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471F733B-1A77-4BCC-9F84-EB5B2FEF4756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/>
  <c r="F41" i="4"/>
  <c r="F42" i="4"/>
  <c r="F43" i="4"/>
  <c r="F44" i="4"/>
  <c r="F45" i="4" s="1"/>
  <c r="F46" i="4" s="1"/>
  <c r="F47" i="4" s="1"/>
  <c r="F48" i="4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8" i="1" s="1"/>
  <c r="K9" i="1" s="1"/>
  <c r="B3" i="5"/>
  <c r="C3" i="5"/>
  <c r="D3" i="5"/>
  <c r="E3" i="5"/>
  <c r="B4" i="5"/>
  <c r="C4" i="5"/>
  <c r="D4" i="5"/>
  <c r="E4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B13" i="5"/>
  <c r="C13" i="5"/>
  <c r="D13" i="5"/>
  <c r="E13" i="5"/>
  <c r="B14" i="5"/>
  <c r="C14" i="5"/>
  <c r="D14" i="5"/>
  <c r="E14" i="5"/>
  <c r="B15" i="5"/>
  <c r="C15" i="5"/>
  <c r="D15" i="5"/>
  <c r="E15" i="5"/>
  <c r="B16" i="5"/>
  <c r="C16" i="5"/>
  <c r="D16" i="5"/>
  <c r="E16" i="5"/>
  <c r="B17" i="5"/>
  <c r="C17" i="5"/>
  <c r="D17" i="5"/>
  <c r="E17" i="5"/>
  <c r="B18" i="5"/>
  <c r="C18" i="5"/>
  <c r="D18" i="5"/>
  <c r="E18" i="5"/>
  <c r="B19" i="5"/>
  <c r="C19" i="5"/>
  <c r="D19" i="5"/>
  <c r="E19" i="5"/>
  <c r="B20" i="5"/>
  <c r="C20" i="5"/>
  <c r="D20" i="5"/>
  <c r="E20" i="5"/>
  <c r="B21" i="5"/>
  <c r="C21" i="5"/>
  <c r="D21" i="5"/>
  <c r="E21" i="5"/>
  <c r="B22" i="5"/>
  <c r="C22" i="5"/>
  <c r="D22" i="5"/>
  <c r="E22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B29" i="5"/>
  <c r="C29" i="5"/>
  <c r="D29" i="5"/>
  <c r="E29" i="5"/>
  <c r="B30" i="5"/>
  <c r="C30" i="5"/>
  <c r="D30" i="5"/>
  <c r="E30" i="5"/>
  <c r="B31" i="5"/>
  <c r="C31" i="5"/>
  <c r="D31" i="5"/>
  <c r="E31" i="5"/>
  <c r="B32" i="5"/>
  <c r="C32" i="5"/>
  <c r="D32" i="5"/>
  <c r="E32" i="5"/>
  <c r="B33" i="5"/>
  <c r="C33" i="5"/>
  <c r="D33" i="5"/>
  <c r="E33" i="5"/>
  <c r="B34" i="5"/>
  <c r="C34" i="5"/>
  <c r="D34" i="5"/>
  <c r="E34" i="5"/>
  <c r="B35" i="5"/>
  <c r="C35" i="5"/>
  <c r="D35" i="5"/>
  <c r="E35" i="5"/>
  <c r="B36" i="5"/>
  <c r="C36" i="5"/>
  <c r="D36" i="5"/>
  <c r="E36" i="5"/>
  <c r="B37" i="5"/>
  <c r="C37" i="5"/>
  <c r="D37" i="5"/>
  <c r="E37" i="5"/>
  <c r="B38" i="5"/>
  <c r="C38" i="5"/>
  <c r="D38" i="5"/>
  <c r="E38" i="5"/>
  <c r="B39" i="5"/>
  <c r="C39" i="5"/>
  <c r="D39" i="5"/>
  <c r="E39" i="5"/>
  <c r="B40" i="5"/>
  <c r="C40" i="5"/>
  <c r="D40" i="5"/>
  <c r="E40" i="5"/>
  <c r="B41" i="5"/>
  <c r="C41" i="5"/>
  <c r="D41" i="5"/>
  <c r="E41" i="5"/>
  <c r="B42" i="5"/>
  <c r="C42" i="5"/>
  <c r="D42" i="5"/>
  <c r="E42" i="5"/>
  <c r="B43" i="5"/>
  <c r="C43" i="5"/>
  <c r="D43" i="5"/>
  <c r="E43" i="5"/>
  <c r="B44" i="5"/>
  <c r="C44" i="5"/>
  <c r="D44" i="5"/>
  <c r="E44" i="5"/>
  <c r="B45" i="5"/>
  <c r="C45" i="5"/>
  <c r="D45" i="5"/>
  <c r="E45" i="5"/>
  <c r="B46" i="5"/>
  <c r="C46" i="5"/>
  <c r="D46" i="5"/>
  <c r="E46" i="5"/>
  <c r="B47" i="5"/>
  <c r="C47" i="5"/>
  <c r="D47" i="5"/>
  <c r="E47" i="5"/>
  <c r="B48" i="5"/>
  <c r="C48" i="5"/>
  <c r="D48" i="5"/>
  <c r="E48" i="5"/>
  <c r="B49" i="5"/>
  <c r="C49" i="5"/>
  <c r="D49" i="5"/>
  <c r="E49" i="5"/>
  <c r="B50" i="5"/>
  <c r="C50" i="5"/>
  <c r="D50" i="5"/>
  <c r="E50" i="5"/>
  <c r="B51" i="5"/>
  <c r="C51" i="5"/>
  <c r="D51" i="5"/>
  <c r="E51" i="5"/>
  <c r="B52" i="5"/>
  <c r="C52" i="5"/>
  <c r="D52" i="5"/>
  <c r="E52" i="5"/>
  <c r="B53" i="5"/>
  <c r="C53" i="5"/>
  <c r="D53" i="5"/>
  <c r="E53" i="5"/>
  <c r="B54" i="5"/>
  <c r="C54" i="5"/>
  <c r="D54" i="5"/>
  <c r="E54" i="5"/>
  <c r="B55" i="5"/>
  <c r="C55" i="5"/>
  <c r="D55" i="5"/>
  <c r="E55" i="5"/>
  <c r="B56" i="5"/>
  <c r="C56" i="5"/>
  <c r="D56" i="5"/>
  <c r="E56" i="5"/>
  <c r="B57" i="5"/>
  <c r="C57" i="5"/>
  <c r="D57" i="5"/>
  <c r="E57" i="5"/>
  <c r="B58" i="5"/>
  <c r="C58" i="5"/>
  <c r="D58" i="5"/>
  <c r="E58" i="5"/>
  <c r="B59" i="5"/>
  <c r="C59" i="5"/>
  <c r="D59" i="5"/>
  <c r="E59" i="5"/>
  <c r="B60" i="5"/>
  <c r="C60" i="5"/>
  <c r="D60" i="5"/>
  <c r="E60" i="5"/>
  <c r="B61" i="5"/>
  <c r="C61" i="5"/>
  <c r="D61" i="5"/>
  <c r="E61" i="5"/>
  <c r="B62" i="5"/>
  <c r="C62" i="5"/>
  <c r="D62" i="5"/>
  <c r="E62" i="5"/>
  <c r="B63" i="5"/>
  <c r="C63" i="5"/>
  <c r="D63" i="5"/>
  <c r="E63" i="5"/>
  <c r="B64" i="5"/>
  <c r="C64" i="5"/>
  <c r="D64" i="5"/>
  <c r="E64" i="5"/>
  <c r="B65" i="5"/>
  <c r="C65" i="5"/>
  <c r="D65" i="5"/>
  <c r="E65" i="5"/>
  <c r="B66" i="5"/>
  <c r="C66" i="5"/>
  <c r="D66" i="5"/>
  <c r="E66" i="5"/>
  <c r="B67" i="5"/>
  <c r="C67" i="5"/>
  <c r="D67" i="5"/>
  <c r="E67" i="5"/>
  <c r="B68" i="5"/>
  <c r="C68" i="5"/>
  <c r="D68" i="5"/>
  <c r="E68" i="5"/>
  <c r="B69" i="5"/>
  <c r="C69" i="5"/>
  <c r="D69" i="5"/>
  <c r="E69" i="5"/>
  <c r="B70" i="5"/>
  <c r="C70" i="5"/>
  <c r="D70" i="5"/>
  <c r="E70" i="5"/>
  <c r="B71" i="5"/>
  <c r="C71" i="5"/>
  <c r="D71" i="5"/>
  <c r="E71" i="5"/>
  <c r="B72" i="5"/>
  <c r="C72" i="5"/>
  <c r="D72" i="5"/>
  <c r="E72" i="5"/>
  <c r="B73" i="5"/>
  <c r="C73" i="5"/>
  <c r="D73" i="5"/>
  <c r="E73" i="5"/>
  <c r="B74" i="5"/>
  <c r="C74" i="5"/>
  <c r="D74" i="5"/>
  <c r="E74" i="5"/>
  <c r="B75" i="5"/>
  <c r="C75" i="5"/>
  <c r="D75" i="5"/>
  <c r="E75" i="5"/>
  <c r="B76" i="5"/>
  <c r="C76" i="5"/>
  <c r="D76" i="5"/>
  <c r="E76" i="5"/>
  <c r="B77" i="5"/>
  <c r="C77" i="5"/>
  <c r="D77" i="5"/>
  <c r="E77" i="5"/>
  <c r="B78" i="5"/>
  <c r="C78" i="5"/>
  <c r="D78" i="5"/>
  <c r="E78" i="5"/>
  <c r="B79" i="5"/>
  <c r="C79" i="5"/>
  <c r="D79" i="5"/>
  <c r="E79" i="5"/>
  <c r="B80" i="5"/>
  <c r="C80" i="5"/>
  <c r="D80" i="5"/>
  <c r="E80" i="5"/>
  <c r="B81" i="5"/>
  <c r="C81" i="5"/>
  <c r="D81" i="5"/>
  <c r="E81" i="5"/>
  <c r="B82" i="5"/>
  <c r="C82" i="5"/>
  <c r="D82" i="5"/>
  <c r="E82" i="5"/>
  <c r="B83" i="5"/>
  <c r="C83" i="5"/>
  <c r="D83" i="5"/>
  <c r="E83" i="5"/>
  <c r="B84" i="5"/>
  <c r="C84" i="5"/>
  <c r="D84" i="5"/>
  <c r="E84" i="5"/>
  <c r="B85" i="5"/>
  <c r="C85" i="5"/>
  <c r="D85" i="5"/>
  <c r="E85" i="5"/>
  <c r="B86" i="5"/>
  <c r="C86" i="5"/>
  <c r="D86" i="5"/>
  <c r="E86" i="5"/>
  <c r="B87" i="5"/>
  <c r="C87" i="5"/>
  <c r="D87" i="5"/>
  <c r="E87" i="5"/>
  <c r="B88" i="5"/>
  <c r="C88" i="5"/>
  <c r="D88" i="5"/>
  <c r="E88" i="5"/>
  <c r="B89" i="5"/>
  <c r="C89" i="5"/>
  <c r="D89" i="5"/>
  <c r="E89" i="5"/>
  <c r="B90" i="5"/>
  <c r="C90" i="5"/>
  <c r="D90" i="5"/>
  <c r="E90" i="5"/>
  <c r="B91" i="5"/>
  <c r="C91" i="5"/>
  <c r="D91" i="5"/>
  <c r="E91" i="5"/>
  <c r="B92" i="5"/>
  <c r="C92" i="5"/>
  <c r="D92" i="5"/>
  <c r="E92" i="5"/>
  <c r="B93" i="5"/>
  <c r="C93" i="5"/>
  <c r="D93" i="5"/>
  <c r="E93" i="5"/>
  <c r="B94" i="5"/>
  <c r="C94" i="5"/>
  <c r="D94" i="5"/>
  <c r="E94" i="5"/>
  <c r="B95" i="5"/>
  <c r="C95" i="5"/>
  <c r="D95" i="5"/>
  <c r="E95" i="5"/>
  <c r="B96" i="5"/>
  <c r="C96" i="5"/>
  <c r="D96" i="5"/>
  <c r="E96" i="5"/>
  <c r="B97" i="5"/>
  <c r="C97" i="5"/>
  <c r="D97" i="5"/>
  <c r="E97" i="5"/>
  <c r="B98" i="5"/>
  <c r="C98" i="5"/>
  <c r="D98" i="5"/>
  <c r="E98" i="5"/>
  <c r="B99" i="5"/>
  <c r="C99" i="5"/>
  <c r="D99" i="5"/>
  <c r="E99" i="5"/>
  <c r="B100" i="5"/>
  <c r="C100" i="5"/>
  <c r="D100" i="5"/>
  <c r="E100" i="5"/>
  <c r="B101" i="5"/>
  <c r="C101" i="5"/>
  <c r="D101" i="5"/>
  <c r="E101" i="5"/>
  <c r="B102" i="5"/>
  <c r="C102" i="5"/>
  <c r="D102" i="5"/>
  <c r="E102" i="5"/>
  <c r="B103" i="5"/>
  <c r="C103" i="5"/>
  <c r="D103" i="5"/>
  <c r="E103" i="5"/>
  <c r="B104" i="5"/>
  <c r="C104" i="5"/>
  <c r="D104" i="5"/>
  <c r="E104" i="5"/>
  <c r="B105" i="5"/>
  <c r="C105" i="5"/>
  <c r="D105" i="5"/>
  <c r="E105" i="5"/>
  <c r="B106" i="5"/>
  <c r="C106" i="5"/>
  <c r="D106" i="5"/>
  <c r="E106" i="5"/>
  <c r="B107" i="5"/>
  <c r="C107" i="5"/>
  <c r="D107" i="5"/>
  <c r="E107" i="5"/>
  <c r="B108" i="5"/>
  <c r="C108" i="5"/>
  <c r="D108" i="5"/>
  <c r="E108" i="5"/>
  <c r="B109" i="5"/>
  <c r="C109" i="5"/>
  <c r="D109" i="5"/>
  <c r="E109" i="5"/>
  <c r="B110" i="5"/>
  <c r="C110" i="5"/>
  <c r="D110" i="5"/>
  <c r="E110" i="5"/>
  <c r="B111" i="5"/>
  <c r="C111" i="5"/>
  <c r="D111" i="5"/>
  <c r="E111" i="5"/>
  <c r="B112" i="5"/>
  <c r="C112" i="5"/>
  <c r="D112" i="5"/>
  <c r="E112" i="5"/>
  <c r="B113" i="5"/>
  <c r="C113" i="5"/>
  <c r="D113" i="5"/>
  <c r="E113" i="5"/>
  <c r="B114" i="5"/>
  <c r="C114" i="5"/>
  <c r="D114" i="5"/>
  <c r="E114" i="5"/>
  <c r="B115" i="5"/>
  <c r="C115" i="5"/>
  <c r="D115" i="5"/>
  <c r="E115" i="5"/>
  <c r="B116" i="5"/>
  <c r="C116" i="5"/>
  <c r="D116" i="5"/>
  <c r="E116" i="5"/>
  <c r="B117" i="5"/>
  <c r="C117" i="5"/>
  <c r="D117" i="5"/>
  <c r="E117" i="5"/>
  <c r="B118" i="5"/>
  <c r="C118" i="5"/>
  <c r="D118" i="5"/>
  <c r="E118" i="5"/>
  <c r="B119" i="5"/>
  <c r="C119" i="5"/>
  <c r="D119" i="5"/>
  <c r="E119" i="5"/>
  <c r="B120" i="5"/>
  <c r="C120" i="5"/>
  <c r="D120" i="5"/>
  <c r="E120" i="5"/>
  <c r="B121" i="5"/>
  <c r="C121" i="5"/>
  <c r="D121" i="5"/>
  <c r="E121" i="5"/>
  <c r="B122" i="5"/>
  <c r="C122" i="5"/>
  <c r="D122" i="5"/>
  <c r="E122" i="5"/>
  <c r="B123" i="5"/>
  <c r="C123" i="5"/>
  <c r="D123" i="5"/>
  <c r="E123" i="5"/>
  <c r="B124" i="5"/>
  <c r="C124" i="5"/>
  <c r="D124" i="5"/>
  <c r="E124" i="5"/>
  <c r="B125" i="5"/>
  <c r="C125" i="5"/>
  <c r="D125" i="5"/>
  <c r="E125" i="5"/>
  <c r="B126" i="5"/>
  <c r="C126" i="5"/>
  <c r="D126" i="5"/>
  <c r="E126" i="5"/>
  <c r="B127" i="5"/>
  <c r="C127" i="5"/>
  <c r="D127" i="5"/>
  <c r="E127" i="5"/>
  <c r="B128" i="5"/>
  <c r="C128" i="5"/>
  <c r="D128" i="5"/>
  <c r="E128" i="5"/>
  <c r="B129" i="5"/>
  <c r="C129" i="5"/>
  <c r="D129" i="5"/>
  <c r="E129" i="5"/>
  <c r="B130" i="5"/>
  <c r="C130" i="5"/>
  <c r="D130" i="5"/>
  <c r="E130" i="5"/>
  <c r="B131" i="5"/>
  <c r="C131" i="5"/>
  <c r="D131" i="5"/>
  <c r="E131" i="5"/>
  <c r="B132" i="5"/>
  <c r="C132" i="5"/>
  <c r="D132" i="5"/>
  <c r="E132" i="5"/>
  <c r="B133" i="5"/>
  <c r="C133" i="5"/>
  <c r="D133" i="5"/>
  <c r="E133" i="5"/>
  <c r="B134" i="5"/>
  <c r="C134" i="5"/>
  <c r="D134" i="5"/>
  <c r="E134" i="5"/>
  <c r="B135" i="5"/>
  <c r="C135" i="5"/>
  <c r="D135" i="5"/>
  <c r="E135" i="5"/>
  <c r="B136" i="5"/>
  <c r="C136" i="5"/>
  <c r="D136" i="5"/>
  <c r="E136" i="5"/>
  <c r="B137" i="5"/>
  <c r="C137" i="5"/>
  <c r="D137" i="5"/>
  <c r="E137" i="5"/>
  <c r="B138" i="5"/>
  <c r="C138" i="5"/>
  <c r="D138" i="5"/>
  <c r="E138" i="5"/>
  <c r="B139" i="5"/>
  <c r="C139" i="5"/>
  <c r="D139" i="5"/>
  <c r="E139" i="5"/>
  <c r="B140" i="5"/>
  <c r="C140" i="5"/>
  <c r="D140" i="5"/>
  <c r="E140" i="5"/>
  <c r="B141" i="5"/>
  <c r="C141" i="5"/>
  <c r="D141" i="5"/>
  <c r="E141" i="5"/>
  <c r="B142" i="5"/>
  <c r="C142" i="5"/>
  <c r="D142" i="5"/>
  <c r="E142" i="5"/>
  <c r="B143" i="5"/>
  <c r="C143" i="5"/>
  <c r="D143" i="5"/>
  <c r="E143" i="5"/>
  <c r="B144" i="5"/>
  <c r="C144" i="5"/>
  <c r="D144" i="5"/>
  <c r="E144" i="5"/>
  <c r="B145" i="5"/>
  <c r="C145" i="5"/>
  <c r="D145" i="5"/>
  <c r="E145" i="5"/>
  <c r="B146" i="5"/>
  <c r="C146" i="5"/>
  <c r="D146" i="5"/>
  <c r="E146" i="5"/>
  <c r="B147" i="5"/>
  <c r="C147" i="5"/>
  <c r="D147" i="5"/>
  <c r="E147" i="5"/>
  <c r="B148" i="5"/>
  <c r="C148" i="5"/>
  <c r="D148" i="5"/>
  <c r="E148" i="5"/>
  <c r="B149" i="5"/>
  <c r="C149" i="5"/>
  <c r="D149" i="5"/>
  <c r="E149" i="5"/>
  <c r="B150" i="5"/>
  <c r="C150" i="5"/>
  <c r="D150" i="5"/>
  <c r="E150" i="5"/>
  <c r="B151" i="5"/>
  <c r="C151" i="5"/>
  <c r="D151" i="5"/>
  <c r="E151" i="5"/>
  <c r="B152" i="5"/>
  <c r="C152" i="5"/>
  <c r="D152" i="5"/>
  <c r="E152" i="5"/>
  <c r="B153" i="5"/>
  <c r="C153" i="5"/>
  <c r="D153" i="5"/>
  <c r="E153" i="5"/>
  <c r="B154" i="5"/>
  <c r="C154" i="5"/>
  <c r="D154" i="5"/>
  <c r="E154" i="5"/>
  <c r="B155" i="5"/>
  <c r="C155" i="5"/>
  <c r="D155" i="5"/>
  <c r="E155" i="5"/>
  <c r="B156" i="5"/>
  <c r="C156" i="5"/>
  <c r="D156" i="5"/>
  <c r="E156" i="5"/>
  <c r="B157" i="5"/>
  <c r="C157" i="5"/>
  <c r="D157" i="5"/>
  <c r="E157" i="5"/>
  <c r="B158" i="5"/>
  <c r="C158" i="5"/>
  <c r="D158" i="5"/>
  <c r="E158" i="5"/>
  <c r="B159" i="5"/>
  <c r="C159" i="5"/>
  <c r="D159" i="5"/>
  <c r="E159" i="5"/>
  <c r="B160" i="5"/>
  <c r="C160" i="5"/>
  <c r="D160" i="5"/>
  <c r="E160" i="5"/>
  <c r="B161" i="5"/>
  <c r="C161" i="5"/>
  <c r="D161" i="5"/>
  <c r="E161" i="5"/>
  <c r="B162" i="5"/>
  <c r="C162" i="5"/>
  <c r="D162" i="5"/>
  <c r="E162" i="5"/>
  <c r="B163" i="5"/>
  <c r="C163" i="5"/>
  <c r="D163" i="5"/>
  <c r="E163" i="5"/>
  <c r="B164" i="5"/>
  <c r="C164" i="5"/>
  <c r="D164" i="5"/>
  <c r="E164" i="5"/>
  <c r="B165" i="5"/>
  <c r="C165" i="5"/>
  <c r="D165" i="5"/>
  <c r="E165" i="5"/>
  <c r="B166" i="5"/>
  <c r="C166" i="5"/>
  <c r="D166" i="5"/>
  <c r="E166" i="5"/>
  <c r="B167" i="5"/>
  <c r="C167" i="5"/>
  <c r="D167" i="5"/>
  <c r="E167" i="5"/>
  <c r="B168" i="5"/>
  <c r="C168" i="5"/>
  <c r="D168" i="5"/>
  <c r="E168" i="5"/>
  <c r="B169" i="5"/>
  <c r="C169" i="5"/>
  <c r="D169" i="5"/>
  <c r="E169" i="5"/>
  <c r="B170" i="5"/>
  <c r="C170" i="5"/>
  <c r="D170" i="5"/>
  <c r="E170" i="5"/>
  <c r="B171" i="5"/>
  <c r="C171" i="5"/>
  <c r="D171" i="5"/>
  <c r="E171" i="5"/>
  <c r="B172" i="5"/>
  <c r="C172" i="5"/>
  <c r="D172" i="5"/>
  <c r="E172" i="5"/>
  <c r="B173" i="5"/>
  <c r="C173" i="5"/>
  <c r="D173" i="5"/>
  <c r="E173" i="5"/>
  <c r="B174" i="5"/>
  <c r="C174" i="5"/>
  <c r="D174" i="5"/>
  <c r="E174" i="5"/>
  <c r="B175" i="5"/>
  <c r="C175" i="5"/>
  <c r="D175" i="5"/>
  <c r="E175" i="5"/>
  <c r="B176" i="5"/>
  <c r="C176" i="5"/>
  <c r="D176" i="5"/>
  <c r="E176" i="5"/>
  <c r="B177" i="5"/>
  <c r="C177" i="5"/>
  <c r="D177" i="5"/>
  <c r="E177" i="5"/>
  <c r="B178" i="5"/>
  <c r="C178" i="5"/>
  <c r="D178" i="5"/>
  <c r="E178" i="5"/>
  <c r="B179" i="5"/>
  <c r="C179" i="5"/>
  <c r="D179" i="5"/>
  <c r="E179" i="5"/>
  <c r="B180" i="5"/>
  <c r="C180" i="5"/>
  <c r="D180" i="5"/>
  <c r="E180" i="5"/>
  <c r="B181" i="5"/>
  <c r="C181" i="5"/>
  <c r="D181" i="5"/>
  <c r="E181" i="5"/>
  <c r="B182" i="5"/>
  <c r="C182" i="5"/>
  <c r="D182" i="5"/>
  <c r="E182" i="5"/>
  <c r="B183" i="5"/>
  <c r="C183" i="5"/>
  <c r="D183" i="5"/>
  <c r="E183" i="5"/>
  <c r="B184" i="5"/>
  <c r="C184" i="5"/>
  <c r="D184" i="5"/>
  <c r="E184" i="5"/>
  <c r="B185" i="5"/>
  <c r="C185" i="5"/>
  <c r="D185" i="5"/>
  <c r="E185" i="5"/>
  <c r="B186" i="5"/>
  <c r="C186" i="5"/>
  <c r="D186" i="5"/>
  <c r="E186" i="5"/>
  <c r="B187" i="5"/>
  <c r="C187" i="5"/>
  <c r="D187" i="5"/>
  <c r="E187" i="5"/>
  <c r="B188" i="5"/>
  <c r="C188" i="5"/>
  <c r="D188" i="5"/>
  <c r="E188" i="5"/>
  <c r="B189" i="5"/>
  <c r="C189" i="5"/>
  <c r="D189" i="5"/>
  <c r="E189" i="5"/>
  <c r="B190" i="5"/>
  <c r="C190" i="5"/>
  <c r="D190" i="5"/>
  <c r="E190" i="5"/>
  <c r="B191" i="5"/>
  <c r="C191" i="5"/>
  <c r="D191" i="5"/>
  <c r="E191" i="5"/>
  <c r="B192" i="5"/>
  <c r="C192" i="5"/>
  <c r="D192" i="5"/>
  <c r="E192" i="5"/>
  <c r="B193" i="5"/>
  <c r="C193" i="5"/>
  <c r="D193" i="5"/>
  <c r="E193" i="5"/>
  <c r="B194" i="5"/>
  <c r="C194" i="5"/>
  <c r="D194" i="5"/>
  <c r="E194" i="5"/>
  <c r="B195" i="5"/>
  <c r="C195" i="5"/>
  <c r="D195" i="5"/>
  <c r="E195" i="5"/>
  <c r="B196" i="5"/>
  <c r="C196" i="5"/>
  <c r="D196" i="5"/>
  <c r="E196" i="5"/>
  <c r="B197" i="5"/>
  <c r="C197" i="5"/>
  <c r="D197" i="5"/>
  <c r="E197" i="5"/>
  <c r="B198" i="5"/>
  <c r="C198" i="5"/>
  <c r="D198" i="5"/>
  <c r="E198" i="5"/>
  <c r="B199" i="5"/>
  <c r="C199" i="5"/>
  <c r="D199" i="5"/>
  <c r="E199" i="5"/>
  <c r="B200" i="5"/>
  <c r="C200" i="5"/>
  <c r="D200" i="5"/>
  <c r="E200" i="5"/>
  <c r="B201" i="5"/>
  <c r="C201" i="5"/>
  <c r="D201" i="5"/>
  <c r="E201" i="5"/>
  <c r="B202" i="5"/>
  <c r="C202" i="5"/>
  <c r="D202" i="5"/>
  <c r="E202" i="5"/>
  <c r="B203" i="5"/>
  <c r="C203" i="5"/>
  <c r="D203" i="5"/>
  <c r="E203" i="5"/>
  <c r="B204" i="5"/>
  <c r="C204" i="5"/>
  <c r="D204" i="5"/>
  <c r="E204" i="5"/>
  <c r="B205" i="5"/>
  <c r="C205" i="5"/>
  <c r="D205" i="5"/>
  <c r="E205" i="5"/>
  <c r="B206" i="5"/>
  <c r="C206" i="5"/>
  <c r="D206" i="5"/>
  <c r="E206" i="5"/>
  <c r="B207" i="5"/>
  <c r="C207" i="5"/>
  <c r="D207" i="5"/>
  <c r="E207" i="5"/>
  <c r="B208" i="5"/>
  <c r="C208" i="5"/>
  <c r="D208" i="5"/>
  <c r="E208" i="5"/>
  <c r="B209" i="5"/>
  <c r="C209" i="5"/>
  <c r="D209" i="5"/>
  <c r="E209" i="5"/>
  <c r="B210" i="5"/>
  <c r="C210" i="5"/>
  <c r="D210" i="5"/>
  <c r="E210" i="5"/>
  <c r="B211" i="5"/>
  <c r="C211" i="5"/>
  <c r="D211" i="5"/>
  <c r="E211" i="5"/>
  <c r="B212" i="5"/>
  <c r="C212" i="5"/>
  <c r="D212" i="5"/>
  <c r="E212" i="5"/>
  <c r="B213" i="5"/>
  <c r="C213" i="5"/>
  <c r="D213" i="5"/>
  <c r="E213" i="5"/>
  <c r="B214" i="5"/>
  <c r="C214" i="5"/>
  <c r="D214" i="5"/>
  <c r="E214" i="5"/>
  <c r="B215" i="5"/>
  <c r="C215" i="5"/>
  <c r="D215" i="5"/>
  <c r="E215" i="5"/>
  <c r="B216" i="5"/>
  <c r="C216" i="5"/>
  <c r="D216" i="5"/>
  <c r="E216" i="5"/>
  <c r="B217" i="5"/>
  <c r="C217" i="5"/>
  <c r="D217" i="5"/>
  <c r="E217" i="5"/>
  <c r="B218" i="5"/>
  <c r="C218" i="5"/>
  <c r="D218" i="5"/>
  <c r="E218" i="5"/>
  <c r="B219" i="5"/>
  <c r="C219" i="5"/>
  <c r="D219" i="5"/>
  <c r="E219" i="5"/>
  <c r="B220" i="5"/>
  <c r="C220" i="5"/>
  <c r="D220" i="5"/>
  <c r="E220" i="5"/>
  <c r="B221" i="5"/>
  <c r="C221" i="5"/>
  <c r="D221" i="5"/>
  <c r="E221" i="5"/>
  <c r="B222" i="5"/>
  <c r="C222" i="5"/>
  <c r="D222" i="5"/>
  <c r="E222" i="5"/>
  <c r="B223" i="5"/>
  <c r="C223" i="5"/>
  <c r="D223" i="5"/>
  <c r="E223" i="5"/>
  <c r="B224" i="5"/>
  <c r="C224" i="5"/>
  <c r="D224" i="5"/>
  <c r="E224" i="5"/>
  <c r="B225" i="5"/>
  <c r="C225" i="5"/>
  <c r="D225" i="5"/>
  <c r="E225" i="5"/>
  <c r="B226" i="5"/>
  <c r="C226" i="5"/>
  <c r="D226" i="5"/>
  <c r="E226" i="5"/>
  <c r="B227" i="5"/>
  <c r="C227" i="5"/>
  <c r="D227" i="5"/>
  <c r="E227" i="5"/>
  <c r="B228" i="5"/>
  <c r="C228" i="5"/>
  <c r="D228" i="5"/>
  <c r="E228" i="5"/>
  <c r="B229" i="5"/>
  <c r="C229" i="5"/>
  <c r="D229" i="5"/>
  <c r="E229" i="5"/>
  <c r="B230" i="5"/>
  <c r="C230" i="5"/>
  <c r="D230" i="5"/>
  <c r="E230" i="5"/>
  <c r="B231" i="5"/>
  <c r="C231" i="5"/>
  <c r="D231" i="5"/>
  <c r="E231" i="5"/>
  <c r="B232" i="5"/>
  <c r="C232" i="5"/>
  <c r="D232" i="5"/>
  <c r="E232" i="5"/>
  <c r="B233" i="5"/>
  <c r="C233" i="5"/>
  <c r="D233" i="5"/>
  <c r="E233" i="5"/>
  <c r="B234" i="5"/>
  <c r="C234" i="5"/>
  <c r="D234" i="5"/>
  <c r="E234" i="5"/>
  <c r="B235" i="5"/>
  <c r="C235" i="5"/>
  <c r="D235" i="5"/>
  <c r="E235" i="5"/>
  <c r="B236" i="5"/>
  <c r="C236" i="5"/>
  <c r="D236" i="5"/>
  <c r="E236" i="5"/>
  <c r="B237" i="5"/>
  <c r="C237" i="5"/>
  <c r="D237" i="5"/>
  <c r="E237" i="5"/>
  <c r="B238" i="5"/>
  <c r="C238" i="5"/>
  <c r="D238" i="5"/>
  <c r="E238" i="5"/>
  <c r="B239" i="5"/>
  <c r="C239" i="5"/>
  <c r="D239" i="5"/>
  <c r="E239" i="5"/>
  <c r="B240" i="5"/>
  <c r="C240" i="5"/>
  <c r="D240" i="5"/>
  <c r="E240" i="5"/>
  <c r="B241" i="5"/>
  <c r="C241" i="5"/>
  <c r="D241" i="5"/>
  <c r="E241" i="5"/>
  <c r="B242" i="5"/>
  <c r="C242" i="5"/>
  <c r="D242" i="5"/>
  <c r="E242" i="5"/>
  <c r="B243" i="5"/>
  <c r="C243" i="5"/>
  <c r="D243" i="5"/>
  <c r="E243" i="5"/>
  <c r="B244" i="5"/>
  <c r="C244" i="5"/>
  <c r="D244" i="5"/>
  <c r="E244" i="5"/>
  <c r="B245" i="5"/>
  <c r="C245" i="5"/>
  <c r="D245" i="5"/>
  <c r="E245" i="5"/>
  <c r="B246" i="5"/>
  <c r="C246" i="5"/>
  <c r="D246" i="5"/>
  <c r="E246" i="5"/>
  <c r="B247" i="5"/>
  <c r="C247" i="5"/>
  <c r="D247" i="5"/>
  <c r="E247" i="5"/>
  <c r="B248" i="5"/>
  <c r="C248" i="5"/>
  <c r="D248" i="5"/>
  <c r="E248" i="5"/>
  <c r="B249" i="5"/>
  <c r="C249" i="5"/>
  <c r="D249" i="5"/>
  <c r="E249" i="5"/>
  <c r="B250" i="5"/>
  <c r="C250" i="5"/>
  <c r="D250" i="5"/>
  <c r="E250" i="5"/>
  <c r="B251" i="5"/>
  <c r="C251" i="5"/>
  <c r="D251" i="5"/>
  <c r="E251" i="5"/>
  <c r="B252" i="5"/>
  <c r="C252" i="5"/>
  <c r="D252" i="5"/>
  <c r="E252" i="5"/>
  <c r="B253" i="5"/>
  <c r="C253" i="5"/>
  <c r="D253" i="5"/>
  <c r="E253" i="5"/>
  <c r="B254" i="5"/>
  <c r="C254" i="5"/>
  <c r="D254" i="5"/>
  <c r="E254" i="5"/>
  <c r="B255" i="5"/>
  <c r="C255" i="5"/>
  <c r="D255" i="5"/>
  <c r="E255" i="5"/>
  <c r="B256" i="5"/>
  <c r="C256" i="5"/>
  <c r="D256" i="5"/>
  <c r="E256" i="5"/>
  <c r="B257" i="5"/>
  <c r="C257" i="5"/>
  <c r="D257" i="5"/>
  <c r="E257" i="5"/>
  <c r="B258" i="5"/>
  <c r="C258" i="5"/>
  <c r="D258" i="5"/>
  <c r="E258" i="5"/>
  <c r="B259" i="5"/>
  <c r="C259" i="5"/>
  <c r="D259" i="5"/>
  <c r="E259" i="5"/>
  <c r="B260" i="5"/>
  <c r="C260" i="5"/>
  <c r="D260" i="5"/>
  <c r="E260" i="5"/>
  <c r="B261" i="5"/>
  <c r="C261" i="5"/>
  <c r="D261" i="5"/>
  <c r="E261" i="5"/>
  <c r="B262" i="5"/>
  <c r="C262" i="5"/>
  <c r="D262" i="5"/>
  <c r="E262" i="5"/>
  <c r="B263" i="5"/>
  <c r="C263" i="5"/>
  <c r="D263" i="5"/>
  <c r="E263" i="5"/>
  <c r="B264" i="5"/>
  <c r="C264" i="5"/>
  <c r="D264" i="5"/>
  <c r="E264" i="5"/>
  <c r="B265" i="5"/>
  <c r="C265" i="5"/>
  <c r="D265" i="5"/>
  <c r="E265" i="5"/>
  <c r="B266" i="5"/>
  <c r="C266" i="5"/>
  <c r="D266" i="5"/>
  <c r="E266" i="5"/>
  <c r="B267" i="5"/>
  <c r="C267" i="5"/>
  <c r="D267" i="5"/>
  <c r="E267" i="5"/>
  <c r="B268" i="5"/>
  <c r="C268" i="5"/>
  <c r="D268" i="5"/>
  <c r="E268" i="5"/>
  <c r="B269" i="5"/>
  <c r="C269" i="5"/>
  <c r="D269" i="5"/>
  <c r="E269" i="5"/>
  <c r="B270" i="5"/>
  <c r="C270" i="5"/>
  <c r="D270" i="5"/>
  <c r="E270" i="5"/>
  <c r="B271" i="5"/>
  <c r="C271" i="5"/>
  <c r="D271" i="5"/>
  <c r="E271" i="5"/>
  <c r="B272" i="5"/>
  <c r="C272" i="5"/>
  <c r="D272" i="5"/>
  <c r="E272" i="5"/>
  <c r="B273" i="5"/>
  <c r="C273" i="5"/>
  <c r="D273" i="5"/>
  <c r="E273" i="5"/>
  <c r="B274" i="5"/>
  <c r="C274" i="5"/>
  <c r="D274" i="5"/>
  <c r="E274" i="5"/>
  <c r="B275" i="5"/>
  <c r="C275" i="5"/>
  <c r="D275" i="5"/>
  <c r="E275" i="5"/>
  <c r="B276" i="5"/>
  <c r="C276" i="5"/>
  <c r="D276" i="5"/>
  <c r="E276" i="5"/>
  <c r="B277" i="5"/>
  <c r="C277" i="5"/>
  <c r="D277" i="5"/>
  <c r="E277" i="5"/>
  <c r="B278" i="5"/>
  <c r="C278" i="5"/>
  <c r="D278" i="5"/>
  <c r="E278" i="5"/>
  <c r="B279" i="5"/>
  <c r="C279" i="5"/>
  <c r="D279" i="5"/>
  <c r="E279" i="5"/>
  <c r="B280" i="5"/>
  <c r="C280" i="5"/>
  <c r="D280" i="5"/>
  <c r="E280" i="5"/>
  <c r="B281" i="5"/>
  <c r="C281" i="5"/>
  <c r="D281" i="5"/>
  <c r="E281" i="5"/>
  <c r="B282" i="5"/>
  <c r="C282" i="5"/>
  <c r="D282" i="5"/>
  <c r="E282" i="5"/>
  <c r="B283" i="5"/>
  <c r="C283" i="5"/>
  <c r="D283" i="5"/>
  <c r="E283" i="5"/>
  <c r="B284" i="5"/>
  <c r="C284" i="5"/>
  <c r="D284" i="5"/>
  <c r="E284" i="5"/>
  <c r="B285" i="5"/>
  <c r="C285" i="5"/>
  <c r="D285" i="5"/>
  <c r="E285" i="5"/>
  <c r="B286" i="5"/>
  <c r="C286" i="5"/>
  <c r="D286" i="5"/>
  <c r="E286" i="5"/>
  <c r="B287" i="5"/>
  <c r="C287" i="5"/>
  <c r="D287" i="5"/>
  <c r="E287" i="5"/>
  <c r="B288" i="5"/>
  <c r="C288" i="5"/>
  <c r="D288" i="5"/>
  <c r="E288" i="5"/>
  <c r="B289" i="5"/>
  <c r="C289" i="5"/>
  <c r="D289" i="5"/>
  <c r="E289" i="5"/>
  <c r="B290" i="5"/>
  <c r="C290" i="5"/>
  <c r="D290" i="5"/>
  <c r="E290" i="5"/>
  <c r="B291" i="5"/>
  <c r="C291" i="5"/>
  <c r="D291" i="5"/>
  <c r="E291" i="5"/>
  <c r="B292" i="5"/>
  <c r="C292" i="5"/>
  <c r="D292" i="5"/>
  <c r="E292" i="5"/>
  <c r="B293" i="5"/>
  <c r="C293" i="5"/>
  <c r="D293" i="5"/>
  <c r="E293" i="5"/>
  <c r="B294" i="5"/>
  <c r="C294" i="5"/>
  <c r="D294" i="5"/>
  <c r="E294" i="5"/>
  <c r="B295" i="5"/>
  <c r="C295" i="5"/>
  <c r="D295" i="5"/>
  <c r="E295" i="5"/>
  <c r="B296" i="5"/>
  <c r="C296" i="5"/>
  <c r="D296" i="5"/>
  <c r="E296" i="5"/>
  <c r="B297" i="5"/>
  <c r="C297" i="5"/>
  <c r="D297" i="5"/>
  <c r="E297" i="5"/>
  <c r="B298" i="5"/>
  <c r="C298" i="5"/>
  <c r="D298" i="5"/>
  <c r="E298" i="5"/>
  <c r="B299" i="5"/>
  <c r="C299" i="5"/>
  <c r="D299" i="5"/>
  <c r="E299" i="5"/>
  <c r="B300" i="5"/>
  <c r="C300" i="5"/>
  <c r="D300" i="5"/>
  <c r="E300" i="5"/>
  <c r="B301" i="5"/>
  <c r="C301" i="5"/>
  <c r="D301" i="5"/>
  <c r="E301" i="5"/>
  <c r="B302" i="5"/>
  <c r="C302" i="5"/>
  <c r="D302" i="5"/>
  <c r="E302" i="5"/>
  <c r="B303" i="5"/>
  <c r="C303" i="5"/>
  <c r="D303" i="5"/>
  <c r="E303" i="5"/>
  <c r="B304" i="5"/>
  <c r="C304" i="5"/>
  <c r="D304" i="5"/>
  <c r="E304" i="5"/>
  <c r="B305" i="5"/>
  <c r="C305" i="5"/>
  <c r="D305" i="5"/>
  <c r="E305" i="5"/>
  <c r="B306" i="5"/>
  <c r="C306" i="5"/>
  <c r="D306" i="5"/>
  <c r="E306" i="5"/>
  <c r="B307" i="5"/>
  <c r="C307" i="5"/>
  <c r="D307" i="5"/>
  <c r="E307" i="5"/>
  <c r="B308" i="5"/>
  <c r="C308" i="5"/>
  <c r="D308" i="5"/>
  <c r="E308" i="5"/>
  <c r="B309" i="5"/>
  <c r="C309" i="5"/>
  <c r="D309" i="5"/>
  <c r="E309" i="5"/>
  <c r="B310" i="5"/>
  <c r="C310" i="5"/>
  <c r="D310" i="5"/>
  <c r="E310" i="5"/>
  <c r="B311" i="5"/>
  <c r="C311" i="5"/>
  <c r="D311" i="5"/>
  <c r="E311" i="5"/>
  <c r="B312" i="5"/>
  <c r="C312" i="5"/>
  <c r="D312" i="5"/>
  <c r="E312" i="5"/>
  <c r="B313" i="5"/>
  <c r="C313" i="5"/>
  <c r="D313" i="5"/>
  <c r="E313" i="5"/>
  <c r="B314" i="5"/>
  <c r="C314" i="5"/>
  <c r="D314" i="5"/>
  <c r="E314" i="5"/>
  <c r="B315" i="5"/>
  <c r="C315" i="5"/>
  <c r="D315" i="5"/>
  <c r="E315" i="5"/>
  <c r="B316" i="5"/>
  <c r="C316" i="5"/>
  <c r="D316" i="5"/>
  <c r="E316" i="5"/>
  <c r="B317" i="5"/>
  <c r="C317" i="5"/>
  <c r="D317" i="5"/>
  <c r="E317" i="5"/>
  <c r="B318" i="5"/>
  <c r="C318" i="5"/>
  <c r="D318" i="5"/>
  <c r="E318" i="5"/>
  <c r="B319" i="5"/>
  <c r="C319" i="5"/>
  <c r="D319" i="5"/>
  <c r="E319" i="5"/>
  <c r="B320" i="5"/>
  <c r="C320" i="5"/>
  <c r="D320" i="5"/>
  <c r="E320" i="5"/>
  <c r="B321" i="5"/>
  <c r="C321" i="5"/>
  <c r="D321" i="5"/>
  <c r="E321" i="5"/>
  <c r="B322" i="5"/>
  <c r="C322" i="5"/>
  <c r="D322" i="5"/>
  <c r="E322" i="5"/>
  <c r="B323" i="5"/>
  <c r="C323" i="5"/>
  <c r="D323" i="5"/>
  <c r="E323" i="5"/>
  <c r="B324" i="5"/>
  <c r="C324" i="5"/>
  <c r="D324" i="5"/>
  <c r="E324" i="5"/>
  <c r="B325" i="5"/>
  <c r="C325" i="5"/>
  <c r="D325" i="5"/>
  <c r="E325" i="5"/>
  <c r="B326" i="5"/>
  <c r="C326" i="5"/>
  <c r="D326" i="5"/>
  <c r="E326" i="5"/>
  <c r="B327" i="5"/>
  <c r="C327" i="5"/>
  <c r="D327" i="5"/>
  <c r="E327" i="5"/>
  <c r="B328" i="5"/>
  <c r="C328" i="5"/>
  <c r="D328" i="5"/>
  <c r="E328" i="5"/>
  <c r="B329" i="5"/>
  <c r="C329" i="5"/>
  <c r="D329" i="5"/>
  <c r="E329" i="5"/>
  <c r="B330" i="5"/>
  <c r="C330" i="5"/>
  <c r="D330" i="5"/>
  <c r="E330" i="5"/>
  <c r="B331" i="5"/>
  <c r="C331" i="5"/>
  <c r="D331" i="5"/>
  <c r="E331" i="5"/>
  <c r="B332" i="5"/>
  <c r="C332" i="5"/>
  <c r="D332" i="5"/>
  <c r="E332" i="5"/>
  <c r="B333" i="5"/>
  <c r="C333" i="5"/>
  <c r="D333" i="5"/>
  <c r="E333" i="5"/>
  <c r="B334" i="5"/>
  <c r="C334" i="5"/>
  <c r="D334" i="5"/>
  <c r="E334" i="5"/>
  <c r="B335" i="5"/>
  <c r="C335" i="5"/>
  <c r="D335" i="5"/>
  <c r="E335" i="5"/>
  <c r="B336" i="5"/>
  <c r="C336" i="5"/>
  <c r="D336" i="5"/>
  <c r="E336" i="5"/>
  <c r="B337" i="5"/>
  <c r="C337" i="5"/>
  <c r="D337" i="5"/>
  <c r="E337" i="5"/>
  <c r="B338" i="5"/>
  <c r="C338" i="5"/>
  <c r="D338" i="5"/>
  <c r="E338" i="5"/>
  <c r="B339" i="5"/>
  <c r="C339" i="5"/>
  <c r="D339" i="5"/>
  <c r="E339" i="5"/>
  <c r="B340" i="5"/>
  <c r="C340" i="5"/>
  <c r="D340" i="5"/>
  <c r="E340" i="5"/>
  <c r="B341" i="5"/>
  <c r="C341" i="5"/>
  <c r="D341" i="5"/>
  <c r="E341" i="5"/>
  <c r="B342" i="5"/>
  <c r="C342" i="5"/>
  <c r="D342" i="5"/>
  <c r="E342" i="5"/>
  <c r="B343" i="5"/>
  <c r="C343" i="5"/>
  <c r="D343" i="5"/>
  <c r="E343" i="5"/>
  <c r="B344" i="5"/>
  <c r="C344" i="5"/>
  <c r="D344" i="5"/>
  <c r="E344" i="5"/>
  <c r="B345" i="5"/>
  <c r="C345" i="5"/>
  <c r="D345" i="5"/>
  <c r="E345" i="5"/>
  <c r="B346" i="5"/>
  <c r="C346" i="5"/>
  <c r="D346" i="5"/>
  <c r="E346" i="5"/>
  <c r="B347" i="5"/>
  <c r="C347" i="5"/>
  <c r="D347" i="5"/>
  <c r="E347" i="5"/>
  <c r="B348" i="5"/>
  <c r="C348" i="5"/>
  <c r="D348" i="5"/>
  <c r="E348" i="5"/>
  <c r="B349" i="5"/>
  <c r="C349" i="5"/>
  <c r="D349" i="5"/>
  <c r="E349" i="5"/>
  <c r="B350" i="5"/>
  <c r="C350" i="5"/>
  <c r="D350" i="5"/>
  <c r="E350" i="5"/>
  <c r="B351" i="5"/>
  <c r="C351" i="5"/>
  <c r="D351" i="5"/>
  <c r="E351" i="5"/>
  <c r="B352" i="5"/>
  <c r="C352" i="5"/>
  <c r="D352" i="5"/>
  <c r="E352" i="5"/>
  <c r="B353" i="5"/>
  <c r="C353" i="5"/>
  <c r="D353" i="5"/>
  <c r="E353" i="5"/>
  <c r="B354" i="5"/>
  <c r="C354" i="5"/>
  <c r="D354" i="5"/>
  <c r="E354" i="5"/>
  <c r="B355" i="5"/>
  <c r="C355" i="5"/>
  <c r="D355" i="5"/>
  <c r="E355" i="5"/>
  <c r="B356" i="5"/>
  <c r="C356" i="5"/>
  <c r="D356" i="5"/>
  <c r="E356" i="5"/>
  <c r="B357" i="5"/>
  <c r="C357" i="5"/>
  <c r="D357" i="5"/>
  <c r="E357" i="5"/>
  <c r="B358" i="5"/>
  <c r="C358" i="5"/>
  <c r="D358" i="5"/>
  <c r="E358" i="5"/>
  <c r="B359" i="5"/>
  <c r="C359" i="5"/>
  <c r="D359" i="5"/>
  <c r="E359" i="5"/>
  <c r="B360" i="5"/>
  <c r="C360" i="5"/>
  <c r="D360" i="5"/>
  <c r="E360" i="5"/>
  <c r="B361" i="5"/>
  <c r="C361" i="5"/>
  <c r="D361" i="5"/>
  <c r="E361" i="5"/>
  <c r="B362" i="5"/>
  <c r="C362" i="5"/>
  <c r="D362" i="5"/>
  <c r="E362" i="5"/>
  <c r="B363" i="5"/>
  <c r="C363" i="5"/>
  <c r="D363" i="5"/>
  <c r="E363" i="5"/>
  <c r="B364" i="5"/>
  <c r="C364" i="5"/>
  <c r="D364" i="5"/>
  <c r="E364" i="5"/>
  <c r="B365" i="5"/>
  <c r="C365" i="5"/>
  <c r="D365" i="5"/>
  <c r="E365" i="5"/>
  <c r="B366" i="5"/>
  <c r="C366" i="5"/>
  <c r="D366" i="5"/>
  <c r="E366" i="5"/>
  <c r="B367" i="5"/>
  <c r="C367" i="5"/>
  <c r="D367" i="5"/>
  <c r="E367" i="5"/>
  <c r="B368" i="5"/>
  <c r="C368" i="5"/>
  <c r="D368" i="5"/>
  <c r="E368" i="5"/>
  <c r="B369" i="5"/>
  <c r="C369" i="5"/>
  <c r="D369" i="5"/>
  <c r="E369" i="5"/>
  <c r="B370" i="5"/>
  <c r="C370" i="5"/>
  <c r="D370" i="5"/>
  <c r="E370" i="5"/>
  <c r="B371" i="5"/>
  <c r="C371" i="5"/>
  <c r="D371" i="5"/>
  <c r="E371" i="5"/>
  <c r="B372" i="5"/>
  <c r="C372" i="5"/>
  <c r="D372" i="5"/>
  <c r="E372" i="5"/>
  <c r="B373" i="5"/>
  <c r="C373" i="5"/>
  <c r="D373" i="5"/>
  <c r="E373" i="5"/>
  <c r="B374" i="5"/>
  <c r="C374" i="5"/>
  <c r="D374" i="5"/>
  <c r="E374" i="5"/>
  <c r="B375" i="5"/>
  <c r="C375" i="5"/>
  <c r="D375" i="5"/>
  <c r="E375" i="5"/>
  <c r="B376" i="5"/>
  <c r="C376" i="5"/>
  <c r="D376" i="5"/>
  <c r="E376" i="5"/>
  <c r="B377" i="5"/>
  <c r="C377" i="5"/>
  <c r="D377" i="5"/>
  <c r="E377" i="5"/>
  <c r="B378" i="5"/>
  <c r="C378" i="5"/>
  <c r="D378" i="5"/>
  <c r="E378" i="5"/>
  <c r="B379" i="5"/>
  <c r="C379" i="5"/>
  <c r="D379" i="5"/>
  <c r="E379" i="5"/>
  <c r="B380" i="5"/>
  <c r="C380" i="5"/>
  <c r="D380" i="5"/>
  <c r="E380" i="5"/>
  <c r="B381" i="5"/>
  <c r="C381" i="5"/>
  <c r="D381" i="5"/>
  <c r="E381" i="5"/>
  <c r="B382" i="5"/>
  <c r="C382" i="5"/>
  <c r="D382" i="5"/>
  <c r="E382" i="5"/>
  <c r="B383" i="5"/>
  <c r="C383" i="5"/>
  <c r="D383" i="5"/>
  <c r="E383" i="5"/>
  <c r="B384" i="5"/>
  <c r="C384" i="5"/>
  <c r="D384" i="5"/>
  <c r="E384" i="5"/>
  <c r="B385" i="5"/>
  <c r="C385" i="5"/>
  <c r="D385" i="5"/>
  <c r="E385" i="5"/>
  <c r="B386" i="5"/>
  <c r="C386" i="5"/>
  <c r="D386" i="5"/>
  <c r="E386" i="5"/>
  <c r="B387" i="5"/>
  <c r="C387" i="5"/>
  <c r="D387" i="5"/>
  <c r="E387" i="5"/>
  <c r="B388" i="5"/>
  <c r="C388" i="5"/>
  <c r="D388" i="5"/>
  <c r="E388" i="5"/>
  <c r="B389" i="5"/>
  <c r="C389" i="5"/>
  <c r="D389" i="5"/>
  <c r="E389" i="5"/>
  <c r="B390" i="5"/>
  <c r="C390" i="5"/>
  <c r="D390" i="5"/>
  <c r="E390" i="5"/>
  <c r="B391" i="5"/>
  <c r="C391" i="5"/>
  <c r="D391" i="5"/>
  <c r="E391" i="5"/>
  <c r="B392" i="5"/>
  <c r="C392" i="5"/>
  <c r="D392" i="5"/>
  <c r="E392" i="5"/>
  <c r="B393" i="5"/>
  <c r="C393" i="5"/>
  <c r="D393" i="5"/>
  <c r="E393" i="5"/>
  <c r="B394" i="5"/>
  <c r="C394" i="5"/>
  <c r="D394" i="5"/>
  <c r="E394" i="5"/>
  <c r="B395" i="5"/>
  <c r="C395" i="5"/>
  <c r="D395" i="5"/>
  <c r="E395" i="5"/>
  <c r="B396" i="5"/>
  <c r="C396" i="5"/>
  <c r="D396" i="5"/>
  <c r="E396" i="5"/>
  <c r="B397" i="5"/>
  <c r="C397" i="5"/>
  <c r="D397" i="5"/>
  <c r="E397" i="5"/>
  <c r="B398" i="5"/>
  <c r="C398" i="5"/>
  <c r="D398" i="5"/>
  <c r="E398" i="5"/>
  <c r="B399" i="5"/>
  <c r="C399" i="5"/>
  <c r="D399" i="5"/>
  <c r="E399" i="5"/>
  <c r="B400" i="5"/>
  <c r="C400" i="5"/>
  <c r="D400" i="5"/>
  <c r="E400" i="5"/>
  <c r="B401" i="5"/>
  <c r="C401" i="5"/>
  <c r="D401" i="5"/>
  <c r="E401" i="5"/>
  <c r="B402" i="5"/>
  <c r="C402" i="5"/>
  <c r="D402" i="5"/>
  <c r="E402" i="5"/>
  <c r="B403" i="5"/>
  <c r="C403" i="5"/>
  <c r="D403" i="5"/>
  <c r="E403" i="5"/>
  <c r="B404" i="5"/>
  <c r="C404" i="5"/>
  <c r="D404" i="5"/>
  <c r="E404" i="5"/>
  <c r="B405" i="5"/>
  <c r="C405" i="5"/>
  <c r="D405" i="5"/>
  <c r="E405" i="5"/>
  <c r="B406" i="5"/>
  <c r="C406" i="5"/>
  <c r="D406" i="5"/>
  <c r="E406" i="5"/>
  <c r="B407" i="5"/>
  <c r="C407" i="5"/>
  <c r="D407" i="5"/>
  <c r="E407" i="5"/>
  <c r="B408" i="5"/>
  <c r="C408" i="5"/>
  <c r="D408" i="5"/>
  <c r="E408" i="5"/>
  <c r="B409" i="5"/>
  <c r="C409" i="5"/>
  <c r="D409" i="5"/>
  <c r="E409" i="5"/>
  <c r="B410" i="5"/>
  <c r="C410" i="5"/>
  <c r="D410" i="5"/>
  <c r="E410" i="5"/>
  <c r="B411" i="5"/>
  <c r="C411" i="5"/>
  <c r="D411" i="5"/>
  <c r="E411" i="5"/>
  <c r="B412" i="5"/>
  <c r="C412" i="5"/>
  <c r="D412" i="5"/>
  <c r="E412" i="5"/>
  <c r="B413" i="5"/>
  <c r="C413" i="5"/>
  <c r="D413" i="5"/>
  <c r="E413" i="5"/>
  <c r="B414" i="5"/>
  <c r="C414" i="5"/>
  <c r="D414" i="5"/>
  <c r="E414" i="5"/>
  <c r="B415" i="5"/>
  <c r="C415" i="5"/>
  <c r="D415" i="5"/>
  <c r="E415" i="5"/>
  <c r="B416" i="5"/>
  <c r="C416" i="5"/>
  <c r="D416" i="5"/>
  <c r="E416" i="5"/>
  <c r="B417" i="5"/>
  <c r="C417" i="5"/>
  <c r="D417" i="5"/>
  <c r="E417" i="5"/>
  <c r="B418" i="5"/>
  <c r="C418" i="5"/>
  <c r="D418" i="5"/>
  <c r="E418" i="5"/>
  <c r="B419" i="5"/>
  <c r="C419" i="5"/>
  <c r="D419" i="5"/>
  <c r="E419" i="5"/>
  <c r="B420" i="5"/>
  <c r="C420" i="5"/>
  <c r="D420" i="5"/>
  <c r="E420" i="5"/>
  <c r="B421" i="5"/>
  <c r="C421" i="5"/>
  <c r="D421" i="5"/>
  <c r="E421" i="5"/>
  <c r="B422" i="5"/>
  <c r="C422" i="5"/>
  <c r="D422" i="5"/>
  <c r="E422" i="5"/>
  <c r="B423" i="5"/>
  <c r="C423" i="5"/>
  <c r="D423" i="5"/>
  <c r="E423" i="5"/>
  <c r="B424" i="5"/>
  <c r="C424" i="5"/>
  <c r="D424" i="5"/>
  <c r="E424" i="5"/>
  <c r="B425" i="5"/>
  <c r="C425" i="5"/>
  <c r="D425" i="5"/>
  <c r="E425" i="5"/>
  <c r="B426" i="5"/>
  <c r="C426" i="5"/>
  <c r="D426" i="5"/>
  <c r="E426" i="5"/>
  <c r="B427" i="5"/>
  <c r="C427" i="5"/>
  <c r="D427" i="5"/>
  <c r="E427" i="5"/>
  <c r="B428" i="5"/>
  <c r="C428" i="5"/>
  <c r="D428" i="5"/>
  <c r="E428" i="5"/>
  <c r="B429" i="5"/>
  <c r="C429" i="5"/>
  <c r="D429" i="5"/>
  <c r="E429" i="5"/>
  <c r="B430" i="5"/>
  <c r="C430" i="5"/>
  <c r="D430" i="5"/>
  <c r="E430" i="5"/>
  <c r="B431" i="5"/>
  <c r="C431" i="5"/>
  <c r="D431" i="5"/>
  <c r="E431" i="5"/>
  <c r="B432" i="5"/>
  <c r="C432" i="5"/>
  <c r="D432" i="5"/>
  <c r="E432" i="5"/>
  <c r="B433" i="5"/>
  <c r="C433" i="5"/>
  <c r="D433" i="5"/>
  <c r="E433" i="5"/>
  <c r="B434" i="5"/>
  <c r="C434" i="5"/>
  <c r="D434" i="5"/>
  <c r="E434" i="5"/>
  <c r="B435" i="5"/>
  <c r="C435" i="5"/>
  <c r="D435" i="5"/>
  <c r="E435" i="5"/>
  <c r="B436" i="5"/>
  <c r="C436" i="5"/>
  <c r="D436" i="5"/>
  <c r="E436" i="5"/>
  <c r="B437" i="5"/>
  <c r="C437" i="5"/>
  <c r="D437" i="5"/>
  <c r="E437" i="5"/>
  <c r="B438" i="5"/>
  <c r="C438" i="5"/>
  <c r="D438" i="5"/>
  <c r="E438" i="5"/>
  <c r="B439" i="5"/>
  <c r="C439" i="5"/>
  <c r="D439" i="5"/>
  <c r="E439" i="5"/>
  <c r="B440" i="5"/>
  <c r="C440" i="5"/>
  <c r="D440" i="5"/>
  <c r="E440" i="5"/>
  <c r="B441" i="5"/>
  <c r="C441" i="5"/>
  <c r="D441" i="5"/>
  <c r="E441" i="5"/>
  <c r="B442" i="5"/>
  <c r="C442" i="5"/>
  <c r="D442" i="5"/>
  <c r="E442" i="5"/>
  <c r="B443" i="5"/>
  <c r="C443" i="5"/>
  <c r="D443" i="5"/>
  <c r="E443" i="5"/>
  <c r="B444" i="5"/>
  <c r="C444" i="5"/>
  <c r="D444" i="5"/>
  <c r="E444" i="5"/>
  <c r="B445" i="5"/>
  <c r="C445" i="5"/>
  <c r="D445" i="5"/>
  <c r="E445" i="5"/>
  <c r="B446" i="5"/>
  <c r="C446" i="5"/>
  <c r="D446" i="5"/>
  <c r="E446" i="5"/>
  <c r="B447" i="5"/>
  <c r="C447" i="5"/>
  <c r="D447" i="5"/>
  <c r="E447" i="5"/>
  <c r="B448" i="5"/>
  <c r="C448" i="5"/>
  <c r="D448" i="5"/>
  <c r="E448" i="5"/>
  <c r="B449" i="5"/>
  <c r="C449" i="5"/>
  <c r="D449" i="5"/>
  <c r="E449" i="5"/>
  <c r="B450" i="5"/>
  <c r="C450" i="5"/>
  <c r="D450" i="5"/>
  <c r="E450" i="5"/>
  <c r="B451" i="5"/>
  <c r="C451" i="5"/>
  <c r="D451" i="5"/>
  <c r="E451" i="5"/>
  <c r="B452" i="5"/>
  <c r="C452" i="5"/>
  <c r="D452" i="5"/>
  <c r="E452" i="5"/>
  <c r="B453" i="5"/>
  <c r="C453" i="5"/>
  <c r="D453" i="5"/>
  <c r="E453" i="5"/>
  <c r="B454" i="5"/>
  <c r="C454" i="5"/>
  <c r="D454" i="5"/>
  <c r="E454" i="5"/>
  <c r="B455" i="5"/>
  <c r="C455" i="5"/>
  <c r="D455" i="5"/>
  <c r="E455" i="5"/>
  <c r="B456" i="5"/>
  <c r="C456" i="5"/>
  <c r="D456" i="5"/>
  <c r="E456" i="5"/>
  <c r="B457" i="5"/>
  <c r="C457" i="5"/>
  <c r="D457" i="5"/>
  <c r="E457" i="5"/>
  <c r="B458" i="5"/>
  <c r="C458" i="5"/>
  <c r="D458" i="5"/>
  <c r="E458" i="5"/>
  <c r="B459" i="5"/>
  <c r="C459" i="5"/>
  <c r="D459" i="5"/>
  <c r="E459" i="5"/>
  <c r="B460" i="5"/>
  <c r="C460" i="5"/>
  <c r="D460" i="5"/>
  <c r="E460" i="5"/>
  <c r="B461" i="5"/>
  <c r="C461" i="5"/>
  <c r="D461" i="5"/>
  <c r="E461" i="5"/>
  <c r="B462" i="5"/>
  <c r="C462" i="5"/>
  <c r="D462" i="5"/>
  <c r="E462" i="5"/>
  <c r="B463" i="5"/>
  <c r="C463" i="5"/>
  <c r="D463" i="5"/>
  <c r="E463" i="5"/>
  <c r="B464" i="5"/>
  <c r="C464" i="5"/>
  <c r="D464" i="5"/>
  <c r="E464" i="5"/>
  <c r="B465" i="5"/>
  <c r="C465" i="5"/>
  <c r="D465" i="5"/>
  <c r="E465" i="5"/>
  <c r="B466" i="5"/>
  <c r="C466" i="5"/>
  <c r="D466" i="5"/>
  <c r="E466" i="5"/>
  <c r="B467" i="5"/>
  <c r="C467" i="5"/>
  <c r="D467" i="5"/>
  <c r="E467" i="5"/>
  <c r="B468" i="5"/>
  <c r="C468" i="5"/>
  <c r="D468" i="5"/>
  <c r="E468" i="5"/>
  <c r="B469" i="5"/>
  <c r="C469" i="5"/>
  <c r="D469" i="5"/>
  <c r="E469" i="5"/>
  <c r="B470" i="5"/>
  <c r="C470" i="5"/>
  <c r="D470" i="5"/>
  <c r="E470" i="5"/>
  <c r="B471" i="5"/>
  <c r="C471" i="5"/>
  <c r="D471" i="5"/>
  <c r="E471" i="5"/>
  <c r="B472" i="5"/>
  <c r="C472" i="5"/>
  <c r="D472" i="5"/>
  <c r="E472" i="5"/>
  <c r="B473" i="5"/>
  <c r="C473" i="5"/>
  <c r="D473" i="5"/>
  <c r="E473" i="5"/>
  <c r="B474" i="5"/>
  <c r="C474" i="5"/>
  <c r="D474" i="5"/>
  <c r="E474" i="5"/>
  <c r="B475" i="5"/>
  <c r="C475" i="5"/>
  <c r="D475" i="5"/>
  <c r="E475" i="5"/>
  <c r="B476" i="5"/>
  <c r="C476" i="5"/>
  <c r="D476" i="5"/>
  <c r="E476" i="5"/>
  <c r="B477" i="5"/>
  <c r="C477" i="5"/>
  <c r="D477" i="5"/>
  <c r="E477" i="5"/>
  <c r="B478" i="5"/>
  <c r="C478" i="5"/>
  <c r="D478" i="5"/>
  <c r="E478" i="5"/>
  <c r="B479" i="5"/>
  <c r="C479" i="5"/>
  <c r="D479" i="5"/>
  <c r="E479" i="5"/>
  <c r="B480" i="5"/>
  <c r="C480" i="5"/>
  <c r="D480" i="5"/>
  <c r="E480" i="5"/>
  <c r="B481" i="5"/>
  <c r="C481" i="5"/>
  <c r="D481" i="5"/>
  <c r="E481" i="5"/>
  <c r="B482" i="5"/>
  <c r="C482" i="5"/>
  <c r="D482" i="5"/>
  <c r="E482" i="5"/>
  <c r="B483" i="5"/>
  <c r="C483" i="5"/>
  <c r="D483" i="5"/>
  <c r="E483" i="5"/>
  <c r="B484" i="5"/>
  <c r="C484" i="5"/>
  <c r="D484" i="5"/>
  <c r="E484" i="5"/>
  <c r="B485" i="5"/>
  <c r="C485" i="5"/>
  <c r="D485" i="5"/>
  <c r="E485" i="5"/>
  <c r="B486" i="5"/>
  <c r="C486" i="5"/>
  <c r="D486" i="5"/>
  <c r="E486" i="5"/>
  <c r="B487" i="5"/>
  <c r="C487" i="5"/>
  <c r="D487" i="5"/>
  <c r="E487" i="5"/>
  <c r="B488" i="5"/>
  <c r="C488" i="5"/>
  <c r="D488" i="5"/>
  <c r="E488" i="5"/>
  <c r="B489" i="5"/>
  <c r="C489" i="5"/>
  <c r="D489" i="5"/>
  <c r="E489" i="5"/>
  <c r="B490" i="5"/>
  <c r="C490" i="5"/>
  <c r="D490" i="5"/>
  <c r="E490" i="5"/>
  <c r="B491" i="5"/>
  <c r="C491" i="5"/>
  <c r="D491" i="5"/>
  <c r="E491" i="5"/>
  <c r="B492" i="5"/>
  <c r="C492" i="5"/>
  <c r="D492" i="5"/>
  <c r="E492" i="5"/>
  <c r="B493" i="5"/>
  <c r="C493" i="5"/>
  <c r="D493" i="5"/>
  <c r="E493" i="5"/>
  <c r="B494" i="5"/>
  <c r="C494" i="5"/>
  <c r="D494" i="5"/>
  <c r="E494" i="5"/>
  <c r="B495" i="5"/>
  <c r="C495" i="5"/>
  <c r="D495" i="5"/>
  <c r="E495" i="5"/>
  <c r="B496" i="5"/>
  <c r="C496" i="5"/>
  <c r="D496" i="5"/>
  <c r="E496" i="5"/>
  <c r="B497" i="5"/>
  <c r="C497" i="5"/>
  <c r="D497" i="5"/>
  <c r="E497" i="5"/>
  <c r="B498" i="5"/>
  <c r="C498" i="5"/>
  <c r="D498" i="5"/>
  <c r="E498" i="5"/>
  <c r="B499" i="5"/>
  <c r="C499" i="5"/>
  <c r="D499" i="5"/>
  <c r="E499" i="5"/>
  <c r="B500" i="5"/>
  <c r="C500" i="5"/>
  <c r="D500" i="5"/>
  <c r="E500" i="5"/>
  <c r="B501" i="5"/>
  <c r="C501" i="5"/>
  <c r="D501" i="5"/>
  <c r="E501" i="5"/>
  <c r="B502" i="5"/>
  <c r="C502" i="5"/>
  <c r="D502" i="5"/>
  <c r="E502" i="5"/>
  <c r="B503" i="5"/>
  <c r="C503" i="5"/>
  <c r="D503" i="5"/>
  <c r="E503" i="5"/>
  <c r="B504" i="5"/>
  <c r="C504" i="5"/>
  <c r="D504" i="5"/>
  <c r="E504" i="5"/>
  <c r="B505" i="5"/>
  <c r="C505" i="5"/>
  <c r="D505" i="5"/>
  <c r="E505" i="5"/>
  <c r="B506" i="5"/>
  <c r="C506" i="5"/>
  <c r="D506" i="5"/>
  <c r="E506" i="5"/>
  <c r="B507" i="5"/>
  <c r="C507" i="5"/>
  <c r="D507" i="5"/>
  <c r="E507" i="5"/>
  <c r="B508" i="5"/>
  <c r="C508" i="5"/>
  <c r="D508" i="5"/>
  <c r="E508" i="5"/>
  <c r="B509" i="5"/>
  <c r="C509" i="5"/>
  <c r="D509" i="5"/>
  <c r="E509" i="5"/>
  <c r="B510" i="5"/>
  <c r="C510" i="5"/>
  <c r="D510" i="5"/>
  <c r="E510" i="5"/>
  <c r="B511" i="5"/>
  <c r="C511" i="5"/>
  <c r="D511" i="5"/>
  <c r="E511" i="5"/>
  <c r="B512" i="5"/>
  <c r="C512" i="5"/>
  <c r="D512" i="5"/>
  <c r="E512" i="5"/>
  <c r="B513" i="5"/>
  <c r="C513" i="5"/>
  <c r="D513" i="5"/>
  <c r="E513" i="5"/>
  <c r="B514" i="5"/>
  <c r="C514" i="5"/>
  <c r="D514" i="5"/>
  <c r="E514" i="5"/>
  <c r="B515" i="5"/>
  <c r="C515" i="5"/>
  <c r="D515" i="5"/>
  <c r="E515" i="5"/>
  <c r="B516" i="5"/>
  <c r="C516" i="5"/>
  <c r="D516" i="5"/>
  <c r="E516" i="5"/>
  <c r="B517" i="5"/>
  <c r="C517" i="5"/>
  <c r="D517" i="5"/>
  <c r="E517" i="5"/>
  <c r="B518" i="5"/>
  <c r="C518" i="5"/>
  <c r="D518" i="5"/>
  <c r="E518" i="5"/>
  <c r="B519" i="5"/>
  <c r="C519" i="5"/>
  <c r="D519" i="5"/>
  <c r="E519" i="5"/>
  <c r="B520" i="5"/>
  <c r="C520" i="5"/>
  <c r="D520" i="5"/>
  <c r="E520" i="5"/>
  <c r="B521" i="5"/>
  <c r="C521" i="5"/>
  <c r="D521" i="5"/>
  <c r="E521" i="5"/>
  <c r="B522" i="5"/>
  <c r="C522" i="5"/>
  <c r="D522" i="5"/>
  <c r="E522" i="5"/>
  <c r="B523" i="5"/>
  <c r="C523" i="5"/>
  <c r="D523" i="5"/>
  <c r="E523" i="5"/>
  <c r="B524" i="5"/>
  <c r="C524" i="5"/>
  <c r="D524" i="5"/>
  <c r="E524" i="5"/>
  <c r="B525" i="5"/>
  <c r="C525" i="5"/>
  <c r="D525" i="5"/>
  <c r="E525" i="5"/>
  <c r="B526" i="5"/>
  <c r="C526" i="5"/>
  <c r="D526" i="5"/>
  <c r="E526" i="5"/>
  <c r="B527" i="5"/>
  <c r="C527" i="5"/>
  <c r="D527" i="5"/>
  <c r="E527" i="5"/>
  <c r="B528" i="5"/>
  <c r="C528" i="5"/>
  <c r="D528" i="5"/>
  <c r="E528" i="5"/>
  <c r="B529" i="5"/>
  <c r="C529" i="5"/>
  <c r="D529" i="5"/>
  <c r="E529" i="5"/>
  <c r="B530" i="5"/>
  <c r="C530" i="5"/>
  <c r="D530" i="5"/>
  <c r="E530" i="5"/>
  <c r="B531" i="5"/>
  <c r="C531" i="5"/>
  <c r="D531" i="5"/>
  <c r="E531" i="5"/>
  <c r="B532" i="5"/>
  <c r="C532" i="5"/>
  <c r="D532" i="5"/>
  <c r="E532" i="5"/>
  <c r="B533" i="5"/>
  <c r="C533" i="5"/>
  <c r="D533" i="5"/>
  <c r="E533" i="5"/>
  <c r="B534" i="5"/>
  <c r="C534" i="5"/>
  <c r="D534" i="5"/>
  <c r="E534" i="5"/>
  <c r="B535" i="5"/>
  <c r="C535" i="5"/>
  <c r="D535" i="5"/>
  <c r="E535" i="5"/>
  <c r="B536" i="5"/>
  <c r="C536" i="5"/>
  <c r="D536" i="5"/>
  <c r="E536" i="5"/>
  <c r="B537" i="5"/>
  <c r="C537" i="5"/>
  <c r="D537" i="5"/>
  <c r="E537" i="5"/>
  <c r="B538" i="5"/>
  <c r="C538" i="5"/>
  <c r="D538" i="5"/>
  <c r="E538" i="5"/>
  <c r="B539" i="5"/>
  <c r="C539" i="5"/>
  <c r="D539" i="5"/>
  <c r="E539" i="5"/>
  <c r="B540" i="5"/>
  <c r="C540" i="5"/>
  <c r="D540" i="5"/>
  <c r="E540" i="5"/>
  <c r="B541" i="5"/>
  <c r="C541" i="5"/>
  <c r="D541" i="5"/>
  <c r="E541" i="5"/>
  <c r="B542" i="5"/>
  <c r="C542" i="5"/>
  <c r="D542" i="5"/>
  <c r="E542" i="5"/>
  <c r="B543" i="5"/>
  <c r="C543" i="5"/>
  <c r="D543" i="5"/>
  <c r="E543" i="5"/>
  <c r="B544" i="5"/>
  <c r="C544" i="5"/>
  <c r="D544" i="5"/>
  <c r="E544" i="5"/>
  <c r="B545" i="5"/>
  <c r="C545" i="5"/>
  <c r="D545" i="5"/>
  <c r="E545" i="5"/>
  <c r="B546" i="5"/>
  <c r="C546" i="5"/>
  <c r="D546" i="5"/>
  <c r="E546" i="5"/>
  <c r="B547" i="5"/>
  <c r="C547" i="5"/>
  <c r="D547" i="5"/>
  <c r="E547" i="5"/>
  <c r="B548" i="5"/>
  <c r="C548" i="5"/>
  <c r="D548" i="5"/>
  <c r="E548" i="5"/>
  <c r="B549" i="5"/>
  <c r="C549" i="5"/>
  <c r="D549" i="5"/>
  <c r="E549" i="5"/>
  <c r="B550" i="5"/>
  <c r="C550" i="5"/>
  <c r="D550" i="5"/>
  <c r="E550" i="5"/>
  <c r="B551" i="5"/>
  <c r="C551" i="5"/>
  <c r="D551" i="5"/>
  <c r="E551" i="5"/>
  <c r="B552" i="5"/>
  <c r="C552" i="5"/>
  <c r="D552" i="5"/>
  <c r="E552" i="5"/>
  <c r="B553" i="5"/>
  <c r="C553" i="5"/>
  <c r="D553" i="5"/>
  <c r="E553" i="5"/>
  <c r="B554" i="5"/>
  <c r="C554" i="5"/>
  <c r="D554" i="5"/>
  <c r="E554" i="5"/>
  <c r="B555" i="5"/>
  <c r="C555" i="5"/>
  <c r="D555" i="5"/>
  <c r="E555" i="5"/>
  <c r="B556" i="5"/>
  <c r="C556" i="5"/>
  <c r="D556" i="5"/>
  <c r="E556" i="5"/>
  <c r="B557" i="5"/>
  <c r="C557" i="5"/>
  <c r="D557" i="5"/>
  <c r="E557" i="5"/>
  <c r="B558" i="5"/>
  <c r="C558" i="5"/>
  <c r="D558" i="5"/>
  <c r="E558" i="5"/>
  <c r="B559" i="5"/>
  <c r="C559" i="5"/>
  <c r="D559" i="5"/>
  <c r="E559" i="5"/>
  <c r="B560" i="5"/>
  <c r="C560" i="5"/>
  <c r="D560" i="5"/>
  <c r="E560" i="5"/>
  <c r="B561" i="5"/>
  <c r="C561" i="5"/>
  <c r="D561" i="5"/>
  <c r="E561" i="5"/>
  <c r="B562" i="5"/>
  <c r="C562" i="5"/>
  <c r="D562" i="5"/>
  <c r="E562" i="5"/>
  <c r="B563" i="5"/>
  <c r="C563" i="5"/>
  <c r="D563" i="5"/>
  <c r="E563" i="5"/>
  <c r="B564" i="5"/>
  <c r="C564" i="5"/>
  <c r="D564" i="5"/>
  <c r="E564" i="5"/>
  <c r="B565" i="5"/>
  <c r="C565" i="5"/>
  <c r="D565" i="5"/>
  <c r="E565" i="5"/>
  <c r="B566" i="5"/>
  <c r="C566" i="5"/>
  <c r="D566" i="5"/>
  <c r="E566" i="5"/>
  <c r="B567" i="5"/>
  <c r="C567" i="5"/>
  <c r="D567" i="5"/>
  <c r="E567" i="5"/>
  <c r="B568" i="5"/>
  <c r="C568" i="5"/>
  <c r="D568" i="5"/>
  <c r="E568" i="5"/>
  <c r="B569" i="5"/>
  <c r="C569" i="5"/>
  <c r="D569" i="5"/>
  <c r="E569" i="5"/>
  <c r="B570" i="5"/>
  <c r="C570" i="5"/>
  <c r="D570" i="5"/>
  <c r="E570" i="5"/>
  <c r="B571" i="5"/>
  <c r="C571" i="5"/>
  <c r="D571" i="5"/>
  <c r="E571" i="5"/>
  <c r="B572" i="5"/>
  <c r="C572" i="5"/>
  <c r="D572" i="5"/>
  <c r="E572" i="5"/>
  <c r="B573" i="5"/>
  <c r="C573" i="5"/>
  <c r="D573" i="5"/>
  <c r="E573" i="5"/>
  <c r="B574" i="5"/>
  <c r="C574" i="5"/>
  <c r="D574" i="5"/>
  <c r="E574" i="5"/>
  <c r="B575" i="5"/>
  <c r="C575" i="5"/>
  <c r="D575" i="5"/>
  <c r="E575" i="5"/>
  <c r="B576" i="5"/>
  <c r="C576" i="5"/>
  <c r="D576" i="5"/>
  <c r="E576" i="5"/>
  <c r="B577" i="5"/>
  <c r="C577" i="5"/>
  <c r="D577" i="5"/>
  <c r="E577" i="5"/>
  <c r="B578" i="5"/>
  <c r="C578" i="5"/>
  <c r="D578" i="5"/>
  <c r="E578" i="5"/>
  <c r="B579" i="5"/>
  <c r="C579" i="5"/>
  <c r="D579" i="5"/>
  <c r="E579" i="5"/>
  <c r="B580" i="5"/>
  <c r="C580" i="5"/>
  <c r="D580" i="5"/>
  <c r="E580" i="5"/>
  <c r="B581" i="5"/>
  <c r="C581" i="5"/>
  <c r="D581" i="5"/>
  <c r="E581" i="5"/>
  <c r="B582" i="5"/>
  <c r="C582" i="5"/>
  <c r="D582" i="5"/>
  <c r="E582" i="5"/>
  <c r="B583" i="5"/>
  <c r="C583" i="5"/>
  <c r="D583" i="5"/>
  <c r="E583" i="5"/>
  <c r="B584" i="5"/>
  <c r="C584" i="5"/>
  <c r="D584" i="5"/>
  <c r="E584" i="5"/>
  <c r="B585" i="5"/>
  <c r="C585" i="5"/>
  <c r="D585" i="5"/>
  <c r="E585" i="5"/>
  <c r="B586" i="5"/>
  <c r="C586" i="5"/>
  <c r="D586" i="5"/>
  <c r="E586" i="5"/>
  <c r="B587" i="5"/>
  <c r="C587" i="5"/>
  <c r="D587" i="5"/>
  <c r="E587" i="5"/>
  <c r="B588" i="5"/>
  <c r="C588" i="5"/>
  <c r="D588" i="5"/>
  <c r="E588" i="5"/>
  <c r="B589" i="5"/>
  <c r="C589" i="5"/>
  <c r="D589" i="5"/>
  <c r="E589" i="5"/>
  <c r="B590" i="5"/>
  <c r="C590" i="5"/>
  <c r="D590" i="5"/>
  <c r="E590" i="5"/>
  <c r="B591" i="5"/>
  <c r="C591" i="5"/>
  <c r="D591" i="5"/>
  <c r="E591" i="5"/>
  <c r="B592" i="5"/>
  <c r="C592" i="5"/>
  <c r="D592" i="5"/>
  <c r="E592" i="5"/>
  <c r="B593" i="5"/>
  <c r="C593" i="5"/>
  <c r="D593" i="5"/>
  <c r="E593" i="5"/>
  <c r="B594" i="5"/>
  <c r="C594" i="5"/>
  <c r="D594" i="5"/>
  <c r="E594" i="5"/>
  <c r="B595" i="5"/>
  <c r="C595" i="5"/>
  <c r="D595" i="5"/>
  <c r="E595" i="5"/>
  <c r="B596" i="5"/>
  <c r="C596" i="5"/>
  <c r="D596" i="5"/>
  <c r="E596" i="5"/>
  <c r="B597" i="5"/>
  <c r="C597" i="5"/>
  <c r="D597" i="5"/>
  <c r="E597" i="5"/>
  <c r="B598" i="5"/>
  <c r="C598" i="5"/>
  <c r="D598" i="5"/>
  <c r="E598" i="5"/>
  <c r="B599" i="5"/>
  <c r="C599" i="5"/>
  <c r="D599" i="5"/>
  <c r="E599" i="5"/>
  <c r="B600" i="5"/>
  <c r="C600" i="5"/>
  <c r="D600" i="5"/>
  <c r="E600" i="5"/>
  <c r="B601" i="5"/>
  <c r="C601" i="5"/>
  <c r="D601" i="5"/>
  <c r="E601" i="5"/>
  <c r="B602" i="5"/>
  <c r="C602" i="5"/>
  <c r="D602" i="5"/>
  <c r="E602" i="5"/>
  <c r="B603" i="5"/>
  <c r="C603" i="5"/>
  <c r="D603" i="5"/>
  <c r="E603" i="5"/>
  <c r="B604" i="5"/>
  <c r="C604" i="5"/>
  <c r="D604" i="5"/>
  <c r="E604" i="5"/>
  <c r="B605" i="5"/>
  <c r="C605" i="5"/>
  <c r="D605" i="5"/>
  <c r="E605" i="5"/>
  <c r="B606" i="5"/>
  <c r="C606" i="5"/>
  <c r="D606" i="5"/>
  <c r="E606" i="5"/>
  <c r="B607" i="5"/>
  <c r="C607" i="5"/>
  <c r="D607" i="5"/>
  <c r="E607" i="5"/>
  <c r="B608" i="5"/>
  <c r="C608" i="5"/>
  <c r="D608" i="5"/>
  <c r="E608" i="5"/>
  <c r="B609" i="5"/>
  <c r="C609" i="5"/>
  <c r="D609" i="5"/>
  <c r="E609" i="5"/>
  <c r="B610" i="5"/>
  <c r="C610" i="5"/>
  <c r="D610" i="5"/>
  <c r="E610" i="5"/>
  <c r="B611" i="5"/>
  <c r="C611" i="5"/>
  <c r="D611" i="5"/>
  <c r="E611" i="5"/>
  <c r="B612" i="5"/>
  <c r="C612" i="5"/>
  <c r="D612" i="5"/>
  <c r="E612" i="5"/>
  <c r="B613" i="5"/>
  <c r="C613" i="5"/>
  <c r="D613" i="5"/>
  <c r="E613" i="5"/>
  <c r="B614" i="5"/>
  <c r="C614" i="5"/>
  <c r="D614" i="5"/>
  <c r="E614" i="5"/>
  <c r="B615" i="5"/>
  <c r="C615" i="5"/>
  <c r="D615" i="5"/>
  <c r="E615" i="5"/>
  <c r="B616" i="5"/>
  <c r="C616" i="5"/>
  <c r="D616" i="5"/>
  <c r="E616" i="5"/>
  <c r="B617" i="5"/>
  <c r="C617" i="5"/>
  <c r="D617" i="5"/>
  <c r="E617" i="5"/>
  <c r="B618" i="5"/>
  <c r="C618" i="5"/>
  <c r="D618" i="5"/>
  <c r="E618" i="5"/>
  <c r="B619" i="5"/>
  <c r="C619" i="5"/>
  <c r="D619" i="5"/>
  <c r="E619" i="5"/>
  <c r="B620" i="5"/>
  <c r="C620" i="5"/>
  <c r="D620" i="5"/>
  <c r="E620" i="5"/>
  <c r="B621" i="5"/>
  <c r="C621" i="5"/>
  <c r="D621" i="5"/>
  <c r="E621" i="5"/>
  <c r="B622" i="5"/>
  <c r="C622" i="5"/>
  <c r="D622" i="5"/>
  <c r="E622" i="5"/>
  <c r="B623" i="5"/>
  <c r="C623" i="5"/>
  <c r="D623" i="5"/>
  <c r="E623" i="5"/>
  <c r="B624" i="5"/>
  <c r="C624" i="5"/>
  <c r="D624" i="5"/>
  <c r="E624" i="5"/>
  <c r="B625" i="5"/>
  <c r="C625" i="5"/>
  <c r="D625" i="5"/>
  <c r="E625" i="5"/>
  <c r="B626" i="5"/>
  <c r="C626" i="5"/>
  <c r="D626" i="5"/>
  <c r="E626" i="5"/>
  <c r="B627" i="5"/>
  <c r="C627" i="5"/>
  <c r="D627" i="5"/>
  <c r="E627" i="5"/>
  <c r="B628" i="5"/>
  <c r="C628" i="5"/>
  <c r="D628" i="5"/>
  <c r="E628" i="5"/>
  <c r="B629" i="5"/>
  <c r="C629" i="5"/>
  <c r="D629" i="5"/>
  <c r="E629" i="5"/>
  <c r="B630" i="5"/>
  <c r="C630" i="5"/>
  <c r="D630" i="5"/>
  <c r="E630" i="5"/>
  <c r="B631" i="5"/>
  <c r="C631" i="5"/>
  <c r="D631" i="5"/>
  <c r="E631" i="5"/>
  <c r="B632" i="5"/>
  <c r="C632" i="5"/>
  <c r="D632" i="5"/>
  <c r="E632" i="5"/>
  <c r="B633" i="5"/>
  <c r="C633" i="5"/>
  <c r="D633" i="5"/>
  <c r="E633" i="5"/>
  <c r="B634" i="5"/>
  <c r="C634" i="5"/>
  <c r="D634" i="5"/>
  <c r="E634" i="5"/>
  <c r="B635" i="5"/>
  <c r="C635" i="5"/>
  <c r="D635" i="5"/>
  <c r="E635" i="5"/>
  <c r="B636" i="5"/>
  <c r="C636" i="5"/>
  <c r="D636" i="5"/>
  <c r="E636" i="5"/>
  <c r="B637" i="5"/>
  <c r="C637" i="5"/>
  <c r="D637" i="5"/>
  <c r="E637" i="5"/>
  <c r="B638" i="5"/>
  <c r="C638" i="5"/>
  <c r="D638" i="5"/>
  <c r="E638" i="5"/>
  <c r="B639" i="5"/>
  <c r="C639" i="5"/>
  <c r="D639" i="5"/>
  <c r="E639" i="5"/>
  <c r="B640" i="5"/>
  <c r="C640" i="5"/>
  <c r="D640" i="5"/>
  <c r="E640" i="5"/>
  <c r="B641" i="5"/>
  <c r="C641" i="5"/>
  <c r="D641" i="5"/>
  <c r="E641" i="5"/>
  <c r="B642" i="5"/>
  <c r="C642" i="5"/>
  <c r="D642" i="5"/>
  <c r="E642" i="5"/>
  <c r="B643" i="5"/>
  <c r="C643" i="5"/>
  <c r="D643" i="5"/>
  <c r="E643" i="5"/>
  <c r="B644" i="5"/>
  <c r="C644" i="5"/>
  <c r="D644" i="5"/>
  <c r="E644" i="5"/>
  <c r="B645" i="5"/>
  <c r="C645" i="5"/>
  <c r="D645" i="5"/>
  <c r="E645" i="5"/>
  <c r="B646" i="5"/>
  <c r="C646" i="5"/>
  <c r="D646" i="5"/>
  <c r="E646" i="5"/>
  <c r="B647" i="5"/>
  <c r="C647" i="5"/>
  <c r="D647" i="5"/>
  <c r="E647" i="5"/>
  <c r="B648" i="5"/>
  <c r="C648" i="5"/>
  <c r="D648" i="5"/>
  <c r="E648" i="5"/>
  <c r="B649" i="5"/>
  <c r="C649" i="5"/>
  <c r="D649" i="5"/>
  <c r="E649" i="5"/>
  <c r="B650" i="5"/>
  <c r="C650" i="5"/>
  <c r="D650" i="5"/>
  <c r="E650" i="5"/>
  <c r="B651" i="5"/>
  <c r="C651" i="5"/>
  <c r="D651" i="5"/>
  <c r="E651" i="5"/>
  <c r="B652" i="5"/>
  <c r="C652" i="5"/>
  <c r="D652" i="5"/>
  <c r="E652" i="5"/>
  <c r="B653" i="5"/>
  <c r="C653" i="5"/>
  <c r="D653" i="5"/>
  <c r="E653" i="5"/>
  <c r="B654" i="5"/>
  <c r="C654" i="5"/>
  <c r="D654" i="5"/>
  <c r="E654" i="5"/>
  <c r="B655" i="5"/>
  <c r="C655" i="5"/>
  <c r="D655" i="5"/>
  <c r="E655" i="5"/>
  <c r="B656" i="5"/>
  <c r="C656" i="5"/>
  <c r="D656" i="5"/>
  <c r="E656" i="5"/>
  <c r="B657" i="5"/>
  <c r="C657" i="5"/>
  <c r="D657" i="5"/>
  <c r="E657" i="5"/>
  <c r="B658" i="5"/>
  <c r="C658" i="5"/>
  <c r="D658" i="5"/>
  <c r="E658" i="5"/>
  <c r="B659" i="5"/>
  <c r="C659" i="5"/>
  <c r="D659" i="5"/>
  <c r="E659" i="5"/>
  <c r="B660" i="5"/>
  <c r="C660" i="5"/>
  <c r="D660" i="5"/>
  <c r="E660" i="5"/>
  <c r="B661" i="5"/>
  <c r="C661" i="5"/>
  <c r="D661" i="5"/>
  <c r="E661" i="5"/>
  <c r="B662" i="5"/>
  <c r="C662" i="5"/>
  <c r="D662" i="5"/>
  <c r="E662" i="5"/>
  <c r="B663" i="5"/>
  <c r="C663" i="5"/>
  <c r="D663" i="5"/>
  <c r="E663" i="5"/>
  <c r="B664" i="5"/>
  <c r="C664" i="5"/>
  <c r="D664" i="5"/>
  <c r="E664" i="5"/>
  <c r="B665" i="5"/>
  <c r="C665" i="5"/>
  <c r="D665" i="5"/>
  <c r="E665" i="5"/>
  <c r="B666" i="5"/>
  <c r="C666" i="5"/>
  <c r="D666" i="5"/>
  <c r="E666" i="5"/>
  <c r="B667" i="5"/>
  <c r="C667" i="5"/>
  <c r="D667" i="5"/>
  <c r="E667" i="5"/>
  <c r="B668" i="5"/>
  <c r="C668" i="5"/>
  <c r="D668" i="5"/>
  <c r="E668" i="5"/>
  <c r="B669" i="5"/>
  <c r="C669" i="5"/>
  <c r="D669" i="5"/>
  <c r="E669" i="5"/>
  <c r="B670" i="5"/>
  <c r="C670" i="5"/>
  <c r="D670" i="5"/>
  <c r="E670" i="5"/>
  <c r="B671" i="5"/>
  <c r="C671" i="5"/>
  <c r="D671" i="5"/>
  <c r="E671" i="5"/>
  <c r="B672" i="5"/>
  <c r="C672" i="5"/>
  <c r="D672" i="5"/>
  <c r="E672" i="5"/>
  <c r="B673" i="5"/>
  <c r="C673" i="5"/>
  <c r="D673" i="5"/>
  <c r="E673" i="5"/>
  <c r="B674" i="5"/>
  <c r="C674" i="5"/>
  <c r="D674" i="5"/>
  <c r="E674" i="5"/>
  <c r="B675" i="5"/>
  <c r="C675" i="5"/>
  <c r="D675" i="5"/>
  <c r="E675" i="5"/>
  <c r="B676" i="5"/>
  <c r="C676" i="5"/>
  <c r="D676" i="5"/>
  <c r="E676" i="5"/>
  <c r="B677" i="5"/>
  <c r="C677" i="5"/>
  <c r="D677" i="5"/>
  <c r="E677" i="5"/>
  <c r="B678" i="5"/>
  <c r="C678" i="5"/>
  <c r="D678" i="5"/>
  <c r="E678" i="5"/>
  <c r="B679" i="5"/>
  <c r="C679" i="5"/>
  <c r="D679" i="5"/>
  <c r="E679" i="5"/>
  <c r="B680" i="5"/>
  <c r="C680" i="5"/>
  <c r="D680" i="5"/>
  <c r="E680" i="5"/>
  <c r="B681" i="5"/>
  <c r="C681" i="5"/>
  <c r="D681" i="5"/>
  <c r="E681" i="5"/>
  <c r="B682" i="5"/>
  <c r="C682" i="5"/>
  <c r="D682" i="5"/>
  <c r="E682" i="5"/>
  <c r="B683" i="5"/>
  <c r="C683" i="5"/>
  <c r="D683" i="5"/>
  <c r="E683" i="5"/>
  <c r="B684" i="5"/>
  <c r="C684" i="5"/>
  <c r="D684" i="5"/>
  <c r="E684" i="5"/>
  <c r="B685" i="5"/>
  <c r="C685" i="5"/>
  <c r="D685" i="5"/>
  <c r="E685" i="5"/>
  <c r="B686" i="5"/>
  <c r="C686" i="5"/>
  <c r="D686" i="5"/>
  <c r="E686" i="5"/>
  <c r="B687" i="5"/>
  <c r="C687" i="5"/>
  <c r="D687" i="5"/>
  <c r="E687" i="5"/>
  <c r="B688" i="5"/>
  <c r="C688" i="5"/>
  <c r="D688" i="5"/>
  <c r="E688" i="5"/>
  <c r="B689" i="5"/>
  <c r="C689" i="5"/>
  <c r="D689" i="5"/>
  <c r="E689" i="5"/>
  <c r="B690" i="5"/>
  <c r="C690" i="5"/>
  <c r="D690" i="5"/>
  <c r="E690" i="5"/>
  <c r="B691" i="5"/>
  <c r="C691" i="5"/>
  <c r="D691" i="5"/>
  <c r="E691" i="5"/>
  <c r="B692" i="5"/>
  <c r="C692" i="5"/>
  <c r="D692" i="5"/>
  <c r="E692" i="5"/>
  <c r="B693" i="5"/>
  <c r="C693" i="5"/>
  <c r="D693" i="5"/>
  <c r="E693" i="5"/>
  <c r="B694" i="5"/>
  <c r="C694" i="5"/>
  <c r="D694" i="5"/>
  <c r="E694" i="5"/>
  <c r="B695" i="5"/>
  <c r="C695" i="5"/>
  <c r="D695" i="5"/>
  <c r="E695" i="5"/>
  <c r="B696" i="5"/>
  <c r="C696" i="5"/>
  <c r="D696" i="5"/>
  <c r="E696" i="5"/>
  <c r="B697" i="5"/>
  <c r="C697" i="5"/>
  <c r="D697" i="5"/>
  <c r="E697" i="5"/>
  <c r="B698" i="5"/>
  <c r="C698" i="5"/>
  <c r="D698" i="5"/>
  <c r="E698" i="5"/>
  <c r="B699" i="5"/>
  <c r="C699" i="5"/>
  <c r="D699" i="5"/>
  <c r="E699" i="5"/>
  <c r="B700" i="5"/>
  <c r="C700" i="5"/>
  <c r="D700" i="5"/>
  <c r="E700" i="5"/>
  <c r="B701" i="5"/>
  <c r="C701" i="5"/>
  <c r="D701" i="5"/>
  <c r="E701" i="5"/>
  <c r="B702" i="5"/>
  <c r="C702" i="5"/>
  <c r="D702" i="5"/>
  <c r="E702" i="5"/>
  <c r="B703" i="5"/>
  <c r="C703" i="5"/>
  <c r="D703" i="5"/>
  <c r="E703" i="5"/>
  <c r="B704" i="5"/>
  <c r="C704" i="5"/>
  <c r="D704" i="5"/>
  <c r="E704" i="5"/>
  <c r="B705" i="5"/>
  <c r="C705" i="5"/>
  <c r="D705" i="5"/>
  <c r="E705" i="5"/>
  <c r="B706" i="5"/>
  <c r="C706" i="5"/>
  <c r="D706" i="5"/>
  <c r="E706" i="5"/>
  <c r="B707" i="5"/>
  <c r="C707" i="5"/>
  <c r="D707" i="5"/>
  <c r="E707" i="5"/>
  <c r="B708" i="5"/>
  <c r="C708" i="5"/>
  <c r="D708" i="5"/>
  <c r="E708" i="5"/>
  <c r="B709" i="5"/>
  <c r="C709" i="5"/>
  <c r="D709" i="5"/>
  <c r="E709" i="5"/>
  <c r="B710" i="5"/>
  <c r="C710" i="5"/>
  <c r="D710" i="5"/>
  <c r="E710" i="5"/>
  <c r="B711" i="5"/>
  <c r="C711" i="5"/>
  <c r="D711" i="5"/>
  <c r="E711" i="5"/>
  <c r="B712" i="5"/>
  <c r="C712" i="5"/>
  <c r="D712" i="5"/>
  <c r="E712" i="5"/>
  <c r="B713" i="5"/>
  <c r="C713" i="5"/>
  <c r="D713" i="5"/>
  <c r="E713" i="5"/>
  <c r="B714" i="5"/>
  <c r="C714" i="5"/>
  <c r="D714" i="5"/>
  <c r="E714" i="5"/>
  <c r="B715" i="5"/>
  <c r="C715" i="5"/>
  <c r="D715" i="5"/>
  <c r="E715" i="5"/>
  <c r="B716" i="5"/>
  <c r="C716" i="5"/>
  <c r="D716" i="5"/>
  <c r="E716" i="5"/>
  <c r="B717" i="5"/>
  <c r="C717" i="5"/>
  <c r="D717" i="5"/>
  <c r="E717" i="5"/>
  <c r="B718" i="5"/>
  <c r="C718" i="5"/>
  <c r="D718" i="5"/>
  <c r="E718" i="5"/>
  <c r="B719" i="5"/>
  <c r="C719" i="5"/>
  <c r="D719" i="5"/>
  <c r="E719" i="5"/>
  <c r="B720" i="5"/>
  <c r="C720" i="5"/>
  <c r="D720" i="5"/>
  <c r="E720" i="5"/>
  <c r="B721" i="5"/>
  <c r="C721" i="5"/>
  <c r="D721" i="5"/>
  <c r="E721" i="5"/>
  <c r="B722" i="5"/>
  <c r="C722" i="5"/>
  <c r="D722" i="5"/>
  <c r="E722" i="5"/>
  <c r="B723" i="5"/>
  <c r="C723" i="5"/>
  <c r="D723" i="5"/>
  <c r="E723" i="5"/>
  <c r="B724" i="5"/>
  <c r="C724" i="5"/>
  <c r="D724" i="5"/>
  <c r="E724" i="5"/>
  <c r="B725" i="5"/>
  <c r="C725" i="5"/>
  <c r="D725" i="5"/>
  <c r="E725" i="5"/>
  <c r="B726" i="5"/>
  <c r="C726" i="5"/>
  <c r="D726" i="5"/>
  <c r="E726" i="5"/>
  <c r="B727" i="5"/>
  <c r="C727" i="5"/>
  <c r="D727" i="5"/>
  <c r="E727" i="5"/>
  <c r="B728" i="5"/>
  <c r="C728" i="5"/>
  <c r="D728" i="5"/>
  <c r="E728" i="5"/>
  <c r="B729" i="5"/>
  <c r="C729" i="5"/>
  <c r="D729" i="5"/>
  <c r="E729" i="5"/>
  <c r="B730" i="5"/>
  <c r="C730" i="5"/>
  <c r="D730" i="5"/>
  <c r="E730" i="5"/>
  <c r="B731" i="5"/>
  <c r="C731" i="5"/>
  <c r="D731" i="5"/>
  <c r="E731" i="5"/>
  <c r="B732" i="5"/>
  <c r="C732" i="5"/>
  <c r="D732" i="5"/>
  <c r="E732" i="5"/>
  <c r="B733" i="5"/>
  <c r="C733" i="5"/>
  <c r="D733" i="5"/>
  <c r="E733" i="5"/>
  <c r="B734" i="5"/>
  <c r="C734" i="5"/>
  <c r="D734" i="5"/>
  <c r="E734" i="5"/>
  <c r="B735" i="5"/>
  <c r="C735" i="5"/>
  <c r="D735" i="5"/>
  <c r="E735" i="5"/>
  <c r="B736" i="5"/>
  <c r="C736" i="5"/>
  <c r="D736" i="5"/>
  <c r="E736" i="5"/>
  <c r="B737" i="5"/>
  <c r="C737" i="5"/>
  <c r="D737" i="5"/>
  <c r="E737" i="5"/>
  <c r="B738" i="5"/>
  <c r="C738" i="5"/>
  <c r="D738" i="5"/>
  <c r="E738" i="5"/>
  <c r="B739" i="5"/>
  <c r="C739" i="5"/>
  <c r="D739" i="5"/>
  <c r="E739" i="5"/>
  <c r="B740" i="5"/>
  <c r="C740" i="5"/>
  <c r="D740" i="5"/>
  <c r="E740" i="5"/>
  <c r="B741" i="5"/>
  <c r="C741" i="5"/>
  <c r="D741" i="5"/>
  <c r="E741" i="5"/>
  <c r="B742" i="5"/>
  <c r="C742" i="5"/>
  <c r="D742" i="5"/>
  <c r="E742" i="5"/>
  <c r="B743" i="5"/>
  <c r="C743" i="5"/>
  <c r="D743" i="5"/>
  <c r="E743" i="5"/>
  <c r="B744" i="5"/>
  <c r="C744" i="5"/>
  <c r="D744" i="5"/>
  <c r="E744" i="5"/>
  <c r="B745" i="5"/>
  <c r="C745" i="5"/>
  <c r="D745" i="5"/>
  <c r="E745" i="5"/>
  <c r="B746" i="5"/>
  <c r="C746" i="5"/>
  <c r="D746" i="5"/>
  <c r="E746" i="5"/>
  <c r="B747" i="5"/>
  <c r="C747" i="5"/>
  <c r="D747" i="5"/>
  <c r="E747" i="5"/>
  <c r="B748" i="5"/>
  <c r="C748" i="5"/>
  <c r="D748" i="5"/>
  <c r="E748" i="5"/>
  <c r="B749" i="5"/>
  <c r="C749" i="5"/>
  <c r="D749" i="5"/>
  <c r="E749" i="5"/>
  <c r="B750" i="5"/>
  <c r="C750" i="5"/>
  <c r="D750" i="5"/>
  <c r="E750" i="5"/>
  <c r="B751" i="5"/>
  <c r="C751" i="5"/>
  <c r="D751" i="5"/>
  <c r="E751" i="5"/>
  <c r="B752" i="5"/>
  <c r="C752" i="5"/>
  <c r="D752" i="5"/>
  <c r="E752" i="5"/>
  <c r="B753" i="5"/>
  <c r="C753" i="5"/>
  <c r="D753" i="5"/>
  <c r="E753" i="5"/>
  <c r="B754" i="5"/>
  <c r="C754" i="5"/>
  <c r="D754" i="5"/>
  <c r="E754" i="5"/>
  <c r="B755" i="5"/>
  <c r="C755" i="5"/>
  <c r="D755" i="5"/>
  <c r="E755" i="5"/>
  <c r="B756" i="5"/>
  <c r="C756" i="5"/>
  <c r="D756" i="5"/>
  <c r="E756" i="5"/>
  <c r="B757" i="5"/>
  <c r="C757" i="5"/>
  <c r="D757" i="5"/>
  <c r="E757" i="5"/>
  <c r="B758" i="5"/>
  <c r="C758" i="5"/>
  <c r="D758" i="5"/>
  <c r="E758" i="5"/>
  <c r="B759" i="5"/>
  <c r="C759" i="5"/>
  <c r="D759" i="5"/>
  <c r="E759" i="5"/>
  <c r="B760" i="5"/>
  <c r="C760" i="5"/>
  <c r="D760" i="5"/>
  <c r="E760" i="5"/>
  <c r="B761" i="5"/>
  <c r="C761" i="5"/>
  <c r="D761" i="5"/>
  <c r="E761" i="5"/>
  <c r="B762" i="5"/>
  <c r="C762" i="5"/>
  <c r="D762" i="5"/>
  <c r="E762" i="5"/>
  <c r="B763" i="5"/>
  <c r="C763" i="5"/>
  <c r="D763" i="5"/>
  <c r="E763" i="5"/>
  <c r="B764" i="5"/>
  <c r="C764" i="5"/>
  <c r="D764" i="5"/>
  <c r="E764" i="5"/>
  <c r="B765" i="5"/>
  <c r="C765" i="5"/>
  <c r="D765" i="5"/>
  <c r="E765" i="5"/>
  <c r="B766" i="5"/>
  <c r="C766" i="5"/>
  <c r="D766" i="5"/>
  <c r="E766" i="5"/>
  <c r="B767" i="5"/>
  <c r="C767" i="5"/>
  <c r="D767" i="5"/>
  <c r="E767" i="5"/>
  <c r="B768" i="5"/>
  <c r="C768" i="5"/>
  <c r="D768" i="5"/>
  <c r="E768" i="5"/>
  <c r="B769" i="5"/>
  <c r="C769" i="5"/>
  <c r="D769" i="5"/>
  <c r="E769" i="5"/>
  <c r="B770" i="5"/>
  <c r="C770" i="5"/>
  <c r="D770" i="5"/>
  <c r="E770" i="5"/>
  <c r="B771" i="5"/>
  <c r="C771" i="5"/>
  <c r="D771" i="5"/>
  <c r="E771" i="5"/>
  <c r="B772" i="5"/>
  <c r="C772" i="5"/>
  <c r="D772" i="5"/>
  <c r="E772" i="5"/>
  <c r="B773" i="5"/>
  <c r="C773" i="5"/>
  <c r="D773" i="5"/>
  <c r="E773" i="5"/>
  <c r="B774" i="5"/>
  <c r="C774" i="5"/>
  <c r="D774" i="5"/>
  <c r="E774" i="5"/>
  <c r="B775" i="5"/>
  <c r="C775" i="5"/>
  <c r="D775" i="5"/>
  <c r="E775" i="5"/>
  <c r="B776" i="5"/>
  <c r="C776" i="5"/>
  <c r="D776" i="5"/>
  <c r="E776" i="5"/>
  <c r="B777" i="5"/>
  <c r="C777" i="5"/>
  <c r="D777" i="5"/>
  <c r="E777" i="5"/>
  <c r="B778" i="5"/>
  <c r="C778" i="5"/>
  <c r="D778" i="5"/>
  <c r="E778" i="5"/>
  <c r="B779" i="5"/>
  <c r="C779" i="5"/>
  <c r="D779" i="5"/>
  <c r="E779" i="5"/>
  <c r="B780" i="5"/>
  <c r="C780" i="5"/>
  <c r="D780" i="5"/>
  <c r="E780" i="5"/>
  <c r="B781" i="5"/>
  <c r="C781" i="5"/>
  <c r="D781" i="5"/>
  <c r="E781" i="5"/>
  <c r="B782" i="5"/>
  <c r="C782" i="5"/>
  <c r="D782" i="5"/>
  <c r="E782" i="5"/>
  <c r="B783" i="5"/>
  <c r="C783" i="5"/>
  <c r="D783" i="5"/>
  <c r="E783" i="5"/>
  <c r="B784" i="5"/>
  <c r="C784" i="5"/>
  <c r="D784" i="5"/>
  <c r="E784" i="5"/>
  <c r="B785" i="5"/>
  <c r="C785" i="5"/>
  <c r="D785" i="5"/>
  <c r="E785" i="5"/>
  <c r="B786" i="5"/>
  <c r="C786" i="5"/>
  <c r="D786" i="5"/>
  <c r="E786" i="5"/>
  <c r="B787" i="5"/>
  <c r="C787" i="5"/>
  <c r="D787" i="5"/>
  <c r="E787" i="5"/>
  <c r="B788" i="5"/>
  <c r="C788" i="5"/>
  <c r="D788" i="5"/>
  <c r="E788" i="5"/>
  <c r="B789" i="5"/>
  <c r="C789" i="5"/>
  <c r="D789" i="5"/>
  <c r="E789" i="5"/>
  <c r="B790" i="5"/>
  <c r="C790" i="5"/>
  <c r="D790" i="5"/>
  <c r="E790" i="5"/>
  <c r="B791" i="5"/>
  <c r="C791" i="5"/>
  <c r="D791" i="5"/>
  <c r="E791" i="5"/>
  <c r="B792" i="5"/>
  <c r="C792" i="5"/>
  <c r="D792" i="5"/>
  <c r="E792" i="5"/>
  <c r="B793" i="5"/>
  <c r="C793" i="5"/>
  <c r="D793" i="5"/>
  <c r="E793" i="5"/>
  <c r="B794" i="5"/>
  <c r="C794" i="5"/>
  <c r="D794" i="5"/>
  <c r="E794" i="5"/>
  <c r="B795" i="5"/>
  <c r="C795" i="5"/>
  <c r="D795" i="5"/>
  <c r="E795" i="5"/>
  <c r="B796" i="5"/>
  <c r="C796" i="5"/>
  <c r="D796" i="5"/>
  <c r="E796" i="5"/>
  <c r="B797" i="5"/>
  <c r="C797" i="5"/>
  <c r="D797" i="5"/>
  <c r="E797" i="5"/>
  <c r="B798" i="5"/>
  <c r="C798" i="5"/>
  <c r="D798" i="5"/>
  <c r="E798" i="5"/>
  <c r="B799" i="5"/>
  <c r="C799" i="5"/>
  <c r="D799" i="5"/>
  <c r="E799" i="5"/>
  <c r="B800" i="5"/>
  <c r="C800" i="5"/>
  <c r="D800" i="5"/>
  <c r="E800" i="5"/>
  <c r="B801" i="5"/>
  <c r="C801" i="5"/>
  <c r="D801" i="5"/>
  <c r="E801" i="5"/>
  <c r="B802" i="5"/>
  <c r="C802" i="5"/>
  <c r="D802" i="5"/>
  <c r="E802" i="5"/>
  <c r="B803" i="5"/>
  <c r="C803" i="5"/>
  <c r="D803" i="5"/>
  <c r="E803" i="5"/>
  <c r="B804" i="5"/>
  <c r="C804" i="5"/>
  <c r="D804" i="5"/>
  <c r="E804" i="5"/>
  <c r="B805" i="5"/>
  <c r="C805" i="5"/>
  <c r="D805" i="5"/>
  <c r="E805" i="5"/>
  <c r="B806" i="5"/>
  <c r="C806" i="5"/>
  <c r="D806" i="5"/>
  <c r="E806" i="5"/>
  <c r="B807" i="5"/>
  <c r="C807" i="5"/>
  <c r="D807" i="5"/>
  <c r="E807" i="5"/>
  <c r="B808" i="5"/>
  <c r="C808" i="5"/>
  <c r="D808" i="5"/>
  <c r="E808" i="5"/>
  <c r="B809" i="5"/>
  <c r="C809" i="5"/>
  <c r="D809" i="5"/>
  <c r="E809" i="5"/>
  <c r="B810" i="5"/>
  <c r="C810" i="5"/>
  <c r="D810" i="5"/>
  <c r="E810" i="5"/>
  <c r="B811" i="5"/>
  <c r="C811" i="5"/>
  <c r="D811" i="5"/>
  <c r="E811" i="5"/>
  <c r="B812" i="5"/>
  <c r="C812" i="5"/>
  <c r="D812" i="5"/>
  <c r="E812" i="5"/>
  <c r="B813" i="5"/>
  <c r="C813" i="5"/>
  <c r="D813" i="5"/>
  <c r="E813" i="5"/>
  <c r="B814" i="5"/>
  <c r="C814" i="5"/>
  <c r="D814" i="5"/>
  <c r="E814" i="5"/>
  <c r="B815" i="5"/>
  <c r="C815" i="5"/>
  <c r="D815" i="5"/>
  <c r="E815" i="5"/>
  <c r="B816" i="5"/>
  <c r="C816" i="5"/>
  <c r="D816" i="5"/>
  <c r="E816" i="5"/>
  <c r="B817" i="5"/>
  <c r="C817" i="5"/>
  <c r="D817" i="5"/>
  <c r="E817" i="5"/>
  <c r="B818" i="5"/>
  <c r="C818" i="5"/>
  <c r="D818" i="5"/>
  <c r="E818" i="5"/>
  <c r="B819" i="5"/>
  <c r="C819" i="5"/>
  <c r="D819" i="5"/>
  <c r="E819" i="5"/>
  <c r="B820" i="5"/>
  <c r="C820" i="5"/>
  <c r="D820" i="5"/>
  <c r="E820" i="5"/>
  <c r="B821" i="5"/>
  <c r="C821" i="5"/>
  <c r="D821" i="5"/>
  <c r="E821" i="5"/>
  <c r="B822" i="5"/>
  <c r="C822" i="5"/>
  <c r="D822" i="5"/>
  <c r="E822" i="5"/>
  <c r="B823" i="5"/>
  <c r="C823" i="5"/>
  <c r="D823" i="5"/>
  <c r="E823" i="5"/>
  <c r="B824" i="5"/>
  <c r="C824" i="5"/>
  <c r="D824" i="5"/>
  <c r="E824" i="5"/>
  <c r="B825" i="5"/>
  <c r="C825" i="5"/>
  <c r="D825" i="5"/>
  <c r="E825" i="5"/>
  <c r="B826" i="5"/>
  <c r="C826" i="5"/>
  <c r="D826" i="5"/>
  <c r="E826" i="5"/>
  <c r="B827" i="5"/>
  <c r="C827" i="5"/>
  <c r="D827" i="5"/>
  <c r="E827" i="5"/>
  <c r="B828" i="5"/>
  <c r="C828" i="5"/>
  <c r="D828" i="5"/>
  <c r="E828" i="5"/>
  <c r="B829" i="5"/>
  <c r="C829" i="5"/>
  <c r="D829" i="5"/>
  <c r="E829" i="5"/>
  <c r="B830" i="5"/>
  <c r="C830" i="5"/>
  <c r="D830" i="5"/>
  <c r="E830" i="5"/>
  <c r="B831" i="5"/>
  <c r="C831" i="5"/>
  <c r="D831" i="5"/>
  <c r="E831" i="5"/>
  <c r="B832" i="5"/>
  <c r="C832" i="5"/>
  <c r="D832" i="5"/>
  <c r="E832" i="5"/>
  <c r="B833" i="5"/>
  <c r="C833" i="5"/>
  <c r="D833" i="5"/>
  <c r="E833" i="5"/>
  <c r="B834" i="5"/>
  <c r="C834" i="5"/>
  <c r="D834" i="5"/>
  <c r="E834" i="5"/>
  <c r="B835" i="5"/>
  <c r="C835" i="5"/>
  <c r="D835" i="5"/>
  <c r="E835" i="5"/>
  <c r="B836" i="5"/>
  <c r="C836" i="5"/>
  <c r="D836" i="5"/>
  <c r="E836" i="5"/>
  <c r="B837" i="5"/>
  <c r="C837" i="5"/>
  <c r="D837" i="5"/>
  <c r="E837" i="5"/>
  <c r="B838" i="5"/>
  <c r="C838" i="5"/>
  <c r="D838" i="5"/>
  <c r="E838" i="5"/>
  <c r="B839" i="5"/>
  <c r="C839" i="5"/>
  <c r="D839" i="5"/>
  <c r="E839" i="5"/>
  <c r="B840" i="5"/>
  <c r="C840" i="5"/>
  <c r="D840" i="5"/>
  <c r="E840" i="5"/>
  <c r="B841" i="5"/>
  <c r="C841" i="5"/>
  <c r="D841" i="5"/>
  <c r="E841" i="5"/>
  <c r="B842" i="5"/>
  <c r="C842" i="5"/>
  <c r="D842" i="5"/>
  <c r="E842" i="5"/>
  <c r="B843" i="5"/>
  <c r="C843" i="5"/>
  <c r="D843" i="5"/>
  <c r="E843" i="5"/>
  <c r="B844" i="5"/>
  <c r="C844" i="5"/>
  <c r="D844" i="5"/>
  <c r="E844" i="5"/>
  <c r="B845" i="5"/>
  <c r="C845" i="5"/>
  <c r="D845" i="5"/>
  <c r="E845" i="5"/>
  <c r="B846" i="5"/>
  <c r="C846" i="5"/>
  <c r="D846" i="5"/>
  <c r="E846" i="5"/>
  <c r="B847" i="5"/>
  <c r="C847" i="5"/>
  <c r="D847" i="5"/>
  <c r="E847" i="5"/>
  <c r="B848" i="5"/>
  <c r="C848" i="5"/>
  <c r="D848" i="5"/>
  <c r="E848" i="5"/>
  <c r="B849" i="5"/>
  <c r="C849" i="5"/>
  <c r="D849" i="5"/>
  <c r="E849" i="5"/>
  <c r="B850" i="5"/>
  <c r="C850" i="5"/>
  <c r="D850" i="5"/>
  <c r="E850" i="5"/>
  <c r="B851" i="5"/>
  <c r="C851" i="5"/>
  <c r="D851" i="5"/>
  <c r="E851" i="5"/>
  <c r="B852" i="5"/>
  <c r="C852" i="5"/>
  <c r="D852" i="5"/>
  <c r="E852" i="5"/>
  <c r="B853" i="5"/>
  <c r="C853" i="5"/>
  <c r="D853" i="5"/>
  <c r="E853" i="5"/>
  <c r="B854" i="5"/>
  <c r="C854" i="5"/>
  <c r="D854" i="5"/>
  <c r="E854" i="5"/>
  <c r="B855" i="5"/>
  <c r="C855" i="5"/>
  <c r="D855" i="5"/>
  <c r="E855" i="5"/>
  <c r="B856" i="5"/>
  <c r="C856" i="5"/>
  <c r="D856" i="5"/>
  <c r="E856" i="5"/>
  <c r="B857" i="5"/>
  <c r="C857" i="5"/>
  <c r="D857" i="5"/>
  <c r="E857" i="5"/>
  <c r="B858" i="5"/>
  <c r="C858" i="5"/>
  <c r="D858" i="5"/>
  <c r="E858" i="5"/>
  <c r="B859" i="5"/>
  <c r="C859" i="5"/>
  <c r="D859" i="5"/>
  <c r="E859" i="5"/>
  <c r="B860" i="5"/>
  <c r="C860" i="5"/>
  <c r="D860" i="5"/>
  <c r="E860" i="5"/>
  <c r="B861" i="5"/>
  <c r="C861" i="5"/>
  <c r="D861" i="5"/>
  <c r="E861" i="5"/>
  <c r="B862" i="5"/>
  <c r="C862" i="5"/>
  <c r="D862" i="5"/>
  <c r="E862" i="5"/>
  <c r="B863" i="5"/>
  <c r="C863" i="5"/>
  <c r="D863" i="5"/>
  <c r="E863" i="5"/>
  <c r="B864" i="5"/>
  <c r="C864" i="5"/>
  <c r="D864" i="5"/>
  <c r="E864" i="5"/>
  <c r="B865" i="5"/>
  <c r="C865" i="5"/>
  <c r="D865" i="5"/>
  <c r="E865" i="5"/>
  <c r="B866" i="5"/>
  <c r="C866" i="5"/>
  <c r="D866" i="5"/>
  <c r="E866" i="5"/>
  <c r="B867" i="5"/>
  <c r="C867" i="5"/>
  <c r="D867" i="5"/>
  <c r="E867" i="5"/>
  <c r="B868" i="5"/>
  <c r="C868" i="5"/>
  <c r="D868" i="5"/>
  <c r="E868" i="5"/>
  <c r="B869" i="5"/>
  <c r="C869" i="5"/>
  <c r="D869" i="5"/>
  <c r="E869" i="5"/>
  <c r="B870" i="5"/>
  <c r="C870" i="5"/>
  <c r="D870" i="5"/>
  <c r="E870" i="5"/>
  <c r="B871" i="5"/>
  <c r="C871" i="5"/>
  <c r="D871" i="5"/>
  <c r="E871" i="5"/>
  <c r="B872" i="5"/>
  <c r="C872" i="5"/>
  <c r="D872" i="5"/>
  <c r="E872" i="5"/>
  <c r="B873" i="5"/>
  <c r="C873" i="5"/>
  <c r="D873" i="5"/>
  <c r="E873" i="5"/>
  <c r="B874" i="5"/>
  <c r="C874" i="5"/>
  <c r="D874" i="5"/>
  <c r="E874" i="5"/>
  <c r="B875" i="5"/>
  <c r="C875" i="5"/>
  <c r="D875" i="5"/>
  <c r="E875" i="5"/>
  <c r="B876" i="5"/>
  <c r="C876" i="5"/>
  <c r="D876" i="5"/>
  <c r="E876" i="5"/>
  <c r="B877" i="5"/>
  <c r="C877" i="5"/>
  <c r="D877" i="5"/>
  <c r="E877" i="5"/>
  <c r="B878" i="5"/>
  <c r="C878" i="5"/>
  <c r="D878" i="5"/>
  <c r="E878" i="5"/>
  <c r="B879" i="5"/>
  <c r="C879" i="5"/>
  <c r="D879" i="5"/>
  <c r="E879" i="5"/>
  <c r="B880" i="5"/>
  <c r="C880" i="5"/>
  <c r="D880" i="5"/>
  <c r="E880" i="5"/>
  <c r="B881" i="5"/>
  <c r="C881" i="5"/>
  <c r="D881" i="5"/>
  <c r="E881" i="5"/>
  <c r="B882" i="5"/>
  <c r="C882" i="5"/>
  <c r="D882" i="5"/>
  <c r="E882" i="5"/>
  <c r="B883" i="5"/>
  <c r="C883" i="5"/>
  <c r="D883" i="5"/>
  <c r="E883" i="5"/>
  <c r="B884" i="5"/>
  <c r="C884" i="5"/>
  <c r="D884" i="5"/>
  <c r="E884" i="5"/>
  <c r="B885" i="5"/>
  <c r="C885" i="5"/>
  <c r="D885" i="5"/>
  <c r="E885" i="5"/>
  <c r="B886" i="5"/>
  <c r="C886" i="5"/>
  <c r="D886" i="5"/>
  <c r="E886" i="5"/>
  <c r="B887" i="5"/>
  <c r="C887" i="5"/>
  <c r="D887" i="5"/>
  <c r="E887" i="5"/>
  <c r="B888" i="5"/>
  <c r="C888" i="5"/>
  <c r="D888" i="5"/>
  <c r="E888" i="5"/>
  <c r="B889" i="5"/>
  <c r="C889" i="5"/>
  <c r="D889" i="5"/>
  <c r="E889" i="5"/>
  <c r="B890" i="5"/>
  <c r="C890" i="5"/>
  <c r="D890" i="5"/>
  <c r="E890" i="5"/>
  <c r="B891" i="5"/>
  <c r="C891" i="5"/>
  <c r="D891" i="5"/>
  <c r="E891" i="5"/>
  <c r="B892" i="5"/>
  <c r="C892" i="5"/>
  <c r="D892" i="5"/>
  <c r="E892" i="5"/>
  <c r="B893" i="5"/>
  <c r="C893" i="5"/>
  <c r="D893" i="5"/>
  <c r="E893" i="5"/>
  <c r="B894" i="5"/>
  <c r="C894" i="5"/>
  <c r="D894" i="5"/>
  <c r="E894" i="5"/>
  <c r="B895" i="5"/>
  <c r="C895" i="5"/>
  <c r="D895" i="5"/>
  <c r="E895" i="5"/>
  <c r="B896" i="5"/>
  <c r="C896" i="5"/>
  <c r="D896" i="5"/>
  <c r="E896" i="5"/>
  <c r="B897" i="5"/>
  <c r="C897" i="5"/>
  <c r="D897" i="5"/>
  <c r="E897" i="5"/>
  <c r="B898" i="5"/>
  <c r="C898" i="5"/>
  <c r="D898" i="5"/>
  <c r="E898" i="5"/>
  <c r="B899" i="5"/>
  <c r="C899" i="5"/>
  <c r="D899" i="5"/>
  <c r="E899" i="5"/>
  <c r="B900" i="5"/>
  <c r="C900" i="5"/>
  <c r="D900" i="5"/>
  <c r="E900" i="5"/>
  <c r="B901" i="5"/>
  <c r="C901" i="5"/>
  <c r="D901" i="5"/>
  <c r="E901" i="5"/>
  <c r="B902" i="5"/>
  <c r="C902" i="5"/>
  <c r="D902" i="5"/>
  <c r="E902" i="5"/>
  <c r="B903" i="5"/>
  <c r="C903" i="5"/>
  <c r="D903" i="5"/>
  <c r="E903" i="5"/>
  <c r="B904" i="5"/>
  <c r="C904" i="5"/>
  <c r="D904" i="5"/>
  <c r="E904" i="5"/>
  <c r="B905" i="5"/>
  <c r="C905" i="5"/>
  <c r="D905" i="5"/>
  <c r="E905" i="5"/>
  <c r="B906" i="5"/>
  <c r="C906" i="5"/>
  <c r="D906" i="5"/>
  <c r="E906" i="5"/>
  <c r="B907" i="5"/>
  <c r="C907" i="5"/>
  <c r="D907" i="5"/>
  <c r="E907" i="5"/>
  <c r="B908" i="5"/>
  <c r="C908" i="5"/>
  <c r="D908" i="5"/>
  <c r="E908" i="5"/>
  <c r="B909" i="5"/>
  <c r="C909" i="5"/>
  <c r="D909" i="5"/>
  <c r="E909" i="5"/>
  <c r="B910" i="5"/>
  <c r="C910" i="5"/>
  <c r="D910" i="5"/>
  <c r="E910" i="5"/>
  <c r="B911" i="5"/>
  <c r="C911" i="5"/>
  <c r="D911" i="5"/>
  <c r="E911" i="5"/>
  <c r="B912" i="5"/>
  <c r="C912" i="5"/>
  <c r="D912" i="5"/>
  <c r="E912" i="5"/>
  <c r="B913" i="5"/>
  <c r="C913" i="5"/>
  <c r="D913" i="5"/>
  <c r="E913" i="5"/>
  <c r="B914" i="5"/>
  <c r="C914" i="5"/>
  <c r="D914" i="5"/>
  <c r="E914" i="5"/>
  <c r="B915" i="5"/>
  <c r="C915" i="5"/>
  <c r="D915" i="5"/>
  <c r="E915" i="5"/>
  <c r="B916" i="5"/>
  <c r="C916" i="5"/>
  <c r="D916" i="5"/>
  <c r="E916" i="5"/>
  <c r="B917" i="5"/>
  <c r="C917" i="5"/>
  <c r="D917" i="5"/>
  <c r="E917" i="5"/>
  <c r="B918" i="5"/>
  <c r="C918" i="5"/>
  <c r="D918" i="5"/>
  <c r="E918" i="5"/>
  <c r="B919" i="5"/>
  <c r="C919" i="5"/>
  <c r="D919" i="5"/>
  <c r="E919" i="5"/>
  <c r="B920" i="5"/>
  <c r="C920" i="5"/>
  <c r="D920" i="5"/>
  <c r="E920" i="5"/>
  <c r="B921" i="5"/>
  <c r="C921" i="5"/>
  <c r="D921" i="5"/>
  <c r="E921" i="5"/>
  <c r="B922" i="5"/>
  <c r="C922" i="5"/>
  <c r="D922" i="5"/>
  <c r="E922" i="5"/>
  <c r="B923" i="5"/>
  <c r="C923" i="5"/>
  <c r="D923" i="5"/>
  <c r="E923" i="5"/>
  <c r="B924" i="5"/>
  <c r="C924" i="5"/>
  <c r="D924" i="5"/>
  <c r="E924" i="5"/>
  <c r="B925" i="5"/>
  <c r="C925" i="5"/>
  <c r="D925" i="5"/>
  <c r="E925" i="5"/>
  <c r="B926" i="5"/>
  <c r="C926" i="5"/>
  <c r="D926" i="5"/>
  <c r="E926" i="5"/>
  <c r="B927" i="5"/>
  <c r="C927" i="5"/>
  <c r="D927" i="5"/>
  <c r="E927" i="5"/>
  <c r="B928" i="5"/>
  <c r="C928" i="5"/>
  <c r="D928" i="5"/>
  <c r="E928" i="5"/>
  <c r="B929" i="5"/>
  <c r="C929" i="5"/>
  <c r="D929" i="5"/>
  <c r="E929" i="5"/>
  <c r="B930" i="5"/>
  <c r="C930" i="5"/>
  <c r="D930" i="5"/>
  <c r="E930" i="5"/>
  <c r="B931" i="5"/>
  <c r="C931" i="5"/>
  <c r="D931" i="5"/>
  <c r="E931" i="5"/>
  <c r="B932" i="5"/>
  <c r="C932" i="5"/>
  <c r="D932" i="5"/>
  <c r="E932" i="5"/>
  <c r="B933" i="5"/>
  <c r="C933" i="5"/>
  <c r="D933" i="5"/>
  <c r="E933" i="5"/>
  <c r="B934" i="5"/>
  <c r="C934" i="5"/>
  <c r="D934" i="5"/>
  <c r="E934" i="5"/>
  <c r="B935" i="5"/>
  <c r="C935" i="5"/>
  <c r="D935" i="5"/>
  <c r="E935" i="5"/>
  <c r="B936" i="5"/>
  <c r="C936" i="5"/>
  <c r="D936" i="5"/>
  <c r="E936" i="5"/>
  <c r="B937" i="5"/>
  <c r="C937" i="5"/>
  <c r="D937" i="5"/>
  <c r="E937" i="5"/>
  <c r="B938" i="5"/>
  <c r="C938" i="5"/>
  <c r="D938" i="5"/>
  <c r="E938" i="5"/>
  <c r="B939" i="5"/>
  <c r="C939" i="5"/>
  <c r="D939" i="5"/>
  <c r="E939" i="5"/>
  <c r="B940" i="5"/>
  <c r="C940" i="5"/>
  <c r="D940" i="5"/>
  <c r="E940" i="5"/>
  <c r="B941" i="5"/>
  <c r="C941" i="5"/>
  <c r="D941" i="5"/>
  <c r="E941" i="5"/>
  <c r="B942" i="5"/>
  <c r="C942" i="5"/>
  <c r="D942" i="5"/>
  <c r="E942" i="5"/>
  <c r="B943" i="5"/>
  <c r="C943" i="5"/>
  <c r="D943" i="5"/>
  <c r="E943" i="5"/>
  <c r="B944" i="5"/>
  <c r="C944" i="5"/>
  <c r="D944" i="5"/>
  <c r="E944" i="5"/>
  <c r="B945" i="5"/>
  <c r="C945" i="5"/>
  <c r="D945" i="5"/>
  <c r="E945" i="5"/>
  <c r="B946" i="5"/>
  <c r="C946" i="5"/>
  <c r="D946" i="5"/>
  <c r="E946" i="5"/>
  <c r="B947" i="5"/>
  <c r="C947" i="5"/>
  <c r="D947" i="5"/>
  <c r="E947" i="5"/>
  <c r="B948" i="5"/>
  <c r="C948" i="5"/>
  <c r="D948" i="5"/>
  <c r="E948" i="5"/>
  <c r="B949" i="5"/>
  <c r="C949" i="5"/>
  <c r="D949" i="5"/>
  <c r="E949" i="5"/>
  <c r="B950" i="5"/>
  <c r="C950" i="5"/>
  <c r="D950" i="5"/>
  <c r="E950" i="5"/>
  <c r="B951" i="5"/>
  <c r="C951" i="5"/>
  <c r="D951" i="5"/>
  <c r="E951" i="5"/>
  <c r="B952" i="5"/>
  <c r="C952" i="5"/>
  <c r="D952" i="5"/>
  <c r="E952" i="5"/>
  <c r="B953" i="5"/>
  <c r="C953" i="5"/>
  <c r="D953" i="5"/>
  <c r="E953" i="5"/>
  <c r="B954" i="5"/>
  <c r="C954" i="5"/>
  <c r="D954" i="5"/>
  <c r="E954" i="5"/>
  <c r="B955" i="5"/>
  <c r="C955" i="5"/>
  <c r="D955" i="5"/>
  <c r="E955" i="5"/>
  <c r="B956" i="5"/>
  <c r="C956" i="5"/>
  <c r="D956" i="5"/>
  <c r="E956" i="5"/>
  <c r="B957" i="5"/>
  <c r="C957" i="5"/>
  <c r="D957" i="5"/>
  <c r="E957" i="5"/>
  <c r="B958" i="5"/>
  <c r="C958" i="5"/>
  <c r="D958" i="5"/>
  <c r="E958" i="5"/>
  <c r="B959" i="5"/>
  <c r="C959" i="5"/>
  <c r="D959" i="5"/>
  <c r="E959" i="5"/>
  <c r="B960" i="5"/>
  <c r="C960" i="5"/>
  <c r="D960" i="5"/>
  <c r="E960" i="5"/>
  <c r="B961" i="5"/>
  <c r="C961" i="5"/>
  <c r="D961" i="5"/>
  <c r="E961" i="5"/>
  <c r="B962" i="5"/>
  <c r="C962" i="5"/>
  <c r="D962" i="5"/>
  <c r="E962" i="5"/>
  <c r="B963" i="5"/>
  <c r="C963" i="5"/>
  <c r="D963" i="5"/>
  <c r="E963" i="5"/>
  <c r="B964" i="5"/>
  <c r="C964" i="5"/>
  <c r="D964" i="5"/>
  <c r="E964" i="5"/>
  <c r="B965" i="5"/>
  <c r="C965" i="5"/>
  <c r="D965" i="5"/>
  <c r="E965" i="5"/>
  <c r="B966" i="5"/>
  <c r="C966" i="5"/>
  <c r="D966" i="5"/>
  <c r="E966" i="5"/>
  <c r="B967" i="5"/>
  <c r="C967" i="5"/>
  <c r="D967" i="5"/>
  <c r="E967" i="5"/>
  <c r="B968" i="5"/>
  <c r="C968" i="5"/>
  <c r="D968" i="5"/>
  <c r="E968" i="5"/>
  <c r="B969" i="5"/>
  <c r="C969" i="5"/>
  <c r="D969" i="5"/>
  <c r="E969" i="5"/>
  <c r="B970" i="5"/>
  <c r="C970" i="5"/>
  <c r="D970" i="5"/>
  <c r="E970" i="5"/>
  <c r="B971" i="5"/>
  <c r="C971" i="5"/>
  <c r="D971" i="5"/>
  <c r="E971" i="5"/>
  <c r="B972" i="5"/>
  <c r="C972" i="5"/>
  <c r="D972" i="5"/>
  <c r="E972" i="5"/>
  <c r="B973" i="5"/>
  <c r="C973" i="5"/>
  <c r="D973" i="5"/>
  <c r="E973" i="5"/>
  <c r="B974" i="5"/>
  <c r="C974" i="5"/>
  <c r="D974" i="5"/>
  <c r="E974" i="5"/>
  <c r="B975" i="5"/>
  <c r="C975" i="5"/>
  <c r="D975" i="5"/>
  <c r="E975" i="5"/>
  <c r="B976" i="5"/>
  <c r="C976" i="5"/>
  <c r="D976" i="5"/>
  <c r="E976" i="5"/>
  <c r="B977" i="5"/>
  <c r="C977" i="5"/>
  <c r="D977" i="5"/>
  <c r="E977" i="5"/>
  <c r="B978" i="5"/>
  <c r="C978" i="5"/>
  <c r="D978" i="5"/>
  <c r="E978" i="5"/>
  <c r="B979" i="5"/>
  <c r="C979" i="5"/>
  <c r="D979" i="5"/>
  <c r="E979" i="5"/>
  <c r="B980" i="5"/>
  <c r="C980" i="5"/>
  <c r="D980" i="5"/>
  <c r="E980" i="5"/>
  <c r="B981" i="5"/>
  <c r="C981" i="5"/>
  <c r="D981" i="5"/>
  <c r="E981" i="5"/>
  <c r="B982" i="5"/>
  <c r="C982" i="5"/>
  <c r="D982" i="5"/>
  <c r="E982" i="5"/>
  <c r="B983" i="5"/>
  <c r="C983" i="5"/>
  <c r="D983" i="5"/>
  <c r="E983" i="5"/>
  <c r="B984" i="5"/>
  <c r="C984" i="5"/>
  <c r="D984" i="5"/>
  <c r="E984" i="5"/>
  <c r="B985" i="5"/>
  <c r="C985" i="5"/>
  <c r="D985" i="5"/>
  <c r="E985" i="5"/>
  <c r="B986" i="5"/>
  <c r="C986" i="5"/>
  <c r="D986" i="5"/>
  <c r="E986" i="5"/>
  <c r="B987" i="5"/>
  <c r="C987" i="5"/>
  <c r="D987" i="5"/>
  <c r="E987" i="5"/>
  <c r="B988" i="5"/>
  <c r="C988" i="5"/>
  <c r="D988" i="5"/>
  <c r="E988" i="5"/>
  <c r="B989" i="5"/>
  <c r="C989" i="5"/>
  <c r="D989" i="5"/>
  <c r="E989" i="5"/>
  <c r="B990" i="5"/>
  <c r="C990" i="5"/>
  <c r="D990" i="5"/>
  <c r="E990" i="5"/>
  <c r="B991" i="5"/>
  <c r="C991" i="5"/>
  <c r="D991" i="5"/>
  <c r="E991" i="5"/>
  <c r="B992" i="5"/>
  <c r="C992" i="5"/>
  <c r="D992" i="5"/>
  <c r="E992" i="5"/>
  <c r="B993" i="5"/>
  <c r="C993" i="5"/>
  <c r="D993" i="5"/>
  <c r="E993" i="5"/>
  <c r="B994" i="5"/>
  <c r="C994" i="5"/>
  <c r="D994" i="5"/>
  <c r="E994" i="5"/>
  <c r="B995" i="5"/>
  <c r="C995" i="5"/>
  <c r="D995" i="5"/>
  <c r="E995" i="5"/>
  <c r="B996" i="5"/>
  <c r="C996" i="5"/>
  <c r="D996" i="5"/>
  <c r="E996" i="5"/>
  <c r="B997" i="5"/>
  <c r="C997" i="5"/>
  <c r="D997" i="5"/>
  <c r="E997" i="5"/>
  <c r="B998" i="5"/>
  <c r="C998" i="5"/>
  <c r="D998" i="5"/>
  <c r="E998" i="5"/>
  <c r="B999" i="5"/>
  <c r="C999" i="5"/>
  <c r="D999" i="5"/>
  <c r="E999" i="5"/>
  <c r="B1000" i="5"/>
  <c r="C1000" i="5"/>
  <c r="D1000" i="5"/>
  <c r="E1000" i="5"/>
  <c r="B1001" i="5"/>
  <c r="C1001" i="5"/>
  <c r="D1001" i="5"/>
  <c r="E1001" i="5"/>
  <c r="B1002" i="5"/>
  <c r="C1002" i="5"/>
  <c r="D1002" i="5"/>
  <c r="E1002" i="5"/>
  <c r="B1003" i="5"/>
  <c r="C1003" i="5"/>
  <c r="D1003" i="5"/>
  <c r="E1003" i="5"/>
  <c r="B1004" i="5"/>
  <c r="C1004" i="5"/>
  <c r="D1004" i="5"/>
  <c r="E1004" i="5"/>
  <c r="B1005" i="5"/>
  <c r="C1005" i="5"/>
  <c r="D1005" i="5"/>
  <c r="E1005" i="5"/>
  <c r="B1006" i="5"/>
  <c r="C1006" i="5"/>
  <c r="D1006" i="5"/>
  <c r="E1006" i="5"/>
  <c r="B1007" i="5"/>
  <c r="C1007" i="5"/>
  <c r="D1007" i="5"/>
  <c r="E1007" i="5"/>
  <c r="B1008" i="5"/>
  <c r="C1008" i="5"/>
  <c r="D1008" i="5"/>
  <c r="E1008" i="5"/>
  <c r="B1009" i="5"/>
  <c r="C1009" i="5"/>
  <c r="D1009" i="5"/>
  <c r="E1009" i="5"/>
  <c r="B1010" i="5"/>
  <c r="C1010" i="5"/>
  <c r="D1010" i="5"/>
  <c r="E1010" i="5"/>
  <c r="B1011" i="5"/>
  <c r="C1011" i="5"/>
  <c r="D1011" i="5"/>
  <c r="E1011" i="5"/>
  <c r="B1012" i="5"/>
  <c r="C1012" i="5"/>
  <c r="D1012" i="5"/>
  <c r="E1012" i="5"/>
  <c r="B1013" i="5"/>
  <c r="C1013" i="5"/>
  <c r="D1013" i="5"/>
  <c r="E1013" i="5"/>
  <c r="B1014" i="5"/>
  <c r="C1014" i="5"/>
  <c r="D1014" i="5"/>
  <c r="E1014" i="5"/>
  <c r="B1015" i="5"/>
  <c r="C1015" i="5"/>
  <c r="D1015" i="5"/>
  <c r="E1015" i="5"/>
  <c r="B1016" i="5"/>
  <c r="C1016" i="5"/>
  <c r="D1016" i="5"/>
  <c r="E1016" i="5"/>
  <c r="B1017" i="5"/>
  <c r="C1017" i="5"/>
  <c r="D1017" i="5"/>
  <c r="E1017" i="5"/>
  <c r="B1018" i="5"/>
  <c r="C1018" i="5"/>
  <c r="D1018" i="5"/>
  <c r="E1018" i="5"/>
  <c r="B1019" i="5"/>
  <c r="C1019" i="5"/>
  <c r="D1019" i="5"/>
  <c r="E1019" i="5"/>
  <c r="B1020" i="5"/>
  <c r="C1020" i="5"/>
  <c r="D1020" i="5"/>
  <c r="E1020" i="5"/>
  <c r="B1021" i="5"/>
  <c r="C1021" i="5"/>
  <c r="D1021" i="5"/>
  <c r="E1021" i="5"/>
  <c r="B1022" i="5"/>
  <c r="C1022" i="5"/>
  <c r="D1022" i="5"/>
  <c r="E1022" i="5"/>
  <c r="B1023" i="5"/>
  <c r="C1023" i="5"/>
  <c r="D1023" i="5"/>
  <c r="E1023" i="5"/>
  <c r="B1024" i="5"/>
  <c r="C1024" i="5"/>
  <c r="D1024" i="5"/>
  <c r="E1024" i="5"/>
  <c r="B1025" i="5"/>
  <c r="C1025" i="5"/>
  <c r="D1025" i="5"/>
  <c r="E1025" i="5"/>
  <c r="B1026" i="5"/>
  <c r="C1026" i="5"/>
  <c r="D1026" i="5"/>
  <c r="E1026" i="5"/>
  <c r="B1027" i="5"/>
  <c r="C1027" i="5"/>
  <c r="D1027" i="5"/>
  <c r="E1027" i="5"/>
  <c r="B1028" i="5"/>
  <c r="C1028" i="5"/>
  <c r="D1028" i="5"/>
  <c r="E1028" i="5"/>
  <c r="B1029" i="5"/>
  <c r="C1029" i="5"/>
  <c r="D1029" i="5"/>
  <c r="E1029" i="5"/>
  <c r="B1030" i="5"/>
  <c r="C1030" i="5"/>
  <c r="D1030" i="5"/>
  <c r="E1030" i="5"/>
  <c r="B1031" i="5"/>
  <c r="C1031" i="5"/>
  <c r="D1031" i="5"/>
  <c r="E1031" i="5"/>
  <c r="B1032" i="5"/>
  <c r="C1032" i="5"/>
  <c r="D1032" i="5"/>
  <c r="E1032" i="5"/>
  <c r="B1033" i="5"/>
  <c r="C1033" i="5"/>
  <c r="D1033" i="5"/>
  <c r="E1033" i="5"/>
  <c r="B1034" i="5"/>
  <c r="C1034" i="5"/>
  <c r="D1034" i="5"/>
  <c r="E1034" i="5"/>
  <c r="B1035" i="5"/>
  <c r="C1035" i="5"/>
  <c r="D1035" i="5"/>
  <c r="E1035" i="5"/>
  <c r="B1036" i="5"/>
  <c r="C1036" i="5"/>
  <c r="D1036" i="5"/>
  <c r="E1036" i="5"/>
  <c r="B1037" i="5"/>
  <c r="C1037" i="5"/>
  <c r="D1037" i="5"/>
  <c r="E1037" i="5"/>
  <c r="B1038" i="5"/>
  <c r="C1038" i="5"/>
  <c r="D1038" i="5"/>
  <c r="E1038" i="5"/>
  <c r="B1039" i="5"/>
  <c r="C1039" i="5"/>
  <c r="D1039" i="5"/>
  <c r="E1039" i="5"/>
  <c r="B1040" i="5"/>
  <c r="C1040" i="5"/>
  <c r="D1040" i="5"/>
  <c r="E1040" i="5"/>
  <c r="B1041" i="5"/>
  <c r="C1041" i="5"/>
  <c r="D1041" i="5"/>
  <c r="E1041" i="5"/>
  <c r="B1042" i="5"/>
  <c r="C1042" i="5"/>
  <c r="D1042" i="5"/>
  <c r="E1042" i="5"/>
  <c r="B1043" i="5"/>
  <c r="C1043" i="5"/>
  <c r="D1043" i="5"/>
  <c r="E1043" i="5"/>
  <c r="B1044" i="5"/>
  <c r="C1044" i="5"/>
  <c r="D1044" i="5"/>
  <c r="E1044" i="5"/>
  <c r="B1045" i="5"/>
  <c r="C1045" i="5"/>
  <c r="D1045" i="5"/>
  <c r="E1045" i="5"/>
  <c r="B1046" i="5"/>
  <c r="C1046" i="5"/>
  <c r="D1046" i="5"/>
  <c r="E1046" i="5"/>
  <c r="B1047" i="5"/>
  <c r="C1047" i="5"/>
  <c r="D1047" i="5"/>
  <c r="E1047" i="5"/>
  <c r="B1048" i="5"/>
  <c r="C1048" i="5"/>
  <c r="D1048" i="5"/>
  <c r="E1048" i="5"/>
  <c r="B1049" i="5"/>
  <c r="C1049" i="5"/>
  <c r="D1049" i="5"/>
  <c r="E1049" i="5"/>
  <c r="B1050" i="5"/>
  <c r="C1050" i="5"/>
  <c r="D1050" i="5"/>
  <c r="E1050" i="5"/>
  <c r="B1051" i="5"/>
  <c r="C1051" i="5"/>
  <c r="D1051" i="5"/>
  <c r="E1051" i="5"/>
  <c r="B1052" i="5"/>
  <c r="C1052" i="5"/>
  <c r="D1052" i="5"/>
  <c r="E1052" i="5"/>
  <c r="B1053" i="5"/>
  <c r="C1053" i="5"/>
  <c r="D1053" i="5"/>
  <c r="E1053" i="5"/>
  <c r="B1054" i="5"/>
  <c r="C1054" i="5"/>
  <c r="D1054" i="5"/>
  <c r="E1054" i="5"/>
  <c r="B1055" i="5"/>
  <c r="C1055" i="5"/>
  <c r="D1055" i="5"/>
  <c r="E1055" i="5"/>
  <c r="B1056" i="5"/>
  <c r="C1056" i="5"/>
  <c r="D1056" i="5"/>
  <c r="E1056" i="5"/>
  <c r="B1057" i="5"/>
  <c r="C1057" i="5"/>
  <c r="D1057" i="5"/>
  <c r="E1057" i="5"/>
  <c r="B1058" i="5"/>
  <c r="C1058" i="5"/>
  <c r="D1058" i="5"/>
  <c r="E1058" i="5"/>
  <c r="B1059" i="5"/>
  <c r="C1059" i="5"/>
  <c r="D1059" i="5"/>
  <c r="E1059" i="5"/>
  <c r="B1060" i="5"/>
  <c r="C1060" i="5"/>
  <c r="D1060" i="5"/>
  <c r="E1060" i="5"/>
  <c r="B1061" i="5"/>
  <c r="C1061" i="5"/>
  <c r="D1061" i="5"/>
  <c r="E1061" i="5"/>
  <c r="B1062" i="5"/>
  <c r="C1062" i="5"/>
  <c r="D1062" i="5"/>
  <c r="E1062" i="5"/>
  <c r="B1063" i="5"/>
  <c r="C1063" i="5"/>
  <c r="D1063" i="5"/>
  <c r="E1063" i="5"/>
  <c r="B1064" i="5"/>
  <c r="C1064" i="5"/>
  <c r="D1064" i="5"/>
  <c r="E1064" i="5"/>
  <c r="B1065" i="5"/>
  <c r="C1065" i="5"/>
  <c r="D1065" i="5"/>
  <c r="E1065" i="5"/>
  <c r="B1066" i="5"/>
  <c r="C1066" i="5"/>
  <c r="D1066" i="5"/>
  <c r="E1066" i="5"/>
  <c r="B1067" i="5"/>
  <c r="C1067" i="5"/>
  <c r="D1067" i="5"/>
  <c r="E1067" i="5"/>
  <c r="B1068" i="5"/>
  <c r="C1068" i="5"/>
  <c r="D1068" i="5"/>
  <c r="E1068" i="5"/>
  <c r="B1069" i="5"/>
  <c r="C1069" i="5"/>
  <c r="D1069" i="5"/>
  <c r="E1069" i="5"/>
  <c r="B1070" i="5"/>
  <c r="C1070" i="5"/>
  <c r="D1070" i="5"/>
  <c r="E1070" i="5"/>
  <c r="B1071" i="5"/>
  <c r="C1071" i="5"/>
  <c r="D1071" i="5"/>
  <c r="E1071" i="5"/>
  <c r="B1072" i="5"/>
  <c r="C1072" i="5"/>
  <c r="D1072" i="5"/>
  <c r="E1072" i="5"/>
  <c r="B1073" i="5"/>
  <c r="C1073" i="5"/>
  <c r="D1073" i="5"/>
  <c r="E1073" i="5"/>
  <c r="B1074" i="5"/>
  <c r="C1074" i="5"/>
  <c r="D1074" i="5"/>
  <c r="E1074" i="5"/>
  <c r="B1075" i="5"/>
  <c r="C1075" i="5"/>
  <c r="D1075" i="5"/>
  <c r="E1075" i="5"/>
  <c r="B1076" i="5"/>
  <c r="C1076" i="5"/>
  <c r="D1076" i="5"/>
  <c r="E1076" i="5"/>
  <c r="B1077" i="5"/>
  <c r="C1077" i="5"/>
  <c r="D1077" i="5"/>
  <c r="E1077" i="5"/>
  <c r="B1078" i="5"/>
  <c r="C1078" i="5"/>
  <c r="D1078" i="5"/>
  <c r="E1078" i="5"/>
  <c r="B1079" i="5"/>
  <c r="C1079" i="5"/>
  <c r="D1079" i="5"/>
  <c r="E1079" i="5"/>
  <c r="B1080" i="5"/>
  <c r="C1080" i="5"/>
  <c r="D1080" i="5"/>
  <c r="E1080" i="5"/>
  <c r="B1081" i="5"/>
  <c r="C1081" i="5"/>
  <c r="D1081" i="5"/>
  <c r="E1081" i="5"/>
  <c r="B1082" i="5"/>
  <c r="C1082" i="5"/>
  <c r="D1082" i="5"/>
  <c r="E1082" i="5"/>
  <c r="B1083" i="5"/>
  <c r="C1083" i="5"/>
  <c r="D1083" i="5"/>
  <c r="E1083" i="5"/>
  <c r="B1084" i="5"/>
  <c r="C1084" i="5"/>
  <c r="D1084" i="5"/>
  <c r="E1084" i="5"/>
  <c r="B1085" i="5"/>
  <c r="C1085" i="5"/>
  <c r="D1085" i="5"/>
  <c r="E1085" i="5"/>
  <c r="B1086" i="5"/>
  <c r="C1086" i="5"/>
  <c r="D1086" i="5"/>
  <c r="E1086" i="5"/>
  <c r="B1087" i="5"/>
  <c r="C1087" i="5"/>
  <c r="D1087" i="5"/>
  <c r="E1087" i="5"/>
  <c r="B1088" i="5"/>
  <c r="C1088" i="5"/>
  <c r="D1088" i="5"/>
  <c r="E1088" i="5"/>
  <c r="B1089" i="5"/>
  <c r="C1089" i="5"/>
  <c r="D1089" i="5"/>
  <c r="E1089" i="5"/>
  <c r="B1090" i="5"/>
  <c r="C1090" i="5"/>
  <c r="D1090" i="5"/>
  <c r="E1090" i="5"/>
  <c r="B1091" i="5"/>
  <c r="C1091" i="5"/>
  <c r="D1091" i="5"/>
  <c r="E1091" i="5"/>
  <c r="B1092" i="5"/>
  <c r="C1092" i="5"/>
  <c r="D1092" i="5"/>
  <c r="E1092" i="5"/>
  <c r="B1093" i="5"/>
  <c r="C1093" i="5"/>
  <c r="D1093" i="5"/>
  <c r="E1093" i="5"/>
  <c r="B1094" i="5"/>
  <c r="C1094" i="5"/>
  <c r="D1094" i="5"/>
  <c r="E1094" i="5"/>
  <c r="B1095" i="5"/>
  <c r="C1095" i="5"/>
  <c r="D1095" i="5"/>
  <c r="E1095" i="5"/>
  <c r="B1096" i="5"/>
  <c r="C1096" i="5"/>
  <c r="D1096" i="5"/>
  <c r="E1096" i="5"/>
  <c r="B1097" i="5"/>
  <c r="C1097" i="5"/>
  <c r="D1097" i="5"/>
  <c r="E1097" i="5"/>
  <c r="B1098" i="5"/>
  <c r="C1098" i="5"/>
  <c r="D1098" i="5"/>
  <c r="E1098" i="5"/>
  <c r="B1099" i="5"/>
  <c r="C1099" i="5"/>
  <c r="D1099" i="5"/>
  <c r="E1099" i="5"/>
  <c r="B1100" i="5"/>
  <c r="C1100" i="5"/>
  <c r="D1100" i="5"/>
  <c r="E1100" i="5"/>
  <c r="B1101" i="5"/>
  <c r="C1101" i="5"/>
  <c r="D1101" i="5"/>
  <c r="E1101" i="5"/>
  <c r="B1102" i="5"/>
  <c r="C1102" i="5"/>
  <c r="D1102" i="5"/>
  <c r="E1102" i="5"/>
  <c r="B1103" i="5"/>
  <c r="C1103" i="5"/>
  <c r="D1103" i="5"/>
  <c r="E1103" i="5"/>
  <c r="B1104" i="5"/>
  <c r="C1104" i="5"/>
  <c r="D1104" i="5"/>
  <c r="E1104" i="5"/>
  <c r="B1105" i="5"/>
  <c r="C1105" i="5"/>
  <c r="D1105" i="5"/>
  <c r="E1105" i="5"/>
  <c r="B1106" i="5"/>
  <c r="C1106" i="5"/>
  <c r="D1106" i="5"/>
  <c r="E1106" i="5"/>
  <c r="B1107" i="5"/>
  <c r="C1107" i="5"/>
  <c r="D1107" i="5"/>
  <c r="E1107" i="5"/>
  <c r="B1108" i="5"/>
  <c r="C1108" i="5"/>
  <c r="D1108" i="5"/>
  <c r="E1108" i="5"/>
  <c r="B1109" i="5"/>
  <c r="C1109" i="5"/>
  <c r="D1109" i="5"/>
  <c r="E1109" i="5"/>
  <c r="B1110" i="5"/>
  <c r="C1110" i="5"/>
  <c r="D1110" i="5"/>
  <c r="E1110" i="5"/>
  <c r="B1111" i="5"/>
  <c r="C1111" i="5"/>
  <c r="D1111" i="5"/>
  <c r="E1111" i="5"/>
  <c r="B1112" i="5"/>
  <c r="C1112" i="5"/>
  <c r="D1112" i="5"/>
  <c r="E1112" i="5"/>
  <c r="B1113" i="5"/>
  <c r="C1113" i="5"/>
  <c r="D1113" i="5"/>
  <c r="E1113" i="5"/>
  <c r="B1114" i="5"/>
  <c r="C1114" i="5"/>
  <c r="D1114" i="5"/>
  <c r="E1114" i="5"/>
  <c r="B1115" i="5"/>
  <c r="C1115" i="5"/>
  <c r="D1115" i="5"/>
  <c r="E1115" i="5"/>
  <c r="B1116" i="5"/>
  <c r="C1116" i="5"/>
  <c r="D1116" i="5"/>
  <c r="E1116" i="5"/>
  <c r="B1117" i="5"/>
  <c r="C1117" i="5"/>
  <c r="D1117" i="5"/>
  <c r="E1117" i="5"/>
  <c r="B1118" i="5"/>
  <c r="C1118" i="5"/>
  <c r="D1118" i="5"/>
  <c r="E1118" i="5"/>
  <c r="B1119" i="5"/>
  <c r="C1119" i="5"/>
  <c r="D1119" i="5"/>
  <c r="E1119" i="5"/>
  <c r="B1120" i="5"/>
  <c r="C1120" i="5"/>
  <c r="D1120" i="5"/>
  <c r="E1120" i="5"/>
  <c r="B1121" i="5"/>
  <c r="C1121" i="5"/>
  <c r="D1121" i="5"/>
  <c r="E1121" i="5"/>
  <c r="B1122" i="5"/>
  <c r="C1122" i="5"/>
  <c r="D1122" i="5"/>
  <c r="E1122" i="5"/>
  <c r="B1123" i="5"/>
  <c r="C1123" i="5"/>
  <c r="D1123" i="5"/>
  <c r="E1123" i="5"/>
  <c r="B1124" i="5"/>
  <c r="C1124" i="5"/>
  <c r="D1124" i="5"/>
  <c r="E1124" i="5"/>
  <c r="B1125" i="5"/>
  <c r="C1125" i="5"/>
  <c r="D1125" i="5"/>
  <c r="E1125" i="5"/>
  <c r="B1126" i="5"/>
  <c r="C1126" i="5"/>
  <c r="D1126" i="5"/>
  <c r="E1126" i="5"/>
  <c r="B1127" i="5"/>
  <c r="C1127" i="5"/>
  <c r="D1127" i="5"/>
  <c r="E1127" i="5"/>
  <c r="B1128" i="5"/>
  <c r="C1128" i="5"/>
  <c r="D1128" i="5"/>
  <c r="E1128" i="5"/>
  <c r="B1129" i="5"/>
  <c r="C1129" i="5"/>
  <c r="D1129" i="5"/>
  <c r="E1129" i="5"/>
  <c r="B1130" i="5"/>
  <c r="C1130" i="5"/>
  <c r="D1130" i="5"/>
  <c r="E1130" i="5"/>
  <c r="B1131" i="5"/>
  <c r="C1131" i="5"/>
  <c r="D1131" i="5"/>
  <c r="E1131" i="5"/>
  <c r="B1132" i="5"/>
  <c r="C1132" i="5"/>
  <c r="D1132" i="5"/>
  <c r="E1132" i="5"/>
  <c r="B1133" i="5"/>
  <c r="C1133" i="5"/>
  <c r="D1133" i="5"/>
  <c r="E1133" i="5"/>
  <c r="B1134" i="5"/>
  <c r="C1134" i="5"/>
  <c r="D1134" i="5"/>
  <c r="E1134" i="5"/>
  <c r="B1135" i="5"/>
  <c r="C1135" i="5"/>
  <c r="D1135" i="5"/>
  <c r="E1135" i="5"/>
  <c r="B1136" i="5"/>
  <c r="C1136" i="5"/>
  <c r="D1136" i="5"/>
  <c r="E1136" i="5"/>
  <c r="B1137" i="5"/>
  <c r="C1137" i="5"/>
  <c r="D1137" i="5"/>
  <c r="E1137" i="5"/>
  <c r="B1138" i="5"/>
  <c r="C1138" i="5"/>
  <c r="D1138" i="5"/>
  <c r="E1138" i="5"/>
  <c r="B1139" i="5"/>
  <c r="C1139" i="5"/>
  <c r="D1139" i="5"/>
  <c r="E1139" i="5"/>
  <c r="B1140" i="5"/>
  <c r="C1140" i="5"/>
  <c r="D1140" i="5"/>
  <c r="E1140" i="5"/>
  <c r="B1141" i="5"/>
  <c r="C1141" i="5"/>
  <c r="D1141" i="5"/>
  <c r="E1141" i="5"/>
  <c r="B1142" i="5"/>
  <c r="C1142" i="5"/>
  <c r="D1142" i="5"/>
  <c r="E1142" i="5"/>
  <c r="B1143" i="5"/>
  <c r="C1143" i="5"/>
  <c r="D1143" i="5"/>
  <c r="E1143" i="5"/>
  <c r="B1144" i="5"/>
  <c r="C1144" i="5"/>
  <c r="D1144" i="5"/>
  <c r="E1144" i="5"/>
  <c r="B1145" i="5"/>
  <c r="C1145" i="5"/>
  <c r="D1145" i="5"/>
  <c r="E1145" i="5"/>
  <c r="B1146" i="5"/>
  <c r="C1146" i="5"/>
  <c r="D1146" i="5"/>
  <c r="E1146" i="5"/>
  <c r="B1147" i="5"/>
  <c r="C1147" i="5"/>
  <c r="D1147" i="5"/>
  <c r="E1147" i="5"/>
  <c r="B1148" i="5"/>
  <c r="C1148" i="5"/>
  <c r="D1148" i="5"/>
  <c r="E1148" i="5"/>
  <c r="B1149" i="5"/>
  <c r="C1149" i="5"/>
  <c r="D1149" i="5"/>
  <c r="E1149" i="5"/>
  <c r="B1150" i="5"/>
  <c r="C1150" i="5"/>
  <c r="D1150" i="5"/>
  <c r="E1150" i="5"/>
  <c r="B1151" i="5"/>
  <c r="C1151" i="5"/>
  <c r="D1151" i="5"/>
  <c r="E1151" i="5"/>
  <c r="B1152" i="5"/>
  <c r="C1152" i="5"/>
  <c r="D1152" i="5"/>
  <c r="E1152" i="5"/>
  <c r="B1153" i="5"/>
  <c r="C1153" i="5"/>
  <c r="D1153" i="5"/>
  <c r="E1153" i="5"/>
  <c r="B1154" i="5"/>
  <c r="C1154" i="5"/>
  <c r="D1154" i="5"/>
  <c r="E1154" i="5"/>
  <c r="B1155" i="5"/>
  <c r="C1155" i="5"/>
  <c r="D1155" i="5"/>
  <c r="E1155" i="5"/>
  <c r="B1156" i="5"/>
  <c r="C1156" i="5"/>
  <c r="D1156" i="5"/>
  <c r="E1156" i="5"/>
  <c r="B1157" i="5"/>
  <c r="C1157" i="5"/>
  <c r="D1157" i="5"/>
  <c r="E1157" i="5"/>
  <c r="B1158" i="5"/>
  <c r="C1158" i="5"/>
  <c r="D1158" i="5"/>
  <c r="E1158" i="5"/>
  <c r="B1159" i="5"/>
  <c r="C1159" i="5"/>
  <c r="D1159" i="5"/>
  <c r="E1159" i="5"/>
  <c r="B1160" i="5"/>
  <c r="C1160" i="5"/>
  <c r="D1160" i="5"/>
  <c r="E1160" i="5"/>
  <c r="B1161" i="5"/>
  <c r="C1161" i="5"/>
  <c r="D1161" i="5"/>
  <c r="E1161" i="5"/>
  <c r="B1162" i="5"/>
  <c r="C1162" i="5"/>
  <c r="D1162" i="5"/>
  <c r="E1162" i="5"/>
  <c r="B1163" i="5"/>
  <c r="C1163" i="5"/>
  <c r="D1163" i="5"/>
  <c r="E1163" i="5"/>
  <c r="B1164" i="5"/>
  <c r="C1164" i="5"/>
  <c r="D1164" i="5"/>
  <c r="E1164" i="5"/>
  <c r="B1165" i="5"/>
  <c r="C1165" i="5"/>
  <c r="D1165" i="5"/>
  <c r="E1165" i="5"/>
  <c r="B1166" i="5"/>
  <c r="C1166" i="5"/>
  <c r="D1166" i="5"/>
  <c r="E1166" i="5"/>
  <c r="B1167" i="5"/>
  <c r="C1167" i="5"/>
  <c r="D1167" i="5"/>
  <c r="E1167" i="5"/>
  <c r="B1168" i="5"/>
  <c r="C1168" i="5"/>
  <c r="D1168" i="5"/>
  <c r="E1168" i="5"/>
  <c r="B1169" i="5"/>
  <c r="C1169" i="5"/>
  <c r="D1169" i="5"/>
  <c r="E1169" i="5"/>
  <c r="B1170" i="5"/>
  <c r="C1170" i="5"/>
  <c r="D1170" i="5"/>
  <c r="E1170" i="5"/>
  <c r="B1171" i="5"/>
  <c r="C1171" i="5"/>
  <c r="D1171" i="5"/>
  <c r="E1171" i="5"/>
  <c r="B1172" i="5"/>
  <c r="C1172" i="5"/>
  <c r="D1172" i="5"/>
  <c r="E1172" i="5"/>
  <c r="B1173" i="5"/>
  <c r="C1173" i="5"/>
  <c r="D1173" i="5"/>
  <c r="E1173" i="5"/>
  <c r="B1174" i="5"/>
  <c r="C1174" i="5"/>
  <c r="D1174" i="5"/>
  <c r="E1174" i="5"/>
  <c r="B1175" i="5"/>
  <c r="C1175" i="5"/>
  <c r="D1175" i="5"/>
  <c r="E1175" i="5"/>
  <c r="B1176" i="5"/>
  <c r="C1176" i="5"/>
  <c r="D1176" i="5"/>
  <c r="E1176" i="5"/>
  <c r="B1177" i="5"/>
  <c r="C1177" i="5"/>
  <c r="D1177" i="5"/>
  <c r="E1177" i="5"/>
  <c r="B1178" i="5"/>
  <c r="C1178" i="5"/>
  <c r="D1178" i="5"/>
  <c r="E1178" i="5"/>
  <c r="B1179" i="5"/>
  <c r="C1179" i="5"/>
  <c r="D1179" i="5"/>
  <c r="E1179" i="5"/>
  <c r="B1180" i="5"/>
  <c r="C1180" i="5"/>
  <c r="D1180" i="5"/>
  <c r="E1180" i="5"/>
  <c r="B1181" i="5"/>
  <c r="C1181" i="5"/>
  <c r="D1181" i="5"/>
  <c r="E1181" i="5"/>
  <c r="B1182" i="5"/>
  <c r="C1182" i="5"/>
  <c r="D1182" i="5"/>
  <c r="E1182" i="5"/>
  <c r="B1183" i="5"/>
  <c r="C1183" i="5"/>
  <c r="D1183" i="5"/>
  <c r="E1183" i="5"/>
  <c r="B1184" i="5"/>
  <c r="C1184" i="5"/>
  <c r="D1184" i="5"/>
  <c r="E1184" i="5"/>
  <c r="B1185" i="5"/>
  <c r="C1185" i="5"/>
  <c r="D1185" i="5"/>
  <c r="E1185" i="5"/>
  <c r="B1186" i="5"/>
  <c r="C1186" i="5"/>
  <c r="D1186" i="5"/>
  <c r="E1186" i="5"/>
  <c r="B1187" i="5"/>
  <c r="C1187" i="5"/>
  <c r="D1187" i="5"/>
  <c r="E1187" i="5"/>
  <c r="B1188" i="5"/>
  <c r="C1188" i="5"/>
  <c r="D1188" i="5"/>
  <c r="E1188" i="5"/>
  <c r="B1189" i="5"/>
  <c r="C1189" i="5"/>
  <c r="D1189" i="5"/>
  <c r="E1189" i="5"/>
  <c r="B1190" i="5"/>
  <c r="C1190" i="5"/>
  <c r="D1190" i="5"/>
  <c r="E1190" i="5"/>
  <c r="B1191" i="5"/>
  <c r="C1191" i="5"/>
  <c r="D1191" i="5"/>
  <c r="E1191" i="5"/>
  <c r="B1192" i="5"/>
  <c r="C1192" i="5"/>
  <c r="D1192" i="5"/>
  <c r="E1192" i="5"/>
  <c r="B1193" i="5"/>
  <c r="C1193" i="5"/>
  <c r="D1193" i="5"/>
  <c r="E1193" i="5"/>
  <c r="B1194" i="5"/>
  <c r="C1194" i="5"/>
  <c r="D1194" i="5"/>
  <c r="E1194" i="5"/>
  <c r="B1195" i="5"/>
  <c r="C1195" i="5"/>
  <c r="D1195" i="5"/>
  <c r="E1195" i="5"/>
  <c r="B1196" i="5"/>
  <c r="C1196" i="5"/>
  <c r="D1196" i="5"/>
  <c r="E1196" i="5"/>
  <c r="B1197" i="5"/>
  <c r="C1197" i="5"/>
  <c r="D1197" i="5"/>
  <c r="E1197" i="5"/>
  <c r="B1198" i="5"/>
  <c r="C1198" i="5"/>
  <c r="D1198" i="5"/>
  <c r="E1198" i="5"/>
  <c r="B1199" i="5"/>
  <c r="C1199" i="5"/>
  <c r="D1199" i="5"/>
  <c r="E1199" i="5"/>
  <c r="B1200" i="5"/>
  <c r="C1200" i="5"/>
  <c r="D1200" i="5"/>
  <c r="E1200" i="5"/>
  <c r="B1201" i="5"/>
  <c r="C1201" i="5"/>
  <c r="D1201" i="5"/>
  <c r="E1201" i="5"/>
  <c r="B1202" i="5"/>
  <c r="C1202" i="5"/>
  <c r="D1202" i="5"/>
  <c r="E1202" i="5"/>
  <c r="B1203" i="5"/>
  <c r="C1203" i="5"/>
  <c r="D1203" i="5"/>
  <c r="E1203" i="5"/>
  <c r="B1204" i="5"/>
  <c r="C1204" i="5"/>
  <c r="D1204" i="5"/>
  <c r="E1204" i="5"/>
  <c r="B1205" i="5"/>
  <c r="C1205" i="5"/>
  <c r="D1205" i="5"/>
  <c r="E1205" i="5"/>
  <c r="B1206" i="5"/>
  <c r="C1206" i="5"/>
  <c r="D1206" i="5"/>
  <c r="E1206" i="5"/>
  <c r="B1207" i="5"/>
  <c r="C1207" i="5"/>
  <c r="D1207" i="5"/>
  <c r="E1207" i="5"/>
  <c r="B1208" i="5"/>
  <c r="C1208" i="5"/>
  <c r="D1208" i="5"/>
  <c r="E1208" i="5"/>
  <c r="B1209" i="5"/>
  <c r="C1209" i="5"/>
  <c r="D1209" i="5"/>
  <c r="E1209" i="5"/>
  <c r="B1210" i="5"/>
  <c r="C1210" i="5"/>
  <c r="D1210" i="5"/>
  <c r="E1210" i="5"/>
  <c r="B1211" i="5"/>
  <c r="C1211" i="5"/>
  <c r="D1211" i="5"/>
  <c r="E1211" i="5"/>
  <c r="B1212" i="5"/>
  <c r="C1212" i="5"/>
  <c r="D1212" i="5"/>
  <c r="E1212" i="5"/>
  <c r="B1213" i="5"/>
  <c r="C1213" i="5"/>
  <c r="D1213" i="5"/>
  <c r="E1213" i="5"/>
  <c r="B1214" i="5"/>
  <c r="C1214" i="5"/>
  <c r="D1214" i="5"/>
  <c r="E1214" i="5"/>
  <c r="B1215" i="5"/>
  <c r="C1215" i="5"/>
  <c r="D1215" i="5"/>
  <c r="E1215" i="5"/>
  <c r="B1216" i="5"/>
  <c r="C1216" i="5"/>
  <c r="D1216" i="5"/>
  <c r="E1216" i="5"/>
  <c r="B1217" i="5"/>
  <c r="C1217" i="5"/>
  <c r="D1217" i="5"/>
  <c r="E1217" i="5"/>
  <c r="B1218" i="5"/>
  <c r="C1218" i="5"/>
  <c r="D1218" i="5"/>
  <c r="E1218" i="5"/>
  <c r="B1219" i="5"/>
  <c r="C1219" i="5"/>
  <c r="D1219" i="5"/>
  <c r="E1219" i="5"/>
  <c r="B1220" i="5"/>
  <c r="C1220" i="5"/>
  <c r="D1220" i="5"/>
  <c r="E1220" i="5"/>
  <c r="B1221" i="5"/>
  <c r="C1221" i="5"/>
  <c r="D1221" i="5"/>
  <c r="E1221" i="5"/>
  <c r="B1222" i="5"/>
  <c r="C1222" i="5"/>
  <c r="D1222" i="5"/>
  <c r="E1222" i="5"/>
  <c r="B1223" i="5"/>
  <c r="C1223" i="5"/>
  <c r="D1223" i="5"/>
  <c r="E1223" i="5"/>
  <c r="B1224" i="5"/>
  <c r="C1224" i="5"/>
  <c r="D1224" i="5"/>
  <c r="E1224" i="5"/>
  <c r="B1225" i="5"/>
  <c r="C1225" i="5"/>
  <c r="D1225" i="5"/>
  <c r="E1225" i="5"/>
  <c r="B1226" i="5"/>
  <c r="C1226" i="5"/>
  <c r="D1226" i="5"/>
  <c r="E1226" i="5"/>
  <c r="B1227" i="5"/>
  <c r="C1227" i="5"/>
  <c r="D1227" i="5"/>
  <c r="E1227" i="5"/>
  <c r="B1228" i="5"/>
  <c r="C1228" i="5"/>
  <c r="D1228" i="5"/>
  <c r="E1228" i="5"/>
  <c r="B1229" i="5"/>
  <c r="C1229" i="5"/>
  <c r="D1229" i="5"/>
  <c r="E1229" i="5"/>
  <c r="B1230" i="5"/>
  <c r="C1230" i="5"/>
  <c r="D1230" i="5"/>
  <c r="E1230" i="5"/>
  <c r="B1231" i="5"/>
  <c r="C1231" i="5"/>
  <c r="D1231" i="5"/>
  <c r="E1231" i="5"/>
  <c r="B1232" i="5"/>
  <c r="C1232" i="5"/>
  <c r="D1232" i="5"/>
  <c r="E1232" i="5"/>
  <c r="B1233" i="5"/>
  <c r="C1233" i="5"/>
  <c r="D1233" i="5"/>
  <c r="E1233" i="5"/>
  <c r="B1234" i="5"/>
  <c r="C1234" i="5"/>
  <c r="D1234" i="5"/>
  <c r="E1234" i="5"/>
  <c r="B1235" i="5"/>
  <c r="C1235" i="5"/>
  <c r="D1235" i="5"/>
  <c r="E1235" i="5"/>
  <c r="B1236" i="5"/>
  <c r="C1236" i="5"/>
  <c r="D1236" i="5"/>
  <c r="E1236" i="5"/>
  <c r="B1237" i="5"/>
  <c r="C1237" i="5"/>
  <c r="D1237" i="5"/>
  <c r="E1237" i="5"/>
  <c r="B1238" i="5"/>
  <c r="C1238" i="5"/>
  <c r="D1238" i="5"/>
  <c r="E1238" i="5"/>
  <c r="B1239" i="5"/>
  <c r="C1239" i="5"/>
  <c r="D1239" i="5"/>
  <c r="E1239" i="5"/>
  <c r="B1240" i="5"/>
  <c r="C1240" i="5"/>
  <c r="D1240" i="5"/>
  <c r="E1240" i="5"/>
  <c r="B1241" i="5"/>
  <c r="C1241" i="5"/>
  <c r="D1241" i="5"/>
  <c r="E1241" i="5"/>
  <c r="B1242" i="5"/>
  <c r="C1242" i="5"/>
  <c r="D1242" i="5"/>
  <c r="E1242" i="5"/>
  <c r="B1243" i="5"/>
  <c r="C1243" i="5"/>
  <c r="D1243" i="5"/>
  <c r="E1243" i="5"/>
  <c r="B1244" i="5"/>
  <c r="C1244" i="5"/>
  <c r="D1244" i="5"/>
  <c r="E1244" i="5"/>
  <c r="B1245" i="5"/>
  <c r="C1245" i="5"/>
  <c r="D1245" i="5"/>
  <c r="E1245" i="5"/>
  <c r="B1246" i="5"/>
  <c r="C1246" i="5"/>
  <c r="D1246" i="5"/>
  <c r="E1246" i="5"/>
  <c r="B1247" i="5"/>
  <c r="C1247" i="5"/>
  <c r="D1247" i="5"/>
  <c r="E1247" i="5"/>
  <c r="B1248" i="5"/>
  <c r="C1248" i="5"/>
  <c r="D1248" i="5"/>
  <c r="E1248" i="5"/>
  <c r="B1249" i="5"/>
  <c r="C1249" i="5"/>
  <c r="D1249" i="5"/>
  <c r="E1249" i="5"/>
  <c r="B1250" i="5"/>
  <c r="C1250" i="5"/>
  <c r="D1250" i="5"/>
  <c r="E1250" i="5"/>
  <c r="B1251" i="5"/>
  <c r="C1251" i="5"/>
  <c r="D1251" i="5"/>
  <c r="E1251" i="5"/>
  <c r="B1252" i="5"/>
  <c r="C1252" i="5"/>
  <c r="D1252" i="5"/>
  <c r="E1252" i="5"/>
  <c r="B1253" i="5"/>
  <c r="C1253" i="5"/>
  <c r="D1253" i="5"/>
  <c r="E1253" i="5"/>
  <c r="B1254" i="5"/>
  <c r="C1254" i="5"/>
  <c r="D1254" i="5"/>
  <c r="E1254" i="5"/>
  <c r="B1255" i="5"/>
  <c r="C1255" i="5"/>
  <c r="D1255" i="5"/>
  <c r="E1255" i="5"/>
  <c r="B1256" i="5"/>
  <c r="C1256" i="5"/>
  <c r="D1256" i="5"/>
  <c r="E1256" i="5"/>
  <c r="B1257" i="5"/>
  <c r="C1257" i="5"/>
  <c r="D1257" i="5"/>
  <c r="E1257" i="5"/>
  <c r="B1258" i="5"/>
  <c r="C1258" i="5"/>
  <c r="D1258" i="5"/>
  <c r="E1258" i="5"/>
  <c r="B1259" i="5"/>
  <c r="C1259" i="5"/>
  <c r="D1259" i="5"/>
  <c r="E1259" i="5"/>
  <c r="B1260" i="5"/>
  <c r="C1260" i="5"/>
  <c r="D1260" i="5"/>
  <c r="E1260" i="5"/>
  <c r="B1261" i="5"/>
  <c r="C1261" i="5"/>
  <c r="D1261" i="5"/>
  <c r="E1261" i="5"/>
  <c r="B1262" i="5"/>
  <c r="C1262" i="5"/>
  <c r="D1262" i="5"/>
  <c r="E1262" i="5"/>
  <c r="B1263" i="5"/>
  <c r="C1263" i="5"/>
  <c r="D1263" i="5"/>
  <c r="E1263" i="5"/>
  <c r="B1264" i="5"/>
  <c r="C1264" i="5"/>
  <c r="D1264" i="5"/>
  <c r="E1264" i="5"/>
  <c r="B1265" i="5"/>
  <c r="C1265" i="5"/>
  <c r="D1265" i="5"/>
  <c r="E1265" i="5"/>
  <c r="B1266" i="5"/>
  <c r="C1266" i="5"/>
  <c r="D1266" i="5"/>
  <c r="E1266" i="5"/>
  <c r="B1267" i="5"/>
  <c r="C1267" i="5"/>
  <c r="D1267" i="5"/>
  <c r="E1267" i="5"/>
  <c r="B1268" i="5"/>
  <c r="C1268" i="5"/>
  <c r="D1268" i="5"/>
  <c r="E1268" i="5"/>
  <c r="B1269" i="5"/>
  <c r="C1269" i="5"/>
  <c r="D1269" i="5"/>
  <c r="E1269" i="5"/>
  <c r="B1270" i="5"/>
  <c r="C1270" i="5"/>
  <c r="D1270" i="5"/>
  <c r="E1270" i="5"/>
  <c r="B1271" i="5"/>
  <c r="C1271" i="5"/>
  <c r="D1271" i="5"/>
  <c r="E1271" i="5"/>
  <c r="B1272" i="5"/>
  <c r="C1272" i="5"/>
  <c r="D1272" i="5"/>
  <c r="E1272" i="5"/>
  <c r="B1273" i="5"/>
  <c r="C1273" i="5"/>
  <c r="D1273" i="5"/>
  <c r="E1273" i="5"/>
  <c r="B1274" i="5"/>
  <c r="C1274" i="5"/>
  <c r="D1274" i="5"/>
  <c r="E1274" i="5"/>
  <c r="B1275" i="5"/>
  <c r="C1275" i="5"/>
  <c r="D1275" i="5"/>
  <c r="E1275" i="5"/>
  <c r="B1276" i="5"/>
  <c r="C1276" i="5"/>
  <c r="D1276" i="5"/>
  <c r="E1276" i="5"/>
  <c r="B1277" i="5"/>
  <c r="C1277" i="5"/>
  <c r="D1277" i="5"/>
  <c r="E1277" i="5"/>
  <c r="B1278" i="5"/>
  <c r="C1278" i="5"/>
  <c r="D1278" i="5"/>
  <c r="E1278" i="5"/>
  <c r="B1279" i="5"/>
  <c r="C1279" i="5"/>
  <c r="D1279" i="5"/>
  <c r="E1279" i="5"/>
  <c r="B1280" i="5"/>
  <c r="C1280" i="5"/>
  <c r="D1280" i="5"/>
  <c r="E1280" i="5"/>
  <c r="B1281" i="5"/>
  <c r="C1281" i="5"/>
  <c r="D1281" i="5"/>
  <c r="E1281" i="5"/>
  <c r="B1282" i="5"/>
  <c r="C1282" i="5"/>
  <c r="D1282" i="5"/>
  <c r="E1282" i="5"/>
  <c r="B1283" i="5"/>
  <c r="C1283" i="5"/>
  <c r="D1283" i="5"/>
  <c r="E1283" i="5"/>
  <c r="B1284" i="5"/>
  <c r="C1284" i="5"/>
  <c r="D1284" i="5"/>
  <c r="E1284" i="5"/>
  <c r="B1285" i="5"/>
  <c r="C1285" i="5"/>
  <c r="D1285" i="5"/>
  <c r="E1285" i="5"/>
  <c r="B1286" i="5"/>
  <c r="C1286" i="5"/>
  <c r="D1286" i="5"/>
  <c r="E1286" i="5"/>
  <c r="B1287" i="5"/>
  <c r="C1287" i="5"/>
  <c r="D1287" i="5"/>
  <c r="E1287" i="5"/>
  <c r="B1288" i="5"/>
  <c r="C1288" i="5"/>
  <c r="D1288" i="5"/>
  <c r="E1288" i="5"/>
  <c r="B1289" i="5"/>
  <c r="C1289" i="5"/>
  <c r="D1289" i="5"/>
  <c r="E1289" i="5"/>
  <c r="B1290" i="5"/>
  <c r="C1290" i="5"/>
  <c r="D1290" i="5"/>
  <c r="E1290" i="5"/>
  <c r="B1291" i="5"/>
  <c r="C1291" i="5"/>
  <c r="D1291" i="5"/>
  <c r="E1291" i="5"/>
  <c r="B1292" i="5"/>
  <c r="C1292" i="5"/>
  <c r="D1292" i="5"/>
  <c r="E1292" i="5"/>
  <c r="B1293" i="5"/>
  <c r="C1293" i="5"/>
  <c r="D1293" i="5"/>
  <c r="E1293" i="5"/>
  <c r="B1294" i="5"/>
  <c r="C1294" i="5"/>
  <c r="D1294" i="5"/>
  <c r="E1294" i="5"/>
  <c r="B1295" i="5"/>
  <c r="C1295" i="5"/>
  <c r="D1295" i="5"/>
  <c r="E1295" i="5"/>
  <c r="B1296" i="5"/>
  <c r="C1296" i="5"/>
  <c r="D1296" i="5"/>
  <c r="E1296" i="5"/>
  <c r="B1297" i="5"/>
  <c r="C1297" i="5"/>
  <c r="D1297" i="5"/>
  <c r="E1297" i="5"/>
  <c r="B1298" i="5"/>
  <c r="C1298" i="5"/>
  <c r="D1298" i="5"/>
  <c r="E1298" i="5"/>
  <c r="B1299" i="5"/>
  <c r="C1299" i="5"/>
  <c r="D1299" i="5"/>
  <c r="E1299" i="5"/>
  <c r="B1300" i="5"/>
  <c r="C1300" i="5"/>
  <c r="D1300" i="5"/>
  <c r="E1300" i="5"/>
  <c r="B1301" i="5"/>
  <c r="C1301" i="5"/>
  <c r="D1301" i="5"/>
  <c r="E1301" i="5"/>
  <c r="B1302" i="5"/>
  <c r="C1302" i="5"/>
  <c r="D1302" i="5"/>
  <c r="E1302" i="5"/>
  <c r="B1303" i="5"/>
  <c r="C1303" i="5"/>
  <c r="D1303" i="5"/>
  <c r="E1303" i="5"/>
  <c r="B1304" i="5"/>
  <c r="C1304" i="5"/>
  <c r="D1304" i="5"/>
  <c r="E1304" i="5"/>
  <c r="B1305" i="5"/>
  <c r="C1305" i="5"/>
  <c r="D1305" i="5"/>
  <c r="E1305" i="5"/>
  <c r="B1306" i="5"/>
  <c r="C1306" i="5"/>
  <c r="D1306" i="5"/>
  <c r="E1306" i="5"/>
  <c r="B1307" i="5"/>
  <c r="C1307" i="5"/>
  <c r="D1307" i="5"/>
  <c r="E1307" i="5"/>
  <c r="B1308" i="5"/>
  <c r="C1308" i="5"/>
  <c r="D1308" i="5"/>
  <c r="E1308" i="5"/>
  <c r="B1309" i="5"/>
  <c r="C1309" i="5"/>
  <c r="D1309" i="5"/>
  <c r="E1309" i="5"/>
  <c r="B1310" i="5"/>
  <c r="C1310" i="5"/>
  <c r="D1310" i="5"/>
  <c r="E1310" i="5"/>
  <c r="B1311" i="5"/>
  <c r="C1311" i="5"/>
  <c r="D1311" i="5"/>
  <c r="E1311" i="5"/>
  <c r="B1312" i="5"/>
  <c r="C1312" i="5"/>
  <c r="D1312" i="5"/>
  <c r="E1312" i="5"/>
  <c r="B1313" i="5"/>
  <c r="C1313" i="5"/>
  <c r="D1313" i="5"/>
  <c r="E1313" i="5"/>
  <c r="B1314" i="5"/>
  <c r="C1314" i="5"/>
  <c r="D1314" i="5"/>
  <c r="E1314" i="5"/>
  <c r="B1315" i="5"/>
  <c r="C1315" i="5"/>
  <c r="D1315" i="5"/>
  <c r="E1315" i="5"/>
  <c r="B1316" i="5"/>
  <c r="C1316" i="5"/>
  <c r="D1316" i="5"/>
  <c r="E1316" i="5"/>
  <c r="B1317" i="5"/>
  <c r="C1317" i="5"/>
  <c r="D1317" i="5"/>
  <c r="E1317" i="5"/>
  <c r="B1318" i="5"/>
  <c r="C1318" i="5"/>
  <c r="D1318" i="5"/>
  <c r="E1318" i="5"/>
  <c r="B1319" i="5"/>
  <c r="C1319" i="5"/>
  <c r="D1319" i="5"/>
  <c r="E1319" i="5"/>
  <c r="B1320" i="5"/>
  <c r="C1320" i="5"/>
  <c r="D1320" i="5"/>
  <c r="E1320" i="5"/>
  <c r="B1321" i="5"/>
  <c r="C1321" i="5"/>
  <c r="D1321" i="5"/>
  <c r="E1321" i="5"/>
  <c r="B1322" i="5"/>
  <c r="C1322" i="5"/>
  <c r="D1322" i="5"/>
  <c r="E1322" i="5"/>
  <c r="B1323" i="5"/>
  <c r="C1323" i="5"/>
  <c r="D1323" i="5"/>
  <c r="E1323" i="5"/>
  <c r="B1324" i="5"/>
  <c r="C1324" i="5"/>
  <c r="D1324" i="5"/>
  <c r="E1324" i="5"/>
  <c r="B1325" i="5"/>
  <c r="C1325" i="5"/>
  <c r="D1325" i="5"/>
  <c r="E1325" i="5"/>
  <c r="B1326" i="5"/>
  <c r="C1326" i="5"/>
  <c r="D1326" i="5"/>
  <c r="E1326" i="5"/>
  <c r="B1327" i="5"/>
  <c r="C1327" i="5"/>
  <c r="D1327" i="5"/>
  <c r="E1327" i="5"/>
  <c r="B1328" i="5"/>
  <c r="C1328" i="5"/>
  <c r="D1328" i="5"/>
  <c r="E1328" i="5"/>
  <c r="B1329" i="5"/>
  <c r="C1329" i="5"/>
  <c r="D1329" i="5"/>
  <c r="E1329" i="5"/>
  <c r="B1330" i="5"/>
  <c r="C1330" i="5"/>
  <c r="D1330" i="5"/>
  <c r="E1330" i="5"/>
  <c r="B1331" i="5"/>
  <c r="C1331" i="5"/>
  <c r="D1331" i="5"/>
  <c r="E1331" i="5"/>
  <c r="B1332" i="5"/>
  <c r="C1332" i="5"/>
  <c r="D1332" i="5"/>
  <c r="E1332" i="5"/>
  <c r="B1333" i="5"/>
  <c r="C1333" i="5"/>
  <c r="D1333" i="5"/>
  <c r="E1333" i="5"/>
  <c r="B1334" i="5"/>
  <c r="C1334" i="5"/>
  <c r="D1334" i="5"/>
  <c r="E1334" i="5"/>
  <c r="B1335" i="5"/>
  <c r="C1335" i="5"/>
  <c r="D1335" i="5"/>
  <c r="E1335" i="5"/>
  <c r="B1336" i="5"/>
  <c r="C1336" i="5"/>
  <c r="D1336" i="5"/>
  <c r="E1336" i="5"/>
  <c r="B1337" i="5"/>
  <c r="C1337" i="5"/>
  <c r="D1337" i="5"/>
  <c r="E1337" i="5"/>
  <c r="B1338" i="5"/>
  <c r="C1338" i="5"/>
  <c r="D1338" i="5"/>
  <c r="E1338" i="5"/>
  <c r="B1339" i="5"/>
  <c r="C1339" i="5"/>
  <c r="D1339" i="5"/>
  <c r="E1339" i="5"/>
  <c r="B1340" i="5"/>
  <c r="C1340" i="5"/>
  <c r="D1340" i="5"/>
  <c r="E1340" i="5"/>
  <c r="B1341" i="5"/>
  <c r="C1341" i="5"/>
  <c r="D1341" i="5"/>
  <c r="E1341" i="5"/>
  <c r="B1342" i="5"/>
  <c r="C1342" i="5"/>
  <c r="D1342" i="5"/>
  <c r="E1342" i="5"/>
  <c r="B1343" i="5"/>
  <c r="C1343" i="5"/>
  <c r="D1343" i="5"/>
  <c r="E1343" i="5"/>
  <c r="B1344" i="5"/>
  <c r="C1344" i="5"/>
  <c r="D1344" i="5"/>
  <c r="E1344" i="5"/>
  <c r="B1345" i="5"/>
  <c r="C1345" i="5"/>
  <c r="D1345" i="5"/>
  <c r="E1345" i="5"/>
  <c r="B1346" i="5"/>
  <c r="C1346" i="5"/>
  <c r="D1346" i="5"/>
  <c r="E1346" i="5"/>
  <c r="B1347" i="5"/>
  <c r="C1347" i="5"/>
  <c r="D1347" i="5"/>
  <c r="E1347" i="5"/>
  <c r="B1348" i="5"/>
  <c r="C1348" i="5"/>
  <c r="D1348" i="5"/>
  <c r="E1348" i="5"/>
  <c r="B1349" i="5"/>
  <c r="C1349" i="5"/>
  <c r="D1349" i="5"/>
  <c r="E1349" i="5"/>
  <c r="B1350" i="5"/>
  <c r="C1350" i="5"/>
  <c r="D1350" i="5"/>
  <c r="E1350" i="5"/>
  <c r="B1351" i="5"/>
  <c r="C1351" i="5"/>
  <c r="D1351" i="5"/>
  <c r="E1351" i="5"/>
  <c r="B1352" i="5"/>
  <c r="C1352" i="5"/>
  <c r="D1352" i="5"/>
  <c r="E1352" i="5"/>
  <c r="B1353" i="5"/>
  <c r="C1353" i="5"/>
  <c r="D1353" i="5"/>
  <c r="E1353" i="5"/>
  <c r="B1354" i="5"/>
  <c r="C1354" i="5"/>
  <c r="D1354" i="5"/>
  <c r="E1354" i="5"/>
  <c r="B1355" i="5"/>
  <c r="C1355" i="5"/>
  <c r="D1355" i="5"/>
  <c r="E1355" i="5"/>
  <c r="B1356" i="5"/>
  <c r="C1356" i="5"/>
  <c r="D1356" i="5"/>
  <c r="E1356" i="5"/>
  <c r="B1357" i="5"/>
  <c r="C1357" i="5"/>
  <c r="D1357" i="5"/>
  <c r="E1357" i="5"/>
  <c r="B1358" i="5"/>
  <c r="C1358" i="5"/>
  <c r="D1358" i="5"/>
  <c r="E1358" i="5"/>
  <c r="B1359" i="5"/>
  <c r="C1359" i="5"/>
  <c r="D1359" i="5"/>
  <c r="E1359" i="5"/>
  <c r="B1360" i="5"/>
  <c r="C1360" i="5"/>
  <c r="D1360" i="5"/>
  <c r="E1360" i="5"/>
  <c r="B1361" i="5"/>
  <c r="C1361" i="5"/>
  <c r="D1361" i="5"/>
  <c r="E1361" i="5"/>
  <c r="B1362" i="5"/>
  <c r="C1362" i="5"/>
  <c r="D1362" i="5"/>
  <c r="E1362" i="5"/>
  <c r="B1363" i="5"/>
  <c r="C1363" i="5"/>
  <c r="D1363" i="5"/>
  <c r="E1363" i="5"/>
  <c r="B1364" i="5"/>
  <c r="C1364" i="5"/>
  <c r="D1364" i="5"/>
  <c r="E1364" i="5"/>
  <c r="B1365" i="5"/>
  <c r="C1365" i="5"/>
  <c r="D1365" i="5"/>
  <c r="E1365" i="5"/>
  <c r="B1366" i="5"/>
  <c r="C1366" i="5"/>
  <c r="D1366" i="5"/>
  <c r="E1366" i="5"/>
  <c r="B1367" i="5"/>
  <c r="C1367" i="5"/>
  <c r="D1367" i="5"/>
  <c r="E1367" i="5"/>
  <c r="B1368" i="5"/>
  <c r="C1368" i="5"/>
  <c r="D1368" i="5"/>
  <c r="E1368" i="5"/>
  <c r="B1369" i="5"/>
  <c r="C1369" i="5"/>
  <c r="D1369" i="5"/>
  <c r="E1369" i="5"/>
  <c r="B1370" i="5"/>
  <c r="C1370" i="5"/>
  <c r="D1370" i="5"/>
  <c r="E1370" i="5"/>
  <c r="B1371" i="5"/>
  <c r="C1371" i="5"/>
  <c r="D1371" i="5"/>
  <c r="E1371" i="5"/>
  <c r="B1372" i="5"/>
  <c r="C1372" i="5"/>
  <c r="D1372" i="5"/>
  <c r="E1372" i="5"/>
  <c r="B1373" i="5"/>
  <c r="C1373" i="5"/>
  <c r="D1373" i="5"/>
  <c r="E1373" i="5"/>
  <c r="B1374" i="5"/>
  <c r="C1374" i="5"/>
  <c r="D1374" i="5"/>
  <c r="E1374" i="5"/>
  <c r="B1375" i="5"/>
  <c r="C1375" i="5"/>
  <c r="D1375" i="5"/>
  <c r="E1375" i="5"/>
  <c r="B1376" i="5"/>
  <c r="C1376" i="5"/>
  <c r="D1376" i="5"/>
  <c r="E1376" i="5"/>
  <c r="B1377" i="5"/>
  <c r="C1377" i="5"/>
  <c r="D1377" i="5"/>
  <c r="E1377" i="5"/>
  <c r="B1378" i="5"/>
  <c r="C1378" i="5"/>
  <c r="D1378" i="5"/>
  <c r="E1378" i="5"/>
  <c r="B1379" i="5"/>
  <c r="C1379" i="5"/>
  <c r="D1379" i="5"/>
  <c r="E1379" i="5"/>
  <c r="B1380" i="5"/>
  <c r="C1380" i="5"/>
  <c r="D1380" i="5"/>
  <c r="E1380" i="5"/>
  <c r="B1381" i="5"/>
  <c r="C1381" i="5"/>
  <c r="D1381" i="5"/>
  <c r="E1381" i="5"/>
  <c r="B1382" i="5"/>
  <c r="C1382" i="5"/>
  <c r="D1382" i="5"/>
  <c r="E1382" i="5"/>
  <c r="B1383" i="5"/>
  <c r="C1383" i="5"/>
  <c r="D1383" i="5"/>
  <c r="E1383" i="5"/>
  <c r="B1384" i="5"/>
  <c r="C1384" i="5"/>
  <c r="D1384" i="5"/>
  <c r="E1384" i="5"/>
  <c r="B1385" i="5"/>
  <c r="C1385" i="5"/>
  <c r="D1385" i="5"/>
  <c r="E1385" i="5"/>
  <c r="B1386" i="5"/>
  <c r="C1386" i="5"/>
  <c r="D1386" i="5"/>
  <c r="E1386" i="5"/>
  <c r="B1387" i="5"/>
  <c r="C1387" i="5"/>
  <c r="D1387" i="5"/>
  <c r="E1387" i="5"/>
  <c r="B1388" i="5"/>
  <c r="C1388" i="5"/>
  <c r="D1388" i="5"/>
  <c r="E1388" i="5"/>
  <c r="B1389" i="5"/>
  <c r="C1389" i="5"/>
  <c r="D1389" i="5"/>
  <c r="E1389" i="5"/>
  <c r="B1390" i="5"/>
  <c r="C1390" i="5"/>
  <c r="D1390" i="5"/>
  <c r="E1390" i="5"/>
  <c r="B1391" i="5"/>
  <c r="C1391" i="5"/>
  <c r="D1391" i="5"/>
  <c r="E1391" i="5"/>
  <c r="B1392" i="5"/>
  <c r="C1392" i="5"/>
  <c r="D1392" i="5"/>
  <c r="E1392" i="5"/>
  <c r="B1393" i="5"/>
  <c r="C1393" i="5"/>
  <c r="D1393" i="5"/>
  <c r="E1393" i="5"/>
  <c r="B1394" i="5"/>
  <c r="C1394" i="5"/>
  <c r="D1394" i="5"/>
  <c r="E1394" i="5"/>
  <c r="B1395" i="5"/>
  <c r="C1395" i="5"/>
  <c r="D1395" i="5"/>
  <c r="E1395" i="5"/>
  <c r="B1396" i="5"/>
  <c r="C1396" i="5"/>
  <c r="D1396" i="5"/>
  <c r="E1396" i="5"/>
  <c r="B1397" i="5"/>
  <c r="C1397" i="5"/>
  <c r="D1397" i="5"/>
  <c r="E1397" i="5"/>
  <c r="B1398" i="5"/>
  <c r="C1398" i="5"/>
  <c r="D1398" i="5"/>
  <c r="E1398" i="5"/>
  <c r="B1399" i="5"/>
  <c r="C1399" i="5"/>
  <c r="D1399" i="5"/>
  <c r="E1399" i="5"/>
  <c r="B1400" i="5"/>
  <c r="C1400" i="5"/>
  <c r="D1400" i="5"/>
  <c r="E1400" i="5"/>
  <c r="B1401" i="5"/>
  <c r="C1401" i="5"/>
  <c r="D1401" i="5"/>
  <c r="E1401" i="5"/>
  <c r="B1402" i="5"/>
  <c r="C1402" i="5"/>
  <c r="D1402" i="5"/>
  <c r="E1402" i="5"/>
  <c r="B1403" i="5"/>
  <c r="C1403" i="5"/>
  <c r="D1403" i="5"/>
  <c r="E1403" i="5"/>
  <c r="B1404" i="5"/>
  <c r="C1404" i="5"/>
  <c r="D1404" i="5"/>
  <c r="E1404" i="5"/>
  <c r="B1405" i="5"/>
  <c r="C1405" i="5"/>
  <c r="D1405" i="5"/>
  <c r="E1405" i="5"/>
  <c r="B1406" i="5"/>
  <c r="C1406" i="5"/>
  <c r="D1406" i="5"/>
  <c r="E1406" i="5"/>
  <c r="B1407" i="5"/>
  <c r="C1407" i="5"/>
  <c r="D1407" i="5"/>
  <c r="E1407" i="5"/>
  <c r="B1408" i="5"/>
  <c r="C1408" i="5"/>
  <c r="D1408" i="5"/>
  <c r="E1408" i="5"/>
  <c r="B1409" i="5"/>
  <c r="C1409" i="5"/>
  <c r="D1409" i="5"/>
  <c r="E1409" i="5"/>
  <c r="B1410" i="5"/>
  <c r="C1410" i="5"/>
  <c r="D1410" i="5"/>
  <c r="E1410" i="5"/>
  <c r="B1411" i="5"/>
  <c r="C1411" i="5"/>
  <c r="D1411" i="5"/>
  <c r="E1411" i="5"/>
  <c r="B1412" i="5"/>
  <c r="C1412" i="5"/>
  <c r="D1412" i="5"/>
  <c r="E1412" i="5"/>
  <c r="B1413" i="5"/>
  <c r="C1413" i="5"/>
  <c r="D1413" i="5"/>
  <c r="E1413" i="5"/>
  <c r="B1414" i="5"/>
  <c r="C1414" i="5"/>
  <c r="D1414" i="5"/>
  <c r="E1414" i="5"/>
  <c r="B1415" i="5"/>
  <c r="C1415" i="5"/>
  <c r="D1415" i="5"/>
  <c r="E1415" i="5"/>
  <c r="B1416" i="5"/>
  <c r="C1416" i="5"/>
  <c r="D1416" i="5"/>
  <c r="E1416" i="5"/>
  <c r="B1417" i="5"/>
  <c r="C1417" i="5"/>
  <c r="D1417" i="5"/>
  <c r="E1417" i="5"/>
  <c r="B1418" i="5"/>
  <c r="C1418" i="5"/>
  <c r="D1418" i="5"/>
  <c r="E1418" i="5"/>
  <c r="B1419" i="5"/>
  <c r="C1419" i="5"/>
  <c r="D1419" i="5"/>
  <c r="E1419" i="5"/>
  <c r="B1420" i="5"/>
  <c r="C1420" i="5"/>
  <c r="D1420" i="5"/>
  <c r="E1420" i="5"/>
  <c r="B1421" i="5"/>
  <c r="C1421" i="5"/>
  <c r="D1421" i="5"/>
  <c r="E1421" i="5"/>
  <c r="B1422" i="5"/>
  <c r="C1422" i="5"/>
  <c r="D1422" i="5"/>
  <c r="E1422" i="5"/>
  <c r="B1423" i="5"/>
  <c r="C1423" i="5"/>
  <c r="D1423" i="5"/>
  <c r="E1423" i="5"/>
  <c r="B1424" i="5"/>
  <c r="C1424" i="5"/>
  <c r="D1424" i="5"/>
  <c r="E1424" i="5"/>
  <c r="B1425" i="5"/>
  <c r="C1425" i="5"/>
  <c r="D1425" i="5"/>
  <c r="E1425" i="5"/>
  <c r="B1426" i="5"/>
  <c r="C1426" i="5"/>
  <c r="D1426" i="5"/>
  <c r="E1426" i="5"/>
  <c r="B1427" i="5"/>
  <c r="C1427" i="5"/>
  <c r="D1427" i="5"/>
  <c r="E1427" i="5"/>
  <c r="B1428" i="5"/>
  <c r="C1428" i="5"/>
  <c r="D1428" i="5"/>
  <c r="E1428" i="5"/>
  <c r="B1429" i="5"/>
  <c r="C1429" i="5"/>
  <c r="D1429" i="5"/>
  <c r="E1429" i="5"/>
  <c r="B1430" i="5"/>
  <c r="C1430" i="5"/>
  <c r="D1430" i="5"/>
  <c r="E1430" i="5"/>
  <c r="B1431" i="5"/>
  <c r="C1431" i="5"/>
  <c r="D1431" i="5"/>
  <c r="E1431" i="5"/>
  <c r="B1432" i="5"/>
  <c r="C1432" i="5"/>
  <c r="D1432" i="5"/>
  <c r="E1432" i="5"/>
  <c r="B1433" i="5"/>
  <c r="C1433" i="5"/>
  <c r="D1433" i="5"/>
  <c r="E1433" i="5"/>
  <c r="B1434" i="5"/>
  <c r="C1434" i="5"/>
  <c r="D1434" i="5"/>
  <c r="E1434" i="5"/>
  <c r="B1435" i="5"/>
  <c r="C1435" i="5"/>
  <c r="D1435" i="5"/>
  <c r="E1435" i="5"/>
  <c r="B1436" i="5"/>
  <c r="C1436" i="5"/>
  <c r="D1436" i="5"/>
  <c r="E1436" i="5"/>
  <c r="B1437" i="5"/>
  <c r="C1437" i="5"/>
  <c r="D1437" i="5"/>
  <c r="E1437" i="5"/>
  <c r="B1438" i="5"/>
  <c r="C1438" i="5"/>
  <c r="D1438" i="5"/>
  <c r="E1438" i="5"/>
  <c r="B1439" i="5"/>
  <c r="C1439" i="5"/>
  <c r="D1439" i="5"/>
  <c r="E1439" i="5"/>
  <c r="B1440" i="5"/>
  <c r="C1440" i="5"/>
  <c r="D1440" i="5"/>
  <c r="E1440" i="5"/>
  <c r="B1441" i="5"/>
  <c r="C1441" i="5"/>
  <c r="D1441" i="5"/>
  <c r="E1441" i="5"/>
  <c r="B1442" i="5"/>
  <c r="C1442" i="5"/>
  <c r="D1442" i="5"/>
  <c r="E1442" i="5"/>
  <c r="B1443" i="5"/>
  <c r="C1443" i="5"/>
  <c r="D1443" i="5"/>
  <c r="E1443" i="5"/>
  <c r="B1444" i="5"/>
  <c r="C1444" i="5"/>
  <c r="D1444" i="5"/>
  <c r="E1444" i="5"/>
  <c r="B1445" i="5"/>
  <c r="C1445" i="5"/>
  <c r="D1445" i="5"/>
  <c r="E1445" i="5"/>
  <c r="B1446" i="5"/>
  <c r="C1446" i="5"/>
  <c r="D1446" i="5"/>
  <c r="E1446" i="5"/>
  <c r="B1447" i="5"/>
  <c r="C1447" i="5"/>
  <c r="D1447" i="5"/>
  <c r="E1447" i="5"/>
  <c r="B1448" i="5"/>
  <c r="C1448" i="5"/>
  <c r="D1448" i="5"/>
  <c r="E1448" i="5"/>
  <c r="B1449" i="5"/>
  <c r="C1449" i="5"/>
  <c r="D1449" i="5"/>
  <c r="E1449" i="5"/>
  <c r="B1450" i="5"/>
  <c r="C1450" i="5"/>
  <c r="D1450" i="5"/>
  <c r="E1450" i="5"/>
  <c r="B1451" i="5"/>
  <c r="C1451" i="5"/>
  <c r="D1451" i="5"/>
  <c r="E1451" i="5"/>
  <c r="B1452" i="5"/>
  <c r="C1452" i="5"/>
  <c r="D1452" i="5"/>
  <c r="E1452" i="5"/>
  <c r="B1453" i="5"/>
  <c r="C1453" i="5"/>
  <c r="D1453" i="5"/>
  <c r="E1453" i="5"/>
  <c r="B1454" i="5"/>
  <c r="C1454" i="5"/>
  <c r="D1454" i="5"/>
  <c r="E1454" i="5"/>
  <c r="B1455" i="5"/>
  <c r="C1455" i="5"/>
  <c r="D1455" i="5"/>
  <c r="E1455" i="5"/>
  <c r="B1456" i="5"/>
  <c r="C1456" i="5"/>
  <c r="D1456" i="5"/>
  <c r="E1456" i="5"/>
  <c r="B1457" i="5"/>
  <c r="C1457" i="5"/>
  <c r="D1457" i="5"/>
  <c r="E1457" i="5"/>
  <c r="B1458" i="5"/>
  <c r="C1458" i="5"/>
  <c r="D1458" i="5"/>
  <c r="E1458" i="5"/>
  <c r="B1459" i="5"/>
  <c r="C1459" i="5"/>
  <c r="D1459" i="5"/>
  <c r="E1459" i="5"/>
  <c r="B1460" i="5"/>
  <c r="C1460" i="5"/>
  <c r="D1460" i="5"/>
  <c r="E1460" i="5"/>
  <c r="B1461" i="5"/>
  <c r="C1461" i="5"/>
  <c r="D1461" i="5"/>
  <c r="E1461" i="5"/>
  <c r="B1462" i="5"/>
  <c r="C1462" i="5"/>
  <c r="D1462" i="5"/>
  <c r="E1462" i="5"/>
  <c r="B1463" i="5"/>
  <c r="C1463" i="5"/>
  <c r="D1463" i="5"/>
  <c r="E1463" i="5"/>
  <c r="B1464" i="5"/>
  <c r="C1464" i="5"/>
  <c r="D1464" i="5"/>
  <c r="E1464" i="5"/>
  <c r="B1465" i="5"/>
  <c r="C1465" i="5"/>
  <c r="D1465" i="5"/>
  <c r="E1465" i="5"/>
  <c r="B1466" i="5"/>
  <c r="C1466" i="5"/>
  <c r="D1466" i="5"/>
  <c r="E1466" i="5"/>
  <c r="B1467" i="5"/>
  <c r="C1467" i="5"/>
  <c r="D1467" i="5"/>
  <c r="E1467" i="5"/>
  <c r="B1468" i="5"/>
  <c r="C1468" i="5"/>
  <c r="D1468" i="5"/>
  <c r="E1468" i="5"/>
  <c r="B1469" i="5"/>
  <c r="C1469" i="5"/>
  <c r="D1469" i="5"/>
  <c r="E1469" i="5"/>
  <c r="B1470" i="5"/>
  <c r="C1470" i="5"/>
  <c r="D1470" i="5"/>
  <c r="E1470" i="5"/>
  <c r="B1471" i="5"/>
  <c r="C1471" i="5"/>
  <c r="D1471" i="5"/>
  <c r="E1471" i="5"/>
  <c r="B1472" i="5"/>
  <c r="C1472" i="5"/>
  <c r="D1472" i="5"/>
  <c r="E1472" i="5"/>
  <c r="B1473" i="5"/>
  <c r="C1473" i="5"/>
  <c r="D1473" i="5"/>
  <c r="E1473" i="5"/>
  <c r="B1474" i="5"/>
  <c r="C1474" i="5"/>
  <c r="D1474" i="5"/>
  <c r="E1474" i="5"/>
  <c r="B1475" i="5"/>
  <c r="C1475" i="5"/>
  <c r="D1475" i="5"/>
  <c r="E1475" i="5"/>
  <c r="B1476" i="5"/>
  <c r="C1476" i="5"/>
  <c r="D1476" i="5"/>
  <c r="E1476" i="5"/>
  <c r="B1477" i="5"/>
  <c r="C1477" i="5"/>
  <c r="D1477" i="5"/>
  <c r="E1477" i="5"/>
  <c r="B1478" i="5"/>
  <c r="C1478" i="5"/>
  <c r="D1478" i="5"/>
  <c r="E1478" i="5"/>
  <c r="B1479" i="5"/>
  <c r="C1479" i="5"/>
  <c r="D1479" i="5"/>
  <c r="E1479" i="5"/>
  <c r="B1480" i="5"/>
  <c r="C1480" i="5"/>
  <c r="D1480" i="5"/>
  <c r="E1480" i="5"/>
  <c r="B1481" i="5"/>
  <c r="C1481" i="5"/>
  <c r="D1481" i="5"/>
  <c r="E1481" i="5"/>
  <c r="B1482" i="5"/>
  <c r="C1482" i="5"/>
  <c r="D1482" i="5"/>
  <c r="E1482" i="5"/>
  <c r="B1483" i="5"/>
  <c r="C1483" i="5"/>
  <c r="D1483" i="5"/>
  <c r="E1483" i="5"/>
  <c r="B1484" i="5"/>
  <c r="C1484" i="5"/>
  <c r="D1484" i="5"/>
  <c r="E1484" i="5"/>
  <c r="B1485" i="5"/>
  <c r="C1485" i="5"/>
  <c r="D1485" i="5"/>
  <c r="E1485" i="5"/>
  <c r="B1486" i="5"/>
  <c r="C1486" i="5"/>
  <c r="D1486" i="5"/>
  <c r="E1486" i="5"/>
  <c r="B1487" i="5"/>
  <c r="C1487" i="5"/>
  <c r="D1487" i="5"/>
  <c r="E1487" i="5"/>
  <c r="B1488" i="5"/>
  <c r="C1488" i="5"/>
  <c r="D1488" i="5"/>
  <c r="E1488" i="5"/>
  <c r="B1489" i="5"/>
  <c r="C1489" i="5"/>
  <c r="D1489" i="5"/>
  <c r="E1489" i="5"/>
  <c r="B1490" i="5"/>
  <c r="C1490" i="5"/>
  <c r="D1490" i="5"/>
  <c r="E1490" i="5"/>
  <c r="B1491" i="5"/>
  <c r="C1491" i="5"/>
  <c r="D1491" i="5"/>
  <c r="E1491" i="5"/>
  <c r="B1492" i="5"/>
  <c r="C1492" i="5"/>
  <c r="D1492" i="5"/>
  <c r="E1492" i="5"/>
  <c r="B1493" i="5"/>
  <c r="C1493" i="5"/>
  <c r="D1493" i="5"/>
  <c r="E1493" i="5"/>
  <c r="B1494" i="5"/>
  <c r="C1494" i="5"/>
  <c r="D1494" i="5"/>
  <c r="E1494" i="5"/>
  <c r="B1495" i="5"/>
  <c r="C1495" i="5"/>
  <c r="D1495" i="5"/>
  <c r="E1495" i="5"/>
  <c r="B1496" i="5"/>
  <c r="C1496" i="5"/>
  <c r="D1496" i="5"/>
  <c r="E1496" i="5"/>
  <c r="B1497" i="5"/>
  <c r="C1497" i="5"/>
  <c r="D1497" i="5"/>
  <c r="E1497" i="5"/>
  <c r="B1498" i="5"/>
  <c r="C1498" i="5"/>
  <c r="D1498" i="5"/>
  <c r="E1498" i="5"/>
  <c r="B1499" i="5"/>
  <c r="C1499" i="5"/>
  <c r="D1499" i="5"/>
  <c r="E1499" i="5"/>
  <c r="B1500" i="5"/>
  <c r="C1500" i="5"/>
  <c r="D1500" i="5"/>
  <c r="E1500" i="5"/>
  <c r="B1501" i="5"/>
  <c r="C1501" i="5"/>
  <c r="D1501" i="5"/>
  <c r="E1501" i="5"/>
  <c r="B1502" i="5"/>
  <c r="C1502" i="5"/>
  <c r="D1502" i="5"/>
  <c r="E1502" i="5"/>
  <c r="B1503" i="5"/>
  <c r="C1503" i="5"/>
  <c r="D1503" i="5"/>
  <c r="E1503" i="5"/>
  <c r="B1504" i="5"/>
  <c r="C1504" i="5"/>
  <c r="D1504" i="5"/>
  <c r="E1504" i="5"/>
  <c r="B1505" i="5"/>
  <c r="C1505" i="5"/>
  <c r="D1505" i="5"/>
  <c r="E1505" i="5"/>
  <c r="B1506" i="5"/>
  <c r="C1506" i="5"/>
  <c r="D1506" i="5"/>
  <c r="E1506" i="5"/>
  <c r="B1507" i="5"/>
  <c r="C1507" i="5"/>
  <c r="D1507" i="5"/>
  <c r="E1507" i="5"/>
  <c r="B1508" i="5"/>
  <c r="C1508" i="5"/>
  <c r="D1508" i="5"/>
  <c r="E1508" i="5"/>
  <c r="B1509" i="5"/>
  <c r="C1509" i="5"/>
  <c r="D1509" i="5"/>
  <c r="E1509" i="5"/>
  <c r="B1510" i="5"/>
  <c r="C1510" i="5"/>
  <c r="D1510" i="5"/>
  <c r="E1510" i="5"/>
  <c r="B1511" i="5"/>
  <c r="C1511" i="5"/>
  <c r="D1511" i="5"/>
  <c r="E1511" i="5"/>
  <c r="B1512" i="5"/>
  <c r="C1512" i="5"/>
  <c r="D1512" i="5"/>
  <c r="E1512" i="5"/>
  <c r="B1513" i="5"/>
  <c r="C1513" i="5"/>
  <c r="D1513" i="5"/>
  <c r="E1513" i="5"/>
  <c r="B1514" i="5"/>
  <c r="C1514" i="5"/>
  <c r="D1514" i="5"/>
  <c r="E1514" i="5"/>
  <c r="B1515" i="5"/>
  <c r="C1515" i="5"/>
  <c r="D1515" i="5"/>
  <c r="E1515" i="5"/>
  <c r="B1516" i="5"/>
  <c r="C1516" i="5"/>
  <c r="D1516" i="5"/>
  <c r="E1516" i="5"/>
  <c r="B1517" i="5"/>
  <c r="C1517" i="5"/>
  <c r="D1517" i="5"/>
  <c r="E1517" i="5"/>
  <c r="B1518" i="5"/>
  <c r="C1518" i="5"/>
  <c r="D1518" i="5"/>
  <c r="E1518" i="5"/>
  <c r="B1519" i="5"/>
  <c r="C1519" i="5"/>
  <c r="D1519" i="5"/>
  <c r="E1519" i="5"/>
  <c r="B1520" i="5"/>
  <c r="C1520" i="5"/>
  <c r="D1520" i="5"/>
  <c r="E1520" i="5"/>
  <c r="B1521" i="5"/>
  <c r="C1521" i="5"/>
  <c r="D1521" i="5"/>
  <c r="E1521" i="5"/>
  <c r="B1522" i="5"/>
  <c r="C1522" i="5"/>
  <c r="D1522" i="5"/>
  <c r="E1522" i="5"/>
  <c r="B1523" i="5"/>
  <c r="C1523" i="5"/>
  <c r="D1523" i="5"/>
  <c r="E1523" i="5"/>
  <c r="B1524" i="5"/>
  <c r="C1524" i="5"/>
  <c r="D1524" i="5"/>
  <c r="E1524" i="5"/>
  <c r="B1525" i="5"/>
  <c r="C1525" i="5"/>
  <c r="D1525" i="5"/>
  <c r="E1525" i="5"/>
  <c r="B1526" i="5"/>
  <c r="C1526" i="5"/>
  <c r="D1526" i="5"/>
  <c r="E1526" i="5"/>
  <c r="B1527" i="5"/>
  <c r="C1527" i="5"/>
  <c r="D1527" i="5"/>
  <c r="E1527" i="5"/>
  <c r="B1528" i="5"/>
  <c r="C1528" i="5"/>
  <c r="D1528" i="5"/>
  <c r="E1528" i="5"/>
  <c r="B1529" i="5"/>
  <c r="C1529" i="5"/>
  <c r="D1529" i="5"/>
  <c r="E1529" i="5"/>
  <c r="B1530" i="5"/>
  <c r="C1530" i="5"/>
  <c r="D1530" i="5"/>
  <c r="E1530" i="5"/>
  <c r="B1531" i="5"/>
  <c r="C1531" i="5"/>
  <c r="D1531" i="5"/>
  <c r="E1531" i="5"/>
  <c r="B1532" i="5"/>
  <c r="C1532" i="5"/>
  <c r="D1532" i="5"/>
  <c r="E1532" i="5"/>
  <c r="B1533" i="5"/>
  <c r="C1533" i="5"/>
  <c r="D1533" i="5"/>
  <c r="E1533" i="5"/>
  <c r="B1534" i="5"/>
  <c r="C1534" i="5"/>
  <c r="D1534" i="5"/>
  <c r="E1534" i="5"/>
  <c r="B1535" i="5"/>
  <c r="C1535" i="5"/>
  <c r="D1535" i="5"/>
  <c r="E1535" i="5"/>
  <c r="B1536" i="5"/>
  <c r="C1536" i="5"/>
  <c r="D1536" i="5"/>
  <c r="E1536" i="5"/>
  <c r="B1537" i="5"/>
  <c r="C1537" i="5"/>
  <c r="D1537" i="5"/>
  <c r="E1537" i="5"/>
  <c r="B1538" i="5"/>
  <c r="C1538" i="5"/>
  <c r="D1538" i="5"/>
  <c r="E1538" i="5"/>
  <c r="B1539" i="5"/>
  <c r="C1539" i="5"/>
  <c r="D1539" i="5"/>
  <c r="E1539" i="5"/>
  <c r="B1540" i="5"/>
  <c r="C1540" i="5"/>
  <c r="D1540" i="5"/>
  <c r="E1540" i="5"/>
  <c r="B1541" i="5"/>
  <c r="C1541" i="5"/>
  <c r="D1541" i="5"/>
  <c r="E1541" i="5"/>
  <c r="B1542" i="5"/>
  <c r="C1542" i="5"/>
  <c r="D1542" i="5"/>
  <c r="E1542" i="5"/>
  <c r="B1543" i="5"/>
  <c r="C1543" i="5"/>
  <c r="D1543" i="5"/>
  <c r="E1543" i="5"/>
  <c r="B1544" i="5"/>
  <c r="C1544" i="5"/>
  <c r="D1544" i="5"/>
  <c r="E1544" i="5"/>
  <c r="B1545" i="5"/>
  <c r="C1545" i="5"/>
  <c r="D1545" i="5"/>
  <c r="E1545" i="5"/>
  <c r="B1546" i="5"/>
  <c r="C1546" i="5"/>
  <c r="D1546" i="5"/>
  <c r="E1546" i="5"/>
  <c r="B1547" i="5"/>
  <c r="C1547" i="5"/>
  <c r="D1547" i="5"/>
  <c r="E1547" i="5"/>
  <c r="B1548" i="5"/>
  <c r="C1548" i="5"/>
  <c r="D1548" i="5"/>
  <c r="E1548" i="5"/>
  <c r="B1549" i="5"/>
  <c r="C1549" i="5"/>
  <c r="D1549" i="5"/>
  <c r="E1549" i="5"/>
  <c r="B1550" i="5"/>
  <c r="C1550" i="5"/>
  <c r="D1550" i="5"/>
  <c r="E1550" i="5"/>
  <c r="B1551" i="5"/>
  <c r="C1551" i="5"/>
  <c r="D1551" i="5"/>
  <c r="E1551" i="5"/>
  <c r="B1552" i="5"/>
  <c r="C1552" i="5"/>
  <c r="D1552" i="5"/>
  <c r="E1552" i="5"/>
  <c r="B1553" i="5"/>
  <c r="C1553" i="5"/>
  <c r="D1553" i="5"/>
  <c r="E1553" i="5"/>
  <c r="B1554" i="5"/>
  <c r="C1554" i="5"/>
  <c r="D1554" i="5"/>
  <c r="E1554" i="5"/>
  <c r="B1555" i="5"/>
  <c r="C1555" i="5"/>
  <c r="D1555" i="5"/>
  <c r="E1555" i="5"/>
  <c r="B1556" i="5"/>
  <c r="C1556" i="5"/>
  <c r="D1556" i="5"/>
  <c r="E1556" i="5"/>
  <c r="B1557" i="5"/>
  <c r="C1557" i="5"/>
  <c r="D1557" i="5"/>
  <c r="E1557" i="5"/>
  <c r="B1558" i="5"/>
  <c r="C1558" i="5"/>
  <c r="D1558" i="5"/>
  <c r="E1558" i="5"/>
  <c r="B1559" i="5"/>
  <c r="C1559" i="5"/>
  <c r="D1559" i="5"/>
  <c r="E1559" i="5"/>
  <c r="B1560" i="5"/>
  <c r="C1560" i="5"/>
  <c r="D1560" i="5"/>
  <c r="E1560" i="5"/>
  <c r="B1561" i="5"/>
  <c r="C1561" i="5"/>
  <c r="D1561" i="5"/>
  <c r="E1561" i="5"/>
  <c r="B1562" i="5"/>
  <c r="C1562" i="5"/>
  <c r="D1562" i="5"/>
  <c r="E1562" i="5"/>
  <c r="B1563" i="5"/>
  <c r="C1563" i="5"/>
  <c r="D1563" i="5"/>
  <c r="E1563" i="5"/>
  <c r="B1564" i="5"/>
  <c r="C1564" i="5"/>
  <c r="D1564" i="5"/>
  <c r="E1564" i="5"/>
  <c r="B1565" i="5"/>
  <c r="C1565" i="5"/>
  <c r="D1565" i="5"/>
  <c r="E1565" i="5"/>
  <c r="B1566" i="5"/>
  <c r="C1566" i="5"/>
  <c r="D1566" i="5"/>
  <c r="E1566" i="5"/>
  <c r="B1567" i="5"/>
  <c r="C1567" i="5"/>
  <c r="D1567" i="5"/>
  <c r="E1567" i="5"/>
  <c r="B1568" i="5"/>
  <c r="C1568" i="5"/>
  <c r="D1568" i="5"/>
  <c r="E1568" i="5"/>
  <c r="B1569" i="5"/>
  <c r="C1569" i="5"/>
  <c r="D1569" i="5"/>
  <c r="E1569" i="5"/>
  <c r="B1570" i="5"/>
  <c r="C1570" i="5"/>
  <c r="D1570" i="5"/>
  <c r="E1570" i="5"/>
  <c r="B1571" i="5"/>
  <c r="C1571" i="5"/>
  <c r="D1571" i="5"/>
  <c r="E1571" i="5"/>
  <c r="B1572" i="5"/>
  <c r="C1572" i="5"/>
  <c r="D1572" i="5"/>
  <c r="E1572" i="5"/>
  <c r="B1573" i="5"/>
  <c r="C1573" i="5"/>
  <c r="D1573" i="5"/>
  <c r="E1573" i="5"/>
  <c r="B1574" i="5"/>
  <c r="C1574" i="5"/>
  <c r="D1574" i="5"/>
  <c r="E1574" i="5"/>
  <c r="B1575" i="5"/>
  <c r="C1575" i="5"/>
  <c r="D1575" i="5"/>
  <c r="E1575" i="5"/>
  <c r="B1576" i="5"/>
  <c r="C1576" i="5"/>
  <c r="D1576" i="5"/>
  <c r="E1576" i="5"/>
  <c r="B1577" i="5"/>
  <c r="C1577" i="5"/>
  <c r="D1577" i="5"/>
  <c r="E1577" i="5"/>
  <c r="B1578" i="5"/>
  <c r="C1578" i="5"/>
  <c r="D1578" i="5"/>
  <c r="E1578" i="5"/>
  <c r="B1579" i="5"/>
  <c r="C1579" i="5"/>
  <c r="D1579" i="5"/>
  <c r="E1579" i="5"/>
  <c r="B1580" i="5"/>
  <c r="C1580" i="5"/>
  <c r="D1580" i="5"/>
  <c r="E1580" i="5"/>
  <c r="B1581" i="5"/>
  <c r="C1581" i="5"/>
  <c r="D1581" i="5"/>
  <c r="E1581" i="5"/>
  <c r="B1582" i="5"/>
  <c r="C1582" i="5"/>
  <c r="D1582" i="5"/>
  <c r="E1582" i="5"/>
  <c r="B1583" i="5"/>
  <c r="C1583" i="5"/>
  <c r="D1583" i="5"/>
  <c r="E1583" i="5"/>
  <c r="B1584" i="5"/>
  <c r="C1584" i="5"/>
  <c r="D1584" i="5"/>
  <c r="E1584" i="5"/>
  <c r="B1585" i="5"/>
  <c r="C1585" i="5"/>
  <c r="D1585" i="5"/>
  <c r="E1585" i="5"/>
  <c r="B1586" i="5"/>
  <c r="C1586" i="5"/>
  <c r="D1586" i="5"/>
  <c r="E1586" i="5"/>
  <c r="B1587" i="5"/>
  <c r="C1587" i="5"/>
  <c r="D1587" i="5"/>
  <c r="E1587" i="5"/>
  <c r="B1588" i="5"/>
  <c r="C1588" i="5"/>
  <c r="D1588" i="5"/>
  <c r="E1588" i="5"/>
  <c r="B1589" i="5"/>
  <c r="C1589" i="5"/>
  <c r="D1589" i="5"/>
  <c r="E1589" i="5"/>
  <c r="B1590" i="5"/>
  <c r="C1590" i="5"/>
  <c r="D1590" i="5"/>
  <c r="E1590" i="5"/>
  <c r="B1591" i="5"/>
  <c r="C1591" i="5"/>
  <c r="D1591" i="5"/>
  <c r="E1591" i="5"/>
  <c r="B1592" i="5"/>
  <c r="C1592" i="5"/>
  <c r="D1592" i="5"/>
  <c r="E1592" i="5"/>
  <c r="B1593" i="5"/>
  <c r="C1593" i="5"/>
  <c r="D1593" i="5"/>
  <c r="E1593" i="5"/>
  <c r="B1594" i="5"/>
  <c r="C1594" i="5"/>
  <c r="D1594" i="5"/>
  <c r="E1594" i="5"/>
  <c r="B1595" i="5"/>
  <c r="C1595" i="5"/>
  <c r="D1595" i="5"/>
  <c r="E1595" i="5"/>
  <c r="B1596" i="5"/>
  <c r="C1596" i="5"/>
  <c r="D1596" i="5"/>
  <c r="E1596" i="5"/>
  <c r="B1597" i="5"/>
  <c r="C1597" i="5"/>
  <c r="D1597" i="5"/>
  <c r="E1597" i="5"/>
  <c r="B1598" i="5"/>
  <c r="C1598" i="5"/>
  <c r="D1598" i="5"/>
  <c r="E1598" i="5"/>
  <c r="B1599" i="5"/>
  <c r="C1599" i="5"/>
  <c r="D1599" i="5"/>
  <c r="E1599" i="5"/>
  <c r="B1600" i="5"/>
  <c r="C1600" i="5"/>
  <c r="D1600" i="5"/>
  <c r="E1600" i="5"/>
  <c r="B1601" i="5"/>
  <c r="C1601" i="5"/>
  <c r="D1601" i="5"/>
  <c r="E1601" i="5"/>
  <c r="B1602" i="5"/>
  <c r="C1602" i="5"/>
  <c r="D1602" i="5"/>
  <c r="E1602" i="5"/>
  <c r="B1603" i="5"/>
  <c r="C1603" i="5"/>
  <c r="D1603" i="5"/>
  <c r="E1603" i="5"/>
  <c r="B1604" i="5"/>
  <c r="C1604" i="5"/>
  <c r="D1604" i="5"/>
  <c r="E1604" i="5"/>
  <c r="B1605" i="5"/>
  <c r="C1605" i="5"/>
  <c r="D1605" i="5"/>
  <c r="E1605" i="5"/>
  <c r="B1606" i="5"/>
  <c r="C1606" i="5"/>
  <c r="D1606" i="5"/>
  <c r="E1606" i="5"/>
  <c r="B1607" i="5"/>
  <c r="C1607" i="5"/>
  <c r="D1607" i="5"/>
  <c r="E1607" i="5"/>
  <c r="B1608" i="5"/>
  <c r="C1608" i="5"/>
  <c r="D1608" i="5"/>
  <c r="E1608" i="5"/>
  <c r="B1609" i="5"/>
  <c r="C1609" i="5"/>
  <c r="D1609" i="5"/>
  <c r="E1609" i="5"/>
  <c r="B1610" i="5"/>
  <c r="C1610" i="5"/>
  <c r="D1610" i="5"/>
  <c r="E1610" i="5"/>
  <c r="B1611" i="5"/>
  <c r="C1611" i="5"/>
  <c r="D1611" i="5"/>
  <c r="E1611" i="5"/>
  <c r="B1612" i="5"/>
  <c r="C1612" i="5"/>
  <c r="D1612" i="5"/>
  <c r="E1612" i="5"/>
  <c r="B1613" i="5"/>
  <c r="C1613" i="5"/>
  <c r="D1613" i="5"/>
  <c r="E1613" i="5"/>
  <c r="B1614" i="5"/>
  <c r="C1614" i="5"/>
  <c r="D1614" i="5"/>
  <c r="E1614" i="5"/>
  <c r="B1615" i="5"/>
  <c r="C1615" i="5"/>
  <c r="D1615" i="5"/>
  <c r="E1615" i="5"/>
  <c r="B1616" i="5"/>
  <c r="C1616" i="5"/>
  <c r="D1616" i="5"/>
  <c r="E1616" i="5"/>
  <c r="B1617" i="5"/>
  <c r="C1617" i="5"/>
  <c r="D1617" i="5"/>
  <c r="E1617" i="5"/>
  <c r="B1618" i="5"/>
  <c r="C1618" i="5"/>
  <c r="D1618" i="5"/>
  <c r="E1618" i="5"/>
  <c r="B1619" i="5"/>
  <c r="C1619" i="5"/>
  <c r="D1619" i="5"/>
  <c r="E1619" i="5"/>
  <c r="B1620" i="5"/>
  <c r="C1620" i="5"/>
  <c r="D1620" i="5"/>
  <c r="E1620" i="5"/>
  <c r="B1621" i="5"/>
  <c r="C1621" i="5"/>
  <c r="D1621" i="5"/>
  <c r="E1621" i="5"/>
  <c r="B1622" i="5"/>
  <c r="C1622" i="5"/>
  <c r="D1622" i="5"/>
  <c r="E1622" i="5"/>
  <c r="B1623" i="5"/>
  <c r="C1623" i="5"/>
  <c r="D1623" i="5"/>
  <c r="E1623" i="5"/>
  <c r="B1624" i="5"/>
  <c r="C1624" i="5"/>
  <c r="D1624" i="5"/>
  <c r="E1624" i="5"/>
  <c r="B1625" i="5"/>
  <c r="C1625" i="5"/>
  <c r="D1625" i="5"/>
  <c r="E1625" i="5"/>
  <c r="B1626" i="5"/>
  <c r="C1626" i="5"/>
  <c r="D1626" i="5"/>
  <c r="E1626" i="5"/>
  <c r="B1627" i="5"/>
  <c r="C1627" i="5"/>
  <c r="D1627" i="5"/>
  <c r="E1627" i="5"/>
  <c r="B1628" i="5"/>
  <c r="C1628" i="5"/>
  <c r="D1628" i="5"/>
  <c r="E1628" i="5"/>
  <c r="B1629" i="5"/>
  <c r="C1629" i="5"/>
  <c r="D1629" i="5"/>
  <c r="E1629" i="5"/>
  <c r="B1630" i="5"/>
  <c r="C1630" i="5"/>
  <c r="D1630" i="5"/>
  <c r="E1630" i="5"/>
  <c r="B1631" i="5"/>
  <c r="C1631" i="5"/>
  <c r="D1631" i="5"/>
  <c r="E1631" i="5"/>
  <c r="B1632" i="5"/>
  <c r="C1632" i="5"/>
  <c r="D1632" i="5"/>
  <c r="E1632" i="5"/>
  <c r="B1633" i="5"/>
  <c r="C1633" i="5"/>
  <c r="D1633" i="5"/>
  <c r="E1633" i="5"/>
  <c r="B1634" i="5"/>
  <c r="C1634" i="5"/>
  <c r="D1634" i="5"/>
  <c r="E1634" i="5"/>
  <c r="B1635" i="5"/>
  <c r="C1635" i="5"/>
  <c r="D1635" i="5"/>
  <c r="E1635" i="5"/>
  <c r="B1636" i="5"/>
  <c r="C1636" i="5"/>
  <c r="D1636" i="5"/>
  <c r="E1636" i="5"/>
  <c r="B1637" i="5"/>
  <c r="C1637" i="5"/>
  <c r="D1637" i="5"/>
  <c r="E1637" i="5"/>
  <c r="B1638" i="5"/>
  <c r="C1638" i="5"/>
  <c r="D1638" i="5"/>
  <c r="E1638" i="5"/>
  <c r="B1639" i="5"/>
  <c r="C1639" i="5"/>
  <c r="D1639" i="5"/>
  <c r="E1639" i="5"/>
  <c r="B1640" i="5"/>
  <c r="C1640" i="5"/>
  <c r="D1640" i="5"/>
  <c r="E1640" i="5"/>
  <c r="B1641" i="5"/>
  <c r="C1641" i="5"/>
  <c r="D1641" i="5"/>
  <c r="E1641" i="5"/>
  <c r="B1642" i="5"/>
  <c r="C1642" i="5"/>
  <c r="D1642" i="5"/>
  <c r="E1642" i="5"/>
  <c r="B1643" i="5"/>
  <c r="C1643" i="5"/>
  <c r="D1643" i="5"/>
  <c r="E1643" i="5"/>
  <c r="B1644" i="5"/>
  <c r="C1644" i="5"/>
  <c r="D1644" i="5"/>
  <c r="E1644" i="5"/>
  <c r="B1645" i="5"/>
  <c r="C1645" i="5"/>
  <c r="D1645" i="5"/>
  <c r="E1645" i="5"/>
  <c r="B1646" i="5"/>
  <c r="C1646" i="5"/>
  <c r="D1646" i="5"/>
  <c r="E1646" i="5"/>
  <c r="B1647" i="5"/>
  <c r="C1647" i="5"/>
  <c r="D1647" i="5"/>
  <c r="E1647" i="5"/>
  <c r="B1648" i="5"/>
  <c r="C1648" i="5"/>
  <c r="D1648" i="5"/>
  <c r="E1648" i="5"/>
  <c r="B1649" i="5"/>
  <c r="C1649" i="5"/>
  <c r="D1649" i="5"/>
  <c r="E1649" i="5"/>
  <c r="B1650" i="5"/>
  <c r="C1650" i="5"/>
  <c r="D1650" i="5"/>
  <c r="E1650" i="5"/>
  <c r="B1651" i="5"/>
  <c r="C1651" i="5"/>
  <c r="D1651" i="5"/>
  <c r="E1651" i="5"/>
  <c r="B1652" i="5"/>
  <c r="C1652" i="5"/>
  <c r="D1652" i="5"/>
  <c r="E1652" i="5"/>
  <c r="B1653" i="5"/>
  <c r="C1653" i="5"/>
  <c r="D1653" i="5"/>
  <c r="E1653" i="5"/>
  <c r="B1654" i="5"/>
  <c r="C1654" i="5"/>
  <c r="D1654" i="5"/>
  <c r="E1654" i="5"/>
  <c r="B1655" i="5"/>
  <c r="C1655" i="5"/>
  <c r="D1655" i="5"/>
  <c r="E1655" i="5"/>
  <c r="B1656" i="5"/>
  <c r="C1656" i="5"/>
  <c r="D1656" i="5"/>
  <c r="E1656" i="5"/>
  <c r="B1657" i="5"/>
  <c r="C1657" i="5"/>
  <c r="D1657" i="5"/>
  <c r="E1657" i="5"/>
  <c r="B1658" i="5"/>
  <c r="C1658" i="5"/>
  <c r="D1658" i="5"/>
  <c r="E1658" i="5"/>
  <c r="B1659" i="5"/>
  <c r="C1659" i="5"/>
  <c r="D1659" i="5"/>
  <c r="E1659" i="5"/>
  <c r="B1660" i="5"/>
  <c r="C1660" i="5"/>
  <c r="D1660" i="5"/>
  <c r="E1660" i="5"/>
  <c r="B1661" i="5"/>
  <c r="C1661" i="5"/>
  <c r="D1661" i="5"/>
  <c r="E1661" i="5"/>
  <c r="B1662" i="5"/>
  <c r="C1662" i="5"/>
  <c r="D1662" i="5"/>
  <c r="E1662" i="5"/>
  <c r="B1663" i="5"/>
  <c r="C1663" i="5"/>
  <c r="D1663" i="5"/>
  <c r="E1663" i="5"/>
  <c r="B1664" i="5"/>
  <c r="C1664" i="5"/>
  <c r="D1664" i="5"/>
  <c r="E1664" i="5"/>
  <c r="B1665" i="5"/>
  <c r="C1665" i="5"/>
  <c r="D1665" i="5"/>
  <c r="E1665" i="5"/>
  <c r="B1666" i="5"/>
  <c r="C1666" i="5"/>
  <c r="D1666" i="5"/>
  <c r="E1666" i="5"/>
  <c r="B1667" i="5"/>
  <c r="C1667" i="5"/>
  <c r="D1667" i="5"/>
  <c r="E1667" i="5"/>
  <c r="B1668" i="5"/>
  <c r="C1668" i="5"/>
  <c r="D1668" i="5"/>
  <c r="E1668" i="5"/>
  <c r="B1669" i="5"/>
  <c r="C1669" i="5"/>
  <c r="D1669" i="5"/>
  <c r="E1669" i="5"/>
  <c r="B1670" i="5"/>
  <c r="C1670" i="5"/>
  <c r="D1670" i="5"/>
  <c r="E1670" i="5"/>
  <c r="B1671" i="5"/>
  <c r="C1671" i="5"/>
  <c r="D1671" i="5"/>
  <c r="E1671" i="5"/>
  <c r="B1672" i="5"/>
  <c r="C1672" i="5"/>
  <c r="D1672" i="5"/>
  <c r="E1672" i="5"/>
  <c r="B1673" i="5"/>
  <c r="C1673" i="5"/>
  <c r="D1673" i="5"/>
  <c r="E1673" i="5"/>
  <c r="B1674" i="5"/>
  <c r="C1674" i="5"/>
  <c r="D1674" i="5"/>
  <c r="E1674" i="5"/>
  <c r="B1675" i="5"/>
  <c r="C1675" i="5"/>
  <c r="D1675" i="5"/>
  <c r="E1675" i="5"/>
  <c r="B1676" i="5"/>
  <c r="C1676" i="5"/>
  <c r="D1676" i="5"/>
  <c r="E1676" i="5"/>
  <c r="B1677" i="5"/>
  <c r="C1677" i="5"/>
  <c r="D1677" i="5"/>
  <c r="E1677" i="5"/>
  <c r="B1678" i="5"/>
  <c r="C1678" i="5"/>
  <c r="D1678" i="5"/>
  <c r="E1678" i="5"/>
  <c r="B1679" i="5"/>
  <c r="C1679" i="5"/>
  <c r="D1679" i="5"/>
  <c r="E1679" i="5"/>
  <c r="B1680" i="5"/>
  <c r="C1680" i="5"/>
  <c r="D1680" i="5"/>
  <c r="E1680" i="5"/>
  <c r="B1681" i="5"/>
  <c r="C1681" i="5"/>
  <c r="D1681" i="5"/>
  <c r="E1681" i="5"/>
  <c r="B1682" i="5"/>
  <c r="C1682" i="5"/>
  <c r="D1682" i="5"/>
  <c r="E1682" i="5"/>
  <c r="B1683" i="5"/>
  <c r="C1683" i="5"/>
  <c r="D1683" i="5"/>
  <c r="E1683" i="5"/>
  <c r="B1684" i="5"/>
  <c r="C1684" i="5"/>
  <c r="D1684" i="5"/>
  <c r="E1684" i="5"/>
  <c r="B1685" i="5"/>
  <c r="C1685" i="5"/>
  <c r="D1685" i="5"/>
  <c r="E1685" i="5"/>
  <c r="B1686" i="5"/>
  <c r="C1686" i="5"/>
  <c r="D1686" i="5"/>
  <c r="E1686" i="5"/>
  <c r="B1687" i="5"/>
  <c r="C1687" i="5"/>
  <c r="D1687" i="5"/>
  <c r="E1687" i="5"/>
  <c r="B1688" i="5"/>
  <c r="C1688" i="5"/>
  <c r="D1688" i="5"/>
  <c r="E1688" i="5"/>
  <c r="B1689" i="5"/>
  <c r="C1689" i="5"/>
  <c r="D1689" i="5"/>
  <c r="E1689" i="5"/>
  <c r="B1690" i="5"/>
  <c r="C1690" i="5"/>
  <c r="D1690" i="5"/>
  <c r="E1690" i="5"/>
  <c r="B1691" i="5"/>
  <c r="C1691" i="5"/>
  <c r="D1691" i="5"/>
  <c r="E1691" i="5"/>
  <c r="B1692" i="5"/>
  <c r="C1692" i="5"/>
  <c r="D1692" i="5"/>
  <c r="E1692" i="5"/>
  <c r="B1693" i="5"/>
  <c r="C1693" i="5"/>
  <c r="D1693" i="5"/>
  <c r="E1693" i="5"/>
  <c r="B1694" i="5"/>
  <c r="C1694" i="5"/>
  <c r="D1694" i="5"/>
  <c r="E1694" i="5"/>
  <c r="B1695" i="5"/>
  <c r="C1695" i="5"/>
  <c r="D1695" i="5"/>
  <c r="E1695" i="5"/>
  <c r="B1696" i="5"/>
  <c r="C1696" i="5"/>
  <c r="D1696" i="5"/>
  <c r="E1696" i="5"/>
  <c r="B1697" i="5"/>
  <c r="C1697" i="5"/>
  <c r="D1697" i="5"/>
  <c r="E1697" i="5"/>
  <c r="B1698" i="5"/>
  <c r="C1698" i="5"/>
  <c r="D1698" i="5"/>
  <c r="E1698" i="5"/>
  <c r="B1699" i="5"/>
  <c r="C1699" i="5"/>
  <c r="D1699" i="5"/>
  <c r="E1699" i="5"/>
  <c r="B1700" i="5"/>
  <c r="C1700" i="5"/>
  <c r="D1700" i="5"/>
  <c r="E1700" i="5"/>
  <c r="B1701" i="5"/>
  <c r="C1701" i="5"/>
  <c r="D1701" i="5"/>
  <c r="E1701" i="5"/>
  <c r="B1702" i="5"/>
  <c r="C1702" i="5"/>
  <c r="D1702" i="5"/>
  <c r="E1702" i="5"/>
  <c r="B1703" i="5"/>
  <c r="C1703" i="5"/>
  <c r="D1703" i="5"/>
  <c r="E1703" i="5"/>
  <c r="B1704" i="5"/>
  <c r="C1704" i="5"/>
  <c r="D1704" i="5"/>
  <c r="E1704" i="5"/>
  <c r="B1705" i="5"/>
  <c r="C1705" i="5"/>
  <c r="D1705" i="5"/>
  <c r="E1705" i="5"/>
  <c r="B1706" i="5"/>
  <c r="C1706" i="5"/>
  <c r="D1706" i="5"/>
  <c r="E1706" i="5"/>
  <c r="B1707" i="5"/>
  <c r="C1707" i="5"/>
  <c r="D1707" i="5"/>
  <c r="E1707" i="5"/>
  <c r="B1708" i="5"/>
  <c r="C1708" i="5"/>
  <c r="D1708" i="5"/>
  <c r="E1708" i="5"/>
  <c r="B1709" i="5"/>
  <c r="C1709" i="5"/>
  <c r="D1709" i="5"/>
  <c r="E1709" i="5"/>
  <c r="B1710" i="5"/>
  <c r="C1710" i="5"/>
  <c r="D1710" i="5"/>
  <c r="E1710" i="5"/>
  <c r="B1711" i="5"/>
  <c r="C1711" i="5"/>
  <c r="D1711" i="5"/>
  <c r="E1711" i="5"/>
  <c r="B1712" i="5"/>
  <c r="C1712" i="5"/>
  <c r="D1712" i="5"/>
  <c r="E1712" i="5"/>
  <c r="B1713" i="5"/>
  <c r="C1713" i="5"/>
  <c r="D1713" i="5"/>
  <c r="E1713" i="5"/>
  <c r="B1714" i="5"/>
  <c r="C1714" i="5"/>
  <c r="D1714" i="5"/>
  <c r="E1714" i="5"/>
  <c r="B1715" i="5"/>
  <c r="C1715" i="5"/>
  <c r="D1715" i="5"/>
  <c r="E1715" i="5"/>
  <c r="B1716" i="5"/>
  <c r="C1716" i="5"/>
  <c r="D1716" i="5"/>
  <c r="E1716" i="5"/>
  <c r="B1717" i="5"/>
  <c r="C1717" i="5"/>
  <c r="D1717" i="5"/>
  <c r="E1717" i="5"/>
  <c r="B1718" i="5"/>
  <c r="C1718" i="5"/>
  <c r="D1718" i="5"/>
  <c r="E1718" i="5"/>
  <c r="B1719" i="5"/>
  <c r="C1719" i="5"/>
  <c r="D1719" i="5"/>
  <c r="E1719" i="5"/>
  <c r="B1720" i="5"/>
  <c r="C1720" i="5"/>
  <c r="D1720" i="5"/>
  <c r="E1720" i="5"/>
  <c r="B1721" i="5"/>
  <c r="C1721" i="5"/>
  <c r="D1721" i="5"/>
  <c r="E1721" i="5"/>
  <c r="B1722" i="5"/>
  <c r="C1722" i="5"/>
  <c r="D1722" i="5"/>
  <c r="E1722" i="5"/>
  <c r="B1723" i="5"/>
  <c r="C1723" i="5"/>
  <c r="D1723" i="5"/>
  <c r="E1723" i="5"/>
  <c r="B1724" i="5"/>
  <c r="C1724" i="5"/>
  <c r="D1724" i="5"/>
  <c r="E1724" i="5"/>
  <c r="B1725" i="5"/>
  <c r="C1725" i="5"/>
  <c r="D1725" i="5"/>
  <c r="E1725" i="5"/>
  <c r="B1726" i="5"/>
  <c r="C1726" i="5"/>
  <c r="D1726" i="5"/>
  <c r="E1726" i="5"/>
  <c r="B1727" i="5"/>
  <c r="C1727" i="5"/>
  <c r="D1727" i="5"/>
  <c r="E1727" i="5"/>
  <c r="B1728" i="5"/>
  <c r="C1728" i="5"/>
  <c r="D1728" i="5"/>
  <c r="E1728" i="5"/>
  <c r="B1729" i="5"/>
  <c r="C1729" i="5"/>
  <c r="D1729" i="5"/>
  <c r="E1729" i="5"/>
  <c r="B1730" i="5"/>
  <c r="C1730" i="5"/>
  <c r="D1730" i="5"/>
  <c r="E1730" i="5"/>
  <c r="B1731" i="5"/>
  <c r="C1731" i="5"/>
  <c r="D1731" i="5"/>
  <c r="E1731" i="5"/>
  <c r="B1732" i="5"/>
  <c r="C1732" i="5"/>
  <c r="D1732" i="5"/>
  <c r="E1732" i="5"/>
  <c r="B1733" i="5"/>
  <c r="C1733" i="5"/>
  <c r="D1733" i="5"/>
  <c r="E1733" i="5"/>
  <c r="B1734" i="5"/>
  <c r="C1734" i="5"/>
  <c r="D1734" i="5"/>
  <c r="E1734" i="5"/>
  <c r="B1735" i="5"/>
  <c r="C1735" i="5"/>
  <c r="D1735" i="5"/>
  <c r="E1735" i="5"/>
  <c r="B1736" i="5"/>
  <c r="C1736" i="5"/>
  <c r="D1736" i="5"/>
  <c r="E1736" i="5"/>
  <c r="B1737" i="5"/>
  <c r="C1737" i="5"/>
  <c r="D1737" i="5"/>
  <c r="E1737" i="5"/>
  <c r="B1738" i="5"/>
  <c r="C1738" i="5"/>
  <c r="D1738" i="5"/>
  <c r="E1738" i="5"/>
  <c r="B1739" i="5"/>
  <c r="C1739" i="5"/>
  <c r="D1739" i="5"/>
  <c r="E1739" i="5"/>
  <c r="B1740" i="5"/>
  <c r="C1740" i="5"/>
  <c r="D1740" i="5"/>
  <c r="E1740" i="5"/>
  <c r="B1741" i="5"/>
  <c r="C1741" i="5"/>
  <c r="D1741" i="5"/>
  <c r="E1741" i="5"/>
  <c r="B1742" i="5"/>
  <c r="C1742" i="5"/>
  <c r="D1742" i="5"/>
  <c r="E1742" i="5"/>
  <c r="B1743" i="5"/>
  <c r="C1743" i="5"/>
  <c r="D1743" i="5"/>
  <c r="E1743" i="5"/>
  <c r="B1744" i="5"/>
  <c r="C1744" i="5"/>
  <c r="D1744" i="5"/>
  <c r="E1744" i="5"/>
  <c r="B1745" i="5"/>
  <c r="C1745" i="5"/>
  <c r="D1745" i="5"/>
  <c r="E1745" i="5"/>
  <c r="B1746" i="5"/>
  <c r="C1746" i="5"/>
  <c r="D1746" i="5"/>
  <c r="E1746" i="5"/>
  <c r="B1747" i="5"/>
  <c r="C1747" i="5"/>
  <c r="D1747" i="5"/>
  <c r="E1747" i="5"/>
  <c r="B1748" i="5"/>
  <c r="C1748" i="5"/>
  <c r="D1748" i="5"/>
  <c r="E1748" i="5"/>
  <c r="B1749" i="5"/>
  <c r="C1749" i="5"/>
  <c r="D1749" i="5"/>
  <c r="E1749" i="5"/>
  <c r="B1750" i="5"/>
  <c r="C1750" i="5"/>
  <c r="D1750" i="5"/>
  <c r="E1750" i="5"/>
  <c r="B1751" i="5"/>
  <c r="C1751" i="5"/>
  <c r="D1751" i="5"/>
  <c r="E1751" i="5"/>
  <c r="B1752" i="5"/>
  <c r="C1752" i="5"/>
  <c r="D1752" i="5"/>
  <c r="E1752" i="5"/>
  <c r="B1753" i="5"/>
  <c r="C1753" i="5"/>
  <c r="D1753" i="5"/>
  <c r="E1753" i="5"/>
  <c r="B1754" i="5"/>
  <c r="C1754" i="5"/>
  <c r="D1754" i="5"/>
  <c r="E1754" i="5"/>
  <c r="B1755" i="5"/>
  <c r="C1755" i="5"/>
  <c r="D1755" i="5"/>
  <c r="E1755" i="5"/>
  <c r="B1756" i="5"/>
  <c r="C1756" i="5"/>
  <c r="D1756" i="5"/>
  <c r="E1756" i="5"/>
  <c r="B1757" i="5"/>
  <c r="C1757" i="5"/>
  <c r="D1757" i="5"/>
  <c r="E1757" i="5"/>
  <c r="B1758" i="5"/>
  <c r="C1758" i="5"/>
  <c r="D1758" i="5"/>
  <c r="E1758" i="5"/>
  <c r="B1759" i="5"/>
  <c r="C1759" i="5"/>
  <c r="D1759" i="5"/>
  <c r="E1759" i="5"/>
  <c r="B1760" i="5"/>
  <c r="C1760" i="5"/>
  <c r="D1760" i="5"/>
  <c r="E1760" i="5"/>
  <c r="B1761" i="5"/>
  <c r="C1761" i="5"/>
  <c r="D1761" i="5"/>
  <c r="E1761" i="5"/>
  <c r="B1762" i="5"/>
  <c r="C1762" i="5"/>
  <c r="D1762" i="5"/>
  <c r="E1762" i="5"/>
  <c r="B1763" i="5"/>
  <c r="C1763" i="5"/>
  <c r="D1763" i="5"/>
  <c r="E1763" i="5"/>
  <c r="B1764" i="5"/>
  <c r="C1764" i="5"/>
  <c r="D1764" i="5"/>
  <c r="E1764" i="5"/>
  <c r="B1765" i="5"/>
  <c r="C1765" i="5"/>
  <c r="D1765" i="5"/>
  <c r="E1765" i="5"/>
  <c r="B1766" i="5"/>
  <c r="C1766" i="5"/>
  <c r="D1766" i="5"/>
  <c r="E1766" i="5"/>
  <c r="B1767" i="5"/>
  <c r="C1767" i="5"/>
  <c r="D1767" i="5"/>
  <c r="E1767" i="5"/>
  <c r="B1768" i="5"/>
  <c r="C1768" i="5"/>
  <c r="D1768" i="5"/>
  <c r="E1768" i="5"/>
  <c r="B1769" i="5"/>
  <c r="C1769" i="5"/>
  <c r="D1769" i="5"/>
  <c r="E1769" i="5"/>
  <c r="B1770" i="5"/>
  <c r="C1770" i="5"/>
  <c r="D1770" i="5"/>
  <c r="E1770" i="5"/>
  <c r="B1771" i="5"/>
  <c r="C1771" i="5"/>
  <c r="D1771" i="5"/>
  <c r="E1771" i="5"/>
  <c r="B1772" i="5"/>
  <c r="C1772" i="5"/>
  <c r="D1772" i="5"/>
  <c r="E1772" i="5"/>
  <c r="B1773" i="5"/>
  <c r="C1773" i="5"/>
  <c r="D1773" i="5"/>
  <c r="E1773" i="5"/>
  <c r="B1774" i="5"/>
  <c r="C1774" i="5"/>
  <c r="D1774" i="5"/>
  <c r="E1774" i="5"/>
  <c r="B1775" i="5"/>
  <c r="C1775" i="5"/>
  <c r="D1775" i="5"/>
  <c r="E1775" i="5"/>
  <c r="B1776" i="5"/>
  <c r="C1776" i="5"/>
  <c r="D1776" i="5"/>
  <c r="E1776" i="5"/>
  <c r="B1777" i="5"/>
  <c r="C1777" i="5"/>
  <c r="D1777" i="5"/>
  <c r="E1777" i="5"/>
  <c r="B1778" i="5"/>
  <c r="C1778" i="5"/>
  <c r="D1778" i="5"/>
  <c r="E1778" i="5"/>
  <c r="B1779" i="5"/>
  <c r="C1779" i="5"/>
  <c r="D1779" i="5"/>
  <c r="E1779" i="5"/>
  <c r="B1780" i="5"/>
  <c r="C1780" i="5"/>
  <c r="D1780" i="5"/>
  <c r="E1780" i="5"/>
  <c r="B1781" i="5"/>
  <c r="C1781" i="5"/>
  <c r="D1781" i="5"/>
  <c r="E1781" i="5"/>
  <c r="B1782" i="5"/>
  <c r="C1782" i="5"/>
  <c r="D1782" i="5"/>
  <c r="E1782" i="5"/>
  <c r="B1783" i="5"/>
  <c r="C1783" i="5"/>
  <c r="D1783" i="5"/>
  <c r="E1783" i="5"/>
  <c r="B1784" i="5"/>
  <c r="C1784" i="5"/>
  <c r="D1784" i="5"/>
  <c r="E1784" i="5"/>
  <c r="B1785" i="5"/>
  <c r="C1785" i="5"/>
  <c r="D1785" i="5"/>
  <c r="E1785" i="5"/>
  <c r="B1786" i="5"/>
  <c r="C1786" i="5"/>
  <c r="D1786" i="5"/>
  <c r="E1786" i="5"/>
  <c r="B1787" i="5"/>
  <c r="C1787" i="5"/>
  <c r="D1787" i="5"/>
  <c r="E1787" i="5"/>
  <c r="B1788" i="5"/>
  <c r="C1788" i="5"/>
  <c r="D1788" i="5"/>
  <c r="E1788" i="5"/>
  <c r="B1789" i="5"/>
  <c r="C1789" i="5"/>
  <c r="D1789" i="5"/>
  <c r="E1789" i="5"/>
  <c r="B1790" i="5"/>
  <c r="C1790" i="5"/>
  <c r="D1790" i="5"/>
  <c r="E1790" i="5"/>
  <c r="B1791" i="5"/>
  <c r="C1791" i="5"/>
  <c r="D1791" i="5"/>
  <c r="E1791" i="5"/>
  <c r="B1792" i="5"/>
  <c r="C1792" i="5"/>
  <c r="D1792" i="5"/>
  <c r="E1792" i="5"/>
  <c r="B1793" i="5"/>
  <c r="C1793" i="5"/>
  <c r="D1793" i="5"/>
  <c r="E1793" i="5"/>
  <c r="B1794" i="5"/>
  <c r="C1794" i="5"/>
  <c r="D1794" i="5"/>
  <c r="E1794" i="5"/>
  <c r="B1795" i="5"/>
  <c r="C1795" i="5"/>
  <c r="D1795" i="5"/>
  <c r="E1795" i="5"/>
  <c r="B1796" i="5"/>
  <c r="C1796" i="5"/>
  <c r="D1796" i="5"/>
  <c r="E1796" i="5"/>
  <c r="B1797" i="5"/>
  <c r="C1797" i="5"/>
  <c r="D1797" i="5"/>
  <c r="E1797" i="5"/>
  <c r="B1798" i="5"/>
  <c r="C1798" i="5"/>
  <c r="D1798" i="5"/>
  <c r="E1798" i="5"/>
  <c r="B1799" i="5"/>
  <c r="C1799" i="5"/>
  <c r="D1799" i="5"/>
  <c r="E1799" i="5"/>
  <c r="B1800" i="5"/>
  <c r="C1800" i="5"/>
  <c r="D1800" i="5"/>
  <c r="E1800" i="5"/>
  <c r="B1801" i="5"/>
  <c r="C1801" i="5"/>
  <c r="D1801" i="5"/>
  <c r="E1801" i="5"/>
  <c r="B1802" i="5"/>
  <c r="C1802" i="5"/>
  <c r="D1802" i="5"/>
  <c r="E1802" i="5"/>
  <c r="B1803" i="5"/>
  <c r="C1803" i="5"/>
  <c r="D1803" i="5"/>
  <c r="E1803" i="5"/>
  <c r="B1804" i="5"/>
  <c r="C1804" i="5"/>
  <c r="D1804" i="5"/>
  <c r="E1804" i="5"/>
  <c r="B1805" i="5"/>
  <c r="C1805" i="5"/>
  <c r="D1805" i="5"/>
  <c r="E1805" i="5"/>
  <c r="B1806" i="5"/>
  <c r="C1806" i="5"/>
  <c r="D1806" i="5"/>
  <c r="E1806" i="5"/>
  <c r="B1807" i="5"/>
  <c r="C1807" i="5"/>
  <c r="D1807" i="5"/>
  <c r="E1807" i="5"/>
  <c r="B1808" i="5"/>
  <c r="C1808" i="5"/>
  <c r="D1808" i="5"/>
  <c r="E1808" i="5"/>
  <c r="B1809" i="5"/>
  <c r="C1809" i="5"/>
  <c r="D1809" i="5"/>
  <c r="E1809" i="5"/>
  <c r="B1810" i="5"/>
  <c r="C1810" i="5"/>
  <c r="D1810" i="5"/>
  <c r="E1810" i="5"/>
  <c r="B1811" i="5"/>
  <c r="C1811" i="5"/>
  <c r="D1811" i="5"/>
  <c r="E1811" i="5"/>
  <c r="B1812" i="5"/>
  <c r="C1812" i="5"/>
  <c r="D1812" i="5"/>
  <c r="E1812" i="5"/>
  <c r="B1813" i="5"/>
  <c r="C1813" i="5"/>
  <c r="D1813" i="5"/>
  <c r="E1813" i="5"/>
  <c r="B1814" i="5"/>
  <c r="C1814" i="5"/>
  <c r="D1814" i="5"/>
  <c r="E1814" i="5"/>
  <c r="B1815" i="5"/>
  <c r="C1815" i="5"/>
  <c r="D1815" i="5"/>
  <c r="E1815" i="5"/>
  <c r="B1816" i="5"/>
  <c r="C1816" i="5"/>
  <c r="D1816" i="5"/>
  <c r="E1816" i="5"/>
  <c r="B1817" i="5"/>
  <c r="C1817" i="5"/>
  <c r="D1817" i="5"/>
  <c r="E1817" i="5"/>
  <c r="B1818" i="5"/>
  <c r="C1818" i="5"/>
  <c r="D1818" i="5"/>
  <c r="E1818" i="5"/>
  <c r="B1819" i="5"/>
  <c r="C1819" i="5"/>
  <c r="D1819" i="5"/>
  <c r="E1819" i="5"/>
  <c r="B1820" i="5"/>
  <c r="C1820" i="5"/>
  <c r="D1820" i="5"/>
  <c r="E1820" i="5"/>
  <c r="B1821" i="5"/>
  <c r="C1821" i="5"/>
  <c r="D1821" i="5"/>
  <c r="E1821" i="5"/>
  <c r="B1822" i="5"/>
  <c r="C1822" i="5"/>
  <c r="D1822" i="5"/>
  <c r="E1822" i="5"/>
  <c r="B1823" i="5"/>
  <c r="C1823" i="5"/>
  <c r="D1823" i="5"/>
  <c r="E1823" i="5"/>
  <c r="B1824" i="5"/>
  <c r="C1824" i="5"/>
  <c r="D1824" i="5"/>
  <c r="E1824" i="5"/>
  <c r="B1825" i="5"/>
  <c r="C1825" i="5"/>
  <c r="D1825" i="5"/>
  <c r="E1825" i="5"/>
  <c r="B1826" i="5"/>
  <c r="C1826" i="5"/>
  <c r="D1826" i="5"/>
  <c r="E1826" i="5"/>
  <c r="B1827" i="5"/>
  <c r="C1827" i="5"/>
  <c r="D1827" i="5"/>
  <c r="E1827" i="5"/>
  <c r="B1828" i="5"/>
  <c r="C1828" i="5"/>
  <c r="D1828" i="5"/>
  <c r="E1828" i="5"/>
  <c r="B1829" i="5"/>
  <c r="C1829" i="5"/>
  <c r="D1829" i="5"/>
  <c r="E1829" i="5"/>
  <c r="B1830" i="5"/>
  <c r="C1830" i="5"/>
  <c r="D1830" i="5"/>
  <c r="E1830" i="5"/>
  <c r="B1831" i="5"/>
  <c r="C1831" i="5"/>
  <c r="D1831" i="5"/>
  <c r="E1831" i="5"/>
  <c r="B1832" i="5"/>
  <c r="C1832" i="5"/>
  <c r="D1832" i="5"/>
  <c r="E1832" i="5"/>
  <c r="B1833" i="5"/>
  <c r="C1833" i="5"/>
  <c r="D1833" i="5"/>
  <c r="E1833" i="5"/>
  <c r="B1834" i="5"/>
  <c r="C1834" i="5"/>
  <c r="D1834" i="5"/>
  <c r="E1834" i="5"/>
  <c r="B1835" i="5"/>
  <c r="C1835" i="5"/>
  <c r="D1835" i="5"/>
  <c r="E1835" i="5"/>
  <c r="B1836" i="5"/>
  <c r="C1836" i="5"/>
  <c r="D1836" i="5"/>
  <c r="E1836" i="5"/>
  <c r="B1837" i="5"/>
  <c r="C1837" i="5"/>
  <c r="D1837" i="5"/>
  <c r="E1837" i="5"/>
  <c r="B1838" i="5"/>
  <c r="C1838" i="5"/>
  <c r="D1838" i="5"/>
  <c r="E1838" i="5"/>
  <c r="B1839" i="5"/>
  <c r="C1839" i="5"/>
  <c r="D1839" i="5"/>
  <c r="E1839" i="5"/>
  <c r="B1840" i="5"/>
  <c r="C1840" i="5"/>
  <c r="D1840" i="5"/>
  <c r="E1840" i="5"/>
  <c r="B1841" i="5"/>
  <c r="C1841" i="5"/>
  <c r="D1841" i="5"/>
  <c r="E1841" i="5"/>
  <c r="B1842" i="5"/>
  <c r="C1842" i="5"/>
  <c r="D1842" i="5"/>
  <c r="E1842" i="5"/>
  <c r="B1843" i="5"/>
  <c r="C1843" i="5"/>
  <c r="D1843" i="5"/>
  <c r="E1843" i="5"/>
  <c r="B1844" i="5"/>
  <c r="C1844" i="5"/>
  <c r="D1844" i="5"/>
  <c r="E1844" i="5"/>
  <c r="B1845" i="5"/>
  <c r="C1845" i="5"/>
  <c r="D1845" i="5"/>
  <c r="E1845" i="5"/>
  <c r="B1846" i="5"/>
  <c r="C1846" i="5"/>
  <c r="D1846" i="5"/>
  <c r="E1846" i="5"/>
  <c r="B1847" i="5"/>
  <c r="C1847" i="5"/>
  <c r="D1847" i="5"/>
  <c r="E1847" i="5"/>
  <c r="B1848" i="5"/>
  <c r="C1848" i="5"/>
  <c r="D1848" i="5"/>
  <c r="E1848" i="5"/>
  <c r="B1849" i="5"/>
  <c r="C1849" i="5"/>
  <c r="D1849" i="5"/>
  <c r="E1849" i="5"/>
  <c r="B1850" i="5"/>
  <c r="C1850" i="5"/>
  <c r="D1850" i="5"/>
  <c r="E1850" i="5"/>
  <c r="B1851" i="5"/>
  <c r="C1851" i="5"/>
  <c r="D1851" i="5"/>
  <c r="E1851" i="5"/>
  <c r="B1852" i="5"/>
  <c r="C1852" i="5"/>
  <c r="D1852" i="5"/>
  <c r="E1852" i="5"/>
  <c r="B1853" i="5"/>
  <c r="C1853" i="5"/>
  <c r="D1853" i="5"/>
  <c r="E1853" i="5"/>
  <c r="B1854" i="5"/>
  <c r="C1854" i="5"/>
  <c r="D1854" i="5"/>
  <c r="E1854" i="5"/>
  <c r="B1855" i="5"/>
  <c r="C1855" i="5"/>
  <c r="D1855" i="5"/>
  <c r="E1855" i="5"/>
  <c r="B1856" i="5"/>
  <c r="C1856" i="5"/>
  <c r="D1856" i="5"/>
  <c r="E1856" i="5"/>
  <c r="B1857" i="5"/>
  <c r="C1857" i="5"/>
  <c r="D1857" i="5"/>
  <c r="E1857" i="5"/>
  <c r="B1858" i="5"/>
  <c r="C1858" i="5"/>
  <c r="D1858" i="5"/>
  <c r="E1858" i="5"/>
  <c r="B1859" i="5"/>
  <c r="C1859" i="5"/>
  <c r="D1859" i="5"/>
  <c r="E1859" i="5"/>
  <c r="B1860" i="5"/>
  <c r="C1860" i="5"/>
  <c r="D1860" i="5"/>
  <c r="E1860" i="5"/>
  <c r="B1861" i="5"/>
  <c r="C1861" i="5"/>
  <c r="D1861" i="5"/>
  <c r="E1861" i="5"/>
  <c r="B1862" i="5"/>
  <c r="C1862" i="5"/>
  <c r="D1862" i="5"/>
  <c r="E1862" i="5"/>
  <c r="B1863" i="5"/>
  <c r="C1863" i="5"/>
  <c r="D1863" i="5"/>
  <c r="E1863" i="5"/>
  <c r="B1864" i="5"/>
  <c r="C1864" i="5"/>
  <c r="D1864" i="5"/>
  <c r="E1864" i="5"/>
  <c r="B1865" i="5"/>
  <c r="C1865" i="5"/>
  <c r="D1865" i="5"/>
  <c r="E1865" i="5"/>
  <c r="B1866" i="5"/>
  <c r="C1866" i="5"/>
  <c r="D1866" i="5"/>
  <c r="E1866" i="5"/>
  <c r="B1867" i="5"/>
  <c r="C1867" i="5"/>
  <c r="D1867" i="5"/>
  <c r="E1867" i="5"/>
  <c r="B1868" i="5"/>
  <c r="C1868" i="5"/>
  <c r="D1868" i="5"/>
  <c r="E1868" i="5"/>
  <c r="B1869" i="5"/>
  <c r="C1869" i="5"/>
  <c r="D1869" i="5"/>
  <c r="E1869" i="5"/>
  <c r="B1870" i="5"/>
  <c r="C1870" i="5"/>
  <c r="D1870" i="5"/>
  <c r="E1870" i="5"/>
  <c r="B1871" i="5"/>
  <c r="C1871" i="5"/>
  <c r="D1871" i="5"/>
  <c r="E1871" i="5"/>
  <c r="B1872" i="5"/>
  <c r="C1872" i="5"/>
  <c r="D1872" i="5"/>
  <c r="E1872" i="5"/>
  <c r="B1873" i="5"/>
  <c r="C1873" i="5"/>
  <c r="D1873" i="5"/>
  <c r="E1873" i="5"/>
  <c r="B1874" i="5"/>
  <c r="C1874" i="5"/>
  <c r="D1874" i="5"/>
  <c r="E1874" i="5"/>
  <c r="B1875" i="5"/>
  <c r="C1875" i="5"/>
  <c r="D1875" i="5"/>
  <c r="E1875" i="5"/>
  <c r="B1876" i="5"/>
  <c r="C1876" i="5"/>
  <c r="D1876" i="5"/>
  <c r="E1876" i="5"/>
  <c r="B1877" i="5"/>
  <c r="C1877" i="5"/>
  <c r="D1877" i="5"/>
  <c r="E1877" i="5"/>
  <c r="B1878" i="5"/>
  <c r="C1878" i="5"/>
  <c r="D1878" i="5"/>
  <c r="E1878" i="5"/>
  <c r="B1879" i="5"/>
  <c r="C1879" i="5"/>
  <c r="D1879" i="5"/>
  <c r="E1879" i="5"/>
  <c r="B1880" i="5"/>
  <c r="C1880" i="5"/>
  <c r="D1880" i="5"/>
  <c r="E1880" i="5"/>
  <c r="B1881" i="5"/>
  <c r="C1881" i="5"/>
  <c r="D1881" i="5"/>
  <c r="E1881" i="5"/>
  <c r="B1882" i="5"/>
  <c r="C1882" i="5"/>
  <c r="D1882" i="5"/>
  <c r="E1882" i="5"/>
  <c r="B1883" i="5"/>
  <c r="C1883" i="5"/>
  <c r="D1883" i="5"/>
  <c r="E1883" i="5"/>
  <c r="B1884" i="5"/>
  <c r="C1884" i="5"/>
  <c r="D1884" i="5"/>
  <c r="E1884" i="5"/>
  <c r="B1885" i="5"/>
  <c r="C1885" i="5"/>
  <c r="D1885" i="5"/>
  <c r="E1885" i="5"/>
  <c r="B1886" i="5"/>
  <c r="C1886" i="5"/>
  <c r="D1886" i="5"/>
  <c r="E1886" i="5"/>
  <c r="B1887" i="5"/>
  <c r="C1887" i="5"/>
  <c r="D1887" i="5"/>
  <c r="E1887" i="5"/>
  <c r="B1888" i="5"/>
  <c r="C1888" i="5"/>
  <c r="D1888" i="5"/>
  <c r="E1888" i="5"/>
  <c r="B1889" i="5"/>
  <c r="C1889" i="5"/>
  <c r="D1889" i="5"/>
  <c r="E1889" i="5"/>
  <c r="B1890" i="5"/>
  <c r="C1890" i="5"/>
  <c r="D1890" i="5"/>
  <c r="E1890" i="5"/>
  <c r="B1891" i="5"/>
  <c r="C1891" i="5"/>
  <c r="D1891" i="5"/>
  <c r="E1891" i="5"/>
  <c r="B1892" i="5"/>
  <c r="C1892" i="5"/>
  <c r="D1892" i="5"/>
  <c r="E1892" i="5"/>
  <c r="B1893" i="5"/>
  <c r="C1893" i="5"/>
  <c r="D1893" i="5"/>
  <c r="E1893" i="5"/>
  <c r="B1894" i="5"/>
  <c r="C1894" i="5"/>
  <c r="D1894" i="5"/>
  <c r="E1894" i="5"/>
  <c r="B1895" i="5"/>
  <c r="C1895" i="5"/>
  <c r="D1895" i="5"/>
  <c r="E1895" i="5"/>
  <c r="B1896" i="5"/>
  <c r="C1896" i="5"/>
  <c r="D1896" i="5"/>
  <c r="E1896" i="5"/>
  <c r="B1897" i="5"/>
  <c r="C1897" i="5"/>
  <c r="D1897" i="5"/>
  <c r="E1897" i="5"/>
  <c r="B1898" i="5"/>
  <c r="C1898" i="5"/>
  <c r="D1898" i="5"/>
  <c r="E1898" i="5"/>
  <c r="B1899" i="5"/>
  <c r="C1899" i="5"/>
  <c r="D1899" i="5"/>
  <c r="E1899" i="5"/>
  <c r="B1900" i="5"/>
  <c r="C1900" i="5"/>
  <c r="D1900" i="5"/>
  <c r="E1900" i="5"/>
  <c r="B1901" i="5"/>
  <c r="C1901" i="5"/>
  <c r="D1901" i="5"/>
  <c r="E1901" i="5"/>
  <c r="B1902" i="5"/>
  <c r="C1902" i="5"/>
  <c r="D1902" i="5"/>
  <c r="E1902" i="5"/>
  <c r="B1903" i="5"/>
  <c r="C1903" i="5"/>
  <c r="D1903" i="5"/>
  <c r="E1903" i="5"/>
  <c r="B1904" i="5"/>
  <c r="C1904" i="5"/>
  <c r="D1904" i="5"/>
  <c r="E1904" i="5"/>
  <c r="B1905" i="5"/>
  <c r="C1905" i="5"/>
  <c r="D1905" i="5"/>
  <c r="E1905" i="5"/>
  <c r="B1906" i="5"/>
  <c r="C1906" i="5"/>
  <c r="D1906" i="5"/>
  <c r="E1906" i="5"/>
  <c r="B1907" i="5"/>
  <c r="C1907" i="5"/>
  <c r="D1907" i="5"/>
  <c r="E1907" i="5"/>
  <c r="B1908" i="5"/>
  <c r="C1908" i="5"/>
  <c r="D1908" i="5"/>
  <c r="E1908" i="5"/>
  <c r="B1909" i="5"/>
  <c r="C1909" i="5"/>
  <c r="D1909" i="5"/>
  <c r="E1909" i="5"/>
  <c r="B1910" i="5"/>
  <c r="C1910" i="5"/>
  <c r="D1910" i="5"/>
  <c r="E1910" i="5"/>
  <c r="B1911" i="5"/>
  <c r="C1911" i="5"/>
  <c r="D1911" i="5"/>
  <c r="E1911" i="5"/>
  <c r="B1912" i="5"/>
  <c r="C1912" i="5"/>
  <c r="D1912" i="5"/>
  <c r="E1912" i="5"/>
  <c r="B1913" i="5"/>
  <c r="C1913" i="5"/>
  <c r="D1913" i="5"/>
  <c r="E1913" i="5"/>
  <c r="B1914" i="5"/>
  <c r="C1914" i="5"/>
  <c r="D1914" i="5"/>
  <c r="E1914" i="5"/>
  <c r="B1915" i="5"/>
  <c r="C1915" i="5"/>
  <c r="D1915" i="5"/>
  <c r="E1915" i="5"/>
  <c r="B1916" i="5"/>
  <c r="C1916" i="5"/>
  <c r="D1916" i="5"/>
  <c r="E1916" i="5"/>
  <c r="B1917" i="5"/>
  <c r="C1917" i="5"/>
  <c r="D1917" i="5"/>
  <c r="E1917" i="5"/>
  <c r="B1918" i="5"/>
  <c r="C1918" i="5"/>
  <c r="D1918" i="5"/>
  <c r="E1918" i="5"/>
  <c r="B1919" i="5"/>
  <c r="C1919" i="5"/>
  <c r="D1919" i="5"/>
  <c r="E1919" i="5"/>
  <c r="B1920" i="5"/>
  <c r="C1920" i="5"/>
  <c r="D1920" i="5"/>
  <c r="E1920" i="5"/>
  <c r="B1921" i="5"/>
  <c r="C1921" i="5"/>
  <c r="D1921" i="5"/>
  <c r="E1921" i="5"/>
  <c r="B1922" i="5"/>
  <c r="C1922" i="5"/>
  <c r="D1922" i="5"/>
  <c r="E1922" i="5"/>
  <c r="B1923" i="5"/>
  <c r="C1923" i="5"/>
  <c r="D1923" i="5"/>
  <c r="E1923" i="5"/>
  <c r="B1924" i="5"/>
  <c r="C1924" i="5"/>
  <c r="D1924" i="5"/>
  <c r="E1924" i="5"/>
  <c r="B1925" i="5"/>
  <c r="C1925" i="5"/>
  <c r="D1925" i="5"/>
  <c r="E1925" i="5"/>
  <c r="B1926" i="5"/>
  <c r="C1926" i="5"/>
  <c r="D1926" i="5"/>
  <c r="E1926" i="5"/>
  <c r="B1927" i="5"/>
  <c r="C1927" i="5"/>
  <c r="D1927" i="5"/>
  <c r="E1927" i="5"/>
  <c r="B1928" i="5"/>
  <c r="C1928" i="5"/>
  <c r="D1928" i="5"/>
  <c r="E1928" i="5"/>
  <c r="B1929" i="5"/>
  <c r="C1929" i="5"/>
  <c r="D1929" i="5"/>
  <c r="E1929" i="5"/>
  <c r="B1930" i="5"/>
  <c r="C1930" i="5"/>
  <c r="D1930" i="5"/>
  <c r="E1930" i="5"/>
  <c r="B1931" i="5"/>
  <c r="C1931" i="5"/>
  <c r="D1931" i="5"/>
  <c r="E1931" i="5"/>
  <c r="B1932" i="5"/>
  <c r="C1932" i="5"/>
  <c r="D1932" i="5"/>
  <c r="E1932" i="5"/>
  <c r="B1933" i="5"/>
  <c r="C1933" i="5"/>
  <c r="D1933" i="5"/>
  <c r="E1933" i="5"/>
  <c r="B1934" i="5"/>
  <c r="C1934" i="5"/>
  <c r="D1934" i="5"/>
  <c r="E1934" i="5"/>
  <c r="B1935" i="5"/>
  <c r="C1935" i="5"/>
  <c r="D1935" i="5"/>
  <c r="E1935" i="5"/>
  <c r="B1936" i="5"/>
  <c r="C1936" i="5"/>
  <c r="D1936" i="5"/>
  <c r="E1936" i="5"/>
  <c r="B1937" i="5"/>
  <c r="C1937" i="5"/>
  <c r="D1937" i="5"/>
  <c r="E1937" i="5"/>
  <c r="B1938" i="5"/>
  <c r="C1938" i="5"/>
  <c r="D1938" i="5"/>
  <c r="E1938" i="5"/>
  <c r="B1939" i="5"/>
  <c r="C1939" i="5"/>
  <c r="D1939" i="5"/>
  <c r="E1939" i="5"/>
  <c r="B1940" i="5"/>
  <c r="C1940" i="5"/>
  <c r="D1940" i="5"/>
  <c r="E1940" i="5"/>
  <c r="B1941" i="5"/>
  <c r="C1941" i="5"/>
  <c r="D1941" i="5"/>
  <c r="E1941" i="5"/>
  <c r="B1942" i="5"/>
  <c r="C1942" i="5"/>
  <c r="D1942" i="5"/>
  <c r="E1942" i="5"/>
  <c r="B1943" i="5"/>
  <c r="C1943" i="5"/>
  <c r="D1943" i="5"/>
  <c r="E1943" i="5"/>
  <c r="B1944" i="5"/>
  <c r="C1944" i="5"/>
  <c r="D1944" i="5"/>
  <c r="E1944" i="5"/>
  <c r="B1945" i="5"/>
  <c r="C1945" i="5"/>
  <c r="D1945" i="5"/>
  <c r="E1945" i="5"/>
  <c r="B1946" i="5"/>
  <c r="C1946" i="5"/>
  <c r="D1946" i="5"/>
  <c r="E1946" i="5"/>
  <c r="B1947" i="5"/>
  <c r="C1947" i="5"/>
  <c r="D1947" i="5"/>
  <c r="E1947" i="5"/>
  <c r="B1948" i="5"/>
  <c r="C1948" i="5"/>
  <c r="D1948" i="5"/>
  <c r="E1948" i="5"/>
  <c r="B1949" i="5"/>
  <c r="C1949" i="5"/>
  <c r="D1949" i="5"/>
  <c r="E1949" i="5"/>
  <c r="B1950" i="5"/>
  <c r="C1950" i="5"/>
  <c r="D1950" i="5"/>
  <c r="E1950" i="5"/>
  <c r="B1951" i="5"/>
  <c r="C1951" i="5"/>
  <c r="D1951" i="5"/>
  <c r="E1951" i="5"/>
  <c r="B1952" i="5"/>
  <c r="C1952" i="5"/>
  <c r="D1952" i="5"/>
  <c r="E1952" i="5"/>
  <c r="B1953" i="5"/>
  <c r="C1953" i="5"/>
  <c r="D1953" i="5"/>
  <c r="E1953" i="5"/>
  <c r="B1954" i="5"/>
  <c r="C1954" i="5"/>
  <c r="D1954" i="5"/>
  <c r="E1954" i="5"/>
  <c r="B1955" i="5"/>
  <c r="C1955" i="5"/>
  <c r="D1955" i="5"/>
  <c r="E1955" i="5"/>
  <c r="B1956" i="5"/>
  <c r="C1956" i="5"/>
  <c r="D1956" i="5"/>
  <c r="E1956" i="5"/>
  <c r="B1957" i="5"/>
  <c r="C1957" i="5"/>
  <c r="D1957" i="5"/>
  <c r="E1957" i="5"/>
  <c r="B1958" i="5"/>
  <c r="C1958" i="5"/>
  <c r="D1958" i="5"/>
  <c r="E1958" i="5"/>
  <c r="B1959" i="5"/>
  <c r="C1959" i="5"/>
  <c r="D1959" i="5"/>
  <c r="E1959" i="5"/>
  <c r="B1960" i="5"/>
  <c r="C1960" i="5"/>
  <c r="D1960" i="5"/>
  <c r="E1960" i="5"/>
  <c r="B1961" i="5"/>
  <c r="C1961" i="5"/>
  <c r="D1961" i="5"/>
  <c r="E1961" i="5"/>
  <c r="B1962" i="5"/>
  <c r="C1962" i="5"/>
  <c r="D1962" i="5"/>
  <c r="E1962" i="5"/>
  <c r="B1963" i="5"/>
  <c r="C1963" i="5"/>
  <c r="D1963" i="5"/>
  <c r="E1963" i="5"/>
  <c r="B1964" i="5"/>
  <c r="C1964" i="5"/>
  <c r="D1964" i="5"/>
  <c r="E1964" i="5"/>
  <c r="B1965" i="5"/>
  <c r="C1965" i="5"/>
  <c r="D1965" i="5"/>
  <c r="E1965" i="5"/>
  <c r="B1966" i="5"/>
  <c r="C1966" i="5"/>
  <c r="D1966" i="5"/>
  <c r="E1966" i="5"/>
  <c r="B1967" i="5"/>
  <c r="C1967" i="5"/>
  <c r="D1967" i="5"/>
  <c r="E1967" i="5"/>
  <c r="B1968" i="5"/>
  <c r="C1968" i="5"/>
  <c r="D1968" i="5"/>
  <c r="E1968" i="5"/>
  <c r="B1969" i="5"/>
  <c r="C1969" i="5"/>
  <c r="D1969" i="5"/>
  <c r="E1969" i="5"/>
  <c r="B1970" i="5"/>
  <c r="C1970" i="5"/>
  <c r="D1970" i="5"/>
  <c r="E1970" i="5"/>
  <c r="B1971" i="5"/>
  <c r="C1971" i="5"/>
  <c r="D1971" i="5"/>
  <c r="E1971" i="5"/>
  <c r="B1972" i="5"/>
  <c r="C1972" i="5"/>
  <c r="D1972" i="5"/>
  <c r="E1972" i="5"/>
  <c r="B1973" i="5"/>
  <c r="C1973" i="5"/>
  <c r="D1973" i="5"/>
  <c r="E1973" i="5"/>
  <c r="B1974" i="5"/>
  <c r="C1974" i="5"/>
  <c r="D1974" i="5"/>
  <c r="E1974" i="5"/>
  <c r="B1975" i="5"/>
  <c r="C1975" i="5"/>
  <c r="D1975" i="5"/>
  <c r="E1975" i="5"/>
  <c r="B1976" i="5"/>
  <c r="C1976" i="5"/>
  <c r="D1976" i="5"/>
  <c r="E1976" i="5"/>
  <c r="B1977" i="5"/>
  <c r="C1977" i="5"/>
  <c r="D1977" i="5"/>
  <c r="E1977" i="5"/>
  <c r="B1978" i="5"/>
  <c r="C1978" i="5"/>
  <c r="D1978" i="5"/>
  <c r="E1978" i="5"/>
  <c r="B1979" i="5"/>
  <c r="C1979" i="5"/>
  <c r="D1979" i="5"/>
  <c r="E1979" i="5"/>
  <c r="B1980" i="5"/>
  <c r="C1980" i="5"/>
  <c r="D1980" i="5"/>
  <c r="E1980" i="5"/>
  <c r="B1981" i="5"/>
  <c r="C1981" i="5"/>
  <c r="D1981" i="5"/>
  <c r="E1981" i="5"/>
  <c r="B1982" i="5"/>
  <c r="C1982" i="5"/>
  <c r="D1982" i="5"/>
  <c r="E1982" i="5"/>
  <c r="B1983" i="5"/>
  <c r="C1983" i="5"/>
  <c r="D1983" i="5"/>
  <c r="E1983" i="5"/>
  <c r="B1984" i="5"/>
  <c r="C1984" i="5"/>
  <c r="D1984" i="5"/>
  <c r="E1984" i="5"/>
  <c r="B1985" i="5"/>
  <c r="C1985" i="5"/>
  <c r="D1985" i="5"/>
  <c r="E1985" i="5"/>
  <c r="B1986" i="5"/>
  <c r="C1986" i="5"/>
  <c r="D1986" i="5"/>
  <c r="E1986" i="5"/>
  <c r="B1987" i="5"/>
  <c r="C1987" i="5"/>
  <c r="D1987" i="5"/>
  <c r="E1987" i="5"/>
  <c r="B1988" i="5"/>
  <c r="C1988" i="5"/>
  <c r="D1988" i="5"/>
  <c r="E1988" i="5"/>
  <c r="B1989" i="5"/>
  <c r="C1989" i="5"/>
  <c r="D1989" i="5"/>
  <c r="E1989" i="5"/>
  <c r="B1990" i="5"/>
  <c r="C1990" i="5"/>
  <c r="D1990" i="5"/>
  <c r="E1990" i="5"/>
  <c r="B1991" i="5"/>
  <c r="C1991" i="5"/>
  <c r="D1991" i="5"/>
  <c r="E1991" i="5"/>
  <c r="B1992" i="5"/>
  <c r="C1992" i="5"/>
  <c r="D1992" i="5"/>
  <c r="E1992" i="5"/>
  <c r="B1993" i="5"/>
  <c r="C1993" i="5"/>
  <c r="D1993" i="5"/>
  <c r="E1993" i="5"/>
  <c r="B1994" i="5"/>
  <c r="C1994" i="5"/>
  <c r="D1994" i="5"/>
  <c r="E1994" i="5"/>
  <c r="B1995" i="5"/>
  <c r="C1995" i="5"/>
  <c r="D1995" i="5"/>
  <c r="E1995" i="5"/>
  <c r="B1996" i="5"/>
  <c r="C1996" i="5"/>
  <c r="D1996" i="5"/>
  <c r="E1996" i="5"/>
  <c r="B1997" i="5"/>
  <c r="C1997" i="5"/>
  <c r="D1997" i="5"/>
  <c r="E1997" i="5"/>
  <c r="B1998" i="5"/>
  <c r="C1998" i="5"/>
  <c r="D1998" i="5"/>
  <c r="E1998" i="5"/>
  <c r="B1999" i="5"/>
  <c r="C1999" i="5"/>
  <c r="D1999" i="5"/>
  <c r="E1999" i="5"/>
  <c r="B2000" i="5"/>
  <c r="C2000" i="5"/>
  <c r="D2000" i="5"/>
  <c r="E2000" i="5"/>
  <c r="B2001" i="5"/>
  <c r="C2001" i="5"/>
  <c r="D2001" i="5"/>
  <c r="E2001" i="5"/>
  <c r="B2002" i="5"/>
  <c r="C2002" i="5"/>
  <c r="D2002" i="5"/>
  <c r="E2002" i="5"/>
  <c r="B2003" i="5"/>
  <c r="C2003" i="5"/>
  <c r="D2003" i="5"/>
  <c r="E2003" i="5"/>
  <c r="B2004" i="5"/>
  <c r="C2004" i="5"/>
  <c r="D2004" i="5"/>
  <c r="E2004" i="5"/>
  <c r="B2005" i="5"/>
  <c r="C2005" i="5"/>
  <c r="D2005" i="5"/>
  <c r="E2005" i="5"/>
  <c r="B2006" i="5"/>
  <c r="C2006" i="5"/>
  <c r="D2006" i="5"/>
  <c r="E2006" i="5"/>
  <c r="B2007" i="5"/>
  <c r="C2007" i="5"/>
  <c r="D2007" i="5"/>
  <c r="E2007" i="5"/>
  <c r="B2008" i="5"/>
  <c r="C2008" i="5"/>
  <c r="D2008" i="5"/>
  <c r="E2008" i="5"/>
  <c r="B2009" i="5"/>
  <c r="C2009" i="5"/>
  <c r="D2009" i="5"/>
  <c r="E2009" i="5"/>
  <c r="B2010" i="5"/>
  <c r="C2010" i="5"/>
  <c r="D2010" i="5"/>
  <c r="E2010" i="5"/>
  <c r="B2011" i="5"/>
  <c r="C2011" i="5"/>
  <c r="D2011" i="5"/>
  <c r="E2011" i="5"/>
  <c r="B2012" i="5"/>
  <c r="C2012" i="5"/>
  <c r="D2012" i="5"/>
  <c r="E2012" i="5"/>
  <c r="B2013" i="5"/>
  <c r="C2013" i="5"/>
  <c r="D2013" i="5"/>
  <c r="E2013" i="5"/>
  <c r="B2014" i="5"/>
  <c r="C2014" i="5"/>
  <c r="D2014" i="5"/>
  <c r="E2014" i="5"/>
  <c r="B2015" i="5"/>
  <c r="C2015" i="5"/>
  <c r="D2015" i="5"/>
  <c r="E2015" i="5"/>
  <c r="B2016" i="5"/>
  <c r="C2016" i="5"/>
  <c r="D2016" i="5"/>
  <c r="E2016" i="5"/>
  <c r="B2017" i="5"/>
  <c r="C2017" i="5"/>
  <c r="D2017" i="5"/>
  <c r="E2017" i="5"/>
  <c r="B2018" i="5"/>
  <c r="C2018" i="5"/>
  <c r="D2018" i="5"/>
  <c r="E2018" i="5"/>
  <c r="B2019" i="5"/>
  <c r="C2019" i="5"/>
  <c r="D2019" i="5"/>
  <c r="E2019" i="5"/>
  <c r="B2020" i="5"/>
  <c r="C2020" i="5"/>
  <c r="D2020" i="5"/>
  <c r="E2020" i="5"/>
  <c r="B2021" i="5"/>
  <c r="C2021" i="5"/>
  <c r="D2021" i="5"/>
  <c r="E2021" i="5"/>
  <c r="B2022" i="5"/>
  <c r="C2022" i="5"/>
  <c r="D2022" i="5"/>
  <c r="E2022" i="5"/>
  <c r="B2023" i="5"/>
  <c r="C2023" i="5"/>
  <c r="D2023" i="5"/>
  <c r="E2023" i="5"/>
  <c r="B2024" i="5"/>
  <c r="C2024" i="5"/>
  <c r="D2024" i="5"/>
  <c r="E2024" i="5"/>
  <c r="B2025" i="5"/>
  <c r="C2025" i="5"/>
  <c r="D2025" i="5"/>
  <c r="E2025" i="5"/>
  <c r="B2026" i="5"/>
  <c r="C2026" i="5"/>
  <c r="D2026" i="5"/>
  <c r="E2026" i="5"/>
  <c r="B2027" i="5"/>
  <c r="C2027" i="5"/>
  <c r="D2027" i="5"/>
  <c r="E2027" i="5"/>
  <c r="B2028" i="5"/>
  <c r="C2028" i="5"/>
  <c r="D2028" i="5"/>
  <c r="E2028" i="5"/>
  <c r="B2029" i="5"/>
  <c r="C2029" i="5"/>
  <c r="D2029" i="5"/>
  <c r="E2029" i="5"/>
  <c r="B2030" i="5"/>
  <c r="C2030" i="5"/>
  <c r="D2030" i="5"/>
  <c r="E2030" i="5"/>
  <c r="B2031" i="5"/>
  <c r="C2031" i="5"/>
  <c r="D2031" i="5"/>
  <c r="E2031" i="5"/>
  <c r="B2032" i="5"/>
  <c r="C2032" i="5"/>
  <c r="D2032" i="5"/>
  <c r="E2032" i="5"/>
  <c r="B2033" i="5"/>
  <c r="C2033" i="5"/>
  <c r="D2033" i="5"/>
  <c r="E2033" i="5"/>
  <c r="B2034" i="5"/>
  <c r="C2034" i="5"/>
  <c r="D2034" i="5"/>
  <c r="E2034" i="5"/>
  <c r="B2035" i="5"/>
  <c r="C2035" i="5"/>
  <c r="D2035" i="5"/>
  <c r="E2035" i="5"/>
  <c r="B2036" i="5"/>
  <c r="C2036" i="5"/>
  <c r="D2036" i="5"/>
  <c r="E2036" i="5"/>
  <c r="B2037" i="5"/>
  <c r="C2037" i="5"/>
  <c r="D2037" i="5"/>
  <c r="E2037" i="5"/>
  <c r="B2038" i="5"/>
  <c r="C2038" i="5"/>
  <c r="D2038" i="5"/>
  <c r="E2038" i="5"/>
  <c r="B2039" i="5"/>
  <c r="C2039" i="5"/>
  <c r="D2039" i="5"/>
  <c r="E2039" i="5"/>
  <c r="B2040" i="5"/>
  <c r="C2040" i="5"/>
  <c r="D2040" i="5"/>
  <c r="E2040" i="5"/>
  <c r="B2041" i="5"/>
  <c r="C2041" i="5"/>
  <c r="D2041" i="5"/>
  <c r="E2041" i="5"/>
  <c r="B2042" i="5"/>
  <c r="C2042" i="5"/>
  <c r="D2042" i="5"/>
  <c r="E2042" i="5"/>
  <c r="B2043" i="5"/>
  <c r="C2043" i="5"/>
  <c r="D2043" i="5"/>
  <c r="E2043" i="5"/>
  <c r="B2044" i="5"/>
  <c r="C2044" i="5"/>
  <c r="D2044" i="5"/>
  <c r="E2044" i="5"/>
  <c r="B2045" i="5"/>
  <c r="C2045" i="5"/>
  <c r="D2045" i="5"/>
  <c r="E2045" i="5"/>
  <c r="B2046" i="5"/>
  <c r="C2046" i="5"/>
  <c r="D2046" i="5"/>
  <c r="E2046" i="5"/>
  <c r="B2047" i="5"/>
  <c r="C2047" i="5"/>
  <c r="D2047" i="5"/>
  <c r="E2047" i="5"/>
  <c r="B2048" i="5"/>
  <c r="C2048" i="5"/>
  <c r="D2048" i="5"/>
  <c r="E2048" i="5"/>
  <c r="B2049" i="5"/>
  <c r="C2049" i="5"/>
  <c r="D2049" i="5"/>
  <c r="E2049" i="5"/>
  <c r="B2050" i="5"/>
  <c r="C2050" i="5"/>
  <c r="D2050" i="5"/>
  <c r="E2050" i="5"/>
  <c r="B2051" i="5"/>
  <c r="C2051" i="5"/>
  <c r="D2051" i="5"/>
  <c r="E2051" i="5"/>
  <c r="B2052" i="5"/>
  <c r="C2052" i="5"/>
  <c r="D2052" i="5"/>
  <c r="E2052" i="5"/>
  <c r="B2053" i="5"/>
  <c r="C2053" i="5"/>
  <c r="D2053" i="5"/>
  <c r="E2053" i="5"/>
  <c r="B2054" i="5"/>
  <c r="C2054" i="5"/>
  <c r="D2054" i="5"/>
  <c r="E2054" i="5"/>
  <c r="B2055" i="5"/>
  <c r="C2055" i="5"/>
  <c r="D2055" i="5"/>
  <c r="E2055" i="5"/>
  <c r="B2056" i="5"/>
  <c r="C2056" i="5"/>
  <c r="D2056" i="5"/>
  <c r="E2056" i="5"/>
  <c r="B2057" i="5"/>
  <c r="C2057" i="5"/>
  <c r="D2057" i="5"/>
  <c r="E2057" i="5"/>
  <c r="B2058" i="5"/>
  <c r="C2058" i="5"/>
  <c r="D2058" i="5"/>
  <c r="E2058" i="5"/>
  <c r="B2059" i="5"/>
  <c r="C2059" i="5"/>
  <c r="D2059" i="5"/>
  <c r="E2059" i="5"/>
  <c r="B2060" i="5"/>
  <c r="C2060" i="5"/>
  <c r="D2060" i="5"/>
  <c r="E2060" i="5"/>
  <c r="B2061" i="5"/>
  <c r="C2061" i="5"/>
  <c r="D2061" i="5"/>
  <c r="E2061" i="5"/>
  <c r="B2062" i="5"/>
  <c r="C2062" i="5"/>
  <c r="D2062" i="5"/>
  <c r="E2062" i="5"/>
  <c r="B2063" i="5"/>
  <c r="C2063" i="5"/>
  <c r="D2063" i="5"/>
  <c r="E2063" i="5"/>
  <c r="B2064" i="5"/>
  <c r="C2064" i="5"/>
  <c r="D2064" i="5"/>
  <c r="E2064" i="5"/>
  <c r="B2065" i="5"/>
  <c r="C2065" i="5"/>
  <c r="D2065" i="5"/>
  <c r="E2065" i="5"/>
  <c r="B2066" i="5"/>
  <c r="C2066" i="5"/>
  <c r="D2066" i="5"/>
  <c r="E2066" i="5"/>
  <c r="B2067" i="5"/>
  <c r="C2067" i="5"/>
  <c r="D2067" i="5"/>
  <c r="E2067" i="5"/>
  <c r="B2068" i="5"/>
  <c r="C2068" i="5"/>
  <c r="D2068" i="5"/>
  <c r="E2068" i="5"/>
  <c r="B2069" i="5"/>
  <c r="C2069" i="5"/>
  <c r="D2069" i="5"/>
  <c r="E2069" i="5"/>
  <c r="B2070" i="5"/>
  <c r="C2070" i="5"/>
  <c r="D2070" i="5"/>
  <c r="E2070" i="5"/>
  <c r="B2071" i="5"/>
  <c r="C2071" i="5"/>
  <c r="D2071" i="5"/>
  <c r="E2071" i="5"/>
  <c r="B2072" i="5"/>
  <c r="C2072" i="5"/>
  <c r="D2072" i="5"/>
  <c r="E2072" i="5"/>
  <c r="B2073" i="5"/>
  <c r="C2073" i="5"/>
  <c r="D2073" i="5"/>
  <c r="E2073" i="5"/>
  <c r="B2074" i="5"/>
  <c r="C2074" i="5"/>
  <c r="D2074" i="5"/>
  <c r="E2074" i="5"/>
  <c r="B2075" i="5"/>
  <c r="C2075" i="5"/>
  <c r="D2075" i="5"/>
  <c r="E2075" i="5"/>
  <c r="B2076" i="5"/>
  <c r="C2076" i="5"/>
  <c r="D2076" i="5"/>
  <c r="E2076" i="5"/>
  <c r="B2077" i="5"/>
  <c r="C2077" i="5"/>
  <c r="D2077" i="5"/>
  <c r="E2077" i="5"/>
  <c r="B2078" i="5"/>
  <c r="C2078" i="5"/>
  <c r="D2078" i="5"/>
  <c r="E2078" i="5"/>
  <c r="B2079" i="5"/>
  <c r="C2079" i="5"/>
  <c r="D2079" i="5"/>
  <c r="E2079" i="5"/>
  <c r="B2080" i="5"/>
  <c r="C2080" i="5"/>
  <c r="D2080" i="5"/>
  <c r="E2080" i="5"/>
  <c r="B2081" i="5"/>
  <c r="C2081" i="5"/>
  <c r="D2081" i="5"/>
  <c r="E2081" i="5"/>
  <c r="B2082" i="5"/>
  <c r="C2082" i="5"/>
  <c r="D2082" i="5"/>
  <c r="E2082" i="5"/>
  <c r="B2083" i="5"/>
  <c r="C2083" i="5"/>
  <c r="D2083" i="5"/>
  <c r="E2083" i="5"/>
  <c r="B2084" i="5"/>
  <c r="C2084" i="5"/>
  <c r="D2084" i="5"/>
  <c r="E2084" i="5"/>
  <c r="B2085" i="5"/>
  <c r="C2085" i="5"/>
  <c r="D2085" i="5"/>
  <c r="E2085" i="5"/>
  <c r="B2086" i="5"/>
  <c r="C2086" i="5"/>
  <c r="D2086" i="5"/>
  <c r="E2086" i="5"/>
  <c r="B2087" i="5"/>
  <c r="C2087" i="5"/>
  <c r="D2087" i="5"/>
  <c r="E2087" i="5"/>
  <c r="B2088" i="5"/>
  <c r="C2088" i="5"/>
  <c r="D2088" i="5"/>
  <c r="E2088" i="5"/>
  <c r="B2089" i="5"/>
  <c r="C2089" i="5"/>
  <c r="D2089" i="5"/>
  <c r="E2089" i="5"/>
  <c r="B2090" i="5"/>
  <c r="C2090" i="5"/>
  <c r="D2090" i="5"/>
  <c r="E2090" i="5"/>
  <c r="B2091" i="5"/>
  <c r="C2091" i="5"/>
  <c r="D2091" i="5"/>
  <c r="E2091" i="5"/>
  <c r="B2092" i="5"/>
  <c r="C2092" i="5"/>
  <c r="D2092" i="5"/>
  <c r="E2092" i="5"/>
  <c r="B2093" i="5"/>
  <c r="C2093" i="5"/>
  <c r="D2093" i="5"/>
  <c r="E2093" i="5"/>
  <c r="B2094" i="5"/>
  <c r="C2094" i="5"/>
  <c r="D2094" i="5"/>
  <c r="E2094" i="5"/>
  <c r="B2095" i="5"/>
  <c r="C2095" i="5"/>
  <c r="D2095" i="5"/>
  <c r="E2095" i="5"/>
  <c r="B2096" i="5"/>
  <c r="C2096" i="5"/>
  <c r="D2096" i="5"/>
  <c r="E2096" i="5"/>
  <c r="B2097" i="5"/>
  <c r="C2097" i="5"/>
  <c r="D2097" i="5"/>
  <c r="E2097" i="5"/>
  <c r="B2098" i="5"/>
  <c r="C2098" i="5"/>
  <c r="D2098" i="5"/>
  <c r="E2098" i="5"/>
  <c r="B2099" i="5"/>
  <c r="C2099" i="5"/>
  <c r="D2099" i="5"/>
  <c r="E2099" i="5"/>
  <c r="B2100" i="5"/>
  <c r="C2100" i="5"/>
  <c r="D2100" i="5"/>
  <c r="E2100" i="5"/>
  <c r="B2101" i="5"/>
  <c r="C2101" i="5"/>
  <c r="D2101" i="5"/>
  <c r="E2101" i="5"/>
  <c r="B2102" i="5"/>
  <c r="C2102" i="5"/>
  <c r="D2102" i="5"/>
  <c r="E2102" i="5"/>
  <c r="B2103" i="5"/>
  <c r="C2103" i="5"/>
  <c r="D2103" i="5"/>
  <c r="E2103" i="5"/>
  <c r="B2104" i="5"/>
  <c r="C2104" i="5"/>
  <c r="D2104" i="5"/>
  <c r="E2104" i="5"/>
  <c r="B2105" i="5"/>
  <c r="C2105" i="5"/>
  <c r="D2105" i="5"/>
  <c r="E2105" i="5"/>
  <c r="B2106" i="5"/>
  <c r="C2106" i="5"/>
  <c r="D2106" i="5"/>
  <c r="E2106" i="5"/>
  <c r="B2107" i="5"/>
  <c r="C2107" i="5"/>
  <c r="D2107" i="5"/>
  <c r="E2107" i="5"/>
  <c r="B2108" i="5"/>
  <c r="C2108" i="5"/>
  <c r="D2108" i="5"/>
  <c r="E2108" i="5"/>
  <c r="B2109" i="5"/>
  <c r="C2109" i="5"/>
  <c r="D2109" i="5"/>
  <c r="E2109" i="5"/>
  <c r="B2110" i="5"/>
  <c r="C2110" i="5"/>
  <c r="D2110" i="5"/>
  <c r="E2110" i="5"/>
  <c r="B2111" i="5"/>
  <c r="C2111" i="5"/>
  <c r="D2111" i="5"/>
  <c r="E2111" i="5"/>
  <c r="B2112" i="5"/>
  <c r="C2112" i="5"/>
  <c r="D2112" i="5"/>
  <c r="E2112" i="5"/>
  <c r="B2113" i="5"/>
  <c r="C2113" i="5"/>
  <c r="D2113" i="5"/>
  <c r="E2113" i="5"/>
  <c r="B2114" i="5"/>
  <c r="C2114" i="5"/>
  <c r="D2114" i="5"/>
  <c r="E2114" i="5"/>
  <c r="B2115" i="5"/>
  <c r="C2115" i="5"/>
  <c r="D2115" i="5"/>
  <c r="E2115" i="5"/>
  <c r="B2116" i="5"/>
  <c r="C2116" i="5"/>
  <c r="D2116" i="5"/>
  <c r="E2116" i="5"/>
  <c r="B2117" i="5"/>
  <c r="C2117" i="5"/>
  <c r="D2117" i="5"/>
  <c r="E2117" i="5"/>
  <c r="B2118" i="5"/>
  <c r="C2118" i="5"/>
  <c r="D2118" i="5"/>
  <c r="E2118" i="5"/>
  <c r="B2119" i="5"/>
  <c r="C2119" i="5"/>
  <c r="D2119" i="5"/>
  <c r="E2119" i="5"/>
  <c r="B2120" i="5"/>
  <c r="C2120" i="5"/>
  <c r="D2120" i="5"/>
  <c r="E2120" i="5"/>
  <c r="B2121" i="5"/>
  <c r="C2121" i="5"/>
  <c r="D2121" i="5"/>
  <c r="E2121" i="5"/>
  <c r="B2122" i="5"/>
  <c r="C2122" i="5"/>
  <c r="D2122" i="5"/>
  <c r="E2122" i="5"/>
  <c r="B2123" i="5"/>
  <c r="C2123" i="5"/>
  <c r="D2123" i="5"/>
  <c r="E2123" i="5"/>
  <c r="B2124" i="5"/>
  <c r="C2124" i="5"/>
  <c r="D2124" i="5"/>
  <c r="E2124" i="5"/>
  <c r="B2125" i="5"/>
  <c r="C2125" i="5"/>
  <c r="D2125" i="5"/>
  <c r="E2125" i="5"/>
  <c r="B2126" i="5"/>
  <c r="C2126" i="5"/>
  <c r="D2126" i="5"/>
  <c r="E2126" i="5"/>
  <c r="B2127" i="5"/>
  <c r="C2127" i="5"/>
  <c r="D2127" i="5"/>
  <c r="E2127" i="5"/>
  <c r="B2128" i="5"/>
  <c r="C2128" i="5"/>
  <c r="D2128" i="5"/>
  <c r="E2128" i="5"/>
  <c r="B2129" i="5"/>
  <c r="C2129" i="5"/>
  <c r="D2129" i="5"/>
  <c r="E2129" i="5"/>
  <c r="B2130" i="5"/>
  <c r="C2130" i="5"/>
  <c r="D2130" i="5"/>
  <c r="E2130" i="5"/>
  <c r="B2131" i="5"/>
  <c r="C2131" i="5"/>
  <c r="D2131" i="5"/>
  <c r="E2131" i="5"/>
  <c r="B2132" i="5"/>
  <c r="C2132" i="5"/>
  <c r="D2132" i="5"/>
  <c r="E2132" i="5"/>
  <c r="B2133" i="5"/>
  <c r="C2133" i="5"/>
  <c r="D2133" i="5"/>
  <c r="E2133" i="5"/>
  <c r="B2134" i="5"/>
  <c r="C2134" i="5"/>
  <c r="D2134" i="5"/>
  <c r="E2134" i="5"/>
  <c r="B2135" i="5"/>
  <c r="C2135" i="5"/>
  <c r="D2135" i="5"/>
  <c r="E2135" i="5"/>
  <c r="B2136" i="5"/>
  <c r="C2136" i="5"/>
  <c r="D2136" i="5"/>
  <c r="E2136" i="5"/>
  <c r="B2137" i="5"/>
  <c r="C2137" i="5"/>
  <c r="D2137" i="5"/>
  <c r="E2137" i="5"/>
  <c r="B2138" i="5"/>
  <c r="C2138" i="5"/>
  <c r="D2138" i="5"/>
  <c r="E2138" i="5"/>
  <c r="B2139" i="5"/>
  <c r="C2139" i="5"/>
  <c r="D2139" i="5"/>
  <c r="E2139" i="5"/>
  <c r="B2140" i="5"/>
  <c r="C2140" i="5"/>
  <c r="D2140" i="5"/>
  <c r="E2140" i="5"/>
  <c r="B2141" i="5"/>
  <c r="C2141" i="5"/>
  <c r="D2141" i="5"/>
  <c r="E2141" i="5"/>
  <c r="B2142" i="5"/>
  <c r="C2142" i="5"/>
  <c r="D2142" i="5"/>
  <c r="E2142" i="5"/>
  <c r="B2143" i="5"/>
  <c r="C2143" i="5"/>
  <c r="D2143" i="5"/>
  <c r="E2143" i="5"/>
  <c r="B2144" i="5"/>
  <c r="C2144" i="5"/>
  <c r="D2144" i="5"/>
  <c r="E2144" i="5"/>
  <c r="B2145" i="5"/>
  <c r="C2145" i="5"/>
  <c r="D2145" i="5"/>
  <c r="E2145" i="5"/>
  <c r="B2146" i="5"/>
  <c r="C2146" i="5"/>
  <c r="D2146" i="5"/>
  <c r="E2146" i="5"/>
  <c r="B2147" i="5"/>
  <c r="C2147" i="5"/>
  <c r="D2147" i="5"/>
  <c r="E2147" i="5"/>
  <c r="B2148" i="5"/>
  <c r="C2148" i="5"/>
  <c r="D2148" i="5"/>
  <c r="E2148" i="5"/>
  <c r="B2149" i="5"/>
  <c r="C2149" i="5"/>
  <c r="D2149" i="5"/>
  <c r="E2149" i="5"/>
  <c r="B2150" i="5"/>
  <c r="C2150" i="5"/>
  <c r="D2150" i="5"/>
  <c r="E2150" i="5"/>
  <c r="B2151" i="5"/>
  <c r="C2151" i="5"/>
  <c r="D2151" i="5"/>
  <c r="E2151" i="5"/>
  <c r="B2152" i="5"/>
  <c r="C2152" i="5"/>
  <c r="D2152" i="5"/>
  <c r="E2152" i="5"/>
  <c r="B2153" i="5"/>
  <c r="C2153" i="5"/>
  <c r="D2153" i="5"/>
  <c r="E2153" i="5"/>
  <c r="B2154" i="5"/>
  <c r="C2154" i="5"/>
  <c r="D2154" i="5"/>
  <c r="E2154" i="5"/>
  <c r="B2155" i="5"/>
  <c r="C2155" i="5"/>
  <c r="D2155" i="5"/>
  <c r="E2155" i="5"/>
  <c r="B2156" i="5"/>
  <c r="C2156" i="5"/>
  <c r="D2156" i="5"/>
  <c r="E2156" i="5"/>
  <c r="B2157" i="5"/>
  <c r="C2157" i="5"/>
  <c r="D2157" i="5"/>
  <c r="E2157" i="5"/>
  <c r="B2158" i="5"/>
  <c r="C2158" i="5"/>
  <c r="D2158" i="5"/>
  <c r="E2158" i="5"/>
  <c r="B2159" i="5"/>
  <c r="C2159" i="5"/>
  <c r="D2159" i="5"/>
  <c r="E2159" i="5"/>
  <c r="B2160" i="5"/>
  <c r="C2160" i="5"/>
  <c r="D2160" i="5"/>
  <c r="E2160" i="5"/>
  <c r="B2161" i="5"/>
  <c r="C2161" i="5"/>
  <c r="D2161" i="5"/>
  <c r="E2161" i="5"/>
  <c r="B2162" i="5"/>
  <c r="C2162" i="5"/>
  <c r="D2162" i="5"/>
  <c r="E2162" i="5"/>
  <c r="B2163" i="5"/>
  <c r="C2163" i="5"/>
  <c r="D2163" i="5"/>
  <c r="E2163" i="5"/>
  <c r="B2164" i="5"/>
  <c r="C2164" i="5"/>
  <c r="D2164" i="5"/>
  <c r="E2164" i="5"/>
  <c r="B2165" i="5"/>
  <c r="C2165" i="5"/>
  <c r="D2165" i="5"/>
  <c r="E2165" i="5"/>
  <c r="B2166" i="5"/>
  <c r="C2166" i="5"/>
  <c r="D2166" i="5"/>
  <c r="E2166" i="5"/>
  <c r="B2167" i="5"/>
  <c r="C2167" i="5"/>
  <c r="D2167" i="5"/>
  <c r="E2167" i="5"/>
  <c r="B2168" i="5"/>
  <c r="C2168" i="5"/>
  <c r="D2168" i="5"/>
  <c r="E2168" i="5"/>
  <c r="B2169" i="5"/>
  <c r="C2169" i="5"/>
  <c r="D2169" i="5"/>
  <c r="E2169" i="5"/>
  <c r="B2170" i="5"/>
  <c r="C2170" i="5"/>
  <c r="D2170" i="5"/>
  <c r="E2170" i="5"/>
  <c r="B2171" i="5"/>
  <c r="C2171" i="5"/>
  <c r="D2171" i="5"/>
  <c r="E2171" i="5"/>
  <c r="B2172" i="5"/>
  <c r="C2172" i="5"/>
  <c r="D2172" i="5"/>
  <c r="E2172" i="5"/>
  <c r="B2173" i="5"/>
  <c r="C2173" i="5"/>
  <c r="D2173" i="5"/>
  <c r="E2173" i="5"/>
  <c r="B2174" i="5"/>
  <c r="C2174" i="5"/>
  <c r="D2174" i="5"/>
  <c r="E2174" i="5"/>
  <c r="B2175" i="5"/>
  <c r="C2175" i="5"/>
  <c r="D2175" i="5"/>
  <c r="E2175" i="5"/>
  <c r="B2176" i="5"/>
  <c r="C2176" i="5"/>
  <c r="D2176" i="5"/>
  <c r="E2176" i="5"/>
  <c r="B2177" i="5"/>
  <c r="C2177" i="5"/>
  <c r="D2177" i="5"/>
  <c r="E2177" i="5"/>
  <c r="B2178" i="5"/>
  <c r="C2178" i="5"/>
  <c r="D2178" i="5"/>
  <c r="E2178" i="5"/>
  <c r="B2179" i="5"/>
  <c r="C2179" i="5"/>
  <c r="D2179" i="5"/>
  <c r="E2179" i="5"/>
  <c r="B2180" i="5"/>
  <c r="C2180" i="5"/>
  <c r="D2180" i="5"/>
  <c r="E2180" i="5"/>
  <c r="B2181" i="5"/>
  <c r="C2181" i="5"/>
  <c r="D2181" i="5"/>
  <c r="E2181" i="5"/>
  <c r="B2182" i="5"/>
  <c r="C2182" i="5"/>
  <c r="D2182" i="5"/>
  <c r="E2182" i="5"/>
  <c r="B2183" i="5"/>
  <c r="C2183" i="5"/>
  <c r="D2183" i="5"/>
  <c r="E2183" i="5"/>
  <c r="B2184" i="5"/>
  <c r="C2184" i="5"/>
  <c r="D2184" i="5"/>
  <c r="E2184" i="5"/>
  <c r="B2185" i="5"/>
  <c r="C2185" i="5"/>
  <c r="D2185" i="5"/>
  <c r="E2185" i="5"/>
  <c r="B2186" i="5"/>
  <c r="C2186" i="5"/>
  <c r="D2186" i="5"/>
  <c r="E2186" i="5"/>
  <c r="B2187" i="5"/>
  <c r="C2187" i="5"/>
  <c r="D2187" i="5"/>
  <c r="E2187" i="5"/>
  <c r="B2188" i="5"/>
  <c r="C2188" i="5"/>
  <c r="D2188" i="5"/>
  <c r="E2188" i="5"/>
  <c r="B2189" i="5"/>
  <c r="C2189" i="5"/>
  <c r="D2189" i="5"/>
  <c r="E2189" i="5"/>
  <c r="B2190" i="5"/>
  <c r="C2190" i="5"/>
  <c r="D2190" i="5"/>
  <c r="E2190" i="5"/>
  <c r="B2191" i="5"/>
  <c r="C2191" i="5"/>
  <c r="D2191" i="5"/>
  <c r="E2191" i="5"/>
  <c r="B2192" i="5"/>
  <c r="C2192" i="5"/>
  <c r="D2192" i="5"/>
  <c r="E2192" i="5"/>
  <c r="B2193" i="5"/>
  <c r="C2193" i="5"/>
  <c r="D2193" i="5"/>
  <c r="E2193" i="5"/>
  <c r="B2194" i="5"/>
  <c r="C2194" i="5"/>
  <c r="D2194" i="5"/>
  <c r="E2194" i="5"/>
  <c r="B2195" i="5"/>
  <c r="C2195" i="5"/>
  <c r="D2195" i="5"/>
  <c r="E2195" i="5"/>
  <c r="B2196" i="5"/>
  <c r="C2196" i="5"/>
  <c r="D2196" i="5"/>
  <c r="E2196" i="5"/>
  <c r="B2197" i="5"/>
  <c r="C2197" i="5"/>
  <c r="D2197" i="5"/>
  <c r="E2197" i="5"/>
  <c r="B2198" i="5"/>
  <c r="C2198" i="5"/>
  <c r="D2198" i="5"/>
  <c r="E2198" i="5"/>
  <c r="B2199" i="5"/>
  <c r="C2199" i="5"/>
  <c r="D2199" i="5"/>
  <c r="E2199" i="5"/>
  <c r="B2200" i="5"/>
  <c r="C2200" i="5"/>
  <c r="D2200" i="5"/>
  <c r="E2200" i="5"/>
  <c r="B2201" i="5"/>
  <c r="C2201" i="5"/>
  <c r="D2201" i="5"/>
  <c r="E2201" i="5"/>
  <c r="B2202" i="5"/>
  <c r="C2202" i="5"/>
  <c r="D2202" i="5"/>
  <c r="E2202" i="5"/>
  <c r="B2203" i="5"/>
  <c r="C2203" i="5"/>
  <c r="D2203" i="5"/>
  <c r="E2203" i="5"/>
  <c r="B2204" i="5"/>
  <c r="C2204" i="5"/>
  <c r="D2204" i="5"/>
  <c r="E2204" i="5"/>
  <c r="B2205" i="5"/>
  <c r="C2205" i="5"/>
  <c r="D2205" i="5"/>
  <c r="E2205" i="5"/>
  <c r="B2206" i="5"/>
  <c r="C2206" i="5"/>
  <c r="D2206" i="5"/>
  <c r="E2206" i="5"/>
  <c r="B2207" i="5"/>
  <c r="C2207" i="5"/>
  <c r="D2207" i="5"/>
  <c r="E2207" i="5"/>
  <c r="B2208" i="5"/>
  <c r="C2208" i="5"/>
  <c r="D2208" i="5"/>
  <c r="E2208" i="5"/>
  <c r="B2209" i="5"/>
  <c r="C2209" i="5"/>
  <c r="D2209" i="5"/>
  <c r="E2209" i="5"/>
  <c r="B2210" i="5"/>
  <c r="C2210" i="5"/>
  <c r="D2210" i="5"/>
  <c r="E2210" i="5"/>
  <c r="B2211" i="5"/>
  <c r="C2211" i="5"/>
  <c r="D2211" i="5"/>
  <c r="E2211" i="5"/>
  <c r="B2212" i="5"/>
  <c r="C2212" i="5"/>
  <c r="D2212" i="5"/>
  <c r="E2212" i="5"/>
  <c r="B2213" i="5"/>
  <c r="C2213" i="5"/>
  <c r="D2213" i="5"/>
  <c r="E2213" i="5"/>
  <c r="B2214" i="5"/>
  <c r="C2214" i="5"/>
  <c r="D2214" i="5"/>
  <c r="E2214" i="5"/>
  <c r="B2215" i="5"/>
  <c r="C2215" i="5"/>
  <c r="D2215" i="5"/>
  <c r="E2215" i="5"/>
  <c r="B2216" i="5"/>
  <c r="C2216" i="5"/>
  <c r="D2216" i="5"/>
  <c r="E2216" i="5"/>
  <c r="B2217" i="5"/>
  <c r="C2217" i="5"/>
  <c r="D2217" i="5"/>
  <c r="E2217" i="5"/>
  <c r="B2218" i="5"/>
  <c r="C2218" i="5"/>
  <c r="D2218" i="5"/>
  <c r="E2218" i="5"/>
  <c r="B2219" i="5"/>
  <c r="C2219" i="5"/>
  <c r="D2219" i="5"/>
  <c r="E2219" i="5"/>
  <c r="B2220" i="5"/>
  <c r="C2220" i="5"/>
  <c r="D2220" i="5"/>
  <c r="E2220" i="5"/>
  <c r="B2221" i="5"/>
  <c r="C2221" i="5"/>
  <c r="D2221" i="5"/>
  <c r="E2221" i="5"/>
  <c r="B2222" i="5"/>
  <c r="C2222" i="5"/>
  <c r="D2222" i="5"/>
  <c r="E2222" i="5"/>
  <c r="B2223" i="5"/>
  <c r="C2223" i="5"/>
  <c r="D2223" i="5"/>
  <c r="E2223" i="5"/>
  <c r="B2224" i="5"/>
  <c r="C2224" i="5"/>
  <c r="D2224" i="5"/>
  <c r="E2224" i="5"/>
  <c r="B2225" i="5"/>
  <c r="C2225" i="5"/>
  <c r="D2225" i="5"/>
  <c r="E2225" i="5"/>
  <c r="B2226" i="5"/>
  <c r="C2226" i="5"/>
  <c r="D2226" i="5"/>
  <c r="E2226" i="5"/>
  <c r="B2227" i="5"/>
  <c r="C2227" i="5"/>
  <c r="D2227" i="5"/>
  <c r="E2227" i="5"/>
  <c r="B2228" i="5"/>
  <c r="C2228" i="5"/>
  <c r="D2228" i="5"/>
  <c r="E2228" i="5"/>
  <c r="B2229" i="5"/>
  <c r="C2229" i="5"/>
  <c r="D2229" i="5"/>
  <c r="E2229" i="5"/>
  <c r="B2230" i="5"/>
  <c r="C2230" i="5"/>
  <c r="D2230" i="5"/>
  <c r="E2230" i="5"/>
  <c r="B2231" i="5"/>
  <c r="C2231" i="5"/>
  <c r="D2231" i="5"/>
  <c r="E2231" i="5"/>
  <c r="B2232" i="5"/>
  <c r="C2232" i="5"/>
  <c r="D2232" i="5"/>
  <c r="E2232" i="5"/>
  <c r="B2233" i="5"/>
  <c r="C2233" i="5"/>
  <c r="D2233" i="5"/>
  <c r="E2233" i="5"/>
  <c r="B2234" i="5"/>
  <c r="C2234" i="5"/>
  <c r="D2234" i="5"/>
  <c r="E2234" i="5"/>
  <c r="B2235" i="5"/>
  <c r="C2235" i="5"/>
  <c r="D2235" i="5"/>
  <c r="E2235" i="5"/>
  <c r="B2236" i="5"/>
  <c r="C2236" i="5"/>
  <c r="D2236" i="5"/>
  <c r="E2236" i="5"/>
  <c r="B2237" i="5"/>
  <c r="C2237" i="5"/>
  <c r="D2237" i="5"/>
  <c r="E2237" i="5"/>
  <c r="B2238" i="5"/>
  <c r="C2238" i="5"/>
  <c r="D2238" i="5"/>
  <c r="E2238" i="5"/>
  <c r="B2239" i="5"/>
  <c r="C2239" i="5"/>
  <c r="D2239" i="5"/>
  <c r="E2239" i="5"/>
  <c r="B2240" i="5"/>
  <c r="C2240" i="5"/>
  <c r="D2240" i="5"/>
  <c r="E2240" i="5"/>
  <c r="B2241" i="5"/>
  <c r="C2241" i="5"/>
  <c r="D2241" i="5"/>
  <c r="E2241" i="5"/>
  <c r="B2242" i="5"/>
  <c r="C2242" i="5"/>
  <c r="D2242" i="5"/>
  <c r="E2242" i="5"/>
  <c r="B2243" i="5"/>
  <c r="C2243" i="5"/>
  <c r="D2243" i="5"/>
  <c r="E2243" i="5"/>
  <c r="B2244" i="5"/>
  <c r="C2244" i="5"/>
  <c r="D2244" i="5"/>
  <c r="E2244" i="5"/>
  <c r="B2245" i="5"/>
  <c r="C2245" i="5"/>
  <c r="D2245" i="5"/>
  <c r="E2245" i="5"/>
  <c r="B2246" i="5"/>
  <c r="C2246" i="5"/>
  <c r="D2246" i="5"/>
  <c r="E2246" i="5"/>
  <c r="B2247" i="5"/>
  <c r="C2247" i="5"/>
  <c r="D2247" i="5"/>
  <c r="E2247" i="5"/>
  <c r="B2248" i="5"/>
  <c r="C2248" i="5"/>
  <c r="D2248" i="5"/>
  <c r="E2248" i="5"/>
  <c r="B2249" i="5"/>
  <c r="C2249" i="5"/>
  <c r="D2249" i="5"/>
  <c r="E2249" i="5"/>
  <c r="B2250" i="5"/>
  <c r="C2250" i="5"/>
  <c r="D2250" i="5"/>
  <c r="E2250" i="5"/>
  <c r="B2251" i="5"/>
  <c r="C2251" i="5"/>
  <c r="D2251" i="5"/>
  <c r="E2251" i="5"/>
  <c r="B2252" i="5"/>
  <c r="C2252" i="5"/>
  <c r="D2252" i="5"/>
  <c r="E2252" i="5"/>
  <c r="B2253" i="5"/>
  <c r="C2253" i="5"/>
  <c r="D2253" i="5"/>
  <c r="E2253" i="5"/>
  <c r="B2254" i="5"/>
  <c r="C2254" i="5"/>
  <c r="D2254" i="5"/>
  <c r="E2254" i="5"/>
  <c r="B2255" i="5"/>
  <c r="C2255" i="5"/>
  <c r="D2255" i="5"/>
  <c r="E2255" i="5"/>
  <c r="B2256" i="5"/>
  <c r="C2256" i="5"/>
  <c r="D2256" i="5"/>
  <c r="E2256" i="5"/>
  <c r="B2257" i="5"/>
  <c r="C2257" i="5"/>
  <c r="D2257" i="5"/>
  <c r="E2257" i="5"/>
  <c r="B2258" i="5"/>
  <c r="C2258" i="5"/>
  <c r="D2258" i="5"/>
  <c r="E2258" i="5"/>
  <c r="B2259" i="5"/>
  <c r="C2259" i="5"/>
  <c r="D2259" i="5"/>
  <c r="E2259" i="5"/>
  <c r="B2260" i="5"/>
  <c r="C2260" i="5"/>
  <c r="D2260" i="5"/>
  <c r="E2260" i="5"/>
  <c r="B2261" i="5"/>
  <c r="C2261" i="5"/>
  <c r="D2261" i="5"/>
  <c r="E2261" i="5"/>
  <c r="B2262" i="5"/>
  <c r="C2262" i="5"/>
  <c r="D2262" i="5"/>
  <c r="E2262" i="5"/>
  <c r="B2263" i="5"/>
  <c r="C2263" i="5"/>
  <c r="D2263" i="5"/>
  <c r="E2263" i="5"/>
  <c r="B2264" i="5"/>
  <c r="C2264" i="5"/>
  <c r="D2264" i="5"/>
  <c r="E2264" i="5"/>
  <c r="B2265" i="5"/>
  <c r="C2265" i="5"/>
  <c r="D2265" i="5"/>
  <c r="E2265" i="5"/>
  <c r="B2266" i="5"/>
  <c r="C2266" i="5"/>
  <c r="D2266" i="5"/>
  <c r="E2266" i="5"/>
  <c r="B2267" i="5"/>
  <c r="C2267" i="5"/>
  <c r="D2267" i="5"/>
  <c r="E2267" i="5"/>
  <c r="B2268" i="5"/>
  <c r="C2268" i="5"/>
  <c r="D2268" i="5"/>
  <c r="E2268" i="5"/>
  <c r="B2269" i="5"/>
  <c r="C2269" i="5"/>
  <c r="D2269" i="5"/>
  <c r="E2269" i="5"/>
  <c r="B2270" i="5"/>
  <c r="C2270" i="5"/>
  <c r="D2270" i="5"/>
  <c r="E2270" i="5"/>
  <c r="B2271" i="5"/>
  <c r="C2271" i="5"/>
  <c r="D2271" i="5"/>
  <c r="E2271" i="5"/>
  <c r="B2272" i="5"/>
  <c r="C2272" i="5"/>
  <c r="D2272" i="5"/>
  <c r="E2272" i="5"/>
  <c r="B2273" i="5"/>
  <c r="C2273" i="5"/>
  <c r="D2273" i="5"/>
  <c r="E2273" i="5"/>
  <c r="B2274" i="5"/>
  <c r="C2274" i="5"/>
  <c r="D2274" i="5"/>
  <c r="E2274" i="5"/>
  <c r="B2275" i="5"/>
  <c r="C2275" i="5"/>
  <c r="D2275" i="5"/>
  <c r="E2275" i="5"/>
  <c r="B2276" i="5"/>
  <c r="C2276" i="5"/>
  <c r="D2276" i="5"/>
  <c r="E2276" i="5"/>
  <c r="B2277" i="5"/>
  <c r="C2277" i="5"/>
  <c r="D2277" i="5"/>
  <c r="E2277" i="5"/>
  <c r="B2278" i="5"/>
  <c r="C2278" i="5"/>
  <c r="D2278" i="5"/>
  <c r="E2278" i="5"/>
  <c r="B2279" i="5"/>
  <c r="C2279" i="5"/>
  <c r="D2279" i="5"/>
  <c r="E2279" i="5"/>
  <c r="B2280" i="5"/>
  <c r="C2280" i="5"/>
  <c r="D2280" i="5"/>
  <c r="E2280" i="5"/>
  <c r="B2281" i="5"/>
  <c r="C2281" i="5"/>
  <c r="D2281" i="5"/>
  <c r="E2281" i="5"/>
  <c r="B2282" i="5"/>
  <c r="C2282" i="5"/>
  <c r="D2282" i="5"/>
  <c r="E2282" i="5"/>
  <c r="B2283" i="5"/>
  <c r="C2283" i="5"/>
  <c r="D2283" i="5"/>
  <c r="E2283" i="5"/>
  <c r="B2284" i="5"/>
  <c r="C2284" i="5"/>
  <c r="D2284" i="5"/>
  <c r="E2284" i="5"/>
  <c r="B2285" i="5"/>
  <c r="C2285" i="5"/>
  <c r="D2285" i="5"/>
  <c r="E2285" i="5"/>
  <c r="B2286" i="5"/>
  <c r="C2286" i="5"/>
  <c r="D2286" i="5"/>
  <c r="E2286" i="5"/>
  <c r="B2287" i="5"/>
  <c r="C2287" i="5"/>
  <c r="D2287" i="5"/>
  <c r="E2287" i="5"/>
  <c r="B2288" i="5"/>
  <c r="C2288" i="5"/>
  <c r="D2288" i="5"/>
  <c r="E2288" i="5"/>
  <c r="B2289" i="5"/>
  <c r="C2289" i="5"/>
  <c r="D2289" i="5"/>
  <c r="E2289" i="5"/>
  <c r="B2290" i="5"/>
  <c r="C2290" i="5"/>
  <c r="D2290" i="5"/>
  <c r="E2290" i="5"/>
  <c r="B2291" i="5"/>
  <c r="C2291" i="5"/>
  <c r="D2291" i="5"/>
  <c r="E2291" i="5"/>
  <c r="B2292" i="5"/>
  <c r="C2292" i="5"/>
  <c r="D2292" i="5"/>
  <c r="E2292" i="5"/>
  <c r="B2293" i="5"/>
  <c r="C2293" i="5"/>
  <c r="D2293" i="5"/>
  <c r="E2293" i="5"/>
  <c r="B2294" i="5"/>
  <c r="C2294" i="5"/>
  <c r="D2294" i="5"/>
  <c r="E2294" i="5"/>
  <c r="B2295" i="5"/>
  <c r="C2295" i="5"/>
  <c r="D2295" i="5"/>
  <c r="E2295" i="5"/>
  <c r="B2296" i="5"/>
  <c r="C2296" i="5"/>
  <c r="D2296" i="5"/>
  <c r="E2296" i="5"/>
  <c r="B2297" i="5"/>
  <c r="C2297" i="5"/>
  <c r="D2297" i="5"/>
  <c r="E2297" i="5"/>
  <c r="B2298" i="5"/>
  <c r="C2298" i="5"/>
  <c r="D2298" i="5"/>
  <c r="E2298" i="5"/>
  <c r="B2299" i="5"/>
  <c r="C2299" i="5"/>
  <c r="D2299" i="5"/>
  <c r="E2299" i="5"/>
  <c r="B2300" i="5"/>
  <c r="C2300" i="5"/>
  <c r="D2300" i="5"/>
  <c r="E2300" i="5"/>
  <c r="B2301" i="5"/>
  <c r="C2301" i="5"/>
  <c r="D2301" i="5"/>
  <c r="E2301" i="5"/>
  <c r="B2302" i="5"/>
  <c r="C2302" i="5"/>
  <c r="D2302" i="5"/>
  <c r="E2302" i="5"/>
  <c r="B2303" i="5"/>
  <c r="C2303" i="5"/>
  <c r="D2303" i="5"/>
  <c r="E2303" i="5"/>
  <c r="B2304" i="5"/>
  <c r="C2304" i="5"/>
  <c r="D2304" i="5"/>
  <c r="E2304" i="5"/>
  <c r="B2305" i="5"/>
  <c r="C2305" i="5"/>
  <c r="D2305" i="5"/>
  <c r="E2305" i="5"/>
  <c r="B2306" i="5"/>
  <c r="C2306" i="5"/>
  <c r="D2306" i="5"/>
  <c r="E2306" i="5"/>
  <c r="B2307" i="5"/>
  <c r="C2307" i="5"/>
  <c r="D2307" i="5"/>
  <c r="E2307" i="5"/>
  <c r="B2308" i="5"/>
  <c r="C2308" i="5"/>
  <c r="D2308" i="5"/>
  <c r="E2308" i="5"/>
  <c r="B2309" i="5"/>
  <c r="C2309" i="5"/>
  <c r="D2309" i="5"/>
  <c r="E2309" i="5"/>
  <c r="B2310" i="5"/>
  <c r="C2310" i="5"/>
  <c r="D2310" i="5"/>
  <c r="E2310" i="5"/>
  <c r="B2311" i="5"/>
  <c r="C2311" i="5"/>
  <c r="D2311" i="5"/>
  <c r="E2311" i="5"/>
  <c r="B2312" i="5"/>
  <c r="C2312" i="5"/>
  <c r="D2312" i="5"/>
  <c r="E2312" i="5"/>
  <c r="B2313" i="5"/>
  <c r="C2313" i="5"/>
  <c r="D2313" i="5"/>
  <c r="E2313" i="5"/>
  <c r="B2314" i="5"/>
  <c r="C2314" i="5"/>
  <c r="D2314" i="5"/>
  <c r="E2314" i="5"/>
  <c r="B2315" i="5"/>
  <c r="C2315" i="5"/>
  <c r="D2315" i="5"/>
  <c r="E2315" i="5"/>
  <c r="B2316" i="5"/>
  <c r="C2316" i="5"/>
  <c r="D2316" i="5"/>
  <c r="E2316" i="5"/>
  <c r="B2317" i="5"/>
  <c r="C2317" i="5"/>
  <c r="D2317" i="5"/>
  <c r="E2317" i="5"/>
  <c r="B2318" i="5"/>
  <c r="C2318" i="5"/>
  <c r="D2318" i="5"/>
  <c r="E2318" i="5"/>
  <c r="B2319" i="5"/>
  <c r="C2319" i="5"/>
  <c r="D2319" i="5"/>
  <c r="E2319" i="5"/>
  <c r="B2320" i="5"/>
  <c r="C2320" i="5"/>
  <c r="D2320" i="5"/>
  <c r="E2320" i="5"/>
  <c r="B2321" i="5"/>
  <c r="C2321" i="5"/>
  <c r="D2321" i="5"/>
  <c r="E2321" i="5"/>
  <c r="B2322" i="5"/>
  <c r="C2322" i="5"/>
  <c r="D2322" i="5"/>
  <c r="E2322" i="5"/>
  <c r="B2323" i="5"/>
  <c r="C2323" i="5"/>
  <c r="D2323" i="5"/>
  <c r="E2323" i="5"/>
  <c r="B2324" i="5"/>
  <c r="C2324" i="5"/>
  <c r="D2324" i="5"/>
  <c r="E2324" i="5"/>
  <c r="B2325" i="5"/>
  <c r="C2325" i="5"/>
  <c r="D2325" i="5"/>
  <c r="E2325" i="5"/>
  <c r="B2326" i="5"/>
  <c r="C2326" i="5"/>
  <c r="D2326" i="5"/>
  <c r="E2326" i="5"/>
  <c r="B2327" i="5"/>
  <c r="C2327" i="5"/>
  <c r="D2327" i="5"/>
  <c r="E2327" i="5"/>
  <c r="B2328" i="5"/>
  <c r="C2328" i="5"/>
  <c r="D2328" i="5"/>
  <c r="E2328" i="5"/>
  <c r="B2329" i="5"/>
  <c r="C2329" i="5"/>
  <c r="D2329" i="5"/>
  <c r="E2329" i="5"/>
  <c r="B2330" i="5"/>
  <c r="C2330" i="5"/>
  <c r="D2330" i="5"/>
  <c r="E2330" i="5"/>
  <c r="B2331" i="5"/>
  <c r="C2331" i="5"/>
  <c r="D2331" i="5"/>
  <c r="E2331" i="5"/>
  <c r="B2332" i="5"/>
  <c r="C2332" i="5"/>
  <c r="D2332" i="5"/>
  <c r="E2332" i="5"/>
  <c r="B2333" i="5"/>
  <c r="C2333" i="5"/>
  <c r="D2333" i="5"/>
  <c r="E2333" i="5"/>
  <c r="B2334" i="5"/>
  <c r="C2334" i="5"/>
  <c r="D2334" i="5"/>
  <c r="E2334" i="5"/>
  <c r="B2335" i="5"/>
  <c r="C2335" i="5"/>
  <c r="D2335" i="5"/>
  <c r="E2335" i="5"/>
  <c r="B2336" i="5"/>
  <c r="C2336" i="5"/>
  <c r="D2336" i="5"/>
  <c r="E2336" i="5"/>
  <c r="B2337" i="5"/>
  <c r="C2337" i="5"/>
  <c r="D2337" i="5"/>
  <c r="E2337" i="5"/>
  <c r="B2338" i="5"/>
  <c r="C2338" i="5"/>
  <c r="D2338" i="5"/>
  <c r="E2338" i="5"/>
  <c r="B2339" i="5"/>
  <c r="C2339" i="5"/>
  <c r="D2339" i="5"/>
  <c r="E2339" i="5"/>
  <c r="B2340" i="5"/>
  <c r="C2340" i="5"/>
  <c r="D2340" i="5"/>
  <c r="E2340" i="5"/>
  <c r="B2341" i="5"/>
  <c r="C2341" i="5"/>
  <c r="D2341" i="5"/>
  <c r="E2341" i="5"/>
  <c r="B2342" i="5"/>
  <c r="C2342" i="5"/>
  <c r="D2342" i="5"/>
  <c r="E2342" i="5"/>
  <c r="B2343" i="5"/>
  <c r="C2343" i="5"/>
  <c r="D2343" i="5"/>
  <c r="E2343" i="5"/>
  <c r="B2344" i="5"/>
  <c r="C2344" i="5"/>
  <c r="D2344" i="5"/>
  <c r="E2344" i="5"/>
  <c r="B2345" i="5"/>
  <c r="C2345" i="5"/>
  <c r="D2345" i="5"/>
  <c r="E2345" i="5"/>
  <c r="B2346" i="5"/>
  <c r="C2346" i="5"/>
  <c r="D2346" i="5"/>
  <c r="E2346" i="5"/>
  <c r="B2347" i="5"/>
  <c r="C2347" i="5"/>
  <c r="D2347" i="5"/>
  <c r="E2347" i="5"/>
  <c r="B2348" i="5"/>
  <c r="C2348" i="5"/>
  <c r="D2348" i="5"/>
  <c r="E2348" i="5"/>
  <c r="B2349" i="5"/>
  <c r="C2349" i="5"/>
  <c r="D2349" i="5"/>
  <c r="E2349" i="5"/>
  <c r="B2350" i="5"/>
  <c r="C2350" i="5"/>
  <c r="D2350" i="5"/>
  <c r="E2350" i="5"/>
  <c r="B2351" i="5"/>
  <c r="C2351" i="5"/>
  <c r="D2351" i="5"/>
  <c r="E2351" i="5"/>
  <c r="B2352" i="5"/>
  <c r="C2352" i="5"/>
  <c r="D2352" i="5"/>
  <c r="E2352" i="5"/>
  <c r="B2353" i="5"/>
  <c r="C2353" i="5"/>
  <c r="D2353" i="5"/>
  <c r="E2353" i="5"/>
  <c r="B2354" i="5"/>
  <c r="C2354" i="5"/>
  <c r="D2354" i="5"/>
  <c r="E2354" i="5"/>
  <c r="B2355" i="5"/>
  <c r="C2355" i="5"/>
  <c r="D2355" i="5"/>
  <c r="E2355" i="5"/>
  <c r="B2356" i="5"/>
  <c r="C2356" i="5"/>
  <c r="D2356" i="5"/>
  <c r="E2356" i="5"/>
  <c r="B2357" i="5"/>
  <c r="C2357" i="5"/>
  <c r="D2357" i="5"/>
  <c r="E2357" i="5"/>
  <c r="B2358" i="5"/>
  <c r="C2358" i="5"/>
  <c r="D2358" i="5"/>
  <c r="E2358" i="5"/>
  <c r="B2359" i="5"/>
  <c r="C2359" i="5"/>
  <c r="D2359" i="5"/>
  <c r="E2359" i="5"/>
  <c r="B2360" i="5"/>
  <c r="C2360" i="5"/>
  <c r="D2360" i="5"/>
  <c r="E2360" i="5"/>
  <c r="B2361" i="5"/>
  <c r="C2361" i="5"/>
  <c r="D2361" i="5"/>
  <c r="E2361" i="5"/>
  <c r="B2362" i="5"/>
  <c r="C2362" i="5"/>
  <c r="D2362" i="5"/>
  <c r="E2362" i="5"/>
  <c r="B2363" i="5"/>
  <c r="C2363" i="5"/>
  <c r="D2363" i="5"/>
  <c r="E2363" i="5"/>
  <c r="B2364" i="5"/>
  <c r="C2364" i="5"/>
  <c r="D2364" i="5"/>
  <c r="E2364" i="5"/>
  <c r="B2365" i="5"/>
  <c r="C2365" i="5"/>
  <c r="D2365" i="5"/>
  <c r="E2365" i="5"/>
  <c r="B2366" i="5"/>
  <c r="C2366" i="5"/>
  <c r="D2366" i="5"/>
  <c r="E2366" i="5"/>
  <c r="B2367" i="5"/>
  <c r="C2367" i="5"/>
  <c r="D2367" i="5"/>
  <c r="E2367" i="5"/>
  <c r="B2368" i="5"/>
  <c r="C2368" i="5"/>
  <c r="D2368" i="5"/>
  <c r="E2368" i="5"/>
  <c r="B2369" i="5"/>
  <c r="C2369" i="5"/>
  <c r="D2369" i="5"/>
  <c r="E2369" i="5"/>
  <c r="B2370" i="5"/>
  <c r="C2370" i="5"/>
  <c r="D2370" i="5"/>
  <c r="E2370" i="5"/>
  <c r="B2371" i="5"/>
  <c r="C2371" i="5"/>
  <c r="D2371" i="5"/>
  <c r="E2371" i="5"/>
  <c r="B2372" i="5"/>
  <c r="C2372" i="5"/>
  <c r="D2372" i="5"/>
  <c r="E2372" i="5"/>
  <c r="B2373" i="5"/>
  <c r="C2373" i="5"/>
  <c r="D2373" i="5"/>
  <c r="E2373" i="5"/>
  <c r="B2374" i="5"/>
  <c r="C2374" i="5"/>
  <c r="D2374" i="5"/>
  <c r="E2374" i="5"/>
  <c r="B2375" i="5"/>
  <c r="C2375" i="5"/>
  <c r="D2375" i="5"/>
  <c r="E2375" i="5"/>
  <c r="B2376" i="5"/>
  <c r="C2376" i="5"/>
  <c r="D2376" i="5"/>
  <c r="E2376" i="5"/>
  <c r="B2377" i="5"/>
  <c r="C2377" i="5"/>
  <c r="D2377" i="5"/>
  <c r="E2377" i="5"/>
  <c r="B2378" i="5"/>
  <c r="C2378" i="5"/>
  <c r="D2378" i="5"/>
  <c r="E2378" i="5"/>
  <c r="B2379" i="5"/>
  <c r="C2379" i="5"/>
  <c r="D2379" i="5"/>
  <c r="E2379" i="5"/>
  <c r="B2380" i="5"/>
  <c r="C2380" i="5"/>
  <c r="D2380" i="5"/>
  <c r="E2380" i="5"/>
  <c r="B2381" i="5"/>
  <c r="C2381" i="5"/>
  <c r="D2381" i="5"/>
  <c r="E2381" i="5"/>
  <c r="B2382" i="5"/>
  <c r="C2382" i="5"/>
  <c r="D2382" i="5"/>
  <c r="E2382" i="5"/>
  <c r="B2383" i="5"/>
  <c r="C2383" i="5"/>
  <c r="D2383" i="5"/>
  <c r="E2383" i="5"/>
  <c r="B2384" i="5"/>
  <c r="C2384" i="5"/>
  <c r="D2384" i="5"/>
  <c r="E2384" i="5"/>
  <c r="B2385" i="5"/>
  <c r="C2385" i="5"/>
  <c r="D2385" i="5"/>
  <c r="E2385" i="5"/>
  <c r="B2386" i="5"/>
  <c r="C2386" i="5"/>
  <c r="D2386" i="5"/>
  <c r="E2386" i="5"/>
  <c r="B2387" i="5"/>
  <c r="C2387" i="5"/>
  <c r="D2387" i="5"/>
  <c r="E2387" i="5"/>
  <c r="B2388" i="5"/>
  <c r="C2388" i="5"/>
  <c r="D2388" i="5"/>
  <c r="E2388" i="5"/>
  <c r="B2389" i="5"/>
  <c r="C2389" i="5"/>
  <c r="D2389" i="5"/>
  <c r="E2389" i="5"/>
  <c r="B2390" i="5"/>
  <c r="C2390" i="5"/>
  <c r="D2390" i="5"/>
  <c r="E2390" i="5"/>
  <c r="B2391" i="5"/>
  <c r="C2391" i="5"/>
  <c r="D2391" i="5"/>
  <c r="E2391" i="5"/>
  <c r="B2392" i="5"/>
  <c r="C2392" i="5"/>
  <c r="D2392" i="5"/>
  <c r="E2392" i="5"/>
  <c r="B2393" i="5"/>
  <c r="C2393" i="5"/>
  <c r="D2393" i="5"/>
  <c r="E2393" i="5"/>
  <c r="B2394" i="5"/>
  <c r="C2394" i="5"/>
  <c r="D2394" i="5"/>
  <c r="E2394" i="5"/>
  <c r="B2395" i="5"/>
  <c r="C2395" i="5"/>
  <c r="D2395" i="5"/>
  <c r="E2395" i="5"/>
  <c r="B2396" i="5"/>
  <c r="C2396" i="5"/>
  <c r="D2396" i="5"/>
  <c r="E2396" i="5"/>
  <c r="B2397" i="5"/>
  <c r="C2397" i="5"/>
  <c r="D2397" i="5"/>
  <c r="E2397" i="5"/>
  <c r="B2398" i="5"/>
  <c r="C2398" i="5"/>
  <c r="D2398" i="5"/>
  <c r="E2398" i="5"/>
  <c r="B2399" i="5"/>
  <c r="C2399" i="5"/>
  <c r="D2399" i="5"/>
  <c r="E2399" i="5"/>
  <c r="B2400" i="5"/>
  <c r="C2400" i="5"/>
  <c r="D2400" i="5"/>
  <c r="E2400" i="5"/>
  <c r="B2401" i="5"/>
  <c r="C2401" i="5"/>
  <c r="D2401" i="5"/>
  <c r="E2401" i="5"/>
  <c r="B2402" i="5"/>
  <c r="C2402" i="5"/>
  <c r="D2402" i="5"/>
  <c r="E2402" i="5"/>
  <c r="B2403" i="5"/>
  <c r="C2403" i="5"/>
  <c r="D2403" i="5"/>
  <c r="E2403" i="5"/>
  <c r="B2404" i="5"/>
  <c r="C2404" i="5"/>
  <c r="D2404" i="5"/>
  <c r="E2404" i="5"/>
  <c r="B2405" i="5"/>
  <c r="C2405" i="5"/>
  <c r="D2405" i="5"/>
  <c r="E2405" i="5"/>
  <c r="B2406" i="5"/>
  <c r="C2406" i="5"/>
  <c r="D2406" i="5"/>
  <c r="E2406" i="5"/>
  <c r="B2407" i="5"/>
  <c r="C2407" i="5"/>
  <c r="D2407" i="5"/>
  <c r="E2407" i="5"/>
  <c r="B2408" i="5"/>
  <c r="C2408" i="5"/>
  <c r="D2408" i="5"/>
  <c r="E2408" i="5"/>
  <c r="B2409" i="5"/>
  <c r="C2409" i="5"/>
  <c r="D2409" i="5"/>
  <c r="E2409" i="5"/>
  <c r="B2410" i="5"/>
  <c r="C2410" i="5"/>
  <c r="D2410" i="5"/>
  <c r="E2410" i="5"/>
  <c r="B2411" i="5"/>
  <c r="C2411" i="5"/>
  <c r="D2411" i="5"/>
  <c r="E2411" i="5"/>
  <c r="B2412" i="5"/>
  <c r="C2412" i="5"/>
  <c r="D2412" i="5"/>
  <c r="E2412" i="5"/>
  <c r="B2413" i="5"/>
  <c r="C2413" i="5"/>
  <c r="D2413" i="5"/>
  <c r="E2413" i="5"/>
  <c r="B2414" i="5"/>
  <c r="C2414" i="5"/>
  <c r="D2414" i="5"/>
  <c r="E2414" i="5"/>
  <c r="B2415" i="5"/>
  <c r="C2415" i="5"/>
  <c r="D2415" i="5"/>
  <c r="E2415" i="5"/>
  <c r="B2416" i="5"/>
  <c r="C2416" i="5"/>
  <c r="D2416" i="5"/>
  <c r="E2416" i="5"/>
  <c r="B2417" i="5"/>
  <c r="C2417" i="5"/>
  <c r="D2417" i="5"/>
  <c r="E2417" i="5"/>
  <c r="B2418" i="5"/>
  <c r="C2418" i="5"/>
  <c r="D2418" i="5"/>
  <c r="E2418" i="5"/>
  <c r="B2419" i="5"/>
  <c r="C2419" i="5"/>
  <c r="D2419" i="5"/>
  <c r="E2419" i="5"/>
  <c r="B2420" i="5"/>
  <c r="C2420" i="5"/>
  <c r="D2420" i="5"/>
  <c r="E2420" i="5"/>
  <c r="B2421" i="5"/>
  <c r="C2421" i="5"/>
  <c r="D2421" i="5"/>
  <c r="E2421" i="5"/>
  <c r="B2422" i="5"/>
  <c r="C2422" i="5"/>
  <c r="D2422" i="5"/>
  <c r="E2422" i="5"/>
  <c r="B2423" i="5"/>
  <c r="C2423" i="5"/>
  <c r="D2423" i="5"/>
  <c r="E2423" i="5"/>
  <c r="B2424" i="5"/>
  <c r="C2424" i="5"/>
  <c r="D2424" i="5"/>
  <c r="E2424" i="5"/>
  <c r="B2425" i="5"/>
  <c r="C2425" i="5"/>
  <c r="D2425" i="5"/>
  <c r="E2425" i="5"/>
  <c r="B2426" i="5"/>
  <c r="C2426" i="5"/>
  <c r="D2426" i="5"/>
  <c r="E2426" i="5"/>
  <c r="B2427" i="5"/>
  <c r="C2427" i="5"/>
  <c r="D2427" i="5"/>
  <c r="E2427" i="5"/>
  <c r="B2428" i="5"/>
  <c r="C2428" i="5"/>
  <c r="D2428" i="5"/>
  <c r="E2428" i="5"/>
  <c r="B2429" i="5"/>
  <c r="C2429" i="5"/>
  <c r="D2429" i="5"/>
  <c r="E2429" i="5"/>
  <c r="B2430" i="5"/>
  <c r="C2430" i="5"/>
  <c r="D2430" i="5"/>
  <c r="E2430" i="5"/>
  <c r="B2431" i="5"/>
  <c r="C2431" i="5"/>
  <c r="D2431" i="5"/>
  <c r="E2431" i="5"/>
  <c r="B2432" i="5"/>
  <c r="C2432" i="5"/>
  <c r="D2432" i="5"/>
  <c r="E2432" i="5"/>
  <c r="B2433" i="5"/>
  <c r="C2433" i="5"/>
  <c r="D2433" i="5"/>
  <c r="E2433" i="5"/>
  <c r="B2434" i="5"/>
  <c r="C2434" i="5"/>
  <c r="D2434" i="5"/>
  <c r="E2434" i="5"/>
  <c r="B2435" i="5"/>
  <c r="C2435" i="5"/>
  <c r="D2435" i="5"/>
  <c r="E2435" i="5"/>
  <c r="B2436" i="5"/>
  <c r="C2436" i="5"/>
  <c r="D2436" i="5"/>
  <c r="E2436" i="5"/>
  <c r="B2437" i="5"/>
  <c r="C2437" i="5"/>
  <c r="D2437" i="5"/>
  <c r="E2437" i="5"/>
  <c r="B2438" i="5"/>
  <c r="C2438" i="5"/>
  <c r="D2438" i="5"/>
  <c r="E2438" i="5"/>
  <c r="B2439" i="5"/>
  <c r="C2439" i="5"/>
  <c r="D2439" i="5"/>
  <c r="E2439" i="5"/>
  <c r="B2440" i="5"/>
  <c r="C2440" i="5"/>
  <c r="D2440" i="5"/>
  <c r="E2440" i="5"/>
  <c r="B2441" i="5"/>
  <c r="C2441" i="5"/>
  <c r="D2441" i="5"/>
  <c r="E2441" i="5"/>
  <c r="B2442" i="5"/>
  <c r="C2442" i="5"/>
  <c r="D2442" i="5"/>
  <c r="E2442" i="5"/>
  <c r="B2443" i="5"/>
  <c r="C2443" i="5"/>
  <c r="D2443" i="5"/>
  <c r="E2443" i="5"/>
  <c r="B2444" i="5"/>
  <c r="C2444" i="5"/>
  <c r="D2444" i="5"/>
  <c r="E2444" i="5"/>
  <c r="B2445" i="5"/>
  <c r="C2445" i="5"/>
  <c r="D2445" i="5"/>
  <c r="E2445" i="5"/>
  <c r="B2446" i="5"/>
  <c r="C2446" i="5"/>
  <c r="D2446" i="5"/>
  <c r="E2446" i="5"/>
  <c r="B2447" i="5"/>
  <c r="C2447" i="5"/>
  <c r="D2447" i="5"/>
  <c r="E2447" i="5"/>
  <c r="B2448" i="5"/>
  <c r="C2448" i="5"/>
  <c r="D2448" i="5"/>
  <c r="E2448" i="5"/>
  <c r="B2449" i="5"/>
  <c r="C2449" i="5"/>
  <c r="D2449" i="5"/>
  <c r="E2449" i="5"/>
  <c r="B2450" i="5"/>
  <c r="C2450" i="5"/>
  <c r="D2450" i="5"/>
  <c r="E2450" i="5"/>
  <c r="B2451" i="5"/>
  <c r="C2451" i="5"/>
  <c r="D2451" i="5"/>
  <c r="E2451" i="5"/>
  <c r="B2452" i="5"/>
  <c r="C2452" i="5"/>
  <c r="D2452" i="5"/>
  <c r="E2452" i="5"/>
  <c r="B2453" i="5"/>
  <c r="C2453" i="5"/>
  <c r="D2453" i="5"/>
  <c r="E2453" i="5"/>
  <c r="B2454" i="5"/>
  <c r="C2454" i="5"/>
  <c r="D2454" i="5"/>
  <c r="E2454" i="5"/>
  <c r="B2455" i="5"/>
  <c r="C2455" i="5"/>
  <c r="D2455" i="5"/>
  <c r="E2455" i="5"/>
  <c r="B2456" i="5"/>
  <c r="C2456" i="5"/>
  <c r="D2456" i="5"/>
  <c r="E2456" i="5"/>
  <c r="B2457" i="5"/>
  <c r="C2457" i="5"/>
  <c r="D2457" i="5"/>
  <c r="E2457" i="5"/>
  <c r="B2458" i="5"/>
  <c r="C2458" i="5"/>
  <c r="D2458" i="5"/>
  <c r="E2458" i="5"/>
  <c r="B2459" i="5"/>
  <c r="C2459" i="5"/>
  <c r="D2459" i="5"/>
  <c r="E2459" i="5"/>
  <c r="B2460" i="5"/>
  <c r="C2460" i="5"/>
  <c r="D2460" i="5"/>
  <c r="E2460" i="5"/>
  <c r="B2461" i="5"/>
  <c r="C2461" i="5"/>
  <c r="D2461" i="5"/>
  <c r="E2461" i="5"/>
  <c r="B2462" i="5"/>
  <c r="C2462" i="5"/>
  <c r="D2462" i="5"/>
  <c r="E2462" i="5"/>
  <c r="B2463" i="5"/>
  <c r="C2463" i="5"/>
  <c r="D2463" i="5"/>
  <c r="E2463" i="5"/>
  <c r="B2464" i="5"/>
  <c r="C2464" i="5"/>
  <c r="D2464" i="5"/>
  <c r="E2464" i="5"/>
  <c r="B2465" i="5"/>
  <c r="C2465" i="5"/>
  <c r="D2465" i="5"/>
  <c r="E2465" i="5"/>
  <c r="B2466" i="5"/>
  <c r="C2466" i="5"/>
  <c r="D2466" i="5"/>
  <c r="E2466" i="5"/>
  <c r="B2467" i="5"/>
  <c r="C2467" i="5"/>
  <c r="D2467" i="5"/>
  <c r="E2467" i="5"/>
  <c r="B2468" i="5"/>
  <c r="C2468" i="5"/>
  <c r="D2468" i="5"/>
  <c r="E2468" i="5"/>
  <c r="B2469" i="5"/>
  <c r="C2469" i="5"/>
  <c r="D2469" i="5"/>
  <c r="E2469" i="5"/>
  <c r="B2470" i="5"/>
  <c r="C2470" i="5"/>
  <c r="D2470" i="5"/>
  <c r="E2470" i="5"/>
  <c r="B2471" i="5"/>
  <c r="C2471" i="5"/>
  <c r="D2471" i="5"/>
  <c r="E2471" i="5"/>
  <c r="B2472" i="5"/>
  <c r="C2472" i="5"/>
  <c r="D2472" i="5"/>
  <c r="E2472" i="5"/>
  <c r="B2473" i="5"/>
  <c r="C2473" i="5"/>
  <c r="D2473" i="5"/>
  <c r="E2473" i="5"/>
  <c r="B2474" i="5"/>
  <c r="C2474" i="5"/>
  <c r="D2474" i="5"/>
  <c r="E2474" i="5"/>
  <c r="B2475" i="5"/>
  <c r="C2475" i="5"/>
  <c r="D2475" i="5"/>
  <c r="E2475" i="5"/>
  <c r="B2476" i="5"/>
  <c r="C2476" i="5"/>
  <c r="D2476" i="5"/>
  <c r="E2476" i="5"/>
  <c r="B2477" i="5"/>
  <c r="C2477" i="5"/>
  <c r="D2477" i="5"/>
  <c r="E2477" i="5"/>
  <c r="B2478" i="5"/>
  <c r="C2478" i="5"/>
  <c r="D2478" i="5"/>
  <c r="E2478" i="5"/>
  <c r="B2479" i="5"/>
  <c r="C2479" i="5"/>
  <c r="D2479" i="5"/>
  <c r="E2479" i="5"/>
  <c r="B2480" i="5"/>
  <c r="C2480" i="5"/>
  <c r="D2480" i="5"/>
  <c r="E2480" i="5"/>
  <c r="B2481" i="5"/>
  <c r="C2481" i="5"/>
  <c r="D2481" i="5"/>
  <c r="E2481" i="5"/>
  <c r="B2482" i="5"/>
  <c r="C2482" i="5"/>
  <c r="D2482" i="5"/>
  <c r="E2482" i="5"/>
  <c r="B2483" i="5"/>
  <c r="C2483" i="5"/>
  <c r="D2483" i="5"/>
  <c r="E2483" i="5"/>
  <c r="B2484" i="5"/>
  <c r="C2484" i="5"/>
  <c r="D2484" i="5"/>
  <c r="E2484" i="5"/>
  <c r="B2485" i="5"/>
  <c r="C2485" i="5"/>
  <c r="D2485" i="5"/>
  <c r="E2485" i="5"/>
  <c r="B2486" i="5"/>
  <c r="C2486" i="5"/>
  <c r="D2486" i="5"/>
  <c r="E2486" i="5"/>
  <c r="B2487" i="5"/>
  <c r="C2487" i="5"/>
  <c r="D2487" i="5"/>
  <c r="E2487" i="5"/>
  <c r="B2488" i="5"/>
  <c r="C2488" i="5"/>
  <c r="D2488" i="5"/>
  <c r="E2488" i="5"/>
  <c r="B2489" i="5"/>
  <c r="C2489" i="5"/>
  <c r="D2489" i="5"/>
  <c r="E2489" i="5"/>
  <c r="B2490" i="5"/>
  <c r="C2490" i="5"/>
  <c r="D2490" i="5"/>
  <c r="E2490" i="5"/>
  <c r="B2491" i="5"/>
  <c r="C2491" i="5"/>
  <c r="D2491" i="5"/>
  <c r="E2491" i="5"/>
  <c r="B2492" i="5"/>
  <c r="C2492" i="5"/>
  <c r="D2492" i="5"/>
  <c r="E2492" i="5"/>
  <c r="B2493" i="5"/>
  <c r="C2493" i="5"/>
  <c r="D2493" i="5"/>
  <c r="E2493" i="5"/>
  <c r="B2494" i="5"/>
  <c r="C2494" i="5"/>
  <c r="D2494" i="5"/>
  <c r="E2494" i="5"/>
  <c r="B2495" i="5"/>
  <c r="C2495" i="5"/>
  <c r="D2495" i="5"/>
  <c r="E2495" i="5"/>
  <c r="B2496" i="5"/>
  <c r="C2496" i="5"/>
  <c r="D2496" i="5"/>
  <c r="E2496" i="5"/>
  <c r="B2497" i="5"/>
  <c r="C2497" i="5"/>
  <c r="D2497" i="5"/>
  <c r="E2497" i="5"/>
  <c r="B2498" i="5"/>
  <c r="C2498" i="5"/>
  <c r="D2498" i="5"/>
  <c r="E2498" i="5"/>
  <c r="B2499" i="5"/>
  <c r="C2499" i="5"/>
  <c r="D2499" i="5"/>
  <c r="E2499" i="5"/>
  <c r="B2500" i="5"/>
  <c r="C2500" i="5"/>
  <c r="D2500" i="5"/>
  <c r="E2500" i="5"/>
  <c r="B2501" i="5"/>
  <c r="C2501" i="5"/>
  <c r="D2501" i="5"/>
  <c r="E2501" i="5"/>
  <c r="B2502" i="5"/>
  <c r="C2502" i="5"/>
  <c r="D2502" i="5"/>
  <c r="E2502" i="5"/>
  <c r="B2503" i="5"/>
  <c r="C2503" i="5"/>
  <c r="D2503" i="5"/>
  <c r="E2503" i="5"/>
  <c r="B2504" i="5"/>
  <c r="C2504" i="5"/>
  <c r="D2504" i="5"/>
  <c r="E2504" i="5"/>
  <c r="B2505" i="5"/>
  <c r="C2505" i="5"/>
  <c r="D2505" i="5"/>
  <c r="E2505" i="5"/>
  <c r="B2506" i="5"/>
  <c r="C2506" i="5"/>
  <c r="D2506" i="5"/>
  <c r="E2506" i="5"/>
  <c r="B2507" i="5"/>
  <c r="C2507" i="5"/>
  <c r="D2507" i="5"/>
  <c r="E2507" i="5"/>
  <c r="B2508" i="5"/>
  <c r="C2508" i="5"/>
  <c r="D2508" i="5"/>
  <c r="E2508" i="5"/>
  <c r="B2509" i="5"/>
  <c r="C2509" i="5"/>
  <c r="D2509" i="5"/>
  <c r="E2509" i="5"/>
  <c r="B2510" i="5"/>
  <c r="C2510" i="5"/>
  <c r="D2510" i="5"/>
  <c r="E2510" i="5"/>
  <c r="B2511" i="5"/>
  <c r="C2511" i="5"/>
  <c r="D2511" i="5"/>
  <c r="E2511" i="5"/>
  <c r="B2512" i="5"/>
  <c r="C2512" i="5"/>
  <c r="D2512" i="5"/>
  <c r="E2512" i="5"/>
  <c r="B2513" i="5"/>
  <c r="C2513" i="5"/>
  <c r="D2513" i="5"/>
  <c r="E2513" i="5"/>
  <c r="B2514" i="5"/>
  <c r="C2514" i="5"/>
  <c r="D2514" i="5"/>
  <c r="E2514" i="5"/>
  <c r="B2515" i="5"/>
  <c r="C2515" i="5"/>
  <c r="D2515" i="5"/>
  <c r="E2515" i="5"/>
  <c r="B2516" i="5"/>
  <c r="C2516" i="5"/>
  <c r="D2516" i="5"/>
  <c r="E2516" i="5"/>
  <c r="B2517" i="5"/>
  <c r="C2517" i="5"/>
  <c r="D2517" i="5"/>
  <c r="E2517" i="5"/>
  <c r="B2518" i="5"/>
  <c r="C2518" i="5"/>
  <c r="D2518" i="5"/>
  <c r="E2518" i="5"/>
  <c r="B2519" i="5"/>
  <c r="C2519" i="5"/>
  <c r="D2519" i="5"/>
  <c r="E2519" i="5"/>
  <c r="B2520" i="5"/>
  <c r="C2520" i="5"/>
  <c r="D2520" i="5"/>
  <c r="E2520" i="5"/>
  <c r="B2521" i="5"/>
  <c r="C2521" i="5"/>
  <c r="D2521" i="5"/>
  <c r="E2521" i="5"/>
  <c r="B2522" i="5"/>
  <c r="C2522" i="5"/>
  <c r="D2522" i="5"/>
  <c r="E2522" i="5"/>
  <c r="B2523" i="5"/>
  <c r="C2523" i="5"/>
  <c r="D2523" i="5"/>
  <c r="E2523" i="5"/>
  <c r="B2524" i="5"/>
  <c r="C2524" i="5"/>
  <c r="D2524" i="5"/>
  <c r="E2524" i="5"/>
  <c r="B2525" i="5"/>
  <c r="C2525" i="5"/>
  <c r="D2525" i="5"/>
  <c r="E2525" i="5"/>
  <c r="B2526" i="5"/>
  <c r="C2526" i="5"/>
  <c r="D2526" i="5"/>
  <c r="E2526" i="5"/>
  <c r="B2527" i="5"/>
  <c r="C2527" i="5"/>
  <c r="D2527" i="5"/>
  <c r="E2527" i="5"/>
  <c r="B2528" i="5"/>
  <c r="C2528" i="5"/>
  <c r="D2528" i="5"/>
  <c r="E2528" i="5"/>
  <c r="B2529" i="5"/>
  <c r="C2529" i="5"/>
  <c r="D2529" i="5"/>
  <c r="E2529" i="5"/>
  <c r="B2530" i="5"/>
  <c r="C2530" i="5"/>
  <c r="D2530" i="5"/>
  <c r="E2530" i="5"/>
  <c r="B2531" i="5"/>
  <c r="C2531" i="5"/>
  <c r="D2531" i="5"/>
  <c r="E2531" i="5"/>
  <c r="B2532" i="5"/>
  <c r="C2532" i="5"/>
  <c r="D2532" i="5"/>
  <c r="E2532" i="5"/>
  <c r="B2533" i="5"/>
  <c r="C2533" i="5"/>
  <c r="D2533" i="5"/>
  <c r="E2533" i="5"/>
  <c r="B2534" i="5"/>
  <c r="C2534" i="5"/>
  <c r="D2534" i="5"/>
  <c r="E2534" i="5"/>
  <c r="B2535" i="5"/>
  <c r="C2535" i="5"/>
  <c r="D2535" i="5"/>
  <c r="E2535" i="5"/>
  <c r="B2536" i="5"/>
  <c r="C2536" i="5"/>
  <c r="D2536" i="5"/>
  <c r="E2536" i="5"/>
  <c r="B2537" i="5"/>
  <c r="C2537" i="5"/>
  <c r="D2537" i="5"/>
  <c r="E2537" i="5"/>
  <c r="B2538" i="5"/>
  <c r="C2538" i="5"/>
  <c r="D2538" i="5"/>
  <c r="E2538" i="5"/>
  <c r="B2539" i="5"/>
  <c r="C2539" i="5"/>
  <c r="D2539" i="5"/>
  <c r="E2539" i="5"/>
  <c r="B2540" i="5"/>
  <c r="C2540" i="5"/>
  <c r="D2540" i="5"/>
  <c r="E2540" i="5"/>
  <c r="B2541" i="5"/>
  <c r="C2541" i="5"/>
  <c r="D2541" i="5"/>
  <c r="E2541" i="5"/>
  <c r="B2542" i="5"/>
  <c r="C2542" i="5"/>
  <c r="D2542" i="5"/>
  <c r="E2542" i="5"/>
  <c r="B2543" i="5"/>
  <c r="C2543" i="5"/>
  <c r="D2543" i="5"/>
  <c r="E2543" i="5"/>
  <c r="B2544" i="5"/>
  <c r="C2544" i="5"/>
  <c r="D2544" i="5"/>
  <c r="E2544" i="5"/>
  <c r="B2545" i="5"/>
  <c r="C2545" i="5"/>
  <c r="D2545" i="5"/>
  <c r="E2545" i="5"/>
  <c r="B2546" i="5"/>
  <c r="C2546" i="5"/>
  <c r="D2546" i="5"/>
  <c r="E2546" i="5"/>
  <c r="B2547" i="5"/>
  <c r="C2547" i="5"/>
  <c r="D2547" i="5"/>
  <c r="E2547" i="5"/>
  <c r="B2548" i="5"/>
  <c r="C2548" i="5"/>
  <c r="D2548" i="5"/>
  <c r="E2548" i="5"/>
  <c r="B2549" i="5"/>
  <c r="C2549" i="5"/>
  <c r="D2549" i="5"/>
  <c r="E2549" i="5"/>
  <c r="B2550" i="5"/>
  <c r="C2550" i="5"/>
  <c r="D2550" i="5"/>
  <c r="E2550" i="5"/>
  <c r="B2551" i="5"/>
  <c r="C2551" i="5"/>
  <c r="D2551" i="5"/>
  <c r="E2551" i="5"/>
  <c r="B2552" i="5"/>
  <c r="C2552" i="5"/>
  <c r="D2552" i="5"/>
  <c r="E2552" i="5"/>
  <c r="B2553" i="5"/>
  <c r="C2553" i="5"/>
  <c r="D2553" i="5"/>
  <c r="E2553" i="5"/>
  <c r="B2554" i="5"/>
  <c r="C2554" i="5"/>
  <c r="D2554" i="5"/>
  <c r="E2554" i="5"/>
  <c r="B2555" i="5"/>
  <c r="C2555" i="5"/>
  <c r="D2555" i="5"/>
  <c r="E2555" i="5"/>
  <c r="B2556" i="5"/>
  <c r="C2556" i="5"/>
  <c r="D2556" i="5"/>
  <c r="E2556" i="5"/>
  <c r="B2557" i="5"/>
  <c r="C2557" i="5"/>
  <c r="D2557" i="5"/>
  <c r="E2557" i="5"/>
  <c r="B2558" i="5"/>
  <c r="C2558" i="5"/>
  <c r="D2558" i="5"/>
  <c r="E2558" i="5"/>
  <c r="B2559" i="5"/>
  <c r="C2559" i="5"/>
  <c r="D2559" i="5"/>
  <c r="E2559" i="5"/>
  <c r="B2560" i="5"/>
  <c r="C2560" i="5"/>
  <c r="D2560" i="5"/>
  <c r="E2560" i="5"/>
  <c r="B2561" i="5"/>
  <c r="C2561" i="5"/>
  <c r="D2561" i="5"/>
  <c r="E2561" i="5"/>
  <c r="B2562" i="5"/>
  <c r="C2562" i="5"/>
  <c r="D2562" i="5"/>
  <c r="E2562" i="5"/>
  <c r="B2563" i="5"/>
  <c r="C2563" i="5"/>
  <c r="D2563" i="5"/>
  <c r="E2563" i="5"/>
  <c r="B2564" i="5"/>
  <c r="C2564" i="5"/>
  <c r="D2564" i="5"/>
  <c r="E2564" i="5"/>
  <c r="B2565" i="5"/>
  <c r="C2565" i="5"/>
  <c r="D2565" i="5"/>
  <c r="E2565" i="5"/>
  <c r="B2566" i="5"/>
  <c r="C2566" i="5"/>
  <c r="D2566" i="5"/>
  <c r="E2566" i="5"/>
  <c r="B2567" i="5"/>
  <c r="C2567" i="5"/>
  <c r="D2567" i="5"/>
  <c r="E2567" i="5"/>
  <c r="B2568" i="5"/>
  <c r="C2568" i="5"/>
  <c r="D2568" i="5"/>
  <c r="E2568" i="5"/>
  <c r="B2569" i="5"/>
  <c r="C2569" i="5"/>
  <c r="D2569" i="5"/>
  <c r="E2569" i="5"/>
  <c r="B2570" i="5"/>
  <c r="C2570" i="5"/>
  <c r="D2570" i="5"/>
  <c r="E2570" i="5"/>
  <c r="B2571" i="5"/>
  <c r="C2571" i="5"/>
  <c r="D2571" i="5"/>
  <c r="E2571" i="5"/>
  <c r="B2572" i="5"/>
  <c r="C2572" i="5"/>
  <c r="D2572" i="5"/>
  <c r="E2572" i="5"/>
  <c r="B2573" i="5"/>
  <c r="C2573" i="5"/>
  <c r="D2573" i="5"/>
  <c r="E2573" i="5"/>
  <c r="B2574" i="5"/>
  <c r="C2574" i="5"/>
  <c r="D2574" i="5"/>
  <c r="E2574" i="5"/>
  <c r="B2575" i="5"/>
  <c r="C2575" i="5"/>
  <c r="D2575" i="5"/>
  <c r="E2575" i="5"/>
  <c r="B2576" i="5"/>
  <c r="C2576" i="5"/>
  <c r="D2576" i="5"/>
  <c r="E2576" i="5"/>
  <c r="B2577" i="5"/>
  <c r="C2577" i="5"/>
  <c r="D2577" i="5"/>
  <c r="E2577" i="5"/>
  <c r="B2578" i="5"/>
  <c r="C2578" i="5"/>
  <c r="D2578" i="5"/>
  <c r="E2578" i="5"/>
  <c r="B2579" i="5"/>
  <c r="C2579" i="5"/>
  <c r="D2579" i="5"/>
  <c r="E2579" i="5"/>
  <c r="B2580" i="5"/>
  <c r="C2580" i="5"/>
  <c r="D2580" i="5"/>
  <c r="E2580" i="5"/>
  <c r="B2581" i="5"/>
  <c r="C2581" i="5"/>
  <c r="D2581" i="5"/>
  <c r="E2581" i="5"/>
  <c r="B2582" i="5"/>
  <c r="C2582" i="5"/>
  <c r="D2582" i="5"/>
  <c r="E2582" i="5"/>
  <c r="B2583" i="5"/>
  <c r="C2583" i="5"/>
  <c r="D2583" i="5"/>
  <c r="E2583" i="5"/>
  <c r="B2584" i="5"/>
  <c r="C2584" i="5"/>
  <c r="D2584" i="5"/>
  <c r="E2584" i="5"/>
  <c r="B2585" i="5"/>
  <c r="C2585" i="5"/>
  <c r="D2585" i="5"/>
  <c r="E2585" i="5"/>
  <c r="B2586" i="5"/>
  <c r="C2586" i="5"/>
  <c r="D2586" i="5"/>
  <c r="E2586" i="5"/>
  <c r="B2587" i="5"/>
  <c r="C2587" i="5"/>
  <c r="D2587" i="5"/>
  <c r="E2587" i="5"/>
  <c r="B2588" i="5"/>
  <c r="C2588" i="5"/>
  <c r="D2588" i="5"/>
  <c r="E2588" i="5"/>
  <c r="B2589" i="5"/>
  <c r="C2589" i="5"/>
  <c r="D2589" i="5"/>
  <c r="E2589" i="5"/>
  <c r="B2590" i="5"/>
  <c r="C2590" i="5"/>
  <c r="D2590" i="5"/>
  <c r="E2590" i="5"/>
  <c r="B2591" i="5"/>
  <c r="C2591" i="5"/>
  <c r="D2591" i="5"/>
  <c r="E2591" i="5"/>
  <c r="B2592" i="5"/>
  <c r="C2592" i="5"/>
  <c r="D2592" i="5"/>
  <c r="E2592" i="5"/>
  <c r="B2593" i="5"/>
  <c r="C2593" i="5"/>
  <c r="D2593" i="5"/>
  <c r="E2593" i="5"/>
  <c r="B2594" i="5"/>
  <c r="C2594" i="5"/>
  <c r="D2594" i="5"/>
  <c r="E2594" i="5"/>
  <c r="B2595" i="5"/>
  <c r="C2595" i="5"/>
  <c r="D2595" i="5"/>
  <c r="E2595" i="5"/>
  <c r="B2596" i="5"/>
  <c r="C2596" i="5"/>
  <c r="D2596" i="5"/>
  <c r="E2596" i="5"/>
  <c r="B2597" i="5"/>
  <c r="C2597" i="5"/>
  <c r="D2597" i="5"/>
  <c r="E2597" i="5"/>
  <c r="B2598" i="5"/>
  <c r="C2598" i="5"/>
  <c r="D2598" i="5"/>
  <c r="E2598" i="5"/>
  <c r="B2599" i="5"/>
  <c r="C2599" i="5"/>
  <c r="D2599" i="5"/>
  <c r="E2599" i="5"/>
  <c r="B2600" i="5"/>
  <c r="C2600" i="5"/>
  <c r="D2600" i="5"/>
  <c r="E2600" i="5"/>
  <c r="B2601" i="5"/>
  <c r="C2601" i="5"/>
  <c r="D2601" i="5"/>
  <c r="E2601" i="5"/>
  <c r="B2602" i="5"/>
  <c r="C2602" i="5"/>
  <c r="D2602" i="5"/>
  <c r="E2602" i="5"/>
  <c r="B2603" i="5"/>
  <c r="C2603" i="5"/>
  <c r="D2603" i="5"/>
  <c r="E2603" i="5"/>
  <c r="B2604" i="5"/>
  <c r="C2604" i="5"/>
  <c r="D2604" i="5"/>
  <c r="E2604" i="5"/>
  <c r="B2605" i="5"/>
  <c r="C2605" i="5"/>
  <c r="D2605" i="5"/>
  <c r="E2605" i="5"/>
  <c r="B2606" i="5"/>
  <c r="C2606" i="5"/>
  <c r="D2606" i="5"/>
  <c r="E2606" i="5"/>
  <c r="B2607" i="5"/>
  <c r="C2607" i="5"/>
  <c r="D2607" i="5"/>
  <c r="E2607" i="5"/>
  <c r="B2608" i="5"/>
  <c r="C2608" i="5"/>
  <c r="D2608" i="5"/>
  <c r="E2608" i="5"/>
  <c r="B2609" i="5"/>
  <c r="C2609" i="5"/>
  <c r="D2609" i="5"/>
  <c r="E2609" i="5"/>
  <c r="B2610" i="5"/>
  <c r="C2610" i="5"/>
  <c r="D2610" i="5"/>
  <c r="E2610" i="5"/>
  <c r="B2611" i="5"/>
  <c r="C2611" i="5"/>
  <c r="D2611" i="5"/>
  <c r="E2611" i="5"/>
  <c r="B2612" i="5"/>
  <c r="C2612" i="5"/>
  <c r="D2612" i="5"/>
  <c r="E2612" i="5"/>
  <c r="B2613" i="5"/>
  <c r="C2613" i="5"/>
  <c r="D2613" i="5"/>
  <c r="E2613" i="5"/>
  <c r="B2614" i="5"/>
  <c r="C2614" i="5"/>
  <c r="D2614" i="5"/>
  <c r="E2614" i="5"/>
  <c r="B2615" i="5"/>
  <c r="C2615" i="5"/>
  <c r="D2615" i="5"/>
  <c r="E2615" i="5"/>
  <c r="B2616" i="5"/>
  <c r="C2616" i="5"/>
  <c r="D2616" i="5"/>
  <c r="E2616" i="5"/>
  <c r="B2617" i="5"/>
  <c r="C2617" i="5"/>
  <c r="D2617" i="5"/>
  <c r="E2617" i="5"/>
  <c r="B2618" i="5"/>
  <c r="C2618" i="5"/>
  <c r="D2618" i="5"/>
  <c r="E2618" i="5"/>
  <c r="B2619" i="5"/>
  <c r="C2619" i="5"/>
  <c r="D2619" i="5"/>
  <c r="E2619" i="5"/>
  <c r="B2620" i="5"/>
  <c r="C2620" i="5"/>
  <c r="D2620" i="5"/>
  <c r="E2620" i="5"/>
  <c r="B2621" i="5"/>
  <c r="C2621" i="5"/>
  <c r="D2621" i="5"/>
  <c r="E2621" i="5"/>
  <c r="B2622" i="5"/>
  <c r="C2622" i="5"/>
  <c r="D2622" i="5"/>
  <c r="E2622" i="5"/>
  <c r="B2623" i="5"/>
  <c r="C2623" i="5"/>
  <c r="D2623" i="5"/>
  <c r="E2623" i="5"/>
  <c r="B2624" i="5"/>
  <c r="C2624" i="5"/>
  <c r="D2624" i="5"/>
  <c r="E2624" i="5"/>
  <c r="B2625" i="5"/>
  <c r="C2625" i="5"/>
  <c r="D2625" i="5"/>
  <c r="E2625" i="5"/>
  <c r="B2626" i="5"/>
  <c r="C2626" i="5"/>
  <c r="D2626" i="5"/>
  <c r="E2626" i="5"/>
  <c r="B2627" i="5"/>
  <c r="C2627" i="5"/>
  <c r="D2627" i="5"/>
  <c r="E2627" i="5"/>
  <c r="B2628" i="5"/>
  <c r="C2628" i="5"/>
  <c r="D2628" i="5"/>
  <c r="E2628" i="5"/>
  <c r="B2629" i="5"/>
  <c r="C2629" i="5"/>
  <c r="D2629" i="5"/>
  <c r="E2629" i="5"/>
  <c r="B2630" i="5"/>
  <c r="C2630" i="5"/>
  <c r="D2630" i="5"/>
  <c r="E2630" i="5"/>
  <c r="B2631" i="5"/>
  <c r="C2631" i="5"/>
  <c r="D2631" i="5"/>
  <c r="E2631" i="5"/>
  <c r="B2632" i="5"/>
  <c r="C2632" i="5"/>
  <c r="D2632" i="5"/>
  <c r="E2632" i="5"/>
  <c r="B2633" i="5"/>
  <c r="C2633" i="5"/>
  <c r="D2633" i="5"/>
  <c r="E2633" i="5"/>
  <c r="B2634" i="5"/>
  <c r="C2634" i="5"/>
  <c r="D2634" i="5"/>
  <c r="E2634" i="5"/>
  <c r="B2635" i="5"/>
  <c r="C2635" i="5"/>
  <c r="D2635" i="5"/>
  <c r="E2635" i="5"/>
  <c r="B2636" i="5"/>
  <c r="C2636" i="5"/>
  <c r="D2636" i="5"/>
  <c r="E2636" i="5"/>
  <c r="B2637" i="5"/>
  <c r="C2637" i="5"/>
  <c r="D2637" i="5"/>
  <c r="E2637" i="5"/>
  <c r="B2638" i="5"/>
  <c r="C2638" i="5"/>
  <c r="D2638" i="5"/>
  <c r="E2638" i="5"/>
  <c r="B2639" i="5"/>
  <c r="C2639" i="5"/>
  <c r="D2639" i="5"/>
  <c r="E2639" i="5"/>
  <c r="B2640" i="5"/>
  <c r="C2640" i="5"/>
  <c r="D2640" i="5"/>
  <c r="E2640" i="5"/>
  <c r="B2641" i="5"/>
  <c r="C2641" i="5"/>
  <c r="D2641" i="5"/>
  <c r="E2641" i="5"/>
  <c r="B2642" i="5"/>
  <c r="C2642" i="5"/>
  <c r="D2642" i="5"/>
  <c r="E2642" i="5"/>
  <c r="B2643" i="5"/>
  <c r="C2643" i="5"/>
  <c r="D2643" i="5"/>
  <c r="E2643" i="5"/>
  <c r="B2644" i="5"/>
  <c r="C2644" i="5"/>
  <c r="D2644" i="5"/>
  <c r="E2644" i="5"/>
  <c r="B2645" i="5"/>
  <c r="C2645" i="5"/>
  <c r="D2645" i="5"/>
  <c r="E2645" i="5"/>
  <c r="B2646" i="5"/>
  <c r="C2646" i="5"/>
  <c r="D2646" i="5"/>
  <c r="E2646" i="5"/>
  <c r="B2647" i="5"/>
  <c r="C2647" i="5"/>
  <c r="D2647" i="5"/>
  <c r="E2647" i="5"/>
  <c r="B2648" i="5"/>
  <c r="C2648" i="5"/>
  <c r="D2648" i="5"/>
  <c r="E2648" i="5"/>
  <c r="B2649" i="5"/>
  <c r="C2649" i="5"/>
  <c r="D2649" i="5"/>
  <c r="E2649" i="5"/>
  <c r="B2650" i="5"/>
  <c r="C2650" i="5"/>
  <c r="D2650" i="5"/>
  <c r="E2650" i="5"/>
  <c r="B2651" i="5"/>
  <c r="C2651" i="5"/>
  <c r="D2651" i="5"/>
  <c r="E2651" i="5"/>
  <c r="B2652" i="5"/>
  <c r="C2652" i="5"/>
  <c r="D2652" i="5"/>
  <c r="E2652" i="5"/>
  <c r="B2653" i="5"/>
  <c r="C2653" i="5"/>
  <c r="D2653" i="5"/>
  <c r="E2653" i="5"/>
  <c r="B2654" i="5"/>
  <c r="C2654" i="5"/>
  <c r="D2654" i="5"/>
  <c r="E2654" i="5"/>
  <c r="B2655" i="5"/>
  <c r="C2655" i="5"/>
  <c r="D2655" i="5"/>
  <c r="E2655" i="5"/>
  <c r="B2656" i="5"/>
  <c r="C2656" i="5"/>
  <c r="D2656" i="5"/>
  <c r="E2656" i="5"/>
  <c r="B2657" i="5"/>
  <c r="C2657" i="5"/>
  <c r="D2657" i="5"/>
  <c r="E2657" i="5"/>
  <c r="B2658" i="5"/>
  <c r="C2658" i="5"/>
  <c r="D2658" i="5"/>
  <c r="E2658" i="5"/>
  <c r="B2659" i="5"/>
  <c r="C2659" i="5"/>
  <c r="D2659" i="5"/>
  <c r="E2659" i="5"/>
  <c r="B2660" i="5"/>
  <c r="C2660" i="5"/>
  <c r="D2660" i="5"/>
  <c r="E2660" i="5"/>
  <c r="B2661" i="5"/>
  <c r="C2661" i="5"/>
  <c r="D2661" i="5"/>
  <c r="E2661" i="5"/>
  <c r="B2662" i="5"/>
  <c r="C2662" i="5"/>
  <c r="D2662" i="5"/>
  <c r="E2662" i="5"/>
  <c r="B2663" i="5"/>
  <c r="C2663" i="5"/>
  <c r="D2663" i="5"/>
  <c r="E2663" i="5"/>
  <c r="B2664" i="5"/>
  <c r="C2664" i="5"/>
  <c r="D2664" i="5"/>
  <c r="E2664" i="5"/>
  <c r="B2665" i="5"/>
  <c r="C2665" i="5"/>
  <c r="D2665" i="5"/>
  <c r="E2665" i="5"/>
  <c r="B2666" i="5"/>
  <c r="C2666" i="5"/>
  <c r="D2666" i="5"/>
  <c r="E2666" i="5"/>
  <c r="B2667" i="5"/>
  <c r="C2667" i="5"/>
  <c r="D2667" i="5"/>
  <c r="E2667" i="5"/>
  <c r="B2668" i="5"/>
  <c r="C2668" i="5"/>
  <c r="D2668" i="5"/>
  <c r="E2668" i="5"/>
  <c r="B2669" i="5"/>
  <c r="C2669" i="5"/>
  <c r="D2669" i="5"/>
  <c r="E2669" i="5"/>
  <c r="B2670" i="5"/>
  <c r="C2670" i="5"/>
  <c r="D2670" i="5"/>
  <c r="E2670" i="5"/>
  <c r="B2671" i="5"/>
  <c r="C2671" i="5"/>
  <c r="D2671" i="5"/>
  <c r="E2671" i="5"/>
  <c r="B2672" i="5"/>
  <c r="C2672" i="5"/>
  <c r="D2672" i="5"/>
  <c r="E2672" i="5"/>
  <c r="B2673" i="5"/>
  <c r="C2673" i="5"/>
  <c r="D2673" i="5"/>
  <c r="E2673" i="5"/>
  <c r="B2674" i="5"/>
  <c r="C2674" i="5"/>
  <c r="D2674" i="5"/>
  <c r="E2674" i="5"/>
  <c r="B2675" i="5"/>
  <c r="C2675" i="5"/>
  <c r="D2675" i="5"/>
  <c r="E2675" i="5"/>
  <c r="B2676" i="5"/>
  <c r="C2676" i="5"/>
  <c r="D2676" i="5"/>
  <c r="E2676" i="5"/>
  <c r="B2677" i="5"/>
  <c r="C2677" i="5"/>
  <c r="D2677" i="5"/>
  <c r="E2677" i="5"/>
  <c r="B2678" i="5"/>
  <c r="C2678" i="5"/>
  <c r="D2678" i="5"/>
  <c r="E2678" i="5"/>
  <c r="B2679" i="5"/>
  <c r="C2679" i="5"/>
  <c r="D2679" i="5"/>
  <c r="E2679" i="5"/>
  <c r="B2680" i="5"/>
  <c r="C2680" i="5"/>
  <c r="D2680" i="5"/>
  <c r="E2680" i="5"/>
  <c r="B2681" i="5"/>
  <c r="C2681" i="5"/>
  <c r="D2681" i="5"/>
  <c r="E2681" i="5"/>
  <c r="B2682" i="5"/>
  <c r="C2682" i="5"/>
  <c r="D2682" i="5"/>
  <c r="E2682" i="5"/>
  <c r="B2683" i="5"/>
  <c r="C2683" i="5"/>
  <c r="D2683" i="5"/>
  <c r="E2683" i="5"/>
  <c r="B2684" i="5"/>
  <c r="C2684" i="5"/>
  <c r="D2684" i="5"/>
  <c r="E2684" i="5"/>
  <c r="B2685" i="5"/>
  <c r="C2685" i="5"/>
  <c r="D2685" i="5"/>
  <c r="E2685" i="5"/>
  <c r="B2686" i="5"/>
  <c r="C2686" i="5"/>
  <c r="D2686" i="5"/>
  <c r="E2686" i="5"/>
  <c r="B2687" i="5"/>
  <c r="C2687" i="5"/>
  <c r="D2687" i="5"/>
  <c r="E2687" i="5"/>
  <c r="B2688" i="5"/>
  <c r="C2688" i="5"/>
  <c r="D2688" i="5"/>
  <c r="E2688" i="5"/>
  <c r="B2689" i="5"/>
  <c r="C2689" i="5"/>
  <c r="D2689" i="5"/>
  <c r="E2689" i="5"/>
  <c r="B2690" i="5"/>
  <c r="C2690" i="5"/>
  <c r="D2690" i="5"/>
  <c r="E2690" i="5"/>
  <c r="B2691" i="5"/>
  <c r="C2691" i="5"/>
  <c r="D2691" i="5"/>
  <c r="E2691" i="5"/>
  <c r="B2692" i="5"/>
  <c r="C2692" i="5"/>
  <c r="D2692" i="5"/>
  <c r="E2692" i="5"/>
  <c r="B2693" i="5"/>
  <c r="C2693" i="5"/>
  <c r="D2693" i="5"/>
  <c r="E2693" i="5"/>
  <c r="B2" i="5"/>
  <c r="C2" i="5"/>
  <c r="D2" i="5"/>
  <c r="E2" i="5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K10" i="1" l="1"/>
  <c r="K11" i="1" s="1"/>
  <c r="S2" i="7"/>
  <c r="Q2" i="7"/>
  <c r="R2" i="7"/>
  <c r="Q4" i="7"/>
  <c r="T4" i="7"/>
  <c r="R4" i="7"/>
  <c r="S4" i="7"/>
  <c r="Q3" i="7"/>
  <c r="V3" i="7" l="1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E2379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D2331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E2231" i="3"/>
  <c r="D2231" i="3"/>
  <c r="C2231" i="3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E1920" i="3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D1814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D1204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/>
  <c r="I2029" i="2" a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E1027" i="3" l="1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O423" i="7" s="1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O457" i="7" s="1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O481" i="7" s="1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O592" i="7" s="1"/>
  <c r="I626" i="6"/>
  <c r="I626" i="7"/>
  <c r="I662" i="6"/>
  <c r="I662" i="7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G1070" i="6"/>
  <c r="G1070" i="7"/>
  <c r="H1075" i="6"/>
  <c r="H1075" i="7"/>
  <c r="I1080" i="6"/>
  <c r="I1080" i="7"/>
  <c r="O1080" i="7" s="1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O539" i="7" s="1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O239" i="7" s="1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O436" i="7" s="1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O453" i="7" s="1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O1136" i="7" s="1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O342" i="7" s="1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O390" i="7" s="1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O575" i="7" s="1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O256" i="7" s="1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I834" i="6"/>
  <c r="I834" i="7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O2634" i="7" s="1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O1878" i="7" s="1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O484" i="7" s="1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O653" i="7" s="1"/>
  <c r="I678" i="6"/>
  <c r="I678" i="7"/>
  <c r="F682" i="6"/>
  <c r="F682" i="7"/>
  <c r="G704" i="6"/>
  <c r="G704" i="7"/>
  <c r="H899" i="6"/>
  <c r="H899" i="7"/>
  <c r="I928" i="6"/>
  <c r="I928" i="7"/>
  <c r="O928" i="7" s="1"/>
  <c r="F932" i="6"/>
  <c r="F932" i="7"/>
  <c r="H947" i="6"/>
  <c r="H947" i="7"/>
  <c r="F980" i="6"/>
  <c r="F980" i="7"/>
  <c r="O980" i="7" s="1"/>
  <c r="I287" i="7"/>
  <c r="O287" i="7" s="1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O1096" i="7" s="1"/>
  <c r="G1098" i="6"/>
  <c r="G1098" i="7"/>
  <c r="F1100" i="6"/>
  <c r="F1100" i="7"/>
  <c r="O1100" i="7" s="1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O323" i="7" s="1"/>
  <c r="F339" i="7"/>
  <c r="O339" i="7" s="1"/>
  <c r="I345" i="7"/>
  <c r="O345" i="7" s="1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O518" i="7" s="1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O554" i="7" s="1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O214" i="7" s="1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O595" i="7" s="1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O884" i="7" s="1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O1000" i="7" s="1"/>
  <c r="F1004" i="6"/>
  <c r="F1004" i="7"/>
  <c r="O1004" i="7" s="1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O448" i="7" s="1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O848" i="7" s="1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O235" i="7" s="1"/>
  <c r="I238" i="7"/>
  <c r="I239" i="7"/>
  <c r="F262" i="7"/>
  <c r="I294" i="7"/>
  <c r="F310" i="7"/>
  <c r="I316" i="7"/>
  <c r="F332" i="7"/>
  <c r="O332" i="7" s="1"/>
  <c r="I335" i="7"/>
  <c r="F351" i="7"/>
  <c r="O351" i="7" s="1"/>
  <c r="I357" i="7"/>
  <c r="F373" i="7"/>
  <c r="O373" i="7" s="1"/>
  <c r="I376" i="7"/>
  <c r="O376" i="7" s="1"/>
  <c r="I400" i="7"/>
  <c r="O400" i="7" s="1"/>
  <c r="I424" i="7"/>
  <c r="F443" i="7"/>
  <c r="O443" i="7" s="1"/>
  <c r="I446" i="7"/>
  <c r="O446" i="7" s="1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O419" i="7"/>
  <c r="I598" i="7"/>
  <c r="I867" i="7"/>
  <c r="I868" i="7"/>
  <c r="G874" i="7"/>
  <c r="I875" i="7"/>
  <c r="G881" i="7"/>
  <c r="G882" i="7"/>
  <c r="I903" i="7"/>
  <c r="I904" i="7"/>
  <c r="F1110" i="7"/>
  <c r="O1110" i="7" s="1"/>
  <c r="G88" i="7"/>
  <c r="G160" i="7"/>
  <c r="F188" i="7"/>
  <c r="O188" i="7" s="1"/>
  <c r="F200" i="7"/>
  <c r="O200" i="7" s="1"/>
  <c r="F296" i="7"/>
  <c r="I340" i="7"/>
  <c r="O340" i="7" s="1"/>
  <c r="F426" i="7"/>
  <c r="O426" i="7" s="1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O215" i="7" s="1"/>
  <c r="I318" i="7"/>
  <c r="O318" i="7" s="1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O773" i="7" s="1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O1520" i="7" s="1"/>
  <c r="G1522" i="6"/>
  <c r="G1522" i="7"/>
  <c r="F1524" i="6"/>
  <c r="F1524" i="7"/>
  <c r="H1527" i="6"/>
  <c r="H1527" i="7"/>
  <c r="I1544" i="6"/>
  <c r="I1544" i="7"/>
  <c r="O1544" i="7" s="1"/>
  <c r="G1546" i="6"/>
  <c r="G1546" i="7"/>
  <c r="F1548" i="6"/>
  <c r="F1548" i="7"/>
  <c r="H1551" i="6"/>
  <c r="H1551" i="7"/>
  <c r="I1568" i="6"/>
  <c r="I1568" i="7"/>
  <c r="O1568" i="7" s="1"/>
  <c r="G1570" i="6"/>
  <c r="G1570" i="7"/>
  <c r="F1572" i="6"/>
  <c r="F1572" i="7"/>
  <c r="H1575" i="6"/>
  <c r="H1575" i="7"/>
  <c r="I1592" i="6"/>
  <c r="I1592" i="7"/>
  <c r="O1592" i="7" s="1"/>
  <c r="G1594" i="6"/>
  <c r="G1594" i="7"/>
  <c r="F1596" i="6"/>
  <c r="F1596" i="7"/>
  <c r="H1599" i="6"/>
  <c r="H1599" i="7"/>
  <c r="I1616" i="6"/>
  <c r="I1616" i="7"/>
  <c r="O1616" i="7" s="1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O1705" i="7" s="1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O2497" i="7" s="1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O2533" i="7" s="1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O2569" i="7" s="1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O222" i="7" s="1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O987" i="7" s="1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O1064" i="7" s="1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O251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O1640" i="7" s="1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O1734" i="7" s="1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O206" i="7" s="1"/>
  <c r="F207" i="7"/>
  <c r="O232" i="7"/>
  <c r="F233" i="7"/>
  <c r="O233" i="7" s="1"/>
  <c r="I234" i="7"/>
  <c r="O234" i="7" s="1"/>
  <c r="F271" i="7"/>
  <c r="O271" i="7" s="1"/>
  <c r="I275" i="7"/>
  <c r="O288" i="7"/>
  <c r="I330" i="7"/>
  <c r="I371" i="7"/>
  <c r="O371" i="7" s="1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O809" i="7" s="1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O1111" i="7" s="1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O1211" i="7" s="1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O244" i="7"/>
  <c r="F245" i="7"/>
  <c r="O245" i="7" s="1"/>
  <c r="I246" i="7"/>
  <c r="O246" i="7" s="1"/>
  <c r="O285" i="7"/>
  <c r="F286" i="7"/>
  <c r="O286" i="7" s="1"/>
  <c r="I289" i="7"/>
  <c r="O289" i="7" s="1"/>
  <c r="O302" i="7"/>
  <c r="F303" i="7"/>
  <c r="O303" i="7" s="1"/>
  <c r="O304" i="7"/>
  <c r="O324" i="7"/>
  <c r="O325" i="7"/>
  <c r="F344" i="7"/>
  <c r="O344" i="7" s="1"/>
  <c r="O346" i="7"/>
  <c r="O365" i="7"/>
  <c r="O366" i="7"/>
  <c r="O386" i="7"/>
  <c r="F387" i="7"/>
  <c r="O387" i="7" s="1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O617" i="7" s="1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O706" i="7" s="1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O1033" i="7" s="1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O867" i="7" s="1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O279" i="7" s="1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O1086" i="7" s="1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O1146" i="7" s="1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O1517" i="7" s="1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O322" i="7" s="1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O412" i="7"/>
  <c r="O432" i="7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O1594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O1245" i="7" s="1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O1630" i="7" s="1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O1667" i="7" s="1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O1683" i="7" s="1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O1662" i="7" s="1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O1698" i="7" s="1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O2622" i="7" s="1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O1522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O2639" i="7" s="1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O1375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O912" i="7" s="1"/>
  <c r="F924" i="6"/>
  <c r="F924" i="7"/>
  <c r="F936" i="6"/>
  <c r="F936" i="7"/>
  <c r="O936" i="7" s="1"/>
  <c r="F948" i="6"/>
  <c r="F948" i="7"/>
  <c r="O948" i="7" s="1"/>
  <c r="F960" i="6"/>
  <c r="F960" i="7"/>
  <c r="F972" i="6"/>
  <c r="F972" i="7"/>
  <c r="O972" i="7" s="1"/>
  <c r="F984" i="6"/>
  <c r="F984" i="7"/>
  <c r="O984" i="7" s="1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O1035" i="7" s="1"/>
  <c r="F1047" i="6"/>
  <c r="F1047" i="7"/>
  <c r="F1059" i="6"/>
  <c r="F1059" i="7"/>
  <c r="O1059" i="7" s="1"/>
  <c r="F1071" i="6"/>
  <c r="F1071" i="7"/>
  <c r="O1071" i="7" s="1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O1770" i="7"/>
  <c r="G2146" i="7"/>
  <c r="I932" i="7"/>
  <c r="H951" i="7"/>
  <c r="I954" i="7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O1907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O2376" i="7" s="1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O1160" i="7" s="1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O1184" i="7" s="1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O1275" i="7" s="1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O1341" i="7" s="1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O1365" i="7" s="1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O1108" i="7" s="1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O1165" i="7" s="1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O1207" i="7" s="1"/>
  <c r="H1210" i="6"/>
  <c r="H1210" i="7"/>
  <c r="I1215" i="6"/>
  <c r="I1215" i="7"/>
  <c r="G1217" i="6"/>
  <c r="G1217" i="7"/>
  <c r="I1220" i="6"/>
  <c r="I1220" i="7"/>
  <c r="O1220" i="7" s="1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O1261" i="7" s="1"/>
  <c r="G1263" i="6"/>
  <c r="G1263" i="7"/>
  <c r="F1265" i="6"/>
  <c r="F1265" i="7"/>
  <c r="O1265" i="7" s="1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O1941" i="7" s="1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O1958" i="7" s="1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O1975" i="7" s="1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O2023" i="7" s="1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O2041" i="7" s="1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O1135" i="7" s="1"/>
  <c r="F1142" i="7"/>
  <c r="F1149" i="7"/>
  <c r="O1149" i="7" s="1"/>
  <c r="O1155" i="7"/>
  <c r="F1168" i="7"/>
  <c r="O1168" i="7" s="1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O2352" i="7" s="1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O1162" i="7" s="1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O1210" i="7" s="1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O1311" i="7" s="1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O1871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O1854" i="7" s="1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O1350" i="7" s="1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O1116" i="7" s="1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O1152" i="7" s="1"/>
  <c r="G1154" i="6"/>
  <c r="G1154" i="7"/>
  <c r="H1159" i="6"/>
  <c r="H1159" i="7"/>
  <c r="I1164" i="6"/>
  <c r="I1164" i="7"/>
  <c r="O1164" i="7" s="1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O1204" i="7" s="1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O1221" i="7" s="1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O1873" i="7" s="1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O1087" i="7"/>
  <c r="I1092" i="7"/>
  <c r="F1106" i="7"/>
  <c r="O1106" i="7" s="1"/>
  <c r="F1113" i="7"/>
  <c r="O1113" i="7" s="1"/>
  <c r="O1126" i="7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O1835" i="7"/>
  <c r="F1977" i="7"/>
  <c r="G1978" i="7"/>
  <c r="G1999" i="7"/>
  <c r="F2190" i="7"/>
  <c r="F2195" i="7"/>
  <c r="O2195" i="7" s="1"/>
  <c r="F470" i="7"/>
  <c r="O471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O495" i="7"/>
  <c r="F497" i="7"/>
  <c r="O498" i="7"/>
  <c r="F499" i="7"/>
  <c r="O500" i="7"/>
  <c r="F502" i="7"/>
  <c r="O503" i="7"/>
  <c r="F504" i="7"/>
  <c r="O505" i="7"/>
  <c r="F509" i="7"/>
  <c r="F511" i="7"/>
  <c r="O511" i="7" s="1"/>
  <c r="O512" i="7"/>
  <c r="F514" i="7"/>
  <c r="O514" i="7" s="1"/>
  <c r="F516" i="7"/>
  <c r="O517" i="7"/>
  <c r="O519" i="7"/>
  <c r="F521" i="7"/>
  <c r="O522" i="7"/>
  <c r="F523" i="7"/>
  <c r="O523" i="7" s="1"/>
  <c r="O524" i="7"/>
  <c r="F526" i="7"/>
  <c r="O526" i="7" s="1"/>
  <c r="O527" i="7"/>
  <c r="F528" i="7"/>
  <c r="O528" i="7" s="1"/>
  <c r="O529" i="7"/>
  <c r="F533" i="7"/>
  <c r="O534" i="7"/>
  <c r="F535" i="7"/>
  <c r="O536" i="7"/>
  <c r="F538" i="7"/>
  <c r="O538" i="7" s="1"/>
  <c r="F540" i="7"/>
  <c r="O540" i="7" s="1"/>
  <c r="O541" i="7"/>
  <c r="O543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O559" i="7" s="1"/>
  <c r="O560" i="7"/>
  <c r="F562" i="7"/>
  <c r="O563" i="7"/>
  <c r="F564" i="7"/>
  <c r="O564" i="7" s="1"/>
  <c r="O565" i="7"/>
  <c r="F567" i="7"/>
  <c r="O567" i="7" s="1"/>
  <c r="O568" i="7"/>
  <c r="F569" i="7"/>
  <c r="O569" i="7" s="1"/>
  <c r="O570" i="7"/>
  <c r="F571" i="7"/>
  <c r="O572" i="7"/>
  <c r="F574" i="7"/>
  <c r="O574" i="7" s="1"/>
  <c r="F576" i="7"/>
  <c r="O576" i="7" s="1"/>
  <c r="F579" i="7"/>
  <c r="O580" i="7"/>
  <c r="F581" i="7"/>
  <c r="O581" i="7" s="1"/>
  <c r="O582" i="7"/>
  <c r="F584" i="7"/>
  <c r="O585" i="7"/>
  <c r="F586" i="7"/>
  <c r="O586" i="7" s="1"/>
  <c r="F588" i="7"/>
  <c r="O589" i="7"/>
  <c r="F591" i="7"/>
  <c r="O591" i="7" s="1"/>
  <c r="F593" i="7"/>
  <c r="O593" i="7" s="1"/>
  <c r="O594" i="7"/>
  <c r="F596" i="7"/>
  <c r="O596" i="7" s="1"/>
  <c r="O597" i="7"/>
  <c r="F598" i="7"/>
  <c r="O598" i="7" s="1"/>
  <c r="O599" i="7"/>
  <c r="F600" i="7"/>
  <c r="O600" i="7" s="1"/>
  <c r="F603" i="7"/>
  <c r="O604" i="7"/>
  <c r="F605" i="7"/>
  <c r="O605" i="7" s="1"/>
  <c r="O606" i="7"/>
  <c r="F608" i="7"/>
  <c r="O608" i="7" s="1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O622" i="7" s="1"/>
  <c r="O623" i="7"/>
  <c r="F625" i="7"/>
  <c r="O625" i="7" s="1"/>
  <c r="O626" i="7"/>
  <c r="F627" i="7"/>
  <c r="O627" i="7" s="1"/>
  <c r="O628" i="7"/>
  <c r="F630" i="7"/>
  <c r="O631" i="7"/>
  <c r="F632" i="7"/>
  <c r="O632" i="7" s="1"/>
  <c r="O633" i="7"/>
  <c r="F634" i="7"/>
  <c r="F635" i="7"/>
  <c r="O635" i="7" s="1"/>
  <c r="O636" i="7"/>
  <c r="F637" i="7"/>
  <c r="O638" i="7"/>
  <c r="F639" i="7"/>
  <c r="O639" i="7" s="1"/>
  <c r="O640" i="7"/>
  <c r="F642" i="7"/>
  <c r="O642" i="7" s="1"/>
  <c r="O643" i="7"/>
  <c r="F644" i="7"/>
  <c r="F646" i="7"/>
  <c r="O646" i="7" s="1"/>
  <c r="F647" i="7"/>
  <c r="O647" i="7" s="1"/>
  <c r="O648" i="7"/>
  <c r="F649" i="7"/>
  <c r="F651" i="7"/>
  <c r="O651" i="7" s="1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O662" i="7"/>
  <c r="F663" i="7"/>
  <c r="O663" i="7" s="1"/>
  <c r="O664" i="7"/>
  <c r="F666" i="7"/>
  <c r="O666" i="7" s="1"/>
  <c r="O667" i="7"/>
  <c r="F668" i="7"/>
  <c r="O668" i="7" s="1"/>
  <c r="O669" i="7"/>
  <c r="F670" i="7"/>
  <c r="F671" i="7"/>
  <c r="O671" i="7" s="1"/>
  <c r="O672" i="7"/>
  <c r="F673" i="7"/>
  <c r="O674" i="7"/>
  <c r="F675" i="7"/>
  <c r="O675" i="7" s="1"/>
  <c r="F676" i="7"/>
  <c r="O676" i="7" s="1"/>
  <c r="O677" i="7"/>
  <c r="F678" i="7"/>
  <c r="O679" i="7"/>
  <c r="F680" i="7"/>
  <c r="O680" i="7" s="1"/>
  <c r="O681" i="7"/>
  <c r="F683" i="7"/>
  <c r="O684" i="7"/>
  <c r="F685" i="7"/>
  <c r="O685" i="7" s="1"/>
  <c r="O686" i="7"/>
  <c r="F687" i="7"/>
  <c r="F688" i="7"/>
  <c r="O689" i="7"/>
  <c r="F690" i="7"/>
  <c r="O691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O701" i="7"/>
  <c r="F702" i="7"/>
  <c r="F704" i="7"/>
  <c r="O704" i="7" s="1"/>
  <c r="O705" i="7"/>
  <c r="F707" i="7"/>
  <c r="O708" i="7"/>
  <c r="F709" i="7"/>
  <c r="O709" i="7" s="1"/>
  <c r="O710" i="7"/>
  <c r="F711" i="7"/>
  <c r="O711" i="7" s="1"/>
  <c r="F712" i="7"/>
  <c r="F714" i="7"/>
  <c r="O714" i="7" s="1"/>
  <c r="O715" i="7"/>
  <c r="F716" i="7"/>
  <c r="O716" i="7" s="1"/>
  <c r="O718" i="7"/>
  <c r="F719" i="7"/>
  <c r="O719" i="7" s="1"/>
  <c r="O720" i="7"/>
  <c r="F721" i="7"/>
  <c r="O721" i="7" s="1"/>
  <c r="O722" i="7"/>
  <c r="F723" i="7"/>
  <c r="F724" i="7"/>
  <c r="O724" i="7" s="1"/>
  <c r="F726" i="7"/>
  <c r="O726" i="7" s="1"/>
  <c r="O727" i="7"/>
  <c r="F728" i="7"/>
  <c r="O728" i="7" s="1"/>
  <c r="O730" i="7"/>
  <c r="F731" i="7"/>
  <c r="O732" i="7"/>
  <c r="F733" i="7"/>
  <c r="F735" i="7"/>
  <c r="O735" i="7" s="1"/>
  <c r="F736" i="7"/>
  <c r="O737" i="7"/>
  <c r="F738" i="7"/>
  <c r="O738" i="7" s="1"/>
  <c r="F740" i="7"/>
  <c r="O740" i="7" s="1"/>
  <c r="O742" i="7"/>
  <c r="F743" i="7"/>
  <c r="O743" i="7" s="1"/>
  <c r="O744" i="7"/>
  <c r="F745" i="7"/>
  <c r="O745" i="7" s="1"/>
  <c r="O746" i="7"/>
  <c r="F747" i="7"/>
  <c r="O747" i="7" s="1"/>
  <c r="F748" i="7"/>
  <c r="O748" i="7" s="1"/>
  <c r="F750" i="7"/>
  <c r="O750" i="7" s="1"/>
  <c r="O751" i="7"/>
  <c r="F752" i="7"/>
  <c r="O752" i="7" s="1"/>
  <c r="F755" i="7"/>
  <c r="O756" i="7"/>
  <c r="F757" i="7"/>
  <c r="O757" i="7" s="1"/>
  <c r="O758" i="7"/>
  <c r="F759" i="7"/>
  <c r="F760" i="7"/>
  <c r="O761" i="7"/>
  <c r="F762" i="7"/>
  <c r="O762" i="7" s="1"/>
  <c r="O763" i="7"/>
  <c r="F764" i="7"/>
  <c r="O764" i="7" s="1"/>
  <c r="O766" i="7"/>
  <c r="F767" i="7"/>
  <c r="O767" i="7" s="1"/>
  <c r="O768" i="7"/>
  <c r="F769" i="7"/>
  <c r="O771" i="7"/>
  <c r="F772" i="7"/>
  <c r="O772" i="7" s="1"/>
  <c r="F774" i="7"/>
  <c r="O774" i="7" s="1"/>
  <c r="F776" i="7"/>
  <c r="O776" i="7" s="1"/>
  <c r="O778" i="7"/>
  <c r="F779" i="7"/>
  <c r="O779" i="7" s="1"/>
  <c r="O780" i="7"/>
  <c r="F781" i="7"/>
  <c r="O781" i="7" s="1"/>
  <c r="O783" i="7"/>
  <c r="F784" i="7"/>
  <c r="F786" i="7"/>
  <c r="O786" i="7" s="1"/>
  <c r="O787" i="7"/>
  <c r="F788" i="7"/>
  <c r="O788" i="7" s="1"/>
  <c r="O790" i="7"/>
  <c r="F791" i="7"/>
  <c r="O792" i="7"/>
  <c r="F793" i="7"/>
  <c r="O793" i="7" s="1"/>
  <c r="F796" i="7"/>
  <c r="O796" i="7" s="1"/>
  <c r="F798" i="7"/>
  <c r="O798" i="7" s="1"/>
  <c r="O799" i="7"/>
  <c r="F800" i="7"/>
  <c r="O800" i="7" s="1"/>
  <c r="O802" i="7"/>
  <c r="F803" i="7"/>
  <c r="O803" i="7" s="1"/>
  <c r="O804" i="7"/>
  <c r="F805" i="7"/>
  <c r="F808" i="7"/>
  <c r="F810" i="7"/>
  <c r="O810" i="7" s="1"/>
  <c r="F812" i="7"/>
  <c r="O812" i="7" s="1"/>
  <c r="F815" i="7"/>
  <c r="O815" i="7" s="1"/>
  <c r="O816" i="7"/>
  <c r="F817" i="7"/>
  <c r="O817" i="7" s="1"/>
  <c r="O819" i="7"/>
  <c r="F820" i="7"/>
  <c r="O820" i="7" s="1"/>
  <c r="F822" i="7"/>
  <c r="O822" i="7" s="1"/>
  <c r="F825" i="7"/>
  <c r="O825" i="7" s="1"/>
  <c r="F827" i="7"/>
  <c r="O829" i="7"/>
  <c r="F830" i="7"/>
  <c r="O830" i="7" s="1"/>
  <c r="F832" i="7"/>
  <c r="O832" i="7" s="1"/>
  <c r="O834" i="7"/>
  <c r="O836" i="7"/>
  <c r="F837" i="7"/>
  <c r="O837" i="7" s="1"/>
  <c r="O838" i="7"/>
  <c r="F839" i="7"/>
  <c r="O839" i="7" s="1"/>
  <c r="O841" i="7"/>
  <c r="F842" i="7"/>
  <c r="O842" i="7" s="1"/>
  <c r="F844" i="7"/>
  <c r="F849" i="7"/>
  <c r="O850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66" i="7" s="1"/>
  <c r="O873" i="7"/>
  <c r="O875" i="7"/>
  <c r="O877" i="7"/>
  <c r="F878" i="7"/>
  <c r="O878" i="7" s="1"/>
  <c r="O880" i="7"/>
  <c r="O889" i="7"/>
  <c r="F890" i="7"/>
  <c r="O890" i="7" s="1"/>
  <c r="O892" i="7"/>
  <c r="O894" i="7"/>
  <c r="O897" i="7"/>
  <c r="O899" i="7"/>
  <c r="F902" i="7"/>
  <c r="O902" i="7" s="1"/>
  <c r="O909" i="7"/>
  <c r="O913" i="7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O945" i="7"/>
  <c r="O949" i="7"/>
  <c r="F950" i="7"/>
  <c r="O950" i="7" s="1"/>
  <c r="O954" i="7"/>
  <c r="O957" i="7"/>
  <c r="O959" i="7"/>
  <c r="O961" i="7"/>
  <c r="F962" i="7"/>
  <c r="O962" i="7" s="1"/>
  <c r="O964" i="7"/>
  <c r="O969" i="7"/>
  <c r="O971" i="7"/>
  <c r="F974" i="7"/>
  <c r="O974" i="7" s="1"/>
  <c r="O978" i="7"/>
  <c r="O981" i="7"/>
  <c r="F986" i="7"/>
  <c r="O986" i="7" s="1"/>
  <c r="O988" i="7"/>
  <c r="O990" i="7"/>
  <c r="F997" i="7"/>
  <c r="O997" i="7" s="1"/>
  <c r="O998" i="7"/>
  <c r="O1002" i="7"/>
  <c r="O1005" i="7"/>
  <c r="F1009" i="7"/>
  <c r="O1010" i="7"/>
  <c r="O1014" i="7"/>
  <c r="O1019" i="7"/>
  <c r="O1022" i="7"/>
  <c r="O1024" i="7"/>
  <c r="F1026" i="7"/>
  <c r="O1026" i="7" s="1"/>
  <c r="O1029" i="7"/>
  <c r="F1031" i="7"/>
  <c r="O1034" i="7"/>
  <c r="F1036" i="7"/>
  <c r="O1037" i="7"/>
  <c r="O1039" i="7"/>
  <c r="O1044" i="7"/>
  <c r="O1046" i="7"/>
  <c r="F1048" i="7"/>
  <c r="O1049" i="7"/>
  <c r="O1051" i="7"/>
  <c r="O1053" i="7"/>
  <c r="O1058" i="7"/>
  <c r="F1060" i="7"/>
  <c r="O1060" i="7" s="1"/>
  <c r="O1061" i="7"/>
  <c r="O1068" i="7"/>
  <c r="O1070" i="7"/>
  <c r="F1072" i="7"/>
  <c r="O1072" i="7" s="1"/>
  <c r="O1073" i="7"/>
  <c r="O1075" i="7"/>
  <c r="F1084" i="7"/>
  <c r="O1084" i="7" s="1"/>
  <c r="O1085" i="7"/>
  <c r="F1173" i="7"/>
  <c r="O1173" i="7" s="1"/>
  <c r="H1331" i="7"/>
  <c r="H1401" i="7"/>
  <c r="H1437" i="7"/>
  <c r="G1497" i="7"/>
  <c r="O1763" i="7"/>
  <c r="F1794" i="7"/>
  <c r="G1847" i="7"/>
  <c r="F1926" i="7"/>
  <c r="O1976" i="7"/>
  <c r="H1978" i="7"/>
  <c r="O1631" i="7"/>
  <c r="O1638" i="7"/>
  <c r="O1942" i="7"/>
  <c r="O2036" i="7"/>
  <c r="O1201" i="7"/>
  <c r="O1213" i="7"/>
  <c r="O1232" i="7"/>
  <c r="O1242" i="7"/>
  <c r="O1244" i="7"/>
  <c r="O1266" i="7"/>
  <c r="O1274" i="7"/>
  <c r="O1281" i="7"/>
  <c r="O1295" i="7"/>
  <c r="O1308" i="7"/>
  <c r="O1310" i="7"/>
  <c r="O1317" i="7"/>
  <c r="O1327" i="7"/>
  <c r="O1869" i="7"/>
  <c r="O1964" i="7"/>
  <c r="O2181" i="7"/>
  <c r="O1471" i="7"/>
  <c r="O2299" i="7"/>
  <c r="O1325" i="7"/>
  <c r="O2082" i="7"/>
  <c r="O2130" i="7"/>
  <c r="O2434" i="7"/>
  <c r="O2024" i="7"/>
  <c r="O2087" i="7"/>
  <c r="O1351" i="7"/>
  <c r="O1809" i="7"/>
  <c r="O2646" i="7"/>
  <c r="O1749" i="7"/>
  <c r="O1845" i="7"/>
  <c r="O2014" i="7"/>
  <c r="O2215" i="7"/>
  <c r="O2612" i="7"/>
  <c r="O1905" i="7"/>
  <c r="O2094" i="7"/>
  <c r="O2111" i="7"/>
  <c r="O2159" i="7"/>
  <c r="O2230" i="7"/>
  <c r="O2398" i="7"/>
  <c r="O1411" i="7"/>
  <c r="O1438" i="7"/>
  <c r="O1447" i="7"/>
  <c r="O1474" i="7"/>
  <c r="O1785" i="7"/>
  <c r="O2070" i="7"/>
  <c r="O2167" i="7"/>
  <c r="O2458" i="7"/>
  <c r="O2661" i="7"/>
  <c r="O1614" i="7"/>
  <c r="O1650" i="7"/>
  <c r="O1988" i="7"/>
  <c r="O2118" i="7"/>
  <c r="O2157" i="7"/>
  <c r="O2516" i="7"/>
  <c r="O1363" i="7"/>
  <c r="O1510" i="7"/>
  <c r="O1558" i="7"/>
  <c r="O1879" i="7"/>
  <c r="O2002" i="7"/>
  <c r="O2147" i="7"/>
  <c r="O2494" i="7"/>
  <c r="O2588" i="7"/>
  <c r="O1758" i="7"/>
  <c r="O2106" i="7"/>
  <c r="O2456" i="7"/>
  <c r="O2482" i="7"/>
  <c r="O2600" i="7"/>
  <c r="O2649" i="7"/>
  <c r="O1737" i="7"/>
  <c r="O1990" i="7"/>
  <c r="O2085" i="7"/>
  <c r="O2193" i="7"/>
  <c r="O2574" i="7"/>
  <c r="O2624" i="7"/>
  <c r="O1727" i="7"/>
  <c r="O1773" i="7"/>
  <c r="O1799" i="7"/>
  <c r="O2075" i="7"/>
  <c r="O2386" i="7"/>
  <c r="O2480" i="7"/>
  <c r="O1725" i="7"/>
  <c r="O1881" i="7"/>
  <c r="O1929" i="7"/>
  <c r="O2026" i="7"/>
  <c r="O2121" i="7"/>
  <c r="O2263" i="7"/>
  <c r="O2538" i="7"/>
  <c r="O2627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O1949" i="7"/>
  <c r="F2189" i="7"/>
  <c r="F2201" i="7"/>
  <c r="O2225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60" i="7"/>
  <c r="O1684" i="7"/>
  <c r="G1709" i="7"/>
  <c r="G1721" i="7"/>
  <c r="G1733" i="7"/>
  <c r="O1744" i="7"/>
  <c r="G1769" i="7"/>
  <c r="F1780" i="7"/>
  <c r="O1780" i="7" s="1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O2116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O1482" i="7" s="1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O1959" i="7" s="1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O2427" i="7" s="1"/>
  <c r="G2428" i="7"/>
  <c r="F2439" i="7"/>
  <c r="O2439" i="7" s="1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O2511" i="7" s="1"/>
  <c r="G2512" i="7"/>
  <c r="F2523" i="7"/>
  <c r="G2524" i="7"/>
  <c r="F2535" i="7"/>
  <c r="G2536" i="7"/>
  <c r="G2548" i="7"/>
  <c r="F2559" i="7"/>
  <c r="G2560" i="7"/>
  <c r="F2571" i="7"/>
  <c r="G2572" i="7"/>
  <c r="F2583" i="7"/>
  <c r="O2583" i="7" s="1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09" i="7"/>
  <c r="O1421" i="7"/>
  <c r="O1445" i="7"/>
  <c r="O1457" i="7"/>
  <c r="G1470" i="7"/>
  <c r="O1481" i="7"/>
  <c r="G1494" i="7"/>
  <c r="O1505" i="7"/>
  <c r="O1529" i="7"/>
  <c r="O1553" i="7"/>
  <c r="G1938" i="7"/>
  <c r="O1973" i="7"/>
  <c r="O1985" i="7"/>
  <c r="O2009" i="7"/>
  <c r="H2035" i="7"/>
  <c r="F2165" i="7"/>
  <c r="F2177" i="7"/>
  <c r="O2237" i="7"/>
  <c r="G2250" i="7"/>
  <c r="O2273" i="7"/>
  <c r="G2286" i="7"/>
  <c r="G2298" i="7"/>
  <c r="O2321" i="7"/>
  <c r="O2333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696" i="7"/>
  <c r="O1708" i="7"/>
  <c r="O173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O1852" i="7" s="1"/>
  <c r="G1853" i="7"/>
  <c r="G1865" i="7"/>
  <c r="F1876" i="7"/>
  <c r="O1876" i="7" s="1"/>
  <c r="H1938" i="7"/>
  <c r="F2032" i="7"/>
  <c r="F2044" i="7"/>
  <c r="O2080" i="7"/>
  <c r="O2104" i="7"/>
  <c r="G2117" i="7"/>
  <c r="O2128" i="7"/>
  <c r="G2141" i="7"/>
  <c r="O2152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O2680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O2370" i="7" s="1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O1886" i="7" s="1"/>
  <c r="G1887" i="7"/>
  <c r="F1898" i="7"/>
  <c r="G1899" i="7"/>
  <c r="F1910" i="7"/>
  <c r="O1910" i="7" s="1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O2186" i="7" s="1"/>
  <c r="G2187" i="7"/>
  <c r="F2198" i="7"/>
  <c r="O2198" i="7" s="1"/>
  <c r="G2199" i="7"/>
  <c r="F2210" i="7"/>
  <c r="O2210" i="7" s="1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O2678" i="7" s="1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O1460" i="7" s="1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O1530" i="7" s="1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O2240" i="7" s="1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O2447" i="7" s="1"/>
  <c r="I2471" i="6"/>
  <c r="I2471" i="7"/>
  <c r="I2483" i="6"/>
  <c r="I2483" i="7"/>
  <c r="O2483" i="7" s="1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O1597" i="7"/>
  <c r="G1610" i="7"/>
  <c r="F1621" i="7"/>
  <c r="G1622" i="7"/>
  <c r="F1633" i="7"/>
  <c r="O1633" i="7" s="1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O2365" i="7" s="1"/>
  <c r="F2377" i="7"/>
  <c r="F2389" i="7"/>
  <c r="F2401" i="7"/>
  <c r="F2413" i="7"/>
  <c r="O2413" i="7" s="1"/>
  <c r="F2425" i="7"/>
  <c r="O2461" i="7"/>
  <c r="O2509" i="7"/>
  <c r="G2510" i="7"/>
  <c r="G2522" i="7"/>
  <c r="G2534" i="7"/>
  <c r="G2546" i="7"/>
  <c r="O2581" i="7"/>
  <c r="O2593" i="7"/>
  <c r="G2594" i="7"/>
  <c r="O2605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O2384" i="7" s="1"/>
  <c r="I2396" i="6"/>
  <c r="I2396" i="7"/>
  <c r="I2408" i="6"/>
  <c r="I2408" i="7"/>
  <c r="O2408" i="7" s="1"/>
  <c r="I2425" i="6"/>
  <c r="I2425" i="7"/>
  <c r="I2442" i="6"/>
  <c r="I2442" i="7"/>
  <c r="O2442" i="7" s="1"/>
  <c r="I2454" i="6"/>
  <c r="I2454" i="7"/>
  <c r="O2454" i="7" s="1"/>
  <c r="I2466" i="6"/>
  <c r="I2466" i="7"/>
  <c r="O2466" i="7" s="1"/>
  <c r="I2478" i="6"/>
  <c r="I2478" i="7"/>
  <c r="I2490" i="6"/>
  <c r="I2490" i="7"/>
  <c r="O2490" i="7" s="1"/>
  <c r="I2502" i="6"/>
  <c r="I2502" i="7"/>
  <c r="O2502" i="7" s="1"/>
  <c r="I2507" i="6"/>
  <c r="I2507" i="7"/>
  <c r="I2519" i="6"/>
  <c r="I2519" i="7"/>
  <c r="O2519" i="7" s="1"/>
  <c r="I2543" i="6"/>
  <c r="I2543" i="7"/>
  <c r="I2555" i="6"/>
  <c r="I2555" i="7"/>
  <c r="O2555" i="7" s="1"/>
  <c r="I2567" i="6"/>
  <c r="I2567" i="7"/>
  <c r="O2567" i="7" s="1"/>
  <c r="I2579" i="6"/>
  <c r="I2579" i="7"/>
  <c r="I2591" i="6"/>
  <c r="I2591" i="7"/>
  <c r="O2591" i="7" s="1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O1356" i="7" s="1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O1776" i="7" s="1"/>
  <c r="H1778" i="7"/>
  <c r="F1788" i="7"/>
  <c r="O1788" i="7" s="1"/>
  <c r="H1790" i="7"/>
  <c r="F1800" i="7"/>
  <c r="O1800" i="7" s="1"/>
  <c r="H1802" i="7"/>
  <c r="F1812" i="7"/>
  <c r="H1814" i="7"/>
  <c r="F1824" i="7"/>
  <c r="H1826" i="7"/>
  <c r="F1836" i="7"/>
  <c r="H1838" i="7"/>
  <c r="F1848" i="7"/>
  <c r="O1848" i="7" s="1"/>
  <c r="H1850" i="7"/>
  <c r="F1860" i="7"/>
  <c r="O1860" i="7" s="1"/>
  <c r="H1862" i="7"/>
  <c r="F1872" i="7"/>
  <c r="O1872" i="7" s="1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O2340" i="7" s="1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2377" i="7" l="1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H16" i="3" l="1"/>
  <c r="I16" i="3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C16" i="6"/>
  <c r="C16" i="7"/>
  <c r="M16" i="7" s="1"/>
  <c r="H8" i="5"/>
  <c r="G8" i="5"/>
  <c r="F8" i="5"/>
  <c r="E28" i="4"/>
  <c r="C29" i="4"/>
  <c r="G18" i="3"/>
  <c r="F18" i="3"/>
  <c r="P7" i="7" l="1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G10" i="5"/>
  <c r="E30" i="4"/>
  <c r="C31" i="4"/>
  <c r="G20" i="3"/>
  <c r="F20" i="3"/>
  <c r="H19" i="3"/>
  <c r="I19" i="3" s="1"/>
  <c r="P9" i="7" l="1"/>
  <c r="V7" i="7"/>
  <c r="U7" i="7"/>
  <c r="L10" i="6"/>
  <c r="L10" i="7"/>
  <c r="J10" i="6"/>
  <c r="J10" i="7"/>
  <c r="S9" i="7"/>
  <c r="R9" i="7"/>
  <c r="T9" i="7"/>
  <c r="Q9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L11" i="6" l="1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P12" i="7" s="1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S12" i="7" l="1"/>
  <c r="R12" i="7"/>
  <c r="Q12" i="7"/>
  <c r="T12" i="7"/>
  <c r="K13" i="6"/>
  <c r="K13" i="7"/>
  <c r="U10" i="7"/>
  <c r="V10" i="7"/>
  <c r="J13" i="6"/>
  <c r="J13" i="7"/>
  <c r="L13" i="6"/>
  <c r="L13" i="7"/>
  <c r="P13" i="7" s="1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3" i="7" l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N35" i="7" s="1"/>
  <c r="G26" i="3"/>
  <c r="F26" i="3"/>
  <c r="H25" i="3"/>
  <c r="I25" i="3" s="1"/>
  <c r="Q14" i="7" l="1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F82" i="3"/>
  <c r="I81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G119" i="3"/>
  <c r="I118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F165" i="3"/>
  <c r="I164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G201" i="3"/>
  <c r="I200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G273" i="3"/>
  <c r="I272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P271" i="7" s="1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J272" i="6" l="1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P416" i="7" s="1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J417" i="6" l="1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P575" i="7" s="1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J576" i="6" l="1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F728" i="3"/>
  <c r="I727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V481" i="7" s="1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J793" i="6" l="1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P800" i="7" s="1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/>
  <c r="G811" i="3"/>
  <c r="K801" i="6" l="1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P919" i="7" s="1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L920" i="6" l="1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V894" i="7" s="1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J1206" i="6" l="1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F1222" i="3"/>
  <c r="I1221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7" i="7" s="1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K1328" i="6" l="1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1" i="7" s="1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K1352" i="6" l="1"/>
  <c r="K1352" i="7"/>
  <c r="J1352" i="6"/>
  <c r="J1352" i="7"/>
  <c r="L1352" i="6"/>
  <c r="L1352" i="7"/>
  <c r="P1352" i="7" s="1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K1353" i="6" l="1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F1486" i="3"/>
  <c r="I1485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P1478" i="7" s="1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L1479" i="6" l="1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P1600" i="7" s="1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L1601" i="6" l="1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P1604" i="7" s="1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J1605" i="6" l="1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F1704" i="3"/>
  <c r="I1703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P1697" i="7" s="1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J1698" i="6" l="1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F1829" i="3"/>
  <c r="I1828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P1889" i="7" s="1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K1890" i="6" l="1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7" i="7" s="1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K1948" i="6" l="1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P2145" i="7" s="1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J2146" i="6" l="1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F2369" i="3"/>
  <c r="I2368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P2416" i="7" s="1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K2417" i="6" l="1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G2438" i="3"/>
  <c r="I2437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F2545" i="3"/>
  <c r="G2545" i="3"/>
  <c r="I2544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693" i="4" s="1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3" i="7" s="1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J2684" i="6" l="1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9" i="7" s="1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L2690" i="6" l="1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P2692" i="7" s="1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K2693" i="6" l="1"/>
  <c r="K2693" i="7"/>
  <c r="J2693" i="6"/>
  <c r="J2693" i="7"/>
  <c r="L2693" i="6"/>
  <c r="L2693" i="7"/>
  <c r="P2693" i="7" s="1"/>
  <c r="R2381" i="7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E2693" i="7"/>
  <c r="N2693" i="7" s="1"/>
  <c r="G2692" i="4"/>
  <c r="H2692" i="4" s="1"/>
  <c r="Q2693" i="7" l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<sst xmlns="http://schemas.openxmlformats.org/spreadsheetml/2006/main" count="60" uniqueCount="57">
  <si>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</si>
  <si>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</si>
  <si>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</si>
  <si>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</si>
  <si>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</si>
  <si>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</si>
  <si>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</si>
  <si>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</si>
  <si>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</si>
  <si>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</si>
  <si>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</si>
  <si>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</si>
  <si>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</si>
  <si>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</si>
  <si>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</si>
  <si>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</si>
  <si>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</si>
  <si>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</si>
  <si>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</si>
  <si>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</si>
  <si>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</si>
  <si>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</si>
  <si>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</si>
  <si>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</si>
  <si>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</si>
  <si>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</si>
  <si>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</si>
  <si>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</si>
  <si>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</si>
  <si>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</si>
  <si>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</si>
  <si>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</si>
  <si>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</si>
  <si>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</si>
  <si>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</si>
  <si>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</si>
  <si>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</si>
  <si>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</si>
  <si>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</si>
  <si>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</si>
  <si>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</si>
  <si>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</si>
  <si>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</si>
  <si>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</si>
  <si>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</si>
  <si>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</si>
  <si>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</si>
  <si>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</si>
  <si>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</si>
  <si>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</si>
  <si>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</si>
  <si>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</si>
  <si>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</si>
  <si>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</si>
  <si>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</si>
  <si>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</si>
  <si>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SFBT,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</si>
</sst>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39994506668294322"/>
        <name val="Aptos Display"/>
        <family val="2"/>
        <scheme val="none"/>
      </font>
    </dxf>
    <dxf>
      <font>
        <color rgb="FFFF0000"/>
        <name val="Aptos Display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A2670" workbookViewId="0">
      <selection activeCell="J2697" sqref="J2697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3" customWidth="1"/>
    <col min="9" max="9" width="15.36328125" bestFit="1" customWidth="1"/>
    <col min="10" max="10" width="17.1796875" bestFit="1" customWidth="1"/>
    <col min="11" max="11" width="14" bestFit="1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13" customWidth="1"/>
    <col min="265" max="265" width="15.36328125" bestFit="1" customWidth="1"/>
    <col min="266" max="266" width="17.1796875" bestFit="1" customWidth="1"/>
    <col min="267" max="267" width="14" bestFit="1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13" customWidth="1"/>
    <col min="521" max="521" width="15.36328125" bestFit="1" customWidth="1"/>
    <col min="522" max="522" width="17.1796875" bestFit="1" customWidth="1"/>
    <col min="523" max="523" width="14" bestFit="1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13" customWidth="1"/>
    <col min="777" max="777" width="15.36328125" bestFit="1" customWidth="1"/>
    <col min="778" max="778" width="17.1796875" bestFit="1" customWidth="1"/>
    <col min="779" max="779" width="14" bestFit="1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13" customWidth="1"/>
    <col min="1033" max="1033" width="15.36328125" bestFit="1" customWidth="1"/>
    <col min="1034" max="1034" width="17.1796875" bestFit="1" customWidth="1"/>
    <col min="1035" max="1035" width="14" bestFit="1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13" customWidth="1"/>
    <col min="1289" max="1289" width="15.36328125" bestFit="1" customWidth="1"/>
    <col min="1290" max="1290" width="17.1796875" bestFit="1" customWidth="1"/>
    <col min="1291" max="1291" width="14" bestFit="1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13" customWidth="1"/>
    <col min="1545" max="1545" width="15.36328125" bestFit="1" customWidth="1"/>
    <col min="1546" max="1546" width="17.1796875" bestFit="1" customWidth="1"/>
    <col min="1547" max="1547" width="14" bestFit="1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13" customWidth="1"/>
    <col min="1801" max="1801" width="15.36328125" bestFit="1" customWidth="1"/>
    <col min="1802" max="1802" width="17.1796875" bestFit="1" customWidth="1"/>
    <col min="1803" max="1803" width="14" bestFit="1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13" customWidth="1"/>
    <col min="2057" max="2057" width="15.36328125" bestFit="1" customWidth="1"/>
    <col min="2058" max="2058" width="17.1796875" bestFit="1" customWidth="1"/>
    <col min="2059" max="2059" width="14" bestFit="1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13" customWidth="1"/>
    <col min="2313" max="2313" width="15.36328125" bestFit="1" customWidth="1"/>
    <col min="2314" max="2314" width="17.1796875" bestFit="1" customWidth="1"/>
    <col min="2315" max="2315" width="14" bestFit="1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13" customWidth="1"/>
    <col min="2569" max="2569" width="15.36328125" bestFit="1" customWidth="1"/>
    <col min="2570" max="2570" width="17.1796875" bestFit="1" customWidth="1"/>
    <col min="2571" max="2571" width="14" bestFit="1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13" customWidth="1"/>
    <col min="2825" max="2825" width="15.36328125" bestFit="1" customWidth="1"/>
    <col min="2826" max="2826" width="17.1796875" bestFit="1" customWidth="1"/>
    <col min="2827" max="2827" width="14" bestFit="1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13" customWidth="1"/>
    <col min="3081" max="3081" width="15.36328125" bestFit="1" customWidth="1"/>
    <col min="3082" max="3082" width="17.1796875" bestFit="1" customWidth="1"/>
    <col min="3083" max="3083" width="14" bestFit="1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13" customWidth="1"/>
    <col min="3337" max="3337" width="15.36328125" bestFit="1" customWidth="1"/>
    <col min="3338" max="3338" width="17.1796875" bestFit="1" customWidth="1"/>
    <col min="3339" max="3339" width="14" bestFit="1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13" customWidth="1"/>
    <col min="3593" max="3593" width="15.36328125" bestFit="1" customWidth="1"/>
    <col min="3594" max="3594" width="17.1796875" bestFit="1" customWidth="1"/>
    <col min="3595" max="3595" width="14" bestFit="1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13" customWidth="1"/>
    <col min="3849" max="3849" width="15.36328125" bestFit="1" customWidth="1"/>
    <col min="3850" max="3850" width="17.1796875" bestFit="1" customWidth="1"/>
    <col min="3851" max="3851" width="14" bestFit="1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13" customWidth="1"/>
    <col min="4105" max="4105" width="15.36328125" bestFit="1" customWidth="1"/>
    <col min="4106" max="4106" width="17.1796875" bestFit="1" customWidth="1"/>
    <col min="4107" max="4107" width="14" bestFit="1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13" customWidth="1"/>
    <col min="4361" max="4361" width="15.36328125" bestFit="1" customWidth="1"/>
    <col min="4362" max="4362" width="17.1796875" bestFit="1" customWidth="1"/>
    <col min="4363" max="4363" width="14" bestFit="1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13" customWidth="1"/>
    <col min="4617" max="4617" width="15.36328125" bestFit="1" customWidth="1"/>
    <col min="4618" max="4618" width="17.1796875" bestFit="1" customWidth="1"/>
    <col min="4619" max="4619" width="14" bestFit="1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13" customWidth="1"/>
    <col min="4873" max="4873" width="15.36328125" bestFit="1" customWidth="1"/>
    <col min="4874" max="4874" width="17.1796875" bestFit="1" customWidth="1"/>
    <col min="4875" max="4875" width="14" bestFit="1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13" customWidth="1"/>
    <col min="5129" max="5129" width="15.36328125" bestFit="1" customWidth="1"/>
    <col min="5130" max="5130" width="17.1796875" bestFit="1" customWidth="1"/>
    <col min="5131" max="5131" width="14" bestFit="1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13" customWidth="1"/>
    <col min="5385" max="5385" width="15.36328125" bestFit="1" customWidth="1"/>
    <col min="5386" max="5386" width="17.1796875" bestFit="1" customWidth="1"/>
    <col min="5387" max="5387" width="14" bestFit="1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13" customWidth="1"/>
    <col min="5641" max="5641" width="15.36328125" bestFit="1" customWidth="1"/>
    <col min="5642" max="5642" width="17.1796875" bestFit="1" customWidth="1"/>
    <col min="5643" max="5643" width="14" bestFit="1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13" customWidth="1"/>
    <col min="5897" max="5897" width="15.36328125" bestFit="1" customWidth="1"/>
    <col min="5898" max="5898" width="17.1796875" bestFit="1" customWidth="1"/>
    <col min="5899" max="5899" width="14" bestFit="1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13" customWidth="1"/>
    <col min="6153" max="6153" width="15.36328125" bestFit="1" customWidth="1"/>
    <col min="6154" max="6154" width="17.1796875" bestFit="1" customWidth="1"/>
    <col min="6155" max="6155" width="14" bestFit="1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13" customWidth="1"/>
    <col min="6409" max="6409" width="15.36328125" bestFit="1" customWidth="1"/>
    <col min="6410" max="6410" width="17.1796875" bestFit="1" customWidth="1"/>
    <col min="6411" max="6411" width="14" bestFit="1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13" customWidth="1"/>
    <col min="6665" max="6665" width="15.36328125" bestFit="1" customWidth="1"/>
    <col min="6666" max="6666" width="17.1796875" bestFit="1" customWidth="1"/>
    <col min="6667" max="6667" width="14" bestFit="1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13" customWidth="1"/>
    <col min="6921" max="6921" width="15.36328125" bestFit="1" customWidth="1"/>
    <col min="6922" max="6922" width="17.1796875" bestFit="1" customWidth="1"/>
    <col min="6923" max="6923" width="14" bestFit="1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13" customWidth="1"/>
    <col min="7177" max="7177" width="15.36328125" bestFit="1" customWidth="1"/>
    <col min="7178" max="7178" width="17.1796875" bestFit="1" customWidth="1"/>
    <col min="7179" max="7179" width="14" bestFit="1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13" customWidth="1"/>
    <col min="7433" max="7433" width="15.36328125" bestFit="1" customWidth="1"/>
    <col min="7434" max="7434" width="17.1796875" bestFit="1" customWidth="1"/>
    <col min="7435" max="7435" width="14" bestFit="1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13" customWidth="1"/>
    <col min="7689" max="7689" width="15.36328125" bestFit="1" customWidth="1"/>
    <col min="7690" max="7690" width="17.1796875" bestFit="1" customWidth="1"/>
    <col min="7691" max="7691" width="14" bestFit="1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13" customWidth="1"/>
    <col min="7945" max="7945" width="15.36328125" bestFit="1" customWidth="1"/>
    <col min="7946" max="7946" width="17.1796875" bestFit="1" customWidth="1"/>
    <col min="7947" max="7947" width="14" bestFit="1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13" customWidth="1"/>
    <col min="8201" max="8201" width="15.36328125" bestFit="1" customWidth="1"/>
    <col min="8202" max="8202" width="17.1796875" bestFit="1" customWidth="1"/>
    <col min="8203" max="8203" width="14" bestFit="1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13" customWidth="1"/>
    <col min="8457" max="8457" width="15.36328125" bestFit="1" customWidth="1"/>
    <col min="8458" max="8458" width="17.1796875" bestFit="1" customWidth="1"/>
    <col min="8459" max="8459" width="14" bestFit="1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13" customWidth="1"/>
    <col min="8713" max="8713" width="15.36328125" bestFit="1" customWidth="1"/>
    <col min="8714" max="8714" width="17.1796875" bestFit="1" customWidth="1"/>
    <col min="8715" max="8715" width="14" bestFit="1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13" customWidth="1"/>
    <col min="8969" max="8969" width="15.36328125" bestFit="1" customWidth="1"/>
    <col min="8970" max="8970" width="17.1796875" bestFit="1" customWidth="1"/>
    <col min="8971" max="8971" width="14" bestFit="1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13" customWidth="1"/>
    <col min="9225" max="9225" width="15.36328125" bestFit="1" customWidth="1"/>
    <col min="9226" max="9226" width="17.1796875" bestFit="1" customWidth="1"/>
    <col min="9227" max="9227" width="14" bestFit="1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13" customWidth="1"/>
    <col min="9481" max="9481" width="15.36328125" bestFit="1" customWidth="1"/>
    <col min="9482" max="9482" width="17.1796875" bestFit="1" customWidth="1"/>
    <col min="9483" max="9483" width="14" bestFit="1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13" customWidth="1"/>
    <col min="9737" max="9737" width="15.36328125" bestFit="1" customWidth="1"/>
    <col min="9738" max="9738" width="17.1796875" bestFit="1" customWidth="1"/>
    <col min="9739" max="9739" width="14" bestFit="1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13" customWidth="1"/>
    <col min="9993" max="9993" width="15.36328125" bestFit="1" customWidth="1"/>
    <col min="9994" max="9994" width="17.1796875" bestFit="1" customWidth="1"/>
    <col min="9995" max="9995" width="14" bestFit="1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13" customWidth="1"/>
    <col min="10249" max="10249" width="15.36328125" bestFit="1" customWidth="1"/>
    <col min="10250" max="10250" width="17.1796875" bestFit="1" customWidth="1"/>
    <col min="10251" max="10251" width="14" bestFit="1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13" customWidth="1"/>
    <col min="10505" max="10505" width="15.36328125" bestFit="1" customWidth="1"/>
    <col min="10506" max="10506" width="17.1796875" bestFit="1" customWidth="1"/>
    <col min="10507" max="10507" width="14" bestFit="1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13" customWidth="1"/>
    <col min="10761" max="10761" width="15.36328125" bestFit="1" customWidth="1"/>
    <col min="10762" max="10762" width="17.1796875" bestFit="1" customWidth="1"/>
    <col min="10763" max="10763" width="14" bestFit="1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13" customWidth="1"/>
    <col min="11017" max="11017" width="15.36328125" bestFit="1" customWidth="1"/>
    <col min="11018" max="11018" width="17.1796875" bestFit="1" customWidth="1"/>
    <col min="11019" max="11019" width="14" bestFit="1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13" customWidth="1"/>
    <col min="11273" max="11273" width="15.36328125" bestFit="1" customWidth="1"/>
    <col min="11274" max="11274" width="17.1796875" bestFit="1" customWidth="1"/>
    <col min="11275" max="11275" width="14" bestFit="1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13" customWidth="1"/>
    <col min="11529" max="11529" width="15.36328125" bestFit="1" customWidth="1"/>
    <col min="11530" max="11530" width="17.1796875" bestFit="1" customWidth="1"/>
    <col min="11531" max="11531" width="14" bestFit="1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13" customWidth="1"/>
    <col min="11785" max="11785" width="15.36328125" bestFit="1" customWidth="1"/>
    <col min="11786" max="11786" width="17.1796875" bestFit="1" customWidth="1"/>
    <col min="11787" max="11787" width="14" bestFit="1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13" customWidth="1"/>
    <col min="12041" max="12041" width="15.36328125" bestFit="1" customWidth="1"/>
    <col min="12042" max="12042" width="17.1796875" bestFit="1" customWidth="1"/>
    <col min="12043" max="12043" width="14" bestFit="1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13" customWidth="1"/>
    <col min="12297" max="12297" width="15.36328125" bestFit="1" customWidth="1"/>
    <col min="12298" max="12298" width="17.1796875" bestFit="1" customWidth="1"/>
    <col min="12299" max="12299" width="14" bestFit="1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13" customWidth="1"/>
    <col min="12553" max="12553" width="15.36328125" bestFit="1" customWidth="1"/>
    <col min="12554" max="12554" width="17.1796875" bestFit="1" customWidth="1"/>
    <col min="12555" max="12555" width="14" bestFit="1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13" customWidth="1"/>
    <col min="12809" max="12809" width="15.36328125" bestFit="1" customWidth="1"/>
    <col min="12810" max="12810" width="17.1796875" bestFit="1" customWidth="1"/>
    <col min="12811" max="12811" width="14" bestFit="1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13" customWidth="1"/>
    <col min="13065" max="13065" width="15.36328125" bestFit="1" customWidth="1"/>
    <col min="13066" max="13066" width="17.1796875" bestFit="1" customWidth="1"/>
    <col min="13067" max="13067" width="14" bestFit="1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13" customWidth="1"/>
    <col min="13321" max="13321" width="15.36328125" bestFit="1" customWidth="1"/>
    <col min="13322" max="13322" width="17.1796875" bestFit="1" customWidth="1"/>
    <col min="13323" max="13323" width="14" bestFit="1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13" customWidth="1"/>
    <col min="13577" max="13577" width="15.36328125" bestFit="1" customWidth="1"/>
    <col min="13578" max="13578" width="17.1796875" bestFit="1" customWidth="1"/>
    <col min="13579" max="13579" width="14" bestFit="1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13" customWidth="1"/>
    <col min="13833" max="13833" width="15.36328125" bestFit="1" customWidth="1"/>
    <col min="13834" max="13834" width="17.1796875" bestFit="1" customWidth="1"/>
    <col min="13835" max="13835" width="14" bestFit="1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13" customWidth="1"/>
    <col min="14089" max="14089" width="15.36328125" bestFit="1" customWidth="1"/>
    <col min="14090" max="14090" width="17.1796875" bestFit="1" customWidth="1"/>
    <col min="14091" max="14091" width="14" bestFit="1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13" customWidth="1"/>
    <col min="14345" max="14345" width="15.36328125" bestFit="1" customWidth="1"/>
    <col min="14346" max="14346" width="17.1796875" bestFit="1" customWidth="1"/>
    <col min="14347" max="14347" width="14" bestFit="1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13" customWidth="1"/>
    <col min="14601" max="14601" width="15.36328125" bestFit="1" customWidth="1"/>
    <col min="14602" max="14602" width="17.1796875" bestFit="1" customWidth="1"/>
    <col min="14603" max="14603" width="14" bestFit="1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13" customWidth="1"/>
    <col min="14857" max="14857" width="15.36328125" bestFit="1" customWidth="1"/>
    <col min="14858" max="14858" width="17.1796875" bestFit="1" customWidth="1"/>
    <col min="14859" max="14859" width="14" bestFit="1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13" customWidth="1"/>
    <col min="15113" max="15113" width="15.36328125" bestFit="1" customWidth="1"/>
    <col min="15114" max="15114" width="17.1796875" bestFit="1" customWidth="1"/>
    <col min="15115" max="15115" width="14" bestFit="1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13" customWidth="1"/>
    <col min="15369" max="15369" width="15.36328125" bestFit="1" customWidth="1"/>
    <col min="15370" max="15370" width="17.1796875" bestFit="1" customWidth="1"/>
    <col min="15371" max="15371" width="14" bestFit="1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13" customWidth="1"/>
    <col min="15625" max="15625" width="15.36328125" bestFit="1" customWidth="1"/>
    <col min="15626" max="15626" width="17.1796875" bestFit="1" customWidth="1"/>
    <col min="15627" max="15627" width="14" bestFit="1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13" customWidth="1"/>
    <col min="15881" max="15881" width="15.36328125" bestFit="1" customWidth="1"/>
    <col min="15882" max="15882" width="17.1796875" bestFit="1" customWidth="1"/>
    <col min="15883" max="15883" width="14" bestFit="1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13" customWidth="1"/>
    <col min="16137" max="16137" width="15.36328125" bestFit="1" customWidth="1"/>
    <col min="16138" max="16138" width="17.1796875" bestFit="1" customWidth="1"/>
    <col min="16139" max="16139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56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22.45</v>
      </c>
      <c r="D5" s="2">
        <v>4.6014999999999997</v>
      </c>
      <c r="E5" s="2">
        <v>4331</v>
      </c>
      <c r="F5" s="2"/>
      <c r="G5" s="2"/>
      <c r="H5" s="2"/>
      <c r="I5" s="4"/>
      <c r="J5" s="4"/>
      <c r="K5" s="4"/>
    </row>
    <row r="6" spans="2:11" ht="13.5" x14ac:dyDescent="0.35">
      <c r="B6" s="3">
        <v>42009</v>
      </c>
      <c r="C6" s="2">
        <v>22.42</v>
      </c>
      <c r="D6" s="2">
        <v>4.5953999999999997</v>
      </c>
      <c r="E6" s="2">
        <v>7301</v>
      </c>
      <c r="F6" s="2"/>
      <c r="G6" s="2"/>
      <c r="H6" s="21">
        <f>(D6-D5)/D5</f>
        <v>-1.325654677822448E-3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22.4</v>
      </c>
      <c r="D7" s="2">
        <v>4.5913000000000004</v>
      </c>
      <c r="E7" s="2">
        <v>2758</v>
      </c>
      <c r="F7" s="2"/>
      <c r="G7" s="2"/>
      <c r="H7" s="21">
        <f t="shared" ref="H7:H70" si="0">(D7-D6)/D6</f>
        <v>-8.9219654437031092E-4</v>
      </c>
      <c r="I7" s="4"/>
      <c r="J7" s="4"/>
      <c r="K7" s="4"/>
    </row>
    <row r="8" spans="2:11" ht="13.5" x14ac:dyDescent="0.35">
      <c r="B8" s="3">
        <v>42011</v>
      </c>
      <c r="C8" s="2">
        <v>22.4</v>
      </c>
      <c r="D8" s="2">
        <v>4.5913000000000004</v>
      </c>
      <c r="E8" s="2">
        <v>3220</v>
      </c>
      <c r="F8" s="2"/>
      <c r="G8" s="2"/>
      <c r="H8" s="21">
        <f t="shared" si="0"/>
        <v>0</v>
      </c>
      <c r="I8" s="4"/>
      <c r="J8" s="4" t="s">
        <v>8</v>
      </c>
      <c r="K8" s="7">
        <f>AVERAGE(H6:H2696)</f>
        <v>4.7625114765883028E-4</v>
      </c>
    </row>
    <row r="9" spans="2:11" ht="13.5" x14ac:dyDescent="0.35">
      <c r="B9" s="3">
        <v>42012</v>
      </c>
      <c r="C9" s="2">
        <v>22.4</v>
      </c>
      <c r="D9" s="2">
        <v>4.5913000000000004</v>
      </c>
      <c r="E9" s="2">
        <v>8656</v>
      </c>
      <c r="F9" s="2"/>
      <c r="G9" s="2"/>
      <c r="H9" s="21">
        <f t="shared" si="0"/>
        <v>0</v>
      </c>
      <c r="I9" s="4"/>
      <c r="J9" s="4" t="s">
        <v>9</v>
      </c>
      <c r="K9" s="7">
        <f>K8*K6</f>
        <v>0.12001528921002523</v>
      </c>
    </row>
    <row r="10" spans="2:11" ht="13.5" x14ac:dyDescent="0.35">
      <c r="B10" s="3">
        <v>42013</v>
      </c>
      <c r="C10" s="2">
        <v>23</v>
      </c>
      <c r="D10" s="2">
        <v>4.7142999999999997</v>
      </c>
      <c r="E10" s="2">
        <v>120240</v>
      </c>
      <c r="F10" s="2"/>
      <c r="G10" s="2"/>
      <c r="H10" s="21">
        <f t="shared" si="0"/>
        <v>2.6789798096399565E-2</v>
      </c>
      <c r="I10" s="4"/>
      <c r="J10" s="4" t="s">
        <v>10</v>
      </c>
      <c r="K10" s="7">
        <f>STDEV(H6:H2696)</f>
        <v>1.3992490029150928E-2</v>
      </c>
    </row>
    <row r="11" spans="2:11" ht="13.5" x14ac:dyDescent="0.35">
      <c r="B11" s="3">
        <v>42016</v>
      </c>
      <c r="C11" s="2">
        <v>24.35</v>
      </c>
      <c r="D11" s="2">
        <v>4.9909999999999997</v>
      </c>
      <c r="E11" s="2">
        <v>57959</v>
      </c>
      <c r="F11" s="2"/>
      <c r="G11" s="2"/>
      <c r="H11" s="21">
        <f t="shared" si="0"/>
        <v>5.8693761534055949E-2</v>
      </c>
      <c r="I11" s="4"/>
      <c r="J11" s="4" t="s">
        <v>11</v>
      </c>
      <c r="K11" s="7">
        <f>K10*SQRT(K6)</f>
        <v>0.22212389303810567</v>
      </c>
    </row>
    <row r="12" spans="2:11" ht="13.5" x14ac:dyDescent="0.35">
      <c r="B12" s="3">
        <v>42017</v>
      </c>
      <c r="C12" s="2">
        <v>24.34</v>
      </c>
      <c r="D12" s="2">
        <v>4.9889000000000001</v>
      </c>
      <c r="E12" s="2">
        <v>51852</v>
      </c>
      <c r="F12" s="2"/>
      <c r="G12" s="2"/>
      <c r="H12" s="21">
        <f t="shared" si="0"/>
        <v>-4.2075736325376616E-4</v>
      </c>
      <c r="I12" s="4"/>
      <c r="J12" s="4"/>
      <c r="K12" s="4"/>
    </row>
    <row r="13" spans="2:11" ht="13.5" x14ac:dyDescent="0.35">
      <c r="B13" s="3">
        <v>42019</v>
      </c>
      <c r="C13" s="2">
        <v>24</v>
      </c>
      <c r="D13" s="2">
        <v>4.9192</v>
      </c>
      <c r="E13" s="2">
        <v>113155</v>
      </c>
      <c r="F13" s="2"/>
      <c r="G13" s="2"/>
      <c r="H13" s="21">
        <f t="shared" si="0"/>
        <v>-1.3971015654753572E-2</v>
      </c>
      <c r="I13" s="4"/>
      <c r="J13" s="4"/>
      <c r="K13" s="4"/>
    </row>
    <row r="14" spans="2:11" ht="13.5" x14ac:dyDescent="0.35">
      <c r="B14" s="3">
        <v>42020</v>
      </c>
      <c r="C14" s="2">
        <v>24.5</v>
      </c>
      <c r="D14" s="2">
        <v>5.0217000000000001</v>
      </c>
      <c r="E14" s="2">
        <v>72528</v>
      </c>
      <c r="F14" s="2"/>
      <c r="G14" s="2"/>
      <c r="H14" s="21">
        <f t="shared" si="0"/>
        <v>2.0836721418116773E-2</v>
      </c>
      <c r="I14" s="4"/>
      <c r="J14" s="4"/>
      <c r="K14" s="4"/>
    </row>
    <row r="15" spans="2:11" ht="13.5" x14ac:dyDescent="0.35">
      <c r="B15" s="3">
        <v>42023</v>
      </c>
      <c r="C15" s="2">
        <v>24.57</v>
      </c>
      <c r="D15" s="2">
        <v>5.0361000000000002</v>
      </c>
      <c r="E15" s="2">
        <v>50431</v>
      </c>
      <c r="F15" s="2"/>
      <c r="G15" s="2"/>
      <c r="H15" s="21">
        <f t="shared" si="0"/>
        <v>2.8675548121154569E-3</v>
      </c>
      <c r="I15" s="4"/>
      <c r="J15" s="4"/>
      <c r="K15" s="4"/>
    </row>
    <row r="16" spans="2:11" ht="13.5" x14ac:dyDescent="0.35">
      <c r="B16" s="3">
        <v>42024</v>
      </c>
      <c r="C16" s="2">
        <v>25.05</v>
      </c>
      <c r="D16" s="2">
        <v>5.1344000000000003</v>
      </c>
      <c r="E16" s="2">
        <v>75885</v>
      </c>
      <c r="F16" s="2"/>
      <c r="G16" s="2"/>
      <c r="H16" s="21">
        <f t="shared" si="0"/>
        <v>1.9519072298008391E-2</v>
      </c>
      <c r="I16" s="4"/>
      <c r="J16" s="4"/>
      <c r="K16" s="4"/>
    </row>
    <row r="17" spans="2:11" ht="13.5" x14ac:dyDescent="0.35">
      <c r="B17" s="3">
        <v>42025</v>
      </c>
      <c r="C17" s="2">
        <v>25.29</v>
      </c>
      <c r="D17" s="2">
        <v>5.1836000000000002</v>
      </c>
      <c r="E17" s="2">
        <v>97329</v>
      </c>
      <c r="F17" s="2"/>
      <c r="G17" s="2"/>
      <c r="H17" s="21">
        <f t="shared" si="0"/>
        <v>9.5824244312869879E-3</v>
      </c>
      <c r="I17" s="4"/>
      <c r="J17" s="4"/>
      <c r="K17" s="4"/>
    </row>
    <row r="18" spans="2:11" ht="13.5" x14ac:dyDescent="0.35">
      <c r="B18" s="3">
        <v>42026</v>
      </c>
      <c r="C18" s="2">
        <v>25.2</v>
      </c>
      <c r="D18" s="2">
        <v>5.1651999999999996</v>
      </c>
      <c r="E18" s="2">
        <v>21510</v>
      </c>
      <c r="F18" s="2"/>
      <c r="G18" s="2"/>
      <c r="H18" s="21">
        <f t="shared" si="0"/>
        <v>-3.5496566093063966E-3</v>
      </c>
      <c r="I18" s="4"/>
      <c r="J18" s="4"/>
      <c r="K18" s="4"/>
    </row>
    <row r="19" spans="2:11" ht="13.5" x14ac:dyDescent="0.35">
      <c r="B19" s="3">
        <v>42027</v>
      </c>
      <c r="C19" s="2">
        <v>24.9</v>
      </c>
      <c r="D19" s="2">
        <v>5.1036999999999999</v>
      </c>
      <c r="E19" s="2">
        <v>41930</v>
      </c>
      <c r="F19" s="2"/>
      <c r="G19" s="2"/>
      <c r="H19" s="21">
        <f t="shared" si="0"/>
        <v>-1.190660574614723E-2</v>
      </c>
      <c r="I19" s="4"/>
      <c r="J19" s="4"/>
      <c r="K19" s="4"/>
    </row>
    <row r="20" spans="2:11" ht="13.5" x14ac:dyDescent="0.35">
      <c r="B20" s="3">
        <v>42030</v>
      </c>
      <c r="C20" s="2">
        <v>24.6</v>
      </c>
      <c r="D20" s="2">
        <v>5.0422000000000002</v>
      </c>
      <c r="E20" s="2">
        <v>13003</v>
      </c>
      <c r="F20" s="2"/>
      <c r="G20" s="2"/>
      <c r="H20" s="21">
        <f t="shared" si="0"/>
        <v>-1.2050081313556766E-2</v>
      </c>
      <c r="I20" s="4"/>
      <c r="J20" s="4"/>
      <c r="K20" s="4"/>
    </row>
    <row r="21" spans="2:11" ht="13.5" x14ac:dyDescent="0.35">
      <c r="B21" s="3">
        <v>42031</v>
      </c>
      <c r="C21" s="2">
        <v>24.8</v>
      </c>
      <c r="D21" s="2">
        <v>5.0831999999999997</v>
      </c>
      <c r="E21" s="2">
        <v>33853</v>
      </c>
      <c r="F21" s="2"/>
      <c r="G21" s="2"/>
      <c r="H21" s="21">
        <f t="shared" si="0"/>
        <v>8.1313712268453221E-3</v>
      </c>
      <c r="I21" s="4"/>
      <c r="J21" s="4"/>
      <c r="K21" s="4"/>
    </row>
    <row r="22" spans="2:11" ht="13.5" x14ac:dyDescent="0.35">
      <c r="B22" s="3">
        <v>42032</v>
      </c>
      <c r="C22" s="2">
        <v>24.8</v>
      </c>
      <c r="D22" s="2">
        <v>5.0831999999999997</v>
      </c>
      <c r="E22" s="2">
        <v>21997</v>
      </c>
      <c r="F22" s="2"/>
      <c r="G22" s="2"/>
      <c r="H22" s="21">
        <f t="shared" si="0"/>
        <v>0</v>
      </c>
      <c r="I22" s="4"/>
      <c r="J22" s="4"/>
      <c r="K22" s="4"/>
    </row>
    <row r="23" spans="2:11" ht="13.5" x14ac:dyDescent="0.35">
      <c r="B23" s="3">
        <v>42033</v>
      </c>
      <c r="C23" s="2">
        <v>25.9</v>
      </c>
      <c r="D23" s="2">
        <v>5.3087</v>
      </c>
      <c r="E23" s="2">
        <v>141638</v>
      </c>
      <c r="F23" s="2"/>
      <c r="G23" s="2"/>
      <c r="H23" s="21">
        <f t="shared" si="0"/>
        <v>4.4361819326408612E-2</v>
      </c>
      <c r="I23" s="4"/>
      <c r="J23" s="4"/>
      <c r="K23" s="4"/>
    </row>
    <row r="24" spans="2:11" ht="13.5" x14ac:dyDescent="0.35">
      <c r="B24" s="3">
        <v>42034</v>
      </c>
      <c r="C24" s="2">
        <v>26</v>
      </c>
      <c r="D24" s="2">
        <v>5.3292000000000002</v>
      </c>
      <c r="E24" s="2">
        <v>57842</v>
      </c>
      <c r="F24" s="2"/>
      <c r="G24" s="2"/>
      <c r="H24" s="21">
        <f t="shared" si="0"/>
        <v>3.8615856989470464E-3</v>
      </c>
      <c r="I24" s="4"/>
      <c r="J24" s="4"/>
      <c r="K24" s="4"/>
    </row>
    <row r="25" spans="2:11" ht="13.5" x14ac:dyDescent="0.35">
      <c r="B25" s="3">
        <v>42037</v>
      </c>
      <c r="C25" s="2">
        <v>26.5</v>
      </c>
      <c r="D25" s="2">
        <v>5.4317000000000002</v>
      </c>
      <c r="E25" s="2">
        <v>516747</v>
      </c>
      <c r="F25" s="2"/>
      <c r="G25" s="2"/>
      <c r="H25" s="21">
        <f t="shared" si="0"/>
        <v>1.9233656083464692E-2</v>
      </c>
      <c r="I25" s="4"/>
      <c r="J25" s="4"/>
      <c r="K25" s="4"/>
    </row>
    <row r="26" spans="2:11" ht="13.5" x14ac:dyDescent="0.35">
      <c r="B26" s="3">
        <v>42038</v>
      </c>
      <c r="C26" s="2">
        <v>26.25</v>
      </c>
      <c r="D26" s="2">
        <v>5.3803999999999998</v>
      </c>
      <c r="E26" s="2">
        <v>102980</v>
      </c>
      <c r="F26" s="2"/>
      <c r="G26" s="2"/>
      <c r="H26" s="21">
        <f t="shared" si="0"/>
        <v>-9.4445569527036363E-3</v>
      </c>
      <c r="I26" s="4"/>
      <c r="J26" s="4"/>
      <c r="K26" s="4"/>
    </row>
    <row r="27" spans="2:11" ht="13.5" x14ac:dyDescent="0.35">
      <c r="B27" s="3">
        <v>42039</v>
      </c>
      <c r="C27" s="2">
        <v>26</v>
      </c>
      <c r="D27" s="2">
        <v>5.3292000000000002</v>
      </c>
      <c r="E27" s="2">
        <v>69764</v>
      </c>
      <c r="F27" s="2"/>
      <c r="G27" s="2"/>
      <c r="H27" s="21">
        <f t="shared" si="0"/>
        <v>-9.5160211136717885E-3</v>
      </c>
      <c r="I27" s="4"/>
      <c r="J27" s="4"/>
      <c r="K27" s="4"/>
    </row>
    <row r="28" spans="2:11" ht="13.5" x14ac:dyDescent="0.35">
      <c r="B28" s="3">
        <v>42040</v>
      </c>
      <c r="C28" s="2">
        <v>27.14</v>
      </c>
      <c r="D28" s="2">
        <v>5.5628000000000002</v>
      </c>
      <c r="E28" s="2">
        <v>1076699</v>
      </c>
      <c r="F28" s="2"/>
      <c r="G28" s="2"/>
      <c r="H28" s="21">
        <f t="shared" si="0"/>
        <v>4.3833971327779032E-2</v>
      </c>
      <c r="I28" s="4"/>
      <c r="J28" s="4"/>
      <c r="K28" s="4"/>
    </row>
    <row r="29" spans="2:11" ht="13.5" x14ac:dyDescent="0.35">
      <c r="B29" s="3">
        <v>42041</v>
      </c>
      <c r="C29" s="2">
        <v>27.05</v>
      </c>
      <c r="D29" s="2">
        <v>5.5444000000000004</v>
      </c>
      <c r="E29" s="2">
        <v>40600</v>
      </c>
      <c r="F29" s="2"/>
      <c r="G29" s="2"/>
      <c r="H29" s="21">
        <f t="shared" si="0"/>
        <v>-3.3076867764434727E-3</v>
      </c>
      <c r="I29" s="4"/>
      <c r="J29" s="4"/>
      <c r="K29" s="4"/>
    </row>
    <row r="30" spans="2:11" ht="13.5" x14ac:dyDescent="0.35">
      <c r="B30" s="3">
        <v>42044</v>
      </c>
      <c r="C30" s="2">
        <v>26.54</v>
      </c>
      <c r="D30" s="2">
        <v>5.4398</v>
      </c>
      <c r="E30" s="2">
        <v>32174</v>
      </c>
      <c r="F30" s="2"/>
      <c r="G30" s="2"/>
      <c r="H30" s="21">
        <f t="shared" si="0"/>
        <v>-1.8865882692446517E-2</v>
      </c>
      <c r="I30" s="4"/>
      <c r="J30" s="4"/>
      <c r="K30" s="4"/>
    </row>
    <row r="31" spans="2:11" ht="13.5" x14ac:dyDescent="0.35">
      <c r="B31" s="3">
        <v>42045</v>
      </c>
      <c r="C31" s="2">
        <v>26.54</v>
      </c>
      <c r="D31" s="2">
        <v>5.4398</v>
      </c>
      <c r="E31" s="2">
        <v>43126</v>
      </c>
      <c r="F31" s="2"/>
      <c r="G31" s="2"/>
      <c r="H31" s="21">
        <f t="shared" si="0"/>
        <v>0</v>
      </c>
      <c r="I31" s="4"/>
      <c r="J31" s="4"/>
      <c r="K31" s="4"/>
    </row>
    <row r="32" spans="2:11" ht="13.5" x14ac:dyDescent="0.35">
      <c r="B32" s="3">
        <v>42046</v>
      </c>
      <c r="C32" s="2">
        <v>26.65</v>
      </c>
      <c r="D32" s="2">
        <v>5.4623999999999997</v>
      </c>
      <c r="E32" s="2">
        <v>36601</v>
      </c>
      <c r="F32" s="2"/>
      <c r="G32" s="2"/>
      <c r="H32" s="21">
        <f t="shared" si="0"/>
        <v>4.1545645060479669E-3</v>
      </c>
      <c r="I32" s="4"/>
      <c r="J32" s="4"/>
      <c r="K32" s="4"/>
    </row>
    <row r="33" spans="2:11" ht="13.5" x14ac:dyDescent="0.35">
      <c r="B33" s="3">
        <v>42047</v>
      </c>
      <c r="C33" s="2">
        <v>26.6</v>
      </c>
      <c r="D33" s="2">
        <v>5.4520999999999997</v>
      </c>
      <c r="E33" s="2">
        <v>18929</v>
      </c>
      <c r="F33" s="2"/>
      <c r="G33" s="2"/>
      <c r="H33" s="21">
        <f t="shared" si="0"/>
        <v>-1.8856180433509037E-3</v>
      </c>
      <c r="I33" s="4"/>
      <c r="J33" s="4"/>
      <c r="K33" s="4"/>
    </row>
    <row r="34" spans="2:11" ht="13.5" x14ac:dyDescent="0.35">
      <c r="B34" s="3">
        <v>42048</v>
      </c>
      <c r="C34" s="2">
        <v>26.59</v>
      </c>
      <c r="D34" s="2">
        <v>5.4500999999999999</v>
      </c>
      <c r="E34" s="2">
        <v>47642</v>
      </c>
      <c r="F34" s="2"/>
      <c r="G34" s="2"/>
      <c r="H34" s="21">
        <f t="shared" si="0"/>
        <v>-3.6683112928959116E-4</v>
      </c>
      <c r="I34" s="4"/>
      <c r="J34" s="4"/>
      <c r="K34" s="4"/>
    </row>
    <row r="35" spans="2:11" ht="13.5" x14ac:dyDescent="0.35">
      <c r="B35" s="3">
        <v>42051</v>
      </c>
      <c r="C35" s="2">
        <v>26.6</v>
      </c>
      <c r="D35" s="2">
        <v>5.4520999999999997</v>
      </c>
      <c r="E35" s="2">
        <v>20828</v>
      </c>
      <c r="F35" s="2"/>
      <c r="G35" s="2"/>
      <c r="H35" s="21">
        <f t="shared" si="0"/>
        <v>3.6696574374778072E-4</v>
      </c>
      <c r="I35" s="4"/>
      <c r="J35" s="4"/>
      <c r="K35" s="4"/>
    </row>
    <row r="36" spans="2:11" ht="13.5" x14ac:dyDescent="0.35">
      <c r="B36" s="3">
        <v>42052</v>
      </c>
      <c r="C36" s="2">
        <v>26.6</v>
      </c>
      <c r="D36" s="2">
        <v>5.4520999999999997</v>
      </c>
      <c r="E36" s="2">
        <v>18567</v>
      </c>
      <c r="F36" s="2"/>
      <c r="G36" s="2"/>
      <c r="H36" s="21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26.7</v>
      </c>
      <c r="D37" s="2">
        <v>5.4725999999999999</v>
      </c>
      <c r="E37" s="2">
        <v>18959</v>
      </c>
      <c r="F37" s="2"/>
      <c r="G37" s="2"/>
      <c r="H37" s="21">
        <f t="shared" si="0"/>
        <v>3.7600190752187573E-3</v>
      </c>
      <c r="I37" s="4"/>
      <c r="J37" s="4"/>
      <c r="K37" s="4"/>
    </row>
    <row r="38" spans="2:11" ht="13.5" x14ac:dyDescent="0.35">
      <c r="B38" s="3">
        <v>42054</v>
      </c>
      <c r="C38" s="2">
        <v>26.8</v>
      </c>
      <c r="D38" s="2">
        <v>5.4931000000000001</v>
      </c>
      <c r="E38" s="2">
        <v>6619</v>
      </c>
      <c r="F38" s="2"/>
      <c r="G38" s="2"/>
      <c r="H38" s="21">
        <f t="shared" si="0"/>
        <v>3.7459342908307174E-3</v>
      </c>
      <c r="I38" s="4"/>
      <c r="J38" s="4"/>
      <c r="K38" s="4"/>
    </row>
    <row r="39" spans="2:11" ht="13.5" x14ac:dyDescent="0.35">
      <c r="B39" s="3">
        <v>42055</v>
      </c>
      <c r="C39" s="2">
        <v>27</v>
      </c>
      <c r="D39" s="2">
        <v>5.5340999999999996</v>
      </c>
      <c r="E39" s="2">
        <v>167478</v>
      </c>
      <c r="F39" s="2"/>
      <c r="G39" s="2"/>
      <c r="H39" s="21">
        <f t="shared" si="0"/>
        <v>7.4639092679906578E-3</v>
      </c>
      <c r="I39" s="4"/>
      <c r="J39" s="4"/>
      <c r="K39" s="4"/>
    </row>
    <row r="40" spans="2:11" ht="13.5" x14ac:dyDescent="0.35">
      <c r="B40" s="3">
        <v>42058</v>
      </c>
      <c r="C40" s="2">
        <v>27.79</v>
      </c>
      <c r="D40" s="2">
        <v>5.6961000000000004</v>
      </c>
      <c r="E40" s="2">
        <v>122386</v>
      </c>
      <c r="F40" s="2"/>
      <c r="G40" s="2"/>
      <c r="H40" s="21">
        <f t="shared" si="0"/>
        <v>2.9273052528866632E-2</v>
      </c>
      <c r="I40" s="4"/>
      <c r="J40" s="4"/>
      <c r="K40" s="4"/>
    </row>
    <row r="41" spans="2:11" ht="13.5" x14ac:dyDescent="0.35">
      <c r="B41" s="3">
        <v>42059</v>
      </c>
      <c r="C41" s="2">
        <v>28</v>
      </c>
      <c r="D41" s="2">
        <v>5.7390999999999996</v>
      </c>
      <c r="E41" s="2">
        <v>47765</v>
      </c>
      <c r="F41" s="2"/>
      <c r="G41" s="2"/>
      <c r="H41" s="21">
        <f t="shared" si="0"/>
        <v>7.5490247713346425E-3</v>
      </c>
      <c r="I41" s="4"/>
      <c r="J41" s="4"/>
      <c r="K41" s="4"/>
    </row>
    <row r="42" spans="2:11" ht="13.5" x14ac:dyDescent="0.35">
      <c r="B42" s="3">
        <v>42060</v>
      </c>
      <c r="C42" s="2">
        <v>28.4</v>
      </c>
      <c r="D42" s="2">
        <v>5.8211000000000004</v>
      </c>
      <c r="E42" s="2">
        <v>13823</v>
      </c>
      <c r="F42" s="2"/>
      <c r="G42" s="2"/>
      <c r="H42" s="21">
        <f t="shared" si="0"/>
        <v>1.4287954557334904E-2</v>
      </c>
      <c r="I42" s="4"/>
      <c r="J42" s="4"/>
      <c r="K42" s="4"/>
    </row>
    <row r="43" spans="2:11" ht="13.5" x14ac:dyDescent="0.35">
      <c r="B43" s="3">
        <v>42061</v>
      </c>
      <c r="C43" s="2">
        <v>30</v>
      </c>
      <c r="D43" s="2">
        <v>6.149</v>
      </c>
      <c r="E43" s="2">
        <v>101014</v>
      </c>
      <c r="F43" s="2"/>
      <c r="G43" s="2"/>
      <c r="H43" s="21">
        <f t="shared" si="0"/>
        <v>5.6329559705210287E-2</v>
      </c>
      <c r="I43" s="4"/>
      <c r="J43" s="4"/>
      <c r="K43" s="4"/>
    </row>
    <row r="44" spans="2:11" ht="13.5" x14ac:dyDescent="0.35">
      <c r="B44" s="3">
        <v>42062</v>
      </c>
      <c r="C44" s="2">
        <v>30.45</v>
      </c>
      <c r="D44" s="2">
        <v>6.2412999999999998</v>
      </c>
      <c r="E44" s="2">
        <v>189912</v>
      </c>
      <c r="F44" s="2"/>
      <c r="G44" s="2"/>
      <c r="H44" s="21">
        <f t="shared" si="0"/>
        <v>1.5010570824524285E-2</v>
      </c>
      <c r="I44" s="4"/>
      <c r="J44" s="4"/>
      <c r="K44" s="4"/>
    </row>
    <row r="45" spans="2:11" ht="13.5" x14ac:dyDescent="0.35">
      <c r="B45" s="3">
        <v>42065</v>
      </c>
      <c r="C45" s="2">
        <v>29.97</v>
      </c>
      <c r="D45" s="2">
        <v>6.1429</v>
      </c>
      <c r="E45" s="2">
        <v>75976</v>
      </c>
      <c r="F45" s="2"/>
      <c r="G45" s="2"/>
      <c r="H45" s="21">
        <f t="shared" si="0"/>
        <v>-1.5765946197106345E-2</v>
      </c>
      <c r="I45" s="4"/>
      <c r="J45" s="4"/>
      <c r="K45" s="4"/>
    </row>
    <row r="46" spans="2:11" ht="13.5" x14ac:dyDescent="0.35">
      <c r="B46" s="3">
        <v>42066</v>
      </c>
      <c r="C46" s="2">
        <v>28.55</v>
      </c>
      <c r="D46" s="2">
        <v>5.8517999999999999</v>
      </c>
      <c r="E46" s="2">
        <v>22347</v>
      </c>
      <c r="F46" s="2"/>
      <c r="G46" s="2"/>
      <c r="H46" s="21">
        <f t="shared" si="0"/>
        <v>-4.7388041478780403E-2</v>
      </c>
      <c r="I46" s="4"/>
      <c r="J46" s="4"/>
      <c r="K46" s="4"/>
    </row>
    <row r="47" spans="2:11" ht="13.5" x14ac:dyDescent="0.35">
      <c r="B47" s="3">
        <v>42067</v>
      </c>
      <c r="C47" s="2">
        <v>26.82</v>
      </c>
      <c r="D47" s="2">
        <v>5.4972000000000003</v>
      </c>
      <c r="E47" s="2">
        <v>55325</v>
      </c>
      <c r="F47" s="2"/>
      <c r="G47" s="2"/>
      <c r="H47" s="21">
        <f t="shared" si="0"/>
        <v>-6.0596739464779996E-2</v>
      </c>
      <c r="I47" s="4"/>
      <c r="J47" s="4"/>
      <c r="K47" s="4"/>
    </row>
    <row r="48" spans="2:11" ht="13.5" x14ac:dyDescent="0.35">
      <c r="B48" s="3">
        <v>42068</v>
      </c>
      <c r="C48" s="2">
        <v>27</v>
      </c>
      <c r="D48" s="2">
        <v>5.5340999999999996</v>
      </c>
      <c r="E48" s="2">
        <v>51297</v>
      </c>
      <c r="F48" s="2"/>
      <c r="G48" s="2"/>
      <c r="H48" s="21">
        <f t="shared" si="0"/>
        <v>6.7125081859854586E-3</v>
      </c>
      <c r="I48" s="4"/>
      <c r="J48" s="4"/>
      <c r="K48" s="4"/>
    </row>
    <row r="49" spans="2:11" ht="13.5" x14ac:dyDescent="0.35">
      <c r="B49" s="3">
        <v>42069</v>
      </c>
      <c r="C49" s="2">
        <v>27.3</v>
      </c>
      <c r="D49" s="2">
        <v>5.5956000000000001</v>
      </c>
      <c r="E49" s="2">
        <v>31383</v>
      </c>
      <c r="F49" s="2"/>
      <c r="G49" s="2"/>
      <c r="H49" s="21">
        <f t="shared" si="0"/>
        <v>1.1112918089662376E-2</v>
      </c>
      <c r="I49" s="4"/>
      <c r="J49" s="4"/>
      <c r="K49" s="4"/>
    </row>
    <row r="50" spans="2:11" ht="13.5" x14ac:dyDescent="0.35">
      <c r="B50" s="3">
        <v>42072</v>
      </c>
      <c r="C50" s="2">
        <v>27.49</v>
      </c>
      <c r="D50" s="2">
        <v>5.6345999999999998</v>
      </c>
      <c r="E50" s="2">
        <v>24795</v>
      </c>
      <c r="F50" s="2"/>
      <c r="G50" s="2"/>
      <c r="H50" s="21">
        <f t="shared" si="0"/>
        <v>6.9697619558223784E-3</v>
      </c>
      <c r="I50" s="4"/>
      <c r="J50" s="4"/>
      <c r="K50" s="4"/>
    </row>
    <row r="51" spans="2:11" ht="13.5" x14ac:dyDescent="0.35">
      <c r="B51" s="3">
        <v>42073</v>
      </c>
      <c r="C51" s="2">
        <v>26.8</v>
      </c>
      <c r="D51" s="2">
        <v>5.4931000000000001</v>
      </c>
      <c r="E51" s="2">
        <v>37857</v>
      </c>
      <c r="F51" s="2"/>
      <c r="G51" s="2"/>
      <c r="H51" s="21">
        <f t="shared" si="0"/>
        <v>-2.5112696553437643E-2</v>
      </c>
      <c r="I51" s="4"/>
      <c r="J51" s="4"/>
      <c r="K51" s="4"/>
    </row>
    <row r="52" spans="2:11" ht="13.5" x14ac:dyDescent="0.35">
      <c r="B52" s="3">
        <v>42074</v>
      </c>
      <c r="C52" s="2">
        <v>27</v>
      </c>
      <c r="D52" s="2">
        <v>5.5340999999999996</v>
      </c>
      <c r="E52" s="2">
        <v>42035</v>
      </c>
      <c r="F52" s="2"/>
      <c r="G52" s="2"/>
      <c r="H52" s="21">
        <f t="shared" si="0"/>
        <v>7.4639092679906578E-3</v>
      </c>
      <c r="I52" s="4"/>
      <c r="J52" s="4"/>
      <c r="K52" s="4"/>
    </row>
    <row r="53" spans="2:11" ht="13.5" x14ac:dyDescent="0.35">
      <c r="B53" s="3">
        <v>42075</v>
      </c>
      <c r="C53" s="2">
        <v>27.25</v>
      </c>
      <c r="D53" s="2">
        <v>5.5853999999999999</v>
      </c>
      <c r="E53" s="2">
        <v>13034</v>
      </c>
      <c r="F53" s="2"/>
      <c r="G53" s="2"/>
      <c r="H53" s="21">
        <f t="shared" si="0"/>
        <v>9.26979996747445E-3</v>
      </c>
      <c r="I53" s="4"/>
      <c r="J53" s="4"/>
      <c r="K53" s="4"/>
    </row>
    <row r="54" spans="2:11" ht="13.5" x14ac:dyDescent="0.35">
      <c r="B54" s="3">
        <v>42076</v>
      </c>
      <c r="C54" s="2">
        <v>27.25</v>
      </c>
      <c r="D54" s="2">
        <v>5.5853999999999999</v>
      </c>
      <c r="E54" s="2">
        <v>18049</v>
      </c>
      <c r="F54" s="2"/>
      <c r="G54" s="2"/>
      <c r="H54" s="21">
        <f t="shared" si="0"/>
        <v>0</v>
      </c>
      <c r="I54" s="4"/>
      <c r="J54" s="4"/>
      <c r="K54" s="4"/>
    </row>
    <row r="55" spans="2:11" ht="13.5" x14ac:dyDescent="0.35">
      <c r="B55" s="3">
        <v>42079</v>
      </c>
      <c r="C55" s="2">
        <v>26.99</v>
      </c>
      <c r="D55" s="2">
        <v>5.5320999999999998</v>
      </c>
      <c r="E55" s="2">
        <v>7589</v>
      </c>
      <c r="F55" s="2"/>
      <c r="G55" s="2"/>
      <c r="H55" s="21">
        <f t="shared" si="0"/>
        <v>-9.5427364199520397E-3</v>
      </c>
      <c r="I55" s="4"/>
      <c r="J55" s="4"/>
      <c r="K55" s="4"/>
    </row>
    <row r="56" spans="2:11" ht="13.5" x14ac:dyDescent="0.35">
      <c r="B56" s="3">
        <v>42080</v>
      </c>
      <c r="C56" s="2">
        <v>26.99</v>
      </c>
      <c r="D56" s="2">
        <v>5.5320999999999998</v>
      </c>
      <c r="E56" s="2">
        <v>3103</v>
      </c>
      <c r="F56" s="2"/>
      <c r="G56" s="2"/>
      <c r="H56" s="21">
        <f t="shared" si="0"/>
        <v>0</v>
      </c>
      <c r="I56" s="4"/>
      <c r="J56" s="4"/>
      <c r="K56" s="4"/>
    </row>
    <row r="57" spans="2:11" ht="13.5" x14ac:dyDescent="0.35">
      <c r="B57" s="3">
        <v>42081</v>
      </c>
      <c r="C57" s="2">
        <v>25.38</v>
      </c>
      <c r="D57" s="2">
        <v>5.2020999999999997</v>
      </c>
      <c r="E57" s="2">
        <v>38114</v>
      </c>
      <c r="F57" s="2"/>
      <c r="G57" s="2"/>
      <c r="H57" s="21">
        <f t="shared" si="0"/>
        <v>-5.9651850111169372E-2</v>
      </c>
      <c r="I57" s="4"/>
      <c r="J57" s="4"/>
      <c r="K57" s="4"/>
    </row>
    <row r="58" spans="2:11" ht="13.5" x14ac:dyDescent="0.35">
      <c r="B58" s="3">
        <v>42082</v>
      </c>
      <c r="C58" s="2">
        <v>26.5</v>
      </c>
      <c r="D58" s="2">
        <v>5.4317000000000002</v>
      </c>
      <c r="E58" s="2">
        <v>91204</v>
      </c>
      <c r="F58" s="2"/>
      <c r="G58" s="2"/>
      <c r="H58" s="21">
        <f t="shared" si="0"/>
        <v>4.4136021991119066E-2</v>
      </c>
      <c r="I58" s="4"/>
      <c r="J58" s="4"/>
      <c r="K58" s="4"/>
    </row>
    <row r="59" spans="2:11" ht="13.5" x14ac:dyDescent="0.35">
      <c r="B59" s="3">
        <v>42086</v>
      </c>
      <c r="C59" s="2">
        <v>26.85</v>
      </c>
      <c r="D59" s="2">
        <v>5.5034000000000001</v>
      </c>
      <c r="E59" s="2">
        <v>424764</v>
      </c>
      <c r="F59" s="2"/>
      <c r="G59" s="2"/>
      <c r="H59" s="21">
        <f t="shared" si="0"/>
        <v>1.3200287202901463E-2</v>
      </c>
      <c r="I59" s="4"/>
      <c r="J59" s="4"/>
      <c r="K59" s="4"/>
    </row>
    <row r="60" spans="2:11" ht="13.5" x14ac:dyDescent="0.35">
      <c r="B60" s="3">
        <v>42087</v>
      </c>
      <c r="C60" s="2">
        <v>26.59</v>
      </c>
      <c r="D60" s="2">
        <v>5.4500999999999999</v>
      </c>
      <c r="E60" s="2">
        <v>100249</v>
      </c>
      <c r="F60" s="2"/>
      <c r="G60" s="2"/>
      <c r="H60" s="21">
        <f t="shared" si="0"/>
        <v>-9.6849220481884154E-3</v>
      </c>
      <c r="I60" s="4"/>
      <c r="J60" s="4"/>
      <c r="K60" s="4"/>
    </row>
    <row r="61" spans="2:11" ht="13.5" x14ac:dyDescent="0.35">
      <c r="B61" s="3">
        <v>42088</v>
      </c>
      <c r="C61" s="2">
        <v>27</v>
      </c>
      <c r="D61" s="2">
        <v>5.5340999999999996</v>
      </c>
      <c r="E61" s="2">
        <v>23560</v>
      </c>
      <c r="F61" s="2"/>
      <c r="G61" s="2"/>
      <c r="H61" s="21">
        <f t="shared" si="0"/>
        <v>1.5412561237408421E-2</v>
      </c>
      <c r="I61" s="4"/>
      <c r="J61" s="4"/>
      <c r="K61" s="4"/>
    </row>
    <row r="62" spans="2:11" ht="13.5" x14ac:dyDescent="0.35">
      <c r="B62" s="3">
        <v>42089</v>
      </c>
      <c r="C62" s="2">
        <v>26.98</v>
      </c>
      <c r="D62" s="2">
        <v>5.53</v>
      </c>
      <c r="E62" s="2">
        <v>8069</v>
      </c>
      <c r="F62" s="2"/>
      <c r="G62" s="2"/>
      <c r="H62" s="21">
        <f t="shared" si="0"/>
        <v>-7.4086120597736341E-4</v>
      </c>
      <c r="I62" s="4"/>
      <c r="J62" s="4"/>
      <c r="K62" s="4"/>
    </row>
    <row r="63" spans="2:11" ht="13.5" x14ac:dyDescent="0.35">
      <c r="B63" s="3">
        <v>42090</v>
      </c>
      <c r="C63" s="2">
        <v>26.95</v>
      </c>
      <c r="D63" s="2">
        <v>5.5239000000000003</v>
      </c>
      <c r="E63" s="2">
        <v>1669</v>
      </c>
      <c r="F63" s="2"/>
      <c r="G63" s="2"/>
      <c r="H63" s="21">
        <f t="shared" si="0"/>
        <v>-1.1030741410488236E-3</v>
      </c>
      <c r="I63" s="4"/>
      <c r="J63" s="4"/>
      <c r="K63" s="4"/>
    </row>
    <row r="64" spans="2:11" ht="13.5" x14ac:dyDescent="0.35">
      <c r="B64" s="3">
        <v>42093</v>
      </c>
      <c r="C64" s="2">
        <v>26.86</v>
      </c>
      <c r="D64" s="2">
        <v>5.5053999999999998</v>
      </c>
      <c r="E64" s="2">
        <v>11291</v>
      </c>
      <c r="F64" s="2"/>
      <c r="G64" s="2"/>
      <c r="H64" s="21">
        <f t="shared" si="0"/>
        <v>-3.3490830753634938E-3</v>
      </c>
      <c r="I64" s="4"/>
      <c r="J64" s="4"/>
      <c r="K64" s="4"/>
    </row>
    <row r="65" spans="2:11" ht="13.5" x14ac:dyDescent="0.35">
      <c r="B65" s="3">
        <v>42094</v>
      </c>
      <c r="C65" s="2">
        <v>27</v>
      </c>
      <c r="D65" s="2">
        <v>5.5340999999999996</v>
      </c>
      <c r="E65" s="2">
        <v>13594</v>
      </c>
      <c r="F65" s="2"/>
      <c r="G65" s="2"/>
      <c r="H65" s="21">
        <f t="shared" si="0"/>
        <v>5.213063537617562E-3</v>
      </c>
      <c r="I65" s="4"/>
      <c r="J65" s="4"/>
      <c r="K65" s="4"/>
    </row>
    <row r="66" spans="2:11" ht="13.5" x14ac:dyDescent="0.35">
      <c r="B66" s="3">
        <v>42095</v>
      </c>
      <c r="C66" s="2">
        <v>27.3</v>
      </c>
      <c r="D66" s="2">
        <v>5.5956000000000001</v>
      </c>
      <c r="E66" s="2">
        <v>13374</v>
      </c>
      <c r="F66" s="2"/>
      <c r="G66" s="2"/>
      <c r="H66" s="21">
        <f t="shared" si="0"/>
        <v>1.1112918089662376E-2</v>
      </c>
      <c r="I66" s="4"/>
      <c r="J66" s="4"/>
      <c r="K66" s="4"/>
    </row>
    <row r="67" spans="2:11" ht="13.5" x14ac:dyDescent="0.35">
      <c r="B67" s="3">
        <v>42096</v>
      </c>
      <c r="C67" s="2">
        <v>28</v>
      </c>
      <c r="D67" s="2">
        <v>5.7390999999999996</v>
      </c>
      <c r="E67" s="2">
        <v>63010</v>
      </c>
      <c r="F67" s="2"/>
      <c r="G67" s="2"/>
      <c r="H67" s="21">
        <f t="shared" si="0"/>
        <v>2.564514976052604E-2</v>
      </c>
      <c r="I67" s="4"/>
      <c r="J67" s="4"/>
      <c r="K67" s="4"/>
    </row>
    <row r="68" spans="2:11" ht="13.5" x14ac:dyDescent="0.35">
      <c r="B68" s="3">
        <v>42097</v>
      </c>
      <c r="C68" s="2">
        <v>28</v>
      </c>
      <c r="D68" s="2">
        <v>5.7390999999999996</v>
      </c>
      <c r="E68" s="2">
        <v>20978</v>
      </c>
      <c r="F68" s="2"/>
      <c r="G68" s="2"/>
      <c r="H68" s="21">
        <f t="shared" si="0"/>
        <v>0</v>
      </c>
      <c r="I68" s="4"/>
      <c r="J68" s="4"/>
      <c r="K68" s="4"/>
    </row>
    <row r="69" spans="2:11" ht="13.5" x14ac:dyDescent="0.35">
      <c r="B69" s="3">
        <v>42100</v>
      </c>
      <c r="C69" s="2">
        <v>28.13</v>
      </c>
      <c r="D69" s="2">
        <v>5.7656999999999998</v>
      </c>
      <c r="E69" s="2">
        <v>13991</v>
      </c>
      <c r="F69" s="2"/>
      <c r="G69" s="2"/>
      <c r="H69" s="21">
        <f t="shared" si="0"/>
        <v>4.634873063720824E-3</v>
      </c>
      <c r="I69" s="4"/>
      <c r="J69" s="4"/>
      <c r="K69" s="4"/>
    </row>
    <row r="70" spans="2:11" ht="13.5" x14ac:dyDescent="0.35">
      <c r="B70" s="3">
        <v>42101</v>
      </c>
      <c r="C70" s="2">
        <v>29.2</v>
      </c>
      <c r="D70" s="2">
        <v>5.9851000000000001</v>
      </c>
      <c r="E70" s="2">
        <v>66260</v>
      </c>
      <c r="F70" s="2"/>
      <c r="G70" s="2"/>
      <c r="H70" s="21">
        <f t="shared" si="0"/>
        <v>3.8052621537714458E-2</v>
      </c>
      <c r="I70" s="4"/>
      <c r="J70" s="4"/>
      <c r="K70" s="4"/>
    </row>
    <row r="71" spans="2:11" ht="13.5" x14ac:dyDescent="0.35">
      <c r="B71" s="3">
        <v>42102</v>
      </c>
      <c r="C71" s="2">
        <v>29.05</v>
      </c>
      <c r="D71" s="2">
        <v>5.9542999999999999</v>
      </c>
      <c r="E71" s="2">
        <v>20186</v>
      </c>
      <c r="F71" s="2"/>
      <c r="G71" s="2"/>
      <c r="H71" s="21">
        <f t="shared" ref="H71:H134" si="1">(D71-D70)/D70</f>
        <v>-5.1461128469031696E-3</v>
      </c>
      <c r="I71" s="4"/>
      <c r="J71" s="4"/>
      <c r="K71" s="4"/>
    </row>
    <row r="72" spans="2:11" ht="13.5" x14ac:dyDescent="0.35">
      <c r="B72" s="3">
        <v>42104</v>
      </c>
      <c r="C72" s="2">
        <v>29.3</v>
      </c>
      <c r="D72" s="2">
        <v>6.0056000000000003</v>
      </c>
      <c r="E72" s="2">
        <v>15498</v>
      </c>
      <c r="F72" s="2"/>
      <c r="G72" s="2"/>
      <c r="H72" s="21">
        <f t="shared" si="1"/>
        <v>8.6156223233630064E-3</v>
      </c>
      <c r="I72" s="4"/>
      <c r="J72" s="4"/>
      <c r="K72" s="4"/>
    </row>
    <row r="73" spans="2:11" ht="13.5" x14ac:dyDescent="0.35">
      <c r="B73" s="3">
        <v>42107</v>
      </c>
      <c r="C73" s="2">
        <v>30.04</v>
      </c>
      <c r="D73" s="2">
        <v>6.1571999999999996</v>
      </c>
      <c r="E73" s="2">
        <v>72086</v>
      </c>
      <c r="F73" s="2"/>
      <c r="G73" s="2"/>
      <c r="H73" s="21">
        <f t="shared" si="1"/>
        <v>2.5243106433994821E-2</v>
      </c>
      <c r="I73" s="4"/>
      <c r="J73" s="4"/>
      <c r="K73" s="4"/>
    </row>
    <row r="74" spans="2:11" ht="13.5" x14ac:dyDescent="0.35">
      <c r="B74" s="3">
        <v>42108</v>
      </c>
      <c r="C74" s="2">
        <v>30.5</v>
      </c>
      <c r="D74" s="2">
        <v>6.2515000000000001</v>
      </c>
      <c r="E74" s="2">
        <v>78478</v>
      </c>
      <c r="F74" s="2"/>
      <c r="G74" s="2"/>
      <c r="H74" s="21">
        <f t="shared" si="1"/>
        <v>1.5315403105307688E-2</v>
      </c>
      <c r="I74" s="4"/>
      <c r="J74" s="4"/>
      <c r="K74" s="4"/>
    </row>
    <row r="75" spans="2:11" ht="13.5" x14ac:dyDescent="0.35">
      <c r="B75" s="3">
        <v>42109</v>
      </c>
      <c r="C75" s="2">
        <v>31.33</v>
      </c>
      <c r="D75" s="2">
        <v>6.4215999999999998</v>
      </c>
      <c r="E75" s="2">
        <v>544750</v>
      </c>
      <c r="F75" s="2"/>
      <c r="G75" s="2"/>
      <c r="H75" s="21">
        <f t="shared" si="1"/>
        <v>2.7209469727265408E-2</v>
      </c>
      <c r="I75" s="4"/>
      <c r="J75" s="4"/>
      <c r="K75" s="4"/>
    </row>
    <row r="76" spans="2:11" ht="13.5" x14ac:dyDescent="0.35">
      <c r="B76" s="3">
        <v>42110</v>
      </c>
      <c r="C76" s="2">
        <v>29.98</v>
      </c>
      <c r="D76" s="2">
        <v>6.1448999999999998</v>
      </c>
      <c r="E76" s="2">
        <v>27953</v>
      </c>
      <c r="F76" s="2"/>
      <c r="G76" s="2"/>
      <c r="H76" s="21">
        <f t="shared" si="1"/>
        <v>-4.3088949794443748E-2</v>
      </c>
      <c r="I76" s="4"/>
      <c r="J76" s="4"/>
      <c r="K76" s="4"/>
    </row>
    <row r="77" spans="2:11" ht="13.5" x14ac:dyDescent="0.35">
      <c r="B77" s="3">
        <v>42111</v>
      </c>
      <c r="C77" s="2">
        <v>29.75</v>
      </c>
      <c r="D77" s="2">
        <v>6.0978000000000003</v>
      </c>
      <c r="E77" s="2">
        <v>13076</v>
      </c>
      <c r="F77" s="2"/>
      <c r="G77" s="2"/>
      <c r="H77" s="21">
        <f t="shared" si="1"/>
        <v>-7.6648928379631038E-3</v>
      </c>
      <c r="I77" s="4"/>
      <c r="J77" s="4"/>
      <c r="K77" s="4"/>
    </row>
    <row r="78" spans="2:11" ht="13.5" x14ac:dyDescent="0.35">
      <c r="B78" s="3">
        <v>42114</v>
      </c>
      <c r="C78" s="2">
        <v>29.39</v>
      </c>
      <c r="D78" s="2">
        <v>6.024</v>
      </c>
      <c r="E78" s="2">
        <v>5223</v>
      </c>
      <c r="F78" s="2"/>
      <c r="G78" s="2"/>
      <c r="H78" s="21">
        <f t="shared" si="1"/>
        <v>-1.2102725573157582E-2</v>
      </c>
      <c r="I78" s="4"/>
      <c r="J78" s="4"/>
      <c r="K78" s="4"/>
    </row>
    <row r="79" spans="2:11" ht="13.5" x14ac:dyDescent="0.35">
      <c r="B79" s="3">
        <v>42115</v>
      </c>
      <c r="C79" s="2">
        <v>29.8</v>
      </c>
      <c r="D79" s="2">
        <v>6.1079999999999997</v>
      </c>
      <c r="E79" s="2">
        <v>7099</v>
      </c>
      <c r="F79" s="2"/>
      <c r="G79" s="2"/>
      <c r="H79" s="21">
        <f t="shared" si="1"/>
        <v>1.394422310756966E-2</v>
      </c>
      <c r="I79" s="4"/>
      <c r="J79" s="4"/>
      <c r="K79" s="4"/>
    </row>
    <row r="80" spans="2:11" ht="13.5" x14ac:dyDescent="0.35">
      <c r="B80" s="3">
        <v>42116</v>
      </c>
      <c r="C80" s="2">
        <v>30.06</v>
      </c>
      <c r="D80" s="2">
        <v>6.1612999999999998</v>
      </c>
      <c r="E80" s="2">
        <v>33286</v>
      </c>
      <c r="F80" s="2"/>
      <c r="G80" s="2"/>
      <c r="H80" s="21">
        <f t="shared" si="1"/>
        <v>8.7262606417812909E-3</v>
      </c>
      <c r="I80" s="4"/>
      <c r="J80" s="4"/>
      <c r="K80" s="4"/>
    </row>
    <row r="81" spans="2:11" ht="13.5" x14ac:dyDescent="0.35">
      <c r="B81" s="3">
        <v>42117</v>
      </c>
      <c r="C81" s="2">
        <v>31</v>
      </c>
      <c r="D81" s="2">
        <v>6.3540000000000001</v>
      </c>
      <c r="E81" s="2">
        <v>36747</v>
      </c>
      <c r="F81" s="2"/>
      <c r="G81" s="2"/>
      <c r="H81" s="21">
        <f t="shared" si="1"/>
        <v>3.1275867105967949E-2</v>
      </c>
      <c r="I81" s="4"/>
      <c r="J81" s="4"/>
      <c r="K81" s="4"/>
    </row>
    <row r="82" spans="2:11" ht="13.5" x14ac:dyDescent="0.35">
      <c r="B82" s="3">
        <v>42118</v>
      </c>
      <c r="C82" s="2">
        <v>30.79</v>
      </c>
      <c r="D82" s="2">
        <v>6.3109999999999999</v>
      </c>
      <c r="E82" s="2">
        <v>38223</v>
      </c>
      <c r="F82" s="2"/>
      <c r="G82" s="2"/>
      <c r="H82" s="21">
        <f t="shared" si="1"/>
        <v>-6.7673906200818616E-3</v>
      </c>
      <c r="I82" s="4"/>
      <c r="J82" s="4"/>
      <c r="K82" s="4"/>
    </row>
    <row r="83" spans="2:11" ht="13.5" x14ac:dyDescent="0.35">
      <c r="B83" s="3">
        <v>42121</v>
      </c>
      <c r="C83" s="2">
        <v>31.39</v>
      </c>
      <c r="D83" s="2">
        <v>6.4339000000000004</v>
      </c>
      <c r="E83" s="2">
        <v>11467</v>
      </c>
      <c r="F83" s="2"/>
      <c r="G83" s="2"/>
      <c r="H83" s="21">
        <f t="shared" si="1"/>
        <v>1.9473934400253596E-2</v>
      </c>
      <c r="I83" s="4"/>
      <c r="J83" s="4"/>
      <c r="K83" s="4"/>
    </row>
    <row r="84" spans="2:11" ht="13.5" x14ac:dyDescent="0.35">
      <c r="B84" s="3">
        <v>42122</v>
      </c>
      <c r="C84" s="2">
        <v>31.2</v>
      </c>
      <c r="D84" s="2">
        <v>6.3949999999999996</v>
      </c>
      <c r="E84" s="2">
        <v>72201</v>
      </c>
      <c r="F84" s="2"/>
      <c r="G84" s="2"/>
      <c r="H84" s="21">
        <f t="shared" si="1"/>
        <v>-6.046099566359567E-3</v>
      </c>
      <c r="I84" s="4"/>
      <c r="J84" s="4"/>
      <c r="K84" s="4"/>
    </row>
    <row r="85" spans="2:11" ht="13.5" x14ac:dyDescent="0.35">
      <c r="B85" s="3">
        <v>42123</v>
      </c>
      <c r="C85" s="2">
        <v>31</v>
      </c>
      <c r="D85" s="2">
        <v>6.3540000000000001</v>
      </c>
      <c r="E85" s="2">
        <v>11566</v>
      </c>
      <c r="F85" s="2"/>
      <c r="G85" s="2"/>
      <c r="H85" s="21">
        <f t="shared" si="1"/>
        <v>-6.4112587959342434E-3</v>
      </c>
      <c r="I85" s="4"/>
      <c r="J85" s="4"/>
      <c r="K85" s="4"/>
    </row>
    <row r="86" spans="2:11" ht="13.5" x14ac:dyDescent="0.35">
      <c r="B86" s="3">
        <v>42124</v>
      </c>
      <c r="C86" s="2">
        <v>31.01</v>
      </c>
      <c r="D86" s="2">
        <v>6.3560999999999996</v>
      </c>
      <c r="E86" s="2">
        <v>10130</v>
      </c>
      <c r="F86" s="2"/>
      <c r="G86" s="2"/>
      <c r="H86" s="21">
        <f t="shared" si="1"/>
        <v>3.305004721434603E-4</v>
      </c>
      <c r="I86" s="4"/>
      <c r="J86" s="4"/>
      <c r="K86" s="4"/>
    </row>
    <row r="87" spans="2:11" ht="13.5" x14ac:dyDescent="0.35">
      <c r="B87" s="3">
        <v>42128</v>
      </c>
      <c r="C87" s="2">
        <v>31.01</v>
      </c>
      <c r="D87" s="2">
        <v>6.3560999999999996</v>
      </c>
      <c r="E87" s="2">
        <v>10473</v>
      </c>
      <c r="F87" s="2"/>
      <c r="G87" s="2"/>
      <c r="H87" s="21">
        <f t="shared" si="1"/>
        <v>0</v>
      </c>
      <c r="I87" s="4"/>
      <c r="J87" s="4"/>
      <c r="K87" s="4"/>
    </row>
    <row r="88" spans="2:11" ht="13.5" x14ac:dyDescent="0.35">
      <c r="B88" s="3">
        <v>42129</v>
      </c>
      <c r="C88" s="2">
        <v>31.2</v>
      </c>
      <c r="D88" s="2">
        <v>6.3949999999999996</v>
      </c>
      <c r="E88" s="2">
        <v>10077</v>
      </c>
      <c r="F88" s="2"/>
      <c r="G88" s="2"/>
      <c r="H88" s="21">
        <f t="shared" si="1"/>
        <v>6.1201050958921248E-3</v>
      </c>
      <c r="I88" s="4"/>
      <c r="J88" s="4"/>
      <c r="K88" s="4"/>
    </row>
    <row r="89" spans="2:11" ht="13.5" x14ac:dyDescent="0.35">
      <c r="B89" s="3">
        <v>42130</v>
      </c>
      <c r="C89" s="2">
        <v>31.8</v>
      </c>
      <c r="D89" s="2">
        <v>6.5179999999999998</v>
      </c>
      <c r="E89" s="2">
        <v>47838</v>
      </c>
      <c r="F89" s="2"/>
      <c r="G89" s="2"/>
      <c r="H89" s="21">
        <f t="shared" si="1"/>
        <v>1.9233776387803006E-2</v>
      </c>
      <c r="I89" s="4"/>
      <c r="J89" s="4"/>
      <c r="K89" s="4"/>
    </row>
    <row r="90" spans="2:11" ht="13.5" x14ac:dyDescent="0.35">
      <c r="B90" s="3">
        <v>42131</v>
      </c>
      <c r="C90" s="2">
        <v>31.9</v>
      </c>
      <c r="D90" s="2">
        <v>6.5385</v>
      </c>
      <c r="E90" s="2">
        <v>38788</v>
      </c>
      <c r="F90" s="2"/>
      <c r="G90" s="2"/>
      <c r="H90" s="21">
        <f t="shared" si="1"/>
        <v>3.1451365449524679E-3</v>
      </c>
      <c r="I90" s="4"/>
      <c r="J90" s="4"/>
      <c r="K90" s="4"/>
    </row>
    <row r="91" spans="2:11" ht="13.5" x14ac:dyDescent="0.35">
      <c r="B91" s="3">
        <v>42132</v>
      </c>
      <c r="C91" s="2">
        <v>31.95</v>
      </c>
      <c r="D91" s="2">
        <v>6.5487000000000002</v>
      </c>
      <c r="E91" s="2">
        <v>14164</v>
      </c>
      <c r="F91" s="2"/>
      <c r="G91" s="2"/>
      <c r="H91" s="21">
        <f t="shared" si="1"/>
        <v>1.5599908235834226E-3</v>
      </c>
      <c r="I91" s="4"/>
      <c r="J91" s="4"/>
      <c r="K91" s="4"/>
    </row>
    <row r="92" spans="2:11" ht="13.5" x14ac:dyDescent="0.35">
      <c r="B92" s="3">
        <v>42135</v>
      </c>
      <c r="C92" s="2">
        <v>31.8</v>
      </c>
      <c r="D92" s="2">
        <v>6.5179999999999998</v>
      </c>
      <c r="E92" s="2">
        <v>21761</v>
      </c>
      <c r="F92" s="2"/>
      <c r="G92" s="2"/>
      <c r="H92" s="21">
        <f t="shared" si="1"/>
        <v>-4.6879533342496053E-3</v>
      </c>
      <c r="I92" s="4"/>
      <c r="J92" s="4"/>
      <c r="K92" s="4"/>
    </row>
    <row r="93" spans="2:11" ht="13.5" x14ac:dyDescent="0.35">
      <c r="B93" s="3">
        <v>42136</v>
      </c>
      <c r="C93" s="2">
        <v>28.15</v>
      </c>
      <c r="D93" s="2">
        <v>6.7286999999999999</v>
      </c>
      <c r="E93" s="2">
        <v>52057</v>
      </c>
      <c r="F93" s="2"/>
      <c r="G93" s="2"/>
      <c r="H93" s="21">
        <f t="shared" si="1"/>
        <v>3.2325866830316068E-2</v>
      </c>
      <c r="I93" s="4"/>
      <c r="J93" s="4"/>
      <c r="K93" s="4"/>
    </row>
    <row r="94" spans="2:11" ht="13.5" x14ac:dyDescent="0.35">
      <c r="B94" s="3">
        <v>42137</v>
      </c>
      <c r="C94" s="2">
        <v>29.1</v>
      </c>
      <c r="D94" s="2">
        <v>6.9558</v>
      </c>
      <c r="E94" s="2">
        <v>28449</v>
      </c>
      <c r="F94" s="2"/>
      <c r="G94" s="2"/>
      <c r="H94" s="21">
        <f t="shared" si="1"/>
        <v>3.3750947434125475E-2</v>
      </c>
      <c r="I94" s="4"/>
      <c r="J94" s="4"/>
      <c r="K94" s="4"/>
    </row>
    <row r="95" spans="2:11" ht="13.5" x14ac:dyDescent="0.35">
      <c r="B95" s="3">
        <v>42138</v>
      </c>
      <c r="C95" s="2">
        <v>28.9</v>
      </c>
      <c r="D95" s="2">
        <v>7.0712999999999999</v>
      </c>
      <c r="E95" s="2">
        <v>39019</v>
      </c>
      <c r="F95" s="2"/>
      <c r="G95" s="2"/>
      <c r="H95" s="21">
        <f t="shared" si="1"/>
        <v>1.6604847752954361E-2</v>
      </c>
      <c r="I95" s="4"/>
      <c r="J95" s="4"/>
      <c r="K95" s="4"/>
    </row>
    <row r="96" spans="2:11" ht="13.5" x14ac:dyDescent="0.35">
      <c r="B96" s="3">
        <v>42139</v>
      </c>
      <c r="C96" s="2">
        <v>28.38</v>
      </c>
      <c r="D96" s="2">
        <v>6.9440999999999997</v>
      </c>
      <c r="E96" s="2">
        <v>20511</v>
      </c>
      <c r="F96" s="2"/>
      <c r="G96" s="2"/>
      <c r="H96" s="21">
        <f t="shared" si="1"/>
        <v>-1.7988205846166928E-2</v>
      </c>
      <c r="I96" s="4"/>
      <c r="J96" s="4"/>
      <c r="K96" s="4"/>
    </row>
    <row r="97" spans="2:11" ht="13.5" x14ac:dyDescent="0.35">
      <c r="B97" s="3">
        <v>42142</v>
      </c>
      <c r="C97" s="2">
        <v>27.9</v>
      </c>
      <c r="D97" s="2">
        <v>6.8266</v>
      </c>
      <c r="E97" s="2">
        <v>6887</v>
      </c>
      <c r="F97" s="2"/>
      <c r="G97" s="2"/>
      <c r="H97" s="21">
        <f t="shared" si="1"/>
        <v>-1.6920839273627933E-2</v>
      </c>
      <c r="I97" s="4"/>
      <c r="J97" s="4"/>
      <c r="K97" s="4"/>
    </row>
    <row r="98" spans="2:11" ht="13.5" x14ac:dyDescent="0.35">
      <c r="B98" s="3">
        <v>42143</v>
      </c>
      <c r="C98" s="2">
        <v>27.78</v>
      </c>
      <c r="D98" s="2">
        <v>6.7972999999999999</v>
      </c>
      <c r="E98" s="2">
        <v>5846</v>
      </c>
      <c r="F98" s="2"/>
      <c r="G98" s="2"/>
      <c r="H98" s="21">
        <f t="shared" si="1"/>
        <v>-4.2920341018955416E-3</v>
      </c>
      <c r="I98" s="4"/>
      <c r="J98" s="4"/>
      <c r="K98" s="4"/>
    </row>
    <row r="99" spans="2:11" ht="13.5" x14ac:dyDescent="0.35">
      <c r="B99" s="3">
        <v>42144</v>
      </c>
      <c r="C99" s="2">
        <v>27.56</v>
      </c>
      <c r="D99" s="2">
        <v>6.7434000000000003</v>
      </c>
      <c r="E99" s="2">
        <v>20349</v>
      </c>
      <c r="F99" s="2"/>
      <c r="G99" s="2"/>
      <c r="H99" s="21">
        <f t="shared" si="1"/>
        <v>-7.9296191134714689E-3</v>
      </c>
      <c r="I99" s="4"/>
      <c r="J99" s="4"/>
      <c r="K99" s="4"/>
    </row>
    <row r="100" spans="2:11" ht="13.5" x14ac:dyDescent="0.35">
      <c r="B100" s="3">
        <v>42145</v>
      </c>
      <c r="C100" s="2">
        <v>27.54</v>
      </c>
      <c r="D100" s="2">
        <v>6.7385000000000002</v>
      </c>
      <c r="E100" s="2">
        <v>4879</v>
      </c>
      <c r="F100" s="2"/>
      <c r="G100" s="2"/>
      <c r="H100" s="21">
        <f t="shared" si="1"/>
        <v>-7.2663641486492368E-4</v>
      </c>
      <c r="I100" s="4"/>
      <c r="J100" s="4"/>
      <c r="K100" s="4"/>
    </row>
    <row r="101" spans="2:11" ht="13.5" x14ac:dyDescent="0.35">
      <c r="B101" s="3">
        <v>42146</v>
      </c>
      <c r="C101" s="2">
        <v>28</v>
      </c>
      <c r="D101" s="2">
        <v>6.8510999999999997</v>
      </c>
      <c r="E101" s="2">
        <v>26570</v>
      </c>
      <c r="F101" s="2"/>
      <c r="G101" s="2"/>
      <c r="H101" s="21">
        <f t="shared" si="1"/>
        <v>1.6709950285671824E-2</v>
      </c>
      <c r="I101" s="4"/>
      <c r="J101" s="4"/>
      <c r="K101" s="4"/>
    </row>
    <row r="102" spans="2:11" ht="13.5" x14ac:dyDescent="0.35">
      <c r="B102" s="3">
        <v>42149</v>
      </c>
      <c r="C102" s="2">
        <v>28.36</v>
      </c>
      <c r="D102" s="2">
        <v>6.9391999999999996</v>
      </c>
      <c r="E102" s="2">
        <v>4574</v>
      </c>
      <c r="F102" s="2"/>
      <c r="G102" s="2"/>
      <c r="H102" s="21">
        <f t="shared" si="1"/>
        <v>1.2859248879741917E-2</v>
      </c>
      <c r="I102" s="4"/>
      <c r="J102" s="4"/>
      <c r="K102" s="4"/>
    </row>
    <row r="103" spans="2:11" ht="13.5" x14ac:dyDescent="0.35">
      <c r="B103" s="3">
        <v>42150</v>
      </c>
      <c r="C103" s="2">
        <v>28.29</v>
      </c>
      <c r="D103" s="2">
        <v>6.9219999999999997</v>
      </c>
      <c r="E103" s="2">
        <v>13341</v>
      </c>
      <c r="F103" s="2"/>
      <c r="G103" s="2"/>
      <c r="H103" s="21">
        <f t="shared" si="1"/>
        <v>-2.4786718930135871E-3</v>
      </c>
      <c r="I103" s="4"/>
      <c r="J103" s="4"/>
      <c r="K103" s="4"/>
    </row>
    <row r="104" spans="2:11" ht="13.5" x14ac:dyDescent="0.35">
      <c r="B104" s="3">
        <v>42151</v>
      </c>
      <c r="C104" s="2">
        <v>28.1</v>
      </c>
      <c r="D104" s="2">
        <v>6.8756000000000004</v>
      </c>
      <c r="E104" s="2">
        <v>19307</v>
      </c>
      <c r="F104" s="2"/>
      <c r="G104" s="2"/>
      <c r="H104" s="21">
        <f t="shared" si="1"/>
        <v>-6.7032649523258211E-3</v>
      </c>
      <c r="I104" s="4"/>
      <c r="J104" s="4"/>
      <c r="K104" s="4"/>
    </row>
    <row r="105" spans="2:11" ht="13.5" x14ac:dyDescent="0.35">
      <c r="B105" s="3">
        <v>42152</v>
      </c>
      <c r="C105" s="2">
        <v>27.79</v>
      </c>
      <c r="D105" s="2">
        <v>6.7996999999999996</v>
      </c>
      <c r="E105" s="2">
        <v>13378</v>
      </c>
      <c r="F105" s="2"/>
      <c r="G105" s="2"/>
      <c r="H105" s="21">
        <f t="shared" si="1"/>
        <v>-1.1039036593170159E-2</v>
      </c>
      <c r="I105" s="4"/>
      <c r="J105" s="4"/>
      <c r="K105" s="4"/>
    </row>
    <row r="106" spans="2:11" ht="13.5" x14ac:dyDescent="0.35">
      <c r="B106" s="3">
        <v>42153</v>
      </c>
      <c r="C106" s="2">
        <v>27.6</v>
      </c>
      <c r="D106" s="2">
        <v>6.7531999999999996</v>
      </c>
      <c r="E106" s="2">
        <v>12836</v>
      </c>
      <c r="F106" s="2"/>
      <c r="G106" s="2"/>
      <c r="H106" s="21">
        <f t="shared" si="1"/>
        <v>-6.8385369942791574E-3</v>
      </c>
      <c r="I106" s="4"/>
      <c r="J106" s="4"/>
      <c r="K106" s="4"/>
    </row>
    <row r="107" spans="2:11" ht="13.5" x14ac:dyDescent="0.35">
      <c r="B107" s="3">
        <v>42156</v>
      </c>
      <c r="C107" s="2">
        <v>27.51</v>
      </c>
      <c r="D107" s="2">
        <v>6.7312000000000003</v>
      </c>
      <c r="E107" s="2">
        <v>5148</v>
      </c>
      <c r="F107" s="2"/>
      <c r="G107" s="2"/>
      <c r="H107" s="21">
        <f t="shared" si="1"/>
        <v>-3.257714861102789E-3</v>
      </c>
      <c r="I107" s="4"/>
      <c r="J107" s="4"/>
      <c r="K107" s="4"/>
    </row>
    <row r="108" spans="2:11" ht="13.5" x14ac:dyDescent="0.35">
      <c r="B108" s="3">
        <v>42157</v>
      </c>
      <c r="C108" s="2">
        <v>27.52</v>
      </c>
      <c r="D108" s="2">
        <v>6.7336</v>
      </c>
      <c r="E108" s="2">
        <v>1152</v>
      </c>
      <c r="F108" s="2"/>
      <c r="G108" s="2"/>
      <c r="H108" s="21">
        <f t="shared" si="1"/>
        <v>3.5654860946038384E-4</v>
      </c>
      <c r="I108" s="4"/>
      <c r="J108" s="4"/>
      <c r="K108" s="4"/>
    </row>
    <row r="109" spans="2:11" ht="13.5" x14ac:dyDescent="0.35">
      <c r="B109" s="3">
        <v>42158</v>
      </c>
      <c r="C109" s="2">
        <v>27.3</v>
      </c>
      <c r="D109" s="2">
        <v>6.6798000000000002</v>
      </c>
      <c r="E109" s="2">
        <v>1574</v>
      </c>
      <c r="F109" s="2"/>
      <c r="G109" s="2"/>
      <c r="H109" s="21">
        <f t="shared" si="1"/>
        <v>-7.9897825828679821E-3</v>
      </c>
      <c r="I109" s="4"/>
      <c r="J109" s="4"/>
      <c r="K109" s="4"/>
    </row>
    <row r="110" spans="2:11" ht="13.5" x14ac:dyDescent="0.35">
      <c r="B110" s="3">
        <v>42159</v>
      </c>
      <c r="C110" s="2">
        <v>26.8</v>
      </c>
      <c r="D110" s="2">
        <v>6.5575000000000001</v>
      </c>
      <c r="E110" s="2">
        <v>11699</v>
      </c>
      <c r="F110" s="2"/>
      <c r="G110" s="2"/>
      <c r="H110" s="21">
        <f t="shared" si="1"/>
        <v>-1.8308931405131901E-2</v>
      </c>
      <c r="I110" s="4"/>
      <c r="J110" s="4"/>
      <c r="K110" s="4"/>
    </row>
    <row r="111" spans="2:11" ht="13.5" x14ac:dyDescent="0.35">
      <c r="B111" s="3">
        <v>42160</v>
      </c>
      <c r="C111" s="2">
        <v>26.53</v>
      </c>
      <c r="D111" s="2">
        <v>6.4913999999999996</v>
      </c>
      <c r="E111" s="2">
        <v>10418</v>
      </c>
      <c r="F111" s="2"/>
      <c r="G111" s="2"/>
      <c r="H111" s="21">
        <f t="shared" si="1"/>
        <v>-1.0080060998856347E-2</v>
      </c>
      <c r="I111" s="4"/>
      <c r="J111" s="4"/>
      <c r="K111" s="4"/>
    </row>
    <row r="112" spans="2:11" ht="13.5" x14ac:dyDescent="0.35">
      <c r="B112" s="3">
        <v>42163</v>
      </c>
      <c r="C112" s="2">
        <v>26.2</v>
      </c>
      <c r="D112" s="2">
        <v>6.4107000000000003</v>
      </c>
      <c r="E112" s="2">
        <v>8938</v>
      </c>
      <c r="F112" s="2"/>
      <c r="G112" s="2"/>
      <c r="H112" s="21">
        <f t="shared" si="1"/>
        <v>-1.2431832886588307E-2</v>
      </c>
      <c r="I112" s="4"/>
      <c r="J112" s="4"/>
      <c r="K112" s="4"/>
    </row>
    <row r="113" spans="2:11" ht="13.5" x14ac:dyDescent="0.35">
      <c r="B113" s="3">
        <v>42164</v>
      </c>
      <c r="C113" s="2">
        <v>25.5</v>
      </c>
      <c r="D113" s="2">
        <v>6.2393999999999998</v>
      </c>
      <c r="E113" s="2">
        <v>31812</v>
      </c>
      <c r="F113" s="2"/>
      <c r="G113" s="2"/>
      <c r="H113" s="21">
        <f t="shared" si="1"/>
        <v>-2.6720950910197085E-2</v>
      </c>
      <c r="I113" s="4"/>
      <c r="J113" s="4"/>
      <c r="K113" s="4"/>
    </row>
    <row r="114" spans="2:11" ht="13.5" x14ac:dyDescent="0.35">
      <c r="B114" s="3">
        <v>42165</v>
      </c>
      <c r="C114" s="2">
        <v>25.9</v>
      </c>
      <c r="D114" s="2">
        <v>6.3372999999999999</v>
      </c>
      <c r="E114" s="2">
        <v>13672</v>
      </c>
      <c r="F114" s="2"/>
      <c r="G114" s="2"/>
      <c r="H114" s="21">
        <f t="shared" si="1"/>
        <v>1.5690611276725341E-2</v>
      </c>
      <c r="I114" s="4"/>
      <c r="J114" s="4"/>
      <c r="K114" s="4"/>
    </row>
    <row r="115" spans="2:11" ht="13.5" x14ac:dyDescent="0.35">
      <c r="B115" s="3">
        <v>42166</v>
      </c>
      <c r="C115" s="2">
        <v>25.4</v>
      </c>
      <c r="D115" s="2">
        <v>6.2149000000000001</v>
      </c>
      <c r="E115" s="2">
        <v>17267</v>
      </c>
      <c r="F115" s="2"/>
      <c r="G115" s="2"/>
      <c r="H115" s="21">
        <f t="shared" si="1"/>
        <v>-1.9314218989159398E-2</v>
      </c>
      <c r="I115" s="4"/>
      <c r="J115" s="4"/>
      <c r="K115" s="4"/>
    </row>
    <row r="116" spans="2:11" ht="13.5" x14ac:dyDescent="0.35">
      <c r="B116" s="3">
        <v>42167</v>
      </c>
      <c r="C116" s="2">
        <v>25.7</v>
      </c>
      <c r="D116" s="2">
        <v>6.2882999999999996</v>
      </c>
      <c r="E116" s="2">
        <v>16359</v>
      </c>
      <c r="F116" s="2"/>
      <c r="G116" s="2"/>
      <c r="H116" s="21">
        <f t="shared" si="1"/>
        <v>1.181032679528222E-2</v>
      </c>
      <c r="I116" s="4"/>
      <c r="J116" s="4"/>
      <c r="K116" s="4"/>
    </row>
    <row r="117" spans="2:11" ht="13.5" x14ac:dyDescent="0.35">
      <c r="B117" s="3">
        <v>42170</v>
      </c>
      <c r="C117" s="2">
        <v>26</v>
      </c>
      <c r="D117" s="2">
        <v>6.3616999999999999</v>
      </c>
      <c r="E117" s="2">
        <v>15544</v>
      </c>
      <c r="F117" s="2"/>
      <c r="G117" s="2"/>
      <c r="H117" s="21">
        <f t="shared" si="1"/>
        <v>1.1672471097116924E-2</v>
      </c>
      <c r="I117" s="4"/>
      <c r="J117" s="4"/>
      <c r="K117" s="4"/>
    </row>
    <row r="118" spans="2:11" ht="13.5" x14ac:dyDescent="0.35">
      <c r="B118" s="3">
        <v>42171</v>
      </c>
      <c r="C118" s="2">
        <v>26.35</v>
      </c>
      <c r="D118" s="2">
        <v>6.4474</v>
      </c>
      <c r="E118" s="2">
        <v>327785</v>
      </c>
      <c r="F118" s="2"/>
      <c r="G118" s="2"/>
      <c r="H118" s="21">
        <f t="shared" si="1"/>
        <v>1.3471241963626092E-2</v>
      </c>
      <c r="I118" s="4"/>
      <c r="J118" s="4"/>
      <c r="K118" s="4"/>
    </row>
    <row r="119" spans="2:11" ht="13.5" x14ac:dyDescent="0.35">
      <c r="B119" s="3">
        <v>42172</v>
      </c>
      <c r="C119" s="2">
        <v>26.2</v>
      </c>
      <c r="D119" s="2">
        <v>6.4107000000000003</v>
      </c>
      <c r="E119" s="2">
        <v>6384</v>
      </c>
      <c r="F119" s="2"/>
      <c r="G119" s="2"/>
      <c r="H119" s="21">
        <f t="shared" si="1"/>
        <v>-5.6922170177125244E-3</v>
      </c>
      <c r="I119" s="4"/>
      <c r="J119" s="4"/>
      <c r="K119" s="4"/>
    </row>
    <row r="120" spans="2:11" ht="13.5" x14ac:dyDescent="0.35">
      <c r="B120" s="3">
        <v>42173</v>
      </c>
      <c r="C120" s="2">
        <v>26.98</v>
      </c>
      <c r="D120" s="2">
        <v>6.6014999999999997</v>
      </c>
      <c r="E120" s="2">
        <v>90407</v>
      </c>
      <c r="F120" s="2"/>
      <c r="G120" s="2"/>
      <c r="H120" s="21">
        <f t="shared" si="1"/>
        <v>2.9762740418362958E-2</v>
      </c>
      <c r="I120" s="4"/>
      <c r="J120" s="4"/>
      <c r="K120" s="4"/>
    </row>
    <row r="121" spans="2:11" ht="13.5" x14ac:dyDescent="0.35">
      <c r="B121" s="3">
        <v>42174</v>
      </c>
      <c r="C121" s="2">
        <v>27.3</v>
      </c>
      <c r="D121" s="2">
        <v>6.6798000000000002</v>
      </c>
      <c r="E121" s="2">
        <v>13961</v>
      </c>
      <c r="F121" s="2"/>
      <c r="G121" s="2"/>
      <c r="H121" s="21">
        <f t="shared" si="1"/>
        <v>1.1860940695296597E-2</v>
      </c>
      <c r="I121" s="4"/>
      <c r="J121" s="4"/>
      <c r="K121" s="4"/>
    </row>
    <row r="122" spans="2:11" ht="13.5" x14ac:dyDescent="0.35">
      <c r="B122" s="3">
        <v>42177</v>
      </c>
      <c r="C122" s="2">
        <v>27</v>
      </c>
      <c r="D122" s="2">
        <v>6.6063999999999998</v>
      </c>
      <c r="E122" s="2">
        <v>6450</v>
      </c>
      <c r="F122" s="2"/>
      <c r="G122" s="2"/>
      <c r="H122" s="21">
        <f t="shared" si="1"/>
        <v>-1.0988352944698996E-2</v>
      </c>
      <c r="I122" s="4"/>
      <c r="J122" s="4"/>
      <c r="K122" s="4"/>
    </row>
    <row r="123" spans="2:11" ht="13.5" x14ac:dyDescent="0.35">
      <c r="B123" s="3">
        <v>42178</v>
      </c>
      <c r="C123" s="2">
        <v>27</v>
      </c>
      <c r="D123" s="2">
        <v>6.6063999999999998</v>
      </c>
      <c r="E123" s="2">
        <v>6762</v>
      </c>
      <c r="F123" s="2"/>
      <c r="G123" s="2"/>
      <c r="H123" s="21">
        <f t="shared" si="1"/>
        <v>0</v>
      </c>
      <c r="I123" s="4"/>
      <c r="J123" s="4"/>
      <c r="K123" s="4"/>
    </row>
    <row r="124" spans="2:11" ht="13.5" x14ac:dyDescent="0.35">
      <c r="B124" s="3">
        <v>42179</v>
      </c>
      <c r="C124" s="2">
        <v>26.98</v>
      </c>
      <c r="D124" s="2">
        <v>6.6014999999999997</v>
      </c>
      <c r="E124" s="2">
        <v>5659</v>
      </c>
      <c r="F124" s="2"/>
      <c r="G124" s="2"/>
      <c r="H124" s="21">
        <f t="shared" si="1"/>
        <v>-7.4170501332043574E-4</v>
      </c>
      <c r="I124" s="4"/>
      <c r="J124" s="4"/>
      <c r="K124" s="4"/>
    </row>
    <row r="125" spans="2:11" ht="13.5" x14ac:dyDescent="0.35">
      <c r="B125" s="3">
        <v>42180</v>
      </c>
      <c r="C125" s="2">
        <v>26.98</v>
      </c>
      <c r="D125" s="2">
        <v>6.6014999999999997</v>
      </c>
      <c r="E125" s="2">
        <v>22088</v>
      </c>
      <c r="F125" s="2"/>
      <c r="G125" s="2"/>
      <c r="H125" s="21">
        <f t="shared" si="1"/>
        <v>0</v>
      </c>
      <c r="I125" s="4"/>
      <c r="J125" s="4"/>
      <c r="K125" s="4"/>
    </row>
    <row r="126" spans="2:11" ht="13.5" x14ac:dyDescent="0.35">
      <c r="B126" s="3">
        <v>42181</v>
      </c>
      <c r="C126" s="2">
        <v>27</v>
      </c>
      <c r="D126" s="2">
        <v>6.6063999999999998</v>
      </c>
      <c r="E126" s="2">
        <v>4473</v>
      </c>
      <c r="F126" s="2"/>
      <c r="G126" s="2"/>
      <c r="H126" s="21">
        <f t="shared" si="1"/>
        <v>7.4225554798153855E-4</v>
      </c>
      <c r="I126" s="4"/>
      <c r="J126" s="4"/>
      <c r="K126" s="4"/>
    </row>
    <row r="127" spans="2:11" ht="13.5" x14ac:dyDescent="0.35">
      <c r="B127" s="3">
        <v>42184</v>
      </c>
      <c r="C127" s="2">
        <v>26.5</v>
      </c>
      <c r="D127" s="2">
        <v>6.4840999999999998</v>
      </c>
      <c r="E127" s="2">
        <v>9553</v>
      </c>
      <c r="F127" s="2"/>
      <c r="G127" s="2"/>
      <c r="H127" s="21">
        <f t="shared" si="1"/>
        <v>-1.8512351658997346E-2</v>
      </c>
      <c r="I127" s="4"/>
      <c r="J127" s="4"/>
      <c r="K127" s="4"/>
    </row>
    <row r="128" spans="2:11" ht="13.5" x14ac:dyDescent="0.35">
      <c r="B128" s="3">
        <v>42185</v>
      </c>
      <c r="C128" s="2">
        <v>26.49</v>
      </c>
      <c r="D128" s="2">
        <v>6.4816000000000003</v>
      </c>
      <c r="E128" s="2">
        <v>1647</v>
      </c>
      <c r="F128" s="2"/>
      <c r="G128" s="2"/>
      <c r="H128" s="21">
        <f t="shared" si="1"/>
        <v>-3.8555852007209984E-4</v>
      </c>
      <c r="I128" s="4"/>
      <c r="J128" s="4"/>
      <c r="K128" s="4"/>
    </row>
    <row r="129" spans="2:11" ht="13.5" x14ac:dyDescent="0.35">
      <c r="B129" s="3">
        <v>42186</v>
      </c>
      <c r="C129" s="2">
        <v>26.4</v>
      </c>
      <c r="D129" s="2">
        <v>6.4596</v>
      </c>
      <c r="E129" s="2">
        <v>4057</v>
      </c>
      <c r="F129" s="2"/>
      <c r="G129" s="2"/>
      <c r="H129" s="21">
        <f t="shared" si="1"/>
        <v>-3.3942236484818936E-3</v>
      </c>
      <c r="I129" s="4"/>
      <c r="J129" s="4"/>
      <c r="K129" s="4"/>
    </row>
    <row r="130" spans="2:11" ht="13.5" x14ac:dyDescent="0.35">
      <c r="B130" s="3">
        <v>42187</v>
      </c>
      <c r="C130" s="2">
        <v>26.5</v>
      </c>
      <c r="D130" s="2">
        <v>6.4840999999999998</v>
      </c>
      <c r="E130" s="2">
        <v>6633</v>
      </c>
      <c r="F130" s="2"/>
      <c r="G130" s="2"/>
      <c r="H130" s="21">
        <f t="shared" si="1"/>
        <v>3.792804508019033E-3</v>
      </c>
      <c r="I130" s="4"/>
      <c r="J130" s="4"/>
      <c r="K130" s="4"/>
    </row>
    <row r="131" spans="2:11" ht="13.5" x14ac:dyDescent="0.35">
      <c r="B131" s="3">
        <v>42188</v>
      </c>
      <c r="C131" s="2">
        <v>26</v>
      </c>
      <c r="D131" s="2">
        <v>6.3616999999999999</v>
      </c>
      <c r="E131" s="2">
        <v>15762</v>
      </c>
      <c r="F131" s="2"/>
      <c r="G131" s="2"/>
      <c r="H131" s="21">
        <f t="shared" si="1"/>
        <v>-1.8876945142733741E-2</v>
      </c>
      <c r="I131" s="4"/>
      <c r="J131" s="4"/>
      <c r="K131" s="4"/>
    </row>
    <row r="132" spans="2:11" ht="13.5" x14ac:dyDescent="0.35">
      <c r="B132" s="3">
        <v>42191</v>
      </c>
      <c r="C132" s="2">
        <v>26.3</v>
      </c>
      <c r="D132" s="2">
        <v>6.4351000000000003</v>
      </c>
      <c r="E132" s="2">
        <v>13611</v>
      </c>
      <c r="F132" s="2"/>
      <c r="G132" s="2"/>
      <c r="H132" s="21">
        <f t="shared" si="1"/>
        <v>1.153779650093534E-2</v>
      </c>
      <c r="I132" s="4"/>
      <c r="J132" s="4"/>
      <c r="K132" s="4"/>
    </row>
    <row r="133" spans="2:11" ht="13.5" x14ac:dyDescent="0.35">
      <c r="B133" s="3">
        <v>42192</v>
      </c>
      <c r="C133" s="2">
        <v>26</v>
      </c>
      <c r="D133" s="2">
        <v>6.3616999999999999</v>
      </c>
      <c r="E133" s="2">
        <v>39272</v>
      </c>
      <c r="F133" s="2"/>
      <c r="G133" s="2"/>
      <c r="H133" s="21">
        <f t="shared" si="1"/>
        <v>-1.1406194153937056E-2</v>
      </c>
      <c r="I133" s="4"/>
      <c r="J133" s="4"/>
      <c r="K133" s="4"/>
    </row>
    <row r="134" spans="2:11" ht="13.5" x14ac:dyDescent="0.35">
      <c r="B134" s="3">
        <v>42193</v>
      </c>
      <c r="C134" s="2">
        <v>26.19</v>
      </c>
      <c r="D134" s="2">
        <v>6.4081999999999999</v>
      </c>
      <c r="E134" s="2">
        <v>11147</v>
      </c>
      <c r="F134" s="2"/>
      <c r="G134" s="2"/>
      <c r="H134" s="21">
        <f t="shared" si="1"/>
        <v>7.309366993099327E-3</v>
      </c>
      <c r="I134" s="4"/>
      <c r="J134" s="4"/>
      <c r="K134" s="4"/>
    </row>
    <row r="135" spans="2:11" ht="13.5" x14ac:dyDescent="0.35">
      <c r="B135" s="3">
        <v>42194</v>
      </c>
      <c r="C135" s="2">
        <v>26.2</v>
      </c>
      <c r="D135" s="2">
        <v>6.4107000000000003</v>
      </c>
      <c r="E135" s="2">
        <v>10060</v>
      </c>
      <c r="F135" s="2"/>
      <c r="G135" s="2"/>
      <c r="H135" s="21">
        <f t="shared" ref="H135:H198" si="2">(D135-D134)/D134</f>
        <v>3.9012515214887034E-4</v>
      </c>
      <c r="I135" s="4"/>
      <c r="J135" s="4"/>
      <c r="K135" s="4"/>
    </row>
    <row r="136" spans="2:11" ht="13.5" x14ac:dyDescent="0.35">
      <c r="B136" s="3">
        <v>42195</v>
      </c>
      <c r="C136" s="2">
        <v>26</v>
      </c>
      <c r="D136" s="2">
        <v>6.3616999999999999</v>
      </c>
      <c r="E136" s="2">
        <v>12866</v>
      </c>
      <c r="F136" s="2"/>
      <c r="G136" s="2"/>
      <c r="H136" s="21">
        <f t="shared" si="2"/>
        <v>-7.6434710718018897E-3</v>
      </c>
      <c r="I136" s="4"/>
      <c r="J136" s="4"/>
      <c r="K136" s="4"/>
    </row>
    <row r="137" spans="2:11" ht="13.5" x14ac:dyDescent="0.35">
      <c r="B137" s="3">
        <v>42198</v>
      </c>
      <c r="C137" s="2">
        <v>26</v>
      </c>
      <c r="D137" s="2">
        <v>6.3616999999999999</v>
      </c>
      <c r="E137" s="2">
        <v>23419</v>
      </c>
      <c r="F137" s="2"/>
      <c r="G137" s="2"/>
      <c r="H137" s="21">
        <f t="shared" si="2"/>
        <v>0</v>
      </c>
      <c r="I137" s="4"/>
      <c r="J137" s="4"/>
      <c r="K137" s="4"/>
    </row>
    <row r="138" spans="2:11" ht="13.5" x14ac:dyDescent="0.35">
      <c r="B138" s="3">
        <v>42199</v>
      </c>
      <c r="C138" s="2">
        <v>26</v>
      </c>
      <c r="D138" s="2">
        <v>6.3616999999999999</v>
      </c>
      <c r="E138" s="2">
        <v>22140</v>
      </c>
      <c r="F138" s="2"/>
      <c r="G138" s="2"/>
      <c r="H138" s="21">
        <f t="shared" si="2"/>
        <v>0</v>
      </c>
      <c r="I138" s="4"/>
      <c r="J138" s="4"/>
      <c r="K138" s="4"/>
    </row>
    <row r="139" spans="2:11" ht="13.5" x14ac:dyDescent="0.35">
      <c r="B139" s="3">
        <v>42200</v>
      </c>
      <c r="C139" s="2">
        <v>26.4</v>
      </c>
      <c r="D139" s="2">
        <v>6.4596</v>
      </c>
      <c r="E139" s="2">
        <v>28117</v>
      </c>
      <c r="F139" s="2"/>
      <c r="G139" s="2"/>
      <c r="H139" s="21">
        <f t="shared" si="2"/>
        <v>1.5388968357514516E-2</v>
      </c>
      <c r="I139" s="4"/>
      <c r="J139" s="4"/>
      <c r="K139" s="4"/>
    </row>
    <row r="140" spans="2:11" ht="13.5" x14ac:dyDescent="0.35">
      <c r="B140" s="3">
        <v>42201</v>
      </c>
      <c r="C140" s="2">
        <v>26.38</v>
      </c>
      <c r="D140" s="2">
        <v>6.4546999999999999</v>
      </c>
      <c r="E140" s="2">
        <v>21052</v>
      </c>
      <c r="F140" s="2"/>
      <c r="G140" s="2"/>
      <c r="H140" s="21">
        <f t="shared" si="2"/>
        <v>-7.5856090160383405E-4</v>
      </c>
      <c r="I140" s="4"/>
      <c r="J140" s="4"/>
      <c r="K140" s="4"/>
    </row>
    <row r="141" spans="2:11" ht="13.5" x14ac:dyDescent="0.35">
      <c r="B141" s="3">
        <v>42205</v>
      </c>
      <c r="C141" s="2">
        <v>26.36</v>
      </c>
      <c r="D141" s="2">
        <v>6.4497999999999998</v>
      </c>
      <c r="E141" s="2">
        <v>12452</v>
      </c>
      <c r="F141" s="2"/>
      <c r="G141" s="2"/>
      <c r="H141" s="21">
        <f t="shared" si="2"/>
        <v>-7.5913675306367868E-4</v>
      </c>
      <c r="I141" s="4"/>
      <c r="J141" s="4"/>
      <c r="K141" s="4"/>
    </row>
    <row r="142" spans="2:11" ht="13.5" x14ac:dyDescent="0.35">
      <c r="B142" s="3">
        <v>42206</v>
      </c>
      <c r="C142" s="2">
        <v>25.85</v>
      </c>
      <c r="D142" s="2">
        <v>6.3250000000000002</v>
      </c>
      <c r="E142" s="2">
        <v>3418</v>
      </c>
      <c r="F142" s="2"/>
      <c r="G142" s="2"/>
      <c r="H142" s="21">
        <f t="shared" si="2"/>
        <v>-1.9349437191850845E-2</v>
      </c>
      <c r="I142" s="4"/>
      <c r="J142" s="4"/>
      <c r="K142" s="4"/>
    </row>
    <row r="143" spans="2:11" ht="13.5" x14ac:dyDescent="0.35">
      <c r="B143" s="3">
        <v>42207</v>
      </c>
      <c r="C143" s="2">
        <v>25.7</v>
      </c>
      <c r="D143" s="2">
        <v>6.2882999999999996</v>
      </c>
      <c r="E143" s="2">
        <v>19591</v>
      </c>
      <c r="F143" s="2"/>
      <c r="G143" s="2"/>
      <c r="H143" s="21">
        <f t="shared" si="2"/>
        <v>-5.8023715415020747E-3</v>
      </c>
      <c r="I143" s="4"/>
      <c r="J143" s="4"/>
      <c r="K143" s="4"/>
    </row>
    <row r="144" spans="2:11" ht="13.5" x14ac:dyDescent="0.35">
      <c r="B144" s="3">
        <v>42208</v>
      </c>
      <c r="C144" s="2">
        <v>25.7</v>
      </c>
      <c r="D144" s="2">
        <v>6.2882999999999996</v>
      </c>
      <c r="E144" s="2">
        <v>4002</v>
      </c>
      <c r="F144" s="2"/>
      <c r="G144" s="2"/>
      <c r="H144" s="21">
        <f t="shared" si="2"/>
        <v>0</v>
      </c>
      <c r="I144" s="4"/>
      <c r="J144" s="4"/>
      <c r="K144" s="4"/>
    </row>
    <row r="145" spans="2:11" ht="13.5" x14ac:dyDescent="0.35">
      <c r="B145" s="3">
        <v>42209</v>
      </c>
      <c r="C145" s="2">
        <v>25.64</v>
      </c>
      <c r="D145" s="2">
        <v>6.2736000000000001</v>
      </c>
      <c r="E145" s="2">
        <v>1414</v>
      </c>
      <c r="F145" s="2"/>
      <c r="G145" s="2"/>
      <c r="H145" s="21">
        <f t="shared" si="2"/>
        <v>-2.3376747292590196E-3</v>
      </c>
      <c r="I145" s="4"/>
      <c r="J145" s="4"/>
      <c r="K145" s="4"/>
    </row>
    <row r="146" spans="2:11" ht="13.5" x14ac:dyDescent="0.35">
      <c r="B146" s="3">
        <v>42212</v>
      </c>
      <c r="C146" s="2">
        <v>25.15</v>
      </c>
      <c r="D146" s="2">
        <v>6.1536999999999997</v>
      </c>
      <c r="E146" s="2">
        <v>4167</v>
      </c>
      <c r="F146" s="2"/>
      <c r="G146" s="2"/>
      <c r="H146" s="21">
        <f t="shared" si="2"/>
        <v>-1.9111833715888857E-2</v>
      </c>
      <c r="I146" s="4"/>
      <c r="J146" s="4"/>
      <c r="K146" s="4"/>
    </row>
    <row r="147" spans="2:11" ht="13.5" x14ac:dyDescent="0.35">
      <c r="B147" s="3">
        <v>42213</v>
      </c>
      <c r="C147" s="2">
        <v>24.6</v>
      </c>
      <c r="D147" s="2">
        <v>6.0191999999999997</v>
      </c>
      <c r="E147" s="2">
        <v>19667</v>
      </c>
      <c r="F147" s="2"/>
      <c r="G147" s="2"/>
      <c r="H147" s="21">
        <f t="shared" si="2"/>
        <v>-2.1856769098266095E-2</v>
      </c>
      <c r="I147" s="4"/>
      <c r="J147" s="4"/>
      <c r="K147" s="4"/>
    </row>
    <row r="148" spans="2:11" ht="13.5" x14ac:dyDescent="0.35">
      <c r="B148" s="3">
        <v>42214</v>
      </c>
      <c r="C148" s="2">
        <v>25.4</v>
      </c>
      <c r="D148" s="2">
        <v>6.2149000000000001</v>
      </c>
      <c r="E148" s="2">
        <v>9635</v>
      </c>
      <c r="F148" s="2"/>
      <c r="G148" s="2"/>
      <c r="H148" s="21">
        <f t="shared" si="2"/>
        <v>3.2512626262626333E-2</v>
      </c>
      <c r="I148" s="4"/>
      <c r="J148" s="4"/>
      <c r="K148" s="4"/>
    </row>
    <row r="149" spans="2:11" ht="13.5" x14ac:dyDescent="0.35">
      <c r="B149" s="3">
        <v>42215</v>
      </c>
      <c r="C149" s="2">
        <v>25.1</v>
      </c>
      <c r="D149" s="2">
        <v>6.1414999999999997</v>
      </c>
      <c r="E149" s="2">
        <v>15673</v>
      </c>
      <c r="F149" s="2"/>
      <c r="G149" s="2"/>
      <c r="H149" s="21">
        <f t="shared" si="2"/>
        <v>-1.1810326795282362E-2</v>
      </c>
      <c r="I149" s="4"/>
      <c r="J149" s="4"/>
      <c r="K149" s="4"/>
    </row>
    <row r="150" spans="2:11" ht="13.5" x14ac:dyDescent="0.35">
      <c r="B150" s="3">
        <v>42216</v>
      </c>
      <c r="C150" s="2">
        <v>25.39</v>
      </c>
      <c r="D150" s="2">
        <v>6.2125000000000004</v>
      </c>
      <c r="E150" s="2">
        <v>7921</v>
      </c>
      <c r="F150" s="2"/>
      <c r="G150" s="2"/>
      <c r="H150" s="21">
        <f t="shared" si="2"/>
        <v>1.1560693641618599E-2</v>
      </c>
      <c r="I150" s="4"/>
      <c r="J150" s="4"/>
      <c r="K150" s="4"/>
    </row>
    <row r="151" spans="2:11" ht="13.5" x14ac:dyDescent="0.35">
      <c r="B151" s="3">
        <v>42219</v>
      </c>
      <c r="C151" s="2">
        <v>25.5</v>
      </c>
      <c r="D151" s="2">
        <v>6.2393999999999998</v>
      </c>
      <c r="E151" s="2">
        <v>2225</v>
      </c>
      <c r="F151" s="2"/>
      <c r="G151" s="2"/>
      <c r="H151" s="21">
        <f t="shared" si="2"/>
        <v>4.3299798792755702E-3</v>
      </c>
      <c r="I151" s="4"/>
      <c r="J151" s="4"/>
      <c r="K151" s="4"/>
    </row>
    <row r="152" spans="2:11" ht="13.5" x14ac:dyDescent="0.35">
      <c r="B152" s="3">
        <v>42220</v>
      </c>
      <c r="C152" s="2">
        <v>25.3</v>
      </c>
      <c r="D152" s="2">
        <v>6.1905000000000001</v>
      </c>
      <c r="E152" s="2">
        <v>3297</v>
      </c>
      <c r="F152" s="2"/>
      <c r="G152" s="2"/>
      <c r="H152" s="21">
        <f t="shared" si="2"/>
        <v>-7.8372920473121967E-3</v>
      </c>
      <c r="I152" s="4"/>
      <c r="J152" s="4"/>
      <c r="K152" s="4"/>
    </row>
    <row r="153" spans="2:11" ht="13.5" x14ac:dyDescent="0.35">
      <c r="B153" s="3">
        <v>42221</v>
      </c>
      <c r="C153" s="2">
        <v>25.3</v>
      </c>
      <c r="D153" s="2">
        <v>6.1905000000000001</v>
      </c>
      <c r="E153" s="2">
        <v>7264</v>
      </c>
      <c r="F153" s="2"/>
      <c r="G153" s="2"/>
      <c r="H153" s="21">
        <f t="shared" si="2"/>
        <v>0</v>
      </c>
      <c r="I153" s="4"/>
      <c r="J153" s="4"/>
      <c r="K153" s="4"/>
    </row>
    <row r="154" spans="2:11" ht="13.5" x14ac:dyDescent="0.35">
      <c r="B154" s="3">
        <v>42222</v>
      </c>
      <c r="C154" s="2">
        <v>25.25</v>
      </c>
      <c r="D154" s="2">
        <v>6.1782000000000004</v>
      </c>
      <c r="E154" s="2">
        <v>4231</v>
      </c>
      <c r="F154" s="2"/>
      <c r="G154" s="2"/>
      <c r="H154" s="21">
        <f t="shared" si="2"/>
        <v>-1.9869154349405954E-3</v>
      </c>
      <c r="I154" s="4"/>
      <c r="J154" s="4"/>
      <c r="K154" s="4"/>
    </row>
    <row r="155" spans="2:11" ht="13.5" x14ac:dyDescent="0.35">
      <c r="B155" s="3">
        <v>42223</v>
      </c>
      <c r="C155" s="2">
        <v>25</v>
      </c>
      <c r="D155" s="2">
        <v>6.117</v>
      </c>
      <c r="E155" s="2">
        <v>6651</v>
      </c>
      <c r="F155" s="2"/>
      <c r="G155" s="2"/>
      <c r="H155" s="21">
        <f t="shared" si="2"/>
        <v>-9.9057978051860351E-3</v>
      </c>
      <c r="I155" s="4"/>
      <c r="J155" s="4"/>
      <c r="K155" s="4"/>
    </row>
    <row r="156" spans="2:11" ht="13.5" x14ac:dyDescent="0.35">
      <c r="B156" s="3">
        <v>42226</v>
      </c>
      <c r="C156" s="2">
        <v>25</v>
      </c>
      <c r="D156" s="2">
        <v>6.117</v>
      </c>
      <c r="E156" s="2">
        <v>7335</v>
      </c>
      <c r="F156" s="2"/>
      <c r="G156" s="2"/>
      <c r="H156" s="21">
        <f t="shared" si="2"/>
        <v>0</v>
      </c>
      <c r="I156" s="4"/>
      <c r="J156" s="4"/>
      <c r="K156" s="4"/>
    </row>
    <row r="157" spans="2:11" ht="13.5" x14ac:dyDescent="0.35">
      <c r="B157" s="3">
        <v>42227</v>
      </c>
      <c r="C157" s="2">
        <v>24.99</v>
      </c>
      <c r="D157" s="2">
        <v>6.1146000000000003</v>
      </c>
      <c r="E157" s="2">
        <v>2207</v>
      </c>
      <c r="F157" s="2"/>
      <c r="G157" s="2"/>
      <c r="H157" s="21">
        <f t="shared" si="2"/>
        <v>-3.9234919077975078E-4</v>
      </c>
      <c r="I157" s="4"/>
      <c r="J157" s="4"/>
      <c r="K157" s="4"/>
    </row>
    <row r="158" spans="2:11" ht="13.5" x14ac:dyDescent="0.35">
      <c r="B158" s="3">
        <v>42228</v>
      </c>
      <c r="C158" s="2">
        <v>24.6</v>
      </c>
      <c r="D158" s="2">
        <v>6.0191999999999997</v>
      </c>
      <c r="E158" s="2">
        <v>8778</v>
      </c>
      <c r="F158" s="2"/>
      <c r="G158" s="2"/>
      <c r="H158" s="21">
        <f t="shared" si="2"/>
        <v>-1.5602001766264448E-2</v>
      </c>
      <c r="I158" s="4"/>
      <c r="J158" s="4"/>
      <c r="K158" s="4"/>
    </row>
    <row r="159" spans="2:11" ht="13.5" x14ac:dyDescent="0.35">
      <c r="B159" s="3">
        <v>42230</v>
      </c>
      <c r="C159" s="2">
        <v>24.24</v>
      </c>
      <c r="D159" s="2">
        <v>5.9310999999999998</v>
      </c>
      <c r="E159" s="2">
        <v>11641</v>
      </c>
      <c r="F159" s="2"/>
      <c r="G159" s="2"/>
      <c r="H159" s="21">
        <f t="shared" si="2"/>
        <v>-1.4636496544391257E-2</v>
      </c>
      <c r="I159" s="4"/>
      <c r="J159" s="4"/>
      <c r="K159" s="4"/>
    </row>
    <row r="160" spans="2:11" ht="13.5" x14ac:dyDescent="0.35">
      <c r="B160" s="3">
        <v>42233</v>
      </c>
      <c r="C160" s="2">
        <v>23.48</v>
      </c>
      <c r="D160" s="2">
        <v>5.7450999999999999</v>
      </c>
      <c r="E160" s="2">
        <v>5615</v>
      </c>
      <c r="F160" s="2"/>
      <c r="G160" s="2"/>
      <c r="H160" s="21">
        <f t="shared" si="2"/>
        <v>-3.136011869636323E-2</v>
      </c>
      <c r="I160" s="4"/>
      <c r="J160" s="4"/>
      <c r="K160" s="4"/>
    </row>
    <row r="161" spans="2:11" ht="13.5" x14ac:dyDescent="0.35">
      <c r="B161" s="3">
        <v>42234</v>
      </c>
      <c r="C161" s="2">
        <v>22.98</v>
      </c>
      <c r="D161" s="2">
        <v>5.6227999999999998</v>
      </c>
      <c r="E161" s="2">
        <v>16306</v>
      </c>
      <c r="F161" s="2"/>
      <c r="G161" s="2"/>
      <c r="H161" s="21">
        <f t="shared" si="2"/>
        <v>-2.1287706045151535E-2</v>
      </c>
      <c r="I161" s="4"/>
      <c r="J161" s="4"/>
      <c r="K161" s="4"/>
    </row>
    <row r="162" spans="2:11" ht="13.5" x14ac:dyDescent="0.35">
      <c r="B162" s="3">
        <v>42235</v>
      </c>
      <c r="C162" s="2">
        <v>23.15</v>
      </c>
      <c r="D162" s="2">
        <v>5.6643999999999997</v>
      </c>
      <c r="E162" s="2">
        <v>14279</v>
      </c>
      <c r="F162" s="2"/>
      <c r="G162" s="2"/>
      <c r="H162" s="21">
        <f t="shared" si="2"/>
        <v>7.3984491712313898E-3</v>
      </c>
      <c r="I162" s="4"/>
      <c r="J162" s="4"/>
      <c r="K162" s="4"/>
    </row>
    <row r="163" spans="2:11" ht="13.5" x14ac:dyDescent="0.35">
      <c r="B163" s="3">
        <v>42236</v>
      </c>
      <c r="C163" s="2">
        <v>24.01</v>
      </c>
      <c r="D163" s="2">
        <v>5.8747999999999996</v>
      </c>
      <c r="E163" s="2">
        <v>22412</v>
      </c>
      <c r="F163" s="2"/>
      <c r="G163" s="2"/>
      <c r="H163" s="21">
        <f t="shared" si="2"/>
        <v>3.714426947249487E-2</v>
      </c>
      <c r="I163" s="4"/>
      <c r="J163" s="4"/>
      <c r="K163" s="4"/>
    </row>
    <row r="164" spans="2:11" ht="13.5" x14ac:dyDescent="0.35">
      <c r="B164" s="3">
        <v>42237</v>
      </c>
      <c r="C164" s="2">
        <v>24.7</v>
      </c>
      <c r="D164" s="2">
        <v>6.0435999999999996</v>
      </c>
      <c r="E164" s="2">
        <v>16962</v>
      </c>
      <c r="F164" s="2"/>
      <c r="G164" s="2"/>
      <c r="H164" s="21">
        <f t="shared" si="2"/>
        <v>2.8732893034656513E-2</v>
      </c>
      <c r="I164" s="4"/>
      <c r="J164" s="4"/>
      <c r="K164" s="4"/>
    </row>
    <row r="165" spans="2:11" ht="13.5" x14ac:dyDescent="0.35">
      <c r="B165" s="3">
        <v>42240</v>
      </c>
      <c r="C165" s="2">
        <v>24.99</v>
      </c>
      <c r="D165" s="2">
        <v>6.1146000000000003</v>
      </c>
      <c r="E165" s="2">
        <v>50554</v>
      </c>
      <c r="F165" s="2"/>
      <c r="G165" s="2"/>
      <c r="H165" s="21">
        <f t="shared" si="2"/>
        <v>1.1747964789198593E-2</v>
      </c>
      <c r="I165" s="4"/>
      <c r="J165" s="4"/>
      <c r="K165" s="4"/>
    </row>
    <row r="166" spans="2:11" ht="13.5" x14ac:dyDescent="0.35">
      <c r="B166" s="3">
        <v>42241</v>
      </c>
      <c r="C166" s="2">
        <v>24.51</v>
      </c>
      <c r="D166" s="2">
        <v>5.9972000000000003</v>
      </c>
      <c r="E166" s="2">
        <v>18507</v>
      </c>
      <c r="F166" s="2"/>
      <c r="G166" s="2"/>
      <c r="H166" s="21">
        <f t="shared" si="2"/>
        <v>-1.9199947666241446E-2</v>
      </c>
      <c r="I166" s="4"/>
      <c r="J166" s="4"/>
      <c r="K166" s="4"/>
    </row>
    <row r="167" spans="2:11" ht="13.5" x14ac:dyDescent="0.35">
      <c r="B167" s="3">
        <v>42242</v>
      </c>
      <c r="C167" s="2">
        <v>24.8</v>
      </c>
      <c r="D167" s="2">
        <v>6.0681000000000003</v>
      </c>
      <c r="E167" s="2">
        <v>59267</v>
      </c>
      <c r="F167" s="2"/>
      <c r="G167" s="2"/>
      <c r="H167" s="21">
        <f t="shared" si="2"/>
        <v>1.1822183685719996E-2</v>
      </c>
      <c r="I167" s="4"/>
      <c r="J167" s="4"/>
      <c r="K167" s="4"/>
    </row>
    <row r="168" spans="2:11" ht="13.5" x14ac:dyDescent="0.35">
      <c r="B168" s="3">
        <v>42243</v>
      </c>
      <c r="C168" s="2">
        <v>24.2</v>
      </c>
      <c r="D168" s="2">
        <v>5.9212999999999996</v>
      </c>
      <c r="E168" s="2">
        <v>11986</v>
      </c>
      <c r="F168" s="2"/>
      <c r="G168" s="2"/>
      <c r="H168" s="21">
        <f t="shared" si="2"/>
        <v>-2.4192086485061336E-2</v>
      </c>
      <c r="I168" s="4"/>
      <c r="J168" s="4"/>
      <c r="K168" s="4"/>
    </row>
    <row r="169" spans="2:11" ht="13.5" x14ac:dyDescent="0.35">
      <c r="B169" s="3">
        <v>42244</v>
      </c>
      <c r="C169" s="2">
        <v>24</v>
      </c>
      <c r="D169" s="2">
        <v>5.8723999999999998</v>
      </c>
      <c r="E169" s="2">
        <v>17839</v>
      </c>
      <c r="F169" s="2"/>
      <c r="G169" s="2"/>
      <c r="H169" s="21">
        <f t="shared" si="2"/>
        <v>-8.2583216523398114E-3</v>
      </c>
      <c r="I169" s="4"/>
      <c r="J169" s="4"/>
      <c r="K169" s="4"/>
    </row>
    <row r="170" spans="2:11" ht="13.5" x14ac:dyDescent="0.35">
      <c r="B170" s="3">
        <v>42247</v>
      </c>
      <c r="C170" s="2">
        <v>23.75</v>
      </c>
      <c r="D170" s="2">
        <v>5.8112000000000004</v>
      </c>
      <c r="E170" s="2">
        <v>19837</v>
      </c>
      <c r="F170" s="2"/>
      <c r="G170" s="2"/>
      <c r="H170" s="21">
        <f t="shared" si="2"/>
        <v>-1.0421633403719004E-2</v>
      </c>
      <c r="I170" s="4"/>
      <c r="J170" s="4"/>
      <c r="K170" s="4"/>
    </row>
    <row r="171" spans="2:11" ht="13.5" x14ac:dyDescent="0.35">
      <c r="B171" s="3">
        <v>42248</v>
      </c>
      <c r="C171" s="2">
        <v>22.68</v>
      </c>
      <c r="D171" s="2">
        <v>5.5494000000000003</v>
      </c>
      <c r="E171" s="2">
        <v>29918</v>
      </c>
      <c r="F171" s="2"/>
      <c r="G171" s="2"/>
      <c r="H171" s="21">
        <f t="shared" si="2"/>
        <v>-4.5050936123348019E-2</v>
      </c>
      <c r="I171" s="4"/>
      <c r="J171" s="4"/>
      <c r="K171" s="4"/>
    </row>
    <row r="172" spans="2:11" ht="13.5" x14ac:dyDescent="0.35">
      <c r="B172" s="3">
        <v>42249</v>
      </c>
      <c r="C172" s="2">
        <v>22.01</v>
      </c>
      <c r="D172" s="2">
        <v>5.3853999999999997</v>
      </c>
      <c r="E172" s="2">
        <v>86408</v>
      </c>
      <c r="F172" s="2"/>
      <c r="G172" s="2"/>
      <c r="H172" s="21">
        <f t="shared" si="2"/>
        <v>-2.9552744440840557E-2</v>
      </c>
      <c r="I172" s="4"/>
      <c r="J172" s="4"/>
      <c r="K172" s="4"/>
    </row>
    <row r="173" spans="2:11" ht="13.5" x14ac:dyDescent="0.35">
      <c r="B173" s="3">
        <v>42250</v>
      </c>
      <c r="C173" s="2">
        <v>21.99</v>
      </c>
      <c r="D173" s="2">
        <v>5.3806000000000003</v>
      </c>
      <c r="E173" s="2">
        <v>16922</v>
      </c>
      <c r="F173" s="2"/>
      <c r="G173" s="2"/>
      <c r="H173" s="21">
        <f t="shared" si="2"/>
        <v>-8.9129869647555833E-4</v>
      </c>
      <c r="I173" s="4"/>
      <c r="J173" s="4"/>
      <c r="K173" s="4"/>
    </row>
    <row r="174" spans="2:11" ht="13.5" x14ac:dyDescent="0.35">
      <c r="B174" s="3">
        <v>42251</v>
      </c>
      <c r="C174" s="2">
        <v>22.01</v>
      </c>
      <c r="D174" s="2">
        <v>5.3853999999999997</v>
      </c>
      <c r="E174" s="2">
        <v>48336</v>
      </c>
      <c r="F174" s="2"/>
      <c r="G174" s="2"/>
      <c r="H174" s="21">
        <f t="shared" si="2"/>
        <v>8.9209381853315082E-4</v>
      </c>
      <c r="I174" s="4"/>
      <c r="J174" s="4"/>
      <c r="K174" s="4"/>
    </row>
    <row r="175" spans="2:11" ht="13.5" x14ac:dyDescent="0.35">
      <c r="B175" s="3">
        <v>42254</v>
      </c>
      <c r="C175" s="2">
        <v>22.02</v>
      </c>
      <c r="D175" s="2">
        <v>5.3879000000000001</v>
      </c>
      <c r="E175" s="2">
        <v>39374</v>
      </c>
      <c r="F175" s="2"/>
      <c r="G175" s="2"/>
      <c r="H175" s="21">
        <f t="shared" si="2"/>
        <v>4.6421807108114365E-4</v>
      </c>
      <c r="I175" s="4"/>
      <c r="J175" s="4"/>
      <c r="K175" s="4"/>
    </row>
    <row r="176" spans="2:11" ht="13.5" x14ac:dyDescent="0.35">
      <c r="B176" s="3">
        <v>42255</v>
      </c>
      <c r="C176" s="2">
        <v>22.7</v>
      </c>
      <c r="D176" s="2">
        <v>5.5542999999999996</v>
      </c>
      <c r="E176" s="2">
        <v>20630</v>
      </c>
      <c r="F176" s="2"/>
      <c r="G176" s="2"/>
      <c r="H176" s="21">
        <f t="shared" si="2"/>
        <v>3.0884017891942953E-2</v>
      </c>
      <c r="I176" s="4"/>
      <c r="J176" s="4"/>
      <c r="K176" s="4"/>
    </row>
    <row r="177" spans="2:11" ht="13.5" x14ac:dyDescent="0.35">
      <c r="B177" s="3">
        <v>42256</v>
      </c>
      <c r="C177" s="2">
        <v>22.8</v>
      </c>
      <c r="D177" s="2">
        <v>5.5787000000000004</v>
      </c>
      <c r="E177" s="2">
        <v>9769</v>
      </c>
      <c r="F177" s="2"/>
      <c r="G177" s="2"/>
      <c r="H177" s="21">
        <f t="shared" si="2"/>
        <v>4.3929928163766573E-3</v>
      </c>
      <c r="I177" s="4"/>
      <c r="J177" s="4"/>
      <c r="K177" s="4"/>
    </row>
    <row r="178" spans="2:11" ht="13.5" x14ac:dyDescent="0.35">
      <c r="B178" s="3">
        <v>42257</v>
      </c>
      <c r="C178" s="2">
        <v>22.53</v>
      </c>
      <c r="D178" s="2">
        <v>5.5126999999999997</v>
      </c>
      <c r="E178" s="2">
        <v>6587</v>
      </c>
      <c r="F178" s="2"/>
      <c r="G178" s="2"/>
      <c r="H178" s="21">
        <f t="shared" si="2"/>
        <v>-1.1830713248606435E-2</v>
      </c>
      <c r="I178" s="4"/>
      <c r="J178" s="4"/>
      <c r="K178" s="4"/>
    </row>
    <row r="179" spans="2:11" ht="13.5" x14ac:dyDescent="0.35">
      <c r="B179" s="3">
        <v>42258</v>
      </c>
      <c r="C179" s="2">
        <v>22.53</v>
      </c>
      <c r="D179" s="2">
        <v>5.5126999999999997</v>
      </c>
      <c r="E179" s="2">
        <v>636066</v>
      </c>
      <c r="F179" s="2"/>
      <c r="G179" s="2"/>
      <c r="H179" s="21">
        <f t="shared" si="2"/>
        <v>0</v>
      </c>
      <c r="I179" s="4"/>
      <c r="J179" s="4"/>
      <c r="K179" s="4"/>
    </row>
    <row r="180" spans="2:11" ht="13.5" x14ac:dyDescent="0.35">
      <c r="B180" s="3">
        <v>42261</v>
      </c>
      <c r="C180" s="2">
        <v>22.78</v>
      </c>
      <c r="D180" s="2">
        <v>5.5739000000000001</v>
      </c>
      <c r="E180" s="2">
        <v>2640</v>
      </c>
      <c r="F180" s="2"/>
      <c r="G180" s="2"/>
      <c r="H180" s="21">
        <f t="shared" si="2"/>
        <v>1.1101638035808291E-2</v>
      </c>
      <c r="I180" s="4"/>
      <c r="J180" s="4"/>
      <c r="K180" s="4"/>
    </row>
    <row r="181" spans="2:11" ht="13.5" x14ac:dyDescent="0.35">
      <c r="B181" s="3">
        <v>42262</v>
      </c>
      <c r="C181" s="2">
        <v>22.99</v>
      </c>
      <c r="D181" s="2">
        <v>5.6252000000000004</v>
      </c>
      <c r="E181" s="2">
        <v>3985</v>
      </c>
      <c r="F181" s="2"/>
      <c r="G181" s="2"/>
      <c r="H181" s="21">
        <f t="shared" si="2"/>
        <v>9.203609680833948E-3</v>
      </c>
      <c r="I181" s="4"/>
      <c r="J181" s="4"/>
      <c r="K181" s="4"/>
    </row>
    <row r="182" spans="2:11" ht="13.5" x14ac:dyDescent="0.35">
      <c r="B182" s="3">
        <v>42263</v>
      </c>
      <c r="C182" s="2">
        <v>23.26</v>
      </c>
      <c r="D182" s="2">
        <v>5.6913</v>
      </c>
      <c r="E182" s="2">
        <v>4100</v>
      </c>
      <c r="F182" s="2"/>
      <c r="G182" s="2"/>
      <c r="H182" s="21">
        <f t="shared" si="2"/>
        <v>1.1750693308682286E-2</v>
      </c>
      <c r="I182" s="4"/>
      <c r="J182" s="4"/>
      <c r="K182" s="4"/>
    </row>
    <row r="183" spans="2:11" ht="13.5" x14ac:dyDescent="0.35">
      <c r="B183" s="3">
        <v>42264</v>
      </c>
      <c r="C183" s="2">
        <v>23</v>
      </c>
      <c r="D183" s="2">
        <v>5.6276999999999999</v>
      </c>
      <c r="E183" s="2">
        <v>6899</v>
      </c>
      <c r="F183" s="2"/>
      <c r="G183" s="2"/>
      <c r="H183" s="21">
        <f t="shared" si="2"/>
        <v>-1.1174951241368422E-2</v>
      </c>
      <c r="I183" s="4"/>
      <c r="J183" s="4"/>
      <c r="K183" s="4"/>
    </row>
    <row r="184" spans="2:11" ht="13.5" x14ac:dyDescent="0.35">
      <c r="B184" s="3">
        <v>42265</v>
      </c>
      <c r="C184" s="2">
        <v>22.98</v>
      </c>
      <c r="D184" s="2">
        <v>5.6227999999999998</v>
      </c>
      <c r="E184" s="2">
        <v>24599</v>
      </c>
      <c r="F184" s="2"/>
      <c r="G184" s="2"/>
      <c r="H184" s="21">
        <f t="shared" si="2"/>
        <v>-8.7069317838550859E-4</v>
      </c>
      <c r="I184" s="4"/>
      <c r="J184" s="4"/>
      <c r="K184" s="4"/>
    </row>
    <row r="185" spans="2:11" ht="13.5" x14ac:dyDescent="0.35">
      <c r="B185" s="3">
        <v>42268</v>
      </c>
      <c r="C185" s="2">
        <v>22.7</v>
      </c>
      <c r="D185" s="2">
        <v>5.5542999999999996</v>
      </c>
      <c r="E185" s="2">
        <v>2580</v>
      </c>
      <c r="F185" s="2"/>
      <c r="G185" s="2"/>
      <c r="H185" s="21">
        <f t="shared" si="2"/>
        <v>-1.2182542505513308E-2</v>
      </c>
      <c r="I185" s="4"/>
      <c r="J185" s="4"/>
      <c r="K185" s="4"/>
    </row>
    <row r="186" spans="2:11" ht="13.5" x14ac:dyDescent="0.35">
      <c r="B186" s="3">
        <v>42269</v>
      </c>
      <c r="C186" s="2">
        <v>22.6</v>
      </c>
      <c r="D186" s="2">
        <v>5.5297999999999998</v>
      </c>
      <c r="E186" s="2">
        <v>2261</v>
      </c>
      <c r="F186" s="2"/>
      <c r="G186" s="2"/>
      <c r="H186" s="21">
        <f t="shared" si="2"/>
        <v>-4.4109968852960313E-3</v>
      </c>
      <c r="I186" s="4"/>
      <c r="J186" s="4"/>
      <c r="K186" s="4"/>
    </row>
    <row r="187" spans="2:11" ht="13.5" x14ac:dyDescent="0.35">
      <c r="B187" s="3">
        <v>42270</v>
      </c>
      <c r="C187" s="2">
        <v>22.6</v>
      </c>
      <c r="D187" s="2">
        <v>5.5297999999999998</v>
      </c>
      <c r="E187" s="2">
        <v>2867</v>
      </c>
      <c r="F187" s="2"/>
      <c r="G187" s="2"/>
      <c r="H187" s="21">
        <f t="shared" si="2"/>
        <v>0</v>
      </c>
      <c r="I187" s="4"/>
      <c r="J187" s="4"/>
      <c r="K187" s="4"/>
    </row>
    <row r="188" spans="2:11" ht="13.5" x14ac:dyDescent="0.35">
      <c r="B188" s="3">
        <v>42275</v>
      </c>
      <c r="C188" s="2">
        <v>22.5</v>
      </c>
      <c r="D188" s="2">
        <v>5.5053000000000001</v>
      </c>
      <c r="E188" s="2">
        <v>14827</v>
      </c>
      <c r="F188" s="2"/>
      <c r="G188" s="2"/>
      <c r="H188" s="21">
        <f t="shared" si="2"/>
        <v>-4.4305399833628242E-3</v>
      </c>
      <c r="I188" s="4"/>
      <c r="J188" s="4"/>
      <c r="K188" s="4"/>
    </row>
    <row r="189" spans="2:11" ht="13.5" x14ac:dyDescent="0.35">
      <c r="B189" s="3">
        <v>42276</v>
      </c>
      <c r="C189" s="2">
        <v>22.35</v>
      </c>
      <c r="D189" s="2">
        <v>5.4686000000000003</v>
      </c>
      <c r="E189" s="2">
        <v>21811</v>
      </c>
      <c r="F189" s="2"/>
      <c r="G189" s="2"/>
      <c r="H189" s="21">
        <f t="shared" si="2"/>
        <v>-6.6663033803788588E-3</v>
      </c>
      <c r="I189" s="4"/>
      <c r="J189" s="4"/>
      <c r="K189" s="4"/>
    </row>
    <row r="190" spans="2:11" ht="13.5" x14ac:dyDescent="0.35">
      <c r="B190" s="3">
        <v>42277</v>
      </c>
      <c r="C190" s="2">
        <v>22.5</v>
      </c>
      <c r="D190" s="2">
        <v>5.5053000000000001</v>
      </c>
      <c r="E190" s="2">
        <v>104062</v>
      </c>
      <c r="F190" s="2"/>
      <c r="G190" s="2"/>
      <c r="H190" s="21">
        <f t="shared" si="2"/>
        <v>6.7110412171304777E-3</v>
      </c>
      <c r="I190" s="4"/>
      <c r="J190" s="4"/>
      <c r="K190" s="4"/>
    </row>
    <row r="191" spans="2:11" ht="13.5" x14ac:dyDescent="0.35">
      <c r="B191" s="3">
        <v>42278</v>
      </c>
      <c r="C191" s="2">
        <v>22.49</v>
      </c>
      <c r="D191" s="2">
        <v>5.5029000000000003</v>
      </c>
      <c r="E191" s="2">
        <v>12642</v>
      </c>
      <c r="F191" s="2"/>
      <c r="G191" s="2"/>
      <c r="H191" s="21">
        <f t="shared" si="2"/>
        <v>-4.3594354531083425E-4</v>
      </c>
      <c r="I191" s="4"/>
      <c r="J191" s="4"/>
      <c r="K191" s="4"/>
    </row>
    <row r="192" spans="2:11" ht="13.5" x14ac:dyDescent="0.35">
      <c r="B192" s="3">
        <v>42279</v>
      </c>
      <c r="C192" s="2">
        <v>22.49</v>
      </c>
      <c r="D192" s="2">
        <v>5.5029000000000003</v>
      </c>
      <c r="E192" s="2">
        <v>9944</v>
      </c>
      <c r="F192" s="2"/>
      <c r="G192" s="2"/>
      <c r="H192" s="21">
        <f t="shared" si="2"/>
        <v>0</v>
      </c>
      <c r="I192" s="4"/>
      <c r="J192" s="4"/>
      <c r="K192" s="4"/>
    </row>
    <row r="193" spans="2:11" ht="13.5" x14ac:dyDescent="0.35">
      <c r="B193" s="3">
        <v>42282</v>
      </c>
      <c r="C193" s="2">
        <v>22.3</v>
      </c>
      <c r="D193" s="2">
        <v>5.4564000000000004</v>
      </c>
      <c r="E193" s="2">
        <v>17279</v>
      </c>
      <c r="F193" s="2"/>
      <c r="G193" s="2"/>
      <c r="H193" s="21">
        <f t="shared" si="2"/>
        <v>-8.4500899525704592E-3</v>
      </c>
      <c r="I193" s="4"/>
      <c r="J193" s="4"/>
      <c r="K193" s="4"/>
    </row>
    <row r="194" spans="2:11" ht="13.5" x14ac:dyDescent="0.35">
      <c r="B194" s="3">
        <v>42283</v>
      </c>
      <c r="C194" s="2">
        <v>22.59</v>
      </c>
      <c r="D194" s="2">
        <v>5.5274000000000001</v>
      </c>
      <c r="E194" s="2">
        <v>91405</v>
      </c>
      <c r="F194" s="2"/>
      <c r="G194" s="2"/>
      <c r="H194" s="21">
        <f t="shared" si="2"/>
        <v>1.3012242504215184E-2</v>
      </c>
      <c r="I194" s="4"/>
      <c r="J194" s="4"/>
      <c r="K194" s="4"/>
    </row>
    <row r="195" spans="2:11" ht="13.5" x14ac:dyDescent="0.35">
      <c r="B195" s="3">
        <v>42284</v>
      </c>
      <c r="C195" s="2">
        <v>22.5</v>
      </c>
      <c r="D195" s="2">
        <v>5.5053000000000001</v>
      </c>
      <c r="E195" s="2">
        <v>12605</v>
      </c>
      <c r="F195" s="2"/>
      <c r="G195" s="2"/>
      <c r="H195" s="21">
        <f t="shared" si="2"/>
        <v>-3.9982631978868919E-3</v>
      </c>
      <c r="I195" s="4"/>
      <c r="J195" s="4"/>
      <c r="K195" s="4"/>
    </row>
    <row r="196" spans="2:11" ht="13.5" x14ac:dyDescent="0.35">
      <c r="B196" s="3">
        <v>42285</v>
      </c>
      <c r="C196" s="2">
        <v>22.5</v>
      </c>
      <c r="D196" s="2">
        <v>5.5053000000000001</v>
      </c>
      <c r="E196" s="2">
        <v>6696</v>
      </c>
      <c r="F196" s="2"/>
      <c r="G196" s="2"/>
      <c r="H196" s="21">
        <f t="shared" si="2"/>
        <v>0</v>
      </c>
      <c r="I196" s="4"/>
      <c r="J196" s="4"/>
      <c r="K196" s="4"/>
    </row>
    <row r="197" spans="2:11" ht="13.5" x14ac:dyDescent="0.35">
      <c r="B197" s="3">
        <v>42286</v>
      </c>
      <c r="C197" s="2">
        <v>22.55</v>
      </c>
      <c r="D197" s="2">
        <v>5.5175999999999998</v>
      </c>
      <c r="E197" s="2">
        <v>1496</v>
      </c>
      <c r="F197" s="2"/>
      <c r="G197" s="2"/>
      <c r="H197" s="21">
        <f t="shared" si="2"/>
        <v>2.234210669718227E-3</v>
      </c>
      <c r="I197" s="4"/>
      <c r="J197" s="4"/>
      <c r="K197" s="4"/>
    </row>
    <row r="198" spans="2:11" ht="13.5" x14ac:dyDescent="0.35">
      <c r="B198" s="3">
        <v>42289</v>
      </c>
      <c r="C198" s="2">
        <v>22.55</v>
      </c>
      <c r="D198" s="2">
        <v>5.5175999999999998</v>
      </c>
      <c r="E198" s="2">
        <v>1943</v>
      </c>
      <c r="F198" s="2"/>
      <c r="G198" s="2"/>
      <c r="H198" s="21">
        <f t="shared" si="2"/>
        <v>0</v>
      </c>
      <c r="I198" s="4"/>
      <c r="J198" s="4"/>
      <c r="K198" s="4"/>
    </row>
    <row r="199" spans="2:11" ht="13.5" x14ac:dyDescent="0.35">
      <c r="B199" s="3">
        <v>42290</v>
      </c>
      <c r="C199" s="2">
        <v>22.98</v>
      </c>
      <c r="D199" s="2">
        <v>5.6227999999999998</v>
      </c>
      <c r="E199" s="2">
        <v>5751</v>
      </c>
      <c r="F199" s="2"/>
      <c r="G199" s="2"/>
      <c r="H199" s="21">
        <f t="shared" ref="H199:H262" si="3">(D199-D198)/D198</f>
        <v>1.9066260693054945E-2</v>
      </c>
      <c r="I199" s="4"/>
      <c r="J199" s="4"/>
      <c r="K199" s="4"/>
    </row>
    <row r="200" spans="2:11" ht="13.5" x14ac:dyDescent="0.35">
      <c r="B200" s="3">
        <v>42293</v>
      </c>
      <c r="C200" s="2">
        <v>22.54</v>
      </c>
      <c r="D200" s="2">
        <v>5.5151000000000003</v>
      </c>
      <c r="E200" s="2">
        <v>13083</v>
      </c>
      <c r="F200" s="2"/>
      <c r="G200" s="2"/>
      <c r="H200" s="21">
        <f t="shared" si="3"/>
        <v>-1.9154158070712007E-2</v>
      </c>
      <c r="I200" s="4"/>
      <c r="J200" s="4"/>
      <c r="K200" s="4"/>
    </row>
    <row r="201" spans="2:11" ht="13.5" x14ac:dyDescent="0.35">
      <c r="B201" s="3">
        <v>42296</v>
      </c>
      <c r="C201" s="2">
        <v>22.32</v>
      </c>
      <c r="D201" s="2">
        <v>5.4612999999999996</v>
      </c>
      <c r="E201" s="2">
        <v>3235</v>
      </c>
      <c r="F201" s="2"/>
      <c r="G201" s="2"/>
      <c r="H201" s="21">
        <f t="shared" si="3"/>
        <v>-9.7550361734149403E-3</v>
      </c>
      <c r="I201" s="4"/>
      <c r="J201" s="4"/>
      <c r="K201" s="4"/>
    </row>
    <row r="202" spans="2:11" ht="13.5" x14ac:dyDescent="0.35">
      <c r="B202" s="3">
        <v>42297</v>
      </c>
      <c r="C202" s="2">
        <v>22.25</v>
      </c>
      <c r="D202" s="2">
        <v>5.4442000000000004</v>
      </c>
      <c r="E202" s="2">
        <v>27489</v>
      </c>
      <c r="F202" s="2"/>
      <c r="G202" s="2"/>
      <c r="H202" s="21">
        <f t="shared" si="3"/>
        <v>-3.1311226264807332E-3</v>
      </c>
      <c r="I202" s="4"/>
      <c r="J202" s="4"/>
      <c r="K202" s="4"/>
    </row>
    <row r="203" spans="2:11" ht="13.5" x14ac:dyDescent="0.35">
      <c r="B203" s="3">
        <v>42298</v>
      </c>
      <c r="C203" s="2">
        <v>22.2</v>
      </c>
      <c r="D203" s="2">
        <v>5.4318999999999997</v>
      </c>
      <c r="E203" s="2">
        <v>2998</v>
      </c>
      <c r="F203" s="2"/>
      <c r="G203" s="2"/>
      <c r="H203" s="21">
        <f t="shared" si="3"/>
        <v>-2.2592851107601929E-3</v>
      </c>
      <c r="I203" s="4"/>
      <c r="J203" s="4"/>
      <c r="K203" s="4"/>
    </row>
    <row r="204" spans="2:11" ht="13.5" x14ac:dyDescent="0.35">
      <c r="B204" s="3">
        <v>42299</v>
      </c>
      <c r="C204" s="2">
        <v>22</v>
      </c>
      <c r="D204" s="2">
        <v>5.383</v>
      </c>
      <c r="E204" s="2">
        <v>5144</v>
      </c>
      <c r="F204" s="2"/>
      <c r="G204" s="2"/>
      <c r="H204" s="21">
        <f t="shared" si="3"/>
        <v>-9.0023748596254945E-3</v>
      </c>
      <c r="I204" s="4"/>
      <c r="J204" s="4"/>
      <c r="K204" s="4"/>
    </row>
    <row r="205" spans="2:11" ht="13.5" x14ac:dyDescent="0.35">
      <c r="B205" s="3">
        <v>42300</v>
      </c>
      <c r="C205" s="2">
        <v>22.12</v>
      </c>
      <c r="D205" s="2">
        <v>5.4123999999999999</v>
      </c>
      <c r="E205" s="2">
        <v>410333</v>
      </c>
      <c r="F205" s="2"/>
      <c r="G205" s="2"/>
      <c r="H205" s="21">
        <f t="shared" si="3"/>
        <v>5.4616384915474403E-3</v>
      </c>
      <c r="I205" s="4"/>
      <c r="J205" s="4"/>
      <c r="K205" s="4"/>
    </row>
    <row r="206" spans="2:11" ht="13.5" x14ac:dyDescent="0.35">
      <c r="B206" s="3">
        <v>42303</v>
      </c>
      <c r="C206" s="2">
        <v>22</v>
      </c>
      <c r="D206" s="2">
        <v>5.383</v>
      </c>
      <c r="E206" s="2">
        <v>15777</v>
      </c>
      <c r="F206" s="2"/>
      <c r="G206" s="2"/>
      <c r="H206" s="21">
        <f t="shared" si="3"/>
        <v>-5.4319710294878192E-3</v>
      </c>
      <c r="I206" s="4"/>
      <c r="J206" s="4"/>
      <c r="K206" s="4"/>
    </row>
    <row r="207" spans="2:11" ht="13.5" x14ac:dyDescent="0.35">
      <c r="B207" s="3">
        <v>42304</v>
      </c>
      <c r="C207" s="2">
        <v>22</v>
      </c>
      <c r="D207" s="2">
        <v>5.383</v>
      </c>
      <c r="E207" s="2">
        <v>5621</v>
      </c>
      <c r="F207" s="2"/>
      <c r="G207" s="2"/>
      <c r="H207" s="21">
        <f t="shared" si="3"/>
        <v>0</v>
      </c>
      <c r="I207" s="4"/>
      <c r="J207" s="4"/>
      <c r="K207" s="4"/>
    </row>
    <row r="208" spans="2:11" ht="13.5" x14ac:dyDescent="0.35">
      <c r="B208" s="3">
        <v>42305</v>
      </c>
      <c r="C208" s="2">
        <v>22.4</v>
      </c>
      <c r="D208" s="2">
        <v>5.4809000000000001</v>
      </c>
      <c r="E208" s="2">
        <v>16448</v>
      </c>
      <c r="F208" s="2"/>
      <c r="G208" s="2"/>
      <c r="H208" s="21">
        <f t="shared" si="3"/>
        <v>1.8186884636819636E-2</v>
      </c>
      <c r="I208" s="4"/>
      <c r="J208" s="4"/>
      <c r="K208" s="4"/>
    </row>
    <row r="209" spans="2:11" ht="13.5" x14ac:dyDescent="0.35">
      <c r="B209" s="3">
        <v>42306</v>
      </c>
      <c r="C209" s="2">
        <v>22.21</v>
      </c>
      <c r="D209" s="2">
        <v>5.4344000000000001</v>
      </c>
      <c r="E209" s="2">
        <v>295</v>
      </c>
      <c r="F209" s="2"/>
      <c r="G209" s="2"/>
      <c r="H209" s="21">
        <f t="shared" si="3"/>
        <v>-8.4840081008593447E-3</v>
      </c>
      <c r="I209" s="4"/>
      <c r="J209" s="4"/>
      <c r="K209" s="4"/>
    </row>
    <row r="210" spans="2:11" ht="13.5" x14ac:dyDescent="0.35">
      <c r="B210" s="3">
        <v>42307</v>
      </c>
      <c r="C210" s="2">
        <v>22.2</v>
      </c>
      <c r="D210" s="2">
        <v>5.4318999999999997</v>
      </c>
      <c r="E210" s="2">
        <v>7909</v>
      </c>
      <c r="F210" s="2"/>
      <c r="G210" s="2"/>
      <c r="H210" s="21">
        <f t="shared" si="3"/>
        <v>-4.6003238628006601E-4</v>
      </c>
      <c r="I210" s="4"/>
      <c r="J210" s="4"/>
      <c r="K210" s="4"/>
    </row>
    <row r="211" spans="2:11" ht="13.5" x14ac:dyDescent="0.35">
      <c r="B211" s="3">
        <v>42310</v>
      </c>
      <c r="C211" s="2">
        <v>22</v>
      </c>
      <c r="D211" s="2">
        <v>5.383</v>
      </c>
      <c r="E211" s="2">
        <v>6477</v>
      </c>
      <c r="F211" s="2"/>
      <c r="G211" s="2"/>
      <c r="H211" s="21">
        <f t="shared" si="3"/>
        <v>-9.0023748596254945E-3</v>
      </c>
      <c r="I211" s="4"/>
      <c r="J211" s="4"/>
      <c r="K211" s="4"/>
    </row>
    <row r="212" spans="2:11" ht="13.5" x14ac:dyDescent="0.35">
      <c r="B212" s="3">
        <v>42311</v>
      </c>
      <c r="C212" s="2">
        <v>22</v>
      </c>
      <c r="D212" s="2">
        <v>5.383</v>
      </c>
      <c r="E212" s="2">
        <v>7962</v>
      </c>
      <c r="F212" s="2"/>
      <c r="G212" s="2"/>
      <c r="H212" s="21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21.9</v>
      </c>
      <c r="D213" s="2">
        <v>5.3585000000000003</v>
      </c>
      <c r="E213" s="2">
        <v>3399</v>
      </c>
      <c r="F213" s="2"/>
      <c r="G213" s="2"/>
      <c r="H213" s="21">
        <f t="shared" si="3"/>
        <v>-4.551365409622839E-3</v>
      </c>
      <c r="I213" s="4"/>
      <c r="J213" s="4"/>
      <c r="K213" s="4"/>
    </row>
    <row r="214" spans="2:11" ht="13.5" x14ac:dyDescent="0.35">
      <c r="B214" s="3">
        <v>42313</v>
      </c>
      <c r="C214" s="2">
        <v>21.84</v>
      </c>
      <c r="D214" s="2">
        <v>5.3438999999999997</v>
      </c>
      <c r="E214" s="2">
        <v>2691</v>
      </c>
      <c r="F214" s="2"/>
      <c r="G214" s="2"/>
      <c r="H214" s="21">
        <f t="shared" si="3"/>
        <v>-2.7246430904172086E-3</v>
      </c>
      <c r="I214" s="4"/>
      <c r="J214" s="4"/>
      <c r="K214" s="4"/>
    </row>
    <row r="215" spans="2:11" ht="13.5" x14ac:dyDescent="0.35">
      <c r="B215" s="3">
        <v>42314</v>
      </c>
      <c r="C215" s="2">
        <v>21.69</v>
      </c>
      <c r="D215" s="2">
        <v>5.3071000000000002</v>
      </c>
      <c r="E215" s="2">
        <v>11355</v>
      </c>
      <c r="F215" s="2"/>
      <c r="G215" s="2"/>
      <c r="H215" s="21">
        <f t="shared" si="3"/>
        <v>-6.8863564063697865E-3</v>
      </c>
      <c r="I215" s="4"/>
      <c r="J215" s="4"/>
      <c r="K215" s="4"/>
    </row>
    <row r="216" spans="2:11" ht="13.5" x14ac:dyDescent="0.35">
      <c r="B216" s="3">
        <v>42317</v>
      </c>
      <c r="C216" s="2">
        <v>20.8</v>
      </c>
      <c r="D216" s="2">
        <v>5.0894000000000004</v>
      </c>
      <c r="E216" s="2">
        <v>21351</v>
      </c>
      <c r="F216" s="2"/>
      <c r="G216" s="2"/>
      <c r="H216" s="21">
        <f t="shared" si="3"/>
        <v>-4.1020519681181769E-2</v>
      </c>
      <c r="I216" s="4"/>
      <c r="J216" s="4"/>
      <c r="K216" s="4"/>
    </row>
    <row r="217" spans="2:11" ht="13.5" x14ac:dyDescent="0.35">
      <c r="B217" s="3">
        <v>42318</v>
      </c>
      <c r="C217" s="2">
        <v>20.2</v>
      </c>
      <c r="D217" s="2">
        <v>4.9425999999999997</v>
      </c>
      <c r="E217" s="2">
        <v>13879</v>
      </c>
      <c r="F217" s="2"/>
      <c r="G217" s="2"/>
      <c r="H217" s="21">
        <f t="shared" si="3"/>
        <v>-2.8844264549848841E-2</v>
      </c>
      <c r="I217" s="4"/>
      <c r="J217" s="4"/>
      <c r="K217" s="4"/>
    </row>
    <row r="218" spans="2:11" ht="13.5" x14ac:dyDescent="0.35">
      <c r="B218" s="3">
        <v>42319</v>
      </c>
      <c r="C218" s="2">
        <v>20.8</v>
      </c>
      <c r="D218" s="2">
        <v>5.0894000000000004</v>
      </c>
      <c r="E218" s="2">
        <v>4092</v>
      </c>
      <c r="F218" s="2"/>
      <c r="G218" s="2"/>
      <c r="H218" s="21">
        <f t="shared" si="3"/>
        <v>2.9700967102334948E-2</v>
      </c>
      <c r="I218" s="4"/>
      <c r="J218" s="4"/>
      <c r="K218" s="4"/>
    </row>
    <row r="219" spans="2:11" ht="13.5" x14ac:dyDescent="0.35">
      <c r="B219" s="3">
        <v>42320</v>
      </c>
      <c r="C219" s="2">
        <v>20.32</v>
      </c>
      <c r="D219" s="2">
        <v>4.9718999999999998</v>
      </c>
      <c r="E219" s="2">
        <v>1832</v>
      </c>
      <c r="F219" s="2"/>
      <c r="G219" s="2"/>
      <c r="H219" s="21">
        <f t="shared" si="3"/>
        <v>-2.308720084882316E-2</v>
      </c>
      <c r="I219" s="4"/>
      <c r="J219" s="4"/>
      <c r="K219" s="4"/>
    </row>
    <row r="220" spans="2:11" ht="13.5" x14ac:dyDescent="0.35">
      <c r="B220" s="3">
        <v>42321</v>
      </c>
      <c r="C220" s="2">
        <v>20.92</v>
      </c>
      <c r="D220" s="2">
        <v>5.1186999999999996</v>
      </c>
      <c r="E220" s="2">
        <v>1940</v>
      </c>
      <c r="F220" s="2"/>
      <c r="G220" s="2"/>
      <c r="H220" s="21">
        <f t="shared" si="3"/>
        <v>2.9525935758965352E-2</v>
      </c>
      <c r="I220" s="4"/>
      <c r="J220" s="4"/>
      <c r="K220" s="4"/>
    </row>
    <row r="221" spans="2:11" ht="13.5" x14ac:dyDescent="0.35">
      <c r="B221" s="3">
        <v>42324</v>
      </c>
      <c r="C221" s="2">
        <v>21.75</v>
      </c>
      <c r="D221" s="2">
        <v>5.3217999999999996</v>
      </c>
      <c r="E221" s="2">
        <v>18307</v>
      </c>
      <c r="F221" s="2"/>
      <c r="G221" s="2"/>
      <c r="H221" s="21">
        <f t="shared" si="3"/>
        <v>3.9678043253169766E-2</v>
      </c>
      <c r="I221" s="4"/>
      <c r="J221" s="4"/>
      <c r="K221" s="4"/>
    </row>
    <row r="222" spans="2:11" ht="13.5" x14ac:dyDescent="0.35">
      <c r="B222" s="3">
        <v>42325</v>
      </c>
      <c r="C222" s="2">
        <v>22.39</v>
      </c>
      <c r="D222" s="2">
        <v>5.4783999999999997</v>
      </c>
      <c r="E222" s="2">
        <v>26229</v>
      </c>
      <c r="F222" s="2"/>
      <c r="G222" s="2"/>
      <c r="H222" s="21">
        <f t="shared" si="3"/>
        <v>2.9426134014807037E-2</v>
      </c>
      <c r="I222" s="4"/>
      <c r="J222" s="4"/>
      <c r="K222" s="4"/>
    </row>
    <row r="223" spans="2:11" ht="13.5" x14ac:dyDescent="0.35">
      <c r="B223" s="3">
        <v>42326</v>
      </c>
      <c r="C223" s="2">
        <v>22.5</v>
      </c>
      <c r="D223" s="2">
        <v>5.5053000000000001</v>
      </c>
      <c r="E223" s="2">
        <v>6122</v>
      </c>
      <c r="F223" s="2"/>
      <c r="G223" s="2"/>
      <c r="H223" s="21">
        <f t="shared" si="3"/>
        <v>4.9101927570094133E-3</v>
      </c>
      <c r="I223" s="4"/>
      <c r="J223" s="4"/>
      <c r="K223" s="4"/>
    </row>
    <row r="224" spans="2:11" ht="13.5" x14ac:dyDescent="0.35">
      <c r="B224" s="3">
        <v>42327</v>
      </c>
      <c r="C224" s="2">
        <v>22</v>
      </c>
      <c r="D224" s="2">
        <v>5.383</v>
      </c>
      <c r="E224" s="2">
        <v>9739</v>
      </c>
      <c r="F224" s="2"/>
      <c r="G224" s="2"/>
      <c r="H224" s="21">
        <f t="shared" si="3"/>
        <v>-2.2214956496467052E-2</v>
      </c>
      <c r="I224" s="4"/>
      <c r="J224" s="4"/>
      <c r="K224" s="4"/>
    </row>
    <row r="225" spans="2:11" ht="13.5" x14ac:dyDescent="0.35">
      <c r="B225" s="3">
        <v>42328</v>
      </c>
      <c r="C225" s="2">
        <v>21.8</v>
      </c>
      <c r="D225" s="2">
        <v>5.3341000000000003</v>
      </c>
      <c r="E225" s="2">
        <v>19350</v>
      </c>
      <c r="F225" s="2"/>
      <c r="G225" s="2"/>
      <c r="H225" s="21">
        <f t="shared" si="3"/>
        <v>-9.084153817573791E-3</v>
      </c>
      <c r="I225" s="4"/>
      <c r="J225" s="4"/>
      <c r="K225" s="4"/>
    </row>
    <row r="226" spans="2:11" ht="13.5" x14ac:dyDescent="0.35">
      <c r="B226" s="3">
        <v>42331</v>
      </c>
      <c r="C226" s="2">
        <v>21.5</v>
      </c>
      <c r="D226" s="2">
        <v>5.2606999999999999</v>
      </c>
      <c r="E226" s="2">
        <v>23056</v>
      </c>
      <c r="F226" s="2"/>
      <c r="G226" s="2"/>
      <c r="H226" s="21">
        <f t="shared" si="3"/>
        <v>-1.3760521924973351E-2</v>
      </c>
      <c r="I226" s="4"/>
      <c r="J226" s="4"/>
      <c r="K226" s="4"/>
    </row>
    <row r="227" spans="2:11" ht="13.5" x14ac:dyDescent="0.35">
      <c r="B227" s="3">
        <v>42332</v>
      </c>
      <c r="C227" s="2">
        <v>21.5</v>
      </c>
      <c r="D227" s="2">
        <v>5.2606999999999999</v>
      </c>
      <c r="E227" s="2">
        <v>50837</v>
      </c>
      <c r="F227" s="2"/>
      <c r="G227" s="2"/>
      <c r="H227" s="21">
        <f t="shared" si="3"/>
        <v>0</v>
      </c>
      <c r="I227" s="4"/>
      <c r="J227" s="4"/>
      <c r="K227" s="4"/>
    </row>
    <row r="228" spans="2:11" ht="13.5" x14ac:dyDescent="0.35">
      <c r="B228" s="3">
        <v>42333</v>
      </c>
      <c r="C228" s="2">
        <v>21.47</v>
      </c>
      <c r="D228" s="2">
        <v>5.2533000000000003</v>
      </c>
      <c r="E228" s="2">
        <v>3000</v>
      </c>
      <c r="F228" s="2"/>
      <c r="G228" s="2"/>
      <c r="H228" s="21">
        <f t="shared" si="3"/>
        <v>-1.4066569087763281E-3</v>
      </c>
      <c r="I228" s="4"/>
      <c r="J228" s="4"/>
      <c r="K228" s="4"/>
    </row>
    <row r="229" spans="2:11" ht="13.5" x14ac:dyDescent="0.35">
      <c r="B229" s="3">
        <v>42334</v>
      </c>
      <c r="C229" s="2">
        <v>21.7</v>
      </c>
      <c r="D229" s="2">
        <v>5.3095999999999997</v>
      </c>
      <c r="E229" s="2">
        <v>4236</v>
      </c>
      <c r="F229" s="2"/>
      <c r="G229" s="2"/>
      <c r="H229" s="21">
        <f t="shared" si="3"/>
        <v>1.0717073077874735E-2</v>
      </c>
      <c r="I229" s="4"/>
      <c r="J229" s="4"/>
      <c r="K229" s="4"/>
    </row>
    <row r="230" spans="2:11" ht="13.5" x14ac:dyDescent="0.35">
      <c r="B230" s="3">
        <v>42335</v>
      </c>
      <c r="C230" s="2">
        <v>21.9</v>
      </c>
      <c r="D230" s="2">
        <v>5.3585000000000003</v>
      </c>
      <c r="E230" s="2">
        <v>103</v>
      </c>
      <c r="F230" s="2"/>
      <c r="G230" s="2"/>
      <c r="H230" s="21">
        <f t="shared" si="3"/>
        <v>9.2097333132440517E-3</v>
      </c>
      <c r="I230" s="4"/>
      <c r="J230" s="4"/>
      <c r="K230" s="4"/>
    </row>
    <row r="231" spans="2:11" ht="13.5" x14ac:dyDescent="0.35">
      <c r="B231" s="3">
        <v>42338</v>
      </c>
      <c r="C231" s="2">
        <v>21.52</v>
      </c>
      <c r="D231" s="2">
        <v>5.2656000000000001</v>
      </c>
      <c r="E231" s="2">
        <v>9065</v>
      </c>
      <c r="F231" s="2"/>
      <c r="G231" s="2"/>
      <c r="H231" s="21">
        <f t="shared" si="3"/>
        <v>-1.7336941308201959E-2</v>
      </c>
      <c r="I231" s="4"/>
      <c r="J231" s="4"/>
      <c r="K231" s="4"/>
    </row>
    <row r="232" spans="2:11" ht="13.5" x14ac:dyDescent="0.35">
      <c r="B232" s="3">
        <v>42339</v>
      </c>
      <c r="C232" s="2">
        <v>21.84</v>
      </c>
      <c r="D232" s="2">
        <v>5.3438999999999997</v>
      </c>
      <c r="E232" s="2">
        <v>2333</v>
      </c>
      <c r="F232" s="2"/>
      <c r="G232" s="2"/>
      <c r="H232" s="21">
        <f t="shared" si="3"/>
        <v>1.4870100273473031E-2</v>
      </c>
      <c r="I232" s="4"/>
      <c r="J232" s="4"/>
      <c r="K232" s="4"/>
    </row>
    <row r="233" spans="2:11" ht="13.5" x14ac:dyDescent="0.35">
      <c r="B233" s="3">
        <v>42340</v>
      </c>
      <c r="C233" s="2">
        <v>21.5</v>
      </c>
      <c r="D233" s="2">
        <v>5.2606999999999999</v>
      </c>
      <c r="E233" s="2">
        <v>25307</v>
      </c>
      <c r="F233" s="2"/>
      <c r="G233" s="2"/>
      <c r="H233" s="21">
        <f t="shared" si="3"/>
        <v>-1.5569153614401416E-2</v>
      </c>
      <c r="I233" s="4"/>
      <c r="J233" s="4"/>
      <c r="K233" s="4"/>
    </row>
    <row r="234" spans="2:11" ht="13.5" x14ac:dyDescent="0.35">
      <c r="B234" s="3">
        <v>42341</v>
      </c>
      <c r="C234" s="2">
        <v>21.7</v>
      </c>
      <c r="D234" s="2">
        <v>5.3095999999999997</v>
      </c>
      <c r="E234" s="2">
        <v>4370</v>
      </c>
      <c r="F234" s="2"/>
      <c r="G234" s="2"/>
      <c r="H234" s="21">
        <f t="shared" si="3"/>
        <v>9.2953409242115537E-3</v>
      </c>
      <c r="I234" s="4"/>
      <c r="J234" s="4"/>
      <c r="K234" s="4"/>
    </row>
    <row r="235" spans="2:11" ht="13.5" x14ac:dyDescent="0.35">
      <c r="B235" s="3">
        <v>42342</v>
      </c>
      <c r="C235" s="2">
        <v>21.6</v>
      </c>
      <c r="D235" s="2">
        <v>5.2850999999999999</v>
      </c>
      <c r="E235" s="2">
        <v>4924</v>
      </c>
      <c r="F235" s="2"/>
      <c r="G235" s="2"/>
      <c r="H235" s="21">
        <f t="shared" si="3"/>
        <v>-4.6142835618501856E-3</v>
      </c>
      <c r="I235" s="4"/>
      <c r="J235" s="4"/>
      <c r="K235" s="4"/>
    </row>
    <row r="236" spans="2:11" ht="13.5" x14ac:dyDescent="0.35">
      <c r="B236" s="3">
        <v>42345</v>
      </c>
      <c r="C236" s="2">
        <v>21.51</v>
      </c>
      <c r="D236" s="2">
        <v>5.2630999999999997</v>
      </c>
      <c r="E236" s="2">
        <v>34395</v>
      </c>
      <c r="F236" s="2"/>
      <c r="G236" s="2"/>
      <c r="H236" s="21">
        <f t="shared" si="3"/>
        <v>-4.1626459291215379E-3</v>
      </c>
      <c r="I236" s="4"/>
      <c r="J236" s="4"/>
      <c r="K236" s="4"/>
    </row>
    <row r="237" spans="2:11" ht="13.5" x14ac:dyDescent="0.35">
      <c r="B237" s="3">
        <v>42346</v>
      </c>
      <c r="C237" s="2">
        <v>21.49</v>
      </c>
      <c r="D237" s="2">
        <v>5.2582000000000004</v>
      </c>
      <c r="E237" s="2">
        <v>3934</v>
      </c>
      <c r="F237" s="2"/>
      <c r="G237" s="2"/>
      <c r="H237" s="21">
        <f t="shared" si="3"/>
        <v>-9.3101024111250758E-4</v>
      </c>
      <c r="I237" s="4"/>
      <c r="J237" s="4"/>
      <c r="K237" s="4"/>
    </row>
    <row r="238" spans="2:11" ht="13.5" x14ac:dyDescent="0.35">
      <c r="B238" s="3">
        <v>42347</v>
      </c>
      <c r="C238" s="2">
        <v>21.5</v>
      </c>
      <c r="D238" s="2">
        <v>5.2606999999999999</v>
      </c>
      <c r="E238" s="2">
        <v>19820</v>
      </c>
      <c r="F238" s="2"/>
      <c r="G238" s="2"/>
      <c r="H238" s="21">
        <f t="shared" si="3"/>
        <v>4.7544787189523075E-4</v>
      </c>
      <c r="I238" s="4"/>
      <c r="J238" s="4"/>
      <c r="K238" s="4"/>
    </row>
    <row r="239" spans="2:11" ht="13.5" x14ac:dyDescent="0.35">
      <c r="B239" s="3">
        <v>42348</v>
      </c>
      <c r="C239" s="2">
        <v>21.75</v>
      </c>
      <c r="D239" s="2">
        <v>5.3217999999999996</v>
      </c>
      <c r="E239" s="2">
        <v>15471</v>
      </c>
      <c r="F239" s="2"/>
      <c r="G239" s="2"/>
      <c r="H239" s="21">
        <f t="shared" si="3"/>
        <v>1.1614423935978047E-2</v>
      </c>
      <c r="I239" s="4"/>
      <c r="J239" s="4"/>
      <c r="K239" s="4"/>
    </row>
    <row r="240" spans="2:11" ht="13.5" x14ac:dyDescent="0.35">
      <c r="B240" s="3">
        <v>42349</v>
      </c>
      <c r="C240" s="2">
        <v>22.15</v>
      </c>
      <c r="D240" s="2">
        <v>5.4196999999999997</v>
      </c>
      <c r="E240" s="2">
        <v>7510</v>
      </c>
      <c r="F240" s="2"/>
      <c r="G240" s="2"/>
      <c r="H240" s="21">
        <f t="shared" si="3"/>
        <v>1.8396031417941317E-2</v>
      </c>
      <c r="I240" s="4"/>
      <c r="J240" s="4"/>
      <c r="K240" s="4"/>
    </row>
    <row r="241" spans="2:11" ht="13.5" x14ac:dyDescent="0.35">
      <c r="B241" s="3">
        <v>42352</v>
      </c>
      <c r="C241" s="2">
        <v>22</v>
      </c>
      <c r="D241" s="2">
        <v>5.383</v>
      </c>
      <c r="E241" s="2">
        <v>583</v>
      </c>
      <c r="F241" s="2"/>
      <c r="G241" s="2"/>
      <c r="H241" s="21">
        <f t="shared" si="3"/>
        <v>-6.7715925235713667E-3</v>
      </c>
      <c r="I241" s="4"/>
      <c r="J241" s="4"/>
      <c r="K241" s="4"/>
    </row>
    <row r="242" spans="2:11" ht="13.5" x14ac:dyDescent="0.35">
      <c r="B242" s="3">
        <v>42353</v>
      </c>
      <c r="C242" s="2">
        <v>22.15</v>
      </c>
      <c r="D242" s="2">
        <v>5.4196999999999997</v>
      </c>
      <c r="E242" s="2">
        <v>1440</v>
      </c>
      <c r="F242" s="2"/>
      <c r="G242" s="2"/>
      <c r="H242" s="21">
        <f t="shared" si="3"/>
        <v>6.8177596135983159E-3</v>
      </c>
      <c r="I242" s="4"/>
      <c r="J242" s="4"/>
      <c r="K242" s="4"/>
    </row>
    <row r="243" spans="2:11" ht="13.5" x14ac:dyDescent="0.35">
      <c r="B243" s="3">
        <v>42354</v>
      </c>
      <c r="C243" s="2">
        <v>22.15</v>
      </c>
      <c r="D243" s="2">
        <v>5.4196999999999997</v>
      </c>
      <c r="E243" s="2">
        <v>2520</v>
      </c>
      <c r="F243" s="2"/>
      <c r="G243" s="2"/>
      <c r="H243" s="21">
        <f t="shared" si="3"/>
        <v>0</v>
      </c>
      <c r="I243" s="4"/>
      <c r="J243" s="4"/>
      <c r="K243" s="4"/>
    </row>
    <row r="244" spans="2:11" ht="13.5" x14ac:dyDescent="0.35">
      <c r="B244" s="3">
        <v>42355</v>
      </c>
      <c r="C244" s="2">
        <v>22.15</v>
      </c>
      <c r="D244" s="2">
        <v>5.4196999999999997</v>
      </c>
      <c r="E244" s="2">
        <v>12223</v>
      </c>
      <c r="F244" s="2"/>
      <c r="G244" s="2"/>
      <c r="H244" s="21">
        <f t="shared" si="3"/>
        <v>0</v>
      </c>
      <c r="I244" s="4"/>
      <c r="J244" s="4"/>
      <c r="K244" s="4"/>
    </row>
    <row r="245" spans="2:11" ht="13.5" x14ac:dyDescent="0.35">
      <c r="B245" s="3">
        <v>42356</v>
      </c>
      <c r="C245" s="2">
        <v>22.39</v>
      </c>
      <c r="D245" s="2">
        <v>5.4783999999999997</v>
      </c>
      <c r="E245" s="2">
        <v>7617</v>
      </c>
      <c r="F245" s="2"/>
      <c r="G245" s="2"/>
      <c r="H245" s="21">
        <f t="shared" si="3"/>
        <v>1.0830857796557E-2</v>
      </c>
      <c r="I245" s="4"/>
      <c r="J245" s="4"/>
      <c r="K245" s="4"/>
    </row>
    <row r="246" spans="2:11" ht="13.5" x14ac:dyDescent="0.35">
      <c r="B246" s="3">
        <v>42359</v>
      </c>
      <c r="C246" s="2">
        <v>22.31</v>
      </c>
      <c r="D246" s="2">
        <v>5.4588999999999999</v>
      </c>
      <c r="E246" s="2">
        <v>10431</v>
      </c>
      <c r="F246" s="2"/>
      <c r="G246" s="2"/>
      <c r="H246" s="21">
        <f t="shared" si="3"/>
        <v>-3.5594334112149261E-3</v>
      </c>
      <c r="I246" s="4"/>
      <c r="J246" s="4"/>
      <c r="K246" s="4"/>
    </row>
    <row r="247" spans="2:11" ht="13.5" x14ac:dyDescent="0.35">
      <c r="B247" s="3">
        <v>42360</v>
      </c>
      <c r="C247" s="2">
        <v>22.35</v>
      </c>
      <c r="D247" s="2">
        <v>5.4686000000000003</v>
      </c>
      <c r="E247" s="2">
        <v>3382</v>
      </c>
      <c r="F247" s="2"/>
      <c r="G247" s="2"/>
      <c r="H247" s="21">
        <f t="shared" si="3"/>
        <v>1.7769147630475894E-3</v>
      </c>
      <c r="I247" s="4"/>
      <c r="J247" s="4"/>
      <c r="K247" s="4"/>
    </row>
    <row r="248" spans="2:11" ht="13.5" x14ac:dyDescent="0.35">
      <c r="B248" s="3">
        <v>42361</v>
      </c>
      <c r="C248" s="2">
        <v>22.7</v>
      </c>
      <c r="D248" s="2">
        <v>5.5542999999999996</v>
      </c>
      <c r="E248" s="2">
        <v>17720</v>
      </c>
      <c r="F248" s="2"/>
      <c r="G248" s="2"/>
      <c r="H248" s="21">
        <f t="shared" si="3"/>
        <v>1.5671286983871414E-2</v>
      </c>
      <c r="I248" s="4"/>
      <c r="J248" s="4"/>
      <c r="K248" s="4"/>
    </row>
    <row r="249" spans="2:11" ht="13.5" x14ac:dyDescent="0.35">
      <c r="B249" s="3">
        <v>42363</v>
      </c>
      <c r="C249" s="2">
        <v>22.35</v>
      </c>
      <c r="D249" s="2">
        <v>5.4686000000000003</v>
      </c>
      <c r="E249" s="2">
        <v>3275</v>
      </c>
      <c r="F249" s="2"/>
      <c r="G249" s="2"/>
      <c r="H249" s="21">
        <f t="shared" si="3"/>
        <v>-1.5429487064076342E-2</v>
      </c>
      <c r="I249" s="4"/>
      <c r="J249" s="4"/>
      <c r="K249" s="4"/>
    </row>
    <row r="250" spans="2:11" ht="13.5" x14ac:dyDescent="0.35">
      <c r="B250" s="3">
        <v>42366</v>
      </c>
      <c r="C250" s="2">
        <v>22.2</v>
      </c>
      <c r="D250" s="2">
        <v>5.4318999999999997</v>
      </c>
      <c r="E250" s="2">
        <v>8307</v>
      </c>
      <c r="F250" s="2"/>
      <c r="G250" s="2"/>
      <c r="H250" s="21">
        <f t="shared" si="3"/>
        <v>-6.7110412171306399E-3</v>
      </c>
      <c r="I250" s="4"/>
      <c r="J250" s="4"/>
      <c r="K250" s="4"/>
    </row>
    <row r="251" spans="2:11" ht="13.5" x14ac:dyDescent="0.35">
      <c r="B251" s="3">
        <v>42367</v>
      </c>
      <c r="C251" s="2">
        <v>22.48</v>
      </c>
      <c r="D251" s="2">
        <v>5.5004</v>
      </c>
      <c r="E251" s="2">
        <v>3858</v>
      </c>
      <c r="F251" s="2"/>
      <c r="G251" s="2"/>
      <c r="H251" s="21">
        <f t="shared" si="3"/>
        <v>1.261068870929145E-2</v>
      </c>
      <c r="I251" s="4"/>
      <c r="J251" s="4"/>
      <c r="K251" s="4"/>
    </row>
    <row r="252" spans="2:11" ht="13.5" x14ac:dyDescent="0.35">
      <c r="B252" s="3">
        <v>42368</v>
      </c>
      <c r="C252" s="2">
        <v>22.31</v>
      </c>
      <c r="D252" s="2">
        <v>5.4588999999999999</v>
      </c>
      <c r="E252" s="2">
        <v>7334</v>
      </c>
      <c r="F252" s="2"/>
      <c r="G252" s="2"/>
      <c r="H252" s="21">
        <f t="shared" si="3"/>
        <v>-7.544905825030924E-3</v>
      </c>
      <c r="I252" s="4"/>
      <c r="J252" s="4"/>
      <c r="K252" s="4"/>
    </row>
    <row r="253" spans="2:11" ht="13.5" x14ac:dyDescent="0.35">
      <c r="B253" s="3">
        <v>42369</v>
      </c>
      <c r="C253" s="2">
        <v>22.75</v>
      </c>
      <c r="D253" s="2">
        <v>5.5664999999999996</v>
      </c>
      <c r="E253" s="2">
        <v>40975</v>
      </c>
      <c r="F253" s="2"/>
      <c r="G253" s="2"/>
      <c r="H253" s="21">
        <f t="shared" si="3"/>
        <v>1.9710930773599023E-2</v>
      </c>
      <c r="I253" s="4"/>
      <c r="J253" s="4"/>
      <c r="K253" s="4"/>
    </row>
    <row r="254" spans="2:11" ht="13.5" x14ac:dyDescent="0.35">
      <c r="B254" s="3">
        <v>42373</v>
      </c>
      <c r="C254" s="2">
        <v>23.4</v>
      </c>
      <c r="D254" s="2">
        <v>5.7256</v>
      </c>
      <c r="E254" s="2">
        <v>4801</v>
      </c>
      <c r="F254" s="2"/>
      <c r="G254" s="2"/>
      <c r="H254" s="21">
        <f t="shared" si="3"/>
        <v>2.8581694062696575E-2</v>
      </c>
      <c r="I254" s="4"/>
      <c r="J254" s="4"/>
      <c r="K254" s="4"/>
    </row>
    <row r="255" spans="2:11" ht="13.5" x14ac:dyDescent="0.35">
      <c r="B255" s="3">
        <v>42374</v>
      </c>
      <c r="C255" s="2">
        <v>24.3</v>
      </c>
      <c r="D255" s="2">
        <v>5.9458000000000002</v>
      </c>
      <c r="E255" s="2">
        <v>14353</v>
      </c>
      <c r="F255" s="2"/>
      <c r="G255" s="2"/>
      <c r="H255" s="21">
        <f t="shared" si="3"/>
        <v>3.8458851474081346E-2</v>
      </c>
      <c r="I255" s="4"/>
      <c r="J255" s="4"/>
      <c r="K255" s="4"/>
    </row>
    <row r="256" spans="2:11" ht="13.5" x14ac:dyDescent="0.35">
      <c r="B256" s="3">
        <v>42375</v>
      </c>
      <c r="C256" s="2">
        <v>24.3</v>
      </c>
      <c r="D256" s="2">
        <v>5.9458000000000002</v>
      </c>
      <c r="E256" s="2">
        <v>10147</v>
      </c>
      <c r="F256" s="2"/>
      <c r="G256" s="2"/>
      <c r="H256" s="21">
        <f t="shared" si="3"/>
        <v>0</v>
      </c>
      <c r="I256" s="4"/>
      <c r="J256" s="4"/>
      <c r="K256" s="4"/>
    </row>
    <row r="257" spans="2:11" ht="13.5" x14ac:dyDescent="0.35">
      <c r="B257" s="3">
        <v>42376</v>
      </c>
      <c r="C257" s="2">
        <v>23.71</v>
      </c>
      <c r="D257" s="2">
        <v>5.8014000000000001</v>
      </c>
      <c r="E257" s="2">
        <v>11465</v>
      </c>
      <c r="F257" s="2"/>
      <c r="G257" s="2"/>
      <c r="H257" s="21">
        <f t="shared" si="3"/>
        <v>-2.4286050657607063E-2</v>
      </c>
      <c r="I257" s="4"/>
      <c r="J257" s="4"/>
      <c r="K257" s="4"/>
    </row>
    <row r="258" spans="2:11" ht="13.5" x14ac:dyDescent="0.35">
      <c r="B258" s="3">
        <v>42377</v>
      </c>
      <c r="C258" s="2">
        <v>23.9</v>
      </c>
      <c r="D258" s="2">
        <v>5.8479000000000001</v>
      </c>
      <c r="E258" s="2">
        <v>6668</v>
      </c>
      <c r="F258" s="2"/>
      <c r="G258" s="2"/>
      <c r="H258" s="21">
        <f t="shared" si="3"/>
        <v>8.0153066501189342E-3</v>
      </c>
      <c r="I258" s="4"/>
      <c r="J258" s="4"/>
      <c r="K258" s="4"/>
    </row>
    <row r="259" spans="2:11" ht="13.5" x14ac:dyDescent="0.35">
      <c r="B259" s="3">
        <v>42380</v>
      </c>
      <c r="C259" s="2">
        <v>24</v>
      </c>
      <c r="D259" s="2">
        <v>5.8723999999999998</v>
      </c>
      <c r="E259" s="2">
        <v>8584</v>
      </c>
      <c r="F259" s="2"/>
      <c r="G259" s="2"/>
      <c r="H259" s="21">
        <f t="shared" si="3"/>
        <v>4.189538124796892E-3</v>
      </c>
      <c r="I259" s="4"/>
      <c r="J259" s="4"/>
      <c r="K259" s="4"/>
    </row>
    <row r="260" spans="2:11" ht="13.5" x14ac:dyDescent="0.35">
      <c r="B260" s="3">
        <v>42381</v>
      </c>
      <c r="C260" s="2">
        <v>24.72</v>
      </c>
      <c r="D260" s="2">
        <v>6.0484999999999998</v>
      </c>
      <c r="E260" s="2">
        <v>4837</v>
      </c>
      <c r="F260" s="2"/>
      <c r="G260" s="2"/>
      <c r="H260" s="21">
        <f t="shared" si="3"/>
        <v>2.9987739254819141E-2</v>
      </c>
      <c r="I260" s="4"/>
      <c r="J260" s="4"/>
      <c r="K260" s="4"/>
    </row>
    <row r="261" spans="2:11" ht="13.5" x14ac:dyDescent="0.35">
      <c r="B261" s="3">
        <v>42382</v>
      </c>
      <c r="C261" s="2">
        <v>24.88</v>
      </c>
      <c r="D261" s="2">
        <v>6.0876999999999999</v>
      </c>
      <c r="E261" s="2">
        <v>26342</v>
      </c>
      <c r="F261" s="2"/>
      <c r="G261" s="2"/>
      <c r="H261" s="21">
        <f t="shared" si="3"/>
        <v>6.4809456890138261E-3</v>
      </c>
      <c r="I261" s="4"/>
      <c r="J261" s="4"/>
      <c r="K261" s="4"/>
    </row>
    <row r="262" spans="2:11" ht="13.5" x14ac:dyDescent="0.35">
      <c r="B262" s="3">
        <v>42384</v>
      </c>
      <c r="C262" s="2">
        <v>25.38</v>
      </c>
      <c r="D262" s="2">
        <v>6.21</v>
      </c>
      <c r="E262" s="2">
        <v>11211</v>
      </c>
      <c r="F262" s="2"/>
      <c r="G262" s="2"/>
      <c r="H262" s="21">
        <f t="shared" si="3"/>
        <v>2.0089689045123788E-2</v>
      </c>
      <c r="I262" s="4"/>
      <c r="J262" s="4"/>
      <c r="K262" s="4"/>
    </row>
    <row r="263" spans="2:11" ht="13.5" x14ac:dyDescent="0.35">
      <c r="B263" s="3">
        <v>42387</v>
      </c>
      <c r="C263" s="2">
        <v>24.73</v>
      </c>
      <c r="D263" s="2">
        <v>6.0510000000000002</v>
      </c>
      <c r="E263" s="2">
        <v>6190</v>
      </c>
      <c r="F263" s="2"/>
      <c r="G263" s="2"/>
      <c r="H263" s="21">
        <f t="shared" ref="H263:H326" si="4">(D263-D262)/D262</f>
        <v>-2.5603864734299486E-2</v>
      </c>
      <c r="I263" s="4"/>
      <c r="J263" s="4"/>
      <c r="K263" s="4"/>
    </row>
    <row r="264" spans="2:11" ht="13.5" x14ac:dyDescent="0.35">
      <c r="B264" s="3">
        <v>42388</v>
      </c>
      <c r="C264" s="2">
        <v>24.6</v>
      </c>
      <c r="D264" s="2">
        <v>6.0191999999999997</v>
      </c>
      <c r="E264" s="2">
        <v>1480</v>
      </c>
      <c r="F264" s="2"/>
      <c r="G264" s="2"/>
      <c r="H264" s="21">
        <f t="shared" si="4"/>
        <v>-5.2553296975707308E-3</v>
      </c>
      <c r="I264" s="4"/>
      <c r="J264" s="4"/>
      <c r="K264" s="4"/>
    </row>
    <row r="265" spans="2:11" ht="13.5" x14ac:dyDescent="0.35">
      <c r="B265" s="3">
        <v>42389</v>
      </c>
      <c r="C265" s="2">
        <v>24.5</v>
      </c>
      <c r="D265" s="2">
        <v>5.9946999999999999</v>
      </c>
      <c r="E265" s="2">
        <v>20467</v>
      </c>
      <c r="F265" s="2"/>
      <c r="G265" s="2"/>
      <c r="H265" s="21">
        <f t="shared" si="4"/>
        <v>-4.0703083466240939E-3</v>
      </c>
      <c r="I265" s="4"/>
      <c r="J265" s="4"/>
      <c r="K265" s="4"/>
    </row>
    <row r="266" spans="2:11" ht="13.5" x14ac:dyDescent="0.35">
      <c r="B266" s="3">
        <v>42390</v>
      </c>
      <c r="C266" s="2">
        <v>24.6</v>
      </c>
      <c r="D266" s="2">
        <v>6.0191999999999997</v>
      </c>
      <c r="E266" s="2">
        <v>3535</v>
      </c>
      <c r="F266" s="2"/>
      <c r="G266" s="2"/>
      <c r="H266" s="21">
        <f t="shared" si="4"/>
        <v>4.0869434667289012E-3</v>
      </c>
      <c r="I266" s="4"/>
      <c r="J266" s="4"/>
      <c r="K266" s="4"/>
    </row>
    <row r="267" spans="2:11" ht="13.5" x14ac:dyDescent="0.35">
      <c r="B267" s="3">
        <v>42391</v>
      </c>
      <c r="C267" s="2">
        <v>24.6</v>
      </c>
      <c r="D267" s="2">
        <v>6.0191999999999997</v>
      </c>
      <c r="E267" s="2">
        <v>16947</v>
      </c>
      <c r="F267" s="2"/>
      <c r="G267" s="2"/>
      <c r="H267" s="21">
        <f t="shared" si="4"/>
        <v>0</v>
      </c>
      <c r="I267" s="4"/>
      <c r="J267" s="4"/>
      <c r="K267" s="4"/>
    </row>
    <row r="268" spans="2:11" ht="13.5" x14ac:dyDescent="0.35">
      <c r="B268" s="3">
        <v>42394</v>
      </c>
      <c r="C268" s="2">
        <v>25.19</v>
      </c>
      <c r="D268" s="2">
        <v>6.1635</v>
      </c>
      <c r="E268" s="2">
        <v>14399</v>
      </c>
      <c r="F268" s="2"/>
      <c r="G268" s="2"/>
      <c r="H268" s="21">
        <f t="shared" si="4"/>
        <v>2.3973285486443435E-2</v>
      </c>
      <c r="I268" s="4"/>
      <c r="J268" s="4"/>
      <c r="K268" s="4"/>
    </row>
    <row r="269" spans="2:11" ht="13.5" x14ac:dyDescent="0.35">
      <c r="B269" s="3">
        <v>42395</v>
      </c>
      <c r="C269" s="2">
        <v>25.4</v>
      </c>
      <c r="D269" s="2">
        <v>6.2149000000000001</v>
      </c>
      <c r="E269" s="2">
        <v>25046</v>
      </c>
      <c r="F269" s="2"/>
      <c r="G269" s="2"/>
      <c r="H269" s="21">
        <f t="shared" si="4"/>
        <v>8.3394175387361252E-3</v>
      </c>
      <c r="I269" s="4"/>
      <c r="J269" s="4"/>
      <c r="K269" s="4"/>
    </row>
    <row r="270" spans="2:11" ht="13.5" x14ac:dyDescent="0.35">
      <c r="B270" s="3">
        <v>42396</v>
      </c>
      <c r="C270" s="2">
        <v>25.8</v>
      </c>
      <c r="D270" s="2">
        <v>6.3128000000000002</v>
      </c>
      <c r="E270" s="2">
        <v>19592</v>
      </c>
      <c r="F270" s="2"/>
      <c r="G270" s="2"/>
      <c r="H270" s="21">
        <f t="shared" si="4"/>
        <v>1.5752465848203525E-2</v>
      </c>
      <c r="I270" s="4"/>
      <c r="J270" s="4"/>
      <c r="K270" s="4"/>
    </row>
    <row r="271" spans="2:11" ht="13.5" x14ac:dyDescent="0.35">
      <c r="B271" s="3">
        <v>42397</v>
      </c>
      <c r="C271" s="2">
        <v>26.18</v>
      </c>
      <c r="D271" s="2">
        <v>6.4058000000000002</v>
      </c>
      <c r="E271" s="2">
        <v>19376</v>
      </c>
      <c r="F271" s="2"/>
      <c r="G271" s="2"/>
      <c r="H271" s="21">
        <f t="shared" si="4"/>
        <v>1.4731973133950065E-2</v>
      </c>
      <c r="I271" s="4"/>
      <c r="J271" s="4"/>
      <c r="K271" s="4"/>
    </row>
    <row r="272" spans="2:11" ht="13.5" x14ac:dyDescent="0.35">
      <c r="B272" s="3">
        <v>42398</v>
      </c>
      <c r="C272" s="2">
        <v>27.2</v>
      </c>
      <c r="D272" s="2">
        <v>6.6553000000000004</v>
      </c>
      <c r="E272" s="2">
        <v>25120</v>
      </c>
      <c r="F272" s="2"/>
      <c r="G272" s="2"/>
      <c r="H272" s="21">
        <f t="shared" si="4"/>
        <v>3.8949077398607555E-2</v>
      </c>
      <c r="I272" s="4"/>
      <c r="J272" s="4"/>
      <c r="K272" s="4"/>
    </row>
    <row r="273" spans="2:11" ht="13.5" x14ac:dyDescent="0.35">
      <c r="B273" s="3">
        <v>42401</v>
      </c>
      <c r="C273" s="2">
        <v>27</v>
      </c>
      <c r="D273" s="2">
        <v>6.6063999999999998</v>
      </c>
      <c r="E273" s="2">
        <v>9224</v>
      </c>
      <c r="F273" s="2"/>
      <c r="G273" s="2"/>
      <c r="H273" s="21">
        <f t="shared" si="4"/>
        <v>-7.3475275344463218E-3</v>
      </c>
      <c r="I273" s="4"/>
      <c r="J273" s="4"/>
      <c r="K273" s="4"/>
    </row>
    <row r="274" spans="2:11" ht="13.5" x14ac:dyDescent="0.35">
      <c r="B274" s="3">
        <v>42402</v>
      </c>
      <c r="C274" s="2">
        <v>26.7</v>
      </c>
      <c r="D274" s="2">
        <v>6.5330000000000004</v>
      </c>
      <c r="E274" s="2">
        <v>4300</v>
      </c>
      <c r="F274" s="2"/>
      <c r="G274" s="2"/>
      <c r="H274" s="21">
        <f t="shared" si="4"/>
        <v>-1.1110438362799629E-2</v>
      </c>
      <c r="I274" s="4"/>
      <c r="J274" s="4"/>
      <c r="K274" s="4"/>
    </row>
    <row r="275" spans="2:11" ht="13.5" x14ac:dyDescent="0.35">
      <c r="B275" s="3">
        <v>42403</v>
      </c>
      <c r="C275" s="2">
        <v>26.2</v>
      </c>
      <c r="D275" s="2">
        <v>6.4107000000000003</v>
      </c>
      <c r="E275" s="2">
        <v>4217</v>
      </c>
      <c r="F275" s="2"/>
      <c r="G275" s="2"/>
      <c r="H275" s="21">
        <f t="shared" si="4"/>
        <v>-1.8720342874636472E-2</v>
      </c>
      <c r="I275" s="4"/>
      <c r="J275" s="4"/>
      <c r="K275" s="4"/>
    </row>
    <row r="276" spans="2:11" ht="13.5" x14ac:dyDescent="0.35">
      <c r="B276" s="3">
        <v>42404</v>
      </c>
      <c r="C276" s="2">
        <v>26.3</v>
      </c>
      <c r="D276" s="2">
        <v>6.4351000000000003</v>
      </c>
      <c r="E276" s="2">
        <v>6567</v>
      </c>
      <c r="F276" s="2"/>
      <c r="G276" s="2"/>
      <c r="H276" s="21">
        <f t="shared" si="4"/>
        <v>3.8061366153462144E-3</v>
      </c>
      <c r="I276" s="4"/>
      <c r="J276" s="4"/>
      <c r="K276" s="4"/>
    </row>
    <row r="277" spans="2:11" ht="13.5" x14ac:dyDescent="0.35">
      <c r="B277" s="3">
        <v>42405</v>
      </c>
      <c r="C277" s="2">
        <v>26.3</v>
      </c>
      <c r="D277" s="2">
        <v>6.4351000000000003</v>
      </c>
      <c r="E277" s="2">
        <v>12132</v>
      </c>
      <c r="F277" s="2"/>
      <c r="G277" s="2"/>
      <c r="H277" s="21">
        <f t="shared" si="4"/>
        <v>0</v>
      </c>
      <c r="I277" s="4"/>
      <c r="J277" s="4"/>
      <c r="K277" s="4"/>
    </row>
    <row r="278" spans="2:11" ht="13.5" x14ac:dyDescent="0.35">
      <c r="B278" s="3">
        <v>42408</v>
      </c>
      <c r="C278" s="2">
        <v>26.3</v>
      </c>
      <c r="D278" s="2">
        <v>6.4351000000000003</v>
      </c>
      <c r="E278" s="2">
        <v>1935</v>
      </c>
      <c r="F278" s="2"/>
      <c r="G278" s="2"/>
      <c r="H278" s="21">
        <f t="shared" si="4"/>
        <v>0</v>
      </c>
      <c r="I278" s="4"/>
      <c r="J278" s="4"/>
      <c r="K278" s="4"/>
    </row>
    <row r="279" spans="2:11" ht="13.5" x14ac:dyDescent="0.35">
      <c r="B279" s="3">
        <v>42409</v>
      </c>
      <c r="C279" s="2">
        <v>26</v>
      </c>
      <c r="D279" s="2">
        <v>6.3616999999999999</v>
      </c>
      <c r="E279" s="2">
        <v>14378</v>
      </c>
      <c r="F279" s="2"/>
      <c r="G279" s="2"/>
      <c r="H279" s="21">
        <f t="shared" si="4"/>
        <v>-1.1406194153937056E-2</v>
      </c>
      <c r="I279" s="4"/>
      <c r="J279" s="4"/>
      <c r="K279" s="4"/>
    </row>
    <row r="280" spans="2:11" ht="13.5" x14ac:dyDescent="0.35">
      <c r="B280" s="3">
        <v>42410</v>
      </c>
      <c r="C280" s="2">
        <v>25.22</v>
      </c>
      <c r="D280" s="2">
        <v>6.1708999999999996</v>
      </c>
      <c r="E280" s="2">
        <v>4903</v>
      </c>
      <c r="F280" s="2"/>
      <c r="G280" s="2"/>
      <c r="H280" s="21">
        <f t="shared" si="4"/>
        <v>-2.9991983274910844E-2</v>
      </c>
      <c r="I280" s="4"/>
      <c r="J280" s="4"/>
      <c r="K280" s="4"/>
    </row>
    <row r="281" spans="2:11" ht="13.5" x14ac:dyDescent="0.35">
      <c r="B281" s="3">
        <v>42411</v>
      </c>
      <c r="C281" s="2">
        <v>24.5</v>
      </c>
      <c r="D281" s="2">
        <v>5.9946999999999999</v>
      </c>
      <c r="E281" s="2">
        <v>9172</v>
      </c>
      <c r="F281" s="2"/>
      <c r="G281" s="2"/>
      <c r="H281" s="21">
        <f t="shared" si="4"/>
        <v>-2.8553371469315612E-2</v>
      </c>
      <c r="I281" s="4"/>
      <c r="J281" s="4"/>
      <c r="K281" s="4"/>
    </row>
    <row r="282" spans="2:11" ht="13.5" x14ac:dyDescent="0.35">
      <c r="B282" s="3">
        <v>42412</v>
      </c>
      <c r="C282" s="2">
        <v>23.81</v>
      </c>
      <c r="D282" s="2">
        <v>5.8258999999999999</v>
      </c>
      <c r="E282" s="2">
        <v>12481</v>
      </c>
      <c r="F282" s="2"/>
      <c r="G282" s="2"/>
      <c r="H282" s="21">
        <f t="shared" si="4"/>
        <v>-2.8158206415667183E-2</v>
      </c>
      <c r="I282" s="4"/>
      <c r="J282" s="4"/>
      <c r="K282" s="4"/>
    </row>
    <row r="283" spans="2:11" ht="13.5" x14ac:dyDescent="0.35">
      <c r="B283" s="3">
        <v>42415</v>
      </c>
      <c r="C283" s="2">
        <v>24.38</v>
      </c>
      <c r="D283" s="2">
        <v>5.9653</v>
      </c>
      <c r="E283" s="2">
        <v>3136</v>
      </c>
      <c r="F283" s="2"/>
      <c r="G283" s="2"/>
      <c r="H283" s="21">
        <f t="shared" si="4"/>
        <v>2.3927633498686932E-2</v>
      </c>
      <c r="I283" s="4"/>
      <c r="J283" s="4"/>
      <c r="K283" s="4"/>
    </row>
    <row r="284" spans="2:11" ht="13.5" x14ac:dyDescent="0.35">
      <c r="B284" s="3">
        <v>42416</v>
      </c>
      <c r="C284" s="2">
        <v>25.4</v>
      </c>
      <c r="D284" s="2">
        <v>6.2149000000000001</v>
      </c>
      <c r="E284" s="2">
        <v>40463</v>
      </c>
      <c r="F284" s="2"/>
      <c r="G284" s="2"/>
      <c r="H284" s="21">
        <f t="shared" si="4"/>
        <v>4.1841986153252984E-2</v>
      </c>
      <c r="I284" s="4"/>
      <c r="J284" s="4"/>
      <c r="K284" s="4"/>
    </row>
    <row r="285" spans="2:11" ht="13.5" x14ac:dyDescent="0.35">
      <c r="B285" s="3">
        <v>42417</v>
      </c>
      <c r="C285" s="2">
        <v>25.3</v>
      </c>
      <c r="D285" s="2">
        <v>6.1905000000000001</v>
      </c>
      <c r="E285" s="2">
        <v>157574</v>
      </c>
      <c r="F285" s="2"/>
      <c r="G285" s="2"/>
      <c r="H285" s="21">
        <f t="shared" si="4"/>
        <v>-3.9260486894398912E-3</v>
      </c>
      <c r="I285" s="4"/>
      <c r="J285" s="4"/>
      <c r="K285" s="4"/>
    </row>
    <row r="286" spans="2:11" ht="13.5" x14ac:dyDescent="0.35">
      <c r="B286" s="3">
        <v>42418</v>
      </c>
      <c r="C286" s="2">
        <v>25.3</v>
      </c>
      <c r="D286" s="2">
        <v>6.1905000000000001</v>
      </c>
      <c r="E286" s="2">
        <v>4417</v>
      </c>
      <c r="F286" s="2"/>
      <c r="G286" s="2"/>
      <c r="H286" s="21">
        <f t="shared" si="4"/>
        <v>0</v>
      </c>
      <c r="I286" s="4"/>
      <c r="J286" s="4"/>
      <c r="K286" s="4"/>
    </row>
    <row r="287" spans="2:11" ht="13.5" x14ac:dyDescent="0.35">
      <c r="B287" s="3">
        <v>42419</v>
      </c>
      <c r="C287" s="2">
        <v>25</v>
      </c>
      <c r="D287" s="2">
        <v>6.117</v>
      </c>
      <c r="E287" s="2">
        <v>29807</v>
      </c>
      <c r="F287" s="2"/>
      <c r="G287" s="2"/>
      <c r="H287" s="21">
        <f t="shared" si="4"/>
        <v>-1.1873031257572105E-2</v>
      </c>
      <c r="I287" s="4"/>
      <c r="J287" s="4"/>
      <c r="K287" s="4"/>
    </row>
    <row r="288" spans="2:11" ht="13.5" x14ac:dyDescent="0.35">
      <c r="B288" s="3">
        <v>42422</v>
      </c>
      <c r="C288" s="2">
        <v>24.8</v>
      </c>
      <c r="D288" s="2">
        <v>6.0681000000000003</v>
      </c>
      <c r="E288" s="2">
        <v>1710</v>
      </c>
      <c r="F288" s="2"/>
      <c r="G288" s="2"/>
      <c r="H288" s="21">
        <f t="shared" si="4"/>
        <v>-7.9941147621382571E-3</v>
      </c>
      <c r="I288" s="4"/>
      <c r="J288" s="4"/>
      <c r="K288" s="4"/>
    </row>
    <row r="289" spans="2:11" ht="13.5" x14ac:dyDescent="0.35">
      <c r="B289" s="3">
        <v>42423</v>
      </c>
      <c r="C289" s="2">
        <v>24.7</v>
      </c>
      <c r="D289" s="2">
        <v>6.0435999999999996</v>
      </c>
      <c r="E289" s="2">
        <v>7081</v>
      </c>
      <c r="F289" s="2"/>
      <c r="G289" s="2"/>
      <c r="H289" s="21">
        <f t="shared" si="4"/>
        <v>-4.0375076218257169E-3</v>
      </c>
      <c r="I289" s="4"/>
      <c r="J289" s="4"/>
      <c r="K289" s="4"/>
    </row>
    <row r="290" spans="2:11" ht="13.5" x14ac:dyDescent="0.35">
      <c r="B290" s="3">
        <v>42424</v>
      </c>
      <c r="C290" s="2">
        <v>24</v>
      </c>
      <c r="D290" s="2">
        <v>5.8723999999999998</v>
      </c>
      <c r="E290" s="2">
        <v>7304</v>
      </c>
      <c r="F290" s="2"/>
      <c r="G290" s="2"/>
      <c r="H290" s="21">
        <f t="shared" si="4"/>
        <v>-2.8327486928320836E-2</v>
      </c>
      <c r="I290" s="4"/>
      <c r="J290" s="4"/>
      <c r="K290" s="4"/>
    </row>
    <row r="291" spans="2:11" ht="13.5" x14ac:dyDescent="0.35">
      <c r="B291" s="3">
        <v>42425</v>
      </c>
      <c r="C291" s="2">
        <v>24.05</v>
      </c>
      <c r="D291" s="2">
        <v>5.8845999999999998</v>
      </c>
      <c r="E291" s="2">
        <v>24299</v>
      </c>
      <c r="F291" s="2"/>
      <c r="G291" s="2"/>
      <c r="H291" s="21">
        <f t="shared" si="4"/>
        <v>2.0775151556433466E-3</v>
      </c>
      <c r="I291" s="4"/>
      <c r="J291" s="4"/>
      <c r="K291" s="4"/>
    </row>
    <row r="292" spans="2:11" ht="13.5" x14ac:dyDescent="0.35">
      <c r="B292" s="3">
        <v>42426</v>
      </c>
      <c r="C292" s="2">
        <v>24.1</v>
      </c>
      <c r="D292" s="2">
        <v>5.8967999999999998</v>
      </c>
      <c r="E292" s="2">
        <v>2260</v>
      </c>
      <c r="F292" s="2"/>
      <c r="G292" s="2"/>
      <c r="H292" s="21">
        <f t="shared" si="4"/>
        <v>2.0732080345308075E-3</v>
      </c>
      <c r="I292" s="4"/>
      <c r="J292" s="4"/>
      <c r="K292" s="4"/>
    </row>
    <row r="293" spans="2:11" ht="13.5" x14ac:dyDescent="0.35">
      <c r="B293" s="3">
        <v>42429</v>
      </c>
      <c r="C293" s="2">
        <v>25</v>
      </c>
      <c r="D293" s="2">
        <v>6.117</v>
      </c>
      <c r="E293" s="2">
        <v>2706</v>
      </c>
      <c r="F293" s="2"/>
      <c r="G293" s="2"/>
      <c r="H293" s="21">
        <f t="shared" si="4"/>
        <v>3.7342287342287374E-2</v>
      </c>
      <c r="I293" s="4"/>
      <c r="J293" s="4"/>
      <c r="K293" s="4"/>
    </row>
    <row r="294" spans="2:11" ht="13.5" x14ac:dyDescent="0.35">
      <c r="B294" s="3">
        <v>42430</v>
      </c>
      <c r="C294" s="2">
        <v>25</v>
      </c>
      <c r="D294" s="2">
        <v>6.117</v>
      </c>
      <c r="E294" s="2">
        <v>13745</v>
      </c>
      <c r="F294" s="2"/>
      <c r="G294" s="2"/>
      <c r="H294" s="21">
        <f t="shared" si="4"/>
        <v>0</v>
      </c>
      <c r="I294" s="4"/>
      <c r="J294" s="4"/>
      <c r="K294" s="4"/>
    </row>
    <row r="295" spans="2:11" ht="13.5" x14ac:dyDescent="0.35">
      <c r="B295" s="3">
        <v>42431</v>
      </c>
      <c r="C295" s="2">
        <v>26.5</v>
      </c>
      <c r="D295" s="2">
        <v>6.4840999999999998</v>
      </c>
      <c r="E295" s="2">
        <v>55696</v>
      </c>
      <c r="F295" s="2"/>
      <c r="G295" s="2"/>
      <c r="H295" s="21">
        <f t="shared" si="4"/>
        <v>6.001307830635929E-2</v>
      </c>
      <c r="I295" s="4"/>
      <c r="J295" s="4"/>
      <c r="K295" s="4"/>
    </row>
    <row r="296" spans="2:11" ht="13.5" x14ac:dyDescent="0.35">
      <c r="B296" s="3">
        <v>42432</v>
      </c>
      <c r="C296" s="2">
        <v>26.44</v>
      </c>
      <c r="D296" s="2">
        <v>6.4694000000000003</v>
      </c>
      <c r="E296" s="2">
        <v>32051</v>
      </c>
      <c r="F296" s="2"/>
      <c r="G296" s="2"/>
      <c r="H296" s="21">
        <f t="shared" si="4"/>
        <v>-2.2670840980243199E-3</v>
      </c>
      <c r="I296" s="4"/>
      <c r="J296" s="4"/>
      <c r="K296" s="4"/>
    </row>
    <row r="297" spans="2:11" ht="13.5" x14ac:dyDescent="0.35">
      <c r="B297" s="3">
        <v>42433</v>
      </c>
      <c r="C297" s="2">
        <v>26</v>
      </c>
      <c r="D297" s="2">
        <v>6.3616999999999999</v>
      </c>
      <c r="E297" s="2">
        <v>20701</v>
      </c>
      <c r="F297" s="2"/>
      <c r="G297" s="2"/>
      <c r="H297" s="21">
        <f t="shared" si="4"/>
        <v>-1.6647602559742843E-2</v>
      </c>
      <c r="I297" s="4"/>
      <c r="J297" s="4"/>
      <c r="K297" s="4"/>
    </row>
    <row r="298" spans="2:11" ht="13.5" x14ac:dyDescent="0.35">
      <c r="B298" s="3">
        <v>42436</v>
      </c>
      <c r="C298" s="2">
        <v>25.85</v>
      </c>
      <c r="D298" s="2">
        <v>6.3250000000000002</v>
      </c>
      <c r="E298" s="2">
        <v>11801</v>
      </c>
      <c r="F298" s="2"/>
      <c r="G298" s="2"/>
      <c r="H298" s="21">
        <f t="shared" si="4"/>
        <v>-5.7688982504676004E-3</v>
      </c>
      <c r="I298" s="4"/>
      <c r="J298" s="4"/>
      <c r="K298" s="4"/>
    </row>
    <row r="299" spans="2:11" ht="13.5" x14ac:dyDescent="0.35">
      <c r="B299" s="3">
        <v>42437</v>
      </c>
      <c r="C299" s="2">
        <v>26.03</v>
      </c>
      <c r="D299" s="2">
        <v>6.3691000000000004</v>
      </c>
      <c r="E299" s="2">
        <v>12521</v>
      </c>
      <c r="F299" s="2"/>
      <c r="G299" s="2"/>
      <c r="H299" s="21">
        <f t="shared" si="4"/>
        <v>6.9723320158103161E-3</v>
      </c>
      <c r="I299" s="4"/>
      <c r="J299" s="4"/>
      <c r="K299" s="4"/>
    </row>
    <row r="300" spans="2:11" ht="13.5" x14ac:dyDescent="0.35">
      <c r="B300" s="3">
        <v>42438</v>
      </c>
      <c r="C300" s="2">
        <v>26.68</v>
      </c>
      <c r="D300" s="2">
        <v>6.5281000000000002</v>
      </c>
      <c r="E300" s="2">
        <v>10712</v>
      </c>
      <c r="F300" s="2"/>
      <c r="G300" s="2"/>
      <c r="H300" s="21">
        <f t="shared" si="4"/>
        <v>2.4964280667598215E-2</v>
      </c>
      <c r="I300" s="4"/>
      <c r="J300" s="4"/>
      <c r="K300" s="4"/>
    </row>
    <row r="301" spans="2:11" ht="13.5" x14ac:dyDescent="0.35">
      <c r="B301" s="3">
        <v>42439</v>
      </c>
      <c r="C301" s="2">
        <v>26.23</v>
      </c>
      <c r="D301" s="2">
        <v>6.4180000000000001</v>
      </c>
      <c r="E301" s="2">
        <v>6036</v>
      </c>
      <c r="F301" s="2"/>
      <c r="G301" s="2"/>
      <c r="H301" s="21">
        <f t="shared" si="4"/>
        <v>-1.6865550466445074E-2</v>
      </c>
      <c r="I301" s="4"/>
      <c r="J301" s="4"/>
      <c r="K301" s="4"/>
    </row>
    <row r="302" spans="2:11" ht="13.5" x14ac:dyDescent="0.35">
      <c r="B302" s="3">
        <v>42440</v>
      </c>
      <c r="C302" s="2">
        <v>26.77</v>
      </c>
      <c r="D302" s="2">
        <v>6.5500999999999996</v>
      </c>
      <c r="E302" s="2">
        <v>19540</v>
      </c>
      <c r="F302" s="2"/>
      <c r="G302" s="2"/>
      <c r="H302" s="21">
        <f t="shared" si="4"/>
        <v>2.058273605484566E-2</v>
      </c>
      <c r="I302" s="4"/>
      <c r="J302" s="4"/>
      <c r="K302" s="4"/>
    </row>
    <row r="303" spans="2:11" ht="13.5" x14ac:dyDescent="0.35">
      <c r="B303" s="3">
        <v>42443</v>
      </c>
      <c r="C303" s="2">
        <v>26.8</v>
      </c>
      <c r="D303" s="2">
        <v>6.5575000000000001</v>
      </c>
      <c r="E303" s="2">
        <v>10144</v>
      </c>
      <c r="F303" s="2"/>
      <c r="G303" s="2"/>
      <c r="H303" s="21">
        <f t="shared" si="4"/>
        <v>1.1297537442177246E-3</v>
      </c>
      <c r="I303" s="4"/>
      <c r="J303" s="4"/>
      <c r="K303" s="4"/>
    </row>
    <row r="304" spans="2:11" ht="13.5" x14ac:dyDescent="0.35">
      <c r="B304" s="3">
        <v>42444</v>
      </c>
      <c r="C304" s="2">
        <v>26.71</v>
      </c>
      <c r="D304" s="2">
        <v>6.5354999999999999</v>
      </c>
      <c r="E304" s="2">
        <v>2877</v>
      </c>
      <c r="F304" s="2"/>
      <c r="G304" s="2"/>
      <c r="H304" s="21">
        <f t="shared" si="4"/>
        <v>-3.3549370949295071E-3</v>
      </c>
      <c r="I304" s="4"/>
      <c r="J304" s="4"/>
      <c r="K304" s="4"/>
    </row>
    <row r="305" spans="2:11" ht="13.5" x14ac:dyDescent="0.35">
      <c r="B305" s="3">
        <v>42445</v>
      </c>
      <c r="C305" s="2">
        <v>26.75</v>
      </c>
      <c r="D305" s="2">
        <v>6.5452000000000004</v>
      </c>
      <c r="E305" s="2">
        <v>6670</v>
      </c>
      <c r="F305" s="2"/>
      <c r="G305" s="2"/>
      <c r="H305" s="21">
        <f t="shared" si="4"/>
        <v>1.4842016678143196E-3</v>
      </c>
      <c r="I305" s="4"/>
      <c r="J305" s="4"/>
      <c r="K305" s="4"/>
    </row>
    <row r="306" spans="2:11" ht="13.5" x14ac:dyDescent="0.35">
      <c r="B306" s="3">
        <v>42446</v>
      </c>
      <c r="C306" s="2">
        <v>26.71</v>
      </c>
      <c r="D306" s="2">
        <v>6.5354999999999999</v>
      </c>
      <c r="E306" s="2">
        <v>4307</v>
      </c>
      <c r="F306" s="2"/>
      <c r="G306" s="2"/>
      <c r="H306" s="21">
        <f t="shared" si="4"/>
        <v>-1.4820020778586575E-3</v>
      </c>
      <c r="I306" s="4"/>
      <c r="J306" s="4"/>
      <c r="K306" s="4"/>
    </row>
    <row r="307" spans="2:11" ht="13.5" x14ac:dyDescent="0.35">
      <c r="B307" s="3">
        <v>42447</v>
      </c>
      <c r="C307" s="2">
        <v>26.75</v>
      </c>
      <c r="D307" s="2">
        <v>6.5452000000000004</v>
      </c>
      <c r="E307" s="2">
        <v>11120</v>
      </c>
      <c r="F307" s="2"/>
      <c r="G307" s="2"/>
      <c r="H307" s="21">
        <f t="shared" si="4"/>
        <v>1.4842016678143196E-3</v>
      </c>
      <c r="I307" s="4"/>
      <c r="J307" s="4"/>
      <c r="K307" s="4"/>
    </row>
    <row r="308" spans="2:11" ht="13.5" x14ac:dyDescent="0.35">
      <c r="B308" s="3">
        <v>42450</v>
      </c>
      <c r="C308" s="2">
        <v>26.72</v>
      </c>
      <c r="D308" s="2">
        <v>6.5378999999999996</v>
      </c>
      <c r="E308" s="2">
        <v>3044</v>
      </c>
      <c r="F308" s="2"/>
      <c r="G308" s="2"/>
      <c r="H308" s="21">
        <f t="shared" si="4"/>
        <v>-1.1153211513782238E-3</v>
      </c>
      <c r="I308" s="4"/>
      <c r="J308" s="4"/>
      <c r="K308" s="4"/>
    </row>
    <row r="309" spans="2:11" ht="13.5" x14ac:dyDescent="0.35">
      <c r="B309" s="3">
        <v>42451</v>
      </c>
      <c r="C309" s="2">
        <v>26.25</v>
      </c>
      <c r="D309" s="2">
        <v>6.4229000000000003</v>
      </c>
      <c r="E309" s="2">
        <v>7562</v>
      </c>
      <c r="F309" s="2"/>
      <c r="G309" s="2"/>
      <c r="H309" s="21">
        <f t="shared" si="4"/>
        <v>-1.7589745942886759E-2</v>
      </c>
      <c r="I309" s="4"/>
      <c r="J309" s="4"/>
      <c r="K309" s="4"/>
    </row>
    <row r="310" spans="2:11" ht="13.5" x14ac:dyDescent="0.35">
      <c r="B310" s="3">
        <v>42452</v>
      </c>
      <c r="C310" s="2">
        <v>26.2</v>
      </c>
      <c r="D310" s="2">
        <v>6.4107000000000003</v>
      </c>
      <c r="E310" s="2">
        <v>6961</v>
      </c>
      <c r="F310" s="2"/>
      <c r="G310" s="2"/>
      <c r="H310" s="21">
        <f t="shared" si="4"/>
        <v>-1.8994535178813289E-3</v>
      </c>
      <c r="I310" s="4"/>
      <c r="J310" s="4"/>
      <c r="K310" s="4"/>
    </row>
    <row r="311" spans="2:11" ht="13.5" x14ac:dyDescent="0.35">
      <c r="B311" s="3">
        <v>42453</v>
      </c>
      <c r="C311" s="2">
        <v>26.3</v>
      </c>
      <c r="D311" s="2">
        <v>6.4351000000000003</v>
      </c>
      <c r="E311" s="2">
        <v>3539</v>
      </c>
      <c r="F311" s="2"/>
      <c r="G311" s="2"/>
      <c r="H311" s="21">
        <f t="shared" si="4"/>
        <v>3.8061366153462144E-3</v>
      </c>
      <c r="I311" s="4"/>
      <c r="J311" s="4"/>
      <c r="K311" s="4"/>
    </row>
    <row r="312" spans="2:11" ht="13.5" x14ac:dyDescent="0.35">
      <c r="B312" s="3">
        <v>42454</v>
      </c>
      <c r="C312" s="2">
        <v>26.49</v>
      </c>
      <c r="D312" s="2">
        <v>6.4816000000000003</v>
      </c>
      <c r="E312" s="2">
        <v>2204</v>
      </c>
      <c r="F312" s="2"/>
      <c r="G312" s="2"/>
      <c r="H312" s="21">
        <f t="shared" si="4"/>
        <v>7.2259949340336563E-3</v>
      </c>
      <c r="I312" s="4"/>
      <c r="J312" s="4"/>
      <c r="K312" s="4"/>
    </row>
    <row r="313" spans="2:11" ht="13.5" x14ac:dyDescent="0.35">
      <c r="B313" s="3">
        <v>42457</v>
      </c>
      <c r="C313" s="2">
        <v>26.3</v>
      </c>
      <c r="D313" s="2">
        <v>6.4351000000000003</v>
      </c>
      <c r="E313" s="2">
        <v>2107</v>
      </c>
      <c r="F313" s="2"/>
      <c r="G313" s="2"/>
      <c r="H313" s="21">
        <f t="shared" si="4"/>
        <v>-7.1741545297457389E-3</v>
      </c>
      <c r="I313" s="4"/>
      <c r="J313" s="4"/>
      <c r="K313" s="4"/>
    </row>
    <row r="314" spans="2:11" ht="13.5" x14ac:dyDescent="0.35">
      <c r="B314" s="3">
        <v>42458</v>
      </c>
      <c r="C314" s="2">
        <v>26.3</v>
      </c>
      <c r="D314" s="2">
        <v>6.4351000000000003</v>
      </c>
      <c r="E314" s="2">
        <v>13142</v>
      </c>
      <c r="F314" s="2"/>
      <c r="G314" s="2"/>
      <c r="H314" s="21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26.2</v>
      </c>
      <c r="D315" s="2">
        <v>6.4107000000000003</v>
      </c>
      <c r="E315" s="2">
        <v>6474</v>
      </c>
      <c r="F315" s="2"/>
      <c r="G315" s="2"/>
      <c r="H315" s="21">
        <f t="shared" si="4"/>
        <v>-3.7917048686112067E-3</v>
      </c>
      <c r="I315" s="4"/>
      <c r="J315" s="4"/>
      <c r="K315" s="4"/>
    </row>
    <row r="316" spans="2:11" ht="13.5" x14ac:dyDescent="0.35">
      <c r="B316" s="3">
        <v>42460</v>
      </c>
      <c r="C316" s="2">
        <v>26.04</v>
      </c>
      <c r="D316" s="2">
        <v>6.3715000000000002</v>
      </c>
      <c r="E316" s="2">
        <v>5837</v>
      </c>
      <c r="F316" s="2"/>
      <c r="G316" s="2"/>
      <c r="H316" s="21">
        <f t="shared" si="4"/>
        <v>-6.1147768574414839E-3</v>
      </c>
      <c r="I316" s="4"/>
      <c r="J316" s="4"/>
      <c r="K316" s="4"/>
    </row>
    <row r="317" spans="2:11" ht="13.5" x14ac:dyDescent="0.35">
      <c r="B317" s="3">
        <v>42461</v>
      </c>
      <c r="C317" s="2">
        <v>26.1</v>
      </c>
      <c r="D317" s="2">
        <v>6.3861999999999997</v>
      </c>
      <c r="E317" s="2">
        <v>11294</v>
      </c>
      <c r="F317" s="2"/>
      <c r="G317" s="2"/>
      <c r="H317" s="21">
        <f t="shared" si="4"/>
        <v>2.3071490229929358E-3</v>
      </c>
      <c r="I317" s="4"/>
      <c r="J317" s="4"/>
      <c r="K317" s="4"/>
    </row>
    <row r="318" spans="2:11" ht="13.5" x14ac:dyDescent="0.35">
      <c r="B318" s="3">
        <v>42464</v>
      </c>
      <c r="C318" s="2">
        <v>26.64</v>
      </c>
      <c r="D318" s="2">
        <v>6.5183</v>
      </c>
      <c r="E318" s="2">
        <v>24384</v>
      </c>
      <c r="F318" s="2"/>
      <c r="G318" s="2"/>
      <c r="H318" s="21">
        <f t="shared" si="4"/>
        <v>2.068522752184403E-2</v>
      </c>
      <c r="I318" s="4"/>
      <c r="J318" s="4"/>
      <c r="K318" s="4"/>
    </row>
    <row r="319" spans="2:11" ht="13.5" x14ac:dyDescent="0.35">
      <c r="B319" s="3">
        <v>42465</v>
      </c>
      <c r="C319" s="2">
        <v>26.2</v>
      </c>
      <c r="D319" s="2">
        <v>6.4107000000000003</v>
      </c>
      <c r="E319" s="2">
        <v>107159</v>
      </c>
      <c r="F319" s="2"/>
      <c r="G319" s="2"/>
      <c r="H319" s="21">
        <f t="shared" si="4"/>
        <v>-1.6507371553932726E-2</v>
      </c>
      <c r="I319" s="4"/>
      <c r="J319" s="4"/>
      <c r="K319" s="4"/>
    </row>
    <row r="320" spans="2:11" ht="13.5" x14ac:dyDescent="0.35">
      <c r="B320" s="3">
        <v>42466</v>
      </c>
      <c r="C320" s="2">
        <v>26.2</v>
      </c>
      <c r="D320" s="2">
        <v>6.4107000000000003</v>
      </c>
      <c r="E320" s="2">
        <v>27871</v>
      </c>
      <c r="F320" s="2"/>
      <c r="G320" s="2"/>
      <c r="H320" s="21">
        <f t="shared" si="4"/>
        <v>0</v>
      </c>
      <c r="I320" s="4"/>
      <c r="J320" s="4"/>
      <c r="K320" s="4"/>
    </row>
    <row r="321" spans="2:11" ht="13.5" x14ac:dyDescent="0.35">
      <c r="B321" s="3">
        <v>42467</v>
      </c>
      <c r="C321" s="2">
        <v>25.98</v>
      </c>
      <c r="D321" s="2">
        <v>6.3567999999999998</v>
      </c>
      <c r="E321" s="2">
        <v>11367</v>
      </c>
      <c r="F321" s="2"/>
      <c r="G321" s="2"/>
      <c r="H321" s="21">
        <f t="shared" si="4"/>
        <v>-8.4078181789820922E-3</v>
      </c>
      <c r="I321" s="4"/>
      <c r="J321" s="4"/>
      <c r="K321" s="4"/>
    </row>
    <row r="322" spans="2:11" ht="13.5" x14ac:dyDescent="0.35">
      <c r="B322" s="3">
        <v>42468</v>
      </c>
      <c r="C322" s="2">
        <v>25.62</v>
      </c>
      <c r="D322" s="2">
        <v>6.2686999999999999</v>
      </c>
      <c r="E322" s="2">
        <v>6903</v>
      </c>
      <c r="F322" s="2"/>
      <c r="G322" s="2"/>
      <c r="H322" s="21">
        <f t="shared" si="4"/>
        <v>-1.3859174427384824E-2</v>
      </c>
      <c r="I322" s="4"/>
      <c r="J322" s="4"/>
      <c r="K322" s="4"/>
    </row>
    <row r="323" spans="2:11" ht="13.5" x14ac:dyDescent="0.35">
      <c r="B323" s="3">
        <v>42471</v>
      </c>
      <c r="C323" s="2">
        <v>25.9</v>
      </c>
      <c r="D323" s="2">
        <v>6.3372999999999999</v>
      </c>
      <c r="E323" s="2">
        <v>3323</v>
      </c>
      <c r="F323" s="2"/>
      <c r="G323" s="2"/>
      <c r="H323" s="21">
        <f t="shared" si="4"/>
        <v>1.094325777274395E-2</v>
      </c>
      <c r="I323" s="4"/>
      <c r="J323" s="4"/>
      <c r="K323" s="4"/>
    </row>
    <row r="324" spans="2:11" ht="13.5" x14ac:dyDescent="0.35">
      <c r="B324" s="3">
        <v>42472</v>
      </c>
      <c r="C324" s="2">
        <v>25</v>
      </c>
      <c r="D324" s="2">
        <v>6.117</v>
      </c>
      <c r="E324" s="2">
        <v>29330</v>
      </c>
      <c r="F324" s="2"/>
      <c r="G324" s="2"/>
      <c r="H324" s="21">
        <f t="shared" si="4"/>
        <v>-3.4762438262351467E-2</v>
      </c>
      <c r="I324" s="4"/>
      <c r="J324" s="4"/>
      <c r="K324" s="4"/>
    </row>
    <row r="325" spans="2:11" ht="13.5" x14ac:dyDescent="0.35">
      <c r="B325" s="3">
        <v>42473</v>
      </c>
      <c r="C325" s="2">
        <v>24.93</v>
      </c>
      <c r="D325" s="2">
        <v>6.0998999999999999</v>
      </c>
      <c r="E325" s="2">
        <v>5598</v>
      </c>
      <c r="F325" s="2"/>
      <c r="G325" s="2"/>
      <c r="H325" s="21">
        <f t="shared" si="4"/>
        <v>-2.7954879843060513E-3</v>
      </c>
      <c r="I325" s="4"/>
      <c r="J325" s="4"/>
      <c r="K325" s="4"/>
    </row>
    <row r="326" spans="2:11" ht="13.5" x14ac:dyDescent="0.35">
      <c r="B326" s="3">
        <v>42474</v>
      </c>
      <c r="C326" s="2">
        <v>24.4</v>
      </c>
      <c r="D326" s="2">
        <v>5.9702000000000002</v>
      </c>
      <c r="E326" s="2">
        <v>14481</v>
      </c>
      <c r="F326" s="2"/>
      <c r="G326" s="2"/>
      <c r="H326" s="21">
        <f t="shared" si="4"/>
        <v>-2.1262643649895854E-2</v>
      </c>
      <c r="I326" s="4"/>
      <c r="J326" s="4"/>
      <c r="K326" s="4"/>
    </row>
    <row r="327" spans="2:11" ht="13.5" x14ac:dyDescent="0.35">
      <c r="B327" s="3">
        <v>42475</v>
      </c>
      <c r="C327" s="2">
        <v>23.98</v>
      </c>
      <c r="D327" s="2">
        <v>5.8674999999999997</v>
      </c>
      <c r="E327" s="2">
        <v>15026</v>
      </c>
      <c r="F327" s="2"/>
      <c r="G327" s="2"/>
      <c r="H327" s="21">
        <f t="shared" ref="H327:H390" si="5">(D327-D326)/D326</f>
        <v>-1.7202103782117929E-2</v>
      </c>
      <c r="I327" s="4"/>
      <c r="J327" s="4"/>
      <c r="K327" s="4"/>
    </row>
    <row r="328" spans="2:11" ht="13.5" x14ac:dyDescent="0.35">
      <c r="B328" s="3">
        <v>42478</v>
      </c>
      <c r="C328" s="2">
        <v>23.49</v>
      </c>
      <c r="D328" s="2">
        <v>5.7476000000000003</v>
      </c>
      <c r="E328" s="2">
        <v>7077</v>
      </c>
      <c r="F328" s="2"/>
      <c r="G328" s="2"/>
      <c r="H328" s="21">
        <f t="shared" si="5"/>
        <v>-2.0434597358329691E-2</v>
      </c>
      <c r="I328" s="4"/>
      <c r="J328" s="4"/>
      <c r="K328" s="4"/>
    </row>
    <row r="329" spans="2:11" ht="13.5" x14ac:dyDescent="0.35">
      <c r="B329" s="3">
        <v>42479</v>
      </c>
      <c r="C329" s="2">
        <v>23.47</v>
      </c>
      <c r="D329" s="2">
        <v>5.7427000000000001</v>
      </c>
      <c r="E329" s="2">
        <v>6096</v>
      </c>
      <c r="F329" s="2"/>
      <c r="G329" s="2"/>
      <c r="H329" s="21">
        <f t="shared" si="5"/>
        <v>-8.5252975154849432E-4</v>
      </c>
      <c r="I329" s="4"/>
      <c r="J329" s="4"/>
      <c r="K329" s="4"/>
    </row>
    <row r="330" spans="2:11" ht="13.5" x14ac:dyDescent="0.35">
      <c r="B330" s="3">
        <v>42480</v>
      </c>
      <c r="C330" s="2">
        <v>22.77</v>
      </c>
      <c r="D330" s="2">
        <v>5.5713999999999997</v>
      </c>
      <c r="E330" s="2">
        <v>21223</v>
      </c>
      <c r="F330" s="2"/>
      <c r="G330" s="2"/>
      <c r="H330" s="21">
        <f t="shared" si="5"/>
        <v>-2.9829174430146176E-2</v>
      </c>
      <c r="I330" s="4"/>
      <c r="J330" s="4"/>
      <c r="K330" s="4"/>
    </row>
    <row r="331" spans="2:11" ht="13.5" x14ac:dyDescent="0.35">
      <c r="B331" s="3">
        <v>42481</v>
      </c>
      <c r="C331" s="2">
        <v>23</v>
      </c>
      <c r="D331" s="2">
        <v>5.6276999999999999</v>
      </c>
      <c r="E331" s="2">
        <v>9280</v>
      </c>
      <c r="F331" s="2"/>
      <c r="G331" s="2"/>
      <c r="H331" s="21">
        <f t="shared" si="5"/>
        <v>1.0105180026564282E-2</v>
      </c>
      <c r="I331" s="4"/>
      <c r="J331" s="4"/>
      <c r="K331" s="4"/>
    </row>
    <row r="332" spans="2:11" ht="13.5" x14ac:dyDescent="0.35">
      <c r="B332" s="3">
        <v>42482</v>
      </c>
      <c r="C332" s="2">
        <v>22.9</v>
      </c>
      <c r="D332" s="2">
        <v>5.6032000000000002</v>
      </c>
      <c r="E332" s="2">
        <v>4579</v>
      </c>
      <c r="F332" s="2"/>
      <c r="G332" s="2"/>
      <c r="H332" s="21">
        <f t="shared" si="5"/>
        <v>-4.3534658919273852E-3</v>
      </c>
      <c r="I332" s="4"/>
      <c r="J332" s="4"/>
      <c r="K332" s="4"/>
    </row>
    <row r="333" spans="2:11" ht="13.5" x14ac:dyDescent="0.35">
      <c r="B333" s="3">
        <v>42485</v>
      </c>
      <c r="C333" s="2">
        <v>22.95</v>
      </c>
      <c r="D333" s="2">
        <v>5.6154000000000002</v>
      </c>
      <c r="E333" s="2">
        <v>7588</v>
      </c>
      <c r="F333" s="2"/>
      <c r="G333" s="2"/>
      <c r="H333" s="21">
        <f t="shared" si="5"/>
        <v>2.1773272415762401E-3</v>
      </c>
      <c r="I333" s="4"/>
      <c r="J333" s="4"/>
      <c r="K333" s="4"/>
    </row>
    <row r="334" spans="2:11" ht="13.5" x14ac:dyDescent="0.35">
      <c r="B334" s="3">
        <v>42486</v>
      </c>
      <c r="C334" s="2">
        <v>22.8</v>
      </c>
      <c r="D334" s="2">
        <v>5.5787000000000004</v>
      </c>
      <c r="E334" s="2">
        <v>15686</v>
      </c>
      <c r="F334" s="2"/>
      <c r="G334" s="2"/>
      <c r="H334" s="21">
        <f t="shared" si="5"/>
        <v>-6.5355985326067123E-3</v>
      </c>
      <c r="I334" s="4"/>
      <c r="J334" s="4"/>
      <c r="K334" s="4"/>
    </row>
    <row r="335" spans="2:11" ht="13.5" x14ac:dyDescent="0.35">
      <c r="B335" s="3">
        <v>42487</v>
      </c>
      <c r="C335" s="2">
        <v>22.9</v>
      </c>
      <c r="D335" s="2">
        <v>5.6032000000000002</v>
      </c>
      <c r="E335" s="2">
        <v>14670</v>
      </c>
      <c r="F335" s="2"/>
      <c r="G335" s="2"/>
      <c r="H335" s="21">
        <f t="shared" si="5"/>
        <v>4.3917041604674464E-3</v>
      </c>
      <c r="I335" s="4"/>
      <c r="J335" s="4"/>
      <c r="K335" s="4"/>
    </row>
    <row r="336" spans="2:11" ht="13.5" x14ac:dyDescent="0.35">
      <c r="B336" s="3">
        <v>42488</v>
      </c>
      <c r="C336" s="2">
        <v>23</v>
      </c>
      <c r="D336" s="2">
        <v>5.6276999999999999</v>
      </c>
      <c r="E336" s="2">
        <v>12455</v>
      </c>
      <c r="F336" s="2"/>
      <c r="G336" s="2"/>
      <c r="H336" s="21">
        <f t="shared" si="5"/>
        <v>4.3725014277555228E-3</v>
      </c>
      <c r="I336" s="4"/>
      <c r="J336" s="4"/>
      <c r="K336" s="4"/>
    </row>
    <row r="337" spans="2:11" ht="13.5" x14ac:dyDescent="0.35">
      <c r="B337" s="3">
        <v>42489</v>
      </c>
      <c r="C337" s="2">
        <v>23.69</v>
      </c>
      <c r="D337" s="2">
        <v>5.7965</v>
      </c>
      <c r="E337" s="2">
        <v>5594</v>
      </c>
      <c r="F337" s="2"/>
      <c r="G337" s="2"/>
      <c r="H337" s="21">
        <f t="shared" si="5"/>
        <v>2.9994491532953083E-2</v>
      </c>
      <c r="I337" s="4"/>
      <c r="J337" s="4"/>
      <c r="K337" s="4"/>
    </row>
    <row r="338" spans="2:11" ht="13.5" x14ac:dyDescent="0.35">
      <c r="B338" s="3">
        <v>42492</v>
      </c>
      <c r="C338" s="2">
        <v>24.93</v>
      </c>
      <c r="D338" s="2">
        <v>6.0998999999999999</v>
      </c>
      <c r="E338" s="2">
        <v>15077</v>
      </c>
      <c r="F338" s="2"/>
      <c r="G338" s="2"/>
      <c r="H338" s="21">
        <f t="shared" si="5"/>
        <v>5.2341930475286791E-2</v>
      </c>
      <c r="I338" s="4"/>
      <c r="J338" s="4"/>
      <c r="K338" s="4"/>
    </row>
    <row r="339" spans="2:11" ht="13.5" x14ac:dyDescent="0.35">
      <c r="B339" s="3">
        <v>42493</v>
      </c>
      <c r="C339" s="2">
        <v>24.26</v>
      </c>
      <c r="D339" s="2">
        <v>5.9359999999999999</v>
      </c>
      <c r="E339" s="2">
        <v>7994</v>
      </c>
      <c r="F339" s="2"/>
      <c r="G339" s="2"/>
      <c r="H339" s="21">
        <f t="shared" si="5"/>
        <v>-2.6869292939228503E-2</v>
      </c>
      <c r="I339" s="4"/>
      <c r="J339" s="4"/>
      <c r="K339" s="4"/>
    </row>
    <row r="340" spans="2:11" ht="13.5" x14ac:dyDescent="0.35">
      <c r="B340" s="3">
        <v>42494</v>
      </c>
      <c r="C340" s="2">
        <v>22.28</v>
      </c>
      <c r="D340" s="2">
        <v>5.4515000000000002</v>
      </c>
      <c r="E340" s="2">
        <v>5945</v>
      </c>
      <c r="F340" s="2"/>
      <c r="G340" s="2"/>
      <c r="H340" s="21">
        <f t="shared" si="5"/>
        <v>-8.1620619946091599E-2</v>
      </c>
      <c r="I340" s="4"/>
      <c r="J340" s="4"/>
      <c r="K340" s="4"/>
    </row>
    <row r="341" spans="2:11" ht="13.5" x14ac:dyDescent="0.35">
      <c r="B341" s="3">
        <v>42495</v>
      </c>
      <c r="C341" s="2">
        <v>22.2</v>
      </c>
      <c r="D341" s="2">
        <v>6.2107999999999999</v>
      </c>
      <c r="E341" s="2">
        <v>9573</v>
      </c>
      <c r="F341" s="2"/>
      <c r="G341" s="2"/>
      <c r="H341" s="21">
        <f t="shared" si="5"/>
        <v>0.13928276621113447</v>
      </c>
      <c r="I341" s="4"/>
      <c r="J341" s="4"/>
      <c r="K341" s="4"/>
    </row>
    <row r="342" spans="2:11" ht="13.5" x14ac:dyDescent="0.35">
      <c r="B342" s="3">
        <v>42496</v>
      </c>
      <c r="C342" s="2">
        <v>21.55</v>
      </c>
      <c r="D342" s="2">
        <v>6.2103000000000002</v>
      </c>
      <c r="E342" s="2">
        <v>9819</v>
      </c>
      <c r="F342" s="2"/>
      <c r="G342" s="2"/>
      <c r="H342" s="21">
        <f t="shared" si="5"/>
        <v>-8.0504926901481757E-5</v>
      </c>
      <c r="I342" s="4"/>
      <c r="J342" s="4"/>
      <c r="K342" s="4"/>
    </row>
    <row r="343" spans="2:11" ht="13.5" x14ac:dyDescent="0.35">
      <c r="B343" s="3">
        <v>42499</v>
      </c>
      <c r="C343" s="2">
        <v>21.6</v>
      </c>
      <c r="D343" s="2">
        <v>6.2247000000000003</v>
      </c>
      <c r="E343" s="2">
        <v>15021</v>
      </c>
      <c r="F343" s="2"/>
      <c r="G343" s="2"/>
      <c r="H343" s="21">
        <f t="shared" si="5"/>
        <v>2.3187285638375265E-3</v>
      </c>
      <c r="I343" s="4"/>
      <c r="J343" s="4"/>
      <c r="K343" s="4"/>
    </row>
    <row r="344" spans="2:11" ht="13.5" x14ac:dyDescent="0.35">
      <c r="B344" s="3">
        <v>42500</v>
      </c>
      <c r="C344" s="2">
        <v>21.99</v>
      </c>
      <c r="D344" s="2">
        <v>6.3371000000000004</v>
      </c>
      <c r="E344" s="2">
        <v>28089</v>
      </c>
      <c r="F344" s="2"/>
      <c r="G344" s="2"/>
      <c r="H344" s="21">
        <f t="shared" si="5"/>
        <v>1.8057095121050019E-2</v>
      </c>
      <c r="I344" s="4"/>
      <c r="J344" s="4"/>
      <c r="K344" s="4"/>
    </row>
    <row r="345" spans="2:11" ht="13.5" x14ac:dyDescent="0.35">
      <c r="B345" s="3">
        <v>42501</v>
      </c>
      <c r="C345" s="2">
        <v>22.38</v>
      </c>
      <c r="D345" s="2">
        <v>6.4493999999999998</v>
      </c>
      <c r="E345" s="2">
        <v>15955</v>
      </c>
      <c r="F345" s="2"/>
      <c r="G345" s="2"/>
      <c r="H345" s="21">
        <f t="shared" si="5"/>
        <v>1.7721039592242412E-2</v>
      </c>
      <c r="I345" s="4"/>
      <c r="J345" s="4"/>
      <c r="K345" s="4"/>
    </row>
    <row r="346" spans="2:11" ht="13.5" x14ac:dyDescent="0.35">
      <c r="B346" s="3">
        <v>42502</v>
      </c>
      <c r="C346" s="2">
        <v>22.38</v>
      </c>
      <c r="D346" s="2">
        <v>6.4493999999999998</v>
      </c>
      <c r="E346" s="2">
        <v>10729</v>
      </c>
      <c r="F346" s="2"/>
      <c r="G346" s="2"/>
      <c r="H346" s="21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22.16</v>
      </c>
      <c r="D347" s="2">
        <v>6.3860000000000001</v>
      </c>
      <c r="E347" s="2">
        <v>4106</v>
      </c>
      <c r="F347" s="2"/>
      <c r="G347" s="2"/>
      <c r="H347" s="21">
        <f t="shared" si="5"/>
        <v>-9.8303718175333649E-3</v>
      </c>
      <c r="I347" s="4"/>
      <c r="J347" s="4"/>
      <c r="K347" s="4"/>
    </row>
    <row r="348" spans="2:11" ht="13.5" x14ac:dyDescent="0.35">
      <c r="B348" s="3">
        <v>42506</v>
      </c>
      <c r="C348" s="2">
        <v>22</v>
      </c>
      <c r="D348" s="2">
        <v>6.3399000000000001</v>
      </c>
      <c r="E348" s="2">
        <v>3767</v>
      </c>
      <c r="F348" s="2"/>
      <c r="G348" s="2"/>
      <c r="H348" s="21">
        <f t="shared" si="5"/>
        <v>-7.2189163795803365E-3</v>
      </c>
      <c r="I348" s="4"/>
      <c r="J348" s="4"/>
      <c r="K348" s="4"/>
    </row>
    <row r="349" spans="2:11" ht="13.5" x14ac:dyDescent="0.35">
      <c r="B349" s="3">
        <v>42507</v>
      </c>
      <c r="C349" s="2">
        <v>22</v>
      </c>
      <c r="D349" s="2">
        <v>6.3399000000000001</v>
      </c>
      <c r="E349" s="2">
        <v>5723</v>
      </c>
      <c r="F349" s="2"/>
      <c r="G349" s="2"/>
      <c r="H349" s="21">
        <f t="shared" si="5"/>
        <v>0</v>
      </c>
      <c r="I349" s="4"/>
      <c r="J349" s="4"/>
      <c r="K349" s="4"/>
    </row>
    <row r="350" spans="2:11" ht="13.5" x14ac:dyDescent="0.35">
      <c r="B350" s="3">
        <v>42508</v>
      </c>
      <c r="C350" s="2">
        <v>21.9</v>
      </c>
      <c r="D350" s="2">
        <v>6.3110999999999997</v>
      </c>
      <c r="E350" s="2">
        <v>3843</v>
      </c>
      <c r="F350" s="2"/>
      <c r="G350" s="2"/>
      <c r="H350" s="21">
        <f t="shared" si="5"/>
        <v>-4.5426584015521351E-3</v>
      </c>
      <c r="I350" s="4"/>
      <c r="J350" s="4"/>
      <c r="K350" s="4"/>
    </row>
    <row r="351" spans="2:11" ht="13.5" x14ac:dyDescent="0.35">
      <c r="B351" s="3">
        <v>42509</v>
      </c>
      <c r="C351" s="2">
        <v>21.7</v>
      </c>
      <c r="D351" s="2">
        <v>6.2534999999999998</v>
      </c>
      <c r="E351" s="2">
        <v>35952</v>
      </c>
      <c r="F351" s="2"/>
      <c r="G351" s="2"/>
      <c r="H351" s="21">
        <f t="shared" si="5"/>
        <v>-9.1267766316489793E-3</v>
      </c>
      <c r="I351" s="4"/>
      <c r="J351" s="4"/>
      <c r="K351" s="4"/>
    </row>
    <row r="352" spans="2:11" ht="13.5" x14ac:dyDescent="0.35">
      <c r="B352" s="3">
        <v>42510</v>
      </c>
      <c r="C352" s="2">
        <v>21.8</v>
      </c>
      <c r="D352" s="2">
        <v>6.2823000000000002</v>
      </c>
      <c r="E352" s="2">
        <v>20236</v>
      </c>
      <c r="F352" s="2"/>
      <c r="G352" s="2"/>
      <c r="H352" s="21">
        <f t="shared" si="5"/>
        <v>4.6054209642600753E-3</v>
      </c>
      <c r="I352" s="4"/>
      <c r="J352" s="4"/>
      <c r="K352" s="4"/>
    </row>
    <row r="353" spans="2:11" ht="13.5" x14ac:dyDescent="0.35">
      <c r="B353" s="3">
        <v>42513</v>
      </c>
      <c r="C353" s="2">
        <v>21.9</v>
      </c>
      <c r="D353" s="2">
        <v>6.3110999999999997</v>
      </c>
      <c r="E353" s="2">
        <v>30523</v>
      </c>
      <c r="F353" s="2"/>
      <c r="G353" s="2"/>
      <c r="H353" s="21">
        <f t="shared" si="5"/>
        <v>4.5843082947327396E-3</v>
      </c>
      <c r="I353" s="4"/>
      <c r="J353" s="4"/>
      <c r="K353" s="4"/>
    </row>
    <row r="354" spans="2:11" ht="13.5" x14ac:dyDescent="0.35">
      <c r="B354" s="3">
        <v>42514</v>
      </c>
      <c r="C354" s="2">
        <v>21.65</v>
      </c>
      <c r="D354" s="2">
        <v>6.2390999999999996</v>
      </c>
      <c r="E354" s="2">
        <v>10648</v>
      </c>
      <c r="F354" s="2"/>
      <c r="G354" s="2"/>
      <c r="H354" s="21">
        <f t="shared" si="5"/>
        <v>-1.1408470789561261E-2</v>
      </c>
      <c r="I354" s="4"/>
      <c r="J354" s="4"/>
      <c r="K354" s="4"/>
    </row>
    <row r="355" spans="2:11" ht="13.5" x14ac:dyDescent="0.35">
      <c r="B355" s="3">
        <v>42515</v>
      </c>
      <c r="C355" s="2">
        <v>21.78</v>
      </c>
      <c r="D355" s="2">
        <v>6.2765000000000004</v>
      </c>
      <c r="E355" s="2">
        <v>3943</v>
      </c>
      <c r="F355" s="2"/>
      <c r="G355" s="2"/>
      <c r="H355" s="21">
        <f t="shared" si="5"/>
        <v>5.9944543283487629E-3</v>
      </c>
      <c r="I355" s="4"/>
      <c r="J355" s="4"/>
      <c r="K355" s="4"/>
    </row>
    <row r="356" spans="2:11" ht="13.5" x14ac:dyDescent="0.35">
      <c r="B356" s="3">
        <v>42516</v>
      </c>
      <c r="C356" s="2">
        <v>21.8</v>
      </c>
      <c r="D356" s="2">
        <v>6.2823000000000002</v>
      </c>
      <c r="E356" s="2">
        <v>5504</v>
      </c>
      <c r="F356" s="2"/>
      <c r="G356" s="2"/>
      <c r="H356" s="21">
        <f t="shared" si="5"/>
        <v>9.2408189277460445E-4</v>
      </c>
      <c r="I356" s="4"/>
      <c r="J356" s="4"/>
      <c r="K356" s="4"/>
    </row>
    <row r="357" spans="2:11" ht="13.5" x14ac:dyDescent="0.35">
      <c r="B357" s="3">
        <v>42517</v>
      </c>
      <c r="C357" s="2">
        <v>21.79</v>
      </c>
      <c r="D357" s="2">
        <v>6.2793999999999999</v>
      </c>
      <c r="E357" s="2">
        <v>11327</v>
      </c>
      <c r="F357" s="2"/>
      <c r="G357" s="2"/>
      <c r="H357" s="21">
        <f t="shared" si="5"/>
        <v>-4.6161437690023504E-4</v>
      </c>
      <c r="I357" s="4"/>
      <c r="J357" s="4"/>
      <c r="K357" s="4"/>
    </row>
    <row r="358" spans="2:11" ht="13.5" x14ac:dyDescent="0.35">
      <c r="B358" s="3">
        <v>42520</v>
      </c>
      <c r="C358" s="2">
        <v>21.55</v>
      </c>
      <c r="D358" s="2">
        <v>6.2103000000000002</v>
      </c>
      <c r="E358" s="2">
        <v>1973</v>
      </c>
      <c r="F358" s="2"/>
      <c r="G358" s="2"/>
      <c r="H358" s="21">
        <f t="shared" si="5"/>
        <v>-1.1004236073510164E-2</v>
      </c>
      <c r="I358" s="4"/>
      <c r="J358" s="4"/>
      <c r="K358" s="4"/>
    </row>
    <row r="359" spans="2:11" ht="13.5" x14ac:dyDescent="0.35">
      <c r="B359" s="3">
        <v>42521</v>
      </c>
      <c r="C359" s="2">
        <v>21.35</v>
      </c>
      <c r="D359" s="2">
        <v>6.1525999999999996</v>
      </c>
      <c r="E359" s="2">
        <v>8324</v>
      </c>
      <c r="F359" s="2"/>
      <c r="G359" s="2"/>
      <c r="H359" s="21">
        <f t="shared" si="5"/>
        <v>-9.2910165370433846E-3</v>
      </c>
      <c r="I359" s="4"/>
      <c r="J359" s="4"/>
      <c r="K359" s="4"/>
    </row>
    <row r="360" spans="2:11" ht="13.5" x14ac:dyDescent="0.35">
      <c r="B360" s="3">
        <v>42522</v>
      </c>
      <c r="C360" s="2">
        <v>21.05</v>
      </c>
      <c r="D360" s="2">
        <v>6.0662000000000003</v>
      </c>
      <c r="E360" s="2">
        <v>19932</v>
      </c>
      <c r="F360" s="2"/>
      <c r="G360" s="2"/>
      <c r="H360" s="21">
        <f t="shared" si="5"/>
        <v>-1.4042843675844257E-2</v>
      </c>
      <c r="I360" s="4"/>
      <c r="J360" s="4"/>
      <c r="K360" s="4"/>
    </row>
    <row r="361" spans="2:11" ht="13.5" x14ac:dyDescent="0.35">
      <c r="B361" s="3">
        <v>42523</v>
      </c>
      <c r="C361" s="2">
        <v>21.1</v>
      </c>
      <c r="D361" s="2">
        <v>6.0805999999999996</v>
      </c>
      <c r="E361" s="2">
        <v>36384</v>
      </c>
      <c r="F361" s="2"/>
      <c r="G361" s="2"/>
      <c r="H361" s="21">
        <f t="shared" si="5"/>
        <v>2.3738089743165908E-3</v>
      </c>
      <c r="I361" s="4"/>
      <c r="J361" s="4"/>
      <c r="K361" s="4"/>
    </row>
    <row r="362" spans="2:11" ht="13.5" x14ac:dyDescent="0.35">
      <c r="B362" s="3">
        <v>42524</v>
      </c>
      <c r="C362" s="2">
        <v>21.1</v>
      </c>
      <c r="D362" s="2">
        <v>6.0805999999999996</v>
      </c>
      <c r="E362" s="2">
        <v>28758</v>
      </c>
      <c r="F362" s="2"/>
      <c r="G362" s="2"/>
      <c r="H362" s="21">
        <f t="shared" si="5"/>
        <v>0</v>
      </c>
      <c r="I362" s="4"/>
      <c r="J362" s="4"/>
      <c r="K362" s="4"/>
    </row>
    <row r="363" spans="2:11" ht="13.5" x14ac:dyDescent="0.35">
      <c r="B363" s="3">
        <v>42527</v>
      </c>
      <c r="C363" s="2">
        <v>21</v>
      </c>
      <c r="D363" s="2">
        <v>6.0518000000000001</v>
      </c>
      <c r="E363" s="2">
        <v>14376</v>
      </c>
      <c r="F363" s="2"/>
      <c r="G363" s="2"/>
      <c r="H363" s="21">
        <f t="shared" si="5"/>
        <v>-4.7363746998650615E-3</v>
      </c>
      <c r="I363" s="4"/>
      <c r="J363" s="4"/>
      <c r="K363" s="4"/>
    </row>
    <row r="364" spans="2:11" ht="13.5" x14ac:dyDescent="0.35">
      <c r="B364" s="3">
        <v>42528</v>
      </c>
      <c r="C364" s="2">
        <v>20.96</v>
      </c>
      <c r="D364" s="2">
        <v>6.0401999999999996</v>
      </c>
      <c r="E364" s="2">
        <v>17747</v>
      </c>
      <c r="F364" s="2"/>
      <c r="G364" s="2"/>
      <c r="H364" s="21">
        <f t="shared" si="5"/>
        <v>-1.9167850887340128E-3</v>
      </c>
      <c r="I364" s="4"/>
      <c r="J364" s="4"/>
      <c r="K364" s="4"/>
    </row>
    <row r="365" spans="2:11" ht="13.5" x14ac:dyDescent="0.35">
      <c r="B365" s="3">
        <v>42529</v>
      </c>
      <c r="C365" s="2">
        <v>20.9</v>
      </c>
      <c r="D365" s="2">
        <v>6.0228999999999999</v>
      </c>
      <c r="E365" s="2">
        <v>3017</v>
      </c>
      <c r="F365" s="2"/>
      <c r="G365" s="2"/>
      <c r="H365" s="21">
        <f t="shared" si="5"/>
        <v>-2.8641435714048626E-3</v>
      </c>
      <c r="I365" s="4"/>
      <c r="J365" s="4"/>
      <c r="K365" s="4"/>
    </row>
    <row r="366" spans="2:11" ht="13.5" x14ac:dyDescent="0.35">
      <c r="B366" s="3">
        <v>42530</v>
      </c>
      <c r="C366" s="2">
        <v>20.74</v>
      </c>
      <c r="D366" s="2">
        <v>5.9767999999999999</v>
      </c>
      <c r="E366" s="2">
        <v>22902</v>
      </c>
      <c r="F366" s="2"/>
      <c r="G366" s="2"/>
      <c r="H366" s="21">
        <f t="shared" si="5"/>
        <v>-7.6541201082535046E-3</v>
      </c>
      <c r="I366" s="4"/>
      <c r="J366" s="4"/>
      <c r="K366" s="4"/>
    </row>
    <row r="367" spans="2:11" ht="13.5" x14ac:dyDescent="0.35">
      <c r="B367" s="3">
        <v>42531</v>
      </c>
      <c r="C367" s="2">
        <v>20.85</v>
      </c>
      <c r="D367" s="2">
        <v>6.0084999999999997</v>
      </c>
      <c r="E367" s="2">
        <v>3603</v>
      </c>
      <c r="F367" s="2"/>
      <c r="G367" s="2"/>
      <c r="H367" s="21">
        <f t="shared" si="5"/>
        <v>5.3038415205460846E-3</v>
      </c>
      <c r="I367" s="4"/>
      <c r="J367" s="4"/>
      <c r="K367" s="4"/>
    </row>
    <row r="368" spans="2:11" ht="13.5" x14ac:dyDescent="0.35">
      <c r="B368" s="3">
        <v>42534</v>
      </c>
      <c r="C368" s="2">
        <v>21</v>
      </c>
      <c r="D368" s="2">
        <v>6.0518000000000001</v>
      </c>
      <c r="E368" s="2">
        <v>5568</v>
      </c>
      <c r="F368" s="2"/>
      <c r="G368" s="2"/>
      <c r="H368" s="21">
        <f t="shared" si="5"/>
        <v>7.206457518515493E-3</v>
      </c>
      <c r="I368" s="4"/>
      <c r="J368" s="4"/>
      <c r="K368" s="4"/>
    </row>
    <row r="369" spans="2:11" ht="13.5" x14ac:dyDescent="0.35">
      <c r="B369" s="3">
        <v>42535</v>
      </c>
      <c r="C369" s="2">
        <v>21.3</v>
      </c>
      <c r="D369" s="2">
        <v>6.1382000000000003</v>
      </c>
      <c r="E369" s="2">
        <v>21273</v>
      </c>
      <c r="F369" s="2"/>
      <c r="G369" s="2"/>
      <c r="H369" s="21">
        <f t="shared" si="5"/>
        <v>1.4276744109190696E-2</v>
      </c>
      <c r="I369" s="4"/>
      <c r="J369" s="4"/>
      <c r="K369" s="4"/>
    </row>
    <row r="370" spans="2:11" ht="13.5" x14ac:dyDescent="0.35">
      <c r="B370" s="3">
        <v>42536</v>
      </c>
      <c r="C370" s="2">
        <v>21</v>
      </c>
      <c r="D370" s="2">
        <v>6.0518000000000001</v>
      </c>
      <c r="E370" s="2">
        <v>5324</v>
      </c>
      <c r="F370" s="2"/>
      <c r="G370" s="2"/>
      <c r="H370" s="21">
        <f t="shared" si="5"/>
        <v>-1.4075787690202381E-2</v>
      </c>
      <c r="I370" s="4"/>
      <c r="J370" s="4"/>
      <c r="K370" s="4"/>
    </row>
    <row r="371" spans="2:11" ht="13.5" x14ac:dyDescent="0.35">
      <c r="B371" s="3">
        <v>42537</v>
      </c>
      <c r="C371" s="2">
        <v>21</v>
      </c>
      <c r="D371" s="2">
        <v>6.0518000000000001</v>
      </c>
      <c r="E371" s="2">
        <v>28448</v>
      </c>
      <c r="F371" s="2"/>
      <c r="G371" s="2"/>
      <c r="H371" s="21">
        <f t="shared" si="5"/>
        <v>0</v>
      </c>
      <c r="I371" s="4"/>
      <c r="J371" s="4"/>
      <c r="K371" s="4"/>
    </row>
    <row r="372" spans="2:11" ht="13.5" x14ac:dyDescent="0.35">
      <c r="B372" s="3">
        <v>42538</v>
      </c>
      <c r="C372" s="2">
        <v>20.9</v>
      </c>
      <c r="D372" s="2">
        <v>6.0228999999999999</v>
      </c>
      <c r="E372" s="2">
        <v>3937</v>
      </c>
      <c r="F372" s="2"/>
      <c r="G372" s="2"/>
      <c r="H372" s="21">
        <f t="shared" si="5"/>
        <v>-4.7754387124492132E-3</v>
      </c>
      <c r="I372" s="4"/>
      <c r="J372" s="4"/>
      <c r="K372" s="4"/>
    </row>
    <row r="373" spans="2:11" ht="13.5" x14ac:dyDescent="0.35">
      <c r="B373" s="3">
        <v>42541</v>
      </c>
      <c r="C373" s="2">
        <v>20.9</v>
      </c>
      <c r="D373" s="2">
        <v>6.0228999999999999</v>
      </c>
      <c r="E373" s="2">
        <v>16321</v>
      </c>
      <c r="F373" s="2"/>
      <c r="G373" s="2"/>
      <c r="H373" s="21">
        <f t="shared" si="5"/>
        <v>0</v>
      </c>
      <c r="I373" s="4"/>
      <c r="J373" s="4"/>
      <c r="K373" s="4"/>
    </row>
    <row r="374" spans="2:11" ht="13.5" x14ac:dyDescent="0.35">
      <c r="B374" s="3">
        <v>42542</v>
      </c>
      <c r="C374" s="2">
        <v>20.8</v>
      </c>
      <c r="D374" s="2">
        <v>5.9941000000000004</v>
      </c>
      <c r="E374" s="2">
        <v>17155</v>
      </c>
      <c r="F374" s="2"/>
      <c r="G374" s="2"/>
      <c r="H374" s="21">
        <f t="shared" si="5"/>
        <v>-4.7817496554814947E-3</v>
      </c>
      <c r="I374" s="4"/>
      <c r="J374" s="4"/>
      <c r="K374" s="4"/>
    </row>
    <row r="375" spans="2:11" ht="13.5" x14ac:dyDescent="0.35">
      <c r="B375" s="3">
        <v>42543</v>
      </c>
      <c r="C375" s="2">
        <v>20.8</v>
      </c>
      <c r="D375" s="2">
        <v>5.9941000000000004</v>
      </c>
      <c r="E375" s="2">
        <v>2652</v>
      </c>
      <c r="F375" s="2"/>
      <c r="G375" s="2"/>
      <c r="H375" s="21">
        <f t="shared" si="5"/>
        <v>0</v>
      </c>
      <c r="I375" s="4"/>
      <c r="J375" s="4"/>
      <c r="K375" s="4"/>
    </row>
    <row r="376" spans="2:11" ht="13.5" x14ac:dyDescent="0.35">
      <c r="B376" s="3">
        <v>42544</v>
      </c>
      <c r="C376" s="2">
        <v>20.45</v>
      </c>
      <c r="D376" s="2">
        <v>5.8933</v>
      </c>
      <c r="E376" s="2">
        <v>12571</v>
      </c>
      <c r="F376" s="2"/>
      <c r="G376" s="2"/>
      <c r="H376" s="21">
        <f t="shared" si="5"/>
        <v>-1.6816536260656385E-2</v>
      </c>
      <c r="I376" s="4"/>
      <c r="J376" s="4"/>
      <c r="K376" s="4"/>
    </row>
    <row r="377" spans="2:11" ht="13.5" x14ac:dyDescent="0.35">
      <c r="B377" s="3">
        <v>42545</v>
      </c>
      <c r="C377" s="2">
        <v>20.3</v>
      </c>
      <c r="D377" s="2">
        <v>5.85</v>
      </c>
      <c r="E377" s="2">
        <v>2921</v>
      </c>
      <c r="F377" s="2"/>
      <c r="G377" s="2"/>
      <c r="H377" s="21">
        <f t="shared" si="5"/>
        <v>-7.3473266251506521E-3</v>
      </c>
      <c r="I377" s="4"/>
      <c r="J377" s="4"/>
      <c r="K377" s="4"/>
    </row>
    <row r="378" spans="2:11" ht="13.5" x14ac:dyDescent="0.35">
      <c r="B378" s="3">
        <v>42548</v>
      </c>
      <c r="C378" s="2">
        <v>19.88</v>
      </c>
      <c r="D378" s="2">
        <v>5.7290000000000001</v>
      </c>
      <c r="E378" s="2">
        <v>15076</v>
      </c>
      <c r="F378" s="2"/>
      <c r="G378" s="2"/>
      <c r="H378" s="21">
        <f t="shared" si="5"/>
        <v>-2.068376068376061E-2</v>
      </c>
      <c r="I378" s="4"/>
      <c r="J378" s="4"/>
      <c r="K378" s="4"/>
    </row>
    <row r="379" spans="2:11" ht="13.5" x14ac:dyDescent="0.35">
      <c r="B379" s="3">
        <v>42549</v>
      </c>
      <c r="C379" s="2">
        <v>19.7</v>
      </c>
      <c r="D379" s="2">
        <v>5.6771000000000003</v>
      </c>
      <c r="E379" s="2">
        <v>4446</v>
      </c>
      <c r="F379" s="2"/>
      <c r="G379" s="2"/>
      <c r="H379" s="21">
        <f t="shared" si="5"/>
        <v>-9.0591726304764947E-3</v>
      </c>
      <c r="I379" s="4"/>
      <c r="J379" s="4"/>
      <c r="K379" s="4"/>
    </row>
    <row r="380" spans="2:11" ht="13.5" x14ac:dyDescent="0.35">
      <c r="B380" s="3">
        <v>42550</v>
      </c>
      <c r="C380" s="2">
        <v>19.7</v>
      </c>
      <c r="D380" s="2">
        <v>5.6771000000000003</v>
      </c>
      <c r="E380" s="2">
        <v>11032</v>
      </c>
      <c r="F380" s="2"/>
      <c r="G380" s="2"/>
      <c r="H380" s="21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19.3</v>
      </c>
      <c r="D381" s="2">
        <v>5.5618999999999996</v>
      </c>
      <c r="E381" s="2">
        <v>5559</v>
      </c>
      <c r="F381" s="2"/>
      <c r="G381" s="2"/>
      <c r="H381" s="21">
        <f t="shared" si="5"/>
        <v>-2.0292050518750882E-2</v>
      </c>
      <c r="I381" s="4"/>
      <c r="J381" s="4"/>
      <c r="K381" s="4"/>
    </row>
    <row r="382" spans="2:11" ht="13.5" x14ac:dyDescent="0.35">
      <c r="B382" s="3">
        <v>42552</v>
      </c>
      <c r="C382" s="2">
        <v>19</v>
      </c>
      <c r="D382" s="2">
        <v>5.4753999999999996</v>
      </c>
      <c r="E382" s="2">
        <v>20390</v>
      </c>
      <c r="F382" s="2"/>
      <c r="G382" s="2"/>
      <c r="H382" s="21">
        <f t="shared" si="5"/>
        <v>-1.5552239342670676E-2</v>
      </c>
      <c r="I382" s="4"/>
      <c r="J382" s="4"/>
      <c r="K382" s="4"/>
    </row>
    <row r="383" spans="2:11" ht="13.5" x14ac:dyDescent="0.35">
      <c r="B383" s="3">
        <v>42555</v>
      </c>
      <c r="C383" s="2">
        <v>19.25</v>
      </c>
      <c r="D383" s="2">
        <v>5.5473999999999997</v>
      </c>
      <c r="E383" s="2">
        <v>4913</v>
      </c>
      <c r="F383" s="2"/>
      <c r="G383" s="2"/>
      <c r="H383" s="21">
        <f t="shared" si="5"/>
        <v>1.3149724221061488E-2</v>
      </c>
      <c r="I383" s="4"/>
      <c r="J383" s="4"/>
      <c r="K383" s="4"/>
    </row>
    <row r="384" spans="2:11" ht="13.5" x14ac:dyDescent="0.35">
      <c r="B384" s="3">
        <v>42559</v>
      </c>
      <c r="C384" s="2">
        <v>19.63</v>
      </c>
      <c r="D384" s="2">
        <v>5.657</v>
      </c>
      <c r="E384" s="2">
        <v>3177</v>
      </c>
      <c r="F384" s="2"/>
      <c r="G384" s="2"/>
      <c r="H384" s="21">
        <f t="shared" si="5"/>
        <v>1.9757003280816306E-2</v>
      </c>
      <c r="I384" s="4"/>
      <c r="J384" s="4"/>
      <c r="K384" s="4"/>
    </row>
    <row r="385" spans="2:11" ht="13.5" x14ac:dyDescent="0.35">
      <c r="B385" s="3">
        <v>42562</v>
      </c>
      <c r="C385" s="2">
        <v>20.5</v>
      </c>
      <c r="D385" s="2">
        <v>5.9077000000000002</v>
      </c>
      <c r="E385" s="2">
        <v>29146</v>
      </c>
      <c r="F385" s="2"/>
      <c r="G385" s="2"/>
      <c r="H385" s="21">
        <f t="shared" si="5"/>
        <v>4.4316775676153462E-2</v>
      </c>
      <c r="I385" s="4"/>
      <c r="J385" s="4"/>
      <c r="K385" s="4"/>
    </row>
    <row r="386" spans="2:11" ht="13.5" x14ac:dyDescent="0.35">
      <c r="B386" s="3">
        <v>42563</v>
      </c>
      <c r="C386" s="2">
        <v>20.94</v>
      </c>
      <c r="D386" s="2">
        <v>6.0345000000000004</v>
      </c>
      <c r="E386" s="2">
        <v>55580</v>
      </c>
      <c r="F386" s="2"/>
      <c r="G386" s="2"/>
      <c r="H386" s="21">
        <f t="shared" si="5"/>
        <v>2.146351371938322E-2</v>
      </c>
      <c r="I386" s="4"/>
      <c r="J386" s="4"/>
      <c r="K386" s="4"/>
    </row>
    <row r="387" spans="2:11" ht="13.5" x14ac:dyDescent="0.35">
      <c r="B387" s="3">
        <v>42564</v>
      </c>
      <c r="C387" s="2">
        <v>20.93</v>
      </c>
      <c r="D387" s="2">
        <v>6.0316000000000001</v>
      </c>
      <c r="E387" s="2">
        <v>3470</v>
      </c>
      <c r="F387" s="2"/>
      <c r="G387" s="2"/>
      <c r="H387" s="21">
        <f t="shared" si="5"/>
        <v>-4.8057005551418455E-4</v>
      </c>
      <c r="I387" s="4"/>
      <c r="J387" s="4"/>
      <c r="K387" s="4"/>
    </row>
    <row r="388" spans="2:11" ht="13.5" x14ac:dyDescent="0.35">
      <c r="B388" s="3">
        <v>42565</v>
      </c>
      <c r="C388" s="2">
        <v>20.7</v>
      </c>
      <c r="D388" s="2">
        <v>5.9653</v>
      </c>
      <c r="E388" s="2">
        <v>13678</v>
      </c>
      <c r="F388" s="2"/>
      <c r="G388" s="2"/>
      <c r="H388" s="21">
        <f t="shared" si="5"/>
        <v>-1.099210822998873E-2</v>
      </c>
      <c r="I388" s="4"/>
      <c r="J388" s="4"/>
      <c r="K388" s="4"/>
    </row>
    <row r="389" spans="2:11" ht="13.5" x14ac:dyDescent="0.35">
      <c r="B389" s="3">
        <v>42566</v>
      </c>
      <c r="C389" s="2">
        <v>20.94</v>
      </c>
      <c r="D389" s="2">
        <v>6.0345000000000004</v>
      </c>
      <c r="E389" s="2">
        <v>20839</v>
      </c>
      <c r="F389" s="2"/>
      <c r="G389" s="2"/>
      <c r="H389" s="21">
        <f t="shared" si="5"/>
        <v>1.1600422443129494E-2</v>
      </c>
      <c r="I389" s="4"/>
      <c r="J389" s="4"/>
      <c r="K389" s="4"/>
    </row>
    <row r="390" spans="2:11" ht="13.5" x14ac:dyDescent="0.35">
      <c r="B390" s="3">
        <v>42569</v>
      </c>
      <c r="C390" s="2">
        <v>20.8</v>
      </c>
      <c r="D390" s="2">
        <v>5.9941000000000004</v>
      </c>
      <c r="E390" s="2">
        <v>12888</v>
      </c>
      <c r="F390" s="2"/>
      <c r="G390" s="2"/>
      <c r="H390" s="21">
        <f t="shared" si="5"/>
        <v>-6.6948380147485278E-3</v>
      </c>
      <c r="I390" s="4"/>
      <c r="J390" s="4"/>
      <c r="K390" s="4"/>
    </row>
    <row r="391" spans="2:11" ht="13.5" x14ac:dyDescent="0.35">
      <c r="B391" s="3">
        <v>42570</v>
      </c>
      <c r="C391" s="2">
        <v>20.7</v>
      </c>
      <c r="D391" s="2">
        <v>5.9653</v>
      </c>
      <c r="E391" s="2">
        <v>15845</v>
      </c>
      <c r="F391" s="2"/>
      <c r="G391" s="2"/>
      <c r="H391" s="21">
        <f t="shared" ref="H391:H454" si="6">(D391-D390)/D390</f>
        <v>-4.8047246459018665E-3</v>
      </c>
      <c r="I391" s="4"/>
      <c r="J391" s="4"/>
      <c r="K391" s="4"/>
    </row>
    <row r="392" spans="2:11" ht="13.5" x14ac:dyDescent="0.35">
      <c r="B392" s="3">
        <v>42571</v>
      </c>
      <c r="C392" s="2">
        <v>20.34</v>
      </c>
      <c r="D392" s="2">
        <v>5.8616000000000001</v>
      </c>
      <c r="E392" s="2">
        <v>11534</v>
      </c>
      <c r="F392" s="2"/>
      <c r="G392" s="2"/>
      <c r="H392" s="21">
        <f t="shared" si="6"/>
        <v>-1.7383870048446836E-2</v>
      </c>
      <c r="I392" s="4"/>
      <c r="J392" s="4"/>
      <c r="K392" s="4"/>
    </row>
    <row r="393" spans="2:11" ht="13.5" x14ac:dyDescent="0.35">
      <c r="B393" s="3">
        <v>42572</v>
      </c>
      <c r="C393" s="2">
        <v>20.28</v>
      </c>
      <c r="D393" s="2">
        <v>5.8442999999999996</v>
      </c>
      <c r="E393" s="2">
        <v>8717</v>
      </c>
      <c r="F393" s="2"/>
      <c r="G393" s="2"/>
      <c r="H393" s="21">
        <f t="shared" si="6"/>
        <v>-2.9514125835950144E-3</v>
      </c>
      <c r="I393" s="4"/>
      <c r="J393" s="4"/>
      <c r="K393" s="4"/>
    </row>
    <row r="394" spans="2:11" ht="13.5" x14ac:dyDescent="0.35">
      <c r="B394" s="3">
        <v>42573</v>
      </c>
      <c r="C394" s="2">
        <v>20.260000000000002</v>
      </c>
      <c r="D394" s="2">
        <v>5.8384999999999998</v>
      </c>
      <c r="E394" s="2">
        <v>7229</v>
      </c>
      <c r="F394" s="2"/>
      <c r="G394" s="2"/>
      <c r="H394" s="21">
        <f t="shared" si="6"/>
        <v>-9.9241996475194741E-4</v>
      </c>
      <c r="I394" s="4"/>
      <c r="J394" s="4"/>
      <c r="K394" s="4"/>
    </row>
    <row r="395" spans="2:11" ht="13.5" x14ac:dyDescent="0.35">
      <c r="B395" s="3">
        <v>42577</v>
      </c>
      <c r="C395" s="2">
        <v>20.100000000000001</v>
      </c>
      <c r="D395" s="2">
        <v>5.7923999999999998</v>
      </c>
      <c r="E395" s="2">
        <v>463</v>
      </c>
      <c r="F395" s="2"/>
      <c r="G395" s="2"/>
      <c r="H395" s="21">
        <f t="shared" si="6"/>
        <v>-7.8958636636122341E-3</v>
      </c>
      <c r="I395" s="4"/>
      <c r="J395" s="4"/>
      <c r="K395" s="4"/>
    </row>
    <row r="396" spans="2:11" ht="13.5" x14ac:dyDescent="0.35">
      <c r="B396" s="3">
        <v>42578</v>
      </c>
      <c r="C396" s="2">
        <v>20.149999999999999</v>
      </c>
      <c r="D396" s="2">
        <v>5.8068</v>
      </c>
      <c r="E396" s="2">
        <v>7050</v>
      </c>
      <c r="F396" s="2"/>
      <c r="G396" s="2"/>
      <c r="H396" s="21">
        <f t="shared" si="6"/>
        <v>2.486016159105067E-3</v>
      </c>
      <c r="I396" s="4"/>
      <c r="J396" s="4"/>
      <c r="K396" s="4"/>
    </row>
    <row r="397" spans="2:11" ht="13.5" x14ac:dyDescent="0.35">
      <c r="B397" s="3">
        <v>42579</v>
      </c>
      <c r="C397" s="2">
        <v>20.100000000000001</v>
      </c>
      <c r="D397" s="2">
        <v>5.7923999999999998</v>
      </c>
      <c r="E397" s="2">
        <v>14647</v>
      </c>
      <c r="F397" s="2"/>
      <c r="G397" s="2"/>
      <c r="H397" s="21">
        <f t="shared" si="6"/>
        <v>-2.4798512089274972E-3</v>
      </c>
      <c r="I397" s="4"/>
      <c r="J397" s="4"/>
      <c r="K397" s="4"/>
    </row>
    <row r="398" spans="2:11" ht="13.5" x14ac:dyDescent="0.35">
      <c r="B398" s="3">
        <v>42580</v>
      </c>
      <c r="C398" s="2">
        <v>20.45</v>
      </c>
      <c r="D398" s="2">
        <v>5.8933</v>
      </c>
      <c r="E398" s="2">
        <v>580</v>
      </c>
      <c r="F398" s="2"/>
      <c r="G398" s="2"/>
      <c r="H398" s="21">
        <f t="shared" si="6"/>
        <v>1.7419377114840172E-2</v>
      </c>
      <c r="I398" s="4"/>
      <c r="J398" s="4"/>
      <c r="K398" s="4"/>
    </row>
    <row r="399" spans="2:11" ht="13.5" x14ac:dyDescent="0.35">
      <c r="B399" s="3">
        <v>42583</v>
      </c>
      <c r="C399" s="2">
        <v>20.010000000000002</v>
      </c>
      <c r="D399" s="2">
        <v>5.7664999999999997</v>
      </c>
      <c r="E399" s="2">
        <v>6560</v>
      </c>
      <c r="F399" s="2"/>
      <c r="G399" s="2"/>
      <c r="H399" s="21">
        <f t="shared" si="6"/>
        <v>-2.1515958800671992E-2</v>
      </c>
      <c r="I399" s="4"/>
      <c r="J399" s="4"/>
      <c r="K399" s="4"/>
    </row>
    <row r="400" spans="2:11" ht="13.5" x14ac:dyDescent="0.35">
      <c r="B400" s="3">
        <v>42584</v>
      </c>
      <c r="C400" s="2">
        <v>19.7</v>
      </c>
      <c r="D400" s="2">
        <v>5.6771000000000003</v>
      </c>
      <c r="E400" s="2">
        <v>18787</v>
      </c>
      <c r="F400" s="2"/>
      <c r="G400" s="2"/>
      <c r="H400" s="21">
        <f t="shared" si="6"/>
        <v>-1.5503338246770049E-2</v>
      </c>
      <c r="I400" s="4"/>
      <c r="J400" s="4"/>
      <c r="K400" s="4"/>
    </row>
    <row r="401" spans="2:11" ht="13.5" x14ac:dyDescent="0.35">
      <c r="B401" s="3">
        <v>42585</v>
      </c>
      <c r="C401" s="2">
        <v>19.5</v>
      </c>
      <c r="D401" s="2">
        <v>5.6195000000000004</v>
      </c>
      <c r="E401" s="2">
        <v>20185</v>
      </c>
      <c r="F401" s="2"/>
      <c r="G401" s="2"/>
      <c r="H401" s="21">
        <f t="shared" si="6"/>
        <v>-1.0146025259375363E-2</v>
      </c>
      <c r="I401" s="4"/>
      <c r="J401" s="4"/>
      <c r="K401" s="4"/>
    </row>
    <row r="402" spans="2:11" ht="13.5" x14ac:dyDescent="0.35">
      <c r="B402" s="3">
        <v>42586</v>
      </c>
      <c r="C402" s="2">
        <v>19.5</v>
      </c>
      <c r="D402" s="2">
        <v>5.6195000000000004</v>
      </c>
      <c r="E402" s="2">
        <v>19316</v>
      </c>
      <c r="F402" s="2"/>
      <c r="G402" s="2"/>
      <c r="H402" s="21">
        <f t="shared" si="6"/>
        <v>0</v>
      </c>
      <c r="I402" s="4"/>
      <c r="J402" s="4"/>
      <c r="K402" s="4"/>
    </row>
    <row r="403" spans="2:11" ht="13.5" x14ac:dyDescent="0.35">
      <c r="B403" s="3">
        <v>42587</v>
      </c>
      <c r="C403" s="2">
        <v>19.71</v>
      </c>
      <c r="D403" s="2">
        <v>5.68</v>
      </c>
      <c r="E403" s="2">
        <v>581</v>
      </c>
      <c r="F403" s="2"/>
      <c r="G403" s="2"/>
      <c r="H403" s="21">
        <f t="shared" si="6"/>
        <v>1.0766082391671738E-2</v>
      </c>
      <c r="I403" s="4"/>
      <c r="J403" s="4"/>
      <c r="K403" s="4"/>
    </row>
    <row r="404" spans="2:11" ht="13.5" x14ac:dyDescent="0.35">
      <c r="B404" s="3">
        <v>42590</v>
      </c>
      <c r="C404" s="2">
        <v>20</v>
      </c>
      <c r="D404" s="2">
        <v>5.7636000000000003</v>
      </c>
      <c r="E404" s="2">
        <v>14727</v>
      </c>
      <c r="F404" s="2"/>
      <c r="G404" s="2"/>
      <c r="H404" s="21">
        <f t="shared" si="6"/>
        <v>1.4718309859155029E-2</v>
      </c>
      <c r="I404" s="4"/>
      <c r="J404" s="4"/>
      <c r="K404" s="4"/>
    </row>
    <row r="405" spans="2:11" ht="13.5" x14ac:dyDescent="0.35">
      <c r="B405" s="3">
        <v>42591</v>
      </c>
      <c r="C405" s="2">
        <v>20.3</v>
      </c>
      <c r="D405" s="2">
        <v>5.85</v>
      </c>
      <c r="E405" s="2">
        <v>16768</v>
      </c>
      <c r="F405" s="2"/>
      <c r="G405" s="2"/>
      <c r="H405" s="21">
        <f t="shared" si="6"/>
        <v>1.4990630855715068E-2</v>
      </c>
      <c r="I405" s="4"/>
      <c r="J405" s="4"/>
      <c r="K405" s="4"/>
    </row>
    <row r="406" spans="2:11" ht="13.5" x14ac:dyDescent="0.35">
      <c r="B406" s="3">
        <v>42592</v>
      </c>
      <c r="C406" s="2">
        <v>20.02</v>
      </c>
      <c r="D406" s="2">
        <v>5.7693000000000003</v>
      </c>
      <c r="E406" s="2">
        <v>32550</v>
      </c>
      <c r="F406" s="2"/>
      <c r="G406" s="2"/>
      <c r="H406" s="21">
        <f t="shared" si="6"/>
        <v>-1.3794871794871681E-2</v>
      </c>
      <c r="I406" s="4"/>
      <c r="J406" s="4"/>
      <c r="K406" s="4"/>
    </row>
    <row r="407" spans="2:11" ht="13.5" x14ac:dyDescent="0.35">
      <c r="B407" s="3">
        <v>42593</v>
      </c>
      <c r="C407" s="2">
        <v>20.05</v>
      </c>
      <c r="D407" s="2">
        <v>5.7779999999999996</v>
      </c>
      <c r="E407" s="2">
        <v>1974</v>
      </c>
      <c r="F407" s="2"/>
      <c r="G407" s="2"/>
      <c r="H407" s="21">
        <f t="shared" si="6"/>
        <v>1.5079819042170218E-3</v>
      </c>
      <c r="I407" s="4"/>
      <c r="J407" s="4"/>
      <c r="K407" s="4"/>
    </row>
    <row r="408" spans="2:11" ht="13.5" x14ac:dyDescent="0.35">
      <c r="B408" s="3">
        <v>42594</v>
      </c>
      <c r="C408" s="2">
        <v>20.149999999999999</v>
      </c>
      <c r="D408" s="2">
        <v>5.8068</v>
      </c>
      <c r="E408" s="2">
        <v>18124</v>
      </c>
      <c r="F408" s="2"/>
      <c r="G408" s="2"/>
      <c r="H408" s="21">
        <f t="shared" si="6"/>
        <v>4.9844236760125272E-3</v>
      </c>
      <c r="I408" s="4"/>
      <c r="J408" s="4"/>
      <c r="K408" s="4"/>
    </row>
    <row r="409" spans="2:11" ht="13.5" x14ac:dyDescent="0.35">
      <c r="B409" s="3">
        <v>42597</v>
      </c>
      <c r="C409" s="2">
        <v>20.05</v>
      </c>
      <c r="D409" s="2">
        <v>5.7779999999999996</v>
      </c>
      <c r="E409" s="2">
        <v>7039</v>
      </c>
      <c r="F409" s="2"/>
      <c r="G409" s="2"/>
      <c r="H409" s="21">
        <f t="shared" si="6"/>
        <v>-4.9597024178549944E-3</v>
      </c>
      <c r="I409" s="4"/>
      <c r="J409" s="4"/>
      <c r="K409" s="4"/>
    </row>
    <row r="410" spans="2:11" ht="13.5" x14ac:dyDescent="0.35">
      <c r="B410" s="3">
        <v>42598</v>
      </c>
      <c r="C410" s="2">
        <v>20</v>
      </c>
      <c r="D410" s="2">
        <v>5.7636000000000003</v>
      </c>
      <c r="E410" s="2">
        <v>3052</v>
      </c>
      <c r="F410" s="2"/>
      <c r="G410" s="2"/>
      <c r="H410" s="21">
        <f t="shared" si="6"/>
        <v>-2.4922118380061101E-3</v>
      </c>
      <c r="I410" s="4"/>
      <c r="J410" s="4"/>
      <c r="K410" s="4"/>
    </row>
    <row r="411" spans="2:11" ht="13.5" x14ac:dyDescent="0.35">
      <c r="B411" s="3">
        <v>42599</v>
      </c>
      <c r="C411" s="2">
        <v>20</v>
      </c>
      <c r="D411" s="2">
        <v>5.7636000000000003</v>
      </c>
      <c r="E411" s="2">
        <v>8812</v>
      </c>
      <c r="F411" s="2"/>
      <c r="G411" s="2"/>
      <c r="H411" s="21">
        <f t="shared" si="6"/>
        <v>0</v>
      </c>
      <c r="I411" s="4"/>
      <c r="J411" s="4"/>
      <c r="K411" s="4"/>
    </row>
    <row r="412" spans="2:11" ht="13.5" x14ac:dyDescent="0.35">
      <c r="B412" s="3">
        <v>42600</v>
      </c>
      <c r="C412" s="2">
        <v>19.95</v>
      </c>
      <c r="D412" s="2">
        <v>5.7492000000000001</v>
      </c>
      <c r="E412" s="2">
        <v>15415</v>
      </c>
      <c r="F412" s="2"/>
      <c r="G412" s="2"/>
      <c r="H412" s="21">
        <f t="shared" si="6"/>
        <v>-2.4984384759525625E-3</v>
      </c>
      <c r="I412" s="4"/>
      <c r="J412" s="4"/>
      <c r="K412" s="4"/>
    </row>
    <row r="413" spans="2:11" ht="13.5" x14ac:dyDescent="0.35">
      <c r="B413" s="3">
        <v>42601</v>
      </c>
      <c r="C413" s="2">
        <v>19.98</v>
      </c>
      <c r="D413" s="2">
        <v>5.7577999999999996</v>
      </c>
      <c r="E413" s="2">
        <v>3109</v>
      </c>
      <c r="F413" s="2"/>
      <c r="G413" s="2"/>
      <c r="H413" s="21">
        <f t="shared" si="6"/>
        <v>1.4958602936059795E-3</v>
      </c>
      <c r="I413" s="4"/>
      <c r="J413" s="4"/>
      <c r="K413" s="4"/>
    </row>
    <row r="414" spans="2:11" ht="13.5" x14ac:dyDescent="0.35">
      <c r="B414" s="3">
        <v>42604</v>
      </c>
      <c r="C414" s="2">
        <v>19.95</v>
      </c>
      <c r="D414" s="2">
        <v>5.7492000000000001</v>
      </c>
      <c r="E414" s="2">
        <v>10660</v>
      </c>
      <c r="F414" s="2"/>
      <c r="G414" s="2"/>
      <c r="H414" s="21">
        <f t="shared" si="6"/>
        <v>-1.4936260377226541E-3</v>
      </c>
      <c r="I414" s="4"/>
      <c r="J414" s="4"/>
      <c r="K414" s="4"/>
    </row>
    <row r="415" spans="2:11" ht="13.5" x14ac:dyDescent="0.35">
      <c r="B415" s="3">
        <v>42605</v>
      </c>
      <c r="C415" s="2">
        <v>19.98</v>
      </c>
      <c r="D415" s="2">
        <v>5.7577999999999996</v>
      </c>
      <c r="E415" s="2">
        <v>5956</v>
      </c>
      <c r="F415" s="2"/>
      <c r="G415" s="2"/>
      <c r="H415" s="21">
        <f t="shared" si="6"/>
        <v>1.4958602936059795E-3</v>
      </c>
      <c r="I415" s="4"/>
      <c r="J415" s="4"/>
      <c r="K415" s="4"/>
    </row>
    <row r="416" spans="2:11" ht="13.5" x14ac:dyDescent="0.35">
      <c r="B416" s="3">
        <v>42606</v>
      </c>
      <c r="C416" s="2">
        <v>19.989999999999998</v>
      </c>
      <c r="D416" s="2">
        <v>5.7606999999999999</v>
      </c>
      <c r="E416" s="2">
        <v>7056</v>
      </c>
      <c r="F416" s="2"/>
      <c r="G416" s="2"/>
      <c r="H416" s="21">
        <f t="shared" si="6"/>
        <v>5.0366459411586839E-4</v>
      </c>
      <c r="I416" s="4"/>
      <c r="J416" s="4"/>
      <c r="K416" s="4"/>
    </row>
    <row r="417" spans="2:11" ht="13.5" x14ac:dyDescent="0.35">
      <c r="B417" s="3">
        <v>42607</v>
      </c>
      <c r="C417" s="2">
        <v>19.989999999999998</v>
      </c>
      <c r="D417" s="2">
        <v>5.7606999999999999</v>
      </c>
      <c r="E417" s="2">
        <v>42369</v>
      </c>
      <c r="F417" s="2"/>
      <c r="G417" s="2"/>
      <c r="H417" s="21">
        <f t="shared" si="6"/>
        <v>0</v>
      </c>
      <c r="I417" s="4"/>
      <c r="J417" s="4"/>
      <c r="K417" s="4"/>
    </row>
    <row r="418" spans="2:11" ht="13.5" x14ac:dyDescent="0.35">
      <c r="B418" s="3">
        <v>42608</v>
      </c>
      <c r="C418" s="2">
        <v>20</v>
      </c>
      <c r="D418" s="2">
        <v>5.7636000000000003</v>
      </c>
      <c r="E418" s="2">
        <v>30334</v>
      </c>
      <c r="F418" s="2"/>
      <c r="G418" s="2"/>
      <c r="H418" s="21">
        <f t="shared" si="6"/>
        <v>5.0341104379682104E-4</v>
      </c>
      <c r="I418" s="4"/>
      <c r="J418" s="4"/>
      <c r="K418" s="4"/>
    </row>
    <row r="419" spans="2:11" ht="13.5" x14ac:dyDescent="0.35">
      <c r="B419" s="3">
        <v>42611</v>
      </c>
      <c r="C419" s="2">
        <v>19.989999999999998</v>
      </c>
      <c r="D419" s="2">
        <v>5.7606999999999999</v>
      </c>
      <c r="E419" s="2">
        <v>9400</v>
      </c>
      <c r="F419" s="2"/>
      <c r="G419" s="2"/>
      <c r="H419" s="21">
        <f t="shared" si="6"/>
        <v>-5.0315774862938901E-4</v>
      </c>
      <c r="I419" s="4"/>
      <c r="J419" s="4"/>
      <c r="K419" s="4"/>
    </row>
    <row r="420" spans="2:11" ht="13.5" x14ac:dyDescent="0.35">
      <c r="B420" s="3">
        <v>42612</v>
      </c>
      <c r="C420" s="2">
        <v>19.989999999999998</v>
      </c>
      <c r="D420" s="2">
        <v>5.7606999999999999</v>
      </c>
      <c r="E420" s="2">
        <v>13733</v>
      </c>
      <c r="F420" s="2"/>
      <c r="G420" s="2"/>
      <c r="H420" s="21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20</v>
      </c>
      <c r="D421" s="2">
        <v>5.7636000000000003</v>
      </c>
      <c r="E421" s="2">
        <v>8545</v>
      </c>
      <c r="F421" s="2"/>
      <c r="G421" s="2"/>
      <c r="H421" s="21">
        <f t="shared" si="6"/>
        <v>5.0341104379682104E-4</v>
      </c>
      <c r="I421" s="4"/>
      <c r="J421" s="4"/>
      <c r="K421" s="4"/>
    </row>
    <row r="422" spans="2:11" ht="13.5" x14ac:dyDescent="0.35">
      <c r="B422" s="3">
        <v>42614</v>
      </c>
      <c r="C422" s="2">
        <v>19.96</v>
      </c>
      <c r="D422" s="2">
        <v>5.7521000000000004</v>
      </c>
      <c r="E422" s="2">
        <v>16420</v>
      </c>
      <c r="F422" s="2"/>
      <c r="G422" s="2"/>
      <c r="H422" s="21">
        <f t="shared" si="6"/>
        <v>-1.9952807273231734E-3</v>
      </c>
      <c r="I422" s="4"/>
      <c r="J422" s="4"/>
      <c r="K422" s="4"/>
    </row>
    <row r="423" spans="2:11" ht="13.5" x14ac:dyDescent="0.35">
      <c r="B423" s="3">
        <v>42615</v>
      </c>
      <c r="C423" s="2">
        <v>19.98</v>
      </c>
      <c r="D423" s="2">
        <v>5.7577999999999996</v>
      </c>
      <c r="E423" s="2">
        <v>29110</v>
      </c>
      <c r="F423" s="2"/>
      <c r="G423" s="2"/>
      <c r="H423" s="21">
        <f t="shared" si="6"/>
        <v>9.9094243841364878E-4</v>
      </c>
      <c r="I423" s="4"/>
      <c r="J423" s="4"/>
      <c r="K423" s="4"/>
    </row>
    <row r="424" spans="2:11" ht="13.5" x14ac:dyDescent="0.35">
      <c r="B424" s="3">
        <v>42618</v>
      </c>
      <c r="C424" s="2">
        <v>20.5</v>
      </c>
      <c r="D424" s="2">
        <v>5.9077000000000002</v>
      </c>
      <c r="E424" s="2">
        <v>3097</v>
      </c>
      <c r="F424" s="2"/>
      <c r="G424" s="2"/>
      <c r="H424" s="21">
        <f t="shared" si="6"/>
        <v>2.603424919239998E-2</v>
      </c>
      <c r="I424" s="4"/>
      <c r="J424" s="4"/>
      <c r="K424" s="4"/>
    </row>
    <row r="425" spans="2:11" ht="13.5" x14ac:dyDescent="0.35">
      <c r="B425" s="3">
        <v>42619</v>
      </c>
      <c r="C425" s="2">
        <v>20.45</v>
      </c>
      <c r="D425" s="2">
        <v>5.8933</v>
      </c>
      <c r="E425" s="2">
        <v>38541</v>
      </c>
      <c r="F425" s="2"/>
      <c r="G425" s="2"/>
      <c r="H425" s="21">
        <f t="shared" si="6"/>
        <v>-2.4374968261760398E-3</v>
      </c>
      <c r="I425" s="4"/>
      <c r="J425" s="4"/>
      <c r="K425" s="4"/>
    </row>
    <row r="426" spans="2:11" ht="13.5" x14ac:dyDescent="0.35">
      <c r="B426" s="3">
        <v>42620</v>
      </c>
      <c r="C426" s="2">
        <v>20.399999999999999</v>
      </c>
      <c r="D426" s="2">
        <v>5.8788999999999998</v>
      </c>
      <c r="E426" s="2">
        <v>9267</v>
      </c>
      <c r="F426" s="2"/>
      <c r="G426" s="2"/>
      <c r="H426" s="21">
        <f t="shared" si="6"/>
        <v>-2.4434527344612002E-3</v>
      </c>
      <c r="I426" s="4"/>
      <c r="J426" s="4"/>
      <c r="K426" s="4"/>
    </row>
    <row r="427" spans="2:11" ht="13.5" x14ac:dyDescent="0.35">
      <c r="B427" s="3">
        <v>42621</v>
      </c>
      <c r="C427" s="2">
        <v>20.440000000000001</v>
      </c>
      <c r="D427" s="2">
        <v>5.8903999999999996</v>
      </c>
      <c r="E427" s="2">
        <v>10559</v>
      </c>
      <c r="F427" s="2"/>
      <c r="G427" s="2"/>
      <c r="H427" s="21">
        <f t="shared" si="6"/>
        <v>1.956148259028023E-3</v>
      </c>
      <c r="I427" s="4"/>
      <c r="J427" s="4"/>
      <c r="K427" s="4"/>
    </row>
    <row r="428" spans="2:11" ht="13.5" x14ac:dyDescent="0.35">
      <c r="B428" s="3">
        <v>42622</v>
      </c>
      <c r="C428" s="2">
        <v>20.399999999999999</v>
      </c>
      <c r="D428" s="2">
        <v>5.8788999999999998</v>
      </c>
      <c r="E428" s="2">
        <v>27564</v>
      </c>
      <c r="F428" s="2"/>
      <c r="G428" s="2"/>
      <c r="H428" s="21">
        <f t="shared" si="6"/>
        <v>-1.9523292136357198E-3</v>
      </c>
      <c r="I428" s="4"/>
      <c r="J428" s="4"/>
      <c r="K428" s="4"/>
    </row>
    <row r="429" spans="2:11" ht="13.5" x14ac:dyDescent="0.35">
      <c r="B429" s="3">
        <v>42627</v>
      </c>
      <c r="C429" s="2">
        <v>20.25</v>
      </c>
      <c r="D429" s="2">
        <v>5.8356000000000003</v>
      </c>
      <c r="E429" s="2">
        <v>250</v>
      </c>
      <c r="F429" s="2"/>
      <c r="G429" s="2"/>
      <c r="H429" s="21">
        <f t="shared" si="6"/>
        <v>-7.3653234448620404E-3</v>
      </c>
      <c r="I429" s="4"/>
      <c r="J429" s="4"/>
      <c r="K429" s="4"/>
    </row>
    <row r="430" spans="2:11" ht="13.5" x14ac:dyDescent="0.35">
      <c r="B430" s="3">
        <v>42628</v>
      </c>
      <c r="C430" s="2">
        <v>20.399999999999999</v>
      </c>
      <c r="D430" s="2">
        <v>5.8788999999999998</v>
      </c>
      <c r="E430" s="2">
        <v>34487</v>
      </c>
      <c r="F430" s="2"/>
      <c r="G430" s="2"/>
      <c r="H430" s="21">
        <f t="shared" si="6"/>
        <v>7.4199739529781763E-3</v>
      </c>
      <c r="I430" s="4"/>
      <c r="J430" s="4"/>
      <c r="K430" s="4"/>
    </row>
    <row r="431" spans="2:11" ht="13.5" x14ac:dyDescent="0.35">
      <c r="B431" s="3">
        <v>42629</v>
      </c>
      <c r="C431" s="2">
        <v>20.39</v>
      </c>
      <c r="D431" s="2">
        <v>5.8760000000000003</v>
      </c>
      <c r="E431" s="2">
        <v>48670</v>
      </c>
      <c r="F431" s="2"/>
      <c r="G431" s="2"/>
      <c r="H431" s="21">
        <f t="shared" si="6"/>
        <v>-4.9328956097219865E-4</v>
      </c>
      <c r="I431" s="4"/>
      <c r="J431" s="4"/>
      <c r="K431" s="4"/>
    </row>
    <row r="432" spans="2:11" ht="13.5" x14ac:dyDescent="0.35">
      <c r="B432" s="3">
        <v>42632</v>
      </c>
      <c r="C432" s="2">
        <v>20.39</v>
      </c>
      <c r="D432" s="2">
        <v>5.8760000000000003</v>
      </c>
      <c r="E432" s="2">
        <v>7488</v>
      </c>
      <c r="F432" s="2"/>
      <c r="G432" s="2"/>
      <c r="H432" s="21">
        <f t="shared" si="6"/>
        <v>0</v>
      </c>
      <c r="I432" s="4"/>
      <c r="J432" s="4"/>
      <c r="K432" s="4"/>
    </row>
    <row r="433" spans="2:11" ht="13.5" x14ac:dyDescent="0.35">
      <c r="B433" s="3">
        <v>42633</v>
      </c>
      <c r="C433" s="2">
        <v>20.25</v>
      </c>
      <c r="D433" s="2">
        <v>5.8356000000000003</v>
      </c>
      <c r="E433" s="2">
        <v>7174</v>
      </c>
      <c r="F433" s="2"/>
      <c r="G433" s="2"/>
      <c r="H433" s="21">
        <f t="shared" si="6"/>
        <v>-6.8754254594962545E-3</v>
      </c>
      <c r="I433" s="4"/>
      <c r="J433" s="4"/>
      <c r="K433" s="4"/>
    </row>
    <row r="434" spans="2:11" ht="13.5" x14ac:dyDescent="0.35">
      <c r="B434" s="3">
        <v>42634</v>
      </c>
      <c r="C434" s="2">
        <v>20.2</v>
      </c>
      <c r="D434" s="2">
        <v>5.8212000000000002</v>
      </c>
      <c r="E434" s="2">
        <v>12461</v>
      </c>
      <c r="F434" s="2"/>
      <c r="G434" s="2"/>
      <c r="H434" s="21">
        <f t="shared" si="6"/>
        <v>-2.4676125848242152E-3</v>
      </c>
      <c r="I434" s="4"/>
      <c r="J434" s="4"/>
      <c r="K434" s="4"/>
    </row>
    <row r="435" spans="2:11" ht="13.5" x14ac:dyDescent="0.35">
      <c r="B435" s="3">
        <v>42635</v>
      </c>
      <c r="C435" s="2">
        <v>20.149999999999999</v>
      </c>
      <c r="D435" s="2">
        <v>5.8068</v>
      </c>
      <c r="E435" s="2">
        <v>13870</v>
      </c>
      <c r="F435" s="2"/>
      <c r="G435" s="2"/>
      <c r="H435" s="21">
        <f t="shared" si="6"/>
        <v>-2.4737167594310779E-3</v>
      </c>
      <c r="I435" s="4"/>
      <c r="J435" s="4"/>
      <c r="K435" s="4"/>
    </row>
    <row r="436" spans="2:11" ht="13.5" x14ac:dyDescent="0.35">
      <c r="B436" s="3">
        <v>42636</v>
      </c>
      <c r="C436" s="2">
        <v>20.100000000000001</v>
      </c>
      <c r="D436" s="2">
        <v>5.7923999999999998</v>
      </c>
      <c r="E436" s="2">
        <v>10541</v>
      </c>
      <c r="F436" s="2"/>
      <c r="G436" s="2"/>
      <c r="H436" s="21">
        <f t="shared" si="6"/>
        <v>-2.4798512089274972E-3</v>
      </c>
      <c r="I436" s="4"/>
      <c r="J436" s="4"/>
      <c r="K436" s="4"/>
    </row>
    <row r="437" spans="2:11" ht="13.5" x14ac:dyDescent="0.35">
      <c r="B437" s="3">
        <v>42639</v>
      </c>
      <c r="C437" s="2">
        <v>19.75</v>
      </c>
      <c r="D437" s="2">
        <v>5.6914999999999996</v>
      </c>
      <c r="E437" s="2">
        <v>33797</v>
      </c>
      <c r="F437" s="2"/>
      <c r="G437" s="2"/>
      <c r="H437" s="21">
        <f t="shared" si="6"/>
        <v>-1.7419377114840172E-2</v>
      </c>
      <c r="I437" s="4"/>
      <c r="J437" s="4"/>
      <c r="K437" s="4"/>
    </row>
    <row r="438" spans="2:11" ht="13.5" x14ac:dyDescent="0.35">
      <c r="B438" s="3">
        <v>42640</v>
      </c>
      <c r="C438" s="2">
        <v>19.7</v>
      </c>
      <c r="D438" s="2">
        <v>5.6771000000000003</v>
      </c>
      <c r="E438" s="2">
        <v>7587</v>
      </c>
      <c r="F438" s="2"/>
      <c r="G438" s="2"/>
      <c r="H438" s="21">
        <f t="shared" si="6"/>
        <v>-2.5300887288059919E-3</v>
      </c>
      <c r="I438" s="4"/>
      <c r="J438" s="4"/>
      <c r="K438" s="4"/>
    </row>
    <row r="439" spans="2:11" ht="13.5" x14ac:dyDescent="0.35">
      <c r="B439" s="3">
        <v>42641</v>
      </c>
      <c r="C439" s="2">
        <v>19.149999999999999</v>
      </c>
      <c r="D439" s="2">
        <v>5.5186000000000002</v>
      </c>
      <c r="E439" s="2">
        <v>52324</v>
      </c>
      <c r="F439" s="2"/>
      <c r="G439" s="2"/>
      <c r="H439" s="21">
        <f t="shared" si="6"/>
        <v>-2.791918409046874E-2</v>
      </c>
      <c r="I439" s="4"/>
      <c r="J439" s="4"/>
      <c r="K439" s="4"/>
    </row>
    <row r="440" spans="2:11" ht="13.5" x14ac:dyDescent="0.35">
      <c r="B440" s="3">
        <v>42642</v>
      </c>
      <c r="C440" s="2">
        <v>19.16</v>
      </c>
      <c r="D440" s="2">
        <v>5.5214999999999996</v>
      </c>
      <c r="E440" s="2">
        <v>98900</v>
      </c>
      <c r="F440" s="2"/>
      <c r="G440" s="2"/>
      <c r="H440" s="21">
        <f t="shared" si="6"/>
        <v>5.2549559670921216E-4</v>
      </c>
      <c r="I440" s="4"/>
      <c r="J440" s="4"/>
      <c r="K440" s="4"/>
    </row>
    <row r="441" spans="2:11" ht="13.5" x14ac:dyDescent="0.35">
      <c r="B441" s="3">
        <v>42643</v>
      </c>
      <c r="C441" s="2">
        <v>19.2</v>
      </c>
      <c r="D441" s="2">
        <v>5.5330000000000004</v>
      </c>
      <c r="E441" s="2">
        <v>29679</v>
      </c>
      <c r="F441" s="2"/>
      <c r="G441" s="2"/>
      <c r="H441" s="21">
        <f t="shared" si="6"/>
        <v>2.0827673639410909E-3</v>
      </c>
      <c r="I441" s="4"/>
      <c r="J441" s="4"/>
      <c r="K441" s="4"/>
    </row>
    <row r="442" spans="2:11" ht="13.5" x14ac:dyDescent="0.35">
      <c r="B442" s="3">
        <v>42647</v>
      </c>
      <c r="C442" s="2">
        <v>19.3</v>
      </c>
      <c r="D442" s="2">
        <v>5.5618999999999996</v>
      </c>
      <c r="E442" s="2">
        <v>8991</v>
      </c>
      <c r="F442" s="2"/>
      <c r="G442" s="2"/>
      <c r="H442" s="21">
        <f t="shared" si="6"/>
        <v>5.2232062172418688E-3</v>
      </c>
      <c r="I442" s="4"/>
      <c r="J442" s="4"/>
      <c r="K442" s="4"/>
    </row>
    <row r="443" spans="2:11" ht="13.5" x14ac:dyDescent="0.35">
      <c r="B443" s="3">
        <v>42648</v>
      </c>
      <c r="C443" s="2">
        <v>19.55</v>
      </c>
      <c r="D443" s="2">
        <v>5.6338999999999997</v>
      </c>
      <c r="E443" s="2">
        <v>191880</v>
      </c>
      <c r="F443" s="2"/>
      <c r="G443" s="2"/>
      <c r="H443" s="21">
        <f t="shared" si="6"/>
        <v>1.2945216562685425E-2</v>
      </c>
      <c r="I443" s="4"/>
      <c r="J443" s="4"/>
      <c r="K443" s="4"/>
    </row>
    <row r="444" spans="2:11" ht="13.5" x14ac:dyDescent="0.35">
      <c r="B444" s="3">
        <v>42649</v>
      </c>
      <c r="C444" s="2">
        <v>19.670000000000002</v>
      </c>
      <c r="D444" s="2">
        <v>5.6684999999999999</v>
      </c>
      <c r="E444" s="2">
        <v>4814</v>
      </c>
      <c r="F444" s="2"/>
      <c r="G444" s="2"/>
      <c r="H444" s="21">
        <f t="shared" si="6"/>
        <v>6.1413940609524823E-3</v>
      </c>
      <c r="I444" s="4"/>
      <c r="J444" s="4"/>
      <c r="K444" s="4"/>
    </row>
    <row r="445" spans="2:11" ht="13.5" x14ac:dyDescent="0.35">
      <c r="B445" s="3">
        <v>42650</v>
      </c>
      <c r="C445" s="2">
        <v>19.46</v>
      </c>
      <c r="D445" s="2">
        <v>5.6079999999999997</v>
      </c>
      <c r="E445" s="2">
        <v>9679</v>
      </c>
      <c r="F445" s="2"/>
      <c r="G445" s="2"/>
      <c r="H445" s="21">
        <f t="shared" si="6"/>
        <v>-1.067301755314461E-2</v>
      </c>
      <c r="I445" s="4"/>
      <c r="J445" s="4"/>
      <c r="K445" s="4"/>
    </row>
    <row r="446" spans="2:11" ht="13.5" x14ac:dyDescent="0.35">
      <c r="B446" s="3">
        <v>42653</v>
      </c>
      <c r="C446" s="2">
        <v>19.5</v>
      </c>
      <c r="D446" s="2">
        <v>5.6195000000000004</v>
      </c>
      <c r="E446" s="2">
        <v>31659</v>
      </c>
      <c r="F446" s="2"/>
      <c r="G446" s="2"/>
      <c r="H446" s="21">
        <f t="shared" si="6"/>
        <v>2.0506419400857226E-3</v>
      </c>
      <c r="I446" s="4"/>
      <c r="J446" s="4"/>
      <c r="K446" s="4"/>
    </row>
    <row r="447" spans="2:11" ht="13.5" x14ac:dyDescent="0.35">
      <c r="B447" s="3">
        <v>42654</v>
      </c>
      <c r="C447" s="2">
        <v>19.399999999999999</v>
      </c>
      <c r="D447" s="2">
        <v>5.5907</v>
      </c>
      <c r="E447" s="2">
        <v>295718</v>
      </c>
      <c r="F447" s="2"/>
      <c r="G447" s="2"/>
      <c r="H447" s="21">
        <f t="shared" si="6"/>
        <v>-5.1250111219860095E-3</v>
      </c>
      <c r="I447" s="4"/>
      <c r="J447" s="4"/>
      <c r="K447" s="4"/>
    </row>
    <row r="448" spans="2:11" ht="13.5" x14ac:dyDescent="0.35">
      <c r="B448" s="3">
        <v>42655</v>
      </c>
      <c r="C448" s="2">
        <v>19.670000000000002</v>
      </c>
      <c r="D448" s="2">
        <v>5.6684999999999999</v>
      </c>
      <c r="E448" s="2">
        <v>4498</v>
      </c>
      <c r="F448" s="2"/>
      <c r="G448" s="2"/>
      <c r="H448" s="21">
        <f t="shared" si="6"/>
        <v>1.3915967589031762E-2</v>
      </c>
      <c r="I448" s="4"/>
      <c r="J448" s="4"/>
      <c r="K448" s="4"/>
    </row>
    <row r="449" spans="2:11" ht="13.5" x14ac:dyDescent="0.35">
      <c r="B449" s="3">
        <v>42656</v>
      </c>
      <c r="C449" s="2">
        <v>19.510000000000002</v>
      </c>
      <c r="D449" s="2">
        <v>5.6223999999999998</v>
      </c>
      <c r="E449" s="2">
        <v>9978</v>
      </c>
      <c r="F449" s="2"/>
      <c r="G449" s="2"/>
      <c r="H449" s="21">
        <f t="shared" si="6"/>
        <v>-8.1326629619828932E-3</v>
      </c>
      <c r="I449" s="4"/>
      <c r="J449" s="4"/>
      <c r="K449" s="4"/>
    </row>
    <row r="450" spans="2:11" ht="13.5" x14ac:dyDescent="0.35">
      <c r="B450" s="3">
        <v>42657</v>
      </c>
      <c r="C450" s="2">
        <v>19.63</v>
      </c>
      <c r="D450" s="2">
        <v>5.657</v>
      </c>
      <c r="E450" s="2">
        <v>13778</v>
      </c>
      <c r="F450" s="2"/>
      <c r="G450" s="2"/>
      <c r="H450" s="21">
        <f t="shared" si="6"/>
        <v>6.1539556061468749E-3</v>
      </c>
      <c r="I450" s="4"/>
      <c r="J450" s="4"/>
      <c r="K450" s="4"/>
    </row>
    <row r="451" spans="2:11" ht="13.5" x14ac:dyDescent="0.35">
      <c r="B451" s="3">
        <v>42660</v>
      </c>
      <c r="C451" s="2">
        <v>19.84</v>
      </c>
      <c r="D451" s="2">
        <v>5.7175000000000002</v>
      </c>
      <c r="E451" s="2">
        <v>3763</v>
      </c>
      <c r="F451" s="2"/>
      <c r="G451" s="2"/>
      <c r="H451" s="21">
        <f t="shared" si="6"/>
        <v>1.0694714512992792E-2</v>
      </c>
      <c r="I451" s="4"/>
      <c r="J451" s="4"/>
      <c r="K451" s="4"/>
    </row>
    <row r="452" spans="2:11" ht="13.5" x14ac:dyDescent="0.35">
      <c r="B452" s="3">
        <v>42661</v>
      </c>
      <c r="C452" s="2">
        <v>19.84</v>
      </c>
      <c r="D452" s="2">
        <v>5.7175000000000002</v>
      </c>
      <c r="E452" s="2">
        <v>2833</v>
      </c>
      <c r="F452" s="2"/>
      <c r="G452" s="2"/>
      <c r="H452" s="21">
        <f t="shared" si="6"/>
        <v>0</v>
      </c>
      <c r="I452" s="4"/>
      <c r="J452" s="4"/>
      <c r="K452" s="4"/>
    </row>
    <row r="453" spans="2:11" ht="13.5" x14ac:dyDescent="0.35">
      <c r="B453" s="3">
        <v>42662</v>
      </c>
      <c r="C453" s="2">
        <v>19.75</v>
      </c>
      <c r="D453" s="2">
        <v>5.6914999999999996</v>
      </c>
      <c r="E453" s="2">
        <v>2814</v>
      </c>
      <c r="F453" s="2"/>
      <c r="G453" s="2"/>
      <c r="H453" s="21">
        <f t="shared" si="6"/>
        <v>-4.5474420638392105E-3</v>
      </c>
      <c r="I453" s="4"/>
      <c r="J453" s="4"/>
      <c r="K453" s="4"/>
    </row>
    <row r="454" spans="2:11" ht="13.5" x14ac:dyDescent="0.35">
      <c r="B454" s="3">
        <v>42663</v>
      </c>
      <c r="C454" s="2">
        <v>19.75</v>
      </c>
      <c r="D454" s="2">
        <v>5.6914999999999996</v>
      </c>
      <c r="E454" s="2">
        <v>357513</v>
      </c>
      <c r="F454" s="2"/>
      <c r="G454" s="2"/>
      <c r="H454" s="21">
        <f t="shared" si="6"/>
        <v>0</v>
      </c>
      <c r="I454" s="4"/>
      <c r="J454" s="4"/>
      <c r="K454" s="4"/>
    </row>
    <row r="455" spans="2:11" ht="13.5" x14ac:dyDescent="0.35">
      <c r="B455" s="3">
        <v>42664</v>
      </c>
      <c r="C455" s="2">
        <v>19.850000000000001</v>
      </c>
      <c r="D455" s="2">
        <v>5.7203999999999997</v>
      </c>
      <c r="E455" s="2">
        <v>5174</v>
      </c>
      <c r="F455" s="2"/>
      <c r="G455" s="2"/>
      <c r="H455" s="21">
        <f t="shared" ref="H455:H518" si="7">(D455-D454)/D454</f>
        <v>5.0777475182289646E-3</v>
      </c>
      <c r="I455" s="4"/>
      <c r="J455" s="4"/>
      <c r="K455" s="4"/>
    </row>
    <row r="456" spans="2:11" ht="13.5" x14ac:dyDescent="0.35">
      <c r="B456" s="3">
        <v>42667</v>
      </c>
      <c r="C456" s="2">
        <v>20</v>
      </c>
      <c r="D456" s="2">
        <v>5.7636000000000003</v>
      </c>
      <c r="E456" s="2">
        <v>43701</v>
      </c>
      <c r="F456" s="2"/>
      <c r="G456" s="2"/>
      <c r="H456" s="21">
        <f t="shared" si="7"/>
        <v>7.5519194461926738E-3</v>
      </c>
      <c r="I456" s="4"/>
      <c r="J456" s="4"/>
      <c r="K456" s="4"/>
    </row>
    <row r="457" spans="2:11" ht="13.5" x14ac:dyDescent="0.35">
      <c r="B457" s="3">
        <v>42668</v>
      </c>
      <c r="C457" s="2">
        <v>19.809999999999999</v>
      </c>
      <c r="D457" s="2">
        <v>5.7088000000000001</v>
      </c>
      <c r="E457" s="2">
        <v>7396</v>
      </c>
      <c r="F457" s="2"/>
      <c r="G457" s="2"/>
      <c r="H457" s="21">
        <f t="shared" si="7"/>
        <v>-9.5079464223749351E-3</v>
      </c>
      <c r="I457" s="4"/>
      <c r="J457" s="4"/>
      <c r="K457" s="4"/>
    </row>
    <row r="458" spans="2:11" ht="13.5" x14ac:dyDescent="0.35">
      <c r="B458" s="3">
        <v>42669</v>
      </c>
      <c r="C458" s="2">
        <v>19.75</v>
      </c>
      <c r="D458" s="2">
        <v>5.6914999999999996</v>
      </c>
      <c r="E458" s="2">
        <v>8536</v>
      </c>
      <c r="F458" s="2"/>
      <c r="G458" s="2"/>
      <c r="H458" s="21">
        <f t="shared" si="7"/>
        <v>-3.0304091928252063E-3</v>
      </c>
      <c r="I458" s="4"/>
      <c r="J458" s="4"/>
      <c r="K458" s="4"/>
    </row>
    <row r="459" spans="2:11" ht="13.5" x14ac:dyDescent="0.35">
      <c r="B459" s="3">
        <v>42670</v>
      </c>
      <c r="C459" s="2">
        <v>19.75</v>
      </c>
      <c r="D459" s="2">
        <v>5.6914999999999996</v>
      </c>
      <c r="E459" s="2">
        <v>2589</v>
      </c>
      <c r="F459" s="2"/>
      <c r="G459" s="2"/>
      <c r="H459" s="21">
        <f t="shared" si="7"/>
        <v>0</v>
      </c>
      <c r="I459" s="4"/>
      <c r="J459" s="4"/>
      <c r="K459" s="4"/>
    </row>
    <row r="460" spans="2:11" ht="13.5" x14ac:dyDescent="0.35">
      <c r="B460" s="3">
        <v>42671</v>
      </c>
      <c r="C460" s="2">
        <v>19.59</v>
      </c>
      <c r="D460" s="2">
        <v>5.6454000000000004</v>
      </c>
      <c r="E460" s="2">
        <v>21649</v>
      </c>
      <c r="F460" s="2"/>
      <c r="G460" s="2"/>
      <c r="H460" s="21">
        <f t="shared" si="7"/>
        <v>-8.0997979443027581E-3</v>
      </c>
      <c r="I460" s="4"/>
      <c r="J460" s="4"/>
      <c r="K460" s="4"/>
    </row>
    <row r="461" spans="2:11" ht="13.5" x14ac:dyDescent="0.35">
      <c r="B461" s="3">
        <v>42674</v>
      </c>
      <c r="C461" s="2">
        <v>19.350000000000001</v>
      </c>
      <c r="D461" s="2">
        <v>5.5762999999999998</v>
      </c>
      <c r="E461" s="2">
        <v>13959</v>
      </c>
      <c r="F461" s="2"/>
      <c r="G461" s="2"/>
      <c r="H461" s="21">
        <f t="shared" si="7"/>
        <v>-1.2240053849151628E-2</v>
      </c>
      <c r="I461" s="4"/>
      <c r="J461" s="4"/>
      <c r="K461" s="4"/>
    </row>
    <row r="462" spans="2:11" ht="13.5" x14ac:dyDescent="0.35">
      <c r="B462" s="3">
        <v>42675</v>
      </c>
      <c r="C462" s="2">
        <v>19.350000000000001</v>
      </c>
      <c r="D462" s="2">
        <v>5.5762999999999998</v>
      </c>
      <c r="E462" s="2">
        <v>11336</v>
      </c>
      <c r="F462" s="2"/>
      <c r="G462" s="2"/>
      <c r="H462" s="21">
        <f t="shared" si="7"/>
        <v>0</v>
      </c>
      <c r="I462" s="4"/>
      <c r="J462" s="4"/>
      <c r="K462" s="4"/>
    </row>
    <row r="463" spans="2:11" ht="13.5" x14ac:dyDescent="0.35">
      <c r="B463" s="3">
        <v>42676</v>
      </c>
      <c r="C463" s="2">
        <v>19.489999999999998</v>
      </c>
      <c r="D463" s="2">
        <v>5.6166</v>
      </c>
      <c r="E463" s="2">
        <v>1517</v>
      </c>
      <c r="F463" s="2"/>
      <c r="G463" s="2"/>
      <c r="H463" s="21">
        <f t="shared" si="7"/>
        <v>7.227014328497431E-3</v>
      </c>
      <c r="I463" s="4"/>
      <c r="J463" s="4"/>
      <c r="K463" s="4"/>
    </row>
    <row r="464" spans="2:11" ht="13.5" x14ac:dyDescent="0.35">
      <c r="B464" s="3">
        <v>42677</v>
      </c>
      <c r="C464" s="2">
        <v>19.8</v>
      </c>
      <c r="D464" s="2">
        <v>5.7058999999999997</v>
      </c>
      <c r="E464" s="2">
        <v>99424</v>
      </c>
      <c r="F464" s="2"/>
      <c r="G464" s="2"/>
      <c r="H464" s="21">
        <f t="shared" si="7"/>
        <v>1.5899298507994108E-2</v>
      </c>
      <c r="I464" s="4"/>
      <c r="J464" s="4"/>
      <c r="K464" s="4"/>
    </row>
    <row r="465" spans="2:11" ht="13.5" x14ac:dyDescent="0.35">
      <c r="B465" s="3">
        <v>42678</v>
      </c>
      <c r="C465" s="2">
        <v>19.8</v>
      </c>
      <c r="D465" s="2">
        <v>5.7058999999999997</v>
      </c>
      <c r="E465" s="2">
        <v>795</v>
      </c>
      <c r="F465" s="2"/>
      <c r="G465" s="2"/>
      <c r="H465" s="21">
        <f t="shared" si="7"/>
        <v>0</v>
      </c>
      <c r="I465" s="4"/>
      <c r="J465" s="4"/>
      <c r="K465" s="4"/>
    </row>
    <row r="466" spans="2:11" ht="13.5" x14ac:dyDescent="0.35">
      <c r="B466" s="3">
        <v>42681</v>
      </c>
      <c r="C466" s="2">
        <v>19.8</v>
      </c>
      <c r="D466" s="2">
        <v>5.7058999999999997</v>
      </c>
      <c r="E466" s="2">
        <v>3058</v>
      </c>
      <c r="F466" s="2"/>
      <c r="G466" s="2"/>
      <c r="H466" s="21">
        <f t="shared" si="7"/>
        <v>0</v>
      </c>
      <c r="I466" s="4"/>
      <c r="J466" s="4"/>
      <c r="K466" s="4"/>
    </row>
    <row r="467" spans="2:11" ht="13.5" x14ac:dyDescent="0.35">
      <c r="B467" s="3">
        <v>42682</v>
      </c>
      <c r="C467" s="2">
        <v>19.850000000000001</v>
      </c>
      <c r="D467" s="2">
        <v>5.7203999999999997</v>
      </c>
      <c r="E467" s="2">
        <v>3738</v>
      </c>
      <c r="F467" s="2"/>
      <c r="G467" s="2"/>
      <c r="H467" s="21">
        <f t="shared" si="7"/>
        <v>2.541229253930135E-3</v>
      </c>
      <c r="I467" s="4"/>
      <c r="J467" s="4"/>
      <c r="K467" s="4"/>
    </row>
    <row r="468" spans="2:11" ht="13.5" x14ac:dyDescent="0.35">
      <c r="B468" s="3">
        <v>42683</v>
      </c>
      <c r="C468" s="2">
        <v>19.649999999999999</v>
      </c>
      <c r="D468" s="2">
        <v>5.6627000000000001</v>
      </c>
      <c r="E468" s="2">
        <v>34659</v>
      </c>
      <c r="F468" s="2"/>
      <c r="G468" s="2"/>
      <c r="H468" s="21">
        <f t="shared" si="7"/>
        <v>-1.0086707223271037E-2</v>
      </c>
      <c r="I468" s="4"/>
      <c r="J468" s="4"/>
      <c r="K468" s="4"/>
    </row>
    <row r="469" spans="2:11" ht="13.5" x14ac:dyDescent="0.35">
      <c r="B469" s="3">
        <v>42684</v>
      </c>
      <c r="C469" s="2">
        <v>19.5</v>
      </c>
      <c r="D469" s="2">
        <v>5.6195000000000004</v>
      </c>
      <c r="E469" s="2">
        <v>58017</v>
      </c>
      <c r="F469" s="2"/>
      <c r="G469" s="2"/>
      <c r="H469" s="21">
        <f t="shared" si="7"/>
        <v>-7.6288696204989993E-3</v>
      </c>
      <c r="I469" s="4"/>
      <c r="J469" s="4"/>
      <c r="K469" s="4"/>
    </row>
    <row r="470" spans="2:11" ht="13.5" x14ac:dyDescent="0.35">
      <c r="B470" s="3">
        <v>42685</v>
      </c>
      <c r="C470" s="2">
        <v>19.45</v>
      </c>
      <c r="D470" s="2">
        <v>5.6051000000000002</v>
      </c>
      <c r="E470" s="2">
        <v>8878</v>
      </c>
      <c r="F470" s="2"/>
      <c r="G470" s="2"/>
      <c r="H470" s="21">
        <f t="shared" si="7"/>
        <v>-2.5625055609930047E-3</v>
      </c>
      <c r="I470" s="4"/>
      <c r="J470" s="4"/>
      <c r="K470" s="4"/>
    </row>
    <row r="471" spans="2:11" ht="13.5" x14ac:dyDescent="0.35">
      <c r="B471" s="3">
        <v>42688</v>
      </c>
      <c r="C471" s="2">
        <v>19.45</v>
      </c>
      <c r="D471" s="2">
        <v>5.6051000000000002</v>
      </c>
      <c r="E471" s="2">
        <v>16614</v>
      </c>
      <c r="F471" s="2"/>
      <c r="G471" s="2"/>
      <c r="H471" s="21">
        <f t="shared" si="7"/>
        <v>0</v>
      </c>
      <c r="I471" s="4"/>
      <c r="J471" s="4"/>
      <c r="K471" s="4"/>
    </row>
    <row r="472" spans="2:11" ht="13.5" x14ac:dyDescent="0.35">
      <c r="B472" s="3">
        <v>42689</v>
      </c>
      <c r="C472" s="2">
        <v>19.5</v>
      </c>
      <c r="D472" s="2">
        <v>5.6195000000000004</v>
      </c>
      <c r="E472" s="2">
        <v>28313</v>
      </c>
      <c r="F472" s="2"/>
      <c r="G472" s="2"/>
      <c r="H472" s="21">
        <f t="shared" si="7"/>
        <v>2.5690888654975271E-3</v>
      </c>
      <c r="I472" s="4"/>
      <c r="J472" s="4"/>
      <c r="K472" s="4"/>
    </row>
    <row r="473" spans="2:11" ht="13.5" x14ac:dyDescent="0.35">
      <c r="B473" s="3">
        <v>42690</v>
      </c>
      <c r="C473" s="2">
        <v>19.5</v>
      </c>
      <c r="D473" s="2">
        <v>5.6195000000000004</v>
      </c>
      <c r="E473" s="2">
        <v>16275</v>
      </c>
      <c r="F473" s="2"/>
      <c r="G473" s="2"/>
      <c r="H473" s="21">
        <f t="shared" si="7"/>
        <v>0</v>
      </c>
      <c r="I473" s="4"/>
      <c r="J473" s="4"/>
      <c r="K473" s="4"/>
    </row>
    <row r="474" spans="2:11" ht="13.5" x14ac:dyDescent="0.35">
      <c r="B474" s="3">
        <v>42691</v>
      </c>
      <c r="C474" s="2">
        <v>19.5</v>
      </c>
      <c r="D474" s="2">
        <v>5.6195000000000004</v>
      </c>
      <c r="E474" s="2">
        <v>17907</v>
      </c>
      <c r="F474" s="2"/>
      <c r="G474" s="2"/>
      <c r="H474" s="21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19.5</v>
      </c>
      <c r="D475" s="2">
        <v>5.6195000000000004</v>
      </c>
      <c r="E475" s="2">
        <v>57903</v>
      </c>
      <c r="F475" s="2"/>
      <c r="G475" s="2"/>
      <c r="H475" s="21">
        <f t="shared" si="7"/>
        <v>0</v>
      </c>
      <c r="I475" s="4"/>
      <c r="J475" s="4"/>
      <c r="K475" s="4"/>
    </row>
    <row r="476" spans="2:11" ht="13.5" x14ac:dyDescent="0.35">
      <c r="B476" s="3">
        <v>42695</v>
      </c>
      <c r="C476" s="2">
        <v>19.8</v>
      </c>
      <c r="D476" s="2">
        <v>5.7058999999999997</v>
      </c>
      <c r="E476" s="2">
        <v>10462</v>
      </c>
      <c r="F476" s="2"/>
      <c r="G476" s="2"/>
      <c r="H476" s="21">
        <f t="shared" si="7"/>
        <v>1.5375033365957712E-2</v>
      </c>
      <c r="I476" s="4"/>
      <c r="J476" s="4"/>
      <c r="K476" s="4"/>
    </row>
    <row r="477" spans="2:11" ht="13.5" x14ac:dyDescent="0.35">
      <c r="B477" s="3">
        <v>42696</v>
      </c>
      <c r="C477" s="2">
        <v>19.75</v>
      </c>
      <c r="D477" s="2">
        <v>5.6914999999999996</v>
      </c>
      <c r="E477" s="2">
        <v>5247</v>
      </c>
      <c r="F477" s="2"/>
      <c r="G477" s="2"/>
      <c r="H477" s="21">
        <f t="shared" si="7"/>
        <v>-2.5237035349375543E-3</v>
      </c>
      <c r="I477" s="4"/>
      <c r="J477" s="4"/>
      <c r="K477" s="4"/>
    </row>
    <row r="478" spans="2:11" ht="13.5" x14ac:dyDescent="0.35">
      <c r="B478" s="3">
        <v>42697</v>
      </c>
      <c r="C478" s="2">
        <v>19.559999999999999</v>
      </c>
      <c r="D478" s="2">
        <v>5.6368</v>
      </c>
      <c r="E478" s="2">
        <v>1876</v>
      </c>
      <c r="F478" s="2"/>
      <c r="G478" s="2"/>
      <c r="H478" s="21">
        <f t="shared" si="7"/>
        <v>-9.6108231573398106E-3</v>
      </c>
      <c r="I478" s="4"/>
      <c r="J478" s="4"/>
      <c r="K478" s="4"/>
    </row>
    <row r="479" spans="2:11" ht="13.5" x14ac:dyDescent="0.35">
      <c r="B479" s="3">
        <v>42698</v>
      </c>
      <c r="C479" s="2">
        <v>19.55</v>
      </c>
      <c r="D479" s="2">
        <v>5.6338999999999997</v>
      </c>
      <c r="E479" s="2">
        <v>28034</v>
      </c>
      <c r="F479" s="2"/>
      <c r="G479" s="2"/>
      <c r="H479" s="21">
        <f t="shared" si="7"/>
        <v>-5.1447629860920142E-4</v>
      </c>
      <c r="I479" s="4"/>
      <c r="J479" s="4"/>
      <c r="K479" s="4"/>
    </row>
    <row r="480" spans="2:11" ht="13.5" x14ac:dyDescent="0.35">
      <c r="B480" s="3">
        <v>42699</v>
      </c>
      <c r="C480" s="2">
        <v>19.600000000000001</v>
      </c>
      <c r="D480" s="2">
        <v>5.6482999999999999</v>
      </c>
      <c r="E480" s="2">
        <v>3101</v>
      </c>
      <c r="F480" s="2"/>
      <c r="G480" s="2"/>
      <c r="H480" s="21">
        <f t="shared" si="7"/>
        <v>2.5559559097605906E-3</v>
      </c>
      <c r="I480" s="4"/>
      <c r="J480" s="4"/>
      <c r="K480" s="4"/>
    </row>
    <row r="481" spans="2:11" ht="13.5" x14ac:dyDescent="0.35">
      <c r="B481" s="3">
        <v>42702</v>
      </c>
      <c r="C481" s="2">
        <v>19.600000000000001</v>
      </c>
      <c r="D481" s="2">
        <v>5.6482999999999999</v>
      </c>
      <c r="E481" s="2">
        <v>12586</v>
      </c>
      <c r="F481" s="2"/>
      <c r="G481" s="2"/>
      <c r="H481" s="21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19.5</v>
      </c>
      <c r="D482" s="2">
        <v>5.6195000000000004</v>
      </c>
      <c r="E482" s="2">
        <v>18597</v>
      </c>
      <c r="F482" s="2"/>
      <c r="G482" s="2"/>
      <c r="H482" s="21">
        <f t="shared" si="7"/>
        <v>-5.0988793088184931E-3</v>
      </c>
      <c r="I482" s="4"/>
      <c r="J482" s="4"/>
      <c r="K482" s="4"/>
    </row>
    <row r="483" spans="2:11" ht="13.5" x14ac:dyDescent="0.35">
      <c r="B483" s="3">
        <v>42704</v>
      </c>
      <c r="C483" s="2">
        <v>19.5</v>
      </c>
      <c r="D483" s="2">
        <v>5.6195000000000004</v>
      </c>
      <c r="E483" s="2">
        <v>5406</v>
      </c>
      <c r="F483" s="2"/>
      <c r="G483" s="2"/>
      <c r="H483" s="21">
        <f t="shared" si="7"/>
        <v>0</v>
      </c>
      <c r="I483" s="4"/>
      <c r="J483" s="4"/>
      <c r="K483" s="4"/>
    </row>
    <row r="484" spans="2:11" ht="13.5" x14ac:dyDescent="0.35">
      <c r="B484" s="3">
        <v>42705</v>
      </c>
      <c r="C484" s="2">
        <v>19.600000000000001</v>
      </c>
      <c r="D484" s="2">
        <v>5.6482999999999999</v>
      </c>
      <c r="E484" s="2">
        <v>7366</v>
      </c>
      <c r="F484" s="2"/>
      <c r="G484" s="2"/>
      <c r="H484" s="21">
        <f t="shared" si="7"/>
        <v>5.1250111219858516E-3</v>
      </c>
      <c r="I484" s="4"/>
      <c r="J484" s="4"/>
      <c r="K484" s="4"/>
    </row>
    <row r="485" spans="2:11" ht="13.5" x14ac:dyDescent="0.35">
      <c r="B485" s="3">
        <v>42706</v>
      </c>
      <c r="C485" s="2">
        <v>19.5</v>
      </c>
      <c r="D485" s="2">
        <v>5.6195000000000004</v>
      </c>
      <c r="E485" s="2">
        <v>9461</v>
      </c>
      <c r="F485" s="2"/>
      <c r="G485" s="2"/>
      <c r="H485" s="21">
        <f t="shared" si="7"/>
        <v>-5.0988793088184931E-3</v>
      </c>
      <c r="I485" s="4"/>
      <c r="J485" s="4"/>
      <c r="K485" s="4"/>
    </row>
    <row r="486" spans="2:11" ht="13.5" x14ac:dyDescent="0.35">
      <c r="B486" s="3">
        <v>42709</v>
      </c>
      <c r="C486" s="2">
        <v>19.45</v>
      </c>
      <c r="D486" s="2">
        <v>5.6051000000000002</v>
      </c>
      <c r="E486" s="2">
        <v>4325</v>
      </c>
      <c r="F486" s="2"/>
      <c r="G486" s="2"/>
      <c r="H486" s="21">
        <f t="shared" si="7"/>
        <v>-2.5625055609930047E-3</v>
      </c>
      <c r="I486" s="4"/>
      <c r="J486" s="4"/>
      <c r="K486" s="4"/>
    </row>
    <row r="487" spans="2:11" ht="13.5" x14ac:dyDescent="0.35">
      <c r="B487" s="3">
        <v>42710</v>
      </c>
      <c r="C487" s="2">
        <v>19.45</v>
      </c>
      <c r="D487" s="2">
        <v>5.6051000000000002</v>
      </c>
      <c r="E487" s="2">
        <v>15540</v>
      </c>
      <c r="F487" s="2"/>
      <c r="G487" s="2"/>
      <c r="H487" s="21">
        <f t="shared" si="7"/>
        <v>0</v>
      </c>
      <c r="I487" s="4"/>
      <c r="J487" s="4"/>
      <c r="K487" s="4"/>
    </row>
    <row r="488" spans="2:11" ht="13.5" x14ac:dyDescent="0.35">
      <c r="B488" s="3">
        <v>42711</v>
      </c>
      <c r="C488" s="2">
        <v>19.399999999999999</v>
      </c>
      <c r="D488" s="2">
        <v>5.5907</v>
      </c>
      <c r="E488" s="2">
        <v>100738</v>
      </c>
      <c r="F488" s="2"/>
      <c r="G488" s="2"/>
      <c r="H488" s="21">
        <f t="shared" si="7"/>
        <v>-2.5690888654975271E-3</v>
      </c>
      <c r="I488" s="4"/>
      <c r="J488" s="4"/>
      <c r="K488" s="4"/>
    </row>
    <row r="489" spans="2:11" ht="13.5" x14ac:dyDescent="0.35">
      <c r="B489" s="3">
        <v>42712</v>
      </c>
      <c r="C489" s="2">
        <v>19.39</v>
      </c>
      <c r="D489" s="2">
        <v>5.5877999999999997</v>
      </c>
      <c r="E489" s="2">
        <v>21574</v>
      </c>
      <c r="F489" s="2"/>
      <c r="G489" s="2"/>
      <c r="H489" s="21">
        <f t="shared" si="7"/>
        <v>-5.187185862236118E-4</v>
      </c>
      <c r="I489" s="4"/>
      <c r="J489" s="4"/>
      <c r="K489" s="4"/>
    </row>
    <row r="490" spans="2:11" ht="13.5" x14ac:dyDescent="0.35">
      <c r="B490" s="3">
        <v>42713</v>
      </c>
      <c r="C490" s="2">
        <v>19.36</v>
      </c>
      <c r="D490" s="2">
        <v>5.5791000000000004</v>
      </c>
      <c r="E490" s="2">
        <v>4409</v>
      </c>
      <c r="F490" s="2"/>
      <c r="G490" s="2"/>
      <c r="H490" s="21">
        <f t="shared" si="7"/>
        <v>-1.5569633845161359E-3</v>
      </c>
      <c r="I490" s="4"/>
      <c r="J490" s="4"/>
      <c r="K490" s="4"/>
    </row>
    <row r="491" spans="2:11" ht="13.5" x14ac:dyDescent="0.35">
      <c r="B491" s="3">
        <v>42717</v>
      </c>
      <c r="C491" s="2">
        <v>19.36</v>
      </c>
      <c r="D491" s="2">
        <v>5.5791000000000004</v>
      </c>
      <c r="E491" s="2">
        <v>6102</v>
      </c>
      <c r="F491" s="2"/>
      <c r="G491" s="2"/>
      <c r="H491" s="21">
        <f t="shared" si="7"/>
        <v>0</v>
      </c>
      <c r="I491" s="4"/>
      <c r="J491" s="4"/>
      <c r="K491" s="4"/>
    </row>
    <row r="492" spans="2:11" ht="13.5" x14ac:dyDescent="0.35">
      <c r="B492" s="3">
        <v>42718</v>
      </c>
      <c r="C492" s="2">
        <v>19.3</v>
      </c>
      <c r="D492" s="2">
        <v>5.5618999999999996</v>
      </c>
      <c r="E492" s="2">
        <v>84362</v>
      </c>
      <c r="F492" s="2"/>
      <c r="G492" s="2"/>
      <c r="H492" s="21">
        <f t="shared" si="7"/>
        <v>-3.0829345234895896E-3</v>
      </c>
      <c r="I492" s="4"/>
      <c r="J492" s="4"/>
      <c r="K492" s="4"/>
    </row>
    <row r="493" spans="2:11" ht="13.5" x14ac:dyDescent="0.35">
      <c r="B493" s="3">
        <v>42719</v>
      </c>
      <c r="C493" s="2">
        <v>19</v>
      </c>
      <c r="D493" s="2">
        <v>5.4753999999999996</v>
      </c>
      <c r="E493" s="2">
        <v>24023</v>
      </c>
      <c r="F493" s="2"/>
      <c r="G493" s="2"/>
      <c r="H493" s="21">
        <f t="shared" si="7"/>
        <v>-1.5552239342670676E-2</v>
      </c>
      <c r="I493" s="4"/>
      <c r="J493" s="4"/>
      <c r="K493" s="4"/>
    </row>
    <row r="494" spans="2:11" ht="13.5" x14ac:dyDescent="0.35">
      <c r="B494" s="3">
        <v>42720</v>
      </c>
      <c r="C494" s="2">
        <v>19.09</v>
      </c>
      <c r="D494" s="2">
        <v>5.5012999999999996</v>
      </c>
      <c r="E494" s="2">
        <v>4805</v>
      </c>
      <c r="F494" s="2"/>
      <c r="G494" s="2"/>
      <c r="H494" s="21">
        <f t="shared" si="7"/>
        <v>4.7302480184096204E-3</v>
      </c>
      <c r="I494" s="4"/>
      <c r="J494" s="4"/>
      <c r="K494" s="4"/>
    </row>
    <row r="495" spans="2:11" ht="13.5" x14ac:dyDescent="0.35">
      <c r="B495" s="3">
        <v>42723</v>
      </c>
      <c r="C495" s="2">
        <v>19.02</v>
      </c>
      <c r="D495" s="2">
        <v>5.4812000000000003</v>
      </c>
      <c r="E495" s="2">
        <v>13104</v>
      </c>
      <c r="F495" s="2"/>
      <c r="G495" s="2"/>
      <c r="H495" s="21">
        <f t="shared" si="7"/>
        <v>-3.6536818570154948E-3</v>
      </c>
      <c r="I495" s="4"/>
      <c r="J495" s="4"/>
      <c r="K495" s="4"/>
    </row>
    <row r="496" spans="2:11" ht="13.5" x14ac:dyDescent="0.35">
      <c r="B496" s="3">
        <v>42724</v>
      </c>
      <c r="C496" s="2">
        <v>19</v>
      </c>
      <c r="D496" s="2">
        <v>5.4753999999999996</v>
      </c>
      <c r="E496" s="2">
        <v>10519</v>
      </c>
      <c r="F496" s="2"/>
      <c r="G496" s="2"/>
      <c r="H496" s="21">
        <f t="shared" si="7"/>
        <v>-1.0581624461797952E-3</v>
      </c>
      <c r="I496" s="4"/>
      <c r="J496" s="4"/>
      <c r="K496" s="4"/>
    </row>
    <row r="497" spans="2:11" ht="13.5" x14ac:dyDescent="0.35">
      <c r="B497" s="3">
        <v>42725</v>
      </c>
      <c r="C497" s="2">
        <v>19</v>
      </c>
      <c r="D497" s="2">
        <v>5.4753999999999996</v>
      </c>
      <c r="E497" s="2">
        <v>6021</v>
      </c>
      <c r="F497" s="2"/>
      <c r="G497" s="2"/>
      <c r="H497" s="21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19.18</v>
      </c>
      <c r="D498" s="2">
        <v>5.5273000000000003</v>
      </c>
      <c r="E498" s="2">
        <v>57585</v>
      </c>
      <c r="F498" s="2"/>
      <c r="G498" s="2"/>
      <c r="H498" s="21">
        <f t="shared" si="7"/>
        <v>9.4787595426819461E-3</v>
      </c>
      <c r="I498" s="4"/>
      <c r="J498" s="4"/>
      <c r="K498" s="4"/>
    </row>
    <row r="499" spans="2:11" ht="13.5" x14ac:dyDescent="0.35">
      <c r="B499" s="3">
        <v>42727</v>
      </c>
      <c r="C499" s="2">
        <v>19</v>
      </c>
      <c r="D499" s="2">
        <v>5.4753999999999996</v>
      </c>
      <c r="E499" s="2">
        <v>9731</v>
      </c>
      <c r="F499" s="2"/>
      <c r="G499" s="2"/>
      <c r="H499" s="21">
        <f t="shared" si="7"/>
        <v>-9.3897563005446993E-3</v>
      </c>
      <c r="I499" s="4"/>
      <c r="J499" s="4"/>
      <c r="K499" s="4"/>
    </row>
    <row r="500" spans="2:11" ht="13.5" x14ac:dyDescent="0.35">
      <c r="B500" s="3">
        <v>42730</v>
      </c>
      <c r="C500" s="2">
        <v>19</v>
      </c>
      <c r="D500" s="2">
        <v>5.4753999999999996</v>
      </c>
      <c r="E500" s="2">
        <v>14340</v>
      </c>
      <c r="F500" s="2"/>
      <c r="G500" s="2"/>
      <c r="H500" s="21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19</v>
      </c>
      <c r="D501" s="2">
        <v>5.4753999999999996</v>
      </c>
      <c r="E501" s="2">
        <v>19349</v>
      </c>
      <c r="F501" s="2"/>
      <c r="G501" s="2"/>
      <c r="H501" s="21">
        <f t="shared" si="7"/>
        <v>0</v>
      </c>
      <c r="I501" s="4"/>
      <c r="J501" s="4"/>
      <c r="K501" s="4"/>
    </row>
    <row r="502" spans="2:11" ht="13.5" x14ac:dyDescent="0.35">
      <c r="B502" s="3">
        <v>42732</v>
      </c>
      <c r="C502" s="2">
        <v>19</v>
      </c>
      <c r="D502" s="2">
        <v>5.4753999999999996</v>
      </c>
      <c r="E502" s="2">
        <v>86350</v>
      </c>
      <c r="F502" s="2"/>
      <c r="G502" s="2"/>
      <c r="H502" s="21">
        <f t="shared" si="7"/>
        <v>0</v>
      </c>
      <c r="I502" s="4"/>
      <c r="J502" s="4"/>
      <c r="K502" s="4"/>
    </row>
    <row r="503" spans="2:11" ht="13.5" x14ac:dyDescent="0.35">
      <c r="B503" s="3">
        <v>42733</v>
      </c>
      <c r="C503" s="2">
        <v>19</v>
      </c>
      <c r="D503" s="2">
        <v>5.4753999999999996</v>
      </c>
      <c r="E503" s="2">
        <v>63681</v>
      </c>
      <c r="F503" s="2"/>
      <c r="G503" s="2"/>
      <c r="H503" s="21">
        <f t="shared" si="7"/>
        <v>0</v>
      </c>
      <c r="I503" s="4"/>
      <c r="J503" s="4"/>
      <c r="K503" s="4"/>
    </row>
    <row r="504" spans="2:11" ht="13.5" x14ac:dyDescent="0.35">
      <c r="B504" s="3">
        <v>42734</v>
      </c>
      <c r="C504" s="2">
        <v>19</v>
      </c>
      <c r="D504" s="2">
        <v>5.4753999999999996</v>
      </c>
      <c r="E504" s="2">
        <v>19158</v>
      </c>
      <c r="F504" s="2"/>
      <c r="G504" s="2"/>
      <c r="H504" s="21">
        <f t="shared" si="7"/>
        <v>0</v>
      </c>
      <c r="I504" s="4"/>
      <c r="J504" s="4"/>
      <c r="K504" s="4"/>
    </row>
    <row r="505" spans="2:11" ht="13.5" x14ac:dyDescent="0.35">
      <c r="B505" s="3">
        <v>42737</v>
      </c>
      <c r="C505" s="2">
        <v>19.399999999999999</v>
      </c>
      <c r="D505" s="2">
        <v>5.5907</v>
      </c>
      <c r="E505" s="2">
        <v>3821</v>
      </c>
      <c r="F505" s="2"/>
      <c r="G505" s="2"/>
      <c r="H505" s="21">
        <f t="shared" si="7"/>
        <v>2.1057822259561019E-2</v>
      </c>
      <c r="I505" s="4"/>
      <c r="J505" s="4"/>
      <c r="K505" s="4"/>
    </row>
    <row r="506" spans="2:11" ht="13.5" x14ac:dyDescent="0.35">
      <c r="B506" s="3">
        <v>42738</v>
      </c>
      <c r="C506" s="2">
        <v>19.899999999999999</v>
      </c>
      <c r="D506" s="2">
        <v>5.7347999999999999</v>
      </c>
      <c r="E506" s="2">
        <v>8165</v>
      </c>
      <c r="F506" s="2"/>
      <c r="G506" s="2"/>
      <c r="H506" s="21">
        <f t="shared" si="7"/>
        <v>2.5774947680970165E-2</v>
      </c>
      <c r="I506" s="4"/>
      <c r="J506" s="4"/>
      <c r="K506" s="4"/>
    </row>
    <row r="507" spans="2:11" ht="13.5" x14ac:dyDescent="0.35">
      <c r="B507" s="3">
        <v>42739</v>
      </c>
      <c r="C507" s="2">
        <v>19.899999999999999</v>
      </c>
      <c r="D507" s="2">
        <v>5.7347999999999999</v>
      </c>
      <c r="E507" s="2">
        <v>19184</v>
      </c>
      <c r="F507" s="2"/>
      <c r="G507" s="2"/>
      <c r="H507" s="21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19.920000000000002</v>
      </c>
      <c r="D508" s="2">
        <v>5.7404999999999999</v>
      </c>
      <c r="E508" s="2">
        <v>12086</v>
      </c>
      <c r="F508" s="2"/>
      <c r="G508" s="2"/>
      <c r="H508" s="21">
        <f t="shared" si="7"/>
        <v>9.9393178489224363E-4</v>
      </c>
      <c r="I508" s="4"/>
      <c r="J508" s="4"/>
      <c r="K508" s="4"/>
    </row>
    <row r="509" spans="2:11" ht="13.5" x14ac:dyDescent="0.35">
      <c r="B509" s="3">
        <v>42741</v>
      </c>
      <c r="C509" s="2">
        <v>20.149999999999999</v>
      </c>
      <c r="D509" s="2">
        <v>5.8068</v>
      </c>
      <c r="E509" s="2">
        <v>16879</v>
      </c>
      <c r="F509" s="2"/>
      <c r="G509" s="2"/>
      <c r="H509" s="21">
        <f t="shared" si="7"/>
        <v>1.1549516592631308E-2</v>
      </c>
      <c r="I509" s="4"/>
      <c r="J509" s="4"/>
      <c r="K509" s="4"/>
    </row>
    <row r="510" spans="2:11" ht="13.5" x14ac:dyDescent="0.35">
      <c r="B510" s="3">
        <v>42744</v>
      </c>
      <c r="C510" s="2">
        <v>20.16</v>
      </c>
      <c r="D510" s="2">
        <v>5.8097000000000003</v>
      </c>
      <c r="E510" s="2">
        <v>28132</v>
      </c>
      <c r="F510" s="2"/>
      <c r="G510" s="2"/>
      <c r="H510" s="21">
        <f t="shared" si="7"/>
        <v>4.9941447957572961E-4</v>
      </c>
      <c r="I510" s="4"/>
      <c r="J510" s="4"/>
      <c r="K510" s="4"/>
    </row>
    <row r="511" spans="2:11" ht="13.5" x14ac:dyDescent="0.35">
      <c r="B511" s="3">
        <v>42745</v>
      </c>
      <c r="C511" s="2">
        <v>20.59</v>
      </c>
      <c r="D511" s="2">
        <v>5.9336000000000002</v>
      </c>
      <c r="E511" s="2">
        <v>8530</v>
      </c>
      <c r="F511" s="2"/>
      <c r="G511" s="2"/>
      <c r="H511" s="21">
        <f t="shared" si="7"/>
        <v>2.1326402395992889E-2</v>
      </c>
      <c r="I511" s="4"/>
      <c r="J511" s="4"/>
      <c r="K511" s="4"/>
    </row>
    <row r="512" spans="2:11" ht="13.5" x14ac:dyDescent="0.35">
      <c r="B512" s="3">
        <v>42746</v>
      </c>
      <c r="C512" s="2">
        <v>20.47</v>
      </c>
      <c r="D512" s="2">
        <v>5.899</v>
      </c>
      <c r="E512" s="2">
        <v>4237</v>
      </c>
      <c r="F512" s="2"/>
      <c r="G512" s="2"/>
      <c r="H512" s="21">
        <f t="shared" si="7"/>
        <v>-5.8311985978158594E-3</v>
      </c>
      <c r="I512" s="4"/>
      <c r="J512" s="4"/>
      <c r="K512" s="4"/>
    </row>
    <row r="513" spans="2:11" ht="13.5" x14ac:dyDescent="0.35">
      <c r="B513" s="3">
        <v>42747</v>
      </c>
      <c r="C513" s="2">
        <v>20.28</v>
      </c>
      <c r="D513" s="2">
        <v>5.8442999999999996</v>
      </c>
      <c r="E513" s="2">
        <v>2990</v>
      </c>
      <c r="F513" s="2"/>
      <c r="G513" s="2"/>
      <c r="H513" s="21">
        <f t="shared" si="7"/>
        <v>-9.2727580945923746E-3</v>
      </c>
      <c r="I513" s="4"/>
      <c r="J513" s="4"/>
      <c r="K513" s="4"/>
    </row>
    <row r="514" spans="2:11" ht="13.5" x14ac:dyDescent="0.35">
      <c r="B514" s="3">
        <v>42748</v>
      </c>
      <c r="C514" s="2">
        <v>20.21</v>
      </c>
      <c r="D514" s="2">
        <v>5.8240999999999996</v>
      </c>
      <c r="E514" s="2">
        <v>13387</v>
      </c>
      <c r="F514" s="2"/>
      <c r="G514" s="2"/>
      <c r="H514" s="21">
        <f t="shared" si="7"/>
        <v>-3.4563591875844835E-3</v>
      </c>
      <c r="I514" s="4"/>
      <c r="J514" s="4"/>
      <c r="K514" s="4"/>
    </row>
    <row r="515" spans="2:11" ht="13.5" x14ac:dyDescent="0.35">
      <c r="B515" s="3">
        <v>42751</v>
      </c>
      <c r="C515" s="2">
        <v>20.23</v>
      </c>
      <c r="D515" s="2">
        <v>5.8299000000000003</v>
      </c>
      <c r="E515" s="2">
        <v>3839</v>
      </c>
      <c r="F515" s="2"/>
      <c r="G515" s="2"/>
      <c r="H515" s="21">
        <f t="shared" si="7"/>
        <v>9.958620216000229E-4</v>
      </c>
      <c r="I515" s="4"/>
      <c r="J515" s="4"/>
      <c r="K515" s="4"/>
    </row>
    <row r="516" spans="2:11" ht="13.5" x14ac:dyDescent="0.35">
      <c r="B516" s="3">
        <v>42752</v>
      </c>
      <c r="C516" s="2">
        <v>20.170000000000002</v>
      </c>
      <c r="D516" s="2">
        <v>5.8125999999999998</v>
      </c>
      <c r="E516" s="2">
        <v>5573</v>
      </c>
      <c r="F516" s="2"/>
      <c r="G516" s="2"/>
      <c r="H516" s="21">
        <f t="shared" si="7"/>
        <v>-2.9674608483851415E-3</v>
      </c>
      <c r="I516" s="4"/>
      <c r="J516" s="4"/>
      <c r="K516" s="4"/>
    </row>
    <row r="517" spans="2:11" ht="13.5" x14ac:dyDescent="0.35">
      <c r="B517" s="3">
        <v>42753</v>
      </c>
      <c r="C517" s="2">
        <v>19.98</v>
      </c>
      <c r="D517" s="2">
        <v>5.7577999999999996</v>
      </c>
      <c r="E517" s="2">
        <v>6242</v>
      </c>
      <c r="F517" s="2"/>
      <c r="G517" s="2"/>
      <c r="H517" s="21">
        <f t="shared" si="7"/>
        <v>-9.4277947906272891E-3</v>
      </c>
      <c r="I517" s="4"/>
      <c r="J517" s="4"/>
      <c r="K517" s="4"/>
    </row>
    <row r="518" spans="2:11" ht="13.5" x14ac:dyDescent="0.35">
      <c r="B518" s="3">
        <v>42754</v>
      </c>
      <c r="C518" s="2">
        <v>20</v>
      </c>
      <c r="D518" s="2">
        <v>5.7636000000000003</v>
      </c>
      <c r="E518" s="2">
        <v>9299</v>
      </c>
      <c r="F518" s="2"/>
      <c r="G518" s="2"/>
      <c r="H518" s="21">
        <f t="shared" si="7"/>
        <v>1.0073291882317368E-3</v>
      </c>
      <c r="I518" s="4"/>
      <c r="J518" s="4"/>
      <c r="K518" s="4"/>
    </row>
    <row r="519" spans="2:11" ht="13.5" x14ac:dyDescent="0.35">
      <c r="B519" s="3">
        <v>42755</v>
      </c>
      <c r="C519" s="2">
        <v>19.97</v>
      </c>
      <c r="D519" s="2">
        <v>5.7549000000000001</v>
      </c>
      <c r="E519" s="2">
        <v>2770</v>
      </c>
      <c r="F519" s="2"/>
      <c r="G519" s="2"/>
      <c r="H519" s="21">
        <f t="shared" ref="H519:H582" si="8">(D519-D518)/D518</f>
        <v>-1.509473245888013E-3</v>
      </c>
      <c r="I519" s="4"/>
      <c r="J519" s="4"/>
      <c r="K519" s="4"/>
    </row>
    <row r="520" spans="2:11" ht="13.5" x14ac:dyDescent="0.35">
      <c r="B520" s="3">
        <v>42758</v>
      </c>
      <c r="C520" s="2">
        <v>19.899999999999999</v>
      </c>
      <c r="D520" s="2">
        <v>5.7347999999999999</v>
      </c>
      <c r="E520" s="2">
        <v>7085</v>
      </c>
      <c r="F520" s="2"/>
      <c r="G520" s="2"/>
      <c r="H520" s="21">
        <f t="shared" si="8"/>
        <v>-3.4926758067038923E-3</v>
      </c>
      <c r="I520" s="4"/>
      <c r="J520" s="4"/>
      <c r="K520" s="4"/>
    </row>
    <row r="521" spans="2:11" ht="13.5" x14ac:dyDescent="0.35">
      <c r="B521" s="3">
        <v>42759</v>
      </c>
      <c r="C521" s="2">
        <v>19.940000000000001</v>
      </c>
      <c r="D521" s="2">
        <v>5.7462999999999997</v>
      </c>
      <c r="E521" s="2">
        <v>8263</v>
      </c>
      <c r="F521" s="2"/>
      <c r="G521" s="2"/>
      <c r="H521" s="21">
        <f t="shared" si="8"/>
        <v>2.0053009695193981E-3</v>
      </c>
      <c r="I521" s="4"/>
      <c r="J521" s="4"/>
      <c r="K521" s="4"/>
    </row>
    <row r="522" spans="2:11" ht="13.5" x14ac:dyDescent="0.35">
      <c r="B522" s="3">
        <v>42760</v>
      </c>
      <c r="C522" s="2">
        <v>19.989999999999998</v>
      </c>
      <c r="D522" s="2">
        <v>5.7606999999999999</v>
      </c>
      <c r="E522" s="2">
        <v>4587</v>
      </c>
      <c r="F522" s="2"/>
      <c r="G522" s="2"/>
      <c r="H522" s="21">
        <f t="shared" si="8"/>
        <v>2.5059603570993841E-3</v>
      </c>
      <c r="I522" s="4"/>
      <c r="J522" s="4"/>
      <c r="K522" s="4"/>
    </row>
    <row r="523" spans="2:11" ht="13.5" x14ac:dyDescent="0.35">
      <c r="B523" s="3">
        <v>42761</v>
      </c>
      <c r="C523" s="2">
        <v>19.82</v>
      </c>
      <c r="D523" s="2">
        <v>5.7117000000000004</v>
      </c>
      <c r="E523" s="2">
        <v>6722</v>
      </c>
      <c r="F523" s="2"/>
      <c r="G523" s="2"/>
      <c r="H523" s="21">
        <f t="shared" si="8"/>
        <v>-8.5059107400141457E-3</v>
      </c>
      <c r="I523" s="4"/>
      <c r="J523" s="4"/>
      <c r="K523" s="4"/>
    </row>
    <row r="524" spans="2:11" ht="13.5" x14ac:dyDescent="0.35">
      <c r="B524" s="3">
        <v>42762</v>
      </c>
      <c r="C524" s="2">
        <v>19.8</v>
      </c>
      <c r="D524" s="2">
        <v>5.7058999999999997</v>
      </c>
      <c r="E524" s="2">
        <v>4839</v>
      </c>
      <c r="F524" s="2"/>
      <c r="G524" s="2"/>
      <c r="H524" s="21">
        <f t="shared" si="8"/>
        <v>-1.0154594954217997E-3</v>
      </c>
      <c r="I524" s="4"/>
      <c r="J524" s="4"/>
      <c r="K524" s="4"/>
    </row>
    <row r="525" spans="2:11" ht="13.5" x14ac:dyDescent="0.35">
      <c r="B525" s="3">
        <v>42765</v>
      </c>
      <c r="C525" s="2">
        <v>19.7</v>
      </c>
      <c r="D525" s="2">
        <v>5.6771000000000003</v>
      </c>
      <c r="E525" s="2">
        <v>134166</v>
      </c>
      <c r="F525" s="2"/>
      <c r="G525" s="2"/>
      <c r="H525" s="21">
        <f t="shared" si="8"/>
        <v>-5.0474070698749533E-3</v>
      </c>
      <c r="I525" s="4"/>
      <c r="J525" s="4"/>
      <c r="K525" s="4"/>
    </row>
    <row r="526" spans="2:11" ht="13.5" x14ac:dyDescent="0.35">
      <c r="B526" s="3">
        <v>42766</v>
      </c>
      <c r="C526" s="2">
        <v>19.5</v>
      </c>
      <c r="D526" s="2">
        <v>5.6195000000000004</v>
      </c>
      <c r="E526" s="2">
        <v>9614</v>
      </c>
      <c r="F526" s="2"/>
      <c r="G526" s="2"/>
      <c r="H526" s="21">
        <f t="shared" si="8"/>
        <v>-1.0146025259375363E-2</v>
      </c>
      <c r="I526" s="4"/>
      <c r="J526" s="4"/>
      <c r="K526" s="4"/>
    </row>
    <row r="527" spans="2:11" ht="13.5" x14ac:dyDescent="0.35">
      <c r="B527" s="3">
        <v>42767</v>
      </c>
      <c r="C527" s="2">
        <v>19.5</v>
      </c>
      <c r="D527" s="2">
        <v>5.6195000000000004</v>
      </c>
      <c r="E527" s="2">
        <v>2323</v>
      </c>
      <c r="F527" s="2"/>
      <c r="G527" s="2"/>
      <c r="H527" s="21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19.399999999999999</v>
      </c>
      <c r="D528" s="2">
        <v>5.5907</v>
      </c>
      <c r="E528" s="2">
        <v>9946</v>
      </c>
      <c r="F528" s="2"/>
      <c r="G528" s="2"/>
      <c r="H528" s="21">
        <f t="shared" si="8"/>
        <v>-5.1250111219860095E-3</v>
      </c>
      <c r="I528" s="4"/>
      <c r="J528" s="4"/>
      <c r="K528" s="4"/>
    </row>
    <row r="529" spans="2:11" ht="13.5" x14ac:dyDescent="0.35">
      <c r="B529" s="3">
        <v>42769</v>
      </c>
      <c r="C529" s="2">
        <v>19.5</v>
      </c>
      <c r="D529" s="2">
        <v>5.6195000000000004</v>
      </c>
      <c r="E529" s="2">
        <v>9416</v>
      </c>
      <c r="F529" s="2"/>
      <c r="G529" s="2"/>
      <c r="H529" s="21">
        <f t="shared" si="8"/>
        <v>5.1514121666339421E-3</v>
      </c>
      <c r="I529" s="4"/>
      <c r="J529" s="4"/>
      <c r="K529" s="4"/>
    </row>
    <row r="530" spans="2:11" ht="13.5" x14ac:dyDescent="0.35">
      <c r="B530" s="3">
        <v>42772</v>
      </c>
      <c r="C530" s="2">
        <v>19.399999999999999</v>
      </c>
      <c r="D530" s="2">
        <v>5.5907</v>
      </c>
      <c r="E530" s="2">
        <v>7530</v>
      </c>
      <c r="F530" s="2"/>
      <c r="G530" s="2"/>
      <c r="H530" s="21">
        <f t="shared" si="8"/>
        <v>-5.1250111219860095E-3</v>
      </c>
      <c r="I530" s="4"/>
      <c r="J530" s="4"/>
      <c r="K530" s="4"/>
    </row>
    <row r="531" spans="2:11" ht="13.5" x14ac:dyDescent="0.35">
      <c r="B531" s="3">
        <v>42773</v>
      </c>
      <c r="C531" s="2">
        <v>19.39</v>
      </c>
      <c r="D531" s="2">
        <v>5.5877999999999997</v>
      </c>
      <c r="E531" s="2">
        <v>4089</v>
      </c>
      <c r="F531" s="2"/>
      <c r="G531" s="2"/>
      <c r="H531" s="21">
        <f t="shared" si="8"/>
        <v>-5.187185862236118E-4</v>
      </c>
      <c r="I531" s="4"/>
      <c r="J531" s="4"/>
      <c r="K531" s="4"/>
    </row>
    <row r="532" spans="2:11" ht="13.5" x14ac:dyDescent="0.35">
      <c r="B532" s="3">
        <v>42774</v>
      </c>
      <c r="C532" s="2">
        <v>19.3</v>
      </c>
      <c r="D532" s="2">
        <v>5.5618999999999996</v>
      </c>
      <c r="E532" s="2">
        <v>10629</v>
      </c>
      <c r="F532" s="2"/>
      <c r="G532" s="2"/>
      <c r="H532" s="21">
        <f t="shared" si="8"/>
        <v>-4.6350978918357913E-3</v>
      </c>
      <c r="I532" s="4"/>
      <c r="J532" s="4"/>
      <c r="K532" s="4"/>
    </row>
    <row r="533" spans="2:11" ht="13.5" x14ac:dyDescent="0.35">
      <c r="B533" s="3">
        <v>42775</v>
      </c>
      <c r="C533" s="2">
        <v>19.25</v>
      </c>
      <c r="D533" s="2">
        <v>5.5473999999999997</v>
      </c>
      <c r="E533" s="2">
        <v>14411</v>
      </c>
      <c r="F533" s="2"/>
      <c r="G533" s="2"/>
      <c r="H533" s="21">
        <f t="shared" si="8"/>
        <v>-2.6070227799852492E-3</v>
      </c>
      <c r="I533" s="4"/>
      <c r="J533" s="4"/>
      <c r="K533" s="4"/>
    </row>
    <row r="534" spans="2:11" ht="13.5" x14ac:dyDescent="0.35">
      <c r="B534" s="3">
        <v>42776</v>
      </c>
      <c r="C534" s="2">
        <v>19.260000000000002</v>
      </c>
      <c r="D534" s="2">
        <v>5.5503</v>
      </c>
      <c r="E534" s="2">
        <v>18024</v>
      </c>
      <c r="F534" s="2"/>
      <c r="G534" s="2"/>
      <c r="H534" s="21">
        <f t="shared" si="8"/>
        <v>5.2276742257640458E-4</v>
      </c>
      <c r="I534" s="4"/>
      <c r="J534" s="4"/>
      <c r="K534" s="4"/>
    </row>
    <row r="535" spans="2:11" ht="13.5" x14ac:dyDescent="0.35">
      <c r="B535" s="3">
        <v>42779</v>
      </c>
      <c r="C535" s="2">
        <v>19.3</v>
      </c>
      <c r="D535" s="2">
        <v>5.5618999999999996</v>
      </c>
      <c r="E535" s="2">
        <v>11306</v>
      </c>
      <c r="F535" s="2"/>
      <c r="G535" s="2"/>
      <c r="H535" s="21">
        <f t="shared" si="8"/>
        <v>2.0899771183538929E-3</v>
      </c>
      <c r="I535" s="4"/>
      <c r="J535" s="4"/>
      <c r="K535" s="4"/>
    </row>
    <row r="536" spans="2:11" ht="13.5" x14ac:dyDescent="0.35">
      <c r="B536" s="3">
        <v>42780</v>
      </c>
      <c r="C536" s="2">
        <v>19.2</v>
      </c>
      <c r="D536" s="2">
        <v>5.5330000000000004</v>
      </c>
      <c r="E536" s="2">
        <v>3577</v>
      </c>
      <c r="F536" s="2"/>
      <c r="G536" s="2"/>
      <c r="H536" s="21">
        <f t="shared" si="8"/>
        <v>-5.196066092522207E-3</v>
      </c>
      <c r="I536" s="4"/>
      <c r="J536" s="4"/>
      <c r="K536" s="4"/>
    </row>
    <row r="537" spans="2:11" ht="13.5" x14ac:dyDescent="0.35">
      <c r="B537" s="3">
        <v>42781</v>
      </c>
      <c r="C537" s="2">
        <v>19.149999999999999</v>
      </c>
      <c r="D537" s="2">
        <v>5.5186000000000002</v>
      </c>
      <c r="E537" s="2">
        <v>4325</v>
      </c>
      <c r="F537" s="2"/>
      <c r="G537" s="2"/>
      <c r="H537" s="21">
        <f t="shared" si="8"/>
        <v>-2.6025664196638694E-3</v>
      </c>
      <c r="I537" s="4"/>
      <c r="J537" s="4"/>
      <c r="K537" s="4"/>
    </row>
    <row r="538" spans="2:11" ht="13.5" x14ac:dyDescent="0.35">
      <c r="B538" s="3">
        <v>42782</v>
      </c>
      <c r="C538" s="2">
        <v>19.149999999999999</v>
      </c>
      <c r="D538" s="2">
        <v>5.5186000000000002</v>
      </c>
      <c r="E538" s="2">
        <v>2644</v>
      </c>
      <c r="F538" s="2"/>
      <c r="G538" s="2"/>
      <c r="H538" s="21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19.100000000000001</v>
      </c>
      <c r="D539" s="2">
        <v>5.5042</v>
      </c>
      <c r="E539" s="2">
        <v>21162</v>
      </c>
      <c r="F539" s="2"/>
      <c r="G539" s="2"/>
      <c r="H539" s="21">
        <f t="shared" si="8"/>
        <v>-2.6093574457290237E-3</v>
      </c>
      <c r="I539" s="4"/>
      <c r="J539" s="4"/>
      <c r="K539" s="4"/>
    </row>
    <row r="540" spans="2:11" ht="13.5" x14ac:dyDescent="0.35">
      <c r="B540" s="3">
        <v>42786</v>
      </c>
      <c r="C540" s="2">
        <v>19.25</v>
      </c>
      <c r="D540" s="2">
        <v>5.5473999999999997</v>
      </c>
      <c r="E540" s="2">
        <v>4231</v>
      </c>
      <c r="F540" s="2"/>
      <c r="G540" s="2"/>
      <c r="H540" s="21">
        <f t="shared" si="8"/>
        <v>7.8485520148249849E-3</v>
      </c>
      <c r="I540" s="4"/>
      <c r="J540" s="4"/>
      <c r="K540" s="4"/>
    </row>
    <row r="541" spans="2:11" ht="13.5" x14ac:dyDescent="0.35">
      <c r="B541" s="3">
        <v>42787</v>
      </c>
      <c r="C541" s="2">
        <v>19.25</v>
      </c>
      <c r="D541" s="2">
        <v>5.5473999999999997</v>
      </c>
      <c r="E541" s="2">
        <v>4234</v>
      </c>
      <c r="F541" s="2"/>
      <c r="G541" s="2"/>
      <c r="H541" s="21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19.239999999999998</v>
      </c>
      <c r="D542" s="2">
        <v>5.5446</v>
      </c>
      <c r="E542" s="2">
        <v>4933</v>
      </c>
      <c r="F542" s="2"/>
      <c r="G542" s="2"/>
      <c r="H542" s="21">
        <f t="shared" si="8"/>
        <v>-5.0474095972882641E-4</v>
      </c>
      <c r="I542" s="4"/>
      <c r="J542" s="4"/>
      <c r="K542" s="4"/>
    </row>
    <row r="543" spans="2:11" ht="13.5" x14ac:dyDescent="0.35">
      <c r="B543" s="3">
        <v>42789</v>
      </c>
      <c r="C543" s="2">
        <v>19.190000000000001</v>
      </c>
      <c r="D543" s="2">
        <v>5.5301999999999998</v>
      </c>
      <c r="E543" s="2">
        <v>12119</v>
      </c>
      <c r="F543" s="2"/>
      <c r="G543" s="2"/>
      <c r="H543" s="21">
        <f t="shared" si="8"/>
        <v>-2.5971215236446615E-3</v>
      </c>
      <c r="I543" s="4"/>
      <c r="J543" s="4"/>
      <c r="K543" s="4"/>
    </row>
    <row r="544" spans="2:11" ht="13.5" x14ac:dyDescent="0.35">
      <c r="B544" s="3">
        <v>42790</v>
      </c>
      <c r="C544" s="2">
        <v>19.3</v>
      </c>
      <c r="D544" s="2">
        <v>5.5618999999999996</v>
      </c>
      <c r="E544" s="2">
        <v>2188</v>
      </c>
      <c r="F544" s="2"/>
      <c r="G544" s="2"/>
      <c r="H544" s="21">
        <f t="shared" si="8"/>
        <v>5.7321615854760838E-3</v>
      </c>
      <c r="I544" s="4"/>
      <c r="J544" s="4"/>
      <c r="K544" s="4"/>
    </row>
    <row r="545" spans="2:11" ht="13.5" x14ac:dyDescent="0.35">
      <c r="B545" s="3">
        <v>42793</v>
      </c>
      <c r="C545" s="2">
        <v>19.5</v>
      </c>
      <c r="D545" s="2">
        <v>5.6195000000000004</v>
      </c>
      <c r="E545" s="2">
        <v>2637</v>
      </c>
      <c r="F545" s="2"/>
      <c r="G545" s="2"/>
      <c r="H545" s="21">
        <f t="shared" si="8"/>
        <v>1.0356173250148468E-2</v>
      </c>
      <c r="I545" s="4"/>
      <c r="J545" s="4"/>
      <c r="K545" s="4"/>
    </row>
    <row r="546" spans="2:11" ht="13.5" x14ac:dyDescent="0.35">
      <c r="B546" s="3">
        <v>42794</v>
      </c>
      <c r="C546" s="2">
        <v>19.899999999999999</v>
      </c>
      <c r="D546" s="2">
        <v>5.7347999999999999</v>
      </c>
      <c r="E546" s="2">
        <v>7630</v>
      </c>
      <c r="F546" s="2"/>
      <c r="G546" s="2"/>
      <c r="H546" s="21">
        <f t="shared" si="8"/>
        <v>2.0517839665450576E-2</v>
      </c>
      <c r="I546" s="4"/>
      <c r="J546" s="4"/>
      <c r="K546" s="4"/>
    </row>
    <row r="547" spans="2:11" ht="13.5" x14ac:dyDescent="0.35">
      <c r="B547" s="3">
        <v>42795</v>
      </c>
      <c r="C547" s="2">
        <v>20.010000000000002</v>
      </c>
      <c r="D547" s="2">
        <v>5.7664999999999997</v>
      </c>
      <c r="E547" s="2">
        <v>10977</v>
      </c>
      <c r="F547" s="2"/>
      <c r="G547" s="2"/>
      <c r="H547" s="21">
        <f t="shared" si="8"/>
        <v>5.5276557159796048E-3</v>
      </c>
      <c r="I547" s="4"/>
      <c r="J547" s="4"/>
      <c r="K547" s="4"/>
    </row>
    <row r="548" spans="2:11" ht="13.5" x14ac:dyDescent="0.35">
      <c r="B548" s="3">
        <v>42796</v>
      </c>
      <c r="C548" s="2">
        <v>20.100000000000001</v>
      </c>
      <c r="D548" s="2">
        <v>5.7923999999999998</v>
      </c>
      <c r="E548" s="2">
        <v>18531</v>
      </c>
      <c r="F548" s="2"/>
      <c r="G548" s="2"/>
      <c r="H548" s="21">
        <f t="shared" si="8"/>
        <v>4.4914592907309521E-3</v>
      </c>
      <c r="I548" s="4"/>
      <c r="J548" s="4"/>
      <c r="K548" s="4"/>
    </row>
    <row r="549" spans="2:11" ht="13.5" x14ac:dyDescent="0.35">
      <c r="B549" s="3">
        <v>42797</v>
      </c>
      <c r="C549" s="2">
        <v>20.149999999999999</v>
      </c>
      <c r="D549" s="2">
        <v>5.8068</v>
      </c>
      <c r="E549" s="2">
        <v>11807</v>
      </c>
      <c r="F549" s="2"/>
      <c r="G549" s="2"/>
      <c r="H549" s="21">
        <f t="shared" si="8"/>
        <v>2.486016159105067E-3</v>
      </c>
      <c r="I549" s="4"/>
      <c r="J549" s="4"/>
      <c r="K549" s="4"/>
    </row>
    <row r="550" spans="2:11" ht="13.5" x14ac:dyDescent="0.35">
      <c r="B550" s="3">
        <v>42800</v>
      </c>
      <c r="C550" s="2">
        <v>20</v>
      </c>
      <c r="D550" s="2">
        <v>5.7636000000000003</v>
      </c>
      <c r="E550" s="2">
        <v>16613</v>
      </c>
      <c r="F550" s="2"/>
      <c r="G550" s="2"/>
      <c r="H550" s="21">
        <f t="shared" si="8"/>
        <v>-7.4395536267823385E-3</v>
      </c>
      <c r="I550" s="4"/>
      <c r="J550" s="4"/>
      <c r="K550" s="4"/>
    </row>
    <row r="551" spans="2:11" ht="13.5" x14ac:dyDescent="0.35">
      <c r="B551" s="3">
        <v>42801</v>
      </c>
      <c r="C551" s="2">
        <v>19.86</v>
      </c>
      <c r="D551" s="2">
        <v>5.7232000000000003</v>
      </c>
      <c r="E551" s="2">
        <v>2810</v>
      </c>
      <c r="F551" s="2"/>
      <c r="G551" s="2"/>
      <c r="H551" s="21">
        <f t="shared" si="8"/>
        <v>-7.0095079464223727E-3</v>
      </c>
      <c r="I551" s="4"/>
      <c r="J551" s="4"/>
      <c r="K551" s="4"/>
    </row>
    <row r="552" spans="2:11" ht="13.5" x14ac:dyDescent="0.35">
      <c r="B552" s="3">
        <v>42802</v>
      </c>
      <c r="C552" s="2">
        <v>19.989999999999998</v>
      </c>
      <c r="D552" s="2">
        <v>5.7606999999999999</v>
      </c>
      <c r="E552" s="2">
        <v>1658</v>
      </c>
      <c r="F552" s="2"/>
      <c r="G552" s="2"/>
      <c r="H552" s="21">
        <f t="shared" si="8"/>
        <v>6.5522784456247627E-3</v>
      </c>
      <c r="I552" s="4"/>
      <c r="J552" s="4"/>
      <c r="K552" s="4"/>
    </row>
    <row r="553" spans="2:11" ht="13.5" x14ac:dyDescent="0.35">
      <c r="B553" s="3">
        <v>42803</v>
      </c>
      <c r="C553" s="2">
        <v>20.02</v>
      </c>
      <c r="D553" s="2">
        <v>5.7693000000000003</v>
      </c>
      <c r="E553" s="2">
        <v>3743</v>
      </c>
      <c r="F553" s="2"/>
      <c r="G553" s="2"/>
      <c r="H553" s="21">
        <f t="shared" si="8"/>
        <v>1.4928741298801161E-3</v>
      </c>
      <c r="I553" s="4"/>
      <c r="J553" s="4"/>
      <c r="K553" s="4"/>
    </row>
    <row r="554" spans="2:11" ht="13.5" x14ac:dyDescent="0.35">
      <c r="B554" s="3">
        <v>42804</v>
      </c>
      <c r="C554" s="2">
        <v>20.010000000000002</v>
      </c>
      <c r="D554" s="2">
        <v>5.7664999999999997</v>
      </c>
      <c r="E554" s="2">
        <v>16222</v>
      </c>
      <c r="F554" s="2"/>
      <c r="G554" s="2"/>
      <c r="H554" s="21">
        <f t="shared" si="8"/>
        <v>-4.8532750940332098E-4</v>
      </c>
      <c r="I554" s="4"/>
      <c r="J554" s="4"/>
      <c r="K554" s="4"/>
    </row>
    <row r="555" spans="2:11" ht="13.5" x14ac:dyDescent="0.35">
      <c r="B555" s="3">
        <v>42807</v>
      </c>
      <c r="C555" s="2">
        <v>20</v>
      </c>
      <c r="D555" s="2">
        <v>5.7636000000000003</v>
      </c>
      <c r="E555" s="2">
        <v>13653</v>
      </c>
      <c r="F555" s="2"/>
      <c r="G555" s="2"/>
      <c r="H555" s="21">
        <f t="shared" si="8"/>
        <v>-5.0290470822846761E-4</v>
      </c>
      <c r="I555" s="4"/>
      <c r="J555" s="4"/>
      <c r="K555" s="4"/>
    </row>
    <row r="556" spans="2:11" ht="13.5" x14ac:dyDescent="0.35">
      <c r="B556" s="3">
        <v>42808</v>
      </c>
      <c r="C556" s="2">
        <v>19.899999999999999</v>
      </c>
      <c r="D556" s="2">
        <v>5.7347999999999999</v>
      </c>
      <c r="E556" s="2">
        <v>17465</v>
      </c>
      <c r="F556" s="2"/>
      <c r="G556" s="2"/>
      <c r="H556" s="21">
        <f t="shared" si="8"/>
        <v>-4.996876951905125E-3</v>
      </c>
      <c r="I556" s="4"/>
      <c r="J556" s="4"/>
      <c r="K556" s="4"/>
    </row>
    <row r="557" spans="2:11" ht="13.5" x14ac:dyDescent="0.35">
      <c r="B557" s="3">
        <v>42809</v>
      </c>
      <c r="C557" s="2">
        <v>19.78</v>
      </c>
      <c r="D557" s="2">
        <v>5.7001999999999997</v>
      </c>
      <c r="E557" s="2">
        <v>13447</v>
      </c>
      <c r="F557" s="2"/>
      <c r="G557" s="2"/>
      <c r="H557" s="21">
        <f t="shared" si="8"/>
        <v>-6.0333403082932597E-3</v>
      </c>
      <c r="I557" s="4"/>
      <c r="J557" s="4"/>
      <c r="K557" s="4"/>
    </row>
    <row r="558" spans="2:11" ht="13.5" x14ac:dyDescent="0.35">
      <c r="B558" s="3">
        <v>42810</v>
      </c>
      <c r="C558" s="2">
        <v>19.8</v>
      </c>
      <c r="D558" s="2">
        <v>5.7058999999999997</v>
      </c>
      <c r="E558" s="2">
        <v>6275</v>
      </c>
      <c r="F558" s="2"/>
      <c r="G558" s="2"/>
      <c r="H558" s="21">
        <f t="shared" si="8"/>
        <v>9.9996491351181339E-4</v>
      </c>
      <c r="I558" s="4"/>
      <c r="J558" s="4"/>
      <c r="K558" s="4"/>
    </row>
    <row r="559" spans="2:11" ht="13.5" x14ac:dyDescent="0.35">
      <c r="B559" s="3">
        <v>42811</v>
      </c>
      <c r="C559" s="2">
        <v>19.8</v>
      </c>
      <c r="D559" s="2">
        <v>5.7058999999999997</v>
      </c>
      <c r="E559" s="2">
        <v>5674</v>
      </c>
      <c r="F559" s="2"/>
      <c r="G559" s="2"/>
      <c r="H559" s="21">
        <f t="shared" si="8"/>
        <v>0</v>
      </c>
      <c r="I559" s="4"/>
      <c r="J559" s="4"/>
      <c r="K559" s="4"/>
    </row>
    <row r="560" spans="2:11" ht="13.5" x14ac:dyDescent="0.35">
      <c r="B560" s="3">
        <v>42815</v>
      </c>
      <c r="C560" s="2">
        <v>19.72</v>
      </c>
      <c r="D560" s="2">
        <v>5.6829000000000001</v>
      </c>
      <c r="E560" s="2">
        <v>9859</v>
      </c>
      <c r="F560" s="2"/>
      <c r="G560" s="2"/>
      <c r="H560" s="21">
        <f t="shared" si="8"/>
        <v>-4.0309153683029302E-3</v>
      </c>
      <c r="I560" s="4"/>
      <c r="J560" s="4"/>
      <c r="K560" s="4"/>
    </row>
    <row r="561" spans="2:11" ht="13.5" x14ac:dyDescent="0.35">
      <c r="B561" s="3">
        <v>42816</v>
      </c>
      <c r="C561" s="2">
        <v>19.75</v>
      </c>
      <c r="D561" s="2">
        <v>5.6914999999999996</v>
      </c>
      <c r="E561" s="2">
        <v>5733</v>
      </c>
      <c r="F561" s="2"/>
      <c r="G561" s="2"/>
      <c r="H561" s="21">
        <f t="shared" si="8"/>
        <v>1.5133118654207353E-3</v>
      </c>
      <c r="I561" s="4"/>
      <c r="J561" s="4"/>
      <c r="K561" s="4"/>
    </row>
    <row r="562" spans="2:11" ht="13.5" x14ac:dyDescent="0.35">
      <c r="B562" s="3">
        <v>42817</v>
      </c>
      <c r="C562" s="2">
        <v>19.7</v>
      </c>
      <c r="D562" s="2">
        <v>5.6771000000000003</v>
      </c>
      <c r="E562" s="2">
        <v>5602</v>
      </c>
      <c r="F562" s="2"/>
      <c r="G562" s="2"/>
      <c r="H562" s="21">
        <f t="shared" si="8"/>
        <v>-2.5300887288059919E-3</v>
      </c>
      <c r="I562" s="4"/>
      <c r="J562" s="4"/>
      <c r="K562" s="4"/>
    </row>
    <row r="563" spans="2:11" ht="13.5" x14ac:dyDescent="0.35">
      <c r="B563" s="3">
        <v>42818</v>
      </c>
      <c r="C563" s="2">
        <v>19.64</v>
      </c>
      <c r="D563" s="2">
        <v>5.6597999999999997</v>
      </c>
      <c r="E563" s="2">
        <v>1177</v>
      </c>
      <c r="F563" s="2"/>
      <c r="G563" s="2"/>
      <c r="H563" s="21">
        <f t="shared" si="8"/>
        <v>-3.0473305032499933E-3</v>
      </c>
      <c r="I563" s="4"/>
      <c r="J563" s="4"/>
      <c r="K563" s="4"/>
    </row>
    <row r="564" spans="2:11" ht="13.5" x14ac:dyDescent="0.35">
      <c r="B564" s="3">
        <v>42821</v>
      </c>
      <c r="C564" s="2">
        <v>20.14</v>
      </c>
      <c r="D564" s="2">
        <v>5.8038999999999996</v>
      </c>
      <c r="E564" s="2">
        <v>6957</v>
      </c>
      <c r="F564" s="2"/>
      <c r="G564" s="2"/>
      <c r="H564" s="21">
        <f t="shared" si="8"/>
        <v>2.5460263613555231E-2</v>
      </c>
      <c r="I564" s="4"/>
      <c r="J564" s="4"/>
      <c r="K564" s="4"/>
    </row>
    <row r="565" spans="2:11" ht="13.5" x14ac:dyDescent="0.35">
      <c r="B565" s="3">
        <v>42822</v>
      </c>
      <c r="C565" s="2">
        <v>20.12</v>
      </c>
      <c r="D565" s="2">
        <v>5.7981999999999996</v>
      </c>
      <c r="E565" s="2">
        <v>85</v>
      </c>
      <c r="F565" s="2"/>
      <c r="G565" s="2"/>
      <c r="H565" s="21">
        <f t="shared" si="8"/>
        <v>-9.8209824428402252E-4</v>
      </c>
      <c r="I565" s="4"/>
      <c r="J565" s="4"/>
      <c r="K565" s="4"/>
    </row>
    <row r="566" spans="2:11" ht="13.5" x14ac:dyDescent="0.35">
      <c r="B566" s="3">
        <v>42823</v>
      </c>
      <c r="C566" s="2">
        <v>20</v>
      </c>
      <c r="D566" s="2">
        <v>5.7636000000000003</v>
      </c>
      <c r="E566" s="2">
        <v>12139</v>
      </c>
      <c r="F566" s="2"/>
      <c r="G566" s="2"/>
      <c r="H566" s="21">
        <f t="shared" si="8"/>
        <v>-5.9673691835395986E-3</v>
      </c>
      <c r="I566" s="4"/>
      <c r="J566" s="4"/>
      <c r="K566" s="4"/>
    </row>
    <row r="567" spans="2:11" ht="13.5" x14ac:dyDescent="0.35">
      <c r="B567" s="3">
        <v>42824</v>
      </c>
      <c r="C567" s="2">
        <v>19.8</v>
      </c>
      <c r="D567" s="2">
        <v>5.7058999999999997</v>
      </c>
      <c r="E567" s="2">
        <v>10737</v>
      </c>
      <c r="F567" s="2"/>
      <c r="G567" s="2"/>
      <c r="H567" s="21">
        <f t="shared" si="8"/>
        <v>-1.0011104171004325E-2</v>
      </c>
      <c r="I567" s="4"/>
      <c r="J567" s="4"/>
      <c r="K567" s="4"/>
    </row>
    <row r="568" spans="2:11" ht="13.5" x14ac:dyDescent="0.35">
      <c r="B568" s="3">
        <v>42825</v>
      </c>
      <c r="C568" s="2">
        <v>19.8</v>
      </c>
      <c r="D568" s="2">
        <v>5.7058999999999997</v>
      </c>
      <c r="E568" s="2">
        <v>8785</v>
      </c>
      <c r="F568" s="2"/>
      <c r="G568" s="2"/>
      <c r="H568" s="21">
        <f t="shared" si="8"/>
        <v>0</v>
      </c>
      <c r="I568" s="4"/>
      <c r="J568" s="4"/>
      <c r="K568" s="4"/>
    </row>
    <row r="569" spans="2:11" ht="13.5" x14ac:dyDescent="0.35">
      <c r="B569" s="3">
        <v>42828</v>
      </c>
      <c r="C569" s="2">
        <v>19.5</v>
      </c>
      <c r="D569" s="2">
        <v>5.6195000000000004</v>
      </c>
      <c r="E569" s="2">
        <v>6827</v>
      </c>
      <c r="F569" s="2"/>
      <c r="G569" s="2"/>
      <c r="H569" s="21">
        <f t="shared" si="8"/>
        <v>-1.5142221209625014E-2</v>
      </c>
      <c r="I569" s="4"/>
      <c r="J569" s="4"/>
      <c r="K569" s="4"/>
    </row>
    <row r="570" spans="2:11" ht="13.5" x14ac:dyDescent="0.35">
      <c r="B570" s="3">
        <v>42829</v>
      </c>
      <c r="C570" s="2">
        <v>19.739999999999998</v>
      </c>
      <c r="D570" s="2">
        <v>5.6886999999999999</v>
      </c>
      <c r="E570" s="2">
        <v>889</v>
      </c>
      <c r="F570" s="2"/>
      <c r="G570" s="2"/>
      <c r="H570" s="21">
        <f t="shared" si="8"/>
        <v>1.2314262834771683E-2</v>
      </c>
      <c r="I570" s="4"/>
      <c r="J570" s="4"/>
      <c r="K570" s="4"/>
    </row>
    <row r="571" spans="2:11" ht="13.5" x14ac:dyDescent="0.35">
      <c r="B571" s="3">
        <v>42830</v>
      </c>
      <c r="C571" s="2">
        <v>19.600000000000001</v>
      </c>
      <c r="D571" s="2">
        <v>5.6482999999999999</v>
      </c>
      <c r="E571" s="2">
        <v>8930</v>
      </c>
      <c r="F571" s="2"/>
      <c r="G571" s="2"/>
      <c r="H571" s="21">
        <f t="shared" si="8"/>
        <v>-7.1017983018967414E-3</v>
      </c>
      <c r="I571" s="4"/>
      <c r="J571" s="4"/>
      <c r="K571" s="4"/>
    </row>
    <row r="572" spans="2:11" ht="13.5" x14ac:dyDescent="0.35">
      <c r="B572" s="3">
        <v>42831</v>
      </c>
      <c r="C572" s="2">
        <v>19.600000000000001</v>
      </c>
      <c r="D572" s="2">
        <v>5.6482999999999999</v>
      </c>
      <c r="E572" s="2">
        <v>1704</v>
      </c>
      <c r="F572" s="2"/>
      <c r="G572" s="2"/>
      <c r="H572" s="21">
        <f t="shared" si="8"/>
        <v>0</v>
      </c>
      <c r="I572" s="4"/>
      <c r="J572" s="4"/>
      <c r="K572" s="4"/>
    </row>
    <row r="573" spans="2:11" ht="13.5" x14ac:dyDescent="0.35">
      <c r="B573" s="3">
        <v>42832</v>
      </c>
      <c r="C573" s="2">
        <v>19.55</v>
      </c>
      <c r="D573" s="2">
        <v>5.6338999999999997</v>
      </c>
      <c r="E573" s="2">
        <v>13895</v>
      </c>
      <c r="F573" s="2"/>
      <c r="G573" s="2"/>
      <c r="H573" s="21">
        <f t="shared" si="8"/>
        <v>-2.549439654409325E-3</v>
      </c>
      <c r="I573" s="4"/>
      <c r="J573" s="4"/>
      <c r="K573" s="4"/>
    </row>
    <row r="574" spans="2:11" ht="13.5" x14ac:dyDescent="0.35">
      <c r="B574" s="3">
        <v>42835</v>
      </c>
      <c r="C574" s="2">
        <v>19.600000000000001</v>
      </c>
      <c r="D574" s="2">
        <v>5.6482999999999999</v>
      </c>
      <c r="E574" s="2">
        <v>3887</v>
      </c>
      <c r="F574" s="2"/>
      <c r="G574" s="2"/>
      <c r="H574" s="21">
        <f t="shared" si="8"/>
        <v>2.5559559097605906E-3</v>
      </c>
      <c r="I574" s="4"/>
      <c r="J574" s="4"/>
      <c r="K574" s="4"/>
    </row>
    <row r="575" spans="2:11" ht="13.5" x14ac:dyDescent="0.35">
      <c r="B575" s="3">
        <v>42836</v>
      </c>
      <c r="C575" s="2">
        <v>19.600000000000001</v>
      </c>
      <c r="D575" s="2">
        <v>5.6482999999999999</v>
      </c>
      <c r="E575" s="2">
        <v>8934</v>
      </c>
      <c r="F575" s="2"/>
      <c r="G575" s="2"/>
      <c r="H575" s="21">
        <f t="shared" si="8"/>
        <v>0</v>
      </c>
      <c r="I575" s="4"/>
      <c r="J575" s="4"/>
      <c r="K575" s="4"/>
    </row>
    <row r="576" spans="2:11" ht="13.5" x14ac:dyDescent="0.35">
      <c r="B576" s="3">
        <v>42837</v>
      </c>
      <c r="C576" s="2">
        <v>19.8</v>
      </c>
      <c r="D576" s="2">
        <v>5.7058999999999997</v>
      </c>
      <c r="E576" s="2">
        <v>3922</v>
      </c>
      <c r="F576" s="2"/>
      <c r="G576" s="2"/>
      <c r="H576" s="21">
        <f t="shared" si="8"/>
        <v>1.0197758617637142E-2</v>
      </c>
      <c r="I576" s="4"/>
      <c r="J576" s="4"/>
      <c r="K576" s="4"/>
    </row>
    <row r="577" spans="2:11" ht="13.5" x14ac:dyDescent="0.35">
      <c r="B577" s="3">
        <v>42838</v>
      </c>
      <c r="C577" s="2">
        <v>19.850000000000001</v>
      </c>
      <c r="D577" s="2">
        <v>5.7203999999999997</v>
      </c>
      <c r="E577" s="2">
        <v>4664</v>
      </c>
      <c r="F577" s="2"/>
      <c r="G577" s="2"/>
      <c r="H577" s="21">
        <f t="shared" si="8"/>
        <v>2.541229253930135E-3</v>
      </c>
      <c r="I577" s="4"/>
      <c r="J577" s="4"/>
      <c r="K577" s="4"/>
    </row>
    <row r="578" spans="2:11" ht="13.5" x14ac:dyDescent="0.35">
      <c r="B578" s="3">
        <v>42839</v>
      </c>
      <c r="C578" s="2">
        <v>19.95</v>
      </c>
      <c r="D578" s="2">
        <v>5.7492000000000001</v>
      </c>
      <c r="E578" s="2">
        <v>1567</v>
      </c>
      <c r="F578" s="2"/>
      <c r="G578" s="2"/>
      <c r="H578" s="21">
        <f t="shared" si="8"/>
        <v>5.0346129641284498E-3</v>
      </c>
      <c r="I578" s="4"/>
      <c r="J578" s="4"/>
      <c r="K578" s="4"/>
    </row>
    <row r="579" spans="2:11" ht="13.5" x14ac:dyDescent="0.35">
      <c r="B579" s="3">
        <v>42842</v>
      </c>
      <c r="C579" s="2">
        <v>19.899999999999999</v>
      </c>
      <c r="D579" s="2">
        <v>5.7347999999999999</v>
      </c>
      <c r="E579" s="2">
        <v>19658</v>
      </c>
      <c r="F579" s="2"/>
      <c r="G579" s="2"/>
      <c r="H579" s="21">
        <f t="shared" si="8"/>
        <v>-2.5046963055729825E-3</v>
      </c>
      <c r="I579" s="4"/>
      <c r="J579" s="4"/>
      <c r="K579" s="4"/>
    </row>
    <row r="580" spans="2:11" ht="13.5" x14ac:dyDescent="0.35">
      <c r="B580" s="3">
        <v>42843</v>
      </c>
      <c r="C580" s="2">
        <v>19.98</v>
      </c>
      <c r="D580" s="2">
        <v>5.7577999999999996</v>
      </c>
      <c r="E580" s="2">
        <v>2858</v>
      </c>
      <c r="F580" s="2"/>
      <c r="G580" s="2"/>
      <c r="H580" s="21">
        <f t="shared" si="8"/>
        <v>4.0106019390387963E-3</v>
      </c>
      <c r="I580" s="4"/>
      <c r="J580" s="4"/>
      <c r="K580" s="4"/>
    </row>
    <row r="581" spans="2:11" ht="13.5" x14ac:dyDescent="0.35">
      <c r="B581" s="3">
        <v>42844</v>
      </c>
      <c r="C581" s="2">
        <v>19.98</v>
      </c>
      <c r="D581" s="2">
        <v>5.7577999999999996</v>
      </c>
      <c r="E581" s="2">
        <v>1654</v>
      </c>
      <c r="F581" s="2"/>
      <c r="G581" s="2"/>
      <c r="H581" s="21">
        <f t="shared" si="8"/>
        <v>0</v>
      </c>
      <c r="I581" s="4"/>
      <c r="J581" s="4"/>
      <c r="K581" s="4"/>
    </row>
    <row r="582" spans="2:11" ht="13.5" x14ac:dyDescent="0.35">
      <c r="B582" s="3">
        <v>42845</v>
      </c>
      <c r="C582" s="2">
        <v>20.32</v>
      </c>
      <c r="D582" s="2">
        <v>5.8558000000000003</v>
      </c>
      <c r="E582" s="2">
        <v>6904</v>
      </c>
      <c r="F582" s="2"/>
      <c r="G582" s="2"/>
      <c r="H582" s="21">
        <f t="shared" si="8"/>
        <v>1.7020389732189511E-2</v>
      </c>
      <c r="I582" s="4"/>
      <c r="J582" s="4"/>
      <c r="K582" s="4"/>
    </row>
    <row r="583" spans="2:11" ht="13.5" x14ac:dyDescent="0.35">
      <c r="B583" s="3">
        <v>42846</v>
      </c>
      <c r="C583" s="2">
        <v>20.75</v>
      </c>
      <c r="D583" s="2">
        <v>5.9797000000000002</v>
      </c>
      <c r="E583" s="2">
        <v>18520</v>
      </c>
      <c r="F583" s="2"/>
      <c r="G583" s="2"/>
      <c r="H583" s="21">
        <f t="shared" ref="H583:H646" si="9">(D583-D582)/D582</f>
        <v>2.1158509511936863E-2</v>
      </c>
      <c r="I583" s="4"/>
      <c r="J583" s="4"/>
      <c r="K583" s="4"/>
    </row>
    <row r="584" spans="2:11" ht="13.5" x14ac:dyDescent="0.35">
      <c r="B584" s="3">
        <v>42849</v>
      </c>
      <c r="C584" s="2">
        <v>20.87</v>
      </c>
      <c r="D584" s="2">
        <v>6.0143000000000004</v>
      </c>
      <c r="E584" s="2">
        <v>12365</v>
      </c>
      <c r="F584" s="2"/>
      <c r="G584" s="2"/>
      <c r="H584" s="21">
        <f t="shared" si="9"/>
        <v>5.7862434570296476E-3</v>
      </c>
      <c r="I584" s="4"/>
      <c r="J584" s="4"/>
      <c r="K584" s="4"/>
    </row>
    <row r="585" spans="2:11" ht="13.5" x14ac:dyDescent="0.35">
      <c r="B585" s="3">
        <v>42850</v>
      </c>
      <c r="C585" s="2">
        <v>20.6</v>
      </c>
      <c r="D585" s="2">
        <v>5.9364999999999997</v>
      </c>
      <c r="E585" s="2">
        <v>1718</v>
      </c>
      <c r="F585" s="2"/>
      <c r="G585" s="2"/>
      <c r="H585" s="21">
        <f t="shared" si="9"/>
        <v>-1.2935836256921129E-2</v>
      </c>
      <c r="I585" s="4"/>
      <c r="J585" s="4"/>
      <c r="K585" s="4"/>
    </row>
    <row r="586" spans="2:11" ht="13.5" x14ac:dyDescent="0.35">
      <c r="B586" s="3">
        <v>42851</v>
      </c>
      <c r="C586" s="2">
        <v>21.1</v>
      </c>
      <c r="D586" s="2">
        <v>6.0805999999999996</v>
      </c>
      <c r="E586" s="2">
        <v>17198</v>
      </c>
      <c r="F586" s="2"/>
      <c r="G586" s="2"/>
      <c r="H586" s="21">
        <f t="shared" si="9"/>
        <v>2.4273561863050602E-2</v>
      </c>
      <c r="I586" s="4"/>
      <c r="J586" s="4"/>
      <c r="K586" s="4"/>
    </row>
    <row r="587" spans="2:11" ht="13.5" x14ac:dyDescent="0.35">
      <c r="B587" s="3">
        <v>42852</v>
      </c>
      <c r="C587" s="2">
        <v>21.2</v>
      </c>
      <c r="D587" s="2">
        <v>6.1093999999999999</v>
      </c>
      <c r="E587" s="2">
        <v>35991</v>
      </c>
      <c r="F587" s="2"/>
      <c r="G587" s="2"/>
      <c r="H587" s="21">
        <f t="shared" si="9"/>
        <v>4.7363746998652081E-3</v>
      </c>
      <c r="I587" s="4"/>
      <c r="J587" s="4"/>
      <c r="K587" s="4"/>
    </row>
    <row r="588" spans="2:11" ht="13.5" x14ac:dyDescent="0.35">
      <c r="B588" s="3">
        <v>42853</v>
      </c>
      <c r="C588" s="2">
        <v>21</v>
      </c>
      <c r="D588" s="2">
        <v>6.0518000000000001</v>
      </c>
      <c r="E588" s="2">
        <v>15726</v>
      </c>
      <c r="F588" s="2"/>
      <c r="G588" s="2"/>
      <c r="H588" s="21">
        <f t="shared" si="9"/>
        <v>-9.4280944118898535E-3</v>
      </c>
      <c r="I588" s="4"/>
      <c r="J588" s="4"/>
      <c r="K588" s="4"/>
    </row>
    <row r="589" spans="2:11" ht="13.5" x14ac:dyDescent="0.35">
      <c r="B589" s="3">
        <v>42857</v>
      </c>
      <c r="C589" s="2">
        <v>21</v>
      </c>
      <c r="D589" s="2">
        <v>6.0518000000000001</v>
      </c>
      <c r="E589" s="2">
        <v>13984</v>
      </c>
      <c r="F589" s="2"/>
      <c r="G589" s="2"/>
      <c r="H589" s="21">
        <f t="shared" si="9"/>
        <v>0</v>
      </c>
      <c r="I589" s="4"/>
      <c r="J589" s="4"/>
      <c r="K589" s="4"/>
    </row>
    <row r="590" spans="2:11" ht="13.5" x14ac:dyDescent="0.35">
      <c r="B590" s="3">
        <v>42858</v>
      </c>
      <c r="C590" s="2">
        <v>20.9</v>
      </c>
      <c r="D590" s="2">
        <v>6.0228999999999999</v>
      </c>
      <c r="E590" s="2">
        <v>48055</v>
      </c>
      <c r="F590" s="2"/>
      <c r="G590" s="2"/>
      <c r="H590" s="21">
        <f t="shared" si="9"/>
        <v>-4.7754387124492132E-3</v>
      </c>
      <c r="I590" s="4"/>
      <c r="J590" s="4"/>
      <c r="K590" s="4"/>
    </row>
    <row r="591" spans="2:11" ht="13.5" x14ac:dyDescent="0.35">
      <c r="B591" s="3">
        <v>42859</v>
      </c>
      <c r="C591" s="2">
        <v>18.920000000000002</v>
      </c>
      <c r="D591" s="2">
        <v>5.9949000000000003</v>
      </c>
      <c r="E591" s="2">
        <v>6627</v>
      </c>
      <c r="F591" s="2"/>
      <c r="G591" s="2"/>
      <c r="H591" s="21">
        <f t="shared" si="9"/>
        <v>-4.6489232761625764E-3</v>
      </c>
      <c r="I591" s="4"/>
      <c r="J591" s="4"/>
      <c r="K591" s="4"/>
    </row>
    <row r="592" spans="2:11" ht="13.5" x14ac:dyDescent="0.35">
      <c r="B592" s="3">
        <v>42860</v>
      </c>
      <c r="C592" s="2">
        <v>19.29</v>
      </c>
      <c r="D592" s="2">
        <v>6.1120999999999999</v>
      </c>
      <c r="E592" s="2">
        <v>10486</v>
      </c>
      <c r="F592" s="2"/>
      <c r="G592" s="2"/>
      <c r="H592" s="21">
        <f t="shared" si="9"/>
        <v>1.9549950791506034E-2</v>
      </c>
      <c r="I592" s="4"/>
      <c r="J592" s="4"/>
      <c r="K592" s="4"/>
    </row>
    <row r="593" spans="2:11" ht="13.5" x14ac:dyDescent="0.35">
      <c r="B593" s="3">
        <v>42863</v>
      </c>
      <c r="C593" s="2">
        <v>18.690000000000001</v>
      </c>
      <c r="D593" s="2">
        <v>6.133</v>
      </c>
      <c r="E593" s="2">
        <v>9658</v>
      </c>
      <c r="F593" s="2"/>
      <c r="G593" s="2"/>
      <c r="H593" s="21">
        <f t="shared" si="9"/>
        <v>3.4194466713568399E-3</v>
      </c>
      <c r="I593" s="4"/>
      <c r="J593" s="4"/>
      <c r="K593" s="4"/>
    </row>
    <row r="594" spans="2:11" ht="13.5" x14ac:dyDescent="0.35">
      <c r="B594" s="3">
        <v>42864</v>
      </c>
      <c r="C594" s="2">
        <v>18.79</v>
      </c>
      <c r="D594" s="2">
        <v>6.1657999999999999</v>
      </c>
      <c r="E594" s="2">
        <v>12016</v>
      </c>
      <c r="F594" s="2"/>
      <c r="G594" s="2"/>
      <c r="H594" s="21">
        <f t="shared" si="9"/>
        <v>5.3481167454752883E-3</v>
      </c>
      <c r="I594" s="4"/>
      <c r="J594" s="4"/>
      <c r="K594" s="4"/>
    </row>
    <row r="595" spans="2:11" ht="13.5" x14ac:dyDescent="0.35">
      <c r="B595" s="3">
        <v>42865</v>
      </c>
      <c r="C595" s="2">
        <v>18.899999999999999</v>
      </c>
      <c r="D595" s="2">
        <v>6.2019000000000002</v>
      </c>
      <c r="E595" s="2">
        <v>15765</v>
      </c>
      <c r="F595" s="2"/>
      <c r="G595" s="2"/>
      <c r="H595" s="21">
        <f t="shared" si="9"/>
        <v>5.8548769016186454E-3</v>
      </c>
      <c r="I595" s="4"/>
      <c r="J595" s="4"/>
      <c r="K595" s="4"/>
    </row>
    <row r="596" spans="2:11" ht="13.5" x14ac:dyDescent="0.35">
      <c r="B596" s="3">
        <v>42866</v>
      </c>
      <c r="C596" s="2">
        <v>18.89</v>
      </c>
      <c r="D596" s="2">
        <v>6.1985999999999999</v>
      </c>
      <c r="E596" s="2">
        <v>1940</v>
      </c>
      <c r="F596" s="2"/>
      <c r="G596" s="2"/>
      <c r="H596" s="21">
        <f t="shared" si="9"/>
        <v>-5.3209500314424659E-4</v>
      </c>
      <c r="I596" s="4"/>
      <c r="J596" s="4"/>
      <c r="K596" s="4"/>
    </row>
    <row r="597" spans="2:11" ht="13.5" x14ac:dyDescent="0.35">
      <c r="B597" s="3">
        <v>42867</v>
      </c>
      <c r="C597" s="2">
        <v>18.850000000000001</v>
      </c>
      <c r="D597" s="2">
        <v>6.1855000000000002</v>
      </c>
      <c r="E597" s="2">
        <v>5168</v>
      </c>
      <c r="F597" s="2"/>
      <c r="G597" s="2"/>
      <c r="H597" s="21">
        <f t="shared" si="9"/>
        <v>-2.1133804407446307E-3</v>
      </c>
      <c r="I597" s="4"/>
      <c r="J597" s="4"/>
      <c r="K597" s="4"/>
    </row>
    <row r="598" spans="2:11" ht="13.5" x14ac:dyDescent="0.35">
      <c r="B598" s="3">
        <v>42870</v>
      </c>
      <c r="C598" s="2">
        <v>18.8</v>
      </c>
      <c r="D598" s="2">
        <v>6.1691000000000003</v>
      </c>
      <c r="E598" s="2">
        <v>13774</v>
      </c>
      <c r="F598" s="2"/>
      <c r="G598" s="2"/>
      <c r="H598" s="21">
        <f t="shared" si="9"/>
        <v>-2.6513620564222731E-3</v>
      </c>
      <c r="I598" s="4"/>
      <c r="J598" s="4"/>
      <c r="K598" s="4"/>
    </row>
    <row r="599" spans="2:11" ht="13.5" x14ac:dyDescent="0.35">
      <c r="B599" s="3">
        <v>42871</v>
      </c>
      <c r="C599" s="2">
        <v>18.84</v>
      </c>
      <c r="D599" s="2">
        <v>6.1821999999999999</v>
      </c>
      <c r="E599" s="2">
        <v>6800</v>
      </c>
      <c r="F599" s="2"/>
      <c r="G599" s="2"/>
      <c r="H599" s="21">
        <f t="shared" si="9"/>
        <v>2.1234864080659525E-3</v>
      </c>
      <c r="I599" s="4"/>
      <c r="J599" s="4"/>
      <c r="K599" s="4"/>
    </row>
    <row r="600" spans="2:11" ht="13.5" x14ac:dyDescent="0.35">
      <c r="B600" s="3">
        <v>42872</v>
      </c>
      <c r="C600" s="2">
        <v>18.8</v>
      </c>
      <c r="D600" s="2">
        <v>6.1691000000000003</v>
      </c>
      <c r="E600" s="2">
        <v>7418</v>
      </c>
      <c r="F600" s="2"/>
      <c r="G600" s="2"/>
      <c r="H600" s="21">
        <f t="shared" si="9"/>
        <v>-2.1189867684642469E-3</v>
      </c>
      <c r="I600" s="4"/>
      <c r="J600" s="4"/>
      <c r="K600" s="4"/>
    </row>
    <row r="601" spans="2:11" ht="13.5" x14ac:dyDescent="0.35">
      <c r="B601" s="3">
        <v>42873</v>
      </c>
      <c r="C601" s="2">
        <v>18.690000000000001</v>
      </c>
      <c r="D601" s="2">
        <v>6.133</v>
      </c>
      <c r="E601" s="2">
        <v>4647</v>
      </c>
      <c r="F601" s="2"/>
      <c r="G601" s="2"/>
      <c r="H601" s="21">
        <f t="shared" si="9"/>
        <v>-5.8517449871132322E-3</v>
      </c>
      <c r="I601" s="4"/>
      <c r="J601" s="4"/>
      <c r="K601" s="4"/>
    </row>
    <row r="602" spans="2:11" ht="13.5" x14ac:dyDescent="0.35">
      <c r="B602" s="3">
        <v>42874</v>
      </c>
      <c r="C602" s="2">
        <v>18.690000000000001</v>
      </c>
      <c r="D602" s="2">
        <v>6.133</v>
      </c>
      <c r="E602" s="2">
        <v>6035</v>
      </c>
      <c r="F602" s="2"/>
      <c r="G602" s="2"/>
      <c r="H602" s="21">
        <f t="shared" si="9"/>
        <v>0</v>
      </c>
      <c r="I602" s="4"/>
      <c r="J602" s="4"/>
      <c r="K602" s="4"/>
    </row>
    <row r="603" spans="2:11" ht="13.5" x14ac:dyDescent="0.35">
      <c r="B603" s="3">
        <v>42877</v>
      </c>
      <c r="C603" s="2">
        <v>18.64</v>
      </c>
      <c r="D603" s="2">
        <v>6.1166</v>
      </c>
      <c r="E603" s="2">
        <v>1866</v>
      </c>
      <c r="F603" s="2"/>
      <c r="G603" s="2"/>
      <c r="H603" s="21">
        <f t="shared" si="9"/>
        <v>-2.6740583727376441E-3</v>
      </c>
      <c r="I603" s="4"/>
      <c r="J603" s="4"/>
      <c r="K603" s="4"/>
    </row>
    <row r="604" spans="2:11" ht="13.5" x14ac:dyDescent="0.35">
      <c r="B604" s="3">
        <v>42878</v>
      </c>
      <c r="C604" s="2">
        <v>18.52</v>
      </c>
      <c r="D604" s="2">
        <v>6.0772000000000004</v>
      </c>
      <c r="E604" s="2">
        <v>4832</v>
      </c>
      <c r="F604" s="2"/>
      <c r="G604" s="2"/>
      <c r="H604" s="21">
        <f t="shared" si="9"/>
        <v>-6.4414871006767908E-3</v>
      </c>
      <c r="I604" s="4"/>
      <c r="J604" s="4"/>
      <c r="K604" s="4"/>
    </row>
    <row r="605" spans="2:11" ht="13.5" x14ac:dyDescent="0.35">
      <c r="B605" s="3">
        <v>42879</v>
      </c>
      <c r="C605" s="2">
        <v>18.399999999999999</v>
      </c>
      <c r="D605" s="2">
        <v>6.0377999999999998</v>
      </c>
      <c r="E605" s="2">
        <v>4391</v>
      </c>
      <c r="F605" s="2"/>
      <c r="G605" s="2"/>
      <c r="H605" s="21">
        <f t="shared" si="9"/>
        <v>-6.4832488646087904E-3</v>
      </c>
      <c r="I605" s="4"/>
      <c r="J605" s="4"/>
      <c r="K605" s="4"/>
    </row>
    <row r="606" spans="2:11" ht="13.5" x14ac:dyDescent="0.35">
      <c r="B606" s="3">
        <v>42880</v>
      </c>
      <c r="C606" s="2">
        <v>18.29</v>
      </c>
      <c r="D606" s="2">
        <v>6.0016999999999996</v>
      </c>
      <c r="E606" s="2">
        <v>9055</v>
      </c>
      <c r="F606" s="2"/>
      <c r="G606" s="2"/>
      <c r="H606" s="21">
        <f t="shared" si="9"/>
        <v>-5.9789989731359504E-3</v>
      </c>
      <c r="I606" s="4"/>
      <c r="J606" s="4"/>
      <c r="K606" s="4"/>
    </row>
    <row r="607" spans="2:11" ht="13.5" x14ac:dyDescent="0.35">
      <c r="B607" s="3">
        <v>42881</v>
      </c>
      <c r="C607" s="2">
        <v>18.29</v>
      </c>
      <c r="D607" s="2">
        <v>6.0016999999999996</v>
      </c>
      <c r="E607" s="2">
        <v>15977</v>
      </c>
      <c r="F607" s="2"/>
      <c r="G607" s="2"/>
      <c r="H607" s="21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18.25</v>
      </c>
      <c r="D608" s="2">
        <v>5.9885999999999999</v>
      </c>
      <c r="E608" s="2">
        <v>3847</v>
      </c>
      <c r="F608" s="2"/>
      <c r="G608" s="2"/>
      <c r="H608" s="21">
        <f t="shared" si="9"/>
        <v>-2.1827148974456687E-3</v>
      </c>
      <c r="I608" s="4"/>
      <c r="J608" s="4"/>
      <c r="K608" s="4"/>
    </row>
    <row r="609" spans="2:11" ht="13.5" x14ac:dyDescent="0.35">
      <c r="B609" s="3">
        <v>42885</v>
      </c>
      <c r="C609" s="2">
        <v>18.2</v>
      </c>
      <c r="D609" s="2">
        <v>5.9722</v>
      </c>
      <c r="E609" s="2">
        <v>16751</v>
      </c>
      <c r="F609" s="2"/>
      <c r="G609" s="2"/>
      <c r="H609" s="21">
        <f t="shared" si="9"/>
        <v>-2.7385365527836172E-3</v>
      </c>
      <c r="I609" s="4"/>
      <c r="J609" s="4"/>
      <c r="K609" s="4"/>
    </row>
    <row r="610" spans="2:11" ht="13.5" x14ac:dyDescent="0.35">
      <c r="B610" s="3">
        <v>42886</v>
      </c>
      <c r="C610" s="2">
        <v>18.3</v>
      </c>
      <c r="D610" s="2">
        <v>6.0049999999999999</v>
      </c>
      <c r="E610" s="2">
        <v>5862</v>
      </c>
      <c r="F610" s="2"/>
      <c r="G610" s="2"/>
      <c r="H610" s="21">
        <f t="shared" si="9"/>
        <v>5.4921134590268147E-3</v>
      </c>
      <c r="I610" s="4"/>
      <c r="J610" s="4"/>
      <c r="K610" s="4"/>
    </row>
    <row r="611" spans="2:11" ht="13.5" x14ac:dyDescent="0.35">
      <c r="B611" s="3">
        <v>42887</v>
      </c>
      <c r="C611" s="2">
        <v>18.5</v>
      </c>
      <c r="D611" s="2">
        <v>6.0705999999999998</v>
      </c>
      <c r="E611" s="2">
        <v>17485</v>
      </c>
      <c r="F611" s="2"/>
      <c r="G611" s="2"/>
      <c r="H611" s="21">
        <f t="shared" si="9"/>
        <v>1.0924229808492903E-2</v>
      </c>
      <c r="I611" s="4"/>
      <c r="J611" s="4"/>
      <c r="K611" s="4"/>
    </row>
    <row r="612" spans="2:11" ht="13.5" x14ac:dyDescent="0.35">
      <c r="B612" s="3">
        <v>42888</v>
      </c>
      <c r="C612" s="2">
        <v>18.3</v>
      </c>
      <c r="D612" s="2">
        <v>6.0049999999999999</v>
      </c>
      <c r="E612" s="2">
        <v>2911</v>
      </c>
      <c r="F612" s="2"/>
      <c r="G612" s="2"/>
      <c r="H612" s="21">
        <f t="shared" si="9"/>
        <v>-1.0806180608177098E-2</v>
      </c>
      <c r="I612" s="4"/>
      <c r="J612" s="4"/>
      <c r="K612" s="4"/>
    </row>
    <row r="613" spans="2:11" ht="13.5" x14ac:dyDescent="0.35">
      <c r="B613" s="3">
        <v>42891</v>
      </c>
      <c r="C613" s="2">
        <v>18.350000000000001</v>
      </c>
      <c r="D613" s="2">
        <v>6.0213999999999999</v>
      </c>
      <c r="E613" s="2">
        <v>5576</v>
      </c>
      <c r="F613" s="2"/>
      <c r="G613" s="2"/>
      <c r="H613" s="21">
        <f t="shared" si="9"/>
        <v>2.7310574521232259E-3</v>
      </c>
      <c r="I613" s="4"/>
      <c r="J613" s="4"/>
      <c r="K613" s="4"/>
    </row>
    <row r="614" spans="2:11" ht="13.5" x14ac:dyDescent="0.35">
      <c r="B614" s="3">
        <v>42892</v>
      </c>
      <c r="C614" s="2">
        <v>18.3</v>
      </c>
      <c r="D614" s="2">
        <v>6.0049999999999999</v>
      </c>
      <c r="E614" s="2">
        <v>4177</v>
      </c>
      <c r="F614" s="2"/>
      <c r="G614" s="2"/>
      <c r="H614" s="21">
        <f t="shared" si="9"/>
        <v>-2.7236190919055318E-3</v>
      </c>
      <c r="I614" s="4"/>
      <c r="J614" s="4"/>
      <c r="K614" s="4"/>
    </row>
    <row r="615" spans="2:11" ht="13.5" x14ac:dyDescent="0.35">
      <c r="B615" s="3">
        <v>42893</v>
      </c>
      <c r="C615" s="2">
        <v>18.47</v>
      </c>
      <c r="D615" s="2">
        <v>6.0608000000000004</v>
      </c>
      <c r="E615" s="2">
        <v>10119</v>
      </c>
      <c r="F615" s="2"/>
      <c r="G615" s="2"/>
      <c r="H615" s="21">
        <f t="shared" si="9"/>
        <v>9.2922564529559562E-3</v>
      </c>
      <c r="I615" s="4"/>
      <c r="J615" s="4"/>
      <c r="K615" s="4"/>
    </row>
    <row r="616" spans="2:11" ht="13.5" x14ac:dyDescent="0.35">
      <c r="B616" s="3">
        <v>42894</v>
      </c>
      <c r="C616" s="2">
        <v>18.5</v>
      </c>
      <c r="D616" s="2">
        <v>6.0705999999999998</v>
      </c>
      <c r="E616" s="2">
        <v>8536</v>
      </c>
      <c r="F616" s="2"/>
      <c r="G616" s="2"/>
      <c r="H616" s="21">
        <f t="shared" si="9"/>
        <v>1.6169482576556501E-3</v>
      </c>
      <c r="I616" s="4"/>
      <c r="J616" s="4"/>
      <c r="K616" s="4"/>
    </row>
    <row r="617" spans="2:11" ht="13.5" x14ac:dyDescent="0.35">
      <c r="B617" s="3">
        <v>42895</v>
      </c>
      <c r="C617" s="2">
        <v>18.5</v>
      </c>
      <c r="D617" s="2">
        <v>6.0705999999999998</v>
      </c>
      <c r="E617" s="2">
        <v>36900</v>
      </c>
      <c r="F617" s="2"/>
      <c r="G617" s="2"/>
      <c r="H617" s="21">
        <f t="shared" si="9"/>
        <v>0</v>
      </c>
      <c r="I617" s="4"/>
      <c r="J617" s="4"/>
      <c r="K617" s="4"/>
    </row>
    <row r="618" spans="2:11" ht="13.5" x14ac:dyDescent="0.35">
      <c r="B618" s="3">
        <v>42898</v>
      </c>
      <c r="C618" s="2">
        <v>18.8</v>
      </c>
      <c r="D618" s="2">
        <v>6.1691000000000003</v>
      </c>
      <c r="E618" s="2">
        <v>29815</v>
      </c>
      <c r="F618" s="2"/>
      <c r="G618" s="2"/>
      <c r="H618" s="21">
        <f t="shared" si="9"/>
        <v>1.6225743748558705E-2</v>
      </c>
      <c r="I618" s="4"/>
      <c r="J618" s="4"/>
      <c r="K618" s="4"/>
    </row>
    <row r="619" spans="2:11" ht="13.5" x14ac:dyDescent="0.35">
      <c r="B619" s="3">
        <v>42899</v>
      </c>
      <c r="C619" s="2">
        <v>18.559999999999999</v>
      </c>
      <c r="D619" s="2">
        <v>6.0903</v>
      </c>
      <c r="E619" s="2">
        <v>10773</v>
      </c>
      <c r="F619" s="2"/>
      <c r="G619" s="2"/>
      <c r="H619" s="21">
        <f t="shared" si="9"/>
        <v>-1.2773338088213872E-2</v>
      </c>
      <c r="I619" s="4"/>
      <c r="J619" s="4"/>
      <c r="K619" s="4"/>
    </row>
    <row r="620" spans="2:11" ht="13.5" x14ac:dyDescent="0.35">
      <c r="B620" s="3">
        <v>42900</v>
      </c>
      <c r="C620" s="2">
        <v>18.600000000000001</v>
      </c>
      <c r="D620" s="2">
        <v>6.1035000000000004</v>
      </c>
      <c r="E620" s="2">
        <v>10376</v>
      </c>
      <c r="F620" s="2"/>
      <c r="G620" s="2"/>
      <c r="H620" s="21">
        <f t="shared" si="9"/>
        <v>2.1673809171962504E-3</v>
      </c>
      <c r="I620" s="4"/>
      <c r="J620" s="4"/>
      <c r="K620" s="4"/>
    </row>
    <row r="621" spans="2:11" ht="13.5" x14ac:dyDescent="0.35">
      <c r="B621" s="3">
        <v>42901</v>
      </c>
      <c r="C621" s="2">
        <v>18.7</v>
      </c>
      <c r="D621" s="2">
        <v>6.1363000000000003</v>
      </c>
      <c r="E621" s="2">
        <v>2755</v>
      </c>
      <c r="F621" s="2"/>
      <c r="G621" s="2"/>
      <c r="H621" s="21">
        <f t="shared" si="9"/>
        <v>5.3739657573523289E-3</v>
      </c>
      <c r="I621" s="4"/>
      <c r="J621" s="4"/>
      <c r="K621" s="4"/>
    </row>
    <row r="622" spans="2:11" ht="13.5" x14ac:dyDescent="0.35">
      <c r="B622" s="3">
        <v>42902</v>
      </c>
      <c r="C622" s="2">
        <v>18.600000000000001</v>
      </c>
      <c r="D622" s="2">
        <v>6.1035000000000004</v>
      </c>
      <c r="E622" s="2">
        <v>14277</v>
      </c>
      <c r="F622" s="2"/>
      <c r="G622" s="2"/>
      <c r="H622" s="21">
        <f t="shared" si="9"/>
        <v>-5.3452406173100956E-3</v>
      </c>
      <c r="I622" s="4"/>
      <c r="J622" s="4"/>
      <c r="K622" s="4"/>
    </row>
    <row r="623" spans="2:11" ht="13.5" x14ac:dyDescent="0.35">
      <c r="B623" s="3">
        <v>42905</v>
      </c>
      <c r="C623" s="2">
        <v>18.600000000000001</v>
      </c>
      <c r="D623" s="2">
        <v>6.1035000000000004</v>
      </c>
      <c r="E623" s="2">
        <v>16250</v>
      </c>
      <c r="F623" s="2"/>
      <c r="G623" s="2"/>
      <c r="H623" s="21">
        <f t="shared" si="9"/>
        <v>0</v>
      </c>
      <c r="I623" s="4"/>
      <c r="J623" s="4"/>
      <c r="K623" s="4"/>
    </row>
    <row r="624" spans="2:11" ht="13.5" x14ac:dyDescent="0.35">
      <c r="B624" s="3">
        <v>42906</v>
      </c>
      <c r="C624" s="2">
        <v>18.600000000000001</v>
      </c>
      <c r="D624" s="2">
        <v>6.1035000000000004</v>
      </c>
      <c r="E624" s="2">
        <v>33678</v>
      </c>
      <c r="F624" s="2"/>
      <c r="G624" s="2"/>
      <c r="H624" s="21">
        <f t="shared" si="9"/>
        <v>0</v>
      </c>
      <c r="I624" s="4"/>
      <c r="J624" s="4"/>
      <c r="K624" s="4"/>
    </row>
    <row r="625" spans="2:11" ht="13.5" x14ac:dyDescent="0.35">
      <c r="B625" s="3">
        <v>42907</v>
      </c>
      <c r="C625" s="2">
        <v>18.75</v>
      </c>
      <c r="D625" s="2">
        <v>6.1527000000000003</v>
      </c>
      <c r="E625" s="2">
        <v>2622</v>
      </c>
      <c r="F625" s="2"/>
      <c r="G625" s="2"/>
      <c r="H625" s="21">
        <f t="shared" si="9"/>
        <v>8.0609486360284938E-3</v>
      </c>
      <c r="I625" s="4"/>
      <c r="J625" s="4"/>
      <c r="K625" s="4"/>
    </row>
    <row r="626" spans="2:11" ht="13.5" x14ac:dyDescent="0.35">
      <c r="B626" s="3">
        <v>42908</v>
      </c>
      <c r="C626" s="2">
        <v>18.649999999999999</v>
      </c>
      <c r="D626" s="2">
        <v>6.1199000000000003</v>
      </c>
      <c r="E626" s="2">
        <v>7463</v>
      </c>
      <c r="F626" s="2"/>
      <c r="G626" s="2"/>
      <c r="H626" s="21">
        <f t="shared" si="9"/>
        <v>-5.3309928974271358E-3</v>
      </c>
      <c r="I626" s="4"/>
      <c r="J626" s="4"/>
      <c r="K626" s="4"/>
    </row>
    <row r="627" spans="2:11" ht="13.5" x14ac:dyDescent="0.35">
      <c r="B627" s="3">
        <v>42909</v>
      </c>
      <c r="C627" s="2">
        <v>18.649999999999999</v>
      </c>
      <c r="D627" s="2">
        <v>6.1199000000000003</v>
      </c>
      <c r="E627" s="2">
        <v>10936</v>
      </c>
      <c r="F627" s="2"/>
      <c r="G627" s="2"/>
      <c r="H627" s="21">
        <f t="shared" si="9"/>
        <v>0</v>
      </c>
      <c r="I627" s="4"/>
      <c r="J627" s="4"/>
      <c r="K627" s="4"/>
    </row>
    <row r="628" spans="2:11" ht="13.5" x14ac:dyDescent="0.35">
      <c r="B628" s="3">
        <v>42914</v>
      </c>
      <c r="C628" s="2">
        <v>18.75</v>
      </c>
      <c r="D628" s="2">
        <v>6.1527000000000003</v>
      </c>
      <c r="E628" s="2">
        <v>6314</v>
      </c>
      <c r="F628" s="2"/>
      <c r="G628" s="2"/>
      <c r="H628" s="21">
        <f t="shared" si="9"/>
        <v>5.3595646987695776E-3</v>
      </c>
      <c r="I628" s="4"/>
      <c r="J628" s="4"/>
      <c r="K628" s="4"/>
    </row>
    <row r="629" spans="2:11" ht="13.5" x14ac:dyDescent="0.35">
      <c r="B629" s="3">
        <v>42915</v>
      </c>
      <c r="C629" s="2">
        <v>19.309999999999999</v>
      </c>
      <c r="D629" s="2">
        <v>6.3364000000000003</v>
      </c>
      <c r="E629" s="2">
        <v>52151</v>
      </c>
      <c r="F629" s="2"/>
      <c r="G629" s="2"/>
      <c r="H629" s="21">
        <f t="shared" si="9"/>
        <v>2.985681083101727E-2</v>
      </c>
      <c r="I629" s="4"/>
      <c r="J629" s="4"/>
      <c r="K629" s="4"/>
    </row>
    <row r="630" spans="2:11" ht="13.5" x14ac:dyDescent="0.35">
      <c r="B630" s="3">
        <v>42916</v>
      </c>
      <c r="C630" s="2">
        <v>19.5</v>
      </c>
      <c r="D630" s="2">
        <v>6.3987999999999996</v>
      </c>
      <c r="E630" s="2">
        <v>25705</v>
      </c>
      <c r="F630" s="2"/>
      <c r="G630" s="2"/>
      <c r="H630" s="21">
        <f t="shared" si="9"/>
        <v>9.8478631399531828E-3</v>
      </c>
      <c r="I630" s="4"/>
      <c r="J630" s="4"/>
      <c r="K630" s="4"/>
    </row>
    <row r="631" spans="2:11" ht="13.5" x14ac:dyDescent="0.35">
      <c r="B631" s="3">
        <v>42919</v>
      </c>
      <c r="C631" s="2">
        <v>19.489999999999998</v>
      </c>
      <c r="D631" s="2">
        <v>6.3955000000000002</v>
      </c>
      <c r="E631" s="2">
        <v>3182</v>
      </c>
      <c r="F631" s="2"/>
      <c r="G631" s="2"/>
      <c r="H631" s="21">
        <f t="shared" si="9"/>
        <v>-5.1572169781824949E-4</v>
      </c>
      <c r="I631" s="4"/>
      <c r="J631" s="4"/>
      <c r="K631" s="4"/>
    </row>
    <row r="632" spans="2:11" ht="13.5" x14ac:dyDescent="0.35">
      <c r="B632" s="3">
        <v>42920</v>
      </c>
      <c r="C632" s="2">
        <v>19.43</v>
      </c>
      <c r="D632" s="2">
        <v>6.3757999999999999</v>
      </c>
      <c r="E632" s="2">
        <v>3372</v>
      </c>
      <c r="F632" s="2"/>
      <c r="G632" s="2"/>
      <c r="H632" s="21">
        <f t="shared" si="9"/>
        <v>-3.0802908294895273E-3</v>
      </c>
      <c r="I632" s="4"/>
      <c r="J632" s="4"/>
      <c r="K632" s="4"/>
    </row>
    <row r="633" spans="2:11" ht="13.5" x14ac:dyDescent="0.35">
      <c r="B633" s="3">
        <v>42921</v>
      </c>
      <c r="C633" s="2">
        <v>19.440000000000001</v>
      </c>
      <c r="D633" s="2">
        <v>6.3791000000000002</v>
      </c>
      <c r="E633" s="2">
        <v>7429</v>
      </c>
      <c r="F633" s="2"/>
      <c r="G633" s="2"/>
      <c r="H633" s="21">
        <f t="shared" si="9"/>
        <v>5.1758210734343963E-4</v>
      </c>
      <c r="I633" s="4"/>
      <c r="J633" s="4"/>
      <c r="K633" s="4"/>
    </row>
    <row r="634" spans="2:11" ht="13.5" x14ac:dyDescent="0.35">
      <c r="B634" s="3">
        <v>42922</v>
      </c>
      <c r="C634" s="2">
        <v>19.66</v>
      </c>
      <c r="D634" s="2">
        <v>6.4512999999999998</v>
      </c>
      <c r="E634" s="2">
        <v>12147</v>
      </c>
      <c r="F634" s="2"/>
      <c r="G634" s="2"/>
      <c r="H634" s="21">
        <f t="shared" si="9"/>
        <v>1.1318211032904264E-2</v>
      </c>
      <c r="I634" s="4"/>
      <c r="J634" s="4"/>
      <c r="K634" s="4"/>
    </row>
    <row r="635" spans="2:11" ht="13.5" x14ac:dyDescent="0.35">
      <c r="B635" s="3">
        <v>42923</v>
      </c>
      <c r="C635" s="2">
        <v>19.7</v>
      </c>
      <c r="D635" s="2">
        <v>6.4644000000000004</v>
      </c>
      <c r="E635" s="2">
        <v>9958</v>
      </c>
      <c r="F635" s="2"/>
      <c r="G635" s="2"/>
      <c r="H635" s="21">
        <f t="shared" si="9"/>
        <v>2.0305984840265617E-3</v>
      </c>
      <c r="I635" s="4"/>
      <c r="J635" s="4"/>
      <c r="K635" s="4"/>
    </row>
    <row r="636" spans="2:11" ht="13.5" x14ac:dyDescent="0.35">
      <c r="B636" s="3">
        <v>42926</v>
      </c>
      <c r="C636" s="2">
        <v>19.8</v>
      </c>
      <c r="D636" s="2">
        <v>6.4972000000000003</v>
      </c>
      <c r="E636" s="2">
        <v>9876</v>
      </c>
      <c r="F636" s="2"/>
      <c r="G636" s="2"/>
      <c r="H636" s="21">
        <f t="shared" si="9"/>
        <v>5.0739434440937965E-3</v>
      </c>
      <c r="I636" s="4"/>
      <c r="J636" s="4"/>
      <c r="K636" s="4"/>
    </row>
    <row r="637" spans="2:11" ht="13.5" x14ac:dyDescent="0.35">
      <c r="B637" s="3">
        <v>42927</v>
      </c>
      <c r="C637" s="2">
        <v>20.11</v>
      </c>
      <c r="D637" s="2">
        <v>6.5989000000000004</v>
      </c>
      <c r="E637" s="2">
        <v>14723</v>
      </c>
      <c r="F637" s="2"/>
      <c r="G637" s="2"/>
      <c r="H637" s="21">
        <f t="shared" si="9"/>
        <v>1.565289663239551E-2</v>
      </c>
      <c r="I637" s="4"/>
      <c r="J637" s="4"/>
      <c r="K637" s="4"/>
    </row>
    <row r="638" spans="2:11" ht="13.5" x14ac:dyDescent="0.35">
      <c r="B638" s="3">
        <v>42928</v>
      </c>
      <c r="C638" s="2">
        <v>20.350000000000001</v>
      </c>
      <c r="D638" s="2">
        <v>6.6776999999999997</v>
      </c>
      <c r="E638" s="2">
        <v>9446</v>
      </c>
      <c r="F638" s="2"/>
      <c r="G638" s="2"/>
      <c r="H638" s="21">
        <f t="shared" si="9"/>
        <v>1.194138417008885E-2</v>
      </c>
      <c r="I638" s="4"/>
      <c r="J638" s="4"/>
      <c r="K638" s="4"/>
    </row>
    <row r="639" spans="2:11" ht="13.5" x14ac:dyDescent="0.35">
      <c r="B639" s="3">
        <v>42929</v>
      </c>
      <c r="C639" s="2">
        <v>20.56</v>
      </c>
      <c r="D639" s="2">
        <v>6.7465999999999999</v>
      </c>
      <c r="E639" s="2">
        <v>21422</v>
      </c>
      <c r="F639" s="2"/>
      <c r="G639" s="2"/>
      <c r="H639" s="21">
        <f t="shared" si="9"/>
        <v>1.0317923836051363E-2</v>
      </c>
      <c r="I639" s="4"/>
      <c r="J639" s="4"/>
      <c r="K639" s="4"/>
    </row>
    <row r="640" spans="2:11" ht="13.5" x14ac:dyDescent="0.35">
      <c r="B640" s="3">
        <v>42930</v>
      </c>
      <c r="C640" s="2">
        <v>20.56</v>
      </c>
      <c r="D640" s="2">
        <v>6.7465999999999999</v>
      </c>
      <c r="E640" s="2">
        <v>28424</v>
      </c>
      <c r="F640" s="2"/>
      <c r="G640" s="2"/>
      <c r="H640" s="21">
        <f t="shared" si="9"/>
        <v>0</v>
      </c>
      <c r="I640" s="4"/>
      <c r="J640" s="4"/>
      <c r="K640" s="4"/>
    </row>
    <row r="641" spans="2:11" ht="13.5" x14ac:dyDescent="0.35">
      <c r="B641" s="3">
        <v>42933</v>
      </c>
      <c r="C641" s="2">
        <v>20.11</v>
      </c>
      <c r="D641" s="2">
        <v>6.5989000000000004</v>
      </c>
      <c r="E641" s="2">
        <v>7169</v>
      </c>
      <c r="F641" s="2"/>
      <c r="G641" s="2"/>
      <c r="H641" s="21">
        <f t="shared" si="9"/>
        <v>-2.1892508819257032E-2</v>
      </c>
      <c r="I641" s="4"/>
      <c r="J641" s="4"/>
      <c r="K641" s="4"/>
    </row>
    <row r="642" spans="2:11" ht="13.5" x14ac:dyDescent="0.35">
      <c r="B642" s="3">
        <v>42934</v>
      </c>
      <c r="C642" s="2">
        <v>20.05</v>
      </c>
      <c r="D642" s="2">
        <v>6.5792999999999999</v>
      </c>
      <c r="E642" s="2">
        <v>6128</v>
      </c>
      <c r="F642" s="2"/>
      <c r="G642" s="2"/>
      <c r="H642" s="21">
        <f t="shared" si="9"/>
        <v>-2.9701920016973289E-3</v>
      </c>
      <c r="I642" s="4"/>
      <c r="J642" s="4"/>
      <c r="K642" s="4"/>
    </row>
    <row r="643" spans="2:11" ht="13.5" x14ac:dyDescent="0.35">
      <c r="B643" s="3">
        <v>42935</v>
      </c>
      <c r="C643" s="2">
        <v>20.12</v>
      </c>
      <c r="D643" s="2">
        <v>6.6021999999999998</v>
      </c>
      <c r="E643" s="2">
        <v>15256</v>
      </c>
      <c r="F643" s="2"/>
      <c r="G643" s="2"/>
      <c r="H643" s="21">
        <f t="shared" si="9"/>
        <v>3.4806134391196513E-3</v>
      </c>
      <c r="I643" s="4"/>
      <c r="J643" s="4"/>
      <c r="K643" s="4"/>
    </row>
    <row r="644" spans="2:11" ht="13.5" x14ac:dyDescent="0.35">
      <c r="B644" s="3">
        <v>42936</v>
      </c>
      <c r="C644" s="2">
        <v>20.100000000000001</v>
      </c>
      <c r="D644" s="2">
        <v>6.5956999999999999</v>
      </c>
      <c r="E644" s="2">
        <v>1939</v>
      </c>
      <c r="F644" s="2"/>
      <c r="G644" s="2"/>
      <c r="H644" s="21">
        <f t="shared" si="9"/>
        <v>-9.845203114113403E-4</v>
      </c>
      <c r="I644" s="4"/>
      <c r="J644" s="4"/>
      <c r="K644" s="4"/>
    </row>
    <row r="645" spans="2:11" ht="13.5" x14ac:dyDescent="0.35">
      <c r="B645" s="3">
        <v>42937</v>
      </c>
      <c r="C645" s="2">
        <v>20</v>
      </c>
      <c r="D645" s="2">
        <v>6.5629</v>
      </c>
      <c r="E645" s="2">
        <v>9523</v>
      </c>
      <c r="F645" s="2"/>
      <c r="G645" s="2"/>
      <c r="H645" s="21">
        <f t="shared" si="9"/>
        <v>-4.9729369134435984E-3</v>
      </c>
      <c r="I645" s="4"/>
      <c r="J645" s="4"/>
      <c r="K645" s="4"/>
    </row>
    <row r="646" spans="2:11" ht="13.5" x14ac:dyDescent="0.35">
      <c r="B646" s="3">
        <v>42940</v>
      </c>
      <c r="C646" s="2">
        <v>20.3</v>
      </c>
      <c r="D646" s="2">
        <v>6.6612999999999998</v>
      </c>
      <c r="E646" s="2">
        <v>625</v>
      </c>
      <c r="F646" s="2"/>
      <c r="G646" s="2"/>
      <c r="H646" s="21">
        <f t="shared" si="9"/>
        <v>1.4993371832573987E-2</v>
      </c>
      <c r="I646" s="4"/>
      <c r="J646" s="4"/>
      <c r="K646" s="4"/>
    </row>
    <row r="647" spans="2:11" ht="13.5" x14ac:dyDescent="0.35">
      <c r="B647" s="3">
        <v>42942</v>
      </c>
      <c r="C647" s="2">
        <v>20</v>
      </c>
      <c r="D647" s="2">
        <v>6.5629</v>
      </c>
      <c r="E647" s="2">
        <v>3589</v>
      </c>
      <c r="F647" s="2"/>
      <c r="G647" s="2"/>
      <c r="H647" s="21">
        <f t="shared" ref="H647:H710" si="10">(D647-D646)/D646</f>
        <v>-1.477189137255488E-2</v>
      </c>
      <c r="I647" s="4"/>
      <c r="J647" s="4"/>
      <c r="K647" s="4"/>
    </row>
    <row r="648" spans="2:11" ht="13.5" x14ac:dyDescent="0.35">
      <c r="B648" s="3">
        <v>42943</v>
      </c>
      <c r="C648" s="2">
        <v>20.010000000000002</v>
      </c>
      <c r="D648" s="2">
        <v>6.5660999999999996</v>
      </c>
      <c r="E648" s="2">
        <v>4944</v>
      </c>
      <c r="F648" s="2"/>
      <c r="G648" s="2"/>
      <c r="H648" s="21">
        <f t="shared" si="10"/>
        <v>4.8758932788853216E-4</v>
      </c>
      <c r="I648" s="4"/>
      <c r="J648" s="4"/>
      <c r="K648" s="4"/>
    </row>
    <row r="649" spans="2:11" ht="13.5" x14ac:dyDescent="0.35">
      <c r="B649" s="3">
        <v>42944</v>
      </c>
      <c r="C649" s="2">
        <v>20.3</v>
      </c>
      <c r="D649" s="2">
        <v>6.6612999999999998</v>
      </c>
      <c r="E649" s="2">
        <v>3970</v>
      </c>
      <c r="F649" s="2"/>
      <c r="G649" s="2"/>
      <c r="H649" s="21">
        <f t="shared" si="10"/>
        <v>1.4498713086916156E-2</v>
      </c>
      <c r="I649" s="4"/>
      <c r="J649" s="4"/>
      <c r="K649" s="4"/>
    </row>
    <row r="650" spans="2:11" ht="13.5" x14ac:dyDescent="0.35">
      <c r="B650" s="3">
        <v>42947</v>
      </c>
      <c r="C650" s="2">
        <v>20.29</v>
      </c>
      <c r="D650" s="2">
        <v>6.6580000000000004</v>
      </c>
      <c r="E650" s="2">
        <v>3449</v>
      </c>
      <c r="F650" s="2"/>
      <c r="G650" s="2"/>
      <c r="H650" s="21">
        <f t="shared" si="10"/>
        <v>-4.953987960307169E-4</v>
      </c>
      <c r="I650" s="4"/>
      <c r="J650" s="4"/>
      <c r="K650" s="4"/>
    </row>
    <row r="651" spans="2:11" ht="13.5" x14ac:dyDescent="0.35">
      <c r="B651" s="3">
        <v>42948</v>
      </c>
      <c r="C651" s="2">
        <v>20.100000000000001</v>
      </c>
      <c r="D651" s="2">
        <v>6.5956999999999999</v>
      </c>
      <c r="E651" s="2">
        <v>2920</v>
      </c>
      <c r="F651" s="2"/>
      <c r="G651" s="2"/>
      <c r="H651" s="21">
        <f t="shared" si="10"/>
        <v>-9.357164313607759E-3</v>
      </c>
      <c r="I651" s="4"/>
      <c r="J651" s="4"/>
      <c r="K651" s="4"/>
    </row>
    <row r="652" spans="2:11" ht="13.5" x14ac:dyDescent="0.35">
      <c r="B652" s="3">
        <v>42949</v>
      </c>
      <c r="C652" s="2">
        <v>20.100000000000001</v>
      </c>
      <c r="D652" s="2">
        <v>6.5956999999999999</v>
      </c>
      <c r="E652" s="2">
        <v>2518</v>
      </c>
      <c r="F652" s="2"/>
      <c r="G652" s="2"/>
      <c r="H652" s="21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20.100000000000001</v>
      </c>
      <c r="D653" s="2">
        <v>6.5956999999999999</v>
      </c>
      <c r="E653" s="2">
        <v>1605</v>
      </c>
      <c r="F653" s="2"/>
      <c r="G653" s="2"/>
      <c r="H653" s="21">
        <f t="shared" si="10"/>
        <v>0</v>
      </c>
      <c r="I653" s="4"/>
      <c r="J653" s="4"/>
      <c r="K653" s="4"/>
    </row>
    <row r="654" spans="2:11" ht="13.5" x14ac:dyDescent="0.35">
      <c r="B654" s="3">
        <v>42951</v>
      </c>
      <c r="C654" s="2">
        <v>20.23</v>
      </c>
      <c r="D654" s="2">
        <v>6.6383000000000001</v>
      </c>
      <c r="E654" s="2">
        <v>2305</v>
      </c>
      <c r="F654" s="2"/>
      <c r="G654" s="2"/>
      <c r="H654" s="21">
        <f t="shared" si="10"/>
        <v>6.4587534302652022E-3</v>
      </c>
      <c r="I654" s="4"/>
      <c r="J654" s="4"/>
      <c r="K654" s="4"/>
    </row>
    <row r="655" spans="2:11" ht="13.5" x14ac:dyDescent="0.35">
      <c r="B655" s="3">
        <v>42954</v>
      </c>
      <c r="C655" s="2">
        <v>20.2</v>
      </c>
      <c r="D655" s="2">
        <v>6.6284999999999998</v>
      </c>
      <c r="E655" s="2">
        <v>2027</v>
      </c>
      <c r="F655" s="2"/>
      <c r="G655" s="2"/>
      <c r="H655" s="21">
        <f t="shared" si="10"/>
        <v>-1.4762815781149169E-3</v>
      </c>
      <c r="I655" s="4"/>
      <c r="J655" s="4"/>
      <c r="K655" s="4"/>
    </row>
    <row r="656" spans="2:11" ht="13.5" x14ac:dyDescent="0.35">
      <c r="B656" s="3">
        <v>42955</v>
      </c>
      <c r="C656" s="2">
        <v>20.059999999999999</v>
      </c>
      <c r="D656" s="2">
        <v>6.5824999999999996</v>
      </c>
      <c r="E656" s="2">
        <v>2175</v>
      </c>
      <c r="F656" s="2"/>
      <c r="G656" s="2"/>
      <c r="H656" s="21">
        <f t="shared" si="10"/>
        <v>-6.9397299539866132E-3</v>
      </c>
      <c r="I656" s="4"/>
      <c r="J656" s="4"/>
      <c r="K656" s="4"/>
    </row>
    <row r="657" spans="2:11" ht="13.5" x14ac:dyDescent="0.35">
      <c r="B657" s="3">
        <v>42956</v>
      </c>
      <c r="C657" s="2">
        <v>20.05</v>
      </c>
      <c r="D657" s="2">
        <v>6.5792999999999999</v>
      </c>
      <c r="E657" s="2">
        <v>2759</v>
      </c>
      <c r="F657" s="2"/>
      <c r="G657" s="2"/>
      <c r="H657" s="21">
        <f t="shared" si="10"/>
        <v>-4.8613748575763733E-4</v>
      </c>
      <c r="I657" s="4"/>
      <c r="J657" s="4"/>
      <c r="K657" s="4"/>
    </row>
    <row r="658" spans="2:11" ht="13.5" x14ac:dyDescent="0.35">
      <c r="B658" s="3">
        <v>42957</v>
      </c>
      <c r="C658" s="2">
        <v>20.03</v>
      </c>
      <c r="D658" s="2">
        <v>6.5727000000000002</v>
      </c>
      <c r="E658" s="2">
        <v>1418</v>
      </c>
      <c r="F658" s="2"/>
      <c r="G658" s="2"/>
      <c r="H658" s="21">
        <f t="shared" si="10"/>
        <v>-1.003146231361956E-3</v>
      </c>
      <c r="I658" s="4"/>
      <c r="J658" s="4"/>
      <c r="K658" s="4"/>
    </row>
    <row r="659" spans="2:11" ht="13.5" x14ac:dyDescent="0.35">
      <c r="B659" s="3">
        <v>42958</v>
      </c>
      <c r="C659" s="2">
        <v>20.05</v>
      </c>
      <c r="D659" s="2">
        <v>6.5792999999999999</v>
      </c>
      <c r="E659" s="2">
        <v>3680</v>
      </c>
      <c r="F659" s="2"/>
      <c r="G659" s="2"/>
      <c r="H659" s="21">
        <f t="shared" si="10"/>
        <v>1.0041535442055346E-3</v>
      </c>
      <c r="I659" s="4"/>
      <c r="J659" s="4"/>
      <c r="K659" s="4"/>
    </row>
    <row r="660" spans="2:11" ht="13.5" x14ac:dyDescent="0.35">
      <c r="B660" s="3">
        <v>42961</v>
      </c>
      <c r="C660" s="2">
        <v>20</v>
      </c>
      <c r="D660" s="2">
        <v>6.5629</v>
      </c>
      <c r="E660" s="2">
        <v>3987</v>
      </c>
      <c r="F660" s="2"/>
      <c r="G660" s="2"/>
      <c r="H660" s="21">
        <f t="shared" si="10"/>
        <v>-2.4926663930813263E-3</v>
      </c>
      <c r="I660" s="4"/>
      <c r="J660" s="4"/>
      <c r="K660" s="4"/>
    </row>
    <row r="661" spans="2:11" ht="13.5" x14ac:dyDescent="0.35">
      <c r="B661" s="3">
        <v>42962</v>
      </c>
      <c r="C661" s="2">
        <v>20.05</v>
      </c>
      <c r="D661" s="2">
        <v>6.5792999999999999</v>
      </c>
      <c r="E661" s="2">
        <v>3484</v>
      </c>
      <c r="F661" s="2"/>
      <c r="G661" s="2"/>
      <c r="H661" s="21">
        <f t="shared" si="10"/>
        <v>2.4988953054289977E-3</v>
      </c>
      <c r="I661" s="4"/>
      <c r="J661" s="4"/>
      <c r="K661" s="4"/>
    </row>
    <row r="662" spans="2:11" ht="13.5" x14ac:dyDescent="0.35">
      <c r="B662" s="3">
        <v>42963</v>
      </c>
      <c r="C662" s="2">
        <v>20</v>
      </c>
      <c r="D662" s="2">
        <v>6.5629</v>
      </c>
      <c r="E662" s="2">
        <v>3475</v>
      </c>
      <c r="F662" s="2"/>
      <c r="G662" s="2"/>
      <c r="H662" s="21">
        <f t="shared" si="10"/>
        <v>-2.4926663930813263E-3</v>
      </c>
      <c r="I662" s="4"/>
      <c r="J662" s="4"/>
      <c r="K662" s="4"/>
    </row>
    <row r="663" spans="2:11" ht="13.5" x14ac:dyDescent="0.35">
      <c r="B663" s="3">
        <v>42964</v>
      </c>
      <c r="C663" s="2">
        <v>19.98</v>
      </c>
      <c r="D663" s="2">
        <v>6.5563000000000002</v>
      </c>
      <c r="E663" s="2">
        <v>27774</v>
      </c>
      <c r="F663" s="2"/>
      <c r="G663" s="2"/>
      <c r="H663" s="21">
        <f t="shared" si="10"/>
        <v>-1.0056529887701652E-3</v>
      </c>
      <c r="I663" s="4"/>
      <c r="J663" s="4"/>
      <c r="K663" s="4"/>
    </row>
    <row r="664" spans="2:11" ht="13.5" x14ac:dyDescent="0.35">
      <c r="B664" s="3">
        <v>42965</v>
      </c>
      <c r="C664" s="2">
        <v>19.98</v>
      </c>
      <c r="D664" s="2">
        <v>6.5563000000000002</v>
      </c>
      <c r="E664" s="2">
        <v>13586</v>
      </c>
      <c r="F664" s="2"/>
      <c r="G664" s="2"/>
      <c r="H664" s="21">
        <f t="shared" si="10"/>
        <v>0</v>
      </c>
      <c r="I664" s="4"/>
      <c r="J664" s="4"/>
      <c r="K664" s="4"/>
    </row>
    <row r="665" spans="2:11" ht="13.5" x14ac:dyDescent="0.35">
      <c r="B665" s="3">
        <v>42968</v>
      </c>
      <c r="C665" s="2">
        <v>20.100000000000001</v>
      </c>
      <c r="D665" s="2">
        <v>6.5956999999999999</v>
      </c>
      <c r="E665" s="2">
        <v>7995</v>
      </c>
      <c r="F665" s="2"/>
      <c r="G665" s="2"/>
      <c r="H665" s="21">
        <f t="shared" si="10"/>
        <v>6.0094870582492648E-3</v>
      </c>
      <c r="I665" s="4"/>
      <c r="J665" s="4"/>
      <c r="K665" s="4"/>
    </row>
    <row r="666" spans="2:11" ht="13.5" x14ac:dyDescent="0.35">
      <c r="B666" s="3">
        <v>42969</v>
      </c>
      <c r="C666" s="2">
        <v>20.12</v>
      </c>
      <c r="D666" s="2">
        <v>6.6021999999999998</v>
      </c>
      <c r="E666" s="2">
        <v>7821</v>
      </c>
      <c r="F666" s="2"/>
      <c r="G666" s="2"/>
      <c r="H666" s="21">
        <f t="shared" si="10"/>
        <v>9.8549054687143908E-4</v>
      </c>
      <c r="I666" s="4"/>
      <c r="J666" s="4"/>
      <c r="K666" s="4"/>
    </row>
    <row r="667" spans="2:11" ht="13.5" x14ac:dyDescent="0.35">
      <c r="B667" s="3">
        <v>42970</v>
      </c>
      <c r="C667" s="2">
        <v>20.100000000000001</v>
      </c>
      <c r="D667" s="2">
        <v>6.5956999999999999</v>
      </c>
      <c r="E667" s="2">
        <v>7553</v>
      </c>
      <c r="F667" s="2"/>
      <c r="G667" s="2"/>
      <c r="H667" s="21">
        <f t="shared" si="10"/>
        <v>-9.845203114113403E-4</v>
      </c>
      <c r="I667" s="4"/>
      <c r="J667" s="4"/>
      <c r="K667" s="4"/>
    </row>
    <row r="668" spans="2:11" ht="13.5" x14ac:dyDescent="0.35">
      <c r="B668" s="3">
        <v>42971</v>
      </c>
      <c r="C668" s="2">
        <v>20.27</v>
      </c>
      <c r="D668" s="2">
        <v>6.6513999999999998</v>
      </c>
      <c r="E668" s="2">
        <v>5962</v>
      </c>
      <c r="F668" s="2"/>
      <c r="G668" s="2"/>
      <c r="H668" s="21">
        <f t="shared" si="10"/>
        <v>8.4448959170368362E-3</v>
      </c>
      <c r="I668" s="4"/>
      <c r="J668" s="4"/>
      <c r="K668" s="4"/>
    </row>
    <row r="669" spans="2:11" ht="13.5" x14ac:dyDescent="0.35">
      <c r="B669" s="3">
        <v>42972</v>
      </c>
      <c r="C669" s="2">
        <v>20.260000000000002</v>
      </c>
      <c r="D669" s="2">
        <v>6.6482000000000001</v>
      </c>
      <c r="E669" s="2">
        <v>24192</v>
      </c>
      <c r="F669" s="2"/>
      <c r="G669" s="2"/>
      <c r="H669" s="21">
        <f t="shared" si="10"/>
        <v>-4.8110172294549232E-4</v>
      </c>
      <c r="I669" s="4"/>
      <c r="J669" s="4"/>
      <c r="K669" s="4"/>
    </row>
    <row r="670" spans="2:11" ht="13.5" x14ac:dyDescent="0.35">
      <c r="B670" s="3">
        <v>42975</v>
      </c>
      <c r="C670" s="2">
        <v>20.25</v>
      </c>
      <c r="D670" s="2">
        <v>6.6448999999999998</v>
      </c>
      <c r="E670" s="2">
        <v>2563</v>
      </c>
      <c r="F670" s="2"/>
      <c r="G670" s="2"/>
      <c r="H670" s="21">
        <f t="shared" si="10"/>
        <v>-4.9637495863546566E-4</v>
      </c>
      <c r="I670" s="4"/>
      <c r="J670" s="4"/>
      <c r="K670" s="4"/>
    </row>
    <row r="671" spans="2:11" ht="13.5" x14ac:dyDescent="0.35">
      <c r="B671" s="3">
        <v>42976</v>
      </c>
      <c r="C671" s="2">
        <v>20.34</v>
      </c>
      <c r="D671" s="2">
        <v>6.6744000000000003</v>
      </c>
      <c r="E671" s="2">
        <v>6999</v>
      </c>
      <c r="F671" s="2"/>
      <c r="G671" s="2"/>
      <c r="H671" s="21">
        <f t="shared" si="10"/>
        <v>4.4394949510151438E-3</v>
      </c>
      <c r="I671" s="4"/>
      <c r="J671" s="4"/>
      <c r="K671" s="4"/>
    </row>
    <row r="672" spans="2:11" ht="13.5" x14ac:dyDescent="0.35">
      <c r="B672" s="3">
        <v>42977</v>
      </c>
      <c r="C672" s="2">
        <v>20.6</v>
      </c>
      <c r="D672" s="2">
        <v>6.7596999999999996</v>
      </c>
      <c r="E672" s="2">
        <v>21750</v>
      </c>
      <c r="F672" s="2"/>
      <c r="G672" s="2"/>
      <c r="H672" s="21">
        <f t="shared" si="10"/>
        <v>1.2780174997003365E-2</v>
      </c>
      <c r="I672" s="4"/>
      <c r="J672" s="4"/>
      <c r="K672" s="4"/>
    </row>
    <row r="673" spans="2:11" ht="13.5" x14ac:dyDescent="0.35">
      <c r="B673" s="3">
        <v>42978</v>
      </c>
      <c r="C673" s="2">
        <v>20.6</v>
      </c>
      <c r="D673" s="2">
        <v>6.7596999999999996</v>
      </c>
      <c r="E673" s="2">
        <v>5806</v>
      </c>
      <c r="F673" s="2"/>
      <c r="G673" s="2"/>
      <c r="H673" s="21">
        <f t="shared" si="10"/>
        <v>0</v>
      </c>
      <c r="I673" s="4"/>
      <c r="J673" s="4"/>
      <c r="K673" s="4"/>
    </row>
    <row r="674" spans="2:11" ht="13.5" x14ac:dyDescent="0.35">
      <c r="B674" s="3">
        <v>42982</v>
      </c>
      <c r="C674" s="2">
        <v>21.1</v>
      </c>
      <c r="D674" s="2">
        <v>6.9238</v>
      </c>
      <c r="E674" s="2">
        <v>7021</v>
      </c>
      <c r="F674" s="2"/>
      <c r="G674" s="2"/>
      <c r="H674" s="21">
        <f t="shared" si="10"/>
        <v>2.427622527626971E-2</v>
      </c>
      <c r="I674" s="4"/>
      <c r="J674" s="4"/>
      <c r="K674" s="4"/>
    </row>
    <row r="675" spans="2:11" ht="13.5" x14ac:dyDescent="0.35">
      <c r="B675" s="3">
        <v>42983</v>
      </c>
      <c r="C675" s="2">
        <v>20.8</v>
      </c>
      <c r="D675" s="2">
        <v>6.8254000000000001</v>
      </c>
      <c r="E675" s="2">
        <v>7317</v>
      </c>
      <c r="F675" s="2"/>
      <c r="G675" s="2"/>
      <c r="H675" s="21">
        <f t="shared" si="10"/>
        <v>-1.4211848984661575E-2</v>
      </c>
      <c r="I675" s="4"/>
      <c r="J675" s="4"/>
      <c r="K675" s="4"/>
    </row>
    <row r="676" spans="2:11" ht="13.5" x14ac:dyDescent="0.35">
      <c r="B676" s="3">
        <v>42984</v>
      </c>
      <c r="C676" s="2">
        <v>20.9</v>
      </c>
      <c r="D676" s="2">
        <v>6.8582000000000001</v>
      </c>
      <c r="E676" s="2">
        <v>1153</v>
      </c>
      <c r="F676" s="2"/>
      <c r="G676" s="2"/>
      <c r="H676" s="21">
        <f t="shared" si="10"/>
        <v>4.8055791601957307E-3</v>
      </c>
      <c r="I676" s="4"/>
      <c r="J676" s="4"/>
      <c r="K676" s="4"/>
    </row>
    <row r="677" spans="2:11" ht="13.5" x14ac:dyDescent="0.35">
      <c r="B677" s="3">
        <v>42985</v>
      </c>
      <c r="C677" s="2">
        <v>20.7</v>
      </c>
      <c r="D677" s="2">
        <v>6.7926000000000002</v>
      </c>
      <c r="E677" s="2">
        <v>3256</v>
      </c>
      <c r="F677" s="2"/>
      <c r="G677" s="2"/>
      <c r="H677" s="21">
        <f t="shared" si="10"/>
        <v>-9.5651920328949109E-3</v>
      </c>
      <c r="I677" s="4"/>
      <c r="J677" s="4"/>
      <c r="K677" s="4"/>
    </row>
    <row r="678" spans="2:11" ht="13.5" x14ac:dyDescent="0.35">
      <c r="B678" s="3">
        <v>42986</v>
      </c>
      <c r="C678" s="2">
        <v>20.65</v>
      </c>
      <c r="D678" s="2">
        <v>6.7760999999999996</v>
      </c>
      <c r="E678" s="2">
        <v>6803</v>
      </c>
      <c r="F678" s="2"/>
      <c r="G678" s="2"/>
      <c r="H678" s="21">
        <f t="shared" si="10"/>
        <v>-2.4291140358626484E-3</v>
      </c>
      <c r="I678" s="4"/>
      <c r="J678" s="4"/>
      <c r="K678" s="4"/>
    </row>
    <row r="679" spans="2:11" ht="13.5" x14ac:dyDescent="0.35">
      <c r="B679" s="3">
        <v>42989</v>
      </c>
      <c r="C679" s="2">
        <v>20.5</v>
      </c>
      <c r="D679" s="2">
        <v>6.7268999999999997</v>
      </c>
      <c r="E679" s="2">
        <v>10306</v>
      </c>
      <c r="F679" s="2"/>
      <c r="G679" s="2"/>
      <c r="H679" s="21">
        <f t="shared" si="10"/>
        <v>-7.2608137424181925E-3</v>
      </c>
      <c r="I679" s="4"/>
      <c r="J679" s="4"/>
      <c r="K679" s="4"/>
    </row>
    <row r="680" spans="2:11" ht="13.5" x14ac:dyDescent="0.35">
      <c r="B680" s="3">
        <v>42990</v>
      </c>
      <c r="C680" s="2">
        <v>20.5</v>
      </c>
      <c r="D680" s="2">
        <v>6.7268999999999997</v>
      </c>
      <c r="E680" s="2">
        <v>13143</v>
      </c>
      <c r="F680" s="2"/>
      <c r="G680" s="2"/>
      <c r="H680" s="21">
        <f t="shared" si="10"/>
        <v>0</v>
      </c>
      <c r="I680" s="4"/>
      <c r="J680" s="4"/>
      <c r="K680" s="4"/>
    </row>
    <row r="681" spans="2:11" ht="13.5" x14ac:dyDescent="0.35">
      <c r="B681" s="3">
        <v>42991</v>
      </c>
      <c r="C681" s="2">
        <v>20.41</v>
      </c>
      <c r="D681" s="2">
        <v>6.6974</v>
      </c>
      <c r="E681" s="2">
        <v>3068</v>
      </c>
      <c r="F681" s="2"/>
      <c r="G681" s="2"/>
      <c r="H681" s="21">
        <f t="shared" si="10"/>
        <v>-4.3853781087870546E-3</v>
      </c>
      <c r="I681" s="4"/>
      <c r="J681" s="4"/>
      <c r="K681" s="4"/>
    </row>
    <row r="682" spans="2:11" ht="13.5" x14ac:dyDescent="0.35">
      <c r="B682" s="3">
        <v>42992</v>
      </c>
      <c r="C682" s="2">
        <v>20.420000000000002</v>
      </c>
      <c r="D682" s="2">
        <v>6.7007000000000003</v>
      </c>
      <c r="E682" s="2">
        <v>1093</v>
      </c>
      <c r="F682" s="2"/>
      <c r="G682" s="2"/>
      <c r="H682" s="21">
        <f t="shared" si="10"/>
        <v>4.927285215158573E-4</v>
      </c>
      <c r="I682" s="4"/>
      <c r="J682" s="4"/>
      <c r="K682" s="4"/>
    </row>
    <row r="683" spans="2:11" ht="13.5" x14ac:dyDescent="0.35">
      <c r="B683" s="3">
        <v>42993</v>
      </c>
      <c r="C683" s="2">
        <v>20.59</v>
      </c>
      <c r="D683" s="2">
        <v>6.7565</v>
      </c>
      <c r="E683" s="2">
        <v>2065</v>
      </c>
      <c r="F683" s="2"/>
      <c r="G683" s="2"/>
      <c r="H683" s="21">
        <f t="shared" si="10"/>
        <v>8.3274881728774043E-3</v>
      </c>
      <c r="I683" s="4"/>
      <c r="J683" s="4"/>
      <c r="K683" s="4"/>
    </row>
    <row r="684" spans="2:11" ht="13.5" x14ac:dyDescent="0.35">
      <c r="B684" s="3">
        <v>42996</v>
      </c>
      <c r="C684" s="2">
        <v>20.43</v>
      </c>
      <c r="D684" s="2">
        <v>6.7039999999999997</v>
      </c>
      <c r="E684" s="2">
        <v>1593</v>
      </c>
      <c r="F684" s="2"/>
      <c r="G684" s="2"/>
      <c r="H684" s="21">
        <f t="shared" si="10"/>
        <v>-7.7702952712203378E-3</v>
      </c>
      <c r="I684" s="4"/>
      <c r="J684" s="4"/>
      <c r="K684" s="4"/>
    </row>
    <row r="685" spans="2:11" ht="13.5" x14ac:dyDescent="0.35">
      <c r="B685" s="3">
        <v>42997</v>
      </c>
      <c r="C685" s="2">
        <v>20.420000000000002</v>
      </c>
      <c r="D685" s="2">
        <v>6.7007000000000003</v>
      </c>
      <c r="E685" s="2">
        <v>9171</v>
      </c>
      <c r="F685" s="2"/>
      <c r="G685" s="2"/>
      <c r="H685" s="21">
        <f t="shared" si="10"/>
        <v>-4.9224343675408934E-4</v>
      </c>
      <c r="I685" s="4"/>
      <c r="J685" s="4"/>
      <c r="K685" s="4"/>
    </row>
    <row r="686" spans="2:11" ht="13.5" x14ac:dyDescent="0.35">
      <c r="B686" s="3">
        <v>42998</v>
      </c>
      <c r="C686" s="2">
        <v>20.420000000000002</v>
      </c>
      <c r="D686" s="2">
        <v>6.7007000000000003</v>
      </c>
      <c r="E686" s="2">
        <v>2098</v>
      </c>
      <c r="F686" s="2"/>
      <c r="G686" s="2"/>
      <c r="H686" s="21">
        <f t="shared" si="10"/>
        <v>0</v>
      </c>
      <c r="I686" s="4"/>
      <c r="J686" s="4"/>
      <c r="K686" s="4"/>
    </row>
    <row r="687" spans="2:11" ht="13.5" x14ac:dyDescent="0.35">
      <c r="B687" s="3">
        <v>43000</v>
      </c>
      <c r="C687" s="2">
        <v>20.420000000000002</v>
      </c>
      <c r="D687" s="2">
        <v>6.7007000000000003</v>
      </c>
      <c r="E687" s="2">
        <v>30059</v>
      </c>
      <c r="F687" s="2"/>
      <c r="G687" s="2"/>
      <c r="H687" s="21">
        <f t="shared" si="10"/>
        <v>0</v>
      </c>
      <c r="I687" s="4"/>
      <c r="J687" s="4"/>
      <c r="K687" s="4"/>
    </row>
    <row r="688" spans="2:11" ht="13.5" x14ac:dyDescent="0.35">
      <c r="B688" s="3">
        <v>43003</v>
      </c>
      <c r="C688" s="2">
        <v>20.18</v>
      </c>
      <c r="D688" s="2">
        <v>6.6219000000000001</v>
      </c>
      <c r="E688" s="2">
        <v>36989</v>
      </c>
      <c r="F688" s="2"/>
      <c r="G688" s="2"/>
      <c r="H688" s="21">
        <f t="shared" si="10"/>
        <v>-1.1759965376751712E-2</v>
      </c>
      <c r="I688" s="4"/>
      <c r="J688" s="4"/>
      <c r="K688" s="4"/>
    </row>
    <row r="689" spans="2:11" ht="13.5" x14ac:dyDescent="0.35">
      <c r="B689" s="3">
        <v>43004</v>
      </c>
      <c r="C689" s="2">
        <v>19.829999999999998</v>
      </c>
      <c r="D689" s="2">
        <v>6.5071000000000003</v>
      </c>
      <c r="E689" s="2">
        <v>42519</v>
      </c>
      <c r="F689" s="2"/>
      <c r="G689" s="2"/>
      <c r="H689" s="21">
        <f t="shared" si="10"/>
        <v>-1.7336414020145244E-2</v>
      </c>
      <c r="I689" s="4"/>
      <c r="J689" s="4"/>
      <c r="K689" s="4"/>
    </row>
    <row r="690" spans="2:11" ht="13.5" x14ac:dyDescent="0.35">
      <c r="B690" s="3">
        <v>43005</v>
      </c>
      <c r="C690" s="2">
        <v>19.899999999999999</v>
      </c>
      <c r="D690" s="2">
        <v>6.53</v>
      </c>
      <c r="E690" s="2">
        <v>11587</v>
      </c>
      <c r="F690" s="2"/>
      <c r="G690" s="2"/>
      <c r="H690" s="21">
        <f t="shared" si="10"/>
        <v>3.5192328379769666E-3</v>
      </c>
      <c r="I690" s="4"/>
      <c r="J690" s="4"/>
      <c r="K690" s="4"/>
    </row>
    <row r="691" spans="2:11" ht="13.5" x14ac:dyDescent="0.35">
      <c r="B691" s="3">
        <v>43006</v>
      </c>
      <c r="C691" s="2">
        <v>20.149999999999999</v>
      </c>
      <c r="D691" s="2">
        <v>6.6120999999999999</v>
      </c>
      <c r="E691" s="2">
        <v>12631</v>
      </c>
      <c r="F691" s="2"/>
      <c r="G691" s="2"/>
      <c r="H691" s="21">
        <f t="shared" si="10"/>
        <v>1.2572741194486925E-2</v>
      </c>
      <c r="I691" s="4"/>
      <c r="J691" s="4"/>
      <c r="K691" s="4"/>
    </row>
    <row r="692" spans="2:11" ht="13.5" x14ac:dyDescent="0.35">
      <c r="B692" s="3">
        <v>43007</v>
      </c>
      <c r="C692" s="2">
        <v>19.7</v>
      </c>
      <c r="D692" s="2">
        <v>6.4644000000000004</v>
      </c>
      <c r="E692" s="2">
        <v>18423</v>
      </c>
      <c r="F692" s="2"/>
      <c r="G692" s="2"/>
      <c r="H692" s="21">
        <f t="shared" si="10"/>
        <v>-2.2337835180956049E-2</v>
      </c>
      <c r="I692" s="4"/>
      <c r="J692" s="4"/>
      <c r="K692" s="4"/>
    </row>
    <row r="693" spans="2:11" ht="13.5" x14ac:dyDescent="0.35">
      <c r="B693" s="3">
        <v>43010</v>
      </c>
      <c r="C693" s="2">
        <v>19.52</v>
      </c>
      <c r="D693" s="2">
        <v>6.4053000000000004</v>
      </c>
      <c r="E693" s="2">
        <v>11097</v>
      </c>
      <c r="F693" s="2"/>
      <c r="G693" s="2"/>
      <c r="H693" s="21">
        <f t="shared" si="10"/>
        <v>-9.1423798032299868E-3</v>
      </c>
      <c r="I693" s="4"/>
      <c r="J693" s="4"/>
      <c r="K693" s="4"/>
    </row>
    <row r="694" spans="2:11" ht="13.5" x14ac:dyDescent="0.35">
      <c r="B694" s="3">
        <v>43011</v>
      </c>
      <c r="C694" s="2">
        <v>19.5</v>
      </c>
      <c r="D694" s="2">
        <v>6.3987999999999996</v>
      </c>
      <c r="E694" s="2">
        <v>28351</v>
      </c>
      <c r="F694" s="2"/>
      <c r="G694" s="2"/>
      <c r="H694" s="21">
        <f t="shared" si="10"/>
        <v>-1.0147846314771888E-3</v>
      </c>
      <c r="I694" s="4"/>
      <c r="J694" s="4"/>
      <c r="K694" s="4"/>
    </row>
    <row r="695" spans="2:11" ht="13.5" x14ac:dyDescent="0.35">
      <c r="B695" s="3">
        <v>43012</v>
      </c>
      <c r="C695" s="2">
        <v>19.600000000000001</v>
      </c>
      <c r="D695" s="2">
        <v>6.4316000000000004</v>
      </c>
      <c r="E695" s="2">
        <v>29339</v>
      </c>
      <c r="F695" s="2"/>
      <c r="G695" s="2"/>
      <c r="H695" s="21">
        <f t="shared" si="10"/>
        <v>5.1259611177097006E-3</v>
      </c>
      <c r="I695" s="4"/>
      <c r="J695" s="4"/>
      <c r="K695" s="4"/>
    </row>
    <row r="696" spans="2:11" ht="13.5" x14ac:dyDescent="0.35">
      <c r="B696" s="3">
        <v>43013</v>
      </c>
      <c r="C696" s="2">
        <v>20.190000000000001</v>
      </c>
      <c r="D696" s="2">
        <v>6.6252000000000004</v>
      </c>
      <c r="E696" s="2">
        <v>15928</v>
      </c>
      <c r="F696" s="2"/>
      <c r="G696" s="2"/>
      <c r="H696" s="21">
        <f t="shared" si="10"/>
        <v>3.0101374463586041E-2</v>
      </c>
      <c r="I696" s="4"/>
      <c r="J696" s="4"/>
      <c r="K696" s="4"/>
    </row>
    <row r="697" spans="2:11" ht="13.5" x14ac:dyDescent="0.35">
      <c r="B697" s="3">
        <v>43014</v>
      </c>
      <c r="C697" s="2">
        <v>20.2</v>
      </c>
      <c r="D697" s="2">
        <v>6.6284999999999998</v>
      </c>
      <c r="E697" s="2">
        <v>14353</v>
      </c>
      <c r="F697" s="2"/>
      <c r="G697" s="2"/>
      <c r="H697" s="21">
        <f t="shared" si="10"/>
        <v>4.9809817062117581E-4</v>
      </c>
      <c r="I697" s="4"/>
      <c r="J697" s="4"/>
      <c r="K697" s="4"/>
    </row>
    <row r="698" spans="2:11" ht="13.5" x14ac:dyDescent="0.35">
      <c r="B698" s="3">
        <v>43017</v>
      </c>
      <c r="C698" s="2">
        <v>19.899999999999999</v>
      </c>
      <c r="D698" s="2">
        <v>6.53</v>
      </c>
      <c r="E698" s="2">
        <v>16703</v>
      </c>
      <c r="F698" s="2"/>
      <c r="G698" s="2"/>
      <c r="H698" s="21">
        <f t="shared" si="10"/>
        <v>-1.4860073923210317E-2</v>
      </c>
      <c r="I698" s="4"/>
      <c r="J698" s="4"/>
      <c r="K698" s="4"/>
    </row>
    <row r="699" spans="2:11" ht="13.5" x14ac:dyDescent="0.35">
      <c r="B699" s="3">
        <v>43018</v>
      </c>
      <c r="C699" s="2">
        <v>19.899999999999999</v>
      </c>
      <c r="D699" s="2">
        <v>6.53</v>
      </c>
      <c r="E699" s="2">
        <v>13522</v>
      </c>
      <c r="F699" s="2"/>
      <c r="G699" s="2"/>
      <c r="H699" s="21">
        <f t="shared" si="10"/>
        <v>0</v>
      </c>
      <c r="I699" s="4"/>
      <c r="J699" s="4"/>
      <c r="K699" s="4"/>
    </row>
    <row r="700" spans="2:11" ht="13.5" x14ac:dyDescent="0.35">
      <c r="B700" s="3">
        <v>43019</v>
      </c>
      <c r="C700" s="2">
        <v>19.86</v>
      </c>
      <c r="D700" s="2">
        <v>6.5168999999999997</v>
      </c>
      <c r="E700" s="2">
        <v>4874</v>
      </c>
      <c r="F700" s="2"/>
      <c r="G700" s="2"/>
      <c r="H700" s="21">
        <f t="shared" si="10"/>
        <v>-2.0061255742726729E-3</v>
      </c>
      <c r="I700" s="4"/>
      <c r="J700" s="4"/>
      <c r="K700" s="4"/>
    </row>
    <row r="701" spans="2:11" ht="13.5" x14ac:dyDescent="0.35">
      <c r="B701" s="3">
        <v>43020</v>
      </c>
      <c r="C701" s="2">
        <v>19.850000000000001</v>
      </c>
      <c r="D701" s="2">
        <v>6.5136000000000003</v>
      </c>
      <c r="E701" s="2">
        <v>8767</v>
      </c>
      <c r="F701" s="2"/>
      <c r="G701" s="2"/>
      <c r="H701" s="21">
        <f t="shared" si="10"/>
        <v>-5.0637573079215801E-4</v>
      </c>
      <c r="I701" s="4"/>
      <c r="J701" s="4"/>
      <c r="K701" s="4"/>
    </row>
    <row r="702" spans="2:11" ht="13.5" x14ac:dyDescent="0.35">
      <c r="B702" s="3">
        <v>43021</v>
      </c>
      <c r="C702" s="2">
        <v>19.8</v>
      </c>
      <c r="D702" s="2">
        <v>6.4972000000000003</v>
      </c>
      <c r="E702" s="2">
        <v>15353</v>
      </c>
      <c r="F702" s="2"/>
      <c r="G702" s="2"/>
      <c r="H702" s="21">
        <f t="shared" si="10"/>
        <v>-2.5178088921640829E-3</v>
      </c>
      <c r="I702" s="4"/>
      <c r="J702" s="4"/>
      <c r="K702" s="4"/>
    </row>
    <row r="703" spans="2:11" ht="13.5" x14ac:dyDescent="0.35">
      <c r="B703" s="3">
        <v>43024</v>
      </c>
      <c r="C703" s="2">
        <v>19.77</v>
      </c>
      <c r="D703" s="2">
        <v>6.4874000000000001</v>
      </c>
      <c r="E703" s="2">
        <v>2595</v>
      </c>
      <c r="F703" s="2"/>
      <c r="G703" s="2"/>
      <c r="H703" s="21">
        <f t="shared" si="10"/>
        <v>-1.5083420550391327E-3</v>
      </c>
      <c r="I703" s="4"/>
      <c r="J703" s="4"/>
      <c r="K703" s="4"/>
    </row>
    <row r="704" spans="2:11" ht="13.5" x14ac:dyDescent="0.35">
      <c r="B704" s="3">
        <v>43025</v>
      </c>
      <c r="C704" s="2">
        <v>19.77</v>
      </c>
      <c r="D704" s="2">
        <v>6.4874000000000001</v>
      </c>
      <c r="E704" s="2">
        <v>10236</v>
      </c>
      <c r="F704" s="2"/>
      <c r="G704" s="2"/>
      <c r="H704" s="21">
        <f t="shared" si="10"/>
        <v>0</v>
      </c>
      <c r="I704" s="4"/>
      <c r="J704" s="4"/>
      <c r="K704" s="4"/>
    </row>
    <row r="705" spans="2:11" ht="13.5" x14ac:dyDescent="0.35">
      <c r="B705" s="3">
        <v>43026</v>
      </c>
      <c r="C705" s="2">
        <v>19.649999999999999</v>
      </c>
      <c r="D705" s="2">
        <v>6.4480000000000004</v>
      </c>
      <c r="E705" s="2">
        <v>14983</v>
      </c>
      <c r="F705" s="2"/>
      <c r="G705" s="2"/>
      <c r="H705" s="21">
        <f t="shared" si="10"/>
        <v>-6.0733113419859505E-3</v>
      </c>
      <c r="I705" s="4"/>
      <c r="J705" s="4"/>
      <c r="K705" s="4"/>
    </row>
    <row r="706" spans="2:11" ht="13.5" x14ac:dyDescent="0.35">
      <c r="B706" s="3">
        <v>43027</v>
      </c>
      <c r="C706" s="2">
        <v>19.649999999999999</v>
      </c>
      <c r="D706" s="2">
        <v>6.4480000000000004</v>
      </c>
      <c r="E706" s="2">
        <v>30414</v>
      </c>
      <c r="F706" s="2"/>
      <c r="G706" s="2"/>
      <c r="H706" s="21">
        <f t="shared" si="10"/>
        <v>0</v>
      </c>
      <c r="I706" s="4"/>
      <c r="J706" s="4"/>
      <c r="K706" s="4"/>
    </row>
    <row r="707" spans="2:11" ht="13.5" x14ac:dyDescent="0.35">
      <c r="B707" s="3">
        <v>43028</v>
      </c>
      <c r="C707" s="2">
        <v>19.75</v>
      </c>
      <c r="D707" s="2">
        <v>6.4808000000000003</v>
      </c>
      <c r="E707" s="2">
        <v>10867</v>
      </c>
      <c r="F707" s="2"/>
      <c r="G707" s="2"/>
      <c r="H707" s="21">
        <f t="shared" si="10"/>
        <v>5.0868486352357222E-3</v>
      </c>
      <c r="I707" s="4"/>
      <c r="J707" s="4"/>
      <c r="K707" s="4"/>
    </row>
    <row r="708" spans="2:11" ht="13.5" x14ac:dyDescent="0.35">
      <c r="B708" s="3">
        <v>43031</v>
      </c>
      <c r="C708" s="2">
        <v>19.649999999999999</v>
      </c>
      <c r="D708" s="2">
        <v>6.4480000000000004</v>
      </c>
      <c r="E708" s="2">
        <v>7129</v>
      </c>
      <c r="F708" s="2"/>
      <c r="G708" s="2"/>
      <c r="H708" s="21">
        <f t="shared" si="10"/>
        <v>-5.0611035674607979E-3</v>
      </c>
      <c r="I708" s="4"/>
      <c r="J708" s="4"/>
      <c r="K708" s="4"/>
    </row>
    <row r="709" spans="2:11" ht="13.5" x14ac:dyDescent="0.35">
      <c r="B709" s="3">
        <v>43032</v>
      </c>
      <c r="C709" s="2">
        <v>19.62</v>
      </c>
      <c r="D709" s="2">
        <v>6.4382000000000001</v>
      </c>
      <c r="E709" s="2">
        <v>4950</v>
      </c>
      <c r="F709" s="2"/>
      <c r="G709" s="2"/>
      <c r="H709" s="21">
        <f t="shared" si="10"/>
        <v>-1.5198511166253494E-3</v>
      </c>
      <c r="I709" s="4"/>
      <c r="J709" s="4"/>
      <c r="K709" s="4"/>
    </row>
    <row r="710" spans="2:11" ht="13.5" x14ac:dyDescent="0.35">
      <c r="B710" s="3">
        <v>43033</v>
      </c>
      <c r="C710" s="2">
        <v>19.559999999999999</v>
      </c>
      <c r="D710" s="2">
        <v>6.4184999999999999</v>
      </c>
      <c r="E710" s="2">
        <v>10176</v>
      </c>
      <c r="F710" s="2"/>
      <c r="G710" s="2"/>
      <c r="H710" s="21">
        <f t="shared" si="10"/>
        <v>-3.0598614519586642E-3</v>
      </c>
      <c r="I710" s="4"/>
      <c r="J710" s="4"/>
      <c r="K710" s="4"/>
    </row>
    <row r="711" spans="2:11" ht="13.5" x14ac:dyDescent="0.35">
      <c r="B711" s="3">
        <v>43034</v>
      </c>
      <c r="C711" s="2">
        <v>19.5</v>
      </c>
      <c r="D711" s="2">
        <v>6.3987999999999996</v>
      </c>
      <c r="E711" s="2">
        <v>7886</v>
      </c>
      <c r="F711" s="2"/>
      <c r="G711" s="2"/>
      <c r="H711" s="21">
        <f t="shared" ref="H711:H774" si="11">(D711-D710)/D710</f>
        <v>-3.0692529407182791E-3</v>
      </c>
      <c r="I711" s="4"/>
      <c r="J711" s="4"/>
      <c r="K711" s="4"/>
    </row>
    <row r="712" spans="2:11" ht="13.5" x14ac:dyDescent="0.35">
      <c r="B712" s="3">
        <v>43035</v>
      </c>
      <c r="C712" s="2">
        <v>19.5</v>
      </c>
      <c r="D712" s="2">
        <v>6.3987999999999996</v>
      </c>
      <c r="E712" s="2">
        <v>4537</v>
      </c>
      <c r="F712" s="2"/>
      <c r="G712" s="2"/>
      <c r="H712" s="21">
        <f t="shared" si="11"/>
        <v>0</v>
      </c>
      <c r="I712" s="4"/>
      <c r="J712" s="4"/>
      <c r="K712" s="4"/>
    </row>
    <row r="713" spans="2:11" ht="13.5" x14ac:dyDescent="0.35">
      <c r="B713" s="3">
        <v>43038</v>
      </c>
      <c r="C713" s="2">
        <v>19.399999999999999</v>
      </c>
      <c r="D713" s="2">
        <v>6.3659999999999997</v>
      </c>
      <c r="E713" s="2">
        <v>10821</v>
      </c>
      <c r="F713" s="2"/>
      <c r="G713" s="2"/>
      <c r="H713" s="21">
        <f t="shared" si="11"/>
        <v>-5.1259611177095618E-3</v>
      </c>
      <c r="I713" s="4"/>
      <c r="J713" s="4"/>
      <c r="K713" s="4"/>
    </row>
    <row r="714" spans="2:11" ht="13.5" x14ac:dyDescent="0.35">
      <c r="B714" s="3">
        <v>43039</v>
      </c>
      <c r="C714" s="2">
        <v>19.5</v>
      </c>
      <c r="D714" s="2">
        <v>6.3987999999999996</v>
      </c>
      <c r="E714" s="2">
        <v>5818</v>
      </c>
      <c r="F714" s="2"/>
      <c r="G714" s="2"/>
      <c r="H714" s="21">
        <f t="shared" si="11"/>
        <v>5.1523719761231452E-3</v>
      </c>
      <c r="I714" s="4"/>
      <c r="J714" s="4"/>
      <c r="K714" s="4"/>
    </row>
    <row r="715" spans="2:11" ht="13.5" x14ac:dyDescent="0.35">
      <c r="B715" s="3">
        <v>43040</v>
      </c>
      <c r="C715" s="2">
        <v>19.8</v>
      </c>
      <c r="D715" s="2">
        <v>6.4972000000000003</v>
      </c>
      <c r="E715" s="2">
        <v>3130</v>
      </c>
      <c r="F715" s="2"/>
      <c r="G715" s="2"/>
      <c r="H715" s="21">
        <f t="shared" si="11"/>
        <v>1.5377883353128823E-2</v>
      </c>
      <c r="I715" s="4"/>
      <c r="J715" s="4"/>
      <c r="K715" s="4"/>
    </row>
    <row r="716" spans="2:11" ht="13.5" x14ac:dyDescent="0.35">
      <c r="B716" s="3">
        <v>43041</v>
      </c>
      <c r="C716" s="2">
        <v>19.600000000000001</v>
      </c>
      <c r="D716" s="2">
        <v>6.4316000000000004</v>
      </c>
      <c r="E716" s="2">
        <v>919</v>
      </c>
      <c r="F716" s="2"/>
      <c r="G716" s="2"/>
      <c r="H716" s="21">
        <f t="shared" si="11"/>
        <v>-1.009665702148616E-2</v>
      </c>
      <c r="I716" s="4"/>
      <c r="J716" s="4"/>
      <c r="K716" s="4"/>
    </row>
    <row r="717" spans="2:11" ht="13.5" x14ac:dyDescent="0.35">
      <c r="B717" s="3">
        <v>43042</v>
      </c>
      <c r="C717" s="2">
        <v>19.48</v>
      </c>
      <c r="D717" s="2">
        <v>6.3921999999999999</v>
      </c>
      <c r="E717" s="2">
        <v>2279</v>
      </c>
      <c r="F717" s="2"/>
      <c r="G717" s="2"/>
      <c r="H717" s="21">
        <f t="shared" si="11"/>
        <v>-6.1260028608745168E-3</v>
      </c>
      <c r="I717" s="4"/>
      <c r="J717" s="4"/>
      <c r="K717" s="4"/>
    </row>
    <row r="718" spans="2:11" ht="13.5" x14ac:dyDescent="0.35">
      <c r="B718" s="3">
        <v>43045</v>
      </c>
      <c r="C718" s="2">
        <v>19.5</v>
      </c>
      <c r="D718" s="2">
        <v>6.3987999999999996</v>
      </c>
      <c r="E718" s="2">
        <v>11139</v>
      </c>
      <c r="F718" s="2"/>
      <c r="G718" s="2"/>
      <c r="H718" s="21">
        <f t="shared" si="11"/>
        <v>1.0325083695753759E-3</v>
      </c>
      <c r="I718" s="4"/>
      <c r="J718" s="4"/>
      <c r="K718" s="4"/>
    </row>
    <row r="719" spans="2:11" ht="13.5" x14ac:dyDescent="0.35">
      <c r="B719" s="3">
        <v>43046</v>
      </c>
      <c r="C719" s="2">
        <v>19.600000000000001</v>
      </c>
      <c r="D719" s="2">
        <v>6.4316000000000004</v>
      </c>
      <c r="E719" s="2">
        <v>23333</v>
      </c>
      <c r="F719" s="2"/>
      <c r="G719" s="2"/>
      <c r="H719" s="21">
        <f t="shared" si="11"/>
        <v>5.1259611177097006E-3</v>
      </c>
      <c r="I719" s="4"/>
      <c r="J719" s="4"/>
      <c r="K719" s="4"/>
    </row>
    <row r="720" spans="2:11" ht="13.5" x14ac:dyDescent="0.35">
      <c r="B720" s="3">
        <v>43047</v>
      </c>
      <c r="C720" s="2">
        <v>19.5</v>
      </c>
      <c r="D720" s="2">
        <v>6.3987999999999996</v>
      </c>
      <c r="E720" s="2">
        <v>19705</v>
      </c>
      <c r="F720" s="2"/>
      <c r="G720" s="2"/>
      <c r="H720" s="21">
        <f t="shared" si="11"/>
        <v>-5.0998196405250369E-3</v>
      </c>
      <c r="I720" s="4"/>
      <c r="J720" s="4"/>
      <c r="K720" s="4"/>
    </row>
    <row r="721" spans="2:11" ht="13.5" x14ac:dyDescent="0.35">
      <c r="B721" s="3">
        <v>43048</v>
      </c>
      <c r="C721" s="2">
        <v>19.5</v>
      </c>
      <c r="D721" s="2">
        <v>6.3987999999999996</v>
      </c>
      <c r="E721" s="2">
        <v>9682</v>
      </c>
      <c r="F721" s="2"/>
      <c r="G721" s="2"/>
      <c r="H721" s="21">
        <f t="shared" si="11"/>
        <v>0</v>
      </c>
      <c r="I721" s="4"/>
      <c r="J721" s="4"/>
      <c r="K721" s="4"/>
    </row>
    <row r="722" spans="2:11" ht="13.5" x14ac:dyDescent="0.35">
      <c r="B722" s="3">
        <v>43049</v>
      </c>
      <c r="C722" s="2">
        <v>19.600000000000001</v>
      </c>
      <c r="D722" s="2">
        <v>6.4316000000000004</v>
      </c>
      <c r="E722" s="2">
        <v>9058</v>
      </c>
      <c r="F722" s="2"/>
      <c r="G722" s="2"/>
      <c r="H722" s="21">
        <f t="shared" si="11"/>
        <v>5.1259611177097006E-3</v>
      </c>
      <c r="I722" s="4"/>
      <c r="J722" s="4"/>
      <c r="K722" s="4"/>
    </row>
    <row r="723" spans="2:11" ht="13.5" x14ac:dyDescent="0.35">
      <c r="B723" s="3">
        <v>43052</v>
      </c>
      <c r="C723" s="2">
        <v>19.600000000000001</v>
      </c>
      <c r="D723" s="2">
        <v>6.4316000000000004</v>
      </c>
      <c r="E723" s="2">
        <v>9010</v>
      </c>
      <c r="F723" s="2"/>
      <c r="G723" s="2"/>
      <c r="H723" s="21">
        <f t="shared" si="11"/>
        <v>0</v>
      </c>
      <c r="I723" s="4"/>
      <c r="J723" s="4"/>
      <c r="K723" s="4"/>
    </row>
    <row r="724" spans="2:11" ht="13.5" x14ac:dyDescent="0.35">
      <c r="B724" s="3">
        <v>43053</v>
      </c>
      <c r="C724" s="2">
        <v>19.8</v>
      </c>
      <c r="D724" s="2">
        <v>6.4972000000000003</v>
      </c>
      <c r="E724" s="2">
        <v>2916</v>
      </c>
      <c r="F724" s="2"/>
      <c r="G724" s="2"/>
      <c r="H724" s="21">
        <f t="shared" si="11"/>
        <v>1.0199639281049798E-2</v>
      </c>
      <c r="I724" s="4"/>
      <c r="J724" s="4"/>
      <c r="K724" s="4"/>
    </row>
    <row r="725" spans="2:11" ht="13.5" x14ac:dyDescent="0.35">
      <c r="B725" s="3">
        <v>43054</v>
      </c>
      <c r="C725" s="2">
        <v>19.850000000000001</v>
      </c>
      <c r="D725" s="2">
        <v>6.5136000000000003</v>
      </c>
      <c r="E725" s="2">
        <v>6950</v>
      </c>
      <c r="F725" s="2"/>
      <c r="G725" s="2"/>
      <c r="H725" s="21">
        <f t="shared" si="11"/>
        <v>2.5241642553715401E-3</v>
      </c>
      <c r="I725" s="4"/>
      <c r="J725" s="4"/>
      <c r="K725" s="4"/>
    </row>
    <row r="726" spans="2:11" ht="13.5" x14ac:dyDescent="0.35">
      <c r="B726" s="3">
        <v>43055</v>
      </c>
      <c r="C726" s="2">
        <v>19.5</v>
      </c>
      <c r="D726" s="2">
        <v>6.3987999999999996</v>
      </c>
      <c r="E726" s="2">
        <v>43759</v>
      </c>
      <c r="F726" s="2"/>
      <c r="G726" s="2"/>
      <c r="H726" s="21">
        <f t="shared" si="11"/>
        <v>-1.7624662245148717E-2</v>
      </c>
      <c r="I726" s="4"/>
      <c r="J726" s="4"/>
      <c r="K726" s="4"/>
    </row>
    <row r="727" spans="2:11" ht="13.5" x14ac:dyDescent="0.35">
      <c r="B727" s="3">
        <v>43056</v>
      </c>
      <c r="C727" s="2">
        <v>19.399999999999999</v>
      </c>
      <c r="D727" s="2">
        <v>6.3659999999999997</v>
      </c>
      <c r="E727" s="2">
        <v>41694</v>
      </c>
      <c r="F727" s="2"/>
      <c r="G727" s="2"/>
      <c r="H727" s="21">
        <f t="shared" si="11"/>
        <v>-5.1259611177095618E-3</v>
      </c>
      <c r="I727" s="4"/>
      <c r="J727" s="4"/>
      <c r="K727" s="4"/>
    </row>
    <row r="728" spans="2:11" ht="13.5" x14ac:dyDescent="0.35">
      <c r="B728" s="3">
        <v>43059</v>
      </c>
      <c r="C728" s="2">
        <v>19.55</v>
      </c>
      <c r="D728" s="2">
        <v>6.4151999999999996</v>
      </c>
      <c r="E728" s="2">
        <v>12541</v>
      </c>
      <c r="F728" s="2"/>
      <c r="G728" s="2"/>
      <c r="H728" s="21">
        <f t="shared" si="11"/>
        <v>7.7285579641847178E-3</v>
      </c>
      <c r="I728" s="4"/>
      <c r="J728" s="4"/>
      <c r="K728" s="4"/>
    </row>
    <row r="729" spans="2:11" ht="13.5" x14ac:dyDescent="0.35">
      <c r="B729" s="3">
        <v>43060</v>
      </c>
      <c r="C729" s="2">
        <v>19.7</v>
      </c>
      <c r="D729" s="2">
        <v>6.4644000000000004</v>
      </c>
      <c r="E729" s="2">
        <v>3341</v>
      </c>
      <c r="F729" s="2"/>
      <c r="G729" s="2"/>
      <c r="H729" s="21">
        <f t="shared" si="11"/>
        <v>7.6692854470633495E-3</v>
      </c>
      <c r="I729" s="4"/>
      <c r="J729" s="4"/>
      <c r="K729" s="4"/>
    </row>
    <row r="730" spans="2:11" ht="13.5" x14ac:dyDescent="0.35">
      <c r="B730" s="3">
        <v>43061</v>
      </c>
      <c r="C730" s="2">
        <v>19.850000000000001</v>
      </c>
      <c r="D730" s="2">
        <v>6.5136000000000003</v>
      </c>
      <c r="E730" s="2">
        <v>4985</v>
      </c>
      <c r="F730" s="2"/>
      <c r="G730" s="2"/>
      <c r="H730" s="21">
        <f t="shared" si="11"/>
        <v>7.6109151661406952E-3</v>
      </c>
      <c r="I730" s="4"/>
      <c r="J730" s="4"/>
      <c r="K730" s="4"/>
    </row>
    <row r="731" spans="2:11" ht="13.5" x14ac:dyDescent="0.35">
      <c r="B731" s="3">
        <v>43062</v>
      </c>
      <c r="C731" s="2">
        <v>20</v>
      </c>
      <c r="D731" s="2">
        <v>6.5629</v>
      </c>
      <c r="E731" s="2">
        <v>21825</v>
      </c>
      <c r="F731" s="2"/>
      <c r="G731" s="2"/>
      <c r="H731" s="21">
        <f t="shared" si="11"/>
        <v>7.5687791697371153E-3</v>
      </c>
      <c r="I731" s="4"/>
      <c r="J731" s="4"/>
      <c r="K731" s="4"/>
    </row>
    <row r="732" spans="2:11" ht="13.5" x14ac:dyDescent="0.35">
      <c r="B732" s="3">
        <v>43063</v>
      </c>
      <c r="C732" s="2">
        <v>20</v>
      </c>
      <c r="D732" s="2">
        <v>6.5629</v>
      </c>
      <c r="E732" s="2">
        <v>1099</v>
      </c>
      <c r="F732" s="2"/>
      <c r="G732" s="2"/>
      <c r="H732" s="21">
        <f t="shared" si="11"/>
        <v>0</v>
      </c>
      <c r="I732" s="4"/>
      <c r="J732" s="4"/>
      <c r="K732" s="4"/>
    </row>
    <row r="733" spans="2:11" ht="13.5" x14ac:dyDescent="0.35">
      <c r="B733" s="3">
        <v>43066</v>
      </c>
      <c r="C733" s="2">
        <v>20</v>
      </c>
      <c r="D733" s="2">
        <v>6.5629</v>
      </c>
      <c r="E733" s="2">
        <v>4535</v>
      </c>
      <c r="F733" s="2"/>
      <c r="G733" s="2"/>
      <c r="H733" s="21">
        <f t="shared" si="11"/>
        <v>0</v>
      </c>
      <c r="I733" s="4"/>
      <c r="J733" s="4"/>
      <c r="K733" s="4"/>
    </row>
    <row r="734" spans="2:11" ht="13.5" x14ac:dyDescent="0.35">
      <c r="B734" s="3">
        <v>43067</v>
      </c>
      <c r="C734" s="2">
        <v>19.95</v>
      </c>
      <c r="D734" s="2">
        <v>6.5464000000000002</v>
      </c>
      <c r="E734" s="2">
        <v>9030</v>
      </c>
      <c r="F734" s="2"/>
      <c r="G734" s="2"/>
      <c r="H734" s="21">
        <f t="shared" si="11"/>
        <v>-2.5141324719254806E-3</v>
      </c>
      <c r="I734" s="4"/>
      <c r="J734" s="4"/>
      <c r="K734" s="4"/>
    </row>
    <row r="735" spans="2:11" ht="13.5" x14ac:dyDescent="0.35">
      <c r="B735" s="3">
        <v>43068</v>
      </c>
      <c r="C735" s="2">
        <v>19.899999999999999</v>
      </c>
      <c r="D735" s="2">
        <v>6.53</v>
      </c>
      <c r="E735" s="2">
        <v>8582</v>
      </c>
      <c r="F735" s="2"/>
      <c r="G735" s="2"/>
      <c r="H735" s="21">
        <f t="shared" si="11"/>
        <v>-2.5051936942441602E-3</v>
      </c>
      <c r="I735" s="4"/>
      <c r="J735" s="4"/>
      <c r="K735" s="4"/>
    </row>
    <row r="736" spans="2:11" ht="13.5" x14ac:dyDescent="0.35">
      <c r="B736" s="3">
        <v>43069</v>
      </c>
      <c r="C736" s="2">
        <v>19.899999999999999</v>
      </c>
      <c r="D736" s="2">
        <v>6.53</v>
      </c>
      <c r="E736" s="2">
        <v>11351</v>
      </c>
      <c r="F736" s="2"/>
      <c r="G736" s="2"/>
      <c r="H736" s="21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19.899999999999999</v>
      </c>
      <c r="D737" s="2">
        <v>6.53</v>
      </c>
      <c r="E737" s="2">
        <v>1003</v>
      </c>
      <c r="F737" s="2"/>
      <c r="G737" s="2"/>
      <c r="H737" s="21">
        <f t="shared" si="11"/>
        <v>0</v>
      </c>
      <c r="I737" s="4"/>
      <c r="J737" s="4"/>
      <c r="K737" s="4"/>
    </row>
    <row r="738" spans="2:11" ht="13.5" x14ac:dyDescent="0.35">
      <c r="B738" s="3">
        <v>43074</v>
      </c>
      <c r="C738" s="2">
        <v>19.899999999999999</v>
      </c>
      <c r="D738" s="2">
        <v>6.53</v>
      </c>
      <c r="E738" s="2">
        <v>7828</v>
      </c>
      <c r="F738" s="2"/>
      <c r="G738" s="2"/>
      <c r="H738" s="21">
        <f t="shared" si="11"/>
        <v>0</v>
      </c>
      <c r="I738" s="4"/>
      <c r="J738" s="4"/>
      <c r="K738" s="4"/>
    </row>
    <row r="739" spans="2:11" ht="13.5" x14ac:dyDescent="0.35">
      <c r="B739" s="3">
        <v>43075</v>
      </c>
      <c r="C739" s="2">
        <v>19.88</v>
      </c>
      <c r="D739" s="2">
        <v>6.5235000000000003</v>
      </c>
      <c r="E739" s="2">
        <v>44023</v>
      </c>
      <c r="F739" s="2"/>
      <c r="G739" s="2"/>
      <c r="H739" s="21">
        <f t="shared" si="11"/>
        <v>-9.9540581929555131E-4</v>
      </c>
      <c r="I739" s="4"/>
      <c r="J739" s="4"/>
      <c r="K739" s="4"/>
    </row>
    <row r="740" spans="2:11" ht="13.5" x14ac:dyDescent="0.35">
      <c r="B740" s="3">
        <v>43076</v>
      </c>
      <c r="C740" s="2">
        <v>19.87</v>
      </c>
      <c r="D740" s="2">
        <v>6.5202</v>
      </c>
      <c r="E740" s="2">
        <v>4127</v>
      </c>
      <c r="F740" s="2"/>
      <c r="G740" s="2"/>
      <c r="H740" s="21">
        <f t="shared" si="11"/>
        <v>-5.0586341687748951E-4</v>
      </c>
      <c r="I740" s="4"/>
      <c r="J740" s="4"/>
      <c r="K740" s="4"/>
    </row>
    <row r="741" spans="2:11" ht="13.5" x14ac:dyDescent="0.35">
      <c r="B741" s="3">
        <v>43077</v>
      </c>
      <c r="C741" s="2">
        <v>19.8</v>
      </c>
      <c r="D741" s="2">
        <v>6.4972000000000003</v>
      </c>
      <c r="E741" s="2">
        <v>3622</v>
      </c>
      <c r="F741" s="2"/>
      <c r="G741" s="2"/>
      <c r="H741" s="21">
        <f t="shared" si="11"/>
        <v>-3.527499156467545E-3</v>
      </c>
      <c r="I741" s="4"/>
      <c r="J741" s="4"/>
      <c r="K741" s="4"/>
    </row>
    <row r="742" spans="2:11" ht="13.5" x14ac:dyDescent="0.35">
      <c r="B742" s="3">
        <v>43080</v>
      </c>
      <c r="C742" s="2">
        <v>19.7</v>
      </c>
      <c r="D742" s="2">
        <v>6.4644000000000004</v>
      </c>
      <c r="E742" s="2">
        <v>9554</v>
      </c>
      <c r="F742" s="2"/>
      <c r="G742" s="2"/>
      <c r="H742" s="21">
        <f t="shared" si="11"/>
        <v>-5.0483285107430801E-3</v>
      </c>
      <c r="I742" s="4"/>
      <c r="J742" s="4"/>
      <c r="K742" s="4"/>
    </row>
    <row r="743" spans="2:11" ht="13.5" x14ac:dyDescent="0.35">
      <c r="B743" s="3">
        <v>43081</v>
      </c>
      <c r="C743" s="2">
        <v>19.600000000000001</v>
      </c>
      <c r="D743" s="2">
        <v>6.4316000000000004</v>
      </c>
      <c r="E743" s="2">
        <v>24120</v>
      </c>
      <c r="F743" s="2"/>
      <c r="G743" s="2"/>
      <c r="H743" s="21">
        <f t="shared" si="11"/>
        <v>-5.0739434440937965E-3</v>
      </c>
      <c r="I743" s="4"/>
      <c r="J743" s="4"/>
      <c r="K743" s="4"/>
    </row>
    <row r="744" spans="2:11" ht="13.5" x14ac:dyDescent="0.35">
      <c r="B744" s="3">
        <v>43082</v>
      </c>
      <c r="C744" s="2">
        <v>19.5</v>
      </c>
      <c r="D744" s="2">
        <v>6.3987999999999996</v>
      </c>
      <c r="E744" s="2">
        <v>3921</v>
      </c>
      <c r="F744" s="2"/>
      <c r="G744" s="2"/>
      <c r="H744" s="21">
        <f t="shared" si="11"/>
        <v>-5.0998196405250369E-3</v>
      </c>
      <c r="I744" s="4"/>
      <c r="J744" s="4"/>
      <c r="K744" s="4"/>
    </row>
    <row r="745" spans="2:11" ht="13.5" x14ac:dyDescent="0.35">
      <c r="B745" s="3">
        <v>43083</v>
      </c>
      <c r="C745" s="2">
        <v>19.5</v>
      </c>
      <c r="D745" s="2">
        <v>6.3987999999999996</v>
      </c>
      <c r="E745" s="2">
        <v>14265</v>
      </c>
      <c r="F745" s="2"/>
      <c r="G745" s="2"/>
      <c r="H745" s="21">
        <f t="shared" si="11"/>
        <v>0</v>
      </c>
      <c r="I745" s="4"/>
      <c r="J745" s="4"/>
      <c r="K745" s="4"/>
    </row>
    <row r="746" spans="2:11" ht="13.5" x14ac:dyDescent="0.35">
      <c r="B746" s="3">
        <v>43084</v>
      </c>
      <c r="C746" s="2">
        <v>19.45</v>
      </c>
      <c r="D746" s="2">
        <v>6.3823999999999996</v>
      </c>
      <c r="E746" s="2">
        <v>103936</v>
      </c>
      <c r="F746" s="2"/>
      <c r="G746" s="2"/>
      <c r="H746" s="21">
        <f t="shared" si="11"/>
        <v>-2.5629805588547809E-3</v>
      </c>
      <c r="I746" s="4"/>
      <c r="J746" s="4"/>
      <c r="K746" s="4"/>
    </row>
    <row r="747" spans="2:11" ht="13.5" x14ac:dyDescent="0.35">
      <c r="B747" s="3">
        <v>43087</v>
      </c>
      <c r="C747" s="2">
        <v>19.55</v>
      </c>
      <c r="D747" s="2">
        <v>6.4151999999999996</v>
      </c>
      <c r="E747" s="2">
        <v>6825</v>
      </c>
      <c r="F747" s="2"/>
      <c r="G747" s="2"/>
      <c r="H747" s="21">
        <f t="shared" si="11"/>
        <v>5.1391326146903891E-3</v>
      </c>
      <c r="I747" s="4"/>
      <c r="J747" s="4"/>
      <c r="K747" s="4"/>
    </row>
    <row r="748" spans="2:11" ht="13.5" x14ac:dyDescent="0.35">
      <c r="B748" s="3">
        <v>43088</v>
      </c>
      <c r="C748" s="2">
        <v>19.48</v>
      </c>
      <c r="D748" s="2">
        <v>6.3921999999999999</v>
      </c>
      <c r="E748" s="2">
        <v>10692</v>
      </c>
      <c r="F748" s="2"/>
      <c r="G748" s="2"/>
      <c r="H748" s="21">
        <f t="shared" si="11"/>
        <v>-3.5852350667164995E-3</v>
      </c>
      <c r="I748" s="4"/>
      <c r="J748" s="4"/>
      <c r="K748" s="4"/>
    </row>
    <row r="749" spans="2:11" ht="13.5" x14ac:dyDescent="0.35">
      <c r="B749" s="3">
        <v>43089</v>
      </c>
      <c r="C749" s="2">
        <v>19.55</v>
      </c>
      <c r="D749" s="2">
        <v>6.4151999999999996</v>
      </c>
      <c r="E749" s="2">
        <v>18823</v>
      </c>
      <c r="F749" s="2"/>
      <c r="G749" s="2"/>
      <c r="H749" s="21">
        <f t="shared" si="11"/>
        <v>3.5981352273082331E-3</v>
      </c>
      <c r="I749" s="4"/>
      <c r="J749" s="4"/>
      <c r="K749" s="4"/>
    </row>
    <row r="750" spans="2:11" ht="13.5" x14ac:dyDescent="0.35">
      <c r="B750" s="3">
        <v>43090</v>
      </c>
      <c r="C750" s="2">
        <v>19.5</v>
      </c>
      <c r="D750" s="2">
        <v>6.3987999999999996</v>
      </c>
      <c r="E750" s="2">
        <v>10143</v>
      </c>
      <c r="F750" s="2"/>
      <c r="G750" s="2"/>
      <c r="H750" s="21">
        <f t="shared" si="11"/>
        <v>-2.5564284823544037E-3</v>
      </c>
      <c r="I750" s="4"/>
      <c r="J750" s="4"/>
      <c r="K750" s="4"/>
    </row>
    <row r="751" spans="2:11" ht="13.5" x14ac:dyDescent="0.35">
      <c r="B751" s="3">
        <v>43091</v>
      </c>
      <c r="C751" s="2">
        <v>19.47</v>
      </c>
      <c r="D751" s="2">
        <v>6.3888999999999996</v>
      </c>
      <c r="E751" s="2">
        <v>10778</v>
      </c>
      <c r="F751" s="2"/>
      <c r="G751" s="2"/>
      <c r="H751" s="21">
        <f t="shared" si="11"/>
        <v>-1.5471650934550259E-3</v>
      </c>
      <c r="I751" s="4"/>
      <c r="J751" s="4"/>
      <c r="K751" s="4"/>
    </row>
    <row r="752" spans="2:11" ht="13.5" x14ac:dyDescent="0.35">
      <c r="B752" s="3">
        <v>43094</v>
      </c>
      <c r="C752" s="2">
        <v>19.52</v>
      </c>
      <c r="D752" s="2">
        <v>6.4053000000000004</v>
      </c>
      <c r="E752" s="2">
        <v>6317</v>
      </c>
      <c r="F752" s="2"/>
      <c r="G752" s="2"/>
      <c r="H752" s="21">
        <f t="shared" si="11"/>
        <v>2.566952057474817E-3</v>
      </c>
      <c r="I752" s="4"/>
      <c r="J752" s="4"/>
      <c r="K752" s="4"/>
    </row>
    <row r="753" spans="2:11" ht="13.5" x14ac:dyDescent="0.35">
      <c r="B753" s="3">
        <v>43095</v>
      </c>
      <c r="C753" s="2">
        <v>19.600000000000001</v>
      </c>
      <c r="D753" s="2">
        <v>6.4316000000000004</v>
      </c>
      <c r="E753" s="2">
        <v>45189</v>
      </c>
      <c r="F753" s="2"/>
      <c r="G753" s="2"/>
      <c r="H753" s="21">
        <f t="shared" si="11"/>
        <v>4.10597473966871E-3</v>
      </c>
      <c r="I753" s="4"/>
      <c r="J753" s="4"/>
      <c r="K753" s="4"/>
    </row>
    <row r="754" spans="2:11" ht="13.5" x14ac:dyDescent="0.35">
      <c r="B754" s="3">
        <v>43096</v>
      </c>
      <c r="C754" s="2">
        <v>19.600000000000001</v>
      </c>
      <c r="D754" s="2">
        <v>6.4316000000000004</v>
      </c>
      <c r="E754" s="2">
        <v>31943</v>
      </c>
      <c r="F754" s="2"/>
      <c r="G754" s="2"/>
      <c r="H754" s="21">
        <f t="shared" si="11"/>
        <v>0</v>
      </c>
      <c r="I754" s="4"/>
      <c r="J754" s="4"/>
      <c r="K754" s="4"/>
    </row>
    <row r="755" spans="2:11" ht="13.5" x14ac:dyDescent="0.35">
      <c r="B755" s="3">
        <v>43097</v>
      </c>
      <c r="C755" s="2">
        <v>19.850000000000001</v>
      </c>
      <c r="D755" s="2">
        <v>6.5136000000000003</v>
      </c>
      <c r="E755" s="2">
        <v>33686</v>
      </c>
      <c r="F755" s="2"/>
      <c r="G755" s="2"/>
      <c r="H755" s="21">
        <f t="shared" si="11"/>
        <v>1.2749549101312247E-2</v>
      </c>
      <c r="I755" s="4"/>
      <c r="J755" s="4"/>
      <c r="K755" s="4"/>
    </row>
    <row r="756" spans="2:11" ht="13.5" x14ac:dyDescent="0.35">
      <c r="B756" s="3">
        <v>43098</v>
      </c>
      <c r="C756" s="2">
        <v>19.8</v>
      </c>
      <c r="D756" s="2">
        <v>6.4972000000000003</v>
      </c>
      <c r="E756" s="2">
        <v>12622</v>
      </c>
      <c r="F756" s="2"/>
      <c r="G756" s="2"/>
      <c r="H756" s="21">
        <f t="shared" si="11"/>
        <v>-2.5178088921640829E-3</v>
      </c>
      <c r="I756" s="4"/>
      <c r="J756" s="4"/>
      <c r="K756" s="4"/>
    </row>
    <row r="757" spans="2:11" ht="13.5" x14ac:dyDescent="0.35">
      <c r="B757" s="3">
        <v>43102</v>
      </c>
      <c r="C757" s="2">
        <v>19.399999999999999</v>
      </c>
      <c r="D757" s="2">
        <v>6.3659999999999997</v>
      </c>
      <c r="E757" s="2">
        <v>27029</v>
      </c>
      <c r="F757" s="2"/>
      <c r="G757" s="2"/>
      <c r="H757" s="21">
        <f t="shared" si="11"/>
        <v>-2.0193314042972456E-2</v>
      </c>
      <c r="I757" s="4"/>
      <c r="J757" s="4"/>
      <c r="K757" s="4"/>
    </row>
    <row r="758" spans="2:11" ht="13.5" x14ac:dyDescent="0.35">
      <c r="B758" s="3">
        <v>43103</v>
      </c>
      <c r="C758" s="2">
        <v>19.88</v>
      </c>
      <c r="D758" s="2">
        <v>6.5235000000000003</v>
      </c>
      <c r="E758" s="2">
        <v>5413</v>
      </c>
      <c r="F758" s="2"/>
      <c r="G758" s="2"/>
      <c r="H758" s="21">
        <f t="shared" si="11"/>
        <v>2.4740810556079271E-2</v>
      </c>
      <c r="I758" s="4"/>
      <c r="J758" s="4"/>
      <c r="K758" s="4"/>
    </row>
    <row r="759" spans="2:11" ht="13.5" x14ac:dyDescent="0.35">
      <c r="B759" s="3">
        <v>43104</v>
      </c>
      <c r="C759" s="2">
        <v>19.78</v>
      </c>
      <c r="D759" s="2">
        <v>6.4907000000000004</v>
      </c>
      <c r="E759" s="2">
        <v>4334</v>
      </c>
      <c r="F759" s="2"/>
      <c r="G759" s="2"/>
      <c r="H759" s="21">
        <f t="shared" si="11"/>
        <v>-5.027975779872758E-3</v>
      </c>
      <c r="I759" s="4"/>
      <c r="J759" s="4"/>
      <c r="K759" s="4"/>
    </row>
    <row r="760" spans="2:11" ht="13.5" x14ac:dyDescent="0.35">
      <c r="B760" s="3">
        <v>43105</v>
      </c>
      <c r="C760" s="2">
        <v>19.78</v>
      </c>
      <c r="D760" s="2">
        <v>6.4907000000000004</v>
      </c>
      <c r="E760" s="2">
        <v>14655</v>
      </c>
      <c r="F760" s="2"/>
      <c r="G760" s="2"/>
      <c r="H760" s="21">
        <f t="shared" si="11"/>
        <v>0</v>
      </c>
      <c r="I760" s="4"/>
      <c r="J760" s="4"/>
      <c r="K760" s="4"/>
    </row>
    <row r="761" spans="2:11" ht="13.5" x14ac:dyDescent="0.35">
      <c r="B761" s="3">
        <v>43108</v>
      </c>
      <c r="C761" s="2">
        <v>19.899999999999999</v>
      </c>
      <c r="D761" s="2">
        <v>6.53</v>
      </c>
      <c r="E761" s="2">
        <v>14499</v>
      </c>
      <c r="F761" s="2"/>
      <c r="G761" s="2"/>
      <c r="H761" s="21">
        <f t="shared" si="11"/>
        <v>6.0548168918606446E-3</v>
      </c>
      <c r="I761" s="4"/>
      <c r="J761" s="4"/>
      <c r="K761" s="4"/>
    </row>
    <row r="762" spans="2:11" ht="13.5" x14ac:dyDescent="0.35">
      <c r="B762" s="3">
        <v>43109</v>
      </c>
      <c r="C762" s="2">
        <v>19.61</v>
      </c>
      <c r="D762" s="2">
        <v>6.4348999999999998</v>
      </c>
      <c r="E762" s="2">
        <v>23584</v>
      </c>
      <c r="F762" s="2"/>
      <c r="G762" s="2"/>
      <c r="H762" s="21">
        <f t="shared" si="11"/>
        <v>-1.4563552833078162E-2</v>
      </c>
      <c r="I762" s="4"/>
      <c r="J762" s="4"/>
      <c r="K762" s="4"/>
    </row>
    <row r="763" spans="2:11" ht="13.5" x14ac:dyDescent="0.35">
      <c r="B763" s="3">
        <v>43110</v>
      </c>
      <c r="C763" s="2">
        <v>19.600000000000001</v>
      </c>
      <c r="D763" s="2">
        <v>6.4316000000000004</v>
      </c>
      <c r="E763" s="2">
        <v>18600</v>
      </c>
      <c r="F763" s="2"/>
      <c r="G763" s="2"/>
      <c r="H763" s="21">
        <f t="shared" si="11"/>
        <v>-5.1282848218300436E-4</v>
      </c>
      <c r="I763" s="4"/>
      <c r="J763" s="4"/>
      <c r="K763" s="4"/>
    </row>
    <row r="764" spans="2:11" ht="13.5" x14ac:dyDescent="0.35">
      <c r="B764" s="3">
        <v>43111</v>
      </c>
      <c r="C764" s="2">
        <v>19.5</v>
      </c>
      <c r="D764" s="2">
        <v>6.3987999999999996</v>
      </c>
      <c r="E764" s="2">
        <v>25511</v>
      </c>
      <c r="F764" s="2"/>
      <c r="G764" s="2"/>
      <c r="H764" s="21">
        <f t="shared" si="11"/>
        <v>-5.0998196405250369E-3</v>
      </c>
      <c r="I764" s="4"/>
      <c r="J764" s="4"/>
      <c r="K764" s="4"/>
    </row>
    <row r="765" spans="2:11" ht="13.5" x14ac:dyDescent="0.35">
      <c r="B765" s="3">
        <v>43112</v>
      </c>
      <c r="C765" s="2">
        <v>19.86</v>
      </c>
      <c r="D765" s="2">
        <v>6.5168999999999997</v>
      </c>
      <c r="E765" s="2">
        <v>10186</v>
      </c>
      <c r="F765" s="2"/>
      <c r="G765" s="2"/>
      <c r="H765" s="21">
        <f t="shared" si="11"/>
        <v>1.8456585609801852E-2</v>
      </c>
      <c r="I765" s="4"/>
      <c r="J765" s="4"/>
      <c r="K765" s="4"/>
    </row>
    <row r="766" spans="2:11" ht="13.5" x14ac:dyDescent="0.35">
      <c r="B766" s="3">
        <v>43115</v>
      </c>
      <c r="C766" s="2">
        <v>19.55</v>
      </c>
      <c r="D766" s="2">
        <v>6.4151999999999996</v>
      </c>
      <c r="E766" s="2">
        <v>6300</v>
      </c>
      <c r="F766" s="2"/>
      <c r="G766" s="2"/>
      <c r="H766" s="21">
        <f t="shared" si="11"/>
        <v>-1.5605579339870203E-2</v>
      </c>
      <c r="I766" s="4"/>
      <c r="J766" s="4"/>
      <c r="K766" s="4"/>
    </row>
    <row r="767" spans="2:11" ht="13.5" x14ac:dyDescent="0.35">
      <c r="B767" s="3">
        <v>43116</v>
      </c>
      <c r="C767" s="2">
        <v>19.5</v>
      </c>
      <c r="D767" s="2">
        <v>6.3987999999999996</v>
      </c>
      <c r="E767" s="2">
        <v>9806</v>
      </c>
      <c r="F767" s="2"/>
      <c r="G767" s="2"/>
      <c r="H767" s="21">
        <f t="shared" si="11"/>
        <v>-2.5564284823544037E-3</v>
      </c>
      <c r="I767" s="4"/>
      <c r="J767" s="4"/>
      <c r="K767" s="4"/>
    </row>
    <row r="768" spans="2:11" ht="13.5" x14ac:dyDescent="0.35">
      <c r="B768" s="3">
        <v>43117</v>
      </c>
      <c r="C768" s="2">
        <v>19.559999999999999</v>
      </c>
      <c r="D768" s="2">
        <v>6.4184999999999999</v>
      </c>
      <c r="E768" s="2">
        <v>5593</v>
      </c>
      <c r="F768" s="2"/>
      <c r="G768" s="2"/>
      <c r="H768" s="21">
        <f t="shared" si="11"/>
        <v>3.0787022566731688E-3</v>
      </c>
      <c r="I768" s="4"/>
      <c r="J768" s="4"/>
      <c r="K768" s="4"/>
    </row>
    <row r="769" spans="2:11" ht="13.5" x14ac:dyDescent="0.35">
      <c r="B769" s="3">
        <v>43118</v>
      </c>
      <c r="C769" s="2">
        <v>19.559999999999999</v>
      </c>
      <c r="D769" s="2">
        <v>6.4184999999999999</v>
      </c>
      <c r="E769" s="2">
        <v>9555</v>
      </c>
      <c r="F769" s="2"/>
      <c r="G769" s="2"/>
      <c r="H769" s="21">
        <f t="shared" si="11"/>
        <v>0</v>
      </c>
      <c r="I769" s="4"/>
      <c r="J769" s="4"/>
      <c r="K769" s="4"/>
    </row>
    <row r="770" spans="2:11" ht="13.5" x14ac:dyDescent="0.35">
      <c r="B770" s="3">
        <v>43119</v>
      </c>
      <c r="C770" s="2">
        <v>19.600000000000001</v>
      </c>
      <c r="D770" s="2">
        <v>6.4316000000000004</v>
      </c>
      <c r="E770" s="2">
        <v>4343</v>
      </c>
      <c r="F770" s="2"/>
      <c r="G770" s="2"/>
      <c r="H770" s="21">
        <f t="shared" si="11"/>
        <v>2.0409753057568833E-3</v>
      </c>
      <c r="I770" s="4"/>
      <c r="J770" s="4"/>
      <c r="K770" s="4"/>
    </row>
    <row r="771" spans="2:11" ht="13.5" x14ac:dyDescent="0.35">
      <c r="B771" s="3">
        <v>43122</v>
      </c>
      <c r="C771" s="2">
        <v>19.559999999999999</v>
      </c>
      <c r="D771" s="2">
        <v>6.4184999999999999</v>
      </c>
      <c r="E771" s="2">
        <v>9920</v>
      </c>
      <c r="F771" s="2"/>
      <c r="G771" s="2"/>
      <c r="H771" s="21">
        <f t="shared" si="11"/>
        <v>-2.0368182100877785E-3</v>
      </c>
      <c r="I771" s="4"/>
      <c r="J771" s="4"/>
      <c r="K771" s="4"/>
    </row>
    <row r="772" spans="2:11" ht="13.5" x14ac:dyDescent="0.35">
      <c r="B772" s="3">
        <v>43123</v>
      </c>
      <c r="C772" s="2">
        <v>19.5</v>
      </c>
      <c r="D772" s="2">
        <v>6.3987999999999996</v>
      </c>
      <c r="E772" s="2">
        <v>21453</v>
      </c>
      <c r="F772" s="2"/>
      <c r="G772" s="2"/>
      <c r="H772" s="21">
        <f t="shared" si="11"/>
        <v>-3.0692529407182791E-3</v>
      </c>
      <c r="I772" s="4"/>
      <c r="J772" s="4"/>
      <c r="K772" s="4"/>
    </row>
    <row r="773" spans="2:11" ht="13.5" x14ac:dyDescent="0.35">
      <c r="B773" s="3">
        <v>43124</v>
      </c>
      <c r="C773" s="2">
        <v>19.61</v>
      </c>
      <c r="D773" s="2">
        <v>6.4348999999999998</v>
      </c>
      <c r="E773" s="2">
        <v>6667</v>
      </c>
      <c r="F773" s="2"/>
      <c r="G773" s="2"/>
      <c r="H773" s="21">
        <f t="shared" si="11"/>
        <v>5.6416828155279502E-3</v>
      </c>
      <c r="I773" s="4"/>
      <c r="J773" s="4"/>
      <c r="K773" s="4"/>
    </row>
    <row r="774" spans="2:11" ht="13.5" x14ac:dyDescent="0.35">
      <c r="B774" s="3">
        <v>43125</v>
      </c>
      <c r="C774" s="2">
        <v>19.649999999999999</v>
      </c>
      <c r="D774" s="2">
        <v>6.4480000000000004</v>
      </c>
      <c r="E774" s="2">
        <v>2820</v>
      </c>
      <c r="F774" s="2"/>
      <c r="G774" s="2"/>
      <c r="H774" s="21">
        <f t="shared" si="11"/>
        <v>2.0357736716966161E-3</v>
      </c>
      <c r="I774" s="4"/>
      <c r="J774" s="4"/>
      <c r="K774" s="4"/>
    </row>
    <row r="775" spans="2:11" ht="13.5" x14ac:dyDescent="0.35">
      <c r="B775" s="3">
        <v>43126</v>
      </c>
      <c r="C775" s="2">
        <v>19.649999999999999</v>
      </c>
      <c r="D775" s="2">
        <v>6.4480000000000004</v>
      </c>
      <c r="E775" s="2">
        <v>7302</v>
      </c>
      <c r="F775" s="2"/>
      <c r="G775" s="2"/>
      <c r="H775" s="21">
        <f t="shared" ref="H775:H838" si="12">(D775-D774)/D774</f>
        <v>0</v>
      </c>
      <c r="I775" s="4"/>
      <c r="J775" s="4"/>
      <c r="K775" s="4"/>
    </row>
    <row r="776" spans="2:11" ht="13.5" x14ac:dyDescent="0.35">
      <c r="B776" s="3">
        <v>43129</v>
      </c>
      <c r="C776" s="2">
        <v>19.8</v>
      </c>
      <c r="D776" s="2">
        <v>6.4972000000000003</v>
      </c>
      <c r="E776" s="2">
        <v>11172</v>
      </c>
      <c r="F776" s="2"/>
      <c r="G776" s="2"/>
      <c r="H776" s="21">
        <f t="shared" si="12"/>
        <v>7.6302729528535838E-3</v>
      </c>
      <c r="I776" s="4"/>
      <c r="J776" s="4"/>
      <c r="K776" s="4"/>
    </row>
    <row r="777" spans="2:11" ht="13.5" x14ac:dyDescent="0.35">
      <c r="B777" s="3">
        <v>43130</v>
      </c>
      <c r="C777" s="2">
        <v>19.899999999999999</v>
      </c>
      <c r="D777" s="2">
        <v>6.53</v>
      </c>
      <c r="E777" s="2">
        <v>7235</v>
      </c>
      <c r="F777" s="2"/>
      <c r="G777" s="2"/>
      <c r="H777" s="21">
        <f t="shared" si="12"/>
        <v>5.0483285107430801E-3</v>
      </c>
      <c r="I777" s="4"/>
      <c r="J777" s="4"/>
      <c r="K777" s="4"/>
    </row>
    <row r="778" spans="2:11" ht="13.5" x14ac:dyDescent="0.35">
      <c r="B778" s="3">
        <v>43131</v>
      </c>
      <c r="C778" s="2">
        <v>19.7</v>
      </c>
      <c r="D778" s="2">
        <v>6.4644000000000004</v>
      </c>
      <c r="E778" s="2">
        <v>5735</v>
      </c>
      <c r="F778" s="2"/>
      <c r="G778" s="2"/>
      <c r="H778" s="21">
        <f t="shared" si="12"/>
        <v>-1.0045941807044392E-2</v>
      </c>
      <c r="I778" s="4"/>
      <c r="J778" s="4"/>
      <c r="K778" s="4"/>
    </row>
    <row r="779" spans="2:11" ht="13.5" x14ac:dyDescent="0.35">
      <c r="B779" s="3">
        <v>43132</v>
      </c>
      <c r="C779" s="2">
        <v>19.7</v>
      </c>
      <c r="D779" s="2">
        <v>6.4644000000000004</v>
      </c>
      <c r="E779" s="2">
        <v>6935</v>
      </c>
      <c r="F779" s="2"/>
      <c r="G779" s="2"/>
      <c r="H779" s="21">
        <f t="shared" si="12"/>
        <v>0</v>
      </c>
      <c r="I779" s="4"/>
      <c r="J779" s="4"/>
      <c r="K779" s="4"/>
    </row>
    <row r="780" spans="2:11" ht="13.5" x14ac:dyDescent="0.35">
      <c r="B780" s="3">
        <v>43133</v>
      </c>
      <c r="C780" s="2">
        <v>19.850000000000001</v>
      </c>
      <c r="D780" s="2">
        <v>6.5136000000000003</v>
      </c>
      <c r="E780" s="2">
        <v>9138</v>
      </c>
      <c r="F780" s="2"/>
      <c r="G780" s="2"/>
      <c r="H780" s="21">
        <f t="shared" si="12"/>
        <v>7.6109151661406952E-3</v>
      </c>
      <c r="I780" s="4"/>
      <c r="J780" s="4"/>
      <c r="K780" s="4"/>
    </row>
    <row r="781" spans="2:11" ht="13.5" x14ac:dyDescent="0.35">
      <c r="B781" s="3">
        <v>43136</v>
      </c>
      <c r="C781" s="2">
        <v>19.73</v>
      </c>
      <c r="D781" s="2">
        <v>6.4743000000000004</v>
      </c>
      <c r="E781" s="2">
        <v>7268</v>
      </c>
      <c r="F781" s="2"/>
      <c r="G781" s="2"/>
      <c r="H781" s="21">
        <f t="shared" si="12"/>
        <v>-6.033529845246851E-3</v>
      </c>
      <c r="I781" s="4"/>
      <c r="J781" s="4"/>
      <c r="K781" s="4"/>
    </row>
    <row r="782" spans="2:11" ht="13.5" x14ac:dyDescent="0.35">
      <c r="B782" s="3">
        <v>43137</v>
      </c>
      <c r="C782" s="2">
        <v>20.29</v>
      </c>
      <c r="D782" s="2">
        <v>6.6580000000000004</v>
      </c>
      <c r="E782" s="2">
        <v>21030</v>
      </c>
      <c r="F782" s="2"/>
      <c r="G782" s="2"/>
      <c r="H782" s="21">
        <f t="shared" si="12"/>
        <v>2.8373723800256392E-2</v>
      </c>
      <c r="I782" s="4"/>
      <c r="J782" s="4"/>
      <c r="K782" s="4"/>
    </row>
    <row r="783" spans="2:11" ht="13.5" x14ac:dyDescent="0.35">
      <c r="B783" s="3">
        <v>43138</v>
      </c>
      <c r="C783" s="2">
        <v>20.25</v>
      </c>
      <c r="D783" s="2">
        <v>6.6448999999999998</v>
      </c>
      <c r="E783" s="2">
        <v>13961</v>
      </c>
      <c r="F783" s="2"/>
      <c r="G783" s="2"/>
      <c r="H783" s="21">
        <f t="shared" si="12"/>
        <v>-1.9675578251728077E-3</v>
      </c>
      <c r="I783" s="4"/>
      <c r="J783" s="4"/>
      <c r="K783" s="4"/>
    </row>
    <row r="784" spans="2:11" ht="13.5" x14ac:dyDescent="0.35">
      <c r="B784" s="3">
        <v>43139</v>
      </c>
      <c r="C784" s="2">
        <v>20.100000000000001</v>
      </c>
      <c r="D784" s="2">
        <v>6.5956999999999999</v>
      </c>
      <c r="E784" s="2">
        <v>3052</v>
      </c>
      <c r="F784" s="2"/>
      <c r="G784" s="2"/>
      <c r="H784" s="21">
        <f t="shared" si="12"/>
        <v>-7.4041746301674836E-3</v>
      </c>
      <c r="I784" s="4"/>
      <c r="J784" s="4"/>
      <c r="K784" s="4"/>
    </row>
    <row r="785" spans="2:11" ht="13.5" x14ac:dyDescent="0.35">
      <c r="B785" s="3">
        <v>43140</v>
      </c>
      <c r="C785" s="2">
        <v>20.100000000000001</v>
      </c>
      <c r="D785" s="2">
        <v>6.5956999999999999</v>
      </c>
      <c r="E785" s="2">
        <v>2535</v>
      </c>
      <c r="F785" s="2"/>
      <c r="G785" s="2"/>
      <c r="H785" s="21">
        <f t="shared" si="12"/>
        <v>0</v>
      </c>
      <c r="I785" s="4"/>
      <c r="J785" s="4"/>
      <c r="K785" s="4"/>
    </row>
    <row r="786" spans="2:11" ht="13.5" x14ac:dyDescent="0.35">
      <c r="B786" s="3">
        <v>43143</v>
      </c>
      <c r="C786" s="2">
        <v>20</v>
      </c>
      <c r="D786" s="2">
        <v>6.5629</v>
      </c>
      <c r="E786" s="2">
        <v>2375</v>
      </c>
      <c r="F786" s="2"/>
      <c r="G786" s="2"/>
      <c r="H786" s="21">
        <f t="shared" si="12"/>
        <v>-4.9729369134435984E-3</v>
      </c>
      <c r="I786" s="4"/>
      <c r="J786" s="4"/>
      <c r="K786" s="4"/>
    </row>
    <row r="787" spans="2:11" ht="13.5" x14ac:dyDescent="0.35">
      <c r="B787" s="3">
        <v>43144</v>
      </c>
      <c r="C787" s="2">
        <v>19.989999999999998</v>
      </c>
      <c r="D787" s="2">
        <v>6.5595999999999997</v>
      </c>
      <c r="E787" s="2">
        <v>4479</v>
      </c>
      <c r="F787" s="2"/>
      <c r="G787" s="2"/>
      <c r="H787" s="21">
        <f t="shared" si="12"/>
        <v>-5.0282649438515028E-4</v>
      </c>
      <c r="I787" s="4"/>
      <c r="J787" s="4"/>
      <c r="K787" s="4"/>
    </row>
    <row r="788" spans="2:11" ht="13.5" x14ac:dyDescent="0.35">
      <c r="B788" s="3">
        <v>43145</v>
      </c>
      <c r="C788" s="2">
        <v>19.899999999999999</v>
      </c>
      <c r="D788" s="2">
        <v>6.53</v>
      </c>
      <c r="E788" s="2">
        <v>28374</v>
      </c>
      <c r="F788" s="2"/>
      <c r="G788" s="2"/>
      <c r="H788" s="21">
        <f t="shared" si="12"/>
        <v>-4.5124702725775059E-3</v>
      </c>
      <c r="I788" s="4"/>
      <c r="J788" s="4"/>
      <c r="K788" s="4"/>
    </row>
    <row r="789" spans="2:11" ht="13.5" x14ac:dyDescent="0.35">
      <c r="B789" s="3">
        <v>43146</v>
      </c>
      <c r="C789" s="2">
        <v>19.89</v>
      </c>
      <c r="D789" s="2">
        <v>6.5267999999999997</v>
      </c>
      <c r="E789" s="2">
        <v>21470</v>
      </c>
      <c r="F789" s="2"/>
      <c r="G789" s="2"/>
      <c r="H789" s="21">
        <f t="shared" si="12"/>
        <v>-4.9004594180712647E-4</v>
      </c>
      <c r="I789" s="4"/>
      <c r="J789" s="4"/>
      <c r="K789" s="4"/>
    </row>
    <row r="790" spans="2:11" ht="13.5" x14ac:dyDescent="0.35">
      <c r="B790" s="3">
        <v>43147</v>
      </c>
      <c r="C790" s="2">
        <v>19.850000000000001</v>
      </c>
      <c r="D790" s="2">
        <v>6.5136000000000003</v>
      </c>
      <c r="E790" s="2">
        <v>4693</v>
      </c>
      <c r="F790" s="2"/>
      <c r="G790" s="2"/>
      <c r="H790" s="21">
        <f t="shared" si="12"/>
        <v>-2.0224305938590786E-3</v>
      </c>
      <c r="I790" s="4"/>
      <c r="J790" s="4"/>
      <c r="K790" s="4"/>
    </row>
    <row r="791" spans="2:11" ht="13.5" x14ac:dyDescent="0.35">
      <c r="B791" s="3">
        <v>43150</v>
      </c>
      <c r="C791" s="2">
        <v>19.8</v>
      </c>
      <c r="D791" s="2">
        <v>6.4972000000000003</v>
      </c>
      <c r="E791" s="2">
        <v>6237</v>
      </c>
      <c r="F791" s="2"/>
      <c r="G791" s="2"/>
      <c r="H791" s="21">
        <f t="shared" si="12"/>
        <v>-2.5178088921640829E-3</v>
      </c>
      <c r="I791" s="4"/>
      <c r="J791" s="4"/>
      <c r="K791" s="4"/>
    </row>
    <row r="792" spans="2:11" ht="13.5" x14ac:dyDescent="0.35">
      <c r="B792" s="3">
        <v>43151</v>
      </c>
      <c r="C792" s="2">
        <v>20</v>
      </c>
      <c r="D792" s="2">
        <v>6.5629</v>
      </c>
      <c r="E792" s="2">
        <v>23024</v>
      </c>
      <c r="F792" s="2"/>
      <c r="G792" s="2"/>
      <c r="H792" s="21">
        <f t="shared" si="12"/>
        <v>1.0112048266945707E-2</v>
      </c>
      <c r="I792" s="4"/>
      <c r="J792" s="4"/>
      <c r="K792" s="4"/>
    </row>
    <row r="793" spans="2:11" ht="13.5" x14ac:dyDescent="0.35">
      <c r="B793" s="3">
        <v>43152</v>
      </c>
      <c r="C793" s="2">
        <v>20.2</v>
      </c>
      <c r="D793" s="2">
        <v>6.6284999999999998</v>
      </c>
      <c r="E793" s="2">
        <v>36170</v>
      </c>
      <c r="F793" s="2"/>
      <c r="G793" s="2"/>
      <c r="H793" s="21">
        <f t="shared" si="12"/>
        <v>9.995581221715991E-3</v>
      </c>
      <c r="I793" s="4"/>
      <c r="J793" s="4"/>
      <c r="K793" s="4"/>
    </row>
    <row r="794" spans="2:11" ht="13.5" x14ac:dyDescent="0.35">
      <c r="B794" s="3">
        <v>43153</v>
      </c>
      <c r="C794" s="2">
        <v>20.25</v>
      </c>
      <c r="D794" s="2">
        <v>6.6448999999999998</v>
      </c>
      <c r="E794" s="2">
        <v>22028</v>
      </c>
      <c r="F794" s="2"/>
      <c r="G794" s="2"/>
      <c r="H794" s="21">
        <f t="shared" si="12"/>
        <v>2.4741645922908609E-3</v>
      </c>
      <c r="I794" s="4"/>
      <c r="J794" s="4"/>
      <c r="K794" s="4"/>
    </row>
    <row r="795" spans="2:11" ht="13.5" x14ac:dyDescent="0.35">
      <c r="B795" s="3">
        <v>43154</v>
      </c>
      <c r="C795" s="2">
        <v>20.82</v>
      </c>
      <c r="D795" s="2">
        <v>6.8319000000000001</v>
      </c>
      <c r="E795" s="2">
        <v>49235</v>
      </c>
      <c r="F795" s="2"/>
      <c r="G795" s="2"/>
      <c r="H795" s="21">
        <f t="shared" si="12"/>
        <v>2.8141883248807398E-2</v>
      </c>
      <c r="I795" s="4"/>
      <c r="J795" s="4"/>
      <c r="K795" s="4"/>
    </row>
    <row r="796" spans="2:11" ht="13.5" x14ac:dyDescent="0.35">
      <c r="B796" s="3">
        <v>43157</v>
      </c>
      <c r="C796" s="2">
        <v>21.16</v>
      </c>
      <c r="D796" s="2">
        <v>6.9435000000000002</v>
      </c>
      <c r="E796" s="2">
        <v>27875</v>
      </c>
      <c r="F796" s="2"/>
      <c r="G796" s="2"/>
      <c r="H796" s="21">
        <f t="shared" si="12"/>
        <v>1.6335133710973542E-2</v>
      </c>
      <c r="I796" s="4"/>
      <c r="J796" s="4"/>
      <c r="K796" s="4"/>
    </row>
    <row r="797" spans="2:11" ht="13.5" x14ac:dyDescent="0.35">
      <c r="B797" s="3">
        <v>43158</v>
      </c>
      <c r="C797" s="2">
        <v>21.15</v>
      </c>
      <c r="D797" s="2">
        <v>6.9401999999999999</v>
      </c>
      <c r="E797" s="2">
        <v>29307</v>
      </c>
      <c r="F797" s="2"/>
      <c r="G797" s="2"/>
      <c r="H797" s="21">
        <f t="shared" si="12"/>
        <v>-4.7526463599053826E-4</v>
      </c>
      <c r="I797" s="4"/>
      <c r="J797" s="4"/>
      <c r="K797" s="4"/>
    </row>
    <row r="798" spans="2:11" ht="13.5" x14ac:dyDescent="0.35">
      <c r="B798" s="3">
        <v>43159</v>
      </c>
      <c r="C798" s="2">
        <v>21</v>
      </c>
      <c r="D798" s="2">
        <v>6.891</v>
      </c>
      <c r="E798" s="2">
        <v>5487</v>
      </c>
      <c r="F798" s="2"/>
      <c r="G798" s="2"/>
      <c r="H798" s="21">
        <f t="shared" si="12"/>
        <v>-7.0891328780150302E-3</v>
      </c>
      <c r="I798" s="4"/>
      <c r="J798" s="4"/>
      <c r="K798" s="4"/>
    </row>
    <row r="799" spans="2:11" ht="13.5" x14ac:dyDescent="0.35">
      <c r="B799" s="3">
        <v>43160</v>
      </c>
      <c r="C799" s="2">
        <v>20.8</v>
      </c>
      <c r="D799" s="2">
        <v>6.8254000000000001</v>
      </c>
      <c r="E799" s="2">
        <v>7115</v>
      </c>
      <c r="F799" s="2"/>
      <c r="G799" s="2"/>
      <c r="H799" s="21">
        <f t="shared" si="12"/>
        <v>-9.5196633289798115E-3</v>
      </c>
      <c r="I799" s="4"/>
      <c r="J799" s="4"/>
      <c r="K799" s="4"/>
    </row>
    <row r="800" spans="2:11" ht="13.5" x14ac:dyDescent="0.35">
      <c r="B800" s="3">
        <v>43161</v>
      </c>
      <c r="C800" s="2">
        <v>20.9</v>
      </c>
      <c r="D800" s="2">
        <v>6.8582000000000001</v>
      </c>
      <c r="E800" s="2">
        <v>5851</v>
      </c>
      <c r="F800" s="2"/>
      <c r="G800" s="2"/>
      <c r="H800" s="21">
        <f t="shared" si="12"/>
        <v>4.8055791601957307E-3</v>
      </c>
      <c r="I800" s="4"/>
      <c r="J800" s="4"/>
      <c r="K800" s="4"/>
    </row>
    <row r="801" spans="2:11" ht="13.5" x14ac:dyDescent="0.35">
      <c r="B801" s="3">
        <v>43164</v>
      </c>
      <c r="C801" s="2">
        <v>20.9</v>
      </c>
      <c r="D801" s="2">
        <v>6.8582000000000001</v>
      </c>
      <c r="E801" s="2">
        <v>22167</v>
      </c>
      <c r="F801" s="2"/>
      <c r="G801" s="2"/>
      <c r="H801" s="21">
        <f t="shared" si="12"/>
        <v>0</v>
      </c>
      <c r="I801" s="4"/>
      <c r="J801" s="4"/>
      <c r="K801" s="4"/>
    </row>
    <row r="802" spans="2:11" ht="13.5" x14ac:dyDescent="0.35">
      <c r="B802" s="3">
        <v>43165</v>
      </c>
      <c r="C802" s="2">
        <v>21.4</v>
      </c>
      <c r="D802" s="2">
        <v>7.0223000000000004</v>
      </c>
      <c r="E802" s="2">
        <v>218263</v>
      </c>
      <c r="F802" s="2"/>
      <c r="G802" s="2"/>
      <c r="H802" s="21">
        <f t="shared" si="12"/>
        <v>2.392756116765337E-2</v>
      </c>
      <c r="I802" s="4"/>
      <c r="J802" s="4"/>
      <c r="K802" s="4"/>
    </row>
    <row r="803" spans="2:11" ht="13.5" x14ac:dyDescent="0.35">
      <c r="B803" s="3">
        <v>43166</v>
      </c>
      <c r="C803" s="2">
        <v>22.36</v>
      </c>
      <c r="D803" s="2">
        <v>7.3372999999999999</v>
      </c>
      <c r="E803" s="2">
        <v>0</v>
      </c>
      <c r="F803" s="2"/>
      <c r="G803" s="2"/>
      <c r="H803" s="21">
        <f t="shared" si="12"/>
        <v>4.4857098101761458E-2</v>
      </c>
      <c r="I803" s="4"/>
      <c r="J803" s="4"/>
      <c r="K803" s="4"/>
    </row>
    <row r="804" spans="2:11" ht="13.5" x14ac:dyDescent="0.35">
      <c r="B804" s="3">
        <v>43167</v>
      </c>
      <c r="C804" s="2">
        <v>22.37</v>
      </c>
      <c r="D804" s="2">
        <v>7.3404999999999996</v>
      </c>
      <c r="E804" s="2">
        <v>127472</v>
      </c>
      <c r="F804" s="2"/>
      <c r="G804" s="2"/>
      <c r="H804" s="21">
        <f t="shared" si="12"/>
        <v>4.3612773090914199E-4</v>
      </c>
      <c r="I804" s="4"/>
      <c r="J804" s="4"/>
      <c r="K804" s="4"/>
    </row>
    <row r="805" spans="2:11" ht="13.5" x14ac:dyDescent="0.35">
      <c r="B805" s="3">
        <v>43168</v>
      </c>
      <c r="C805" s="2">
        <v>22.84</v>
      </c>
      <c r="D805" s="2">
        <v>7.4947999999999997</v>
      </c>
      <c r="E805" s="2">
        <v>38134</v>
      </c>
      <c r="F805" s="2"/>
      <c r="G805" s="2"/>
      <c r="H805" s="21">
        <f t="shared" si="12"/>
        <v>2.102036646005042E-2</v>
      </c>
      <c r="I805" s="4"/>
      <c r="J805" s="4"/>
      <c r="K805" s="4"/>
    </row>
    <row r="806" spans="2:11" ht="13.5" x14ac:dyDescent="0.35">
      <c r="B806" s="3">
        <v>43171</v>
      </c>
      <c r="C806" s="2">
        <v>22.6</v>
      </c>
      <c r="D806" s="2">
        <v>7.4160000000000004</v>
      </c>
      <c r="E806" s="2">
        <v>15822</v>
      </c>
      <c r="F806" s="2"/>
      <c r="G806" s="2"/>
      <c r="H806" s="21">
        <f t="shared" si="12"/>
        <v>-1.0513956343064434E-2</v>
      </c>
      <c r="I806" s="4"/>
      <c r="J806" s="4"/>
      <c r="K806" s="4"/>
    </row>
    <row r="807" spans="2:11" ht="13.5" x14ac:dyDescent="0.35">
      <c r="B807" s="3">
        <v>43172</v>
      </c>
      <c r="C807" s="2">
        <v>22.9</v>
      </c>
      <c r="D807" s="2">
        <v>7.5145</v>
      </c>
      <c r="E807" s="2">
        <v>39772</v>
      </c>
      <c r="F807" s="2"/>
      <c r="G807" s="2"/>
      <c r="H807" s="21">
        <f t="shared" si="12"/>
        <v>1.3282092772383979E-2</v>
      </c>
      <c r="I807" s="4"/>
      <c r="J807" s="4"/>
      <c r="K807" s="4"/>
    </row>
    <row r="808" spans="2:11" ht="13.5" x14ac:dyDescent="0.35">
      <c r="B808" s="3">
        <v>43173</v>
      </c>
      <c r="C808" s="2">
        <v>23.2</v>
      </c>
      <c r="D808" s="2">
        <v>7.6128999999999998</v>
      </c>
      <c r="E808" s="2">
        <v>46450</v>
      </c>
      <c r="F808" s="2"/>
      <c r="G808" s="2"/>
      <c r="H808" s="21">
        <f t="shared" si="12"/>
        <v>1.3094683611684053E-2</v>
      </c>
      <c r="I808" s="4"/>
      <c r="J808" s="4"/>
      <c r="K808" s="4"/>
    </row>
    <row r="809" spans="2:11" ht="13.5" x14ac:dyDescent="0.35">
      <c r="B809" s="3">
        <v>43174</v>
      </c>
      <c r="C809" s="2">
        <v>23.41</v>
      </c>
      <c r="D809" s="2">
        <v>7.6818</v>
      </c>
      <c r="E809" s="2">
        <v>46689</v>
      </c>
      <c r="F809" s="2"/>
      <c r="G809" s="2"/>
      <c r="H809" s="21">
        <f t="shared" si="12"/>
        <v>9.0504275637405176E-3</v>
      </c>
      <c r="I809" s="4"/>
      <c r="J809" s="4"/>
      <c r="K809" s="4"/>
    </row>
    <row r="810" spans="2:11" ht="13.5" x14ac:dyDescent="0.35">
      <c r="B810" s="3">
        <v>43175</v>
      </c>
      <c r="C810" s="2">
        <v>23.69</v>
      </c>
      <c r="D810" s="2">
        <v>7.7736999999999998</v>
      </c>
      <c r="E810" s="2">
        <v>15629</v>
      </c>
      <c r="F810" s="2"/>
      <c r="G810" s="2"/>
      <c r="H810" s="21">
        <f t="shared" si="12"/>
        <v>1.1963341925069629E-2</v>
      </c>
      <c r="I810" s="4"/>
      <c r="J810" s="4"/>
      <c r="K810" s="4"/>
    </row>
    <row r="811" spans="2:11" ht="13.5" x14ac:dyDescent="0.35">
      <c r="B811" s="3">
        <v>43178</v>
      </c>
      <c r="C811" s="2">
        <v>23.5</v>
      </c>
      <c r="D811" s="2">
        <v>7.7112999999999996</v>
      </c>
      <c r="E811" s="2">
        <v>6112</v>
      </c>
      <c r="F811" s="2"/>
      <c r="G811" s="2"/>
      <c r="H811" s="21">
        <f t="shared" si="12"/>
        <v>-8.0270656186886852E-3</v>
      </c>
      <c r="I811" s="4"/>
      <c r="J811" s="4"/>
      <c r="K811" s="4"/>
    </row>
    <row r="812" spans="2:11" ht="13.5" x14ac:dyDescent="0.35">
      <c r="B812" s="3">
        <v>43180</v>
      </c>
      <c r="C812" s="2">
        <v>23.3</v>
      </c>
      <c r="D812" s="2">
        <v>7.6456999999999997</v>
      </c>
      <c r="E812" s="2">
        <v>10269</v>
      </c>
      <c r="F812" s="2"/>
      <c r="G812" s="2"/>
      <c r="H812" s="21">
        <f t="shared" si="12"/>
        <v>-8.5069962263172073E-3</v>
      </c>
      <c r="I812" s="4"/>
      <c r="J812" s="4"/>
      <c r="K812" s="4"/>
    </row>
    <row r="813" spans="2:11" ht="13.5" x14ac:dyDescent="0.35">
      <c r="B813" s="3">
        <v>43181</v>
      </c>
      <c r="C813" s="2">
        <v>23.5</v>
      </c>
      <c r="D813" s="2">
        <v>7.7112999999999996</v>
      </c>
      <c r="E813" s="2">
        <v>13522</v>
      </c>
      <c r="F813" s="2"/>
      <c r="G813" s="2"/>
      <c r="H813" s="21">
        <f t="shared" si="12"/>
        <v>8.5799861359979971E-3</v>
      </c>
      <c r="I813" s="4"/>
      <c r="J813" s="4"/>
      <c r="K813" s="4"/>
    </row>
    <row r="814" spans="2:11" ht="13.5" x14ac:dyDescent="0.35">
      <c r="B814" s="3">
        <v>43182</v>
      </c>
      <c r="C814" s="2">
        <v>23.3</v>
      </c>
      <c r="D814" s="2">
        <v>7.6456999999999997</v>
      </c>
      <c r="E814" s="2">
        <v>15219</v>
      </c>
      <c r="F814" s="2"/>
      <c r="G814" s="2"/>
      <c r="H814" s="21">
        <f t="shared" si="12"/>
        <v>-8.5069962263172073E-3</v>
      </c>
      <c r="I814" s="4"/>
      <c r="J814" s="4"/>
      <c r="K814" s="4"/>
    </row>
    <row r="815" spans="2:11" ht="13.5" x14ac:dyDescent="0.35">
      <c r="B815" s="3">
        <v>43185</v>
      </c>
      <c r="C815" s="2">
        <v>23.33</v>
      </c>
      <c r="D815" s="2">
        <v>7.6555999999999997</v>
      </c>
      <c r="E815" s="2">
        <v>10357</v>
      </c>
      <c r="F815" s="2"/>
      <c r="G815" s="2"/>
      <c r="H815" s="21">
        <f t="shared" si="12"/>
        <v>1.2948454686948245E-3</v>
      </c>
      <c r="I815" s="4"/>
      <c r="J815" s="4"/>
      <c r="K815" s="4"/>
    </row>
    <row r="816" spans="2:11" ht="13.5" x14ac:dyDescent="0.35">
      <c r="B816" s="3">
        <v>43186</v>
      </c>
      <c r="C816" s="2">
        <v>23.5</v>
      </c>
      <c r="D816" s="2">
        <v>7.7112999999999996</v>
      </c>
      <c r="E816" s="2">
        <v>13946</v>
      </c>
      <c r="F816" s="2"/>
      <c r="G816" s="2"/>
      <c r="H816" s="21">
        <f t="shared" si="12"/>
        <v>7.2757197345733665E-3</v>
      </c>
      <c r="I816" s="4"/>
      <c r="J816" s="4"/>
      <c r="K816" s="4"/>
    </row>
    <row r="817" spans="2:11" ht="13.5" x14ac:dyDescent="0.35">
      <c r="B817" s="3">
        <v>43187</v>
      </c>
      <c r="C817" s="2">
        <v>23.5</v>
      </c>
      <c r="D817" s="2">
        <v>7.7112999999999996</v>
      </c>
      <c r="E817" s="2">
        <v>17942</v>
      </c>
      <c r="F817" s="2"/>
      <c r="G817" s="2"/>
      <c r="H817" s="21">
        <f t="shared" si="12"/>
        <v>0</v>
      </c>
      <c r="I817" s="4"/>
      <c r="J817" s="4"/>
      <c r="K817" s="4"/>
    </row>
    <row r="818" spans="2:11" ht="13.5" x14ac:dyDescent="0.35">
      <c r="B818" s="3">
        <v>43188</v>
      </c>
      <c r="C818" s="2">
        <v>23.6</v>
      </c>
      <c r="D818" s="2">
        <v>7.7442000000000002</v>
      </c>
      <c r="E818" s="2">
        <v>11831</v>
      </c>
      <c r="F818" s="2"/>
      <c r="G818" s="2"/>
      <c r="H818" s="21">
        <f t="shared" si="12"/>
        <v>4.2664660952110014E-3</v>
      </c>
      <c r="I818" s="4"/>
      <c r="J818" s="4"/>
      <c r="K818" s="4"/>
    </row>
    <row r="819" spans="2:11" ht="13.5" x14ac:dyDescent="0.35">
      <c r="B819" s="3">
        <v>43189</v>
      </c>
      <c r="C819" s="2">
        <v>23.58</v>
      </c>
      <c r="D819" s="2">
        <v>7.7375999999999996</v>
      </c>
      <c r="E819" s="2">
        <v>7269</v>
      </c>
      <c r="F819" s="2"/>
      <c r="G819" s="2"/>
      <c r="H819" s="21">
        <f t="shared" si="12"/>
        <v>-8.5225071666545358E-4</v>
      </c>
      <c r="I819" s="4"/>
      <c r="J819" s="4"/>
      <c r="K819" s="4"/>
    </row>
    <row r="820" spans="2:11" ht="13.5" x14ac:dyDescent="0.35">
      <c r="B820" s="3">
        <v>43192</v>
      </c>
      <c r="C820" s="2">
        <v>23.68</v>
      </c>
      <c r="D820" s="2">
        <v>7.7704000000000004</v>
      </c>
      <c r="E820" s="2">
        <v>4611</v>
      </c>
      <c r="F820" s="2"/>
      <c r="G820" s="2"/>
      <c r="H820" s="21">
        <f t="shared" si="12"/>
        <v>4.2390405293632177E-3</v>
      </c>
      <c r="I820" s="4"/>
      <c r="J820" s="4"/>
      <c r="K820" s="4"/>
    </row>
    <row r="821" spans="2:11" ht="13.5" x14ac:dyDescent="0.35">
      <c r="B821" s="3">
        <v>43193</v>
      </c>
      <c r="C821" s="2">
        <v>23.6</v>
      </c>
      <c r="D821" s="2">
        <v>7.7442000000000002</v>
      </c>
      <c r="E821" s="2">
        <v>3509</v>
      </c>
      <c r="F821" s="2"/>
      <c r="G821" s="2"/>
      <c r="H821" s="21">
        <f t="shared" si="12"/>
        <v>-3.3717697930608749E-3</v>
      </c>
      <c r="I821" s="4"/>
      <c r="J821" s="4"/>
      <c r="K821" s="4"/>
    </row>
    <row r="822" spans="2:11" ht="13.5" x14ac:dyDescent="0.35">
      <c r="B822" s="3">
        <v>43194</v>
      </c>
      <c r="C822" s="2">
        <v>23.6</v>
      </c>
      <c r="D822" s="2">
        <v>7.7442000000000002</v>
      </c>
      <c r="E822" s="2">
        <v>7390</v>
      </c>
      <c r="F822" s="2"/>
      <c r="G822" s="2"/>
      <c r="H822" s="21">
        <f t="shared" si="12"/>
        <v>0</v>
      </c>
      <c r="I822" s="4"/>
      <c r="J822" s="4"/>
      <c r="K822" s="4"/>
    </row>
    <row r="823" spans="2:11" ht="13.5" x14ac:dyDescent="0.35">
      <c r="B823" s="3">
        <v>43195</v>
      </c>
      <c r="C823" s="2">
        <v>23.67</v>
      </c>
      <c r="D823" s="2">
        <v>7.7671000000000001</v>
      </c>
      <c r="E823" s="2">
        <v>31136</v>
      </c>
      <c r="F823" s="2"/>
      <c r="G823" s="2"/>
      <c r="H823" s="21">
        <f t="shared" si="12"/>
        <v>2.9570517290359133E-3</v>
      </c>
      <c r="I823" s="4"/>
      <c r="J823" s="4"/>
      <c r="K823" s="4"/>
    </row>
    <row r="824" spans="2:11" ht="13.5" x14ac:dyDescent="0.35">
      <c r="B824" s="3">
        <v>43196</v>
      </c>
      <c r="C824" s="2">
        <v>23.46</v>
      </c>
      <c r="D824" s="2">
        <v>7.6981999999999999</v>
      </c>
      <c r="E824" s="2">
        <v>23541</v>
      </c>
      <c r="F824" s="2"/>
      <c r="G824" s="2"/>
      <c r="H824" s="21">
        <f t="shared" si="12"/>
        <v>-8.8707497006605008E-3</v>
      </c>
      <c r="I824" s="4"/>
      <c r="J824" s="4"/>
      <c r="K824" s="4"/>
    </row>
    <row r="825" spans="2:11" ht="13.5" x14ac:dyDescent="0.35">
      <c r="B825" s="3">
        <v>43200</v>
      </c>
      <c r="C825" s="2">
        <v>23</v>
      </c>
      <c r="D825" s="2">
        <v>7.5472999999999999</v>
      </c>
      <c r="E825" s="2">
        <v>16051</v>
      </c>
      <c r="F825" s="2"/>
      <c r="G825" s="2"/>
      <c r="H825" s="21">
        <f t="shared" si="12"/>
        <v>-1.9601984879582243E-2</v>
      </c>
      <c r="I825" s="4"/>
      <c r="J825" s="4"/>
      <c r="K825" s="4"/>
    </row>
    <row r="826" spans="2:11" ht="13.5" x14ac:dyDescent="0.35">
      <c r="B826" s="3">
        <v>43201</v>
      </c>
      <c r="C826" s="2">
        <v>23</v>
      </c>
      <c r="D826" s="2">
        <v>7.5472999999999999</v>
      </c>
      <c r="E826" s="2">
        <v>17266</v>
      </c>
      <c r="F826" s="2"/>
      <c r="G826" s="2"/>
      <c r="H826" s="21">
        <f t="shared" si="12"/>
        <v>0</v>
      </c>
      <c r="I826" s="4"/>
      <c r="J826" s="4"/>
      <c r="K826" s="4"/>
    </row>
    <row r="827" spans="2:11" ht="13.5" x14ac:dyDescent="0.35">
      <c r="B827" s="3">
        <v>43202</v>
      </c>
      <c r="C827" s="2">
        <v>23.6</v>
      </c>
      <c r="D827" s="2">
        <v>7.7442000000000002</v>
      </c>
      <c r="E827" s="2">
        <v>10767</v>
      </c>
      <c r="F827" s="2"/>
      <c r="G827" s="2"/>
      <c r="H827" s="21">
        <f t="shared" si="12"/>
        <v>2.6088799968200588E-2</v>
      </c>
      <c r="I827" s="4"/>
      <c r="J827" s="4"/>
      <c r="K827" s="4"/>
    </row>
    <row r="828" spans="2:11" ht="13.5" x14ac:dyDescent="0.35">
      <c r="B828" s="3">
        <v>43203</v>
      </c>
      <c r="C828" s="2">
        <v>23.5</v>
      </c>
      <c r="D828" s="2">
        <v>7.7112999999999996</v>
      </c>
      <c r="E828" s="2">
        <v>12371</v>
      </c>
      <c r="F828" s="2"/>
      <c r="G828" s="2"/>
      <c r="H828" s="21">
        <f t="shared" si="12"/>
        <v>-4.2483406936805086E-3</v>
      </c>
      <c r="I828" s="4"/>
      <c r="J828" s="4"/>
      <c r="K828" s="4"/>
    </row>
    <row r="829" spans="2:11" ht="13.5" x14ac:dyDescent="0.35">
      <c r="B829" s="3">
        <v>43206</v>
      </c>
      <c r="C829" s="2">
        <v>23.6</v>
      </c>
      <c r="D829" s="2">
        <v>7.7442000000000002</v>
      </c>
      <c r="E829" s="2">
        <v>11986</v>
      </c>
      <c r="F829" s="2"/>
      <c r="G829" s="2"/>
      <c r="H829" s="21">
        <f t="shared" si="12"/>
        <v>4.2664660952110014E-3</v>
      </c>
      <c r="I829" s="4"/>
      <c r="J829" s="4"/>
      <c r="K829" s="4"/>
    </row>
    <row r="830" spans="2:11" ht="13.5" x14ac:dyDescent="0.35">
      <c r="B830" s="3">
        <v>43207</v>
      </c>
      <c r="C830" s="2">
        <v>23.5</v>
      </c>
      <c r="D830" s="2">
        <v>7.7112999999999996</v>
      </c>
      <c r="E830" s="2">
        <v>9187</v>
      </c>
      <c r="F830" s="2"/>
      <c r="G830" s="2"/>
      <c r="H830" s="21">
        <f t="shared" si="12"/>
        <v>-4.2483406936805086E-3</v>
      </c>
      <c r="I830" s="4"/>
      <c r="J830" s="4"/>
      <c r="K830" s="4"/>
    </row>
    <row r="831" spans="2:11" ht="13.5" x14ac:dyDescent="0.35">
      <c r="B831" s="3">
        <v>43208</v>
      </c>
      <c r="C831" s="2">
        <v>24</v>
      </c>
      <c r="D831" s="2">
        <v>7.8754</v>
      </c>
      <c r="E831" s="2">
        <v>13082</v>
      </c>
      <c r="F831" s="2"/>
      <c r="G831" s="2"/>
      <c r="H831" s="21">
        <f t="shared" si="12"/>
        <v>2.1280458547845417E-2</v>
      </c>
      <c r="I831" s="4"/>
      <c r="J831" s="4"/>
      <c r="K831" s="4"/>
    </row>
    <row r="832" spans="2:11" ht="13.5" x14ac:dyDescent="0.35">
      <c r="B832" s="3">
        <v>43209</v>
      </c>
      <c r="C832" s="2">
        <v>23.99</v>
      </c>
      <c r="D832" s="2">
        <v>7.8720999999999997</v>
      </c>
      <c r="E832" s="2">
        <v>8791</v>
      </c>
      <c r="F832" s="2"/>
      <c r="G832" s="2"/>
      <c r="H832" s="21">
        <f t="shared" si="12"/>
        <v>-4.1902633517031552E-4</v>
      </c>
      <c r="I832" s="4"/>
      <c r="J832" s="4"/>
      <c r="K832" s="4"/>
    </row>
    <row r="833" spans="2:11" ht="13.5" x14ac:dyDescent="0.35">
      <c r="B833" s="3">
        <v>43210</v>
      </c>
      <c r="C833" s="2">
        <v>24.29</v>
      </c>
      <c r="D833" s="2">
        <v>7.9706000000000001</v>
      </c>
      <c r="E833" s="2">
        <v>25915</v>
      </c>
      <c r="F833" s="2"/>
      <c r="G833" s="2"/>
      <c r="H833" s="21">
        <f t="shared" si="12"/>
        <v>1.2512544302028744E-2</v>
      </c>
      <c r="I833" s="4"/>
      <c r="J833" s="4"/>
      <c r="K833" s="4"/>
    </row>
    <row r="834" spans="2:11" ht="13.5" x14ac:dyDescent="0.35">
      <c r="B834" s="3">
        <v>43213</v>
      </c>
      <c r="C834" s="2">
        <v>24.5</v>
      </c>
      <c r="D834" s="2">
        <v>8.0395000000000003</v>
      </c>
      <c r="E834" s="2">
        <v>30073</v>
      </c>
      <c r="F834" s="2"/>
      <c r="G834" s="2"/>
      <c r="H834" s="21">
        <f t="shared" si="12"/>
        <v>8.6442676837377597E-3</v>
      </c>
      <c r="I834" s="4"/>
      <c r="J834" s="4"/>
      <c r="K834" s="4"/>
    </row>
    <row r="835" spans="2:11" ht="13.5" x14ac:dyDescent="0.35">
      <c r="B835" s="3">
        <v>43214</v>
      </c>
      <c r="C835" s="2">
        <v>24.39</v>
      </c>
      <c r="D835" s="2">
        <v>8.0033999999999992</v>
      </c>
      <c r="E835" s="2">
        <v>18908</v>
      </c>
      <c r="F835" s="2"/>
      <c r="G835" s="2"/>
      <c r="H835" s="21">
        <f t="shared" si="12"/>
        <v>-4.4903290005598772E-3</v>
      </c>
      <c r="I835" s="4"/>
      <c r="J835" s="4"/>
      <c r="K835" s="4"/>
    </row>
    <row r="836" spans="2:11" ht="13.5" x14ac:dyDescent="0.35">
      <c r="B836" s="3">
        <v>43215</v>
      </c>
      <c r="C836" s="2">
        <v>24.2</v>
      </c>
      <c r="D836" s="2">
        <v>7.9409999999999998</v>
      </c>
      <c r="E836" s="2">
        <v>12441</v>
      </c>
      <c r="F836" s="2"/>
      <c r="G836" s="2"/>
      <c r="H836" s="21">
        <f t="shared" si="12"/>
        <v>-7.7966864082764011E-3</v>
      </c>
      <c r="I836" s="4"/>
      <c r="J836" s="4"/>
      <c r="K836" s="4"/>
    </row>
    <row r="837" spans="2:11" ht="13.5" x14ac:dyDescent="0.35">
      <c r="B837" s="3">
        <v>43216</v>
      </c>
      <c r="C837" s="2">
        <v>23.94</v>
      </c>
      <c r="D837" s="2">
        <v>7.8556999999999997</v>
      </c>
      <c r="E837" s="2">
        <v>12023</v>
      </c>
      <c r="F837" s="2"/>
      <c r="G837" s="2"/>
      <c r="H837" s="21">
        <f t="shared" si="12"/>
        <v>-1.0741720186374532E-2</v>
      </c>
      <c r="I837" s="4"/>
      <c r="J837" s="4"/>
      <c r="K837" s="4"/>
    </row>
    <row r="838" spans="2:11" ht="13.5" x14ac:dyDescent="0.35">
      <c r="B838" s="3">
        <v>43217</v>
      </c>
      <c r="C838" s="2">
        <v>24.2</v>
      </c>
      <c r="D838" s="2">
        <v>7.9409999999999998</v>
      </c>
      <c r="E838" s="2">
        <v>19133</v>
      </c>
      <c r="F838" s="2"/>
      <c r="G838" s="2"/>
      <c r="H838" s="21">
        <f t="shared" si="12"/>
        <v>1.0858357625673097E-2</v>
      </c>
      <c r="I838" s="4"/>
      <c r="J838" s="4"/>
      <c r="K838" s="4"/>
    </row>
    <row r="839" spans="2:11" ht="13.5" x14ac:dyDescent="0.35">
      <c r="B839" s="3">
        <v>43220</v>
      </c>
      <c r="C839" s="2">
        <v>19.68</v>
      </c>
      <c r="D839" s="2">
        <v>6.4577999999999998</v>
      </c>
      <c r="E839" s="2">
        <v>11780</v>
      </c>
      <c r="F839" s="2"/>
      <c r="G839" s="2"/>
      <c r="H839" s="21">
        <f t="shared" ref="H839:H902" si="13">(D839-D838)/D838</f>
        <v>-0.18677748394408766</v>
      </c>
      <c r="I839" s="4"/>
      <c r="J839" s="4"/>
      <c r="K839" s="4"/>
    </row>
    <row r="840" spans="2:11" ht="13.5" x14ac:dyDescent="0.35">
      <c r="B840" s="3">
        <v>43222</v>
      </c>
      <c r="C840" s="2">
        <v>19.399999999999999</v>
      </c>
      <c r="D840" s="2">
        <v>7.9574999999999996</v>
      </c>
      <c r="E840" s="2">
        <v>12353</v>
      </c>
      <c r="F840" s="2"/>
      <c r="G840" s="2"/>
      <c r="H840" s="21">
        <f t="shared" si="13"/>
        <v>0.23223079067174576</v>
      </c>
      <c r="I840" s="4"/>
      <c r="J840" s="4"/>
      <c r="K840" s="4"/>
    </row>
    <row r="841" spans="2:11" ht="13.5" x14ac:dyDescent="0.35">
      <c r="B841" s="3">
        <v>43223</v>
      </c>
      <c r="C841" s="2">
        <v>19.12</v>
      </c>
      <c r="D841" s="2">
        <v>7.8426</v>
      </c>
      <c r="E841" s="2">
        <v>9346</v>
      </c>
      <c r="F841" s="2"/>
      <c r="G841" s="2"/>
      <c r="H841" s="21">
        <f t="shared" si="13"/>
        <v>-1.443920829406215E-2</v>
      </c>
      <c r="I841" s="4"/>
      <c r="J841" s="4"/>
      <c r="K841" s="4"/>
    </row>
    <row r="842" spans="2:11" ht="13.5" x14ac:dyDescent="0.35">
      <c r="B842" s="3">
        <v>43224</v>
      </c>
      <c r="C842" s="2">
        <v>18.8</v>
      </c>
      <c r="D842" s="2">
        <v>7.9794999999999998</v>
      </c>
      <c r="E842" s="2">
        <v>11755</v>
      </c>
      <c r="F842" s="2"/>
      <c r="G842" s="2"/>
      <c r="H842" s="21">
        <f t="shared" si="13"/>
        <v>1.7455945732282634E-2</v>
      </c>
      <c r="I842" s="4"/>
      <c r="J842" s="4"/>
      <c r="K842" s="4"/>
    </row>
    <row r="843" spans="2:11" ht="13.5" x14ac:dyDescent="0.35">
      <c r="B843" s="3">
        <v>43227</v>
      </c>
      <c r="C843" s="2">
        <v>19.2</v>
      </c>
      <c r="D843" s="2">
        <v>8.1492000000000004</v>
      </c>
      <c r="E843" s="2">
        <v>38558</v>
      </c>
      <c r="F843" s="2"/>
      <c r="G843" s="2"/>
      <c r="H843" s="21">
        <f t="shared" si="13"/>
        <v>2.1266996678989993E-2</v>
      </c>
      <c r="I843" s="4"/>
      <c r="J843" s="4"/>
      <c r="K843" s="4"/>
    </row>
    <row r="844" spans="2:11" ht="13.5" x14ac:dyDescent="0.35">
      <c r="B844" s="3">
        <v>43228</v>
      </c>
      <c r="C844" s="2">
        <v>19.239999999999998</v>
      </c>
      <c r="D844" s="2">
        <v>8.1661999999999999</v>
      </c>
      <c r="E844" s="2">
        <v>55283</v>
      </c>
      <c r="F844" s="2"/>
      <c r="G844" s="2"/>
      <c r="H844" s="21">
        <f t="shared" si="13"/>
        <v>2.0860943405486992E-3</v>
      </c>
      <c r="I844" s="4"/>
      <c r="J844" s="4"/>
      <c r="K844" s="4"/>
    </row>
    <row r="845" spans="2:11" ht="13.5" x14ac:dyDescent="0.35">
      <c r="B845" s="3">
        <v>43229</v>
      </c>
      <c r="C845" s="2">
        <v>19.46</v>
      </c>
      <c r="D845" s="2">
        <v>8.2596000000000007</v>
      </c>
      <c r="E845" s="2">
        <v>35911</v>
      </c>
      <c r="F845" s="2"/>
      <c r="G845" s="2"/>
      <c r="H845" s="21">
        <f t="shared" si="13"/>
        <v>1.1437388258921018E-2</v>
      </c>
      <c r="I845" s="4"/>
      <c r="J845" s="4"/>
      <c r="K845" s="4"/>
    </row>
    <row r="846" spans="2:11" ht="13.5" x14ac:dyDescent="0.35">
      <c r="B846" s="3">
        <v>43230</v>
      </c>
      <c r="C846" s="2">
        <v>19.89</v>
      </c>
      <c r="D846" s="2">
        <v>8.4420999999999999</v>
      </c>
      <c r="E846" s="2">
        <v>37494</v>
      </c>
      <c r="F846" s="2"/>
      <c r="G846" s="2"/>
      <c r="H846" s="21">
        <f t="shared" si="13"/>
        <v>2.2095500992784057E-2</v>
      </c>
      <c r="I846" s="4"/>
      <c r="J846" s="4"/>
      <c r="K846" s="4"/>
    </row>
    <row r="847" spans="2:11" ht="13.5" x14ac:dyDescent="0.35">
      <c r="B847" s="3">
        <v>43231</v>
      </c>
      <c r="C847" s="2">
        <v>20</v>
      </c>
      <c r="D847" s="2">
        <v>8.4887999999999995</v>
      </c>
      <c r="E847" s="2">
        <v>43662</v>
      </c>
      <c r="F847" s="2"/>
      <c r="G847" s="2"/>
      <c r="H847" s="21">
        <f t="shared" si="13"/>
        <v>5.531798959974357E-3</v>
      </c>
      <c r="I847" s="4"/>
      <c r="J847" s="4"/>
      <c r="K847" s="4"/>
    </row>
    <row r="848" spans="2:11" ht="13.5" x14ac:dyDescent="0.35">
      <c r="B848" s="3">
        <v>43234</v>
      </c>
      <c r="C848" s="2">
        <v>20</v>
      </c>
      <c r="D848" s="2">
        <v>8.4887999999999995</v>
      </c>
      <c r="E848" s="2">
        <v>36363</v>
      </c>
      <c r="F848" s="2"/>
      <c r="G848" s="2"/>
      <c r="H848" s="21">
        <f t="shared" si="13"/>
        <v>0</v>
      </c>
      <c r="I848" s="4"/>
      <c r="J848" s="4"/>
      <c r="K848" s="4"/>
    </row>
    <row r="849" spans="2:11" ht="13.5" x14ac:dyDescent="0.35">
      <c r="B849" s="3">
        <v>43235</v>
      </c>
      <c r="C849" s="2">
        <v>19.809999999999999</v>
      </c>
      <c r="D849" s="2">
        <v>8.4080999999999992</v>
      </c>
      <c r="E849" s="2">
        <v>14434</v>
      </c>
      <c r="F849" s="2"/>
      <c r="G849" s="2"/>
      <c r="H849" s="21">
        <f t="shared" si="13"/>
        <v>-9.5066440486288074E-3</v>
      </c>
      <c r="I849" s="4"/>
      <c r="J849" s="4"/>
      <c r="K849" s="4"/>
    </row>
    <row r="850" spans="2:11" ht="13.5" x14ac:dyDescent="0.35">
      <c r="B850" s="3">
        <v>43236</v>
      </c>
      <c r="C850" s="2">
        <v>19.829999999999998</v>
      </c>
      <c r="D850" s="2">
        <v>8.4166000000000007</v>
      </c>
      <c r="E850" s="2">
        <v>24577</v>
      </c>
      <c r="F850" s="2"/>
      <c r="G850" s="2"/>
      <c r="H850" s="21">
        <f t="shared" si="13"/>
        <v>1.0109299366089257E-3</v>
      </c>
      <c r="I850" s="4"/>
      <c r="J850" s="4"/>
      <c r="K850" s="4"/>
    </row>
    <row r="851" spans="2:11" ht="13.5" x14ac:dyDescent="0.35">
      <c r="B851" s="3">
        <v>43237</v>
      </c>
      <c r="C851" s="2">
        <v>19.649999999999999</v>
      </c>
      <c r="D851" s="2">
        <v>8.3401999999999994</v>
      </c>
      <c r="E851" s="2">
        <v>8346</v>
      </c>
      <c r="F851" s="2"/>
      <c r="G851" s="2"/>
      <c r="H851" s="21">
        <f t="shared" si="13"/>
        <v>-9.0772996221753846E-3</v>
      </c>
      <c r="I851" s="4"/>
      <c r="J851" s="4"/>
      <c r="K851" s="4"/>
    </row>
    <row r="852" spans="2:11" ht="13.5" x14ac:dyDescent="0.35">
      <c r="B852" s="3">
        <v>43238</v>
      </c>
      <c r="C852" s="2">
        <v>19.649999999999999</v>
      </c>
      <c r="D852" s="2">
        <v>8.3401999999999994</v>
      </c>
      <c r="E852" s="2">
        <v>14313</v>
      </c>
      <c r="F852" s="2"/>
      <c r="G852" s="2"/>
      <c r="H852" s="21">
        <f t="shared" si="13"/>
        <v>0</v>
      </c>
      <c r="I852" s="4"/>
      <c r="J852" s="4"/>
      <c r="K852" s="4"/>
    </row>
    <row r="853" spans="2:11" ht="13.5" x14ac:dyDescent="0.35">
      <c r="B853" s="3">
        <v>43241</v>
      </c>
      <c r="C853" s="2">
        <v>19.489999999999998</v>
      </c>
      <c r="D853" s="2">
        <v>8.2722999999999995</v>
      </c>
      <c r="E853" s="2">
        <v>13586</v>
      </c>
      <c r="F853" s="2"/>
      <c r="G853" s="2"/>
      <c r="H853" s="21">
        <f t="shared" si="13"/>
        <v>-8.1412915757415709E-3</v>
      </c>
      <c r="I853" s="4"/>
      <c r="J853" s="4"/>
      <c r="K853" s="4"/>
    </row>
    <row r="854" spans="2:11" ht="13.5" x14ac:dyDescent="0.35">
      <c r="B854" s="3">
        <v>43242</v>
      </c>
      <c r="C854" s="2">
        <v>19.600000000000001</v>
      </c>
      <c r="D854" s="2">
        <v>8.3190000000000008</v>
      </c>
      <c r="E854" s="2">
        <v>21591</v>
      </c>
      <c r="F854" s="2"/>
      <c r="G854" s="2"/>
      <c r="H854" s="21">
        <f t="shared" si="13"/>
        <v>5.6453465178972354E-3</v>
      </c>
      <c r="I854" s="4"/>
      <c r="J854" s="4"/>
      <c r="K854" s="4"/>
    </row>
    <row r="855" spans="2:11" ht="13.5" x14ac:dyDescent="0.35">
      <c r="B855" s="3">
        <v>43243</v>
      </c>
      <c r="C855" s="2">
        <v>19.88</v>
      </c>
      <c r="D855" s="2">
        <v>8.4379000000000008</v>
      </c>
      <c r="E855" s="2">
        <v>18875</v>
      </c>
      <c r="F855" s="2"/>
      <c r="G855" s="2"/>
      <c r="H855" s="21">
        <f t="shared" si="13"/>
        <v>1.4292583243178265E-2</v>
      </c>
      <c r="I855" s="4"/>
      <c r="J855" s="4"/>
      <c r="K855" s="4"/>
    </row>
    <row r="856" spans="2:11" ht="13.5" x14ac:dyDescent="0.35">
      <c r="B856" s="3">
        <v>43244</v>
      </c>
      <c r="C856" s="2">
        <v>20.04</v>
      </c>
      <c r="D856" s="2">
        <v>8.5058000000000007</v>
      </c>
      <c r="E856" s="2">
        <v>21855</v>
      </c>
      <c r="F856" s="2"/>
      <c r="G856" s="2"/>
      <c r="H856" s="21">
        <f t="shared" si="13"/>
        <v>8.047025918771239E-3</v>
      </c>
      <c r="I856" s="4"/>
      <c r="J856" s="4"/>
      <c r="K856" s="4"/>
    </row>
    <row r="857" spans="2:11" ht="13.5" x14ac:dyDescent="0.35">
      <c r="B857" s="3">
        <v>43245</v>
      </c>
      <c r="C857" s="2">
        <v>20.46</v>
      </c>
      <c r="D857" s="2">
        <v>8.6839999999999993</v>
      </c>
      <c r="E857" s="2">
        <v>28301</v>
      </c>
      <c r="F857" s="2"/>
      <c r="G857" s="2"/>
      <c r="H857" s="21">
        <f t="shared" si="13"/>
        <v>2.0950410308260076E-2</v>
      </c>
      <c r="I857" s="4"/>
      <c r="J857" s="4"/>
      <c r="K857" s="4"/>
    </row>
    <row r="858" spans="2:11" ht="13.5" x14ac:dyDescent="0.35">
      <c r="B858" s="3">
        <v>43248</v>
      </c>
      <c r="C858" s="2">
        <v>20.58</v>
      </c>
      <c r="D858" s="2">
        <v>8.7349999999999994</v>
      </c>
      <c r="E858" s="2">
        <v>29607</v>
      </c>
      <c r="F858" s="2"/>
      <c r="G858" s="2"/>
      <c r="H858" s="21">
        <f t="shared" si="13"/>
        <v>5.8728696453247539E-3</v>
      </c>
      <c r="I858" s="4"/>
      <c r="J858" s="4"/>
      <c r="K858" s="4"/>
    </row>
    <row r="859" spans="2:11" ht="13.5" x14ac:dyDescent="0.35">
      <c r="B859" s="3">
        <v>43249</v>
      </c>
      <c r="C859" s="2">
        <v>20.2</v>
      </c>
      <c r="D859" s="2">
        <v>8.5737000000000005</v>
      </c>
      <c r="E859" s="2">
        <v>21757</v>
      </c>
      <c r="F859" s="2"/>
      <c r="G859" s="2"/>
      <c r="H859" s="21">
        <f t="shared" si="13"/>
        <v>-1.8465941614195638E-2</v>
      </c>
      <c r="I859" s="4"/>
      <c r="J859" s="4"/>
      <c r="K859" s="4"/>
    </row>
    <row r="860" spans="2:11" ht="13.5" x14ac:dyDescent="0.35">
      <c r="B860" s="3">
        <v>43250</v>
      </c>
      <c r="C860" s="2">
        <v>20.5</v>
      </c>
      <c r="D860" s="2">
        <v>8.7010000000000005</v>
      </c>
      <c r="E860" s="2">
        <v>13749</v>
      </c>
      <c r="F860" s="2"/>
      <c r="G860" s="2"/>
      <c r="H860" s="21">
        <f t="shared" si="13"/>
        <v>1.4847732017681976E-2</v>
      </c>
      <c r="I860" s="4"/>
      <c r="J860" s="4"/>
      <c r="K860" s="4"/>
    </row>
    <row r="861" spans="2:11" ht="13.5" x14ac:dyDescent="0.35">
      <c r="B861" s="3">
        <v>43251</v>
      </c>
      <c r="C861" s="2">
        <v>20.94</v>
      </c>
      <c r="D861" s="2">
        <v>8.8878000000000004</v>
      </c>
      <c r="E861" s="2">
        <v>47565</v>
      </c>
      <c r="F861" s="2"/>
      <c r="G861" s="2"/>
      <c r="H861" s="21">
        <f t="shared" si="13"/>
        <v>2.146879669003561E-2</v>
      </c>
      <c r="I861" s="4"/>
      <c r="J861" s="4"/>
      <c r="K861" s="4"/>
    </row>
    <row r="862" spans="2:11" ht="13.5" x14ac:dyDescent="0.35">
      <c r="B862" s="3">
        <v>43252</v>
      </c>
      <c r="C862" s="2">
        <v>21.5</v>
      </c>
      <c r="D862" s="2">
        <v>9.1254000000000008</v>
      </c>
      <c r="E862" s="2">
        <v>55292</v>
      </c>
      <c r="F862" s="2"/>
      <c r="G862" s="2"/>
      <c r="H862" s="21">
        <f t="shared" si="13"/>
        <v>2.6733274826166258E-2</v>
      </c>
      <c r="I862" s="4"/>
      <c r="J862" s="4"/>
      <c r="K862" s="4"/>
    </row>
    <row r="863" spans="2:11" ht="13.5" x14ac:dyDescent="0.35">
      <c r="B863" s="3">
        <v>43255</v>
      </c>
      <c r="C863" s="2">
        <v>21.6</v>
      </c>
      <c r="D863" s="2">
        <v>9.1678999999999995</v>
      </c>
      <c r="E863" s="2">
        <v>19947</v>
      </c>
      <c r="F863" s="2"/>
      <c r="G863" s="2"/>
      <c r="H863" s="21">
        <f t="shared" si="13"/>
        <v>4.6573300896397577E-3</v>
      </c>
      <c r="I863" s="4"/>
      <c r="J863" s="4"/>
      <c r="K863" s="4"/>
    </row>
    <row r="864" spans="2:11" ht="13.5" x14ac:dyDescent="0.35">
      <c r="B864" s="3">
        <v>43256</v>
      </c>
      <c r="C864" s="2">
        <v>21.69</v>
      </c>
      <c r="D864" s="2">
        <v>9.2060999999999993</v>
      </c>
      <c r="E864" s="2">
        <v>16640</v>
      </c>
      <c r="F864" s="2"/>
      <c r="G864" s="2"/>
      <c r="H864" s="21">
        <f t="shared" si="13"/>
        <v>4.1667121150972186E-3</v>
      </c>
      <c r="I864" s="4"/>
      <c r="J864" s="4"/>
      <c r="K864" s="4"/>
    </row>
    <row r="865" spans="2:11" ht="13.5" x14ac:dyDescent="0.35">
      <c r="B865" s="3">
        <v>43257</v>
      </c>
      <c r="C865" s="2">
        <v>21.68</v>
      </c>
      <c r="D865" s="2">
        <v>9.2018000000000004</v>
      </c>
      <c r="E865" s="2">
        <v>22588</v>
      </c>
      <c r="F865" s="2"/>
      <c r="G865" s="2"/>
      <c r="H865" s="21">
        <f t="shared" si="13"/>
        <v>-4.6708160893308359E-4</v>
      </c>
      <c r="I865" s="4"/>
      <c r="J865" s="4"/>
      <c r="K865" s="4"/>
    </row>
    <row r="866" spans="2:11" ht="13.5" x14ac:dyDescent="0.35">
      <c r="B866" s="3">
        <v>43258</v>
      </c>
      <c r="C866" s="2">
        <v>21.3</v>
      </c>
      <c r="D866" s="2">
        <v>9.0405999999999995</v>
      </c>
      <c r="E866" s="2">
        <v>17221</v>
      </c>
      <c r="F866" s="2"/>
      <c r="G866" s="2"/>
      <c r="H866" s="21">
        <f t="shared" si="13"/>
        <v>-1.7518311634680268E-2</v>
      </c>
      <c r="I866" s="4"/>
      <c r="J866" s="4"/>
      <c r="K866" s="4"/>
    </row>
    <row r="867" spans="2:11" ht="13.5" x14ac:dyDescent="0.35">
      <c r="B867" s="3">
        <v>43259</v>
      </c>
      <c r="C867" s="2">
        <v>21</v>
      </c>
      <c r="D867" s="2">
        <v>8.9131999999999998</v>
      </c>
      <c r="E867" s="2">
        <v>39780</v>
      </c>
      <c r="F867" s="2"/>
      <c r="G867" s="2"/>
      <c r="H867" s="21">
        <f t="shared" si="13"/>
        <v>-1.4091985045240332E-2</v>
      </c>
      <c r="I867" s="4"/>
      <c r="J867" s="4"/>
      <c r="K867" s="4"/>
    </row>
    <row r="868" spans="2:11" ht="13.5" x14ac:dyDescent="0.35">
      <c r="B868" s="3">
        <v>43262</v>
      </c>
      <c r="C868" s="2">
        <v>21.6</v>
      </c>
      <c r="D868" s="2">
        <v>9.1678999999999995</v>
      </c>
      <c r="E868" s="2">
        <v>26713</v>
      </c>
      <c r="F868" s="2"/>
      <c r="G868" s="2"/>
      <c r="H868" s="21">
        <f t="shared" si="13"/>
        <v>2.8575595745635653E-2</v>
      </c>
      <c r="I868" s="4"/>
      <c r="J868" s="4"/>
      <c r="K868" s="4"/>
    </row>
    <row r="869" spans="2:11" ht="13.5" x14ac:dyDescent="0.35">
      <c r="B869" s="3">
        <v>43263</v>
      </c>
      <c r="C869" s="2">
        <v>21.7</v>
      </c>
      <c r="D869" s="2">
        <v>9.2103000000000002</v>
      </c>
      <c r="E869" s="2">
        <v>27024</v>
      </c>
      <c r="F869" s="2"/>
      <c r="G869" s="2"/>
      <c r="H869" s="21">
        <f t="shared" si="13"/>
        <v>4.6248322952912512E-3</v>
      </c>
      <c r="I869" s="4"/>
      <c r="J869" s="4"/>
      <c r="K869" s="4"/>
    </row>
    <row r="870" spans="2:11" ht="13.5" x14ac:dyDescent="0.35">
      <c r="B870" s="3">
        <v>43264</v>
      </c>
      <c r="C870" s="2">
        <v>21.7</v>
      </c>
      <c r="D870" s="2">
        <v>9.2103000000000002</v>
      </c>
      <c r="E870" s="2">
        <v>29192</v>
      </c>
      <c r="F870" s="2"/>
      <c r="G870" s="2"/>
      <c r="H870" s="21">
        <f t="shared" si="13"/>
        <v>0</v>
      </c>
      <c r="I870" s="4"/>
      <c r="J870" s="4"/>
      <c r="K870" s="4"/>
    </row>
    <row r="871" spans="2:11" ht="13.5" x14ac:dyDescent="0.35">
      <c r="B871" s="3">
        <v>43265</v>
      </c>
      <c r="C871" s="2">
        <v>21.65</v>
      </c>
      <c r="D871" s="2">
        <v>9.1890999999999998</v>
      </c>
      <c r="E871" s="2">
        <v>3414</v>
      </c>
      <c r="F871" s="2"/>
      <c r="G871" s="2"/>
      <c r="H871" s="21">
        <f t="shared" si="13"/>
        <v>-2.3017708435121905E-3</v>
      </c>
      <c r="I871" s="4"/>
      <c r="J871" s="4"/>
      <c r="K871" s="4"/>
    </row>
    <row r="872" spans="2:11" ht="13.5" x14ac:dyDescent="0.35">
      <c r="B872" s="3">
        <v>43269</v>
      </c>
      <c r="C872" s="2">
        <v>22.2</v>
      </c>
      <c r="D872" s="2">
        <v>9.4225999999999992</v>
      </c>
      <c r="E872" s="2">
        <v>23366</v>
      </c>
      <c r="F872" s="2"/>
      <c r="G872" s="2"/>
      <c r="H872" s="21">
        <f t="shared" si="13"/>
        <v>2.541054074936603E-2</v>
      </c>
      <c r="I872" s="4"/>
      <c r="J872" s="4"/>
      <c r="K872" s="4"/>
    </row>
    <row r="873" spans="2:11" ht="13.5" x14ac:dyDescent="0.35">
      <c r="B873" s="3">
        <v>43270</v>
      </c>
      <c r="C873" s="2">
        <v>22.45</v>
      </c>
      <c r="D873" s="2">
        <v>9.5287000000000006</v>
      </c>
      <c r="E873" s="2">
        <v>14649</v>
      </c>
      <c r="F873" s="2"/>
      <c r="G873" s="2"/>
      <c r="H873" s="21">
        <f t="shared" si="13"/>
        <v>1.126016173879836E-2</v>
      </c>
      <c r="I873" s="4"/>
      <c r="J873" s="4"/>
      <c r="K873" s="4"/>
    </row>
    <row r="874" spans="2:11" ht="13.5" x14ac:dyDescent="0.35">
      <c r="B874" s="3">
        <v>43271</v>
      </c>
      <c r="C874" s="2">
        <v>22.73</v>
      </c>
      <c r="D874" s="2">
        <v>9.6475000000000009</v>
      </c>
      <c r="E874" s="2">
        <v>69404</v>
      </c>
      <c r="F874" s="2"/>
      <c r="G874" s="2"/>
      <c r="H874" s="21">
        <f t="shared" si="13"/>
        <v>1.2467597888484288E-2</v>
      </c>
      <c r="I874" s="4"/>
      <c r="J874" s="4"/>
      <c r="K874" s="4"/>
    </row>
    <row r="875" spans="2:11" ht="13.5" x14ac:dyDescent="0.35">
      <c r="B875" s="3">
        <v>43272</v>
      </c>
      <c r="C875" s="2">
        <v>22.22</v>
      </c>
      <c r="D875" s="2">
        <v>9.4309999999999992</v>
      </c>
      <c r="E875" s="2">
        <v>13946</v>
      </c>
      <c r="F875" s="2"/>
      <c r="G875" s="2"/>
      <c r="H875" s="21">
        <f t="shared" si="13"/>
        <v>-2.2441046903343007E-2</v>
      </c>
      <c r="I875" s="4"/>
      <c r="J875" s="4"/>
      <c r="K875" s="4"/>
    </row>
    <row r="876" spans="2:11" ht="13.5" x14ac:dyDescent="0.35">
      <c r="B876" s="3">
        <v>43273</v>
      </c>
      <c r="C876" s="2">
        <v>22.68</v>
      </c>
      <c r="D876" s="2">
        <v>9.6263000000000005</v>
      </c>
      <c r="E876" s="2">
        <v>26427</v>
      </c>
      <c r="F876" s="2"/>
      <c r="G876" s="2"/>
      <c r="H876" s="21">
        <f t="shared" si="13"/>
        <v>2.0708302406955929E-2</v>
      </c>
      <c r="I876" s="4"/>
      <c r="J876" s="4"/>
      <c r="K876" s="4"/>
    </row>
    <row r="877" spans="2:11" ht="13.5" x14ac:dyDescent="0.35">
      <c r="B877" s="3">
        <v>43276</v>
      </c>
      <c r="C877" s="2">
        <v>22.24</v>
      </c>
      <c r="D877" s="2">
        <v>9.4395000000000007</v>
      </c>
      <c r="E877" s="2">
        <v>13372</v>
      </c>
      <c r="F877" s="2"/>
      <c r="G877" s="2"/>
      <c r="H877" s="21">
        <f t="shared" si="13"/>
        <v>-1.9405171249597442E-2</v>
      </c>
      <c r="I877" s="4"/>
      <c r="J877" s="4"/>
      <c r="K877" s="4"/>
    </row>
    <row r="878" spans="2:11" ht="13.5" x14ac:dyDescent="0.35">
      <c r="B878" s="3">
        <v>43277</v>
      </c>
      <c r="C878" s="2">
        <v>22.38</v>
      </c>
      <c r="D878" s="2">
        <v>9.4990000000000006</v>
      </c>
      <c r="E878" s="2">
        <v>7967</v>
      </c>
      <c r="F878" s="2"/>
      <c r="G878" s="2"/>
      <c r="H878" s="21">
        <f t="shared" si="13"/>
        <v>6.3032999629217528E-3</v>
      </c>
      <c r="I878" s="4"/>
      <c r="J878" s="4"/>
      <c r="K878" s="4"/>
    </row>
    <row r="879" spans="2:11" ht="13.5" x14ac:dyDescent="0.35">
      <c r="B879" s="3">
        <v>43278</v>
      </c>
      <c r="C879" s="2">
        <v>22.2</v>
      </c>
      <c r="D879" s="2">
        <v>9.4225999999999992</v>
      </c>
      <c r="E879" s="2">
        <v>4875</v>
      </c>
      <c r="F879" s="2"/>
      <c r="G879" s="2"/>
      <c r="H879" s="21">
        <f t="shared" si="13"/>
        <v>-8.0429518896727396E-3</v>
      </c>
      <c r="I879" s="4"/>
      <c r="J879" s="4"/>
      <c r="K879" s="4"/>
    </row>
    <row r="880" spans="2:11" ht="13.5" x14ac:dyDescent="0.35">
      <c r="B880" s="3">
        <v>43279</v>
      </c>
      <c r="C880" s="2">
        <v>22.22</v>
      </c>
      <c r="D880" s="2">
        <v>9.4309999999999992</v>
      </c>
      <c r="E880" s="2">
        <v>18449</v>
      </c>
      <c r="F880" s="2"/>
      <c r="G880" s="2"/>
      <c r="H880" s="21">
        <f t="shared" si="13"/>
        <v>8.9147369091333213E-4</v>
      </c>
      <c r="I880" s="4"/>
      <c r="J880" s="4"/>
      <c r="K880" s="4"/>
    </row>
    <row r="881" spans="2:11" ht="13.5" x14ac:dyDescent="0.35">
      <c r="B881" s="3">
        <v>43280</v>
      </c>
      <c r="C881" s="2">
        <v>22.36</v>
      </c>
      <c r="D881" s="2">
        <v>9.4905000000000008</v>
      </c>
      <c r="E881" s="2">
        <v>19796</v>
      </c>
      <c r="F881" s="2"/>
      <c r="G881" s="2"/>
      <c r="H881" s="21">
        <f t="shared" si="13"/>
        <v>6.3089810200404692E-3</v>
      </c>
      <c r="I881" s="4"/>
      <c r="J881" s="4"/>
      <c r="K881" s="4"/>
    </row>
    <row r="882" spans="2:11" ht="13.5" x14ac:dyDescent="0.35">
      <c r="B882" s="3">
        <v>43283</v>
      </c>
      <c r="C882" s="2">
        <v>22.68</v>
      </c>
      <c r="D882" s="2">
        <v>9.6263000000000005</v>
      </c>
      <c r="E882" s="2">
        <v>13837</v>
      </c>
      <c r="F882" s="2"/>
      <c r="G882" s="2"/>
      <c r="H882" s="21">
        <f t="shared" si="13"/>
        <v>1.4309045887993223E-2</v>
      </c>
      <c r="I882" s="4"/>
      <c r="J882" s="4"/>
      <c r="K882" s="4"/>
    </row>
    <row r="883" spans="2:11" ht="13.5" x14ac:dyDescent="0.35">
      <c r="B883" s="3">
        <v>43284</v>
      </c>
      <c r="C883" s="2">
        <v>23</v>
      </c>
      <c r="D883" s="2">
        <v>9.7621000000000002</v>
      </c>
      <c r="E883" s="2">
        <v>21336</v>
      </c>
      <c r="F883" s="2"/>
      <c r="G883" s="2"/>
      <c r="H883" s="21">
        <f t="shared" si="13"/>
        <v>1.4107185522994265E-2</v>
      </c>
      <c r="I883" s="4"/>
      <c r="J883" s="4"/>
      <c r="K883" s="4"/>
    </row>
    <row r="884" spans="2:11" ht="13.5" x14ac:dyDescent="0.35">
      <c r="B884" s="3">
        <v>43285</v>
      </c>
      <c r="C884" s="2">
        <v>23</v>
      </c>
      <c r="D884" s="2">
        <v>9.7621000000000002</v>
      </c>
      <c r="E884" s="2">
        <v>14675</v>
      </c>
      <c r="F884" s="2"/>
      <c r="G884" s="2"/>
      <c r="H884" s="21">
        <f t="shared" si="13"/>
        <v>0</v>
      </c>
      <c r="I884" s="4"/>
      <c r="J884" s="4"/>
      <c r="K884" s="4"/>
    </row>
    <row r="885" spans="2:11" ht="13.5" x14ac:dyDescent="0.35">
      <c r="B885" s="3">
        <v>43286</v>
      </c>
      <c r="C885" s="2">
        <v>23.34</v>
      </c>
      <c r="D885" s="2">
        <v>9.9063999999999997</v>
      </c>
      <c r="E885" s="2">
        <v>12560</v>
      </c>
      <c r="F885" s="2"/>
      <c r="G885" s="2"/>
      <c r="H885" s="21">
        <f t="shared" si="13"/>
        <v>1.4781655586400409E-2</v>
      </c>
      <c r="I885" s="4"/>
      <c r="J885" s="4"/>
      <c r="K885" s="4"/>
    </row>
    <row r="886" spans="2:11" ht="13.5" x14ac:dyDescent="0.35">
      <c r="B886" s="3">
        <v>43287</v>
      </c>
      <c r="C886" s="2">
        <v>23.38</v>
      </c>
      <c r="D886" s="2">
        <v>9.9234000000000009</v>
      </c>
      <c r="E886" s="2">
        <v>8062</v>
      </c>
      <c r="F886" s="2"/>
      <c r="G886" s="2"/>
      <c r="H886" s="21">
        <f t="shared" si="13"/>
        <v>1.716062343535617E-3</v>
      </c>
      <c r="I886" s="4"/>
      <c r="J886" s="4"/>
      <c r="K886" s="4"/>
    </row>
    <row r="887" spans="2:11" ht="13.5" x14ac:dyDescent="0.35">
      <c r="B887" s="3">
        <v>43290</v>
      </c>
      <c r="C887" s="2">
        <v>23.35</v>
      </c>
      <c r="D887" s="2">
        <v>9.9107000000000003</v>
      </c>
      <c r="E887" s="2">
        <v>7706</v>
      </c>
      <c r="F887" s="2"/>
      <c r="G887" s="2"/>
      <c r="H887" s="21">
        <f t="shared" si="13"/>
        <v>-1.2798032932261724E-3</v>
      </c>
      <c r="I887" s="4"/>
      <c r="J887" s="4"/>
      <c r="K887" s="4"/>
    </row>
    <row r="888" spans="2:11" ht="13.5" x14ac:dyDescent="0.35">
      <c r="B888" s="3">
        <v>43291</v>
      </c>
      <c r="C888" s="2">
        <v>23.1</v>
      </c>
      <c r="D888" s="2">
        <v>9.8045000000000009</v>
      </c>
      <c r="E888" s="2">
        <v>7579</v>
      </c>
      <c r="F888" s="2"/>
      <c r="G888" s="2"/>
      <c r="H888" s="21">
        <f t="shared" si="13"/>
        <v>-1.0715691121716872E-2</v>
      </c>
      <c r="I888" s="4"/>
      <c r="J888" s="4"/>
      <c r="K888" s="4"/>
    </row>
    <row r="889" spans="2:11" ht="13.5" x14ac:dyDescent="0.35">
      <c r="B889" s="3">
        <v>43292</v>
      </c>
      <c r="C889" s="2">
        <v>23.04</v>
      </c>
      <c r="D889" s="2">
        <v>9.7790999999999997</v>
      </c>
      <c r="E889" s="2">
        <v>28532</v>
      </c>
      <c r="F889" s="2"/>
      <c r="G889" s="2"/>
      <c r="H889" s="21">
        <f t="shared" si="13"/>
        <v>-2.590647151818165E-3</v>
      </c>
      <c r="I889" s="4"/>
      <c r="J889" s="4"/>
      <c r="K889" s="4"/>
    </row>
    <row r="890" spans="2:11" ht="13.5" x14ac:dyDescent="0.35">
      <c r="B890" s="3">
        <v>43293</v>
      </c>
      <c r="C890" s="2">
        <v>23.02</v>
      </c>
      <c r="D890" s="2">
        <v>9.7706</v>
      </c>
      <c r="E890" s="2">
        <v>4299</v>
      </c>
      <c r="F890" s="2"/>
      <c r="G890" s="2"/>
      <c r="H890" s="21">
        <f t="shared" si="13"/>
        <v>-8.6920064218585862E-4</v>
      </c>
      <c r="I890" s="4"/>
      <c r="J890" s="4"/>
      <c r="K890" s="4"/>
    </row>
    <row r="891" spans="2:11" ht="13.5" x14ac:dyDescent="0.35">
      <c r="B891" s="3">
        <v>43294</v>
      </c>
      <c r="C891" s="2">
        <v>23.19</v>
      </c>
      <c r="D891" s="2">
        <v>9.8427000000000007</v>
      </c>
      <c r="E891" s="2">
        <v>6553</v>
      </c>
      <c r="F891" s="2"/>
      <c r="G891" s="2"/>
      <c r="H891" s="21">
        <f t="shared" si="13"/>
        <v>7.3792806992406526E-3</v>
      </c>
      <c r="I891" s="4"/>
      <c r="J891" s="4"/>
      <c r="K891" s="4"/>
    </row>
    <row r="892" spans="2:11" ht="13.5" x14ac:dyDescent="0.35">
      <c r="B892" s="3">
        <v>43297</v>
      </c>
      <c r="C892" s="2">
        <v>23.1</v>
      </c>
      <c r="D892" s="2">
        <v>9.8045000000000009</v>
      </c>
      <c r="E892" s="2">
        <v>4469</v>
      </c>
      <c r="F892" s="2"/>
      <c r="G892" s="2"/>
      <c r="H892" s="21">
        <f t="shared" si="13"/>
        <v>-3.8810488991841453E-3</v>
      </c>
      <c r="I892" s="4"/>
      <c r="J892" s="4"/>
      <c r="K892" s="4"/>
    </row>
    <row r="893" spans="2:11" ht="13.5" x14ac:dyDescent="0.35">
      <c r="B893" s="3">
        <v>43298</v>
      </c>
      <c r="C893" s="2">
        <v>23.3</v>
      </c>
      <c r="D893" s="2">
        <v>9.8894000000000002</v>
      </c>
      <c r="E893" s="2">
        <v>11018</v>
      </c>
      <c r="F893" s="2"/>
      <c r="G893" s="2"/>
      <c r="H893" s="21">
        <f t="shared" si="13"/>
        <v>8.6592891019429147E-3</v>
      </c>
      <c r="I893" s="4"/>
      <c r="J893" s="4"/>
      <c r="K893" s="4"/>
    </row>
    <row r="894" spans="2:11" ht="13.5" x14ac:dyDescent="0.35">
      <c r="B894" s="3">
        <v>43299</v>
      </c>
      <c r="C894" s="2">
        <v>23.18</v>
      </c>
      <c r="D894" s="2">
        <v>9.8384999999999998</v>
      </c>
      <c r="E894" s="2">
        <v>2621</v>
      </c>
      <c r="F894" s="2"/>
      <c r="G894" s="2"/>
      <c r="H894" s="21">
        <f t="shared" si="13"/>
        <v>-5.1469249903937945E-3</v>
      </c>
      <c r="I894" s="4"/>
      <c r="J894" s="4"/>
      <c r="K894" s="4"/>
    </row>
    <row r="895" spans="2:11" ht="13.5" x14ac:dyDescent="0.35">
      <c r="B895" s="3">
        <v>43300</v>
      </c>
      <c r="C895" s="2">
        <v>23.35</v>
      </c>
      <c r="D895" s="2">
        <v>9.9107000000000003</v>
      </c>
      <c r="E895" s="2">
        <v>6486</v>
      </c>
      <c r="F895" s="2"/>
      <c r="G895" s="2"/>
      <c r="H895" s="21">
        <f t="shared" si="13"/>
        <v>7.3385170503634176E-3</v>
      </c>
      <c r="I895" s="4"/>
      <c r="J895" s="4"/>
      <c r="K895" s="4"/>
    </row>
    <row r="896" spans="2:11" ht="13.5" x14ac:dyDescent="0.35">
      <c r="B896" s="3">
        <v>43301</v>
      </c>
      <c r="C896" s="2">
        <v>23.5</v>
      </c>
      <c r="D896" s="2">
        <v>9.9742999999999995</v>
      </c>
      <c r="E896" s="2">
        <v>13102</v>
      </c>
      <c r="F896" s="2"/>
      <c r="G896" s="2"/>
      <c r="H896" s="21">
        <f t="shared" si="13"/>
        <v>6.4173065474688179E-3</v>
      </c>
      <c r="I896" s="4"/>
      <c r="J896" s="4"/>
      <c r="K896" s="4"/>
    </row>
    <row r="897" spans="2:11" ht="13.5" x14ac:dyDescent="0.35">
      <c r="B897" s="3">
        <v>43304</v>
      </c>
      <c r="C897" s="2">
        <v>23.57</v>
      </c>
      <c r="D897" s="2">
        <v>10.004</v>
      </c>
      <c r="E897" s="2">
        <v>3688</v>
      </c>
      <c r="F897" s="2"/>
      <c r="G897" s="2"/>
      <c r="H897" s="21">
        <f t="shared" si="13"/>
        <v>2.9776525670974466E-3</v>
      </c>
      <c r="I897" s="4"/>
      <c r="J897" s="4"/>
      <c r="K897" s="4"/>
    </row>
    <row r="898" spans="2:11" ht="13.5" x14ac:dyDescent="0.35">
      <c r="B898" s="3">
        <v>43305</v>
      </c>
      <c r="C898" s="2">
        <v>23.57</v>
      </c>
      <c r="D898" s="2">
        <v>10.004</v>
      </c>
      <c r="E898" s="2">
        <v>6608</v>
      </c>
      <c r="F898" s="2"/>
      <c r="G898" s="2"/>
      <c r="H898" s="21">
        <f t="shared" si="13"/>
        <v>0</v>
      </c>
      <c r="I898" s="4"/>
      <c r="J898" s="4"/>
      <c r="K898" s="4"/>
    </row>
    <row r="899" spans="2:11" ht="13.5" x14ac:dyDescent="0.35">
      <c r="B899" s="3">
        <v>43307</v>
      </c>
      <c r="C899" s="2">
        <v>23.8</v>
      </c>
      <c r="D899" s="2">
        <v>10.101699999999999</v>
      </c>
      <c r="E899" s="2">
        <v>57932</v>
      </c>
      <c r="F899" s="2"/>
      <c r="G899" s="2"/>
      <c r="H899" s="21">
        <f t="shared" si="13"/>
        <v>9.766093562574938E-3</v>
      </c>
      <c r="I899" s="4"/>
      <c r="J899" s="4"/>
      <c r="K899" s="4"/>
    </row>
    <row r="900" spans="2:11" ht="13.5" x14ac:dyDescent="0.35">
      <c r="B900" s="3">
        <v>43308</v>
      </c>
      <c r="C900" s="2">
        <v>24.3</v>
      </c>
      <c r="D900" s="2">
        <v>10.3139</v>
      </c>
      <c r="E900" s="2">
        <v>23018</v>
      </c>
      <c r="F900" s="2"/>
      <c r="G900" s="2"/>
      <c r="H900" s="21">
        <f t="shared" si="13"/>
        <v>2.1006365265252489E-2</v>
      </c>
      <c r="I900" s="4"/>
      <c r="J900" s="4"/>
      <c r="K900" s="4"/>
    </row>
    <row r="901" spans="2:11" ht="13.5" x14ac:dyDescent="0.35">
      <c r="B901" s="3">
        <v>43311</v>
      </c>
      <c r="C901" s="2">
        <v>24.1</v>
      </c>
      <c r="D901" s="2">
        <v>10.228999999999999</v>
      </c>
      <c r="E901" s="2">
        <v>54220</v>
      </c>
      <c r="F901" s="2"/>
      <c r="G901" s="2"/>
      <c r="H901" s="21">
        <f t="shared" si="13"/>
        <v>-8.2316097693405105E-3</v>
      </c>
      <c r="I901" s="4"/>
      <c r="J901" s="4"/>
      <c r="K901" s="4"/>
    </row>
    <row r="902" spans="2:11" ht="13.5" x14ac:dyDescent="0.35">
      <c r="B902" s="3">
        <v>43312</v>
      </c>
      <c r="C902" s="2">
        <v>24.4</v>
      </c>
      <c r="D902" s="2">
        <v>10.356299999999999</v>
      </c>
      <c r="E902" s="2">
        <v>11887</v>
      </c>
      <c r="F902" s="2"/>
      <c r="G902" s="2"/>
      <c r="H902" s="21">
        <f t="shared" si="13"/>
        <v>1.2445009287320362E-2</v>
      </c>
      <c r="I902" s="4"/>
      <c r="J902" s="4"/>
      <c r="K902" s="4"/>
    </row>
    <row r="903" spans="2:11" ht="13.5" x14ac:dyDescent="0.35">
      <c r="B903" s="3">
        <v>43313</v>
      </c>
      <c r="C903" s="2">
        <v>24.4</v>
      </c>
      <c r="D903" s="2">
        <v>10.356299999999999</v>
      </c>
      <c r="E903" s="2">
        <v>5967</v>
      </c>
      <c r="F903" s="2"/>
      <c r="G903" s="2"/>
      <c r="H903" s="21">
        <f t="shared" ref="H903:H966" si="14">(D903-D902)/D902</f>
        <v>0</v>
      </c>
      <c r="I903" s="4"/>
      <c r="J903" s="4"/>
      <c r="K903" s="4"/>
    </row>
    <row r="904" spans="2:11" ht="13.5" x14ac:dyDescent="0.35">
      <c r="B904" s="3">
        <v>43314</v>
      </c>
      <c r="C904" s="2">
        <v>23.9</v>
      </c>
      <c r="D904" s="2">
        <v>10.1441</v>
      </c>
      <c r="E904" s="2">
        <v>11715</v>
      </c>
      <c r="F904" s="2"/>
      <c r="G904" s="2"/>
      <c r="H904" s="21">
        <f t="shared" si="14"/>
        <v>-2.0489943319525247E-2</v>
      </c>
      <c r="I904" s="4"/>
      <c r="J904" s="4"/>
      <c r="K904" s="4"/>
    </row>
    <row r="905" spans="2:11" ht="13.5" x14ac:dyDescent="0.35">
      <c r="B905" s="3">
        <v>43315</v>
      </c>
      <c r="C905" s="2">
        <v>24</v>
      </c>
      <c r="D905" s="2">
        <v>10.186500000000001</v>
      </c>
      <c r="E905" s="2">
        <v>14315</v>
      </c>
      <c r="F905" s="2"/>
      <c r="G905" s="2"/>
      <c r="H905" s="21">
        <f t="shared" si="14"/>
        <v>4.1797695211995799E-3</v>
      </c>
      <c r="I905" s="4"/>
      <c r="J905" s="4"/>
      <c r="K905" s="4"/>
    </row>
    <row r="906" spans="2:11" ht="13.5" x14ac:dyDescent="0.35">
      <c r="B906" s="3">
        <v>43318</v>
      </c>
      <c r="C906" s="2">
        <v>23.9</v>
      </c>
      <c r="D906" s="2">
        <v>10.1441</v>
      </c>
      <c r="E906" s="2">
        <v>14844</v>
      </c>
      <c r="F906" s="2"/>
      <c r="G906" s="2"/>
      <c r="H906" s="21">
        <f t="shared" si="14"/>
        <v>-4.1623717665538367E-3</v>
      </c>
      <c r="I906" s="4"/>
      <c r="J906" s="4"/>
      <c r="K906" s="4"/>
    </row>
    <row r="907" spans="2:11" ht="13.5" x14ac:dyDescent="0.35">
      <c r="B907" s="3">
        <v>43319</v>
      </c>
      <c r="C907" s="2">
        <v>23.83</v>
      </c>
      <c r="D907" s="2">
        <v>10.1144</v>
      </c>
      <c r="E907" s="2">
        <v>5837</v>
      </c>
      <c r="F907" s="2"/>
      <c r="G907" s="2"/>
      <c r="H907" s="21">
        <f t="shared" si="14"/>
        <v>-2.9278102542364586E-3</v>
      </c>
      <c r="I907" s="4"/>
      <c r="J907" s="4"/>
      <c r="K907" s="4"/>
    </row>
    <row r="908" spans="2:11" ht="13.5" x14ac:dyDescent="0.35">
      <c r="B908" s="3">
        <v>43320</v>
      </c>
      <c r="C908" s="2">
        <v>23.82</v>
      </c>
      <c r="D908" s="2">
        <v>10.110099999999999</v>
      </c>
      <c r="E908" s="2">
        <v>2869</v>
      </c>
      <c r="F908" s="2"/>
      <c r="G908" s="2"/>
      <c r="H908" s="21">
        <f t="shared" si="14"/>
        <v>-4.2513643913634388E-4</v>
      </c>
      <c r="I908" s="4"/>
      <c r="J908" s="4"/>
      <c r="K908" s="4"/>
    </row>
    <row r="909" spans="2:11" ht="13.5" x14ac:dyDescent="0.35">
      <c r="B909" s="3">
        <v>43321</v>
      </c>
      <c r="C909" s="2">
        <v>23.9</v>
      </c>
      <c r="D909" s="2">
        <v>10.1441</v>
      </c>
      <c r="E909" s="2">
        <v>2416</v>
      </c>
      <c r="F909" s="2"/>
      <c r="G909" s="2"/>
      <c r="H909" s="21">
        <f t="shared" si="14"/>
        <v>3.3629736600034321E-3</v>
      </c>
      <c r="I909" s="4"/>
      <c r="J909" s="4"/>
      <c r="K909" s="4"/>
    </row>
    <row r="910" spans="2:11" ht="13.5" x14ac:dyDescent="0.35">
      <c r="B910" s="3">
        <v>43322</v>
      </c>
      <c r="C910" s="2">
        <v>23.9</v>
      </c>
      <c r="D910" s="2">
        <v>10.1441</v>
      </c>
      <c r="E910" s="2">
        <v>13627</v>
      </c>
      <c r="F910" s="2"/>
      <c r="G910" s="2"/>
      <c r="H910" s="21">
        <f t="shared" si="14"/>
        <v>0</v>
      </c>
      <c r="I910" s="4"/>
      <c r="J910" s="4"/>
      <c r="K910" s="4"/>
    </row>
    <row r="911" spans="2:11" ht="13.5" x14ac:dyDescent="0.35">
      <c r="B911" s="3">
        <v>43326</v>
      </c>
      <c r="C911" s="2">
        <v>23.9</v>
      </c>
      <c r="D911" s="2">
        <v>10.1441</v>
      </c>
      <c r="E911" s="2">
        <v>2825</v>
      </c>
      <c r="F911" s="2"/>
      <c r="G911" s="2"/>
      <c r="H911" s="21">
        <f t="shared" si="14"/>
        <v>0</v>
      </c>
      <c r="I911" s="4"/>
      <c r="J911" s="4"/>
      <c r="K911" s="4"/>
    </row>
    <row r="912" spans="2:11" ht="13.5" x14ac:dyDescent="0.35">
      <c r="B912" s="3">
        <v>43327</v>
      </c>
      <c r="C912" s="2">
        <v>23.8</v>
      </c>
      <c r="D912" s="2">
        <v>10.101699999999999</v>
      </c>
      <c r="E912" s="2">
        <v>8015</v>
      </c>
      <c r="F912" s="2"/>
      <c r="G912" s="2"/>
      <c r="H912" s="21">
        <f t="shared" si="14"/>
        <v>-4.1797695211995799E-3</v>
      </c>
      <c r="I912" s="4"/>
      <c r="J912" s="4"/>
      <c r="K912" s="4"/>
    </row>
    <row r="913" spans="2:11" ht="13.5" x14ac:dyDescent="0.35">
      <c r="B913" s="3">
        <v>43328</v>
      </c>
      <c r="C913" s="2">
        <v>24</v>
      </c>
      <c r="D913" s="2">
        <v>10.186500000000001</v>
      </c>
      <c r="E913" s="2">
        <v>3018</v>
      </c>
      <c r="F913" s="2"/>
      <c r="G913" s="2"/>
      <c r="H913" s="21">
        <f t="shared" si="14"/>
        <v>8.3946266470001415E-3</v>
      </c>
      <c r="I913" s="4"/>
      <c r="J913" s="4"/>
      <c r="K913" s="4"/>
    </row>
    <row r="914" spans="2:11" ht="13.5" x14ac:dyDescent="0.35">
      <c r="B914" s="3">
        <v>43329</v>
      </c>
      <c r="C914" s="2">
        <v>24</v>
      </c>
      <c r="D914" s="2">
        <v>10.186500000000001</v>
      </c>
      <c r="E914" s="2">
        <v>15288</v>
      </c>
      <c r="F914" s="2"/>
      <c r="G914" s="2"/>
      <c r="H914" s="21">
        <f t="shared" si="14"/>
        <v>0</v>
      </c>
      <c r="I914" s="4"/>
      <c r="J914" s="4"/>
      <c r="K914" s="4"/>
    </row>
    <row r="915" spans="2:11" ht="13.5" x14ac:dyDescent="0.35">
      <c r="B915" s="3">
        <v>43332</v>
      </c>
      <c r="C915" s="2">
        <v>24.04</v>
      </c>
      <c r="D915" s="2">
        <v>10.2035</v>
      </c>
      <c r="E915" s="2">
        <v>7194</v>
      </c>
      <c r="F915" s="2"/>
      <c r="G915" s="2"/>
      <c r="H915" s="21">
        <f t="shared" si="14"/>
        <v>1.6688754724389593E-3</v>
      </c>
      <c r="I915" s="4"/>
      <c r="J915" s="4"/>
      <c r="K915" s="4"/>
    </row>
    <row r="916" spans="2:11" ht="13.5" x14ac:dyDescent="0.35">
      <c r="B916" s="3">
        <v>43335</v>
      </c>
      <c r="C916" s="2">
        <v>23.89</v>
      </c>
      <c r="D916" s="2">
        <v>10.139900000000001</v>
      </c>
      <c r="E916" s="2">
        <v>86861</v>
      </c>
      <c r="F916" s="2"/>
      <c r="G916" s="2"/>
      <c r="H916" s="21">
        <f t="shared" si="14"/>
        <v>-6.2331552898514447E-3</v>
      </c>
      <c r="I916" s="4"/>
      <c r="J916" s="4"/>
      <c r="K916" s="4"/>
    </row>
    <row r="917" spans="2:11" ht="13.5" x14ac:dyDescent="0.35">
      <c r="B917" s="3">
        <v>43336</v>
      </c>
      <c r="C917" s="2">
        <v>24.2</v>
      </c>
      <c r="D917" s="2">
        <v>10.2714</v>
      </c>
      <c r="E917" s="2">
        <v>5197</v>
      </c>
      <c r="F917" s="2"/>
      <c r="G917" s="2"/>
      <c r="H917" s="21">
        <f t="shared" si="14"/>
        <v>1.2968569709760357E-2</v>
      </c>
      <c r="I917" s="4"/>
      <c r="J917" s="4"/>
      <c r="K917" s="4"/>
    </row>
    <row r="918" spans="2:11" ht="13.5" x14ac:dyDescent="0.35">
      <c r="B918" s="3">
        <v>43339</v>
      </c>
      <c r="C918" s="2">
        <v>24.35</v>
      </c>
      <c r="D918" s="2">
        <v>10.335100000000001</v>
      </c>
      <c r="E918" s="2">
        <v>7219</v>
      </c>
      <c r="F918" s="2"/>
      <c r="G918" s="2"/>
      <c r="H918" s="21">
        <f t="shared" si="14"/>
        <v>6.2016862355667932E-3</v>
      </c>
      <c r="I918" s="4"/>
      <c r="J918" s="4"/>
      <c r="K918" s="4"/>
    </row>
    <row r="919" spans="2:11" ht="13.5" x14ac:dyDescent="0.35">
      <c r="B919" s="3">
        <v>43340</v>
      </c>
      <c r="C919" s="2">
        <v>24.49</v>
      </c>
      <c r="D919" s="2">
        <v>10.394500000000001</v>
      </c>
      <c r="E919" s="2">
        <v>7933</v>
      </c>
      <c r="F919" s="2"/>
      <c r="G919" s="2"/>
      <c r="H919" s="21">
        <f t="shared" si="14"/>
        <v>5.7474044760089512E-3</v>
      </c>
      <c r="I919" s="4"/>
      <c r="J919" s="4"/>
      <c r="K919" s="4"/>
    </row>
    <row r="920" spans="2:11" ht="13.5" x14ac:dyDescent="0.35">
      <c r="B920" s="3">
        <v>43341</v>
      </c>
      <c r="C920" s="2">
        <v>24.49</v>
      </c>
      <c r="D920" s="2">
        <v>10.394500000000001</v>
      </c>
      <c r="E920" s="2">
        <v>27493</v>
      </c>
      <c r="F920" s="2"/>
      <c r="G920" s="2"/>
      <c r="H920" s="21">
        <f t="shared" si="14"/>
        <v>0</v>
      </c>
      <c r="I920" s="4"/>
      <c r="J920" s="4"/>
      <c r="K920" s="4"/>
    </row>
    <row r="921" spans="2:11" ht="13.5" x14ac:dyDescent="0.35">
      <c r="B921" s="3">
        <v>43342</v>
      </c>
      <c r="C921" s="2">
        <v>24.49</v>
      </c>
      <c r="D921" s="2">
        <v>10.394500000000001</v>
      </c>
      <c r="E921" s="2">
        <v>15332</v>
      </c>
      <c r="F921" s="2"/>
      <c r="G921" s="2"/>
      <c r="H921" s="21">
        <f t="shared" si="14"/>
        <v>0</v>
      </c>
      <c r="I921" s="4"/>
      <c r="J921" s="4"/>
      <c r="K921" s="4"/>
    </row>
    <row r="922" spans="2:11" ht="13.5" x14ac:dyDescent="0.35">
      <c r="B922" s="3">
        <v>43343</v>
      </c>
      <c r="C922" s="2">
        <v>24.65</v>
      </c>
      <c r="D922" s="2">
        <v>10.462400000000001</v>
      </c>
      <c r="E922" s="2">
        <v>20643</v>
      </c>
      <c r="F922" s="2"/>
      <c r="G922" s="2"/>
      <c r="H922" s="21">
        <f t="shared" si="14"/>
        <v>6.5323007359661209E-3</v>
      </c>
      <c r="I922" s="4"/>
      <c r="J922" s="4"/>
      <c r="K922" s="4"/>
    </row>
    <row r="923" spans="2:11" ht="13.5" x14ac:dyDescent="0.35">
      <c r="B923" s="3">
        <v>43346</v>
      </c>
      <c r="C923" s="2">
        <v>24.7</v>
      </c>
      <c r="D923" s="2">
        <v>10.483700000000001</v>
      </c>
      <c r="E923" s="2">
        <v>27503</v>
      </c>
      <c r="F923" s="2"/>
      <c r="G923" s="2"/>
      <c r="H923" s="21">
        <f t="shared" si="14"/>
        <v>2.0358617525615629E-3</v>
      </c>
      <c r="I923" s="4"/>
      <c r="J923" s="4"/>
      <c r="K923" s="4"/>
    </row>
    <row r="924" spans="2:11" ht="13.5" x14ac:dyDescent="0.35">
      <c r="B924" s="3">
        <v>43347</v>
      </c>
      <c r="C924" s="2">
        <v>24.7</v>
      </c>
      <c r="D924" s="2">
        <v>10.483700000000001</v>
      </c>
      <c r="E924" s="2">
        <v>60200</v>
      </c>
      <c r="F924" s="2"/>
      <c r="G924" s="2"/>
      <c r="H924" s="21">
        <f t="shared" si="14"/>
        <v>0</v>
      </c>
      <c r="I924" s="4"/>
      <c r="J924" s="4"/>
      <c r="K924" s="4"/>
    </row>
    <row r="925" spans="2:11" ht="13.5" x14ac:dyDescent="0.35">
      <c r="B925" s="3">
        <v>43348</v>
      </c>
      <c r="C925" s="2">
        <v>24.3</v>
      </c>
      <c r="D925" s="2">
        <v>10.3139</v>
      </c>
      <c r="E925" s="2">
        <v>34556</v>
      </c>
      <c r="F925" s="2"/>
      <c r="G925" s="2"/>
      <c r="H925" s="21">
        <f t="shared" si="14"/>
        <v>-1.6196571821017424E-2</v>
      </c>
      <c r="I925" s="4"/>
      <c r="J925" s="4"/>
      <c r="K925" s="4"/>
    </row>
    <row r="926" spans="2:11" ht="13.5" x14ac:dyDescent="0.35">
      <c r="B926" s="3">
        <v>43349</v>
      </c>
      <c r="C926" s="2">
        <v>23.8</v>
      </c>
      <c r="D926" s="2">
        <v>10.101699999999999</v>
      </c>
      <c r="E926" s="2">
        <v>44065</v>
      </c>
      <c r="F926" s="2"/>
      <c r="G926" s="2"/>
      <c r="H926" s="21">
        <f t="shared" si="14"/>
        <v>-2.057417659663183E-2</v>
      </c>
      <c r="I926" s="4"/>
      <c r="J926" s="4"/>
      <c r="K926" s="4"/>
    </row>
    <row r="927" spans="2:11" ht="13.5" x14ac:dyDescent="0.35">
      <c r="B927" s="3">
        <v>43350</v>
      </c>
      <c r="C927" s="2">
        <v>24.2</v>
      </c>
      <c r="D927" s="2">
        <v>10.2714</v>
      </c>
      <c r="E927" s="2">
        <v>13124</v>
      </c>
      <c r="F927" s="2"/>
      <c r="G927" s="2"/>
      <c r="H927" s="21">
        <f t="shared" si="14"/>
        <v>1.6799152617876262E-2</v>
      </c>
      <c r="I927" s="4"/>
      <c r="J927" s="4"/>
      <c r="K927" s="4"/>
    </row>
    <row r="928" spans="2:11" ht="13.5" x14ac:dyDescent="0.35">
      <c r="B928" s="3">
        <v>43353</v>
      </c>
      <c r="C928" s="2">
        <v>24.1</v>
      </c>
      <c r="D928" s="2">
        <v>10.228999999999999</v>
      </c>
      <c r="E928" s="2">
        <v>14318</v>
      </c>
      <c r="F928" s="2"/>
      <c r="G928" s="2"/>
      <c r="H928" s="21">
        <f t="shared" si="14"/>
        <v>-4.1279669762642537E-3</v>
      </c>
      <c r="I928" s="4"/>
      <c r="J928" s="4"/>
      <c r="K928" s="4"/>
    </row>
    <row r="929" spans="2:11" ht="13.5" x14ac:dyDescent="0.35">
      <c r="B929" s="3">
        <v>43355</v>
      </c>
      <c r="C929" s="2">
        <v>24</v>
      </c>
      <c r="D929" s="2">
        <v>10.186500000000001</v>
      </c>
      <c r="E929" s="2">
        <v>9122</v>
      </c>
      <c r="F929" s="2"/>
      <c r="G929" s="2"/>
      <c r="H929" s="21">
        <f t="shared" si="14"/>
        <v>-4.1548538469057244E-3</v>
      </c>
      <c r="I929" s="4"/>
      <c r="J929" s="4"/>
      <c r="K929" s="4"/>
    </row>
    <row r="930" spans="2:11" ht="13.5" x14ac:dyDescent="0.35">
      <c r="B930" s="3">
        <v>43356</v>
      </c>
      <c r="C930" s="2">
        <v>23.89</v>
      </c>
      <c r="D930" s="2">
        <v>10.139900000000001</v>
      </c>
      <c r="E930" s="2">
        <v>11142</v>
      </c>
      <c r="F930" s="2"/>
      <c r="G930" s="2"/>
      <c r="H930" s="21">
        <f t="shared" si="14"/>
        <v>-4.5746821773916214E-3</v>
      </c>
      <c r="I930" s="4"/>
      <c r="J930" s="4"/>
      <c r="K930" s="4"/>
    </row>
    <row r="931" spans="2:11" ht="13.5" x14ac:dyDescent="0.35">
      <c r="B931" s="3">
        <v>43357</v>
      </c>
      <c r="C931" s="2">
        <v>23.98</v>
      </c>
      <c r="D931" s="2">
        <v>10.178100000000001</v>
      </c>
      <c r="E931" s="2">
        <v>6669</v>
      </c>
      <c r="F931" s="2"/>
      <c r="G931" s="2"/>
      <c r="H931" s="21">
        <f t="shared" si="14"/>
        <v>3.7672955354589085E-3</v>
      </c>
      <c r="I931" s="4"/>
      <c r="J931" s="4"/>
      <c r="K931" s="4"/>
    </row>
    <row r="932" spans="2:11" ht="13.5" x14ac:dyDescent="0.35">
      <c r="B932" s="3">
        <v>43360</v>
      </c>
      <c r="C932" s="2">
        <v>23.89</v>
      </c>
      <c r="D932" s="2">
        <v>10.139900000000001</v>
      </c>
      <c r="E932" s="2">
        <v>14566</v>
      </c>
      <c r="F932" s="2"/>
      <c r="G932" s="2"/>
      <c r="H932" s="21">
        <f t="shared" si="14"/>
        <v>-3.7531562865367593E-3</v>
      </c>
      <c r="I932" s="4"/>
      <c r="J932" s="4"/>
      <c r="K932" s="4"/>
    </row>
    <row r="933" spans="2:11" ht="13.5" x14ac:dyDescent="0.35">
      <c r="B933" s="3">
        <v>43361</v>
      </c>
      <c r="C933" s="2">
        <v>23.9</v>
      </c>
      <c r="D933" s="2">
        <v>10.1441</v>
      </c>
      <c r="E933" s="2">
        <v>146341</v>
      </c>
      <c r="F933" s="2"/>
      <c r="G933" s="2"/>
      <c r="H933" s="21">
        <f t="shared" si="14"/>
        <v>4.1420526829644209E-4</v>
      </c>
      <c r="I933" s="4"/>
      <c r="J933" s="4"/>
      <c r="K933" s="4"/>
    </row>
    <row r="934" spans="2:11" ht="13.5" x14ac:dyDescent="0.35">
      <c r="B934" s="3">
        <v>43362</v>
      </c>
      <c r="C934" s="2">
        <v>23.99</v>
      </c>
      <c r="D934" s="2">
        <v>10.1823</v>
      </c>
      <c r="E934" s="2">
        <v>8821</v>
      </c>
      <c r="F934" s="2"/>
      <c r="G934" s="2"/>
      <c r="H934" s="21">
        <f t="shared" si="14"/>
        <v>3.7657357478731272E-3</v>
      </c>
      <c r="I934" s="4"/>
      <c r="J934" s="4"/>
      <c r="K934" s="4"/>
    </row>
    <row r="935" spans="2:11" ht="13.5" x14ac:dyDescent="0.35">
      <c r="B935" s="3">
        <v>43363</v>
      </c>
      <c r="C935" s="2">
        <v>23.8</v>
      </c>
      <c r="D935" s="2">
        <v>10.101699999999999</v>
      </c>
      <c r="E935" s="2">
        <v>21858</v>
      </c>
      <c r="F935" s="2"/>
      <c r="G935" s="2"/>
      <c r="H935" s="21">
        <f t="shared" si="14"/>
        <v>-7.9156968464885579E-3</v>
      </c>
      <c r="I935" s="4"/>
      <c r="J935" s="4"/>
      <c r="K935" s="4"/>
    </row>
    <row r="936" spans="2:11" ht="13.5" x14ac:dyDescent="0.35">
      <c r="B936" s="3">
        <v>43364</v>
      </c>
      <c r="C936" s="2">
        <v>23.5</v>
      </c>
      <c r="D936" s="2">
        <v>9.9742999999999995</v>
      </c>
      <c r="E936" s="2">
        <v>30030</v>
      </c>
      <c r="F936" s="2"/>
      <c r="G936" s="2"/>
      <c r="H936" s="21">
        <f t="shared" si="14"/>
        <v>-1.2611738618252348E-2</v>
      </c>
      <c r="I936" s="4"/>
      <c r="J936" s="4"/>
      <c r="K936" s="4"/>
    </row>
    <row r="937" spans="2:11" ht="13.5" x14ac:dyDescent="0.35">
      <c r="B937" s="3">
        <v>43367</v>
      </c>
      <c r="C937" s="2">
        <v>23.5</v>
      </c>
      <c r="D937" s="2">
        <v>9.9742999999999995</v>
      </c>
      <c r="E937" s="2">
        <v>14133</v>
      </c>
      <c r="F937" s="2"/>
      <c r="G937" s="2"/>
      <c r="H937" s="21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23.5</v>
      </c>
      <c r="D938" s="2">
        <v>9.9742999999999995</v>
      </c>
      <c r="E938" s="2">
        <v>23763</v>
      </c>
      <c r="F938" s="2"/>
      <c r="G938" s="2"/>
      <c r="H938" s="21">
        <f t="shared" si="14"/>
        <v>0</v>
      </c>
      <c r="I938" s="4"/>
      <c r="J938" s="4"/>
      <c r="K938" s="4"/>
    </row>
    <row r="939" spans="2:11" ht="13.5" x14ac:dyDescent="0.35">
      <c r="B939" s="3">
        <v>43369</v>
      </c>
      <c r="C939" s="2">
        <v>23.5</v>
      </c>
      <c r="D939" s="2">
        <v>9.9742999999999995</v>
      </c>
      <c r="E939" s="2">
        <v>8539</v>
      </c>
      <c r="F939" s="2"/>
      <c r="G939" s="2"/>
      <c r="H939" s="21">
        <f t="shared" si="14"/>
        <v>0</v>
      </c>
      <c r="I939" s="4"/>
      <c r="J939" s="4"/>
      <c r="K939" s="4"/>
    </row>
    <row r="940" spans="2:11" ht="13.5" x14ac:dyDescent="0.35">
      <c r="B940" s="3">
        <v>43370</v>
      </c>
      <c r="C940" s="2">
        <v>23.5</v>
      </c>
      <c r="D940" s="2">
        <v>9.9742999999999995</v>
      </c>
      <c r="E940" s="2">
        <v>8501</v>
      </c>
      <c r="F940" s="2"/>
      <c r="G940" s="2"/>
      <c r="H940" s="21">
        <f t="shared" si="14"/>
        <v>0</v>
      </c>
      <c r="I940" s="4"/>
      <c r="J940" s="4"/>
      <c r="K940" s="4"/>
    </row>
    <row r="941" spans="2:11" ht="13.5" x14ac:dyDescent="0.35">
      <c r="B941" s="3">
        <v>43371</v>
      </c>
      <c r="C941" s="2">
        <v>23.47</v>
      </c>
      <c r="D941" s="2">
        <v>9.9616000000000007</v>
      </c>
      <c r="E941" s="2">
        <v>13759</v>
      </c>
      <c r="F941" s="2"/>
      <c r="G941" s="2"/>
      <c r="H941" s="21">
        <f t="shared" si="14"/>
        <v>-1.2732723098361613E-3</v>
      </c>
      <c r="I941" s="4"/>
      <c r="J941" s="4"/>
      <c r="K941" s="4"/>
    </row>
    <row r="942" spans="2:11" ht="13.5" x14ac:dyDescent="0.35">
      <c r="B942" s="3">
        <v>43374</v>
      </c>
      <c r="C942" s="2">
        <v>23.2</v>
      </c>
      <c r="D942" s="2">
        <v>9.8469999999999995</v>
      </c>
      <c r="E942" s="2">
        <v>17564</v>
      </c>
      <c r="F942" s="2"/>
      <c r="G942" s="2"/>
      <c r="H942" s="21">
        <f t="shared" si="14"/>
        <v>-1.150417603597827E-2</v>
      </c>
      <c r="I942" s="4"/>
      <c r="J942" s="4"/>
      <c r="K942" s="4"/>
    </row>
    <row r="943" spans="2:11" ht="13.5" x14ac:dyDescent="0.35">
      <c r="B943" s="3">
        <v>43375</v>
      </c>
      <c r="C943" s="2">
        <v>23.1</v>
      </c>
      <c r="D943" s="2">
        <v>9.8045000000000009</v>
      </c>
      <c r="E943" s="2">
        <v>6535</v>
      </c>
      <c r="F943" s="2"/>
      <c r="G943" s="2"/>
      <c r="H943" s="21">
        <f t="shared" si="14"/>
        <v>-4.3160353407127707E-3</v>
      </c>
      <c r="I943" s="4"/>
      <c r="J943" s="4"/>
      <c r="K943" s="4"/>
    </row>
    <row r="944" spans="2:11" ht="13.5" x14ac:dyDescent="0.35">
      <c r="B944" s="3">
        <v>43376</v>
      </c>
      <c r="C944" s="2">
        <v>23</v>
      </c>
      <c r="D944" s="2">
        <v>9.7621000000000002</v>
      </c>
      <c r="E944" s="2">
        <v>109077</v>
      </c>
      <c r="F944" s="2"/>
      <c r="G944" s="2"/>
      <c r="H944" s="21">
        <f t="shared" si="14"/>
        <v>-4.3245448518538076E-3</v>
      </c>
      <c r="I944" s="4"/>
      <c r="J944" s="4"/>
      <c r="K944" s="4"/>
    </row>
    <row r="945" spans="2:11" ht="13.5" x14ac:dyDescent="0.35">
      <c r="B945" s="3">
        <v>43377</v>
      </c>
      <c r="C945" s="2">
        <v>23</v>
      </c>
      <c r="D945" s="2">
        <v>9.7621000000000002</v>
      </c>
      <c r="E945" s="2">
        <v>19664</v>
      </c>
      <c r="F945" s="2"/>
      <c r="G945" s="2"/>
      <c r="H945" s="21">
        <f t="shared" si="14"/>
        <v>0</v>
      </c>
      <c r="I945" s="4"/>
      <c r="J945" s="4"/>
      <c r="K945" s="4"/>
    </row>
    <row r="946" spans="2:11" ht="13.5" x14ac:dyDescent="0.35">
      <c r="B946" s="3">
        <v>43378</v>
      </c>
      <c r="C946" s="2">
        <v>22.98</v>
      </c>
      <c r="D946" s="2">
        <v>9.7536000000000005</v>
      </c>
      <c r="E946" s="2">
        <v>20868</v>
      </c>
      <c r="F946" s="2"/>
      <c r="G946" s="2"/>
      <c r="H946" s="21">
        <f t="shared" si="14"/>
        <v>-8.707142930311849E-4</v>
      </c>
      <c r="I946" s="4"/>
      <c r="J946" s="4"/>
      <c r="K946" s="4"/>
    </row>
    <row r="947" spans="2:11" ht="13.5" x14ac:dyDescent="0.35">
      <c r="B947" s="3">
        <v>43381</v>
      </c>
      <c r="C947" s="2">
        <v>22.98</v>
      </c>
      <c r="D947" s="2">
        <v>9.7536000000000005</v>
      </c>
      <c r="E947" s="2">
        <v>41745</v>
      </c>
      <c r="F947" s="2"/>
      <c r="G947" s="2"/>
      <c r="H947" s="21">
        <f t="shared" si="14"/>
        <v>0</v>
      </c>
      <c r="I947" s="4"/>
      <c r="J947" s="4"/>
      <c r="K947" s="4"/>
    </row>
    <row r="948" spans="2:11" ht="13.5" x14ac:dyDescent="0.35">
      <c r="B948" s="3">
        <v>43382</v>
      </c>
      <c r="C948" s="2">
        <v>22.95</v>
      </c>
      <c r="D948" s="2">
        <v>9.7408999999999999</v>
      </c>
      <c r="E948" s="2">
        <v>4838</v>
      </c>
      <c r="F948" s="2"/>
      <c r="G948" s="2"/>
      <c r="H948" s="21">
        <f t="shared" si="14"/>
        <v>-1.3020833333333948E-3</v>
      </c>
      <c r="I948" s="4"/>
      <c r="J948" s="4"/>
      <c r="K948" s="4"/>
    </row>
    <row r="949" spans="2:11" ht="13.5" x14ac:dyDescent="0.35">
      <c r="B949" s="3">
        <v>43383</v>
      </c>
      <c r="C949" s="2">
        <v>23.39</v>
      </c>
      <c r="D949" s="2">
        <v>9.9276</v>
      </c>
      <c r="E949" s="2">
        <v>27444</v>
      </c>
      <c r="F949" s="2"/>
      <c r="G949" s="2"/>
      <c r="H949" s="21">
        <f t="shared" si="14"/>
        <v>1.9166606781714224E-2</v>
      </c>
      <c r="I949" s="4"/>
      <c r="J949" s="4"/>
      <c r="K949" s="4"/>
    </row>
    <row r="950" spans="2:11" ht="13.5" x14ac:dyDescent="0.35">
      <c r="B950" s="3">
        <v>43384</v>
      </c>
      <c r="C950" s="2">
        <v>23.24</v>
      </c>
      <c r="D950" s="2">
        <v>9.8640000000000008</v>
      </c>
      <c r="E950" s="2">
        <v>5086</v>
      </c>
      <c r="F950" s="2"/>
      <c r="G950" s="2"/>
      <c r="H950" s="21">
        <f t="shared" si="14"/>
        <v>-6.4063822071799038E-3</v>
      </c>
      <c r="I950" s="4"/>
      <c r="J950" s="4"/>
      <c r="K950" s="4"/>
    </row>
    <row r="951" spans="2:11" ht="13.5" x14ac:dyDescent="0.35">
      <c r="B951" s="3">
        <v>43385</v>
      </c>
      <c r="C951" s="2">
        <v>23.5</v>
      </c>
      <c r="D951" s="2">
        <v>9.9742999999999995</v>
      </c>
      <c r="E951" s="2">
        <v>16927</v>
      </c>
      <c r="F951" s="2"/>
      <c r="G951" s="2"/>
      <c r="H951" s="21">
        <f t="shared" si="14"/>
        <v>1.1182076236820633E-2</v>
      </c>
      <c r="I951" s="4"/>
      <c r="J951" s="4"/>
      <c r="K951" s="4"/>
    </row>
    <row r="952" spans="2:11" ht="13.5" x14ac:dyDescent="0.35">
      <c r="B952" s="3">
        <v>43389</v>
      </c>
      <c r="C952" s="2">
        <v>23.95</v>
      </c>
      <c r="D952" s="2">
        <v>10.1653</v>
      </c>
      <c r="E952" s="2">
        <v>5423</v>
      </c>
      <c r="F952" s="2"/>
      <c r="G952" s="2"/>
      <c r="H952" s="21">
        <f t="shared" si="14"/>
        <v>1.9149213478640178E-2</v>
      </c>
      <c r="I952" s="4"/>
      <c r="J952" s="4"/>
      <c r="K952" s="4"/>
    </row>
    <row r="953" spans="2:11" ht="13.5" x14ac:dyDescent="0.35">
      <c r="B953" s="3">
        <v>43390</v>
      </c>
      <c r="C953" s="2">
        <v>23.8</v>
      </c>
      <c r="D953" s="2">
        <v>10.101699999999999</v>
      </c>
      <c r="E953" s="2">
        <v>26957</v>
      </c>
      <c r="F953" s="2"/>
      <c r="G953" s="2"/>
      <c r="H953" s="21">
        <f t="shared" si="14"/>
        <v>-6.2565787532095447E-3</v>
      </c>
      <c r="I953" s="4"/>
      <c r="J953" s="4"/>
      <c r="K953" s="4"/>
    </row>
    <row r="954" spans="2:11" ht="13.5" x14ac:dyDescent="0.35">
      <c r="B954" s="3">
        <v>43391</v>
      </c>
      <c r="C954" s="2">
        <v>23.7</v>
      </c>
      <c r="D954" s="2">
        <v>10.059200000000001</v>
      </c>
      <c r="E954" s="2">
        <v>10269</v>
      </c>
      <c r="F954" s="2"/>
      <c r="G954" s="2"/>
      <c r="H954" s="21">
        <f t="shared" si="14"/>
        <v>-4.2072126473760513E-3</v>
      </c>
      <c r="I954" s="4"/>
      <c r="J954" s="4"/>
      <c r="K954" s="4"/>
    </row>
    <row r="955" spans="2:11" ht="13.5" x14ac:dyDescent="0.35">
      <c r="B955" s="3">
        <v>43392</v>
      </c>
      <c r="C955" s="2">
        <v>23.8</v>
      </c>
      <c r="D955" s="2">
        <v>10.101699999999999</v>
      </c>
      <c r="E955" s="2">
        <v>10206</v>
      </c>
      <c r="F955" s="2"/>
      <c r="G955" s="2"/>
      <c r="H955" s="21">
        <f t="shared" si="14"/>
        <v>4.2249880706217834E-3</v>
      </c>
      <c r="I955" s="4"/>
      <c r="J955" s="4"/>
      <c r="K955" s="4"/>
    </row>
    <row r="956" spans="2:11" ht="13.5" x14ac:dyDescent="0.35">
      <c r="B956" s="3">
        <v>43395</v>
      </c>
      <c r="C956" s="2">
        <v>23.8</v>
      </c>
      <c r="D956" s="2">
        <v>10.101699999999999</v>
      </c>
      <c r="E956" s="2">
        <v>2595</v>
      </c>
      <c r="F956" s="2"/>
      <c r="G956" s="2"/>
      <c r="H956" s="21">
        <f t="shared" si="14"/>
        <v>0</v>
      </c>
      <c r="I956" s="4"/>
      <c r="J956" s="4"/>
      <c r="K956" s="4"/>
    </row>
    <row r="957" spans="2:11" ht="13.5" x14ac:dyDescent="0.35">
      <c r="B957" s="3">
        <v>43396</v>
      </c>
      <c r="C957" s="2">
        <v>23.61</v>
      </c>
      <c r="D957" s="2">
        <v>10.021000000000001</v>
      </c>
      <c r="E957" s="2">
        <v>20475</v>
      </c>
      <c r="F957" s="2"/>
      <c r="G957" s="2"/>
      <c r="H957" s="21">
        <f t="shared" si="14"/>
        <v>-7.9887543680765057E-3</v>
      </c>
      <c r="I957" s="4"/>
      <c r="J957" s="4"/>
      <c r="K957" s="4"/>
    </row>
    <row r="958" spans="2:11" ht="13.5" x14ac:dyDescent="0.35">
      <c r="B958" s="3">
        <v>43397</v>
      </c>
      <c r="C958" s="2">
        <v>23.44</v>
      </c>
      <c r="D958" s="2">
        <v>9.9489000000000001</v>
      </c>
      <c r="E958" s="2">
        <v>9947</v>
      </c>
      <c r="F958" s="2"/>
      <c r="G958" s="2"/>
      <c r="H958" s="21">
        <f t="shared" si="14"/>
        <v>-7.1948907294681879E-3</v>
      </c>
      <c r="I958" s="4"/>
      <c r="J958" s="4"/>
      <c r="K958" s="4"/>
    </row>
    <row r="959" spans="2:11" ht="13.5" x14ac:dyDescent="0.35">
      <c r="B959" s="3">
        <v>43398</v>
      </c>
      <c r="C959" s="2">
        <v>23.15</v>
      </c>
      <c r="D959" s="2">
        <v>9.8257999999999992</v>
      </c>
      <c r="E959" s="2">
        <v>15968</v>
      </c>
      <c r="F959" s="2"/>
      <c r="G959" s="2"/>
      <c r="H959" s="21">
        <f t="shared" si="14"/>
        <v>-1.237322719094582E-2</v>
      </c>
      <c r="I959" s="4"/>
      <c r="J959" s="4"/>
      <c r="K959" s="4"/>
    </row>
    <row r="960" spans="2:11" ht="13.5" x14ac:dyDescent="0.35">
      <c r="B960" s="3">
        <v>43399</v>
      </c>
      <c r="C960" s="2">
        <v>23.15</v>
      </c>
      <c r="D960" s="2">
        <v>9.8257999999999992</v>
      </c>
      <c r="E960" s="2">
        <v>1573</v>
      </c>
      <c r="F960" s="2"/>
      <c r="G960" s="2"/>
      <c r="H960" s="21">
        <f t="shared" si="14"/>
        <v>0</v>
      </c>
      <c r="I960" s="4"/>
      <c r="J960" s="4"/>
      <c r="K960" s="4"/>
    </row>
    <row r="961" spans="2:11" ht="13.5" x14ac:dyDescent="0.35">
      <c r="B961" s="3">
        <v>43402</v>
      </c>
      <c r="C961" s="2">
        <v>23</v>
      </c>
      <c r="D961" s="2">
        <v>9.7621000000000002</v>
      </c>
      <c r="E961" s="2">
        <v>5540</v>
      </c>
      <c r="F961" s="2"/>
      <c r="G961" s="2"/>
      <c r="H961" s="21">
        <f t="shared" si="14"/>
        <v>-6.4829326874146619E-3</v>
      </c>
      <c r="I961" s="4"/>
      <c r="J961" s="4"/>
      <c r="K961" s="4"/>
    </row>
    <row r="962" spans="2:11" ht="13.5" x14ac:dyDescent="0.35">
      <c r="B962" s="3">
        <v>43403</v>
      </c>
      <c r="C962" s="2">
        <v>23.37</v>
      </c>
      <c r="D962" s="2">
        <v>9.9191000000000003</v>
      </c>
      <c r="E962" s="2">
        <v>31993</v>
      </c>
      <c r="F962" s="2"/>
      <c r="G962" s="2"/>
      <c r="H962" s="21">
        <f t="shared" si="14"/>
        <v>1.6082605177164751E-2</v>
      </c>
      <c r="I962" s="4"/>
      <c r="J962" s="4"/>
      <c r="K962" s="4"/>
    </row>
    <row r="963" spans="2:11" ht="13.5" x14ac:dyDescent="0.35">
      <c r="B963" s="3">
        <v>43404</v>
      </c>
      <c r="C963" s="2">
        <v>23.77</v>
      </c>
      <c r="D963" s="2">
        <v>10.088900000000001</v>
      </c>
      <c r="E963" s="2">
        <v>30034</v>
      </c>
      <c r="F963" s="2"/>
      <c r="G963" s="2"/>
      <c r="H963" s="21">
        <f t="shared" si="14"/>
        <v>1.7118488572551986E-2</v>
      </c>
      <c r="I963" s="4"/>
      <c r="J963" s="4"/>
      <c r="K963" s="4"/>
    </row>
    <row r="964" spans="2:11" ht="13.5" x14ac:dyDescent="0.35">
      <c r="B964" s="3">
        <v>43405</v>
      </c>
      <c r="C964" s="2">
        <v>23.66</v>
      </c>
      <c r="D964" s="2">
        <v>10.042199999999999</v>
      </c>
      <c r="E964" s="2">
        <v>2757</v>
      </c>
      <c r="F964" s="2"/>
      <c r="G964" s="2"/>
      <c r="H964" s="21">
        <f t="shared" si="14"/>
        <v>-4.6288495276988863E-3</v>
      </c>
      <c r="I964" s="4"/>
      <c r="J964" s="4"/>
      <c r="K964" s="4"/>
    </row>
    <row r="965" spans="2:11" ht="13.5" x14ac:dyDescent="0.35">
      <c r="B965" s="3">
        <v>43406</v>
      </c>
      <c r="C965" s="2">
        <v>23.5</v>
      </c>
      <c r="D965" s="2">
        <v>9.9742999999999995</v>
      </c>
      <c r="E965" s="2">
        <v>3011</v>
      </c>
      <c r="F965" s="2"/>
      <c r="G965" s="2"/>
      <c r="H965" s="21">
        <f t="shared" si="14"/>
        <v>-6.761466610901979E-3</v>
      </c>
      <c r="I965" s="4"/>
      <c r="J965" s="4"/>
      <c r="K965" s="4"/>
    </row>
    <row r="966" spans="2:11" ht="13.5" x14ac:dyDescent="0.35">
      <c r="B966" s="3">
        <v>43409</v>
      </c>
      <c r="C966" s="2">
        <v>23.6</v>
      </c>
      <c r="D966" s="2">
        <v>10.0168</v>
      </c>
      <c r="E966" s="2">
        <v>3343</v>
      </c>
      <c r="F966" s="2"/>
      <c r="G966" s="2"/>
      <c r="H966" s="21">
        <f t="shared" si="14"/>
        <v>4.2609506431529462E-3</v>
      </c>
      <c r="I966" s="4"/>
      <c r="J966" s="4"/>
      <c r="K966" s="4"/>
    </row>
    <row r="967" spans="2:11" ht="13.5" x14ac:dyDescent="0.35">
      <c r="B967" s="3">
        <v>43410</v>
      </c>
      <c r="C967" s="2">
        <v>23.6</v>
      </c>
      <c r="D967" s="2">
        <v>10.0168</v>
      </c>
      <c r="E967" s="2">
        <v>11007</v>
      </c>
      <c r="F967" s="2"/>
      <c r="G967" s="2"/>
      <c r="H967" s="21">
        <f t="shared" ref="H967:H1030" si="15">(D967-D966)/D966</f>
        <v>0</v>
      </c>
      <c r="I967" s="4"/>
      <c r="J967" s="4"/>
      <c r="K967" s="4"/>
    </row>
    <row r="968" spans="2:11" ht="13.5" x14ac:dyDescent="0.35">
      <c r="B968" s="3">
        <v>43411</v>
      </c>
      <c r="C968" s="2">
        <v>23.5</v>
      </c>
      <c r="D968" s="2">
        <v>9.9742999999999995</v>
      </c>
      <c r="E968" s="2">
        <v>11397</v>
      </c>
      <c r="F968" s="2"/>
      <c r="G968" s="2"/>
      <c r="H968" s="21">
        <f t="shared" si="15"/>
        <v>-4.2428719750819055E-3</v>
      </c>
      <c r="I968" s="4"/>
      <c r="J968" s="4"/>
      <c r="K968" s="4"/>
    </row>
    <row r="969" spans="2:11" ht="13.5" x14ac:dyDescent="0.35">
      <c r="B969" s="3">
        <v>43412</v>
      </c>
      <c r="C969" s="2">
        <v>23.5</v>
      </c>
      <c r="D969" s="2">
        <v>9.9742999999999995</v>
      </c>
      <c r="E969" s="2">
        <v>2745</v>
      </c>
      <c r="F969" s="2"/>
      <c r="G969" s="2"/>
      <c r="H969" s="21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23.5</v>
      </c>
      <c r="D970" s="2">
        <v>9.9742999999999995</v>
      </c>
      <c r="E970" s="2">
        <v>9228</v>
      </c>
      <c r="F970" s="2"/>
      <c r="G970" s="2"/>
      <c r="H970" s="21">
        <f t="shared" si="15"/>
        <v>0</v>
      </c>
      <c r="I970" s="4"/>
      <c r="J970" s="4"/>
      <c r="K970" s="4"/>
    </row>
    <row r="971" spans="2:11" ht="13.5" x14ac:dyDescent="0.35">
      <c r="B971" s="3">
        <v>43416</v>
      </c>
      <c r="C971" s="2">
        <v>23.5</v>
      </c>
      <c r="D971" s="2">
        <v>9.9742999999999995</v>
      </c>
      <c r="E971" s="2">
        <v>23136</v>
      </c>
      <c r="F971" s="2"/>
      <c r="G971" s="2"/>
      <c r="H971" s="21">
        <f t="shared" si="15"/>
        <v>0</v>
      </c>
      <c r="I971" s="4"/>
      <c r="J971" s="4"/>
      <c r="K971" s="4"/>
    </row>
    <row r="972" spans="2:11" ht="13.5" x14ac:dyDescent="0.35">
      <c r="B972" s="3">
        <v>43417</v>
      </c>
      <c r="C972" s="2">
        <v>23.5</v>
      </c>
      <c r="D972" s="2">
        <v>9.9742999999999995</v>
      </c>
      <c r="E972" s="2">
        <v>7512</v>
      </c>
      <c r="F972" s="2"/>
      <c r="G972" s="2"/>
      <c r="H972" s="21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23.59</v>
      </c>
      <c r="D973" s="2">
        <v>10.012499999999999</v>
      </c>
      <c r="E973" s="2">
        <v>14567</v>
      </c>
      <c r="F973" s="2"/>
      <c r="G973" s="2"/>
      <c r="H973" s="21">
        <f t="shared" si="15"/>
        <v>3.8298426957279999E-3</v>
      </c>
      <c r="I973" s="4"/>
      <c r="J973" s="4"/>
      <c r="K973" s="4"/>
    </row>
    <row r="974" spans="2:11" ht="13.5" x14ac:dyDescent="0.35">
      <c r="B974" s="3">
        <v>43419</v>
      </c>
      <c r="C974" s="2">
        <v>23.59</v>
      </c>
      <c r="D974" s="2">
        <v>10.012499999999999</v>
      </c>
      <c r="E974" s="2">
        <v>4036</v>
      </c>
      <c r="F974" s="2"/>
      <c r="G974" s="2"/>
      <c r="H974" s="21">
        <f t="shared" si="15"/>
        <v>0</v>
      </c>
      <c r="I974" s="4"/>
      <c r="J974" s="4"/>
      <c r="K974" s="4"/>
    </row>
    <row r="975" spans="2:11" ht="13.5" x14ac:dyDescent="0.35">
      <c r="B975" s="3">
        <v>43420</v>
      </c>
      <c r="C975" s="2">
        <v>23.5</v>
      </c>
      <c r="D975" s="2">
        <v>9.9742999999999995</v>
      </c>
      <c r="E975" s="2">
        <v>12461</v>
      </c>
      <c r="F975" s="2"/>
      <c r="G975" s="2"/>
      <c r="H975" s="21">
        <f t="shared" si="15"/>
        <v>-3.8152309612983562E-3</v>
      </c>
      <c r="I975" s="4"/>
      <c r="J975" s="4"/>
      <c r="K975" s="4"/>
    </row>
    <row r="976" spans="2:11" ht="13.5" x14ac:dyDescent="0.35">
      <c r="B976" s="3">
        <v>43423</v>
      </c>
      <c r="C976" s="2">
        <v>23.59</v>
      </c>
      <c r="D976" s="2">
        <v>10.012499999999999</v>
      </c>
      <c r="E976" s="2">
        <v>9207</v>
      </c>
      <c r="F976" s="2"/>
      <c r="G976" s="2"/>
      <c r="H976" s="21">
        <f t="shared" si="15"/>
        <v>3.8298426957279999E-3</v>
      </c>
      <c r="I976" s="4"/>
      <c r="J976" s="4"/>
      <c r="K976" s="4"/>
    </row>
    <row r="977" spans="2:11" ht="13.5" x14ac:dyDescent="0.35">
      <c r="B977" s="3">
        <v>43425</v>
      </c>
      <c r="C977" s="2">
        <v>23.5</v>
      </c>
      <c r="D977" s="2">
        <v>9.9742999999999995</v>
      </c>
      <c r="E977" s="2">
        <v>6478</v>
      </c>
      <c r="F977" s="2"/>
      <c r="G977" s="2"/>
      <c r="H977" s="21">
        <f t="shared" si="15"/>
        <v>-3.8152309612983562E-3</v>
      </c>
      <c r="I977" s="4"/>
      <c r="J977" s="4"/>
      <c r="K977" s="4"/>
    </row>
    <row r="978" spans="2:11" ht="13.5" x14ac:dyDescent="0.35">
      <c r="B978" s="3">
        <v>43426</v>
      </c>
      <c r="C978" s="2">
        <v>23.5</v>
      </c>
      <c r="D978" s="2">
        <v>9.9742999999999995</v>
      </c>
      <c r="E978" s="2">
        <v>21446</v>
      </c>
      <c r="F978" s="2"/>
      <c r="G978" s="2"/>
      <c r="H978" s="21">
        <f t="shared" si="15"/>
        <v>0</v>
      </c>
      <c r="I978" s="4"/>
      <c r="J978" s="4"/>
      <c r="K978" s="4"/>
    </row>
    <row r="979" spans="2:11" ht="13.5" x14ac:dyDescent="0.35">
      <c r="B979" s="3">
        <v>43427</v>
      </c>
      <c r="C979" s="2">
        <v>23.49</v>
      </c>
      <c r="D979" s="2">
        <v>9.9701000000000004</v>
      </c>
      <c r="E979" s="2">
        <v>15443</v>
      </c>
      <c r="F979" s="2"/>
      <c r="G979" s="2"/>
      <c r="H979" s="21">
        <f t="shared" si="15"/>
        <v>-4.2108218120560779E-4</v>
      </c>
      <c r="I979" s="4"/>
      <c r="J979" s="4"/>
      <c r="K979" s="4"/>
    </row>
    <row r="980" spans="2:11" ht="13.5" x14ac:dyDescent="0.35">
      <c r="B980" s="3">
        <v>43430</v>
      </c>
      <c r="C980" s="2">
        <v>23.49</v>
      </c>
      <c r="D980" s="2">
        <v>9.9701000000000004</v>
      </c>
      <c r="E980" s="2">
        <v>9556</v>
      </c>
      <c r="F980" s="2"/>
      <c r="G980" s="2"/>
      <c r="H980" s="21">
        <f t="shared" si="15"/>
        <v>0</v>
      </c>
      <c r="I980" s="4"/>
      <c r="J980" s="4"/>
      <c r="K980" s="4"/>
    </row>
    <row r="981" spans="2:11" ht="13.5" x14ac:dyDescent="0.35">
      <c r="B981" s="3">
        <v>43431</v>
      </c>
      <c r="C981" s="2">
        <v>23.51</v>
      </c>
      <c r="D981" s="2">
        <v>9.9786000000000001</v>
      </c>
      <c r="E981" s="2">
        <v>9419</v>
      </c>
      <c r="F981" s="2"/>
      <c r="G981" s="2"/>
      <c r="H981" s="21">
        <f t="shared" si="15"/>
        <v>8.5254912187437732E-4</v>
      </c>
      <c r="I981" s="4"/>
      <c r="J981" s="4"/>
      <c r="K981" s="4"/>
    </row>
    <row r="982" spans="2:11" ht="13.5" x14ac:dyDescent="0.35">
      <c r="B982" s="3">
        <v>43432</v>
      </c>
      <c r="C982" s="2">
        <v>23.55</v>
      </c>
      <c r="D982" s="2">
        <v>9.9954999999999998</v>
      </c>
      <c r="E982" s="2">
        <v>18664</v>
      </c>
      <c r="F982" s="2"/>
      <c r="G982" s="2"/>
      <c r="H982" s="21">
        <f t="shared" si="15"/>
        <v>1.6936243561220705E-3</v>
      </c>
      <c r="I982" s="4"/>
      <c r="J982" s="4"/>
      <c r="K982" s="4"/>
    </row>
    <row r="983" spans="2:11" ht="13.5" x14ac:dyDescent="0.35">
      <c r="B983" s="3">
        <v>43433</v>
      </c>
      <c r="C983" s="2">
        <v>23.59</v>
      </c>
      <c r="D983" s="2">
        <v>10.012499999999999</v>
      </c>
      <c r="E983" s="2">
        <v>12458</v>
      </c>
      <c r="F983" s="2"/>
      <c r="G983" s="2"/>
      <c r="H983" s="21">
        <f t="shared" si="15"/>
        <v>1.7007653444049283E-3</v>
      </c>
      <c r="I983" s="4"/>
      <c r="J983" s="4"/>
      <c r="K983" s="4"/>
    </row>
    <row r="984" spans="2:11" ht="13.5" x14ac:dyDescent="0.35">
      <c r="B984" s="3">
        <v>43434</v>
      </c>
      <c r="C984" s="2">
        <v>23.6</v>
      </c>
      <c r="D984" s="2">
        <v>10.0168</v>
      </c>
      <c r="E984" s="2">
        <v>11426</v>
      </c>
      <c r="F984" s="2"/>
      <c r="G984" s="2"/>
      <c r="H984" s="21">
        <f t="shared" si="15"/>
        <v>4.2946317103626836E-4</v>
      </c>
      <c r="I984" s="4"/>
      <c r="J984" s="4"/>
      <c r="K984" s="4"/>
    </row>
    <row r="985" spans="2:11" ht="13.5" x14ac:dyDescent="0.35">
      <c r="B985" s="3">
        <v>43437</v>
      </c>
      <c r="C985" s="2">
        <v>23.54</v>
      </c>
      <c r="D985" s="2">
        <v>9.9913000000000007</v>
      </c>
      <c r="E985" s="2">
        <v>18952</v>
      </c>
      <c r="F985" s="2"/>
      <c r="G985" s="2"/>
      <c r="H985" s="21">
        <f t="shared" si="15"/>
        <v>-2.5457231850490366E-3</v>
      </c>
      <c r="I985" s="4"/>
      <c r="J985" s="4"/>
      <c r="K985" s="4"/>
    </row>
    <row r="986" spans="2:11" ht="13.5" x14ac:dyDescent="0.35">
      <c r="B986" s="3">
        <v>43438</v>
      </c>
      <c r="C986" s="2">
        <v>23.53</v>
      </c>
      <c r="D986" s="2">
        <v>9.9870999999999999</v>
      </c>
      <c r="E986" s="2">
        <v>14460</v>
      </c>
      <c r="F986" s="2"/>
      <c r="G986" s="2"/>
      <c r="H986" s="21">
        <f t="shared" si="15"/>
        <v>-4.2036571817489913E-4</v>
      </c>
      <c r="I986" s="4"/>
      <c r="J986" s="4"/>
      <c r="K986" s="4"/>
    </row>
    <row r="987" spans="2:11" ht="13.5" x14ac:dyDescent="0.35">
      <c r="B987" s="3">
        <v>43439</v>
      </c>
      <c r="C987" s="2">
        <v>23.6</v>
      </c>
      <c r="D987" s="2">
        <v>10.0168</v>
      </c>
      <c r="E987" s="2">
        <v>24230</v>
      </c>
      <c r="F987" s="2"/>
      <c r="G987" s="2"/>
      <c r="H987" s="21">
        <f t="shared" si="15"/>
        <v>2.9738362487609074E-3</v>
      </c>
      <c r="I987" s="4"/>
      <c r="J987" s="4"/>
      <c r="K987" s="4"/>
    </row>
    <row r="988" spans="2:11" ht="13.5" x14ac:dyDescent="0.35">
      <c r="B988" s="3">
        <v>43440</v>
      </c>
      <c r="C988" s="2">
        <v>23.6</v>
      </c>
      <c r="D988" s="2">
        <v>10.0168</v>
      </c>
      <c r="E988" s="2">
        <v>1795</v>
      </c>
      <c r="F988" s="2"/>
      <c r="G988" s="2"/>
      <c r="H988" s="21">
        <f t="shared" si="15"/>
        <v>0</v>
      </c>
      <c r="I988" s="4"/>
      <c r="J988" s="4"/>
      <c r="K988" s="4"/>
    </row>
    <row r="989" spans="2:11" ht="13.5" x14ac:dyDescent="0.35">
      <c r="B989" s="3">
        <v>43441</v>
      </c>
      <c r="C989" s="2">
        <v>23.78</v>
      </c>
      <c r="D989" s="2">
        <v>10.0932</v>
      </c>
      <c r="E989" s="2">
        <v>5521</v>
      </c>
      <c r="F989" s="2"/>
      <c r="G989" s="2"/>
      <c r="H989" s="21">
        <f t="shared" si="15"/>
        <v>7.6271863269706469E-3</v>
      </c>
      <c r="I989" s="4"/>
      <c r="J989" s="4"/>
      <c r="K989" s="4"/>
    </row>
    <row r="990" spans="2:11" ht="13.5" x14ac:dyDescent="0.35">
      <c r="B990" s="3">
        <v>43444</v>
      </c>
      <c r="C990" s="2">
        <v>23.6</v>
      </c>
      <c r="D990" s="2">
        <v>10.0168</v>
      </c>
      <c r="E990" s="2">
        <v>9440</v>
      </c>
      <c r="F990" s="2"/>
      <c r="G990" s="2"/>
      <c r="H990" s="21">
        <f t="shared" si="15"/>
        <v>-7.5694527008282391E-3</v>
      </c>
      <c r="I990" s="4"/>
      <c r="J990" s="4"/>
      <c r="K990" s="4"/>
    </row>
    <row r="991" spans="2:11" ht="13.5" x14ac:dyDescent="0.35">
      <c r="B991" s="3">
        <v>43445</v>
      </c>
      <c r="C991" s="2">
        <v>23.61</v>
      </c>
      <c r="D991" s="2">
        <v>10.021000000000001</v>
      </c>
      <c r="E991" s="2">
        <v>13516</v>
      </c>
      <c r="F991" s="2"/>
      <c r="G991" s="2"/>
      <c r="H991" s="21">
        <f t="shared" si="15"/>
        <v>4.1929558341994146E-4</v>
      </c>
      <c r="I991" s="4"/>
      <c r="J991" s="4"/>
      <c r="K991" s="4"/>
    </row>
    <row r="992" spans="2:11" ht="13.5" x14ac:dyDescent="0.35">
      <c r="B992" s="3">
        <v>43446</v>
      </c>
      <c r="C992" s="2">
        <v>23.6</v>
      </c>
      <c r="D992" s="2">
        <v>10.0168</v>
      </c>
      <c r="E992" s="2">
        <v>11649</v>
      </c>
      <c r="F992" s="2"/>
      <c r="G992" s="2"/>
      <c r="H992" s="21">
        <f t="shared" si="15"/>
        <v>-4.1911984831861785E-4</v>
      </c>
      <c r="I992" s="4"/>
      <c r="J992" s="4"/>
      <c r="K992" s="4"/>
    </row>
    <row r="993" spans="2:11" ht="13.5" x14ac:dyDescent="0.35">
      <c r="B993" s="3">
        <v>43447</v>
      </c>
      <c r="C993" s="2">
        <v>23.55</v>
      </c>
      <c r="D993" s="2">
        <v>9.9954999999999998</v>
      </c>
      <c r="E993" s="2">
        <v>10239</v>
      </c>
      <c r="F993" s="2"/>
      <c r="G993" s="2"/>
      <c r="H993" s="21">
        <f t="shared" si="15"/>
        <v>-2.1264276016292726E-3</v>
      </c>
      <c r="I993" s="4"/>
      <c r="J993" s="4"/>
      <c r="K993" s="4"/>
    </row>
    <row r="994" spans="2:11" ht="13.5" x14ac:dyDescent="0.35">
      <c r="B994" s="3">
        <v>43448</v>
      </c>
      <c r="C994" s="2">
        <v>23.55</v>
      </c>
      <c r="D994" s="2">
        <v>9.9954999999999998</v>
      </c>
      <c r="E994" s="2">
        <v>2614</v>
      </c>
      <c r="F994" s="2"/>
      <c r="G994" s="2"/>
      <c r="H994" s="21">
        <f t="shared" si="15"/>
        <v>0</v>
      </c>
      <c r="I994" s="4"/>
      <c r="J994" s="4"/>
      <c r="K994" s="4"/>
    </row>
    <row r="995" spans="2:11" ht="13.5" x14ac:dyDescent="0.35">
      <c r="B995" s="3">
        <v>43451</v>
      </c>
      <c r="C995" s="2">
        <v>23.5</v>
      </c>
      <c r="D995" s="2">
        <v>9.9742999999999995</v>
      </c>
      <c r="E995" s="2">
        <v>3013</v>
      </c>
      <c r="F995" s="2"/>
      <c r="G995" s="2"/>
      <c r="H995" s="21">
        <f t="shared" si="15"/>
        <v>-2.1209544294933051E-3</v>
      </c>
      <c r="I995" s="4"/>
      <c r="J995" s="4"/>
      <c r="K995" s="4"/>
    </row>
    <row r="996" spans="2:11" ht="13.5" x14ac:dyDescent="0.35">
      <c r="B996" s="3">
        <v>43452</v>
      </c>
      <c r="C996" s="2">
        <v>23.45</v>
      </c>
      <c r="D996" s="2">
        <v>9.9530999999999992</v>
      </c>
      <c r="E996" s="2">
        <v>10056</v>
      </c>
      <c r="F996" s="2"/>
      <c r="G996" s="2"/>
      <c r="H996" s="21">
        <f t="shared" si="15"/>
        <v>-2.1254624384668928E-3</v>
      </c>
      <c r="I996" s="4"/>
      <c r="J996" s="4"/>
      <c r="K996" s="4"/>
    </row>
    <row r="997" spans="2:11" ht="13.5" x14ac:dyDescent="0.35">
      <c r="B997" s="3">
        <v>43453</v>
      </c>
      <c r="C997" s="2">
        <v>23.4</v>
      </c>
      <c r="D997" s="2">
        <v>9.9319000000000006</v>
      </c>
      <c r="E997" s="2">
        <v>7744</v>
      </c>
      <c r="F997" s="2"/>
      <c r="G997" s="2"/>
      <c r="H997" s="21">
        <f t="shared" si="15"/>
        <v>-2.1299896514652274E-3</v>
      </c>
      <c r="I997" s="4"/>
      <c r="J997" s="4"/>
      <c r="K997" s="4"/>
    </row>
    <row r="998" spans="2:11" ht="13.5" x14ac:dyDescent="0.35">
      <c r="B998" s="3">
        <v>43454</v>
      </c>
      <c r="C998" s="2">
        <v>23.38</v>
      </c>
      <c r="D998" s="2">
        <v>9.9234000000000009</v>
      </c>
      <c r="E998" s="2">
        <v>5335</v>
      </c>
      <c r="F998" s="2"/>
      <c r="G998" s="2"/>
      <c r="H998" s="21">
        <f t="shared" si="15"/>
        <v>-8.5582818997369378E-4</v>
      </c>
      <c r="I998" s="4"/>
      <c r="J998" s="4"/>
      <c r="K998" s="4"/>
    </row>
    <row r="999" spans="2:11" ht="13.5" x14ac:dyDescent="0.35">
      <c r="B999" s="3">
        <v>43455</v>
      </c>
      <c r="C999" s="2">
        <v>23.48</v>
      </c>
      <c r="D999" s="2">
        <v>9.9657999999999998</v>
      </c>
      <c r="E999" s="2">
        <v>5782</v>
      </c>
      <c r="F999" s="2"/>
      <c r="G999" s="2"/>
      <c r="H999" s="21">
        <f t="shared" si="15"/>
        <v>4.2727291049437571E-3</v>
      </c>
      <c r="I999" s="4"/>
      <c r="J999" s="4"/>
      <c r="K999" s="4"/>
    </row>
    <row r="1000" spans="2:11" ht="13.5" x14ac:dyDescent="0.35">
      <c r="B1000" s="3">
        <v>43458</v>
      </c>
      <c r="C1000" s="2">
        <v>23.41</v>
      </c>
      <c r="D1000" s="2">
        <v>9.9360999999999997</v>
      </c>
      <c r="E1000" s="2">
        <v>2094</v>
      </c>
      <c r="F1000" s="2"/>
      <c r="G1000" s="2"/>
      <c r="H1000" s="21">
        <f t="shared" si="15"/>
        <v>-2.980192257520727E-3</v>
      </c>
      <c r="I1000" s="4"/>
      <c r="J1000" s="4"/>
      <c r="K1000" s="4"/>
    </row>
    <row r="1001" spans="2:11" ht="13.5" x14ac:dyDescent="0.35">
      <c r="B1001" s="3">
        <v>43459</v>
      </c>
      <c r="C1001" s="2">
        <v>23.32</v>
      </c>
      <c r="D1001" s="2">
        <v>9.8978999999999999</v>
      </c>
      <c r="E1001" s="2">
        <v>6805</v>
      </c>
      <c r="F1001" s="2"/>
      <c r="G1001" s="2"/>
      <c r="H1001" s="21">
        <f t="shared" si="15"/>
        <v>-3.8445667817352674E-3</v>
      </c>
      <c r="I1001" s="4"/>
      <c r="J1001" s="4"/>
      <c r="K1001" s="4"/>
    </row>
    <row r="1002" spans="2:11" ht="13.5" x14ac:dyDescent="0.35">
      <c r="B1002" s="3">
        <v>43460</v>
      </c>
      <c r="C1002" s="2">
        <v>23.29</v>
      </c>
      <c r="D1002" s="2">
        <v>9.8851999999999993</v>
      </c>
      <c r="E1002" s="2">
        <v>6979</v>
      </c>
      <c r="F1002" s="2"/>
      <c r="G1002" s="2"/>
      <c r="H1002" s="21">
        <f t="shared" si="15"/>
        <v>-1.2831004556522697E-3</v>
      </c>
      <c r="I1002" s="4"/>
      <c r="J1002" s="4"/>
      <c r="K1002" s="4"/>
    </row>
    <row r="1003" spans="2:11" ht="13.5" x14ac:dyDescent="0.35">
      <c r="B1003" s="3">
        <v>43461</v>
      </c>
      <c r="C1003" s="2">
        <v>23.25</v>
      </c>
      <c r="D1003" s="2">
        <v>9.8681999999999999</v>
      </c>
      <c r="E1003" s="2">
        <v>9206</v>
      </c>
      <c r="F1003" s="2"/>
      <c r="G1003" s="2"/>
      <c r="H1003" s="21">
        <f t="shared" si="15"/>
        <v>-1.7197426455711025E-3</v>
      </c>
      <c r="I1003" s="4"/>
      <c r="J1003" s="4"/>
      <c r="K1003" s="4"/>
    </row>
    <row r="1004" spans="2:11" ht="13.5" x14ac:dyDescent="0.35">
      <c r="B1004" s="3">
        <v>43462</v>
      </c>
      <c r="C1004" s="2">
        <v>23.5</v>
      </c>
      <c r="D1004" s="2">
        <v>9.9742999999999995</v>
      </c>
      <c r="E1004" s="2">
        <v>20201</v>
      </c>
      <c r="F1004" s="2"/>
      <c r="G1004" s="2"/>
      <c r="H1004" s="21">
        <f t="shared" si="15"/>
        <v>1.0751707504914741E-2</v>
      </c>
      <c r="I1004" s="4"/>
      <c r="J1004" s="4"/>
      <c r="K1004" s="4"/>
    </row>
    <row r="1005" spans="2:11" ht="13.5" x14ac:dyDescent="0.35">
      <c r="B1005" s="3">
        <v>43465</v>
      </c>
      <c r="C1005" s="2">
        <v>23.6</v>
      </c>
      <c r="D1005" s="2">
        <v>10.0168</v>
      </c>
      <c r="E1005" s="2">
        <v>10291</v>
      </c>
      <c r="F1005" s="2"/>
      <c r="G1005" s="2"/>
      <c r="H1005" s="21">
        <f t="shared" si="15"/>
        <v>4.2609506431529462E-3</v>
      </c>
      <c r="I1005" s="4"/>
      <c r="J1005" s="4"/>
      <c r="K1005" s="4"/>
    </row>
    <row r="1006" spans="2:11" ht="13.5" x14ac:dyDescent="0.35">
      <c r="B1006" s="3">
        <v>43467</v>
      </c>
      <c r="C1006" s="2">
        <v>23.5</v>
      </c>
      <c r="D1006" s="2">
        <v>9.9742999999999995</v>
      </c>
      <c r="E1006" s="2">
        <v>28564</v>
      </c>
      <c r="F1006" s="2"/>
      <c r="G1006" s="2"/>
      <c r="H1006" s="21">
        <f t="shared" si="15"/>
        <v>-4.2428719750819055E-3</v>
      </c>
      <c r="I1006" s="4"/>
      <c r="J1006" s="4"/>
      <c r="K1006" s="4"/>
    </row>
    <row r="1007" spans="2:11" ht="13.5" x14ac:dyDescent="0.35">
      <c r="B1007" s="3">
        <v>43468</v>
      </c>
      <c r="C1007" s="2">
        <v>23.59</v>
      </c>
      <c r="D1007" s="2">
        <v>10.012499999999999</v>
      </c>
      <c r="E1007" s="2">
        <v>8837</v>
      </c>
      <c r="F1007" s="2"/>
      <c r="G1007" s="2"/>
      <c r="H1007" s="21">
        <f t="shared" si="15"/>
        <v>3.8298426957279999E-3</v>
      </c>
      <c r="I1007" s="4"/>
      <c r="J1007" s="4"/>
      <c r="K1007" s="4"/>
    </row>
    <row r="1008" spans="2:11" ht="13.5" x14ac:dyDescent="0.35">
      <c r="B1008" s="3">
        <v>43469</v>
      </c>
      <c r="C1008" s="2">
        <v>23.55</v>
      </c>
      <c r="D1008" s="2">
        <v>9.9954999999999998</v>
      </c>
      <c r="E1008" s="2">
        <v>14696</v>
      </c>
      <c r="F1008" s="2"/>
      <c r="G1008" s="2"/>
      <c r="H1008" s="21">
        <f t="shared" si="15"/>
        <v>-1.6978776529337789E-3</v>
      </c>
      <c r="I1008" s="4"/>
      <c r="J1008" s="4"/>
      <c r="K1008" s="4"/>
    </row>
    <row r="1009" spans="2:11" ht="13.5" x14ac:dyDescent="0.35">
      <c r="B1009" s="3">
        <v>43472</v>
      </c>
      <c r="C1009" s="2">
        <v>23.56</v>
      </c>
      <c r="D1009" s="2">
        <v>9.9998000000000005</v>
      </c>
      <c r="E1009" s="2">
        <v>5015</v>
      </c>
      <c r="F1009" s="2"/>
      <c r="G1009" s="2"/>
      <c r="H1009" s="21">
        <f t="shared" si="15"/>
        <v>4.3019358711426507E-4</v>
      </c>
      <c r="I1009" s="4"/>
      <c r="J1009" s="4"/>
      <c r="K1009" s="4"/>
    </row>
    <row r="1010" spans="2:11" ht="13.5" x14ac:dyDescent="0.35">
      <c r="B1010" s="3">
        <v>43473</v>
      </c>
      <c r="C1010" s="2">
        <v>24</v>
      </c>
      <c r="D1010" s="2">
        <v>10.186500000000001</v>
      </c>
      <c r="E1010" s="2">
        <v>33087</v>
      </c>
      <c r="F1010" s="2"/>
      <c r="G1010" s="2"/>
      <c r="H1010" s="21">
        <f t="shared" si="15"/>
        <v>1.8670373407468157E-2</v>
      </c>
      <c r="I1010" s="4"/>
      <c r="J1010" s="4"/>
      <c r="K1010" s="4"/>
    </row>
    <row r="1011" spans="2:11" ht="13.5" x14ac:dyDescent="0.35">
      <c r="B1011" s="3">
        <v>43474</v>
      </c>
      <c r="C1011" s="2">
        <v>23.8</v>
      </c>
      <c r="D1011" s="2">
        <v>10.101699999999999</v>
      </c>
      <c r="E1011" s="2">
        <v>11784</v>
      </c>
      <c r="F1011" s="2"/>
      <c r="G1011" s="2"/>
      <c r="H1011" s="21">
        <f t="shared" si="15"/>
        <v>-8.3247435331076734E-3</v>
      </c>
      <c r="I1011" s="4"/>
      <c r="J1011" s="4"/>
      <c r="K1011" s="4"/>
    </row>
    <row r="1012" spans="2:11" ht="13.5" x14ac:dyDescent="0.35">
      <c r="B1012" s="3">
        <v>43475</v>
      </c>
      <c r="C1012" s="2">
        <v>23.7</v>
      </c>
      <c r="D1012" s="2">
        <v>10.059200000000001</v>
      </c>
      <c r="E1012" s="2">
        <v>5114</v>
      </c>
      <c r="F1012" s="2"/>
      <c r="G1012" s="2"/>
      <c r="H1012" s="21">
        <f t="shared" si="15"/>
        <v>-4.2072126473760513E-3</v>
      </c>
      <c r="I1012" s="4"/>
      <c r="J1012" s="4"/>
      <c r="K1012" s="4"/>
    </row>
    <row r="1013" spans="2:11" ht="13.5" x14ac:dyDescent="0.35">
      <c r="B1013" s="3">
        <v>43476</v>
      </c>
      <c r="C1013" s="2">
        <v>23.8</v>
      </c>
      <c r="D1013" s="2">
        <v>10.101699999999999</v>
      </c>
      <c r="E1013" s="2">
        <v>11641</v>
      </c>
      <c r="F1013" s="2"/>
      <c r="G1013" s="2"/>
      <c r="H1013" s="21">
        <f t="shared" si="15"/>
        <v>4.2249880706217834E-3</v>
      </c>
      <c r="I1013" s="4"/>
      <c r="J1013" s="4"/>
      <c r="K1013" s="4"/>
    </row>
    <row r="1014" spans="2:11" ht="13.5" x14ac:dyDescent="0.35">
      <c r="B1014" s="3">
        <v>43480</v>
      </c>
      <c r="C1014" s="2">
        <v>23.5</v>
      </c>
      <c r="D1014" s="2">
        <v>9.9742999999999995</v>
      </c>
      <c r="E1014" s="2">
        <v>21439</v>
      </c>
      <c r="F1014" s="2"/>
      <c r="G1014" s="2"/>
      <c r="H1014" s="21">
        <f t="shared" si="15"/>
        <v>-1.2611738618252348E-2</v>
      </c>
      <c r="I1014" s="4"/>
      <c r="J1014" s="4"/>
      <c r="K1014" s="4"/>
    </row>
    <row r="1015" spans="2:11" ht="13.5" x14ac:dyDescent="0.35">
      <c r="B1015" s="3">
        <v>43481</v>
      </c>
      <c r="C1015" s="2">
        <v>23.5</v>
      </c>
      <c r="D1015" s="2">
        <v>9.9742999999999995</v>
      </c>
      <c r="E1015" s="2">
        <v>32172</v>
      </c>
      <c r="F1015" s="2"/>
      <c r="G1015" s="2"/>
      <c r="H1015" s="21">
        <f t="shared" si="15"/>
        <v>0</v>
      </c>
      <c r="I1015" s="4"/>
      <c r="J1015" s="4"/>
      <c r="K1015" s="4"/>
    </row>
    <row r="1016" spans="2:11" ht="13.5" x14ac:dyDescent="0.35">
      <c r="B1016" s="3">
        <v>43482</v>
      </c>
      <c r="C1016" s="2">
        <v>23.5</v>
      </c>
      <c r="D1016" s="2">
        <v>9.9742999999999995</v>
      </c>
      <c r="E1016" s="2">
        <v>41496</v>
      </c>
      <c r="F1016" s="2"/>
      <c r="G1016" s="2"/>
      <c r="H1016" s="21">
        <f t="shared" si="15"/>
        <v>0</v>
      </c>
      <c r="I1016" s="4"/>
      <c r="J1016" s="4"/>
      <c r="K1016" s="4"/>
    </row>
    <row r="1017" spans="2:11" ht="13.5" x14ac:dyDescent="0.35">
      <c r="B1017" s="3">
        <v>43483</v>
      </c>
      <c r="C1017" s="2">
        <v>23.5</v>
      </c>
      <c r="D1017" s="2">
        <v>9.9742999999999995</v>
      </c>
      <c r="E1017" s="2">
        <v>55438</v>
      </c>
      <c r="F1017" s="2"/>
      <c r="G1017" s="2"/>
      <c r="H1017" s="21">
        <f t="shared" si="15"/>
        <v>0</v>
      </c>
      <c r="I1017" s="4"/>
      <c r="J1017" s="4"/>
      <c r="K1017" s="4"/>
    </row>
    <row r="1018" spans="2:11" ht="13.5" x14ac:dyDescent="0.35">
      <c r="B1018" s="3">
        <v>43486</v>
      </c>
      <c r="C1018" s="2">
        <v>23.6</v>
      </c>
      <c r="D1018" s="2">
        <v>10.0168</v>
      </c>
      <c r="E1018" s="2">
        <v>4254</v>
      </c>
      <c r="F1018" s="2"/>
      <c r="G1018" s="2"/>
      <c r="H1018" s="21">
        <f t="shared" si="15"/>
        <v>4.2609506431529462E-3</v>
      </c>
      <c r="I1018" s="4"/>
      <c r="J1018" s="4"/>
      <c r="K1018" s="4"/>
    </row>
    <row r="1019" spans="2:11" ht="13.5" x14ac:dyDescent="0.35">
      <c r="B1019" s="3">
        <v>43487</v>
      </c>
      <c r="C1019" s="2">
        <v>23.78</v>
      </c>
      <c r="D1019" s="2">
        <v>10.0932</v>
      </c>
      <c r="E1019" s="2">
        <v>7293</v>
      </c>
      <c r="F1019" s="2"/>
      <c r="G1019" s="2"/>
      <c r="H1019" s="21">
        <f t="shared" si="15"/>
        <v>7.6271863269706469E-3</v>
      </c>
      <c r="I1019" s="4"/>
      <c r="J1019" s="4"/>
      <c r="K1019" s="4"/>
    </row>
    <row r="1020" spans="2:11" ht="13.5" x14ac:dyDescent="0.35">
      <c r="B1020" s="3">
        <v>43488</v>
      </c>
      <c r="C1020" s="2">
        <v>23.7</v>
      </c>
      <c r="D1020" s="2">
        <v>10.059200000000001</v>
      </c>
      <c r="E1020" s="2">
        <v>9904</v>
      </c>
      <c r="F1020" s="2"/>
      <c r="G1020" s="2"/>
      <c r="H1020" s="21">
        <f t="shared" si="15"/>
        <v>-3.3686046050805415E-3</v>
      </c>
      <c r="I1020" s="4"/>
      <c r="J1020" s="4"/>
      <c r="K1020" s="4"/>
    </row>
    <row r="1021" spans="2:11" ht="13.5" x14ac:dyDescent="0.35">
      <c r="B1021" s="3">
        <v>43489</v>
      </c>
      <c r="C1021" s="2">
        <v>23.78</v>
      </c>
      <c r="D1021" s="2">
        <v>10.0932</v>
      </c>
      <c r="E1021" s="2">
        <v>6080</v>
      </c>
      <c r="F1021" s="2"/>
      <c r="G1021" s="2"/>
      <c r="H1021" s="21">
        <f t="shared" si="15"/>
        <v>3.3799904564974269E-3</v>
      </c>
      <c r="I1021" s="4"/>
      <c r="J1021" s="4"/>
      <c r="K1021" s="4"/>
    </row>
    <row r="1022" spans="2:11" ht="13.5" x14ac:dyDescent="0.35">
      <c r="B1022" s="3">
        <v>43490</v>
      </c>
      <c r="C1022" s="2">
        <v>23.75</v>
      </c>
      <c r="D1022" s="2">
        <v>10.080399999999999</v>
      </c>
      <c r="E1022" s="2">
        <v>16912</v>
      </c>
      <c r="F1022" s="2"/>
      <c r="G1022" s="2"/>
      <c r="H1022" s="21">
        <f t="shared" si="15"/>
        <v>-1.2681805572068688E-3</v>
      </c>
      <c r="I1022" s="4"/>
      <c r="J1022" s="4"/>
      <c r="K1022" s="4"/>
    </row>
    <row r="1023" spans="2:11" ht="13.5" x14ac:dyDescent="0.35">
      <c r="B1023" s="3">
        <v>43493</v>
      </c>
      <c r="C1023" s="2">
        <v>23.75</v>
      </c>
      <c r="D1023" s="2">
        <v>10.080399999999999</v>
      </c>
      <c r="E1023" s="2">
        <v>8109</v>
      </c>
      <c r="F1023" s="2"/>
      <c r="G1023" s="2"/>
      <c r="H1023" s="21">
        <f t="shared" si="15"/>
        <v>0</v>
      </c>
      <c r="I1023" s="4"/>
      <c r="J1023" s="4"/>
      <c r="K1023" s="4"/>
    </row>
    <row r="1024" spans="2:11" ht="13.5" x14ac:dyDescent="0.35">
      <c r="B1024" s="3">
        <v>43494</v>
      </c>
      <c r="C1024" s="2">
        <v>23.75</v>
      </c>
      <c r="D1024" s="2">
        <v>10.080399999999999</v>
      </c>
      <c r="E1024" s="2">
        <v>6421</v>
      </c>
      <c r="F1024" s="2"/>
      <c r="G1024" s="2"/>
      <c r="H1024" s="21">
        <f t="shared" si="15"/>
        <v>0</v>
      </c>
      <c r="I1024" s="4"/>
      <c r="J1024" s="4"/>
      <c r="K1024" s="4"/>
    </row>
    <row r="1025" spans="2:11" ht="13.5" x14ac:dyDescent="0.35">
      <c r="B1025" s="3">
        <v>43495</v>
      </c>
      <c r="C1025" s="2">
        <v>23.75</v>
      </c>
      <c r="D1025" s="2">
        <v>10.080399999999999</v>
      </c>
      <c r="E1025" s="2">
        <v>7408</v>
      </c>
      <c r="F1025" s="2"/>
      <c r="G1025" s="2"/>
      <c r="H1025" s="21">
        <f t="shared" si="15"/>
        <v>0</v>
      </c>
      <c r="I1025" s="4"/>
      <c r="J1025" s="4"/>
      <c r="K1025" s="4"/>
    </row>
    <row r="1026" spans="2:11" ht="13.5" x14ac:dyDescent="0.35">
      <c r="B1026" s="3">
        <v>43496</v>
      </c>
      <c r="C1026" s="2">
        <v>23.67</v>
      </c>
      <c r="D1026" s="2">
        <v>10.0465</v>
      </c>
      <c r="E1026" s="2">
        <v>14072</v>
      </c>
      <c r="F1026" s="2"/>
      <c r="G1026" s="2"/>
      <c r="H1026" s="21">
        <f t="shared" si="15"/>
        <v>-3.3629617872305818E-3</v>
      </c>
      <c r="I1026" s="4"/>
      <c r="J1026" s="4"/>
      <c r="K1026" s="4"/>
    </row>
    <row r="1027" spans="2:11" ht="13.5" x14ac:dyDescent="0.35">
      <c r="B1027" s="3">
        <v>43497</v>
      </c>
      <c r="C1027" s="2">
        <v>23.46</v>
      </c>
      <c r="D1027" s="2">
        <v>9.9573</v>
      </c>
      <c r="E1027" s="2">
        <v>18543</v>
      </c>
      <c r="F1027" s="2"/>
      <c r="G1027" s="2"/>
      <c r="H1027" s="21">
        <f t="shared" si="15"/>
        <v>-8.8787139799930276E-3</v>
      </c>
      <c r="I1027" s="4"/>
      <c r="J1027" s="4"/>
      <c r="K1027" s="4"/>
    </row>
    <row r="1028" spans="2:11" ht="13.5" x14ac:dyDescent="0.35">
      <c r="B1028" s="3">
        <v>43500</v>
      </c>
      <c r="C1028" s="2">
        <v>23.65</v>
      </c>
      <c r="D1028" s="2">
        <v>10.038</v>
      </c>
      <c r="E1028" s="2">
        <v>20937</v>
      </c>
      <c r="F1028" s="2"/>
      <c r="G1028" s="2"/>
      <c r="H1028" s="21">
        <f t="shared" si="15"/>
        <v>8.1046066704829837E-3</v>
      </c>
      <c r="I1028" s="4"/>
      <c r="J1028" s="4"/>
      <c r="K1028" s="4"/>
    </row>
    <row r="1029" spans="2:11" ht="13.5" x14ac:dyDescent="0.35">
      <c r="B1029" s="3">
        <v>43501</v>
      </c>
      <c r="C1029" s="2">
        <v>23.61</v>
      </c>
      <c r="D1029" s="2">
        <v>10.021000000000001</v>
      </c>
      <c r="E1029" s="2">
        <v>8635</v>
      </c>
      <c r="F1029" s="2"/>
      <c r="G1029" s="2"/>
      <c r="H1029" s="21">
        <f t="shared" si="15"/>
        <v>-1.6935644550706774E-3</v>
      </c>
      <c r="I1029" s="4"/>
      <c r="J1029" s="4"/>
      <c r="K1029" s="4"/>
    </row>
    <row r="1030" spans="2:11" ht="13.5" x14ac:dyDescent="0.35">
      <c r="B1030" s="3">
        <v>43502</v>
      </c>
      <c r="C1030" s="2">
        <v>23.5</v>
      </c>
      <c r="D1030" s="2">
        <v>9.9742999999999995</v>
      </c>
      <c r="E1030" s="2">
        <v>21751</v>
      </c>
      <c r="F1030" s="2"/>
      <c r="G1030" s="2"/>
      <c r="H1030" s="21">
        <f t="shared" si="15"/>
        <v>-4.660213551541891E-3</v>
      </c>
      <c r="I1030" s="4"/>
      <c r="J1030" s="4"/>
      <c r="K1030" s="4"/>
    </row>
    <row r="1031" spans="2:11" ht="13.5" x14ac:dyDescent="0.35">
      <c r="B1031" s="3">
        <v>43503</v>
      </c>
      <c r="C1031" s="2">
        <v>23.44</v>
      </c>
      <c r="D1031" s="2">
        <v>9.9489000000000001</v>
      </c>
      <c r="E1031" s="2">
        <v>7572</v>
      </c>
      <c r="F1031" s="2"/>
      <c r="G1031" s="2"/>
      <c r="H1031" s="21">
        <f t="shared" ref="H1031:H1094" si="16">(D1031-D1030)/D1030</f>
        <v>-2.5465446196725008E-3</v>
      </c>
      <c r="I1031" s="4"/>
      <c r="J1031" s="4"/>
      <c r="K1031" s="4"/>
    </row>
    <row r="1032" spans="2:11" ht="13.5" x14ac:dyDescent="0.35">
      <c r="B1032" s="3">
        <v>43504</v>
      </c>
      <c r="C1032" s="2">
        <v>23.65</v>
      </c>
      <c r="D1032" s="2">
        <v>10.038</v>
      </c>
      <c r="E1032" s="2">
        <v>9410</v>
      </c>
      <c r="F1032" s="2"/>
      <c r="G1032" s="2"/>
      <c r="H1032" s="21">
        <f t="shared" si="16"/>
        <v>8.9557639538039562E-3</v>
      </c>
      <c r="I1032" s="4"/>
      <c r="J1032" s="4"/>
      <c r="K1032" s="4"/>
    </row>
    <row r="1033" spans="2:11" ht="13.5" x14ac:dyDescent="0.35">
      <c r="B1033" s="3">
        <v>43507</v>
      </c>
      <c r="C1033" s="2">
        <v>23.45</v>
      </c>
      <c r="D1033" s="2">
        <v>9.9530999999999992</v>
      </c>
      <c r="E1033" s="2">
        <v>9671</v>
      </c>
      <c r="F1033" s="2"/>
      <c r="G1033" s="2"/>
      <c r="H1033" s="21">
        <f t="shared" si="16"/>
        <v>-8.4578601315004071E-3</v>
      </c>
      <c r="I1033" s="4"/>
      <c r="J1033" s="4"/>
      <c r="K1033" s="4"/>
    </row>
    <row r="1034" spans="2:11" ht="13.5" x14ac:dyDescent="0.35">
      <c r="B1034" s="3">
        <v>43508</v>
      </c>
      <c r="C1034" s="2">
        <v>23.5</v>
      </c>
      <c r="D1034" s="2">
        <v>9.9742999999999995</v>
      </c>
      <c r="E1034" s="2">
        <v>7497</v>
      </c>
      <c r="F1034" s="2"/>
      <c r="G1034" s="2"/>
      <c r="H1034" s="21">
        <f t="shared" si="16"/>
        <v>2.129989651465406E-3</v>
      </c>
      <c r="I1034" s="4"/>
      <c r="J1034" s="4"/>
      <c r="K1034" s="4"/>
    </row>
    <row r="1035" spans="2:11" ht="13.5" x14ac:dyDescent="0.35">
      <c r="B1035" s="3">
        <v>43509</v>
      </c>
      <c r="C1035" s="2">
        <v>23.5</v>
      </c>
      <c r="D1035" s="2">
        <v>9.9742999999999995</v>
      </c>
      <c r="E1035" s="2">
        <v>20700</v>
      </c>
      <c r="F1035" s="2"/>
      <c r="G1035" s="2"/>
      <c r="H1035" s="21">
        <f t="shared" si="16"/>
        <v>0</v>
      </c>
      <c r="I1035" s="4"/>
      <c r="J1035" s="4"/>
      <c r="K1035" s="4"/>
    </row>
    <row r="1036" spans="2:11" ht="13.5" x14ac:dyDescent="0.35">
      <c r="B1036" s="3">
        <v>43510</v>
      </c>
      <c r="C1036" s="2">
        <v>23.5</v>
      </c>
      <c r="D1036" s="2">
        <v>9.9742999999999995</v>
      </c>
      <c r="E1036" s="2">
        <v>14082</v>
      </c>
      <c r="F1036" s="2"/>
      <c r="G1036" s="2"/>
      <c r="H1036" s="21">
        <f t="shared" si="16"/>
        <v>0</v>
      </c>
      <c r="I1036" s="4"/>
      <c r="J1036" s="4"/>
      <c r="K1036" s="4"/>
    </row>
    <row r="1037" spans="2:11" ht="13.5" x14ac:dyDescent="0.35">
      <c r="B1037" s="3">
        <v>43511</v>
      </c>
      <c r="C1037" s="2">
        <v>23.5</v>
      </c>
      <c r="D1037" s="2">
        <v>9.9742999999999995</v>
      </c>
      <c r="E1037" s="2">
        <v>14053</v>
      </c>
      <c r="F1037" s="2"/>
      <c r="G1037" s="2"/>
      <c r="H1037" s="21">
        <f t="shared" si="16"/>
        <v>0</v>
      </c>
      <c r="I1037" s="4"/>
      <c r="J1037" s="4"/>
      <c r="K1037" s="4"/>
    </row>
    <row r="1038" spans="2:11" ht="13.5" x14ac:dyDescent="0.35">
      <c r="B1038" s="3">
        <v>43514</v>
      </c>
      <c r="C1038" s="2">
        <v>23.42</v>
      </c>
      <c r="D1038" s="2">
        <v>9.9404000000000003</v>
      </c>
      <c r="E1038" s="2">
        <v>15674</v>
      </c>
      <c r="F1038" s="2"/>
      <c r="G1038" s="2"/>
      <c r="H1038" s="21">
        <f t="shared" si="16"/>
        <v>-3.3987347483030541E-3</v>
      </c>
      <c r="I1038" s="4"/>
      <c r="J1038" s="4"/>
      <c r="K1038" s="4"/>
    </row>
    <row r="1039" spans="2:11" ht="13.5" x14ac:dyDescent="0.35">
      <c r="B1039" s="3">
        <v>43515</v>
      </c>
      <c r="C1039" s="2">
        <v>23.4</v>
      </c>
      <c r="D1039" s="2">
        <v>9.9319000000000006</v>
      </c>
      <c r="E1039" s="2">
        <v>13452</v>
      </c>
      <c r="F1039" s="2"/>
      <c r="G1039" s="2"/>
      <c r="H1039" s="21">
        <f t="shared" si="16"/>
        <v>-8.5509637439134536E-4</v>
      </c>
      <c r="I1039" s="4"/>
      <c r="J1039" s="4"/>
      <c r="K1039" s="4"/>
    </row>
    <row r="1040" spans="2:11" ht="13.5" x14ac:dyDescent="0.35">
      <c r="B1040" s="3">
        <v>43516</v>
      </c>
      <c r="C1040" s="2">
        <v>23.5</v>
      </c>
      <c r="D1040" s="2">
        <v>9.9742999999999995</v>
      </c>
      <c r="E1040" s="2">
        <v>22834</v>
      </c>
      <c r="F1040" s="2"/>
      <c r="G1040" s="2"/>
      <c r="H1040" s="21">
        <f t="shared" si="16"/>
        <v>4.269072382927625E-3</v>
      </c>
      <c r="I1040" s="4"/>
      <c r="J1040" s="4"/>
      <c r="K1040" s="4"/>
    </row>
    <row r="1041" spans="2:11" ht="13.5" x14ac:dyDescent="0.35">
      <c r="B1041" s="3">
        <v>43517</v>
      </c>
      <c r="C1041" s="2">
        <v>24</v>
      </c>
      <c r="D1041" s="2">
        <v>10.186500000000001</v>
      </c>
      <c r="E1041" s="2">
        <v>16491</v>
      </c>
      <c r="F1041" s="2"/>
      <c r="G1041" s="2"/>
      <c r="H1041" s="21">
        <f t="shared" si="16"/>
        <v>2.1274675917107071E-2</v>
      </c>
      <c r="I1041" s="4"/>
      <c r="J1041" s="4"/>
      <c r="K1041" s="4"/>
    </row>
    <row r="1042" spans="2:11" ht="13.5" x14ac:dyDescent="0.35">
      <c r="B1042" s="3">
        <v>43518</v>
      </c>
      <c r="C1042" s="2">
        <v>24.31</v>
      </c>
      <c r="D1042" s="2">
        <v>10.318099999999999</v>
      </c>
      <c r="E1042" s="2">
        <v>37203</v>
      </c>
      <c r="F1042" s="2"/>
      <c r="G1042" s="2"/>
      <c r="H1042" s="21">
        <f t="shared" si="16"/>
        <v>1.2919059539586593E-2</v>
      </c>
      <c r="I1042" s="4"/>
      <c r="J1042" s="4"/>
      <c r="K1042" s="4"/>
    </row>
    <row r="1043" spans="2:11" ht="13.5" x14ac:dyDescent="0.35">
      <c r="B1043" s="3">
        <v>43521</v>
      </c>
      <c r="C1043" s="2">
        <v>24.3</v>
      </c>
      <c r="D1043" s="2">
        <v>10.3139</v>
      </c>
      <c r="E1043" s="2">
        <v>29138</v>
      </c>
      <c r="F1043" s="2"/>
      <c r="G1043" s="2"/>
      <c r="H1043" s="21">
        <f t="shared" si="16"/>
        <v>-4.0705168587231117E-4</v>
      </c>
      <c r="I1043" s="4"/>
      <c r="J1043" s="4"/>
      <c r="K1043" s="4"/>
    </row>
    <row r="1044" spans="2:11" ht="13.5" x14ac:dyDescent="0.35">
      <c r="B1044" s="3">
        <v>43522</v>
      </c>
      <c r="C1044" s="2">
        <v>24</v>
      </c>
      <c r="D1044" s="2">
        <v>10.186500000000001</v>
      </c>
      <c r="E1044" s="2">
        <v>18610</v>
      </c>
      <c r="F1044" s="2"/>
      <c r="G1044" s="2"/>
      <c r="H1044" s="21">
        <f t="shared" si="16"/>
        <v>-1.2352262480729863E-2</v>
      </c>
      <c r="I1044" s="4"/>
      <c r="J1044" s="4"/>
      <c r="K1044" s="4"/>
    </row>
    <row r="1045" spans="2:11" ht="13.5" x14ac:dyDescent="0.35">
      <c r="B1045" s="3">
        <v>43523</v>
      </c>
      <c r="C1045" s="2">
        <v>23.93</v>
      </c>
      <c r="D1045" s="2">
        <v>10.1568</v>
      </c>
      <c r="E1045" s="2">
        <v>9075</v>
      </c>
      <c r="F1045" s="2"/>
      <c r="G1045" s="2"/>
      <c r="H1045" s="21">
        <f t="shared" si="16"/>
        <v>-2.9156236194963982E-3</v>
      </c>
      <c r="I1045" s="4"/>
      <c r="J1045" s="4"/>
      <c r="K1045" s="4"/>
    </row>
    <row r="1046" spans="2:11" ht="13.5" x14ac:dyDescent="0.35">
      <c r="B1046" s="3">
        <v>43524</v>
      </c>
      <c r="C1046" s="2">
        <v>23.8</v>
      </c>
      <c r="D1046" s="2">
        <v>10.101699999999999</v>
      </c>
      <c r="E1046" s="2">
        <v>9766</v>
      </c>
      <c r="F1046" s="2"/>
      <c r="G1046" s="2"/>
      <c r="H1046" s="21">
        <f t="shared" si="16"/>
        <v>-5.4249369880278488E-3</v>
      </c>
      <c r="I1046" s="4"/>
      <c r="J1046" s="4"/>
      <c r="K1046" s="4"/>
    </row>
    <row r="1047" spans="2:11" ht="13.5" x14ac:dyDescent="0.35">
      <c r="B1047" s="3">
        <v>43525</v>
      </c>
      <c r="C1047" s="2">
        <v>23.95</v>
      </c>
      <c r="D1047" s="2">
        <v>10.1653</v>
      </c>
      <c r="E1047" s="2">
        <v>40929</v>
      </c>
      <c r="F1047" s="2"/>
      <c r="G1047" s="2"/>
      <c r="H1047" s="21">
        <f t="shared" si="16"/>
        <v>6.2959699852501057E-3</v>
      </c>
      <c r="I1047" s="4"/>
      <c r="J1047" s="4"/>
      <c r="K1047" s="4"/>
    </row>
    <row r="1048" spans="2:11" ht="13.5" x14ac:dyDescent="0.35">
      <c r="B1048" s="3">
        <v>43528</v>
      </c>
      <c r="C1048" s="2">
        <v>23.94</v>
      </c>
      <c r="D1048" s="2">
        <v>10.161099999999999</v>
      </c>
      <c r="E1048" s="2">
        <v>10913</v>
      </c>
      <c r="F1048" s="2"/>
      <c r="G1048" s="2"/>
      <c r="H1048" s="21">
        <f t="shared" si="16"/>
        <v>-4.1317029502335099E-4</v>
      </c>
      <c r="I1048" s="4"/>
      <c r="J1048" s="4"/>
      <c r="K1048" s="4"/>
    </row>
    <row r="1049" spans="2:11" ht="13.5" x14ac:dyDescent="0.35">
      <c r="B1049" s="3">
        <v>43529</v>
      </c>
      <c r="C1049" s="2">
        <v>23.85</v>
      </c>
      <c r="D1049" s="2">
        <v>10.1229</v>
      </c>
      <c r="E1049" s="2">
        <v>5464</v>
      </c>
      <c r="F1049" s="2">
        <v>23.9129</v>
      </c>
      <c r="G1049" s="2">
        <v>130660.08560000001</v>
      </c>
      <c r="H1049" s="21">
        <f t="shared" si="16"/>
        <v>-3.7594354941886008E-3</v>
      </c>
      <c r="I1049" s="4"/>
      <c r="J1049" s="4"/>
      <c r="K1049" s="4"/>
    </row>
    <row r="1050" spans="2:11" ht="13.5" x14ac:dyDescent="0.35">
      <c r="B1050" s="3">
        <v>43530</v>
      </c>
      <c r="C1050" s="2">
        <v>24.2</v>
      </c>
      <c r="D1050" s="2">
        <v>10.2714</v>
      </c>
      <c r="E1050" s="2">
        <v>28592</v>
      </c>
      <c r="F1050" s="2">
        <v>24.000800000000002</v>
      </c>
      <c r="G1050" s="2">
        <v>686230.87360000005</v>
      </c>
      <c r="H1050" s="21">
        <f t="shared" si="16"/>
        <v>1.4669709273034437E-2</v>
      </c>
      <c r="I1050" s="4"/>
      <c r="J1050" s="4"/>
      <c r="K1050" s="4"/>
    </row>
    <row r="1051" spans="2:11" ht="13.5" x14ac:dyDescent="0.35">
      <c r="B1051" s="3">
        <v>43531</v>
      </c>
      <c r="C1051" s="2">
        <v>24.39</v>
      </c>
      <c r="D1051" s="2">
        <v>10.3521</v>
      </c>
      <c r="E1051" s="2">
        <v>12928</v>
      </c>
      <c r="F1051" s="2">
        <v>24.226500000000001</v>
      </c>
      <c r="G1051" s="2">
        <v>313200.19199999998</v>
      </c>
      <c r="H1051" s="21">
        <f t="shared" si="16"/>
        <v>7.8567673345405903E-3</v>
      </c>
      <c r="I1051" s="4"/>
      <c r="J1051" s="4"/>
      <c r="K1051" s="4"/>
    </row>
    <row r="1052" spans="2:11" ht="13.5" x14ac:dyDescent="0.35">
      <c r="B1052" s="3">
        <v>43532</v>
      </c>
      <c r="C1052" s="2">
        <v>24.31</v>
      </c>
      <c r="D1052" s="2">
        <v>10.318099999999999</v>
      </c>
      <c r="E1052" s="2">
        <v>31807</v>
      </c>
      <c r="F1052" s="2">
        <v>24.340299999999999</v>
      </c>
      <c r="G1052" s="2">
        <v>774191.92209999997</v>
      </c>
      <c r="H1052" s="21">
        <f t="shared" si="16"/>
        <v>-3.2843577631592332E-3</v>
      </c>
      <c r="I1052" s="4"/>
      <c r="J1052" s="4"/>
      <c r="K1052" s="4"/>
    </row>
    <row r="1053" spans="2:11" ht="13.5" x14ac:dyDescent="0.35">
      <c r="B1053" s="3">
        <v>43535</v>
      </c>
      <c r="C1053" s="2">
        <v>24.65</v>
      </c>
      <c r="D1053" s="2">
        <v>10.462400000000001</v>
      </c>
      <c r="E1053" s="2">
        <v>12413</v>
      </c>
      <c r="F1053" s="2">
        <v>24.702300000000001</v>
      </c>
      <c r="G1053" s="2">
        <v>306629.64990000002</v>
      </c>
      <c r="H1053" s="21">
        <f t="shared" si="16"/>
        <v>1.3985132921758969E-2</v>
      </c>
      <c r="I1053" s="4"/>
      <c r="J1053" s="4"/>
      <c r="K1053" s="4"/>
    </row>
    <row r="1054" spans="2:11" ht="13.5" x14ac:dyDescent="0.35">
      <c r="B1054" s="3">
        <v>43536</v>
      </c>
      <c r="C1054" s="2">
        <v>24.7</v>
      </c>
      <c r="D1054" s="2">
        <v>10.483700000000001</v>
      </c>
      <c r="E1054" s="2">
        <v>11354</v>
      </c>
      <c r="F1054" s="2">
        <v>24.779499999999999</v>
      </c>
      <c r="G1054" s="2">
        <v>281346.44300000003</v>
      </c>
      <c r="H1054" s="21">
        <f t="shared" si="16"/>
        <v>2.0358617525615629E-3</v>
      </c>
      <c r="I1054" s="4"/>
      <c r="J1054" s="4"/>
      <c r="K1054" s="4"/>
    </row>
    <row r="1055" spans="2:11" ht="13.5" x14ac:dyDescent="0.35">
      <c r="B1055" s="3">
        <v>43537</v>
      </c>
      <c r="C1055" s="2">
        <v>24.3</v>
      </c>
      <c r="D1055" s="2">
        <v>10.3139</v>
      </c>
      <c r="E1055" s="2">
        <v>6528</v>
      </c>
      <c r="F1055" s="2">
        <v>24.5307</v>
      </c>
      <c r="G1055" s="2">
        <v>160136.40960000001</v>
      </c>
      <c r="H1055" s="21">
        <f t="shared" si="16"/>
        <v>-1.6196571821017424E-2</v>
      </c>
      <c r="I1055" s="4"/>
      <c r="J1055" s="4"/>
      <c r="K1055" s="4"/>
    </row>
    <row r="1056" spans="2:11" ht="13.5" x14ac:dyDescent="0.35">
      <c r="B1056" s="3">
        <v>43538</v>
      </c>
      <c r="C1056" s="2">
        <v>24.6</v>
      </c>
      <c r="D1056" s="2">
        <v>10.4412</v>
      </c>
      <c r="E1056" s="2">
        <v>4756</v>
      </c>
      <c r="F1056" s="2">
        <v>24.314299999999999</v>
      </c>
      <c r="G1056" s="2">
        <v>115638.81080000001</v>
      </c>
      <c r="H1056" s="21">
        <f t="shared" si="16"/>
        <v>1.2342566827291322E-2</v>
      </c>
      <c r="I1056" s="4"/>
      <c r="J1056" s="4"/>
      <c r="K1056" s="4"/>
    </row>
    <row r="1057" spans="2:11" ht="13.5" x14ac:dyDescent="0.35">
      <c r="B1057" s="3">
        <v>43539</v>
      </c>
      <c r="C1057" s="2">
        <v>24</v>
      </c>
      <c r="D1057" s="2">
        <v>10.186500000000001</v>
      </c>
      <c r="E1057" s="2">
        <v>14869</v>
      </c>
      <c r="F1057" s="2">
        <v>24.2362</v>
      </c>
      <c r="G1057" s="2">
        <v>360368.05780000001</v>
      </c>
      <c r="H1057" s="21">
        <f t="shared" si="16"/>
        <v>-2.439374784507525E-2</v>
      </c>
      <c r="I1057" s="4"/>
      <c r="J1057" s="4"/>
      <c r="K1057" s="4"/>
    </row>
    <row r="1058" spans="2:11" ht="13.5" x14ac:dyDescent="0.35">
      <c r="B1058" s="3">
        <v>43542</v>
      </c>
      <c r="C1058" s="2">
        <v>23.9</v>
      </c>
      <c r="D1058" s="2">
        <v>10.1441</v>
      </c>
      <c r="E1058" s="2">
        <v>26666</v>
      </c>
      <c r="F1058" s="2">
        <v>23.9163</v>
      </c>
      <c r="G1058" s="2">
        <v>637752.05579999997</v>
      </c>
      <c r="H1058" s="21">
        <f t="shared" si="16"/>
        <v>-4.1623717665538367E-3</v>
      </c>
      <c r="I1058" s="4"/>
      <c r="J1058" s="4"/>
      <c r="K1058" s="4"/>
    </row>
    <row r="1059" spans="2:11" ht="13.5" x14ac:dyDescent="0.35">
      <c r="B1059" s="3">
        <v>43543</v>
      </c>
      <c r="C1059" s="2">
        <v>23.83</v>
      </c>
      <c r="D1059" s="2">
        <v>10.1144</v>
      </c>
      <c r="E1059" s="2">
        <v>30535</v>
      </c>
      <c r="F1059" s="2">
        <v>23.948499999999999</v>
      </c>
      <c r="G1059" s="2">
        <v>731267.44750000001</v>
      </c>
      <c r="H1059" s="21">
        <f t="shared" si="16"/>
        <v>-2.9278102542364586E-3</v>
      </c>
      <c r="I1059" s="4"/>
      <c r="J1059" s="4"/>
      <c r="K1059" s="4"/>
    </row>
    <row r="1060" spans="2:11" ht="13.5" x14ac:dyDescent="0.35">
      <c r="B1060" s="3">
        <v>43545</v>
      </c>
      <c r="C1060" s="2">
        <v>24.26</v>
      </c>
      <c r="D1060" s="2">
        <v>10.296900000000001</v>
      </c>
      <c r="E1060" s="2">
        <v>38036</v>
      </c>
      <c r="F1060" s="2">
        <v>24.295100000000001</v>
      </c>
      <c r="G1060" s="2">
        <v>924088.42359999998</v>
      </c>
      <c r="H1060" s="21">
        <f t="shared" si="16"/>
        <v>1.8043581428458536E-2</v>
      </c>
      <c r="I1060" s="4"/>
      <c r="J1060" s="4"/>
      <c r="K1060" s="4"/>
    </row>
    <row r="1061" spans="2:11" ht="13.5" x14ac:dyDescent="0.35">
      <c r="B1061" s="3">
        <v>43546</v>
      </c>
      <c r="C1061" s="2">
        <v>24.18</v>
      </c>
      <c r="D1061" s="2">
        <v>10.2629</v>
      </c>
      <c r="E1061" s="2">
        <v>15196</v>
      </c>
      <c r="F1061" s="2">
        <v>24.2851</v>
      </c>
      <c r="G1061" s="2">
        <v>369036.37959999999</v>
      </c>
      <c r="H1061" s="21">
        <f t="shared" si="16"/>
        <v>-3.3019646689781091E-3</v>
      </c>
      <c r="I1061" s="4"/>
      <c r="J1061" s="4"/>
      <c r="K1061" s="4"/>
    </row>
    <row r="1062" spans="2:11" ht="13.5" x14ac:dyDescent="0.35">
      <c r="B1062" s="3">
        <v>43549</v>
      </c>
      <c r="C1062" s="2">
        <v>24.15</v>
      </c>
      <c r="D1062" s="2">
        <v>10.2502</v>
      </c>
      <c r="E1062" s="2">
        <v>12292</v>
      </c>
      <c r="F1062" s="2">
        <v>24.261500000000002</v>
      </c>
      <c r="G1062" s="2">
        <v>298222.35800000001</v>
      </c>
      <c r="H1062" s="21">
        <f t="shared" si="16"/>
        <v>-1.2374669927603893E-3</v>
      </c>
      <c r="I1062" s="4"/>
      <c r="J1062" s="4"/>
      <c r="K1062" s="4"/>
    </row>
    <row r="1063" spans="2:11" ht="13.5" x14ac:dyDescent="0.35">
      <c r="B1063" s="3">
        <v>43550</v>
      </c>
      <c r="C1063" s="2">
        <v>24.29</v>
      </c>
      <c r="D1063" s="2">
        <v>10.3096</v>
      </c>
      <c r="E1063" s="2">
        <v>14708</v>
      </c>
      <c r="F1063" s="2">
        <v>24.221699999999998</v>
      </c>
      <c r="G1063" s="2">
        <v>356252.76360000001</v>
      </c>
      <c r="H1063" s="21">
        <f t="shared" si="16"/>
        <v>5.7950088778755656E-3</v>
      </c>
      <c r="I1063" s="4"/>
      <c r="J1063" s="4"/>
      <c r="K1063" s="4"/>
    </row>
    <row r="1064" spans="2:11" ht="13.5" x14ac:dyDescent="0.35">
      <c r="B1064" s="3">
        <v>43551</v>
      </c>
      <c r="C1064" s="2">
        <v>23.86</v>
      </c>
      <c r="D1064" s="2">
        <v>10.1271</v>
      </c>
      <c r="E1064" s="2">
        <v>39414</v>
      </c>
      <c r="F1064" s="2">
        <v>24.039000000000001</v>
      </c>
      <c r="G1064" s="2">
        <v>947473.14599999995</v>
      </c>
      <c r="H1064" s="21">
        <f t="shared" si="16"/>
        <v>-1.770194769923171E-2</v>
      </c>
      <c r="I1064" s="4"/>
      <c r="J1064" s="4"/>
      <c r="K1064" s="4"/>
    </row>
    <row r="1065" spans="2:11" ht="13.5" x14ac:dyDescent="0.35">
      <c r="B1065" s="3">
        <v>43552</v>
      </c>
      <c r="C1065" s="2">
        <v>23.67</v>
      </c>
      <c r="D1065" s="2">
        <v>10.0465</v>
      </c>
      <c r="E1065" s="2">
        <v>32994</v>
      </c>
      <c r="F1065" s="2">
        <v>23.662500000000001</v>
      </c>
      <c r="G1065" s="2">
        <v>780720.52500000002</v>
      </c>
      <c r="H1065" s="21">
        <f t="shared" si="16"/>
        <v>-7.9588431041463445E-3</v>
      </c>
      <c r="I1065" s="4"/>
      <c r="J1065" s="4"/>
      <c r="K1065" s="4"/>
    </row>
    <row r="1066" spans="2:11" ht="13.5" x14ac:dyDescent="0.35">
      <c r="B1066" s="3">
        <v>43553</v>
      </c>
      <c r="C1066" s="2">
        <v>23</v>
      </c>
      <c r="D1066" s="2">
        <v>9.7621000000000002</v>
      </c>
      <c r="E1066" s="2">
        <v>36140</v>
      </c>
      <c r="F1066" s="2">
        <v>23.1172</v>
      </c>
      <c r="G1066" s="2">
        <v>835455.60800000001</v>
      </c>
      <c r="H1066" s="21">
        <f t="shared" si="16"/>
        <v>-2.8308366097645924E-2</v>
      </c>
      <c r="I1066" s="4"/>
      <c r="J1066" s="4"/>
      <c r="K1066" s="4"/>
    </row>
    <row r="1067" spans="2:11" ht="13.5" x14ac:dyDescent="0.35">
      <c r="B1067" s="3">
        <v>43556</v>
      </c>
      <c r="C1067" s="2">
        <v>22.95</v>
      </c>
      <c r="D1067" s="2">
        <v>9.7408999999999999</v>
      </c>
      <c r="E1067" s="2">
        <v>10008</v>
      </c>
      <c r="F1067" s="2">
        <v>22.983799999999999</v>
      </c>
      <c r="G1067" s="2">
        <v>230021.87040000001</v>
      </c>
      <c r="H1067" s="21">
        <f t="shared" si="16"/>
        <v>-2.1716638837955284E-3</v>
      </c>
      <c r="I1067" s="4"/>
      <c r="J1067" s="4"/>
      <c r="K1067" s="4"/>
    </row>
    <row r="1068" spans="2:11" ht="13.5" x14ac:dyDescent="0.35">
      <c r="B1068" s="3">
        <v>43557</v>
      </c>
      <c r="C1068" s="2">
        <v>23.2</v>
      </c>
      <c r="D1068" s="2">
        <v>9.8469999999999995</v>
      </c>
      <c r="E1068" s="2">
        <v>7231</v>
      </c>
      <c r="F1068" s="2">
        <v>23.117699999999999</v>
      </c>
      <c r="G1068" s="2">
        <v>167164.08869999999</v>
      </c>
      <c r="H1068" s="21">
        <f t="shared" si="16"/>
        <v>1.0892217351579386E-2</v>
      </c>
      <c r="I1068" s="4"/>
      <c r="J1068" s="4"/>
      <c r="K1068" s="4"/>
    </row>
    <row r="1069" spans="2:11" ht="13.5" x14ac:dyDescent="0.35">
      <c r="B1069" s="3">
        <v>43558</v>
      </c>
      <c r="C1069" s="2">
        <v>23</v>
      </c>
      <c r="D1069" s="2">
        <v>9.7621000000000002</v>
      </c>
      <c r="E1069" s="2">
        <v>16361</v>
      </c>
      <c r="F1069" s="2">
        <v>22.986000000000001</v>
      </c>
      <c r="G1069" s="2">
        <v>376073.946</v>
      </c>
      <c r="H1069" s="21">
        <f t="shared" si="16"/>
        <v>-8.6219153041534793E-3</v>
      </c>
      <c r="I1069" s="4"/>
      <c r="J1069" s="4"/>
      <c r="K1069" s="4"/>
    </row>
    <row r="1070" spans="2:11" ht="13.5" x14ac:dyDescent="0.35">
      <c r="B1070" s="3">
        <v>43559</v>
      </c>
      <c r="C1070" s="2">
        <v>23</v>
      </c>
      <c r="D1070" s="2">
        <v>9.7621000000000002</v>
      </c>
      <c r="E1070" s="2">
        <v>19575</v>
      </c>
      <c r="F1070" s="2">
        <v>22.945599999999999</v>
      </c>
      <c r="G1070" s="2">
        <v>449160.12</v>
      </c>
      <c r="H1070" s="21">
        <f t="shared" si="16"/>
        <v>0</v>
      </c>
      <c r="I1070" s="4"/>
      <c r="J1070" s="4"/>
      <c r="K1070" s="4"/>
    </row>
    <row r="1071" spans="2:11" ht="13.5" x14ac:dyDescent="0.35">
      <c r="B1071" s="3">
        <v>43560</v>
      </c>
      <c r="C1071" s="2">
        <v>22.97</v>
      </c>
      <c r="D1071" s="2">
        <v>9.7493999999999996</v>
      </c>
      <c r="E1071" s="2">
        <v>15864</v>
      </c>
      <c r="F1071" s="2">
        <v>22.945799999999998</v>
      </c>
      <c r="G1071" s="2">
        <v>364012.17119999998</v>
      </c>
      <c r="H1071" s="21">
        <f t="shared" si="16"/>
        <v>-1.3009495907643437E-3</v>
      </c>
      <c r="I1071" s="4"/>
      <c r="J1071" s="4"/>
      <c r="K1071" s="4"/>
    </row>
    <row r="1072" spans="2:11" ht="13.5" x14ac:dyDescent="0.35">
      <c r="B1072" s="3">
        <v>43563</v>
      </c>
      <c r="C1072" s="2">
        <v>22.9</v>
      </c>
      <c r="D1072" s="2">
        <v>9.7196999999999996</v>
      </c>
      <c r="E1072" s="2">
        <v>16308</v>
      </c>
      <c r="F1072" s="2">
        <v>22.911100000000001</v>
      </c>
      <c r="G1072" s="2">
        <v>373634.21879999997</v>
      </c>
      <c r="H1072" s="21">
        <f t="shared" si="16"/>
        <v>-3.0463413133115947E-3</v>
      </c>
      <c r="I1072" s="4"/>
      <c r="J1072" s="4"/>
      <c r="K1072" s="4"/>
    </row>
    <row r="1073" spans="2:11" ht="13.5" x14ac:dyDescent="0.35">
      <c r="B1073" s="3">
        <v>43565</v>
      </c>
      <c r="C1073" s="2">
        <v>23</v>
      </c>
      <c r="D1073" s="2">
        <v>9.7621000000000002</v>
      </c>
      <c r="E1073" s="2">
        <v>22493</v>
      </c>
      <c r="F1073" s="2">
        <v>22.9237</v>
      </c>
      <c r="G1073" s="2">
        <v>515622.78409999999</v>
      </c>
      <c r="H1073" s="21">
        <f t="shared" si="16"/>
        <v>4.3622745557991153E-3</v>
      </c>
      <c r="I1073" s="4"/>
      <c r="J1073" s="4"/>
      <c r="K1073" s="4"/>
    </row>
    <row r="1074" spans="2:11" ht="13.5" x14ac:dyDescent="0.35">
      <c r="B1074" s="3">
        <v>43566</v>
      </c>
      <c r="C1074" s="2">
        <v>22.85</v>
      </c>
      <c r="D1074" s="2">
        <v>9.6983999999999995</v>
      </c>
      <c r="E1074" s="2">
        <v>22069</v>
      </c>
      <c r="F1074" s="2">
        <v>22.9757</v>
      </c>
      <c r="G1074" s="2">
        <v>507050.72330000001</v>
      </c>
      <c r="H1074" s="21">
        <f t="shared" si="16"/>
        <v>-6.5252353489516348E-3</v>
      </c>
      <c r="I1074" s="4"/>
      <c r="J1074" s="4"/>
      <c r="K1074" s="4"/>
    </row>
    <row r="1075" spans="2:11" ht="13.5" x14ac:dyDescent="0.35">
      <c r="B1075" s="3">
        <v>43567</v>
      </c>
      <c r="C1075" s="2">
        <v>22.99</v>
      </c>
      <c r="D1075" s="2">
        <v>9.7578999999999994</v>
      </c>
      <c r="E1075" s="2">
        <v>14848</v>
      </c>
      <c r="F1075" s="2">
        <v>22.879799999999999</v>
      </c>
      <c r="G1075" s="2">
        <v>339719.27039999998</v>
      </c>
      <c r="H1075" s="21">
        <f t="shared" si="16"/>
        <v>6.1350325826940409E-3</v>
      </c>
      <c r="I1075" s="4"/>
      <c r="J1075" s="4"/>
      <c r="K1075" s="4"/>
    </row>
    <row r="1076" spans="2:11" ht="13.5" x14ac:dyDescent="0.35">
      <c r="B1076" s="3">
        <v>43570</v>
      </c>
      <c r="C1076" s="2">
        <v>22.9</v>
      </c>
      <c r="D1076" s="2">
        <v>9.7196999999999996</v>
      </c>
      <c r="E1076" s="2">
        <v>8939</v>
      </c>
      <c r="F1076" s="2">
        <v>22.909099999999999</v>
      </c>
      <c r="G1076" s="2">
        <v>204784.4449</v>
      </c>
      <c r="H1076" s="21">
        <f t="shared" si="16"/>
        <v>-3.9147767449963407E-3</v>
      </c>
      <c r="I1076" s="4"/>
      <c r="J1076" s="4"/>
      <c r="K1076" s="4"/>
    </row>
    <row r="1077" spans="2:11" ht="13.5" x14ac:dyDescent="0.35">
      <c r="B1077" s="3">
        <v>43571</v>
      </c>
      <c r="C1077" s="2">
        <v>22.9</v>
      </c>
      <c r="D1077" s="2">
        <v>9.7196999999999996</v>
      </c>
      <c r="E1077" s="2">
        <v>6040</v>
      </c>
      <c r="F1077" s="2">
        <v>22.8811</v>
      </c>
      <c r="G1077" s="2">
        <v>138201.84400000001</v>
      </c>
      <c r="H1077" s="21">
        <f t="shared" si="16"/>
        <v>0</v>
      </c>
      <c r="I1077" s="4"/>
      <c r="J1077" s="4"/>
      <c r="K1077" s="4"/>
    </row>
    <row r="1078" spans="2:11" ht="13.5" x14ac:dyDescent="0.35">
      <c r="B1078" s="3">
        <v>43572</v>
      </c>
      <c r="C1078" s="2">
        <v>22.98</v>
      </c>
      <c r="D1078" s="2">
        <v>9.7536000000000005</v>
      </c>
      <c r="E1078" s="2">
        <v>5461</v>
      </c>
      <c r="F1078" s="2">
        <v>22.930700000000002</v>
      </c>
      <c r="G1078" s="2">
        <v>125224.5527</v>
      </c>
      <c r="H1078" s="21">
        <f t="shared" si="16"/>
        <v>3.4877619679620701E-3</v>
      </c>
      <c r="I1078" s="4"/>
      <c r="J1078" s="4"/>
      <c r="K1078" s="4"/>
    </row>
    <row r="1079" spans="2:11" ht="13.5" x14ac:dyDescent="0.35">
      <c r="B1079" s="3">
        <v>43573</v>
      </c>
      <c r="C1079" s="2">
        <v>23.45</v>
      </c>
      <c r="D1079" s="2">
        <v>9.9530999999999992</v>
      </c>
      <c r="E1079" s="2">
        <v>8401</v>
      </c>
      <c r="F1079" s="2">
        <v>23.210699999999999</v>
      </c>
      <c r="G1079" s="2">
        <v>194993.0907</v>
      </c>
      <c r="H1079" s="21">
        <f t="shared" si="16"/>
        <v>2.0453986220472304E-2</v>
      </c>
      <c r="I1079" s="4"/>
      <c r="J1079" s="4"/>
      <c r="K1079" s="4"/>
    </row>
    <row r="1080" spans="2:11" ht="13.5" x14ac:dyDescent="0.35">
      <c r="B1080" s="3">
        <v>43574</v>
      </c>
      <c r="C1080" s="2">
        <v>23.4</v>
      </c>
      <c r="D1080" s="2">
        <v>9.9319000000000006</v>
      </c>
      <c r="E1080" s="2">
        <v>7436</v>
      </c>
      <c r="F1080" s="2">
        <v>23.319800000000001</v>
      </c>
      <c r="G1080" s="2">
        <v>173406.03279999999</v>
      </c>
      <c r="H1080" s="21">
        <f t="shared" si="16"/>
        <v>-2.1299896514652274E-3</v>
      </c>
      <c r="I1080" s="4"/>
      <c r="J1080" s="4"/>
      <c r="K1080" s="4"/>
    </row>
    <row r="1081" spans="2:11" ht="13.5" x14ac:dyDescent="0.35">
      <c r="B1081" s="3">
        <v>43577</v>
      </c>
      <c r="C1081" s="2">
        <v>23.7</v>
      </c>
      <c r="D1081" s="2">
        <v>10.059200000000001</v>
      </c>
      <c r="E1081" s="2">
        <v>6104</v>
      </c>
      <c r="F1081" s="2">
        <v>23.673500000000001</v>
      </c>
      <c r="G1081" s="2">
        <v>144503.04399999999</v>
      </c>
      <c r="H1081" s="21">
        <f t="shared" si="16"/>
        <v>1.2817285715724077E-2</v>
      </c>
      <c r="I1081" s="4"/>
      <c r="J1081" s="4"/>
      <c r="K1081" s="4"/>
    </row>
    <row r="1082" spans="2:11" ht="13.5" x14ac:dyDescent="0.35">
      <c r="B1082" s="3">
        <v>43578</v>
      </c>
      <c r="C1082" s="2">
        <v>23.51</v>
      </c>
      <c r="D1082" s="2">
        <v>9.9786000000000001</v>
      </c>
      <c r="E1082" s="2">
        <v>14647</v>
      </c>
      <c r="F1082" s="2">
        <v>23.681899999999999</v>
      </c>
      <c r="G1082" s="2">
        <v>346868.7893</v>
      </c>
      <c r="H1082" s="21">
        <f t="shared" si="16"/>
        <v>-8.0125656115794947E-3</v>
      </c>
      <c r="I1082" s="4"/>
      <c r="J1082" s="4"/>
      <c r="K1082" s="4"/>
    </row>
    <row r="1083" spans="2:11" ht="13.5" x14ac:dyDescent="0.35">
      <c r="B1083" s="3">
        <v>43579</v>
      </c>
      <c r="C1083" s="2">
        <v>23.65</v>
      </c>
      <c r="D1083" s="2">
        <v>10.038</v>
      </c>
      <c r="E1083" s="2">
        <v>8087</v>
      </c>
      <c r="F1083" s="2">
        <v>23.584900000000001</v>
      </c>
      <c r="G1083" s="2">
        <v>190731.0863</v>
      </c>
      <c r="H1083" s="21">
        <f t="shared" si="16"/>
        <v>5.9527388611629005E-3</v>
      </c>
      <c r="I1083" s="4"/>
      <c r="J1083" s="4"/>
      <c r="K1083" s="4"/>
    </row>
    <row r="1084" spans="2:11" ht="13.5" x14ac:dyDescent="0.35">
      <c r="B1084" s="3">
        <v>43580</v>
      </c>
      <c r="C1084" s="2">
        <v>23.59</v>
      </c>
      <c r="D1084" s="2">
        <v>10.012499999999999</v>
      </c>
      <c r="E1084" s="2">
        <v>21069</v>
      </c>
      <c r="F1084" s="2">
        <v>23.484400000000001</v>
      </c>
      <c r="G1084" s="2">
        <v>494792.8236</v>
      </c>
      <c r="H1084" s="21">
        <f t="shared" si="16"/>
        <v>-2.5403466826061931E-3</v>
      </c>
      <c r="I1084" s="4"/>
      <c r="J1084" s="4"/>
      <c r="K1084" s="4"/>
    </row>
    <row r="1085" spans="2:11" ht="13.5" x14ac:dyDescent="0.35">
      <c r="B1085" s="3">
        <v>43581</v>
      </c>
      <c r="C1085" s="2">
        <v>23.2</v>
      </c>
      <c r="D1085" s="2">
        <v>9.8469999999999995</v>
      </c>
      <c r="E1085" s="2">
        <v>9373</v>
      </c>
      <c r="F1085" s="2">
        <v>23.287099999999999</v>
      </c>
      <c r="G1085" s="2">
        <v>218269.9883</v>
      </c>
      <c r="H1085" s="21">
        <f t="shared" si="16"/>
        <v>-1.6529338327091112E-2</v>
      </c>
      <c r="I1085" s="4"/>
      <c r="J1085" s="4"/>
      <c r="K1085" s="4"/>
    </row>
    <row r="1086" spans="2:11" ht="13.5" x14ac:dyDescent="0.35">
      <c r="B1086" s="3">
        <v>43584</v>
      </c>
      <c r="C1086" s="2">
        <v>23</v>
      </c>
      <c r="D1086" s="2">
        <v>9.7621000000000002</v>
      </c>
      <c r="E1086" s="2">
        <v>3348</v>
      </c>
      <c r="F1086" s="2">
        <v>23.0304</v>
      </c>
      <c r="G1086" s="2">
        <v>77105.779200000004</v>
      </c>
      <c r="H1086" s="21">
        <f t="shared" si="16"/>
        <v>-8.6219153041534793E-3</v>
      </c>
      <c r="I1086" s="4"/>
      <c r="J1086" s="4"/>
      <c r="K1086" s="4"/>
    </row>
    <row r="1087" spans="2:11" ht="13.5" x14ac:dyDescent="0.35">
      <c r="B1087" s="3">
        <v>43585</v>
      </c>
      <c r="C1087" s="2">
        <v>22.98</v>
      </c>
      <c r="D1087" s="2">
        <v>9.7536000000000005</v>
      </c>
      <c r="E1087" s="2">
        <v>9336</v>
      </c>
      <c r="F1087" s="2">
        <v>22.8384</v>
      </c>
      <c r="G1087" s="2">
        <v>213219.30239999999</v>
      </c>
      <c r="H1087" s="21">
        <f t="shared" si="16"/>
        <v>-8.707142930311849E-4</v>
      </c>
      <c r="I1087" s="4"/>
      <c r="J1087" s="4"/>
      <c r="K1087" s="4"/>
    </row>
    <row r="1088" spans="2:11" ht="13.5" x14ac:dyDescent="0.35">
      <c r="B1088" s="3">
        <v>43587</v>
      </c>
      <c r="C1088" s="2">
        <v>22.92</v>
      </c>
      <c r="D1088" s="2">
        <v>9.7280999999999995</v>
      </c>
      <c r="E1088" s="2">
        <v>2668</v>
      </c>
      <c r="F1088" s="2">
        <v>22.9146</v>
      </c>
      <c r="G1088" s="2">
        <v>61136.152800000003</v>
      </c>
      <c r="H1088" s="21">
        <f t="shared" si="16"/>
        <v>-2.6144192913386817E-3</v>
      </c>
      <c r="I1088" s="4"/>
      <c r="J1088" s="4"/>
      <c r="K1088" s="4"/>
    </row>
    <row r="1089" spans="2:11" ht="13.5" x14ac:dyDescent="0.35">
      <c r="B1089" s="3">
        <v>43588</v>
      </c>
      <c r="C1089" s="2">
        <v>22.89</v>
      </c>
      <c r="D1089" s="2">
        <v>9.7154000000000007</v>
      </c>
      <c r="E1089" s="2">
        <v>14312</v>
      </c>
      <c r="F1089" s="2">
        <v>22.875499999999999</v>
      </c>
      <c r="G1089" s="2">
        <v>327394.15600000002</v>
      </c>
      <c r="H1089" s="21">
        <f t="shared" si="16"/>
        <v>-1.3054964484327694E-3</v>
      </c>
      <c r="I1089" s="4"/>
      <c r="J1089" s="4"/>
      <c r="K1089" s="4"/>
    </row>
    <row r="1090" spans="2:11" ht="13.5" x14ac:dyDescent="0.35">
      <c r="B1090" s="3">
        <v>43591</v>
      </c>
      <c r="C1090" s="2">
        <v>23.1</v>
      </c>
      <c r="D1090" s="2">
        <v>9.8045000000000009</v>
      </c>
      <c r="E1090" s="2">
        <v>9975</v>
      </c>
      <c r="F1090" s="2">
        <v>22.956600000000002</v>
      </c>
      <c r="G1090" s="2">
        <v>228992.08499999999</v>
      </c>
      <c r="H1090" s="21">
        <f t="shared" si="16"/>
        <v>9.1710068550960502E-3</v>
      </c>
      <c r="I1090" s="4"/>
      <c r="J1090" s="4"/>
      <c r="K1090" s="4"/>
    </row>
    <row r="1091" spans="2:11" ht="13.5" x14ac:dyDescent="0.35">
      <c r="B1091" s="3">
        <v>43592</v>
      </c>
      <c r="C1091" s="2">
        <v>23.1</v>
      </c>
      <c r="D1091" s="2">
        <v>9.8045000000000009</v>
      </c>
      <c r="E1091" s="2">
        <v>6333</v>
      </c>
      <c r="F1091" s="2">
        <v>23.070799999999998</v>
      </c>
      <c r="G1091" s="2">
        <v>146107.37640000001</v>
      </c>
      <c r="H1091" s="21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23.3</v>
      </c>
      <c r="D1092" s="2">
        <v>9.8894000000000002</v>
      </c>
      <c r="E1092" s="2">
        <v>8791</v>
      </c>
      <c r="F1092" s="2">
        <v>23.316099999999999</v>
      </c>
      <c r="G1092" s="2">
        <v>204971.8351</v>
      </c>
      <c r="H1092" s="21">
        <f t="shared" si="16"/>
        <v>8.6592891019429147E-3</v>
      </c>
      <c r="I1092" s="4"/>
      <c r="J1092" s="4"/>
      <c r="K1092" s="4"/>
    </row>
    <row r="1093" spans="2:11" ht="13.5" x14ac:dyDescent="0.35">
      <c r="B1093" s="3">
        <v>43594</v>
      </c>
      <c r="C1093" s="2">
        <v>23.58</v>
      </c>
      <c r="D1093" s="2">
        <v>10.0083</v>
      </c>
      <c r="E1093" s="2">
        <v>5698</v>
      </c>
      <c r="F1093" s="2">
        <v>23.279900000000001</v>
      </c>
      <c r="G1093" s="2">
        <v>132648.8702</v>
      </c>
      <c r="H1093" s="21">
        <f t="shared" si="16"/>
        <v>1.2022974093473821E-2</v>
      </c>
      <c r="I1093" s="4"/>
      <c r="J1093" s="4"/>
      <c r="K1093" s="4"/>
    </row>
    <row r="1094" spans="2:11" ht="13.5" x14ac:dyDescent="0.35">
      <c r="B1094" s="3">
        <v>43595</v>
      </c>
      <c r="C1094" s="2">
        <v>23.69</v>
      </c>
      <c r="D1094" s="2">
        <v>10.055</v>
      </c>
      <c r="E1094" s="2">
        <v>26009</v>
      </c>
      <c r="F1094" s="2">
        <v>23.694700000000001</v>
      </c>
      <c r="G1094" s="2">
        <v>616275.4523</v>
      </c>
      <c r="H1094" s="21">
        <f t="shared" si="16"/>
        <v>4.6661271144949213E-3</v>
      </c>
      <c r="I1094" s="4"/>
      <c r="J1094" s="4"/>
      <c r="K1094" s="4"/>
    </row>
    <row r="1095" spans="2:11" ht="13.5" x14ac:dyDescent="0.35">
      <c r="B1095" s="3">
        <v>43598</v>
      </c>
      <c r="C1095" s="2">
        <v>20.149999999999999</v>
      </c>
      <c r="D1095" s="2">
        <v>8.5525000000000002</v>
      </c>
      <c r="E1095" s="2">
        <v>7259</v>
      </c>
      <c r="F1095" s="2">
        <v>20.128</v>
      </c>
      <c r="G1095" s="2">
        <v>146109.152</v>
      </c>
      <c r="H1095" s="21">
        <f t="shared" ref="H1095:H1158" si="17">(D1095-D1094)/D1094</f>
        <v>-0.1494281452013923</v>
      </c>
      <c r="I1095" s="4"/>
      <c r="J1095" s="4"/>
      <c r="K1095" s="4"/>
    </row>
    <row r="1096" spans="2:11" ht="13.5" x14ac:dyDescent="0.35">
      <c r="B1096" s="3">
        <v>43599</v>
      </c>
      <c r="C1096" s="2">
        <v>20</v>
      </c>
      <c r="D1096" s="2">
        <v>10.6136</v>
      </c>
      <c r="E1096" s="2">
        <v>20937</v>
      </c>
      <c r="F1096" s="2">
        <v>20.1434</v>
      </c>
      <c r="G1096" s="2">
        <v>421742.36580000003</v>
      </c>
      <c r="H1096" s="21">
        <f t="shared" si="17"/>
        <v>0.24099386144402218</v>
      </c>
      <c r="I1096" s="4"/>
      <c r="J1096" s="4"/>
      <c r="K1096" s="4"/>
    </row>
    <row r="1097" spans="2:11" ht="13.5" x14ac:dyDescent="0.35">
      <c r="B1097" s="3">
        <v>43600</v>
      </c>
      <c r="C1097" s="2">
        <v>19.989999999999998</v>
      </c>
      <c r="D1097" s="2">
        <v>10.6083</v>
      </c>
      <c r="E1097" s="2">
        <v>19428</v>
      </c>
      <c r="F1097" s="2">
        <v>20.038399999999999</v>
      </c>
      <c r="G1097" s="2">
        <v>389306.03519999998</v>
      </c>
      <c r="H1097" s="21">
        <f t="shared" si="17"/>
        <v>-4.9935931258009365E-4</v>
      </c>
      <c r="I1097" s="4"/>
      <c r="J1097" s="4"/>
      <c r="K1097" s="4"/>
    </row>
    <row r="1098" spans="2:11" ht="13.5" x14ac:dyDescent="0.35">
      <c r="B1098" s="3">
        <v>43601</v>
      </c>
      <c r="C1098" s="2">
        <v>20.399999999999999</v>
      </c>
      <c r="D1098" s="2">
        <v>10.825900000000001</v>
      </c>
      <c r="E1098" s="2">
        <v>104112</v>
      </c>
      <c r="F1098" s="2">
        <v>20.243099999999998</v>
      </c>
      <c r="G1098" s="2">
        <v>2107549.6272</v>
      </c>
      <c r="H1098" s="21">
        <f t="shared" si="17"/>
        <v>2.051224041552378E-2</v>
      </c>
      <c r="I1098" s="4"/>
      <c r="J1098" s="4"/>
      <c r="K1098" s="4"/>
    </row>
    <row r="1099" spans="2:11" ht="13.5" x14ac:dyDescent="0.35">
      <c r="B1099" s="3">
        <v>43602</v>
      </c>
      <c r="C1099" s="2">
        <v>20.7</v>
      </c>
      <c r="D1099" s="2">
        <v>10.985099999999999</v>
      </c>
      <c r="E1099" s="2">
        <v>55976</v>
      </c>
      <c r="F1099" s="2">
        <v>20.652000000000001</v>
      </c>
      <c r="G1099" s="2">
        <v>1156016.352</v>
      </c>
      <c r="H1099" s="21">
        <f t="shared" si="17"/>
        <v>1.4705474833500997E-2</v>
      </c>
      <c r="I1099" s="4"/>
      <c r="J1099" s="4"/>
      <c r="K1099" s="4"/>
    </row>
    <row r="1100" spans="2:11" ht="13.5" x14ac:dyDescent="0.35">
      <c r="B1100" s="3">
        <v>43605</v>
      </c>
      <c r="C1100" s="2">
        <v>19.920000000000002</v>
      </c>
      <c r="D1100" s="2">
        <v>10.919499999999999</v>
      </c>
      <c r="E1100" s="2">
        <v>12191</v>
      </c>
      <c r="F1100" s="2">
        <v>20.062100000000001</v>
      </c>
      <c r="G1100" s="2">
        <v>244577.06109999999</v>
      </c>
      <c r="H1100" s="21">
        <f t="shared" si="17"/>
        <v>-5.9717253370474444E-3</v>
      </c>
      <c r="I1100" s="4"/>
      <c r="J1100" s="4"/>
      <c r="K1100" s="4"/>
    </row>
    <row r="1101" spans="2:11" ht="13.5" x14ac:dyDescent="0.35">
      <c r="B1101" s="3">
        <v>43606</v>
      </c>
      <c r="C1101" s="2">
        <v>19.809999999999999</v>
      </c>
      <c r="D1101" s="2">
        <v>10.8592</v>
      </c>
      <c r="E1101" s="2">
        <v>19862</v>
      </c>
      <c r="F1101" s="2">
        <v>19.856200000000001</v>
      </c>
      <c r="G1101" s="2">
        <v>394383.8444</v>
      </c>
      <c r="H1101" s="21">
        <f t="shared" si="17"/>
        <v>-5.5222308713768764E-3</v>
      </c>
      <c r="I1101" s="4"/>
      <c r="J1101" s="4"/>
      <c r="K1101" s="4"/>
    </row>
    <row r="1102" spans="2:11" ht="13.5" x14ac:dyDescent="0.35">
      <c r="B1102" s="3">
        <v>43607</v>
      </c>
      <c r="C1102" s="2">
        <v>19.649999999999999</v>
      </c>
      <c r="D1102" s="2">
        <v>10.7715</v>
      </c>
      <c r="E1102" s="2">
        <v>22598</v>
      </c>
      <c r="F1102" s="2">
        <v>19.749300000000002</v>
      </c>
      <c r="G1102" s="2">
        <v>446294.6814</v>
      </c>
      <c r="H1102" s="21">
        <f t="shared" si="17"/>
        <v>-8.0761013702666772E-3</v>
      </c>
      <c r="I1102" s="4"/>
      <c r="J1102" s="4"/>
      <c r="K1102" s="4"/>
    </row>
    <row r="1103" spans="2:11" ht="13.5" x14ac:dyDescent="0.35">
      <c r="B1103" s="3">
        <v>43608</v>
      </c>
      <c r="C1103" s="2">
        <v>19.649999999999999</v>
      </c>
      <c r="D1103" s="2">
        <v>10.7715</v>
      </c>
      <c r="E1103" s="2">
        <v>17001</v>
      </c>
      <c r="F1103" s="2">
        <v>19.7104</v>
      </c>
      <c r="G1103" s="2">
        <v>335096.51040000003</v>
      </c>
      <c r="H1103" s="21">
        <f t="shared" si="17"/>
        <v>0</v>
      </c>
      <c r="I1103" s="4"/>
      <c r="J1103" s="4"/>
      <c r="K1103" s="4"/>
    </row>
    <row r="1104" spans="2:11" ht="13.5" x14ac:dyDescent="0.35">
      <c r="B1104" s="3">
        <v>43609</v>
      </c>
      <c r="C1104" s="2">
        <v>19.649999999999999</v>
      </c>
      <c r="D1104" s="2">
        <v>10.7715</v>
      </c>
      <c r="E1104" s="2">
        <v>25229</v>
      </c>
      <c r="F1104" s="2">
        <v>19.730899999999998</v>
      </c>
      <c r="G1104" s="2">
        <v>497790.87609999999</v>
      </c>
      <c r="H1104" s="21">
        <f t="shared" si="17"/>
        <v>0</v>
      </c>
      <c r="I1104" s="4"/>
      <c r="J1104" s="4"/>
      <c r="K1104" s="4"/>
    </row>
    <row r="1105" spans="2:11" ht="13.5" x14ac:dyDescent="0.35">
      <c r="B1105" s="3">
        <v>43612</v>
      </c>
      <c r="C1105" s="2">
        <v>19.7</v>
      </c>
      <c r="D1105" s="2">
        <v>10.7989</v>
      </c>
      <c r="E1105" s="2">
        <v>7028</v>
      </c>
      <c r="F1105" s="2">
        <v>19.678799999999999</v>
      </c>
      <c r="G1105" s="2">
        <v>138302.60639999999</v>
      </c>
      <c r="H1105" s="21">
        <f t="shared" si="17"/>
        <v>2.5437497098825691E-3</v>
      </c>
      <c r="I1105" s="4"/>
      <c r="J1105" s="4"/>
      <c r="K1105" s="4"/>
    </row>
    <row r="1106" spans="2:11" ht="13.5" x14ac:dyDescent="0.35">
      <c r="B1106" s="3">
        <v>43613</v>
      </c>
      <c r="C1106" s="2">
        <v>19.72</v>
      </c>
      <c r="D1106" s="2">
        <v>10.809900000000001</v>
      </c>
      <c r="E1106" s="2">
        <v>5281</v>
      </c>
      <c r="F1106" s="2">
        <v>19.722999999999999</v>
      </c>
      <c r="G1106" s="2">
        <v>104157.163</v>
      </c>
      <c r="H1106" s="21">
        <f t="shared" si="17"/>
        <v>1.018622267082852E-3</v>
      </c>
      <c r="I1106" s="4"/>
      <c r="J1106" s="4"/>
      <c r="K1106" s="4"/>
    </row>
    <row r="1107" spans="2:11" ht="13.5" x14ac:dyDescent="0.35">
      <c r="B1107" s="3">
        <v>43614</v>
      </c>
      <c r="C1107" s="2">
        <v>20.149999999999999</v>
      </c>
      <c r="D1107" s="2">
        <v>11.0456</v>
      </c>
      <c r="E1107" s="2">
        <v>18728</v>
      </c>
      <c r="F1107" s="2">
        <v>19.991099999999999</v>
      </c>
      <c r="G1107" s="2">
        <v>374393.32079999999</v>
      </c>
      <c r="H1107" s="21">
        <f t="shared" si="17"/>
        <v>2.180408699432923E-2</v>
      </c>
      <c r="I1107" s="4"/>
      <c r="J1107" s="4"/>
      <c r="K1107" s="4"/>
    </row>
    <row r="1108" spans="2:11" ht="13.5" x14ac:dyDescent="0.35">
      <c r="B1108" s="3">
        <v>43615</v>
      </c>
      <c r="C1108" s="2">
        <v>20.3</v>
      </c>
      <c r="D1108" s="2">
        <v>11.127800000000001</v>
      </c>
      <c r="E1108" s="2">
        <v>12020</v>
      </c>
      <c r="F1108" s="2">
        <v>20.254300000000001</v>
      </c>
      <c r="G1108" s="2">
        <v>243456.68599999999</v>
      </c>
      <c r="H1108" s="21">
        <f t="shared" si="17"/>
        <v>7.4418773086115985E-3</v>
      </c>
      <c r="I1108" s="4"/>
      <c r="J1108" s="4"/>
      <c r="K1108" s="4"/>
    </row>
    <row r="1109" spans="2:11" ht="13.5" x14ac:dyDescent="0.35">
      <c r="B1109" s="3">
        <v>43616</v>
      </c>
      <c r="C1109" s="2">
        <v>20.3</v>
      </c>
      <c r="D1109" s="2">
        <v>11.127800000000001</v>
      </c>
      <c r="E1109" s="2">
        <v>17240</v>
      </c>
      <c r="F1109" s="2">
        <v>20.319500000000001</v>
      </c>
      <c r="G1109" s="2">
        <v>350308.18</v>
      </c>
      <c r="H1109" s="21">
        <f t="shared" si="17"/>
        <v>0</v>
      </c>
      <c r="I1109" s="4"/>
      <c r="J1109" s="4"/>
      <c r="K1109" s="4"/>
    </row>
    <row r="1110" spans="2:11" ht="13.5" x14ac:dyDescent="0.35">
      <c r="B1110" s="3">
        <v>43619</v>
      </c>
      <c r="C1110" s="2">
        <v>20.149999999999999</v>
      </c>
      <c r="D1110" s="2">
        <v>11.0456</v>
      </c>
      <c r="E1110" s="2">
        <v>7789</v>
      </c>
      <c r="F1110" s="2">
        <v>20.227</v>
      </c>
      <c r="G1110" s="2">
        <v>157548.103</v>
      </c>
      <c r="H1110" s="21">
        <f t="shared" si="17"/>
        <v>-7.386904868886956E-3</v>
      </c>
      <c r="I1110" s="4"/>
      <c r="J1110" s="4"/>
      <c r="K1110" s="4"/>
    </row>
    <row r="1111" spans="2:11" ht="13.5" x14ac:dyDescent="0.35">
      <c r="B1111" s="3">
        <v>43623</v>
      </c>
      <c r="C1111" s="2">
        <v>20.12</v>
      </c>
      <c r="D1111" s="2">
        <v>11.0291</v>
      </c>
      <c r="E1111" s="2">
        <v>9828</v>
      </c>
      <c r="F1111" s="2">
        <v>20.2149</v>
      </c>
      <c r="G1111" s="2">
        <v>198672.03719999999</v>
      </c>
      <c r="H1111" s="21">
        <f t="shared" si="17"/>
        <v>-1.4938074889549345E-3</v>
      </c>
      <c r="I1111" s="4"/>
      <c r="J1111" s="4"/>
      <c r="K1111" s="4"/>
    </row>
    <row r="1112" spans="2:11" ht="13.5" x14ac:dyDescent="0.35">
      <c r="B1112" s="3">
        <v>43626</v>
      </c>
      <c r="C1112" s="2">
        <v>19.7</v>
      </c>
      <c r="D1112" s="2">
        <v>10.7989</v>
      </c>
      <c r="E1112" s="2">
        <v>35219</v>
      </c>
      <c r="F1112" s="2">
        <v>19.877400000000002</v>
      </c>
      <c r="G1112" s="2">
        <v>700062.15060000005</v>
      </c>
      <c r="H1112" s="21">
        <f t="shared" si="17"/>
        <v>-2.0872056650134641E-2</v>
      </c>
      <c r="I1112" s="4"/>
      <c r="J1112" s="4"/>
      <c r="K1112" s="4"/>
    </row>
    <row r="1113" spans="2:11" ht="13.5" x14ac:dyDescent="0.35">
      <c r="B1113" s="3">
        <v>43627</v>
      </c>
      <c r="C1113" s="2">
        <v>19.41</v>
      </c>
      <c r="D1113" s="2">
        <v>10.639900000000001</v>
      </c>
      <c r="E1113" s="2">
        <v>23224</v>
      </c>
      <c r="F1113" s="2">
        <v>19.562999999999999</v>
      </c>
      <c r="G1113" s="2">
        <v>454331.11200000002</v>
      </c>
      <c r="H1113" s="21">
        <f t="shared" si="17"/>
        <v>-1.4723721860559771E-2</v>
      </c>
      <c r="I1113" s="4"/>
      <c r="J1113" s="4"/>
      <c r="K1113" s="4"/>
    </row>
    <row r="1114" spans="2:11" ht="13.5" x14ac:dyDescent="0.35">
      <c r="B1114" s="3">
        <v>43628</v>
      </c>
      <c r="C1114" s="2">
        <v>19.8</v>
      </c>
      <c r="D1114" s="2">
        <v>10.8537</v>
      </c>
      <c r="E1114" s="2">
        <v>4808</v>
      </c>
      <c r="F1114" s="2">
        <v>19.697900000000001</v>
      </c>
      <c r="G1114" s="2">
        <v>94707.503200000006</v>
      </c>
      <c r="H1114" s="21">
        <f t="shared" si="17"/>
        <v>2.0094173817423011E-2</v>
      </c>
      <c r="I1114" s="4"/>
      <c r="J1114" s="4"/>
      <c r="K1114" s="4"/>
    </row>
    <row r="1115" spans="2:11" ht="13.5" x14ac:dyDescent="0.35">
      <c r="B1115" s="3">
        <v>43629</v>
      </c>
      <c r="C1115" s="2">
        <v>19.920000000000002</v>
      </c>
      <c r="D1115" s="2">
        <v>10.919499999999999</v>
      </c>
      <c r="E1115" s="2">
        <v>9830</v>
      </c>
      <c r="F1115" s="2">
        <v>19.878599999999999</v>
      </c>
      <c r="G1115" s="2">
        <v>195406.63800000001</v>
      </c>
      <c r="H1115" s="21">
        <f t="shared" si="17"/>
        <v>6.0624487501957317E-3</v>
      </c>
      <c r="I1115" s="4"/>
      <c r="J1115" s="4"/>
      <c r="K1115" s="4"/>
    </row>
    <row r="1116" spans="2:11" ht="13.5" x14ac:dyDescent="0.35">
      <c r="B1116" s="3">
        <v>43630</v>
      </c>
      <c r="C1116" s="2">
        <v>19.600000000000001</v>
      </c>
      <c r="D1116" s="2">
        <v>10.7441</v>
      </c>
      <c r="E1116" s="2">
        <v>30228</v>
      </c>
      <c r="F1116" s="2">
        <v>19.773199999999999</v>
      </c>
      <c r="G1116" s="2">
        <v>597704.28960000002</v>
      </c>
      <c r="H1116" s="21">
        <f t="shared" si="17"/>
        <v>-1.606300654791884E-2</v>
      </c>
      <c r="I1116" s="4"/>
      <c r="J1116" s="4"/>
      <c r="K1116" s="4"/>
    </row>
    <row r="1117" spans="2:11" ht="13.5" x14ac:dyDescent="0.35">
      <c r="B1117" s="3">
        <v>43633</v>
      </c>
      <c r="C1117" s="2">
        <v>19.7</v>
      </c>
      <c r="D1117" s="2">
        <v>10.7989</v>
      </c>
      <c r="E1117" s="2">
        <v>46900</v>
      </c>
      <c r="F1117" s="2">
        <v>19.704699999999999</v>
      </c>
      <c r="G1117" s="2">
        <v>924150.43</v>
      </c>
      <c r="H1117" s="21">
        <f t="shared" si="17"/>
        <v>5.1004737483828508E-3</v>
      </c>
      <c r="I1117" s="4"/>
      <c r="J1117" s="4"/>
      <c r="K1117" s="4"/>
    </row>
    <row r="1118" spans="2:11" ht="13.5" x14ac:dyDescent="0.35">
      <c r="B1118" s="3">
        <v>43634</v>
      </c>
      <c r="C1118" s="2">
        <v>19.7</v>
      </c>
      <c r="D1118" s="2">
        <v>10.7989</v>
      </c>
      <c r="E1118" s="2">
        <v>19969</v>
      </c>
      <c r="F1118" s="2">
        <v>19.6782</v>
      </c>
      <c r="G1118" s="2">
        <v>392953.97580000001</v>
      </c>
      <c r="H1118" s="21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19.7</v>
      </c>
      <c r="D1119" s="2">
        <v>10.7989</v>
      </c>
      <c r="E1119" s="2">
        <v>16615</v>
      </c>
      <c r="F1119" s="2">
        <v>19.7012</v>
      </c>
      <c r="G1119" s="2">
        <v>327335.43800000002</v>
      </c>
      <c r="H1119" s="21">
        <f t="shared" si="17"/>
        <v>0</v>
      </c>
      <c r="I1119" s="4"/>
      <c r="J1119" s="4"/>
      <c r="K1119" s="4"/>
    </row>
    <row r="1120" spans="2:11" ht="13.5" x14ac:dyDescent="0.35">
      <c r="B1120" s="3">
        <v>43636</v>
      </c>
      <c r="C1120" s="2">
        <v>19.850000000000001</v>
      </c>
      <c r="D1120" s="2">
        <v>10.8811</v>
      </c>
      <c r="E1120" s="2">
        <v>101660</v>
      </c>
      <c r="F1120" s="2">
        <v>19.689800000000002</v>
      </c>
      <c r="G1120" s="2">
        <v>2001665.068</v>
      </c>
      <c r="H1120" s="21">
        <f t="shared" si="17"/>
        <v>7.6118863958366386E-3</v>
      </c>
      <c r="I1120" s="4"/>
      <c r="J1120" s="4"/>
      <c r="K1120" s="4"/>
    </row>
    <row r="1121" spans="2:11" ht="13.5" x14ac:dyDescent="0.35">
      <c r="B1121" s="3">
        <v>43637</v>
      </c>
      <c r="C1121" s="2">
        <v>19.7</v>
      </c>
      <c r="D1121" s="2">
        <v>10.7989</v>
      </c>
      <c r="E1121" s="2">
        <v>99296</v>
      </c>
      <c r="F1121" s="2">
        <v>19.676600000000001</v>
      </c>
      <c r="G1121" s="2">
        <v>1953807.6736000001</v>
      </c>
      <c r="H1121" s="21">
        <f t="shared" si="17"/>
        <v>-7.5543832884543173E-3</v>
      </c>
      <c r="I1121" s="4"/>
      <c r="J1121" s="4"/>
      <c r="K1121" s="4"/>
    </row>
    <row r="1122" spans="2:11" ht="13.5" x14ac:dyDescent="0.35">
      <c r="B1122" s="3">
        <v>43640</v>
      </c>
      <c r="C1122" s="2">
        <v>19.7</v>
      </c>
      <c r="D1122" s="2">
        <v>10.7989</v>
      </c>
      <c r="E1122" s="2">
        <v>17942</v>
      </c>
      <c r="F1122" s="2">
        <v>19.735700000000001</v>
      </c>
      <c r="G1122" s="2">
        <v>354097.92940000002</v>
      </c>
      <c r="H1122" s="21">
        <f t="shared" si="17"/>
        <v>0</v>
      </c>
      <c r="I1122" s="4"/>
      <c r="J1122" s="4"/>
      <c r="K1122" s="4"/>
    </row>
    <row r="1123" spans="2:11" ht="13.5" x14ac:dyDescent="0.35">
      <c r="B1123" s="3">
        <v>43641</v>
      </c>
      <c r="C1123" s="2">
        <v>19.600000000000001</v>
      </c>
      <c r="D1123" s="2">
        <v>10.7441</v>
      </c>
      <c r="E1123" s="2">
        <v>23260</v>
      </c>
      <c r="F1123" s="2">
        <v>19.680099999999999</v>
      </c>
      <c r="G1123" s="2">
        <v>457759.12599999999</v>
      </c>
      <c r="H1123" s="21">
        <f t="shared" si="17"/>
        <v>-5.0745909305577588E-3</v>
      </c>
      <c r="I1123" s="4"/>
      <c r="J1123" s="4"/>
      <c r="K1123" s="4"/>
    </row>
    <row r="1124" spans="2:11" ht="13.5" x14ac:dyDescent="0.35">
      <c r="B1124" s="3">
        <v>43642</v>
      </c>
      <c r="C1124" s="2">
        <v>19.7</v>
      </c>
      <c r="D1124" s="2">
        <v>10.7989</v>
      </c>
      <c r="E1124" s="2">
        <v>18317</v>
      </c>
      <c r="F1124" s="2">
        <v>19.634799999999998</v>
      </c>
      <c r="G1124" s="2">
        <v>359650.63160000002</v>
      </c>
      <c r="H1124" s="21">
        <f t="shared" si="17"/>
        <v>5.1004737483828508E-3</v>
      </c>
      <c r="I1124" s="4"/>
      <c r="J1124" s="4"/>
      <c r="K1124" s="4"/>
    </row>
    <row r="1125" spans="2:11" ht="13.5" x14ac:dyDescent="0.35">
      <c r="B1125" s="3">
        <v>43643</v>
      </c>
      <c r="C1125" s="2">
        <v>19.149999999999999</v>
      </c>
      <c r="D1125" s="2">
        <v>10.497400000000001</v>
      </c>
      <c r="E1125" s="2">
        <v>35343</v>
      </c>
      <c r="F1125" s="2">
        <v>19.407800000000002</v>
      </c>
      <c r="G1125" s="2">
        <v>685929.87540000002</v>
      </c>
      <c r="H1125" s="21">
        <f t="shared" si="17"/>
        <v>-2.7919510320495514E-2</v>
      </c>
      <c r="I1125" s="4"/>
      <c r="J1125" s="4"/>
      <c r="K1125" s="4"/>
    </row>
    <row r="1126" spans="2:11" ht="13.5" x14ac:dyDescent="0.35">
      <c r="B1126" s="3">
        <v>43644</v>
      </c>
      <c r="C1126" s="2">
        <v>19.600000000000001</v>
      </c>
      <c r="D1126" s="2">
        <v>10.7441</v>
      </c>
      <c r="E1126" s="2">
        <v>14979</v>
      </c>
      <c r="F1126" s="2">
        <v>19.596800000000002</v>
      </c>
      <c r="G1126" s="2">
        <v>293540.46720000001</v>
      </c>
      <c r="H1126" s="21">
        <f t="shared" si="17"/>
        <v>2.3501057404690572E-2</v>
      </c>
      <c r="I1126" s="4"/>
      <c r="J1126" s="4"/>
      <c r="K1126" s="4"/>
    </row>
    <row r="1127" spans="2:11" ht="13.5" x14ac:dyDescent="0.35">
      <c r="B1127" s="3">
        <v>43647</v>
      </c>
      <c r="C1127" s="2">
        <v>19.600000000000001</v>
      </c>
      <c r="D1127" s="2">
        <v>10.7441</v>
      </c>
      <c r="E1127" s="2">
        <v>4654</v>
      </c>
      <c r="F1127" s="2">
        <v>19.610900000000001</v>
      </c>
      <c r="G1127" s="2">
        <v>91269.128599999996</v>
      </c>
      <c r="H1127" s="21">
        <f t="shared" si="17"/>
        <v>0</v>
      </c>
      <c r="I1127" s="4"/>
      <c r="J1127" s="4"/>
      <c r="K1127" s="4"/>
    </row>
    <row r="1128" spans="2:11" ht="13.5" x14ac:dyDescent="0.35">
      <c r="B1128" s="3">
        <v>43648</v>
      </c>
      <c r="C1128" s="2">
        <v>19.3</v>
      </c>
      <c r="D1128" s="2">
        <v>10.579700000000001</v>
      </c>
      <c r="E1128" s="2">
        <v>31653</v>
      </c>
      <c r="F1128" s="2">
        <v>19.295400000000001</v>
      </c>
      <c r="G1128" s="2">
        <v>610757.29619999998</v>
      </c>
      <c r="H1128" s="21">
        <f t="shared" si="17"/>
        <v>-1.5301421245148387E-2</v>
      </c>
      <c r="I1128" s="4"/>
      <c r="J1128" s="4"/>
      <c r="K1128" s="4"/>
    </row>
    <row r="1129" spans="2:11" ht="13.5" x14ac:dyDescent="0.35">
      <c r="B1129" s="3">
        <v>43649</v>
      </c>
      <c r="C1129" s="2">
        <v>19.5</v>
      </c>
      <c r="D1129" s="2">
        <v>10.689299999999999</v>
      </c>
      <c r="E1129" s="2">
        <v>1405</v>
      </c>
      <c r="F1129" s="2">
        <v>19.570900000000002</v>
      </c>
      <c r="G1129" s="2">
        <v>27497.1145</v>
      </c>
      <c r="H1129" s="21">
        <f t="shared" si="17"/>
        <v>1.0359461988525061E-2</v>
      </c>
      <c r="I1129" s="4"/>
      <c r="J1129" s="4"/>
      <c r="K1129" s="4"/>
    </row>
    <row r="1130" spans="2:11" ht="13.5" x14ac:dyDescent="0.35">
      <c r="B1130" s="3">
        <v>43650</v>
      </c>
      <c r="C1130" s="2">
        <v>19.55</v>
      </c>
      <c r="D1130" s="2">
        <v>10.716699999999999</v>
      </c>
      <c r="E1130" s="2">
        <v>6761</v>
      </c>
      <c r="F1130" s="2">
        <v>19.570799999999998</v>
      </c>
      <c r="G1130" s="2">
        <v>132318.17879999999</v>
      </c>
      <c r="H1130" s="21">
        <f t="shared" si="17"/>
        <v>2.5633109745259366E-3</v>
      </c>
      <c r="I1130" s="4"/>
      <c r="J1130" s="4"/>
      <c r="K1130" s="4"/>
    </row>
    <row r="1131" spans="2:11" ht="13.5" x14ac:dyDescent="0.35">
      <c r="B1131" s="3">
        <v>43651</v>
      </c>
      <c r="C1131" s="2">
        <v>19.7</v>
      </c>
      <c r="D1131" s="2">
        <v>10.7989</v>
      </c>
      <c r="E1131" s="2">
        <v>14717</v>
      </c>
      <c r="F1131" s="2">
        <v>19.666</v>
      </c>
      <c r="G1131" s="2">
        <v>289424.522</v>
      </c>
      <c r="H1131" s="21">
        <f t="shared" si="17"/>
        <v>7.6702716321255873E-3</v>
      </c>
      <c r="I1131" s="4"/>
      <c r="J1131" s="4"/>
      <c r="K1131" s="4"/>
    </row>
    <row r="1132" spans="2:11" ht="13.5" x14ac:dyDescent="0.35">
      <c r="B1132" s="3">
        <v>43654</v>
      </c>
      <c r="C1132" s="2">
        <v>19.489999999999998</v>
      </c>
      <c r="D1132" s="2">
        <v>10.6838</v>
      </c>
      <c r="E1132" s="2">
        <v>27439</v>
      </c>
      <c r="F1132" s="2">
        <v>19.6539</v>
      </c>
      <c r="G1132" s="2">
        <v>539283.36210000003</v>
      </c>
      <c r="H1132" s="21">
        <f t="shared" si="17"/>
        <v>-1.0658492994656862E-2</v>
      </c>
      <c r="I1132" s="4"/>
      <c r="J1132" s="4"/>
      <c r="K1132" s="4"/>
    </row>
    <row r="1133" spans="2:11" ht="13.5" x14ac:dyDescent="0.35">
      <c r="B1133" s="3">
        <v>43655</v>
      </c>
      <c r="C1133" s="2">
        <v>19.399999999999999</v>
      </c>
      <c r="D1133" s="2">
        <v>10.634499999999999</v>
      </c>
      <c r="E1133" s="2">
        <v>26580</v>
      </c>
      <c r="F1133" s="2">
        <v>19.481300000000001</v>
      </c>
      <c r="G1133" s="2">
        <v>517812.95400000003</v>
      </c>
      <c r="H1133" s="21">
        <f t="shared" si="17"/>
        <v>-4.6144630187761439E-3</v>
      </c>
      <c r="I1133" s="4"/>
      <c r="J1133" s="4"/>
      <c r="K1133" s="4"/>
    </row>
    <row r="1134" spans="2:11" ht="13.5" x14ac:dyDescent="0.35">
      <c r="B1134" s="3">
        <v>43656</v>
      </c>
      <c r="C1134" s="2">
        <v>19.3</v>
      </c>
      <c r="D1134" s="2">
        <v>10.579700000000001</v>
      </c>
      <c r="E1134" s="2">
        <v>14344</v>
      </c>
      <c r="F1134" s="2">
        <v>19.312200000000001</v>
      </c>
      <c r="G1134" s="2">
        <v>277014.19679999998</v>
      </c>
      <c r="H1134" s="21">
        <f t="shared" si="17"/>
        <v>-5.1530396351495986E-3</v>
      </c>
      <c r="I1134" s="4"/>
      <c r="J1134" s="4"/>
      <c r="K1134" s="4"/>
    </row>
    <row r="1135" spans="2:11" ht="13.5" x14ac:dyDescent="0.35">
      <c r="B1135" s="3">
        <v>43657</v>
      </c>
      <c r="C1135" s="2">
        <v>19.37</v>
      </c>
      <c r="D1135" s="2">
        <v>10.618</v>
      </c>
      <c r="E1135" s="2">
        <v>21514</v>
      </c>
      <c r="F1135" s="2">
        <v>19.324200000000001</v>
      </c>
      <c r="G1135" s="2">
        <v>415740.83880000003</v>
      </c>
      <c r="H1135" s="21">
        <f t="shared" si="17"/>
        <v>3.6201404576688898E-3</v>
      </c>
      <c r="I1135" s="4"/>
      <c r="J1135" s="4"/>
      <c r="K1135" s="4"/>
    </row>
    <row r="1136" spans="2:11" ht="13.5" x14ac:dyDescent="0.35">
      <c r="B1136" s="3">
        <v>43658</v>
      </c>
      <c r="C1136" s="2">
        <v>19.3</v>
      </c>
      <c r="D1136" s="2">
        <v>10.579700000000001</v>
      </c>
      <c r="E1136" s="2">
        <v>16219</v>
      </c>
      <c r="F1136" s="2">
        <v>19.3033</v>
      </c>
      <c r="G1136" s="2">
        <v>313080.22269999998</v>
      </c>
      <c r="H1136" s="21">
        <f t="shared" si="17"/>
        <v>-3.607082313053264E-3</v>
      </c>
      <c r="I1136" s="4"/>
      <c r="J1136" s="4"/>
      <c r="K1136" s="4"/>
    </row>
    <row r="1137" spans="2:11" ht="13.5" x14ac:dyDescent="0.35">
      <c r="B1137" s="3">
        <v>43661</v>
      </c>
      <c r="C1137" s="2">
        <v>19.3</v>
      </c>
      <c r="D1137" s="2">
        <v>10.579700000000001</v>
      </c>
      <c r="E1137" s="2">
        <v>12759</v>
      </c>
      <c r="F1137" s="2">
        <v>19.298100000000002</v>
      </c>
      <c r="G1137" s="2">
        <v>246224.45790000001</v>
      </c>
      <c r="H1137" s="21">
        <f t="shared" si="17"/>
        <v>0</v>
      </c>
      <c r="I1137" s="4"/>
      <c r="J1137" s="4"/>
      <c r="K1137" s="4"/>
    </row>
    <row r="1138" spans="2:11" ht="13.5" x14ac:dyDescent="0.35">
      <c r="B1138" s="3">
        <v>43662</v>
      </c>
      <c r="C1138" s="2">
        <v>19.3</v>
      </c>
      <c r="D1138" s="2">
        <v>10.579700000000001</v>
      </c>
      <c r="E1138" s="2">
        <v>9672</v>
      </c>
      <c r="F1138" s="2">
        <v>19.298500000000001</v>
      </c>
      <c r="G1138" s="2">
        <v>186655.092</v>
      </c>
      <c r="H1138" s="21">
        <f t="shared" si="17"/>
        <v>0</v>
      </c>
      <c r="I1138" s="4"/>
      <c r="J1138" s="4"/>
      <c r="K1138" s="4"/>
    </row>
    <row r="1139" spans="2:11" ht="13.5" x14ac:dyDescent="0.35">
      <c r="B1139" s="3">
        <v>43663</v>
      </c>
      <c r="C1139" s="2">
        <v>19.3</v>
      </c>
      <c r="D1139" s="2">
        <v>10.579700000000001</v>
      </c>
      <c r="E1139" s="2">
        <v>23983</v>
      </c>
      <c r="F1139" s="2">
        <v>19.303999999999998</v>
      </c>
      <c r="G1139" s="2">
        <v>462967.83199999999</v>
      </c>
      <c r="H1139" s="21">
        <f t="shared" si="17"/>
        <v>0</v>
      </c>
      <c r="I1139" s="4"/>
      <c r="J1139" s="4"/>
      <c r="K1139" s="4"/>
    </row>
    <row r="1140" spans="2:11" ht="13.5" x14ac:dyDescent="0.35">
      <c r="B1140" s="3">
        <v>43664</v>
      </c>
      <c r="C1140" s="2">
        <v>19.3</v>
      </c>
      <c r="D1140" s="2">
        <v>10.579700000000001</v>
      </c>
      <c r="E1140" s="2">
        <v>776</v>
      </c>
      <c r="F1140" s="2">
        <v>19.295300000000001</v>
      </c>
      <c r="G1140" s="2">
        <v>14973.1528</v>
      </c>
      <c r="H1140" s="21">
        <f t="shared" si="17"/>
        <v>0</v>
      </c>
      <c r="I1140" s="4"/>
      <c r="J1140" s="4"/>
      <c r="K1140" s="4"/>
    </row>
    <row r="1141" spans="2:11" ht="13.5" x14ac:dyDescent="0.35">
      <c r="B1141" s="3">
        <v>43665</v>
      </c>
      <c r="C1141" s="2">
        <v>19.3</v>
      </c>
      <c r="D1141" s="2">
        <v>10.579700000000001</v>
      </c>
      <c r="E1141" s="2">
        <v>2834</v>
      </c>
      <c r="F1141" s="2">
        <v>19.3</v>
      </c>
      <c r="G1141" s="2">
        <v>54696.2</v>
      </c>
      <c r="H1141" s="21">
        <f t="shared" si="17"/>
        <v>0</v>
      </c>
      <c r="I1141" s="4"/>
      <c r="J1141" s="4"/>
      <c r="K1141" s="4"/>
    </row>
    <row r="1142" spans="2:11" ht="13.5" x14ac:dyDescent="0.35">
      <c r="B1142" s="3">
        <v>43668</v>
      </c>
      <c r="C1142" s="2">
        <v>19.399999999999999</v>
      </c>
      <c r="D1142" s="2">
        <v>10.634499999999999</v>
      </c>
      <c r="E1142" s="2">
        <v>9099</v>
      </c>
      <c r="F1142" s="2">
        <v>19.301400000000001</v>
      </c>
      <c r="G1142" s="2">
        <v>175623.43859999999</v>
      </c>
      <c r="H1142" s="21">
        <f t="shared" si="17"/>
        <v>5.1797309942624463E-3</v>
      </c>
      <c r="I1142" s="4"/>
      <c r="J1142" s="4"/>
      <c r="K1142" s="4"/>
    </row>
    <row r="1143" spans="2:11" ht="13.5" x14ac:dyDescent="0.35">
      <c r="B1143" s="3">
        <v>43669</v>
      </c>
      <c r="C1143" s="2">
        <v>19.2</v>
      </c>
      <c r="D1143" s="2">
        <v>10.524800000000001</v>
      </c>
      <c r="E1143" s="2">
        <v>11994</v>
      </c>
      <c r="F1143" s="2">
        <v>19.310099999999998</v>
      </c>
      <c r="G1143" s="2">
        <v>231605.3394</v>
      </c>
      <c r="H1143" s="21">
        <f t="shared" si="17"/>
        <v>-1.0315482627297791E-2</v>
      </c>
      <c r="I1143" s="4"/>
      <c r="J1143" s="4"/>
      <c r="K1143" s="4"/>
    </row>
    <row r="1144" spans="2:11" ht="13.5" x14ac:dyDescent="0.35">
      <c r="B1144" s="3">
        <v>43670</v>
      </c>
      <c r="C1144" s="2">
        <v>19.3</v>
      </c>
      <c r="D1144" s="2">
        <v>10.579700000000001</v>
      </c>
      <c r="E1144" s="2">
        <v>3041</v>
      </c>
      <c r="F1144" s="2">
        <v>19.271599999999999</v>
      </c>
      <c r="G1144" s="2">
        <v>58604.935599999997</v>
      </c>
      <c r="H1144" s="21">
        <f t="shared" si="17"/>
        <v>5.2162511401641787E-3</v>
      </c>
      <c r="I1144" s="4"/>
      <c r="J1144" s="4"/>
      <c r="K1144" s="4"/>
    </row>
    <row r="1145" spans="2:11" ht="13.5" x14ac:dyDescent="0.35">
      <c r="B1145" s="3">
        <v>43672</v>
      </c>
      <c r="C1145" s="2">
        <v>19.309999999999999</v>
      </c>
      <c r="D1145" s="2">
        <v>10.585100000000001</v>
      </c>
      <c r="E1145" s="2">
        <v>14108</v>
      </c>
      <c r="F1145" s="2">
        <v>19.3139</v>
      </c>
      <c r="G1145" s="2">
        <v>272480.5012</v>
      </c>
      <c r="H1145" s="21">
        <f t="shared" si="17"/>
        <v>5.1041144833973069E-4</v>
      </c>
      <c r="I1145" s="4"/>
      <c r="J1145" s="4"/>
      <c r="K1145" s="4"/>
    </row>
    <row r="1146" spans="2:11" ht="13.5" x14ac:dyDescent="0.35">
      <c r="B1146" s="3">
        <v>43675</v>
      </c>
      <c r="C1146" s="2">
        <v>19.399999999999999</v>
      </c>
      <c r="D1146" s="2">
        <v>10.634499999999999</v>
      </c>
      <c r="E1146" s="2">
        <v>6389</v>
      </c>
      <c r="F1146" s="2">
        <v>19.343399999999999</v>
      </c>
      <c r="G1146" s="2">
        <v>123584.9826</v>
      </c>
      <c r="H1146" s="21">
        <f t="shared" si="17"/>
        <v>4.666937487600358E-3</v>
      </c>
      <c r="I1146" s="4"/>
      <c r="J1146" s="4"/>
      <c r="K1146" s="4"/>
    </row>
    <row r="1147" spans="2:11" ht="13.5" x14ac:dyDescent="0.35">
      <c r="B1147" s="3">
        <v>43676</v>
      </c>
      <c r="C1147" s="2">
        <v>19.399999999999999</v>
      </c>
      <c r="D1147" s="2">
        <v>10.634499999999999</v>
      </c>
      <c r="E1147" s="2">
        <v>29521</v>
      </c>
      <c r="F1147" s="2">
        <v>19.412800000000001</v>
      </c>
      <c r="G1147" s="2">
        <v>573085.26879999996</v>
      </c>
      <c r="H1147" s="21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19.36</v>
      </c>
      <c r="D1148" s="2">
        <v>10.612500000000001</v>
      </c>
      <c r="E1148" s="2">
        <v>12798</v>
      </c>
      <c r="F1148" s="2">
        <v>19.398199999999999</v>
      </c>
      <c r="G1148" s="2">
        <v>248258.1636</v>
      </c>
      <c r="H1148" s="21">
        <f t="shared" si="17"/>
        <v>-2.0687385396585141E-3</v>
      </c>
      <c r="I1148" s="4"/>
      <c r="J1148" s="4"/>
      <c r="K1148" s="4"/>
    </row>
    <row r="1149" spans="2:11" ht="13.5" x14ac:dyDescent="0.35">
      <c r="B1149" s="3">
        <v>43678</v>
      </c>
      <c r="C1149" s="2">
        <v>19.48</v>
      </c>
      <c r="D1149" s="2">
        <v>10.6783</v>
      </c>
      <c r="E1149" s="2">
        <v>17493</v>
      </c>
      <c r="F1149" s="2">
        <v>19.399699999999999</v>
      </c>
      <c r="G1149" s="2">
        <v>339358.95209999999</v>
      </c>
      <c r="H1149" s="21">
        <f t="shared" si="17"/>
        <v>6.200235571260251E-3</v>
      </c>
      <c r="I1149" s="4"/>
      <c r="J1149" s="4"/>
      <c r="K1149" s="4"/>
    </row>
    <row r="1150" spans="2:11" ht="13.5" x14ac:dyDescent="0.35">
      <c r="B1150" s="3">
        <v>43679</v>
      </c>
      <c r="C1150" s="2">
        <v>19.5</v>
      </c>
      <c r="D1150" s="2">
        <v>10.689299999999999</v>
      </c>
      <c r="E1150" s="2">
        <v>6055</v>
      </c>
      <c r="F1150" s="2">
        <v>19.4819</v>
      </c>
      <c r="G1150" s="2">
        <v>117962.9045</v>
      </c>
      <c r="H1150" s="21">
        <f t="shared" si="17"/>
        <v>1.0301265182659442E-3</v>
      </c>
      <c r="I1150" s="4"/>
      <c r="J1150" s="4"/>
      <c r="K1150" s="4"/>
    </row>
    <row r="1151" spans="2:11" ht="13.5" x14ac:dyDescent="0.35">
      <c r="B1151" s="3">
        <v>43682</v>
      </c>
      <c r="C1151" s="2">
        <v>19.600000000000001</v>
      </c>
      <c r="D1151" s="2">
        <v>10.7441</v>
      </c>
      <c r="E1151" s="2">
        <v>8673</v>
      </c>
      <c r="F1151" s="2">
        <v>19.6036</v>
      </c>
      <c r="G1151" s="2">
        <v>170022.02280000001</v>
      </c>
      <c r="H1151" s="21">
        <f t="shared" si="17"/>
        <v>5.1266219490518732E-3</v>
      </c>
      <c r="I1151" s="4"/>
      <c r="J1151" s="4"/>
      <c r="K1151" s="4"/>
    </row>
    <row r="1152" spans="2:11" ht="13.5" x14ac:dyDescent="0.35">
      <c r="B1152" s="3">
        <v>43683</v>
      </c>
      <c r="C1152" s="2">
        <v>19.600000000000001</v>
      </c>
      <c r="D1152" s="2">
        <v>10.7441</v>
      </c>
      <c r="E1152" s="2">
        <v>924</v>
      </c>
      <c r="F1152" s="2">
        <v>19.561800000000002</v>
      </c>
      <c r="G1152" s="2">
        <v>18075.103200000001</v>
      </c>
      <c r="H1152" s="21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19.600000000000001</v>
      </c>
      <c r="D1153" s="2">
        <v>10.7441</v>
      </c>
      <c r="E1153" s="2">
        <v>3432</v>
      </c>
      <c r="F1153" s="2">
        <v>19.545300000000001</v>
      </c>
      <c r="G1153" s="2">
        <v>67079.469599999997</v>
      </c>
      <c r="H1153" s="21">
        <f t="shared" si="17"/>
        <v>0</v>
      </c>
      <c r="I1153" s="4"/>
      <c r="J1153" s="4"/>
      <c r="K1153" s="4"/>
    </row>
    <row r="1154" spans="2:11" ht="13.5" x14ac:dyDescent="0.35">
      <c r="B1154" s="3">
        <v>43685</v>
      </c>
      <c r="C1154" s="2">
        <v>19.5</v>
      </c>
      <c r="D1154" s="2">
        <v>10.689299999999999</v>
      </c>
      <c r="E1154" s="2">
        <v>887</v>
      </c>
      <c r="F1154" s="2">
        <v>19.564699999999998</v>
      </c>
      <c r="G1154" s="2">
        <v>17353.888900000002</v>
      </c>
      <c r="H1154" s="21">
        <f t="shared" si="17"/>
        <v>-5.1004737483828508E-3</v>
      </c>
      <c r="I1154" s="4"/>
      <c r="J1154" s="4"/>
      <c r="K1154" s="4"/>
    </row>
    <row r="1155" spans="2:11" ht="13.5" x14ac:dyDescent="0.35">
      <c r="B1155" s="3">
        <v>43686</v>
      </c>
      <c r="C1155" s="2">
        <v>19.5</v>
      </c>
      <c r="D1155" s="2">
        <v>10.689299999999999</v>
      </c>
      <c r="E1155" s="2">
        <v>2495</v>
      </c>
      <c r="F1155" s="2">
        <v>19.491800000000001</v>
      </c>
      <c r="G1155" s="2">
        <v>48632.040999999997</v>
      </c>
      <c r="H1155" s="21">
        <f t="shared" si="17"/>
        <v>0</v>
      </c>
      <c r="I1155" s="4"/>
      <c r="J1155" s="4"/>
      <c r="K1155" s="4"/>
    </row>
    <row r="1156" spans="2:11" ht="13.5" x14ac:dyDescent="0.35">
      <c r="B1156" s="3">
        <v>43691</v>
      </c>
      <c r="C1156" s="2">
        <v>19.510000000000002</v>
      </c>
      <c r="D1156" s="2">
        <v>10.694800000000001</v>
      </c>
      <c r="E1156" s="2">
        <v>15262</v>
      </c>
      <c r="F1156" s="2">
        <v>19.5078</v>
      </c>
      <c r="G1156" s="2">
        <v>297728.04359999998</v>
      </c>
      <c r="H1156" s="21">
        <f t="shared" si="17"/>
        <v>5.1453322481372901E-4</v>
      </c>
      <c r="I1156" s="4"/>
      <c r="J1156" s="4"/>
      <c r="K1156" s="4"/>
    </row>
    <row r="1157" spans="2:11" ht="13.5" x14ac:dyDescent="0.35">
      <c r="B1157" s="3">
        <v>43692</v>
      </c>
      <c r="C1157" s="2">
        <v>19.61</v>
      </c>
      <c r="D1157" s="2">
        <v>10.749599999999999</v>
      </c>
      <c r="E1157" s="2">
        <v>3918</v>
      </c>
      <c r="F1157" s="2">
        <v>19.598500000000001</v>
      </c>
      <c r="G1157" s="2">
        <v>76786.922999999995</v>
      </c>
      <c r="H1157" s="21">
        <f t="shared" si="17"/>
        <v>5.123985488274526E-3</v>
      </c>
      <c r="I1157" s="4"/>
      <c r="J1157" s="4"/>
      <c r="K1157" s="4"/>
    </row>
    <row r="1158" spans="2:11" ht="13.5" x14ac:dyDescent="0.35">
      <c r="B1158" s="3">
        <v>43693</v>
      </c>
      <c r="C1158" s="2">
        <v>19.55</v>
      </c>
      <c r="D1158" s="2">
        <v>10.716699999999999</v>
      </c>
      <c r="E1158" s="2">
        <v>11717</v>
      </c>
      <c r="F1158" s="2">
        <v>19.562999999999999</v>
      </c>
      <c r="G1158" s="2">
        <v>229219.671</v>
      </c>
      <c r="H1158" s="21">
        <f t="shared" si="17"/>
        <v>-3.0605789982882815E-3</v>
      </c>
      <c r="I1158" s="4"/>
      <c r="J1158" s="4"/>
      <c r="K1158" s="4"/>
    </row>
    <row r="1159" spans="2:11" ht="13.5" x14ac:dyDescent="0.35">
      <c r="B1159" s="3">
        <v>43696</v>
      </c>
      <c r="C1159" s="2">
        <v>19.55</v>
      </c>
      <c r="D1159" s="2">
        <v>10.716699999999999</v>
      </c>
      <c r="E1159" s="2">
        <v>2169</v>
      </c>
      <c r="F1159" s="2">
        <v>19.554600000000001</v>
      </c>
      <c r="G1159" s="2">
        <v>42413.9274</v>
      </c>
      <c r="H1159" s="21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19.600000000000001</v>
      </c>
      <c r="D1160" s="2">
        <v>10.7441</v>
      </c>
      <c r="E1160" s="2">
        <v>8271</v>
      </c>
      <c r="F1160" s="2">
        <v>19.537400000000002</v>
      </c>
      <c r="G1160" s="2">
        <v>161593.83540000001</v>
      </c>
      <c r="H1160" s="21">
        <f t="shared" si="18"/>
        <v>2.556757210708529E-3</v>
      </c>
      <c r="I1160" s="4"/>
      <c r="J1160" s="4"/>
      <c r="K1160" s="4"/>
    </row>
    <row r="1161" spans="2:11" ht="13.5" x14ac:dyDescent="0.35">
      <c r="B1161" s="3">
        <v>43698</v>
      </c>
      <c r="C1161" s="2">
        <v>19.690000000000001</v>
      </c>
      <c r="D1161" s="2">
        <v>10.7934</v>
      </c>
      <c r="E1161" s="2">
        <v>3504</v>
      </c>
      <c r="F1161" s="2">
        <v>19.6145</v>
      </c>
      <c r="G1161" s="2">
        <v>68729.207999999999</v>
      </c>
      <c r="H1161" s="21">
        <f t="shared" si="18"/>
        <v>4.5885648867751202E-3</v>
      </c>
      <c r="I1161" s="4"/>
      <c r="J1161" s="4"/>
      <c r="K1161" s="4"/>
    </row>
    <row r="1162" spans="2:11" ht="13.5" x14ac:dyDescent="0.35">
      <c r="B1162" s="3">
        <v>43699</v>
      </c>
      <c r="C1162" s="2">
        <v>19.68</v>
      </c>
      <c r="D1162" s="2">
        <v>10.788</v>
      </c>
      <c r="E1162" s="2">
        <v>6693</v>
      </c>
      <c r="F1162" s="2">
        <v>19.575399999999998</v>
      </c>
      <c r="G1162" s="2">
        <v>131018.1522</v>
      </c>
      <c r="H1162" s="21">
        <f t="shared" si="18"/>
        <v>-5.0030574239811828E-4</v>
      </c>
      <c r="I1162" s="4"/>
      <c r="J1162" s="4"/>
      <c r="K1162" s="4"/>
    </row>
    <row r="1163" spans="2:11" ht="13.5" x14ac:dyDescent="0.35">
      <c r="B1163" s="3">
        <v>43700</v>
      </c>
      <c r="C1163" s="2">
        <v>19.5</v>
      </c>
      <c r="D1163" s="2">
        <v>10.689299999999999</v>
      </c>
      <c r="E1163" s="2">
        <v>3970</v>
      </c>
      <c r="F1163" s="2">
        <v>19.489999999999998</v>
      </c>
      <c r="G1163" s="2">
        <v>77375.3</v>
      </c>
      <c r="H1163" s="21">
        <f t="shared" si="18"/>
        <v>-9.1490545050056452E-3</v>
      </c>
      <c r="I1163" s="4"/>
      <c r="J1163" s="4"/>
      <c r="K1163" s="4"/>
    </row>
    <row r="1164" spans="2:11" ht="13.5" x14ac:dyDescent="0.35">
      <c r="B1164" s="3">
        <v>43703</v>
      </c>
      <c r="C1164" s="2">
        <v>19.5</v>
      </c>
      <c r="D1164" s="2">
        <v>10.689299999999999</v>
      </c>
      <c r="E1164" s="2">
        <v>20892</v>
      </c>
      <c r="F1164" s="2">
        <v>19.507400000000001</v>
      </c>
      <c r="G1164" s="2">
        <v>407548.60080000001</v>
      </c>
      <c r="H1164" s="21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19.5</v>
      </c>
      <c r="D1165" s="2">
        <v>10.689299999999999</v>
      </c>
      <c r="E1165" s="2">
        <v>12146</v>
      </c>
      <c r="F1165" s="2">
        <v>19.536999999999999</v>
      </c>
      <c r="G1165" s="2">
        <v>237296.402</v>
      </c>
      <c r="H1165" s="21">
        <f t="shared" si="18"/>
        <v>0</v>
      </c>
      <c r="I1165" s="4"/>
      <c r="J1165" s="4"/>
      <c r="K1165" s="4"/>
    </row>
    <row r="1166" spans="2:11" ht="13.5" x14ac:dyDescent="0.35">
      <c r="B1166" s="3">
        <v>43705</v>
      </c>
      <c r="C1166" s="2">
        <v>19.5</v>
      </c>
      <c r="D1166" s="2">
        <v>10.689299999999999</v>
      </c>
      <c r="E1166" s="2">
        <v>14479</v>
      </c>
      <c r="F1166" s="2">
        <v>19.503699999999998</v>
      </c>
      <c r="G1166" s="2">
        <v>282394.0723</v>
      </c>
      <c r="H1166" s="21">
        <f t="shared" si="18"/>
        <v>0</v>
      </c>
      <c r="I1166" s="4"/>
      <c r="J1166" s="4"/>
      <c r="K1166" s="4"/>
    </row>
    <row r="1167" spans="2:11" ht="13.5" x14ac:dyDescent="0.35">
      <c r="B1167" s="3">
        <v>43706</v>
      </c>
      <c r="C1167" s="2">
        <v>19.579999999999998</v>
      </c>
      <c r="D1167" s="2">
        <v>10.7331</v>
      </c>
      <c r="E1167" s="2">
        <v>8690</v>
      </c>
      <c r="F1167" s="2">
        <v>19.5062</v>
      </c>
      <c r="G1167" s="2">
        <v>169508.878</v>
      </c>
      <c r="H1167" s="21">
        <f t="shared" si="18"/>
        <v>4.0975554994247473E-3</v>
      </c>
      <c r="I1167" s="4"/>
      <c r="J1167" s="4"/>
      <c r="K1167" s="4"/>
    </row>
    <row r="1168" spans="2:11" ht="13.5" x14ac:dyDescent="0.35">
      <c r="B1168" s="3">
        <v>43707</v>
      </c>
      <c r="C1168" s="2">
        <v>19.600000000000001</v>
      </c>
      <c r="D1168" s="2">
        <v>10.7441</v>
      </c>
      <c r="E1168" s="2">
        <v>19867</v>
      </c>
      <c r="F1168" s="2">
        <v>19.514600000000002</v>
      </c>
      <c r="G1168" s="2">
        <v>387696.55820000003</v>
      </c>
      <c r="H1168" s="21">
        <f t="shared" si="18"/>
        <v>1.0248670002142189E-3</v>
      </c>
      <c r="I1168" s="4"/>
      <c r="J1168" s="4"/>
      <c r="K1168" s="4"/>
    </row>
    <row r="1169" spans="2:11" ht="13.5" x14ac:dyDescent="0.35">
      <c r="B1169" s="3">
        <v>43710</v>
      </c>
      <c r="C1169" s="2">
        <v>19.649999999999999</v>
      </c>
      <c r="D1169" s="2">
        <v>10.7715</v>
      </c>
      <c r="E1169" s="2">
        <v>11939</v>
      </c>
      <c r="F1169" s="2">
        <v>19.6069</v>
      </c>
      <c r="G1169" s="2">
        <v>234086.77910000001</v>
      </c>
      <c r="H1169" s="21">
        <f t="shared" si="18"/>
        <v>2.5502368741914254E-3</v>
      </c>
      <c r="I1169" s="4"/>
      <c r="J1169" s="4"/>
      <c r="K1169" s="4"/>
    </row>
    <row r="1170" spans="2:11" ht="13.5" x14ac:dyDescent="0.35">
      <c r="B1170" s="3">
        <v>43711</v>
      </c>
      <c r="C1170" s="2">
        <v>19.600000000000001</v>
      </c>
      <c r="D1170" s="2">
        <v>10.7441</v>
      </c>
      <c r="E1170" s="2">
        <v>4557</v>
      </c>
      <c r="F1170" s="2">
        <v>19.609300000000001</v>
      </c>
      <c r="G1170" s="2">
        <v>89359.580100000006</v>
      </c>
      <c r="H1170" s="21">
        <f t="shared" si="18"/>
        <v>-2.5437497098825691E-3</v>
      </c>
      <c r="I1170" s="4"/>
      <c r="J1170" s="4"/>
      <c r="K1170" s="4"/>
    </row>
    <row r="1171" spans="2:11" ht="13.5" x14ac:dyDescent="0.35">
      <c r="B1171" s="3">
        <v>43712</v>
      </c>
      <c r="C1171" s="2">
        <v>19.5</v>
      </c>
      <c r="D1171" s="2">
        <v>10.689299999999999</v>
      </c>
      <c r="E1171" s="2">
        <v>23893</v>
      </c>
      <c r="F1171" s="2">
        <v>19.503599999999999</v>
      </c>
      <c r="G1171" s="2">
        <v>465999.5148</v>
      </c>
      <c r="H1171" s="21">
        <f t="shared" si="18"/>
        <v>-5.1004737483828508E-3</v>
      </c>
      <c r="I1171" s="4"/>
      <c r="J1171" s="4"/>
      <c r="K1171" s="4"/>
    </row>
    <row r="1172" spans="2:11" ht="13.5" x14ac:dyDescent="0.35">
      <c r="B1172" s="3">
        <v>43713</v>
      </c>
      <c r="C1172" s="2">
        <v>19.399999999999999</v>
      </c>
      <c r="D1172" s="2">
        <v>10.634499999999999</v>
      </c>
      <c r="E1172" s="2">
        <v>21174</v>
      </c>
      <c r="F1172" s="2">
        <v>19.381699999999999</v>
      </c>
      <c r="G1172" s="2">
        <v>410388.11580000003</v>
      </c>
      <c r="H1172" s="21">
        <f t="shared" si="18"/>
        <v>-5.1266219490518732E-3</v>
      </c>
      <c r="I1172" s="4"/>
      <c r="J1172" s="4"/>
      <c r="K1172" s="4"/>
    </row>
    <row r="1173" spans="2:11" ht="13.5" x14ac:dyDescent="0.35">
      <c r="B1173" s="3">
        <v>43714</v>
      </c>
      <c r="C1173" s="2">
        <v>19.3</v>
      </c>
      <c r="D1173" s="2">
        <v>10.579700000000001</v>
      </c>
      <c r="E1173" s="2">
        <v>13953</v>
      </c>
      <c r="F1173" s="2">
        <v>19.300699999999999</v>
      </c>
      <c r="G1173" s="2">
        <v>269302.66710000002</v>
      </c>
      <c r="H1173" s="21">
        <f t="shared" si="18"/>
        <v>-5.1530396351495986E-3</v>
      </c>
      <c r="I1173" s="4"/>
      <c r="J1173" s="4"/>
      <c r="K1173" s="4"/>
    </row>
    <row r="1174" spans="2:11" ht="13.5" x14ac:dyDescent="0.35">
      <c r="B1174" s="3">
        <v>43717</v>
      </c>
      <c r="C1174" s="2">
        <v>19.3</v>
      </c>
      <c r="D1174" s="2">
        <v>10.579700000000001</v>
      </c>
      <c r="E1174" s="2">
        <v>14102</v>
      </c>
      <c r="F1174" s="2">
        <v>19.2745</v>
      </c>
      <c r="G1174" s="2">
        <v>271808.99900000001</v>
      </c>
      <c r="H1174" s="21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19.3</v>
      </c>
      <c r="D1175" s="2">
        <v>10.579700000000001</v>
      </c>
      <c r="E1175" s="2">
        <v>14975</v>
      </c>
      <c r="F1175" s="2">
        <v>19.334599999999998</v>
      </c>
      <c r="G1175" s="2">
        <v>289535.63500000001</v>
      </c>
      <c r="H1175" s="21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19.21</v>
      </c>
      <c r="D1176" s="2">
        <v>10.5303</v>
      </c>
      <c r="E1176" s="2">
        <v>14861</v>
      </c>
      <c r="F1176" s="2">
        <v>19.267399999999999</v>
      </c>
      <c r="G1176" s="2">
        <v>286332.83140000002</v>
      </c>
      <c r="H1176" s="21">
        <f t="shared" si="18"/>
        <v>-4.6693195459228832E-3</v>
      </c>
      <c r="I1176" s="4"/>
      <c r="J1176" s="4"/>
      <c r="K1176" s="4"/>
    </row>
    <row r="1177" spans="2:11" ht="13.5" x14ac:dyDescent="0.35">
      <c r="B1177" s="3">
        <v>43720</v>
      </c>
      <c r="C1177" s="2">
        <v>19.39</v>
      </c>
      <c r="D1177" s="2">
        <v>10.629</v>
      </c>
      <c r="E1177" s="2">
        <v>30276</v>
      </c>
      <c r="F1177" s="2">
        <v>19.3033</v>
      </c>
      <c r="G1177" s="2">
        <v>584426.7108</v>
      </c>
      <c r="H1177" s="21">
        <f t="shared" si="18"/>
        <v>9.3729523375401576E-3</v>
      </c>
      <c r="I1177" s="4"/>
      <c r="J1177" s="4"/>
      <c r="K1177" s="4"/>
    </row>
    <row r="1178" spans="2:11" ht="13.5" x14ac:dyDescent="0.35">
      <c r="B1178" s="3">
        <v>43721</v>
      </c>
      <c r="C1178" s="2">
        <v>19.3</v>
      </c>
      <c r="D1178" s="2">
        <v>10.579700000000001</v>
      </c>
      <c r="E1178" s="2">
        <v>4296</v>
      </c>
      <c r="F1178" s="2">
        <v>19.2958</v>
      </c>
      <c r="G1178" s="2">
        <v>82894.756800000003</v>
      </c>
      <c r="H1178" s="21">
        <f t="shared" si="18"/>
        <v>-4.6382538338506718E-3</v>
      </c>
      <c r="I1178" s="4"/>
      <c r="J1178" s="4"/>
      <c r="K1178" s="4"/>
    </row>
    <row r="1179" spans="2:11" ht="13.5" x14ac:dyDescent="0.35">
      <c r="B1179" s="3">
        <v>43724</v>
      </c>
      <c r="C1179" s="2">
        <v>19.260000000000002</v>
      </c>
      <c r="D1179" s="2">
        <v>10.557700000000001</v>
      </c>
      <c r="E1179" s="2">
        <v>10468</v>
      </c>
      <c r="F1179" s="2">
        <v>19.196200000000001</v>
      </c>
      <c r="G1179" s="2">
        <v>200945.8216</v>
      </c>
      <c r="H1179" s="21">
        <f t="shared" si="18"/>
        <v>-2.0794540487915764E-3</v>
      </c>
      <c r="I1179" s="4"/>
      <c r="J1179" s="4"/>
      <c r="K1179" s="4"/>
    </row>
    <row r="1180" spans="2:11" ht="13.5" x14ac:dyDescent="0.35">
      <c r="B1180" s="3">
        <v>43725</v>
      </c>
      <c r="C1180" s="2">
        <v>19.239999999999998</v>
      </c>
      <c r="D1180" s="2">
        <v>10.546799999999999</v>
      </c>
      <c r="E1180" s="2">
        <v>3721</v>
      </c>
      <c r="F1180" s="2">
        <v>19.183299999999999</v>
      </c>
      <c r="G1180" s="2">
        <v>71381.059299999994</v>
      </c>
      <c r="H1180" s="21">
        <f t="shared" si="18"/>
        <v>-1.0324218343011492E-3</v>
      </c>
      <c r="I1180" s="4"/>
      <c r="J1180" s="4"/>
      <c r="K1180" s="4"/>
    </row>
    <row r="1181" spans="2:11" ht="13.5" x14ac:dyDescent="0.35">
      <c r="B1181" s="3">
        <v>43726</v>
      </c>
      <c r="C1181" s="2">
        <v>19.25</v>
      </c>
      <c r="D1181" s="2">
        <v>10.552199999999999</v>
      </c>
      <c r="E1181" s="2">
        <v>6959</v>
      </c>
      <c r="F1181" s="2">
        <v>19.145700000000001</v>
      </c>
      <c r="G1181" s="2">
        <v>133234.92629999999</v>
      </c>
      <c r="H1181" s="21">
        <f t="shared" si="18"/>
        <v>5.1200364091476562E-4</v>
      </c>
      <c r="I1181" s="4"/>
      <c r="J1181" s="4"/>
      <c r="K1181" s="4"/>
    </row>
    <row r="1182" spans="2:11" ht="13.5" x14ac:dyDescent="0.35">
      <c r="B1182" s="3">
        <v>43727</v>
      </c>
      <c r="C1182" s="2">
        <v>19.3</v>
      </c>
      <c r="D1182" s="2">
        <v>10.579700000000001</v>
      </c>
      <c r="E1182" s="2">
        <v>8865</v>
      </c>
      <c r="F1182" s="2">
        <v>19.254799999999999</v>
      </c>
      <c r="G1182" s="2">
        <v>170693.802</v>
      </c>
      <c r="H1182" s="21">
        <f t="shared" si="18"/>
        <v>2.6060916207048422E-3</v>
      </c>
      <c r="I1182" s="4"/>
      <c r="J1182" s="4"/>
      <c r="K1182" s="4"/>
    </row>
    <row r="1183" spans="2:11" ht="13.5" x14ac:dyDescent="0.35">
      <c r="B1183" s="3">
        <v>43728</v>
      </c>
      <c r="C1183" s="2">
        <v>19.3</v>
      </c>
      <c r="D1183" s="2">
        <v>10.579700000000001</v>
      </c>
      <c r="E1183" s="2">
        <v>5411</v>
      </c>
      <c r="F1183" s="2">
        <v>19.262499999999999</v>
      </c>
      <c r="G1183" s="2">
        <v>104229.3875</v>
      </c>
      <c r="H1183" s="21">
        <f t="shared" si="18"/>
        <v>0</v>
      </c>
      <c r="I1183" s="4"/>
      <c r="J1183" s="4"/>
      <c r="K1183" s="4"/>
    </row>
    <row r="1184" spans="2:11" ht="13.5" x14ac:dyDescent="0.35">
      <c r="B1184" s="3">
        <v>43731</v>
      </c>
      <c r="C1184" s="2">
        <v>19.22</v>
      </c>
      <c r="D1184" s="2">
        <v>10.5358</v>
      </c>
      <c r="E1184" s="2">
        <v>3311</v>
      </c>
      <c r="F1184" s="2">
        <v>19.165500000000002</v>
      </c>
      <c r="G1184" s="2">
        <v>63456.970500000003</v>
      </c>
      <c r="H1184" s="21">
        <f t="shared" si="18"/>
        <v>-4.1494560337250316E-3</v>
      </c>
      <c r="I1184" s="4"/>
      <c r="J1184" s="4"/>
      <c r="K1184" s="4"/>
    </row>
    <row r="1185" spans="2:11" ht="13.5" x14ac:dyDescent="0.35">
      <c r="B1185" s="3">
        <v>43732</v>
      </c>
      <c r="C1185" s="2">
        <v>19.149999999999999</v>
      </c>
      <c r="D1185" s="2">
        <v>10.497400000000001</v>
      </c>
      <c r="E1185" s="2">
        <v>8804</v>
      </c>
      <c r="F1185" s="2">
        <v>19.117000000000001</v>
      </c>
      <c r="G1185" s="2">
        <v>168306.068</v>
      </c>
      <c r="H1185" s="21">
        <f t="shared" si="18"/>
        <v>-3.6447161107841194E-3</v>
      </c>
      <c r="I1185" s="4"/>
      <c r="J1185" s="4"/>
      <c r="K1185" s="4"/>
    </row>
    <row r="1186" spans="2:11" ht="13.5" x14ac:dyDescent="0.35">
      <c r="B1186" s="3">
        <v>43733</v>
      </c>
      <c r="C1186" s="2">
        <v>19.05</v>
      </c>
      <c r="D1186" s="2">
        <v>10.442600000000001</v>
      </c>
      <c r="E1186" s="2">
        <v>24564</v>
      </c>
      <c r="F1186" s="2">
        <v>19.085100000000001</v>
      </c>
      <c r="G1186" s="2">
        <v>468806.39640000003</v>
      </c>
      <c r="H1186" s="21">
        <f t="shared" si="18"/>
        <v>-5.2203402747347128E-3</v>
      </c>
      <c r="I1186" s="4"/>
      <c r="J1186" s="4"/>
      <c r="K1186" s="4"/>
    </row>
    <row r="1187" spans="2:11" ht="13.5" x14ac:dyDescent="0.35">
      <c r="B1187" s="3">
        <v>43734</v>
      </c>
      <c r="C1187" s="2">
        <v>19.05</v>
      </c>
      <c r="D1187" s="2">
        <v>10.442600000000001</v>
      </c>
      <c r="E1187" s="2">
        <v>26916</v>
      </c>
      <c r="F1187" s="2">
        <v>19.036899999999999</v>
      </c>
      <c r="G1187" s="2">
        <v>512397.20039999997</v>
      </c>
      <c r="H1187" s="21">
        <f t="shared" si="18"/>
        <v>0</v>
      </c>
      <c r="I1187" s="4"/>
      <c r="J1187" s="4"/>
      <c r="K1187" s="4"/>
    </row>
    <row r="1188" spans="2:11" ht="13.5" x14ac:dyDescent="0.35">
      <c r="B1188" s="3">
        <v>43735</v>
      </c>
      <c r="C1188" s="2">
        <v>19</v>
      </c>
      <c r="D1188" s="2">
        <v>10.4152</v>
      </c>
      <c r="E1188" s="2">
        <v>9094</v>
      </c>
      <c r="F1188" s="2">
        <v>19.023900000000001</v>
      </c>
      <c r="G1188" s="2">
        <v>173003.34659999999</v>
      </c>
      <c r="H1188" s="21">
        <f t="shared" si="18"/>
        <v>-2.6238676191753098E-3</v>
      </c>
      <c r="I1188" s="4"/>
      <c r="J1188" s="4"/>
      <c r="K1188" s="4"/>
    </row>
    <row r="1189" spans="2:11" ht="13.5" x14ac:dyDescent="0.35">
      <c r="B1189" s="3">
        <v>43738</v>
      </c>
      <c r="C1189" s="2">
        <v>18.95</v>
      </c>
      <c r="D1189" s="2">
        <v>10.3878</v>
      </c>
      <c r="E1189" s="2">
        <v>5238</v>
      </c>
      <c r="F1189" s="2">
        <v>18.996099999999998</v>
      </c>
      <c r="G1189" s="2">
        <v>99501.571800000005</v>
      </c>
      <c r="H1189" s="21">
        <f t="shared" si="18"/>
        <v>-2.630770412474085E-3</v>
      </c>
      <c r="I1189" s="4"/>
      <c r="J1189" s="4"/>
      <c r="K1189" s="4"/>
    </row>
    <row r="1190" spans="2:11" ht="13.5" x14ac:dyDescent="0.35">
      <c r="B1190" s="3">
        <v>43739</v>
      </c>
      <c r="C1190" s="2">
        <v>18.809999999999999</v>
      </c>
      <c r="D1190" s="2">
        <v>10.311</v>
      </c>
      <c r="E1190" s="2">
        <v>21552</v>
      </c>
      <c r="F1190" s="2">
        <v>18.855799999999999</v>
      </c>
      <c r="G1190" s="2">
        <v>406380.20159999997</v>
      </c>
      <c r="H1190" s="21">
        <f t="shared" si="18"/>
        <v>-7.3932882804829143E-3</v>
      </c>
      <c r="I1190" s="4"/>
      <c r="J1190" s="4"/>
      <c r="K1190" s="4"/>
    </row>
    <row r="1191" spans="2:11" ht="13.5" x14ac:dyDescent="0.35">
      <c r="B1191" s="3">
        <v>43740</v>
      </c>
      <c r="C1191" s="2">
        <v>18.7</v>
      </c>
      <c r="D1191" s="2">
        <v>10.2507</v>
      </c>
      <c r="E1191" s="2">
        <v>15488</v>
      </c>
      <c r="F1191" s="2">
        <v>18.739999999999998</v>
      </c>
      <c r="G1191" s="2">
        <v>290245.12</v>
      </c>
      <c r="H1191" s="21">
        <f t="shared" si="18"/>
        <v>-5.8481233633982926E-3</v>
      </c>
      <c r="I1191" s="4"/>
      <c r="J1191" s="4"/>
      <c r="K1191" s="4"/>
    </row>
    <row r="1192" spans="2:11" ht="13.5" x14ac:dyDescent="0.35">
      <c r="B1192" s="3">
        <v>43741</v>
      </c>
      <c r="C1192" s="2">
        <v>18.899999999999999</v>
      </c>
      <c r="D1192" s="2">
        <v>10.3604</v>
      </c>
      <c r="E1192" s="2">
        <v>11650</v>
      </c>
      <c r="F1192" s="2">
        <v>18.802600000000002</v>
      </c>
      <c r="G1192" s="2">
        <v>219050.29</v>
      </c>
      <c r="H1192" s="21">
        <f t="shared" si="18"/>
        <v>1.0701708176027015E-2</v>
      </c>
      <c r="I1192" s="4"/>
      <c r="J1192" s="4"/>
      <c r="K1192" s="4"/>
    </row>
    <row r="1193" spans="2:11" ht="13.5" x14ac:dyDescent="0.35">
      <c r="B1193" s="3">
        <v>43742</v>
      </c>
      <c r="C1193" s="2">
        <v>18.8</v>
      </c>
      <c r="D1193" s="2">
        <v>10.3056</v>
      </c>
      <c r="E1193" s="2">
        <v>6184</v>
      </c>
      <c r="F1193" s="2">
        <v>18.824999999999999</v>
      </c>
      <c r="G1193" s="2">
        <v>116413.8</v>
      </c>
      <c r="H1193" s="21">
        <f t="shared" si="18"/>
        <v>-5.289371066754197E-3</v>
      </c>
      <c r="I1193" s="4"/>
      <c r="J1193" s="4"/>
      <c r="K1193" s="4"/>
    </row>
    <row r="1194" spans="2:11" ht="13.5" x14ac:dyDescent="0.35">
      <c r="B1194" s="3">
        <v>43745</v>
      </c>
      <c r="C1194" s="2">
        <v>18.8</v>
      </c>
      <c r="D1194" s="2">
        <v>10.3056</v>
      </c>
      <c r="E1194" s="2">
        <v>1163</v>
      </c>
      <c r="F1194" s="2">
        <v>18.803100000000001</v>
      </c>
      <c r="G1194" s="2">
        <v>21868.005300000001</v>
      </c>
      <c r="H1194" s="21">
        <f t="shared" si="18"/>
        <v>0</v>
      </c>
      <c r="I1194" s="4"/>
      <c r="J1194" s="4"/>
      <c r="K1194" s="4"/>
    </row>
    <row r="1195" spans="2:11" ht="13.5" x14ac:dyDescent="0.35">
      <c r="B1195" s="3">
        <v>43746</v>
      </c>
      <c r="C1195" s="2">
        <v>18.79</v>
      </c>
      <c r="D1195" s="2">
        <v>10.3001</v>
      </c>
      <c r="E1195" s="2">
        <v>5529</v>
      </c>
      <c r="F1195" s="2">
        <v>18.7803</v>
      </c>
      <c r="G1195" s="2">
        <v>103836.2787</v>
      </c>
      <c r="H1195" s="21">
        <f t="shared" si="18"/>
        <v>-5.336904207420835E-4</v>
      </c>
      <c r="I1195" s="4"/>
      <c r="J1195" s="4"/>
      <c r="K1195" s="4"/>
    </row>
    <row r="1196" spans="2:11" ht="13.5" x14ac:dyDescent="0.35">
      <c r="B1196" s="3">
        <v>43747</v>
      </c>
      <c r="C1196" s="2">
        <v>18.7</v>
      </c>
      <c r="D1196" s="2">
        <v>10.2507</v>
      </c>
      <c r="E1196" s="2">
        <v>9244</v>
      </c>
      <c r="F1196" s="2">
        <v>18.723700000000001</v>
      </c>
      <c r="G1196" s="2">
        <v>173081.88279999999</v>
      </c>
      <c r="H1196" s="21">
        <f t="shared" si="18"/>
        <v>-4.7960699410685651E-3</v>
      </c>
      <c r="I1196" s="4"/>
      <c r="J1196" s="4"/>
      <c r="K1196" s="4"/>
    </row>
    <row r="1197" spans="2:11" ht="13.5" x14ac:dyDescent="0.35">
      <c r="B1197" s="3">
        <v>43748</v>
      </c>
      <c r="C1197" s="2">
        <v>18.7</v>
      </c>
      <c r="D1197" s="2">
        <v>10.2507</v>
      </c>
      <c r="E1197" s="2">
        <v>19914</v>
      </c>
      <c r="F1197" s="2">
        <v>18.683399999999999</v>
      </c>
      <c r="G1197" s="2">
        <v>372061.22759999998</v>
      </c>
      <c r="H1197" s="21">
        <f t="shared" si="18"/>
        <v>0</v>
      </c>
      <c r="I1197" s="4"/>
      <c r="J1197" s="4"/>
      <c r="K1197" s="4"/>
    </row>
    <row r="1198" spans="2:11" ht="13.5" x14ac:dyDescent="0.35">
      <c r="B1198" s="3">
        <v>43749</v>
      </c>
      <c r="C1198" s="2">
        <v>18.68</v>
      </c>
      <c r="D1198" s="2">
        <v>10.239800000000001</v>
      </c>
      <c r="E1198" s="2">
        <v>4414</v>
      </c>
      <c r="F1198" s="2">
        <v>18.6981</v>
      </c>
      <c r="G1198" s="2">
        <v>82533.413400000005</v>
      </c>
      <c r="H1198" s="21">
        <f t="shared" si="18"/>
        <v>-1.0633420156671706E-3</v>
      </c>
      <c r="I1198" s="4"/>
      <c r="J1198" s="4"/>
      <c r="K1198" s="4"/>
    </row>
    <row r="1199" spans="2:11" ht="13.5" x14ac:dyDescent="0.35">
      <c r="B1199" s="3">
        <v>43752</v>
      </c>
      <c r="C1199" s="2">
        <v>18.600000000000001</v>
      </c>
      <c r="D1199" s="2">
        <v>10.1959</v>
      </c>
      <c r="E1199" s="2">
        <v>14330</v>
      </c>
      <c r="F1199" s="2">
        <v>18.6556</v>
      </c>
      <c r="G1199" s="2">
        <v>267334.74800000002</v>
      </c>
      <c r="H1199" s="21">
        <f t="shared" si="18"/>
        <v>-4.2871931092404846E-3</v>
      </c>
      <c r="I1199" s="4"/>
      <c r="J1199" s="4"/>
      <c r="K1199" s="4"/>
    </row>
    <row r="1200" spans="2:11" ht="13.5" x14ac:dyDescent="0.35">
      <c r="B1200" s="3">
        <v>43754</v>
      </c>
      <c r="C1200" s="2">
        <v>18.7</v>
      </c>
      <c r="D1200" s="2">
        <v>10.2507</v>
      </c>
      <c r="E1200" s="2">
        <v>5400</v>
      </c>
      <c r="F1200" s="2">
        <v>18.6875</v>
      </c>
      <c r="G1200" s="2">
        <v>100912.5</v>
      </c>
      <c r="H1200" s="21">
        <f t="shared" si="18"/>
        <v>5.3747094420306379E-3</v>
      </c>
      <c r="I1200" s="4"/>
      <c r="J1200" s="4"/>
      <c r="K1200" s="4"/>
    </row>
    <row r="1201" spans="2:11" ht="13.5" x14ac:dyDescent="0.35">
      <c r="B1201" s="3">
        <v>43755</v>
      </c>
      <c r="C1201" s="2">
        <v>18.95</v>
      </c>
      <c r="D1201" s="2">
        <v>10.3878</v>
      </c>
      <c r="E1201" s="2">
        <v>43052</v>
      </c>
      <c r="F1201" s="2">
        <v>18.879899999999999</v>
      </c>
      <c r="G1201" s="2">
        <v>812817.45479999995</v>
      </c>
      <c r="H1201" s="21">
        <f t="shared" si="18"/>
        <v>1.3374696362199677E-2</v>
      </c>
      <c r="I1201" s="4"/>
      <c r="J1201" s="4"/>
      <c r="K1201" s="4"/>
    </row>
    <row r="1202" spans="2:11" ht="13.5" x14ac:dyDescent="0.35">
      <c r="B1202" s="3">
        <v>43756</v>
      </c>
      <c r="C1202" s="2">
        <v>18.850000000000001</v>
      </c>
      <c r="D1202" s="2">
        <v>10.333</v>
      </c>
      <c r="E1202" s="2">
        <v>25643</v>
      </c>
      <c r="F1202" s="2">
        <v>18.8477</v>
      </c>
      <c r="G1202" s="2">
        <v>483311.5711</v>
      </c>
      <c r="H1202" s="21">
        <f t="shared" si="18"/>
        <v>-5.2754192418029014E-3</v>
      </c>
      <c r="I1202" s="4"/>
      <c r="J1202" s="4"/>
      <c r="K1202" s="4"/>
    </row>
    <row r="1203" spans="2:11" ht="13.5" x14ac:dyDescent="0.35">
      <c r="B1203" s="3">
        <v>43759</v>
      </c>
      <c r="C1203" s="2">
        <v>18.7</v>
      </c>
      <c r="D1203" s="2">
        <v>10.2507</v>
      </c>
      <c r="E1203" s="2">
        <v>24366</v>
      </c>
      <c r="F1203" s="2">
        <v>18.784500000000001</v>
      </c>
      <c r="G1203" s="2">
        <v>457703.12699999998</v>
      </c>
      <c r="H1203" s="21">
        <f t="shared" si="18"/>
        <v>-7.9647730571953974E-3</v>
      </c>
      <c r="I1203" s="4"/>
      <c r="J1203" s="4"/>
      <c r="K1203" s="4"/>
    </row>
    <row r="1204" spans="2:11" ht="13.5" x14ac:dyDescent="0.35">
      <c r="B1204" s="3">
        <v>43760</v>
      </c>
      <c r="C1204" s="2">
        <v>18.8</v>
      </c>
      <c r="D1204" s="2">
        <v>10.3056</v>
      </c>
      <c r="E1204" s="2">
        <v>2022</v>
      </c>
      <c r="F1204" s="2">
        <v>18.767600000000002</v>
      </c>
      <c r="G1204" s="2">
        <v>37948.087200000002</v>
      </c>
      <c r="H1204" s="21">
        <f t="shared" si="18"/>
        <v>5.3557318036816948E-3</v>
      </c>
      <c r="I1204" s="4"/>
      <c r="J1204" s="4"/>
      <c r="K1204" s="4"/>
    </row>
    <row r="1205" spans="2:11" ht="13.5" x14ac:dyDescent="0.35">
      <c r="B1205" s="3">
        <v>43761</v>
      </c>
      <c r="C1205" s="2">
        <v>18.899999999999999</v>
      </c>
      <c r="D1205" s="2">
        <v>10.3604</v>
      </c>
      <c r="E1205" s="2">
        <v>15735</v>
      </c>
      <c r="F1205" s="2">
        <v>18.809799999999999</v>
      </c>
      <c r="G1205" s="2">
        <v>295972.20299999998</v>
      </c>
      <c r="H1205" s="21">
        <f t="shared" si="18"/>
        <v>5.3174972830306033E-3</v>
      </c>
      <c r="I1205" s="4"/>
      <c r="J1205" s="4"/>
      <c r="K1205" s="4"/>
    </row>
    <row r="1206" spans="2:11" ht="13.5" x14ac:dyDescent="0.35">
      <c r="B1206" s="3">
        <v>43762</v>
      </c>
      <c r="C1206" s="2">
        <v>18.73</v>
      </c>
      <c r="D1206" s="2">
        <v>10.267200000000001</v>
      </c>
      <c r="E1206" s="2">
        <v>13689</v>
      </c>
      <c r="F1206" s="2">
        <v>18.802399999999999</v>
      </c>
      <c r="G1206" s="2">
        <v>257386.05360000001</v>
      </c>
      <c r="H1206" s="21">
        <f t="shared" si="18"/>
        <v>-8.9957916682753079E-3</v>
      </c>
      <c r="I1206" s="4"/>
      <c r="J1206" s="4"/>
      <c r="K1206" s="4"/>
    </row>
    <row r="1207" spans="2:11" ht="13.5" x14ac:dyDescent="0.35">
      <c r="B1207" s="3">
        <v>43763</v>
      </c>
      <c r="C1207" s="2">
        <v>18.739999999999998</v>
      </c>
      <c r="D1207" s="2">
        <v>10.2727</v>
      </c>
      <c r="E1207" s="2">
        <v>17060</v>
      </c>
      <c r="F1207" s="2">
        <v>18.807600000000001</v>
      </c>
      <c r="G1207" s="2">
        <v>320857.65600000002</v>
      </c>
      <c r="H1207" s="21">
        <f t="shared" si="18"/>
        <v>5.3568645784630824E-4</v>
      </c>
      <c r="I1207" s="4"/>
      <c r="J1207" s="4"/>
      <c r="K1207" s="4"/>
    </row>
    <row r="1208" spans="2:11" ht="13.5" x14ac:dyDescent="0.35">
      <c r="B1208" s="3">
        <v>43766</v>
      </c>
      <c r="C1208" s="2">
        <v>18.850000000000001</v>
      </c>
      <c r="D1208" s="2">
        <v>10.333</v>
      </c>
      <c r="E1208" s="2">
        <v>3561</v>
      </c>
      <c r="F1208" s="2">
        <v>18.824999999999999</v>
      </c>
      <c r="G1208" s="2">
        <v>67035.824999999997</v>
      </c>
      <c r="H1208" s="21">
        <f t="shared" si="18"/>
        <v>5.8699270883019843E-3</v>
      </c>
      <c r="I1208" s="4"/>
      <c r="J1208" s="4"/>
      <c r="K1208" s="4"/>
    </row>
    <row r="1209" spans="2:11" ht="13.5" x14ac:dyDescent="0.35">
      <c r="B1209" s="3">
        <v>43767</v>
      </c>
      <c r="C1209" s="2">
        <v>18.8</v>
      </c>
      <c r="D1209" s="2">
        <v>10.3056</v>
      </c>
      <c r="E1209" s="2">
        <v>1902</v>
      </c>
      <c r="F1209" s="2">
        <v>18.743099999999998</v>
      </c>
      <c r="G1209" s="2">
        <v>35649.376199999999</v>
      </c>
      <c r="H1209" s="21">
        <f t="shared" si="18"/>
        <v>-2.6516984418852307E-3</v>
      </c>
      <c r="I1209" s="4"/>
      <c r="J1209" s="4"/>
      <c r="K1209" s="4"/>
    </row>
    <row r="1210" spans="2:11" ht="13.5" x14ac:dyDescent="0.35">
      <c r="B1210" s="3">
        <v>43768</v>
      </c>
      <c r="C1210" s="2">
        <v>18.66</v>
      </c>
      <c r="D1210" s="2">
        <v>10.2288</v>
      </c>
      <c r="E1210" s="2">
        <v>25835</v>
      </c>
      <c r="F1210" s="2">
        <v>18.677199999999999</v>
      </c>
      <c r="G1210" s="2">
        <v>482525.462</v>
      </c>
      <c r="H1210" s="21">
        <f t="shared" si="18"/>
        <v>-7.4522589659991095E-3</v>
      </c>
      <c r="I1210" s="4"/>
      <c r="J1210" s="4"/>
      <c r="K1210" s="4"/>
    </row>
    <row r="1211" spans="2:11" ht="13.5" x14ac:dyDescent="0.35">
      <c r="B1211" s="3">
        <v>43769</v>
      </c>
      <c r="C1211" s="2">
        <v>18.649999999999999</v>
      </c>
      <c r="D1211" s="2">
        <v>10.2233</v>
      </c>
      <c r="E1211" s="2">
        <v>11935</v>
      </c>
      <c r="F1211" s="2">
        <v>18.665800000000001</v>
      </c>
      <c r="G1211" s="2">
        <v>222776.323</v>
      </c>
      <c r="H1211" s="21">
        <f t="shared" si="18"/>
        <v>-5.3769748162048499E-4</v>
      </c>
      <c r="I1211" s="4"/>
      <c r="J1211" s="4"/>
      <c r="K1211" s="4"/>
    </row>
    <row r="1212" spans="2:11" ht="13.5" x14ac:dyDescent="0.35">
      <c r="B1212" s="3">
        <v>43770</v>
      </c>
      <c r="C1212" s="2">
        <v>18.600000000000001</v>
      </c>
      <c r="D1212" s="2">
        <v>10.1959</v>
      </c>
      <c r="E1212" s="2">
        <v>18560</v>
      </c>
      <c r="F1212" s="2">
        <v>18.6279</v>
      </c>
      <c r="G1212" s="2">
        <v>345733.82400000002</v>
      </c>
      <c r="H1212" s="21">
        <f t="shared" si="18"/>
        <v>-2.6801522013439978E-3</v>
      </c>
      <c r="I1212" s="4"/>
      <c r="J1212" s="4"/>
      <c r="K1212" s="4"/>
    </row>
    <row r="1213" spans="2:11" ht="13.5" x14ac:dyDescent="0.35">
      <c r="B1213" s="3">
        <v>43773</v>
      </c>
      <c r="C1213" s="2">
        <v>18.600000000000001</v>
      </c>
      <c r="D1213" s="2">
        <v>10.1959</v>
      </c>
      <c r="E1213" s="2">
        <v>16704</v>
      </c>
      <c r="F1213" s="2">
        <v>18.6083</v>
      </c>
      <c r="G1213" s="2">
        <v>310833.04320000001</v>
      </c>
      <c r="H1213" s="21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18.579999999999998</v>
      </c>
      <c r="D1214" s="2">
        <v>10.185</v>
      </c>
      <c r="E1214" s="2">
        <v>14926</v>
      </c>
      <c r="F1214" s="2">
        <v>18.541599999999999</v>
      </c>
      <c r="G1214" s="2">
        <v>276751.9216</v>
      </c>
      <c r="H1214" s="21">
        <f t="shared" si="18"/>
        <v>-1.0690571700388849E-3</v>
      </c>
      <c r="I1214" s="4"/>
      <c r="J1214" s="4"/>
      <c r="K1214" s="4"/>
    </row>
    <row r="1215" spans="2:11" ht="13.5" x14ac:dyDescent="0.35">
      <c r="B1215" s="3">
        <v>43775</v>
      </c>
      <c r="C1215" s="2">
        <v>18.57</v>
      </c>
      <c r="D1215" s="2">
        <v>10.179500000000001</v>
      </c>
      <c r="E1215" s="2">
        <v>44672</v>
      </c>
      <c r="F1215" s="2">
        <v>18.578099999999999</v>
      </c>
      <c r="G1215" s="2">
        <v>829920.88320000004</v>
      </c>
      <c r="H1215" s="21">
        <f t="shared" si="18"/>
        <v>-5.4000981836029613E-4</v>
      </c>
      <c r="I1215" s="4"/>
      <c r="J1215" s="4"/>
      <c r="K1215" s="4"/>
    </row>
    <row r="1216" spans="2:11" ht="13.5" x14ac:dyDescent="0.35">
      <c r="B1216" s="3">
        <v>43776</v>
      </c>
      <c r="C1216" s="2">
        <v>18.510000000000002</v>
      </c>
      <c r="D1216" s="2">
        <v>10.146599999999999</v>
      </c>
      <c r="E1216" s="2">
        <v>61496</v>
      </c>
      <c r="F1216" s="2">
        <v>18.5151</v>
      </c>
      <c r="G1216" s="2">
        <v>1138604.5896000001</v>
      </c>
      <c r="H1216" s="21">
        <f t="shared" si="18"/>
        <v>-3.2319858539222438E-3</v>
      </c>
      <c r="I1216" s="4"/>
      <c r="J1216" s="4"/>
      <c r="K1216" s="4"/>
    </row>
    <row r="1217" spans="2:11" ht="13.5" x14ac:dyDescent="0.35">
      <c r="B1217" s="3">
        <v>43777</v>
      </c>
      <c r="C1217" s="2">
        <v>18.5</v>
      </c>
      <c r="D1217" s="2">
        <v>10.1411</v>
      </c>
      <c r="E1217" s="2">
        <v>16669</v>
      </c>
      <c r="F1217" s="2">
        <v>18.517499999999998</v>
      </c>
      <c r="G1217" s="2">
        <v>308668.20750000002</v>
      </c>
      <c r="H1217" s="21">
        <f t="shared" si="18"/>
        <v>-5.4205349575223388E-4</v>
      </c>
      <c r="I1217" s="4"/>
      <c r="J1217" s="4"/>
      <c r="K1217" s="4"/>
    </row>
    <row r="1218" spans="2:11" ht="13.5" x14ac:dyDescent="0.35">
      <c r="B1218" s="3">
        <v>43780</v>
      </c>
      <c r="C1218" s="2">
        <v>18.46</v>
      </c>
      <c r="D1218" s="2">
        <v>10.119199999999999</v>
      </c>
      <c r="E1218" s="2">
        <v>19757</v>
      </c>
      <c r="F1218" s="2">
        <v>18.472799999999999</v>
      </c>
      <c r="G1218" s="2">
        <v>364967.10960000003</v>
      </c>
      <c r="H1218" s="21">
        <f t="shared" si="18"/>
        <v>-2.1595290451726611E-3</v>
      </c>
      <c r="I1218" s="4"/>
      <c r="J1218" s="4"/>
      <c r="K1218" s="4"/>
    </row>
    <row r="1219" spans="2:11" ht="13.5" x14ac:dyDescent="0.35">
      <c r="B1219" s="3">
        <v>43781</v>
      </c>
      <c r="C1219" s="2">
        <v>18.45</v>
      </c>
      <c r="D1219" s="2">
        <v>10.1137</v>
      </c>
      <c r="E1219" s="2">
        <v>12749</v>
      </c>
      <c r="F1219" s="2">
        <v>18.475300000000001</v>
      </c>
      <c r="G1219" s="2">
        <v>235541.59969999999</v>
      </c>
      <c r="H1219" s="21">
        <f t="shared" si="18"/>
        <v>-5.4352122697442649E-4</v>
      </c>
      <c r="I1219" s="4"/>
      <c r="J1219" s="4"/>
      <c r="K1219" s="4"/>
    </row>
    <row r="1220" spans="2:11" ht="13.5" x14ac:dyDescent="0.35">
      <c r="B1220" s="3">
        <v>43782</v>
      </c>
      <c r="C1220" s="2">
        <v>18.39</v>
      </c>
      <c r="D1220" s="2">
        <v>10.0808</v>
      </c>
      <c r="E1220" s="2">
        <v>11296</v>
      </c>
      <c r="F1220" s="2">
        <v>18.447600000000001</v>
      </c>
      <c r="G1220" s="2">
        <v>208384.08960000001</v>
      </c>
      <c r="H1220" s="21">
        <f t="shared" si="18"/>
        <v>-3.2530132394672285E-3</v>
      </c>
      <c r="I1220" s="4"/>
      <c r="J1220" s="4"/>
      <c r="K1220" s="4"/>
    </row>
    <row r="1221" spans="2:11" ht="13.5" x14ac:dyDescent="0.35">
      <c r="B1221" s="3">
        <v>43783</v>
      </c>
      <c r="C1221" s="2">
        <v>18.38</v>
      </c>
      <c r="D1221" s="2">
        <v>10.0753</v>
      </c>
      <c r="E1221" s="2">
        <v>6503</v>
      </c>
      <c r="F1221" s="2">
        <v>18.399699999999999</v>
      </c>
      <c r="G1221" s="2">
        <v>119653.2491</v>
      </c>
      <c r="H1221" s="21">
        <f t="shared" si="18"/>
        <v>-5.4559161971268319E-4</v>
      </c>
      <c r="I1221" s="4"/>
      <c r="J1221" s="4"/>
      <c r="K1221" s="4"/>
    </row>
    <row r="1222" spans="2:11" ht="13.5" x14ac:dyDescent="0.35">
      <c r="B1222" s="3">
        <v>43784</v>
      </c>
      <c r="C1222" s="2">
        <v>18.37</v>
      </c>
      <c r="D1222" s="2">
        <v>10.069900000000001</v>
      </c>
      <c r="E1222" s="2">
        <v>5937</v>
      </c>
      <c r="F1222" s="2">
        <v>18.319600000000001</v>
      </c>
      <c r="G1222" s="2">
        <v>108763.46520000001</v>
      </c>
      <c r="H1222" s="21">
        <f t="shared" si="18"/>
        <v>-5.3596418965190604E-4</v>
      </c>
      <c r="I1222" s="4"/>
      <c r="J1222" s="4"/>
      <c r="K1222" s="4"/>
    </row>
    <row r="1223" spans="2:11" ht="13.5" x14ac:dyDescent="0.35">
      <c r="B1223" s="3">
        <v>43787</v>
      </c>
      <c r="C1223" s="2">
        <v>18.350000000000001</v>
      </c>
      <c r="D1223" s="2">
        <v>10.0589</v>
      </c>
      <c r="E1223" s="2">
        <v>3380</v>
      </c>
      <c r="F1223" s="2">
        <v>18.364599999999999</v>
      </c>
      <c r="G1223" s="2">
        <v>62072.347999999998</v>
      </c>
      <c r="H1223" s="21">
        <f t="shared" ref="H1223:H1286" si="19">(D1223-D1222)/D1222</f>
        <v>-1.092364373032603E-3</v>
      </c>
      <c r="I1223" s="4"/>
      <c r="J1223" s="4"/>
      <c r="K1223" s="4"/>
    </row>
    <row r="1224" spans="2:11" ht="13.5" x14ac:dyDescent="0.35">
      <c r="B1224" s="3">
        <v>43788</v>
      </c>
      <c r="C1224" s="2">
        <v>18.28</v>
      </c>
      <c r="D1224" s="2">
        <v>10.0205</v>
      </c>
      <c r="E1224" s="2">
        <v>22403</v>
      </c>
      <c r="F1224" s="2">
        <v>18.253900000000002</v>
      </c>
      <c r="G1224" s="2">
        <v>408942.12170000002</v>
      </c>
      <c r="H1224" s="21">
        <f t="shared" si="19"/>
        <v>-3.8175148376064305E-3</v>
      </c>
      <c r="I1224" s="4"/>
      <c r="J1224" s="4"/>
      <c r="K1224" s="4"/>
    </row>
    <row r="1225" spans="2:11" ht="13.5" x14ac:dyDescent="0.35">
      <c r="B1225" s="3">
        <v>43789</v>
      </c>
      <c r="C1225" s="2">
        <v>18.21</v>
      </c>
      <c r="D1225" s="2">
        <v>9.9821000000000009</v>
      </c>
      <c r="E1225" s="2">
        <v>27572</v>
      </c>
      <c r="F1225" s="2">
        <v>18.205100000000002</v>
      </c>
      <c r="G1225" s="2">
        <v>501951.0172</v>
      </c>
      <c r="H1225" s="21">
        <f t="shared" si="19"/>
        <v>-3.8321441045855321E-3</v>
      </c>
      <c r="I1225" s="4"/>
      <c r="J1225" s="4"/>
      <c r="K1225" s="4"/>
    </row>
    <row r="1226" spans="2:11" ht="13.5" x14ac:dyDescent="0.35">
      <c r="B1226" s="3">
        <v>43790</v>
      </c>
      <c r="C1226" s="2">
        <v>18.260000000000002</v>
      </c>
      <c r="D1226" s="2">
        <v>10.009600000000001</v>
      </c>
      <c r="E1226" s="2">
        <v>10596</v>
      </c>
      <c r="F1226" s="2">
        <v>18.2346</v>
      </c>
      <c r="G1226" s="2">
        <v>193213.8216</v>
      </c>
      <c r="H1226" s="21">
        <f t="shared" si="19"/>
        <v>2.7549313270754505E-3</v>
      </c>
      <c r="I1226" s="4"/>
      <c r="J1226" s="4"/>
      <c r="K1226" s="4"/>
    </row>
    <row r="1227" spans="2:11" ht="13.5" x14ac:dyDescent="0.35">
      <c r="B1227" s="3">
        <v>43791</v>
      </c>
      <c r="C1227" s="2">
        <v>18.260000000000002</v>
      </c>
      <c r="D1227" s="2">
        <v>10.009600000000001</v>
      </c>
      <c r="E1227" s="2">
        <v>7990</v>
      </c>
      <c r="F1227" s="2">
        <v>18.3094</v>
      </c>
      <c r="G1227" s="2">
        <v>146292.106</v>
      </c>
      <c r="H1227" s="21">
        <f t="shared" si="19"/>
        <v>0</v>
      </c>
      <c r="I1227" s="4"/>
      <c r="J1227" s="4"/>
      <c r="K1227" s="4"/>
    </row>
    <row r="1228" spans="2:11" ht="13.5" x14ac:dyDescent="0.35">
      <c r="B1228" s="3">
        <v>43794</v>
      </c>
      <c r="C1228" s="2">
        <v>18.29</v>
      </c>
      <c r="D1228" s="2">
        <v>10.026</v>
      </c>
      <c r="E1228" s="2">
        <v>13877</v>
      </c>
      <c r="F1228" s="2">
        <v>18.301500000000001</v>
      </c>
      <c r="G1228" s="2">
        <v>253969.9155</v>
      </c>
      <c r="H1228" s="21">
        <f t="shared" si="19"/>
        <v>1.6384271099743326E-3</v>
      </c>
      <c r="I1228" s="4"/>
      <c r="J1228" s="4"/>
      <c r="K1228" s="4"/>
    </row>
    <row r="1229" spans="2:11" ht="13.5" x14ac:dyDescent="0.35">
      <c r="B1229" s="3">
        <v>43795</v>
      </c>
      <c r="C1229" s="2">
        <v>18.309999999999999</v>
      </c>
      <c r="D1229" s="2">
        <v>10.037000000000001</v>
      </c>
      <c r="E1229" s="2">
        <v>15861</v>
      </c>
      <c r="F1229" s="2">
        <v>18.3444</v>
      </c>
      <c r="G1229" s="2">
        <v>290960.52840000001</v>
      </c>
      <c r="H1229" s="21">
        <f t="shared" si="19"/>
        <v>1.0971474167166377E-3</v>
      </c>
      <c r="I1229" s="4"/>
      <c r="J1229" s="4"/>
      <c r="K1229" s="4"/>
    </row>
    <row r="1230" spans="2:11" ht="13.5" x14ac:dyDescent="0.35">
      <c r="B1230" s="3">
        <v>43796</v>
      </c>
      <c r="C1230" s="2">
        <v>18.329999999999998</v>
      </c>
      <c r="D1230" s="2">
        <v>10.0479</v>
      </c>
      <c r="E1230" s="2">
        <v>19678</v>
      </c>
      <c r="F1230" s="2">
        <v>18.392299999999999</v>
      </c>
      <c r="G1230" s="2">
        <v>361923.67940000002</v>
      </c>
      <c r="H1230" s="21">
        <f t="shared" si="19"/>
        <v>1.0859818670917072E-3</v>
      </c>
      <c r="I1230" s="4"/>
      <c r="J1230" s="4"/>
      <c r="K1230" s="4"/>
    </row>
    <row r="1231" spans="2:11" ht="13.5" x14ac:dyDescent="0.35">
      <c r="B1231" s="3">
        <v>43797</v>
      </c>
      <c r="C1231" s="2">
        <v>18.2</v>
      </c>
      <c r="D1231" s="2">
        <v>9.9766999999999992</v>
      </c>
      <c r="E1231" s="2">
        <v>7006</v>
      </c>
      <c r="F1231" s="2">
        <v>18.349699999999999</v>
      </c>
      <c r="G1231" s="2">
        <v>128557.9982</v>
      </c>
      <c r="H1231" s="21">
        <f t="shared" si="19"/>
        <v>-7.0860577832184872E-3</v>
      </c>
      <c r="I1231" s="4"/>
      <c r="J1231" s="4"/>
      <c r="K1231" s="4"/>
    </row>
    <row r="1232" spans="2:11" ht="13.5" x14ac:dyDescent="0.35">
      <c r="B1232" s="3">
        <v>43798</v>
      </c>
      <c r="C1232" s="2">
        <v>18.25</v>
      </c>
      <c r="D1232" s="2">
        <v>10.004099999999999</v>
      </c>
      <c r="E1232" s="2">
        <v>6129</v>
      </c>
      <c r="F1232" s="2">
        <v>18.2928</v>
      </c>
      <c r="G1232" s="2">
        <v>112116.57120000001</v>
      </c>
      <c r="H1232" s="21">
        <f t="shared" si="19"/>
        <v>2.7463991099261373E-3</v>
      </c>
      <c r="I1232" s="4"/>
      <c r="J1232" s="4"/>
      <c r="K1232" s="4"/>
    </row>
    <row r="1233" spans="2:11" ht="13.5" x14ac:dyDescent="0.35">
      <c r="B1233" s="3">
        <v>43801</v>
      </c>
      <c r="C1233" s="2">
        <v>18.27</v>
      </c>
      <c r="D1233" s="2">
        <v>10.015000000000001</v>
      </c>
      <c r="E1233" s="2">
        <v>6652</v>
      </c>
      <c r="F1233" s="2">
        <v>18.305</v>
      </c>
      <c r="G1233" s="2">
        <v>121764.86</v>
      </c>
      <c r="H1233" s="21">
        <f t="shared" si="19"/>
        <v>1.0895532831540311E-3</v>
      </c>
      <c r="I1233" s="4"/>
      <c r="J1233" s="4"/>
      <c r="K1233" s="4"/>
    </row>
    <row r="1234" spans="2:11" ht="13.5" x14ac:dyDescent="0.35">
      <c r="B1234" s="3">
        <v>43802</v>
      </c>
      <c r="C1234" s="2">
        <v>18.3</v>
      </c>
      <c r="D1234" s="2">
        <v>10.031499999999999</v>
      </c>
      <c r="E1234" s="2">
        <v>2403</v>
      </c>
      <c r="F1234" s="2">
        <v>18.302499999999998</v>
      </c>
      <c r="G1234" s="2">
        <v>43980.907500000001</v>
      </c>
      <c r="H1234" s="21">
        <f t="shared" si="19"/>
        <v>1.6475287069394756E-3</v>
      </c>
      <c r="I1234" s="4"/>
      <c r="J1234" s="4"/>
      <c r="K1234" s="4"/>
    </row>
    <row r="1235" spans="2:11" ht="13.5" x14ac:dyDescent="0.35">
      <c r="B1235" s="3">
        <v>43803</v>
      </c>
      <c r="C1235" s="2">
        <v>18.36</v>
      </c>
      <c r="D1235" s="2">
        <v>10.064399999999999</v>
      </c>
      <c r="E1235" s="2">
        <v>2561</v>
      </c>
      <c r="F1235" s="2">
        <v>18.3691</v>
      </c>
      <c r="G1235" s="2">
        <v>47043.265099999997</v>
      </c>
      <c r="H1235" s="21">
        <f t="shared" si="19"/>
        <v>3.2796690425160452E-3</v>
      </c>
      <c r="I1235" s="4"/>
      <c r="J1235" s="4"/>
      <c r="K1235" s="4"/>
    </row>
    <row r="1236" spans="2:11" ht="13.5" x14ac:dyDescent="0.35">
      <c r="B1236" s="3">
        <v>43804</v>
      </c>
      <c r="C1236" s="2">
        <v>18.45</v>
      </c>
      <c r="D1236" s="2">
        <v>10.1137</v>
      </c>
      <c r="E1236" s="2">
        <v>26481</v>
      </c>
      <c r="F1236" s="2">
        <v>18.4803</v>
      </c>
      <c r="G1236" s="2">
        <v>489376.82429999998</v>
      </c>
      <c r="H1236" s="21">
        <f t="shared" si="19"/>
        <v>4.8984539565200677E-3</v>
      </c>
      <c r="I1236" s="4"/>
      <c r="J1236" s="4"/>
      <c r="K1236" s="4"/>
    </row>
    <row r="1237" spans="2:11" ht="13.5" x14ac:dyDescent="0.35">
      <c r="B1237" s="3">
        <v>43805</v>
      </c>
      <c r="C1237" s="2">
        <v>18.5</v>
      </c>
      <c r="D1237" s="2">
        <v>10.1411</v>
      </c>
      <c r="E1237" s="2">
        <v>15215</v>
      </c>
      <c r="F1237" s="2">
        <v>18.521999999999998</v>
      </c>
      <c r="G1237" s="2">
        <v>281812.23</v>
      </c>
      <c r="H1237" s="21">
        <f t="shared" si="19"/>
        <v>2.7091964365168128E-3</v>
      </c>
      <c r="I1237" s="4"/>
      <c r="J1237" s="4"/>
      <c r="K1237" s="4"/>
    </row>
    <row r="1238" spans="2:11" ht="13.5" x14ac:dyDescent="0.35">
      <c r="B1238" s="3">
        <v>43808</v>
      </c>
      <c r="C1238" s="2">
        <v>18.53</v>
      </c>
      <c r="D1238" s="2">
        <v>10.1576</v>
      </c>
      <c r="E1238" s="2">
        <v>6534</v>
      </c>
      <c r="F1238" s="2">
        <v>18.5717</v>
      </c>
      <c r="G1238" s="2">
        <v>121347.4878</v>
      </c>
      <c r="H1238" s="21">
        <f t="shared" si="19"/>
        <v>1.6270424312944973E-3</v>
      </c>
      <c r="I1238" s="4"/>
      <c r="J1238" s="4"/>
      <c r="K1238" s="4"/>
    </row>
    <row r="1239" spans="2:11" ht="13.5" x14ac:dyDescent="0.35">
      <c r="B1239" s="3">
        <v>43809</v>
      </c>
      <c r="C1239" s="2">
        <v>18.5</v>
      </c>
      <c r="D1239" s="2">
        <v>10.1411</v>
      </c>
      <c r="E1239" s="2">
        <v>29972</v>
      </c>
      <c r="F1239" s="2">
        <v>18.521699999999999</v>
      </c>
      <c r="G1239" s="2">
        <v>555132.39240000001</v>
      </c>
      <c r="H1239" s="21">
        <f t="shared" si="19"/>
        <v>-1.6243994644404805E-3</v>
      </c>
      <c r="I1239" s="4"/>
      <c r="J1239" s="4"/>
      <c r="K1239" s="4"/>
    </row>
    <row r="1240" spans="2:11" ht="13.5" x14ac:dyDescent="0.35">
      <c r="B1240" s="3">
        <v>43810</v>
      </c>
      <c r="C1240" s="2">
        <v>18.5</v>
      </c>
      <c r="D1240" s="2">
        <v>10.1411</v>
      </c>
      <c r="E1240" s="2">
        <v>12185</v>
      </c>
      <c r="F1240" s="2">
        <v>18.495999999999999</v>
      </c>
      <c r="G1240" s="2">
        <v>225373.76</v>
      </c>
      <c r="H1240" s="21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18.48</v>
      </c>
      <c r="D1241" s="2">
        <v>10.1302</v>
      </c>
      <c r="E1241" s="2">
        <v>11924</v>
      </c>
      <c r="F1241" s="2">
        <v>18.501000000000001</v>
      </c>
      <c r="G1241" s="2">
        <v>220605.924</v>
      </c>
      <c r="H1241" s="21">
        <f t="shared" si="19"/>
        <v>-1.0748340909762714E-3</v>
      </c>
      <c r="I1241" s="4"/>
      <c r="J1241" s="4"/>
      <c r="K1241" s="4"/>
    </row>
    <row r="1242" spans="2:11" ht="13.5" x14ac:dyDescent="0.35">
      <c r="B1242" s="3">
        <v>43812</v>
      </c>
      <c r="C1242" s="2">
        <v>18.48</v>
      </c>
      <c r="D1242" s="2">
        <v>10.1302</v>
      </c>
      <c r="E1242" s="2">
        <v>34557</v>
      </c>
      <c r="F1242" s="2">
        <v>18.472300000000001</v>
      </c>
      <c r="G1242" s="2">
        <v>638347.27110000001</v>
      </c>
      <c r="H1242" s="21">
        <f t="shared" si="19"/>
        <v>0</v>
      </c>
      <c r="I1242" s="4"/>
      <c r="J1242" s="4"/>
      <c r="K1242" s="4"/>
    </row>
    <row r="1243" spans="2:11" ht="13.5" x14ac:dyDescent="0.35">
      <c r="B1243" s="3">
        <v>43815</v>
      </c>
      <c r="C1243" s="2">
        <v>18.5</v>
      </c>
      <c r="D1243" s="2">
        <v>10.1411</v>
      </c>
      <c r="E1243" s="2">
        <v>11440</v>
      </c>
      <c r="F1243" s="2">
        <v>18.485399999999998</v>
      </c>
      <c r="G1243" s="2">
        <v>211472.976</v>
      </c>
      <c r="H1243" s="21">
        <f t="shared" si="19"/>
        <v>1.075990602357255E-3</v>
      </c>
      <c r="I1243" s="4"/>
      <c r="J1243" s="4"/>
      <c r="K1243" s="4"/>
    </row>
    <row r="1244" spans="2:11" ht="13.5" x14ac:dyDescent="0.35">
      <c r="B1244" s="3">
        <v>43816</v>
      </c>
      <c r="C1244" s="2">
        <v>18.399999999999999</v>
      </c>
      <c r="D1244" s="2">
        <v>10.0863</v>
      </c>
      <c r="E1244" s="2">
        <v>31385</v>
      </c>
      <c r="F1244" s="2">
        <v>18.4206</v>
      </c>
      <c r="G1244" s="2">
        <v>578130.53099999996</v>
      </c>
      <c r="H1244" s="21">
        <f t="shared" si="19"/>
        <v>-5.403753044541537E-3</v>
      </c>
      <c r="I1244" s="4"/>
      <c r="J1244" s="4"/>
      <c r="K1244" s="4"/>
    </row>
    <row r="1245" spans="2:11" ht="13.5" x14ac:dyDescent="0.35">
      <c r="B1245" s="3">
        <v>43817</v>
      </c>
      <c r="C1245" s="2">
        <v>18.5</v>
      </c>
      <c r="D1245" s="2">
        <v>10.1411</v>
      </c>
      <c r="E1245" s="2">
        <v>17784</v>
      </c>
      <c r="F1245" s="2">
        <v>18.404699999999998</v>
      </c>
      <c r="G1245" s="2">
        <v>327309.18479999999</v>
      </c>
      <c r="H1245" s="21">
        <f t="shared" si="19"/>
        <v>5.4331122413571065E-3</v>
      </c>
      <c r="I1245" s="4"/>
      <c r="J1245" s="4"/>
      <c r="K1245" s="4"/>
    </row>
    <row r="1246" spans="2:11" ht="13.5" x14ac:dyDescent="0.35">
      <c r="B1246" s="3">
        <v>43818</v>
      </c>
      <c r="C1246" s="2">
        <v>18.45</v>
      </c>
      <c r="D1246" s="2">
        <v>10.1137</v>
      </c>
      <c r="E1246" s="2">
        <v>12158</v>
      </c>
      <c r="F1246" s="2">
        <v>18.4468</v>
      </c>
      <c r="G1246" s="2">
        <v>224276.19440000001</v>
      </c>
      <c r="H1246" s="21">
        <f t="shared" si="19"/>
        <v>-2.7018765222707685E-3</v>
      </c>
      <c r="I1246" s="4"/>
      <c r="J1246" s="4"/>
      <c r="K1246" s="4"/>
    </row>
    <row r="1247" spans="2:11" ht="13.5" x14ac:dyDescent="0.35">
      <c r="B1247" s="3">
        <v>43819</v>
      </c>
      <c r="C1247" s="2">
        <v>18.46</v>
      </c>
      <c r="D1247" s="2">
        <v>10.119199999999999</v>
      </c>
      <c r="E1247" s="2">
        <v>8789</v>
      </c>
      <c r="F1247" s="2">
        <v>18.459599999999998</v>
      </c>
      <c r="G1247" s="2">
        <v>162241.42439999999</v>
      </c>
      <c r="H1247" s="21">
        <f t="shared" si="19"/>
        <v>5.4381680295041538E-4</v>
      </c>
      <c r="I1247" s="4"/>
      <c r="J1247" s="4"/>
      <c r="K1247" s="4"/>
    </row>
    <row r="1248" spans="2:11" ht="13.5" x14ac:dyDescent="0.35">
      <c r="B1248" s="3">
        <v>43822</v>
      </c>
      <c r="C1248" s="2">
        <v>18.5</v>
      </c>
      <c r="D1248" s="2">
        <v>10.1411</v>
      </c>
      <c r="E1248" s="2">
        <v>6137</v>
      </c>
      <c r="F1248" s="2">
        <v>18.464300000000001</v>
      </c>
      <c r="G1248" s="2">
        <v>113315.4091</v>
      </c>
      <c r="H1248" s="21">
        <f t="shared" si="19"/>
        <v>2.1642027037710961E-3</v>
      </c>
      <c r="I1248" s="4"/>
      <c r="J1248" s="4"/>
      <c r="K1248" s="4"/>
    </row>
    <row r="1249" spans="2:11" ht="13.5" x14ac:dyDescent="0.35">
      <c r="B1249" s="3">
        <v>43823</v>
      </c>
      <c r="C1249" s="2">
        <v>18.54</v>
      </c>
      <c r="D1249" s="2">
        <v>10.163</v>
      </c>
      <c r="E1249" s="2">
        <v>14967</v>
      </c>
      <c r="F1249" s="2">
        <v>18.514399999999998</v>
      </c>
      <c r="G1249" s="2">
        <v>277105.02480000001</v>
      </c>
      <c r="H1249" s="21">
        <f t="shared" si="19"/>
        <v>2.1595290451726611E-3</v>
      </c>
      <c r="I1249" s="4"/>
      <c r="J1249" s="4"/>
      <c r="K1249" s="4"/>
    </row>
    <row r="1250" spans="2:11" ht="13.5" x14ac:dyDescent="0.35">
      <c r="B1250" s="3">
        <v>43824</v>
      </c>
      <c r="C1250" s="2">
        <v>18.75</v>
      </c>
      <c r="D1250" s="2">
        <v>10.2782</v>
      </c>
      <c r="E1250" s="2">
        <v>29005</v>
      </c>
      <c r="F1250" s="2">
        <v>18.809999999999999</v>
      </c>
      <c r="G1250" s="2">
        <v>545584.05000000005</v>
      </c>
      <c r="H1250" s="21">
        <f t="shared" si="19"/>
        <v>1.1335235658762152E-2</v>
      </c>
      <c r="I1250" s="4"/>
      <c r="J1250" s="4"/>
      <c r="K1250" s="4"/>
    </row>
    <row r="1251" spans="2:11" ht="13.5" x14ac:dyDescent="0.35">
      <c r="B1251" s="3">
        <v>43825</v>
      </c>
      <c r="C1251" s="2">
        <v>18.760000000000002</v>
      </c>
      <c r="D1251" s="2">
        <v>10.2836</v>
      </c>
      <c r="E1251" s="2">
        <v>25266</v>
      </c>
      <c r="F1251" s="2">
        <v>18.826699999999999</v>
      </c>
      <c r="G1251" s="2">
        <v>475675.40220000001</v>
      </c>
      <c r="H1251" s="21">
        <f t="shared" si="19"/>
        <v>5.2538382206999761E-4</v>
      </c>
      <c r="I1251" s="4"/>
      <c r="J1251" s="4"/>
      <c r="K1251" s="4"/>
    </row>
    <row r="1252" spans="2:11" ht="13.5" x14ac:dyDescent="0.35">
      <c r="B1252" s="3">
        <v>43826</v>
      </c>
      <c r="C1252" s="2">
        <v>18.760000000000002</v>
      </c>
      <c r="D1252" s="2">
        <v>10.2836</v>
      </c>
      <c r="E1252" s="2">
        <v>33944</v>
      </c>
      <c r="F1252" s="2">
        <v>18.806100000000001</v>
      </c>
      <c r="G1252" s="2">
        <v>638354.25840000005</v>
      </c>
      <c r="H1252" s="21">
        <f t="shared" si="19"/>
        <v>0</v>
      </c>
      <c r="I1252" s="4"/>
      <c r="J1252" s="4"/>
      <c r="K1252" s="4"/>
    </row>
    <row r="1253" spans="2:11" ht="13.5" x14ac:dyDescent="0.35">
      <c r="B1253" s="3">
        <v>43829</v>
      </c>
      <c r="C1253" s="2">
        <v>19.010000000000002</v>
      </c>
      <c r="D1253" s="2">
        <v>10.4207</v>
      </c>
      <c r="E1253" s="2">
        <v>33787</v>
      </c>
      <c r="F1253" s="2">
        <v>18.997399999999999</v>
      </c>
      <c r="G1253" s="2">
        <v>641865.15379999997</v>
      </c>
      <c r="H1253" s="21">
        <f t="shared" si="19"/>
        <v>1.3331907114240172E-2</v>
      </c>
      <c r="I1253" s="4"/>
      <c r="J1253" s="4"/>
      <c r="K1253" s="4"/>
    </row>
    <row r="1254" spans="2:11" ht="13.5" x14ac:dyDescent="0.35">
      <c r="B1254" s="3">
        <v>43830</v>
      </c>
      <c r="C1254" s="2">
        <v>19.010000000000002</v>
      </c>
      <c r="D1254" s="2">
        <v>10.4207</v>
      </c>
      <c r="E1254" s="2">
        <v>38858</v>
      </c>
      <c r="F1254" s="2">
        <v>19.0595</v>
      </c>
      <c r="G1254" s="2">
        <v>740614.05099999998</v>
      </c>
      <c r="H1254" s="21">
        <f t="shared" si="19"/>
        <v>0</v>
      </c>
      <c r="I1254" s="4"/>
      <c r="J1254" s="4"/>
      <c r="K1254" s="4"/>
    </row>
    <row r="1255" spans="2:11" ht="13.5" x14ac:dyDescent="0.35">
      <c r="B1255" s="3">
        <v>43832</v>
      </c>
      <c r="C1255" s="2">
        <v>18.68</v>
      </c>
      <c r="D1255" s="2">
        <v>10.239800000000001</v>
      </c>
      <c r="E1255" s="2">
        <v>35833</v>
      </c>
      <c r="F1255" s="2">
        <v>18.762799999999999</v>
      </c>
      <c r="G1255" s="2">
        <v>672327.41240000003</v>
      </c>
      <c r="H1255" s="21">
        <f t="shared" si="19"/>
        <v>-1.7359678332549578E-2</v>
      </c>
      <c r="I1255" s="4"/>
      <c r="J1255" s="4"/>
      <c r="K1255" s="4"/>
    </row>
    <row r="1256" spans="2:11" ht="13.5" x14ac:dyDescent="0.35">
      <c r="B1256" s="3">
        <v>43833</v>
      </c>
      <c r="C1256" s="2">
        <v>18.989999999999998</v>
      </c>
      <c r="D1256" s="2">
        <v>10.409700000000001</v>
      </c>
      <c r="E1256" s="2">
        <v>34736</v>
      </c>
      <c r="F1256" s="2">
        <v>18.7454</v>
      </c>
      <c r="G1256" s="2">
        <v>651140.21440000006</v>
      </c>
      <c r="H1256" s="21">
        <f t="shared" si="19"/>
        <v>1.6592120939862121E-2</v>
      </c>
      <c r="I1256" s="4"/>
      <c r="J1256" s="4"/>
      <c r="K1256" s="4"/>
    </row>
    <row r="1257" spans="2:11" ht="13.5" x14ac:dyDescent="0.35">
      <c r="B1257" s="3">
        <v>43836</v>
      </c>
      <c r="C1257" s="2">
        <v>18.829999999999998</v>
      </c>
      <c r="D1257" s="2">
        <v>10.321999999999999</v>
      </c>
      <c r="E1257" s="2">
        <v>18616</v>
      </c>
      <c r="F1257" s="2">
        <v>18.9513</v>
      </c>
      <c r="G1257" s="2">
        <v>352797.4008</v>
      </c>
      <c r="H1257" s="21">
        <f t="shared" si="19"/>
        <v>-8.4248345293333766E-3</v>
      </c>
      <c r="I1257" s="4"/>
      <c r="J1257" s="4"/>
      <c r="K1257" s="4"/>
    </row>
    <row r="1258" spans="2:11" ht="13.5" x14ac:dyDescent="0.35">
      <c r="B1258" s="3">
        <v>43837</v>
      </c>
      <c r="C1258" s="2">
        <v>18.7</v>
      </c>
      <c r="D1258" s="2">
        <v>10.2507</v>
      </c>
      <c r="E1258" s="2">
        <v>44862</v>
      </c>
      <c r="F1258" s="2">
        <v>18.741399999999999</v>
      </c>
      <c r="G1258" s="2">
        <v>840776.68680000002</v>
      </c>
      <c r="H1258" s="21">
        <f t="shared" si="19"/>
        <v>-6.9075760511527837E-3</v>
      </c>
      <c r="I1258" s="4"/>
      <c r="J1258" s="4"/>
      <c r="K1258" s="4"/>
    </row>
    <row r="1259" spans="2:11" ht="13.5" x14ac:dyDescent="0.35">
      <c r="B1259" s="3">
        <v>43838</v>
      </c>
      <c r="C1259" s="2">
        <v>18.53</v>
      </c>
      <c r="D1259" s="2">
        <v>10.1576</v>
      </c>
      <c r="E1259" s="2">
        <v>10118</v>
      </c>
      <c r="F1259" s="2">
        <v>18.628699999999998</v>
      </c>
      <c r="G1259" s="2">
        <v>188485.18659999999</v>
      </c>
      <c r="H1259" s="21">
        <f t="shared" si="19"/>
        <v>-9.0823065741851526E-3</v>
      </c>
      <c r="I1259" s="4"/>
      <c r="J1259" s="4"/>
      <c r="K1259" s="4"/>
    </row>
    <row r="1260" spans="2:11" ht="13.5" x14ac:dyDescent="0.35">
      <c r="B1260" s="3">
        <v>43839</v>
      </c>
      <c r="C1260" s="2">
        <v>18.7</v>
      </c>
      <c r="D1260" s="2">
        <v>10.2507</v>
      </c>
      <c r="E1260" s="2">
        <v>17242</v>
      </c>
      <c r="F1260" s="2">
        <v>18.57</v>
      </c>
      <c r="G1260" s="2">
        <v>320183.94</v>
      </c>
      <c r="H1260" s="21">
        <f t="shared" si="19"/>
        <v>9.165550917539551E-3</v>
      </c>
      <c r="I1260" s="4"/>
      <c r="J1260" s="4"/>
      <c r="K1260" s="4"/>
    </row>
    <row r="1261" spans="2:11" ht="13.5" x14ac:dyDescent="0.35">
      <c r="B1261" s="3">
        <v>43840</v>
      </c>
      <c r="C1261" s="2">
        <v>18.510000000000002</v>
      </c>
      <c r="D1261" s="2">
        <v>10.146599999999999</v>
      </c>
      <c r="E1261" s="2">
        <v>28983</v>
      </c>
      <c r="F1261" s="2">
        <v>18.52</v>
      </c>
      <c r="G1261" s="2">
        <v>536765.16</v>
      </c>
      <c r="H1261" s="21">
        <f t="shared" si="19"/>
        <v>-1.015540402118887E-2</v>
      </c>
      <c r="I1261" s="4"/>
      <c r="J1261" s="4"/>
      <c r="K1261" s="4"/>
    </row>
    <row r="1262" spans="2:11" ht="13.5" x14ac:dyDescent="0.35">
      <c r="B1262" s="3">
        <v>43843</v>
      </c>
      <c r="C1262" s="2">
        <v>18.510000000000002</v>
      </c>
      <c r="D1262" s="2">
        <v>10.146599999999999</v>
      </c>
      <c r="E1262" s="2">
        <v>12348</v>
      </c>
      <c r="F1262" s="2">
        <v>18.527000000000001</v>
      </c>
      <c r="G1262" s="2">
        <v>228771.39600000001</v>
      </c>
      <c r="H1262" s="21">
        <f t="shared" si="19"/>
        <v>0</v>
      </c>
      <c r="I1262" s="4"/>
      <c r="J1262" s="4"/>
      <c r="K1262" s="4"/>
    </row>
    <row r="1263" spans="2:11" ht="13.5" x14ac:dyDescent="0.35">
      <c r="B1263" s="3">
        <v>43845</v>
      </c>
      <c r="C1263" s="2">
        <v>18.77</v>
      </c>
      <c r="D1263" s="2">
        <v>10.289099999999999</v>
      </c>
      <c r="E1263" s="2">
        <v>12338</v>
      </c>
      <c r="F1263" s="2">
        <v>18.71</v>
      </c>
      <c r="G1263" s="2">
        <v>230843.98</v>
      </c>
      <c r="H1263" s="21">
        <f t="shared" si="19"/>
        <v>1.4044113299036138E-2</v>
      </c>
      <c r="I1263" s="4"/>
      <c r="J1263" s="4"/>
      <c r="K1263" s="4"/>
    </row>
    <row r="1264" spans="2:11" ht="13.5" x14ac:dyDescent="0.35">
      <c r="B1264" s="3">
        <v>43846</v>
      </c>
      <c r="C1264" s="2">
        <v>18.989999999999998</v>
      </c>
      <c r="D1264" s="2">
        <v>10.409700000000001</v>
      </c>
      <c r="E1264" s="2">
        <v>12955</v>
      </c>
      <c r="F1264" s="2">
        <v>18.8428</v>
      </c>
      <c r="G1264" s="2">
        <v>244108.47399999999</v>
      </c>
      <c r="H1264" s="21">
        <f t="shared" si="19"/>
        <v>1.1721141790827319E-2</v>
      </c>
      <c r="I1264" s="4"/>
      <c r="J1264" s="4"/>
      <c r="K1264" s="4"/>
    </row>
    <row r="1265" spans="2:11" ht="13.5" x14ac:dyDescent="0.35">
      <c r="B1265" s="3">
        <v>43847</v>
      </c>
      <c r="C1265" s="2">
        <v>18.940000000000001</v>
      </c>
      <c r="D1265" s="2">
        <v>10.382300000000001</v>
      </c>
      <c r="E1265" s="2">
        <v>6412</v>
      </c>
      <c r="F1265" s="2">
        <v>18.897600000000001</v>
      </c>
      <c r="G1265" s="2">
        <v>121171.4112</v>
      </c>
      <c r="H1265" s="21">
        <f t="shared" si="19"/>
        <v>-2.6321603888680837E-3</v>
      </c>
      <c r="I1265" s="4"/>
      <c r="J1265" s="4"/>
      <c r="K1265" s="4"/>
    </row>
    <row r="1266" spans="2:11" ht="13.5" x14ac:dyDescent="0.35">
      <c r="B1266" s="3">
        <v>43850</v>
      </c>
      <c r="C1266" s="2">
        <v>18.649999999999999</v>
      </c>
      <c r="D1266" s="2">
        <v>10.2233</v>
      </c>
      <c r="E1266" s="2">
        <v>17831</v>
      </c>
      <c r="F1266" s="2">
        <v>18.874199999999998</v>
      </c>
      <c r="G1266" s="2">
        <v>336545.8602</v>
      </c>
      <c r="H1266" s="21">
        <f t="shared" si="19"/>
        <v>-1.5314525683133861E-2</v>
      </c>
      <c r="I1266" s="4"/>
      <c r="J1266" s="4"/>
      <c r="K1266" s="4"/>
    </row>
    <row r="1267" spans="2:11" ht="13.5" x14ac:dyDescent="0.35">
      <c r="B1267" s="3">
        <v>43851</v>
      </c>
      <c r="C1267" s="2">
        <v>18.940000000000001</v>
      </c>
      <c r="D1267" s="2">
        <v>10.382300000000001</v>
      </c>
      <c r="E1267" s="2">
        <v>12239</v>
      </c>
      <c r="F1267" s="2">
        <v>18.8886</v>
      </c>
      <c r="G1267" s="2">
        <v>231177.5754</v>
      </c>
      <c r="H1267" s="21">
        <f t="shared" si="19"/>
        <v>1.5552708029696938E-2</v>
      </c>
      <c r="I1267" s="4"/>
      <c r="J1267" s="4"/>
      <c r="K1267" s="4"/>
    </row>
    <row r="1268" spans="2:11" ht="13.5" x14ac:dyDescent="0.35">
      <c r="B1268" s="3">
        <v>43852</v>
      </c>
      <c r="C1268" s="2">
        <v>18.940000000000001</v>
      </c>
      <c r="D1268" s="2">
        <v>10.382300000000001</v>
      </c>
      <c r="E1268" s="2">
        <v>10277</v>
      </c>
      <c r="F1268" s="2">
        <v>18.897500000000001</v>
      </c>
      <c r="G1268" s="2">
        <v>194209.60750000001</v>
      </c>
      <c r="H1268" s="21">
        <f t="shared" si="19"/>
        <v>0</v>
      </c>
      <c r="I1268" s="4"/>
      <c r="J1268" s="4"/>
      <c r="K1268" s="4"/>
    </row>
    <row r="1269" spans="2:11" ht="13.5" x14ac:dyDescent="0.35">
      <c r="B1269" s="3">
        <v>43853</v>
      </c>
      <c r="C1269" s="2">
        <v>19.190000000000001</v>
      </c>
      <c r="D1269" s="2">
        <v>10.519399999999999</v>
      </c>
      <c r="E1269" s="2">
        <v>13922</v>
      </c>
      <c r="F1269" s="2">
        <v>19.0016</v>
      </c>
      <c r="G1269" s="2">
        <v>264540.27519999997</v>
      </c>
      <c r="H1269" s="21">
        <f t="shared" si="19"/>
        <v>1.3205166485268045E-2</v>
      </c>
      <c r="I1269" s="4"/>
      <c r="J1269" s="4"/>
      <c r="K1269" s="4"/>
    </row>
    <row r="1270" spans="2:11" ht="13.5" x14ac:dyDescent="0.35">
      <c r="B1270" s="3">
        <v>43854</v>
      </c>
      <c r="C1270" s="2">
        <v>19.329999999999998</v>
      </c>
      <c r="D1270" s="2">
        <v>10.5961</v>
      </c>
      <c r="E1270" s="2">
        <v>9787</v>
      </c>
      <c r="F1270" s="2">
        <v>19.325099999999999</v>
      </c>
      <c r="G1270" s="2">
        <v>189134.7537</v>
      </c>
      <c r="H1270" s="21">
        <f t="shared" si="19"/>
        <v>7.2912903777782633E-3</v>
      </c>
      <c r="I1270" s="4"/>
      <c r="J1270" s="4"/>
      <c r="K1270" s="4"/>
    </row>
    <row r="1271" spans="2:11" ht="13.5" x14ac:dyDescent="0.35">
      <c r="B1271" s="3">
        <v>43857</v>
      </c>
      <c r="C1271" s="2">
        <v>19.829999999999998</v>
      </c>
      <c r="D1271" s="2">
        <v>10.870200000000001</v>
      </c>
      <c r="E1271" s="2">
        <v>17474</v>
      </c>
      <c r="F1271" s="2">
        <v>19.722100000000001</v>
      </c>
      <c r="G1271" s="2">
        <v>344623.9754</v>
      </c>
      <c r="H1271" s="21">
        <f t="shared" si="19"/>
        <v>2.5868008040694283E-2</v>
      </c>
      <c r="I1271" s="4"/>
      <c r="J1271" s="4"/>
      <c r="K1271" s="4"/>
    </row>
    <row r="1272" spans="2:11" ht="13.5" x14ac:dyDescent="0.35">
      <c r="B1272" s="3">
        <v>43858</v>
      </c>
      <c r="C1272" s="2">
        <v>20</v>
      </c>
      <c r="D1272" s="2">
        <v>10.9634</v>
      </c>
      <c r="E1272" s="2">
        <v>25176</v>
      </c>
      <c r="F1272" s="2">
        <v>19.989000000000001</v>
      </c>
      <c r="G1272" s="2">
        <v>503243.06400000001</v>
      </c>
      <c r="H1272" s="21">
        <f t="shared" si="19"/>
        <v>8.5738992842817521E-3</v>
      </c>
      <c r="I1272" s="4"/>
      <c r="J1272" s="4"/>
      <c r="K1272" s="4"/>
    </row>
    <row r="1273" spans="2:11" ht="13.5" x14ac:dyDescent="0.35">
      <c r="B1273" s="3">
        <v>43859</v>
      </c>
      <c r="C1273" s="2">
        <v>19.98</v>
      </c>
      <c r="D1273" s="2">
        <v>10.952400000000001</v>
      </c>
      <c r="E1273" s="2">
        <v>16216</v>
      </c>
      <c r="F1273" s="2">
        <v>19.967500000000001</v>
      </c>
      <c r="G1273" s="2">
        <v>323792.98</v>
      </c>
      <c r="H1273" s="21">
        <f t="shared" si="19"/>
        <v>-1.0033383804293589E-3</v>
      </c>
      <c r="I1273" s="4"/>
      <c r="J1273" s="4"/>
      <c r="K1273" s="4"/>
    </row>
    <row r="1274" spans="2:11" ht="13.5" x14ac:dyDescent="0.35">
      <c r="B1274" s="3">
        <v>43860</v>
      </c>
      <c r="C1274" s="2">
        <v>19.93</v>
      </c>
      <c r="D1274" s="2">
        <v>10.925000000000001</v>
      </c>
      <c r="E1274" s="2">
        <v>14682</v>
      </c>
      <c r="F1274" s="2">
        <v>19.9511</v>
      </c>
      <c r="G1274" s="2">
        <v>292922.0502</v>
      </c>
      <c r="H1274" s="21">
        <f t="shared" si="19"/>
        <v>-2.5017347795916957E-3</v>
      </c>
      <c r="I1274" s="4"/>
      <c r="J1274" s="4"/>
      <c r="K1274" s="4"/>
    </row>
    <row r="1275" spans="2:11" ht="13.5" x14ac:dyDescent="0.35">
      <c r="B1275" s="3">
        <v>43861</v>
      </c>
      <c r="C1275" s="2">
        <v>20.149999999999999</v>
      </c>
      <c r="D1275" s="2">
        <v>11.0456</v>
      </c>
      <c r="E1275" s="2">
        <v>10035</v>
      </c>
      <c r="F1275" s="2">
        <v>20.004000000000001</v>
      </c>
      <c r="G1275" s="2">
        <v>200740.14</v>
      </c>
      <c r="H1275" s="21">
        <f t="shared" si="19"/>
        <v>1.1038901601830626E-2</v>
      </c>
      <c r="I1275" s="4"/>
      <c r="J1275" s="4"/>
      <c r="K1275" s="4"/>
    </row>
    <row r="1276" spans="2:11" ht="13.5" x14ac:dyDescent="0.35">
      <c r="B1276" s="3">
        <v>43864</v>
      </c>
      <c r="C1276" s="2">
        <v>20.260000000000002</v>
      </c>
      <c r="D1276" s="2">
        <v>11.1059</v>
      </c>
      <c r="E1276" s="2">
        <v>42510</v>
      </c>
      <c r="F1276" s="2">
        <v>20.165600000000001</v>
      </c>
      <c r="G1276" s="2">
        <v>857239.65599999996</v>
      </c>
      <c r="H1276" s="21">
        <f t="shared" si="19"/>
        <v>5.4591873687259897E-3</v>
      </c>
      <c r="I1276" s="4"/>
      <c r="J1276" s="4"/>
      <c r="K1276" s="4"/>
    </row>
    <row r="1277" spans="2:11" ht="13.5" x14ac:dyDescent="0.35">
      <c r="B1277" s="3">
        <v>43865</v>
      </c>
      <c r="C1277" s="2">
        <v>20.5</v>
      </c>
      <c r="D1277" s="2">
        <v>11.237500000000001</v>
      </c>
      <c r="E1277" s="2">
        <v>46724</v>
      </c>
      <c r="F1277" s="2">
        <v>20.503599999999999</v>
      </c>
      <c r="G1277" s="2">
        <v>958010.20640000002</v>
      </c>
      <c r="H1277" s="21">
        <f t="shared" si="19"/>
        <v>1.1849557442440558E-2</v>
      </c>
      <c r="I1277" s="4"/>
      <c r="J1277" s="4"/>
      <c r="K1277" s="4"/>
    </row>
    <row r="1278" spans="2:11" ht="13.5" x14ac:dyDescent="0.35">
      <c r="B1278" s="3">
        <v>43866</v>
      </c>
      <c r="C1278" s="2">
        <v>20.329999999999998</v>
      </c>
      <c r="D1278" s="2">
        <v>11.144299999999999</v>
      </c>
      <c r="E1278" s="2">
        <v>54560</v>
      </c>
      <c r="F1278" s="2">
        <v>20.526599999999998</v>
      </c>
      <c r="G1278" s="2">
        <v>1119931.2960000001</v>
      </c>
      <c r="H1278" s="21">
        <f t="shared" si="19"/>
        <v>-8.2936596218021151E-3</v>
      </c>
      <c r="I1278" s="4"/>
      <c r="J1278" s="4"/>
      <c r="K1278" s="4"/>
    </row>
    <row r="1279" spans="2:11" ht="13.5" x14ac:dyDescent="0.35">
      <c r="B1279" s="3">
        <v>43867</v>
      </c>
      <c r="C1279" s="2">
        <v>20.28</v>
      </c>
      <c r="D1279" s="2">
        <v>11.116899999999999</v>
      </c>
      <c r="E1279" s="2">
        <v>20574</v>
      </c>
      <c r="F1279" s="2">
        <v>20.261199999999999</v>
      </c>
      <c r="G1279" s="2">
        <v>416853.92879999999</v>
      </c>
      <c r="H1279" s="21">
        <f t="shared" si="19"/>
        <v>-2.4586559945443047E-3</v>
      </c>
      <c r="I1279" s="4"/>
      <c r="J1279" s="4"/>
      <c r="K1279" s="4"/>
    </row>
    <row r="1280" spans="2:11" ht="13.5" x14ac:dyDescent="0.35">
      <c r="B1280" s="3">
        <v>43868</v>
      </c>
      <c r="C1280" s="2">
        <v>20.45</v>
      </c>
      <c r="D1280" s="2">
        <v>11.21</v>
      </c>
      <c r="E1280" s="2">
        <v>9625</v>
      </c>
      <c r="F1280" s="2">
        <v>20.439399999999999</v>
      </c>
      <c r="G1280" s="2">
        <v>196729.22500000001</v>
      </c>
      <c r="H1280" s="21">
        <f t="shared" si="19"/>
        <v>8.3746368142199289E-3</v>
      </c>
      <c r="I1280" s="4"/>
      <c r="J1280" s="4"/>
      <c r="K1280" s="4"/>
    </row>
    <row r="1281" spans="2:11" ht="13.5" x14ac:dyDescent="0.35">
      <c r="B1281" s="3">
        <v>43871</v>
      </c>
      <c r="C1281" s="2">
        <v>20.37</v>
      </c>
      <c r="D1281" s="2">
        <v>11.1662</v>
      </c>
      <c r="E1281" s="2">
        <v>11077</v>
      </c>
      <c r="F1281" s="2">
        <v>20.540600000000001</v>
      </c>
      <c r="G1281" s="2">
        <v>227528.2262</v>
      </c>
      <c r="H1281" s="21">
        <f t="shared" si="19"/>
        <v>-3.9072256913470962E-3</v>
      </c>
      <c r="I1281" s="4"/>
      <c r="J1281" s="4"/>
      <c r="K1281" s="4"/>
    </row>
    <row r="1282" spans="2:11" ht="13.5" x14ac:dyDescent="0.35">
      <c r="B1282" s="3">
        <v>43872</v>
      </c>
      <c r="C1282" s="2">
        <v>20.350000000000001</v>
      </c>
      <c r="D1282" s="2">
        <v>11.155200000000001</v>
      </c>
      <c r="E1282" s="2">
        <v>13558</v>
      </c>
      <c r="F1282" s="2">
        <v>20.348199999999999</v>
      </c>
      <c r="G1282" s="2">
        <v>275880.89559999999</v>
      </c>
      <c r="H1282" s="21">
        <f t="shared" si="19"/>
        <v>-9.8511579588393835E-4</v>
      </c>
      <c r="I1282" s="4"/>
      <c r="J1282" s="4"/>
      <c r="K1282" s="4"/>
    </row>
    <row r="1283" spans="2:11" ht="13.5" x14ac:dyDescent="0.35">
      <c r="B1283" s="3">
        <v>43873</v>
      </c>
      <c r="C1283" s="2">
        <v>20.37</v>
      </c>
      <c r="D1283" s="2">
        <v>11.1662</v>
      </c>
      <c r="E1283" s="2">
        <v>5508</v>
      </c>
      <c r="F1283" s="2">
        <v>20.4529</v>
      </c>
      <c r="G1283" s="2">
        <v>112654.5732</v>
      </c>
      <c r="H1283" s="21">
        <f t="shared" si="19"/>
        <v>9.8608720596665526E-4</v>
      </c>
      <c r="I1283" s="4"/>
      <c r="J1283" s="4"/>
      <c r="K1283" s="4"/>
    </row>
    <row r="1284" spans="2:11" ht="13.5" x14ac:dyDescent="0.35">
      <c r="B1284" s="3">
        <v>43874</v>
      </c>
      <c r="C1284" s="2">
        <v>20.37</v>
      </c>
      <c r="D1284" s="2">
        <v>11.1662</v>
      </c>
      <c r="E1284" s="2">
        <v>12992</v>
      </c>
      <c r="F1284" s="2">
        <v>20.369900000000001</v>
      </c>
      <c r="G1284" s="2">
        <v>264645.74080000003</v>
      </c>
      <c r="H1284" s="21">
        <f t="shared" si="19"/>
        <v>0</v>
      </c>
      <c r="I1284" s="4"/>
      <c r="J1284" s="4"/>
      <c r="K1284" s="4"/>
    </row>
    <row r="1285" spans="2:11" ht="13.5" x14ac:dyDescent="0.35">
      <c r="B1285" s="3">
        <v>43875</v>
      </c>
      <c r="C1285" s="2">
        <v>20.25</v>
      </c>
      <c r="D1285" s="2">
        <v>11.1004</v>
      </c>
      <c r="E1285" s="2">
        <v>13043</v>
      </c>
      <c r="F1285" s="2">
        <v>20.2681</v>
      </c>
      <c r="G1285" s="2">
        <v>264356.82829999999</v>
      </c>
      <c r="H1285" s="21">
        <f t="shared" si="19"/>
        <v>-5.8927835790151904E-3</v>
      </c>
      <c r="I1285" s="4"/>
      <c r="J1285" s="4"/>
      <c r="K1285" s="4"/>
    </row>
    <row r="1286" spans="2:11" ht="13.5" x14ac:dyDescent="0.35">
      <c r="B1286" s="3">
        <v>43878</v>
      </c>
      <c r="C1286" s="2">
        <v>20.309999999999999</v>
      </c>
      <c r="D1286" s="2">
        <v>11.1333</v>
      </c>
      <c r="E1286" s="2">
        <v>9082</v>
      </c>
      <c r="F1286" s="2">
        <v>20.2654</v>
      </c>
      <c r="G1286" s="2">
        <v>184050.3628</v>
      </c>
      <c r="H1286" s="21">
        <f t="shared" si="19"/>
        <v>2.9638571583005752E-3</v>
      </c>
      <c r="I1286" s="4"/>
      <c r="J1286" s="4"/>
      <c r="K1286" s="4"/>
    </row>
    <row r="1287" spans="2:11" ht="13.5" x14ac:dyDescent="0.35">
      <c r="B1287" s="3">
        <v>43879</v>
      </c>
      <c r="C1287" s="2">
        <v>20.350000000000001</v>
      </c>
      <c r="D1287" s="2">
        <v>11.155200000000001</v>
      </c>
      <c r="E1287" s="2">
        <v>8901</v>
      </c>
      <c r="F1287" s="2">
        <v>20.295200000000001</v>
      </c>
      <c r="G1287" s="2">
        <v>180647.57519999999</v>
      </c>
      <c r="H1287" s="21">
        <f t="shared" ref="H1287:H1350" si="20">(D1287-D1286)/D1286</f>
        <v>1.9670717576999158E-3</v>
      </c>
      <c r="I1287" s="4"/>
      <c r="J1287" s="4"/>
      <c r="K1287" s="4"/>
    </row>
    <row r="1288" spans="2:11" ht="13.5" x14ac:dyDescent="0.35">
      <c r="B1288" s="3">
        <v>43880</v>
      </c>
      <c r="C1288" s="2">
        <v>20.45</v>
      </c>
      <c r="D1288" s="2">
        <v>11.21</v>
      </c>
      <c r="E1288" s="2">
        <v>19928</v>
      </c>
      <c r="F1288" s="2">
        <v>20.3687</v>
      </c>
      <c r="G1288" s="2">
        <v>405907.45360000001</v>
      </c>
      <c r="H1288" s="21">
        <f t="shared" si="20"/>
        <v>4.9125071715433325E-3</v>
      </c>
      <c r="I1288" s="4"/>
      <c r="J1288" s="4"/>
      <c r="K1288" s="4"/>
    </row>
    <row r="1289" spans="2:11" ht="13.5" x14ac:dyDescent="0.35">
      <c r="B1289" s="3">
        <v>43881</v>
      </c>
      <c r="C1289" s="2">
        <v>20.399999999999999</v>
      </c>
      <c r="D1289" s="2">
        <v>11.182600000000001</v>
      </c>
      <c r="E1289" s="2">
        <v>14765</v>
      </c>
      <c r="F1289" s="2">
        <v>20.426200000000001</v>
      </c>
      <c r="G1289" s="2">
        <v>301592.84299999999</v>
      </c>
      <c r="H1289" s="21">
        <f t="shared" si="20"/>
        <v>-2.4442462087422025E-3</v>
      </c>
      <c r="I1289" s="4"/>
      <c r="J1289" s="4"/>
      <c r="K1289" s="4"/>
    </row>
    <row r="1290" spans="2:11" ht="13.5" x14ac:dyDescent="0.35">
      <c r="B1290" s="3">
        <v>43882</v>
      </c>
      <c r="C1290" s="2">
        <v>20.37</v>
      </c>
      <c r="D1290" s="2">
        <v>11.1662</v>
      </c>
      <c r="E1290" s="2">
        <v>7508</v>
      </c>
      <c r="F1290" s="2">
        <v>20.384799999999998</v>
      </c>
      <c r="G1290" s="2">
        <v>153049.0784</v>
      </c>
      <c r="H1290" s="21">
        <f t="shared" si="20"/>
        <v>-1.4665641264107504E-3</v>
      </c>
      <c r="I1290" s="4"/>
      <c r="J1290" s="4"/>
      <c r="K1290" s="4"/>
    </row>
    <row r="1291" spans="2:11" ht="13.5" x14ac:dyDescent="0.35">
      <c r="B1291" s="3">
        <v>43885</v>
      </c>
      <c r="C1291" s="2">
        <v>20.5</v>
      </c>
      <c r="D1291" s="2">
        <v>11.237500000000001</v>
      </c>
      <c r="E1291" s="2">
        <v>35574</v>
      </c>
      <c r="F1291" s="2">
        <v>20.433199999999999</v>
      </c>
      <c r="G1291" s="2">
        <v>726890.6568</v>
      </c>
      <c r="H1291" s="21">
        <f t="shared" si="20"/>
        <v>6.3853414769573184E-3</v>
      </c>
      <c r="I1291" s="4"/>
      <c r="J1291" s="4"/>
      <c r="K1291" s="4"/>
    </row>
    <row r="1292" spans="2:11" ht="13.5" x14ac:dyDescent="0.35">
      <c r="B1292" s="3">
        <v>43886</v>
      </c>
      <c r="C1292" s="2">
        <v>20.350000000000001</v>
      </c>
      <c r="D1292" s="2">
        <v>11.155200000000001</v>
      </c>
      <c r="E1292" s="2">
        <v>68345</v>
      </c>
      <c r="F1292" s="2">
        <v>20.4925</v>
      </c>
      <c r="G1292" s="2">
        <v>1400559.9125000001</v>
      </c>
      <c r="H1292" s="21">
        <f t="shared" si="20"/>
        <v>-7.323692992213574E-3</v>
      </c>
      <c r="I1292" s="4"/>
      <c r="J1292" s="4"/>
      <c r="K1292" s="4"/>
    </row>
    <row r="1293" spans="2:11" ht="13.5" x14ac:dyDescent="0.35">
      <c r="B1293" s="3">
        <v>43887</v>
      </c>
      <c r="C1293" s="2">
        <v>20.38</v>
      </c>
      <c r="D1293" s="2">
        <v>11.1717</v>
      </c>
      <c r="E1293" s="2">
        <v>6620</v>
      </c>
      <c r="F1293" s="2">
        <v>20.417100000000001</v>
      </c>
      <c r="G1293" s="2">
        <v>135161.20199999999</v>
      </c>
      <c r="H1293" s="21">
        <f t="shared" si="20"/>
        <v>1.4791308089499827E-3</v>
      </c>
      <c r="I1293" s="4"/>
      <c r="J1293" s="4"/>
      <c r="K1293" s="4"/>
    </row>
    <row r="1294" spans="2:11" ht="13.5" x14ac:dyDescent="0.35">
      <c r="B1294" s="3">
        <v>43888</v>
      </c>
      <c r="C1294" s="2">
        <v>20.45</v>
      </c>
      <c r="D1294" s="2">
        <v>11.21</v>
      </c>
      <c r="E1294" s="2">
        <v>29408</v>
      </c>
      <c r="F1294" s="2">
        <v>20.4925</v>
      </c>
      <c r="G1294" s="2">
        <v>602643.43999999994</v>
      </c>
      <c r="H1294" s="21">
        <f t="shared" si="20"/>
        <v>3.4283054503792022E-3</v>
      </c>
      <c r="I1294" s="4"/>
      <c r="J1294" s="4"/>
      <c r="K1294" s="4"/>
    </row>
    <row r="1295" spans="2:11" ht="13.5" x14ac:dyDescent="0.35">
      <c r="B1295" s="3">
        <v>43889</v>
      </c>
      <c r="C1295" s="2">
        <v>20.5</v>
      </c>
      <c r="D1295" s="2">
        <v>11.237500000000001</v>
      </c>
      <c r="E1295" s="2">
        <v>24120</v>
      </c>
      <c r="F1295" s="2">
        <v>20.510200000000001</v>
      </c>
      <c r="G1295" s="2">
        <v>494706.02399999998</v>
      </c>
      <c r="H1295" s="21">
        <f t="shared" si="20"/>
        <v>2.4531668153434305E-3</v>
      </c>
      <c r="I1295" s="4"/>
      <c r="J1295" s="4"/>
      <c r="K1295" s="4"/>
    </row>
    <row r="1296" spans="2:11" ht="13.5" x14ac:dyDescent="0.35">
      <c r="B1296" s="3">
        <v>43892</v>
      </c>
      <c r="C1296" s="2">
        <v>21.08</v>
      </c>
      <c r="D1296" s="2">
        <v>11.555400000000001</v>
      </c>
      <c r="E1296" s="2">
        <v>56972</v>
      </c>
      <c r="F1296" s="2">
        <v>20.9435</v>
      </c>
      <c r="G1296" s="2">
        <v>1193193.0819999999</v>
      </c>
      <c r="H1296" s="21">
        <f t="shared" si="20"/>
        <v>2.8289210233592866E-2</v>
      </c>
      <c r="I1296" s="4"/>
      <c r="J1296" s="4"/>
      <c r="K1296" s="4"/>
    </row>
    <row r="1297" spans="2:11" ht="13.5" x14ac:dyDescent="0.35">
      <c r="B1297" s="3">
        <v>43893</v>
      </c>
      <c r="C1297" s="2">
        <v>21.22</v>
      </c>
      <c r="D1297" s="2">
        <v>11.632099999999999</v>
      </c>
      <c r="E1297" s="2">
        <v>155702</v>
      </c>
      <c r="F1297" s="2">
        <v>21.430099999999999</v>
      </c>
      <c r="G1297" s="2">
        <v>3336709.4301999998</v>
      </c>
      <c r="H1297" s="21">
        <f t="shared" si="20"/>
        <v>6.6375893521642589E-3</v>
      </c>
      <c r="I1297" s="4"/>
      <c r="J1297" s="4"/>
      <c r="K1297" s="4"/>
    </row>
    <row r="1298" spans="2:11" ht="13.5" x14ac:dyDescent="0.35">
      <c r="B1298" s="3">
        <v>43894</v>
      </c>
      <c r="C1298" s="2">
        <v>21.1</v>
      </c>
      <c r="D1298" s="2">
        <v>11.5664</v>
      </c>
      <c r="E1298" s="2">
        <v>15631</v>
      </c>
      <c r="F1298" s="2">
        <v>21.1068</v>
      </c>
      <c r="G1298" s="2">
        <v>329920.39079999999</v>
      </c>
      <c r="H1298" s="21">
        <f t="shared" si="20"/>
        <v>-5.6481632723239701E-3</v>
      </c>
      <c r="I1298" s="4"/>
      <c r="J1298" s="4"/>
      <c r="K1298" s="4"/>
    </row>
    <row r="1299" spans="2:11" ht="13.5" x14ac:dyDescent="0.35">
      <c r="B1299" s="3">
        <v>43895</v>
      </c>
      <c r="C1299" s="2">
        <v>20.9</v>
      </c>
      <c r="D1299" s="2">
        <v>11.4567</v>
      </c>
      <c r="E1299" s="2">
        <v>19232</v>
      </c>
      <c r="F1299" s="2">
        <v>20.911799999999999</v>
      </c>
      <c r="G1299" s="2">
        <v>402175.73759999999</v>
      </c>
      <c r="H1299" s="21">
        <f t="shared" si="20"/>
        <v>-9.484368515700661E-3</v>
      </c>
      <c r="I1299" s="4"/>
      <c r="J1299" s="4"/>
      <c r="K1299" s="4"/>
    </row>
    <row r="1300" spans="2:11" ht="13.5" x14ac:dyDescent="0.35">
      <c r="B1300" s="3">
        <v>43896</v>
      </c>
      <c r="C1300" s="2">
        <v>20.5</v>
      </c>
      <c r="D1300" s="2">
        <v>11.237500000000001</v>
      </c>
      <c r="E1300" s="2">
        <v>17133</v>
      </c>
      <c r="F1300" s="2">
        <v>20.576499999999999</v>
      </c>
      <c r="G1300" s="2">
        <v>352537.17450000002</v>
      </c>
      <c r="H1300" s="21">
        <f t="shared" si="20"/>
        <v>-1.9132909127410072E-2</v>
      </c>
      <c r="I1300" s="4"/>
      <c r="J1300" s="4"/>
      <c r="K1300" s="4"/>
    </row>
    <row r="1301" spans="2:11" ht="13.5" x14ac:dyDescent="0.35">
      <c r="B1301" s="3">
        <v>43899</v>
      </c>
      <c r="C1301" s="2">
        <v>19.899999999999999</v>
      </c>
      <c r="D1301" s="2">
        <v>10.9086</v>
      </c>
      <c r="E1301" s="2">
        <v>53444</v>
      </c>
      <c r="F1301" s="2">
        <v>19.994499999999999</v>
      </c>
      <c r="G1301" s="2">
        <v>1068586.058</v>
      </c>
      <c r="H1301" s="21">
        <f t="shared" si="20"/>
        <v>-2.9268075639599631E-2</v>
      </c>
      <c r="I1301" s="4"/>
      <c r="J1301" s="4"/>
      <c r="K1301" s="4"/>
    </row>
    <row r="1302" spans="2:11" ht="13.5" x14ac:dyDescent="0.35">
      <c r="B1302" s="3">
        <v>43900</v>
      </c>
      <c r="C1302" s="2">
        <v>19.8</v>
      </c>
      <c r="D1302" s="2">
        <v>10.8537</v>
      </c>
      <c r="E1302" s="2">
        <v>17267</v>
      </c>
      <c r="F1302" s="2">
        <v>19.4861</v>
      </c>
      <c r="G1302" s="2">
        <v>336466.48869999999</v>
      </c>
      <c r="H1302" s="21">
        <f t="shared" si="20"/>
        <v>-5.0327264726912667E-3</v>
      </c>
      <c r="I1302" s="4"/>
      <c r="J1302" s="4"/>
      <c r="K1302" s="4"/>
    </row>
    <row r="1303" spans="2:11" ht="13.5" x14ac:dyDescent="0.35">
      <c r="B1303" s="3">
        <v>43901</v>
      </c>
      <c r="C1303" s="2">
        <v>19.8</v>
      </c>
      <c r="D1303" s="2">
        <v>10.8537</v>
      </c>
      <c r="E1303" s="2">
        <v>9846</v>
      </c>
      <c r="F1303" s="2">
        <v>19.833500000000001</v>
      </c>
      <c r="G1303" s="2">
        <v>195280.641</v>
      </c>
      <c r="H1303" s="21">
        <f t="shared" si="20"/>
        <v>0</v>
      </c>
      <c r="I1303" s="4"/>
      <c r="J1303" s="4"/>
      <c r="K1303" s="4"/>
    </row>
    <row r="1304" spans="2:11" ht="13.5" x14ac:dyDescent="0.35">
      <c r="B1304" s="3">
        <v>43902</v>
      </c>
      <c r="C1304" s="2">
        <v>19.3</v>
      </c>
      <c r="D1304" s="2">
        <v>10.579700000000001</v>
      </c>
      <c r="E1304" s="2">
        <v>39728</v>
      </c>
      <c r="F1304" s="2">
        <v>19.596800000000002</v>
      </c>
      <c r="G1304" s="2">
        <v>778541.67039999994</v>
      </c>
      <c r="H1304" s="21">
        <f t="shared" si="20"/>
        <v>-2.5244847379234651E-2</v>
      </c>
      <c r="I1304" s="4"/>
      <c r="J1304" s="4"/>
      <c r="K1304" s="4"/>
    </row>
    <row r="1305" spans="2:11" ht="13.5" x14ac:dyDescent="0.35">
      <c r="B1305" s="3">
        <v>43903</v>
      </c>
      <c r="C1305" s="2">
        <v>18.66</v>
      </c>
      <c r="D1305" s="2">
        <v>10.2288</v>
      </c>
      <c r="E1305" s="2">
        <v>34754</v>
      </c>
      <c r="F1305" s="2">
        <v>18.2668</v>
      </c>
      <c r="G1305" s="2">
        <v>634844.36719999998</v>
      </c>
      <c r="H1305" s="21">
        <f t="shared" si="20"/>
        <v>-3.3167292078225385E-2</v>
      </c>
      <c r="I1305" s="4"/>
      <c r="J1305" s="4"/>
      <c r="K1305" s="4"/>
    </row>
    <row r="1306" spans="2:11" ht="13.5" x14ac:dyDescent="0.35">
      <c r="B1306" s="3">
        <v>43906</v>
      </c>
      <c r="C1306" s="2">
        <v>17.55</v>
      </c>
      <c r="D1306" s="2">
        <v>9.6204000000000001</v>
      </c>
      <c r="E1306" s="2">
        <v>96136</v>
      </c>
      <c r="F1306" s="2">
        <v>17.674900000000001</v>
      </c>
      <c r="G1306" s="2">
        <v>1699194.1864</v>
      </c>
      <c r="H1306" s="21">
        <f t="shared" si="20"/>
        <v>-5.947911778507739E-2</v>
      </c>
      <c r="I1306" s="4"/>
      <c r="J1306" s="4"/>
      <c r="K1306" s="4"/>
    </row>
    <row r="1307" spans="2:11" ht="13.5" x14ac:dyDescent="0.35">
      <c r="B1307" s="3">
        <v>43907</v>
      </c>
      <c r="C1307" s="2">
        <v>16.77</v>
      </c>
      <c r="D1307" s="2">
        <v>9.1928000000000001</v>
      </c>
      <c r="E1307" s="2">
        <v>61474</v>
      </c>
      <c r="F1307" s="2">
        <v>16.770499999999998</v>
      </c>
      <c r="G1307" s="2">
        <v>1030949.7169999999</v>
      </c>
      <c r="H1307" s="21">
        <f t="shared" si="20"/>
        <v>-4.4447216331961248E-2</v>
      </c>
      <c r="I1307" s="4"/>
      <c r="J1307" s="4"/>
      <c r="K1307" s="4"/>
    </row>
    <row r="1308" spans="2:11" ht="13.5" x14ac:dyDescent="0.35">
      <c r="B1308" s="3">
        <v>43908</v>
      </c>
      <c r="C1308" s="2">
        <v>17.2</v>
      </c>
      <c r="D1308" s="2">
        <v>9.4284999999999997</v>
      </c>
      <c r="E1308" s="2">
        <v>42546</v>
      </c>
      <c r="F1308" s="2">
        <v>16.5108</v>
      </c>
      <c r="G1308" s="2">
        <v>702468.49679999996</v>
      </c>
      <c r="H1308" s="21">
        <f t="shared" si="20"/>
        <v>2.5639631015577362E-2</v>
      </c>
      <c r="I1308" s="4"/>
      <c r="J1308" s="4"/>
      <c r="K1308" s="4"/>
    </row>
    <row r="1309" spans="2:11" ht="13.5" x14ac:dyDescent="0.35">
      <c r="B1309" s="3">
        <v>43909</v>
      </c>
      <c r="C1309" s="2">
        <v>16.989999999999998</v>
      </c>
      <c r="D1309" s="2">
        <v>9.3133999999999997</v>
      </c>
      <c r="E1309" s="2">
        <v>57465</v>
      </c>
      <c r="F1309" s="2">
        <v>17.1068</v>
      </c>
      <c r="G1309" s="2">
        <v>983042.26199999999</v>
      </c>
      <c r="H1309" s="21">
        <f t="shared" si="20"/>
        <v>-1.2207668239910907E-2</v>
      </c>
      <c r="I1309" s="4"/>
      <c r="J1309" s="4"/>
      <c r="K1309" s="4"/>
    </row>
    <row r="1310" spans="2:11" ht="13.5" x14ac:dyDescent="0.35">
      <c r="B1310" s="3">
        <v>43913</v>
      </c>
      <c r="C1310" s="2">
        <v>17.45</v>
      </c>
      <c r="D1310" s="2">
        <v>9.5655000000000001</v>
      </c>
      <c r="E1310" s="2">
        <v>24402</v>
      </c>
      <c r="F1310" s="2">
        <v>17.286000000000001</v>
      </c>
      <c r="G1310" s="2">
        <v>421812.97200000001</v>
      </c>
      <c r="H1310" s="21">
        <f t="shared" si="20"/>
        <v>2.7068524921081499E-2</v>
      </c>
      <c r="I1310" s="4"/>
      <c r="J1310" s="4"/>
      <c r="K1310" s="4"/>
    </row>
    <row r="1311" spans="2:11" ht="13.5" x14ac:dyDescent="0.35">
      <c r="B1311" s="3">
        <v>43914</v>
      </c>
      <c r="C1311" s="2">
        <v>17.97</v>
      </c>
      <c r="D1311" s="2">
        <v>9.8506</v>
      </c>
      <c r="E1311" s="2">
        <v>26356</v>
      </c>
      <c r="F1311" s="2">
        <v>17.9284</v>
      </c>
      <c r="G1311" s="2">
        <v>472520.91039999999</v>
      </c>
      <c r="H1311" s="21">
        <f t="shared" si="20"/>
        <v>2.980502848779467E-2</v>
      </c>
      <c r="I1311" s="4"/>
      <c r="J1311" s="4"/>
      <c r="K1311" s="4"/>
    </row>
    <row r="1312" spans="2:11" ht="13.5" x14ac:dyDescent="0.35">
      <c r="B1312" s="3">
        <v>43915</v>
      </c>
      <c r="C1312" s="2">
        <v>17.88</v>
      </c>
      <c r="D1312" s="2">
        <v>9.8012999999999995</v>
      </c>
      <c r="E1312" s="2">
        <v>68580</v>
      </c>
      <c r="F1312" s="2">
        <v>18.016999999999999</v>
      </c>
      <c r="G1312" s="2">
        <v>1235605.8600000001</v>
      </c>
      <c r="H1312" s="21">
        <f t="shared" si="20"/>
        <v>-5.0047712829675928E-3</v>
      </c>
      <c r="I1312" s="4"/>
      <c r="J1312" s="4"/>
      <c r="K1312" s="4"/>
    </row>
    <row r="1313" spans="2:11" ht="13.5" x14ac:dyDescent="0.35">
      <c r="B1313" s="3">
        <v>43916</v>
      </c>
      <c r="C1313" s="2">
        <v>18</v>
      </c>
      <c r="D1313" s="2">
        <v>9.8670000000000009</v>
      </c>
      <c r="E1313" s="2">
        <v>6775</v>
      </c>
      <c r="F1313" s="2">
        <v>17.9573</v>
      </c>
      <c r="G1313" s="2">
        <v>121660.7075</v>
      </c>
      <c r="H1313" s="21">
        <f t="shared" si="20"/>
        <v>6.7031924336569057E-3</v>
      </c>
      <c r="I1313" s="4"/>
      <c r="J1313" s="4"/>
      <c r="K1313" s="4"/>
    </row>
    <row r="1314" spans="2:11" ht="13.5" x14ac:dyDescent="0.35">
      <c r="B1314" s="3">
        <v>43917</v>
      </c>
      <c r="C1314" s="2">
        <v>17.87</v>
      </c>
      <c r="D1314" s="2">
        <v>9.7957999999999998</v>
      </c>
      <c r="E1314" s="2">
        <v>11368</v>
      </c>
      <c r="F1314" s="2">
        <v>18.0322</v>
      </c>
      <c r="G1314" s="2">
        <v>204990.0496</v>
      </c>
      <c r="H1314" s="21">
        <f t="shared" si="20"/>
        <v>-7.2159724333638424E-3</v>
      </c>
      <c r="I1314" s="4"/>
      <c r="J1314" s="4"/>
      <c r="K1314" s="4"/>
    </row>
    <row r="1315" spans="2:11" ht="13.5" x14ac:dyDescent="0.35">
      <c r="B1315" s="3">
        <v>43920</v>
      </c>
      <c r="C1315" s="2">
        <v>18</v>
      </c>
      <c r="D1315" s="2">
        <v>9.8670000000000009</v>
      </c>
      <c r="E1315" s="2">
        <v>5134</v>
      </c>
      <c r="F1315" s="2">
        <v>18.155100000000001</v>
      </c>
      <c r="G1315" s="2">
        <v>93208.2834</v>
      </c>
      <c r="H1315" s="21">
        <f t="shared" si="20"/>
        <v>7.268421160089124E-3</v>
      </c>
      <c r="I1315" s="4"/>
      <c r="J1315" s="4"/>
      <c r="K1315" s="4"/>
    </row>
    <row r="1316" spans="2:11" ht="13.5" x14ac:dyDescent="0.35">
      <c r="B1316" s="3">
        <v>43921</v>
      </c>
      <c r="C1316" s="2">
        <v>18.39</v>
      </c>
      <c r="D1316" s="2">
        <v>10.0808</v>
      </c>
      <c r="E1316" s="2">
        <v>10695</v>
      </c>
      <c r="F1316" s="2">
        <v>18.319500000000001</v>
      </c>
      <c r="G1316" s="2">
        <v>195927.05249999999</v>
      </c>
      <c r="H1316" s="21">
        <f t="shared" si="20"/>
        <v>2.1668186885578096E-2</v>
      </c>
      <c r="I1316" s="4"/>
      <c r="J1316" s="4"/>
      <c r="K1316" s="4"/>
    </row>
    <row r="1317" spans="2:11" ht="13.5" x14ac:dyDescent="0.35">
      <c r="B1317" s="3">
        <v>43922</v>
      </c>
      <c r="C1317" s="2">
        <v>18.350000000000001</v>
      </c>
      <c r="D1317" s="2">
        <v>10.0589</v>
      </c>
      <c r="E1317" s="2">
        <v>5832</v>
      </c>
      <c r="F1317" s="2">
        <v>18.337199999999999</v>
      </c>
      <c r="G1317" s="2">
        <v>106942.55039999999</v>
      </c>
      <c r="H1317" s="21">
        <f t="shared" si="20"/>
        <v>-2.1724466312197915E-3</v>
      </c>
      <c r="I1317" s="4"/>
      <c r="J1317" s="4"/>
      <c r="K1317" s="4"/>
    </row>
    <row r="1318" spans="2:11" ht="13.5" x14ac:dyDescent="0.35">
      <c r="B1318" s="3">
        <v>43923</v>
      </c>
      <c r="C1318" s="2">
        <v>17.8</v>
      </c>
      <c r="D1318" s="2">
        <v>9.7574000000000005</v>
      </c>
      <c r="E1318" s="2">
        <v>12862</v>
      </c>
      <c r="F1318" s="2">
        <v>17.935400000000001</v>
      </c>
      <c r="G1318" s="2">
        <v>230685.11480000001</v>
      </c>
      <c r="H1318" s="21">
        <f t="shared" si="20"/>
        <v>-2.9973456342144669E-2</v>
      </c>
      <c r="I1318" s="4"/>
      <c r="J1318" s="4"/>
      <c r="K1318" s="4"/>
    </row>
    <row r="1319" spans="2:11" ht="13.5" x14ac:dyDescent="0.35">
      <c r="B1319" s="3">
        <v>43924</v>
      </c>
      <c r="C1319" s="2">
        <v>17.7</v>
      </c>
      <c r="D1319" s="2">
        <v>9.7026000000000003</v>
      </c>
      <c r="E1319" s="2">
        <v>5531</v>
      </c>
      <c r="F1319" s="2">
        <v>17.805199999999999</v>
      </c>
      <c r="G1319" s="2">
        <v>98480.561199999996</v>
      </c>
      <c r="H1319" s="21">
        <f t="shared" si="20"/>
        <v>-5.6162502305942344E-3</v>
      </c>
      <c r="I1319" s="4"/>
      <c r="J1319" s="4"/>
      <c r="K1319" s="4"/>
    </row>
    <row r="1320" spans="2:11" ht="13.5" x14ac:dyDescent="0.35">
      <c r="B1320" s="3">
        <v>43927</v>
      </c>
      <c r="C1320" s="2">
        <v>17.61</v>
      </c>
      <c r="D1320" s="2">
        <v>9.6532</v>
      </c>
      <c r="E1320" s="2">
        <v>5606</v>
      </c>
      <c r="F1320" s="2">
        <v>17.685300000000002</v>
      </c>
      <c r="G1320" s="2">
        <v>99143.791800000006</v>
      </c>
      <c r="H1320" s="21">
        <f t="shared" si="20"/>
        <v>-5.0914187949622092E-3</v>
      </c>
      <c r="I1320" s="4"/>
      <c r="J1320" s="4"/>
      <c r="K1320" s="4"/>
    </row>
    <row r="1321" spans="2:11" ht="13.5" x14ac:dyDescent="0.35">
      <c r="B1321" s="3">
        <v>43928</v>
      </c>
      <c r="C1321" s="2">
        <v>17.670000000000002</v>
      </c>
      <c r="D1321" s="2">
        <v>9.6860999999999997</v>
      </c>
      <c r="E1321" s="2">
        <v>4841</v>
      </c>
      <c r="F1321" s="2">
        <v>17.702100000000002</v>
      </c>
      <c r="G1321" s="2">
        <v>85695.866099999999</v>
      </c>
      <c r="H1321" s="21">
        <f t="shared" si="20"/>
        <v>3.4081962458044697E-3</v>
      </c>
      <c r="I1321" s="4"/>
      <c r="J1321" s="4"/>
      <c r="K1321" s="4"/>
    </row>
    <row r="1322" spans="2:11" ht="13.5" x14ac:dyDescent="0.35">
      <c r="B1322" s="3">
        <v>43929</v>
      </c>
      <c r="C1322" s="2">
        <v>17.61</v>
      </c>
      <c r="D1322" s="2">
        <v>9.6532</v>
      </c>
      <c r="E1322" s="2">
        <v>4216</v>
      </c>
      <c r="F1322" s="2">
        <v>17.7744</v>
      </c>
      <c r="G1322" s="2">
        <v>74936.8704</v>
      </c>
      <c r="H1322" s="21">
        <f t="shared" si="20"/>
        <v>-3.3966198986175766E-3</v>
      </c>
      <c r="I1322" s="4"/>
      <c r="J1322" s="4"/>
      <c r="K1322" s="4"/>
    </row>
    <row r="1323" spans="2:11" ht="13.5" x14ac:dyDescent="0.35">
      <c r="B1323" s="3">
        <v>43934</v>
      </c>
      <c r="C1323" s="2">
        <v>17.5</v>
      </c>
      <c r="D1323" s="2">
        <v>9.5929000000000002</v>
      </c>
      <c r="E1323" s="2">
        <v>6337</v>
      </c>
      <c r="F1323" s="2">
        <v>17.5899</v>
      </c>
      <c r="G1323" s="2">
        <v>111467.1963</v>
      </c>
      <c r="H1323" s="21">
        <f t="shared" si="20"/>
        <v>-6.2466332407905981E-3</v>
      </c>
      <c r="I1323" s="4"/>
      <c r="J1323" s="4"/>
      <c r="K1323" s="4"/>
    </row>
    <row r="1324" spans="2:11" ht="13.5" x14ac:dyDescent="0.35">
      <c r="B1324" s="3">
        <v>43935</v>
      </c>
      <c r="C1324" s="2">
        <v>17.399999999999999</v>
      </c>
      <c r="D1324" s="2">
        <v>9.5381</v>
      </c>
      <c r="E1324" s="2">
        <v>6161</v>
      </c>
      <c r="F1324" s="2">
        <v>17.461600000000001</v>
      </c>
      <c r="G1324" s="2">
        <v>107580.9176</v>
      </c>
      <c r="H1324" s="21">
        <f t="shared" si="20"/>
        <v>-5.7125582462029395E-3</v>
      </c>
      <c r="I1324" s="4"/>
      <c r="J1324" s="4"/>
      <c r="K1324" s="4"/>
    </row>
    <row r="1325" spans="2:11" ht="13.5" x14ac:dyDescent="0.35">
      <c r="B1325" s="3">
        <v>43936</v>
      </c>
      <c r="C1325" s="2">
        <v>17.399999999999999</v>
      </c>
      <c r="D1325" s="2">
        <v>9.5381</v>
      </c>
      <c r="E1325" s="2">
        <v>6524</v>
      </c>
      <c r="F1325" s="2">
        <v>17.437100000000001</v>
      </c>
      <c r="G1325" s="2">
        <v>113759.6404</v>
      </c>
      <c r="H1325" s="21">
        <f t="shared" si="20"/>
        <v>0</v>
      </c>
      <c r="I1325" s="4"/>
      <c r="J1325" s="4"/>
      <c r="K1325" s="4"/>
    </row>
    <row r="1326" spans="2:11" ht="13.5" x14ac:dyDescent="0.35">
      <c r="B1326" s="3">
        <v>43937</v>
      </c>
      <c r="C1326" s="2">
        <v>17.48</v>
      </c>
      <c r="D1326" s="2">
        <v>9.5820000000000007</v>
      </c>
      <c r="E1326" s="2">
        <v>3684</v>
      </c>
      <c r="F1326" s="2">
        <v>17.501000000000001</v>
      </c>
      <c r="G1326" s="2">
        <v>64473.684000000001</v>
      </c>
      <c r="H1326" s="21">
        <f t="shared" si="20"/>
        <v>4.6025938079911847E-3</v>
      </c>
      <c r="I1326" s="4"/>
      <c r="J1326" s="4"/>
      <c r="K1326" s="4"/>
    </row>
    <row r="1327" spans="2:11" ht="13.5" x14ac:dyDescent="0.35">
      <c r="B1327" s="3">
        <v>43938</v>
      </c>
      <c r="C1327" s="2">
        <v>17.61</v>
      </c>
      <c r="D1327" s="2">
        <v>9.6532</v>
      </c>
      <c r="E1327" s="2">
        <v>6295</v>
      </c>
      <c r="F1327" s="2">
        <v>17.6113</v>
      </c>
      <c r="G1327" s="2">
        <v>110863.1335</v>
      </c>
      <c r="H1327" s="21">
        <f t="shared" si="20"/>
        <v>7.4305990398663389E-3</v>
      </c>
      <c r="I1327" s="4"/>
      <c r="J1327" s="4"/>
      <c r="K1327" s="4"/>
    </row>
    <row r="1328" spans="2:11" ht="13.5" x14ac:dyDescent="0.35">
      <c r="B1328" s="3">
        <v>43941</v>
      </c>
      <c r="C1328" s="2">
        <v>18.13</v>
      </c>
      <c r="D1328" s="2">
        <v>9.9382999999999999</v>
      </c>
      <c r="E1328" s="2">
        <v>12993</v>
      </c>
      <c r="F1328" s="2">
        <v>18.0349</v>
      </c>
      <c r="G1328" s="2">
        <v>234327.45569999999</v>
      </c>
      <c r="H1328" s="21">
        <f t="shared" si="20"/>
        <v>2.9534247710603728E-2</v>
      </c>
      <c r="I1328" s="4"/>
      <c r="J1328" s="4"/>
      <c r="K1328" s="4"/>
    </row>
    <row r="1329" spans="2:11" ht="13.5" x14ac:dyDescent="0.35">
      <c r="B1329" s="3">
        <v>43942</v>
      </c>
      <c r="C1329" s="2">
        <v>18.420000000000002</v>
      </c>
      <c r="D1329" s="2">
        <v>10.097300000000001</v>
      </c>
      <c r="E1329" s="2">
        <v>14325</v>
      </c>
      <c r="F1329" s="2">
        <v>18.426500000000001</v>
      </c>
      <c r="G1329" s="2">
        <v>263959.61249999999</v>
      </c>
      <c r="H1329" s="21">
        <f t="shared" si="20"/>
        <v>1.5998712053369359E-2</v>
      </c>
      <c r="I1329" s="4"/>
      <c r="J1329" s="4"/>
      <c r="K1329" s="4"/>
    </row>
    <row r="1330" spans="2:11" ht="13.5" x14ac:dyDescent="0.35">
      <c r="B1330" s="3">
        <v>43943</v>
      </c>
      <c r="C1330" s="2">
        <v>18.97</v>
      </c>
      <c r="D1330" s="2">
        <v>10.3988</v>
      </c>
      <c r="E1330" s="2">
        <v>10764</v>
      </c>
      <c r="F1330" s="2">
        <v>18.802</v>
      </c>
      <c r="G1330" s="2">
        <v>202384.728</v>
      </c>
      <c r="H1330" s="21">
        <f t="shared" si="20"/>
        <v>2.9859467382369442E-2</v>
      </c>
      <c r="I1330" s="4"/>
      <c r="J1330" s="4"/>
      <c r="K1330" s="4"/>
    </row>
    <row r="1331" spans="2:11" ht="13.5" x14ac:dyDescent="0.35">
      <c r="B1331" s="3">
        <v>43944</v>
      </c>
      <c r="C1331" s="2">
        <v>19.489999999999998</v>
      </c>
      <c r="D1331" s="2">
        <v>10.6838</v>
      </c>
      <c r="E1331" s="2">
        <v>21628</v>
      </c>
      <c r="F1331" s="2">
        <v>19.3474</v>
      </c>
      <c r="G1331" s="2">
        <v>418445.56719999999</v>
      </c>
      <c r="H1331" s="21">
        <f t="shared" si="20"/>
        <v>2.7407008500980896E-2</v>
      </c>
      <c r="I1331" s="4"/>
      <c r="J1331" s="4"/>
      <c r="K1331" s="4"/>
    </row>
    <row r="1332" spans="2:11" ht="13.5" x14ac:dyDescent="0.35">
      <c r="B1332" s="3">
        <v>43945</v>
      </c>
      <c r="C1332" s="2">
        <v>19.809999999999999</v>
      </c>
      <c r="D1332" s="2">
        <v>10.8592</v>
      </c>
      <c r="E1332" s="2">
        <v>15868</v>
      </c>
      <c r="F1332" s="2">
        <v>19.841200000000001</v>
      </c>
      <c r="G1332" s="2">
        <v>314840.16159999999</v>
      </c>
      <c r="H1332" s="21">
        <f t="shared" si="20"/>
        <v>1.6417379584043112E-2</v>
      </c>
      <c r="I1332" s="4"/>
      <c r="J1332" s="4"/>
      <c r="K1332" s="4"/>
    </row>
    <row r="1333" spans="2:11" ht="13.5" x14ac:dyDescent="0.35">
      <c r="B1333" s="3">
        <v>43948</v>
      </c>
      <c r="C1333" s="2">
        <v>19.5</v>
      </c>
      <c r="D1333" s="2">
        <v>10.689299999999999</v>
      </c>
      <c r="E1333" s="2">
        <v>14043</v>
      </c>
      <c r="F1333" s="2">
        <v>19.553799999999999</v>
      </c>
      <c r="G1333" s="2">
        <v>274594.0134</v>
      </c>
      <c r="H1333" s="21">
        <f t="shared" si="20"/>
        <v>-1.5645719758361588E-2</v>
      </c>
      <c r="I1333" s="4"/>
      <c r="J1333" s="4"/>
      <c r="K1333" s="4"/>
    </row>
    <row r="1334" spans="2:11" ht="13.5" x14ac:dyDescent="0.35">
      <c r="B1334" s="3">
        <v>43949</v>
      </c>
      <c r="C1334" s="2">
        <v>18.95</v>
      </c>
      <c r="D1334" s="2">
        <v>10.3878</v>
      </c>
      <c r="E1334" s="2">
        <v>9018</v>
      </c>
      <c r="F1334" s="2">
        <v>19.046700000000001</v>
      </c>
      <c r="G1334" s="2">
        <v>171763.14060000001</v>
      </c>
      <c r="H1334" s="21">
        <f t="shared" si="20"/>
        <v>-2.8205775869327179E-2</v>
      </c>
      <c r="I1334" s="4"/>
      <c r="J1334" s="4"/>
      <c r="K1334" s="4"/>
    </row>
    <row r="1335" spans="2:11" ht="13.5" x14ac:dyDescent="0.35">
      <c r="B1335" s="3">
        <v>43950</v>
      </c>
      <c r="C1335" s="2">
        <v>18.399999999999999</v>
      </c>
      <c r="D1335" s="2">
        <v>10.0863</v>
      </c>
      <c r="E1335" s="2">
        <v>9091</v>
      </c>
      <c r="F1335" s="2">
        <v>18.412400000000002</v>
      </c>
      <c r="G1335" s="2">
        <v>167387.12839999999</v>
      </c>
      <c r="H1335" s="21">
        <f t="shared" si="20"/>
        <v>-2.902443250736448E-2</v>
      </c>
      <c r="I1335" s="4"/>
      <c r="J1335" s="4"/>
      <c r="K1335" s="4"/>
    </row>
    <row r="1336" spans="2:11" ht="13.5" x14ac:dyDescent="0.35">
      <c r="B1336" s="3">
        <v>43951</v>
      </c>
      <c r="C1336" s="2">
        <v>18.399999999999999</v>
      </c>
      <c r="D1336" s="2">
        <v>10.0863</v>
      </c>
      <c r="E1336" s="2">
        <v>3871</v>
      </c>
      <c r="F1336" s="2">
        <v>18.398299999999999</v>
      </c>
      <c r="G1336" s="2">
        <v>71219.819300000003</v>
      </c>
      <c r="H1336" s="21">
        <f t="shared" si="20"/>
        <v>0</v>
      </c>
      <c r="I1336" s="4"/>
      <c r="J1336" s="4"/>
      <c r="K1336" s="4"/>
    </row>
    <row r="1337" spans="2:11" ht="13.5" x14ac:dyDescent="0.35">
      <c r="B1337" s="3">
        <v>43955</v>
      </c>
      <c r="C1337" s="2">
        <v>18.350000000000001</v>
      </c>
      <c r="D1337" s="2">
        <v>10.0589</v>
      </c>
      <c r="E1337" s="2">
        <v>2608</v>
      </c>
      <c r="F1337" s="2">
        <v>18.350999999999999</v>
      </c>
      <c r="G1337" s="2">
        <v>47859.408000000003</v>
      </c>
      <c r="H1337" s="21">
        <f t="shared" si="20"/>
        <v>-2.7165561206785533E-3</v>
      </c>
      <c r="I1337" s="4"/>
      <c r="J1337" s="4"/>
      <c r="K1337" s="4"/>
    </row>
    <row r="1338" spans="2:11" ht="13.5" x14ac:dyDescent="0.35">
      <c r="B1338" s="3">
        <v>43956</v>
      </c>
      <c r="C1338" s="2">
        <v>18.350000000000001</v>
      </c>
      <c r="D1338" s="2">
        <v>10.0589</v>
      </c>
      <c r="E1338" s="2">
        <v>8192</v>
      </c>
      <c r="F1338" s="2">
        <v>18.328600000000002</v>
      </c>
      <c r="G1338" s="2">
        <v>150147.89120000001</v>
      </c>
      <c r="H1338" s="21">
        <f t="shared" si="20"/>
        <v>0</v>
      </c>
      <c r="I1338" s="4"/>
      <c r="J1338" s="4"/>
      <c r="K1338" s="4"/>
    </row>
    <row r="1339" spans="2:11" ht="13.5" x14ac:dyDescent="0.35">
      <c r="B1339" s="3">
        <v>43957</v>
      </c>
      <c r="C1339" s="2">
        <v>18.399999999999999</v>
      </c>
      <c r="D1339" s="2">
        <v>10.0863</v>
      </c>
      <c r="E1339" s="2">
        <v>34549</v>
      </c>
      <c r="F1339" s="2">
        <v>18.370799999999999</v>
      </c>
      <c r="G1339" s="2">
        <v>634692.76919999998</v>
      </c>
      <c r="H1339" s="21">
        <f t="shared" si="20"/>
        <v>2.7239558997504791E-3</v>
      </c>
      <c r="I1339" s="4"/>
      <c r="J1339" s="4"/>
      <c r="K1339" s="4"/>
    </row>
    <row r="1340" spans="2:11" ht="13.5" x14ac:dyDescent="0.35">
      <c r="B1340" s="3">
        <v>43958</v>
      </c>
      <c r="C1340" s="2">
        <v>18.95</v>
      </c>
      <c r="D1340" s="2">
        <v>10.3878</v>
      </c>
      <c r="E1340" s="2">
        <v>11819</v>
      </c>
      <c r="F1340" s="2">
        <v>18.671099999999999</v>
      </c>
      <c r="G1340" s="2">
        <v>220673.7309</v>
      </c>
      <c r="H1340" s="21">
        <f t="shared" si="20"/>
        <v>2.9892031765860701E-2</v>
      </c>
      <c r="I1340" s="4"/>
      <c r="J1340" s="4"/>
      <c r="K1340" s="4"/>
    </row>
    <row r="1341" spans="2:11" ht="13.5" x14ac:dyDescent="0.35">
      <c r="B1341" s="3">
        <v>43959</v>
      </c>
      <c r="C1341" s="2">
        <v>18.899999999999999</v>
      </c>
      <c r="D1341" s="2">
        <v>10.3604</v>
      </c>
      <c r="E1341" s="2">
        <v>12735</v>
      </c>
      <c r="F1341" s="2">
        <v>19.229099999999999</v>
      </c>
      <c r="G1341" s="2">
        <v>244882.58850000001</v>
      </c>
      <c r="H1341" s="21">
        <f t="shared" si="20"/>
        <v>-2.6377096209014507E-3</v>
      </c>
      <c r="I1341" s="4"/>
      <c r="J1341" s="4"/>
      <c r="K1341" s="4"/>
    </row>
    <row r="1342" spans="2:11" ht="13.5" x14ac:dyDescent="0.35">
      <c r="B1342" s="3">
        <v>43962</v>
      </c>
      <c r="C1342" s="2">
        <v>19</v>
      </c>
      <c r="D1342" s="2">
        <v>10.4152</v>
      </c>
      <c r="E1342" s="2">
        <v>2941</v>
      </c>
      <c r="F1342" s="2">
        <v>18.948799999999999</v>
      </c>
      <c r="G1342" s="2">
        <v>55728.4208</v>
      </c>
      <c r="H1342" s="21">
        <f t="shared" si="20"/>
        <v>5.289371066754197E-3</v>
      </c>
      <c r="I1342" s="4"/>
      <c r="J1342" s="4"/>
      <c r="K1342" s="4"/>
    </row>
    <row r="1343" spans="2:11" ht="13.5" x14ac:dyDescent="0.35">
      <c r="B1343" s="3">
        <v>43963</v>
      </c>
      <c r="C1343" s="2">
        <v>19.190000000000001</v>
      </c>
      <c r="D1343" s="2">
        <v>10.519399999999999</v>
      </c>
      <c r="E1343" s="2">
        <v>8607</v>
      </c>
      <c r="F1343" s="2">
        <v>19.134899999999998</v>
      </c>
      <c r="G1343" s="2">
        <v>164694.08429999999</v>
      </c>
      <c r="H1343" s="21">
        <f t="shared" si="20"/>
        <v>1.0004608648897644E-2</v>
      </c>
      <c r="I1343" s="4"/>
      <c r="J1343" s="4"/>
      <c r="K1343" s="4"/>
    </row>
    <row r="1344" spans="2:11" ht="13.5" x14ac:dyDescent="0.35">
      <c r="B1344" s="3">
        <v>43964</v>
      </c>
      <c r="C1344" s="2">
        <v>19.3</v>
      </c>
      <c r="D1344" s="2">
        <v>10.579700000000001</v>
      </c>
      <c r="E1344" s="2">
        <v>3720</v>
      </c>
      <c r="F1344" s="2">
        <v>19.201000000000001</v>
      </c>
      <c r="G1344" s="2">
        <v>71427.72</v>
      </c>
      <c r="H1344" s="21">
        <f t="shared" si="20"/>
        <v>5.7322660988270791E-3</v>
      </c>
      <c r="I1344" s="4"/>
      <c r="J1344" s="4"/>
      <c r="K1344" s="4"/>
    </row>
    <row r="1345" spans="2:11" ht="13.5" x14ac:dyDescent="0.35">
      <c r="B1345" s="3">
        <v>43965</v>
      </c>
      <c r="C1345" s="2">
        <v>19.8</v>
      </c>
      <c r="D1345" s="2">
        <v>10.8537</v>
      </c>
      <c r="E1345" s="2">
        <v>23327</v>
      </c>
      <c r="F1345" s="2">
        <v>19.792100000000001</v>
      </c>
      <c r="G1345" s="2">
        <v>461690.31670000002</v>
      </c>
      <c r="H1345" s="21">
        <f t="shared" si="20"/>
        <v>2.5898654971312902E-2</v>
      </c>
      <c r="I1345" s="4"/>
      <c r="J1345" s="4"/>
      <c r="K1345" s="4"/>
    </row>
    <row r="1346" spans="2:11" ht="13.5" x14ac:dyDescent="0.35">
      <c r="B1346" s="3">
        <v>43966</v>
      </c>
      <c r="C1346" s="2">
        <v>19.8</v>
      </c>
      <c r="D1346" s="2">
        <v>10.8537</v>
      </c>
      <c r="E1346" s="2">
        <v>23936</v>
      </c>
      <c r="F1346" s="2">
        <v>19.913900000000002</v>
      </c>
      <c r="G1346" s="2">
        <v>476659.11040000001</v>
      </c>
      <c r="H1346" s="21">
        <f t="shared" si="20"/>
        <v>0</v>
      </c>
      <c r="I1346" s="4"/>
      <c r="J1346" s="4"/>
      <c r="K1346" s="4"/>
    </row>
    <row r="1347" spans="2:11" ht="13.5" x14ac:dyDescent="0.35">
      <c r="B1347" s="3">
        <v>43969</v>
      </c>
      <c r="C1347" s="2">
        <v>19.350000000000001</v>
      </c>
      <c r="D1347" s="2">
        <v>10.607100000000001</v>
      </c>
      <c r="E1347" s="2">
        <v>5377</v>
      </c>
      <c r="F1347" s="2">
        <v>19.630299999999998</v>
      </c>
      <c r="G1347" s="2">
        <v>105552.1231</v>
      </c>
      <c r="H1347" s="21">
        <f t="shared" si="20"/>
        <v>-2.2720362641311168E-2</v>
      </c>
      <c r="I1347" s="4"/>
      <c r="J1347" s="4"/>
      <c r="K1347" s="4"/>
    </row>
    <row r="1348" spans="2:11" ht="13.5" x14ac:dyDescent="0.35">
      <c r="B1348" s="3">
        <v>43970</v>
      </c>
      <c r="C1348" s="2">
        <v>19.260000000000002</v>
      </c>
      <c r="D1348" s="2">
        <v>10.557700000000001</v>
      </c>
      <c r="E1348" s="2">
        <v>3482</v>
      </c>
      <c r="F1348" s="2">
        <v>19.340399999999999</v>
      </c>
      <c r="G1348" s="2">
        <v>67343.272800000006</v>
      </c>
      <c r="H1348" s="21">
        <f t="shared" si="20"/>
        <v>-4.6572578744426213E-3</v>
      </c>
      <c r="I1348" s="4"/>
      <c r="J1348" s="4"/>
      <c r="K1348" s="4"/>
    </row>
    <row r="1349" spans="2:11" ht="13.5" x14ac:dyDescent="0.35">
      <c r="B1349" s="3">
        <v>43971</v>
      </c>
      <c r="C1349" s="2">
        <v>19.3</v>
      </c>
      <c r="D1349" s="2">
        <v>10.579700000000001</v>
      </c>
      <c r="E1349" s="2">
        <v>13085</v>
      </c>
      <c r="F1349" s="2">
        <v>19.3369</v>
      </c>
      <c r="G1349" s="2">
        <v>253023.3365</v>
      </c>
      <c r="H1349" s="21">
        <f t="shared" si="20"/>
        <v>2.0837871884975176E-3</v>
      </c>
      <c r="I1349" s="4"/>
      <c r="J1349" s="4"/>
      <c r="K1349" s="4"/>
    </row>
    <row r="1350" spans="2:11" ht="13.5" x14ac:dyDescent="0.35">
      <c r="B1350" s="3">
        <v>43972</v>
      </c>
      <c r="C1350" s="2">
        <v>19.739999999999998</v>
      </c>
      <c r="D1350" s="2">
        <v>10.8208</v>
      </c>
      <c r="E1350" s="2">
        <v>20917</v>
      </c>
      <c r="F1350" s="2">
        <v>19.644200000000001</v>
      </c>
      <c r="G1350" s="2">
        <v>410897.73139999999</v>
      </c>
      <c r="H1350" s="21">
        <f t="shared" si="20"/>
        <v>2.2788925961983744E-2</v>
      </c>
      <c r="I1350" s="4"/>
      <c r="J1350" s="4"/>
      <c r="K1350" s="4"/>
    </row>
    <row r="1351" spans="2:11" ht="13.5" x14ac:dyDescent="0.35">
      <c r="B1351" s="3">
        <v>43973</v>
      </c>
      <c r="C1351" s="2">
        <v>19.829999999999998</v>
      </c>
      <c r="D1351" s="2">
        <v>10.870200000000001</v>
      </c>
      <c r="E1351" s="2">
        <v>10885</v>
      </c>
      <c r="F1351" s="2">
        <v>19.8142</v>
      </c>
      <c r="G1351" s="2">
        <v>215677.56700000001</v>
      </c>
      <c r="H1351" s="21">
        <f t="shared" ref="H1351:H1414" si="21">(D1351-D1350)/D1350</f>
        <v>4.5652816797279623E-3</v>
      </c>
      <c r="I1351" s="4"/>
      <c r="J1351" s="4"/>
      <c r="K1351" s="4"/>
    </row>
    <row r="1352" spans="2:11" ht="13.5" x14ac:dyDescent="0.35">
      <c r="B1352" s="3">
        <v>43977</v>
      </c>
      <c r="C1352" s="2">
        <v>19.8</v>
      </c>
      <c r="D1352" s="2">
        <v>10.8537</v>
      </c>
      <c r="E1352" s="2">
        <v>21862</v>
      </c>
      <c r="F1352" s="2">
        <v>19.761399999999998</v>
      </c>
      <c r="G1352" s="2">
        <v>432023.7268</v>
      </c>
      <c r="H1352" s="21">
        <f t="shared" si="21"/>
        <v>-1.5179113539769851E-3</v>
      </c>
      <c r="I1352" s="4"/>
      <c r="J1352" s="4"/>
      <c r="K1352" s="4"/>
    </row>
    <row r="1353" spans="2:11" ht="13.5" x14ac:dyDescent="0.35">
      <c r="B1353" s="3">
        <v>43978</v>
      </c>
      <c r="C1353" s="2">
        <v>19.55</v>
      </c>
      <c r="D1353" s="2">
        <v>10.716699999999999</v>
      </c>
      <c r="E1353" s="2">
        <v>12284</v>
      </c>
      <c r="F1353" s="2">
        <v>19.616599999999998</v>
      </c>
      <c r="G1353" s="2">
        <v>240970.3144</v>
      </c>
      <c r="H1353" s="21">
        <f t="shared" si="21"/>
        <v>-1.2622423689617407E-2</v>
      </c>
      <c r="I1353" s="4"/>
      <c r="J1353" s="4"/>
      <c r="K1353" s="4"/>
    </row>
    <row r="1354" spans="2:11" ht="13.5" x14ac:dyDescent="0.35">
      <c r="B1354" s="3">
        <v>43979</v>
      </c>
      <c r="C1354" s="2">
        <v>19.32</v>
      </c>
      <c r="D1354" s="2">
        <v>10.5906</v>
      </c>
      <c r="E1354" s="2">
        <v>10625</v>
      </c>
      <c r="F1354" s="2">
        <v>19.401399999999999</v>
      </c>
      <c r="G1354" s="2">
        <v>206139.875</v>
      </c>
      <c r="H1354" s="21">
        <f t="shared" si="21"/>
        <v>-1.176668190767673E-2</v>
      </c>
      <c r="I1354" s="4"/>
      <c r="J1354" s="4"/>
      <c r="K1354" s="4"/>
    </row>
    <row r="1355" spans="2:11" ht="13.5" x14ac:dyDescent="0.35">
      <c r="B1355" s="3">
        <v>43980</v>
      </c>
      <c r="C1355" s="2">
        <v>19.5</v>
      </c>
      <c r="D1355" s="2">
        <v>10.689299999999999</v>
      </c>
      <c r="E1355" s="2">
        <v>7721</v>
      </c>
      <c r="F1355" s="2">
        <v>19.436800000000002</v>
      </c>
      <c r="G1355" s="2">
        <v>150071.53279999999</v>
      </c>
      <c r="H1355" s="21">
        <f t="shared" si="21"/>
        <v>9.3195852926178987E-3</v>
      </c>
      <c r="I1355" s="4"/>
      <c r="J1355" s="4"/>
      <c r="K1355" s="4"/>
    </row>
    <row r="1356" spans="2:11" ht="13.5" x14ac:dyDescent="0.35">
      <c r="B1356" s="3">
        <v>43983</v>
      </c>
      <c r="C1356" s="2">
        <v>19.600000000000001</v>
      </c>
      <c r="D1356" s="2">
        <v>10.7441</v>
      </c>
      <c r="E1356" s="2">
        <v>3209</v>
      </c>
      <c r="F1356" s="2">
        <v>19.601700000000001</v>
      </c>
      <c r="G1356" s="2">
        <v>62901.855300000003</v>
      </c>
      <c r="H1356" s="21">
        <f t="shared" si="21"/>
        <v>5.1266219490518732E-3</v>
      </c>
      <c r="I1356" s="4"/>
      <c r="J1356" s="4"/>
      <c r="K1356" s="4"/>
    </row>
    <row r="1357" spans="2:11" ht="13.5" x14ac:dyDescent="0.35">
      <c r="B1357" s="3">
        <v>43984</v>
      </c>
      <c r="C1357" s="2">
        <v>19.7</v>
      </c>
      <c r="D1357" s="2">
        <v>10.7989</v>
      </c>
      <c r="E1357" s="2">
        <v>14423</v>
      </c>
      <c r="F1357" s="2">
        <v>19.7119</v>
      </c>
      <c r="G1357" s="2">
        <v>284304.73369999998</v>
      </c>
      <c r="H1357" s="21">
        <f t="shared" si="21"/>
        <v>5.1004737483828508E-3</v>
      </c>
      <c r="I1357" s="4"/>
      <c r="J1357" s="4"/>
      <c r="K1357" s="4"/>
    </row>
    <row r="1358" spans="2:11" ht="13.5" x14ac:dyDescent="0.35">
      <c r="B1358" s="3">
        <v>43985</v>
      </c>
      <c r="C1358" s="2">
        <v>19.78</v>
      </c>
      <c r="D1358" s="2">
        <v>10.8428</v>
      </c>
      <c r="E1358" s="2">
        <v>9078</v>
      </c>
      <c r="F1358" s="2">
        <v>19.616800000000001</v>
      </c>
      <c r="G1358" s="2">
        <v>178081.31039999999</v>
      </c>
      <c r="H1358" s="21">
        <f t="shared" si="21"/>
        <v>4.0652288659030747E-3</v>
      </c>
      <c r="I1358" s="4"/>
      <c r="J1358" s="4"/>
      <c r="K1358" s="4"/>
    </row>
    <row r="1359" spans="2:11" ht="13.5" x14ac:dyDescent="0.35">
      <c r="B1359" s="3">
        <v>43986</v>
      </c>
      <c r="C1359" s="2">
        <v>20.37</v>
      </c>
      <c r="D1359" s="2">
        <v>11.1662</v>
      </c>
      <c r="E1359" s="2">
        <v>6220</v>
      </c>
      <c r="F1359" s="2">
        <v>20.37</v>
      </c>
      <c r="G1359" s="2">
        <v>126701.4</v>
      </c>
      <c r="H1359" s="21">
        <f t="shared" si="21"/>
        <v>2.9826244143579098E-2</v>
      </c>
      <c r="I1359" s="4"/>
      <c r="J1359" s="4"/>
      <c r="K1359" s="4"/>
    </row>
    <row r="1360" spans="2:11" ht="13.5" x14ac:dyDescent="0.35">
      <c r="B1360" s="3">
        <v>43987</v>
      </c>
      <c r="C1360" s="2">
        <v>20.98</v>
      </c>
      <c r="D1360" s="2">
        <v>11.5006</v>
      </c>
      <c r="E1360" s="2">
        <v>112824</v>
      </c>
      <c r="F1360" s="2">
        <v>20.965800000000002</v>
      </c>
      <c r="G1360" s="2">
        <v>2365445.4191999999</v>
      </c>
      <c r="H1360" s="21">
        <f t="shared" si="21"/>
        <v>2.9947520194873858E-2</v>
      </c>
      <c r="I1360" s="4"/>
      <c r="J1360" s="4"/>
      <c r="K1360" s="4"/>
    </row>
    <row r="1361" spans="2:11" ht="13.5" x14ac:dyDescent="0.35">
      <c r="B1361" s="3">
        <v>43990</v>
      </c>
      <c r="C1361" s="2">
        <v>21</v>
      </c>
      <c r="D1361" s="2">
        <v>11.5115</v>
      </c>
      <c r="E1361" s="2">
        <v>43789</v>
      </c>
      <c r="F1361" s="2">
        <v>21.220300000000002</v>
      </c>
      <c r="G1361" s="2">
        <v>929215.71669999999</v>
      </c>
      <c r="H1361" s="21">
        <f t="shared" si="21"/>
        <v>9.4777663774059308E-4</v>
      </c>
      <c r="I1361" s="4"/>
      <c r="J1361" s="4"/>
      <c r="K1361" s="4"/>
    </row>
    <row r="1362" spans="2:11" ht="13.5" x14ac:dyDescent="0.35">
      <c r="B1362" s="3">
        <v>43991</v>
      </c>
      <c r="C1362" s="2">
        <v>21.4</v>
      </c>
      <c r="D1362" s="2">
        <v>11.7308</v>
      </c>
      <c r="E1362" s="2">
        <v>67498</v>
      </c>
      <c r="F1362" s="2">
        <v>21.4724</v>
      </c>
      <c r="G1362" s="2">
        <v>1449344.0552000001</v>
      </c>
      <c r="H1362" s="21">
        <f t="shared" si="21"/>
        <v>1.9050514702688658E-2</v>
      </c>
      <c r="I1362" s="4"/>
      <c r="J1362" s="4"/>
      <c r="K1362" s="4"/>
    </row>
    <row r="1363" spans="2:11" ht="13.5" x14ac:dyDescent="0.35">
      <c r="B1363" s="3">
        <v>43992</v>
      </c>
      <c r="C1363" s="2">
        <v>22</v>
      </c>
      <c r="D1363" s="2">
        <v>12.059699999999999</v>
      </c>
      <c r="E1363" s="2">
        <v>106709</v>
      </c>
      <c r="F1363" s="2">
        <v>21.9407</v>
      </c>
      <c r="G1363" s="2">
        <v>2341270.1562999999</v>
      </c>
      <c r="H1363" s="21">
        <f t="shared" si="21"/>
        <v>2.803730350871203E-2</v>
      </c>
      <c r="I1363" s="4"/>
      <c r="J1363" s="4"/>
      <c r="K1363" s="4"/>
    </row>
    <row r="1364" spans="2:11" ht="13.5" x14ac:dyDescent="0.35">
      <c r="B1364" s="3">
        <v>43993</v>
      </c>
      <c r="C1364" s="2">
        <v>22</v>
      </c>
      <c r="D1364" s="2">
        <v>12.059699999999999</v>
      </c>
      <c r="E1364" s="2">
        <v>37083</v>
      </c>
      <c r="F1364" s="2">
        <v>21.884</v>
      </c>
      <c r="G1364" s="2">
        <v>811524.37199999997</v>
      </c>
      <c r="H1364" s="21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22.15</v>
      </c>
      <c r="D1365" s="2">
        <v>12.1419</v>
      </c>
      <c r="E1365" s="2">
        <v>18171</v>
      </c>
      <c r="F1365" s="2">
        <v>22.023299999999999</v>
      </c>
      <c r="G1365" s="2">
        <v>400185.38429999998</v>
      </c>
      <c r="H1365" s="21">
        <f t="shared" si="21"/>
        <v>6.8160899524864031E-3</v>
      </c>
      <c r="I1365" s="4"/>
      <c r="J1365" s="4"/>
      <c r="K1365" s="4"/>
    </row>
    <row r="1366" spans="2:11" ht="13.5" x14ac:dyDescent="0.35">
      <c r="B1366" s="3">
        <v>43997</v>
      </c>
      <c r="C1366" s="2">
        <v>22.2</v>
      </c>
      <c r="D1366" s="2">
        <v>12.1693</v>
      </c>
      <c r="E1366" s="2">
        <v>20274</v>
      </c>
      <c r="F1366" s="2">
        <v>22.227799999999998</v>
      </c>
      <c r="G1366" s="2">
        <v>450646.41720000003</v>
      </c>
      <c r="H1366" s="21">
        <f t="shared" si="21"/>
        <v>2.2566484652319727E-3</v>
      </c>
      <c r="I1366" s="4"/>
      <c r="J1366" s="4"/>
      <c r="K1366" s="4"/>
    </row>
    <row r="1367" spans="2:11" ht="13.5" x14ac:dyDescent="0.35">
      <c r="B1367" s="3">
        <v>43998</v>
      </c>
      <c r="C1367" s="2">
        <v>22.31</v>
      </c>
      <c r="D1367" s="2">
        <v>12.2296</v>
      </c>
      <c r="E1367" s="2">
        <v>55416</v>
      </c>
      <c r="F1367" s="2">
        <v>22.273800000000001</v>
      </c>
      <c r="G1367" s="2">
        <v>1234324.9007999999</v>
      </c>
      <c r="H1367" s="21">
        <f t="shared" si="21"/>
        <v>4.9550919116136344E-3</v>
      </c>
      <c r="I1367" s="4"/>
      <c r="J1367" s="4"/>
      <c r="K1367" s="4"/>
    </row>
    <row r="1368" spans="2:11" ht="13.5" x14ac:dyDescent="0.35">
      <c r="B1368" s="3">
        <v>43999</v>
      </c>
      <c r="C1368" s="2">
        <v>22.58</v>
      </c>
      <c r="D1368" s="2">
        <v>12.377599999999999</v>
      </c>
      <c r="E1368" s="2">
        <v>322863</v>
      </c>
      <c r="F1368" s="2">
        <v>22.773099999999999</v>
      </c>
      <c r="G1368" s="2">
        <v>7352591.3853000002</v>
      </c>
      <c r="H1368" s="21">
        <f t="shared" si="21"/>
        <v>1.2101785831098293E-2</v>
      </c>
      <c r="I1368" s="4"/>
      <c r="J1368" s="4"/>
      <c r="K1368" s="4"/>
    </row>
    <row r="1369" spans="2:11" ht="13.5" x14ac:dyDescent="0.35">
      <c r="B1369" s="3">
        <v>44000</v>
      </c>
      <c r="C1369" s="2">
        <v>22.49</v>
      </c>
      <c r="D1369" s="2">
        <v>12.3283</v>
      </c>
      <c r="E1369" s="2">
        <v>12883</v>
      </c>
      <c r="F1369" s="2">
        <v>22.434699999999999</v>
      </c>
      <c r="G1369" s="2">
        <v>289026.2401</v>
      </c>
      <c r="H1369" s="21">
        <f t="shared" si="21"/>
        <v>-3.9830015511891472E-3</v>
      </c>
      <c r="I1369" s="4"/>
      <c r="J1369" s="4"/>
      <c r="K1369" s="4"/>
    </row>
    <row r="1370" spans="2:11" ht="13.5" x14ac:dyDescent="0.35">
      <c r="B1370" s="3">
        <v>44001</v>
      </c>
      <c r="C1370" s="2">
        <v>22.4</v>
      </c>
      <c r="D1370" s="2">
        <v>12.279</v>
      </c>
      <c r="E1370" s="2">
        <v>26457</v>
      </c>
      <c r="F1370" s="2">
        <v>22.419699999999999</v>
      </c>
      <c r="G1370" s="2">
        <v>593158.00289999996</v>
      </c>
      <c r="H1370" s="21">
        <f t="shared" si="21"/>
        <v>-3.9989292927654716E-3</v>
      </c>
      <c r="I1370" s="4"/>
      <c r="J1370" s="4"/>
      <c r="K1370" s="4"/>
    </row>
    <row r="1371" spans="2:11" ht="13.5" x14ac:dyDescent="0.35">
      <c r="B1371" s="3">
        <v>44004</v>
      </c>
      <c r="C1371" s="2">
        <v>22.2</v>
      </c>
      <c r="D1371" s="2">
        <v>12.1693</v>
      </c>
      <c r="E1371" s="2">
        <v>27274</v>
      </c>
      <c r="F1371" s="2">
        <v>22.1267</v>
      </c>
      <c r="G1371" s="2">
        <v>603483.61580000003</v>
      </c>
      <c r="H1371" s="21">
        <f t="shared" si="21"/>
        <v>-8.9339522762440053E-3</v>
      </c>
      <c r="I1371" s="4"/>
      <c r="J1371" s="4"/>
      <c r="K1371" s="4"/>
    </row>
    <row r="1372" spans="2:11" ht="13.5" x14ac:dyDescent="0.35">
      <c r="B1372" s="3">
        <v>44005</v>
      </c>
      <c r="C1372" s="2">
        <v>22.2</v>
      </c>
      <c r="D1372" s="2">
        <v>12.1693</v>
      </c>
      <c r="E1372" s="2">
        <v>27114</v>
      </c>
      <c r="F1372" s="2">
        <v>22.111000000000001</v>
      </c>
      <c r="G1372" s="2">
        <v>599517.65399999998</v>
      </c>
      <c r="H1372" s="21">
        <f t="shared" si="21"/>
        <v>0</v>
      </c>
      <c r="I1372" s="4"/>
      <c r="J1372" s="4"/>
      <c r="K1372" s="4"/>
    </row>
    <row r="1373" spans="2:11" ht="13.5" x14ac:dyDescent="0.35">
      <c r="B1373" s="3">
        <v>44006</v>
      </c>
      <c r="C1373" s="2">
        <v>22.06</v>
      </c>
      <c r="D1373" s="2">
        <v>12.092599999999999</v>
      </c>
      <c r="E1373" s="2">
        <v>19689</v>
      </c>
      <c r="F1373" s="2">
        <v>22.055399999999999</v>
      </c>
      <c r="G1373" s="2">
        <v>434248.77059999999</v>
      </c>
      <c r="H1373" s="21">
        <f t="shared" si="21"/>
        <v>-6.3027454331802697E-3</v>
      </c>
      <c r="I1373" s="4"/>
      <c r="J1373" s="4"/>
      <c r="K1373" s="4"/>
    </row>
    <row r="1374" spans="2:11" ht="13.5" x14ac:dyDescent="0.35">
      <c r="B1374" s="3">
        <v>44007</v>
      </c>
      <c r="C1374" s="2">
        <v>21.8</v>
      </c>
      <c r="D1374" s="2">
        <v>11.950100000000001</v>
      </c>
      <c r="E1374" s="2">
        <v>27123</v>
      </c>
      <c r="F1374" s="2">
        <v>21.895499999999998</v>
      </c>
      <c r="G1374" s="2">
        <v>593871.64650000003</v>
      </c>
      <c r="H1374" s="21">
        <f t="shared" si="21"/>
        <v>-1.1784066288473803E-2</v>
      </c>
      <c r="I1374" s="4"/>
      <c r="J1374" s="4"/>
      <c r="K1374" s="4"/>
    </row>
    <row r="1375" spans="2:11" ht="13.5" x14ac:dyDescent="0.35">
      <c r="B1375" s="3">
        <v>44008</v>
      </c>
      <c r="C1375" s="2">
        <v>21.8</v>
      </c>
      <c r="D1375" s="2">
        <v>11.950100000000001</v>
      </c>
      <c r="E1375" s="2">
        <v>16232</v>
      </c>
      <c r="F1375" s="2">
        <v>21.760200000000001</v>
      </c>
      <c r="G1375" s="2">
        <v>353211.56640000001</v>
      </c>
      <c r="H1375" s="21">
        <f t="shared" si="21"/>
        <v>0</v>
      </c>
      <c r="I1375" s="4"/>
      <c r="J1375" s="4"/>
      <c r="K1375" s="4"/>
    </row>
    <row r="1376" spans="2:11" ht="13.5" x14ac:dyDescent="0.35">
      <c r="B1376" s="3">
        <v>44011</v>
      </c>
      <c r="C1376" s="2">
        <v>21.95</v>
      </c>
      <c r="D1376" s="2">
        <v>12.032299999999999</v>
      </c>
      <c r="E1376" s="2">
        <v>49640</v>
      </c>
      <c r="F1376" s="2">
        <v>21.8277</v>
      </c>
      <c r="G1376" s="2">
        <v>1083527.0279999999</v>
      </c>
      <c r="H1376" s="21">
        <f t="shared" si="21"/>
        <v>6.8786035263301969E-3</v>
      </c>
      <c r="I1376" s="4"/>
      <c r="J1376" s="4"/>
      <c r="K1376" s="4"/>
    </row>
    <row r="1377" spans="2:11" ht="13.5" x14ac:dyDescent="0.35">
      <c r="B1377" s="3">
        <v>44012</v>
      </c>
      <c r="C1377" s="2">
        <v>22.1</v>
      </c>
      <c r="D1377" s="2">
        <v>12.1145</v>
      </c>
      <c r="E1377" s="2">
        <v>14156</v>
      </c>
      <c r="F1377" s="2">
        <v>21.992999999999999</v>
      </c>
      <c r="G1377" s="2">
        <v>311332.908</v>
      </c>
      <c r="H1377" s="21">
        <f t="shared" si="21"/>
        <v>6.8316115788336629E-3</v>
      </c>
      <c r="I1377" s="4"/>
      <c r="J1377" s="4"/>
      <c r="K1377" s="4"/>
    </row>
    <row r="1378" spans="2:11" ht="13.5" x14ac:dyDescent="0.35">
      <c r="B1378" s="3">
        <v>44013</v>
      </c>
      <c r="C1378" s="2">
        <v>22</v>
      </c>
      <c r="D1378" s="2">
        <v>12.059699999999999</v>
      </c>
      <c r="E1378" s="2">
        <v>4609</v>
      </c>
      <c r="F1378" s="2">
        <v>22.0029</v>
      </c>
      <c r="G1378" s="2">
        <v>101411.3661</v>
      </c>
      <c r="H1378" s="21">
        <f t="shared" si="21"/>
        <v>-4.5235048908333145E-3</v>
      </c>
      <c r="I1378" s="4"/>
      <c r="J1378" s="4"/>
      <c r="K1378" s="4"/>
    </row>
    <row r="1379" spans="2:11" ht="13.5" x14ac:dyDescent="0.35">
      <c r="B1379" s="3">
        <v>44014</v>
      </c>
      <c r="C1379" s="2">
        <v>22</v>
      </c>
      <c r="D1379" s="2">
        <v>12.059699999999999</v>
      </c>
      <c r="E1379" s="2">
        <v>11719</v>
      </c>
      <c r="F1379" s="2">
        <v>22.025600000000001</v>
      </c>
      <c r="G1379" s="2">
        <v>258118.00640000001</v>
      </c>
      <c r="H1379" s="21">
        <f t="shared" si="21"/>
        <v>0</v>
      </c>
      <c r="I1379" s="4"/>
      <c r="J1379" s="4"/>
      <c r="K1379" s="4"/>
    </row>
    <row r="1380" spans="2:11" ht="13.5" x14ac:dyDescent="0.35">
      <c r="B1380" s="3">
        <v>44015</v>
      </c>
      <c r="C1380" s="2">
        <v>22.1</v>
      </c>
      <c r="D1380" s="2">
        <v>12.1145</v>
      </c>
      <c r="E1380" s="2">
        <v>15738</v>
      </c>
      <c r="F1380" s="2">
        <v>22.058199999999999</v>
      </c>
      <c r="G1380" s="2">
        <v>347151.95159999997</v>
      </c>
      <c r="H1380" s="21">
        <f t="shared" si="21"/>
        <v>4.5440599683242685E-3</v>
      </c>
      <c r="I1380" s="4"/>
      <c r="J1380" s="4"/>
      <c r="K1380" s="4"/>
    </row>
    <row r="1381" spans="2:11" ht="13.5" x14ac:dyDescent="0.35">
      <c r="B1381" s="3">
        <v>44018</v>
      </c>
      <c r="C1381" s="2">
        <v>22.17</v>
      </c>
      <c r="D1381" s="2">
        <v>12.152900000000001</v>
      </c>
      <c r="E1381" s="2">
        <v>9836</v>
      </c>
      <c r="F1381" s="2">
        <v>22.1219</v>
      </c>
      <c r="G1381" s="2">
        <v>217591.00839999999</v>
      </c>
      <c r="H1381" s="21">
        <f t="shared" si="21"/>
        <v>3.1697552519708697E-3</v>
      </c>
      <c r="I1381" s="4"/>
      <c r="J1381" s="4"/>
      <c r="K1381" s="4"/>
    </row>
    <row r="1382" spans="2:11" ht="13.5" x14ac:dyDescent="0.35">
      <c r="B1382" s="3">
        <v>44019</v>
      </c>
      <c r="C1382" s="2">
        <v>22</v>
      </c>
      <c r="D1382" s="2">
        <v>12.059699999999999</v>
      </c>
      <c r="E1382" s="2">
        <v>14460</v>
      </c>
      <c r="F1382" s="2">
        <v>22.008099999999999</v>
      </c>
      <c r="G1382" s="2">
        <v>318237.12599999999</v>
      </c>
      <c r="H1382" s="21">
        <f t="shared" si="21"/>
        <v>-7.668951443688443E-3</v>
      </c>
      <c r="I1382" s="4"/>
      <c r="J1382" s="4"/>
      <c r="K1382" s="4"/>
    </row>
    <row r="1383" spans="2:11" ht="13.5" x14ac:dyDescent="0.35">
      <c r="B1383" s="3">
        <v>44020</v>
      </c>
      <c r="C1383" s="2">
        <v>22.08</v>
      </c>
      <c r="D1383" s="2">
        <v>12.1036</v>
      </c>
      <c r="E1383" s="2">
        <v>5847</v>
      </c>
      <c r="F1383" s="2">
        <v>22.006900000000002</v>
      </c>
      <c r="G1383" s="2">
        <v>128674.3443</v>
      </c>
      <c r="H1383" s="21">
        <f t="shared" si="21"/>
        <v>3.6402232227999635E-3</v>
      </c>
      <c r="I1383" s="4"/>
      <c r="J1383" s="4"/>
      <c r="K1383" s="4"/>
    </row>
    <row r="1384" spans="2:11" ht="13.5" x14ac:dyDescent="0.35">
      <c r="B1384" s="3">
        <v>44021</v>
      </c>
      <c r="C1384" s="2">
        <v>22.2</v>
      </c>
      <c r="D1384" s="2">
        <v>12.1693</v>
      </c>
      <c r="E1384" s="2">
        <v>14835</v>
      </c>
      <c r="F1384" s="2">
        <v>22.111000000000001</v>
      </c>
      <c r="G1384" s="2">
        <v>328016.685</v>
      </c>
      <c r="H1384" s="21">
        <f t="shared" si="21"/>
        <v>5.4281370831818342E-3</v>
      </c>
      <c r="I1384" s="4"/>
      <c r="J1384" s="4"/>
      <c r="K1384" s="4"/>
    </row>
    <row r="1385" spans="2:11" ht="13.5" x14ac:dyDescent="0.35">
      <c r="B1385" s="3">
        <v>44022</v>
      </c>
      <c r="C1385" s="2">
        <v>22.3</v>
      </c>
      <c r="D1385" s="2">
        <v>12.2242</v>
      </c>
      <c r="E1385" s="2">
        <v>20162</v>
      </c>
      <c r="F1385" s="2">
        <v>22.2377</v>
      </c>
      <c r="G1385" s="2">
        <v>448356.5074</v>
      </c>
      <c r="H1385" s="21">
        <f t="shared" si="21"/>
        <v>4.5113523374392898E-3</v>
      </c>
      <c r="I1385" s="4"/>
      <c r="J1385" s="4"/>
      <c r="K1385" s="4"/>
    </row>
    <row r="1386" spans="2:11" ht="13.5" x14ac:dyDescent="0.35">
      <c r="B1386" s="3">
        <v>44025</v>
      </c>
      <c r="C1386" s="2">
        <v>22.2</v>
      </c>
      <c r="D1386" s="2">
        <v>12.1693</v>
      </c>
      <c r="E1386" s="2">
        <v>8685</v>
      </c>
      <c r="F1386" s="2">
        <v>22.208300000000001</v>
      </c>
      <c r="G1386" s="2">
        <v>192879.08549999999</v>
      </c>
      <c r="H1386" s="21">
        <f t="shared" si="21"/>
        <v>-4.4910914415667242E-3</v>
      </c>
      <c r="I1386" s="4"/>
      <c r="J1386" s="4"/>
      <c r="K1386" s="4"/>
    </row>
    <row r="1387" spans="2:11" ht="13.5" x14ac:dyDescent="0.35">
      <c r="B1387" s="3">
        <v>44026</v>
      </c>
      <c r="C1387" s="2">
        <v>22</v>
      </c>
      <c r="D1387" s="2">
        <v>12.059699999999999</v>
      </c>
      <c r="E1387" s="2">
        <v>14228</v>
      </c>
      <c r="F1387" s="2">
        <v>22.077999999999999</v>
      </c>
      <c r="G1387" s="2">
        <v>314125.78399999999</v>
      </c>
      <c r="H1387" s="21">
        <f t="shared" si="21"/>
        <v>-9.006269875835124E-3</v>
      </c>
      <c r="I1387" s="4"/>
      <c r="J1387" s="4"/>
      <c r="K1387" s="4"/>
    </row>
    <row r="1388" spans="2:11" ht="13.5" x14ac:dyDescent="0.35">
      <c r="B1388" s="3">
        <v>44027</v>
      </c>
      <c r="C1388" s="2">
        <v>22</v>
      </c>
      <c r="D1388" s="2">
        <v>12.059699999999999</v>
      </c>
      <c r="E1388" s="2">
        <v>39383</v>
      </c>
      <c r="F1388" s="2">
        <v>22.000399999999999</v>
      </c>
      <c r="G1388" s="2">
        <v>866441.75320000004</v>
      </c>
      <c r="H1388" s="21">
        <f t="shared" si="21"/>
        <v>0</v>
      </c>
      <c r="I1388" s="4"/>
      <c r="J1388" s="4"/>
      <c r="K1388" s="4"/>
    </row>
    <row r="1389" spans="2:11" ht="13.5" x14ac:dyDescent="0.35">
      <c r="B1389" s="3">
        <v>44028</v>
      </c>
      <c r="C1389" s="2">
        <v>22</v>
      </c>
      <c r="D1389" s="2">
        <v>12.059699999999999</v>
      </c>
      <c r="E1389" s="2">
        <v>61562</v>
      </c>
      <c r="F1389" s="2">
        <v>22.046500000000002</v>
      </c>
      <c r="G1389" s="2">
        <v>1357226.6329999999</v>
      </c>
      <c r="H1389" s="21">
        <f t="shared" si="21"/>
        <v>0</v>
      </c>
      <c r="I1389" s="4"/>
      <c r="J1389" s="4"/>
      <c r="K1389" s="4"/>
    </row>
    <row r="1390" spans="2:11" ht="13.5" x14ac:dyDescent="0.35">
      <c r="B1390" s="3">
        <v>44029</v>
      </c>
      <c r="C1390" s="2">
        <v>22.1</v>
      </c>
      <c r="D1390" s="2">
        <v>12.1145</v>
      </c>
      <c r="E1390" s="2">
        <v>16179</v>
      </c>
      <c r="F1390" s="2">
        <v>22.027999999999999</v>
      </c>
      <c r="G1390" s="2">
        <v>356391.01199999999</v>
      </c>
      <c r="H1390" s="21">
        <f t="shared" si="21"/>
        <v>4.5440599683242685E-3</v>
      </c>
      <c r="I1390" s="4"/>
      <c r="J1390" s="4"/>
      <c r="K1390" s="4"/>
    </row>
    <row r="1391" spans="2:11" ht="13.5" x14ac:dyDescent="0.35">
      <c r="B1391" s="3">
        <v>44032</v>
      </c>
      <c r="C1391" s="2">
        <v>17.93</v>
      </c>
      <c r="D1391" s="2">
        <v>12.3012</v>
      </c>
      <c r="E1391" s="2">
        <v>20046</v>
      </c>
      <c r="F1391" s="2">
        <v>18.0136</v>
      </c>
      <c r="G1391" s="2">
        <v>361100.62560000003</v>
      </c>
      <c r="H1391" s="21">
        <f t="shared" si="21"/>
        <v>1.5411283998514186E-2</v>
      </c>
      <c r="I1391" s="4"/>
      <c r="J1391" s="4"/>
      <c r="K1391" s="4"/>
    </row>
    <row r="1392" spans="2:11" ht="13.5" x14ac:dyDescent="0.35">
      <c r="B1392" s="3">
        <v>44033</v>
      </c>
      <c r="C1392" s="2">
        <v>17.899999999999999</v>
      </c>
      <c r="D1392" s="2">
        <v>12.2806</v>
      </c>
      <c r="E1392" s="2">
        <v>9127</v>
      </c>
      <c r="F1392" s="2">
        <v>17.908999999999999</v>
      </c>
      <c r="G1392" s="2">
        <v>163455.443</v>
      </c>
      <c r="H1392" s="21">
        <f t="shared" si="21"/>
        <v>-1.6746333691021976E-3</v>
      </c>
      <c r="I1392" s="4"/>
      <c r="J1392" s="4"/>
      <c r="K1392" s="4"/>
    </row>
    <row r="1393" spans="2:11" ht="13.5" x14ac:dyDescent="0.35">
      <c r="B1393" s="3">
        <v>44034</v>
      </c>
      <c r="C1393" s="2">
        <v>17.899999999999999</v>
      </c>
      <c r="D1393" s="2">
        <v>12.2806</v>
      </c>
      <c r="E1393" s="2">
        <v>12494</v>
      </c>
      <c r="F1393" s="2">
        <v>17.8428</v>
      </c>
      <c r="G1393" s="2">
        <v>222927.94320000001</v>
      </c>
      <c r="H1393" s="21">
        <f t="shared" si="21"/>
        <v>0</v>
      </c>
      <c r="I1393" s="4"/>
      <c r="J1393" s="4"/>
      <c r="K1393" s="4"/>
    </row>
    <row r="1394" spans="2:11" ht="13.5" x14ac:dyDescent="0.35">
      <c r="B1394" s="3">
        <v>44035</v>
      </c>
      <c r="C1394" s="2">
        <v>17.399999999999999</v>
      </c>
      <c r="D1394" s="2">
        <v>12.388500000000001</v>
      </c>
      <c r="E1394" s="2">
        <v>17000</v>
      </c>
      <c r="F1394" s="2">
        <v>17.420000000000002</v>
      </c>
      <c r="G1394" s="2">
        <v>296140</v>
      </c>
      <c r="H1394" s="21">
        <f t="shared" si="21"/>
        <v>8.7862156572155094E-3</v>
      </c>
      <c r="I1394" s="4"/>
      <c r="J1394" s="4"/>
      <c r="K1394" s="4"/>
    </row>
    <row r="1395" spans="2:11" ht="13.5" x14ac:dyDescent="0.35">
      <c r="B1395" s="3">
        <v>44036</v>
      </c>
      <c r="C1395" s="2">
        <v>17.399999999999999</v>
      </c>
      <c r="D1395" s="2">
        <v>12.388500000000001</v>
      </c>
      <c r="E1395" s="2">
        <v>19376</v>
      </c>
      <c r="F1395" s="2">
        <v>17.390699999999999</v>
      </c>
      <c r="G1395" s="2">
        <v>336962.20319999999</v>
      </c>
      <c r="H1395" s="21">
        <f t="shared" si="21"/>
        <v>0</v>
      </c>
      <c r="I1395" s="4"/>
      <c r="J1395" s="4"/>
      <c r="K1395" s="4"/>
    </row>
    <row r="1396" spans="2:11" ht="13.5" x14ac:dyDescent="0.35">
      <c r="B1396" s="3">
        <v>44039</v>
      </c>
      <c r="C1396" s="2">
        <v>17.43</v>
      </c>
      <c r="D1396" s="2">
        <v>12.4099</v>
      </c>
      <c r="E1396" s="2">
        <v>18779</v>
      </c>
      <c r="F1396" s="2">
        <v>17.418399999999998</v>
      </c>
      <c r="G1396" s="2">
        <v>327100.1336</v>
      </c>
      <c r="H1396" s="21">
        <f t="shared" si="21"/>
        <v>1.7274084836743644E-3</v>
      </c>
      <c r="I1396" s="4"/>
      <c r="J1396" s="4"/>
      <c r="K1396" s="4"/>
    </row>
    <row r="1397" spans="2:11" ht="13.5" x14ac:dyDescent="0.35">
      <c r="B1397" s="3">
        <v>44040</v>
      </c>
      <c r="C1397" s="2">
        <v>17.45</v>
      </c>
      <c r="D1397" s="2">
        <v>12.424099999999999</v>
      </c>
      <c r="E1397" s="2">
        <v>31950</v>
      </c>
      <c r="F1397" s="2">
        <v>17.448799999999999</v>
      </c>
      <c r="G1397" s="2">
        <v>557489.16</v>
      </c>
      <c r="H1397" s="21">
        <f t="shared" si="21"/>
        <v>1.1442477376932029E-3</v>
      </c>
      <c r="I1397" s="4"/>
      <c r="J1397" s="4"/>
      <c r="K1397" s="4"/>
    </row>
    <row r="1398" spans="2:11" ht="13.5" x14ac:dyDescent="0.35">
      <c r="B1398" s="3">
        <v>44041</v>
      </c>
      <c r="C1398" s="2">
        <v>17.45</v>
      </c>
      <c r="D1398" s="2">
        <v>12.424099999999999</v>
      </c>
      <c r="E1398" s="2">
        <v>38596</v>
      </c>
      <c r="F1398" s="2">
        <v>17.445599999999999</v>
      </c>
      <c r="G1398" s="2">
        <v>673330.37760000001</v>
      </c>
      <c r="H1398" s="21">
        <f t="shared" si="21"/>
        <v>0</v>
      </c>
      <c r="I1398" s="4"/>
      <c r="J1398" s="4"/>
      <c r="K1398" s="4"/>
    </row>
    <row r="1399" spans="2:11" ht="13.5" x14ac:dyDescent="0.35">
      <c r="B1399" s="3">
        <v>44042</v>
      </c>
      <c r="C1399" s="2">
        <v>17.5</v>
      </c>
      <c r="D1399" s="2">
        <v>12.4597</v>
      </c>
      <c r="E1399" s="2">
        <v>33040</v>
      </c>
      <c r="F1399" s="2">
        <v>17.481300000000001</v>
      </c>
      <c r="G1399" s="2">
        <v>577582.152</v>
      </c>
      <c r="H1399" s="21">
        <f t="shared" si="21"/>
        <v>2.8653987009119794E-3</v>
      </c>
      <c r="I1399" s="4"/>
      <c r="J1399" s="4"/>
      <c r="K1399" s="4"/>
    </row>
    <row r="1400" spans="2:11" ht="13.5" x14ac:dyDescent="0.35">
      <c r="B1400" s="3">
        <v>44046</v>
      </c>
      <c r="C1400" s="2">
        <v>17.57</v>
      </c>
      <c r="D1400" s="2">
        <v>12.509600000000001</v>
      </c>
      <c r="E1400" s="2">
        <v>26601</v>
      </c>
      <c r="F1400" s="2">
        <v>17.464099999999998</v>
      </c>
      <c r="G1400" s="2">
        <v>464562.52409999998</v>
      </c>
      <c r="H1400" s="21">
        <f t="shared" si="21"/>
        <v>4.0049118357585612E-3</v>
      </c>
      <c r="I1400" s="4"/>
      <c r="J1400" s="4"/>
      <c r="K1400" s="4"/>
    </row>
    <row r="1401" spans="2:11" ht="13.5" x14ac:dyDescent="0.35">
      <c r="B1401" s="3">
        <v>44047</v>
      </c>
      <c r="C1401" s="2">
        <v>17.8</v>
      </c>
      <c r="D1401" s="2">
        <v>12.673299999999999</v>
      </c>
      <c r="E1401" s="2">
        <v>76961</v>
      </c>
      <c r="F1401" s="2">
        <v>17.6006</v>
      </c>
      <c r="G1401" s="2">
        <v>1354559.7766</v>
      </c>
      <c r="H1401" s="21">
        <f t="shared" si="21"/>
        <v>1.3085949990407256E-2</v>
      </c>
      <c r="I1401" s="4"/>
      <c r="J1401" s="4"/>
      <c r="K1401" s="4"/>
    </row>
    <row r="1402" spans="2:11" ht="13.5" x14ac:dyDescent="0.35">
      <c r="B1402" s="3">
        <v>44048</v>
      </c>
      <c r="C1402" s="2">
        <v>18.61</v>
      </c>
      <c r="D1402" s="2">
        <v>13.25</v>
      </c>
      <c r="E1402" s="2">
        <v>34421</v>
      </c>
      <c r="F1402" s="2">
        <v>18.2849</v>
      </c>
      <c r="G1402" s="2">
        <v>629384.5429</v>
      </c>
      <c r="H1402" s="21">
        <f t="shared" si="21"/>
        <v>4.550511705712014E-2</v>
      </c>
      <c r="I1402" s="4"/>
      <c r="J1402" s="4"/>
      <c r="K1402" s="4"/>
    </row>
    <row r="1403" spans="2:11" ht="13.5" x14ac:dyDescent="0.35">
      <c r="B1403" s="3">
        <v>44049</v>
      </c>
      <c r="C1403" s="2">
        <v>18.350000000000001</v>
      </c>
      <c r="D1403" s="2">
        <v>13.0649</v>
      </c>
      <c r="E1403" s="2">
        <v>43876</v>
      </c>
      <c r="F1403" s="2">
        <v>18.831700000000001</v>
      </c>
      <c r="G1403" s="2">
        <v>826259.6692</v>
      </c>
      <c r="H1403" s="21">
        <f t="shared" si="21"/>
        <v>-1.3969811320754737E-2</v>
      </c>
      <c r="I1403" s="4"/>
      <c r="J1403" s="4"/>
      <c r="K1403" s="4"/>
    </row>
    <row r="1404" spans="2:11" ht="13.5" x14ac:dyDescent="0.35">
      <c r="B1404" s="3">
        <v>44050</v>
      </c>
      <c r="C1404" s="2">
        <v>18.25</v>
      </c>
      <c r="D1404" s="2">
        <v>12.9937</v>
      </c>
      <c r="E1404" s="2">
        <v>84095</v>
      </c>
      <c r="F1404" s="2">
        <v>18.181899999999999</v>
      </c>
      <c r="G1404" s="2">
        <v>1529006.8805</v>
      </c>
      <c r="H1404" s="21">
        <f t="shared" si="21"/>
        <v>-5.4497164157398274E-3</v>
      </c>
      <c r="I1404" s="4"/>
      <c r="J1404" s="4"/>
      <c r="K1404" s="4"/>
    </row>
    <row r="1405" spans="2:11" ht="13.5" x14ac:dyDescent="0.35">
      <c r="B1405" s="3">
        <v>44053</v>
      </c>
      <c r="C1405" s="2">
        <v>18.59</v>
      </c>
      <c r="D1405" s="2">
        <v>13.235799999999999</v>
      </c>
      <c r="E1405" s="2">
        <v>38276</v>
      </c>
      <c r="F1405" s="2">
        <v>18.4482</v>
      </c>
      <c r="G1405" s="2">
        <v>706123.30319999997</v>
      </c>
      <c r="H1405" s="21">
        <f t="shared" si="21"/>
        <v>1.8632106328451394E-2</v>
      </c>
      <c r="I1405" s="4"/>
      <c r="J1405" s="4"/>
      <c r="K1405" s="4"/>
    </row>
    <row r="1406" spans="2:11" ht="13.5" x14ac:dyDescent="0.35">
      <c r="B1406" s="3">
        <v>44054</v>
      </c>
      <c r="C1406" s="2">
        <v>18.829999999999998</v>
      </c>
      <c r="D1406" s="2">
        <v>13.406700000000001</v>
      </c>
      <c r="E1406" s="2">
        <v>58750</v>
      </c>
      <c r="F1406" s="2">
        <v>18.982600000000001</v>
      </c>
      <c r="G1406" s="2">
        <v>1115227.75</v>
      </c>
      <c r="H1406" s="21">
        <f t="shared" si="21"/>
        <v>1.2911950920987125E-2</v>
      </c>
      <c r="I1406" s="4"/>
      <c r="J1406" s="4"/>
      <c r="K1406" s="4"/>
    </row>
    <row r="1407" spans="2:11" ht="13.5" x14ac:dyDescent="0.35">
      <c r="B1407" s="3">
        <v>44055</v>
      </c>
      <c r="C1407" s="2">
        <v>19.25</v>
      </c>
      <c r="D1407" s="2">
        <v>13.7057</v>
      </c>
      <c r="E1407" s="2">
        <v>52893</v>
      </c>
      <c r="F1407" s="2">
        <v>19.0105</v>
      </c>
      <c r="G1407" s="2">
        <v>1005522.3765</v>
      </c>
      <c r="H1407" s="21">
        <f t="shared" si="21"/>
        <v>2.2302281694973371E-2</v>
      </c>
      <c r="I1407" s="4"/>
      <c r="J1407" s="4"/>
      <c r="K1407" s="4"/>
    </row>
    <row r="1408" spans="2:11" ht="13.5" x14ac:dyDescent="0.35">
      <c r="B1408" s="3">
        <v>44057</v>
      </c>
      <c r="C1408" s="2">
        <v>19.2</v>
      </c>
      <c r="D1408" s="2">
        <v>13.6701</v>
      </c>
      <c r="E1408" s="2">
        <v>44655</v>
      </c>
      <c r="F1408" s="2">
        <v>19.258299999999998</v>
      </c>
      <c r="G1408" s="2">
        <v>859979.38650000002</v>
      </c>
      <c r="H1408" s="21">
        <f t="shared" si="21"/>
        <v>-2.5974594511772855E-3</v>
      </c>
      <c r="I1408" s="4"/>
      <c r="J1408" s="4"/>
      <c r="K1408" s="4"/>
    </row>
    <row r="1409" spans="2:11" ht="13.5" x14ac:dyDescent="0.35">
      <c r="B1409" s="3">
        <v>44060</v>
      </c>
      <c r="C1409" s="2">
        <v>19.09</v>
      </c>
      <c r="D1409" s="2">
        <v>13.591799999999999</v>
      </c>
      <c r="E1409" s="2">
        <v>18744</v>
      </c>
      <c r="F1409" s="2">
        <v>19.013500000000001</v>
      </c>
      <c r="G1409" s="2">
        <v>356389.04399999999</v>
      </c>
      <c r="H1409" s="21">
        <f t="shared" si="21"/>
        <v>-5.7278293501876708E-3</v>
      </c>
      <c r="I1409" s="4"/>
      <c r="J1409" s="4"/>
      <c r="K1409" s="4"/>
    </row>
    <row r="1410" spans="2:11" ht="13.5" x14ac:dyDescent="0.35">
      <c r="B1410" s="3">
        <v>44061</v>
      </c>
      <c r="C1410" s="2">
        <v>18.670000000000002</v>
      </c>
      <c r="D1410" s="2">
        <v>13.2927</v>
      </c>
      <c r="E1410" s="2">
        <v>36990</v>
      </c>
      <c r="F1410" s="2">
        <v>18.799700000000001</v>
      </c>
      <c r="G1410" s="2">
        <v>695400.90300000005</v>
      </c>
      <c r="H1410" s="21">
        <f t="shared" si="21"/>
        <v>-2.2005915331302642E-2</v>
      </c>
      <c r="I1410" s="4"/>
      <c r="J1410" s="4"/>
      <c r="K1410" s="4"/>
    </row>
    <row r="1411" spans="2:11" ht="13.5" x14ac:dyDescent="0.35">
      <c r="B1411" s="3">
        <v>44062</v>
      </c>
      <c r="C1411" s="2">
        <v>19</v>
      </c>
      <c r="D1411" s="2">
        <v>13.527699999999999</v>
      </c>
      <c r="E1411" s="2">
        <v>12031</v>
      </c>
      <c r="F1411" s="2">
        <v>18.935600000000001</v>
      </c>
      <c r="G1411" s="2">
        <v>227814.20360000001</v>
      </c>
      <c r="H1411" s="21">
        <f t="shared" si="21"/>
        <v>1.7678876375755073E-2</v>
      </c>
      <c r="I1411" s="4"/>
      <c r="J1411" s="4"/>
      <c r="K1411" s="4"/>
    </row>
    <row r="1412" spans="2:11" ht="13.5" x14ac:dyDescent="0.35">
      <c r="B1412" s="3">
        <v>44064</v>
      </c>
      <c r="C1412" s="2">
        <v>18.98</v>
      </c>
      <c r="D1412" s="2">
        <v>13.513500000000001</v>
      </c>
      <c r="E1412" s="2">
        <v>6920</v>
      </c>
      <c r="F1412" s="2">
        <v>18.910900000000002</v>
      </c>
      <c r="G1412" s="2">
        <v>130863.428</v>
      </c>
      <c r="H1412" s="21">
        <f t="shared" si="21"/>
        <v>-1.0496980270111608E-3</v>
      </c>
      <c r="I1412" s="4"/>
      <c r="J1412" s="4"/>
      <c r="K1412" s="4"/>
    </row>
    <row r="1413" spans="2:11" ht="13.5" x14ac:dyDescent="0.35">
      <c r="B1413" s="3">
        <v>44067</v>
      </c>
      <c r="C1413" s="2">
        <v>18.95</v>
      </c>
      <c r="D1413" s="2">
        <v>13.492100000000001</v>
      </c>
      <c r="E1413" s="2">
        <v>6178</v>
      </c>
      <c r="F1413" s="2">
        <v>18.863700000000001</v>
      </c>
      <c r="G1413" s="2">
        <v>116539.93859999999</v>
      </c>
      <c r="H1413" s="21">
        <f t="shared" si="21"/>
        <v>-1.5836015836015736E-3</v>
      </c>
      <c r="I1413" s="4"/>
      <c r="J1413" s="4"/>
      <c r="K1413" s="4"/>
    </row>
    <row r="1414" spans="2:11" ht="13.5" x14ac:dyDescent="0.35">
      <c r="B1414" s="3">
        <v>44068</v>
      </c>
      <c r="C1414" s="2">
        <v>18.95</v>
      </c>
      <c r="D1414" s="2">
        <v>13.492100000000001</v>
      </c>
      <c r="E1414" s="2">
        <v>15584</v>
      </c>
      <c r="F1414" s="2">
        <v>18.9024</v>
      </c>
      <c r="G1414" s="2">
        <v>294575.00160000002</v>
      </c>
      <c r="H1414" s="21">
        <f t="shared" si="21"/>
        <v>0</v>
      </c>
      <c r="I1414" s="4"/>
      <c r="J1414" s="4"/>
      <c r="K1414" s="4"/>
    </row>
    <row r="1415" spans="2:11" ht="13.5" x14ac:dyDescent="0.35">
      <c r="B1415" s="3">
        <v>44069</v>
      </c>
      <c r="C1415" s="2">
        <v>18.850000000000001</v>
      </c>
      <c r="D1415" s="2">
        <v>13.4209</v>
      </c>
      <c r="E1415" s="2">
        <v>13028</v>
      </c>
      <c r="F1415" s="2">
        <v>18.845099999999999</v>
      </c>
      <c r="G1415" s="2">
        <v>245513.96280000001</v>
      </c>
      <c r="H1415" s="21">
        <f t="shared" ref="H1415:H1478" si="22">(D1415-D1414)/D1414</f>
        <v>-5.2771621912082655E-3</v>
      </c>
      <c r="I1415" s="4"/>
      <c r="J1415" s="4"/>
      <c r="K1415" s="4"/>
    </row>
    <row r="1416" spans="2:11" ht="13.5" x14ac:dyDescent="0.35">
      <c r="B1416" s="3">
        <v>44070</v>
      </c>
      <c r="C1416" s="2">
        <v>18.8</v>
      </c>
      <c r="D1416" s="2">
        <v>13.385300000000001</v>
      </c>
      <c r="E1416" s="2">
        <v>7091</v>
      </c>
      <c r="F1416" s="2">
        <v>18.731300000000001</v>
      </c>
      <c r="G1416" s="2">
        <v>132823.6483</v>
      </c>
      <c r="H1416" s="21">
        <f t="shared" si="22"/>
        <v>-2.6525791861945732E-3</v>
      </c>
      <c r="I1416" s="4"/>
      <c r="J1416" s="4"/>
      <c r="K1416" s="4"/>
    </row>
    <row r="1417" spans="2:11" ht="13.5" x14ac:dyDescent="0.35">
      <c r="B1417" s="3">
        <v>44071</v>
      </c>
      <c r="C1417" s="2">
        <v>18.829999999999998</v>
      </c>
      <c r="D1417" s="2">
        <v>13.406700000000001</v>
      </c>
      <c r="E1417" s="2">
        <v>21944</v>
      </c>
      <c r="F1417" s="2">
        <v>18.787500000000001</v>
      </c>
      <c r="G1417" s="2">
        <v>412272.9</v>
      </c>
      <c r="H1417" s="21">
        <f t="shared" si="22"/>
        <v>1.5987687986074172E-3</v>
      </c>
      <c r="I1417" s="4"/>
      <c r="J1417" s="4"/>
      <c r="K1417" s="4"/>
    </row>
    <row r="1418" spans="2:11" ht="13.5" x14ac:dyDescent="0.35">
      <c r="B1418" s="3">
        <v>44074</v>
      </c>
      <c r="C1418" s="2">
        <v>18.899999999999999</v>
      </c>
      <c r="D1418" s="2">
        <v>13.4565</v>
      </c>
      <c r="E1418" s="2">
        <v>13553</v>
      </c>
      <c r="F1418" s="2">
        <v>18.857900000000001</v>
      </c>
      <c r="G1418" s="2">
        <v>255581.11869999999</v>
      </c>
      <c r="H1418" s="21">
        <f t="shared" si="22"/>
        <v>3.71456063013265E-3</v>
      </c>
      <c r="I1418" s="4"/>
      <c r="J1418" s="4"/>
      <c r="K1418" s="4"/>
    </row>
    <row r="1419" spans="2:11" ht="13.5" x14ac:dyDescent="0.35">
      <c r="B1419" s="3">
        <v>44075</v>
      </c>
      <c r="C1419" s="2">
        <v>18.96</v>
      </c>
      <c r="D1419" s="2">
        <v>13.4992</v>
      </c>
      <c r="E1419" s="2">
        <v>38324</v>
      </c>
      <c r="F1419" s="2">
        <v>18.8888</v>
      </c>
      <c r="G1419" s="2">
        <v>723894.37120000005</v>
      </c>
      <c r="H1419" s="21">
        <f t="shared" si="22"/>
        <v>3.1731876788169255E-3</v>
      </c>
      <c r="I1419" s="4"/>
      <c r="J1419" s="4"/>
      <c r="K1419" s="4"/>
    </row>
    <row r="1420" spans="2:11" ht="13.5" x14ac:dyDescent="0.35">
      <c r="B1420" s="3">
        <v>44076</v>
      </c>
      <c r="C1420" s="2">
        <v>19</v>
      </c>
      <c r="D1420" s="2">
        <v>13.527699999999999</v>
      </c>
      <c r="E1420" s="2">
        <v>34680</v>
      </c>
      <c r="F1420" s="2">
        <v>18.983499999999999</v>
      </c>
      <c r="G1420" s="2">
        <v>658347.78</v>
      </c>
      <c r="H1420" s="21">
        <f t="shared" si="22"/>
        <v>2.1112362214056614E-3</v>
      </c>
      <c r="I1420" s="4"/>
      <c r="J1420" s="4"/>
      <c r="K1420" s="4"/>
    </row>
    <row r="1421" spans="2:11" ht="13.5" x14ac:dyDescent="0.35">
      <c r="B1421" s="3">
        <v>44077</v>
      </c>
      <c r="C1421" s="2">
        <v>19</v>
      </c>
      <c r="D1421" s="2">
        <v>13.527699999999999</v>
      </c>
      <c r="E1421" s="2">
        <v>25882</v>
      </c>
      <c r="F1421" s="2">
        <v>18.996400000000001</v>
      </c>
      <c r="G1421" s="2">
        <v>491664.8248</v>
      </c>
      <c r="H1421" s="21">
        <f t="shared" si="22"/>
        <v>0</v>
      </c>
      <c r="I1421" s="4"/>
      <c r="J1421" s="4"/>
      <c r="K1421" s="4"/>
    </row>
    <row r="1422" spans="2:11" ht="13.5" x14ac:dyDescent="0.35">
      <c r="B1422" s="3">
        <v>44078</v>
      </c>
      <c r="C1422" s="2">
        <v>19</v>
      </c>
      <c r="D1422" s="2">
        <v>13.527699999999999</v>
      </c>
      <c r="E1422" s="2">
        <v>30311</v>
      </c>
      <c r="F1422" s="2">
        <v>18.988700000000001</v>
      </c>
      <c r="G1422" s="2">
        <v>575566.48569999996</v>
      </c>
      <c r="H1422" s="21">
        <f t="shared" si="22"/>
        <v>0</v>
      </c>
      <c r="I1422" s="4"/>
      <c r="J1422" s="4"/>
      <c r="K1422" s="4"/>
    </row>
    <row r="1423" spans="2:11" ht="13.5" x14ac:dyDescent="0.35">
      <c r="B1423" s="3">
        <v>44081</v>
      </c>
      <c r="C1423" s="2">
        <v>18.989999999999998</v>
      </c>
      <c r="D1423" s="2">
        <v>13.5206</v>
      </c>
      <c r="E1423" s="2">
        <v>17071</v>
      </c>
      <c r="F1423" s="2">
        <v>18.941500000000001</v>
      </c>
      <c r="G1423" s="2">
        <v>323350.34649999999</v>
      </c>
      <c r="H1423" s="21">
        <f t="shared" si="22"/>
        <v>-5.2484901350558042E-4</v>
      </c>
      <c r="I1423" s="4"/>
      <c r="J1423" s="4"/>
      <c r="K1423" s="4"/>
    </row>
    <row r="1424" spans="2:11" ht="13.5" x14ac:dyDescent="0.35">
      <c r="B1424" s="3">
        <v>44082</v>
      </c>
      <c r="C1424" s="2">
        <v>18.95</v>
      </c>
      <c r="D1424" s="2">
        <v>13.492100000000001</v>
      </c>
      <c r="E1424" s="2">
        <v>16119</v>
      </c>
      <c r="F1424" s="2">
        <v>18.813600000000001</v>
      </c>
      <c r="G1424" s="2">
        <v>303256.41840000002</v>
      </c>
      <c r="H1424" s="21">
        <f t="shared" si="22"/>
        <v>-2.1078946200611885E-3</v>
      </c>
      <c r="I1424" s="4"/>
      <c r="J1424" s="4"/>
      <c r="K1424" s="4"/>
    </row>
    <row r="1425" spans="2:11" ht="13.5" x14ac:dyDescent="0.35">
      <c r="B1425" s="3">
        <v>44083</v>
      </c>
      <c r="C1425" s="2">
        <v>18.93</v>
      </c>
      <c r="D1425" s="2">
        <v>13.4779</v>
      </c>
      <c r="E1425" s="2">
        <v>41657</v>
      </c>
      <c r="F1425" s="2">
        <v>18.884499999999999</v>
      </c>
      <c r="G1425" s="2">
        <v>786671.6165</v>
      </c>
      <c r="H1425" s="21">
        <f t="shared" si="22"/>
        <v>-1.052467740381457E-3</v>
      </c>
      <c r="I1425" s="4"/>
      <c r="J1425" s="4"/>
      <c r="K1425" s="4"/>
    </row>
    <row r="1426" spans="2:11" ht="13.5" x14ac:dyDescent="0.35">
      <c r="B1426" s="3">
        <v>44084</v>
      </c>
      <c r="C1426" s="2">
        <v>18.940000000000001</v>
      </c>
      <c r="D1426" s="2">
        <v>13.484999999999999</v>
      </c>
      <c r="E1426" s="2">
        <v>46380</v>
      </c>
      <c r="F1426" s="2">
        <v>18.95</v>
      </c>
      <c r="G1426" s="2">
        <v>878901</v>
      </c>
      <c r="H1426" s="21">
        <f t="shared" si="22"/>
        <v>5.2678829788019201E-4</v>
      </c>
      <c r="I1426" s="4"/>
      <c r="J1426" s="4"/>
      <c r="K1426" s="4"/>
    </row>
    <row r="1427" spans="2:11" ht="13.5" x14ac:dyDescent="0.35">
      <c r="B1427" s="3">
        <v>44085</v>
      </c>
      <c r="C1427" s="2">
        <v>19.09</v>
      </c>
      <c r="D1427" s="2">
        <v>13.591799999999999</v>
      </c>
      <c r="E1427" s="2">
        <v>53255</v>
      </c>
      <c r="F1427" s="2">
        <v>18.957599999999999</v>
      </c>
      <c r="G1427" s="2">
        <v>1009586.988</v>
      </c>
      <c r="H1427" s="21">
        <f t="shared" si="22"/>
        <v>7.9199110122358026E-3</v>
      </c>
      <c r="I1427" s="4"/>
      <c r="J1427" s="4"/>
      <c r="K1427" s="4"/>
    </row>
    <row r="1428" spans="2:11" ht="13.5" x14ac:dyDescent="0.35">
      <c r="B1428" s="3">
        <v>44088</v>
      </c>
      <c r="C1428" s="2">
        <v>19.38</v>
      </c>
      <c r="D1428" s="2">
        <v>13.798299999999999</v>
      </c>
      <c r="E1428" s="2">
        <v>29527</v>
      </c>
      <c r="F1428" s="2">
        <v>19.178799999999999</v>
      </c>
      <c r="G1428" s="2">
        <v>566292.42760000005</v>
      </c>
      <c r="H1428" s="21">
        <f t="shared" si="22"/>
        <v>1.5192984005061886E-2</v>
      </c>
      <c r="I1428" s="4"/>
      <c r="J1428" s="4"/>
      <c r="K1428" s="4"/>
    </row>
    <row r="1429" spans="2:11" ht="13.5" x14ac:dyDescent="0.35">
      <c r="B1429" s="3">
        <v>44089</v>
      </c>
      <c r="C1429" s="2">
        <v>19.55</v>
      </c>
      <c r="D1429" s="2">
        <v>13.9193</v>
      </c>
      <c r="E1429" s="2">
        <v>63624</v>
      </c>
      <c r="F1429" s="2">
        <v>19.5197</v>
      </c>
      <c r="G1429" s="2">
        <v>1241921.3928</v>
      </c>
      <c r="H1429" s="21">
        <f t="shared" si="22"/>
        <v>8.7691962053296751E-3</v>
      </c>
      <c r="I1429" s="4"/>
      <c r="J1429" s="4"/>
      <c r="K1429" s="4"/>
    </row>
    <row r="1430" spans="2:11" ht="13.5" x14ac:dyDescent="0.35">
      <c r="B1430" s="3">
        <v>44090</v>
      </c>
      <c r="C1430" s="2">
        <v>19.3</v>
      </c>
      <c r="D1430" s="2">
        <v>13.741300000000001</v>
      </c>
      <c r="E1430" s="2">
        <v>26890</v>
      </c>
      <c r="F1430" s="2">
        <v>19.443100000000001</v>
      </c>
      <c r="G1430" s="2">
        <v>522824.95899999997</v>
      </c>
      <c r="H1430" s="21">
        <f t="shared" si="22"/>
        <v>-1.2787999396521308E-2</v>
      </c>
      <c r="I1430" s="4"/>
      <c r="J1430" s="4"/>
      <c r="K1430" s="4"/>
    </row>
    <row r="1431" spans="2:11" ht="13.5" x14ac:dyDescent="0.35">
      <c r="B1431" s="3">
        <v>44091</v>
      </c>
      <c r="C1431" s="2">
        <v>19.27</v>
      </c>
      <c r="D1431" s="2">
        <v>13.719900000000001</v>
      </c>
      <c r="E1431" s="2">
        <v>26006</v>
      </c>
      <c r="F1431" s="2">
        <v>19.293900000000001</v>
      </c>
      <c r="G1431" s="2">
        <v>501757.16340000002</v>
      </c>
      <c r="H1431" s="21">
        <f t="shared" si="22"/>
        <v>-1.5573490135576593E-3</v>
      </c>
      <c r="I1431" s="4"/>
      <c r="J1431" s="4"/>
      <c r="K1431" s="4"/>
    </row>
    <row r="1432" spans="2:11" ht="13.5" x14ac:dyDescent="0.35">
      <c r="B1432" s="3">
        <v>44092</v>
      </c>
      <c r="C1432" s="2">
        <v>19.350000000000001</v>
      </c>
      <c r="D1432" s="2">
        <v>13.776899999999999</v>
      </c>
      <c r="E1432" s="2">
        <v>9688</v>
      </c>
      <c r="F1432" s="2">
        <v>19.304500000000001</v>
      </c>
      <c r="G1432" s="2">
        <v>187021.99600000001</v>
      </c>
      <c r="H1432" s="21">
        <f t="shared" si="22"/>
        <v>4.1545492314082905E-3</v>
      </c>
      <c r="I1432" s="4"/>
      <c r="J1432" s="4"/>
      <c r="K1432" s="4"/>
    </row>
    <row r="1433" spans="2:11" ht="13.5" x14ac:dyDescent="0.35">
      <c r="B1433" s="3">
        <v>44095</v>
      </c>
      <c r="C1433" s="2">
        <v>19.350000000000001</v>
      </c>
      <c r="D1433" s="2">
        <v>13.776899999999999</v>
      </c>
      <c r="E1433" s="2">
        <v>10877</v>
      </c>
      <c r="F1433" s="2">
        <v>19.352699999999999</v>
      </c>
      <c r="G1433" s="2">
        <v>210499.31789999999</v>
      </c>
      <c r="H1433" s="21">
        <f t="shared" si="22"/>
        <v>0</v>
      </c>
      <c r="I1433" s="4"/>
      <c r="J1433" s="4"/>
      <c r="K1433" s="4"/>
    </row>
    <row r="1434" spans="2:11" ht="13.5" x14ac:dyDescent="0.35">
      <c r="B1434" s="3">
        <v>44096</v>
      </c>
      <c r="C1434" s="2">
        <v>19.2</v>
      </c>
      <c r="D1434" s="2">
        <v>13.6701</v>
      </c>
      <c r="E1434" s="2">
        <v>14188</v>
      </c>
      <c r="F1434" s="2">
        <v>19.237500000000001</v>
      </c>
      <c r="G1434" s="2">
        <v>272941.65000000002</v>
      </c>
      <c r="H1434" s="21">
        <f t="shared" si="22"/>
        <v>-7.7521067874485395E-3</v>
      </c>
      <c r="I1434" s="4"/>
      <c r="J1434" s="4"/>
      <c r="K1434" s="4"/>
    </row>
    <row r="1435" spans="2:11" ht="13.5" x14ac:dyDescent="0.35">
      <c r="B1435" s="3">
        <v>44097</v>
      </c>
      <c r="C1435" s="2">
        <v>19.39</v>
      </c>
      <c r="D1435" s="2">
        <v>13.805400000000001</v>
      </c>
      <c r="E1435" s="2">
        <v>27719</v>
      </c>
      <c r="F1435" s="2">
        <v>19.292300000000001</v>
      </c>
      <c r="G1435" s="2">
        <v>534763.26370000001</v>
      </c>
      <c r="H1435" s="21">
        <f t="shared" si="22"/>
        <v>9.8975135514737175E-3</v>
      </c>
      <c r="I1435" s="4"/>
      <c r="J1435" s="4"/>
      <c r="K1435" s="4"/>
    </row>
    <row r="1436" spans="2:11" ht="13.5" x14ac:dyDescent="0.35">
      <c r="B1436" s="3">
        <v>44098</v>
      </c>
      <c r="C1436" s="2">
        <v>19.190000000000001</v>
      </c>
      <c r="D1436" s="2">
        <v>13.663</v>
      </c>
      <c r="E1436" s="2">
        <v>54229</v>
      </c>
      <c r="F1436" s="2">
        <v>19.183299999999999</v>
      </c>
      <c r="G1436" s="2">
        <v>1040291.1757</v>
      </c>
      <c r="H1436" s="21">
        <f t="shared" si="22"/>
        <v>-1.0314804351920285E-2</v>
      </c>
      <c r="I1436" s="4"/>
      <c r="J1436" s="4"/>
      <c r="K1436" s="4"/>
    </row>
    <row r="1437" spans="2:11" ht="13.5" x14ac:dyDescent="0.35">
      <c r="B1437" s="3">
        <v>44099</v>
      </c>
      <c r="C1437" s="2">
        <v>19.190000000000001</v>
      </c>
      <c r="D1437" s="2">
        <v>13.663</v>
      </c>
      <c r="E1437" s="2">
        <v>9878</v>
      </c>
      <c r="F1437" s="2">
        <v>19.168199999999999</v>
      </c>
      <c r="G1437" s="2">
        <v>189343.47959999999</v>
      </c>
      <c r="H1437" s="21">
        <f t="shared" si="22"/>
        <v>0</v>
      </c>
      <c r="I1437" s="4"/>
      <c r="J1437" s="4"/>
      <c r="K1437" s="4"/>
    </row>
    <row r="1438" spans="2:11" ht="13.5" x14ac:dyDescent="0.35">
      <c r="B1438" s="3">
        <v>44102</v>
      </c>
      <c r="C1438" s="2">
        <v>18.899999999999999</v>
      </c>
      <c r="D1438" s="2">
        <v>13.4565</v>
      </c>
      <c r="E1438" s="2">
        <v>40371</v>
      </c>
      <c r="F1438" s="2">
        <v>18.959399999999999</v>
      </c>
      <c r="G1438" s="2">
        <v>765409.93740000005</v>
      </c>
      <c r="H1438" s="21">
        <f t="shared" si="22"/>
        <v>-1.5113811022469453E-2</v>
      </c>
      <c r="I1438" s="4"/>
      <c r="J1438" s="4"/>
      <c r="K1438" s="4"/>
    </row>
    <row r="1439" spans="2:11" ht="13.5" x14ac:dyDescent="0.35">
      <c r="B1439" s="3">
        <v>44103</v>
      </c>
      <c r="C1439" s="2">
        <v>18.899999999999999</v>
      </c>
      <c r="D1439" s="2">
        <v>13.4565</v>
      </c>
      <c r="E1439" s="2">
        <v>6921</v>
      </c>
      <c r="F1439" s="2">
        <v>18.922499999999999</v>
      </c>
      <c r="G1439" s="2">
        <v>130962.6225</v>
      </c>
      <c r="H1439" s="21">
        <f t="shared" si="22"/>
        <v>0</v>
      </c>
      <c r="I1439" s="4"/>
      <c r="J1439" s="4"/>
      <c r="K1439" s="4"/>
    </row>
    <row r="1440" spans="2:11" ht="13.5" x14ac:dyDescent="0.35">
      <c r="B1440" s="3">
        <v>44104</v>
      </c>
      <c r="C1440" s="2">
        <v>18.8</v>
      </c>
      <c r="D1440" s="2">
        <v>13.385300000000001</v>
      </c>
      <c r="E1440" s="2">
        <v>30299</v>
      </c>
      <c r="F1440" s="2">
        <v>18.830400000000001</v>
      </c>
      <c r="G1440" s="2">
        <v>570542.28960000002</v>
      </c>
      <c r="H1440" s="21">
        <f t="shared" si="22"/>
        <v>-5.2911232489874236E-3</v>
      </c>
      <c r="I1440" s="4"/>
      <c r="J1440" s="4"/>
      <c r="K1440" s="4"/>
    </row>
    <row r="1441" spans="2:11" ht="13.5" x14ac:dyDescent="0.35">
      <c r="B1441" s="3">
        <v>44105</v>
      </c>
      <c r="C1441" s="2">
        <v>18.239999999999998</v>
      </c>
      <c r="D1441" s="2">
        <v>12.986599999999999</v>
      </c>
      <c r="E1441" s="2">
        <v>39227</v>
      </c>
      <c r="F1441" s="2">
        <v>18.434899999999999</v>
      </c>
      <c r="G1441" s="2">
        <v>723145.8223</v>
      </c>
      <c r="H1441" s="21">
        <f t="shared" si="22"/>
        <v>-2.978640747685906E-2</v>
      </c>
      <c r="I1441" s="4"/>
      <c r="J1441" s="4"/>
      <c r="K1441" s="4"/>
    </row>
    <row r="1442" spans="2:11" ht="13.5" x14ac:dyDescent="0.35">
      <c r="B1442" s="3">
        <v>44106</v>
      </c>
      <c r="C1442" s="2">
        <v>18.100000000000001</v>
      </c>
      <c r="D1442" s="2">
        <v>12.886900000000001</v>
      </c>
      <c r="E1442" s="2">
        <v>37423</v>
      </c>
      <c r="F1442" s="2">
        <v>17.808399999999999</v>
      </c>
      <c r="G1442" s="2">
        <v>666443.75320000004</v>
      </c>
      <c r="H1442" s="21">
        <f t="shared" si="22"/>
        <v>-7.6771441331833249E-3</v>
      </c>
      <c r="I1442" s="4"/>
      <c r="J1442" s="4"/>
      <c r="K1442" s="4"/>
    </row>
    <row r="1443" spans="2:11" ht="13.5" x14ac:dyDescent="0.35">
      <c r="B1443" s="3">
        <v>44109</v>
      </c>
      <c r="C1443" s="2">
        <v>18.5</v>
      </c>
      <c r="D1443" s="2">
        <v>13.1717</v>
      </c>
      <c r="E1443" s="2">
        <v>138214</v>
      </c>
      <c r="F1443" s="2">
        <v>18.303100000000001</v>
      </c>
      <c r="G1443" s="2">
        <v>2529744.6634</v>
      </c>
      <c r="H1443" s="21">
        <f t="shared" si="22"/>
        <v>2.209996197689117E-2</v>
      </c>
      <c r="I1443" s="4"/>
      <c r="J1443" s="4"/>
      <c r="K1443" s="4"/>
    </row>
    <row r="1444" spans="2:11" ht="13.5" x14ac:dyDescent="0.35">
      <c r="B1444" s="3">
        <v>44110</v>
      </c>
      <c r="C1444" s="2">
        <v>18.600000000000001</v>
      </c>
      <c r="D1444" s="2">
        <v>13.242900000000001</v>
      </c>
      <c r="E1444" s="2">
        <v>8562</v>
      </c>
      <c r="F1444" s="2">
        <v>18.561</v>
      </c>
      <c r="G1444" s="2">
        <v>158919.28200000001</v>
      </c>
      <c r="H1444" s="21">
        <f t="shared" si="22"/>
        <v>5.4055285194774434E-3</v>
      </c>
      <c r="I1444" s="4"/>
      <c r="J1444" s="4"/>
      <c r="K1444" s="4"/>
    </row>
    <row r="1445" spans="2:11" ht="13.5" x14ac:dyDescent="0.35">
      <c r="B1445" s="3">
        <v>44111</v>
      </c>
      <c r="C1445" s="2">
        <v>18.3</v>
      </c>
      <c r="D1445" s="2">
        <v>13.029299999999999</v>
      </c>
      <c r="E1445" s="2">
        <v>29336</v>
      </c>
      <c r="F1445" s="2">
        <v>18.468399999999999</v>
      </c>
      <c r="G1445" s="2">
        <v>541788.98239999998</v>
      </c>
      <c r="H1445" s="21">
        <f t="shared" si="22"/>
        <v>-1.612939763948994E-2</v>
      </c>
      <c r="I1445" s="4"/>
      <c r="J1445" s="4"/>
      <c r="K1445" s="4"/>
    </row>
    <row r="1446" spans="2:11" ht="13.5" x14ac:dyDescent="0.35">
      <c r="B1446" s="3">
        <v>44112</v>
      </c>
      <c r="C1446" s="2">
        <v>18.3</v>
      </c>
      <c r="D1446" s="2">
        <v>13.029299999999999</v>
      </c>
      <c r="E1446" s="2">
        <v>42987</v>
      </c>
      <c r="F1446" s="2">
        <v>18.290900000000001</v>
      </c>
      <c r="G1446" s="2">
        <v>786270.91830000002</v>
      </c>
      <c r="H1446" s="21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18.28</v>
      </c>
      <c r="D1447" s="2">
        <v>13.0151</v>
      </c>
      <c r="E1447" s="2">
        <v>38050</v>
      </c>
      <c r="F1447" s="2">
        <v>18.3002</v>
      </c>
      <c r="G1447" s="2">
        <v>696322.61</v>
      </c>
      <c r="H1447" s="21">
        <f t="shared" si="22"/>
        <v>-1.0898513350677996E-3</v>
      </c>
      <c r="I1447" s="4"/>
      <c r="J1447" s="4"/>
      <c r="K1447" s="4"/>
    </row>
    <row r="1448" spans="2:11" ht="13.5" x14ac:dyDescent="0.35">
      <c r="B1448" s="3">
        <v>44116</v>
      </c>
      <c r="C1448" s="2">
        <v>18.21</v>
      </c>
      <c r="D1448" s="2">
        <v>12.965199999999999</v>
      </c>
      <c r="E1448" s="2">
        <v>7054</v>
      </c>
      <c r="F1448" s="2">
        <v>18.154499999999999</v>
      </c>
      <c r="G1448" s="2">
        <v>128061.84299999999</v>
      </c>
      <c r="H1448" s="21">
        <f t="shared" si="22"/>
        <v>-3.8340081904865075E-3</v>
      </c>
      <c r="I1448" s="4"/>
      <c r="J1448" s="4"/>
      <c r="K1448" s="4"/>
    </row>
    <row r="1449" spans="2:11" ht="13.5" x14ac:dyDescent="0.35">
      <c r="B1449" s="3">
        <v>44117</v>
      </c>
      <c r="C1449" s="2">
        <v>18.2</v>
      </c>
      <c r="D1449" s="2">
        <v>12.9581</v>
      </c>
      <c r="E1449" s="2">
        <v>67071</v>
      </c>
      <c r="F1449" s="2">
        <v>18.1083</v>
      </c>
      <c r="G1449" s="2">
        <v>1214541.7893000001</v>
      </c>
      <c r="H1449" s="21">
        <f t="shared" si="22"/>
        <v>-5.4761978218611672E-4</v>
      </c>
      <c r="I1449" s="4"/>
      <c r="J1449" s="4"/>
      <c r="K1449" s="4"/>
    </row>
    <row r="1450" spans="2:11" ht="13.5" x14ac:dyDescent="0.35">
      <c r="B1450" s="3">
        <v>44118</v>
      </c>
      <c r="C1450" s="2">
        <v>18.18</v>
      </c>
      <c r="D1450" s="2">
        <v>12.943899999999999</v>
      </c>
      <c r="E1450" s="2">
        <v>41209</v>
      </c>
      <c r="F1450" s="2">
        <v>18.186599999999999</v>
      </c>
      <c r="G1450" s="2">
        <v>749451.59939999995</v>
      </c>
      <c r="H1450" s="21">
        <f t="shared" si="22"/>
        <v>-1.0958396678525909E-3</v>
      </c>
      <c r="I1450" s="4"/>
      <c r="J1450" s="4"/>
      <c r="K1450" s="4"/>
    </row>
    <row r="1451" spans="2:11" ht="13.5" x14ac:dyDescent="0.35">
      <c r="B1451" s="3">
        <v>44120</v>
      </c>
      <c r="C1451" s="2">
        <v>18.57</v>
      </c>
      <c r="D1451" s="2">
        <v>13.221500000000001</v>
      </c>
      <c r="E1451" s="2">
        <v>154355</v>
      </c>
      <c r="F1451" s="2">
        <v>18.191700000000001</v>
      </c>
      <c r="G1451" s="2">
        <v>2807979.8535000002</v>
      </c>
      <c r="H1451" s="21">
        <f t="shared" si="22"/>
        <v>2.1446395599471674E-2</v>
      </c>
      <c r="I1451" s="4"/>
      <c r="J1451" s="4"/>
      <c r="K1451" s="4"/>
    </row>
    <row r="1452" spans="2:11" ht="13.5" x14ac:dyDescent="0.35">
      <c r="B1452" s="3">
        <v>44123</v>
      </c>
      <c r="C1452" s="2">
        <v>18.399999999999999</v>
      </c>
      <c r="D1452" s="2">
        <v>13.1005</v>
      </c>
      <c r="E1452" s="2">
        <v>4566</v>
      </c>
      <c r="F1452" s="2">
        <v>18.311199999999999</v>
      </c>
      <c r="G1452" s="2">
        <v>83608.939199999993</v>
      </c>
      <c r="H1452" s="21">
        <f t="shared" si="22"/>
        <v>-9.1517603902734508E-3</v>
      </c>
      <c r="I1452" s="4"/>
      <c r="J1452" s="4"/>
      <c r="K1452" s="4"/>
    </row>
    <row r="1453" spans="2:11" ht="13.5" x14ac:dyDescent="0.35">
      <c r="B1453" s="3">
        <v>44124</v>
      </c>
      <c r="C1453" s="2">
        <v>18.18</v>
      </c>
      <c r="D1453" s="2">
        <v>12.943899999999999</v>
      </c>
      <c r="E1453" s="2">
        <v>52732</v>
      </c>
      <c r="F1453" s="2">
        <v>18.419</v>
      </c>
      <c r="G1453" s="2">
        <v>971270.70799999998</v>
      </c>
      <c r="H1453" s="21">
        <f t="shared" si="22"/>
        <v>-1.1953742223579325E-2</v>
      </c>
      <c r="I1453" s="4"/>
      <c r="J1453" s="4"/>
      <c r="K1453" s="4"/>
    </row>
    <row r="1454" spans="2:11" ht="13.5" x14ac:dyDescent="0.35">
      <c r="B1454" s="3">
        <v>44125</v>
      </c>
      <c r="C1454" s="2">
        <v>18.170000000000002</v>
      </c>
      <c r="D1454" s="2">
        <v>12.9368</v>
      </c>
      <c r="E1454" s="2">
        <v>36837</v>
      </c>
      <c r="F1454" s="2">
        <v>18.160299999999999</v>
      </c>
      <c r="G1454" s="2">
        <v>668970.97109999997</v>
      </c>
      <c r="H1454" s="21">
        <f t="shared" si="22"/>
        <v>-5.4852092491439522E-4</v>
      </c>
      <c r="I1454" s="4"/>
      <c r="J1454" s="4"/>
      <c r="K1454" s="4"/>
    </row>
    <row r="1455" spans="2:11" ht="13.5" x14ac:dyDescent="0.35">
      <c r="B1455" s="3">
        <v>44126</v>
      </c>
      <c r="C1455" s="2">
        <v>18.2</v>
      </c>
      <c r="D1455" s="2">
        <v>12.9581</v>
      </c>
      <c r="E1455" s="2">
        <v>14614</v>
      </c>
      <c r="F1455" s="2">
        <v>18.228400000000001</v>
      </c>
      <c r="G1455" s="2">
        <v>266389.83760000003</v>
      </c>
      <c r="H1455" s="21">
        <f t="shared" si="22"/>
        <v>1.6464658957392939E-3</v>
      </c>
      <c r="I1455" s="4"/>
      <c r="J1455" s="4"/>
      <c r="K1455" s="4"/>
    </row>
    <row r="1456" spans="2:11" ht="13.5" x14ac:dyDescent="0.35">
      <c r="B1456" s="3">
        <v>44127</v>
      </c>
      <c r="C1456" s="2">
        <v>18.190000000000001</v>
      </c>
      <c r="D1456" s="2">
        <v>12.951000000000001</v>
      </c>
      <c r="E1456" s="2">
        <v>16372</v>
      </c>
      <c r="F1456" s="2">
        <v>18.232500000000002</v>
      </c>
      <c r="G1456" s="2">
        <v>298502.49</v>
      </c>
      <c r="H1456" s="21">
        <f t="shared" si="22"/>
        <v>-5.479198339262268E-4</v>
      </c>
      <c r="I1456" s="4"/>
      <c r="J1456" s="4"/>
      <c r="K1456" s="4"/>
    </row>
    <row r="1457" spans="2:11" ht="13.5" x14ac:dyDescent="0.35">
      <c r="B1457" s="3">
        <v>44130</v>
      </c>
      <c r="C1457" s="2">
        <v>18.079999999999998</v>
      </c>
      <c r="D1457" s="2">
        <v>12.8727</v>
      </c>
      <c r="E1457" s="2">
        <v>42773</v>
      </c>
      <c r="F1457" s="2">
        <v>18.118099999999998</v>
      </c>
      <c r="G1457" s="2">
        <v>774965.49129999999</v>
      </c>
      <c r="H1457" s="21">
        <f t="shared" si="22"/>
        <v>-6.0458651841557003E-3</v>
      </c>
      <c r="I1457" s="4"/>
      <c r="J1457" s="4"/>
      <c r="K1457" s="4"/>
    </row>
    <row r="1458" spans="2:11" ht="13.5" x14ac:dyDescent="0.35">
      <c r="B1458" s="3">
        <v>44131</v>
      </c>
      <c r="C1458" s="2">
        <v>18</v>
      </c>
      <c r="D1458" s="2">
        <v>12.8157</v>
      </c>
      <c r="E1458" s="2">
        <v>18821</v>
      </c>
      <c r="F1458" s="2">
        <v>18.014900000000001</v>
      </c>
      <c r="G1458" s="2">
        <v>339058.43290000001</v>
      </c>
      <c r="H1458" s="21">
        <f t="shared" si="22"/>
        <v>-4.427975482998934E-3</v>
      </c>
      <c r="I1458" s="4"/>
      <c r="J1458" s="4"/>
      <c r="K1458" s="4"/>
    </row>
    <row r="1459" spans="2:11" ht="13.5" x14ac:dyDescent="0.35">
      <c r="B1459" s="3">
        <v>44132</v>
      </c>
      <c r="C1459" s="2">
        <v>17.899999999999999</v>
      </c>
      <c r="D1459" s="2">
        <v>12.7445</v>
      </c>
      <c r="E1459" s="2">
        <v>17323</v>
      </c>
      <c r="F1459" s="2">
        <v>17.9129</v>
      </c>
      <c r="G1459" s="2">
        <v>310305.1667</v>
      </c>
      <c r="H1459" s="21">
        <f t="shared" si="22"/>
        <v>-5.5556856043758257E-3</v>
      </c>
      <c r="I1459" s="4"/>
      <c r="J1459" s="4"/>
      <c r="K1459" s="4"/>
    </row>
    <row r="1460" spans="2:11" ht="13.5" x14ac:dyDescent="0.35">
      <c r="B1460" s="3">
        <v>44134</v>
      </c>
      <c r="C1460" s="2">
        <v>17.850000000000001</v>
      </c>
      <c r="D1460" s="2">
        <v>12.7089</v>
      </c>
      <c r="E1460" s="2">
        <v>11389</v>
      </c>
      <c r="F1460" s="2">
        <v>17.810700000000001</v>
      </c>
      <c r="G1460" s="2">
        <v>202846.06229999999</v>
      </c>
      <c r="H1460" s="21">
        <f t="shared" si="22"/>
        <v>-2.7933618423634132E-3</v>
      </c>
      <c r="I1460" s="4"/>
      <c r="J1460" s="4"/>
      <c r="K1460" s="4"/>
    </row>
    <row r="1461" spans="2:11" ht="13.5" x14ac:dyDescent="0.35">
      <c r="B1461" s="3">
        <v>44137</v>
      </c>
      <c r="C1461" s="2">
        <v>17.7</v>
      </c>
      <c r="D1461" s="2">
        <v>12.6021</v>
      </c>
      <c r="E1461" s="2">
        <v>16510</v>
      </c>
      <c r="F1461" s="2">
        <v>17.768899999999999</v>
      </c>
      <c r="G1461" s="2">
        <v>293364.53899999999</v>
      </c>
      <c r="H1461" s="21">
        <f t="shared" si="22"/>
        <v>-8.4035597101243843E-3</v>
      </c>
      <c r="I1461" s="4"/>
      <c r="J1461" s="4"/>
      <c r="K1461" s="4"/>
    </row>
    <row r="1462" spans="2:11" ht="13.5" x14ac:dyDescent="0.35">
      <c r="B1462" s="3">
        <v>44138</v>
      </c>
      <c r="C1462" s="2">
        <v>17.7</v>
      </c>
      <c r="D1462" s="2">
        <v>12.6021</v>
      </c>
      <c r="E1462" s="2">
        <v>12495</v>
      </c>
      <c r="F1462" s="2">
        <v>17.6995</v>
      </c>
      <c r="G1462" s="2">
        <v>221155.2525</v>
      </c>
      <c r="H1462" s="21">
        <f t="shared" si="22"/>
        <v>0</v>
      </c>
      <c r="I1462" s="4"/>
      <c r="J1462" s="4"/>
      <c r="K1462" s="4"/>
    </row>
    <row r="1463" spans="2:11" ht="13.5" x14ac:dyDescent="0.35">
      <c r="B1463" s="3">
        <v>44139</v>
      </c>
      <c r="C1463" s="2">
        <v>17.68</v>
      </c>
      <c r="D1463" s="2">
        <v>12.587899999999999</v>
      </c>
      <c r="E1463" s="2">
        <v>3034</v>
      </c>
      <c r="F1463" s="2">
        <v>17.689900000000002</v>
      </c>
      <c r="G1463" s="2">
        <v>53671.156600000002</v>
      </c>
      <c r="H1463" s="21">
        <f t="shared" si="22"/>
        <v>-1.1267963275962464E-3</v>
      </c>
      <c r="I1463" s="4"/>
      <c r="J1463" s="4"/>
      <c r="K1463" s="4"/>
    </row>
    <row r="1464" spans="2:11" ht="13.5" x14ac:dyDescent="0.35">
      <c r="B1464" s="3">
        <v>44140</v>
      </c>
      <c r="C1464" s="2">
        <v>17.7</v>
      </c>
      <c r="D1464" s="2">
        <v>12.6021</v>
      </c>
      <c r="E1464" s="2">
        <v>19705</v>
      </c>
      <c r="F1464" s="2">
        <v>17.685600000000001</v>
      </c>
      <c r="G1464" s="2">
        <v>348494.74800000002</v>
      </c>
      <c r="H1464" s="21">
        <f t="shared" si="22"/>
        <v>1.1280674298334637E-3</v>
      </c>
      <c r="I1464" s="4"/>
      <c r="J1464" s="4"/>
      <c r="K1464" s="4"/>
    </row>
    <row r="1465" spans="2:11" ht="13.5" x14ac:dyDescent="0.35">
      <c r="B1465" s="3">
        <v>44141</v>
      </c>
      <c r="C1465" s="2">
        <v>18.149999999999999</v>
      </c>
      <c r="D1465" s="2">
        <v>12.922499999999999</v>
      </c>
      <c r="E1465" s="2">
        <v>15416</v>
      </c>
      <c r="F1465" s="2">
        <v>17.939599999999999</v>
      </c>
      <c r="G1465" s="2">
        <v>276556.87359999999</v>
      </c>
      <c r="H1465" s="21">
        <f t="shared" si="22"/>
        <v>2.5424334039564782E-2</v>
      </c>
      <c r="I1465" s="4"/>
      <c r="J1465" s="4"/>
      <c r="K1465" s="4"/>
    </row>
    <row r="1466" spans="2:11" ht="13.5" x14ac:dyDescent="0.35">
      <c r="B1466" s="3">
        <v>44144</v>
      </c>
      <c r="C1466" s="2">
        <v>18.440000000000001</v>
      </c>
      <c r="D1466" s="2">
        <v>13.129</v>
      </c>
      <c r="E1466" s="2">
        <v>16275</v>
      </c>
      <c r="F1466" s="2">
        <v>18.3184</v>
      </c>
      <c r="G1466" s="2">
        <v>298131.96000000002</v>
      </c>
      <c r="H1466" s="21">
        <f t="shared" si="22"/>
        <v>1.5979880054169095E-2</v>
      </c>
      <c r="I1466" s="4"/>
      <c r="J1466" s="4"/>
      <c r="K1466" s="4"/>
    </row>
    <row r="1467" spans="2:11" ht="13.5" x14ac:dyDescent="0.35">
      <c r="B1467" s="3">
        <v>44145</v>
      </c>
      <c r="C1467" s="2">
        <v>18.38</v>
      </c>
      <c r="D1467" s="2">
        <v>13.0863</v>
      </c>
      <c r="E1467" s="2">
        <v>7695</v>
      </c>
      <c r="F1467" s="2">
        <v>18.307400000000001</v>
      </c>
      <c r="G1467" s="2">
        <v>140875.443</v>
      </c>
      <c r="H1467" s="21">
        <f t="shared" si="22"/>
        <v>-3.2523421433467868E-3</v>
      </c>
      <c r="I1467" s="4"/>
      <c r="J1467" s="4"/>
      <c r="K1467" s="4"/>
    </row>
    <row r="1468" spans="2:11" ht="13.5" x14ac:dyDescent="0.35">
      <c r="B1468" s="3">
        <v>44146</v>
      </c>
      <c r="C1468" s="2">
        <v>18.3</v>
      </c>
      <c r="D1468" s="2">
        <v>13.029299999999999</v>
      </c>
      <c r="E1468" s="2">
        <v>15792</v>
      </c>
      <c r="F1468" s="2">
        <v>18.293399999999998</v>
      </c>
      <c r="G1468" s="2">
        <v>288889.37280000001</v>
      </c>
      <c r="H1468" s="21">
        <f t="shared" si="22"/>
        <v>-4.355700236124832E-3</v>
      </c>
      <c r="I1468" s="4"/>
      <c r="J1468" s="4"/>
      <c r="K1468" s="4"/>
    </row>
    <row r="1469" spans="2:11" ht="13.5" x14ac:dyDescent="0.35">
      <c r="B1469" s="3">
        <v>44147</v>
      </c>
      <c r="C1469" s="2">
        <v>18.3</v>
      </c>
      <c r="D1469" s="2">
        <v>13.029299999999999</v>
      </c>
      <c r="E1469" s="2">
        <v>9828</v>
      </c>
      <c r="F1469" s="2">
        <v>18.315999999999999</v>
      </c>
      <c r="G1469" s="2">
        <v>180009.64799999999</v>
      </c>
      <c r="H1469" s="21">
        <f t="shared" si="22"/>
        <v>0</v>
      </c>
      <c r="I1469" s="4"/>
      <c r="J1469" s="4"/>
      <c r="K1469" s="4"/>
    </row>
    <row r="1470" spans="2:11" ht="13.5" x14ac:dyDescent="0.35">
      <c r="B1470" s="3">
        <v>44148</v>
      </c>
      <c r="C1470" s="2">
        <v>18.38</v>
      </c>
      <c r="D1470" s="2">
        <v>13.0863</v>
      </c>
      <c r="E1470" s="2">
        <v>10147</v>
      </c>
      <c r="F1470" s="2">
        <v>18.363099999999999</v>
      </c>
      <c r="G1470" s="2">
        <v>186330.3757</v>
      </c>
      <c r="H1470" s="21">
        <f t="shared" si="22"/>
        <v>4.3747553590753442E-3</v>
      </c>
      <c r="I1470" s="4"/>
      <c r="J1470" s="4"/>
      <c r="K1470" s="4"/>
    </row>
    <row r="1471" spans="2:11" ht="13.5" x14ac:dyDescent="0.35">
      <c r="B1471" s="3">
        <v>44151</v>
      </c>
      <c r="C1471" s="2">
        <v>18.38</v>
      </c>
      <c r="D1471" s="2">
        <v>13.0863</v>
      </c>
      <c r="E1471" s="2">
        <v>13379</v>
      </c>
      <c r="F1471" s="2">
        <v>18.3233</v>
      </c>
      <c r="G1471" s="2">
        <v>245147.4307</v>
      </c>
      <c r="H1471" s="21">
        <f t="shared" si="22"/>
        <v>0</v>
      </c>
      <c r="I1471" s="4"/>
      <c r="J1471" s="4"/>
      <c r="K1471" s="4"/>
    </row>
    <row r="1472" spans="2:11" ht="13.5" x14ac:dyDescent="0.35">
      <c r="B1472" s="3">
        <v>44152</v>
      </c>
      <c r="C1472" s="2">
        <v>18.2</v>
      </c>
      <c r="D1472" s="2">
        <v>12.9581</v>
      </c>
      <c r="E1472" s="2">
        <v>11303</v>
      </c>
      <c r="F1472" s="2">
        <v>18.16</v>
      </c>
      <c r="G1472" s="2">
        <v>205262.48</v>
      </c>
      <c r="H1472" s="21">
        <f t="shared" si="22"/>
        <v>-9.7965047415999665E-3</v>
      </c>
      <c r="I1472" s="4"/>
      <c r="J1472" s="4"/>
      <c r="K1472" s="4"/>
    </row>
    <row r="1473" spans="2:11" ht="13.5" x14ac:dyDescent="0.35">
      <c r="B1473" s="3">
        <v>44153</v>
      </c>
      <c r="C1473" s="2">
        <v>18.190000000000001</v>
      </c>
      <c r="D1473" s="2">
        <v>12.951000000000001</v>
      </c>
      <c r="E1473" s="2">
        <v>91351</v>
      </c>
      <c r="F1473" s="2">
        <v>18.0182</v>
      </c>
      <c r="G1473" s="2">
        <v>1645980.5882000001</v>
      </c>
      <c r="H1473" s="21">
        <f t="shared" si="22"/>
        <v>-5.479198339262268E-4</v>
      </c>
      <c r="I1473" s="4"/>
      <c r="J1473" s="4"/>
      <c r="K1473" s="4"/>
    </row>
    <row r="1474" spans="2:11" ht="13.5" x14ac:dyDescent="0.35">
      <c r="B1474" s="3">
        <v>44154</v>
      </c>
      <c r="C1474" s="2">
        <v>18.190000000000001</v>
      </c>
      <c r="D1474" s="2">
        <v>12.951000000000001</v>
      </c>
      <c r="E1474" s="2">
        <v>23531</v>
      </c>
      <c r="F1474" s="2">
        <v>18.078600000000002</v>
      </c>
      <c r="G1474" s="2">
        <v>425407.53659999999</v>
      </c>
      <c r="H1474" s="21">
        <f t="shared" si="22"/>
        <v>0</v>
      </c>
      <c r="I1474" s="4"/>
      <c r="J1474" s="4"/>
      <c r="K1474" s="4"/>
    </row>
    <row r="1475" spans="2:11" ht="13.5" x14ac:dyDescent="0.35">
      <c r="B1475" s="3">
        <v>44155</v>
      </c>
      <c r="C1475" s="2">
        <v>18.25</v>
      </c>
      <c r="D1475" s="2">
        <v>12.9937</v>
      </c>
      <c r="E1475" s="2">
        <v>14434</v>
      </c>
      <c r="F1475" s="2">
        <v>18.231000000000002</v>
      </c>
      <c r="G1475" s="2">
        <v>263146.25400000002</v>
      </c>
      <c r="H1475" s="21">
        <f t="shared" si="22"/>
        <v>3.2970426994054481E-3</v>
      </c>
      <c r="I1475" s="4"/>
      <c r="J1475" s="4"/>
      <c r="K1475" s="4"/>
    </row>
    <row r="1476" spans="2:11" ht="13.5" x14ac:dyDescent="0.35">
      <c r="B1476" s="3">
        <v>44158</v>
      </c>
      <c r="C1476" s="2">
        <v>18.350000000000001</v>
      </c>
      <c r="D1476" s="2">
        <v>13.0649</v>
      </c>
      <c r="E1476" s="2">
        <v>9595</v>
      </c>
      <c r="F1476" s="2">
        <v>18.265499999999999</v>
      </c>
      <c r="G1476" s="2">
        <v>175257.4725</v>
      </c>
      <c r="H1476" s="21">
        <f t="shared" si="22"/>
        <v>5.4795785649968259E-3</v>
      </c>
      <c r="I1476" s="4"/>
      <c r="J1476" s="4"/>
      <c r="K1476" s="4"/>
    </row>
    <row r="1477" spans="2:11" ht="13.5" x14ac:dyDescent="0.35">
      <c r="B1477" s="3">
        <v>44159</v>
      </c>
      <c r="C1477" s="2">
        <v>18.38</v>
      </c>
      <c r="D1477" s="2">
        <v>13.0863</v>
      </c>
      <c r="E1477" s="2">
        <v>12362</v>
      </c>
      <c r="F1477" s="2">
        <v>18.349399999999999</v>
      </c>
      <c r="G1477" s="2">
        <v>226835.28279999999</v>
      </c>
      <c r="H1477" s="21">
        <f t="shared" si="22"/>
        <v>1.6379765631577634E-3</v>
      </c>
      <c r="I1477" s="4"/>
      <c r="J1477" s="4"/>
      <c r="K1477" s="4"/>
    </row>
    <row r="1478" spans="2:11" ht="13.5" x14ac:dyDescent="0.35">
      <c r="B1478" s="3">
        <v>44160</v>
      </c>
      <c r="C1478" s="2">
        <v>18.7</v>
      </c>
      <c r="D1478" s="2">
        <v>13.3141</v>
      </c>
      <c r="E1478" s="2">
        <v>11701</v>
      </c>
      <c r="F1478" s="2">
        <v>18.4772</v>
      </c>
      <c r="G1478" s="2">
        <v>216201.71720000001</v>
      </c>
      <c r="H1478" s="21">
        <f t="shared" si="22"/>
        <v>1.7407517785775983E-2</v>
      </c>
      <c r="I1478" s="4"/>
      <c r="J1478" s="4"/>
      <c r="K1478" s="4"/>
    </row>
    <row r="1479" spans="2:11" ht="13.5" x14ac:dyDescent="0.35">
      <c r="B1479" s="3">
        <v>44161</v>
      </c>
      <c r="C1479" s="2">
        <v>18.8</v>
      </c>
      <c r="D1479" s="2">
        <v>13.385300000000001</v>
      </c>
      <c r="E1479" s="2">
        <v>22500</v>
      </c>
      <c r="F1479" s="2">
        <v>18.810700000000001</v>
      </c>
      <c r="G1479" s="2">
        <v>423240.75</v>
      </c>
      <c r="H1479" s="21">
        <f t="shared" ref="H1479:H1542" si="23">(D1479-D1478)/D1478</f>
        <v>5.3477140775569539E-3</v>
      </c>
      <c r="I1479" s="4"/>
      <c r="J1479" s="4"/>
      <c r="K1479" s="4"/>
    </row>
    <row r="1480" spans="2:11" ht="13.5" x14ac:dyDescent="0.35">
      <c r="B1480" s="3">
        <v>44162</v>
      </c>
      <c r="C1480" s="2">
        <v>18.84</v>
      </c>
      <c r="D1480" s="2">
        <v>13.4138</v>
      </c>
      <c r="E1480" s="2">
        <v>4289</v>
      </c>
      <c r="F1480" s="2">
        <v>18.749500000000001</v>
      </c>
      <c r="G1480" s="2">
        <v>80416.605500000005</v>
      </c>
      <c r="H1480" s="21">
        <f t="shared" si="23"/>
        <v>2.12920143739769E-3</v>
      </c>
      <c r="I1480" s="4"/>
      <c r="J1480" s="4"/>
      <c r="K1480" s="4"/>
    </row>
    <row r="1481" spans="2:11" ht="13.5" x14ac:dyDescent="0.35">
      <c r="B1481" s="3">
        <v>44165</v>
      </c>
      <c r="C1481" s="2">
        <v>19.25</v>
      </c>
      <c r="D1481" s="2">
        <v>13.7057</v>
      </c>
      <c r="E1481" s="2">
        <v>37324</v>
      </c>
      <c r="F1481" s="2">
        <v>19.0548</v>
      </c>
      <c r="G1481" s="2">
        <v>711201.35519999999</v>
      </c>
      <c r="H1481" s="21">
        <f t="shared" si="23"/>
        <v>2.1761171331017314E-2</v>
      </c>
      <c r="I1481" s="4"/>
      <c r="J1481" s="4"/>
      <c r="K1481" s="4"/>
    </row>
    <row r="1482" spans="2:11" ht="13.5" x14ac:dyDescent="0.35">
      <c r="B1482" s="3">
        <v>44166</v>
      </c>
      <c r="C1482" s="2">
        <v>18.899999999999999</v>
      </c>
      <c r="D1482" s="2">
        <v>13.4565</v>
      </c>
      <c r="E1482" s="2">
        <v>4604</v>
      </c>
      <c r="F1482" s="2">
        <v>19.152899999999999</v>
      </c>
      <c r="G1482" s="2">
        <v>88179.9516</v>
      </c>
      <c r="H1482" s="21">
        <f t="shared" si="23"/>
        <v>-1.8182216158240738E-2</v>
      </c>
      <c r="I1482" s="4"/>
      <c r="J1482" s="4"/>
      <c r="K1482" s="4"/>
    </row>
    <row r="1483" spans="2:11" ht="13.5" x14ac:dyDescent="0.35">
      <c r="B1483" s="3">
        <v>44167</v>
      </c>
      <c r="C1483" s="2">
        <v>18.899999999999999</v>
      </c>
      <c r="D1483" s="2">
        <v>13.4565</v>
      </c>
      <c r="E1483" s="2">
        <v>11783</v>
      </c>
      <c r="F1483" s="2">
        <v>19.064599999999999</v>
      </c>
      <c r="G1483" s="2">
        <v>224638.18179999999</v>
      </c>
      <c r="H1483" s="21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19.149999999999999</v>
      </c>
      <c r="D1484" s="2">
        <v>13.634499999999999</v>
      </c>
      <c r="E1484" s="2">
        <v>10208</v>
      </c>
      <c r="F1484" s="2">
        <v>19.006799999999998</v>
      </c>
      <c r="G1484" s="2">
        <v>194021.41440000001</v>
      </c>
      <c r="H1484" s="21">
        <f t="shared" si="23"/>
        <v>1.3227808122468624E-2</v>
      </c>
      <c r="I1484" s="4"/>
      <c r="J1484" s="4"/>
      <c r="K1484" s="4"/>
    </row>
    <row r="1485" spans="2:11" ht="13.5" x14ac:dyDescent="0.35">
      <c r="B1485" s="3">
        <v>44169</v>
      </c>
      <c r="C1485" s="2">
        <v>19</v>
      </c>
      <c r="D1485" s="2">
        <v>13.527699999999999</v>
      </c>
      <c r="E1485" s="2">
        <v>7336</v>
      </c>
      <c r="F1485" s="2">
        <v>19.0413</v>
      </c>
      <c r="G1485" s="2">
        <v>139686.9768</v>
      </c>
      <c r="H1485" s="21">
        <f t="shared" si="23"/>
        <v>-7.833070519637669E-3</v>
      </c>
      <c r="I1485" s="4"/>
      <c r="J1485" s="4"/>
      <c r="K1485" s="4"/>
    </row>
    <row r="1486" spans="2:11" ht="13.5" x14ac:dyDescent="0.35">
      <c r="B1486" s="3">
        <v>44172</v>
      </c>
      <c r="C1486" s="2">
        <v>18.899999999999999</v>
      </c>
      <c r="D1486" s="2">
        <v>13.4565</v>
      </c>
      <c r="E1486" s="2">
        <v>11220</v>
      </c>
      <c r="F1486" s="2">
        <v>18.953499999999998</v>
      </c>
      <c r="G1486" s="2">
        <v>212658.27</v>
      </c>
      <c r="H1486" s="21">
        <f t="shared" si="23"/>
        <v>-5.2632746143098435E-3</v>
      </c>
      <c r="I1486" s="4"/>
      <c r="J1486" s="4"/>
      <c r="K1486" s="4"/>
    </row>
    <row r="1487" spans="2:11" ht="13.5" x14ac:dyDescent="0.35">
      <c r="B1487" s="3">
        <v>44173</v>
      </c>
      <c r="C1487" s="2">
        <v>19</v>
      </c>
      <c r="D1487" s="2">
        <v>13.527699999999999</v>
      </c>
      <c r="E1487" s="2">
        <v>23663</v>
      </c>
      <c r="F1487" s="2">
        <v>18.941600000000001</v>
      </c>
      <c r="G1487" s="2">
        <v>448215.0808</v>
      </c>
      <c r="H1487" s="21">
        <f t="shared" si="23"/>
        <v>5.2911232489874236E-3</v>
      </c>
      <c r="I1487" s="4"/>
      <c r="J1487" s="4"/>
      <c r="K1487" s="4"/>
    </row>
    <row r="1488" spans="2:11" ht="13.5" x14ac:dyDescent="0.35">
      <c r="B1488" s="3">
        <v>44174</v>
      </c>
      <c r="C1488" s="2">
        <v>19</v>
      </c>
      <c r="D1488" s="2">
        <v>13.527699999999999</v>
      </c>
      <c r="E1488" s="2">
        <v>27435</v>
      </c>
      <c r="F1488" s="2">
        <v>18.977</v>
      </c>
      <c r="G1488" s="2">
        <v>520633.995</v>
      </c>
      <c r="H1488" s="21">
        <f t="shared" si="23"/>
        <v>0</v>
      </c>
      <c r="I1488" s="4"/>
      <c r="J1488" s="4"/>
      <c r="K1488" s="4"/>
    </row>
    <row r="1489" spans="2:11" ht="13.5" x14ac:dyDescent="0.35">
      <c r="B1489" s="3">
        <v>44175</v>
      </c>
      <c r="C1489" s="2">
        <v>18.989999999999998</v>
      </c>
      <c r="D1489" s="2">
        <v>13.5206</v>
      </c>
      <c r="E1489" s="2">
        <v>7803</v>
      </c>
      <c r="F1489" s="2">
        <v>18.985499999999998</v>
      </c>
      <c r="G1489" s="2">
        <v>148143.85649999999</v>
      </c>
      <c r="H1489" s="21">
        <f t="shared" si="23"/>
        <v>-5.2484901350558042E-4</v>
      </c>
      <c r="I1489" s="4"/>
      <c r="J1489" s="4"/>
      <c r="K1489" s="4"/>
    </row>
    <row r="1490" spans="2:11" ht="13.5" x14ac:dyDescent="0.35">
      <c r="B1490" s="3">
        <v>44176</v>
      </c>
      <c r="C1490" s="2">
        <v>19</v>
      </c>
      <c r="D1490" s="2">
        <v>13.527699999999999</v>
      </c>
      <c r="E1490" s="2">
        <v>25565</v>
      </c>
      <c r="F1490" s="2">
        <v>18.972000000000001</v>
      </c>
      <c r="G1490" s="2">
        <v>485019.18</v>
      </c>
      <c r="H1490" s="21">
        <f t="shared" si="23"/>
        <v>5.2512462464679379E-4</v>
      </c>
      <c r="I1490" s="4"/>
      <c r="J1490" s="4"/>
      <c r="K1490" s="4"/>
    </row>
    <row r="1491" spans="2:11" ht="13.5" x14ac:dyDescent="0.35">
      <c r="B1491" s="3">
        <v>44179</v>
      </c>
      <c r="C1491" s="2">
        <v>19</v>
      </c>
      <c r="D1491" s="2">
        <v>13.527699999999999</v>
      </c>
      <c r="E1491" s="2">
        <v>3965</v>
      </c>
      <c r="F1491" s="2">
        <v>18.927299999999999</v>
      </c>
      <c r="G1491" s="2">
        <v>75046.744500000001</v>
      </c>
      <c r="H1491" s="21">
        <f t="shared" si="23"/>
        <v>0</v>
      </c>
      <c r="I1491" s="4"/>
      <c r="J1491" s="4"/>
      <c r="K1491" s="4"/>
    </row>
    <row r="1492" spans="2:11" ht="13.5" x14ac:dyDescent="0.35">
      <c r="B1492" s="3">
        <v>44180</v>
      </c>
      <c r="C1492" s="2">
        <v>19</v>
      </c>
      <c r="D1492" s="2">
        <v>13.527699999999999</v>
      </c>
      <c r="E1492" s="2">
        <v>18060</v>
      </c>
      <c r="F1492" s="2">
        <v>18.956800000000001</v>
      </c>
      <c r="G1492" s="2">
        <v>342359.80800000002</v>
      </c>
      <c r="H1492" s="21">
        <f t="shared" si="23"/>
        <v>0</v>
      </c>
      <c r="I1492" s="4"/>
      <c r="J1492" s="4"/>
      <c r="K1492" s="4"/>
    </row>
    <row r="1493" spans="2:11" ht="13.5" x14ac:dyDescent="0.35">
      <c r="B1493" s="3">
        <v>44181</v>
      </c>
      <c r="C1493" s="2">
        <v>19</v>
      </c>
      <c r="D1493" s="2">
        <v>13.527699999999999</v>
      </c>
      <c r="E1493" s="2">
        <v>18283</v>
      </c>
      <c r="F1493" s="2">
        <v>18.975899999999999</v>
      </c>
      <c r="G1493" s="2">
        <v>346936.37969999999</v>
      </c>
      <c r="H1493" s="21">
        <f t="shared" si="23"/>
        <v>0</v>
      </c>
      <c r="I1493" s="4"/>
      <c r="J1493" s="4"/>
      <c r="K1493" s="4"/>
    </row>
    <row r="1494" spans="2:11" ht="13.5" x14ac:dyDescent="0.35">
      <c r="B1494" s="3">
        <v>44182</v>
      </c>
      <c r="C1494" s="2">
        <v>18.98</v>
      </c>
      <c r="D1494" s="2">
        <v>13.513500000000001</v>
      </c>
      <c r="E1494" s="2">
        <v>7456</v>
      </c>
      <c r="F1494" s="2">
        <v>18.9178</v>
      </c>
      <c r="G1494" s="2">
        <v>141051.11679999999</v>
      </c>
      <c r="H1494" s="21">
        <f t="shared" si="23"/>
        <v>-1.0496980270111608E-3</v>
      </c>
      <c r="I1494" s="4"/>
      <c r="J1494" s="4"/>
      <c r="K1494" s="4"/>
    </row>
    <row r="1495" spans="2:11" ht="13.5" x14ac:dyDescent="0.35">
      <c r="B1495" s="3">
        <v>44183</v>
      </c>
      <c r="C1495" s="2">
        <v>18.989999999999998</v>
      </c>
      <c r="D1495" s="2">
        <v>13.5206</v>
      </c>
      <c r="E1495" s="2">
        <v>27484</v>
      </c>
      <c r="F1495" s="2">
        <v>18.980799999999999</v>
      </c>
      <c r="G1495" s="2">
        <v>521668.30719999998</v>
      </c>
      <c r="H1495" s="21">
        <f t="shared" si="23"/>
        <v>5.2540052540048395E-4</v>
      </c>
      <c r="I1495" s="4"/>
      <c r="J1495" s="4"/>
      <c r="K1495" s="4"/>
    </row>
    <row r="1496" spans="2:11" ht="13.5" x14ac:dyDescent="0.35">
      <c r="B1496" s="3">
        <v>44186</v>
      </c>
      <c r="C1496" s="2">
        <v>19.059999999999999</v>
      </c>
      <c r="D1496" s="2">
        <v>13.570399999999999</v>
      </c>
      <c r="E1496" s="2">
        <v>19252</v>
      </c>
      <c r="F1496" s="2">
        <v>19.003499999999999</v>
      </c>
      <c r="G1496" s="2">
        <v>365855.38199999998</v>
      </c>
      <c r="H1496" s="21">
        <f t="shared" si="23"/>
        <v>3.683268494001701E-3</v>
      </c>
      <c r="I1496" s="4"/>
      <c r="J1496" s="4"/>
      <c r="K1496" s="4"/>
    </row>
    <row r="1497" spans="2:11" ht="13.5" x14ac:dyDescent="0.35">
      <c r="B1497" s="3">
        <v>44187</v>
      </c>
      <c r="C1497" s="2">
        <v>19.010000000000002</v>
      </c>
      <c r="D1497" s="2">
        <v>13.534800000000001</v>
      </c>
      <c r="E1497" s="2">
        <v>13651</v>
      </c>
      <c r="F1497" s="2">
        <v>19.016400000000001</v>
      </c>
      <c r="G1497" s="2">
        <v>259592.87640000001</v>
      </c>
      <c r="H1497" s="21">
        <f t="shared" si="23"/>
        <v>-2.6233567175616597E-3</v>
      </c>
      <c r="I1497" s="4"/>
      <c r="J1497" s="4"/>
      <c r="K1497" s="4"/>
    </row>
    <row r="1498" spans="2:11" ht="13.5" x14ac:dyDescent="0.35">
      <c r="B1498" s="3">
        <v>44188</v>
      </c>
      <c r="C1498" s="2">
        <v>19</v>
      </c>
      <c r="D1498" s="2">
        <v>13.527699999999999</v>
      </c>
      <c r="E1498" s="2">
        <v>27515</v>
      </c>
      <c r="F1498" s="2">
        <v>19.004799999999999</v>
      </c>
      <c r="G1498" s="2">
        <v>522917.07199999999</v>
      </c>
      <c r="H1498" s="21">
        <f t="shared" si="23"/>
        <v>-5.2457369152120582E-4</v>
      </c>
      <c r="I1498" s="4"/>
      <c r="J1498" s="4"/>
      <c r="K1498" s="4"/>
    </row>
    <row r="1499" spans="2:11" ht="13.5" x14ac:dyDescent="0.35">
      <c r="B1499" s="3">
        <v>44189</v>
      </c>
      <c r="C1499" s="2">
        <v>18.989999999999998</v>
      </c>
      <c r="D1499" s="2">
        <v>13.5206</v>
      </c>
      <c r="E1499" s="2">
        <v>20256</v>
      </c>
      <c r="F1499" s="2">
        <v>19.0017</v>
      </c>
      <c r="G1499" s="2">
        <v>384898.43520000001</v>
      </c>
      <c r="H1499" s="21">
        <f t="shared" si="23"/>
        <v>-5.2484901350558042E-4</v>
      </c>
      <c r="I1499" s="4"/>
      <c r="J1499" s="4"/>
      <c r="K1499" s="4"/>
    </row>
    <row r="1500" spans="2:11" ht="13.5" x14ac:dyDescent="0.35">
      <c r="B1500" s="3">
        <v>44190</v>
      </c>
      <c r="C1500" s="2">
        <v>18.89</v>
      </c>
      <c r="D1500" s="2">
        <v>13.449400000000001</v>
      </c>
      <c r="E1500" s="2">
        <v>18417</v>
      </c>
      <c r="F1500" s="2">
        <v>18.924800000000001</v>
      </c>
      <c r="G1500" s="2">
        <v>348538.0416</v>
      </c>
      <c r="H1500" s="21">
        <f t="shared" si="23"/>
        <v>-5.266038489416096E-3</v>
      </c>
      <c r="I1500" s="4"/>
      <c r="J1500" s="4"/>
      <c r="K1500" s="4"/>
    </row>
    <row r="1501" spans="2:11" ht="13.5" x14ac:dyDescent="0.35">
      <c r="B1501" s="3">
        <v>44193</v>
      </c>
      <c r="C1501" s="2">
        <v>18.78</v>
      </c>
      <c r="D1501" s="2">
        <v>13.3711</v>
      </c>
      <c r="E1501" s="2">
        <v>33074</v>
      </c>
      <c r="F1501" s="2">
        <v>18.859400000000001</v>
      </c>
      <c r="G1501" s="2">
        <v>623755.79559999995</v>
      </c>
      <c r="H1501" s="21">
        <f t="shared" si="23"/>
        <v>-5.8218210477791188E-3</v>
      </c>
      <c r="I1501" s="4"/>
      <c r="J1501" s="4"/>
      <c r="K1501" s="4"/>
    </row>
    <row r="1502" spans="2:11" ht="13.5" x14ac:dyDescent="0.35">
      <c r="B1502" s="3">
        <v>44194</v>
      </c>
      <c r="C1502" s="2">
        <v>18.899999999999999</v>
      </c>
      <c r="D1502" s="2">
        <v>13.4565</v>
      </c>
      <c r="E1502" s="2">
        <v>24011</v>
      </c>
      <c r="F1502" s="2">
        <v>18.883299999999998</v>
      </c>
      <c r="G1502" s="2">
        <v>453406.91629999998</v>
      </c>
      <c r="H1502" s="21">
        <f t="shared" si="23"/>
        <v>6.3869090800308063E-3</v>
      </c>
      <c r="I1502" s="4"/>
      <c r="J1502" s="4"/>
      <c r="K1502" s="4"/>
    </row>
    <row r="1503" spans="2:11" ht="13.5" x14ac:dyDescent="0.35">
      <c r="B1503" s="3">
        <v>44195</v>
      </c>
      <c r="C1503" s="2">
        <v>18.989999999999998</v>
      </c>
      <c r="D1503" s="2">
        <v>13.5206</v>
      </c>
      <c r="E1503" s="2">
        <v>59720</v>
      </c>
      <c r="F1503" s="2">
        <v>18.932600000000001</v>
      </c>
      <c r="G1503" s="2">
        <v>1130654.872</v>
      </c>
      <c r="H1503" s="21">
        <f t="shared" si="23"/>
        <v>4.7634971946642754E-3</v>
      </c>
      <c r="I1503" s="4"/>
      <c r="J1503" s="4"/>
      <c r="K1503" s="4"/>
    </row>
    <row r="1504" spans="2:11" ht="13.5" x14ac:dyDescent="0.35">
      <c r="B1504" s="3">
        <v>44196</v>
      </c>
      <c r="C1504" s="2">
        <v>19.010000000000002</v>
      </c>
      <c r="D1504" s="2">
        <v>13.534800000000001</v>
      </c>
      <c r="E1504" s="2">
        <v>52381</v>
      </c>
      <c r="F1504" s="2">
        <v>19.009699999999999</v>
      </c>
      <c r="G1504" s="2">
        <v>995747.09569999995</v>
      </c>
      <c r="H1504" s="21">
        <f t="shared" si="23"/>
        <v>1.050249249293719E-3</v>
      </c>
      <c r="I1504" s="4"/>
      <c r="J1504" s="4"/>
      <c r="K1504" s="4"/>
    </row>
    <row r="1505" spans="2:11" ht="13.5" x14ac:dyDescent="0.35">
      <c r="B1505" s="3">
        <v>44200</v>
      </c>
      <c r="C1505" s="2">
        <v>18.8</v>
      </c>
      <c r="D1505" s="2">
        <v>13.385300000000001</v>
      </c>
      <c r="E1505" s="2">
        <v>26225</v>
      </c>
      <c r="F1505" s="2">
        <v>18.810500000000001</v>
      </c>
      <c r="G1505" s="2">
        <v>493305.36249999999</v>
      </c>
      <c r="H1505" s="21">
        <f t="shared" si="23"/>
        <v>-1.1045600969353055E-2</v>
      </c>
      <c r="I1505" s="4"/>
      <c r="J1505" s="4"/>
      <c r="K1505" s="4"/>
    </row>
    <row r="1506" spans="2:11" ht="13.5" x14ac:dyDescent="0.35">
      <c r="B1506" s="3">
        <v>44201</v>
      </c>
      <c r="C1506" s="2">
        <v>18.760000000000002</v>
      </c>
      <c r="D1506" s="2">
        <v>13.3568</v>
      </c>
      <c r="E1506" s="2">
        <v>18374</v>
      </c>
      <c r="F1506" s="2">
        <v>18.770199999999999</v>
      </c>
      <c r="G1506" s="2">
        <v>344883.65480000002</v>
      </c>
      <c r="H1506" s="21">
        <f t="shared" si="23"/>
        <v>-2.1292014373978227E-3</v>
      </c>
      <c r="I1506" s="4"/>
      <c r="J1506" s="4"/>
      <c r="K1506" s="4"/>
    </row>
    <row r="1507" spans="2:11" ht="13.5" x14ac:dyDescent="0.35">
      <c r="B1507" s="3">
        <v>44202</v>
      </c>
      <c r="C1507" s="2">
        <v>18.72</v>
      </c>
      <c r="D1507" s="2">
        <v>13.3283</v>
      </c>
      <c r="E1507" s="2">
        <v>27643</v>
      </c>
      <c r="F1507" s="2">
        <v>18.713200000000001</v>
      </c>
      <c r="G1507" s="2">
        <v>517288.98759999999</v>
      </c>
      <c r="H1507" s="21">
        <f t="shared" si="23"/>
        <v>-2.1337446094872501E-3</v>
      </c>
      <c r="I1507" s="4"/>
      <c r="J1507" s="4"/>
      <c r="K1507" s="4"/>
    </row>
    <row r="1508" spans="2:11" ht="13.5" x14ac:dyDescent="0.35">
      <c r="B1508" s="3">
        <v>44203</v>
      </c>
      <c r="C1508" s="2">
        <v>18.809999999999999</v>
      </c>
      <c r="D1508" s="2">
        <v>13.3924</v>
      </c>
      <c r="E1508" s="2">
        <v>12664</v>
      </c>
      <c r="F1508" s="2">
        <v>18.758900000000001</v>
      </c>
      <c r="G1508" s="2">
        <v>237562.7096</v>
      </c>
      <c r="H1508" s="21">
        <f t="shared" si="23"/>
        <v>4.8093155166075057E-3</v>
      </c>
      <c r="I1508" s="4"/>
      <c r="J1508" s="4"/>
      <c r="K1508" s="4"/>
    </row>
    <row r="1509" spans="2:11" ht="13.5" x14ac:dyDescent="0.35">
      <c r="B1509" s="3">
        <v>44204</v>
      </c>
      <c r="C1509" s="2">
        <v>18.899999999999999</v>
      </c>
      <c r="D1509" s="2">
        <v>13.4565</v>
      </c>
      <c r="E1509" s="2">
        <v>19268</v>
      </c>
      <c r="F1509" s="2">
        <v>18.963200000000001</v>
      </c>
      <c r="G1509" s="2">
        <v>365382.9376</v>
      </c>
      <c r="H1509" s="21">
        <f t="shared" si="23"/>
        <v>4.7862967055942044E-3</v>
      </c>
      <c r="I1509" s="4"/>
      <c r="J1509" s="4"/>
      <c r="K1509" s="4"/>
    </row>
    <row r="1510" spans="2:11" ht="13.5" x14ac:dyDescent="0.35">
      <c r="B1510" s="3">
        <v>44207</v>
      </c>
      <c r="C1510" s="2">
        <v>18.899999999999999</v>
      </c>
      <c r="D1510" s="2">
        <v>13.4565</v>
      </c>
      <c r="E1510" s="2">
        <v>15085</v>
      </c>
      <c r="F1510" s="2">
        <v>18.863399999999999</v>
      </c>
      <c r="G1510" s="2">
        <v>284554.38900000002</v>
      </c>
      <c r="H1510" s="21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18.98</v>
      </c>
      <c r="D1511" s="2">
        <v>13.513500000000001</v>
      </c>
      <c r="E1511" s="2">
        <v>11390</v>
      </c>
      <c r="F1511" s="2">
        <v>18.882100000000001</v>
      </c>
      <c r="G1511" s="2">
        <v>215067.11900000001</v>
      </c>
      <c r="H1511" s="21">
        <f t="shared" si="23"/>
        <v>4.2358711403411272E-3</v>
      </c>
      <c r="I1511" s="4"/>
      <c r="J1511" s="4"/>
      <c r="K1511" s="4"/>
    </row>
    <row r="1512" spans="2:11" ht="13.5" x14ac:dyDescent="0.35">
      <c r="B1512" s="3">
        <v>44209</v>
      </c>
      <c r="C1512" s="2">
        <v>18.86</v>
      </c>
      <c r="D1512" s="2">
        <v>13.428000000000001</v>
      </c>
      <c r="E1512" s="2">
        <v>42418</v>
      </c>
      <c r="F1512" s="2">
        <v>18.934000000000001</v>
      </c>
      <c r="G1512" s="2">
        <v>803142.41200000001</v>
      </c>
      <c r="H1512" s="21">
        <f t="shared" si="23"/>
        <v>-6.3270063270063036E-3</v>
      </c>
      <c r="I1512" s="4"/>
      <c r="J1512" s="4"/>
      <c r="K1512" s="4"/>
    </row>
    <row r="1513" spans="2:11" ht="13.5" x14ac:dyDescent="0.35">
      <c r="B1513" s="3">
        <v>44211</v>
      </c>
      <c r="C1513" s="2">
        <v>18.95</v>
      </c>
      <c r="D1513" s="2">
        <v>13.492100000000001</v>
      </c>
      <c r="E1513" s="2">
        <v>11923</v>
      </c>
      <c r="F1513" s="2">
        <v>18.943000000000001</v>
      </c>
      <c r="G1513" s="2">
        <v>225857.389</v>
      </c>
      <c r="H1513" s="21">
        <f t="shared" si="23"/>
        <v>4.7736073875483927E-3</v>
      </c>
      <c r="I1513" s="4"/>
      <c r="J1513" s="4"/>
      <c r="K1513" s="4"/>
    </row>
    <row r="1514" spans="2:11" ht="13.5" x14ac:dyDescent="0.35">
      <c r="B1514" s="3">
        <v>44214</v>
      </c>
      <c r="C1514" s="2">
        <v>18.95</v>
      </c>
      <c r="D1514" s="2">
        <v>13.492100000000001</v>
      </c>
      <c r="E1514" s="2">
        <v>8214</v>
      </c>
      <c r="F1514" s="2">
        <v>18.940799999999999</v>
      </c>
      <c r="G1514" s="2">
        <v>155579.73120000001</v>
      </c>
      <c r="H1514" s="21">
        <f t="shared" si="23"/>
        <v>0</v>
      </c>
      <c r="I1514" s="4"/>
      <c r="J1514" s="4"/>
      <c r="K1514" s="4"/>
    </row>
    <row r="1515" spans="2:11" ht="13.5" x14ac:dyDescent="0.35">
      <c r="B1515" s="3">
        <v>44215</v>
      </c>
      <c r="C1515" s="2">
        <v>18.920000000000002</v>
      </c>
      <c r="D1515" s="2">
        <v>13.470700000000001</v>
      </c>
      <c r="E1515" s="2">
        <v>11259</v>
      </c>
      <c r="F1515" s="2">
        <v>18.950600000000001</v>
      </c>
      <c r="G1515" s="2">
        <v>213364.80540000001</v>
      </c>
      <c r="H1515" s="21">
        <f t="shared" si="23"/>
        <v>-1.5861133552226756E-3</v>
      </c>
      <c r="I1515" s="4"/>
      <c r="J1515" s="4"/>
      <c r="K1515" s="4"/>
    </row>
    <row r="1516" spans="2:11" ht="13.5" x14ac:dyDescent="0.35">
      <c r="B1516" s="3">
        <v>44216</v>
      </c>
      <c r="C1516" s="2">
        <v>19</v>
      </c>
      <c r="D1516" s="2">
        <v>13.527699999999999</v>
      </c>
      <c r="E1516" s="2">
        <v>157450</v>
      </c>
      <c r="F1516" s="2">
        <v>18.953900000000001</v>
      </c>
      <c r="G1516" s="2">
        <v>2984291.5550000002</v>
      </c>
      <c r="H1516" s="21">
        <f t="shared" si="23"/>
        <v>4.2314059402999548E-3</v>
      </c>
      <c r="I1516" s="4"/>
      <c r="J1516" s="4"/>
      <c r="K1516" s="4"/>
    </row>
    <row r="1517" spans="2:11" ht="13.5" x14ac:dyDescent="0.35">
      <c r="B1517" s="3">
        <v>44217</v>
      </c>
      <c r="C1517" s="2">
        <v>19.23</v>
      </c>
      <c r="D1517" s="2">
        <v>13.6915</v>
      </c>
      <c r="E1517" s="2">
        <v>35688</v>
      </c>
      <c r="F1517" s="2">
        <v>19.247499999999999</v>
      </c>
      <c r="G1517" s="2">
        <v>686904.78</v>
      </c>
      <c r="H1517" s="21">
        <f t="shared" si="23"/>
        <v>1.2108488508763513E-2</v>
      </c>
      <c r="I1517" s="4"/>
      <c r="J1517" s="4"/>
      <c r="K1517" s="4"/>
    </row>
    <row r="1518" spans="2:11" ht="13.5" x14ac:dyDescent="0.35">
      <c r="B1518" s="3">
        <v>44218</v>
      </c>
      <c r="C1518" s="2">
        <v>19</v>
      </c>
      <c r="D1518" s="2">
        <v>13.527699999999999</v>
      </c>
      <c r="E1518" s="2">
        <v>18276</v>
      </c>
      <c r="F1518" s="2">
        <v>19.064</v>
      </c>
      <c r="G1518" s="2">
        <v>348413.66399999999</v>
      </c>
      <c r="H1518" s="21">
        <f t="shared" si="23"/>
        <v>-1.1963627067888848E-2</v>
      </c>
      <c r="I1518" s="4"/>
      <c r="J1518" s="4"/>
      <c r="K1518" s="4"/>
    </row>
    <row r="1519" spans="2:11" ht="13.5" x14ac:dyDescent="0.35">
      <c r="B1519" s="3">
        <v>44221</v>
      </c>
      <c r="C1519" s="2">
        <v>18.97</v>
      </c>
      <c r="D1519" s="2">
        <v>13.5063</v>
      </c>
      <c r="E1519" s="2">
        <v>6836</v>
      </c>
      <c r="F1519" s="2">
        <v>18.966100000000001</v>
      </c>
      <c r="G1519" s="2">
        <v>129652.2596</v>
      </c>
      <c r="H1519" s="21">
        <f t="shared" si="23"/>
        <v>-1.5819392801436952E-3</v>
      </c>
      <c r="I1519" s="4"/>
      <c r="J1519" s="4"/>
      <c r="K1519" s="4"/>
    </row>
    <row r="1520" spans="2:11" ht="13.5" x14ac:dyDescent="0.35">
      <c r="B1520" s="3">
        <v>44222</v>
      </c>
      <c r="C1520" s="2">
        <v>18.8</v>
      </c>
      <c r="D1520" s="2">
        <v>13.385300000000001</v>
      </c>
      <c r="E1520" s="2">
        <v>37163</v>
      </c>
      <c r="F1520" s="2">
        <v>18.853300000000001</v>
      </c>
      <c r="G1520" s="2">
        <v>700645.18790000002</v>
      </c>
      <c r="H1520" s="21">
        <f t="shared" si="23"/>
        <v>-8.9587821979371599E-3</v>
      </c>
      <c r="I1520" s="4"/>
      <c r="J1520" s="4"/>
      <c r="K1520" s="4"/>
    </row>
    <row r="1521" spans="2:11" ht="13.5" x14ac:dyDescent="0.35">
      <c r="B1521" s="3">
        <v>44223</v>
      </c>
      <c r="C1521" s="2">
        <v>18.7</v>
      </c>
      <c r="D1521" s="2">
        <v>13.3141</v>
      </c>
      <c r="E1521" s="2">
        <v>10464</v>
      </c>
      <c r="F1521" s="2">
        <v>18.703800000000001</v>
      </c>
      <c r="G1521" s="2">
        <v>195716.5632</v>
      </c>
      <c r="H1521" s="21">
        <f t="shared" si="23"/>
        <v>-5.3192681523761918E-3</v>
      </c>
      <c r="I1521" s="4"/>
      <c r="J1521" s="4"/>
      <c r="K1521" s="4"/>
    </row>
    <row r="1522" spans="2:11" ht="13.5" x14ac:dyDescent="0.35">
      <c r="B1522" s="3">
        <v>44224</v>
      </c>
      <c r="C1522" s="2">
        <v>18.989999999999998</v>
      </c>
      <c r="D1522" s="2">
        <v>13.5206</v>
      </c>
      <c r="E1522" s="2">
        <v>9025</v>
      </c>
      <c r="F1522" s="2">
        <v>18.741099999999999</v>
      </c>
      <c r="G1522" s="2">
        <v>169138.42749999999</v>
      </c>
      <c r="H1522" s="21">
        <f t="shared" si="23"/>
        <v>1.5509872991790668E-2</v>
      </c>
      <c r="I1522" s="4"/>
      <c r="J1522" s="4"/>
      <c r="K1522" s="4"/>
    </row>
    <row r="1523" spans="2:11" ht="13.5" x14ac:dyDescent="0.35">
      <c r="B1523" s="3">
        <v>44225</v>
      </c>
      <c r="C1523" s="2">
        <v>19</v>
      </c>
      <c r="D1523" s="2">
        <v>13.527699999999999</v>
      </c>
      <c r="E1523" s="2">
        <v>21845</v>
      </c>
      <c r="F1523" s="2">
        <v>18.926600000000001</v>
      </c>
      <c r="G1523" s="2">
        <v>413451.57699999999</v>
      </c>
      <c r="H1523" s="21">
        <f t="shared" si="23"/>
        <v>5.2512462464679379E-4</v>
      </c>
      <c r="I1523" s="4"/>
      <c r="J1523" s="4"/>
      <c r="K1523" s="4"/>
    </row>
    <row r="1524" spans="2:11" ht="13.5" x14ac:dyDescent="0.35">
      <c r="B1524" s="3">
        <v>44228</v>
      </c>
      <c r="C1524" s="2">
        <v>18.8</v>
      </c>
      <c r="D1524" s="2">
        <v>13.385300000000001</v>
      </c>
      <c r="E1524" s="2">
        <v>13981</v>
      </c>
      <c r="F1524" s="2">
        <v>18.867599999999999</v>
      </c>
      <c r="G1524" s="2">
        <v>263787.91560000001</v>
      </c>
      <c r="H1524" s="21">
        <f t="shared" si="23"/>
        <v>-1.0526549228619687E-2</v>
      </c>
      <c r="I1524" s="4"/>
      <c r="J1524" s="4"/>
      <c r="K1524" s="4"/>
    </row>
    <row r="1525" spans="2:11" ht="13.5" x14ac:dyDescent="0.35">
      <c r="B1525" s="3">
        <v>44229</v>
      </c>
      <c r="C1525" s="2">
        <v>19</v>
      </c>
      <c r="D1525" s="2">
        <v>13.527699999999999</v>
      </c>
      <c r="E1525" s="2">
        <v>16139</v>
      </c>
      <c r="F1525" s="2">
        <v>18.7668</v>
      </c>
      <c r="G1525" s="2">
        <v>302877.38520000002</v>
      </c>
      <c r="H1525" s="21">
        <f t="shared" si="23"/>
        <v>1.0638536304752118E-2</v>
      </c>
      <c r="I1525" s="4"/>
      <c r="J1525" s="4"/>
      <c r="K1525" s="4"/>
    </row>
    <row r="1526" spans="2:11" ht="13.5" x14ac:dyDescent="0.35">
      <c r="B1526" s="3">
        <v>44230</v>
      </c>
      <c r="C1526" s="2">
        <v>18.899999999999999</v>
      </c>
      <c r="D1526" s="2">
        <v>13.4565</v>
      </c>
      <c r="E1526" s="2">
        <v>4881</v>
      </c>
      <c r="F1526" s="2">
        <v>18.953700000000001</v>
      </c>
      <c r="G1526" s="2">
        <v>92513.009699999995</v>
      </c>
      <c r="H1526" s="21">
        <f t="shared" si="23"/>
        <v>-5.2632746143098435E-3</v>
      </c>
      <c r="I1526" s="4"/>
      <c r="J1526" s="4"/>
      <c r="K1526" s="4"/>
    </row>
    <row r="1527" spans="2:11" ht="13.5" x14ac:dyDescent="0.35">
      <c r="B1527" s="3">
        <v>44231</v>
      </c>
      <c r="C1527" s="2">
        <v>18.75</v>
      </c>
      <c r="D1527" s="2">
        <v>13.3497</v>
      </c>
      <c r="E1527" s="2">
        <v>13671</v>
      </c>
      <c r="F1527" s="2">
        <v>18.8002</v>
      </c>
      <c r="G1527" s="2">
        <v>257017.53419999999</v>
      </c>
      <c r="H1527" s="21">
        <f t="shared" si="23"/>
        <v>-7.9366848734812017E-3</v>
      </c>
      <c r="I1527" s="4"/>
      <c r="J1527" s="4"/>
      <c r="K1527" s="4"/>
    </row>
    <row r="1528" spans="2:11" ht="13.5" x14ac:dyDescent="0.35">
      <c r="B1528" s="3">
        <v>44232</v>
      </c>
      <c r="C1528" s="2">
        <v>18.7</v>
      </c>
      <c r="D1528" s="2">
        <v>13.3141</v>
      </c>
      <c r="E1528" s="2">
        <v>13726</v>
      </c>
      <c r="F1528" s="2">
        <v>18.772500000000001</v>
      </c>
      <c r="G1528" s="2">
        <v>257671.33499999999</v>
      </c>
      <c r="H1528" s="21">
        <f t="shared" si="23"/>
        <v>-2.6667265931070001E-3</v>
      </c>
      <c r="I1528" s="4"/>
      <c r="J1528" s="4"/>
      <c r="K1528" s="4"/>
    </row>
    <row r="1529" spans="2:11" ht="13.5" x14ac:dyDescent="0.35">
      <c r="B1529" s="3">
        <v>44235</v>
      </c>
      <c r="C1529" s="2">
        <v>18.899999999999999</v>
      </c>
      <c r="D1529" s="2">
        <v>13.4565</v>
      </c>
      <c r="E1529" s="2">
        <v>17021</v>
      </c>
      <c r="F1529" s="2">
        <v>18.7468</v>
      </c>
      <c r="G1529" s="2">
        <v>319089.28279999999</v>
      </c>
      <c r="H1529" s="21">
        <f t="shared" si="23"/>
        <v>1.0695428155113774E-2</v>
      </c>
      <c r="I1529" s="4"/>
      <c r="J1529" s="4"/>
      <c r="K1529" s="4"/>
    </row>
    <row r="1530" spans="2:11" ht="13.5" x14ac:dyDescent="0.35">
      <c r="B1530" s="3">
        <v>44236</v>
      </c>
      <c r="C1530" s="2">
        <v>18.7</v>
      </c>
      <c r="D1530" s="2">
        <v>13.3141</v>
      </c>
      <c r="E1530" s="2">
        <v>24513</v>
      </c>
      <c r="F1530" s="2">
        <v>18.788900000000002</v>
      </c>
      <c r="G1530" s="2">
        <v>460572.30570000003</v>
      </c>
      <c r="H1530" s="21">
        <f t="shared" si="23"/>
        <v>-1.0582246497974979E-2</v>
      </c>
      <c r="I1530" s="4"/>
      <c r="J1530" s="4"/>
      <c r="K1530" s="4"/>
    </row>
    <row r="1531" spans="2:11" ht="13.5" x14ac:dyDescent="0.35">
      <c r="B1531" s="3">
        <v>44237</v>
      </c>
      <c r="C1531" s="2">
        <v>18.8</v>
      </c>
      <c r="D1531" s="2">
        <v>13.385300000000001</v>
      </c>
      <c r="E1531" s="2">
        <v>17779</v>
      </c>
      <c r="F1531" s="2">
        <v>18.745899999999999</v>
      </c>
      <c r="G1531" s="2">
        <v>333283.35609999998</v>
      </c>
      <c r="H1531" s="21">
        <f t="shared" si="23"/>
        <v>5.3477140775569539E-3</v>
      </c>
      <c r="I1531" s="4"/>
      <c r="J1531" s="4"/>
      <c r="K1531" s="4"/>
    </row>
    <row r="1532" spans="2:11" ht="13.5" x14ac:dyDescent="0.35">
      <c r="B1532" s="3">
        <v>44238</v>
      </c>
      <c r="C1532" s="2">
        <v>18.71</v>
      </c>
      <c r="D1532" s="2">
        <v>13.321199999999999</v>
      </c>
      <c r="E1532" s="2">
        <v>22114</v>
      </c>
      <c r="F1532" s="2">
        <v>18.758600000000001</v>
      </c>
      <c r="G1532" s="2">
        <v>414827.68040000001</v>
      </c>
      <c r="H1532" s="21">
        <f t="shared" si="23"/>
        <v>-4.7888355135859186E-3</v>
      </c>
      <c r="I1532" s="4"/>
      <c r="J1532" s="4"/>
      <c r="K1532" s="4"/>
    </row>
    <row r="1533" spans="2:11" ht="13.5" x14ac:dyDescent="0.35">
      <c r="B1533" s="3">
        <v>44239</v>
      </c>
      <c r="C1533" s="2">
        <v>18.7</v>
      </c>
      <c r="D1533" s="2">
        <v>13.3141</v>
      </c>
      <c r="E1533" s="2">
        <v>15702</v>
      </c>
      <c r="F1533" s="2">
        <v>18.7315</v>
      </c>
      <c r="G1533" s="2">
        <v>294122.01299999998</v>
      </c>
      <c r="H1533" s="21">
        <f t="shared" si="23"/>
        <v>-5.3298501636485005E-4</v>
      </c>
      <c r="I1533" s="4"/>
      <c r="J1533" s="4"/>
      <c r="K1533" s="4"/>
    </row>
    <row r="1534" spans="2:11" ht="13.5" x14ac:dyDescent="0.35">
      <c r="B1534" s="3">
        <v>44242</v>
      </c>
      <c r="C1534" s="2">
        <v>18.72</v>
      </c>
      <c r="D1534" s="2">
        <v>13.3283</v>
      </c>
      <c r="E1534" s="2">
        <v>17731</v>
      </c>
      <c r="F1534" s="2">
        <v>18.7636</v>
      </c>
      <c r="G1534" s="2">
        <v>332697.39159999997</v>
      </c>
      <c r="H1534" s="21">
        <f t="shared" si="23"/>
        <v>1.0665384817599881E-3</v>
      </c>
      <c r="I1534" s="4"/>
      <c r="J1534" s="4"/>
      <c r="K1534" s="4"/>
    </row>
    <row r="1535" spans="2:11" ht="13.5" x14ac:dyDescent="0.35">
      <c r="B1535" s="3">
        <v>44243</v>
      </c>
      <c r="C1535" s="2">
        <v>18.95</v>
      </c>
      <c r="D1535" s="2">
        <v>13.492100000000001</v>
      </c>
      <c r="E1535" s="2">
        <v>23226</v>
      </c>
      <c r="F1535" s="2">
        <v>18.853100000000001</v>
      </c>
      <c r="G1535" s="2">
        <v>437882.10060000001</v>
      </c>
      <c r="H1535" s="21">
        <f t="shared" si="23"/>
        <v>1.2289639338850428E-2</v>
      </c>
      <c r="I1535" s="4"/>
      <c r="J1535" s="4"/>
      <c r="K1535" s="4"/>
    </row>
    <row r="1536" spans="2:11" ht="13.5" x14ac:dyDescent="0.35">
      <c r="B1536" s="3">
        <v>44244</v>
      </c>
      <c r="C1536" s="2">
        <v>18.850000000000001</v>
      </c>
      <c r="D1536" s="2">
        <v>13.4209</v>
      </c>
      <c r="E1536" s="2">
        <v>4559</v>
      </c>
      <c r="F1536" s="2">
        <v>18.839500000000001</v>
      </c>
      <c r="G1536" s="2">
        <v>85889.280499999993</v>
      </c>
      <c r="H1536" s="21">
        <f t="shared" si="23"/>
        <v>-5.2771621912082655E-3</v>
      </c>
      <c r="I1536" s="4"/>
      <c r="J1536" s="4"/>
      <c r="K1536" s="4"/>
    </row>
    <row r="1537" spans="2:11" ht="13.5" x14ac:dyDescent="0.35">
      <c r="B1537" s="3">
        <v>44245</v>
      </c>
      <c r="C1537" s="2">
        <v>18.86</v>
      </c>
      <c r="D1537" s="2">
        <v>13.428000000000001</v>
      </c>
      <c r="E1537" s="2">
        <v>21098</v>
      </c>
      <c r="F1537" s="2">
        <v>18.893899999999999</v>
      </c>
      <c r="G1537" s="2">
        <v>398623.50219999999</v>
      </c>
      <c r="H1537" s="21">
        <f t="shared" si="23"/>
        <v>5.2902562421307188E-4</v>
      </c>
      <c r="I1537" s="4"/>
      <c r="J1537" s="4"/>
      <c r="K1537" s="4"/>
    </row>
    <row r="1538" spans="2:11" ht="13.5" x14ac:dyDescent="0.35">
      <c r="B1538" s="3">
        <v>44246</v>
      </c>
      <c r="C1538" s="2">
        <v>18.899999999999999</v>
      </c>
      <c r="D1538" s="2">
        <v>13.4565</v>
      </c>
      <c r="E1538" s="2">
        <v>18713</v>
      </c>
      <c r="F1538" s="2">
        <v>18.8828</v>
      </c>
      <c r="G1538" s="2">
        <v>353353.83639999997</v>
      </c>
      <c r="H1538" s="21">
        <f t="shared" si="23"/>
        <v>2.1224307417336387E-3</v>
      </c>
      <c r="I1538" s="4"/>
      <c r="J1538" s="4"/>
      <c r="K1538" s="4"/>
    </row>
    <row r="1539" spans="2:11" ht="13.5" x14ac:dyDescent="0.35">
      <c r="B1539" s="3">
        <v>44249</v>
      </c>
      <c r="C1539" s="2">
        <v>18.97</v>
      </c>
      <c r="D1539" s="2">
        <v>13.5063</v>
      </c>
      <c r="E1539" s="2">
        <v>9217</v>
      </c>
      <c r="F1539" s="2">
        <v>18.961200000000002</v>
      </c>
      <c r="G1539" s="2">
        <v>174765.38039999999</v>
      </c>
      <c r="H1539" s="21">
        <f t="shared" si="23"/>
        <v>3.7008137331400737E-3</v>
      </c>
      <c r="I1539" s="4"/>
      <c r="J1539" s="4"/>
      <c r="K1539" s="4"/>
    </row>
    <row r="1540" spans="2:11" ht="13.5" x14ac:dyDescent="0.35">
      <c r="B1540" s="3">
        <v>44250</v>
      </c>
      <c r="C1540" s="2">
        <v>18.97</v>
      </c>
      <c r="D1540" s="2">
        <v>13.5063</v>
      </c>
      <c r="E1540" s="2">
        <v>13314</v>
      </c>
      <c r="F1540" s="2">
        <v>18.9649</v>
      </c>
      <c r="G1540" s="2">
        <v>252498.67860000001</v>
      </c>
      <c r="H1540" s="21">
        <f t="shared" si="23"/>
        <v>0</v>
      </c>
      <c r="I1540" s="4"/>
      <c r="J1540" s="4"/>
      <c r="K1540" s="4"/>
    </row>
    <row r="1541" spans="2:11" ht="13.5" x14ac:dyDescent="0.35">
      <c r="B1541" s="3">
        <v>44251</v>
      </c>
      <c r="C1541" s="2">
        <v>18.920000000000002</v>
      </c>
      <c r="D1541" s="2">
        <v>13.470700000000001</v>
      </c>
      <c r="E1541" s="2">
        <v>7391</v>
      </c>
      <c r="F1541" s="2">
        <v>18.938800000000001</v>
      </c>
      <c r="G1541" s="2">
        <v>139976.67079999999</v>
      </c>
      <c r="H1541" s="21">
        <f t="shared" si="23"/>
        <v>-2.6358069937731832E-3</v>
      </c>
      <c r="I1541" s="4"/>
      <c r="J1541" s="4"/>
      <c r="K1541" s="4"/>
    </row>
    <row r="1542" spans="2:11" ht="13.5" x14ac:dyDescent="0.35">
      <c r="B1542" s="3">
        <v>44252</v>
      </c>
      <c r="C1542" s="2">
        <v>18.97</v>
      </c>
      <c r="D1542" s="2">
        <v>13.5063</v>
      </c>
      <c r="E1542" s="2">
        <v>11616</v>
      </c>
      <c r="F1542" s="2">
        <v>18.9438</v>
      </c>
      <c r="G1542" s="2">
        <v>220051.1808</v>
      </c>
      <c r="H1542" s="21">
        <f t="shared" si="23"/>
        <v>2.6427728328890661E-3</v>
      </c>
      <c r="I1542" s="4"/>
      <c r="J1542" s="4"/>
      <c r="K1542" s="4"/>
    </row>
    <row r="1543" spans="2:11" ht="13.5" x14ac:dyDescent="0.35">
      <c r="B1543" s="3">
        <v>44253</v>
      </c>
      <c r="C1543" s="2">
        <v>18.8</v>
      </c>
      <c r="D1543" s="2">
        <v>13.385300000000001</v>
      </c>
      <c r="E1543" s="2">
        <v>21548</v>
      </c>
      <c r="F1543" s="2">
        <v>18.873200000000001</v>
      </c>
      <c r="G1543" s="2">
        <v>406679.71360000002</v>
      </c>
      <c r="H1543" s="21">
        <f t="shared" ref="H1543:H1606" si="24">(D1543-D1542)/D1542</f>
        <v>-8.9587821979371599E-3</v>
      </c>
      <c r="I1543" s="4"/>
      <c r="J1543" s="4"/>
      <c r="K1543" s="4"/>
    </row>
    <row r="1544" spans="2:11" ht="13.5" x14ac:dyDescent="0.35">
      <c r="B1544" s="3">
        <v>44256</v>
      </c>
      <c r="C1544" s="2">
        <v>18.989999999999998</v>
      </c>
      <c r="D1544" s="2">
        <v>13.5206</v>
      </c>
      <c r="E1544" s="2">
        <v>6401</v>
      </c>
      <c r="F1544" s="2">
        <v>18.896899999999999</v>
      </c>
      <c r="G1544" s="2">
        <v>120959.0569</v>
      </c>
      <c r="H1544" s="21">
        <f t="shared" si="24"/>
        <v>1.0108103665961845E-2</v>
      </c>
      <c r="I1544" s="4"/>
      <c r="J1544" s="4"/>
      <c r="K1544" s="4"/>
    </row>
    <row r="1545" spans="2:11" ht="13.5" x14ac:dyDescent="0.35">
      <c r="B1545" s="3">
        <v>44257</v>
      </c>
      <c r="C1545" s="2">
        <v>19.100000000000001</v>
      </c>
      <c r="D1545" s="2">
        <v>13.5989</v>
      </c>
      <c r="E1545" s="2">
        <v>8862</v>
      </c>
      <c r="F1545" s="2">
        <v>19.090299999999999</v>
      </c>
      <c r="G1545" s="2">
        <v>169178.23860000001</v>
      </c>
      <c r="H1545" s="21">
        <f t="shared" si="24"/>
        <v>5.7911631140630205E-3</v>
      </c>
      <c r="I1545" s="4"/>
      <c r="J1545" s="4"/>
      <c r="K1545" s="4"/>
    </row>
    <row r="1546" spans="2:11" ht="13.5" x14ac:dyDescent="0.35">
      <c r="B1546" s="3">
        <v>44258</v>
      </c>
      <c r="C1546" s="2">
        <v>19.18</v>
      </c>
      <c r="D1546" s="2">
        <v>13.655900000000001</v>
      </c>
      <c r="E1546" s="2">
        <v>10925</v>
      </c>
      <c r="F1546" s="2">
        <v>19.113099999999999</v>
      </c>
      <c r="G1546" s="2">
        <v>208810.61749999999</v>
      </c>
      <c r="H1546" s="21">
        <f t="shared" si="24"/>
        <v>4.1915154902235022E-3</v>
      </c>
      <c r="I1546" s="4"/>
      <c r="J1546" s="4"/>
      <c r="K1546" s="4"/>
    </row>
    <row r="1547" spans="2:11" ht="13.5" x14ac:dyDescent="0.35">
      <c r="B1547" s="3">
        <v>44259</v>
      </c>
      <c r="C1547" s="2">
        <v>19.670000000000002</v>
      </c>
      <c r="D1547" s="2">
        <v>14.0047</v>
      </c>
      <c r="E1547" s="2">
        <v>214450</v>
      </c>
      <c r="F1547" s="2">
        <v>19.6753</v>
      </c>
      <c r="G1547" s="2">
        <v>4219368.085</v>
      </c>
      <c r="H1547" s="21">
        <f t="shared" si="24"/>
        <v>2.554207338952386E-2</v>
      </c>
      <c r="I1547" s="4"/>
      <c r="J1547" s="4"/>
      <c r="K1547" s="4"/>
    </row>
    <row r="1548" spans="2:11" ht="13.5" x14ac:dyDescent="0.35">
      <c r="B1548" s="3">
        <v>44260</v>
      </c>
      <c r="C1548" s="2">
        <v>19.7</v>
      </c>
      <c r="D1548" s="2">
        <v>14.0261</v>
      </c>
      <c r="E1548" s="2">
        <v>19021</v>
      </c>
      <c r="F1548" s="2">
        <v>19.613900000000001</v>
      </c>
      <c r="G1548" s="2">
        <v>373075.99190000002</v>
      </c>
      <c r="H1548" s="21">
        <f t="shared" si="24"/>
        <v>1.5280584375245356E-3</v>
      </c>
      <c r="I1548" s="4"/>
      <c r="J1548" s="4"/>
      <c r="K1548" s="4"/>
    </row>
    <row r="1549" spans="2:11" ht="13.5" x14ac:dyDescent="0.35">
      <c r="B1549" s="3">
        <v>44263</v>
      </c>
      <c r="C1549" s="2">
        <v>19.600000000000001</v>
      </c>
      <c r="D1549" s="2">
        <v>13.9549</v>
      </c>
      <c r="E1549" s="2">
        <v>14625</v>
      </c>
      <c r="F1549" s="2">
        <v>19.551100000000002</v>
      </c>
      <c r="G1549" s="2">
        <v>285934.83750000002</v>
      </c>
      <c r="H1549" s="21">
        <f t="shared" si="24"/>
        <v>-5.0762507040445501E-3</v>
      </c>
      <c r="I1549" s="4"/>
      <c r="J1549" s="4"/>
      <c r="K1549" s="4"/>
    </row>
    <row r="1550" spans="2:11" ht="13.5" x14ac:dyDescent="0.35">
      <c r="B1550" s="3">
        <v>44264</v>
      </c>
      <c r="C1550" s="2">
        <v>19.72</v>
      </c>
      <c r="D1550" s="2">
        <v>14.0403</v>
      </c>
      <c r="E1550" s="2">
        <v>46844</v>
      </c>
      <c r="F1550" s="2">
        <v>19.607099999999999</v>
      </c>
      <c r="G1550" s="2">
        <v>918474.99239999999</v>
      </c>
      <c r="H1550" s="21">
        <f t="shared" si="24"/>
        <v>6.1197142222445102E-3</v>
      </c>
      <c r="I1550" s="4"/>
      <c r="J1550" s="4"/>
      <c r="K1550" s="4"/>
    </row>
    <row r="1551" spans="2:11" ht="13.5" x14ac:dyDescent="0.35">
      <c r="B1551" s="3">
        <v>44265</v>
      </c>
      <c r="C1551" s="2">
        <v>20.27</v>
      </c>
      <c r="D1551" s="2">
        <v>14.431900000000001</v>
      </c>
      <c r="E1551" s="2">
        <v>20472</v>
      </c>
      <c r="F1551" s="2">
        <v>20.035900000000002</v>
      </c>
      <c r="G1551" s="2">
        <v>410174.9448</v>
      </c>
      <c r="H1551" s="21">
        <f t="shared" si="24"/>
        <v>2.7891141927166827E-2</v>
      </c>
      <c r="I1551" s="4"/>
      <c r="J1551" s="4"/>
      <c r="K1551" s="4"/>
    </row>
    <row r="1552" spans="2:11" ht="13.5" x14ac:dyDescent="0.35">
      <c r="B1552" s="3">
        <v>44266</v>
      </c>
      <c r="C1552" s="2">
        <v>20.149999999999999</v>
      </c>
      <c r="D1552" s="2">
        <v>14.346500000000001</v>
      </c>
      <c r="E1552" s="2">
        <v>10349</v>
      </c>
      <c r="F1552" s="2">
        <v>20.133800000000001</v>
      </c>
      <c r="G1552" s="2">
        <v>208364.69620000001</v>
      </c>
      <c r="H1552" s="21">
        <f t="shared" si="24"/>
        <v>-5.9174467672309201E-3</v>
      </c>
      <c r="I1552" s="4"/>
      <c r="J1552" s="4"/>
      <c r="K1552" s="4"/>
    </row>
    <row r="1553" spans="2:11" ht="13.5" x14ac:dyDescent="0.35">
      <c r="B1553" s="3">
        <v>44267</v>
      </c>
      <c r="C1553" s="2">
        <v>20.059999999999999</v>
      </c>
      <c r="D1553" s="2">
        <v>14.282400000000001</v>
      </c>
      <c r="E1553" s="2">
        <v>13943</v>
      </c>
      <c r="F1553" s="2">
        <v>20.036200000000001</v>
      </c>
      <c r="G1553" s="2">
        <v>279364.7366</v>
      </c>
      <c r="H1553" s="21">
        <f t="shared" si="24"/>
        <v>-4.4679887080472467E-3</v>
      </c>
      <c r="I1553" s="4"/>
      <c r="J1553" s="4"/>
      <c r="K1553" s="4"/>
    </row>
    <row r="1554" spans="2:11" ht="13.5" x14ac:dyDescent="0.35">
      <c r="B1554" s="3">
        <v>44270</v>
      </c>
      <c r="C1554" s="2">
        <v>19.71</v>
      </c>
      <c r="D1554" s="2">
        <v>14.033200000000001</v>
      </c>
      <c r="E1554" s="2">
        <v>12245</v>
      </c>
      <c r="F1554" s="2">
        <v>19.838999999999999</v>
      </c>
      <c r="G1554" s="2">
        <v>242928.55499999999</v>
      </c>
      <c r="H1554" s="21">
        <f t="shared" si="24"/>
        <v>-1.7448047947123738E-2</v>
      </c>
      <c r="I1554" s="4"/>
      <c r="J1554" s="4"/>
      <c r="K1554" s="4"/>
    </row>
    <row r="1555" spans="2:11" ht="13.5" x14ac:dyDescent="0.35">
      <c r="B1555" s="3">
        <v>44271</v>
      </c>
      <c r="C1555" s="2">
        <v>19.8</v>
      </c>
      <c r="D1555" s="2">
        <v>14.097300000000001</v>
      </c>
      <c r="E1555" s="2">
        <v>19580</v>
      </c>
      <c r="F1555" s="2">
        <v>19.8691</v>
      </c>
      <c r="G1555" s="2">
        <v>389036.978</v>
      </c>
      <c r="H1555" s="21">
        <f t="shared" si="24"/>
        <v>4.5677393609440346E-3</v>
      </c>
      <c r="I1555" s="4"/>
      <c r="J1555" s="4"/>
      <c r="K1555" s="4"/>
    </row>
    <row r="1556" spans="2:11" ht="13.5" x14ac:dyDescent="0.35">
      <c r="B1556" s="3">
        <v>44272</v>
      </c>
      <c r="C1556" s="2">
        <v>20</v>
      </c>
      <c r="D1556" s="2">
        <v>14.239699999999999</v>
      </c>
      <c r="E1556" s="2">
        <v>9123</v>
      </c>
      <c r="F1556" s="2">
        <v>19.9117</v>
      </c>
      <c r="G1556" s="2">
        <v>181654.43909999999</v>
      </c>
      <c r="H1556" s="21">
        <f t="shared" si="24"/>
        <v>1.0101225057280368E-2</v>
      </c>
      <c r="I1556" s="4"/>
      <c r="J1556" s="4"/>
      <c r="K1556" s="4"/>
    </row>
    <row r="1557" spans="2:11" ht="13.5" x14ac:dyDescent="0.35">
      <c r="B1557" s="3">
        <v>44273</v>
      </c>
      <c r="C1557" s="2">
        <v>20</v>
      </c>
      <c r="D1557" s="2">
        <v>14.239699999999999</v>
      </c>
      <c r="E1557" s="2">
        <v>6058</v>
      </c>
      <c r="F1557" s="2">
        <v>19.924299999999999</v>
      </c>
      <c r="G1557" s="2">
        <v>120701.4094</v>
      </c>
      <c r="H1557" s="21">
        <f t="shared" si="24"/>
        <v>0</v>
      </c>
      <c r="I1557" s="4"/>
      <c r="J1557" s="4"/>
      <c r="K1557" s="4"/>
    </row>
    <row r="1558" spans="2:11" ht="13.5" x14ac:dyDescent="0.35">
      <c r="B1558" s="3">
        <v>44274</v>
      </c>
      <c r="C1558" s="2">
        <v>19.899999999999999</v>
      </c>
      <c r="D1558" s="2">
        <v>14.1685</v>
      </c>
      <c r="E1558" s="2">
        <v>6918</v>
      </c>
      <c r="F1558" s="2">
        <v>19.9163</v>
      </c>
      <c r="G1558" s="2">
        <v>137780.96340000001</v>
      </c>
      <c r="H1558" s="21">
        <f t="shared" si="24"/>
        <v>-5.0001053392978272E-3</v>
      </c>
      <c r="I1558" s="4"/>
      <c r="J1558" s="4"/>
      <c r="K1558" s="4"/>
    </row>
    <row r="1559" spans="2:11" ht="13.5" x14ac:dyDescent="0.35">
      <c r="B1559" s="3">
        <v>44277</v>
      </c>
      <c r="C1559" s="2">
        <v>19.989999999999998</v>
      </c>
      <c r="D1559" s="2">
        <v>14.2326</v>
      </c>
      <c r="E1559" s="2">
        <v>1932</v>
      </c>
      <c r="F1559" s="2">
        <v>19.854299999999999</v>
      </c>
      <c r="G1559" s="2">
        <v>38358.507599999997</v>
      </c>
      <c r="H1559" s="21">
        <f t="shared" si="24"/>
        <v>4.5241204079471947E-3</v>
      </c>
      <c r="I1559" s="4"/>
      <c r="J1559" s="4"/>
      <c r="K1559" s="4"/>
    </row>
    <row r="1560" spans="2:11" ht="13.5" x14ac:dyDescent="0.35">
      <c r="B1560" s="3">
        <v>44278</v>
      </c>
      <c r="C1560" s="2">
        <v>20.48</v>
      </c>
      <c r="D1560" s="2">
        <v>14.5814</v>
      </c>
      <c r="E1560" s="2">
        <v>35048</v>
      </c>
      <c r="F1560" s="2">
        <v>20.3292</v>
      </c>
      <c r="G1560" s="2">
        <v>712497.80160000001</v>
      </c>
      <c r="H1560" s="21">
        <f t="shared" si="24"/>
        <v>2.4507117462726463E-2</v>
      </c>
      <c r="I1560" s="4"/>
      <c r="J1560" s="4"/>
      <c r="K1560" s="4"/>
    </row>
    <row r="1561" spans="2:11" ht="13.5" x14ac:dyDescent="0.35">
      <c r="B1561" s="3">
        <v>44279</v>
      </c>
      <c r="C1561" s="2">
        <v>20.3</v>
      </c>
      <c r="D1561" s="2">
        <v>14.4533</v>
      </c>
      <c r="E1561" s="2">
        <v>10763</v>
      </c>
      <c r="F1561" s="2">
        <v>20.413499999999999</v>
      </c>
      <c r="G1561" s="2">
        <v>219710.50049999999</v>
      </c>
      <c r="H1561" s="21">
        <f t="shared" si="24"/>
        <v>-8.7851646618294452E-3</v>
      </c>
      <c r="I1561" s="4"/>
      <c r="J1561" s="4"/>
      <c r="K1561" s="4"/>
    </row>
    <row r="1562" spans="2:11" ht="13.5" x14ac:dyDescent="0.35">
      <c r="B1562" s="3">
        <v>44280</v>
      </c>
      <c r="C1562" s="2">
        <v>20.399999999999999</v>
      </c>
      <c r="D1562" s="2">
        <v>14.5245</v>
      </c>
      <c r="E1562" s="2">
        <v>12824</v>
      </c>
      <c r="F1562" s="2">
        <v>20.3719</v>
      </c>
      <c r="G1562" s="2">
        <v>261249.24559999999</v>
      </c>
      <c r="H1562" s="21">
        <f t="shared" si="24"/>
        <v>4.9262106231794302E-3</v>
      </c>
      <c r="I1562" s="4"/>
      <c r="J1562" s="4"/>
      <c r="K1562" s="4"/>
    </row>
    <row r="1563" spans="2:11" ht="13.5" x14ac:dyDescent="0.35">
      <c r="B1563" s="3">
        <v>44281</v>
      </c>
      <c r="C1563" s="2">
        <v>20.350000000000001</v>
      </c>
      <c r="D1563" s="2">
        <v>14.488899999999999</v>
      </c>
      <c r="E1563" s="2">
        <v>23992</v>
      </c>
      <c r="F1563" s="2">
        <v>20.385999999999999</v>
      </c>
      <c r="G1563" s="2">
        <v>489100.91200000001</v>
      </c>
      <c r="H1563" s="21">
        <f t="shared" si="24"/>
        <v>-2.451031016558265E-3</v>
      </c>
      <c r="I1563" s="4"/>
      <c r="J1563" s="4"/>
      <c r="K1563" s="4"/>
    </row>
    <row r="1564" spans="2:11" ht="13.5" x14ac:dyDescent="0.35">
      <c r="B1564" s="3">
        <v>44284</v>
      </c>
      <c r="C1564" s="2">
        <v>20.350000000000001</v>
      </c>
      <c r="D1564" s="2">
        <v>14.488899999999999</v>
      </c>
      <c r="E1564" s="2">
        <v>10297</v>
      </c>
      <c r="F1564" s="2">
        <v>20.086500000000001</v>
      </c>
      <c r="G1564" s="2">
        <v>206830.6905</v>
      </c>
      <c r="H1564" s="21">
        <f t="shared" si="24"/>
        <v>0</v>
      </c>
      <c r="I1564" s="4"/>
      <c r="J1564" s="4"/>
      <c r="K1564" s="4"/>
    </row>
    <row r="1565" spans="2:11" ht="13.5" x14ac:dyDescent="0.35">
      <c r="B1565" s="3">
        <v>44285</v>
      </c>
      <c r="C1565" s="2">
        <v>20.48</v>
      </c>
      <c r="D1565" s="2">
        <v>14.5814</v>
      </c>
      <c r="E1565" s="2">
        <v>28307</v>
      </c>
      <c r="F1565" s="2">
        <v>20.470400000000001</v>
      </c>
      <c r="G1565" s="2">
        <v>579455.6128</v>
      </c>
      <c r="H1565" s="21">
        <f t="shared" si="24"/>
        <v>6.3841975581307858E-3</v>
      </c>
      <c r="I1565" s="4"/>
      <c r="J1565" s="4"/>
      <c r="K1565" s="4"/>
    </row>
    <row r="1566" spans="2:11" ht="13.5" x14ac:dyDescent="0.35">
      <c r="B1566" s="3">
        <v>44286</v>
      </c>
      <c r="C1566" s="2">
        <v>20.66</v>
      </c>
      <c r="D1566" s="2">
        <v>14.7096</v>
      </c>
      <c r="E1566" s="2">
        <v>29293</v>
      </c>
      <c r="F1566" s="2">
        <v>20.5381</v>
      </c>
      <c r="G1566" s="2">
        <v>601622.56330000004</v>
      </c>
      <c r="H1566" s="21">
        <f t="shared" si="24"/>
        <v>8.7920227138683291E-3</v>
      </c>
      <c r="I1566" s="4"/>
      <c r="J1566" s="4"/>
      <c r="K1566" s="4"/>
    </row>
    <row r="1567" spans="2:11" ht="13.5" x14ac:dyDescent="0.35">
      <c r="B1567" s="3">
        <v>44287</v>
      </c>
      <c r="C1567" s="2">
        <v>20.85</v>
      </c>
      <c r="D1567" s="2">
        <v>14.844900000000001</v>
      </c>
      <c r="E1567" s="2">
        <v>23150</v>
      </c>
      <c r="F1567" s="2">
        <v>20.863900000000001</v>
      </c>
      <c r="G1567" s="2">
        <v>482999.28499999997</v>
      </c>
      <c r="H1567" s="21">
        <f t="shared" si="24"/>
        <v>9.1980747267091465E-3</v>
      </c>
      <c r="I1567" s="4"/>
      <c r="J1567" s="4"/>
      <c r="K1567" s="4"/>
    </row>
    <row r="1568" spans="2:11" ht="13.5" x14ac:dyDescent="0.35">
      <c r="B1568" s="3">
        <v>44288</v>
      </c>
      <c r="C1568" s="2">
        <v>20.88</v>
      </c>
      <c r="D1568" s="2">
        <v>14.866199999999999</v>
      </c>
      <c r="E1568" s="2">
        <v>61232</v>
      </c>
      <c r="F1568" s="2">
        <v>20.833600000000001</v>
      </c>
      <c r="G1568" s="2">
        <v>1275682.9952</v>
      </c>
      <c r="H1568" s="21">
        <f t="shared" si="24"/>
        <v>1.4348362063737929E-3</v>
      </c>
      <c r="I1568" s="4"/>
      <c r="J1568" s="4"/>
      <c r="K1568" s="4"/>
    </row>
    <row r="1569" spans="2:11" ht="13.5" x14ac:dyDescent="0.35">
      <c r="B1569" s="3">
        <v>44291</v>
      </c>
      <c r="C1569" s="2">
        <v>21</v>
      </c>
      <c r="D1569" s="2">
        <v>14.951700000000001</v>
      </c>
      <c r="E1569" s="2">
        <v>13931</v>
      </c>
      <c r="F1569" s="2">
        <v>20.957100000000001</v>
      </c>
      <c r="G1569" s="2">
        <v>291953.36009999999</v>
      </c>
      <c r="H1569" s="21">
        <f t="shared" si="24"/>
        <v>5.75130161036455E-3</v>
      </c>
      <c r="I1569" s="4"/>
      <c r="J1569" s="4"/>
      <c r="K1569" s="4"/>
    </row>
    <row r="1570" spans="2:11" ht="13.5" x14ac:dyDescent="0.35">
      <c r="B1570" s="3">
        <v>44292</v>
      </c>
      <c r="C1570" s="2">
        <v>20.8</v>
      </c>
      <c r="D1570" s="2">
        <v>14.8093</v>
      </c>
      <c r="E1570" s="2">
        <v>19954</v>
      </c>
      <c r="F1570" s="2">
        <v>20.895600000000002</v>
      </c>
      <c r="G1570" s="2">
        <v>416950.80239999999</v>
      </c>
      <c r="H1570" s="21">
        <f t="shared" si="24"/>
        <v>-9.5240006153146668E-3</v>
      </c>
      <c r="I1570" s="4"/>
      <c r="J1570" s="4"/>
      <c r="K1570" s="4"/>
    </row>
    <row r="1571" spans="2:11" ht="13.5" x14ac:dyDescent="0.35">
      <c r="B1571" s="3">
        <v>44293</v>
      </c>
      <c r="C1571" s="2">
        <v>20.5</v>
      </c>
      <c r="D1571" s="2">
        <v>14.595700000000001</v>
      </c>
      <c r="E1571" s="2">
        <v>13430</v>
      </c>
      <c r="F1571" s="2">
        <v>20.688500000000001</v>
      </c>
      <c r="G1571" s="2">
        <v>277846.55499999999</v>
      </c>
      <c r="H1571" s="21">
        <f t="shared" si="24"/>
        <v>-1.4423369099147128E-2</v>
      </c>
      <c r="I1571" s="4"/>
      <c r="J1571" s="4"/>
      <c r="K1571" s="4"/>
    </row>
    <row r="1572" spans="2:11" ht="13.5" x14ac:dyDescent="0.35">
      <c r="B1572" s="3">
        <v>44294</v>
      </c>
      <c r="C1572" s="2">
        <v>19.77</v>
      </c>
      <c r="D1572" s="2">
        <v>14.075900000000001</v>
      </c>
      <c r="E1572" s="2">
        <v>57258</v>
      </c>
      <c r="F1572" s="2">
        <v>20.111499999999999</v>
      </c>
      <c r="G1572" s="2">
        <v>1151544.267</v>
      </c>
      <c r="H1572" s="21">
        <f t="shared" si="24"/>
        <v>-3.5613228553615109E-2</v>
      </c>
      <c r="I1572" s="4"/>
      <c r="J1572" s="4"/>
      <c r="K1572" s="4"/>
    </row>
    <row r="1573" spans="2:11" ht="13.5" x14ac:dyDescent="0.35">
      <c r="B1573" s="3">
        <v>44298</v>
      </c>
      <c r="C1573" s="2">
        <v>19.5</v>
      </c>
      <c r="D1573" s="2">
        <v>13.883699999999999</v>
      </c>
      <c r="E1573" s="2">
        <v>58114</v>
      </c>
      <c r="F1573" s="2">
        <v>18.6708</v>
      </c>
      <c r="G1573" s="2">
        <v>1085034.8711999999</v>
      </c>
      <c r="H1573" s="21">
        <f t="shared" si="24"/>
        <v>-1.3654544292016955E-2</v>
      </c>
      <c r="I1573" s="4"/>
      <c r="J1573" s="4"/>
      <c r="K1573" s="4"/>
    </row>
    <row r="1574" spans="2:11" ht="13.5" x14ac:dyDescent="0.35">
      <c r="B1574" s="3">
        <v>44299</v>
      </c>
      <c r="C1574" s="2">
        <v>18.850000000000001</v>
      </c>
      <c r="D1574" s="2">
        <v>13.4209</v>
      </c>
      <c r="E1574" s="2">
        <v>26444</v>
      </c>
      <c r="F1574" s="2">
        <v>19.017399999999999</v>
      </c>
      <c r="G1574" s="2">
        <v>502896.12560000003</v>
      </c>
      <c r="H1574" s="21">
        <f t="shared" si="24"/>
        <v>-3.3334053602425841E-2</v>
      </c>
      <c r="I1574" s="4"/>
      <c r="J1574" s="4"/>
      <c r="K1574" s="4"/>
    </row>
    <row r="1575" spans="2:11" ht="13.5" x14ac:dyDescent="0.35">
      <c r="B1575" s="3">
        <v>44300</v>
      </c>
      <c r="C1575" s="2">
        <v>18.75</v>
      </c>
      <c r="D1575" s="2">
        <v>13.3497</v>
      </c>
      <c r="E1575" s="2">
        <v>8764</v>
      </c>
      <c r="F1575" s="2">
        <v>18.776599999999998</v>
      </c>
      <c r="G1575" s="2">
        <v>164558.12239999999</v>
      </c>
      <c r="H1575" s="21">
        <f t="shared" si="24"/>
        <v>-5.3051583723892782E-3</v>
      </c>
      <c r="I1575" s="4"/>
      <c r="J1575" s="4"/>
      <c r="K1575" s="4"/>
    </row>
    <row r="1576" spans="2:11" ht="13.5" x14ac:dyDescent="0.35">
      <c r="B1576" s="3">
        <v>44301</v>
      </c>
      <c r="C1576" s="2">
        <v>18.75</v>
      </c>
      <c r="D1576" s="2">
        <v>13.3497</v>
      </c>
      <c r="E1576" s="2">
        <v>12868</v>
      </c>
      <c r="F1576" s="2">
        <v>18.650200000000002</v>
      </c>
      <c r="G1576" s="2">
        <v>239990.77359999999</v>
      </c>
      <c r="H1576" s="21">
        <f t="shared" si="24"/>
        <v>0</v>
      </c>
      <c r="I1576" s="4"/>
      <c r="J1576" s="4"/>
      <c r="K1576" s="4"/>
    </row>
    <row r="1577" spans="2:11" ht="13.5" x14ac:dyDescent="0.35">
      <c r="B1577" s="3">
        <v>44302</v>
      </c>
      <c r="C1577" s="2">
        <v>18.43</v>
      </c>
      <c r="D1577" s="2">
        <v>13.1219</v>
      </c>
      <c r="E1577" s="2">
        <v>13568</v>
      </c>
      <c r="F1577" s="2">
        <v>18.438400000000001</v>
      </c>
      <c r="G1577" s="2">
        <v>250172.21119999999</v>
      </c>
      <c r="H1577" s="21">
        <f t="shared" si="24"/>
        <v>-1.706405387386984E-2</v>
      </c>
      <c r="I1577" s="4"/>
      <c r="J1577" s="4"/>
      <c r="K1577" s="4"/>
    </row>
    <row r="1578" spans="2:11" ht="13.5" x14ac:dyDescent="0.35">
      <c r="B1578" s="3">
        <v>44305</v>
      </c>
      <c r="C1578" s="2">
        <v>18.02</v>
      </c>
      <c r="D1578" s="2">
        <v>12.83</v>
      </c>
      <c r="E1578" s="2">
        <v>22350</v>
      </c>
      <c r="F1578" s="2">
        <v>18.072299999999998</v>
      </c>
      <c r="G1578" s="2">
        <v>403915.90500000003</v>
      </c>
      <c r="H1578" s="21">
        <f t="shared" si="24"/>
        <v>-2.2245254117162914E-2</v>
      </c>
      <c r="I1578" s="4"/>
      <c r="J1578" s="4"/>
      <c r="K1578" s="4"/>
    </row>
    <row r="1579" spans="2:11" ht="13.5" x14ac:dyDescent="0.35">
      <c r="B1579" s="3">
        <v>44306</v>
      </c>
      <c r="C1579" s="2">
        <v>17.77</v>
      </c>
      <c r="D1579" s="2">
        <v>12.651999999999999</v>
      </c>
      <c r="E1579" s="2">
        <v>62331</v>
      </c>
      <c r="F1579" s="2">
        <v>17.604099999999999</v>
      </c>
      <c r="G1579" s="2">
        <v>1097281.1571</v>
      </c>
      <c r="H1579" s="21">
        <f t="shared" si="24"/>
        <v>-1.3873733437256494E-2</v>
      </c>
      <c r="I1579" s="4"/>
      <c r="J1579" s="4"/>
      <c r="K1579" s="4"/>
    </row>
    <row r="1580" spans="2:11" ht="13.5" x14ac:dyDescent="0.35">
      <c r="B1580" s="3">
        <v>44307</v>
      </c>
      <c r="C1580" s="2">
        <v>17.95</v>
      </c>
      <c r="D1580" s="2">
        <v>12.780099999999999</v>
      </c>
      <c r="E1580" s="2">
        <v>28011</v>
      </c>
      <c r="F1580" s="2">
        <v>17.981000000000002</v>
      </c>
      <c r="G1580" s="2">
        <v>503665.79100000003</v>
      </c>
      <c r="H1580" s="21">
        <f t="shared" si="24"/>
        <v>1.0124881441669292E-2</v>
      </c>
      <c r="I1580" s="4"/>
      <c r="J1580" s="4"/>
      <c r="K1580" s="4"/>
    </row>
    <row r="1581" spans="2:11" ht="13.5" x14ac:dyDescent="0.35">
      <c r="B1581" s="3">
        <v>44308</v>
      </c>
      <c r="C1581" s="2">
        <v>17.93</v>
      </c>
      <c r="D1581" s="2">
        <v>12.7659</v>
      </c>
      <c r="E1581" s="2">
        <v>16215</v>
      </c>
      <c r="F1581" s="2">
        <v>17.9801</v>
      </c>
      <c r="G1581" s="2">
        <v>291547.32150000002</v>
      </c>
      <c r="H1581" s="21">
        <f t="shared" si="24"/>
        <v>-1.1111024170389029E-3</v>
      </c>
      <c r="I1581" s="4"/>
      <c r="J1581" s="4"/>
      <c r="K1581" s="4"/>
    </row>
    <row r="1582" spans="2:11" ht="13.5" x14ac:dyDescent="0.35">
      <c r="B1582" s="3">
        <v>44309</v>
      </c>
      <c r="C1582" s="2">
        <v>18.16</v>
      </c>
      <c r="D1582" s="2">
        <v>12.929600000000001</v>
      </c>
      <c r="E1582" s="2">
        <v>4419</v>
      </c>
      <c r="F1582" s="2">
        <v>18.135200000000001</v>
      </c>
      <c r="G1582" s="2">
        <v>80139.448799999998</v>
      </c>
      <c r="H1582" s="21">
        <f t="shared" si="24"/>
        <v>1.2823224371176369E-2</v>
      </c>
      <c r="I1582" s="4"/>
      <c r="J1582" s="4"/>
      <c r="K1582" s="4"/>
    </row>
    <row r="1583" spans="2:11" ht="13.5" x14ac:dyDescent="0.35">
      <c r="B1583" s="3">
        <v>44312</v>
      </c>
      <c r="C1583" s="2">
        <v>18.350000000000001</v>
      </c>
      <c r="D1583" s="2">
        <v>13.0649</v>
      </c>
      <c r="E1583" s="2">
        <v>9705</v>
      </c>
      <c r="F1583" s="2">
        <v>18.048400000000001</v>
      </c>
      <c r="G1583" s="2">
        <v>175159.72200000001</v>
      </c>
      <c r="H1583" s="21">
        <f t="shared" si="24"/>
        <v>1.0464360846429826E-2</v>
      </c>
      <c r="I1583" s="4"/>
      <c r="J1583" s="4"/>
      <c r="K1583" s="4"/>
    </row>
    <row r="1584" spans="2:11" ht="13.5" x14ac:dyDescent="0.35">
      <c r="B1584" s="3">
        <v>44313</v>
      </c>
      <c r="C1584" s="2">
        <v>18.600000000000001</v>
      </c>
      <c r="D1584" s="2">
        <v>13.242900000000001</v>
      </c>
      <c r="E1584" s="2">
        <v>14504</v>
      </c>
      <c r="F1584" s="2">
        <v>18.607299999999999</v>
      </c>
      <c r="G1584" s="2">
        <v>269880.27919999999</v>
      </c>
      <c r="H1584" s="21">
        <f t="shared" si="24"/>
        <v>1.3624291039349772E-2</v>
      </c>
      <c r="I1584" s="4"/>
      <c r="J1584" s="4"/>
      <c r="K1584" s="4"/>
    </row>
    <row r="1585" spans="2:11" ht="13.5" x14ac:dyDescent="0.35">
      <c r="B1585" s="3">
        <v>44314</v>
      </c>
      <c r="C1585" s="2">
        <v>18.8</v>
      </c>
      <c r="D1585" s="2">
        <v>13.385300000000001</v>
      </c>
      <c r="E1585" s="2">
        <v>4999</v>
      </c>
      <c r="F1585" s="2">
        <v>18.803799999999999</v>
      </c>
      <c r="G1585" s="2">
        <v>94000.196200000006</v>
      </c>
      <c r="H1585" s="21">
        <f t="shared" si="24"/>
        <v>1.0752931759659915E-2</v>
      </c>
      <c r="I1585" s="4"/>
      <c r="J1585" s="4"/>
      <c r="K1585" s="4"/>
    </row>
    <row r="1586" spans="2:11" ht="13.5" x14ac:dyDescent="0.35">
      <c r="B1586" s="3">
        <v>44315</v>
      </c>
      <c r="C1586" s="2">
        <v>19.03</v>
      </c>
      <c r="D1586" s="2">
        <v>13.549099999999999</v>
      </c>
      <c r="E1586" s="2">
        <v>19454</v>
      </c>
      <c r="F1586" s="2">
        <v>18.941700000000001</v>
      </c>
      <c r="G1586" s="2">
        <v>368491.83179999999</v>
      </c>
      <c r="H1586" s="21">
        <f t="shared" si="24"/>
        <v>1.2237305103359535E-2</v>
      </c>
      <c r="I1586" s="4"/>
      <c r="J1586" s="4"/>
      <c r="K1586" s="4"/>
    </row>
    <row r="1587" spans="2:11" ht="13.5" x14ac:dyDescent="0.35">
      <c r="B1587" s="3">
        <v>44316</v>
      </c>
      <c r="C1587" s="2">
        <v>19.600000000000001</v>
      </c>
      <c r="D1587" s="2">
        <v>13.9549</v>
      </c>
      <c r="E1587" s="2">
        <v>16987</v>
      </c>
      <c r="F1587" s="2">
        <v>19.292000000000002</v>
      </c>
      <c r="G1587" s="2">
        <v>327713.20400000003</v>
      </c>
      <c r="H1587" s="21">
        <f t="shared" si="24"/>
        <v>2.9950328804127291E-2</v>
      </c>
      <c r="I1587" s="4"/>
      <c r="J1587" s="4"/>
      <c r="K1587" s="4"/>
    </row>
    <row r="1588" spans="2:11" ht="13.5" x14ac:dyDescent="0.35">
      <c r="B1588" s="3">
        <v>44319</v>
      </c>
      <c r="C1588" s="2">
        <v>19.68</v>
      </c>
      <c r="D1588" s="2">
        <v>14.011900000000001</v>
      </c>
      <c r="E1588" s="2">
        <v>19488</v>
      </c>
      <c r="F1588" s="2">
        <v>19.6371</v>
      </c>
      <c r="G1588" s="2">
        <v>382687.80479999998</v>
      </c>
      <c r="H1588" s="21">
        <f t="shared" si="24"/>
        <v>4.0845867759711912E-3</v>
      </c>
      <c r="I1588" s="4"/>
      <c r="J1588" s="4"/>
      <c r="K1588" s="4"/>
    </row>
    <row r="1589" spans="2:11" ht="13.5" x14ac:dyDescent="0.35">
      <c r="B1589" s="3">
        <v>44320</v>
      </c>
      <c r="C1589" s="2">
        <v>19.100000000000001</v>
      </c>
      <c r="D1589" s="2">
        <v>13.5989</v>
      </c>
      <c r="E1589" s="2">
        <v>29247</v>
      </c>
      <c r="F1589" s="2">
        <v>19.393699999999999</v>
      </c>
      <c r="G1589" s="2">
        <v>567207.54390000005</v>
      </c>
      <c r="H1589" s="21">
        <f t="shared" si="24"/>
        <v>-2.9474946295648716E-2</v>
      </c>
      <c r="I1589" s="4"/>
      <c r="J1589" s="4"/>
      <c r="K1589" s="4"/>
    </row>
    <row r="1590" spans="2:11" ht="13.5" x14ac:dyDescent="0.35">
      <c r="B1590" s="3">
        <v>44321</v>
      </c>
      <c r="C1590" s="2">
        <v>18.79</v>
      </c>
      <c r="D1590" s="2">
        <v>13.3782</v>
      </c>
      <c r="E1590" s="2">
        <v>11277</v>
      </c>
      <c r="F1590" s="2">
        <v>18.880700000000001</v>
      </c>
      <c r="G1590" s="2">
        <v>212917.6539</v>
      </c>
      <c r="H1590" s="21">
        <f t="shared" si="24"/>
        <v>-1.6229253836707438E-2</v>
      </c>
      <c r="I1590" s="4"/>
      <c r="J1590" s="4"/>
      <c r="K1590" s="4"/>
    </row>
    <row r="1591" spans="2:11" ht="13.5" x14ac:dyDescent="0.35">
      <c r="B1591" s="3">
        <v>44322</v>
      </c>
      <c r="C1591" s="2">
        <v>18.77</v>
      </c>
      <c r="D1591" s="2">
        <v>13.363899999999999</v>
      </c>
      <c r="E1591" s="2">
        <v>8762</v>
      </c>
      <c r="F1591" s="2">
        <v>18.764900000000001</v>
      </c>
      <c r="G1591" s="2">
        <v>164418.05379999999</v>
      </c>
      <c r="H1591" s="21">
        <f t="shared" si="24"/>
        <v>-1.0689031409307998E-3</v>
      </c>
      <c r="I1591" s="4"/>
      <c r="J1591" s="4"/>
      <c r="K1591" s="4"/>
    </row>
    <row r="1592" spans="2:11" ht="13.5" x14ac:dyDescent="0.35">
      <c r="B1592" s="3">
        <v>44323</v>
      </c>
      <c r="C1592" s="2">
        <v>18.600000000000001</v>
      </c>
      <c r="D1592" s="2">
        <v>13.242900000000001</v>
      </c>
      <c r="E1592" s="2">
        <v>8618</v>
      </c>
      <c r="F1592" s="2">
        <v>18.581900000000001</v>
      </c>
      <c r="G1592" s="2">
        <v>160138.81419999999</v>
      </c>
      <c r="H1592" s="21">
        <f t="shared" si="24"/>
        <v>-9.054243147584063E-3</v>
      </c>
      <c r="I1592" s="4"/>
      <c r="J1592" s="4"/>
      <c r="K1592" s="4"/>
    </row>
    <row r="1593" spans="2:11" ht="13.5" x14ac:dyDescent="0.35">
      <c r="B1593" s="3">
        <v>44326</v>
      </c>
      <c r="C1593" s="2">
        <v>18.579999999999998</v>
      </c>
      <c r="D1593" s="2">
        <v>13.2287</v>
      </c>
      <c r="E1593" s="2">
        <v>2353</v>
      </c>
      <c r="F1593" s="2">
        <v>18.538399999999999</v>
      </c>
      <c r="G1593" s="2">
        <v>43620.855199999998</v>
      </c>
      <c r="H1593" s="21">
        <f t="shared" si="24"/>
        <v>-1.0722726895166961E-3</v>
      </c>
      <c r="I1593" s="4"/>
      <c r="J1593" s="4"/>
      <c r="K1593" s="4"/>
    </row>
    <row r="1594" spans="2:11" ht="13.5" x14ac:dyDescent="0.35">
      <c r="B1594" s="3">
        <v>44327</v>
      </c>
      <c r="C1594" s="2">
        <v>18.899999999999999</v>
      </c>
      <c r="D1594" s="2">
        <v>13.4565</v>
      </c>
      <c r="E1594" s="2">
        <v>10320</v>
      </c>
      <c r="F1594" s="2">
        <v>18.745699999999999</v>
      </c>
      <c r="G1594" s="2">
        <v>193455.62400000001</v>
      </c>
      <c r="H1594" s="21">
        <f t="shared" si="24"/>
        <v>1.7220135009486964E-2</v>
      </c>
      <c r="I1594" s="4"/>
      <c r="J1594" s="4"/>
      <c r="K1594" s="4"/>
    </row>
    <row r="1595" spans="2:11" ht="13.5" x14ac:dyDescent="0.35">
      <c r="B1595" s="3">
        <v>44333</v>
      </c>
      <c r="C1595" s="2">
        <v>19.149999999999999</v>
      </c>
      <c r="D1595" s="2">
        <v>13.634499999999999</v>
      </c>
      <c r="E1595" s="2">
        <v>29308</v>
      </c>
      <c r="F1595" s="2">
        <v>19.040400000000002</v>
      </c>
      <c r="G1595" s="2">
        <v>558036.04319999996</v>
      </c>
      <c r="H1595" s="21">
        <f t="shared" si="24"/>
        <v>1.3227808122468624E-2</v>
      </c>
      <c r="I1595" s="4"/>
      <c r="J1595" s="4"/>
      <c r="K1595" s="4"/>
    </row>
    <row r="1596" spans="2:11" ht="13.5" x14ac:dyDescent="0.35">
      <c r="B1596" s="3">
        <v>44334</v>
      </c>
      <c r="C1596" s="2">
        <v>19.2</v>
      </c>
      <c r="D1596" s="2">
        <v>13.6701</v>
      </c>
      <c r="E1596" s="2">
        <v>8428</v>
      </c>
      <c r="F1596" s="2">
        <v>19.163</v>
      </c>
      <c r="G1596" s="2">
        <v>161505.764</v>
      </c>
      <c r="H1596" s="21">
        <f t="shared" si="24"/>
        <v>2.6110235065459329E-3</v>
      </c>
      <c r="I1596" s="4"/>
      <c r="J1596" s="4"/>
      <c r="K1596" s="4"/>
    </row>
    <row r="1597" spans="2:11" ht="13.5" x14ac:dyDescent="0.35">
      <c r="B1597" s="3">
        <v>44335</v>
      </c>
      <c r="C1597" s="2">
        <v>19.3</v>
      </c>
      <c r="D1597" s="2">
        <v>13.741300000000001</v>
      </c>
      <c r="E1597" s="2">
        <v>17748</v>
      </c>
      <c r="F1597" s="2">
        <v>19.232500000000002</v>
      </c>
      <c r="G1597" s="2">
        <v>341338.41</v>
      </c>
      <c r="H1597" s="21">
        <f t="shared" si="24"/>
        <v>5.2084476338871725E-3</v>
      </c>
      <c r="I1597" s="4"/>
      <c r="J1597" s="4"/>
      <c r="K1597" s="4"/>
    </row>
    <row r="1598" spans="2:11" ht="13.5" x14ac:dyDescent="0.35">
      <c r="B1598" s="3">
        <v>44336</v>
      </c>
      <c r="C1598" s="2">
        <v>19.600000000000001</v>
      </c>
      <c r="D1598" s="2">
        <v>13.9549</v>
      </c>
      <c r="E1598" s="2">
        <v>20063</v>
      </c>
      <c r="F1598" s="2">
        <v>19.533899999999999</v>
      </c>
      <c r="G1598" s="2">
        <v>391908.63569999998</v>
      </c>
      <c r="H1598" s="21">
        <f t="shared" si="24"/>
        <v>1.5544380808220442E-2</v>
      </c>
      <c r="I1598" s="4"/>
      <c r="J1598" s="4"/>
      <c r="K1598" s="4"/>
    </row>
    <row r="1599" spans="2:11" ht="13.5" x14ac:dyDescent="0.35">
      <c r="B1599" s="3">
        <v>44337</v>
      </c>
      <c r="C1599" s="2">
        <v>19.66</v>
      </c>
      <c r="D1599" s="2">
        <v>13.9976</v>
      </c>
      <c r="E1599" s="2">
        <v>14688</v>
      </c>
      <c r="F1599" s="2">
        <v>19.6524</v>
      </c>
      <c r="G1599" s="2">
        <v>288654.45120000001</v>
      </c>
      <c r="H1599" s="21">
        <f t="shared" si="24"/>
        <v>3.0598571111222551E-3</v>
      </c>
      <c r="I1599" s="4"/>
      <c r="J1599" s="4"/>
      <c r="K1599" s="4"/>
    </row>
    <row r="1600" spans="2:11" ht="13.5" x14ac:dyDescent="0.35">
      <c r="B1600" s="3">
        <v>44340</v>
      </c>
      <c r="C1600" s="2">
        <v>19.649999999999999</v>
      </c>
      <c r="D1600" s="2">
        <v>13.990500000000001</v>
      </c>
      <c r="E1600" s="2">
        <v>22984</v>
      </c>
      <c r="F1600" s="2">
        <v>19.683599999999998</v>
      </c>
      <c r="G1600" s="2">
        <v>452407.86239999998</v>
      </c>
      <c r="H1600" s="21">
        <f t="shared" si="24"/>
        <v>-5.072298108246728E-4</v>
      </c>
      <c r="I1600" s="4"/>
      <c r="J1600" s="4"/>
      <c r="K1600" s="4"/>
    </row>
    <row r="1601" spans="2:11" ht="13.5" x14ac:dyDescent="0.35">
      <c r="B1601" s="3">
        <v>44341</v>
      </c>
      <c r="C1601" s="2">
        <v>19.45</v>
      </c>
      <c r="D1601" s="2">
        <v>13.848100000000001</v>
      </c>
      <c r="E1601" s="2">
        <v>13931</v>
      </c>
      <c r="F1601" s="2">
        <v>19.556999999999999</v>
      </c>
      <c r="G1601" s="2">
        <v>272448.56699999998</v>
      </c>
      <c r="H1601" s="21">
        <f t="shared" si="24"/>
        <v>-1.0178335298952882E-2</v>
      </c>
      <c r="I1601" s="4"/>
      <c r="J1601" s="4"/>
      <c r="K1601" s="4"/>
    </row>
    <row r="1602" spans="2:11" ht="13.5" x14ac:dyDescent="0.35">
      <c r="B1602" s="3">
        <v>44342</v>
      </c>
      <c r="C1602" s="2">
        <v>19.34</v>
      </c>
      <c r="D1602" s="2">
        <v>13.7698</v>
      </c>
      <c r="E1602" s="2">
        <v>28074</v>
      </c>
      <c r="F1602" s="2">
        <v>19.111699999999999</v>
      </c>
      <c r="G1602" s="2">
        <v>536541.86580000003</v>
      </c>
      <c r="H1602" s="21">
        <f t="shared" si="24"/>
        <v>-5.6542052700370793E-3</v>
      </c>
      <c r="I1602" s="4"/>
      <c r="J1602" s="4"/>
      <c r="K1602" s="4"/>
    </row>
    <row r="1603" spans="2:11" ht="13.5" x14ac:dyDescent="0.35">
      <c r="B1603" s="3">
        <v>44343</v>
      </c>
      <c r="C1603" s="2">
        <v>19.29</v>
      </c>
      <c r="D1603" s="2">
        <v>13.7342</v>
      </c>
      <c r="E1603" s="2">
        <v>48711</v>
      </c>
      <c r="F1603" s="2">
        <v>19.029800000000002</v>
      </c>
      <c r="G1603" s="2">
        <v>926960.58779999998</v>
      </c>
      <c r="H1603" s="21">
        <f t="shared" si="24"/>
        <v>-2.5853679792008978E-3</v>
      </c>
      <c r="I1603" s="4"/>
      <c r="J1603" s="4"/>
      <c r="K1603" s="4"/>
    </row>
    <row r="1604" spans="2:11" ht="13.5" x14ac:dyDescent="0.35">
      <c r="B1604" s="3">
        <v>44344</v>
      </c>
      <c r="C1604" s="2">
        <v>19.28</v>
      </c>
      <c r="D1604" s="2">
        <v>13.7271</v>
      </c>
      <c r="E1604" s="2">
        <v>9113</v>
      </c>
      <c r="F1604" s="2">
        <v>19.225100000000001</v>
      </c>
      <c r="G1604" s="2">
        <v>175198.3363</v>
      </c>
      <c r="H1604" s="21">
        <f t="shared" si="24"/>
        <v>-5.1695766771995752E-4</v>
      </c>
      <c r="I1604" s="4"/>
      <c r="J1604" s="4"/>
      <c r="K1604" s="4"/>
    </row>
    <row r="1605" spans="2:11" ht="13.5" x14ac:dyDescent="0.35">
      <c r="B1605" s="3">
        <v>44347</v>
      </c>
      <c r="C1605" s="2">
        <v>19.100000000000001</v>
      </c>
      <c r="D1605" s="2">
        <v>13.5989</v>
      </c>
      <c r="E1605" s="2">
        <v>6623</v>
      </c>
      <c r="F1605" s="2">
        <v>18.999700000000001</v>
      </c>
      <c r="G1605" s="2">
        <v>125835.0131</v>
      </c>
      <c r="H1605" s="21">
        <f t="shared" si="24"/>
        <v>-9.3391903606733859E-3</v>
      </c>
      <c r="I1605" s="4"/>
      <c r="J1605" s="4"/>
      <c r="K1605" s="4"/>
    </row>
    <row r="1606" spans="2:11" ht="13.5" x14ac:dyDescent="0.35">
      <c r="B1606" s="3">
        <v>44348</v>
      </c>
      <c r="C1606" s="2">
        <v>19.100000000000001</v>
      </c>
      <c r="D1606" s="2">
        <v>13.5989</v>
      </c>
      <c r="E1606" s="2">
        <v>127453</v>
      </c>
      <c r="F1606" s="2">
        <v>19.1036</v>
      </c>
      <c r="G1606" s="2">
        <v>2434811.1307999999</v>
      </c>
      <c r="H1606" s="21">
        <f t="shared" si="24"/>
        <v>0</v>
      </c>
      <c r="I1606" s="4"/>
      <c r="J1606" s="4"/>
      <c r="K1606" s="4"/>
    </row>
    <row r="1607" spans="2:11" ht="13.5" x14ac:dyDescent="0.35">
      <c r="B1607" s="3">
        <v>44349</v>
      </c>
      <c r="C1607" s="2">
        <v>19.079999999999998</v>
      </c>
      <c r="D1607" s="2">
        <v>13.5847</v>
      </c>
      <c r="E1607" s="2">
        <v>12035</v>
      </c>
      <c r="F1607" s="2">
        <v>19.0198</v>
      </c>
      <c r="G1607" s="2">
        <v>228903.29300000001</v>
      </c>
      <c r="H1607" s="21">
        <f t="shared" ref="H1607:H1670" si="25">(D1607-D1606)/D1606</f>
        <v>-1.0442021045820365E-3</v>
      </c>
      <c r="I1607" s="4"/>
      <c r="J1607" s="4"/>
      <c r="K1607" s="4"/>
    </row>
    <row r="1608" spans="2:11" ht="13.5" x14ac:dyDescent="0.35">
      <c r="B1608" s="3">
        <v>44350</v>
      </c>
      <c r="C1608" s="2">
        <v>18.64</v>
      </c>
      <c r="D1608" s="2">
        <v>13.788500000000001</v>
      </c>
      <c r="E1608" s="2">
        <v>23426</v>
      </c>
      <c r="F1608" s="2">
        <v>18.403199999999998</v>
      </c>
      <c r="G1608" s="2">
        <v>431113.36320000002</v>
      </c>
      <c r="H1608" s="21">
        <f t="shared" si="25"/>
        <v>1.5002171560652873E-2</v>
      </c>
      <c r="I1608" s="4"/>
      <c r="J1608" s="4"/>
      <c r="K1608" s="4"/>
    </row>
    <row r="1609" spans="2:11" ht="13.5" x14ac:dyDescent="0.35">
      <c r="B1609" s="3">
        <v>44351</v>
      </c>
      <c r="C1609" s="2">
        <v>18.7</v>
      </c>
      <c r="D1609" s="2">
        <v>13.832800000000001</v>
      </c>
      <c r="E1609" s="2">
        <v>10519</v>
      </c>
      <c r="F1609" s="2">
        <v>18.785699999999999</v>
      </c>
      <c r="G1609" s="2">
        <v>197606.77830000001</v>
      </c>
      <c r="H1609" s="21">
        <f t="shared" si="25"/>
        <v>3.212822279435746E-3</v>
      </c>
      <c r="I1609" s="4"/>
      <c r="J1609" s="4"/>
      <c r="K1609" s="4"/>
    </row>
    <row r="1610" spans="2:11" ht="13.5" x14ac:dyDescent="0.35">
      <c r="B1610" s="3">
        <v>44354</v>
      </c>
      <c r="C1610" s="2">
        <v>18.79</v>
      </c>
      <c r="D1610" s="2">
        <v>13.8994</v>
      </c>
      <c r="E1610" s="2">
        <v>13925</v>
      </c>
      <c r="F1610" s="2">
        <v>18.707899999999999</v>
      </c>
      <c r="G1610" s="2">
        <v>260507.50750000001</v>
      </c>
      <c r="H1610" s="21">
        <f t="shared" si="25"/>
        <v>4.8146434561331993E-3</v>
      </c>
      <c r="I1610" s="4"/>
      <c r="J1610" s="4"/>
      <c r="K1610" s="4"/>
    </row>
    <row r="1611" spans="2:11" ht="13.5" x14ac:dyDescent="0.35">
      <c r="B1611" s="3">
        <v>44355</v>
      </c>
      <c r="C1611" s="2">
        <v>18.75</v>
      </c>
      <c r="D1611" s="2">
        <v>13.8698</v>
      </c>
      <c r="E1611" s="2">
        <v>9486</v>
      </c>
      <c r="F1611" s="2">
        <v>18.7301</v>
      </c>
      <c r="G1611" s="2">
        <v>177673.7286</v>
      </c>
      <c r="H1611" s="21">
        <f t="shared" si="25"/>
        <v>-2.1295883275537285E-3</v>
      </c>
      <c r="I1611" s="4"/>
      <c r="J1611" s="4"/>
      <c r="K1611" s="4"/>
    </row>
    <row r="1612" spans="2:11" ht="13.5" x14ac:dyDescent="0.35">
      <c r="B1612" s="3">
        <v>44356</v>
      </c>
      <c r="C1612" s="2">
        <v>18.649999999999999</v>
      </c>
      <c r="D1612" s="2">
        <v>13.7959</v>
      </c>
      <c r="E1612" s="2">
        <v>11112</v>
      </c>
      <c r="F1612" s="2">
        <v>18.646599999999999</v>
      </c>
      <c r="G1612" s="2">
        <v>207201.01920000001</v>
      </c>
      <c r="H1612" s="21">
        <f t="shared" si="25"/>
        <v>-5.3281229722130152E-3</v>
      </c>
      <c r="I1612" s="4"/>
      <c r="J1612" s="4"/>
      <c r="K1612" s="4"/>
    </row>
    <row r="1613" spans="2:11" ht="13.5" x14ac:dyDescent="0.35">
      <c r="B1613" s="3">
        <v>44357</v>
      </c>
      <c r="C1613" s="2">
        <v>18.68</v>
      </c>
      <c r="D1613" s="2">
        <v>13.818</v>
      </c>
      <c r="E1613" s="2">
        <v>13333</v>
      </c>
      <c r="F1613" s="2">
        <v>18.5596</v>
      </c>
      <c r="G1613" s="2">
        <v>247455.14679999999</v>
      </c>
      <c r="H1613" s="21">
        <f t="shared" si="25"/>
        <v>1.6019252096637414E-3</v>
      </c>
      <c r="I1613" s="4"/>
      <c r="J1613" s="4"/>
      <c r="K1613" s="4"/>
    </row>
    <row r="1614" spans="2:11" ht="13.5" x14ac:dyDescent="0.35">
      <c r="B1614" s="3">
        <v>44358</v>
      </c>
      <c r="C1614" s="2">
        <v>18.649999999999999</v>
      </c>
      <c r="D1614" s="2">
        <v>13.7959</v>
      </c>
      <c r="E1614" s="2">
        <v>4914</v>
      </c>
      <c r="F1614" s="2">
        <v>18.6175</v>
      </c>
      <c r="G1614" s="2">
        <v>91486.395000000004</v>
      </c>
      <c r="H1614" s="21">
        <f t="shared" si="25"/>
        <v>-1.5993631495151259E-3</v>
      </c>
      <c r="I1614" s="4"/>
      <c r="J1614" s="4"/>
      <c r="K1614" s="4"/>
    </row>
    <row r="1615" spans="2:11" ht="13.5" x14ac:dyDescent="0.35">
      <c r="B1615" s="3">
        <v>44361</v>
      </c>
      <c r="C1615" s="2">
        <v>18.690000000000001</v>
      </c>
      <c r="D1615" s="2">
        <v>13.8254</v>
      </c>
      <c r="E1615" s="2">
        <v>4437</v>
      </c>
      <c r="F1615" s="2">
        <v>18.6707</v>
      </c>
      <c r="G1615" s="2">
        <v>82841.895900000003</v>
      </c>
      <c r="H1615" s="21">
        <f t="shared" si="25"/>
        <v>2.1383164563385155E-3</v>
      </c>
      <c r="I1615" s="4"/>
      <c r="J1615" s="4"/>
      <c r="K1615" s="4"/>
    </row>
    <row r="1616" spans="2:11" ht="13.5" x14ac:dyDescent="0.35">
      <c r="B1616" s="3">
        <v>44362</v>
      </c>
      <c r="C1616" s="2">
        <v>18.7</v>
      </c>
      <c r="D1616" s="2">
        <v>13.832800000000001</v>
      </c>
      <c r="E1616" s="2">
        <v>7012</v>
      </c>
      <c r="F1616" s="2">
        <v>18.690200000000001</v>
      </c>
      <c r="G1616" s="2">
        <v>131055.68240000001</v>
      </c>
      <c r="H1616" s="21">
        <f t="shared" si="25"/>
        <v>5.3524671980561265E-4</v>
      </c>
      <c r="I1616" s="4"/>
      <c r="J1616" s="4"/>
      <c r="K1616" s="4"/>
    </row>
    <row r="1617" spans="2:11" ht="13.5" x14ac:dyDescent="0.35">
      <c r="B1617" s="3">
        <v>44363</v>
      </c>
      <c r="C1617" s="2">
        <v>18.73</v>
      </c>
      <c r="D1617" s="2">
        <v>13.855</v>
      </c>
      <c r="E1617" s="2">
        <v>6857</v>
      </c>
      <c r="F1617" s="2">
        <v>18.721</v>
      </c>
      <c r="G1617" s="2">
        <v>128369.897</v>
      </c>
      <c r="H1617" s="21">
        <f t="shared" si="25"/>
        <v>1.6048811520443999E-3</v>
      </c>
      <c r="I1617" s="4"/>
      <c r="J1617" s="4"/>
      <c r="K1617" s="4"/>
    </row>
    <row r="1618" spans="2:11" ht="13.5" x14ac:dyDescent="0.35">
      <c r="B1618" s="3">
        <v>44364</v>
      </c>
      <c r="C1618" s="2">
        <v>18.72</v>
      </c>
      <c r="D1618" s="2">
        <v>13.8476</v>
      </c>
      <c r="E1618" s="2">
        <v>17331</v>
      </c>
      <c r="F1618" s="2">
        <v>18.72</v>
      </c>
      <c r="G1618" s="2">
        <v>324436.32</v>
      </c>
      <c r="H1618" s="21">
        <f t="shared" si="25"/>
        <v>-5.3410321183691928E-4</v>
      </c>
      <c r="I1618" s="4"/>
      <c r="J1618" s="4"/>
      <c r="K1618" s="4"/>
    </row>
    <row r="1619" spans="2:11" ht="13.5" x14ac:dyDescent="0.35">
      <c r="B1619" s="3">
        <v>44365</v>
      </c>
      <c r="C1619" s="2">
        <v>18.7</v>
      </c>
      <c r="D1619" s="2">
        <v>13.832800000000001</v>
      </c>
      <c r="E1619" s="2">
        <v>5740</v>
      </c>
      <c r="F1619" s="2">
        <v>18.7057</v>
      </c>
      <c r="G1619" s="2">
        <v>107370.71799999999</v>
      </c>
      <c r="H1619" s="21">
        <f t="shared" si="25"/>
        <v>-1.0687772610415709E-3</v>
      </c>
      <c r="I1619" s="4"/>
      <c r="J1619" s="4"/>
      <c r="K1619" s="4"/>
    </row>
    <row r="1620" spans="2:11" ht="13.5" x14ac:dyDescent="0.35">
      <c r="B1620" s="3">
        <v>44368</v>
      </c>
      <c r="C1620" s="2">
        <v>18.690000000000001</v>
      </c>
      <c r="D1620" s="2">
        <v>13.8254</v>
      </c>
      <c r="E1620" s="2">
        <v>96152</v>
      </c>
      <c r="F1620" s="2">
        <v>18.690200000000001</v>
      </c>
      <c r="G1620" s="2">
        <v>1797100.1103999999</v>
      </c>
      <c r="H1620" s="21">
        <f t="shared" si="25"/>
        <v>-5.3496038401484273E-4</v>
      </c>
      <c r="I1620" s="4"/>
      <c r="J1620" s="4"/>
      <c r="K1620" s="4"/>
    </row>
    <row r="1621" spans="2:11" ht="13.5" x14ac:dyDescent="0.35">
      <c r="B1621" s="3">
        <v>44369</v>
      </c>
      <c r="C1621" s="2">
        <v>18.690000000000001</v>
      </c>
      <c r="D1621" s="2">
        <v>13.8254</v>
      </c>
      <c r="E1621" s="2">
        <v>5203</v>
      </c>
      <c r="F1621" s="2">
        <v>18.683199999999999</v>
      </c>
      <c r="G1621" s="2">
        <v>97208.689599999998</v>
      </c>
      <c r="H1621" s="21">
        <f t="shared" si="25"/>
        <v>0</v>
      </c>
      <c r="I1621" s="4"/>
      <c r="J1621" s="4"/>
      <c r="K1621" s="4"/>
    </row>
    <row r="1622" spans="2:11" ht="13.5" x14ac:dyDescent="0.35">
      <c r="B1622" s="3">
        <v>44370</v>
      </c>
      <c r="C1622" s="2">
        <v>18.64</v>
      </c>
      <c r="D1622" s="2">
        <v>13.788500000000001</v>
      </c>
      <c r="E1622" s="2">
        <v>1923</v>
      </c>
      <c r="F1622" s="2">
        <v>18.653099999999998</v>
      </c>
      <c r="G1622" s="2">
        <v>35869.9113</v>
      </c>
      <c r="H1622" s="21">
        <f t="shared" si="25"/>
        <v>-2.6690005352466668E-3</v>
      </c>
      <c r="I1622" s="4"/>
      <c r="J1622" s="4"/>
      <c r="K1622" s="4"/>
    </row>
    <row r="1623" spans="2:11" ht="13.5" x14ac:dyDescent="0.35">
      <c r="B1623" s="3">
        <v>44371</v>
      </c>
      <c r="C1623" s="2">
        <v>18.5</v>
      </c>
      <c r="D1623" s="2">
        <v>13.684900000000001</v>
      </c>
      <c r="E1623" s="2">
        <v>11823</v>
      </c>
      <c r="F1623" s="2">
        <v>18.546800000000001</v>
      </c>
      <c r="G1623" s="2">
        <v>219278.81640000001</v>
      </c>
      <c r="H1623" s="21">
        <f t="shared" si="25"/>
        <v>-7.5135076331725803E-3</v>
      </c>
      <c r="I1623" s="4"/>
      <c r="J1623" s="4"/>
      <c r="K1623" s="4"/>
    </row>
    <row r="1624" spans="2:11" ht="13.5" x14ac:dyDescent="0.35">
      <c r="B1624" s="3">
        <v>44372</v>
      </c>
      <c r="C1624" s="2">
        <v>18.5</v>
      </c>
      <c r="D1624" s="2">
        <v>13.684900000000001</v>
      </c>
      <c r="E1624" s="2">
        <v>14924</v>
      </c>
      <c r="F1624" s="2">
        <v>18.5352</v>
      </c>
      <c r="G1624" s="2">
        <v>276619.3248</v>
      </c>
      <c r="H1624" s="21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18.39</v>
      </c>
      <c r="D1625" s="2">
        <v>13.6035</v>
      </c>
      <c r="E1625" s="2">
        <v>9717</v>
      </c>
      <c r="F1625" s="2">
        <v>18.420400000000001</v>
      </c>
      <c r="G1625" s="2">
        <v>178991.02679999999</v>
      </c>
      <c r="H1625" s="21">
        <f t="shared" si="25"/>
        <v>-5.9481618426148793E-3</v>
      </c>
      <c r="I1625" s="4"/>
      <c r="J1625" s="4"/>
      <c r="K1625" s="4"/>
    </row>
    <row r="1626" spans="2:11" ht="13.5" x14ac:dyDescent="0.35">
      <c r="B1626" s="3">
        <v>44376</v>
      </c>
      <c r="C1626" s="2">
        <v>18.3</v>
      </c>
      <c r="D1626" s="2">
        <v>13.536899999999999</v>
      </c>
      <c r="E1626" s="2">
        <v>14198</v>
      </c>
      <c r="F1626" s="2">
        <v>18.300799999999999</v>
      </c>
      <c r="G1626" s="2">
        <v>259834.75839999999</v>
      </c>
      <c r="H1626" s="21">
        <f t="shared" si="25"/>
        <v>-4.8957988752895282E-3</v>
      </c>
      <c r="I1626" s="4"/>
      <c r="J1626" s="4"/>
      <c r="K1626" s="4"/>
    </row>
    <row r="1627" spans="2:11" ht="13.5" x14ac:dyDescent="0.35">
      <c r="B1627" s="3">
        <v>44377</v>
      </c>
      <c r="C1627" s="2">
        <v>18.28</v>
      </c>
      <c r="D1627" s="2">
        <v>13.5222</v>
      </c>
      <c r="E1627" s="2">
        <v>37313</v>
      </c>
      <c r="F1627" s="2">
        <v>18.264500000000002</v>
      </c>
      <c r="G1627" s="2">
        <v>681503.28850000002</v>
      </c>
      <c r="H1627" s="21">
        <f t="shared" si="25"/>
        <v>-1.0859207056268046E-3</v>
      </c>
      <c r="I1627" s="4"/>
      <c r="J1627" s="4"/>
      <c r="K1627" s="4"/>
    </row>
    <row r="1628" spans="2:11" ht="13.5" x14ac:dyDescent="0.35">
      <c r="B1628" s="3">
        <v>44378</v>
      </c>
      <c r="C1628" s="2">
        <v>18.25</v>
      </c>
      <c r="D1628" s="2">
        <v>13.5</v>
      </c>
      <c r="E1628" s="2">
        <v>14804</v>
      </c>
      <c r="F1628" s="2">
        <v>18.248999999999999</v>
      </c>
      <c r="G1628" s="2">
        <v>270158.196</v>
      </c>
      <c r="H1628" s="21">
        <f t="shared" si="25"/>
        <v>-1.6417446865154913E-3</v>
      </c>
      <c r="I1628" s="4"/>
      <c r="J1628" s="4"/>
      <c r="K1628" s="4"/>
    </row>
    <row r="1629" spans="2:11" ht="13.5" x14ac:dyDescent="0.35">
      <c r="B1629" s="3">
        <v>44379</v>
      </c>
      <c r="C1629" s="2">
        <v>18.2</v>
      </c>
      <c r="D1629" s="2">
        <v>13.462999999999999</v>
      </c>
      <c r="E1629" s="2">
        <v>3882</v>
      </c>
      <c r="F1629" s="2">
        <v>18.203900000000001</v>
      </c>
      <c r="G1629" s="2">
        <v>70667.539799999999</v>
      </c>
      <c r="H1629" s="21">
        <f t="shared" si="25"/>
        <v>-2.7407407407408009E-3</v>
      </c>
      <c r="I1629" s="4"/>
      <c r="J1629" s="4"/>
      <c r="K1629" s="4"/>
    </row>
    <row r="1630" spans="2:11" ht="13.5" x14ac:dyDescent="0.35">
      <c r="B1630" s="3">
        <v>44382</v>
      </c>
      <c r="C1630" s="2">
        <v>18.25</v>
      </c>
      <c r="D1630" s="2">
        <v>13.5</v>
      </c>
      <c r="E1630" s="2">
        <v>11684</v>
      </c>
      <c r="F1630" s="2">
        <v>18.183499999999999</v>
      </c>
      <c r="G1630" s="2">
        <v>212456.014</v>
      </c>
      <c r="H1630" s="21">
        <f t="shared" si="25"/>
        <v>2.748273044640928E-3</v>
      </c>
      <c r="I1630" s="4"/>
      <c r="J1630" s="4"/>
      <c r="K1630" s="4"/>
    </row>
    <row r="1631" spans="2:11" ht="13.5" x14ac:dyDescent="0.35">
      <c r="B1631" s="3">
        <v>44383</v>
      </c>
      <c r="C1631" s="2">
        <v>18.34</v>
      </c>
      <c r="D1631" s="2">
        <v>13.5665</v>
      </c>
      <c r="E1631" s="2">
        <v>8898</v>
      </c>
      <c r="F1631" s="2">
        <v>18.2745</v>
      </c>
      <c r="G1631" s="2">
        <v>162606.50099999999</v>
      </c>
      <c r="H1631" s="21">
        <f t="shared" si="25"/>
        <v>4.9259259259258935E-3</v>
      </c>
      <c r="I1631" s="4"/>
      <c r="J1631" s="4"/>
      <c r="K1631" s="4"/>
    </row>
    <row r="1632" spans="2:11" ht="13.5" x14ac:dyDescent="0.35">
      <c r="B1632" s="3">
        <v>44384</v>
      </c>
      <c r="C1632" s="2">
        <v>18.329999999999998</v>
      </c>
      <c r="D1632" s="2">
        <v>13.559100000000001</v>
      </c>
      <c r="E1632" s="2">
        <v>672</v>
      </c>
      <c r="F1632" s="2">
        <v>18.296500000000002</v>
      </c>
      <c r="G1632" s="2">
        <v>12295.248</v>
      </c>
      <c r="H1632" s="21">
        <f t="shared" si="25"/>
        <v>-5.4546124645256638E-4</v>
      </c>
      <c r="I1632" s="4"/>
      <c r="J1632" s="4"/>
      <c r="K1632" s="4"/>
    </row>
    <row r="1633" spans="2:11" ht="13.5" x14ac:dyDescent="0.35">
      <c r="B1633" s="3">
        <v>44385</v>
      </c>
      <c r="C1633" s="2">
        <v>18.48</v>
      </c>
      <c r="D1633" s="2">
        <v>13.6701</v>
      </c>
      <c r="E1633" s="2">
        <v>5693</v>
      </c>
      <c r="F1633" s="2">
        <v>18.374099999999999</v>
      </c>
      <c r="G1633" s="2">
        <v>104603.7513</v>
      </c>
      <c r="H1633" s="21">
        <f t="shared" si="25"/>
        <v>8.1863840520387688E-3</v>
      </c>
      <c r="I1633" s="4"/>
      <c r="J1633" s="4"/>
      <c r="K1633" s="4"/>
    </row>
    <row r="1634" spans="2:11" ht="13.5" x14ac:dyDescent="0.35">
      <c r="B1634" s="3">
        <v>44386</v>
      </c>
      <c r="C1634" s="2">
        <v>18.489999999999998</v>
      </c>
      <c r="D1634" s="2">
        <v>13.6775</v>
      </c>
      <c r="E1634" s="2">
        <v>3979</v>
      </c>
      <c r="F1634" s="2">
        <v>18.4907</v>
      </c>
      <c r="G1634" s="2">
        <v>73574.495299999995</v>
      </c>
      <c r="H1634" s="21">
        <f t="shared" si="25"/>
        <v>5.4132742262313492E-4</v>
      </c>
      <c r="I1634" s="4"/>
      <c r="J1634" s="4"/>
      <c r="K1634" s="4"/>
    </row>
    <row r="1635" spans="2:11" ht="13.5" x14ac:dyDescent="0.35">
      <c r="B1635" s="3">
        <v>44389</v>
      </c>
      <c r="C1635" s="2">
        <v>18.5</v>
      </c>
      <c r="D1635" s="2">
        <v>13.684900000000001</v>
      </c>
      <c r="E1635" s="2">
        <v>2950</v>
      </c>
      <c r="F1635" s="2">
        <v>18.4909</v>
      </c>
      <c r="G1635" s="2">
        <v>54548.154999999999</v>
      </c>
      <c r="H1635" s="21">
        <f t="shared" si="25"/>
        <v>5.4103454578691406E-4</v>
      </c>
      <c r="I1635" s="4"/>
      <c r="J1635" s="4"/>
      <c r="K1635" s="4"/>
    </row>
    <row r="1636" spans="2:11" ht="13.5" x14ac:dyDescent="0.35">
      <c r="B1636" s="3">
        <v>44390</v>
      </c>
      <c r="C1636" s="2">
        <v>18.489999999999998</v>
      </c>
      <c r="D1636" s="2">
        <v>13.6775</v>
      </c>
      <c r="E1636" s="2">
        <v>3799</v>
      </c>
      <c r="F1636" s="2">
        <v>18.497299999999999</v>
      </c>
      <c r="G1636" s="2">
        <v>70271.242700000003</v>
      </c>
      <c r="H1636" s="21">
        <f t="shared" si="25"/>
        <v>-5.4074198569229717E-4</v>
      </c>
      <c r="I1636" s="4"/>
      <c r="J1636" s="4"/>
      <c r="K1636" s="4"/>
    </row>
    <row r="1637" spans="2:11" ht="13.5" x14ac:dyDescent="0.35">
      <c r="B1637" s="3">
        <v>44391</v>
      </c>
      <c r="C1637" s="2">
        <v>18.489999999999998</v>
      </c>
      <c r="D1637" s="2">
        <v>13.6775</v>
      </c>
      <c r="E1637" s="2">
        <v>5816</v>
      </c>
      <c r="F1637" s="2">
        <v>18.4785</v>
      </c>
      <c r="G1637" s="2">
        <v>107470.95600000001</v>
      </c>
      <c r="H1637" s="21">
        <f t="shared" si="25"/>
        <v>0</v>
      </c>
      <c r="I1637" s="4"/>
      <c r="J1637" s="4"/>
      <c r="K1637" s="4"/>
    </row>
    <row r="1638" spans="2:11" ht="13.5" x14ac:dyDescent="0.35">
      <c r="B1638" s="3">
        <v>44392</v>
      </c>
      <c r="C1638" s="2">
        <v>18.260000000000002</v>
      </c>
      <c r="D1638" s="2">
        <v>13.507400000000001</v>
      </c>
      <c r="E1638" s="2">
        <v>5699</v>
      </c>
      <c r="F1638" s="2">
        <v>18.3522</v>
      </c>
      <c r="G1638" s="2">
        <v>104589.1878</v>
      </c>
      <c r="H1638" s="21">
        <f t="shared" si="25"/>
        <v>-1.2436483275452362E-2</v>
      </c>
      <c r="I1638" s="4"/>
      <c r="J1638" s="4"/>
      <c r="K1638" s="4"/>
    </row>
    <row r="1639" spans="2:11" ht="13.5" x14ac:dyDescent="0.35">
      <c r="B1639" s="3">
        <v>44393</v>
      </c>
      <c r="C1639" s="2">
        <v>18.5</v>
      </c>
      <c r="D1639" s="2">
        <v>13.684900000000001</v>
      </c>
      <c r="E1639" s="2">
        <v>1566</v>
      </c>
      <c r="F1639" s="2">
        <v>18.495999999999999</v>
      </c>
      <c r="G1639" s="2">
        <v>28964.736000000001</v>
      </c>
      <c r="H1639" s="21">
        <f t="shared" si="25"/>
        <v>1.3140944963501504E-2</v>
      </c>
      <c r="I1639" s="4"/>
      <c r="J1639" s="4"/>
      <c r="K1639" s="4"/>
    </row>
    <row r="1640" spans="2:11" ht="13.5" x14ac:dyDescent="0.35">
      <c r="B1640" s="3">
        <v>44396</v>
      </c>
      <c r="C1640" s="2">
        <v>18.489999999999998</v>
      </c>
      <c r="D1640" s="2">
        <v>13.6775</v>
      </c>
      <c r="E1640" s="2">
        <v>297</v>
      </c>
      <c r="F1640" s="2">
        <v>18.355799999999999</v>
      </c>
      <c r="G1640" s="2">
        <v>5451.6725999999999</v>
      </c>
      <c r="H1640" s="21">
        <f t="shared" si="25"/>
        <v>-5.4074198569229717E-4</v>
      </c>
      <c r="I1640" s="4"/>
      <c r="J1640" s="4"/>
      <c r="K1640" s="4"/>
    </row>
    <row r="1641" spans="2:11" ht="13.5" x14ac:dyDescent="0.35">
      <c r="B1641" s="3">
        <v>44399</v>
      </c>
      <c r="C1641" s="2">
        <v>18.5</v>
      </c>
      <c r="D1641" s="2">
        <v>13.684900000000001</v>
      </c>
      <c r="E1641" s="2">
        <v>49610</v>
      </c>
      <c r="F1641" s="2">
        <v>18.515799999999999</v>
      </c>
      <c r="G1641" s="2">
        <v>918568.83799999999</v>
      </c>
      <c r="H1641" s="21">
        <f t="shared" si="25"/>
        <v>5.4103454578691406E-4</v>
      </c>
      <c r="I1641" s="4"/>
      <c r="J1641" s="4"/>
      <c r="K1641" s="4"/>
    </row>
    <row r="1642" spans="2:11" ht="13.5" x14ac:dyDescent="0.35">
      <c r="B1642" s="3">
        <v>44400</v>
      </c>
      <c r="C1642" s="2">
        <v>18.5</v>
      </c>
      <c r="D1642" s="2">
        <v>13.684900000000001</v>
      </c>
      <c r="E1642" s="2">
        <v>8409</v>
      </c>
      <c r="F1642" s="2">
        <v>18.4879</v>
      </c>
      <c r="G1642" s="2">
        <v>155464.75109999999</v>
      </c>
      <c r="H1642" s="21">
        <f t="shared" si="25"/>
        <v>0</v>
      </c>
      <c r="I1642" s="4"/>
      <c r="J1642" s="4"/>
      <c r="K1642" s="4"/>
    </row>
    <row r="1643" spans="2:11" ht="13.5" x14ac:dyDescent="0.35">
      <c r="B1643" s="3">
        <v>44403</v>
      </c>
      <c r="C1643" s="2">
        <v>18.48</v>
      </c>
      <c r="D1643" s="2">
        <v>13.6701</v>
      </c>
      <c r="E1643" s="2">
        <v>7590</v>
      </c>
      <c r="F1643" s="2">
        <v>18.213200000000001</v>
      </c>
      <c r="G1643" s="2">
        <v>138238.18799999999</v>
      </c>
      <c r="H1643" s="21">
        <f t="shared" si="25"/>
        <v>-1.0814839713845943E-3</v>
      </c>
      <c r="I1643" s="4"/>
      <c r="J1643" s="4"/>
      <c r="K1643" s="4"/>
    </row>
    <row r="1644" spans="2:11" ht="13.5" x14ac:dyDescent="0.35">
      <c r="B1644" s="3">
        <v>44404</v>
      </c>
      <c r="C1644" s="2">
        <v>18.5</v>
      </c>
      <c r="D1644" s="2">
        <v>13.684900000000001</v>
      </c>
      <c r="E1644" s="2">
        <v>5105</v>
      </c>
      <c r="F1644" s="2">
        <v>18.486799999999999</v>
      </c>
      <c r="G1644" s="2">
        <v>94375.114000000001</v>
      </c>
      <c r="H1644" s="21">
        <f t="shared" si="25"/>
        <v>1.0826548452462698E-3</v>
      </c>
      <c r="I1644" s="4"/>
      <c r="J1644" s="4"/>
      <c r="K1644" s="4"/>
    </row>
    <row r="1645" spans="2:11" ht="13.5" x14ac:dyDescent="0.35">
      <c r="B1645" s="3">
        <v>44405</v>
      </c>
      <c r="C1645" s="2">
        <v>18.600000000000001</v>
      </c>
      <c r="D1645" s="2">
        <v>13.758900000000001</v>
      </c>
      <c r="E1645" s="2">
        <v>7803</v>
      </c>
      <c r="F1645" s="2">
        <v>18.5107</v>
      </c>
      <c r="G1645" s="2">
        <v>144438.9921</v>
      </c>
      <c r="H1645" s="21">
        <f t="shared" si="25"/>
        <v>5.4074198569225816E-3</v>
      </c>
      <c r="I1645" s="4"/>
      <c r="J1645" s="4"/>
      <c r="K1645" s="4"/>
    </row>
    <row r="1646" spans="2:11" ht="13.5" x14ac:dyDescent="0.35">
      <c r="B1646" s="3">
        <v>44406</v>
      </c>
      <c r="C1646" s="2">
        <v>18.59</v>
      </c>
      <c r="D1646" s="2">
        <v>13.7515</v>
      </c>
      <c r="E1646" s="2">
        <v>72</v>
      </c>
      <c r="F1646" s="2">
        <v>18.594000000000001</v>
      </c>
      <c r="G1646" s="2">
        <v>1338.768</v>
      </c>
      <c r="H1646" s="21">
        <f t="shared" si="25"/>
        <v>-5.3783369310050346E-4</v>
      </c>
      <c r="I1646" s="4"/>
      <c r="J1646" s="4"/>
      <c r="K1646" s="4"/>
    </row>
    <row r="1647" spans="2:11" ht="13.5" x14ac:dyDescent="0.35">
      <c r="B1647" s="3">
        <v>44407</v>
      </c>
      <c r="C1647" s="2">
        <v>18.579999999999998</v>
      </c>
      <c r="D1647" s="2">
        <v>13.7441</v>
      </c>
      <c r="E1647" s="2">
        <v>3312</v>
      </c>
      <c r="F1647" s="2">
        <v>18.5228</v>
      </c>
      <c r="G1647" s="2">
        <v>61347.513599999998</v>
      </c>
      <c r="H1647" s="21">
        <f t="shared" si="25"/>
        <v>-5.3812311384216394E-4</v>
      </c>
      <c r="I1647" s="4"/>
      <c r="J1647" s="4"/>
      <c r="K1647" s="4"/>
    </row>
    <row r="1648" spans="2:11" ht="13.5" x14ac:dyDescent="0.35">
      <c r="B1648" s="3">
        <v>44410</v>
      </c>
      <c r="C1648" s="2">
        <v>18.54</v>
      </c>
      <c r="D1648" s="2">
        <v>13.714499999999999</v>
      </c>
      <c r="E1648" s="2">
        <v>1322</v>
      </c>
      <c r="F1648" s="2">
        <v>18.521999999999998</v>
      </c>
      <c r="G1648" s="2">
        <v>24486.083999999999</v>
      </c>
      <c r="H1648" s="21">
        <f t="shared" si="25"/>
        <v>-2.1536513849579305E-3</v>
      </c>
      <c r="I1648" s="4"/>
      <c r="J1648" s="4"/>
      <c r="K1648" s="4"/>
    </row>
    <row r="1649" spans="2:11" ht="13.5" x14ac:dyDescent="0.35">
      <c r="B1649" s="3">
        <v>44411</v>
      </c>
      <c r="C1649" s="2">
        <v>18.54</v>
      </c>
      <c r="D1649" s="2">
        <v>13.714499999999999</v>
      </c>
      <c r="E1649" s="2">
        <v>3917</v>
      </c>
      <c r="F1649" s="2">
        <v>18.534099999999999</v>
      </c>
      <c r="G1649" s="2">
        <v>72598.069699999993</v>
      </c>
      <c r="H1649" s="21">
        <f t="shared" si="25"/>
        <v>0</v>
      </c>
      <c r="I1649" s="4"/>
      <c r="J1649" s="4"/>
      <c r="K1649" s="4"/>
    </row>
    <row r="1650" spans="2:11" ht="13.5" x14ac:dyDescent="0.35">
      <c r="B1650" s="3">
        <v>44412</v>
      </c>
      <c r="C1650" s="2">
        <v>18.53</v>
      </c>
      <c r="D1650" s="2">
        <v>13.707100000000001</v>
      </c>
      <c r="E1650" s="2">
        <v>3079</v>
      </c>
      <c r="F1650" s="2">
        <v>18.497599999999998</v>
      </c>
      <c r="G1650" s="2">
        <v>56954.110399999998</v>
      </c>
      <c r="H1650" s="21">
        <f t="shared" si="25"/>
        <v>-5.3957490247539034E-4</v>
      </c>
      <c r="I1650" s="4"/>
      <c r="J1650" s="4"/>
      <c r="K1650" s="4"/>
    </row>
    <row r="1651" spans="2:11" ht="13.5" x14ac:dyDescent="0.35">
      <c r="B1651" s="3">
        <v>44413</v>
      </c>
      <c r="C1651" s="2">
        <v>18.57</v>
      </c>
      <c r="D1651" s="2">
        <v>13.736700000000001</v>
      </c>
      <c r="E1651" s="2">
        <v>13754</v>
      </c>
      <c r="F1651" s="2">
        <v>18.5566</v>
      </c>
      <c r="G1651" s="2">
        <v>255227.47640000001</v>
      </c>
      <c r="H1651" s="21">
        <f t="shared" si="25"/>
        <v>2.1594648029123805E-3</v>
      </c>
      <c r="I1651" s="4"/>
      <c r="J1651" s="4"/>
      <c r="K1651" s="4"/>
    </row>
    <row r="1652" spans="2:11" ht="13.5" x14ac:dyDescent="0.35">
      <c r="B1652" s="3">
        <v>44414</v>
      </c>
      <c r="C1652" s="2">
        <v>18.600000000000001</v>
      </c>
      <c r="D1652" s="2">
        <v>13.758900000000001</v>
      </c>
      <c r="E1652" s="2">
        <v>18602</v>
      </c>
      <c r="F1652" s="2">
        <v>18.599499999999999</v>
      </c>
      <c r="G1652" s="2">
        <v>345987.89899999998</v>
      </c>
      <c r="H1652" s="21">
        <f t="shared" si="25"/>
        <v>1.6161086723885485E-3</v>
      </c>
      <c r="I1652" s="4"/>
      <c r="J1652" s="4"/>
      <c r="K1652" s="4"/>
    </row>
    <row r="1653" spans="2:11" ht="13.5" x14ac:dyDescent="0.35">
      <c r="B1653" s="3">
        <v>44417</v>
      </c>
      <c r="C1653" s="2">
        <v>18.649999999999999</v>
      </c>
      <c r="D1653" s="2">
        <v>13.7959</v>
      </c>
      <c r="E1653" s="2">
        <v>34400</v>
      </c>
      <c r="F1653" s="2">
        <v>18.590499999999999</v>
      </c>
      <c r="G1653" s="2">
        <v>639513.19999999995</v>
      </c>
      <c r="H1653" s="21">
        <f t="shared" si="25"/>
        <v>2.6891684655022592E-3</v>
      </c>
      <c r="I1653" s="4"/>
      <c r="J1653" s="4"/>
      <c r="K1653" s="4"/>
    </row>
    <row r="1654" spans="2:11" ht="13.5" x14ac:dyDescent="0.35">
      <c r="B1654" s="3">
        <v>44419</v>
      </c>
      <c r="C1654" s="2">
        <v>18.64</v>
      </c>
      <c r="D1654" s="2">
        <v>13.788500000000001</v>
      </c>
      <c r="E1654" s="2">
        <v>2502</v>
      </c>
      <c r="F1654" s="2">
        <v>18.528099999999998</v>
      </c>
      <c r="G1654" s="2">
        <v>46357.306199999999</v>
      </c>
      <c r="H1654" s="21">
        <f t="shared" si="25"/>
        <v>-5.3639124667464544E-4</v>
      </c>
      <c r="I1654" s="4"/>
      <c r="J1654" s="4"/>
      <c r="K1654" s="4"/>
    </row>
    <row r="1655" spans="2:11" ht="13.5" x14ac:dyDescent="0.35">
      <c r="B1655" s="3">
        <v>44420</v>
      </c>
      <c r="C1655" s="2">
        <v>18.59</v>
      </c>
      <c r="D1655" s="2">
        <v>13.7515</v>
      </c>
      <c r="E1655" s="2">
        <v>260</v>
      </c>
      <c r="F1655" s="2">
        <v>18.5212</v>
      </c>
      <c r="G1655" s="2">
        <v>4815.5119999999997</v>
      </c>
      <c r="H1655" s="21">
        <f t="shared" si="25"/>
        <v>-2.6833955832759769E-3</v>
      </c>
      <c r="I1655" s="4"/>
      <c r="J1655" s="4"/>
      <c r="K1655" s="4"/>
    </row>
    <row r="1656" spans="2:11" ht="13.5" x14ac:dyDescent="0.35">
      <c r="B1656" s="3">
        <v>44424</v>
      </c>
      <c r="C1656" s="2">
        <v>18.55</v>
      </c>
      <c r="D1656" s="2">
        <v>13.7219</v>
      </c>
      <c r="E1656" s="2">
        <v>2497</v>
      </c>
      <c r="F1656" s="2">
        <v>18.545999999999999</v>
      </c>
      <c r="G1656" s="2">
        <v>46309.362000000001</v>
      </c>
      <c r="H1656" s="21">
        <f t="shared" si="25"/>
        <v>-2.1524924553685265E-3</v>
      </c>
      <c r="I1656" s="4"/>
      <c r="J1656" s="4"/>
      <c r="K1656" s="4"/>
    </row>
    <row r="1657" spans="2:11" ht="13.5" x14ac:dyDescent="0.35">
      <c r="B1657" s="3">
        <v>44425</v>
      </c>
      <c r="C1657" s="2">
        <v>18.59</v>
      </c>
      <c r="D1657" s="2">
        <v>13.7515</v>
      </c>
      <c r="E1657" s="2">
        <v>7903</v>
      </c>
      <c r="F1657" s="2">
        <v>18.537400000000002</v>
      </c>
      <c r="G1657" s="2">
        <v>146501.0722</v>
      </c>
      <c r="H1657" s="21">
        <f t="shared" si="25"/>
        <v>2.1571356736312238E-3</v>
      </c>
      <c r="I1657" s="4"/>
      <c r="J1657" s="4"/>
      <c r="K1657" s="4"/>
    </row>
    <row r="1658" spans="2:11" ht="13.5" x14ac:dyDescent="0.35">
      <c r="B1658" s="3">
        <v>44426</v>
      </c>
      <c r="C1658" s="2">
        <v>18.59</v>
      </c>
      <c r="D1658" s="2">
        <v>13.7515</v>
      </c>
      <c r="E1658" s="2">
        <v>5144</v>
      </c>
      <c r="F1658" s="2">
        <v>18.465499999999999</v>
      </c>
      <c r="G1658" s="2">
        <v>94986.532000000007</v>
      </c>
      <c r="H1658" s="21">
        <f t="shared" si="25"/>
        <v>0</v>
      </c>
      <c r="I1658" s="4"/>
      <c r="J1658" s="4"/>
      <c r="K1658" s="4"/>
    </row>
    <row r="1659" spans="2:11" ht="13.5" x14ac:dyDescent="0.35">
      <c r="B1659" s="3">
        <v>44427</v>
      </c>
      <c r="C1659" s="2">
        <v>18.600000000000001</v>
      </c>
      <c r="D1659" s="2">
        <v>13.758900000000001</v>
      </c>
      <c r="E1659" s="2">
        <v>25704</v>
      </c>
      <c r="F1659" s="2">
        <v>18.5029</v>
      </c>
      <c r="G1659" s="2">
        <v>475598.5416</v>
      </c>
      <c r="H1659" s="21">
        <f t="shared" si="25"/>
        <v>5.3812311384216394E-4</v>
      </c>
      <c r="I1659" s="4"/>
      <c r="J1659" s="4"/>
      <c r="K1659" s="4"/>
    </row>
    <row r="1660" spans="2:11" ht="13.5" x14ac:dyDescent="0.35">
      <c r="B1660" s="3">
        <v>44428</v>
      </c>
      <c r="C1660" s="2">
        <v>18.579999999999998</v>
      </c>
      <c r="D1660" s="2">
        <v>13.7441</v>
      </c>
      <c r="E1660" s="2">
        <v>13977</v>
      </c>
      <c r="F1660" s="2">
        <v>18.508299999999998</v>
      </c>
      <c r="G1660" s="2">
        <v>258690.5091</v>
      </c>
      <c r="H1660" s="21">
        <f t="shared" si="25"/>
        <v>-1.0756673862010069E-3</v>
      </c>
      <c r="I1660" s="4"/>
      <c r="J1660" s="4"/>
      <c r="K1660" s="4"/>
    </row>
    <row r="1661" spans="2:11" ht="13.5" x14ac:dyDescent="0.35">
      <c r="B1661" s="3">
        <v>44431</v>
      </c>
      <c r="C1661" s="2">
        <v>18.5</v>
      </c>
      <c r="D1661" s="2">
        <v>13.684900000000001</v>
      </c>
      <c r="E1661" s="2">
        <v>15115</v>
      </c>
      <c r="F1661" s="2">
        <v>18.511700000000001</v>
      </c>
      <c r="G1661" s="2">
        <v>279804.3455</v>
      </c>
      <c r="H1661" s="21">
        <f t="shared" si="25"/>
        <v>-4.3073027699157317E-3</v>
      </c>
      <c r="I1661" s="4"/>
      <c r="J1661" s="4"/>
      <c r="K1661" s="4"/>
    </row>
    <row r="1662" spans="2:11" ht="13.5" x14ac:dyDescent="0.35">
      <c r="B1662" s="3">
        <v>44432</v>
      </c>
      <c r="C1662" s="2">
        <v>18.54</v>
      </c>
      <c r="D1662" s="2">
        <v>13.714499999999999</v>
      </c>
      <c r="E1662" s="2">
        <v>3059</v>
      </c>
      <c r="F1662" s="2">
        <v>18.479600000000001</v>
      </c>
      <c r="G1662" s="2">
        <v>56529.096400000002</v>
      </c>
      <c r="H1662" s="21">
        <f t="shared" si="25"/>
        <v>2.1629679427689289E-3</v>
      </c>
      <c r="I1662" s="4"/>
      <c r="J1662" s="4"/>
      <c r="K1662" s="4"/>
    </row>
    <row r="1663" spans="2:11" ht="13.5" x14ac:dyDescent="0.35">
      <c r="B1663" s="3">
        <v>44433</v>
      </c>
      <c r="C1663" s="2">
        <v>18.5</v>
      </c>
      <c r="D1663" s="2">
        <v>13.684900000000001</v>
      </c>
      <c r="E1663" s="2">
        <v>5779</v>
      </c>
      <c r="F1663" s="2">
        <v>18.492999999999999</v>
      </c>
      <c r="G1663" s="2">
        <v>106871.04700000001</v>
      </c>
      <c r="H1663" s="21">
        <f t="shared" si="25"/>
        <v>-2.1582996099018207E-3</v>
      </c>
      <c r="I1663" s="4"/>
      <c r="J1663" s="4"/>
      <c r="K1663" s="4"/>
    </row>
    <row r="1664" spans="2:11" ht="13.5" x14ac:dyDescent="0.35">
      <c r="B1664" s="3">
        <v>44434</v>
      </c>
      <c r="C1664" s="2">
        <v>18.52</v>
      </c>
      <c r="D1664" s="2">
        <v>13.6997</v>
      </c>
      <c r="E1664" s="2">
        <v>23770</v>
      </c>
      <c r="F1664" s="2">
        <v>18.510200000000001</v>
      </c>
      <c r="G1664" s="2">
        <v>439987.45400000003</v>
      </c>
      <c r="H1664" s="21">
        <f t="shared" si="25"/>
        <v>1.0814839713844645E-3</v>
      </c>
      <c r="I1664" s="4"/>
      <c r="J1664" s="4"/>
      <c r="K1664" s="4"/>
    </row>
    <row r="1665" spans="2:11" ht="13.5" x14ac:dyDescent="0.35">
      <c r="B1665" s="3">
        <v>44435</v>
      </c>
      <c r="C1665" s="2">
        <v>18.690000000000001</v>
      </c>
      <c r="D1665" s="2">
        <v>13.8254</v>
      </c>
      <c r="E1665" s="2">
        <v>15513</v>
      </c>
      <c r="F1665" s="2">
        <v>18.5899</v>
      </c>
      <c r="G1665" s="2">
        <v>288385.11869999999</v>
      </c>
      <c r="H1665" s="21">
        <f t="shared" si="25"/>
        <v>9.1753834025562718E-3</v>
      </c>
      <c r="I1665" s="4"/>
      <c r="J1665" s="4"/>
      <c r="K1665" s="4"/>
    </row>
    <row r="1666" spans="2:11" ht="13.5" x14ac:dyDescent="0.35">
      <c r="B1666" s="3">
        <v>44438</v>
      </c>
      <c r="C1666" s="2">
        <v>18.5</v>
      </c>
      <c r="D1666" s="2">
        <v>13.684900000000001</v>
      </c>
      <c r="E1666" s="2">
        <v>702</v>
      </c>
      <c r="F1666" s="2">
        <v>18.628</v>
      </c>
      <c r="G1666" s="2">
        <v>13076.856</v>
      </c>
      <c r="H1666" s="21">
        <f t="shared" si="25"/>
        <v>-1.016245461252473E-2</v>
      </c>
      <c r="I1666" s="4"/>
      <c r="J1666" s="4"/>
      <c r="K1666" s="4"/>
    </row>
    <row r="1667" spans="2:11" ht="13.5" x14ac:dyDescent="0.35">
      <c r="B1667" s="3">
        <v>44439</v>
      </c>
      <c r="C1667" s="2">
        <v>18.5</v>
      </c>
      <c r="D1667" s="2">
        <v>13.684900000000001</v>
      </c>
      <c r="E1667" s="2">
        <v>4183</v>
      </c>
      <c r="F1667" s="2">
        <v>18.501000000000001</v>
      </c>
      <c r="G1667" s="2">
        <v>77389.683000000005</v>
      </c>
      <c r="H1667" s="21">
        <f t="shared" si="25"/>
        <v>0</v>
      </c>
      <c r="I1667" s="4"/>
      <c r="J1667" s="4"/>
      <c r="K1667" s="4"/>
    </row>
    <row r="1668" spans="2:11" ht="13.5" x14ac:dyDescent="0.35">
      <c r="B1668" s="3">
        <v>44440</v>
      </c>
      <c r="C1668" s="2">
        <v>18.690000000000001</v>
      </c>
      <c r="D1668" s="2">
        <v>13.8254</v>
      </c>
      <c r="E1668" s="2">
        <v>4411</v>
      </c>
      <c r="F1668" s="2">
        <v>18.419</v>
      </c>
      <c r="G1668" s="2">
        <v>81246.209000000003</v>
      </c>
      <c r="H1668" s="21">
        <f t="shared" si="25"/>
        <v>1.0266790404021908E-2</v>
      </c>
      <c r="I1668" s="4"/>
      <c r="J1668" s="4"/>
      <c r="K1668" s="4"/>
    </row>
    <row r="1669" spans="2:11" ht="13.5" x14ac:dyDescent="0.35">
      <c r="B1669" s="3">
        <v>44441</v>
      </c>
      <c r="C1669" s="2">
        <v>18.649999999999999</v>
      </c>
      <c r="D1669" s="2">
        <v>13.7959</v>
      </c>
      <c r="E1669" s="2">
        <v>3007</v>
      </c>
      <c r="F1669" s="2">
        <v>18.503</v>
      </c>
      <c r="G1669" s="2">
        <v>55638.521000000001</v>
      </c>
      <c r="H1669" s="21">
        <f t="shared" si="25"/>
        <v>-2.1337538154411824E-3</v>
      </c>
      <c r="I1669" s="4"/>
      <c r="J1669" s="4"/>
      <c r="K1669" s="4"/>
    </row>
    <row r="1670" spans="2:11" ht="13.5" x14ac:dyDescent="0.35">
      <c r="B1670" s="3">
        <v>44442</v>
      </c>
      <c r="C1670" s="2">
        <v>18.64</v>
      </c>
      <c r="D1670" s="2">
        <v>13.788500000000001</v>
      </c>
      <c r="E1670" s="2">
        <v>880</v>
      </c>
      <c r="F1670" s="2">
        <v>18.62</v>
      </c>
      <c r="G1670" s="2">
        <v>16385.599999999999</v>
      </c>
      <c r="H1670" s="21">
        <f t="shared" si="25"/>
        <v>-5.3639124667464544E-4</v>
      </c>
      <c r="I1670" s="4"/>
      <c r="J1670" s="4"/>
      <c r="K1670" s="4"/>
    </row>
    <row r="1671" spans="2:11" ht="13.5" x14ac:dyDescent="0.35">
      <c r="B1671" s="3">
        <v>44445</v>
      </c>
      <c r="C1671" s="2">
        <v>18.63</v>
      </c>
      <c r="D1671" s="2">
        <v>13.7811</v>
      </c>
      <c r="E1671" s="2">
        <v>3348</v>
      </c>
      <c r="F1671" s="2">
        <v>18.620999999999999</v>
      </c>
      <c r="G1671" s="2">
        <v>62343.108</v>
      </c>
      <c r="H1671" s="21">
        <f t="shared" ref="H1671:H1734" si="26">(D1671-D1670)/D1670</f>
        <v>-5.3667911665522116E-4</v>
      </c>
      <c r="I1671" s="4"/>
      <c r="J1671" s="4"/>
      <c r="K1671" s="4"/>
    </row>
    <row r="1672" spans="2:11" ht="13.5" x14ac:dyDescent="0.35">
      <c r="B1672" s="3">
        <v>44446</v>
      </c>
      <c r="C1672" s="2">
        <v>18.600000000000001</v>
      </c>
      <c r="D1672" s="2">
        <v>13.758900000000001</v>
      </c>
      <c r="E1672" s="2">
        <v>2379</v>
      </c>
      <c r="F1672" s="2">
        <v>18.542999999999999</v>
      </c>
      <c r="G1672" s="2">
        <v>44113.796999999999</v>
      </c>
      <c r="H1672" s="21">
        <f t="shared" si="26"/>
        <v>-1.6109018873674652E-3</v>
      </c>
      <c r="I1672" s="4"/>
      <c r="J1672" s="4"/>
      <c r="K1672" s="4"/>
    </row>
    <row r="1673" spans="2:11" ht="13.5" x14ac:dyDescent="0.35">
      <c r="B1673" s="3">
        <v>44447</v>
      </c>
      <c r="C1673" s="2">
        <v>18.59</v>
      </c>
      <c r="D1673" s="2">
        <v>13.7515</v>
      </c>
      <c r="E1673" s="2">
        <v>14549</v>
      </c>
      <c r="F1673" s="2">
        <v>18.556000000000001</v>
      </c>
      <c r="G1673" s="2">
        <v>269971.24400000001</v>
      </c>
      <c r="H1673" s="21">
        <f t="shared" si="26"/>
        <v>-5.3783369310050346E-4</v>
      </c>
      <c r="I1673" s="4"/>
      <c r="J1673" s="4"/>
      <c r="K1673" s="4"/>
    </row>
    <row r="1674" spans="2:11" ht="13.5" x14ac:dyDescent="0.35">
      <c r="B1674" s="3">
        <v>44448</v>
      </c>
      <c r="C1674" s="2">
        <v>18.59</v>
      </c>
      <c r="D1674" s="2">
        <v>13.7515</v>
      </c>
      <c r="E1674" s="2">
        <v>2963</v>
      </c>
      <c r="F1674" s="2">
        <v>18.539000000000001</v>
      </c>
      <c r="G1674" s="2">
        <v>54931.057000000001</v>
      </c>
      <c r="H1674" s="21">
        <f t="shared" si="26"/>
        <v>0</v>
      </c>
      <c r="I1674" s="4"/>
      <c r="J1674" s="4"/>
      <c r="K1674" s="4"/>
    </row>
    <row r="1675" spans="2:11" ht="13.5" x14ac:dyDescent="0.35">
      <c r="B1675" s="3">
        <v>44449</v>
      </c>
      <c r="C1675" s="2">
        <v>18.59</v>
      </c>
      <c r="D1675" s="2">
        <v>13.7515</v>
      </c>
      <c r="E1675" s="2">
        <v>5604</v>
      </c>
      <c r="F1675" s="2">
        <v>18.59</v>
      </c>
      <c r="G1675" s="2">
        <v>104178.36</v>
      </c>
      <c r="H1675" s="21">
        <f t="shared" si="26"/>
        <v>0</v>
      </c>
      <c r="I1675" s="4"/>
      <c r="J1675" s="4"/>
      <c r="K1675" s="4"/>
    </row>
    <row r="1676" spans="2:11" ht="13.5" x14ac:dyDescent="0.35">
      <c r="B1676" s="3">
        <v>44452</v>
      </c>
      <c r="C1676" s="2">
        <v>18.55</v>
      </c>
      <c r="D1676" s="2">
        <v>13.7219</v>
      </c>
      <c r="E1676" s="2">
        <v>206</v>
      </c>
      <c r="F1676" s="2">
        <v>18.48</v>
      </c>
      <c r="G1676" s="2">
        <v>3806.88</v>
      </c>
      <c r="H1676" s="21">
        <f t="shared" si="26"/>
        <v>-2.1524924553685265E-3</v>
      </c>
      <c r="I1676" s="4"/>
      <c r="J1676" s="4"/>
      <c r="K1676" s="4"/>
    </row>
    <row r="1677" spans="2:11" ht="13.5" x14ac:dyDescent="0.35">
      <c r="B1677" s="3">
        <v>44453</v>
      </c>
      <c r="C1677" s="2">
        <v>18.5</v>
      </c>
      <c r="D1677" s="2">
        <v>13.684900000000001</v>
      </c>
      <c r="E1677" s="2">
        <v>6522</v>
      </c>
      <c r="F1677" s="2">
        <v>18.553999999999998</v>
      </c>
      <c r="G1677" s="2">
        <v>121009.18799999999</v>
      </c>
      <c r="H1677" s="21">
        <f t="shared" si="26"/>
        <v>-2.6964195920389329E-3</v>
      </c>
      <c r="I1677" s="4"/>
      <c r="J1677" s="4"/>
      <c r="K1677" s="4"/>
    </row>
    <row r="1678" spans="2:11" ht="13.5" x14ac:dyDescent="0.35">
      <c r="B1678" s="3">
        <v>44454</v>
      </c>
      <c r="C1678" s="2">
        <v>18.5</v>
      </c>
      <c r="D1678" s="2">
        <v>13.684900000000001</v>
      </c>
      <c r="E1678" s="2">
        <v>11557</v>
      </c>
      <c r="F1678" s="2">
        <v>18.395</v>
      </c>
      <c r="G1678" s="2">
        <v>212591.01500000001</v>
      </c>
      <c r="H1678" s="21">
        <f t="shared" si="26"/>
        <v>0</v>
      </c>
      <c r="I1678" s="4"/>
      <c r="J1678" s="4"/>
      <c r="K1678" s="4"/>
    </row>
    <row r="1679" spans="2:11" ht="13.5" x14ac:dyDescent="0.35">
      <c r="B1679" s="3">
        <v>44455</v>
      </c>
      <c r="C1679" s="2">
        <v>18.48</v>
      </c>
      <c r="D1679" s="2">
        <v>13.6701</v>
      </c>
      <c r="E1679" s="2">
        <v>19155</v>
      </c>
      <c r="F1679" s="2">
        <v>18.501000000000001</v>
      </c>
      <c r="G1679" s="2">
        <v>354386.65500000003</v>
      </c>
      <c r="H1679" s="21">
        <f t="shared" si="26"/>
        <v>-1.0814839713845943E-3</v>
      </c>
      <c r="I1679" s="4"/>
      <c r="J1679" s="4"/>
      <c r="K1679" s="4"/>
    </row>
    <row r="1680" spans="2:11" ht="13.5" x14ac:dyDescent="0.35">
      <c r="B1680" s="3">
        <v>44456</v>
      </c>
      <c r="C1680" s="2">
        <v>18.47</v>
      </c>
      <c r="D1680" s="2">
        <v>13.662699999999999</v>
      </c>
      <c r="E1680" s="2">
        <v>4844</v>
      </c>
      <c r="F1680" s="2">
        <v>18.422000000000001</v>
      </c>
      <c r="G1680" s="2">
        <v>89236.168000000005</v>
      </c>
      <c r="H1680" s="21">
        <f t="shared" si="26"/>
        <v>-5.4132742262313492E-4</v>
      </c>
      <c r="I1680" s="4"/>
      <c r="J1680" s="4"/>
      <c r="K1680" s="4"/>
    </row>
    <row r="1681" spans="2:11" ht="13.5" x14ac:dyDescent="0.35">
      <c r="B1681" s="3">
        <v>44459</v>
      </c>
      <c r="C1681" s="2">
        <v>18.5</v>
      </c>
      <c r="D1681" s="2">
        <v>13.684900000000001</v>
      </c>
      <c r="E1681" s="2">
        <v>19665</v>
      </c>
      <c r="F1681" s="2">
        <v>18.405999999999999</v>
      </c>
      <c r="G1681" s="2">
        <v>361953.99</v>
      </c>
      <c r="H1681" s="21">
        <f t="shared" si="26"/>
        <v>1.6248618501468635E-3</v>
      </c>
      <c r="I1681" s="4"/>
      <c r="J1681" s="4"/>
      <c r="K1681" s="4"/>
    </row>
    <row r="1682" spans="2:11" ht="13.5" x14ac:dyDescent="0.35">
      <c r="B1682" s="3">
        <v>44460</v>
      </c>
      <c r="C1682" s="2">
        <v>18.489999999999998</v>
      </c>
      <c r="D1682" s="2">
        <v>13.6775</v>
      </c>
      <c r="E1682" s="2">
        <v>1149</v>
      </c>
      <c r="F1682" s="2">
        <v>18.45</v>
      </c>
      <c r="G1682" s="2">
        <v>21199.05</v>
      </c>
      <c r="H1682" s="21">
        <f t="shared" si="26"/>
        <v>-5.4074198569229717E-4</v>
      </c>
      <c r="I1682" s="4"/>
      <c r="J1682" s="4"/>
      <c r="K1682" s="4"/>
    </row>
    <row r="1683" spans="2:11" ht="13.5" x14ac:dyDescent="0.35">
      <c r="B1683" s="3">
        <v>44461</v>
      </c>
      <c r="C1683" s="2">
        <v>18.399999999999999</v>
      </c>
      <c r="D1683" s="2">
        <v>13.610900000000001</v>
      </c>
      <c r="E1683" s="2">
        <v>8512</v>
      </c>
      <c r="F1683" s="2">
        <v>18.419</v>
      </c>
      <c r="G1683" s="2">
        <v>156782.52799999999</v>
      </c>
      <c r="H1683" s="21">
        <f t="shared" si="26"/>
        <v>-4.8693109120818371E-3</v>
      </c>
      <c r="I1683" s="4"/>
      <c r="J1683" s="4"/>
      <c r="K1683" s="4"/>
    </row>
    <row r="1684" spans="2:11" ht="13.5" x14ac:dyDescent="0.35">
      <c r="B1684" s="3">
        <v>44462</v>
      </c>
      <c r="C1684" s="2">
        <v>18.5</v>
      </c>
      <c r="D1684" s="2">
        <v>13.684900000000001</v>
      </c>
      <c r="E1684" s="2">
        <v>13214</v>
      </c>
      <c r="F1684" s="2">
        <v>18.466000000000001</v>
      </c>
      <c r="G1684" s="2">
        <v>244009.72399999999</v>
      </c>
      <c r="H1684" s="21">
        <f t="shared" si="26"/>
        <v>5.4368190200500951E-3</v>
      </c>
      <c r="I1684" s="4"/>
      <c r="J1684" s="4"/>
      <c r="K1684" s="4"/>
    </row>
    <row r="1685" spans="2:11" ht="13.5" x14ac:dyDescent="0.35">
      <c r="B1685" s="3">
        <v>44463</v>
      </c>
      <c r="C1685" s="2">
        <v>18.5</v>
      </c>
      <c r="D1685" s="2">
        <v>13.684900000000001</v>
      </c>
      <c r="E1685" s="2">
        <v>7919</v>
      </c>
      <c r="F1685" s="2">
        <v>18.46</v>
      </c>
      <c r="G1685" s="2">
        <v>146184.74</v>
      </c>
      <c r="H1685" s="21">
        <f t="shared" si="26"/>
        <v>0</v>
      </c>
      <c r="I1685" s="4"/>
      <c r="J1685" s="4"/>
      <c r="K1685" s="4"/>
    </row>
    <row r="1686" spans="2:11" ht="13.5" x14ac:dyDescent="0.35">
      <c r="B1686" s="3">
        <v>44466</v>
      </c>
      <c r="C1686" s="2">
        <v>18.489999999999998</v>
      </c>
      <c r="D1686" s="2">
        <v>13.6775</v>
      </c>
      <c r="E1686" s="2">
        <v>4406</v>
      </c>
      <c r="F1686" s="2">
        <v>18.46</v>
      </c>
      <c r="G1686" s="2">
        <v>81334.759999999995</v>
      </c>
      <c r="H1686" s="21">
        <f t="shared" si="26"/>
        <v>-5.4074198569229717E-4</v>
      </c>
      <c r="I1686" s="4"/>
      <c r="J1686" s="4"/>
      <c r="K1686" s="4"/>
    </row>
    <row r="1687" spans="2:11" ht="13.5" x14ac:dyDescent="0.35">
      <c r="B1687" s="3">
        <v>44467</v>
      </c>
      <c r="C1687" s="2">
        <v>18.5</v>
      </c>
      <c r="D1687" s="2">
        <v>13.684900000000001</v>
      </c>
      <c r="E1687" s="2">
        <v>14963</v>
      </c>
      <c r="F1687" s="2">
        <v>18.481000000000002</v>
      </c>
      <c r="G1687" s="2">
        <v>276531.20299999998</v>
      </c>
      <c r="H1687" s="21">
        <f t="shared" si="26"/>
        <v>5.4103454578691406E-4</v>
      </c>
      <c r="I1687" s="4"/>
      <c r="J1687" s="4"/>
      <c r="K1687" s="4"/>
    </row>
    <row r="1688" spans="2:11" ht="13.5" x14ac:dyDescent="0.35">
      <c r="B1688" s="3">
        <v>44468</v>
      </c>
      <c r="C1688" s="2">
        <v>18.5</v>
      </c>
      <c r="D1688" s="2">
        <v>13.684900000000001</v>
      </c>
      <c r="E1688" s="2">
        <v>6802</v>
      </c>
      <c r="F1688" s="2">
        <v>18.497</v>
      </c>
      <c r="G1688" s="2">
        <v>125816.594</v>
      </c>
      <c r="H1688" s="21">
        <f t="shared" si="26"/>
        <v>0</v>
      </c>
      <c r="I1688" s="4"/>
      <c r="J1688" s="4"/>
      <c r="K1688" s="4"/>
    </row>
    <row r="1689" spans="2:11" ht="13.5" x14ac:dyDescent="0.35">
      <c r="B1689" s="3">
        <v>44469</v>
      </c>
      <c r="C1689" s="2">
        <v>18.690000000000001</v>
      </c>
      <c r="D1689" s="2">
        <v>13.8254</v>
      </c>
      <c r="E1689" s="2">
        <v>12888</v>
      </c>
      <c r="F1689" s="2">
        <v>18.529</v>
      </c>
      <c r="G1689" s="2">
        <v>238801.75200000001</v>
      </c>
      <c r="H1689" s="21">
        <f t="shared" si="26"/>
        <v>1.0266790404021908E-2</v>
      </c>
      <c r="I1689" s="4"/>
      <c r="J1689" s="4"/>
      <c r="K1689" s="4"/>
    </row>
    <row r="1690" spans="2:11" ht="13.5" x14ac:dyDescent="0.35">
      <c r="B1690" s="3">
        <v>44470</v>
      </c>
      <c r="C1690" s="2">
        <v>18.600000000000001</v>
      </c>
      <c r="D1690" s="2">
        <v>13.758900000000001</v>
      </c>
      <c r="E1690" s="2">
        <v>6139</v>
      </c>
      <c r="F1690" s="2">
        <v>18.581</v>
      </c>
      <c r="G1690" s="2">
        <v>114068.75900000001</v>
      </c>
      <c r="H1690" s="21">
        <f t="shared" si="26"/>
        <v>-4.8099874144689886E-3</v>
      </c>
      <c r="I1690" s="4"/>
      <c r="J1690" s="4"/>
      <c r="K1690" s="4"/>
    </row>
    <row r="1691" spans="2:11" ht="13.5" x14ac:dyDescent="0.35">
      <c r="B1691" s="3">
        <v>44473</v>
      </c>
      <c r="C1691" s="2">
        <v>18.600000000000001</v>
      </c>
      <c r="D1691" s="2">
        <v>13.758900000000001</v>
      </c>
      <c r="E1691" s="2">
        <v>6210</v>
      </c>
      <c r="F1691" s="2">
        <v>18.547000000000001</v>
      </c>
      <c r="G1691" s="2">
        <v>115176.87</v>
      </c>
      <c r="H1691" s="21">
        <f t="shared" si="26"/>
        <v>0</v>
      </c>
      <c r="I1691" s="4"/>
      <c r="J1691" s="4"/>
      <c r="K1691" s="4"/>
    </row>
    <row r="1692" spans="2:11" ht="13.5" x14ac:dyDescent="0.35">
      <c r="B1692" s="3">
        <v>44474</v>
      </c>
      <c r="C1692" s="2">
        <v>18.5</v>
      </c>
      <c r="D1692" s="2">
        <v>13.684900000000001</v>
      </c>
      <c r="E1692" s="2">
        <v>28550</v>
      </c>
      <c r="F1692" s="2">
        <v>18.504999999999999</v>
      </c>
      <c r="G1692" s="2">
        <v>528317.75</v>
      </c>
      <c r="H1692" s="21">
        <f t="shared" si="26"/>
        <v>-5.3783369310046476E-3</v>
      </c>
      <c r="I1692" s="4"/>
      <c r="J1692" s="4"/>
      <c r="K1692" s="4"/>
    </row>
    <row r="1693" spans="2:11" ht="13.5" x14ac:dyDescent="0.35">
      <c r="B1693" s="3">
        <v>44475</v>
      </c>
      <c r="C1693" s="2">
        <v>18.5</v>
      </c>
      <c r="D1693" s="2">
        <v>13.684900000000001</v>
      </c>
      <c r="E1693" s="2">
        <v>1817</v>
      </c>
      <c r="F1693" s="2">
        <v>18.518000000000001</v>
      </c>
      <c r="G1693" s="2">
        <v>33647.205999999998</v>
      </c>
      <c r="H1693" s="21">
        <f t="shared" si="26"/>
        <v>0</v>
      </c>
      <c r="I1693" s="4"/>
      <c r="J1693" s="4"/>
      <c r="K1693" s="4"/>
    </row>
    <row r="1694" spans="2:11" ht="13.5" x14ac:dyDescent="0.35">
      <c r="B1694" s="3">
        <v>44476</v>
      </c>
      <c r="C1694" s="2">
        <v>18.66</v>
      </c>
      <c r="D1694" s="2">
        <v>13.8032</v>
      </c>
      <c r="E1694" s="2">
        <v>2710</v>
      </c>
      <c r="F1694" s="2">
        <v>18.510999999999999</v>
      </c>
      <c r="G1694" s="2">
        <v>50164.81</v>
      </c>
      <c r="H1694" s="21">
        <f t="shared" si="26"/>
        <v>8.6445644469451462E-3</v>
      </c>
      <c r="I1694" s="4"/>
      <c r="J1694" s="4"/>
      <c r="K1694" s="4"/>
    </row>
    <row r="1695" spans="2:11" ht="13.5" x14ac:dyDescent="0.35">
      <c r="B1695" s="3">
        <v>44477</v>
      </c>
      <c r="C1695" s="2">
        <v>18.64</v>
      </c>
      <c r="D1695" s="2">
        <v>13.788500000000001</v>
      </c>
      <c r="E1695" s="2">
        <v>9451</v>
      </c>
      <c r="F1695" s="2">
        <v>18.536000000000001</v>
      </c>
      <c r="G1695" s="2">
        <v>175183.736</v>
      </c>
      <c r="H1695" s="21">
        <f t="shared" si="26"/>
        <v>-1.0649704416366851E-3</v>
      </c>
      <c r="I1695" s="4"/>
      <c r="J1695" s="4"/>
      <c r="K1695" s="4"/>
    </row>
    <row r="1696" spans="2:11" ht="13.5" x14ac:dyDescent="0.35">
      <c r="B1696" s="3">
        <v>44480</v>
      </c>
      <c r="C1696" s="2">
        <v>18.47</v>
      </c>
      <c r="D1696" s="2">
        <v>13.662699999999999</v>
      </c>
      <c r="E1696" s="2">
        <v>22083</v>
      </c>
      <c r="F1696" s="2">
        <v>18.559999999999999</v>
      </c>
      <c r="G1696" s="2">
        <v>409860.48</v>
      </c>
      <c r="H1696" s="21">
        <f t="shared" si="26"/>
        <v>-9.1235449831382435E-3</v>
      </c>
      <c r="I1696" s="4"/>
      <c r="J1696" s="4"/>
      <c r="K1696" s="4"/>
    </row>
    <row r="1697" spans="2:11" ht="13.5" x14ac:dyDescent="0.35">
      <c r="B1697" s="3">
        <v>44481</v>
      </c>
      <c r="C1697" s="2">
        <v>18.5</v>
      </c>
      <c r="D1697" s="2">
        <v>13.684900000000001</v>
      </c>
      <c r="E1697" s="2">
        <v>8318</v>
      </c>
      <c r="F1697" s="2">
        <v>18.501000000000001</v>
      </c>
      <c r="G1697" s="2">
        <v>153891.318</v>
      </c>
      <c r="H1697" s="21">
        <f t="shared" si="26"/>
        <v>1.6248618501468635E-3</v>
      </c>
      <c r="I1697" s="4"/>
      <c r="J1697" s="4"/>
      <c r="K1697" s="4"/>
    </row>
    <row r="1698" spans="2:11" ht="13.5" x14ac:dyDescent="0.35">
      <c r="B1698" s="3">
        <v>44482</v>
      </c>
      <c r="C1698" s="2">
        <v>18.47</v>
      </c>
      <c r="D1698" s="2">
        <v>13.662699999999999</v>
      </c>
      <c r="E1698" s="2">
        <v>15472</v>
      </c>
      <c r="F1698" s="2">
        <v>18.521999999999998</v>
      </c>
      <c r="G1698" s="2">
        <v>286572.38400000002</v>
      </c>
      <c r="H1698" s="21">
        <f t="shared" si="26"/>
        <v>-1.6222259570768914E-3</v>
      </c>
      <c r="I1698" s="4"/>
      <c r="J1698" s="4"/>
      <c r="K1698" s="4"/>
    </row>
    <row r="1699" spans="2:11" ht="13.5" x14ac:dyDescent="0.35">
      <c r="B1699" s="3">
        <v>44483</v>
      </c>
      <c r="C1699" s="2">
        <v>18.5</v>
      </c>
      <c r="D1699" s="2">
        <v>13.684900000000001</v>
      </c>
      <c r="E1699" s="2">
        <v>4712</v>
      </c>
      <c r="F1699" s="2">
        <v>18.497</v>
      </c>
      <c r="G1699" s="2">
        <v>87157.864000000001</v>
      </c>
      <c r="H1699" s="21">
        <f t="shared" si="26"/>
        <v>1.6248618501468635E-3</v>
      </c>
      <c r="I1699" s="4"/>
      <c r="J1699" s="4"/>
      <c r="K1699" s="4"/>
    </row>
    <row r="1700" spans="2:11" ht="13.5" x14ac:dyDescent="0.35">
      <c r="B1700" s="3">
        <v>44488</v>
      </c>
      <c r="C1700" s="2">
        <v>18.55</v>
      </c>
      <c r="D1700" s="2">
        <v>13.7219</v>
      </c>
      <c r="E1700" s="2">
        <v>19121</v>
      </c>
      <c r="F1700" s="2">
        <v>18.512</v>
      </c>
      <c r="G1700" s="2">
        <v>353967.95199999999</v>
      </c>
      <c r="H1700" s="21">
        <f t="shared" si="26"/>
        <v>2.7037099284612262E-3</v>
      </c>
      <c r="I1700" s="4"/>
      <c r="J1700" s="4"/>
      <c r="K1700" s="4"/>
    </row>
    <row r="1701" spans="2:11" ht="13.5" x14ac:dyDescent="0.35">
      <c r="B1701" s="3">
        <v>44489</v>
      </c>
      <c r="C1701" s="2">
        <v>18.5</v>
      </c>
      <c r="D1701" s="2">
        <v>13.684900000000001</v>
      </c>
      <c r="E1701" s="2">
        <v>8045</v>
      </c>
      <c r="F1701" s="2">
        <v>18.52</v>
      </c>
      <c r="G1701" s="2">
        <v>148993.4</v>
      </c>
      <c r="H1701" s="21">
        <f t="shared" si="26"/>
        <v>-2.6964195920389329E-3</v>
      </c>
      <c r="I1701" s="4"/>
      <c r="J1701" s="4"/>
      <c r="K1701" s="4"/>
    </row>
    <row r="1702" spans="2:11" ht="13.5" x14ac:dyDescent="0.35">
      <c r="B1702" s="3">
        <v>44490</v>
      </c>
      <c r="C1702" s="2">
        <v>18.5</v>
      </c>
      <c r="D1702" s="2">
        <v>13.684900000000001</v>
      </c>
      <c r="E1702" s="2">
        <v>7911</v>
      </c>
      <c r="F1702" s="2">
        <v>18.588000000000001</v>
      </c>
      <c r="G1702" s="2">
        <v>147049.66800000001</v>
      </c>
      <c r="H1702" s="21">
        <f t="shared" si="26"/>
        <v>0</v>
      </c>
      <c r="I1702" s="4"/>
      <c r="J1702" s="4"/>
      <c r="K1702" s="4"/>
    </row>
    <row r="1703" spans="2:11" ht="13.5" x14ac:dyDescent="0.35">
      <c r="B1703" s="3">
        <v>44491</v>
      </c>
      <c r="C1703" s="2">
        <v>18.55</v>
      </c>
      <c r="D1703" s="2">
        <v>13.7219</v>
      </c>
      <c r="E1703" s="2">
        <v>4025</v>
      </c>
      <c r="F1703" s="2">
        <v>18.501999999999999</v>
      </c>
      <c r="G1703" s="2">
        <v>74470.55</v>
      </c>
      <c r="H1703" s="21">
        <f t="shared" si="26"/>
        <v>2.7037099284612262E-3</v>
      </c>
      <c r="I1703" s="4"/>
      <c r="J1703" s="4"/>
      <c r="K1703" s="4"/>
    </row>
    <row r="1704" spans="2:11" ht="13.5" x14ac:dyDescent="0.35">
      <c r="B1704" s="3">
        <v>44494</v>
      </c>
      <c r="C1704" s="2">
        <v>18.420000000000002</v>
      </c>
      <c r="D1704" s="2">
        <v>13.6257</v>
      </c>
      <c r="E1704" s="2">
        <v>15903</v>
      </c>
      <c r="F1704" s="2">
        <v>18.466999999999999</v>
      </c>
      <c r="G1704" s="2">
        <v>293680.701</v>
      </c>
      <c r="H1704" s="21">
        <f t="shared" si="26"/>
        <v>-7.0106909393013814E-3</v>
      </c>
      <c r="I1704" s="4"/>
      <c r="J1704" s="4"/>
      <c r="K1704" s="4"/>
    </row>
    <row r="1705" spans="2:11" ht="13.5" x14ac:dyDescent="0.35">
      <c r="B1705" s="3">
        <v>44495</v>
      </c>
      <c r="C1705" s="2">
        <v>18.399999999999999</v>
      </c>
      <c r="D1705" s="2">
        <v>13.610900000000001</v>
      </c>
      <c r="E1705" s="2">
        <v>18485</v>
      </c>
      <c r="F1705" s="2">
        <v>18.402999999999999</v>
      </c>
      <c r="G1705" s="2">
        <v>340179.45500000002</v>
      </c>
      <c r="H1705" s="21">
        <f t="shared" si="26"/>
        <v>-1.0861827282267523E-3</v>
      </c>
      <c r="I1705" s="4"/>
      <c r="J1705" s="4"/>
      <c r="K1705" s="4"/>
    </row>
    <row r="1706" spans="2:11" ht="13.5" x14ac:dyDescent="0.35">
      <c r="B1706" s="3">
        <v>44496</v>
      </c>
      <c r="C1706" s="2">
        <v>18.399999999999999</v>
      </c>
      <c r="D1706" s="2">
        <v>13.610900000000001</v>
      </c>
      <c r="E1706" s="2">
        <v>9251</v>
      </c>
      <c r="F1706" s="2">
        <v>18.437000000000001</v>
      </c>
      <c r="G1706" s="2">
        <v>170560.68700000001</v>
      </c>
      <c r="H1706" s="21">
        <f t="shared" si="26"/>
        <v>0</v>
      </c>
      <c r="I1706" s="4"/>
      <c r="J1706" s="4"/>
      <c r="K1706" s="4"/>
    </row>
    <row r="1707" spans="2:11" ht="13.5" x14ac:dyDescent="0.35">
      <c r="B1707" s="3">
        <v>44497</v>
      </c>
      <c r="C1707" s="2">
        <v>18.55</v>
      </c>
      <c r="D1707" s="2">
        <v>13.7219</v>
      </c>
      <c r="E1707" s="2">
        <v>10506</v>
      </c>
      <c r="F1707" s="2">
        <v>18.457999999999998</v>
      </c>
      <c r="G1707" s="2">
        <v>193919.74799999999</v>
      </c>
      <c r="H1707" s="21">
        <f t="shared" si="26"/>
        <v>8.1552285300750781E-3</v>
      </c>
      <c r="I1707" s="4"/>
      <c r="J1707" s="4"/>
      <c r="K1707" s="4"/>
    </row>
    <row r="1708" spans="2:11" ht="13.5" x14ac:dyDescent="0.35">
      <c r="B1708" s="3">
        <v>44498</v>
      </c>
      <c r="C1708" s="2">
        <v>18.54</v>
      </c>
      <c r="D1708" s="2">
        <v>13.714499999999999</v>
      </c>
      <c r="E1708" s="2">
        <v>19619</v>
      </c>
      <c r="F1708" s="2">
        <v>18.574999999999999</v>
      </c>
      <c r="G1708" s="2">
        <v>364422.92499999999</v>
      </c>
      <c r="H1708" s="21">
        <f t="shared" si="26"/>
        <v>-5.3928391840783838E-4</v>
      </c>
      <c r="I1708" s="4"/>
      <c r="J1708" s="4"/>
      <c r="K1708" s="4"/>
    </row>
    <row r="1709" spans="2:11" ht="13.5" x14ac:dyDescent="0.35">
      <c r="B1709" s="3">
        <v>44501</v>
      </c>
      <c r="C1709" s="2">
        <v>18.420000000000002</v>
      </c>
      <c r="D1709" s="2">
        <v>13.6257</v>
      </c>
      <c r="E1709" s="2">
        <v>15682</v>
      </c>
      <c r="F1709" s="2">
        <v>18.443000000000001</v>
      </c>
      <c r="G1709" s="2">
        <v>289223.12599999999</v>
      </c>
      <c r="H1709" s="21">
        <f t="shared" si="26"/>
        <v>-6.4748988297057206E-3</v>
      </c>
      <c r="I1709" s="4"/>
      <c r="J1709" s="4"/>
      <c r="K1709" s="4"/>
    </row>
    <row r="1710" spans="2:11" ht="13.5" x14ac:dyDescent="0.35">
      <c r="B1710" s="3">
        <v>44502</v>
      </c>
      <c r="C1710" s="2">
        <v>18.5</v>
      </c>
      <c r="D1710" s="2">
        <v>13.684900000000001</v>
      </c>
      <c r="E1710" s="2">
        <v>1450</v>
      </c>
      <c r="F1710" s="2">
        <v>18.472999999999999</v>
      </c>
      <c r="G1710" s="2">
        <v>26785.85</v>
      </c>
      <c r="H1710" s="21">
        <f t="shared" si="26"/>
        <v>4.3447309129072695E-3</v>
      </c>
      <c r="I1710" s="4"/>
      <c r="J1710" s="4"/>
      <c r="K1710" s="4"/>
    </row>
    <row r="1711" spans="2:11" ht="13.5" x14ac:dyDescent="0.35">
      <c r="B1711" s="3">
        <v>44503</v>
      </c>
      <c r="C1711" s="2">
        <v>18.5</v>
      </c>
      <c r="D1711" s="2">
        <v>13.684900000000001</v>
      </c>
      <c r="E1711" s="2">
        <v>7920</v>
      </c>
      <c r="F1711" s="2">
        <v>18.492000000000001</v>
      </c>
      <c r="G1711" s="2">
        <v>146456.64000000001</v>
      </c>
      <c r="H1711" s="21">
        <f t="shared" si="26"/>
        <v>0</v>
      </c>
      <c r="I1711" s="4"/>
      <c r="J1711" s="4"/>
      <c r="K1711" s="4"/>
    </row>
    <row r="1712" spans="2:11" ht="13.5" x14ac:dyDescent="0.35">
      <c r="B1712" s="3">
        <v>44504</v>
      </c>
      <c r="C1712" s="2">
        <v>18.59</v>
      </c>
      <c r="D1712" s="2">
        <v>13.7515</v>
      </c>
      <c r="E1712" s="2">
        <v>12074</v>
      </c>
      <c r="F1712" s="2">
        <v>18.539000000000001</v>
      </c>
      <c r="G1712" s="2">
        <v>223839.886</v>
      </c>
      <c r="H1712" s="21">
        <f t="shared" si="26"/>
        <v>4.8666778712302848E-3</v>
      </c>
      <c r="I1712" s="4"/>
      <c r="J1712" s="4"/>
      <c r="K1712" s="4"/>
    </row>
    <row r="1713" spans="2:11" ht="13.5" x14ac:dyDescent="0.35">
      <c r="B1713" s="3">
        <v>44505</v>
      </c>
      <c r="C1713" s="2">
        <v>18.55</v>
      </c>
      <c r="D1713" s="2">
        <v>13.7219</v>
      </c>
      <c r="E1713" s="2">
        <v>2862</v>
      </c>
      <c r="F1713" s="2">
        <v>18.565000000000001</v>
      </c>
      <c r="G1713" s="2">
        <v>53133.03</v>
      </c>
      <c r="H1713" s="21">
        <f t="shared" si="26"/>
        <v>-2.1524924553685265E-3</v>
      </c>
      <c r="I1713" s="4"/>
      <c r="J1713" s="4"/>
      <c r="K1713" s="4"/>
    </row>
    <row r="1714" spans="2:11" ht="13.5" x14ac:dyDescent="0.35">
      <c r="B1714" s="3">
        <v>44508</v>
      </c>
      <c r="C1714" s="2">
        <v>18.600000000000001</v>
      </c>
      <c r="D1714" s="2">
        <v>13.758900000000001</v>
      </c>
      <c r="E1714" s="2">
        <v>11040</v>
      </c>
      <c r="F1714" s="2">
        <v>18.565000000000001</v>
      </c>
      <c r="G1714" s="2">
        <v>204957.6</v>
      </c>
      <c r="H1714" s="21">
        <f t="shared" si="26"/>
        <v>2.6964195920390626E-3</v>
      </c>
      <c r="I1714" s="4"/>
      <c r="J1714" s="4"/>
      <c r="K1714" s="4"/>
    </row>
    <row r="1715" spans="2:11" ht="13.5" x14ac:dyDescent="0.35">
      <c r="B1715" s="3">
        <v>44509</v>
      </c>
      <c r="C1715" s="2">
        <v>18.59</v>
      </c>
      <c r="D1715" s="2">
        <v>13.7515</v>
      </c>
      <c r="E1715" s="2">
        <v>230</v>
      </c>
      <c r="F1715" s="2">
        <v>18.59</v>
      </c>
      <c r="G1715" s="2">
        <v>4275.7</v>
      </c>
      <c r="H1715" s="21">
        <f t="shared" si="26"/>
        <v>-5.3783369310050346E-4</v>
      </c>
      <c r="I1715" s="4"/>
      <c r="J1715" s="4"/>
      <c r="K1715" s="4"/>
    </row>
    <row r="1716" spans="2:11" ht="13.5" x14ac:dyDescent="0.35">
      <c r="B1716" s="3">
        <v>44510</v>
      </c>
      <c r="C1716" s="2">
        <v>18.579999999999998</v>
      </c>
      <c r="D1716" s="2">
        <v>13.7441</v>
      </c>
      <c r="E1716" s="2">
        <v>7896</v>
      </c>
      <c r="F1716" s="2">
        <v>18.494</v>
      </c>
      <c r="G1716" s="2">
        <v>146028.62400000001</v>
      </c>
      <c r="H1716" s="21">
        <f t="shared" si="26"/>
        <v>-5.3812311384216394E-4</v>
      </c>
      <c r="I1716" s="4"/>
      <c r="J1716" s="4"/>
      <c r="K1716" s="4"/>
    </row>
    <row r="1717" spans="2:11" ht="13.5" x14ac:dyDescent="0.35">
      <c r="B1717" s="3">
        <v>44511</v>
      </c>
      <c r="C1717" s="2">
        <v>18.579999999999998</v>
      </c>
      <c r="D1717" s="2">
        <v>13.7441</v>
      </c>
      <c r="E1717" s="2">
        <v>2186</v>
      </c>
      <c r="F1717" s="2">
        <v>18.47</v>
      </c>
      <c r="G1717" s="2">
        <v>40375.42</v>
      </c>
      <c r="H1717" s="21">
        <f t="shared" si="26"/>
        <v>0</v>
      </c>
      <c r="I1717" s="4"/>
      <c r="J1717" s="4"/>
      <c r="K1717" s="4"/>
    </row>
    <row r="1718" spans="2:11" ht="13.5" x14ac:dyDescent="0.35">
      <c r="B1718" s="3">
        <v>44512</v>
      </c>
      <c r="C1718" s="2">
        <v>18.57</v>
      </c>
      <c r="D1718" s="2">
        <v>13.736700000000001</v>
      </c>
      <c r="E1718" s="2">
        <v>2601</v>
      </c>
      <c r="F1718" s="2">
        <v>18.567</v>
      </c>
      <c r="G1718" s="2">
        <v>48292.767</v>
      </c>
      <c r="H1718" s="21">
        <f t="shared" si="26"/>
        <v>-5.3841284623938569E-4</v>
      </c>
      <c r="I1718" s="4"/>
      <c r="J1718" s="4"/>
      <c r="K1718" s="4"/>
    </row>
    <row r="1719" spans="2:11" ht="13.5" x14ac:dyDescent="0.35">
      <c r="B1719" s="3">
        <v>44515</v>
      </c>
      <c r="C1719" s="2">
        <v>18.57</v>
      </c>
      <c r="D1719" s="2">
        <v>13.736700000000001</v>
      </c>
      <c r="E1719" s="2">
        <v>1788</v>
      </c>
      <c r="F1719" s="2">
        <v>18.510999999999999</v>
      </c>
      <c r="G1719" s="2">
        <v>33097.667999999998</v>
      </c>
      <c r="H1719" s="21">
        <f t="shared" si="26"/>
        <v>0</v>
      </c>
      <c r="I1719" s="4"/>
      <c r="J1719" s="4"/>
      <c r="K1719" s="4"/>
    </row>
    <row r="1720" spans="2:11" ht="13.5" x14ac:dyDescent="0.35">
      <c r="B1720" s="3">
        <v>44516</v>
      </c>
      <c r="C1720" s="2">
        <v>18.579999999999998</v>
      </c>
      <c r="D1720" s="2">
        <v>13.7441</v>
      </c>
      <c r="E1720" s="2">
        <v>9112</v>
      </c>
      <c r="F1720" s="2">
        <v>18.535</v>
      </c>
      <c r="G1720" s="2">
        <v>168890.92</v>
      </c>
      <c r="H1720" s="21">
        <f t="shared" si="26"/>
        <v>5.3870289079609667E-4</v>
      </c>
      <c r="I1720" s="4"/>
      <c r="J1720" s="4"/>
      <c r="K1720" s="4"/>
    </row>
    <row r="1721" spans="2:11" ht="13.5" x14ac:dyDescent="0.35">
      <c r="B1721" s="3">
        <v>44517</v>
      </c>
      <c r="C1721" s="2">
        <v>18.55</v>
      </c>
      <c r="D1721" s="2">
        <v>13.7219</v>
      </c>
      <c r="E1721" s="2">
        <v>8596</v>
      </c>
      <c r="F1721" s="2">
        <v>18.564</v>
      </c>
      <c r="G1721" s="2">
        <v>159576.144</v>
      </c>
      <c r="H1721" s="21">
        <f t="shared" si="26"/>
        <v>-1.6152385387184155E-3</v>
      </c>
      <c r="I1721" s="4"/>
      <c r="J1721" s="4"/>
      <c r="K1721" s="4"/>
    </row>
    <row r="1722" spans="2:11" ht="13.5" x14ac:dyDescent="0.35">
      <c r="B1722" s="3">
        <v>44518</v>
      </c>
      <c r="C1722" s="2">
        <v>18.600000000000001</v>
      </c>
      <c r="D1722" s="2">
        <v>13.758900000000001</v>
      </c>
      <c r="E1722" s="2">
        <v>36101</v>
      </c>
      <c r="F1722" s="2">
        <v>18.556999999999999</v>
      </c>
      <c r="G1722" s="2">
        <v>669926.25699999998</v>
      </c>
      <c r="H1722" s="21">
        <f t="shared" si="26"/>
        <v>2.6964195920390626E-3</v>
      </c>
      <c r="I1722" s="4"/>
      <c r="J1722" s="4"/>
      <c r="K1722" s="4"/>
    </row>
    <row r="1723" spans="2:11" ht="13.5" x14ac:dyDescent="0.35">
      <c r="B1723" s="3">
        <v>44519</v>
      </c>
      <c r="C1723" s="2">
        <v>18.600000000000001</v>
      </c>
      <c r="D1723" s="2">
        <v>13.758900000000001</v>
      </c>
      <c r="E1723" s="2">
        <v>6882</v>
      </c>
      <c r="F1723" s="2">
        <v>18.533999999999999</v>
      </c>
      <c r="G1723" s="2">
        <v>127550.988</v>
      </c>
      <c r="H1723" s="21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18.57</v>
      </c>
      <c r="D1724" s="2">
        <v>13.736700000000001</v>
      </c>
      <c r="E1724" s="2">
        <v>8597</v>
      </c>
      <c r="F1724" s="2">
        <v>18.513000000000002</v>
      </c>
      <c r="G1724" s="2">
        <v>159156.261</v>
      </c>
      <c r="H1724" s="21">
        <f t="shared" si="26"/>
        <v>-1.6135010793013813E-3</v>
      </c>
      <c r="I1724" s="4"/>
      <c r="J1724" s="4"/>
      <c r="K1724" s="4"/>
    </row>
    <row r="1725" spans="2:11" ht="13.5" x14ac:dyDescent="0.35">
      <c r="B1725" s="3">
        <v>44523</v>
      </c>
      <c r="C1725" s="2">
        <v>18.579999999999998</v>
      </c>
      <c r="D1725" s="2">
        <v>13.7441</v>
      </c>
      <c r="E1725" s="2">
        <v>895</v>
      </c>
      <c r="F1725" s="2">
        <v>18.558</v>
      </c>
      <c r="G1725" s="2">
        <v>16609.41</v>
      </c>
      <c r="H1725" s="21">
        <f t="shared" si="26"/>
        <v>5.3870289079609667E-4</v>
      </c>
      <c r="I1725" s="4"/>
      <c r="J1725" s="4"/>
      <c r="K1725" s="4"/>
    </row>
    <row r="1726" spans="2:11" ht="13.5" x14ac:dyDescent="0.35">
      <c r="B1726" s="3">
        <v>44524</v>
      </c>
      <c r="C1726" s="2">
        <v>18.600000000000001</v>
      </c>
      <c r="D1726" s="2">
        <v>13.758900000000001</v>
      </c>
      <c r="E1726" s="2">
        <v>21987</v>
      </c>
      <c r="F1726" s="2">
        <v>18.59</v>
      </c>
      <c r="G1726" s="2">
        <v>408738.33</v>
      </c>
      <c r="H1726" s="21">
        <f t="shared" si="26"/>
        <v>1.0768256924790299E-3</v>
      </c>
      <c r="I1726" s="4"/>
      <c r="J1726" s="4"/>
      <c r="K1726" s="4"/>
    </row>
    <row r="1727" spans="2:11" ht="13.5" x14ac:dyDescent="0.35">
      <c r="B1727" s="3">
        <v>44525</v>
      </c>
      <c r="C1727" s="2">
        <v>18.600000000000001</v>
      </c>
      <c r="D1727" s="2">
        <v>13.758900000000001</v>
      </c>
      <c r="E1727" s="2">
        <v>10715</v>
      </c>
      <c r="F1727" s="2">
        <v>18.561</v>
      </c>
      <c r="G1727" s="2">
        <v>198881.11499999999</v>
      </c>
      <c r="H1727" s="21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18.600000000000001</v>
      </c>
      <c r="D1728" s="2">
        <v>13.758900000000001</v>
      </c>
      <c r="E1728" s="2">
        <v>16015</v>
      </c>
      <c r="F1728" s="2">
        <v>18.588999999999999</v>
      </c>
      <c r="G1728" s="2">
        <v>297702.83500000002</v>
      </c>
      <c r="H1728" s="21">
        <f t="shared" si="26"/>
        <v>0</v>
      </c>
      <c r="I1728" s="4"/>
      <c r="J1728" s="4"/>
      <c r="K1728" s="4"/>
    </row>
    <row r="1729" spans="2:11" ht="13.5" x14ac:dyDescent="0.35">
      <c r="B1729" s="3">
        <v>44529</v>
      </c>
      <c r="C1729" s="2">
        <v>18.600000000000001</v>
      </c>
      <c r="D1729" s="2">
        <v>13.758900000000001</v>
      </c>
      <c r="E1729" s="2">
        <v>6204</v>
      </c>
      <c r="F1729" s="2">
        <v>18.553000000000001</v>
      </c>
      <c r="G1729" s="2">
        <v>115102.81200000001</v>
      </c>
      <c r="H1729" s="21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18.5</v>
      </c>
      <c r="D1730" s="2">
        <v>13.684900000000001</v>
      </c>
      <c r="E1730" s="2">
        <v>19417</v>
      </c>
      <c r="F1730" s="2">
        <v>18.536999999999999</v>
      </c>
      <c r="G1730" s="2">
        <v>359932.929</v>
      </c>
      <c r="H1730" s="21">
        <f t="shared" si="26"/>
        <v>-5.3783369310046476E-3</v>
      </c>
      <c r="I1730" s="4"/>
      <c r="J1730" s="4"/>
      <c r="K1730" s="4"/>
    </row>
    <row r="1731" spans="2:11" ht="13.5" x14ac:dyDescent="0.35">
      <c r="B1731" s="3">
        <v>44531</v>
      </c>
      <c r="C1731" s="2">
        <v>18.5</v>
      </c>
      <c r="D1731" s="2">
        <v>13.684900000000001</v>
      </c>
      <c r="E1731" s="2">
        <v>26985</v>
      </c>
      <c r="F1731" s="2">
        <v>18.507999999999999</v>
      </c>
      <c r="G1731" s="2">
        <v>499438.38</v>
      </c>
      <c r="H1731" s="21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18.489999999999998</v>
      </c>
      <c r="D1732" s="2">
        <v>13.6775</v>
      </c>
      <c r="E1732" s="2">
        <v>10655</v>
      </c>
      <c r="F1732" s="2">
        <v>18.459</v>
      </c>
      <c r="G1732" s="2">
        <v>196680.64499999999</v>
      </c>
      <c r="H1732" s="21">
        <f t="shared" si="26"/>
        <v>-5.4074198569229717E-4</v>
      </c>
      <c r="I1732" s="4"/>
      <c r="J1732" s="4"/>
      <c r="K1732" s="4"/>
    </row>
    <row r="1733" spans="2:11" ht="13.5" x14ac:dyDescent="0.35">
      <c r="B1733" s="3">
        <v>44533</v>
      </c>
      <c r="C1733" s="2">
        <v>18.489999999999998</v>
      </c>
      <c r="D1733" s="2">
        <v>13.6775</v>
      </c>
      <c r="E1733" s="2">
        <v>7027</v>
      </c>
      <c r="F1733" s="2">
        <v>18.408000000000001</v>
      </c>
      <c r="G1733" s="2">
        <v>129353.016</v>
      </c>
      <c r="H1733" s="21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18.399999999999999</v>
      </c>
      <c r="D1734" s="2">
        <v>13.610900000000001</v>
      </c>
      <c r="E1734" s="2">
        <v>4364</v>
      </c>
      <c r="F1734" s="2">
        <v>18.463000000000001</v>
      </c>
      <c r="G1734" s="2">
        <v>80572.532000000007</v>
      </c>
      <c r="H1734" s="21">
        <f t="shared" si="26"/>
        <v>-4.8693109120818371E-3</v>
      </c>
      <c r="I1734" s="4"/>
      <c r="J1734" s="4"/>
      <c r="K1734" s="4"/>
    </row>
    <row r="1735" spans="2:11" ht="13.5" x14ac:dyDescent="0.35">
      <c r="B1735" s="3">
        <v>44537</v>
      </c>
      <c r="C1735" s="2">
        <v>18.39</v>
      </c>
      <c r="D1735" s="2">
        <v>13.6035</v>
      </c>
      <c r="E1735" s="2">
        <v>1943</v>
      </c>
      <c r="F1735" s="2">
        <v>18.353999999999999</v>
      </c>
      <c r="G1735" s="2">
        <v>35661.822</v>
      </c>
      <c r="H1735" s="21">
        <f t="shared" ref="H1735:H1798" si="27">(D1735-D1734)/D1734</f>
        <v>-5.4368190200504863E-4</v>
      </c>
      <c r="I1735" s="4"/>
      <c r="J1735" s="4"/>
      <c r="K1735" s="4"/>
    </row>
    <row r="1736" spans="2:11" ht="13.5" x14ac:dyDescent="0.35">
      <c r="B1736" s="3">
        <v>44538</v>
      </c>
      <c r="C1736" s="2">
        <v>18.3</v>
      </c>
      <c r="D1736" s="2">
        <v>13.536899999999999</v>
      </c>
      <c r="E1736" s="2">
        <v>14799</v>
      </c>
      <c r="F1736" s="2">
        <v>18.353999999999999</v>
      </c>
      <c r="G1736" s="2">
        <v>271620.84600000002</v>
      </c>
      <c r="H1736" s="21">
        <f t="shared" si="27"/>
        <v>-4.8957988752895282E-3</v>
      </c>
      <c r="I1736" s="4"/>
      <c r="J1736" s="4"/>
      <c r="K1736" s="4"/>
    </row>
    <row r="1737" spans="2:11" ht="13.5" x14ac:dyDescent="0.35">
      <c r="B1737" s="3">
        <v>44539</v>
      </c>
      <c r="C1737" s="2">
        <v>18.3</v>
      </c>
      <c r="D1737" s="2">
        <v>13.536899999999999</v>
      </c>
      <c r="E1737" s="2">
        <v>8436</v>
      </c>
      <c r="F1737" s="2">
        <v>18.295999999999999</v>
      </c>
      <c r="G1737" s="2">
        <v>154345.05600000001</v>
      </c>
      <c r="H1737" s="21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18.399999999999999</v>
      </c>
      <c r="D1738" s="2">
        <v>13.610900000000001</v>
      </c>
      <c r="E1738" s="2">
        <v>7110</v>
      </c>
      <c r="F1738" s="2">
        <v>18.373999999999999</v>
      </c>
      <c r="G1738" s="2">
        <v>130639.14</v>
      </c>
      <c r="H1738" s="21">
        <f t="shared" si="27"/>
        <v>5.4665396065570124E-3</v>
      </c>
      <c r="I1738" s="4"/>
      <c r="J1738" s="4"/>
      <c r="K1738" s="4"/>
    </row>
    <row r="1739" spans="2:11" ht="13.5" x14ac:dyDescent="0.35">
      <c r="B1739" s="3">
        <v>44543</v>
      </c>
      <c r="C1739" s="2">
        <v>18.399999999999999</v>
      </c>
      <c r="D1739" s="2">
        <v>13.610900000000001</v>
      </c>
      <c r="E1739" s="2">
        <v>11053</v>
      </c>
      <c r="F1739" s="2">
        <v>18.381</v>
      </c>
      <c r="G1739" s="2">
        <v>203165.193</v>
      </c>
      <c r="H1739" s="21">
        <f t="shared" si="27"/>
        <v>0</v>
      </c>
      <c r="I1739" s="4"/>
      <c r="J1739" s="4"/>
      <c r="K1739" s="4"/>
    </row>
    <row r="1740" spans="2:11" ht="13.5" x14ac:dyDescent="0.35">
      <c r="B1740" s="3">
        <v>44544</v>
      </c>
      <c r="C1740" s="2">
        <v>18.38</v>
      </c>
      <c r="D1740" s="2">
        <v>13.5961</v>
      </c>
      <c r="E1740" s="2">
        <v>15720</v>
      </c>
      <c r="F1740" s="2">
        <v>18.356000000000002</v>
      </c>
      <c r="G1740" s="2">
        <v>288556.32</v>
      </c>
      <c r="H1740" s="21">
        <f t="shared" si="27"/>
        <v>-1.0873638040100973E-3</v>
      </c>
      <c r="I1740" s="4"/>
      <c r="J1740" s="4"/>
      <c r="K1740" s="4"/>
    </row>
    <row r="1741" spans="2:11" ht="13.5" x14ac:dyDescent="0.35">
      <c r="B1741" s="3">
        <v>44545</v>
      </c>
      <c r="C1741" s="2">
        <v>18.32</v>
      </c>
      <c r="D1741" s="2">
        <v>13.5517</v>
      </c>
      <c r="E1741" s="2">
        <v>13544</v>
      </c>
      <c r="F1741" s="2">
        <v>18.376999999999999</v>
      </c>
      <c r="G1741" s="2">
        <v>248898.08799999999</v>
      </c>
      <c r="H1741" s="21">
        <f t="shared" si="27"/>
        <v>-3.2656423533218757E-3</v>
      </c>
      <c r="I1741" s="4"/>
      <c r="J1741" s="4"/>
      <c r="K1741" s="4"/>
    </row>
    <row r="1742" spans="2:11" ht="13.5" x14ac:dyDescent="0.35">
      <c r="B1742" s="3">
        <v>44546</v>
      </c>
      <c r="C1742" s="2">
        <v>18.32</v>
      </c>
      <c r="D1742" s="2">
        <v>13.5517</v>
      </c>
      <c r="E1742" s="2">
        <v>7435</v>
      </c>
      <c r="F1742" s="2">
        <v>18.207000000000001</v>
      </c>
      <c r="G1742" s="2">
        <v>135369.04500000001</v>
      </c>
      <c r="H1742" s="21">
        <f t="shared" si="27"/>
        <v>0</v>
      </c>
      <c r="I1742" s="4"/>
      <c r="J1742" s="4"/>
      <c r="K1742" s="4"/>
    </row>
    <row r="1743" spans="2:11" ht="13.5" x14ac:dyDescent="0.35">
      <c r="B1743" s="3">
        <v>44550</v>
      </c>
      <c r="C1743" s="2">
        <v>18.32</v>
      </c>
      <c r="D1743" s="2">
        <v>13.5517</v>
      </c>
      <c r="E1743" s="2">
        <v>4098</v>
      </c>
      <c r="F1743" s="2">
        <v>18.202000000000002</v>
      </c>
      <c r="G1743" s="2">
        <v>74591.796000000002</v>
      </c>
      <c r="H1743" s="21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18.3</v>
      </c>
      <c r="D1744" s="2">
        <v>13.536899999999999</v>
      </c>
      <c r="E1744" s="2">
        <v>5597</v>
      </c>
      <c r="F1744" s="2">
        <v>18.36</v>
      </c>
      <c r="G1744" s="2">
        <v>102760.92</v>
      </c>
      <c r="H1744" s="21">
        <f t="shared" si="27"/>
        <v>-1.0921139045286595E-3</v>
      </c>
      <c r="I1744" s="4"/>
      <c r="J1744" s="4"/>
      <c r="K1744" s="4"/>
    </row>
    <row r="1745" spans="2:11" ht="13.5" x14ac:dyDescent="0.35">
      <c r="B1745" s="3">
        <v>44552</v>
      </c>
      <c r="C1745" s="2">
        <v>18.100000000000001</v>
      </c>
      <c r="D1745" s="2">
        <v>13.388999999999999</v>
      </c>
      <c r="E1745" s="2">
        <v>29121</v>
      </c>
      <c r="F1745" s="2">
        <v>18.05</v>
      </c>
      <c r="G1745" s="2">
        <v>525634.05000000005</v>
      </c>
      <c r="H1745" s="21">
        <f t="shared" si="27"/>
        <v>-1.0925691997429243E-2</v>
      </c>
      <c r="I1745" s="4"/>
      <c r="J1745" s="4"/>
      <c r="K1745" s="4"/>
    </row>
    <row r="1746" spans="2:11" ht="13.5" x14ac:dyDescent="0.35">
      <c r="B1746" s="3">
        <v>44553</v>
      </c>
      <c r="C1746" s="2">
        <v>18.05</v>
      </c>
      <c r="D1746" s="2">
        <v>13.352</v>
      </c>
      <c r="E1746" s="2">
        <v>21200</v>
      </c>
      <c r="F1746" s="2">
        <v>18.02</v>
      </c>
      <c r="G1746" s="2">
        <v>382024</v>
      </c>
      <c r="H1746" s="21">
        <f t="shared" si="27"/>
        <v>-2.763462543879232E-3</v>
      </c>
      <c r="I1746" s="4"/>
      <c r="J1746" s="4"/>
      <c r="K1746" s="4"/>
    </row>
    <row r="1747" spans="2:11" ht="13.5" x14ac:dyDescent="0.35">
      <c r="B1747" s="3">
        <v>44554</v>
      </c>
      <c r="C1747" s="2">
        <v>18</v>
      </c>
      <c r="D1747" s="2">
        <v>13.315</v>
      </c>
      <c r="E1747" s="2">
        <v>14599</v>
      </c>
      <c r="F1747" s="2">
        <v>18.010999999999999</v>
      </c>
      <c r="G1747" s="2">
        <v>262942.58899999998</v>
      </c>
      <c r="H1747" s="21">
        <f t="shared" si="27"/>
        <v>-2.7711204313961061E-3</v>
      </c>
      <c r="I1747" s="4"/>
      <c r="J1747" s="4"/>
      <c r="K1747" s="4"/>
    </row>
    <row r="1748" spans="2:11" ht="13.5" x14ac:dyDescent="0.35">
      <c r="B1748" s="3">
        <v>44557</v>
      </c>
      <c r="C1748" s="2">
        <v>17.91</v>
      </c>
      <c r="D1748" s="2">
        <v>13.2485</v>
      </c>
      <c r="E1748" s="2">
        <v>46878</v>
      </c>
      <c r="F1748" s="2">
        <v>17.928000000000001</v>
      </c>
      <c r="G1748" s="2">
        <v>840428.78399999999</v>
      </c>
      <c r="H1748" s="21">
        <f t="shared" si="27"/>
        <v>-4.9943672549755585E-3</v>
      </c>
      <c r="I1748" s="4"/>
      <c r="J1748" s="4"/>
      <c r="K1748" s="4"/>
    </row>
    <row r="1749" spans="2:11" ht="13.5" x14ac:dyDescent="0.35">
      <c r="B1749" s="3">
        <v>44558</v>
      </c>
      <c r="C1749" s="2">
        <v>17.91</v>
      </c>
      <c r="D1749" s="2">
        <v>13.2485</v>
      </c>
      <c r="E1749" s="2">
        <v>165549</v>
      </c>
      <c r="F1749" s="2">
        <v>17.899999999999999</v>
      </c>
      <c r="G1749" s="2">
        <v>2963327.1</v>
      </c>
      <c r="H1749" s="21">
        <f t="shared" si="27"/>
        <v>0</v>
      </c>
      <c r="I1749" s="4"/>
      <c r="J1749" s="4"/>
      <c r="K1749" s="4"/>
    </row>
    <row r="1750" spans="2:11" ht="13.5" x14ac:dyDescent="0.35">
      <c r="B1750" s="3">
        <v>44559</v>
      </c>
      <c r="C1750" s="2">
        <v>18.100000000000001</v>
      </c>
      <c r="D1750" s="2">
        <v>13.388999999999999</v>
      </c>
      <c r="E1750" s="2">
        <v>22190</v>
      </c>
      <c r="F1750" s="2">
        <v>18.126000000000001</v>
      </c>
      <c r="G1750" s="2">
        <v>402215.94</v>
      </c>
      <c r="H1750" s="21">
        <f t="shared" si="27"/>
        <v>1.0604974148016711E-2</v>
      </c>
      <c r="I1750" s="4"/>
      <c r="J1750" s="4"/>
      <c r="K1750" s="4"/>
    </row>
    <row r="1751" spans="2:11" ht="13.5" x14ac:dyDescent="0.35">
      <c r="B1751" s="3">
        <v>44560</v>
      </c>
      <c r="C1751" s="2">
        <v>18.149999999999999</v>
      </c>
      <c r="D1751" s="2">
        <v>13.426</v>
      </c>
      <c r="E1751" s="2">
        <v>7813</v>
      </c>
      <c r="F1751" s="2">
        <v>18.149000000000001</v>
      </c>
      <c r="G1751" s="2">
        <v>141798.13699999999</v>
      </c>
      <c r="H1751" s="21">
        <f t="shared" si="27"/>
        <v>2.7634625438793647E-3</v>
      </c>
      <c r="I1751" s="4"/>
      <c r="J1751" s="4"/>
      <c r="K1751" s="4"/>
    </row>
    <row r="1752" spans="2:11" ht="13.5" x14ac:dyDescent="0.35">
      <c r="B1752" s="3">
        <v>44561</v>
      </c>
      <c r="C1752" s="2">
        <v>18.28</v>
      </c>
      <c r="D1752" s="2">
        <v>13.5222</v>
      </c>
      <c r="E1752" s="2">
        <v>8375</v>
      </c>
      <c r="F1752" s="2">
        <v>18.209</v>
      </c>
      <c r="G1752" s="2">
        <v>152500.375</v>
      </c>
      <c r="H1752" s="21">
        <f t="shared" si="27"/>
        <v>7.1652018471621941E-3</v>
      </c>
      <c r="I1752" s="4"/>
      <c r="J1752" s="4"/>
      <c r="K1752" s="4"/>
    </row>
    <row r="1753" spans="2:11" ht="13.5" x14ac:dyDescent="0.35">
      <c r="B1753" s="3">
        <v>44564</v>
      </c>
      <c r="C1753" s="2">
        <v>17.989999999999998</v>
      </c>
      <c r="D1753" s="2">
        <v>13.307600000000001</v>
      </c>
      <c r="E1753" s="2">
        <v>7320</v>
      </c>
      <c r="F1753" s="2">
        <v>18.024000000000001</v>
      </c>
      <c r="G1753" s="2">
        <v>131935.67999999999</v>
      </c>
      <c r="H1753" s="21">
        <f t="shared" si="27"/>
        <v>-1.5870198636316502E-2</v>
      </c>
      <c r="I1753" s="4"/>
      <c r="J1753" s="4"/>
      <c r="K1753" s="4"/>
    </row>
    <row r="1754" spans="2:11" ht="13.5" x14ac:dyDescent="0.35">
      <c r="B1754" s="3">
        <v>44565</v>
      </c>
      <c r="C1754" s="2">
        <v>17.989999999999998</v>
      </c>
      <c r="D1754" s="2">
        <v>13.307600000000001</v>
      </c>
      <c r="E1754" s="2">
        <v>21417</v>
      </c>
      <c r="F1754" s="2">
        <v>17.991</v>
      </c>
      <c r="G1754" s="2">
        <v>385313.24699999997</v>
      </c>
      <c r="H1754" s="21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18</v>
      </c>
      <c r="D1755" s="2">
        <v>13.315</v>
      </c>
      <c r="E1755" s="2">
        <v>25892</v>
      </c>
      <c r="F1755" s="2">
        <v>18.015999999999998</v>
      </c>
      <c r="G1755" s="2">
        <v>466470.272</v>
      </c>
      <c r="H1755" s="21">
        <f t="shared" si="27"/>
        <v>5.560732213170474E-4</v>
      </c>
      <c r="I1755" s="4"/>
      <c r="J1755" s="4"/>
      <c r="K1755" s="4"/>
    </row>
    <row r="1756" spans="2:11" ht="13.5" x14ac:dyDescent="0.35">
      <c r="B1756" s="3">
        <v>44567</v>
      </c>
      <c r="C1756" s="2">
        <v>18.18</v>
      </c>
      <c r="D1756" s="2">
        <v>13.4482</v>
      </c>
      <c r="E1756" s="2">
        <v>13273</v>
      </c>
      <c r="F1756" s="2">
        <v>18.02</v>
      </c>
      <c r="G1756" s="2">
        <v>239179.46</v>
      </c>
      <c r="H1756" s="21">
        <f t="shared" si="27"/>
        <v>1.0003755163349639E-2</v>
      </c>
      <c r="I1756" s="4"/>
      <c r="J1756" s="4"/>
      <c r="K1756" s="4"/>
    </row>
    <row r="1757" spans="2:11" ht="13.5" x14ac:dyDescent="0.35">
      <c r="B1757" s="3">
        <v>44568</v>
      </c>
      <c r="C1757" s="2">
        <v>18.149999999999999</v>
      </c>
      <c r="D1757" s="2">
        <v>13.426</v>
      </c>
      <c r="E1757" s="2">
        <v>8527</v>
      </c>
      <c r="F1757" s="2">
        <v>18.114000000000001</v>
      </c>
      <c r="G1757" s="2">
        <v>154458.07800000001</v>
      </c>
      <c r="H1757" s="21">
        <f t="shared" si="27"/>
        <v>-1.6507785428533019E-3</v>
      </c>
      <c r="I1757" s="4"/>
      <c r="J1757" s="4"/>
      <c r="K1757" s="4"/>
    </row>
    <row r="1758" spans="2:11" ht="13.5" x14ac:dyDescent="0.35">
      <c r="B1758" s="3">
        <v>44571</v>
      </c>
      <c r="C1758" s="2">
        <v>18.100000000000001</v>
      </c>
      <c r="D1758" s="2">
        <v>13.388999999999999</v>
      </c>
      <c r="E1758" s="2">
        <v>14928</v>
      </c>
      <c r="F1758" s="2">
        <v>18.062999999999999</v>
      </c>
      <c r="G1758" s="2">
        <v>269644.46399999998</v>
      </c>
      <c r="H1758" s="21">
        <f t="shared" si="27"/>
        <v>-2.7558468642932227E-3</v>
      </c>
      <c r="I1758" s="4"/>
      <c r="J1758" s="4"/>
      <c r="K1758" s="4"/>
    </row>
    <row r="1759" spans="2:11" ht="13.5" x14ac:dyDescent="0.35">
      <c r="B1759" s="3">
        <v>44572</v>
      </c>
      <c r="C1759" s="2">
        <v>18.149999999999999</v>
      </c>
      <c r="D1759" s="2">
        <v>13.426</v>
      </c>
      <c r="E1759" s="2">
        <v>18697</v>
      </c>
      <c r="F1759" s="2">
        <v>18.082999999999998</v>
      </c>
      <c r="G1759" s="2">
        <v>338097.85100000002</v>
      </c>
      <c r="H1759" s="21">
        <f t="shared" si="27"/>
        <v>2.7634625438793647E-3</v>
      </c>
      <c r="I1759" s="4"/>
      <c r="J1759" s="4"/>
      <c r="K1759" s="4"/>
    </row>
    <row r="1760" spans="2:11" ht="13.5" x14ac:dyDescent="0.35">
      <c r="B1760" s="3">
        <v>44573</v>
      </c>
      <c r="C1760" s="2">
        <v>18.18</v>
      </c>
      <c r="D1760" s="2">
        <v>13.4482</v>
      </c>
      <c r="E1760" s="2">
        <v>15236</v>
      </c>
      <c r="F1760" s="2">
        <v>18.155000000000001</v>
      </c>
      <c r="G1760" s="2">
        <v>276609.58</v>
      </c>
      <c r="H1760" s="21">
        <f t="shared" si="27"/>
        <v>1.6535081185758808E-3</v>
      </c>
      <c r="I1760" s="4"/>
      <c r="J1760" s="4"/>
      <c r="K1760" s="4"/>
    </row>
    <row r="1761" spans="2:11" ht="13.5" x14ac:dyDescent="0.35">
      <c r="B1761" s="3">
        <v>44574</v>
      </c>
      <c r="C1761" s="2">
        <v>18.29</v>
      </c>
      <c r="D1761" s="2">
        <v>13.5296</v>
      </c>
      <c r="E1761" s="2">
        <v>6691</v>
      </c>
      <c r="F1761" s="2">
        <v>18.209</v>
      </c>
      <c r="G1761" s="2">
        <v>121836.41899999999</v>
      </c>
      <c r="H1761" s="21">
        <f t="shared" si="27"/>
        <v>6.0528546571288616E-3</v>
      </c>
      <c r="I1761" s="4"/>
      <c r="J1761" s="4"/>
      <c r="K1761" s="4"/>
    </row>
    <row r="1762" spans="2:11" ht="13.5" x14ac:dyDescent="0.35">
      <c r="B1762" s="3">
        <v>44575</v>
      </c>
      <c r="C1762" s="2">
        <v>18.39</v>
      </c>
      <c r="D1762" s="2">
        <v>13.6035</v>
      </c>
      <c r="E1762" s="2">
        <v>9876</v>
      </c>
      <c r="F1762" s="2">
        <v>18.271999999999998</v>
      </c>
      <c r="G1762" s="2">
        <v>180454.272</v>
      </c>
      <c r="H1762" s="21">
        <f t="shared" si="27"/>
        <v>5.462097918637659E-3</v>
      </c>
      <c r="I1762" s="4"/>
      <c r="J1762" s="4"/>
      <c r="K1762" s="4"/>
    </row>
    <row r="1763" spans="2:11" ht="13.5" x14ac:dyDescent="0.35">
      <c r="B1763" s="3">
        <v>44578</v>
      </c>
      <c r="C1763" s="2">
        <v>18.34</v>
      </c>
      <c r="D1763" s="2">
        <v>13.5665</v>
      </c>
      <c r="E1763" s="2">
        <v>8872</v>
      </c>
      <c r="F1763" s="2">
        <v>18.263000000000002</v>
      </c>
      <c r="G1763" s="2">
        <v>162029.33600000001</v>
      </c>
      <c r="H1763" s="21">
        <f t="shared" si="27"/>
        <v>-2.7198882640497527E-3</v>
      </c>
      <c r="I1763" s="4"/>
      <c r="J1763" s="4"/>
      <c r="K1763" s="4"/>
    </row>
    <row r="1764" spans="2:11" ht="13.5" x14ac:dyDescent="0.35">
      <c r="B1764" s="3">
        <v>44579</v>
      </c>
      <c r="C1764" s="2">
        <v>18.260000000000002</v>
      </c>
      <c r="D1764" s="2">
        <v>13.507400000000001</v>
      </c>
      <c r="E1764" s="2">
        <v>4154</v>
      </c>
      <c r="F1764" s="2">
        <v>18.256</v>
      </c>
      <c r="G1764" s="2">
        <v>75835.423999999999</v>
      </c>
      <c r="H1764" s="21">
        <f t="shared" si="27"/>
        <v>-4.3563188736961663E-3</v>
      </c>
      <c r="I1764" s="4"/>
      <c r="J1764" s="4"/>
      <c r="K1764" s="4"/>
    </row>
    <row r="1765" spans="2:11" ht="13.5" x14ac:dyDescent="0.35">
      <c r="B1765" s="3">
        <v>44580</v>
      </c>
      <c r="C1765" s="2">
        <v>18.21</v>
      </c>
      <c r="D1765" s="2">
        <v>13.4704</v>
      </c>
      <c r="E1765" s="2">
        <v>19699</v>
      </c>
      <c r="F1765" s="2">
        <v>18.210999999999999</v>
      </c>
      <c r="G1765" s="2">
        <v>358738.489</v>
      </c>
      <c r="H1765" s="21">
        <f t="shared" si="27"/>
        <v>-2.7392392318285391E-3</v>
      </c>
      <c r="I1765" s="4"/>
      <c r="J1765" s="4"/>
      <c r="K1765" s="4"/>
    </row>
    <row r="1766" spans="2:11" ht="13.5" x14ac:dyDescent="0.35">
      <c r="B1766" s="3">
        <v>44581</v>
      </c>
      <c r="C1766" s="2">
        <v>18.21</v>
      </c>
      <c r="D1766" s="2">
        <v>13.4704</v>
      </c>
      <c r="E1766" s="2">
        <v>8638</v>
      </c>
      <c r="F1766" s="2">
        <v>18.213000000000001</v>
      </c>
      <c r="G1766" s="2">
        <v>157323.894</v>
      </c>
      <c r="H1766" s="21">
        <f t="shared" si="27"/>
        <v>0</v>
      </c>
      <c r="I1766" s="4"/>
      <c r="J1766" s="4"/>
      <c r="K1766" s="4"/>
    </row>
    <row r="1767" spans="2:11" ht="13.5" x14ac:dyDescent="0.35">
      <c r="B1767" s="3">
        <v>44582</v>
      </c>
      <c r="C1767" s="2">
        <v>18.25</v>
      </c>
      <c r="D1767" s="2">
        <v>13.5</v>
      </c>
      <c r="E1767" s="2">
        <v>11415</v>
      </c>
      <c r="F1767" s="2">
        <v>18.216000000000001</v>
      </c>
      <c r="G1767" s="2">
        <v>207935.64</v>
      </c>
      <c r="H1767" s="21">
        <f t="shared" si="27"/>
        <v>2.1974106188383637E-3</v>
      </c>
      <c r="I1767" s="4"/>
      <c r="J1767" s="4"/>
      <c r="K1767" s="4"/>
    </row>
    <row r="1768" spans="2:11" ht="13.5" x14ac:dyDescent="0.35">
      <c r="B1768" s="3">
        <v>44585</v>
      </c>
      <c r="C1768" s="2">
        <v>18.28</v>
      </c>
      <c r="D1768" s="2">
        <v>13.5222</v>
      </c>
      <c r="E1768" s="2">
        <v>8818</v>
      </c>
      <c r="F1768" s="2">
        <v>18.227</v>
      </c>
      <c r="G1768" s="2">
        <v>160725.68599999999</v>
      </c>
      <c r="H1768" s="21">
        <f t="shared" si="27"/>
        <v>1.6444444444444278E-3</v>
      </c>
      <c r="I1768" s="4"/>
      <c r="J1768" s="4"/>
      <c r="K1768" s="4"/>
    </row>
    <row r="1769" spans="2:11" ht="13.5" x14ac:dyDescent="0.35">
      <c r="B1769" s="3">
        <v>44586</v>
      </c>
      <c r="C1769" s="2">
        <v>18.28</v>
      </c>
      <c r="D1769" s="2">
        <v>13.5222</v>
      </c>
      <c r="E1769" s="2">
        <v>7088</v>
      </c>
      <c r="F1769" s="2">
        <v>18.231999999999999</v>
      </c>
      <c r="G1769" s="2">
        <v>129228.416</v>
      </c>
      <c r="H1769" s="21">
        <f t="shared" si="27"/>
        <v>0</v>
      </c>
      <c r="I1769" s="4"/>
      <c r="J1769" s="4"/>
      <c r="K1769" s="4"/>
    </row>
    <row r="1770" spans="2:11" ht="13.5" x14ac:dyDescent="0.35">
      <c r="B1770" s="3">
        <v>44587</v>
      </c>
      <c r="C1770" s="2">
        <v>18.5</v>
      </c>
      <c r="D1770" s="2">
        <v>13.684900000000001</v>
      </c>
      <c r="E1770" s="2">
        <v>21434</v>
      </c>
      <c r="F1770" s="2">
        <v>18.306000000000001</v>
      </c>
      <c r="G1770" s="2">
        <v>392370.804</v>
      </c>
      <c r="H1770" s="21">
        <f t="shared" si="27"/>
        <v>1.2032065788111473E-2</v>
      </c>
      <c r="I1770" s="4"/>
      <c r="J1770" s="4"/>
      <c r="K1770" s="4"/>
    </row>
    <row r="1771" spans="2:11" ht="13.5" x14ac:dyDescent="0.35">
      <c r="B1771" s="3">
        <v>44588</v>
      </c>
      <c r="C1771" s="2">
        <v>18.5</v>
      </c>
      <c r="D1771" s="2">
        <v>13.684900000000001</v>
      </c>
      <c r="E1771" s="2">
        <v>7355</v>
      </c>
      <c r="F1771" s="2">
        <v>18.404</v>
      </c>
      <c r="G1771" s="2">
        <v>135361.42000000001</v>
      </c>
      <c r="H1771" s="21">
        <f t="shared" si="27"/>
        <v>0</v>
      </c>
      <c r="I1771" s="4"/>
      <c r="J1771" s="4"/>
      <c r="K1771" s="4"/>
    </row>
    <row r="1772" spans="2:11" ht="13.5" x14ac:dyDescent="0.35">
      <c r="B1772" s="3">
        <v>44589</v>
      </c>
      <c r="C1772" s="2">
        <v>18.38</v>
      </c>
      <c r="D1772" s="2">
        <v>13.5961</v>
      </c>
      <c r="E1772" s="2">
        <v>17694</v>
      </c>
      <c r="F1772" s="2">
        <v>18.356000000000002</v>
      </c>
      <c r="G1772" s="2">
        <v>324791.06400000001</v>
      </c>
      <c r="H1772" s="21">
        <f t="shared" si="27"/>
        <v>-6.4889038283071762E-3</v>
      </c>
      <c r="I1772" s="4"/>
      <c r="J1772" s="4"/>
      <c r="K1772" s="4"/>
    </row>
    <row r="1773" spans="2:11" ht="13.5" x14ac:dyDescent="0.35">
      <c r="B1773" s="3">
        <v>44592</v>
      </c>
      <c r="C1773" s="2">
        <v>18.23</v>
      </c>
      <c r="D1773" s="2">
        <v>13.485200000000001</v>
      </c>
      <c r="E1773" s="2">
        <v>110920</v>
      </c>
      <c r="F1773" s="2">
        <v>18.216000000000001</v>
      </c>
      <c r="G1773" s="2">
        <v>2020518.72</v>
      </c>
      <c r="H1773" s="21">
        <f t="shared" si="27"/>
        <v>-8.1567508329593863E-3</v>
      </c>
      <c r="I1773" s="4"/>
      <c r="J1773" s="4"/>
      <c r="K1773" s="4"/>
    </row>
    <row r="1774" spans="2:11" ht="13.5" x14ac:dyDescent="0.35">
      <c r="B1774" s="3">
        <v>44593</v>
      </c>
      <c r="C1774" s="2">
        <v>18.34</v>
      </c>
      <c r="D1774" s="2">
        <v>13.5665</v>
      </c>
      <c r="E1774" s="2">
        <v>6562</v>
      </c>
      <c r="F1774" s="2">
        <v>18.242999999999999</v>
      </c>
      <c r="G1774" s="2">
        <v>119710.56600000001</v>
      </c>
      <c r="H1774" s="21">
        <f t="shared" si="27"/>
        <v>6.028831607984962E-3</v>
      </c>
      <c r="I1774" s="4"/>
      <c r="J1774" s="4"/>
      <c r="K1774" s="4"/>
    </row>
    <row r="1775" spans="2:11" ht="13.5" x14ac:dyDescent="0.35">
      <c r="B1775" s="3">
        <v>44594</v>
      </c>
      <c r="C1775" s="2">
        <v>18.329999999999998</v>
      </c>
      <c r="D1775" s="2">
        <v>13.559100000000001</v>
      </c>
      <c r="E1775" s="2">
        <v>14691</v>
      </c>
      <c r="F1775" s="2">
        <v>18.239000000000001</v>
      </c>
      <c r="G1775" s="2">
        <v>267949.14899999998</v>
      </c>
      <c r="H1775" s="21">
        <f t="shared" si="27"/>
        <v>-5.4546124645256638E-4</v>
      </c>
      <c r="I1775" s="4"/>
      <c r="J1775" s="4"/>
      <c r="K1775" s="4"/>
    </row>
    <row r="1776" spans="2:11" ht="13.5" x14ac:dyDescent="0.35">
      <c r="B1776" s="3">
        <v>44595</v>
      </c>
      <c r="C1776" s="2">
        <v>18</v>
      </c>
      <c r="D1776" s="2">
        <v>13.315</v>
      </c>
      <c r="E1776" s="2">
        <v>16819</v>
      </c>
      <c r="F1776" s="2">
        <v>18.158999999999999</v>
      </c>
      <c r="G1776" s="2">
        <v>305416.22100000002</v>
      </c>
      <c r="H1776" s="21">
        <f t="shared" si="27"/>
        <v>-1.8002669793717969E-2</v>
      </c>
      <c r="I1776" s="4"/>
      <c r="J1776" s="4"/>
      <c r="K1776" s="4"/>
    </row>
    <row r="1777" spans="2:11" ht="13.5" x14ac:dyDescent="0.35">
      <c r="B1777" s="3">
        <v>44596</v>
      </c>
      <c r="C1777" s="2">
        <v>18.100000000000001</v>
      </c>
      <c r="D1777" s="2">
        <v>13.388999999999999</v>
      </c>
      <c r="E1777" s="2">
        <v>8246</v>
      </c>
      <c r="F1777" s="2">
        <v>18.126999999999999</v>
      </c>
      <c r="G1777" s="2">
        <v>149475.242</v>
      </c>
      <c r="H1777" s="21">
        <f t="shared" si="27"/>
        <v>5.5576417574164363E-3</v>
      </c>
      <c r="I1777" s="4"/>
      <c r="J1777" s="4"/>
      <c r="K1777" s="4"/>
    </row>
    <row r="1778" spans="2:11" ht="13.5" x14ac:dyDescent="0.35">
      <c r="B1778" s="3">
        <v>44599</v>
      </c>
      <c r="C1778" s="2">
        <v>18.190000000000001</v>
      </c>
      <c r="D1778" s="2">
        <v>13.4556</v>
      </c>
      <c r="E1778" s="2">
        <v>18507</v>
      </c>
      <c r="F1778" s="2">
        <v>18.081</v>
      </c>
      <c r="G1778" s="2">
        <v>334625.06699999998</v>
      </c>
      <c r="H1778" s="21">
        <f t="shared" si="27"/>
        <v>4.9742325789828299E-3</v>
      </c>
      <c r="I1778" s="4"/>
      <c r="J1778" s="4"/>
      <c r="K1778" s="4"/>
    </row>
    <row r="1779" spans="2:11" ht="13.5" x14ac:dyDescent="0.35">
      <c r="B1779" s="3">
        <v>44600</v>
      </c>
      <c r="C1779" s="2">
        <v>18.02</v>
      </c>
      <c r="D1779" s="2">
        <v>13.329800000000001</v>
      </c>
      <c r="E1779" s="2">
        <v>4104</v>
      </c>
      <c r="F1779" s="2">
        <v>18.036999999999999</v>
      </c>
      <c r="G1779" s="2">
        <v>74023.847999999998</v>
      </c>
      <c r="H1779" s="21">
        <f t="shared" si="27"/>
        <v>-9.3492672195962957E-3</v>
      </c>
      <c r="I1779" s="4"/>
      <c r="J1779" s="4"/>
      <c r="K1779" s="4"/>
    </row>
    <row r="1780" spans="2:11" ht="13.5" x14ac:dyDescent="0.35">
      <c r="B1780" s="3">
        <v>44601</v>
      </c>
      <c r="C1780" s="2">
        <v>18.09</v>
      </c>
      <c r="D1780" s="2">
        <v>13.381600000000001</v>
      </c>
      <c r="E1780" s="2">
        <v>7799</v>
      </c>
      <c r="F1780" s="2">
        <v>18.024999999999999</v>
      </c>
      <c r="G1780" s="2">
        <v>140576.97500000001</v>
      </c>
      <c r="H1780" s="21">
        <f t="shared" si="27"/>
        <v>3.8860297978964473E-3</v>
      </c>
      <c r="I1780" s="4"/>
      <c r="J1780" s="4"/>
      <c r="K1780" s="4"/>
    </row>
    <row r="1781" spans="2:11" ht="13.5" x14ac:dyDescent="0.35">
      <c r="B1781" s="3">
        <v>44602</v>
      </c>
      <c r="C1781" s="2">
        <v>18.05</v>
      </c>
      <c r="D1781" s="2">
        <v>13.352</v>
      </c>
      <c r="E1781" s="2">
        <v>15353</v>
      </c>
      <c r="F1781" s="2">
        <v>18.04</v>
      </c>
      <c r="G1781" s="2">
        <v>276968.12</v>
      </c>
      <c r="H1781" s="21">
        <f t="shared" si="27"/>
        <v>-2.2119925868356767E-3</v>
      </c>
      <c r="I1781" s="4"/>
      <c r="J1781" s="4"/>
      <c r="K1781" s="4"/>
    </row>
    <row r="1782" spans="2:11" ht="13.5" x14ac:dyDescent="0.35">
      <c r="B1782" s="3">
        <v>44603</v>
      </c>
      <c r="C1782" s="2">
        <v>18.18</v>
      </c>
      <c r="D1782" s="2">
        <v>13.4482</v>
      </c>
      <c r="E1782" s="2">
        <v>5415</v>
      </c>
      <c r="F1782" s="2">
        <v>18.087</v>
      </c>
      <c r="G1782" s="2">
        <v>97941.104999999996</v>
      </c>
      <c r="H1782" s="21">
        <f t="shared" si="27"/>
        <v>7.2049131216296901E-3</v>
      </c>
      <c r="I1782" s="4"/>
      <c r="J1782" s="4"/>
      <c r="K1782" s="4"/>
    </row>
    <row r="1783" spans="2:11" ht="13.5" x14ac:dyDescent="0.35">
      <c r="B1783" s="3">
        <v>44606</v>
      </c>
      <c r="C1783" s="2">
        <v>18.170000000000002</v>
      </c>
      <c r="D1783" s="2">
        <v>13.440799999999999</v>
      </c>
      <c r="E1783" s="2">
        <v>1685</v>
      </c>
      <c r="F1783" s="2">
        <v>18.163</v>
      </c>
      <c r="G1783" s="2">
        <v>30604.654999999999</v>
      </c>
      <c r="H1783" s="21">
        <f t="shared" si="27"/>
        <v>-5.5025951428447806E-4</v>
      </c>
      <c r="I1783" s="4"/>
      <c r="J1783" s="4"/>
      <c r="K1783" s="4"/>
    </row>
    <row r="1784" spans="2:11" ht="13.5" x14ac:dyDescent="0.35">
      <c r="B1784" s="3">
        <v>44607</v>
      </c>
      <c r="C1784" s="2">
        <v>18.25</v>
      </c>
      <c r="D1784" s="2">
        <v>13.5</v>
      </c>
      <c r="E1784" s="2">
        <v>14130</v>
      </c>
      <c r="F1784" s="2">
        <v>18.14</v>
      </c>
      <c r="G1784" s="2">
        <v>256318.2</v>
      </c>
      <c r="H1784" s="21">
        <f t="shared" si="27"/>
        <v>4.4044997321588441E-3</v>
      </c>
      <c r="I1784" s="4"/>
      <c r="J1784" s="4"/>
      <c r="K1784" s="4"/>
    </row>
    <row r="1785" spans="2:11" ht="13.5" x14ac:dyDescent="0.35">
      <c r="B1785" s="3">
        <v>44608</v>
      </c>
      <c r="C1785" s="2">
        <v>18.190000000000001</v>
      </c>
      <c r="D1785" s="2">
        <v>13.4556</v>
      </c>
      <c r="E1785" s="2">
        <v>22482</v>
      </c>
      <c r="F1785" s="2">
        <v>18.11</v>
      </c>
      <c r="G1785" s="2">
        <v>407149.02</v>
      </c>
      <c r="H1785" s="21">
        <f t="shared" si="27"/>
        <v>-3.2888888888888555E-3</v>
      </c>
      <c r="I1785" s="4"/>
      <c r="J1785" s="4"/>
      <c r="K1785" s="4"/>
    </row>
    <row r="1786" spans="2:11" ht="13.5" x14ac:dyDescent="0.35">
      <c r="B1786" s="3">
        <v>44609</v>
      </c>
      <c r="C1786" s="2">
        <v>18.18</v>
      </c>
      <c r="D1786" s="2">
        <v>13.4482</v>
      </c>
      <c r="E1786" s="2">
        <v>10266</v>
      </c>
      <c r="F1786" s="2">
        <v>18.167999999999999</v>
      </c>
      <c r="G1786" s="2">
        <v>186512.68799999999</v>
      </c>
      <c r="H1786" s="21">
        <f t="shared" si="27"/>
        <v>-5.4995689527040912E-4</v>
      </c>
      <c r="I1786" s="4"/>
      <c r="J1786" s="4"/>
      <c r="K1786" s="4"/>
    </row>
    <row r="1787" spans="2:11" ht="13.5" x14ac:dyDescent="0.35">
      <c r="B1787" s="3">
        <v>44610</v>
      </c>
      <c r="C1787" s="2">
        <v>18.170000000000002</v>
      </c>
      <c r="D1787" s="2">
        <v>13.440799999999999</v>
      </c>
      <c r="E1787" s="2">
        <v>12626</v>
      </c>
      <c r="F1787" s="2">
        <v>18.172999999999998</v>
      </c>
      <c r="G1787" s="2">
        <v>229452.29800000001</v>
      </c>
      <c r="H1787" s="21">
        <f t="shared" si="27"/>
        <v>-5.5025951428447806E-4</v>
      </c>
      <c r="I1787" s="4"/>
      <c r="J1787" s="4"/>
      <c r="K1787" s="4"/>
    </row>
    <row r="1788" spans="2:11" ht="13.5" x14ac:dyDescent="0.35">
      <c r="B1788" s="3">
        <v>44613</v>
      </c>
      <c r="C1788" s="2">
        <v>18.170000000000002</v>
      </c>
      <c r="D1788" s="2">
        <v>13.440799999999999</v>
      </c>
      <c r="E1788" s="2">
        <v>5553</v>
      </c>
      <c r="F1788" s="2">
        <v>18.059999999999999</v>
      </c>
      <c r="G1788" s="2">
        <v>100287.18</v>
      </c>
      <c r="H1788" s="21">
        <f t="shared" si="27"/>
        <v>0</v>
      </c>
      <c r="I1788" s="4"/>
      <c r="J1788" s="4"/>
      <c r="K1788" s="4"/>
    </row>
    <row r="1789" spans="2:11" ht="13.5" x14ac:dyDescent="0.35">
      <c r="B1789" s="3">
        <v>44614</v>
      </c>
      <c r="C1789" s="2">
        <v>18</v>
      </c>
      <c r="D1789" s="2">
        <v>13.315</v>
      </c>
      <c r="E1789" s="2">
        <v>34139</v>
      </c>
      <c r="F1789" s="2">
        <v>17.972000000000001</v>
      </c>
      <c r="G1789" s="2">
        <v>613546.10800000001</v>
      </c>
      <c r="H1789" s="21">
        <f t="shared" si="27"/>
        <v>-9.3595619308374442E-3</v>
      </c>
      <c r="I1789" s="4"/>
      <c r="J1789" s="4"/>
      <c r="K1789" s="4"/>
    </row>
    <row r="1790" spans="2:11" ht="13.5" x14ac:dyDescent="0.35">
      <c r="B1790" s="3">
        <v>44615</v>
      </c>
      <c r="C1790" s="2">
        <v>18</v>
      </c>
      <c r="D1790" s="2">
        <v>13.315</v>
      </c>
      <c r="E1790" s="2">
        <v>3723</v>
      </c>
      <c r="F1790" s="2">
        <v>17.968</v>
      </c>
      <c r="G1790" s="2">
        <v>66894.864000000001</v>
      </c>
      <c r="H1790" s="21">
        <f t="shared" si="27"/>
        <v>0</v>
      </c>
      <c r="I1790" s="4"/>
      <c r="J1790" s="4"/>
      <c r="K1790" s="4"/>
    </row>
    <row r="1791" spans="2:11" ht="13.5" x14ac:dyDescent="0.35">
      <c r="B1791" s="3">
        <v>44616</v>
      </c>
      <c r="C1791" s="2">
        <v>17.899999999999999</v>
      </c>
      <c r="D1791" s="2">
        <v>13.241099999999999</v>
      </c>
      <c r="E1791" s="2">
        <v>12745</v>
      </c>
      <c r="F1791" s="2">
        <v>17.856000000000002</v>
      </c>
      <c r="G1791" s="2">
        <v>227574.72</v>
      </c>
      <c r="H1791" s="21">
        <f t="shared" si="27"/>
        <v>-5.5501314307172421E-3</v>
      </c>
      <c r="I1791" s="4"/>
      <c r="J1791" s="4"/>
      <c r="K1791" s="4"/>
    </row>
    <row r="1792" spans="2:11" ht="13.5" x14ac:dyDescent="0.35">
      <c r="B1792" s="3">
        <v>44617</v>
      </c>
      <c r="C1792" s="2">
        <v>17.89</v>
      </c>
      <c r="D1792" s="2">
        <v>13.233700000000001</v>
      </c>
      <c r="E1792" s="2">
        <v>10844</v>
      </c>
      <c r="F1792" s="2">
        <v>17.831</v>
      </c>
      <c r="G1792" s="2">
        <v>193359.364</v>
      </c>
      <c r="H1792" s="21">
        <f t="shared" si="27"/>
        <v>-5.5886595524531511E-4</v>
      </c>
      <c r="I1792" s="4"/>
      <c r="J1792" s="4"/>
      <c r="K1792" s="4"/>
    </row>
    <row r="1793" spans="2:11" ht="13.5" x14ac:dyDescent="0.35">
      <c r="B1793" s="3">
        <v>44620</v>
      </c>
      <c r="C1793" s="2">
        <v>17.899999999999999</v>
      </c>
      <c r="D1793" s="2">
        <v>13.241099999999999</v>
      </c>
      <c r="E1793" s="2">
        <v>18377</v>
      </c>
      <c r="F1793" s="2">
        <v>17.936</v>
      </c>
      <c r="G1793" s="2">
        <v>329609.87199999997</v>
      </c>
      <c r="H1793" s="21">
        <f t="shared" si="27"/>
        <v>5.5917846105010241E-4</v>
      </c>
      <c r="I1793" s="4"/>
      <c r="J1793" s="4"/>
      <c r="K1793" s="4"/>
    </row>
    <row r="1794" spans="2:11" ht="13.5" x14ac:dyDescent="0.35">
      <c r="B1794" s="3">
        <v>44621</v>
      </c>
      <c r="C1794" s="2">
        <v>17.8</v>
      </c>
      <c r="D1794" s="2">
        <v>13.1671</v>
      </c>
      <c r="E1794" s="2">
        <v>7293</v>
      </c>
      <c r="F1794" s="2">
        <v>17.847000000000001</v>
      </c>
      <c r="G1794" s="2">
        <v>130158.171</v>
      </c>
      <c r="H1794" s="21">
        <f t="shared" si="27"/>
        <v>-5.5886595524540896E-3</v>
      </c>
      <c r="I1794" s="4"/>
      <c r="J1794" s="4"/>
      <c r="K1794" s="4"/>
    </row>
    <row r="1795" spans="2:11" ht="13.5" x14ac:dyDescent="0.35">
      <c r="B1795" s="3">
        <v>44622</v>
      </c>
      <c r="C1795" s="2">
        <v>18</v>
      </c>
      <c r="D1795" s="2">
        <v>13.315</v>
      </c>
      <c r="E1795" s="2">
        <v>7938</v>
      </c>
      <c r="F1795" s="2">
        <v>17.773</v>
      </c>
      <c r="G1795" s="2">
        <v>141082.07399999999</v>
      </c>
      <c r="H1795" s="21">
        <f t="shared" si="27"/>
        <v>1.1232541713817008E-2</v>
      </c>
      <c r="I1795" s="4"/>
      <c r="J1795" s="4"/>
      <c r="K1795" s="4"/>
    </row>
    <row r="1796" spans="2:11" ht="13.5" x14ac:dyDescent="0.35">
      <c r="B1796" s="3">
        <v>44623</v>
      </c>
      <c r="C1796" s="2">
        <v>17.850000000000001</v>
      </c>
      <c r="D1796" s="2">
        <v>13.2041</v>
      </c>
      <c r="E1796" s="2">
        <v>2108</v>
      </c>
      <c r="F1796" s="2">
        <v>17.773</v>
      </c>
      <c r="G1796" s="2">
        <v>37465.483999999997</v>
      </c>
      <c r="H1796" s="21">
        <f t="shared" si="27"/>
        <v>-8.3289523094253939E-3</v>
      </c>
      <c r="I1796" s="4"/>
      <c r="J1796" s="4"/>
      <c r="K1796" s="4"/>
    </row>
    <row r="1797" spans="2:11" ht="13.5" x14ac:dyDescent="0.35">
      <c r="B1797" s="3">
        <v>44624</v>
      </c>
      <c r="C1797" s="2">
        <v>17.8</v>
      </c>
      <c r="D1797" s="2">
        <v>13.1671</v>
      </c>
      <c r="E1797" s="2">
        <v>2907</v>
      </c>
      <c r="F1797" s="2">
        <v>17.805</v>
      </c>
      <c r="G1797" s="2">
        <v>51759.135000000002</v>
      </c>
      <c r="H1797" s="21">
        <f t="shared" si="27"/>
        <v>-2.8021599351717125E-3</v>
      </c>
      <c r="I1797" s="4"/>
      <c r="J1797" s="4"/>
      <c r="K1797" s="4"/>
    </row>
    <row r="1798" spans="2:11" ht="13.5" x14ac:dyDescent="0.35">
      <c r="B1798" s="3">
        <v>44627</v>
      </c>
      <c r="C1798" s="2">
        <v>17.95</v>
      </c>
      <c r="D1798" s="2">
        <v>13.278</v>
      </c>
      <c r="E1798" s="2">
        <v>1578</v>
      </c>
      <c r="F1798" s="2">
        <v>17.805</v>
      </c>
      <c r="G1798" s="2">
        <v>28096.29</v>
      </c>
      <c r="H1798" s="21">
        <f t="shared" si="27"/>
        <v>8.4225076136735418E-3</v>
      </c>
      <c r="I1798" s="4"/>
      <c r="J1798" s="4"/>
      <c r="K1798" s="4"/>
    </row>
    <row r="1799" spans="2:11" ht="13.5" x14ac:dyDescent="0.35">
      <c r="B1799" s="3">
        <v>44628</v>
      </c>
      <c r="C1799" s="2">
        <v>17.95</v>
      </c>
      <c r="D1799" s="2">
        <v>13.278</v>
      </c>
      <c r="E1799" s="2">
        <v>6860</v>
      </c>
      <c r="F1799" s="2">
        <v>17.803999999999998</v>
      </c>
      <c r="G1799" s="2">
        <v>122135.44</v>
      </c>
      <c r="H1799" s="21">
        <f t="shared" ref="H1799:H1862" si="28">(D1799-D1798)/D1798</f>
        <v>0</v>
      </c>
      <c r="I1799" s="4"/>
      <c r="J1799" s="4"/>
      <c r="K1799" s="4"/>
    </row>
    <row r="1800" spans="2:11" ht="13.5" x14ac:dyDescent="0.35">
      <c r="B1800" s="3">
        <v>44629</v>
      </c>
      <c r="C1800" s="2">
        <v>17.8</v>
      </c>
      <c r="D1800" s="2">
        <v>13.1671</v>
      </c>
      <c r="E1800" s="2">
        <v>5896</v>
      </c>
      <c r="F1800" s="2">
        <v>17.765999999999998</v>
      </c>
      <c r="G1800" s="2">
        <v>104748.336</v>
      </c>
      <c r="H1800" s="21">
        <f t="shared" si="28"/>
        <v>-8.3521614701009845E-3</v>
      </c>
      <c r="I1800" s="4"/>
      <c r="J1800" s="4"/>
      <c r="K1800" s="4"/>
    </row>
    <row r="1801" spans="2:11" ht="13.5" x14ac:dyDescent="0.35">
      <c r="B1801" s="3">
        <v>44630</v>
      </c>
      <c r="C1801" s="2">
        <v>17.8</v>
      </c>
      <c r="D1801" s="2">
        <v>13.1671</v>
      </c>
      <c r="E1801" s="2">
        <v>6587</v>
      </c>
      <c r="F1801" s="2">
        <v>17.771000000000001</v>
      </c>
      <c r="G1801" s="2">
        <v>117057.577</v>
      </c>
      <c r="H1801" s="21">
        <f t="shared" si="28"/>
        <v>0</v>
      </c>
      <c r="I1801" s="4"/>
      <c r="J1801" s="4"/>
      <c r="K1801" s="4"/>
    </row>
    <row r="1802" spans="2:11" ht="13.5" x14ac:dyDescent="0.35">
      <c r="B1802" s="3">
        <v>44631</v>
      </c>
      <c r="C1802" s="2">
        <v>17.95</v>
      </c>
      <c r="D1802" s="2">
        <v>13.278</v>
      </c>
      <c r="E1802" s="2">
        <v>8845</v>
      </c>
      <c r="F1802" s="2">
        <v>17.748000000000001</v>
      </c>
      <c r="G1802" s="2">
        <v>156981.06</v>
      </c>
      <c r="H1802" s="21">
        <f t="shared" si="28"/>
        <v>8.4225076136735418E-3</v>
      </c>
      <c r="I1802" s="4"/>
      <c r="J1802" s="4"/>
      <c r="K1802" s="4"/>
    </row>
    <row r="1803" spans="2:11" ht="13.5" x14ac:dyDescent="0.35">
      <c r="B1803" s="3">
        <v>44634</v>
      </c>
      <c r="C1803" s="2">
        <v>17.760000000000002</v>
      </c>
      <c r="D1803" s="2">
        <v>13.137499999999999</v>
      </c>
      <c r="E1803" s="2">
        <v>6709</v>
      </c>
      <c r="F1803" s="2">
        <v>17.693000000000001</v>
      </c>
      <c r="G1803" s="2">
        <v>118702.337</v>
      </c>
      <c r="H1803" s="21">
        <f t="shared" si="28"/>
        <v>-1.0581412863383127E-2</v>
      </c>
      <c r="I1803" s="4"/>
      <c r="J1803" s="4"/>
      <c r="K1803" s="4"/>
    </row>
    <row r="1804" spans="2:11" ht="13.5" x14ac:dyDescent="0.35">
      <c r="B1804" s="3">
        <v>44635</v>
      </c>
      <c r="C1804" s="2">
        <v>17.600000000000001</v>
      </c>
      <c r="D1804" s="2">
        <v>13.0191</v>
      </c>
      <c r="E1804" s="2">
        <v>15214</v>
      </c>
      <c r="F1804" s="2">
        <v>17.597999999999999</v>
      </c>
      <c r="G1804" s="2">
        <v>267735.97200000001</v>
      </c>
      <c r="H1804" s="21">
        <f t="shared" si="28"/>
        <v>-9.012369172216891E-3</v>
      </c>
      <c r="I1804" s="4"/>
      <c r="J1804" s="4"/>
      <c r="K1804" s="4"/>
    </row>
    <row r="1805" spans="2:11" ht="13.5" x14ac:dyDescent="0.35">
      <c r="B1805" s="3">
        <v>44636</v>
      </c>
      <c r="C1805" s="2">
        <v>17.399999999999999</v>
      </c>
      <c r="D1805" s="2">
        <v>12.8712</v>
      </c>
      <c r="E1805" s="2">
        <v>9152</v>
      </c>
      <c r="F1805" s="2">
        <v>17.463000000000001</v>
      </c>
      <c r="G1805" s="2">
        <v>159821.37599999999</v>
      </c>
      <c r="H1805" s="21">
        <f t="shared" si="28"/>
        <v>-1.1360232274120325E-2</v>
      </c>
      <c r="I1805" s="4"/>
      <c r="J1805" s="4"/>
      <c r="K1805" s="4"/>
    </row>
    <row r="1806" spans="2:11" ht="13.5" x14ac:dyDescent="0.35">
      <c r="B1806" s="3">
        <v>44637</v>
      </c>
      <c r="C1806" s="2">
        <v>17.39</v>
      </c>
      <c r="D1806" s="2">
        <v>12.863799999999999</v>
      </c>
      <c r="E1806" s="2">
        <v>13703</v>
      </c>
      <c r="F1806" s="2">
        <v>17.347999999999999</v>
      </c>
      <c r="G1806" s="2">
        <v>237719.644</v>
      </c>
      <c r="H1806" s="21">
        <f t="shared" si="28"/>
        <v>-5.7492696873644394E-4</v>
      </c>
      <c r="I1806" s="4"/>
      <c r="J1806" s="4"/>
      <c r="K1806" s="4"/>
    </row>
    <row r="1807" spans="2:11" ht="13.5" x14ac:dyDescent="0.35">
      <c r="B1807" s="3">
        <v>44638</v>
      </c>
      <c r="C1807" s="2">
        <v>17</v>
      </c>
      <c r="D1807" s="2">
        <v>12.5753</v>
      </c>
      <c r="E1807" s="2">
        <v>37254</v>
      </c>
      <c r="F1807" s="2">
        <v>17.122</v>
      </c>
      <c r="G1807" s="2">
        <v>637862.98800000001</v>
      </c>
      <c r="H1807" s="21">
        <f t="shared" si="28"/>
        <v>-2.2427276543478529E-2</v>
      </c>
      <c r="I1807" s="4"/>
      <c r="J1807" s="4"/>
      <c r="K1807" s="4"/>
    </row>
    <row r="1808" spans="2:11" ht="13.5" x14ac:dyDescent="0.35">
      <c r="B1808" s="3">
        <v>44641</v>
      </c>
      <c r="C1808" s="2">
        <v>16.64</v>
      </c>
      <c r="D1808" s="2">
        <v>12.308999999999999</v>
      </c>
      <c r="E1808" s="2">
        <v>16981</v>
      </c>
      <c r="F1808" s="2">
        <v>16.724</v>
      </c>
      <c r="G1808" s="2">
        <v>283990.24400000001</v>
      </c>
      <c r="H1808" s="21">
        <f t="shared" si="28"/>
        <v>-2.1176433166604461E-2</v>
      </c>
      <c r="I1808" s="4"/>
      <c r="J1808" s="4"/>
      <c r="K1808" s="4"/>
    </row>
    <row r="1809" spans="2:11" ht="13.5" x14ac:dyDescent="0.35">
      <c r="B1809" s="3">
        <v>44642</v>
      </c>
      <c r="C1809" s="2">
        <v>16.8</v>
      </c>
      <c r="D1809" s="2">
        <v>12.4274</v>
      </c>
      <c r="E1809" s="2">
        <v>10663</v>
      </c>
      <c r="F1809" s="2">
        <v>16.582999999999998</v>
      </c>
      <c r="G1809" s="2">
        <v>176824.52900000001</v>
      </c>
      <c r="H1809" s="21">
        <f t="shared" si="28"/>
        <v>9.6189779835893392E-3</v>
      </c>
      <c r="I1809" s="4"/>
      <c r="J1809" s="4"/>
      <c r="K1809" s="4"/>
    </row>
    <row r="1810" spans="2:11" ht="13.5" x14ac:dyDescent="0.35">
      <c r="B1810" s="3">
        <v>44643</v>
      </c>
      <c r="C1810" s="2">
        <v>16.75</v>
      </c>
      <c r="D1810" s="2">
        <v>12.3904</v>
      </c>
      <c r="E1810" s="2">
        <v>7352</v>
      </c>
      <c r="F1810" s="2">
        <v>16.706</v>
      </c>
      <c r="G1810" s="2">
        <v>122822.512</v>
      </c>
      <c r="H1810" s="21">
        <f t="shared" si="28"/>
        <v>-2.9772921125899876E-3</v>
      </c>
      <c r="I1810" s="4"/>
      <c r="J1810" s="4"/>
      <c r="K1810" s="4"/>
    </row>
    <row r="1811" spans="2:11" ht="13.5" x14ac:dyDescent="0.35">
      <c r="B1811" s="3">
        <v>44644</v>
      </c>
      <c r="C1811" s="2">
        <v>17</v>
      </c>
      <c r="D1811" s="2">
        <v>12.5753</v>
      </c>
      <c r="E1811" s="2">
        <v>26062</v>
      </c>
      <c r="F1811" s="2">
        <v>16.853000000000002</v>
      </c>
      <c r="G1811" s="2">
        <v>439222.886</v>
      </c>
      <c r="H1811" s="21">
        <f t="shared" si="28"/>
        <v>1.4922843491735597E-2</v>
      </c>
      <c r="I1811" s="4"/>
      <c r="J1811" s="4"/>
      <c r="K1811" s="4"/>
    </row>
    <row r="1812" spans="2:11" ht="13.5" x14ac:dyDescent="0.35">
      <c r="B1812" s="3">
        <v>44645</v>
      </c>
      <c r="C1812" s="2">
        <v>17.38</v>
      </c>
      <c r="D1812" s="2">
        <v>12.856400000000001</v>
      </c>
      <c r="E1812" s="2">
        <v>9512</v>
      </c>
      <c r="F1812" s="2">
        <v>17.131</v>
      </c>
      <c r="G1812" s="2">
        <v>162950.07199999999</v>
      </c>
      <c r="H1812" s="21">
        <f t="shared" si="28"/>
        <v>2.2353343459002993E-2</v>
      </c>
      <c r="I1812" s="4"/>
      <c r="J1812" s="4"/>
      <c r="K1812" s="4"/>
    </row>
    <row r="1813" spans="2:11" ht="13.5" x14ac:dyDescent="0.35">
      <c r="B1813" s="3">
        <v>44648</v>
      </c>
      <c r="C1813" s="2">
        <v>17.25</v>
      </c>
      <c r="D1813" s="2">
        <v>12.760199999999999</v>
      </c>
      <c r="E1813" s="2">
        <v>41825</v>
      </c>
      <c r="F1813" s="2">
        <v>17.173999999999999</v>
      </c>
      <c r="G1813" s="2">
        <v>718302.55</v>
      </c>
      <c r="H1813" s="21">
        <f t="shared" si="28"/>
        <v>-7.482654553374303E-3</v>
      </c>
      <c r="I1813" s="4"/>
      <c r="J1813" s="4"/>
      <c r="K1813" s="4"/>
    </row>
    <row r="1814" spans="2:11" ht="13.5" x14ac:dyDescent="0.35">
      <c r="B1814" s="3">
        <v>44649</v>
      </c>
      <c r="C1814" s="2">
        <v>17.2</v>
      </c>
      <c r="D1814" s="2">
        <v>12.7233</v>
      </c>
      <c r="E1814" s="2">
        <v>13313</v>
      </c>
      <c r="F1814" s="2">
        <v>17.187000000000001</v>
      </c>
      <c r="G1814" s="2">
        <v>228810.53099999999</v>
      </c>
      <c r="H1814" s="21">
        <f t="shared" si="28"/>
        <v>-2.8918042036958093E-3</v>
      </c>
      <c r="I1814" s="4"/>
      <c r="J1814" s="4"/>
      <c r="K1814" s="4"/>
    </row>
    <row r="1815" spans="2:11" ht="13.5" x14ac:dyDescent="0.35">
      <c r="B1815" s="3">
        <v>44650</v>
      </c>
      <c r="C1815" s="2">
        <v>17.149999999999999</v>
      </c>
      <c r="D1815" s="2">
        <v>12.686299999999999</v>
      </c>
      <c r="E1815" s="2">
        <v>6725</v>
      </c>
      <c r="F1815" s="2">
        <v>17.143000000000001</v>
      </c>
      <c r="G1815" s="2">
        <v>115286.675</v>
      </c>
      <c r="H1815" s="21">
        <f t="shared" si="28"/>
        <v>-2.9080505843610393E-3</v>
      </c>
      <c r="I1815" s="4"/>
      <c r="J1815" s="4"/>
      <c r="K1815" s="4"/>
    </row>
    <row r="1816" spans="2:11" ht="13.5" x14ac:dyDescent="0.35">
      <c r="B1816" s="3">
        <v>44651</v>
      </c>
      <c r="C1816" s="2">
        <v>17.149999999999999</v>
      </c>
      <c r="D1816" s="2">
        <v>12.686299999999999</v>
      </c>
      <c r="E1816" s="2">
        <v>35950</v>
      </c>
      <c r="F1816" s="2">
        <v>17.138000000000002</v>
      </c>
      <c r="G1816" s="2">
        <v>616111.1</v>
      </c>
      <c r="H1816" s="21">
        <f t="shared" si="28"/>
        <v>0</v>
      </c>
      <c r="I1816" s="4"/>
      <c r="J1816" s="4"/>
      <c r="K1816" s="4"/>
    </row>
    <row r="1817" spans="2:11" ht="13.5" x14ac:dyDescent="0.35">
      <c r="B1817" s="3">
        <v>44652</v>
      </c>
      <c r="C1817" s="2">
        <v>17</v>
      </c>
      <c r="D1817" s="2">
        <v>12.5753</v>
      </c>
      <c r="E1817" s="2">
        <v>6900</v>
      </c>
      <c r="F1817" s="2">
        <v>17.010000000000002</v>
      </c>
      <c r="G1817" s="2">
        <v>117369</v>
      </c>
      <c r="H1817" s="21">
        <f t="shared" si="28"/>
        <v>-8.749596020904353E-3</v>
      </c>
      <c r="I1817" s="4"/>
      <c r="J1817" s="4"/>
      <c r="K1817" s="4"/>
    </row>
    <row r="1818" spans="2:11" ht="13.5" x14ac:dyDescent="0.35">
      <c r="B1818" s="3">
        <v>44655</v>
      </c>
      <c r="C1818" s="2">
        <v>16.899999999999999</v>
      </c>
      <c r="D1818" s="2">
        <v>12.501300000000001</v>
      </c>
      <c r="E1818" s="2">
        <v>4623</v>
      </c>
      <c r="F1818" s="2">
        <v>16.908999999999999</v>
      </c>
      <c r="G1818" s="2">
        <v>78170.307000000001</v>
      </c>
      <c r="H1818" s="21">
        <f t="shared" si="28"/>
        <v>-5.8845514619929422E-3</v>
      </c>
      <c r="I1818" s="4"/>
      <c r="J1818" s="4"/>
      <c r="K1818" s="4"/>
    </row>
    <row r="1819" spans="2:11" ht="13.5" x14ac:dyDescent="0.35">
      <c r="B1819" s="3">
        <v>44656</v>
      </c>
      <c r="C1819" s="2">
        <v>16.899999999999999</v>
      </c>
      <c r="D1819" s="2">
        <v>12.501300000000001</v>
      </c>
      <c r="E1819" s="2">
        <v>51173</v>
      </c>
      <c r="F1819" s="2">
        <v>16.856000000000002</v>
      </c>
      <c r="G1819" s="2">
        <v>862572.08799999999</v>
      </c>
      <c r="H1819" s="21">
        <f t="shared" si="28"/>
        <v>0</v>
      </c>
      <c r="I1819" s="4"/>
      <c r="J1819" s="4"/>
      <c r="K1819" s="4"/>
    </row>
    <row r="1820" spans="2:11" ht="13.5" x14ac:dyDescent="0.35">
      <c r="B1820" s="3">
        <v>44657</v>
      </c>
      <c r="C1820" s="2">
        <v>16.95</v>
      </c>
      <c r="D1820" s="2">
        <v>12.5383</v>
      </c>
      <c r="E1820" s="2">
        <v>22188</v>
      </c>
      <c r="F1820" s="2">
        <v>16.872</v>
      </c>
      <c r="G1820" s="2">
        <v>374355.93599999999</v>
      </c>
      <c r="H1820" s="21">
        <f t="shared" si="28"/>
        <v>2.9596921920119535E-3</v>
      </c>
      <c r="I1820" s="4"/>
      <c r="J1820" s="4"/>
      <c r="K1820" s="4"/>
    </row>
    <row r="1821" spans="2:11" ht="13.5" x14ac:dyDescent="0.35">
      <c r="B1821" s="3">
        <v>44658</v>
      </c>
      <c r="C1821" s="2">
        <v>16.899999999999999</v>
      </c>
      <c r="D1821" s="2">
        <v>12.501300000000001</v>
      </c>
      <c r="E1821" s="2">
        <v>7475</v>
      </c>
      <c r="F1821" s="2">
        <v>16.914999999999999</v>
      </c>
      <c r="G1821" s="2">
        <v>126439.625</v>
      </c>
      <c r="H1821" s="21">
        <f t="shared" si="28"/>
        <v>-2.9509582638793963E-3</v>
      </c>
      <c r="I1821" s="4"/>
      <c r="J1821" s="4"/>
      <c r="K1821" s="4"/>
    </row>
    <row r="1822" spans="2:11" ht="13.5" x14ac:dyDescent="0.35">
      <c r="B1822" s="3">
        <v>44659</v>
      </c>
      <c r="C1822" s="2">
        <v>16.899999999999999</v>
      </c>
      <c r="D1822" s="2">
        <v>12.501300000000001</v>
      </c>
      <c r="E1822" s="2">
        <v>41997</v>
      </c>
      <c r="F1822" s="2">
        <v>16.887</v>
      </c>
      <c r="G1822" s="2">
        <v>709203.33900000004</v>
      </c>
      <c r="H1822" s="21">
        <f t="shared" si="28"/>
        <v>0</v>
      </c>
      <c r="I1822" s="4"/>
      <c r="J1822" s="4"/>
      <c r="K1822" s="4"/>
    </row>
    <row r="1823" spans="2:11" ht="13.5" x14ac:dyDescent="0.35">
      <c r="B1823" s="3">
        <v>44662</v>
      </c>
      <c r="C1823" s="2">
        <v>16.899999999999999</v>
      </c>
      <c r="D1823" s="2">
        <v>12.501300000000001</v>
      </c>
      <c r="E1823" s="2">
        <v>11170</v>
      </c>
      <c r="F1823" s="2">
        <v>16.853999999999999</v>
      </c>
      <c r="G1823" s="2">
        <v>188259.18</v>
      </c>
      <c r="H1823" s="21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16.850000000000001</v>
      </c>
      <c r="D1824" s="2">
        <v>12.4643</v>
      </c>
      <c r="E1824" s="2">
        <v>20392</v>
      </c>
      <c r="F1824" s="2">
        <v>16.808</v>
      </c>
      <c r="G1824" s="2">
        <v>342748.73599999998</v>
      </c>
      <c r="H1824" s="21">
        <f t="shared" si="28"/>
        <v>-2.9596921920120953E-3</v>
      </c>
      <c r="I1824" s="4"/>
      <c r="J1824" s="4"/>
      <c r="K1824" s="4"/>
    </row>
    <row r="1825" spans="2:11" ht="13.5" x14ac:dyDescent="0.35">
      <c r="B1825" s="3">
        <v>44664</v>
      </c>
      <c r="C1825" s="2">
        <v>16.8</v>
      </c>
      <c r="D1825" s="2">
        <v>12.4274</v>
      </c>
      <c r="E1825" s="2">
        <v>24273</v>
      </c>
      <c r="F1825" s="2">
        <v>16.789000000000001</v>
      </c>
      <c r="G1825" s="2">
        <v>407519.397</v>
      </c>
      <c r="H1825" s="21">
        <f t="shared" si="28"/>
        <v>-2.9604550596503028E-3</v>
      </c>
      <c r="I1825" s="4"/>
      <c r="J1825" s="4"/>
      <c r="K1825" s="4"/>
    </row>
    <row r="1826" spans="2:11" ht="13.5" x14ac:dyDescent="0.35">
      <c r="B1826" s="3">
        <v>44665</v>
      </c>
      <c r="C1826" s="2">
        <v>16.89</v>
      </c>
      <c r="D1826" s="2">
        <v>12.4939</v>
      </c>
      <c r="E1826" s="2">
        <v>11856</v>
      </c>
      <c r="F1826" s="2">
        <v>16.812999999999999</v>
      </c>
      <c r="G1826" s="2">
        <v>199334.92800000001</v>
      </c>
      <c r="H1826" s="21">
        <f t="shared" si="28"/>
        <v>5.3510790672223925E-3</v>
      </c>
      <c r="I1826" s="4"/>
      <c r="J1826" s="4"/>
      <c r="K1826" s="4"/>
    </row>
    <row r="1827" spans="2:11" ht="13.5" x14ac:dyDescent="0.35">
      <c r="B1827" s="3">
        <v>44666</v>
      </c>
      <c r="C1827" s="2">
        <v>16.899999999999999</v>
      </c>
      <c r="D1827" s="2">
        <v>12.501300000000001</v>
      </c>
      <c r="E1827" s="2">
        <v>7201</v>
      </c>
      <c r="F1827" s="2">
        <v>16.832000000000001</v>
      </c>
      <c r="G1827" s="2">
        <v>121207.232</v>
      </c>
      <c r="H1827" s="21">
        <f t="shared" si="28"/>
        <v>5.9228903705012183E-4</v>
      </c>
      <c r="I1827" s="4"/>
      <c r="J1827" s="4"/>
      <c r="K1827" s="4"/>
    </row>
    <row r="1828" spans="2:11" ht="13.5" x14ac:dyDescent="0.35">
      <c r="B1828" s="3">
        <v>44669</v>
      </c>
      <c r="C1828" s="2">
        <v>16.8</v>
      </c>
      <c r="D1828" s="2">
        <v>12.4274</v>
      </c>
      <c r="E1828" s="2">
        <v>28638</v>
      </c>
      <c r="F1828" s="2">
        <v>16.806999999999999</v>
      </c>
      <c r="G1828" s="2">
        <v>481318.86599999998</v>
      </c>
      <c r="H1828" s="21">
        <f t="shared" si="28"/>
        <v>-5.9113852159375481E-3</v>
      </c>
      <c r="I1828" s="4"/>
      <c r="J1828" s="4"/>
      <c r="K1828" s="4"/>
    </row>
    <row r="1829" spans="2:11" ht="13.5" x14ac:dyDescent="0.35">
      <c r="B1829" s="3">
        <v>44670</v>
      </c>
      <c r="C1829" s="2">
        <v>16.899999999999999</v>
      </c>
      <c r="D1829" s="2">
        <v>12.501300000000001</v>
      </c>
      <c r="E1829" s="2">
        <v>18213</v>
      </c>
      <c r="F1829" s="2">
        <v>16.831</v>
      </c>
      <c r="G1829" s="2">
        <v>306543.00300000003</v>
      </c>
      <c r="H1829" s="21">
        <f t="shared" si="28"/>
        <v>5.9465374897404184E-3</v>
      </c>
      <c r="I1829" s="4"/>
      <c r="J1829" s="4"/>
      <c r="K1829" s="4"/>
    </row>
    <row r="1830" spans="2:11" ht="13.5" x14ac:dyDescent="0.35">
      <c r="B1830" s="3">
        <v>44671</v>
      </c>
      <c r="C1830" s="2">
        <v>16.8</v>
      </c>
      <c r="D1830" s="2">
        <v>12.4274</v>
      </c>
      <c r="E1830" s="2">
        <v>21854</v>
      </c>
      <c r="F1830" s="2">
        <v>16.835999999999999</v>
      </c>
      <c r="G1830" s="2">
        <v>367933.94400000002</v>
      </c>
      <c r="H1830" s="21">
        <f t="shared" si="28"/>
        <v>-5.9113852159375481E-3</v>
      </c>
      <c r="I1830" s="4"/>
      <c r="J1830" s="4"/>
      <c r="K1830" s="4"/>
    </row>
    <row r="1831" spans="2:11" ht="13.5" x14ac:dyDescent="0.35">
      <c r="B1831" s="3">
        <v>44672</v>
      </c>
      <c r="C1831" s="2">
        <v>16.75</v>
      </c>
      <c r="D1831" s="2">
        <v>12.3904</v>
      </c>
      <c r="E1831" s="2">
        <v>14091</v>
      </c>
      <c r="F1831" s="2">
        <v>16.771999999999998</v>
      </c>
      <c r="G1831" s="2">
        <v>236334.25200000001</v>
      </c>
      <c r="H1831" s="21">
        <f t="shared" si="28"/>
        <v>-2.9772921125899876E-3</v>
      </c>
      <c r="I1831" s="4"/>
      <c r="J1831" s="4"/>
      <c r="K1831" s="4"/>
    </row>
    <row r="1832" spans="2:11" ht="13.5" x14ac:dyDescent="0.35">
      <c r="B1832" s="3">
        <v>44673</v>
      </c>
      <c r="C1832" s="2">
        <v>16.72</v>
      </c>
      <c r="D1832" s="2">
        <v>12.3682</v>
      </c>
      <c r="E1832" s="2">
        <v>30929</v>
      </c>
      <c r="F1832" s="2">
        <v>16.77</v>
      </c>
      <c r="G1832" s="2">
        <v>518679.33</v>
      </c>
      <c r="H1832" s="21">
        <f t="shared" si="28"/>
        <v>-1.7917097107437835E-3</v>
      </c>
      <c r="I1832" s="4"/>
      <c r="J1832" s="4"/>
      <c r="K1832" s="4"/>
    </row>
    <row r="1833" spans="2:11" ht="13.5" x14ac:dyDescent="0.35">
      <c r="B1833" s="3">
        <v>44676</v>
      </c>
      <c r="C1833" s="2">
        <v>16.72</v>
      </c>
      <c r="D1833" s="2">
        <v>12.3682</v>
      </c>
      <c r="E1833" s="2">
        <v>22337</v>
      </c>
      <c r="F1833" s="2">
        <v>16.731999999999999</v>
      </c>
      <c r="G1833" s="2">
        <v>373742.68400000001</v>
      </c>
      <c r="H1833" s="21">
        <f t="shared" si="28"/>
        <v>0</v>
      </c>
      <c r="I1833" s="4"/>
      <c r="J1833" s="4"/>
      <c r="K1833" s="4"/>
    </row>
    <row r="1834" spans="2:11" ht="13.5" x14ac:dyDescent="0.35">
      <c r="B1834" s="3">
        <v>44677</v>
      </c>
      <c r="C1834" s="2">
        <v>16.7</v>
      </c>
      <c r="D1834" s="2">
        <v>12.353400000000001</v>
      </c>
      <c r="E1834" s="2">
        <v>18453</v>
      </c>
      <c r="F1834" s="2">
        <v>16.713000000000001</v>
      </c>
      <c r="G1834" s="2">
        <v>308404.989</v>
      </c>
      <c r="H1834" s="21">
        <f t="shared" si="28"/>
        <v>-1.1966171310295159E-3</v>
      </c>
      <c r="I1834" s="4"/>
      <c r="J1834" s="4"/>
      <c r="K1834" s="4"/>
    </row>
    <row r="1835" spans="2:11" ht="13.5" x14ac:dyDescent="0.35">
      <c r="B1835" s="3">
        <v>44678</v>
      </c>
      <c r="C1835" s="2">
        <v>16.7</v>
      </c>
      <c r="D1835" s="2">
        <v>12.353400000000001</v>
      </c>
      <c r="E1835" s="2">
        <v>17745</v>
      </c>
      <c r="F1835" s="2">
        <v>16.603999999999999</v>
      </c>
      <c r="G1835" s="2">
        <v>294637.98</v>
      </c>
      <c r="H1835" s="21">
        <f t="shared" si="28"/>
        <v>0</v>
      </c>
      <c r="I1835" s="4"/>
      <c r="J1835" s="4"/>
      <c r="K1835" s="4"/>
    </row>
    <row r="1836" spans="2:11" ht="13.5" x14ac:dyDescent="0.35">
      <c r="B1836" s="3">
        <v>44679</v>
      </c>
      <c r="C1836" s="2">
        <v>16.7</v>
      </c>
      <c r="D1836" s="2">
        <v>12.353400000000001</v>
      </c>
      <c r="E1836" s="2">
        <v>3745</v>
      </c>
      <c r="F1836" s="2">
        <v>16.698</v>
      </c>
      <c r="G1836" s="2">
        <v>62534.01</v>
      </c>
      <c r="H1836" s="21">
        <f t="shared" si="28"/>
        <v>0</v>
      </c>
      <c r="I1836" s="4"/>
      <c r="J1836" s="4"/>
      <c r="K1836" s="4"/>
    </row>
    <row r="1837" spans="2:11" ht="13.5" x14ac:dyDescent="0.35">
      <c r="B1837" s="3">
        <v>44680</v>
      </c>
      <c r="C1837" s="2">
        <v>16.7</v>
      </c>
      <c r="D1837" s="2">
        <v>12.353400000000001</v>
      </c>
      <c r="E1837" s="2">
        <v>8444</v>
      </c>
      <c r="F1837" s="2">
        <v>16.7</v>
      </c>
      <c r="G1837" s="2">
        <v>141014.79999999999</v>
      </c>
      <c r="H1837" s="21">
        <f t="shared" si="28"/>
        <v>0</v>
      </c>
      <c r="I1837" s="4"/>
      <c r="J1837" s="4"/>
      <c r="K1837" s="4"/>
    </row>
    <row r="1838" spans="2:11" ht="13.5" x14ac:dyDescent="0.35">
      <c r="B1838" s="3">
        <v>44685</v>
      </c>
      <c r="C1838" s="2">
        <v>16.690000000000001</v>
      </c>
      <c r="D1838" s="2">
        <v>12.346</v>
      </c>
      <c r="E1838" s="2">
        <v>10487</v>
      </c>
      <c r="F1838" s="2">
        <v>16.637</v>
      </c>
      <c r="G1838" s="2">
        <v>174472.21900000001</v>
      </c>
      <c r="H1838" s="21">
        <f t="shared" si="28"/>
        <v>-5.9902536953393534E-4</v>
      </c>
      <c r="I1838" s="4"/>
      <c r="J1838" s="4"/>
      <c r="K1838" s="4"/>
    </row>
    <row r="1839" spans="2:11" ht="13.5" x14ac:dyDescent="0.35">
      <c r="B1839" s="3">
        <v>44686</v>
      </c>
      <c r="C1839" s="2">
        <v>16.649999999999999</v>
      </c>
      <c r="D1839" s="2">
        <v>12.3164</v>
      </c>
      <c r="E1839" s="2">
        <v>1977</v>
      </c>
      <c r="F1839" s="2">
        <v>16.625</v>
      </c>
      <c r="G1839" s="2">
        <v>32867.625</v>
      </c>
      <c r="H1839" s="21">
        <f t="shared" si="28"/>
        <v>-2.3975376640207593E-3</v>
      </c>
      <c r="I1839" s="4"/>
      <c r="J1839" s="4"/>
      <c r="K1839" s="4"/>
    </row>
    <row r="1840" spans="2:11" ht="13.5" x14ac:dyDescent="0.35">
      <c r="B1840" s="3">
        <v>44687</v>
      </c>
      <c r="C1840" s="2">
        <v>16.649999999999999</v>
      </c>
      <c r="D1840" s="2">
        <v>12.3164</v>
      </c>
      <c r="E1840" s="2">
        <v>6546</v>
      </c>
      <c r="F1840" s="2">
        <v>16.646999999999998</v>
      </c>
      <c r="G1840" s="2">
        <v>108971.262</v>
      </c>
      <c r="H1840" s="21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16.55</v>
      </c>
      <c r="D1841" s="2">
        <v>12.2424</v>
      </c>
      <c r="E1841" s="2">
        <v>11417</v>
      </c>
      <c r="F1841" s="2">
        <v>16.62</v>
      </c>
      <c r="G1841" s="2">
        <v>189750.54</v>
      </c>
      <c r="H1841" s="21">
        <f t="shared" si="28"/>
        <v>-6.0082491637166576E-3</v>
      </c>
      <c r="I1841" s="4"/>
      <c r="J1841" s="4"/>
      <c r="K1841" s="4"/>
    </row>
    <row r="1842" spans="2:11" ht="13.5" x14ac:dyDescent="0.35">
      <c r="B1842" s="3">
        <v>44691</v>
      </c>
      <c r="C1842" s="2">
        <v>16.399999999999999</v>
      </c>
      <c r="D1842" s="2">
        <v>12.131500000000001</v>
      </c>
      <c r="E1842" s="2">
        <v>14549</v>
      </c>
      <c r="F1842" s="2">
        <v>16.440000000000001</v>
      </c>
      <c r="G1842" s="2">
        <v>239185.56</v>
      </c>
      <c r="H1842" s="21">
        <f t="shared" si="28"/>
        <v>-9.0586813043193413E-3</v>
      </c>
      <c r="I1842" s="4"/>
      <c r="J1842" s="4"/>
      <c r="K1842" s="4"/>
    </row>
    <row r="1843" spans="2:11" ht="13.5" x14ac:dyDescent="0.35">
      <c r="B1843" s="3">
        <v>44692</v>
      </c>
      <c r="C1843" s="2">
        <v>15.6</v>
      </c>
      <c r="D1843" s="2">
        <v>11.5397</v>
      </c>
      <c r="E1843" s="2">
        <v>107894</v>
      </c>
      <c r="F1843" s="2">
        <v>15.528</v>
      </c>
      <c r="G1843" s="2">
        <v>1675378.0319999999</v>
      </c>
      <c r="H1843" s="21">
        <f t="shared" si="28"/>
        <v>-4.8782096195853844E-2</v>
      </c>
      <c r="I1843" s="4"/>
      <c r="J1843" s="4"/>
      <c r="K1843" s="4"/>
    </row>
    <row r="1844" spans="2:11" ht="13.5" x14ac:dyDescent="0.35">
      <c r="B1844" s="3">
        <v>44693</v>
      </c>
      <c r="C1844" s="2">
        <v>15.98</v>
      </c>
      <c r="D1844" s="2">
        <v>11.8208</v>
      </c>
      <c r="E1844" s="2">
        <v>31071</v>
      </c>
      <c r="F1844" s="2">
        <v>15.946999999999999</v>
      </c>
      <c r="G1844" s="2">
        <v>495489.23700000002</v>
      </c>
      <c r="H1844" s="21">
        <f t="shared" si="28"/>
        <v>2.435938542596431E-2</v>
      </c>
      <c r="I1844" s="4"/>
      <c r="J1844" s="4"/>
      <c r="K1844" s="4"/>
    </row>
    <row r="1845" spans="2:11" ht="13.5" x14ac:dyDescent="0.35">
      <c r="B1845" s="3">
        <v>44694</v>
      </c>
      <c r="C1845" s="2">
        <v>16.239999999999998</v>
      </c>
      <c r="D1845" s="2">
        <v>12.0131</v>
      </c>
      <c r="E1845" s="2">
        <v>57036</v>
      </c>
      <c r="F1845" s="2">
        <v>16.085000000000001</v>
      </c>
      <c r="G1845" s="2">
        <v>917424.06</v>
      </c>
      <c r="H1845" s="21">
        <f t="shared" si="28"/>
        <v>1.6267934488359458E-2</v>
      </c>
      <c r="I1845" s="4"/>
      <c r="J1845" s="4"/>
      <c r="K1845" s="4"/>
    </row>
    <row r="1846" spans="2:11" ht="13.5" x14ac:dyDescent="0.35">
      <c r="B1846" s="3">
        <v>44697</v>
      </c>
      <c r="C1846" s="2">
        <v>16.2</v>
      </c>
      <c r="D1846" s="2">
        <v>11.983499999999999</v>
      </c>
      <c r="E1846" s="2">
        <v>6780</v>
      </c>
      <c r="F1846" s="2">
        <v>16.033999999999999</v>
      </c>
      <c r="G1846" s="2">
        <v>108710.52</v>
      </c>
      <c r="H1846" s="21">
        <f t="shared" si="28"/>
        <v>-2.4639768252990731E-3</v>
      </c>
      <c r="I1846" s="4"/>
      <c r="J1846" s="4"/>
      <c r="K1846" s="4"/>
    </row>
    <row r="1847" spans="2:11" ht="13.5" x14ac:dyDescent="0.35">
      <c r="B1847" s="3">
        <v>44698</v>
      </c>
      <c r="C1847" s="2">
        <v>16</v>
      </c>
      <c r="D1847" s="2">
        <v>11.835599999999999</v>
      </c>
      <c r="E1847" s="2">
        <v>19363</v>
      </c>
      <c r="F1847" s="2">
        <v>16.032</v>
      </c>
      <c r="G1847" s="2">
        <v>310427.61599999998</v>
      </c>
      <c r="H1847" s="21">
        <f t="shared" si="28"/>
        <v>-1.234197020903742E-2</v>
      </c>
      <c r="I1847" s="4"/>
      <c r="J1847" s="4"/>
      <c r="K1847" s="4"/>
    </row>
    <row r="1848" spans="2:11" ht="13.5" x14ac:dyDescent="0.35">
      <c r="B1848" s="3">
        <v>44699</v>
      </c>
      <c r="C1848" s="2">
        <v>16</v>
      </c>
      <c r="D1848" s="2">
        <v>11.835599999999999</v>
      </c>
      <c r="E1848" s="2">
        <v>12203</v>
      </c>
      <c r="F1848" s="2">
        <v>15.994999999999999</v>
      </c>
      <c r="G1848" s="2">
        <v>195186.98499999999</v>
      </c>
      <c r="H1848" s="21">
        <f t="shared" si="28"/>
        <v>0</v>
      </c>
      <c r="I1848" s="4"/>
      <c r="J1848" s="4"/>
      <c r="K1848" s="4"/>
    </row>
    <row r="1849" spans="2:11" ht="13.5" x14ac:dyDescent="0.35">
      <c r="B1849" s="3">
        <v>44700</v>
      </c>
      <c r="C1849" s="2">
        <v>16</v>
      </c>
      <c r="D1849" s="2">
        <v>11.835599999999999</v>
      </c>
      <c r="E1849" s="2">
        <v>17735</v>
      </c>
      <c r="F1849" s="2">
        <v>15.968999999999999</v>
      </c>
      <c r="G1849" s="2">
        <v>283210.21500000003</v>
      </c>
      <c r="H1849" s="21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16.18</v>
      </c>
      <c r="D1850" s="2">
        <v>11.9687</v>
      </c>
      <c r="E1850" s="2">
        <v>27656</v>
      </c>
      <c r="F1850" s="2">
        <v>16.036999999999999</v>
      </c>
      <c r="G1850" s="2">
        <v>443519.272</v>
      </c>
      <c r="H1850" s="21">
        <f t="shared" si="28"/>
        <v>1.1245733211666555E-2</v>
      </c>
      <c r="I1850" s="4"/>
      <c r="J1850" s="4"/>
      <c r="K1850" s="4"/>
    </row>
    <row r="1851" spans="2:11" ht="13.5" x14ac:dyDescent="0.35">
      <c r="B1851" s="3">
        <v>44704</v>
      </c>
      <c r="C1851" s="2">
        <v>16.32</v>
      </c>
      <c r="D1851" s="2">
        <v>12.0723</v>
      </c>
      <c r="E1851" s="2">
        <v>11541</v>
      </c>
      <c r="F1851" s="2">
        <v>16.218</v>
      </c>
      <c r="G1851" s="2">
        <v>187171.93799999999</v>
      </c>
      <c r="H1851" s="21">
        <f t="shared" si="28"/>
        <v>8.6559108340922685E-3</v>
      </c>
      <c r="I1851" s="4"/>
      <c r="J1851" s="4"/>
      <c r="K1851" s="4"/>
    </row>
    <row r="1852" spans="2:11" ht="13.5" x14ac:dyDescent="0.35">
      <c r="B1852" s="3">
        <v>44705</v>
      </c>
      <c r="C1852" s="2">
        <v>15.8</v>
      </c>
      <c r="D1852" s="2">
        <v>12.2281</v>
      </c>
      <c r="E1852" s="2">
        <v>11354</v>
      </c>
      <c r="F1852" s="2">
        <v>15.746</v>
      </c>
      <c r="G1852" s="2">
        <v>178780.084</v>
      </c>
      <c r="H1852" s="21">
        <f t="shared" si="28"/>
        <v>1.2905577230519393E-2</v>
      </c>
      <c r="I1852" s="4"/>
      <c r="J1852" s="4"/>
      <c r="K1852" s="4"/>
    </row>
    <row r="1853" spans="2:11" ht="13.5" x14ac:dyDescent="0.35">
      <c r="B1853" s="3">
        <v>44706</v>
      </c>
      <c r="C1853" s="2">
        <v>15.8</v>
      </c>
      <c r="D1853" s="2">
        <v>12.2281</v>
      </c>
      <c r="E1853" s="2">
        <v>28201</v>
      </c>
      <c r="F1853" s="2">
        <v>15.843</v>
      </c>
      <c r="G1853" s="2">
        <v>446788.44300000003</v>
      </c>
      <c r="H1853" s="21">
        <f t="shared" si="28"/>
        <v>0</v>
      </c>
      <c r="I1853" s="4"/>
      <c r="J1853" s="4"/>
      <c r="K1853" s="4"/>
    </row>
    <row r="1854" spans="2:11" ht="13.5" x14ac:dyDescent="0.35">
      <c r="B1854" s="3">
        <v>44707</v>
      </c>
      <c r="C1854" s="2">
        <v>15.7</v>
      </c>
      <c r="D1854" s="2">
        <v>12.150700000000001</v>
      </c>
      <c r="E1854" s="2">
        <v>21949</v>
      </c>
      <c r="F1854" s="2">
        <v>15.714</v>
      </c>
      <c r="G1854" s="2">
        <v>344906.58600000001</v>
      </c>
      <c r="H1854" s="21">
        <f t="shared" si="28"/>
        <v>-6.3296832704998343E-3</v>
      </c>
      <c r="I1854" s="4"/>
      <c r="J1854" s="4"/>
      <c r="K1854" s="4"/>
    </row>
    <row r="1855" spans="2:11" ht="13.5" x14ac:dyDescent="0.35">
      <c r="B1855" s="3">
        <v>44708</v>
      </c>
      <c r="C1855" s="2">
        <v>15.68</v>
      </c>
      <c r="D1855" s="2">
        <v>12.135199999999999</v>
      </c>
      <c r="E1855" s="2">
        <v>16483</v>
      </c>
      <c r="F1855" s="2">
        <v>15.694000000000001</v>
      </c>
      <c r="G1855" s="2">
        <v>258684.20199999999</v>
      </c>
      <c r="H1855" s="21">
        <f t="shared" si="28"/>
        <v>-1.2756466705622868E-3</v>
      </c>
      <c r="I1855" s="4"/>
      <c r="J1855" s="4"/>
      <c r="K1855" s="4"/>
    </row>
    <row r="1856" spans="2:11" ht="13.5" x14ac:dyDescent="0.35">
      <c r="B1856" s="3">
        <v>44711</v>
      </c>
      <c r="C1856" s="2">
        <v>15.69</v>
      </c>
      <c r="D1856" s="2">
        <v>12.143000000000001</v>
      </c>
      <c r="E1856" s="2">
        <v>10362</v>
      </c>
      <c r="F1856" s="2">
        <v>15.676</v>
      </c>
      <c r="G1856" s="2">
        <v>162434.712</v>
      </c>
      <c r="H1856" s="21">
        <f t="shared" si="28"/>
        <v>6.4275825697156718E-4</v>
      </c>
      <c r="I1856" s="4"/>
      <c r="J1856" s="4"/>
      <c r="K1856" s="4"/>
    </row>
    <row r="1857" spans="2:11" ht="13.5" x14ac:dyDescent="0.35">
      <c r="B1857" s="3">
        <v>44712</v>
      </c>
      <c r="C1857" s="2">
        <v>15.6</v>
      </c>
      <c r="D1857" s="2">
        <v>12.0733</v>
      </c>
      <c r="E1857" s="2">
        <v>11312</v>
      </c>
      <c r="F1857" s="2">
        <v>15.643000000000001</v>
      </c>
      <c r="G1857" s="2">
        <v>176953.61600000001</v>
      </c>
      <c r="H1857" s="21">
        <f t="shared" si="28"/>
        <v>-5.7399324713827702E-3</v>
      </c>
      <c r="I1857" s="4"/>
      <c r="J1857" s="4"/>
      <c r="K1857" s="4"/>
    </row>
    <row r="1858" spans="2:11" ht="13.5" x14ac:dyDescent="0.35">
      <c r="B1858" s="3">
        <v>44713</v>
      </c>
      <c r="C1858" s="2">
        <v>15.57</v>
      </c>
      <c r="D1858" s="2">
        <v>12.0501</v>
      </c>
      <c r="E1858" s="2">
        <v>8743</v>
      </c>
      <c r="F1858" s="2">
        <v>15.589</v>
      </c>
      <c r="G1858" s="2">
        <v>136294.62700000001</v>
      </c>
      <c r="H1858" s="21">
        <f t="shared" si="28"/>
        <v>-1.9215955869562773E-3</v>
      </c>
      <c r="I1858" s="4"/>
      <c r="J1858" s="4"/>
      <c r="K1858" s="4"/>
    </row>
    <row r="1859" spans="2:11" ht="13.5" x14ac:dyDescent="0.35">
      <c r="B1859" s="3">
        <v>44714</v>
      </c>
      <c r="C1859" s="2">
        <v>15.3</v>
      </c>
      <c r="D1859" s="2">
        <v>11.841200000000001</v>
      </c>
      <c r="E1859" s="2">
        <v>28007</v>
      </c>
      <c r="F1859" s="2">
        <v>15.12</v>
      </c>
      <c r="G1859" s="2">
        <v>423465.84</v>
      </c>
      <c r="H1859" s="21">
        <f t="shared" si="28"/>
        <v>-1.7335955718209794E-2</v>
      </c>
      <c r="I1859" s="4"/>
      <c r="J1859" s="4"/>
      <c r="K1859" s="4"/>
    </row>
    <row r="1860" spans="2:11" ht="13.5" x14ac:dyDescent="0.35">
      <c r="B1860" s="3">
        <v>44715</v>
      </c>
      <c r="C1860" s="2">
        <v>15</v>
      </c>
      <c r="D1860" s="2">
        <v>11.609</v>
      </c>
      <c r="E1860" s="2">
        <v>33073</v>
      </c>
      <c r="F1860" s="2">
        <v>14.888</v>
      </c>
      <c r="G1860" s="2">
        <v>492390.82400000002</v>
      </c>
      <c r="H1860" s="21">
        <f t="shared" si="28"/>
        <v>-1.9609499037259788E-2</v>
      </c>
      <c r="I1860" s="4"/>
      <c r="J1860" s="4"/>
      <c r="K1860" s="4"/>
    </row>
    <row r="1861" spans="2:11" ht="13.5" x14ac:dyDescent="0.35">
      <c r="B1861" s="3">
        <v>44718</v>
      </c>
      <c r="C1861" s="2">
        <v>14.9</v>
      </c>
      <c r="D1861" s="2">
        <v>11.531599999999999</v>
      </c>
      <c r="E1861" s="2">
        <v>8088</v>
      </c>
      <c r="F1861" s="2">
        <v>14.93</v>
      </c>
      <c r="G1861" s="2">
        <v>120753.84</v>
      </c>
      <c r="H1861" s="21">
        <f t="shared" si="28"/>
        <v>-6.6672409337583602E-3</v>
      </c>
      <c r="I1861" s="4"/>
      <c r="J1861" s="4"/>
      <c r="K1861" s="4"/>
    </row>
    <row r="1862" spans="2:11" ht="13.5" x14ac:dyDescent="0.35">
      <c r="B1862" s="3">
        <v>44719</v>
      </c>
      <c r="C1862" s="2">
        <v>14.85</v>
      </c>
      <c r="D1862" s="2">
        <v>11.492900000000001</v>
      </c>
      <c r="E1862" s="2">
        <v>12555</v>
      </c>
      <c r="F1862" s="2">
        <v>14.898999999999999</v>
      </c>
      <c r="G1862" s="2">
        <v>187056.94500000001</v>
      </c>
      <c r="H1862" s="21">
        <f t="shared" si="28"/>
        <v>-3.3559956987754195E-3</v>
      </c>
      <c r="I1862" s="4"/>
      <c r="J1862" s="4"/>
      <c r="K1862" s="4"/>
    </row>
    <row r="1863" spans="2:11" ht="13.5" x14ac:dyDescent="0.35">
      <c r="B1863" s="3">
        <v>44720</v>
      </c>
      <c r="C1863" s="2">
        <v>15</v>
      </c>
      <c r="D1863" s="2">
        <v>11.609</v>
      </c>
      <c r="E1863" s="2">
        <v>9456</v>
      </c>
      <c r="F1863" s="2">
        <v>14.928000000000001</v>
      </c>
      <c r="G1863" s="2">
        <v>141159.16800000001</v>
      </c>
      <c r="H1863" s="21">
        <f t="shared" ref="H1863:H1926" si="29">(D1863-D1862)/D1862</f>
        <v>1.0101888992334346E-2</v>
      </c>
      <c r="I1863" s="4"/>
      <c r="J1863" s="4"/>
      <c r="K1863" s="4"/>
    </row>
    <row r="1864" spans="2:11" ht="13.5" x14ac:dyDescent="0.35">
      <c r="B1864" s="3">
        <v>44721</v>
      </c>
      <c r="C1864" s="2">
        <v>14.99</v>
      </c>
      <c r="D1864" s="2">
        <v>11.6012</v>
      </c>
      <c r="E1864" s="2">
        <v>7542</v>
      </c>
      <c r="F1864" s="2">
        <v>14.917999999999999</v>
      </c>
      <c r="G1864" s="2">
        <v>112511.556</v>
      </c>
      <c r="H1864" s="21">
        <f t="shared" si="29"/>
        <v>-6.7189249720041213E-4</v>
      </c>
      <c r="I1864" s="4"/>
      <c r="J1864" s="4"/>
      <c r="K1864" s="4"/>
    </row>
    <row r="1865" spans="2:11" ht="13.5" x14ac:dyDescent="0.35">
      <c r="B1865" s="3">
        <v>44722</v>
      </c>
      <c r="C1865" s="2">
        <v>14.9</v>
      </c>
      <c r="D1865" s="2">
        <v>11.531599999999999</v>
      </c>
      <c r="E1865" s="2">
        <v>4874</v>
      </c>
      <c r="F1865" s="2">
        <v>14.994</v>
      </c>
      <c r="G1865" s="2">
        <v>73080.755999999994</v>
      </c>
      <c r="H1865" s="21">
        <f t="shared" si="29"/>
        <v>-5.9993793745475648E-3</v>
      </c>
      <c r="I1865" s="4"/>
      <c r="J1865" s="4"/>
      <c r="K1865" s="4"/>
    </row>
    <row r="1866" spans="2:11" ht="13.5" x14ac:dyDescent="0.35">
      <c r="B1866" s="3">
        <v>44725</v>
      </c>
      <c r="C1866" s="2">
        <v>15.1</v>
      </c>
      <c r="D1866" s="2">
        <v>11.686400000000001</v>
      </c>
      <c r="E1866" s="2">
        <v>22965</v>
      </c>
      <c r="F1866" s="2">
        <v>15.000999999999999</v>
      </c>
      <c r="G1866" s="2">
        <v>344497.96500000003</v>
      </c>
      <c r="H1866" s="21">
        <f t="shared" si="29"/>
        <v>1.3423982795102294E-2</v>
      </c>
      <c r="I1866" s="4"/>
      <c r="J1866" s="4"/>
      <c r="K1866" s="4"/>
    </row>
    <row r="1867" spans="2:11" ht="13.5" x14ac:dyDescent="0.35">
      <c r="B1867" s="3">
        <v>44726</v>
      </c>
      <c r="C1867" s="2">
        <v>15.1</v>
      </c>
      <c r="D1867" s="2">
        <v>11.686400000000001</v>
      </c>
      <c r="E1867" s="2">
        <v>5234</v>
      </c>
      <c r="F1867" s="2">
        <v>15.118</v>
      </c>
      <c r="G1867" s="2">
        <v>79127.611999999994</v>
      </c>
      <c r="H1867" s="21">
        <f t="shared" si="29"/>
        <v>0</v>
      </c>
      <c r="I1867" s="4"/>
      <c r="J1867" s="4"/>
      <c r="K1867" s="4"/>
    </row>
    <row r="1868" spans="2:11" ht="13.5" x14ac:dyDescent="0.35">
      <c r="B1868" s="3">
        <v>44727</v>
      </c>
      <c r="C1868" s="2">
        <v>15.6</v>
      </c>
      <c r="D1868" s="2">
        <v>12.0733</v>
      </c>
      <c r="E1868" s="2">
        <v>4094</v>
      </c>
      <c r="F1868" s="2">
        <v>15.443</v>
      </c>
      <c r="G1868" s="2">
        <v>63223.642</v>
      </c>
      <c r="H1868" s="21">
        <f t="shared" si="29"/>
        <v>3.3106859255202535E-2</v>
      </c>
      <c r="I1868" s="4"/>
      <c r="J1868" s="4"/>
      <c r="K1868" s="4"/>
    </row>
    <row r="1869" spans="2:11" ht="13.5" x14ac:dyDescent="0.35">
      <c r="B1869" s="3">
        <v>44728</v>
      </c>
      <c r="C1869" s="2">
        <v>15.7</v>
      </c>
      <c r="D1869" s="2">
        <v>12.150700000000001</v>
      </c>
      <c r="E1869" s="2">
        <v>31563</v>
      </c>
      <c r="F1869" s="2">
        <v>15.683999999999999</v>
      </c>
      <c r="G1869" s="2">
        <v>495034.092</v>
      </c>
      <c r="H1869" s="21">
        <f t="shared" si="29"/>
        <v>6.4108404495871723E-3</v>
      </c>
      <c r="I1869" s="4"/>
      <c r="J1869" s="4"/>
      <c r="K1869" s="4"/>
    </row>
    <row r="1870" spans="2:11" ht="13.5" x14ac:dyDescent="0.35">
      <c r="B1870" s="3">
        <v>44729</v>
      </c>
      <c r="C1870" s="2">
        <v>15.68</v>
      </c>
      <c r="D1870" s="2">
        <v>12.135199999999999</v>
      </c>
      <c r="E1870" s="2">
        <v>8457</v>
      </c>
      <c r="F1870" s="2">
        <v>15.705</v>
      </c>
      <c r="G1870" s="2">
        <v>132817.185</v>
      </c>
      <c r="H1870" s="21">
        <f t="shared" si="29"/>
        <v>-1.2756466705622868E-3</v>
      </c>
      <c r="I1870" s="4"/>
      <c r="J1870" s="4"/>
      <c r="K1870" s="4"/>
    </row>
    <row r="1871" spans="2:11" ht="13.5" x14ac:dyDescent="0.35">
      <c r="B1871" s="3">
        <v>44732</v>
      </c>
      <c r="C1871" s="2">
        <v>15.6</v>
      </c>
      <c r="D1871" s="2">
        <v>12.0733</v>
      </c>
      <c r="E1871" s="2">
        <v>5373</v>
      </c>
      <c r="F1871" s="2">
        <v>15.637</v>
      </c>
      <c r="G1871" s="2">
        <v>84017.600999999995</v>
      </c>
      <c r="H1871" s="21">
        <f t="shared" si="29"/>
        <v>-5.1008636034016435E-3</v>
      </c>
      <c r="I1871" s="4"/>
      <c r="J1871" s="4"/>
      <c r="K1871" s="4"/>
    </row>
    <row r="1872" spans="2:11" ht="13.5" x14ac:dyDescent="0.35">
      <c r="B1872" s="3">
        <v>44733</v>
      </c>
      <c r="C1872" s="2">
        <v>15.52</v>
      </c>
      <c r="D1872" s="2">
        <v>12.0114</v>
      </c>
      <c r="E1872" s="2">
        <v>2016</v>
      </c>
      <c r="F1872" s="2">
        <v>15.576000000000001</v>
      </c>
      <c r="G1872" s="2">
        <v>31401.216</v>
      </c>
      <c r="H1872" s="21">
        <f t="shared" si="29"/>
        <v>-5.127015811749863E-3</v>
      </c>
      <c r="I1872" s="4"/>
      <c r="J1872" s="4"/>
      <c r="K1872" s="4"/>
    </row>
    <row r="1873" spans="2:11" ht="13.5" x14ac:dyDescent="0.35">
      <c r="B1873" s="3">
        <v>44734</v>
      </c>
      <c r="C1873" s="2">
        <v>15.75</v>
      </c>
      <c r="D1873" s="2">
        <v>12.189399999999999</v>
      </c>
      <c r="E1873" s="2">
        <v>8718</v>
      </c>
      <c r="F1873" s="2">
        <v>15.567</v>
      </c>
      <c r="G1873" s="2">
        <v>135713.106</v>
      </c>
      <c r="H1873" s="21">
        <f t="shared" si="29"/>
        <v>1.4819255041044262E-2</v>
      </c>
      <c r="I1873" s="4"/>
      <c r="J1873" s="4"/>
      <c r="K1873" s="4"/>
    </row>
    <row r="1874" spans="2:11" ht="13.5" x14ac:dyDescent="0.35">
      <c r="B1874" s="3">
        <v>44735</v>
      </c>
      <c r="C1874" s="2">
        <v>15.75</v>
      </c>
      <c r="D1874" s="2">
        <v>12.189399999999999</v>
      </c>
      <c r="E1874" s="2">
        <v>13259</v>
      </c>
      <c r="F1874" s="2">
        <v>15.759</v>
      </c>
      <c r="G1874" s="2">
        <v>208948.58100000001</v>
      </c>
      <c r="H1874" s="21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15.78</v>
      </c>
      <c r="D1875" s="2">
        <v>12.2126</v>
      </c>
      <c r="E1875" s="2">
        <v>2097</v>
      </c>
      <c r="F1875" s="2">
        <v>15.747</v>
      </c>
      <c r="G1875" s="2">
        <v>33021.459000000003</v>
      </c>
      <c r="H1875" s="21">
        <f t="shared" si="29"/>
        <v>1.9032930250874531E-3</v>
      </c>
      <c r="I1875" s="4"/>
      <c r="J1875" s="4"/>
      <c r="K1875" s="4"/>
    </row>
    <row r="1876" spans="2:11" ht="13.5" x14ac:dyDescent="0.35">
      <c r="B1876" s="3">
        <v>44739</v>
      </c>
      <c r="C1876" s="2">
        <v>15.74</v>
      </c>
      <c r="D1876" s="2">
        <v>12.181699999999999</v>
      </c>
      <c r="E1876" s="2">
        <v>6802</v>
      </c>
      <c r="F1876" s="2">
        <v>15.731999999999999</v>
      </c>
      <c r="G1876" s="2">
        <v>107009.064</v>
      </c>
      <c r="H1876" s="21">
        <f t="shared" si="29"/>
        <v>-2.5301737549744377E-3</v>
      </c>
      <c r="I1876" s="4"/>
      <c r="J1876" s="4"/>
      <c r="K1876" s="4"/>
    </row>
    <row r="1877" spans="2:11" ht="13.5" x14ac:dyDescent="0.35">
      <c r="B1877" s="3">
        <v>44740</v>
      </c>
      <c r="C1877" s="2">
        <v>15.75</v>
      </c>
      <c r="D1877" s="2">
        <v>12.189399999999999</v>
      </c>
      <c r="E1877" s="2">
        <v>1777</v>
      </c>
      <c r="F1877" s="2">
        <v>15.656000000000001</v>
      </c>
      <c r="G1877" s="2">
        <v>27820.712</v>
      </c>
      <c r="H1877" s="21">
        <f t="shared" si="29"/>
        <v>6.3209568451035719E-4</v>
      </c>
      <c r="I1877" s="4"/>
      <c r="J1877" s="4"/>
      <c r="K1877" s="4"/>
    </row>
    <row r="1878" spans="2:11" ht="13.5" x14ac:dyDescent="0.35">
      <c r="B1878" s="3">
        <v>44741</v>
      </c>
      <c r="C1878" s="2">
        <v>15.7</v>
      </c>
      <c r="D1878" s="2">
        <v>12.150700000000001</v>
      </c>
      <c r="E1878" s="2">
        <v>3552</v>
      </c>
      <c r="F1878" s="2">
        <v>15.654999999999999</v>
      </c>
      <c r="G1878" s="2">
        <v>55606.559999999998</v>
      </c>
      <c r="H1878" s="21">
        <f t="shared" si="29"/>
        <v>-3.1748896582275278E-3</v>
      </c>
      <c r="I1878" s="4"/>
      <c r="J1878" s="4"/>
      <c r="K1878" s="4"/>
    </row>
    <row r="1879" spans="2:11" ht="13.5" x14ac:dyDescent="0.35">
      <c r="B1879" s="3">
        <v>44742</v>
      </c>
      <c r="C1879" s="2">
        <v>15.74</v>
      </c>
      <c r="D1879" s="2">
        <v>12.181699999999999</v>
      </c>
      <c r="E1879" s="2">
        <v>6617</v>
      </c>
      <c r="F1879" s="2">
        <v>15.683999999999999</v>
      </c>
      <c r="G1879" s="2">
        <v>103781.02800000001</v>
      </c>
      <c r="H1879" s="21">
        <f t="shared" si="29"/>
        <v>2.5512933411242812E-3</v>
      </c>
      <c r="I1879" s="4"/>
      <c r="J1879" s="4"/>
      <c r="K1879" s="4"/>
    </row>
    <row r="1880" spans="2:11" ht="13.5" x14ac:dyDescent="0.35">
      <c r="B1880" s="3">
        <v>44743</v>
      </c>
      <c r="C1880" s="2">
        <v>15.55</v>
      </c>
      <c r="D1880" s="2">
        <v>12.034599999999999</v>
      </c>
      <c r="E1880" s="2">
        <v>3497</v>
      </c>
      <c r="F1880" s="2">
        <v>15.629</v>
      </c>
      <c r="G1880" s="2">
        <v>54654.612999999998</v>
      </c>
      <c r="H1880" s="21">
        <f t="shared" si="29"/>
        <v>-1.207549028460724E-2</v>
      </c>
      <c r="I1880" s="4"/>
      <c r="J1880" s="4"/>
      <c r="K1880" s="4"/>
    </row>
    <row r="1881" spans="2:11" ht="13.5" x14ac:dyDescent="0.35">
      <c r="B1881" s="3">
        <v>44746</v>
      </c>
      <c r="C1881" s="2">
        <v>15.7</v>
      </c>
      <c r="D1881" s="2">
        <v>12.150700000000001</v>
      </c>
      <c r="E1881" s="2">
        <v>3664</v>
      </c>
      <c r="F1881" s="2">
        <v>15.582000000000001</v>
      </c>
      <c r="G1881" s="2">
        <v>57092.447999999997</v>
      </c>
      <c r="H1881" s="21">
        <f t="shared" si="29"/>
        <v>9.6471839529358033E-3</v>
      </c>
      <c r="I1881" s="4"/>
      <c r="J1881" s="4"/>
      <c r="K1881" s="4"/>
    </row>
    <row r="1882" spans="2:11" ht="13.5" x14ac:dyDescent="0.35">
      <c r="B1882" s="3">
        <v>44747</v>
      </c>
      <c r="C1882" s="2">
        <v>15.6</v>
      </c>
      <c r="D1882" s="2">
        <v>12.0733</v>
      </c>
      <c r="E1882" s="2">
        <v>5177</v>
      </c>
      <c r="F1882" s="2">
        <v>15.606999999999999</v>
      </c>
      <c r="G1882" s="2">
        <v>80797.438999999998</v>
      </c>
      <c r="H1882" s="21">
        <f t="shared" si="29"/>
        <v>-6.3700033742912585E-3</v>
      </c>
      <c r="I1882" s="4"/>
      <c r="J1882" s="4"/>
      <c r="K1882" s="4"/>
    </row>
    <row r="1883" spans="2:11" ht="13.5" x14ac:dyDescent="0.35">
      <c r="B1883" s="3">
        <v>44748</v>
      </c>
      <c r="C1883" s="2">
        <v>15.64</v>
      </c>
      <c r="D1883" s="2">
        <v>12.1043</v>
      </c>
      <c r="E1883" s="2">
        <v>1418</v>
      </c>
      <c r="F1883" s="2">
        <v>15.577999999999999</v>
      </c>
      <c r="G1883" s="2">
        <v>22089.603999999999</v>
      </c>
      <c r="H1883" s="21">
        <f t="shared" si="29"/>
        <v>2.5676492756744702E-3</v>
      </c>
      <c r="I1883" s="4"/>
      <c r="J1883" s="4"/>
      <c r="K1883" s="4"/>
    </row>
    <row r="1884" spans="2:11" ht="13.5" x14ac:dyDescent="0.35">
      <c r="B1884" s="3">
        <v>44749</v>
      </c>
      <c r="C1884" s="2">
        <v>15.45</v>
      </c>
      <c r="D1884" s="2">
        <v>11.9572</v>
      </c>
      <c r="E1884" s="2">
        <v>2782</v>
      </c>
      <c r="F1884" s="2">
        <v>15.5</v>
      </c>
      <c r="G1884" s="2">
        <v>43121</v>
      </c>
      <c r="H1884" s="21">
        <f t="shared" si="29"/>
        <v>-1.2152706063134589E-2</v>
      </c>
      <c r="I1884" s="4"/>
      <c r="J1884" s="4"/>
      <c r="K1884" s="4"/>
    </row>
    <row r="1885" spans="2:11" ht="13.5" x14ac:dyDescent="0.35">
      <c r="B1885" s="3">
        <v>44750</v>
      </c>
      <c r="C1885" s="2">
        <v>15.45</v>
      </c>
      <c r="D1885" s="2">
        <v>11.9572</v>
      </c>
      <c r="E1885" s="2">
        <v>6631</v>
      </c>
      <c r="F1885" s="2">
        <v>15.444000000000001</v>
      </c>
      <c r="G1885" s="2">
        <v>102409.164</v>
      </c>
      <c r="H1885" s="21">
        <f t="shared" si="29"/>
        <v>0</v>
      </c>
      <c r="I1885" s="4"/>
      <c r="J1885" s="4"/>
      <c r="K1885" s="4"/>
    </row>
    <row r="1886" spans="2:11" ht="13.5" x14ac:dyDescent="0.35">
      <c r="B1886" s="3">
        <v>44753</v>
      </c>
      <c r="C1886" s="2">
        <v>15.65</v>
      </c>
      <c r="D1886" s="2">
        <v>12.112</v>
      </c>
      <c r="E1886" s="2">
        <v>511</v>
      </c>
      <c r="F1886" s="2">
        <v>15.449</v>
      </c>
      <c r="G1886" s="2">
        <v>7894.4390000000003</v>
      </c>
      <c r="H1886" s="21">
        <f t="shared" si="29"/>
        <v>1.2946174689726676E-2</v>
      </c>
      <c r="I1886" s="4"/>
      <c r="J1886" s="4"/>
      <c r="K1886" s="4"/>
    </row>
    <row r="1887" spans="2:11" ht="13.5" x14ac:dyDescent="0.35">
      <c r="B1887" s="3">
        <v>44754</v>
      </c>
      <c r="C1887" s="2">
        <v>15.65</v>
      </c>
      <c r="D1887" s="2">
        <v>12.112</v>
      </c>
      <c r="E1887" s="2">
        <v>1811</v>
      </c>
      <c r="F1887" s="2">
        <v>15.598000000000001</v>
      </c>
      <c r="G1887" s="2">
        <v>28247.977999999999</v>
      </c>
      <c r="H1887" s="21">
        <f t="shared" si="29"/>
        <v>0</v>
      </c>
      <c r="I1887" s="4"/>
      <c r="J1887" s="4"/>
      <c r="K1887" s="4"/>
    </row>
    <row r="1888" spans="2:11" ht="13.5" x14ac:dyDescent="0.35">
      <c r="B1888" s="3">
        <v>44755</v>
      </c>
      <c r="C1888" s="2">
        <v>15.6</v>
      </c>
      <c r="D1888" s="2">
        <v>12.0733</v>
      </c>
      <c r="E1888" s="2">
        <v>1170</v>
      </c>
      <c r="F1888" s="2">
        <v>15.6</v>
      </c>
      <c r="G1888" s="2">
        <v>18252</v>
      </c>
      <c r="H1888" s="21">
        <f t="shared" si="29"/>
        <v>-3.1951783355350398E-3</v>
      </c>
      <c r="I1888" s="4"/>
      <c r="J1888" s="4"/>
      <c r="K1888" s="4"/>
    </row>
    <row r="1889" spans="2:11" ht="13.5" x14ac:dyDescent="0.35">
      <c r="B1889" s="3">
        <v>44756</v>
      </c>
      <c r="C1889" s="2">
        <v>15.6</v>
      </c>
      <c r="D1889" s="2">
        <v>12.0733</v>
      </c>
      <c r="E1889" s="2">
        <v>11102</v>
      </c>
      <c r="F1889" s="2">
        <v>15.558999999999999</v>
      </c>
      <c r="G1889" s="2">
        <v>172736.01800000001</v>
      </c>
      <c r="H1889" s="21">
        <f t="shared" si="29"/>
        <v>0</v>
      </c>
      <c r="I1889" s="4"/>
      <c r="J1889" s="4"/>
      <c r="K1889" s="4"/>
    </row>
    <row r="1890" spans="2:11" ht="13.5" x14ac:dyDescent="0.35">
      <c r="B1890" s="3">
        <v>44757</v>
      </c>
      <c r="C1890" s="2">
        <v>15.51</v>
      </c>
      <c r="D1890" s="2">
        <v>12.0037</v>
      </c>
      <c r="E1890" s="2">
        <v>5296</v>
      </c>
      <c r="F1890" s="2">
        <v>15.523</v>
      </c>
      <c r="G1890" s="2">
        <v>82209.808000000005</v>
      </c>
      <c r="H1890" s="21">
        <f t="shared" si="29"/>
        <v>-5.764786760868979E-3</v>
      </c>
      <c r="I1890" s="4"/>
      <c r="J1890" s="4"/>
      <c r="K1890" s="4"/>
    </row>
    <row r="1891" spans="2:11" ht="13.5" x14ac:dyDescent="0.35">
      <c r="B1891" s="3">
        <v>44760</v>
      </c>
      <c r="C1891" s="2">
        <v>15.58</v>
      </c>
      <c r="D1891" s="2">
        <v>12.0579</v>
      </c>
      <c r="E1891" s="2">
        <v>8310</v>
      </c>
      <c r="F1891" s="2">
        <v>15.541</v>
      </c>
      <c r="G1891" s="2">
        <v>129145.71</v>
      </c>
      <c r="H1891" s="21">
        <f t="shared" si="29"/>
        <v>4.5152744570423958E-3</v>
      </c>
      <c r="I1891" s="4"/>
      <c r="J1891" s="4"/>
      <c r="K1891" s="4"/>
    </row>
    <row r="1892" spans="2:11" ht="13.5" x14ac:dyDescent="0.35">
      <c r="B1892" s="3">
        <v>44761</v>
      </c>
      <c r="C1892" s="2">
        <v>15.55</v>
      </c>
      <c r="D1892" s="2">
        <v>12.034599999999999</v>
      </c>
      <c r="E1892" s="2">
        <v>10710</v>
      </c>
      <c r="F1892" s="2">
        <v>15.504</v>
      </c>
      <c r="G1892" s="2">
        <v>166047.84</v>
      </c>
      <c r="H1892" s="21">
        <f t="shared" si="29"/>
        <v>-1.9323431111554056E-3</v>
      </c>
      <c r="I1892" s="4"/>
      <c r="J1892" s="4"/>
      <c r="K1892" s="4"/>
    </row>
    <row r="1893" spans="2:11" ht="13.5" x14ac:dyDescent="0.35">
      <c r="B1893" s="3">
        <v>44762</v>
      </c>
      <c r="C1893" s="2">
        <v>15.55</v>
      </c>
      <c r="D1893" s="2">
        <v>12.034599999999999</v>
      </c>
      <c r="E1893" s="2">
        <v>2162</v>
      </c>
      <c r="F1893" s="2">
        <v>15.504</v>
      </c>
      <c r="G1893" s="2">
        <v>33519.648000000001</v>
      </c>
      <c r="H1893" s="21">
        <f t="shared" si="29"/>
        <v>0</v>
      </c>
      <c r="I1893" s="4"/>
      <c r="J1893" s="4"/>
      <c r="K1893" s="4"/>
    </row>
    <row r="1894" spans="2:11" ht="13.5" x14ac:dyDescent="0.35">
      <c r="B1894" s="3">
        <v>44763</v>
      </c>
      <c r="C1894" s="2">
        <v>15.56</v>
      </c>
      <c r="D1894" s="2">
        <v>12.042400000000001</v>
      </c>
      <c r="E1894" s="2">
        <v>6753</v>
      </c>
      <c r="F1894" s="2">
        <v>15.577</v>
      </c>
      <c r="G1894" s="2">
        <v>105191.481</v>
      </c>
      <c r="H1894" s="21">
        <f t="shared" si="29"/>
        <v>6.4813122164437227E-4</v>
      </c>
      <c r="I1894" s="4"/>
      <c r="J1894" s="4"/>
      <c r="K1894" s="4"/>
    </row>
    <row r="1895" spans="2:11" ht="13.5" x14ac:dyDescent="0.35">
      <c r="B1895" s="3">
        <v>44764</v>
      </c>
      <c r="C1895" s="2">
        <v>15.8</v>
      </c>
      <c r="D1895" s="2">
        <v>12.2281</v>
      </c>
      <c r="E1895" s="2">
        <v>5648</v>
      </c>
      <c r="F1895" s="2">
        <v>15.744</v>
      </c>
      <c r="G1895" s="2">
        <v>88922.111999999994</v>
      </c>
      <c r="H1895" s="21">
        <f t="shared" si="29"/>
        <v>1.5420514183219197E-2</v>
      </c>
      <c r="I1895" s="4"/>
      <c r="J1895" s="4"/>
      <c r="K1895" s="4"/>
    </row>
    <row r="1896" spans="2:11" ht="13.5" x14ac:dyDescent="0.35">
      <c r="B1896" s="3">
        <v>44768</v>
      </c>
      <c r="C1896" s="2">
        <v>15.7</v>
      </c>
      <c r="D1896" s="2">
        <v>12.150700000000001</v>
      </c>
      <c r="E1896" s="2">
        <v>7193</v>
      </c>
      <c r="F1896" s="2">
        <v>15.827999999999999</v>
      </c>
      <c r="G1896" s="2">
        <v>113850.804</v>
      </c>
      <c r="H1896" s="21">
        <f t="shared" si="29"/>
        <v>-6.3296832704998343E-3</v>
      </c>
      <c r="I1896" s="4"/>
      <c r="J1896" s="4"/>
      <c r="K1896" s="4"/>
    </row>
    <row r="1897" spans="2:11" ht="13.5" x14ac:dyDescent="0.35">
      <c r="B1897" s="3">
        <v>44769</v>
      </c>
      <c r="C1897" s="2">
        <v>15.95</v>
      </c>
      <c r="D1897" s="2">
        <v>12.344200000000001</v>
      </c>
      <c r="E1897" s="2">
        <v>7364</v>
      </c>
      <c r="F1897" s="2">
        <v>15.756</v>
      </c>
      <c r="G1897" s="2">
        <v>116027.18399999999</v>
      </c>
      <c r="H1897" s="21">
        <f t="shared" si="29"/>
        <v>1.5925008435728E-2</v>
      </c>
      <c r="I1897" s="4"/>
      <c r="J1897" s="4"/>
      <c r="K1897" s="4"/>
    </row>
    <row r="1898" spans="2:11" ht="13.5" x14ac:dyDescent="0.35">
      <c r="B1898" s="3">
        <v>44770</v>
      </c>
      <c r="C1898" s="2">
        <v>15.9</v>
      </c>
      <c r="D1898" s="2">
        <v>12.3055</v>
      </c>
      <c r="E1898" s="2">
        <v>4960</v>
      </c>
      <c r="F1898" s="2">
        <v>15.879</v>
      </c>
      <c r="G1898" s="2">
        <v>78759.839999999997</v>
      </c>
      <c r="H1898" s="21">
        <f t="shared" si="29"/>
        <v>-3.1350755820547626E-3</v>
      </c>
      <c r="I1898" s="4"/>
      <c r="J1898" s="4"/>
      <c r="K1898" s="4"/>
    </row>
    <row r="1899" spans="2:11" ht="13.5" x14ac:dyDescent="0.35">
      <c r="B1899" s="3">
        <v>44771</v>
      </c>
      <c r="C1899" s="2">
        <v>15.98</v>
      </c>
      <c r="D1899" s="2">
        <v>12.3674</v>
      </c>
      <c r="E1899" s="2">
        <v>5666</v>
      </c>
      <c r="F1899" s="2">
        <v>15.954000000000001</v>
      </c>
      <c r="G1899" s="2">
        <v>90395.364000000001</v>
      </c>
      <c r="H1899" s="21">
        <f t="shared" si="29"/>
        <v>5.0302710170248765E-3</v>
      </c>
      <c r="I1899" s="4"/>
      <c r="J1899" s="4"/>
      <c r="K1899" s="4"/>
    </row>
    <row r="1900" spans="2:11" ht="13.5" x14ac:dyDescent="0.35">
      <c r="B1900" s="3">
        <v>44774</v>
      </c>
      <c r="C1900" s="2">
        <v>15.91</v>
      </c>
      <c r="D1900" s="2">
        <v>12.3133</v>
      </c>
      <c r="E1900" s="2">
        <v>950</v>
      </c>
      <c r="F1900" s="2">
        <v>15.965</v>
      </c>
      <c r="G1900" s="2">
        <v>15166.75</v>
      </c>
      <c r="H1900" s="21">
        <f t="shared" si="29"/>
        <v>-4.3744036741756587E-3</v>
      </c>
      <c r="I1900" s="4"/>
      <c r="J1900" s="4"/>
      <c r="K1900" s="4"/>
    </row>
    <row r="1901" spans="2:11" ht="13.5" x14ac:dyDescent="0.35">
      <c r="B1901" s="3">
        <v>44775</v>
      </c>
      <c r="C1901" s="2">
        <v>15.85</v>
      </c>
      <c r="D1901" s="2">
        <v>12.2668</v>
      </c>
      <c r="E1901" s="2">
        <v>8729</v>
      </c>
      <c r="F1901" s="2">
        <v>15.878</v>
      </c>
      <c r="G1901" s="2">
        <v>138599.06200000001</v>
      </c>
      <c r="H1901" s="21">
        <f t="shared" si="29"/>
        <v>-3.7764043757562947E-3</v>
      </c>
      <c r="I1901" s="4"/>
      <c r="J1901" s="4"/>
      <c r="K1901" s="4"/>
    </row>
    <row r="1902" spans="2:11" ht="13.5" x14ac:dyDescent="0.35">
      <c r="B1902" s="3">
        <v>44776</v>
      </c>
      <c r="C1902" s="2">
        <v>15.9</v>
      </c>
      <c r="D1902" s="2">
        <v>12.3055</v>
      </c>
      <c r="E1902" s="2">
        <v>8514</v>
      </c>
      <c r="F1902" s="2">
        <v>15.856</v>
      </c>
      <c r="G1902" s="2">
        <v>134997.984</v>
      </c>
      <c r="H1902" s="21">
        <f t="shared" si="29"/>
        <v>3.1548570124238107E-3</v>
      </c>
      <c r="I1902" s="4"/>
      <c r="J1902" s="4"/>
      <c r="K1902" s="4"/>
    </row>
    <row r="1903" spans="2:11" ht="13.5" x14ac:dyDescent="0.35">
      <c r="B1903" s="3">
        <v>44777</v>
      </c>
      <c r="C1903" s="2">
        <v>15.9</v>
      </c>
      <c r="D1903" s="2">
        <v>12.3055</v>
      </c>
      <c r="E1903" s="2">
        <v>9755</v>
      </c>
      <c r="F1903" s="2">
        <v>15.863</v>
      </c>
      <c r="G1903" s="2">
        <v>154743.565</v>
      </c>
      <c r="H1903" s="21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15.85</v>
      </c>
      <c r="D1904" s="2">
        <v>12.2668</v>
      </c>
      <c r="E1904" s="2">
        <v>8470</v>
      </c>
      <c r="F1904" s="2">
        <v>15.802</v>
      </c>
      <c r="G1904" s="2">
        <v>133842.94</v>
      </c>
      <c r="H1904" s="21">
        <f t="shared" si="29"/>
        <v>-3.1449351915810329E-3</v>
      </c>
      <c r="I1904" s="4"/>
      <c r="J1904" s="4"/>
      <c r="K1904" s="4"/>
    </row>
    <row r="1905" spans="2:11" ht="13.5" x14ac:dyDescent="0.35">
      <c r="B1905" s="3">
        <v>44781</v>
      </c>
      <c r="C1905" s="2">
        <v>15.8</v>
      </c>
      <c r="D1905" s="2">
        <v>12.2281</v>
      </c>
      <c r="E1905" s="2">
        <v>3510</v>
      </c>
      <c r="F1905" s="2">
        <v>15.794</v>
      </c>
      <c r="G1905" s="2">
        <v>55436.94</v>
      </c>
      <c r="H1905" s="21">
        <f t="shared" si="29"/>
        <v>-3.1548570124238107E-3</v>
      </c>
      <c r="I1905" s="4"/>
      <c r="J1905" s="4"/>
      <c r="K1905" s="4"/>
    </row>
    <row r="1906" spans="2:11" ht="13.5" x14ac:dyDescent="0.35">
      <c r="B1906" s="3">
        <v>44782</v>
      </c>
      <c r="C1906" s="2">
        <v>15.8</v>
      </c>
      <c r="D1906" s="2">
        <v>12.2281</v>
      </c>
      <c r="E1906" s="2">
        <v>4433</v>
      </c>
      <c r="F1906" s="2">
        <v>15.802</v>
      </c>
      <c r="G1906" s="2">
        <v>70050.266000000003</v>
      </c>
      <c r="H1906" s="21">
        <f t="shared" si="29"/>
        <v>0</v>
      </c>
      <c r="I1906" s="4"/>
      <c r="J1906" s="4"/>
      <c r="K1906" s="4"/>
    </row>
    <row r="1907" spans="2:11" ht="13.5" x14ac:dyDescent="0.35">
      <c r="B1907" s="3">
        <v>44783</v>
      </c>
      <c r="C1907" s="2">
        <v>15.8</v>
      </c>
      <c r="D1907" s="2">
        <v>12.2281</v>
      </c>
      <c r="E1907" s="2">
        <v>21115</v>
      </c>
      <c r="F1907" s="2">
        <v>15.801</v>
      </c>
      <c r="G1907" s="2">
        <v>333638.11499999999</v>
      </c>
      <c r="H1907" s="21">
        <f t="shared" si="29"/>
        <v>0</v>
      </c>
      <c r="I1907" s="4"/>
      <c r="J1907" s="4"/>
      <c r="K1907" s="4"/>
    </row>
    <row r="1908" spans="2:11" ht="13.5" x14ac:dyDescent="0.35">
      <c r="B1908" s="3">
        <v>44784</v>
      </c>
      <c r="C1908" s="2">
        <v>15.8</v>
      </c>
      <c r="D1908" s="2">
        <v>12.2281</v>
      </c>
      <c r="E1908" s="2">
        <v>4492</v>
      </c>
      <c r="F1908" s="2">
        <v>15.756</v>
      </c>
      <c r="G1908" s="2">
        <v>70775.952000000005</v>
      </c>
      <c r="H1908" s="21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15.85</v>
      </c>
      <c r="D1909" s="2">
        <v>12.2668</v>
      </c>
      <c r="E1909" s="2">
        <v>8225</v>
      </c>
      <c r="F1909" s="2">
        <v>15.8</v>
      </c>
      <c r="G1909" s="2">
        <v>129955</v>
      </c>
      <c r="H1909" s="21">
        <f t="shared" si="29"/>
        <v>3.16484163524999E-3</v>
      </c>
      <c r="I1909" s="4"/>
      <c r="J1909" s="4"/>
      <c r="K1909" s="4"/>
    </row>
    <row r="1910" spans="2:11" ht="13.5" x14ac:dyDescent="0.35">
      <c r="B1910" s="3">
        <v>44788</v>
      </c>
      <c r="C1910" s="2">
        <v>15.8</v>
      </c>
      <c r="D1910" s="2">
        <v>12.2281</v>
      </c>
      <c r="E1910" s="2">
        <v>5341</v>
      </c>
      <c r="F1910" s="2">
        <v>15.798999999999999</v>
      </c>
      <c r="G1910" s="2">
        <v>84382.459000000003</v>
      </c>
      <c r="H1910" s="21">
        <f t="shared" si="29"/>
        <v>-3.1548570124238107E-3</v>
      </c>
      <c r="I1910" s="4"/>
      <c r="J1910" s="4"/>
      <c r="K1910" s="4"/>
    </row>
    <row r="1911" spans="2:11" ht="13.5" x14ac:dyDescent="0.35">
      <c r="B1911" s="3">
        <v>44789</v>
      </c>
      <c r="C1911" s="2">
        <v>15.89</v>
      </c>
      <c r="D1911" s="2">
        <v>12.297800000000001</v>
      </c>
      <c r="E1911" s="2">
        <v>19488</v>
      </c>
      <c r="F1911" s="2">
        <v>15.849</v>
      </c>
      <c r="G1911" s="2">
        <v>308865.31199999998</v>
      </c>
      <c r="H1911" s="21">
        <f t="shared" si="29"/>
        <v>5.6999860975949649E-3</v>
      </c>
      <c r="I1911" s="4"/>
      <c r="J1911" s="4"/>
      <c r="K1911" s="4"/>
    </row>
    <row r="1912" spans="2:11" ht="13.5" x14ac:dyDescent="0.35">
      <c r="B1912" s="3">
        <v>44790</v>
      </c>
      <c r="C1912" s="2">
        <v>15.8</v>
      </c>
      <c r="D1912" s="2">
        <v>12.2281</v>
      </c>
      <c r="E1912" s="2">
        <v>19824</v>
      </c>
      <c r="F1912" s="2">
        <v>15.856999999999999</v>
      </c>
      <c r="G1912" s="2">
        <v>314349.16800000001</v>
      </c>
      <c r="H1912" s="21">
        <f t="shared" si="29"/>
        <v>-5.6676803981200686E-3</v>
      </c>
      <c r="I1912" s="4"/>
      <c r="J1912" s="4"/>
      <c r="K1912" s="4"/>
    </row>
    <row r="1913" spans="2:11" ht="13.5" x14ac:dyDescent="0.35">
      <c r="B1913" s="3">
        <v>44791</v>
      </c>
      <c r="C1913" s="2">
        <v>15.8</v>
      </c>
      <c r="D1913" s="2">
        <v>12.2281</v>
      </c>
      <c r="E1913" s="2">
        <v>6003</v>
      </c>
      <c r="F1913" s="2">
        <v>15.759</v>
      </c>
      <c r="G1913" s="2">
        <v>94601.277000000002</v>
      </c>
      <c r="H1913" s="21">
        <f t="shared" si="29"/>
        <v>0</v>
      </c>
      <c r="I1913" s="4"/>
      <c r="J1913" s="4"/>
      <c r="K1913" s="4"/>
    </row>
    <row r="1914" spans="2:11" ht="13.5" x14ac:dyDescent="0.35">
      <c r="B1914" s="3">
        <v>44792</v>
      </c>
      <c r="C1914" s="2">
        <v>15.8</v>
      </c>
      <c r="D1914" s="2">
        <v>12.2281</v>
      </c>
      <c r="E1914" s="2">
        <v>3956</v>
      </c>
      <c r="F1914" s="2">
        <v>15.765000000000001</v>
      </c>
      <c r="G1914" s="2">
        <v>62366.34</v>
      </c>
      <c r="H1914" s="21">
        <f t="shared" si="29"/>
        <v>0</v>
      </c>
      <c r="I1914" s="4"/>
      <c r="J1914" s="4"/>
      <c r="K1914" s="4"/>
    </row>
    <row r="1915" spans="2:11" ht="13.5" x14ac:dyDescent="0.35">
      <c r="B1915" s="3">
        <v>44795</v>
      </c>
      <c r="C1915" s="2">
        <v>15.9</v>
      </c>
      <c r="D1915" s="2">
        <v>12.3055</v>
      </c>
      <c r="E1915" s="2">
        <v>22313</v>
      </c>
      <c r="F1915" s="2">
        <v>15.811</v>
      </c>
      <c r="G1915" s="2">
        <v>352790.84299999999</v>
      </c>
      <c r="H1915" s="21">
        <f t="shared" si="29"/>
        <v>6.3296832704999801E-3</v>
      </c>
      <c r="I1915" s="4"/>
      <c r="J1915" s="4"/>
      <c r="K1915" s="4"/>
    </row>
    <row r="1916" spans="2:11" ht="13.5" x14ac:dyDescent="0.35">
      <c r="B1916" s="3">
        <v>44796</v>
      </c>
      <c r="C1916" s="2">
        <v>15.85</v>
      </c>
      <c r="D1916" s="2">
        <v>12.2668</v>
      </c>
      <c r="E1916" s="2">
        <v>1879</v>
      </c>
      <c r="F1916" s="2">
        <v>15.862</v>
      </c>
      <c r="G1916" s="2">
        <v>29804.698</v>
      </c>
      <c r="H1916" s="21">
        <f t="shared" si="29"/>
        <v>-3.1449351915810329E-3</v>
      </c>
      <c r="I1916" s="4"/>
      <c r="J1916" s="4"/>
      <c r="K1916" s="4"/>
    </row>
    <row r="1917" spans="2:11" ht="13.5" x14ac:dyDescent="0.35">
      <c r="B1917" s="3">
        <v>44797</v>
      </c>
      <c r="C1917" s="2">
        <v>15.9</v>
      </c>
      <c r="D1917" s="2">
        <v>12.3055</v>
      </c>
      <c r="E1917" s="2">
        <v>13776</v>
      </c>
      <c r="F1917" s="2">
        <v>15.894</v>
      </c>
      <c r="G1917" s="2">
        <v>218955.74400000001</v>
      </c>
      <c r="H1917" s="21">
        <f t="shared" si="29"/>
        <v>3.1548570124238107E-3</v>
      </c>
      <c r="I1917" s="4"/>
      <c r="J1917" s="4"/>
      <c r="K1917" s="4"/>
    </row>
    <row r="1918" spans="2:11" ht="13.5" x14ac:dyDescent="0.35">
      <c r="B1918" s="3">
        <v>44798</v>
      </c>
      <c r="C1918" s="2">
        <v>16.190000000000001</v>
      </c>
      <c r="D1918" s="2">
        <v>12.53</v>
      </c>
      <c r="E1918" s="2">
        <v>6546</v>
      </c>
      <c r="F1918" s="2">
        <v>16.004999999999999</v>
      </c>
      <c r="G1918" s="2">
        <v>104768.73</v>
      </c>
      <c r="H1918" s="21">
        <f t="shared" si="29"/>
        <v>1.8243874690179109E-2</v>
      </c>
      <c r="I1918" s="4"/>
      <c r="J1918" s="4"/>
      <c r="K1918" s="4"/>
    </row>
    <row r="1919" spans="2:11" ht="13.5" x14ac:dyDescent="0.35">
      <c r="B1919" s="3">
        <v>44799</v>
      </c>
      <c r="C1919" s="2">
        <v>16.09</v>
      </c>
      <c r="D1919" s="2">
        <v>12.4526</v>
      </c>
      <c r="E1919" s="2">
        <v>1829</v>
      </c>
      <c r="F1919" s="2">
        <v>16.027000000000001</v>
      </c>
      <c r="G1919" s="2">
        <v>29313.383000000002</v>
      </c>
      <c r="H1919" s="21">
        <f t="shared" si="29"/>
        <v>-6.1771747805266586E-3</v>
      </c>
      <c r="I1919" s="4"/>
      <c r="J1919" s="4"/>
      <c r="K1919" s="4"/>
    </row>
    <row r="1920" spans="2:11" ht="13.5" x14ac:dyDescent="0.35">
      <c r="B1920" s="3">
        <v>44802</v>
      </c>
      <c r="C1920" s="2">
        <v>15.95</v>
      </c>
      <c r="D1920" s="2">
        <v>12.344200000000001</v>
      </c>
      <c r="E1920" s="2">
        <v>15145</v>
      </c>
      <c r="F1920" s="2">
        <v>16.010000000000002</v>
      </c>
      <c r="G1920" s="2">
        <v>242471.45</v>
      </c>
      <c r="H1920" s="21">
        <f t="shared" si="29"/>
        <v>-8.7050093956281913E-3</v>
      </c>
      <c r="I1920" s="4"/>
      <c r="J1920" s="4"/>
      <c r="K1920" s="4"/>
    </row>
    <row r="1921" spans="2:11" ht="13.5" x14ac:dyDescent="0.35">
      <c r="B1921" s="3">
        <v>44803</v>
      </c>
      <c r="C1921" s="2">
        <v>16</v>
      </c>
      <c r="D1921" s="2">
        <v>12.382899999999999</v>
      </c>
      <c r="E1921" s="2">
        <v>2250</v>
      </c>
      <c r="F1921" s="2">
        <v>15.952</v>
      </c>
      <c r="G1921" s="2">
        <v>35892</v>
      </c>
      <c r="H1921" s="21">
        <f t="shared" si="29"/>
        <v>3.1350755820546187E-3</v>
      </c>
      <c r="I1921" s="4"/>
      <c r="J1921" s="4"/>
      <c r="K1921" s="4"/>
    </row>
    <row r="1922" spans="2:11" ht="13.5" x14ac:dyDescent="0.35">
      <c r="B1922" s="3">
        <v>44804</v>
      </c>
      <c r="C1922" s="2">
        <v>16</v>
      </c>
      <c r="D1922" s="2">
        <v>12.382899999999999</v>
      </c>
      <c r="E1922" s="2">
        <v>5979</v>
      </c>
      <c r="F1922" s="2">
        <v>16</v>
      </c>
      <c r="G1922" s="2">
        <v>95664</v>
      </c>
      <c r="H1922" s="21">
        <f t="shared" si="29"/>
        <v>0</v>
      </c>
      <c r="I1922" s="4"/>
      <c r="J1922" s="4"/>
      <c r="K1922" s="4"/>
    </row>
    <row r="1923" spans="2:11" ht="13.5" x14ac:dyDescent="0.35">
      <c r="B1923" s="3">
        <v>44805</v>
      </c>
      <c r="C1923" s="2">
        <v>16</v>
      </c>
      <c r="D1923" s="2">
        <v>12.382899999999999</v>
      </c>
      <c r="E1923" s="2">
        <v>6701</v>
      </c>
      <c r="F1923" s="2">
        <v>15.997999999999999</v>
      </c>
      <c r="G1923" s="2">
        <v>107202.598</v>
      </c>
      <c r="H1923" s="21">
        <f t="shared" si="29"/>
        <v>0</v>
      </c>
      <c r="I1923" s="4"/>
      <c r="J1923" s="4"/>
      <c r="K1923" s="4"/>
    </row>
    <row r="1924" spans="2:11" ht="13.5" x14ac:dyDescent="0.35">
      <c r="B1924" s="3">
        <v>44806</v>
      </c>
      <c r="C1924" s="2">
        <v>16</v>
      </c>
      <c r="D1924" s="2">
        <v>12.382899999999999</v>
      </c>
      <c r="E1924" s="2">
        <v>6003</v>
      </c>
      <c r="F1924" s="2">
        <v>15.994999999999999</v>
      </c>
      <c r="G1924" s="2">
        <v>96017.985000000001</v>
      </c>
      <c r="H1924" s="21">
        <f t="shared" si="29"/>
        <v>0</v>
      </c>
      <c r="I1924" s="4"/>
      <c r="J1924" s="4"/>
      <c r="K1924" s="4"/>
    </row>
    <row r="1925" spans="2:11" ht="13.5" x14ac:dyDescent="0.35">
      <c r="B1925" s="3">
        <v>44809</v>
      </c>
      <c r="C1925" s="2">
        <v>16</v>
      </c>
      <c r="D1925" s="2">
        <v>12.382899999999999</v>
      </c>
      <c r="E1925" s="2">
        <v>1746</v>
      </c>
      <c r="F1925" s="2">
        <v>15.952</v>
      </c>
      <c r="G1925" s="2">
        <v>27852.191999999999</v>
      </c>
      <c r="H1925" s="21">
        <f t="shared" si="29"/>
        <v>0</v>
      </c>
      <c r="I1925" s="4"/>
      <c r="J1925" s="4"/>
      <c r="K1925" s="4"/>
    </row>
    <row r="1926" spans="2:11" ht="13.5" x14ac:dyDescent="0.35">
      <c r="B1926" s="3">
        <v>44810</v>
      </c>
      <c r="C1926" s="2">
        <v>15.95</v>
      </c>
      <c r="D1926" s="2">
        <v>12.344200000000001</v>
      </c>
      <c r="E1926" s="2">
        <v>6431</v>
      </c>
      <c r="F1926" s="2">
        <v>15.962999999999999</v>
      </c>
      <c r="G1926" s="2">
        <v>102658.053</v>
      </c>
      <c r="H1926" s="21">
        <f t="shared" si="29"/>
        <v>-3.1252776005619544E-3</v>
      </c>
      <c r="I1926" s="4"/>
      <c r="J1926" s="4"/>
      <c r="K1926" s="4"/>
    </row>
    <row r="1927" spans="2:11" ht="13.5" x14ac:dyDescent="0.35">
      <c r="B1927" s="3">
        <v>44811</v>
      </c>
      <c r="C1927" s="2">
        <v>16</v>
      </c>
      <c r="D1927" s="2">
        <v>12.382899999999999</v>
      </c>
      <c r="E1927" s="2">
        <v>6871</v>
      </c>
      <c r="F1927" s="2">
        <v>15.97</v>
      </c>
      <c r="G1927" s="2">
        <v>109729.87</v>
      </c>
      <c r="H1927" s="21">
        <f t="shared" ref="H1927:H1990" si="30">(D1927-D1926)/D1926</f>
        <v>3.1350755820546187E-3</v>
      </c>
      <c r="I1927" s="4"/>
      <c r="J1927" s="4"/>
      <c r="K1927" s="4"/>
    </row>
    <row r="1928" spans="2:11" ht="13.5" x14ac:dyDescent="0.35">
      <c r="B1928" s="3">
        <v>44812</v>
      </c>
      <c r="C1928" s="2">
        <v>15.85</v>
      </c>
      <c r="D1928" s="2">
        <v>12.2668</v>
      </c>
      <c r="E1928" s="2">
        <v>26055</v>
      </c>
      <c r="F1928" s="2">
        <v>15.897</v>
      </c>
      <c r="G1928" s="2">
        <v>414196.33500000002</v>
      </c>
      <c r="H1928" s="21">
        <f t="shared" si="30"/>
        <v>-9.3758328016861504E-3</v>
      </c>
      <c r="I1928" s="4"/>
      <c r="J1928" s="4"/>
      <c r="K1928" s="4"/>
    </row>
    <row r="1929" spans="2:11" ht="13.5" x14ac:dyDescent="0.35">
      <c r="B1929" s="3">
        <v>44813</v>
      </c>
      <c r="C1929" s="2">
        <v>15.81</v>
      </c>
      <c r="D1929" s="2">
        <v>12.235900000000001</v>
      </c>
      <c r="E1929" s="2">
        <v>5754</v>
      </c>
      <c r="F1929" s="2">
        <v>15.808999999999999</v>
      </c>
      <c r="G1929" s="2">
        <v>90964.986000000004</v>
      </c>
      <c r="H1929" s="21">
        <f t="shared" si="30"/>
        <v>-2.5189943587568919E-3</v>
      </c>
      <c r="I1929" s="4"/>
      <c r="J1929" s="4"/>
      <c r="K1929" s="4"/>
    </row>
    <row r="1930" spans="2:11" ht="13.5" x14ac:dyDescent="0.35">
      <c r="B1930" s="3">
        <v>44816</v>
      </c>
      <c r="C1930" s="2">
        <v>15.85</v>
      </c>
      <c r="D1930" s="2">
        <v>12.2668</v>
      </c>
      <c r="E1930" s="2">
        <v>10241</v>
      </c>
      <c r="F1930" s="2">
        <v>15.855</v>
      </c>
      <c r="G1930" s="2">
        <v>162371.05499999999</v>
      </c>
      <c r="H1930" s="21">
        <f t="shared" si="30"/>
        <v>2.5253557155582376E-3</v>
      </c>
      <c r="I1930" s="4"/>
      <c r="J1930" s="4"/>
      <c r="K1930" s="4"/>
    </row>
    <row r="1931" spans="2:11" ht="13.5" x14ac:dyDescent="0.35">
      <c r="B1931" s="3">
        <v>44817</v>
      </c>
      <c r="C1931" s="2">
        <v>15.88</v>
      </c>
      <c r="D1931" s="2">
        <v>12.29</v>
      </c>
      <c r="E1931" s="2">
        <v>9382</v>
      </c>
      <c r="F1931" s="2">
        <v>15.845000000000001</v>
      </c>
      <c r="G1931" s="2">
        <v>148657.79</v>
      </c>
      <c r="H1931" s="21">
        <f t="shared" si="30"/>
        <v>1.8912837903935192E-3</v>
      </c>
      <c r="I1931" s="4"/>
      <c r="J1931" s="4"/>
      <c r="K1931" s="4"/>
    </row>
    <row r="1932" spans="2:11" ht="13.5" x14ac:dyDescent="0.35">
      <c r="B1932" s="3">
        <v>44818</v>
      </c>
      <c r="C1932" s="2">
        <v>15.85</v>
      </c>
      <c r="D1932" s="2">
        <v>12.2668</v>
      </c>
      <c r="E1932" s="2">
        <v>8779</v>
      </c>
      <c r="F1932" s="2">
        <v>15.832000000000001</v>
      </c>
      <c r="G1932" s="2">
        <v>138989.128</v>
      </c>
      <c r="H1932" s="21">
        <f t="shared" si="30"/>
        <v>-1.8877135882830937E-3</v>
      </c>
      <c r="I1932" s="4"/>
      <c r="J1932" s="4"/>
      <c r="K1932" s="4"/>
    </row>
    <row r="1933" spans="2:11" ht="13.5" x14ac:dyDescent="0.35">
      <c r="B1933" s="3">
        <v>44819</v>
      </c>
      <c r="C1933" s="2">
        <v>15.86</v>
      </c>
      <c r="D1933" s="2">
        <v>12.2746</v>
      </c>
      <c r="E1933" s="2">
        <v>12367</v>
      </c>
      <c r="F1933" s="2">
        <v>15.846</v>
      </c>
      <c r="G1933" s="2">
        <v>195967.48199999999</v>
      </c>
      <c r="H1933" s="21">
        <f t="shared" si="30"/>
        <v>6.358626536667742E-4</v>
      </c>
      <c r="I1933" s="4"/>
      <c r="J1933" s="4"/>
      <c r="K1933" s="4"/>
    </row>
    <row r="1934" spans="2:11" ht="13.5" x14ac:dyDescent="0.35">
      <c r="B1934" s="3">
        <v>44820</v>
      </c>
      <c r="C1934" s="2">
        <v>15.89</v>
      </c>
      <c r="D1934" s="2">
        <v>12.297800000000001</v>
      </c>
      <c r="E1934" s="2">
        <v>10355</v>
      </c>
      <c r="F1934" s="2">
        <v>15.868</v>
      </c>
      <c r="G1934" s="2">
        <v>164313.14000000001</v>
      </c>
      <c r="H1934" s="21">
        <f t="shared" si="30"/>
        <v>1.8900819578642888E-3</v>
      </c>
      <c r="I1934" s="4"/>
      <c r="J1934" s="4"/>
      <c r="K1934" s="4"/>
    </row>
    <row r="1935" spans="2:11" ht="13.5" x14ac:dyDescent="0.35">
      <c r="B1935" s="3">
        <v>44823</v>
      </c>
      <c r="C1935" s="2">
        <v>15.88</v>
      </c>
      <c r="D1935" s="2">
        <v>12.29</v>
      </c>
      <c r="E1935" s="2">
        <v>5082</v>
      </c>
      <c r="F1935" s="2">
        <v>15.885999999999999</v>
      </c>
      <c r="G1935" s="2">
        <v>80732.652000000002</v>
      </c>
      <c r="H1935" s="21">
        <f t="shared" si="30"/>
        <v>-6.3425978630335194E-4</v>
      </c>
      <c r="I1935" s="4"/>
      <c r="J1935" s="4"/>
      <c r="K1935" s="4"/>
    </row>
    <row r="1936" spans="2:11" ht="13.5" x14ac:dyDescent="0.35">
      <c r="B1936" s="3">
        <v>44824</v>
      </c>
      <c r="C1936" s="2">
        <v>15.88</v>
      </c>
      <c r="D1936" s="2">
        <v>12.29</v>
      </c>
      <c r="E1936" s="2">
        <v>11481</v>
      </c>
      <c r="F1936" s="2">
        <v>15.866</v>
      </c>
      <c r="G1936" s="2">
        <v>182157.546</v>
      </c>
      <c r="H1936" s="21">
        <f t="shared" si="30"/>
        <v>0</v>
      </c>
      <c r="I1936" s="4"/>
      <c r="J1936" s="4"/>
      <c r="K1936" s="4"/>
    </row>
    <row r="1937" spans="2:11" ht="13.5" x14ac:dyDescent="0.35">
      <c r="B1937" s="3">
        <v>44825</v>
      </c>
      <c r="C1937" s="2">
        <v>15.88</v>
      </c>
      <c r="D1937" s="2">
        <v>12.29</v>
      </c>
      <c r="E1937" s="2">
        <v>8515</v>
      </c>
      <c r="F1937" s="2">
        <v>15.863</v>
      </c>
      <c r="G1937" s="2">
        <v>135073.44500000001</v>
      </c>
      <c r="H1937" s="21">
        <f t="shared" si="30"/>
        <v>0</v>
      </c>
      <c r="I1937" s="4"/>
      <c r="J1937" s="4"/>
      <c r="K1937" s="4"/>
    </row>
    <row r="1938" spans="2:11" ht="13.5" x14ac:dyDescent="0.35">
      <c r="B1938" s="3">
        <v>44826</v>
      </c>
      <c r="C1938" s="2">
        <v>15.88</v>
      </c>
      <c r="D1938" s="2">
        <v>12.29</v>
      </c>
      <c r="E1938" s="2">
        <v>16784</v>
      </c>
      <c r="F1938" s="2">
        <v>15.84</v>
      </c>
      <c r="G1938" s="2">
        <v>265858.56</v>
      </c>
      <c r="H1938" s="21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15.74</v>
      </c>
      <c r="D1939" s="2">
        <v>12.181699999999999</v>
      </c>
      <c r="E1939" s="2">
        <v>105845</v>
      </c>
      <c r="F1939" s="2">
        <v>15.757999999999999</v>
      </c>
      <c r="G1939" s="2">
        <v>1667905.51</v>
      </c>
      <c r="H1939" s="21">
        <f t="shared" si="30"/>
        <v>-8.8120423108217945E-3</v>
      </c>
      <c r="I1939" s="4"/>
      <c r="J1939" s="4"/>
      <c r="K1939" s="4"/>
    </row>
    <row r="1940" spans="2:11" ht="13.5" x14ac:dyDescent="0.35">
      <c r="B1940" s="3">
        <v>44830</v>
      </c>
      <c r="C1940" s="2">
        <v>15.74</v>
      </c>
      <c r="D1940" s="2">
        <v>12.181699999999999</v>
      </c>
      <c r="E1940" s="2">
        <v>13464</v>
      </c>
      <c r="F1940" s="2">
        <v>15.795999999999999</v>
      </c>
      <c r="G1940" s="2">
        <v>212677.34400000001</v>
      </c>
      <c r="H1940" s="21">
        <f t="shared" si="30"/>
        <v>0</v>
      </c>
      <c r="I1940" s="4"/>
      <c r="J1940" s="4"/>
      <c r="K1940" s="4"/>
    </row>
    <row r="1941" spans="2:11" ht="13.5" x14ac:dyDescent="0.35">
      <c r="B1941" s="3">
        <v>44831</v>
      </c>
      <c r="C1941" s="2">
        <v>15.41</v>
      </c>
      <c r="D1941" s="2">
        <v>11.926299999999999</v>
      </c>
      <c r="E1941" s="2">
        <v>22963</v>
      </c>
      <c r="F1941" s="2">
        <v>15.622</v>
      </c>
      <c r="G1941" s="2">
        <v>358727.98599999998</v>
      </c>
      <c r="H1941" s="21">
        <f t="shared" si="30"/>
        <v>-2.0965875042071293E-2</v>
      </c>
      <c r="I1941" s="4"/>
      <c r="J1941" s="4"/>
      <c r="K1941" s="4"/>
    </row>
    <row r="1942" spans="2:11" ht="13.5" x14ac:dyDescent="0.35">
      <c r="B1942" s="3">
        <v>44832</v>
      </c>
      <c r="C1942" s="2">
        <v>15.2</v>
      </c>
      <c r="D1942" s="2">
        <v>11.7638</v>
      </c>
      <c r="E1942" s="2">
        <v>27479</v>
      </c>
      <c r="F1942" s="2">
        <v>15.388999999999999</v>
      </c>
      <c r="G1942" s="2">
        <v>422874.33100000001</v>
      </c>
      <c r="H1942" s="21">
        <f t="shared" si="30"/>
        <v>-1.36253490185556E-2</v>
      </c>
      <c r="I1942" s="4"/>
      <c r="J1942" s="4"/>
      <c r="K1942" s="4"/>
    </row>
    <row r="1943" spans="2:11" ht="13.5" x14ac:dyDescent="0.35">
      <c r="B1943" s="3">
        <v>44833</v>
      </c>
      <c r="C1943" s="2">
        <v>15.6</v>
      </c>
      <c r="D1943" s="2">
        <v>12.0733</v>
      </c>
      <c r="E1943" s="2">
        <v>15135</v>
      </c>
      <c r="F1943" s="2">
        <v>15.568</v>
      </c>
      <c r="G1943" s="2">
        <v>235621.68</v>
      </c>
      <c r="H1943" s="21">
        <f t="shared" si="30"/>
        <v>2.630952583348917E-2</v>
      </c>
      <c r="I1943" s="4"/>
      <c r="J1943" s="4"/>
      <c r="K1943" s="4"/>
    </row>
    <row r="1944" spans="2:11" ht="13.5" x14ac:dyDescent="0.35">
      <c r="B1944" s="3">
        <v>44834</v>
      </c>
      <c r="C1944" s="2">
        <v>15.51</v>
      </c>
      <c r="D1944" s="2">
        <v>12.0037</v>
      </c>
      <c r="E1944" s="2">
        <v>8700</v>
      </c>
      <c r="F1944" s="2">
        <v>15.516</v>
      </c>
      <c r="G1944" s="2">
        <v>134989.20000000001</v>
      </c>
      <c r="H1944" s="21">
        <f t="shared" si="30"/>
        <v>-5.764786760868979E-3</v>
      </c>
      <c r="I1944" s="4"/>
      <c r="J1944" s="4"/>
      <c r="K1944" s="4"/>
    </row>
    <row r="1945" spans="2:11" ht="13.5" x14ac:dyDescent="0.35">
      <c r="B1945" s="3">
        <v>44837</v>
      </c>
      <c r="C1945" s="2">
        <v>15.5</v>
      </c>
      <c r="D1945" s="2">
        <v>11.995900000000001</v>
      </c>
      <c r="E1945" s="2">
        <v>7207</v>
      </c>
      <c r="F1945" s="2">
        <v>15.492000000000001</v>
      </c>
      <c r="G1945" s="2">
        <v>111650.844</v>
      </c>
      <c r="H1945" s="21">
        <f t="shared" si="30"/>
        <v>-6.4979964510939001E-4</v>
      </c>
      <c r="I1945" s="4"/>
      <c r="J1945" s="4"/>
      <c r="K1945" s="4"/>
    </row>
    <row r="1946" spans="2:11" ht="13.5" x14ac:dyDescent="0.35">
      <c r="B1946" s="3">
        <v>44838</v>
      </c>
      <c r="C1946" s="2">
        <v>15.39</v>
      </c>
      <c r="D1946" s="2">
        <v>11.9108</v>
      </c>
      <c r="E1946" s="2">
        <v>13101</v>
      </c>
      <c r="F1946" s="2">
        <v>15.404</v>
      </c>
      <c r="G1946" s="2">
        <v>201807.804</v>
      </c>
      <c r="H1946" s="21">
        <f t="shared" si="30"/>
        <v>-7.0940904809143638E-3</v>
      </c>
      <c r="I1946" s="4"/>
      <c r="J1946" s="4"/>
      <c r="K1946" s="4"/>
    </row>
    <row r="1947" spans="2:11" ht="13.5" x14ac:dyDescent="0.35">
      <c r="B1947" s="3">
        <v>44839</v>
      </c>
      <c r="C1947" s="2">
        <v>15.2</v>
      </c>
      <c r="D1947" s="2">
        <v>11.7638</v>
      </c>
      <c r="E1947" s="2">
        <v>4546</v>
      </c>
      <c r="F1947" s="2">
        <v>15.336</v>
      </c>
      <c r="G1947" s="2">
        <v>69717.456000000006</v>
      </c>
      <c r="H1947" s="21">
        <f t="shared" si="30"/>
        <v>-1.2341740269335414E-2</v>
      </c>
      <c r="I1947" s="4"/>
      <c r="J1947" s="4"/>
      <c r="K1947" s="4"/>
    </row>
    <row r="1948" spans="2:11" ht="13.5" x14ac:dyDescent="0.35">
      <c r="B1948" s="3">
        <v>44840</v>
      </c>
      <c r="C1948" s="2">
        <v>15.46</v>
      </c>
      <c r="D1948" s="2">
        <v>11.965</v>
      </c>
      <c r="E1948" s="2">
        <v>16577</v>
      </c>
      <c r="F1948" s="2">
        <v>15.257999999999999</v>
      </c>
      <c r="G1948" s="2">
        <v>252931.86600000001</v>
      </c>
      <c r="H1948" s="21">
        <f t="shared" si="30"/>
        <v>1.7103316955405571E-2</v>
      </c>
      <c r="I1948" s="4"/>
      <c r="J1948" s="4"/>
      <c r="K1948" s="4"/>
    </row>
    <row r="1949" spans="2:11" ht="13.5" x14ac:dyDescent="0.35">
      <c r="B1949" s="3">
        <v>44841</v>
      </c>
      <c r="C1949" s="2">
        <v>15.22</v>
      </c>
      <c r="D1949" s="2">
        <v>11.779199999999999</v>
      </c>
      <c r="E1949" s="2">
        <v>4022</v>
      </c>
      <c r="F1949" s="2">
        <v>15.237</v>
      </c>
      <c r="G1949" s="2">
        <v>61283.214</v>
      </c>
      <c r="H1949" s="21">
        <f t="shared" si="30"/>
        <v>-1.5528625156707096E-2</v>
      </c>
      <c r="I1949" s="4"/>
      <c r="J1949" s="4"/>
      <c r="K1949" s="4"/>
    </row>
    <row r="1950" spans="2:11" ht="13.5" x14ac:dyDescent="0.35">
      <c r="B1950" s="3">
        <v>44844</v>
      </c>
      <c r="C1950" s="2">
        <v>15.45</v>
      </c>
      <c r="D1950" s="2">
        <v>11.9572</v>
      </c>
      <c r="E1950" s="2">
        <v>13809</v>
      </c>
      <c r="F1950" s="2">
        <v>15.315</v>
      </c>
      <c r="G1950" s="2">
        <v>211484.83499999999</v>
      </c>
      <c r="H1950" s="21">
        <f t="shared" si="30"/>
        <v>1.5111382776419522E-2</v>
      </c>
      <c r="I1950" s="4"/>
      <c r="J1950" s="4"/>
      <c r="K1950" s="4"/>
    </row>
    <row r="1951" spans="2:11" ht="13.5" x14ac:dyDescent="0.35">
      <c r="B1951" s="3">
        <v>44845</v>
      </c>
      <c r="C1951" s="2">
        <v>15.33</v>
      </c>
      <c r="D1951" s="2">
        <v>11.8644</v>
      </c>
      <c r="E1951" s="2">
        <v>3609</v>
      </c>
      <c r="F1951" s="2">
        <v>15.285</v>
      </c>
      <c r="G1951" s="2">
        <v>55163.565000000002</v>
      </c>
      <c r="H1951" s="21">
        <f t="shared" si="30"/>
        <v>-7.7610142842806373E-3</v>
      </c>
      <c r="I1951" s="4"/>
      <c r="J1951" s="4"/>
      <c r="K1951" s="4"/>
    </row>
    <row r="1952" spans="2:11" ht="13.5" x14ac:dyDescent="0.35">
      <c r="B1952" s="3">
        <v>44846</v>
      </c>
      <c r="C1952" s="2">
        <v>15.2</v>
      </c>
      <c r="D1952" s="2">
        <v>11.7638</v>
      </c>
      <c r="E1952" s="2">
        <v>8970</v>
      </c>
      <c r="F1952" s="2">
        <v>15.164999999999999</v>
      </c>
      <c r="G1952" s="2">
        <v>136030.04999999999</v>
      </c>
      <c r="H1952" s="21">
        <f t="shared" si="30"/>
        <v>-8.479147702370118E-3</v>
      </c>
      <c r="I1952" s="4"/>
      <c r="J1952" s="4"/>
      <c r="K1952" s="4"/>
    </row>
    <row r="1953" spans="2:11" ht="13.5" x14ac:dyDescent="0.35">
      <c r="B1953" s="3">
        <v>44847</v>
      </c>
      <c r="C1953" s="2">
        <v>15.2</v>
      </c>
      <c r="D1953" s="2">
        <v>11.7638</v>
      </c>
      <c r="E1953" s="2">
        <v>6710</v>
      </c>
      <c r="F1953" s="2">
        <v>15.188000000000001</v>
      </c>
      <c r="G1953" s="2">
        <v>101911.48</v>
      </c>
      <c r="H1953" s="21">
        <f t="shared" si="30"/>
        <v>0</v>
      </c>
      <c r="I1953" s="4"/>
      <c r="J1953" s="4"/>
      <c r="K1953" s="4"/>
    </row>
    <row r="1954" spans="2:11" ht="13.5" x14ac:dyDescent="0.35">
      <c r="B1954" s="3">
        <v>44848</v>
      </c>
      <c r="C1954" s="2">
        <v>15.1</v>
      </c>
      <c r="D1954" s="2">
        <v>11.686400000000001</v>
      </c>
      <c r="E1954" s="2">
        <v>17207</v>
      </c>
      <c r="F1954" s="2">
        <v>15.211</v>
      </c>
      <c r="G1954" s="2">
        <v>261735.677</v>
      </c>
      <c r="H1954" s="21">
        <f t="shared" si="30"/>
        <v>-6.5795066220098123E-3</v>
      </c>
      <c r="I1954" s="4"/>
      <c r="J1954" s="4"/>
      <c r="K1954" s="4"/>
    </row>
    <row r="1955" spans="2:11" ht="13.5" x14ac:dyDescent="0.35">
      <c r="B1955" s="3">
        <v>44851</v>
      </c>
      <c r="C1955" s="2">
        <v>15</v>
      </c>
      <c r="D1955" s="2">
        <v>11.609</v>
      </c>
      <c r="E1955" s="2">
        <v>8855</v>
      </c>
      <c r="F1955" s="2">
        <v>15.055999999999999</v>
      </c>
      <c r="G1955" s="2">
        <v>133320.88</v>
      </c>
      <c r="H1955" s="21">
        <f t="shared" si="30"/>
        <v>-6.6230832420592139E-3</v>
      </c>
      <c r="I1955" s="4"/>
      <c r="J1955" s="4"/>
      <c r="K1955" s="4"/>
    </row>
    <row r="1956" spans="2:11" ht="13.5" x14ac:dyDescent="0.35">
      <c r="B1956" s="3">
        <v>44852</v>
      </c>
      <c r="C1956" s="2">
        <v>15.09</v>
      </c>
      <c r="D1956" s="2">
        <v>11.678599999999999</v>
      </c>
      <c r="E1956" s="2">
        <v>23184</v>
      </c>
      <c r="F1956" s="2">
        <v>15.045999999999999</v>
      </c>
      <c r="G1956" s="2">
        <v>348826.46399999998</v>
      </c>
      <c r="H1956" s="21">
        <f t="shared" si="30"/>
        <v>5.9953484365577944E-3</v>
      </c>
      <c r="I1956" s="4"/>
      <c r="J1956" s="4"/>
      <c r="K1956" s="4"/>
    </row>
    <row r="1957" spans="2:11" ht="13.5" x14ac:dyDescent="0.35">
      <c r="B1957" s="3">
        <v>44853</v>
      </c>
      <c r="C1957" s="2">
        <v>14.95</v>
      </c>
      <c r="D1957" s="2">
        <v>11.5703</v>
      </c>
      <c r="E1957" s="2">
        <v>27740</v>
      </c>
      <c r="F1957" s="2">
        <v>14.945</v>
      </c>
      <c r="G1957" s="2">
        <v>414574.3</v>
      </c>
      <c r="H1957" s="21">
        <f t="shared" si="30"/>
        <v>-9.2733718082646764E-3</v>
      </c>
      <c r="I1957" s="4"/>
      <c r="J1957" s="4"/>
      <c r="K1957" s="4"/>
    </row>
    <row r="1958" spans="2:11" ht="13.5" x14ac:dyDescent="0.35">
      <c r="B1958" s="3">
        <v>44854</v>
      </c>
      <c r="C1958" s="2">
        <v>14.96</v>
      </c>
      <c r="D1958" s="2">
        <v>11.577999999999999</v>
      </c>
      <c r="E1958" s="2">
        <v>15454</v>
      </c>
      <c r="F1958" s="2">
        <v>14.999000000000001</v>
      </c>
      <c r="G1958" s="2">
        <v>231794.546</v>
      </c>
      <c r="H1958" s="21">
        <f t="shared" si="30"/>
        <v>6.6549700526346059E-4</v>
      </c>
      <c r="I1958" s="4"/>
      <c r="J1958" s="4"/>
      <c r="K1958" s="4"/>
    </row>
    <row r="1959" spans="2:11" ht="13.5" x14ac:dyDescent="0.35">
      <c r="B1959" s="3">
        <v>44855</v>
      </c>
      <c r="C1959" s="2">
        <v>14.9</v>
      </c>
      <c r="D1959" s="2">
        <v>11.531599999999999</v>
      </c>
      <c r="E1959" s="2">
        <v>3858</v>
      </c>
      <c r="F1959" s="2">
        <v>14.981</v>
      </c>
      <c r="G1959" s="2">
        <v>57796.697999999997</v>
      </c>
      <c r="H1959" s="21">
        <f t="shared" si="30"/>
        <v>-4.0076006218690815E-3</v>
      </c>
      <c r="I1959" s="4"/>
      <c r="J1959" s="4"/>
      <c r="K1959" s="4"/>
    </row>
    <row r="1960" spans="2:11" ht="13.5" x14ac:dyDescent="0.35">
      <c r="B1960" s="3">
        <v>44858</v>
      </c>
      <c r="C1960" s="2">
        <v>14.85</v>
      </c>
      <c r="D1960" s="2">
        <v>11.492900000000001</v>
      </c>
      <c r="E1960" s="2">
        <v>19527</v>
      </c>
      <c r="F1960" s="2">
        <v>14.851000000000001</v>
      </c>
      <c r="G1960" s="2">
        <v>289995.47700000001</v>
      </c>
      <c r="H1960" s="21">
        <f t="shared" si="30"/>
        <v>-3.3559956987754195E-3</v>
      </c>
      <c r="I1960" s="4"/>
      <c r="J1960" s="4"/>
      <c r="K1960" s="4"/>
    </row>
    <row r="1961" spans="2:11" ht="13.5" x14ac:dyDescent="0.35">
      <c r="B1961" s="3">
        <v>44859</v>
      </c>
      <c r="C1961" s="2">
        <v>14.8</v>
      </c>
      <c r="D1961" s="2">
        <v>11.4542</v>
      </c>
      <c r="E1961" s="2">
        <v>10249</v>
      </c>
      <c r="F1961" s="2">
        <v>14.801</v>
      </c>
      <c r="G1961" s="2">
        <v>151695.44899999999</v>
      </c>
      <c r="H1961" s="21">
        <f t="shared" si="30"/>
        <v>-3.3672963307781671E-3</v>
      </c>
      <c r="I1961" s="4"/>
      <c r="J1961" s="4"/>
      <c r="K1961" s="4"/>
    </row>
    <row r="1962" spans="2:11" ht="13.5" x14ac:dyDescent="0.35">
      <c r="B1962" s="3">
        <v>44860</v>
      </c>
      <c r="C1962" s="2">
        <v>14.8</v>
      </c>
      <c r="D1962" s="2">
        <v>11.4542</v>
      </c>
      <c r="E1962" s="2">
        <v>12111</v>
      </c>
      <c r="F1962" s="2">
        <v>14.8</v>
      </c>
      <c r="G1962" s="2">
        <v>179242.8</v>
      </c>
      <c r="H1962" s="21">
        <f t="shared" si="30"/>
        <v>0</v>
      </c>
      <c r="I1962" s="4"/>
      <c r="J1962" s="4"/>
      <c r="K1962" s="4"/>
    </row>
    <row r="1963" spans="2:11" ht="13.5" x14ac:dyDescent="0.35">
      <c r="B1963" s="3">
        <v>44861</v>
      </c>
      <c r="C1963" s="2">
        <v>14.82</v>
      </c>
      <c r="D1963" s="2">
        <v>11.4697</v>
      </c>
      <c r="E1963" s="2">
        <v>18960</v>
      </c>
      <c r="F1963" s="2">
        <v>14.795999999999999</v>
      </c>
      <c r="G1963" s="2">
        <v>280532.15999999997</v>
      </c>
      <c r="H1963" s="21">
        <f t="shared" si="30"/>
        <v>1.3532154144330817E-3</v>
      </c>
      <c r="I1963" s="4"/>
      <c r="J1963" s="4"/>
      <c r="K1963" s="4"/>
    </row>
    <row r="1964" spans="2:11" ht="13.5" x14ac:dyDescent="0.35">
      <c r="B1964" s="3">
        <v>44862</v>
      </c>
      <c r="C1964" s="2">
        <v>14.8</v>
      </c>
      <c r="D1964" s="2">
        <v>11.4542</v>
      </c>
      <c r="E1964" s="2">
        <v>1687</v>
      </c>
      <c r="F1964" s="2">
        <v>14.798999999999999</v>
      </c>
      <c r="G1964" s="2">
        <v>24965.913</v>
      </c>
      <c r="H1964" s="21">
        <f t="shared" si="30"/>
        <v>-1.3513866971236741E-3</v>
      </c>
      <c r="I1964" s="4"/>
      <c r="J1964" s="4"/>
      <c r="K1964" s="4"/>
    </row>
    <row r="1965" spans="2:11" ht="13.5" x14ac:dyDescent="0.35">
      <c r="B1965" s="3">
        <v>44865</v>
      </c>
      <c r="C1965" s="2">
        <v>14.79</v>
      </c>
      <c r="D1965" s="2">
        <v>11.4465</v>
      </c>
      <c r="E1965" s="2">
        <v>23779</v>
      </c>
      <c r="F1965" s="2">
        <v>14.763999999999999</v>
      </c>
      <c r="G1965" s="2">
        <v>351073.15600000002</v>
      </c>
      <c r="H1965" s="21">
        <f t="shared" si="30"/>
        <v>-6.7224249620225049E-4</v>
      </c>
      <c r="I1965" s="4"/>
      <c r="J1965" s="4"/>
      <c r="K1965" s="4"/>
    </row>
    <row r="1966" spans="2:11" ht="13.5" x14ac:dyDescent="0.35">
      <c r="B1966" s="3">
        <v>44866</v>
      </c>
      <c r="C1966" s="2">
        <v>14.69</v>
      </c>
      <c r="D1966" s="2">
        <v>11.3691</v>
      </c>
      <c r="E1966" s="2">
        <v>23447</v>
      </c>
      <c r="F1966" s="2">
        <v>14.558999999999999</v>
      </c>
      <c r="G1966" s="2">
        <v>341364.87300000002</v>
      </c>
      <c r="H1966" s="21">
        <f t="shared" si="30"/>
        <v>-6.761892281483493E-3</v>
      </c>
      <c r="I1966" s="4"/>
      <c r="J1966" s="4"/>
      <c r="K1966" s="4"/>
    </row>
    <row r="1967" spans="2:11" ht="13.5" x14ac:dyDescent="0.35">
      <c r="B1967" s="3">
        <v>44867</v>
      </c>
      <c r="C1967" s="2">
        <v>14.6</v>
      </c>
      <c r="D1967" s="2">
        <v>11.2994</v>
      </c>
      <c r="E1967" s="2">
        <v>22181</v>
      </c>
      <c r="F1967" s="2">
        <v>14.529</v>
      </c>
      <c r="G1967" s="2">
        <v>322267.74900000001</v>
      </c>
      <c r="H1967" s="21">
        <f t="shared" si="30"/>
        <v>-6.1306523823345038E-3</v>
      </c>
      <c r="I1967" s="4"/>
      <c r="J1967" s="4"/>
      <c r="K1967" s="4"/>
    </row>
    <row r="1968" spans="2:11" ht="13.5" x14ac:dyDescent="0.35">
      <c r="B1968" s="3">
        <v>44868</v>
      </c>
      <c r="C1968" s="2">
        <v>14.4</v>
      </c>
      <c r="D1968" s="2">
        <v>11.144600000000001</v>
      </c>
      <c r="E1968" s="2">
        <v>21705</v>
      </c>
      <c r="F1968" s="2">
        <v>14.388</v>
      </c>
      <c r="G1968" s="2">
        <v>312291.53999999998</v>
      </c>
      <c r="H1968" s="21">
        <f t="shared" si="30"/>
        <v>-1.369984246951164E-2</v>
      </c>
      <c r="I1968" s="4"/>
      <c r="J1968" s="4"/>
      <c r="K1968" s="4"/>
    </row>
    <row r="1969" spans="2:11" ht="13.5" x14ac:dyDescent="0.35">
      <c r="B1969" s="3">
        <v>44869</v>
      </c>
      <c r="C1969" s="2">
        <v>14.3</v>
      </c>
      <c r="D1969" s="2">
        <v>11.0672</v>
      </c>
      <c r="E1969" s="2">
        <v>6156</v>
      </c>
      <c r="F1969" s="2">
        <v>14.275</v>
      </c>
      <c r="G1969" s="2">
        <v>87876.9</v>
      </c>
      <c r="H1969" s="21">
        <f t="shared" si="30"/>
        <v>-6.9450675663550775E-3</v>
      </c>
      <c r="I1969" s="4"/>
      <c r="J1969" s="4"/>
      <c r="K1969" s="4"/>
    </row>
    <row r="1970" spans="2:11" ht="13.5" x14ac:dyDescent="0.35">
      <c r="B1970" s="3">
        <v>44872</v>
      </c>
      <c r="C1970" s="2">
        <v>14.19</v>
      </c>
      <c r="D1970" s="2">
        <v>10.982100000000001</v>
      </c>
      <c r="E1970" s="2">
        <v>21586</v>
      </c>
      <c r="F1970" s="2">
        <v>14.151</v>
      </c>
      <c r="G1970" s="2">
        <v>305463.48599999998</v>
      </c>
      <c r="H1970" s="21">
        <f t="shared" si="30"/>
        <v>-7.689388463206488E-3</v>
      </c>
      <c r="I1970" s="4"/>
      <c r="J1970" s="4"/>
      <c r="K1970" s="4"/>
    </row>
    <row r="1971" spans="2:11" ht="13.5" x14ac:dyDescent="0.35">
      <c r="B1971" s="3">
        <v>44873</v>
      </c>
      <c r="C1971" s="2">
        <v>14</v>
      </c>
      <c r="D1971" s="2">
        <v>10.835000000000001</v>
      </c>
      <c r="E1971" s="2">
        <v>69914</v>
      </c>
      <c r="F1971" s="2">
        <v>13.842000000000001</v>
      </c>
      <c r="G1971" s="2">
        <v>967749.58799999999</v>
      </c>
      <c r="H1971" s="21">
        <f t="shared" si="30"/>
        <v>-1.33945238160279E-2</v>
      </c>
      <c r="I1971" s="4"/>
      <c r="J1971" s="4"/>
      <c r="K1971" s="4"/>
    </row>
    <row r="1972" spans="2:11" ht="13.5" x14ac:dyDescent="0.35">
      <c r="B1972" s="3">
        <v>44874</v>
      </c>
      <c r="C1972" s="2">
        <v>13.8</v>
      </c>
      <c r="D1972" s="2">
        <v>10.680300000000001</v>
      </c>
      <c r="E1972" s="2">
        <v>11710</v>
      </c>
      <c r="F1972" s="2">
        <v>13.833</v>
      </c>
      <c r="G1972" s="2">
        <v>161984.43</v>
      </c>
      <c r="H1972" s="21">
        <f t="shared" si="30"/>
        <v>-1.4277803414859257E-2</v>
      </c>
      <c r="I1972" s="4"/>
      <c r="J1972" s="4"/>
      <c r="K1972" s="4"/>
    </row>
    <row r="1973" spans="2:11" ht="13.5" x14ac:dyDescent="0.35">
      <c r="B1973" s="3">
        <v>44875</v>
      </c>
      <c r="C1973" s="2">
        <v>13.8</v>
      </c>
      <c r="D1973" s="2">
        <v>10.680300000000001</v>
      </c>
      <c r="E1973" s="2">
        <v>9958</v>
      </c>
      <c r="F1973" s="2">
        <v>13.8</v>
      </c>
      <c r="G1973" s="2">
        <v>137420.4</v>
      </c>
      <c r="H1973" s="21">
        <f t="shared" si="30"/>
        <v>0</v>
      </c>
      <c r="I1973" s="4"/>
      <c r="J1973" s="4"/>
      <c r="K1973" s="4"/>
    </row>
    <row r="1974" spans="2:11" ht="13.5" x14ac:dyDescent="0.35">
      <c r="B1974" s="3">
        <v>44876</v>
      </c>
      <c r="C1974" s="2">
        <v>13.72</v>
      </c>
      <c r="D1974" s="2">
        <v>10.6183</v>
      </c>
      <c r="E1974" s="2">
        <v>2600</v>
      </c>
      <c r="F1974" s="2">
        <v>13.736000000000001</v>
      </c>
      <c r="G1974" s="2">
        <v>35713.599999999999</v>
      </c>
      <c r="H1974" s="21">
        <f t="shared" si="30"/>
        <v>-5.8050803816373283E-3</v>
      </c>
      <c r="I1974" s="4"/>
      <c r="J1974" s="4"/>
      <c r="K1974" s="4"/>
    </row>
    <row r="1975" spans="2:11" ht="13.5" x14ac:dyDescent="0.35">
      <c r="B1975" s="3">
        <v>44879</v>
      </c>
      <c r="C1975" s="2">
        <v>13.7</v>
      </c>
      <c r="D1975" s="2">
        <v>10.6029</v>
      </c>
      <c r="E1975" s="2">
        <v>16168</v>
      </c>
      <c r="F1975" s="2">
        <v>13.64</v>
      </c>
      <c r="G1975" s="2">
        <v>220531.52</v>
      </c>
      <c r="H1975" s="21">
        <f t="shared" si="30"/>
        <v>-1.4503263234227359E-3</v>
      </c>
      <c r="I1975" s="4"/>
      <c r="J1975" s="4"/>
      <c r="K1975" s="4"/>
    </row>
    <row r="1976" spans="2:11" ht="13.5" x14ac:dyDescent="0.35">
      <c r="B1976" s="3">
        <v>44880</v>
      </c>
      <c r="C1976" s="2">
        <v>13.55</v>
      </c>
      <c r="D1976" s="2">
        <v>10.486800000000001</v>
      </c>
      <c r="E1976" s="2">
        <v>23094</v>
      </c>
      <c r="F1976" s="2">
        <v>13.525</v>
      </c>
      <c r="G1976" s="2">
        <v>312346.34999999998</v>
      </c>
      <c r="H1976" s="21">
        <f t="shared" si="30"/>
        <v>-1.094983447924619E-2</v>
      </c>
      <c r="I1976" s="4"/>
      <c r="J1976" s="4"/>
      <c r="K1976" s="4"/>
    </row>
    <row r="1977" spans="2:11" ht="13.5" x14ac:dyDescent="0.35">
      <c r="B1977" s="3">
        <v>44881</v>
      </c>
      <c r="C1977" s="2">
        <v>13.4</v>
      </c>
      <c r="D1977" s="2">
        <v>10.370699999999999</v>
      </c>
      <c r="E1977" s="2">
        <v>10904</v>
      </c>
      <c r="F1977" s="2">
        <v>13.343</v>
      </c>
      <c r="G1977" s="2">
        <v>145492.07199999999</v>
      </c>
      <c r="H1977" s="21">
        <f t="shared" si="30"/>
        <v>-1.1071060762101041E-2</v>
      </c>
      <c r="I1977" s="4"/>
      <c r="J1977" s="4"/>
      <c r="K1977" s="4"/>
    </row>
    <row r="1978" spans="2:11" ht="13.5" x14ac:dyDescent="0.35">
      <c r="B1978" s="3">
        <v>44882</v>
      </c>
      <c r="C1978" s="2">
        <v>13.4</v>
      </c>
      <c r="D1978" s="2">
        <v>10.370699999999999</v>
      </c>
      <c r="E1978" s="2">
        <v>5719</v>
      </c>
      <c r="F1978" s="2">
        <v>13.365</v>
      </c>
      <c r="G1978" s="2">
        <v>76434.434999999998</v>
      </c>
      <c r="H1978" s="21">
        <f t="shared" si="30"/>
        <v>0</v>
      </c>
      <c r="I1978" s="4"/>
      <c r="J1978" s="4"/>
      <c r="K1978" s="4"/>
    </row>
    <row r="1979" spans="2:11" ht="13.5" x14ac:dyDescent="0.35">
      <c r="B1979" s="3">
        <v>44883</v>
      </c>
      <c r="C1979" s="2">
        <v>13.35</v>
      </c>
      <c r="D1979" s="2">
        <v>10.332000000000001</v>
      </c>
      <c r="E1979" s="2">
        <v>23567</v>
      </c>
      <c r="F1979" s="2">
        <v>13.334</v>
      </c>
      <c r="G1979" s="2">
        <v>314242.37800000003</v>
      </c>
      <c r="H1979" s="21">
        <f t="shared" si="30"/>
        <v>-3.7316671005813134E-3</v>
      </c>
      <c r="I1979" s="4"/>
      <c r="J1979" s="4"/>
      <c r="K1979" s="4"/>
    </row>
    <row r="1980" spans="2:11" ht="13.5" x14ac:dyDescent="0.35">
      <c r="B1980" s="3">
        <v>44886</v>
      </c>
      <c r="C1980" s="2">
        <v>13.38</v>
      </c>
      <c r="D1980" s="2">
        <v>10.3552</v>
      </c>
      <c r="E1980" s="2">
        <v>14391</v>
      </c>
      <c r="F1980" s="2">
        <v>13.337999999999999</v>
      </c>
      <c r="G1980" s="2">
        <v>191947.158</v>
      </c>
      <c r="H1980" s="21">
        <f t="shared" si="30"/>
        <v>2.2454510259387554E-3</v>
      </c>
      <c r="I1980" s="4"/>
      <c r="J1980" s="4"/>
      <c r="K1980" s="4"/>
    </row>
    <row r="1981" spans="2:11" ht="13.5" x14ac:dyDescent="0.35">
      <c r="B1981" s="3">
        <v>44887</v>
      </c>
      <c r="C1981" s="2">
        <v>13.4</v>
      </c>
      <c r="D1981" s="2">
        <v>10.370699999999999</v>
      </c>
      <c r="E1981" s="2">
        <v>201699</v>
      </c>
      <c r="F1981" s="2">
        <v>13.227</v>
      </c>
      <c r="G1981" s="2">
        <v>2667872.673</v>
      </c>
      <c r="H1981" s="21">
        <f t="shared" si="30"/>
        <v>1.4968325092706469E-3</v>
      </c>
      <c r="I1981" s="4"/>
      <c r="J1981" s="4"/>
      <c r="K1981" s="4"/>
    </row>
    <row r="1982" spans="2:11" ht="13.5" x14ac:dyDescent="0.35">
      <c r="B1982" s="3">
        <v>44888</v>
      </c>
      <c r="C1982" s="2">
        <v>13.38</v>
      </c>
      <c r="D1982" s="2">
        <v>10.3552</v>
      </c>
      <c r="E1982" s="2">
        <v>11358</v>
      </c>
      <c r="F1982" s="2">
        <v>13.403</v>
      </c>
      <c r="G1982" s="2">
        <v>152231.274</v>
      </c>
      <c r="H1982" s="21">
        <f t="shared" si="30"/>
        <v>-1.4945953503620203E-3</v>
      </c>
      <c r="I1982" s="4"/>
      <c r="J1982" s="4"/>
      <c r="K1982" s="4"/>
    </row>
    <row r="1983" spans="2:11" ht="13.5" x14ac:dyDescent="0.35">
      <c r="B1983" s="3">
        <v>44889</v>
      </c>
      <c r="C1983" s="2">
        <v>13.35</v>
      </c>
      <c r="D1983" s="2">
        <v>10.332000000000001</v>
      </c>
      <c r="E1983" s="2">
        <v>13832</v>
      </c>
      <c r="F1983" s="2">
        <v>13.348000000000001</v>
      </c>
      <c r="G1983" s="2">
        <v>184629.53599999999</v>
      </c>
      <c r="H1983" s="21">
        <f t="shared" si="30"/>
        <v>-2.2404202719405924E-3</v>
      </c>
      <c r="I1983" s="4"/>
      <c r="J1983" s="4"/>
      <c r="K1983" s="4"/>
    </row>
    <row r="1984" spans="2:11" ht="13.5" x14ac:dyDescent="0.35">
      <c r="B1984" s="3">
        <v>44890</v>
      </c>
      <c r="C1984" s="2">
        <v>13.38</v>
      </c>
      <c r="D1984" s="2">
        <v>10.3552</v>
      </c>
      <c r="E1984" s="2">
        <v>1063</v>
      </c>
      <c r="F1984" s="2">
        <v>13.367000000000001</v>
      </c>
      <c r="G1984" s="2">
        <v>14209.120999999999</v>
      </c>
      <c r="H1984" s="21">
        <f t="shared" si="30"/>
        <v>2.2454510259387554E-3</v>
      </c>
      <c r="I1984" s="4"/>
      <c r="J1984" s="4"/>
      <c r="K1984" s="4"/>
    </row>
    <row r="1985" spans="2:11" ht="13.5" x14ac:dyDescent="0.35">
      <c r="B1985" s="3">
        <v>44893</v>
      </c>
      <c r="C1985" s="2">
        <v>13.55</v>
      </c>
      <c r="D1985" s="2">
        <v>10.486800000000001</v>
      </c>
      <c r="E1985" s="2">
        <v>27315</v>
      </c>
      <c r="F1985" s="2">
        <v>13.412000000000001</v>
      </c>
      <c r="G1985" s="2">
        <v>366348.78</v>
      </c>
      <c r="H1985" s="21">
        <f t="shared" si="30"/>
        <v>1.2708590852904879E-2</v>
      </c>
      <c r="I1985" s="4"/>
      <c r="J1985" s="4"/>
      <c r="K1985" s="4"/>
    </row>
    <row r="1986" spans="2:11" ht="13.5" x14ac:dyDescent="0.35">
      <c r="B1986" s="3">
        <v>44894</v>
      </c>
      <c r="C1986" s="2">
        <v>13.4</v>
      </c>
      <c r="D1986" s="2">
        <v>10.370699999999999</v>
      </c>
      <c r="E1986" s="2">
        <v>32221</v>
      </c>
      <c r="F1986" s="2">
        <v>13.444000000000001</v>
      </c>
      <c r="G1986" s="2">
        <v>433179.12400000001</v>
      </c>
      <c r="H1986" s="21">
        <f t="shared" si="30"/>
        <v>-1.1071060762101041E-2</v>
      </c>
      <c r="I1986" s="4"/>
      <c r="J1986" s="4"/>
      <c r="K1986" s="4"/>
    </row>
    <row r="1987" spans="2:11" ht="13.5" x14ac:dyDescent="0.35">
      <c r="B1987" s="3">
        <v>44895</v>
      </c>
      <c r="C1987" s="2">
        <v>13.32</v>
      </c>
      <c r="D1987" s="2">
        <v>10.3088</v>
      </c>
      <c r="E1987" s="2">
        <v>18747</v>
      </c>
      <c r="F1987" s="2">
        <v>13.353</v>
      </c>
      <c r="G1987" s="2">
        <v>250328.69099999999</v>
      </c>
      <c r="H1987" s="21">
        <f t="shared" si="30"/>
        <v>-5.9687388508007774E-3</v>
      </c>
      <c r="I1987" s="4"/>
      <c r="J1987" s="4"/>
      <c r="K1987" s="4"/>
    </row>
    <row r="1988" spans="2:11" ht="13.5" x14ac:dyDescent="0.35">
      <c r="B1988" s="3">
        <v>44896</v>
      </c>
      <c r="C1988" s="2">
        <v>13.2</v>
      </c>
      <c r="D1988" s="2">
        <v>10.2159</v>
      </c>
      <c r="E1988" s="2">
        <v>27984</v>
      </c>
      <c r="F1988" s="2">
        <v>13.302</v>
      </c>
      <c r="G1988" s="2">
        <v>372243.16800000001</v>
      </c>
      <c r="H1988" s="21">
        <f t="shared" si="30"/>
        <v>-9.0117181437218887E-3</v>
      </c>
      <c r="I1988" s="4"/>
      <c r="J1988" s="4"/>
      <c r="K1988" s="4"/>
    </row>
    <row r="1989" spans="2:11" ht="13.5" x14ac:dyDescent="0.35">
      <c r="B1989" s="3">
        <v>44897</v>
      </c>
      <c r="C1989" s="2">
        <v>13.34</v>
      </c>
      <c r="D1989" s="2">
        <v>10.324199999999999</v>
      </c>
      <c r="E1989" s="2">
        <v>7687</v>
      </c>
      <c r="F1989" s="2">
        <v>13.183</v>
      </c>
      <c r="G1989" s="2">
        <v>101337.72100000001</v>
      </c>
      <c r="H1989" s="21">
        <f t="shared" si="30"/>
        <v>1.0601121780753515E-2</v>
      </c>
      <c r="I1989" s="4"/>
      <c r="J1989" s="4"/>
      <c r="K1989" s="4"/>
    </row>
    <row r="1990" spans="2:11" ht="13.5" x14ac:dyDescent="0.35">
      <c r="B1990" s="3">
        <v>44900</v>
      </c>
      <c r="C1990" s="2">
        <v>13.15</v>
      </c>
      <c r="D1990" s="2">
        <v>10.177199999999999</v>
      </c>
      <c r="E1990" s="2">
        <v>167717</v>
      </c>
      <c r="F1990" s="2">
        <v>13.189</v>
      </c>
      <c r="G1990" s="2">
        <v>2212019.5129999998</v>
      </c>
      <c r="H1990" s="21">
        <f t="shared" si="30"/>
        <v>-1.4238391352356623E-2</v>
      </c>
      <c r="I1990" s="4"/>
      <c r="J1990" s="4"/>
      <c r="K1990" s="4"/>
    </row>
    <row r="1991" spans="2:11" ht="13.5" x14ac:dyDescent="0.35">
      <c r="B1991" s="3">
        <v>44901</v>
      </c>
      <c r="C1991" s="2">
        <v>13.1</v>
      </c>
      <c r="D1991" s="2">
        <v>10.138500000000001</v>
      </c>
      <c r="E1991" s="2">
        <v>9046</v>
      </c>
      <c r="F1991" s="2">
        <v>13.108000000000001</v>
      </c>
      <c r="G1991" s="2">
        <v>118574.96799999999</v>
      </c>
      <c r="H1991" s="21">
        <f t="shared" ref="H1991:H2054" si="31">(D1991-D1990)/D1990</f>
        <v>-3.8026176158470529E-3</v>
      </c>
      <c r="I1991" s="4"/>
      <c r="J1991" s="4"/>
      <c r="K1991" s="4"/>
    </row>
    <row r="1992" spans="2:11" ht="13.5" x14ac:dyDescent="0.35">
      <c r="B1992" s="3">
        <v>44902</v>
      </c>
      <c r="C1992" s="2">
        <v>13.14</v>
      </c>
      <c r="D1992" s="2">
        <v>10.169499999999999</v>
      </c>
      <c r="E1992" s="2">
        <v>17425</v>
      </c>
      <c r="F1992" s="2">
        <v>13.141</v>
      </c>
      <c r="G1992" s="2">
        <v>228981.92499999999</v>
      </c>
      <c r="H1992" s="21">
        <f t="shared" si="31"/>
        <v>3.0576515263597971E-3</v>
      </c>
      <c r="I1992" s="4"/>
      <c r="J1992" s="4"/>
      <c r="K1992" s="4"/>
    </row>
    <row r="1993" spans="2:11" ht="13.5" x14ac:dyDescent="0.35">
      <c r="B1993" s="3">
        <v>44903</v>
      </c>
      <c r="C1993" s="2">
        <v>13.12</v>
      </c>
      <c r="D1993" s="2">
        <v>10.154</v>
      </c>
      <c r="E1993" s="2">
        <v>8343</v>
      </c>
      <c r="F1993" s="2">
        <v>13.144</v>
      </c>
      <c r="G1993" s="2">
        <v>109660.39200000001</v>
      </c>
      <c r="H1993" s="21">
        <f t="shared" si="31"/>
        <v>-1.5241653965287775E-3</v>
      </c>
      <c r="I1993" s="4"/>
      <c r="J1993" s="4"/>
      <c r="K1993" s="4"/>
    </row>
    <row r="1994" spans="2:11" ht="13.5" x14ac:dyDescent="0.35">
      <c r="B1994" s="3">
        <v>44904</v>
      </c>
      <c r="C1994" s="2">
        <v>13.9</v>
      </c>
      <c r="D1994" s="2">
        <v>10.7577</v>
      </c>
      <c r="E1994" s="2">
        <v>38354</v>
      </c>
      <c r="F1994" s="2">
        <v>13.439</v>
      </c>
      <c r="G1994" s="2">
        <v>515439.40600000002</v>
      </c>
      <c r="H1994" s="21">
        <f t="shared" si="31"/>
        <v>5.9454402206027171E-2</v>
      </c>
      <c r="I1994" s="4"/>
      <c r="J1994" s="4"/>
      <c r="K1994" s="4"/>
    </row>
    <row r="1995" spans="2:11" ht="13.5" x14ac:dyDescent="0.35">
      <c r="B1995" s="3">
        <v>44907</v>
      </c>
      <c r="C1995" s="2">
        <v>14.5</v>
      </c>
      <c r="D1995" s="2">
        <v>11.222</v>
      </c>
      <c r="E1995" s="2">
        <v>32787</v>
      </c>
      <c r="F1995" s="2">
        <v>14.516</v>
      </c>
      <c r="G1995" s="2">
        <v>475936.092</v>
      </c>
      <c r="H1995" s="21">
        <f t="shared" si="31"/>
        <v>4.3159783225038786E-2</v>
      </c>
      <c r="I1995" s="4"/>
      <c r="J1995" s="4"/>
      <c r="K1995" s="4"/>
    </row>
    <row r="1996" spans="2:11" ht="13.5" x14ac:dyDescent="0.35">
      <c r="B1996" s="3">
        <v>44908</v>
      </c>
      <c r="C1996" s="2">
        <v>14.3</v>
      </c>
      <c r="D1996" s="2">
        <v>11.0672</v>
      </c>
      <c r="E1996" s="2">
        <v>17606</v>
      </c>
      <c r="F1996" s="2">
        <v>14.224</v>
      </c>
      <c r="G1996" s="2">
        <v>250427.74400000001</v>
      </c>
      <c r="H1996" s="21">
        <f t="shared" si="31"/>
        <v>-1.3794332561040798E-2</v>
      </c>
      <c r="I1996" s="4"/>
      <c r="J1996" s="4"/>
      <c r="K1996" s="4"/>
    </row>
    <row r="1997" spans="2:11" ht="13.5" x14ac:dyDescent="0.35">
      <c r="B1997" s="3">
        <v>44909</v>
      </c>
      <c r="C1997" s="2">
        <v>14.1</v>
      </c>
      <c r="D1997" s="2">
        <v>10.9124</v>
      </c>
      <c r="E1997" s="2">
        <v>186702</v>
      </c>
      <c r="F1997" s="2">
        <v>14.253</v>
      </c>
      <c r="G1997" s="2">
        <v>2661063.6060000001</v>
      </c>
      <c r="H1997" s="21">
        <f t="shared" si="31"/>
        <v>-1.3987277721555572E-2</v>
      </c>
      <c r="I1997" s="4"/>
      <c r="J1997" s="4"/>
      <c r="K1997" s="4"/>
    </row>
    <row r="1998" spans="2:11" ht="13.5" x14ac:dyDescent="0.35">
      <c r="B1998" s="3">
        <v>44910</v>
      </c>
      <c r="C1998" s="2">
        <v>14.2</v>
      </c>
      <c r="D1998" s="2">
        <v>10.989800000000001</v>
      </c>
      <c r="E1998" s="2">
        <v>20180</v>
      </c>
      <c r="F1998" s="2">
        <v>14.223000000000001</v>
      </c>
      <c r="G1998" s="2">
        <v>287020.14</v>
      </c>
      <c r="H1998" s="21">
        <f t="shared" si="31"/>
        <v>7.0928485026209454E-3</v>
      </c>
      <c r="I1998" s="4"/>
      <c r="J1998" s="4"/>
      <c r="K1998" s="4"/>
    </row>
    <row r="1999" spans="2:11" ht="13.5" x14ac:dyDescent="0.35">
      <c r="B1999" s="3">
        <v>44911</v>
      </c>
      <c r="C1999" s="2">
        <v>14.2</v>
      </c>
      <c r="D1999" s="2">
        <v>10.989800000000001</v>
      </c>
      <c r="E1999" s="2">
        <v>7086</v>
      </c>
      <c r="F1999" s="2">
        <v>14.183</v>
      </c>
      <c r="G1999" s="2">
        <v>100500.738</v>
      </c>
      <c r="H1999" s="21">
        <f t="shared" si="31"/>
        <v>0</v>
      </c>
      <c r="I1999" s="4"/>
      <c r="J1999" s="4"/>
      <c r="K1999" s="4"/>
    </row>
    <row r="2000" spans="2:11" ht="13.5" x14ac:dyDescent="0.35">
      <c r="B2000" s="3">
        <v>44914</v>
      </c>
      <c r="C2000" s="2">
        <v>14.2</v>
      </c>
      <c r="D2000" s="2">
        <v>10.989800000000001</v>
      </c>
      <c r="E2000" s="2">
        <v>2558</v>
      </c>
      <c r="F2000" s="2">
        <v>14.198</v>
      </c>
      <c r="G2000" s="2">
        <v>36318.483999999997</v>
      </c>
      <c r="H2000" s="21">
        <f t="shared" si="31"/>
        <v>0</v>
      </c>
      <c r="I2000" s="4"/>
      <c r="J2000" s="4"/>
      <c r="K2000" s="4"/>
    </row>
    <row r="2001" spans="2:11" ht="13.5" x14ac:dyDescent="0.35">
      <c r="B2001" s="3">
        <v>44915</v>
      </c>
      <c r="C2001" s="2">
        <v>14.19</v>
      </c>
      <c r="D2001" s="2">
        <v>10.982100000000001</v>
      </c>
      <c r="E2001" s="2">
        <v>244979</v>
      </c>
      <c r="F2001" s="2">
        <v>14.186999999999999</v>
      </c>
      <c r="G2001" s="2">
        <v>3475517.0729999999</v>
      </c>
      <c r="H2001" s="21">
        <f t="shared" si="31"/>
        <v>-7.0064969335200073E-4</v>
      </c>
      <c r="I2001" s="4"/>
      <c r="J2001" s="4"/>
      <c r="K2001" s="4"/>
    </row>
    <row r="2002" spans="2:11" ht="13.5" x14ac:dyDescent="0.35">
      <c r="B2002" s="3">
        <v>44916</v>
      </c>
      <c r="C2002" s="2">
        <v>14</v>
      </c>
      <c r="D2002" s="2">
        <v>10.835000000000001</v>
      </c>
      <c r="E2002" s="2">
        <v>89638</v>
      </c>
      <c r="F2002" s="2">
        <v>14.154</v>
      </c>
      <c r="G2002" s="2">
        <v>1268736.2520000001</v>
      </c>
      <c r="H2002" s="21">
        <f t="shared" si="31"/>
        <v>-1.33945238160279E-2</v>
      </c>
      <c r="I2002" s="4"/>
      <c r="J2002" s="4"/>
      <c r="K2002" s="4"/>
    </row>
    <row r="2003" spans="2:11" ht="13.5" x14ac:dyDescent="0.35">
      <c r="B2003" s="3">
        <v>44917</v>
      </c>
      <c r="C2003" s="2">
        <v>13.8</v>
      </c>
      <c r="D2003" s="2">
        <v>10.680300000000001</v>
      </c>
      <c r="E2003" s="2">
        <v>6494</v>
      </c>
      <c r="F2003" s="2">
        <v>13.891</v>
      </c>
      <c r="G2003" s="2">
        <v>90208.153999999995</v>
      </c>
      <c r="H2003" s="21">
        <f t="shared" si="31"/>
        <v>-1.4277803414859257E-2</v>
      </c>
      <c r="I2003" s="4"/>
      <c r="J2003" s="4"/>
      <c r="K2003" s="4"/>
    </row>
    <row r="2004" spans="2:11" ht="13.5" x14ac:dyDescent="0.35">
      <c r="B2004" s="3">
        <v>44918</v>
      </c>
      <c r="C2004" s="2">
        <v>13.61</v>
      </c>
      <c r="D2004" s="2">
        <v>10.533200000000001</v>
      </c>
      <c r="E2004" s="2">
        <v>114615</v>
      </c>
      <c r="F2004" s="2">
        <v>13.694000000000001</v>
      </c>
      <c r="G2004" s="2">
        <v>1569537.81</v>
      </c>
      <c r="H2004" s="21">
        <f t="shared" si="31"/>
        <v>-1.3773021357077985E-2</v>
      </c>
      <c r="I2004" s="4"/>
      <c r="J2004" s="4"/>
      <c r="K2004" s="4"/>
    </row>
    <row r="2005" spans="2:11" ht="13.5" x14ac:dyDescent="0.35">
      <c r="B2005" s="3">
        <v>44921</v>
      </c>
      <c r="C2005" s="2">
        <v>13.5</v>
      </c>
      <c r="D2005" s="2">
        <v>10.4481</v>
      </c>
      <c r="E2005" s="2">
        <v>10244</v>
      </c>
      <c r="F2005" s="2">
        <v>13.596</v>
      </c>
      <c r="G2005" s="2">
        <v>139277.424</v>
      </c>
      <c r="H2005" s="21">
        <f t="shared" si="31"/>
        <v>-8.0792161926100912E-3</v>
      </c>
      <c r="I2005" s="4"/>
      <c r="J2005" s="4"/>
      <c r="K2005" s="4"/>
    </row>
    <row r="2006" spans="2:11" ht="13.5" x14ac:dyDescent="0.35">
      <c r="B2006" s="3">
        <v>44922</v>
      </c>
      <c r="C2006" s="2">
        <v>13.5</v>
      </c>
      <c r="D2006" s="2">
        <v>10.4481</v>
      </c>
      <c r="E2006" s="2">
        <v>19117</v>
      </c>
      <c r="F2006" s="2">
        <v>13.484</v>
      </c>
      <c r="G2006" s="2">
        <v>257773.628</v>
      </c>
      <c r="H2006" s="21">
        <f t="shared" si="31"/>
        <v>0</v>
      </c>
      <c r="I2006" s="4"/>
      <c r="J2006" s="4"/>
      <c r="K2006" s="4"/>
    </row>
    <row r="2007" spans="2:11" ht="13.5" x14ac:dyDescent="0.35">
      <c r="B2007" s="3">
        <v>44923</v>
      </c>
      <c r="C2007" s="2">
        <v>13.45</v>
      </c>
      <c r="D2007" s="2">
        <v>10.4094</v>
      </c>
      <c r="E2007" s="2">
        <v>9108</v>
      </c>
      <c r="F2007" s="2">
        <v>13.391999999999999</v>
      </c>
      <c r="G2007" s="2">
        <v>121974.336</v>
      </c>
      <c r="H2007" s="21">
        <f t="shared" si="31"/>
        <v>-3.7040227409768666E-3</v>
      </c>
      <c r="I2007" s="4"/>
      <c r="J2007" s="4"/>
      <c r="K2007" s="4"/>
    </row>
    <row r="2008" spans="2:11" ht="13.5" x14ac:dyDescent="0.35">
      <c r="B2008" s="3">
        <v>44924</v>
      </c>
      <c r="C2008" s="2">
        <v>13.49</v>
      </c>
      <c r="D2008" s="2">
        <v>10.440300000000001</v>
      </c>
      <c r="E2008" s="2">
        <v>8858</v>
      </c>
      <c r="F2008" s="2">
        <v>13.401</v>
      </c>
      <c r="G2008" s="2">
        <v>118706.058</v>
      </c>
      <c r="H2008" s="21">
        <f t="shared" si="31"/>
        <v>2.9684708052338093E-3</v>
      </c>
      <c r="I2008" s="4"/>
      <c r="J2008" s="4"/>
      <c r="K2008" s="4"/>
    </row>
    <row r="2009" spans="2:11" ht="13.5" x14ac:dyDescent="0.35">
      <c r="B2009" s="3">
        <v>44925</v>
      </c>
      <c r="C2009" s="2">
        <v>13.49</v>
      </c>
      <c r="D2009" s="2">
        <v>10.440300000000001</v>
      </c>
      <c r="E2009" s="2">
        <v>6859</v>
      </c>
      <c r="F2009" s="2">
        <v>13.464</v>
      </c>
      <c r="G2009" s="2">
        <v>92349.576000000001</v>
      </c>
      <c r="H2009" s="21">
        <f t="shared" si="31"/>
        <v>0</v>
      </c>
      <c r="I2009" s="4"/>
      <c r="J2009" s="4"/>
      <c r="K2009" s="4"/>
    </row>
    <row r="2010" spans="2:11" ht="13.5" x14ac:dyDescent="0.35">
      <c r="B2010" s="3">
        <v>44928</v>
      </c>
      <c r="C2010" s="2">
        <v>13.3</v>
      </c>
      <c r="D2010" s="2">
        <v>10.2933</v>
      </c>
      <c r="E2010" s="2">
        <v>10522</v>
      </c>
      <c r="F2010" s="2">
        <v>13.32</v>
      </c>
      <c r="G2010" s="2">
        <v>140153.04</v>
      </c>
      <c r="H2010" s="21">
        <f t="shared" si="31"/>
        <v>-1.4080055170828446E-2</v>
      </c>
      <c r="I2010" s="4"/>
      <c r="J2010" s="4"/>
      <c r="K2010" s="4"/>
    </row>
    <row r="2011" spans="2:11" ht="13.5" x14ac:dyDescent="0.35">
      <c r="B2011" s="3">
        <v>44929</v>
      </c>
      <c r="C2011" s="2">
        <v>13.19</v>
      </c>
      <c r="D2011" s="2">
        <v>10.2082</v>
      </c>
      <c r="E2011" s="2">
        <v>10347</v>
      </c>
      <c r="F2011" s="2">
        <v>13.194000000000001</v>
      </c>
      <c r="G2011" s="2">
        <v>136518.318</v>
      </c>
      <c r="H2011" s="21">
        <f t="shared" si="31"/>
        <v>-8.2675138196691648E-3</v>
      </c>
      <c r="I2011" s="4"/>
      <c r="J2011" s="4"/>
      <c r="K2011" s="4"/>
    </row>
    <row r="2012" spans="2:11" ht="13.5" x14ac:dyDescent="0.35">
      <c r="B2012" s="3">
        <v>44930</v>
      </c>
      <c r="C2012" s="2">
        <v>13.06</v>
      </c>
      <c r="D2012" s="2">
        <v>10.1075</v>
      </c>
      <c r="E2012" s="2">
        <v>10808</v>
      </c>
      <c r="F2012" s="2">
        <v>13.125</v>
      </c>
      <c r="G2012" s="2">
        <v>141855</v>
      </c>
      <c r="H2012" s="21">
        <f t="shared" si="31"/>
        <v>-9.8646186399169097E-3</v>
      </c>
      <c r="I2012" s="4"/>
      <c r="J2012" s="4"/>
      <c r="K2012" s="4"/>
    </row>
    <row r="2013" spans="2:11" ht="13.5" x14ac:dyDescent="0.35">
      <c r="B2013" s="3">
        <v>44931</v>
      </c>
      <c r="C2013" s="2">
        <v>12.99</v>
      </c>
      <c r="D2013" s="2">
        <v>10.0534</v>
      </c>
      <c r="E2013" s="2">
        <v>21644</v>
      </c>
      <c r="F2013" s="2">
        <v>13.031000000000001</v>
      </c>
      <c r="G2013" s="2">
        <v>282042.96399999998</v>
      </c>
      <c r="H2013" s="21">
        <f t="shared" si="31"/>
        <v>-5.3524610437793753E-3</v>
      </c>
      <c r="I2013" s="4"/>
      <c r="J2013" s="4"/>
      <c r="K2013" s="4"/>
    </row>
    <row r="2014" spans="2:11" ht="13.5" x14ac:dyDescent="0.35">
      <c r="B2014" s="3">
        <v>44932</v>
      </c>
      <c r="C2014" s="2">
        <v>12.97</v>
      </c>
      <c r="D2014" s="2">
        <v>10.0379</v>
      </c>
      <c r="E2014" s="2">
        <v>15454</v>
      </c>
      <c r="F2014" s="2">
        <v>12.965</v>
      </c>
      <c r="G2014" s="2">
        <v>200361.11</v>
      </c>
      <c r="H2014" s="21">
        <f t="shared" si="31"/>
        <v>-1.5417669644099911E-3</v>
      </c>
      <c r="I2014" s="4"/>
      <c r="J2014" s="4"/>
      <c r="K2014" s="4"/>
    </row>
    <row r="2015" spans="2:11" ht="13.5" x14ac:dyDescent="0.35">
      <c r="B2015" s="3">
        <v>44935</v>
      </c>
      <c r="C2015" s="2">
        <v>12.78</v>
      </c>
      <c r="D2015" s="2">
        <v>9.8908000000000005</v>
      </c>
      <c r="E2015" s="2">
        <v>24223</v>
      </c>
      <c r="F2015" s="2">
        <v>12.692</v>
      </c>
      <c r="G2015" s="2">
        <v>307438.31599999999</v>
      </c>
      <c r="H2015" s="21">
        <f t="shared" si="31"/>
        <v>-1.4654459598123113E-2</v>
      </c>
      <c r="I2015" s="4"/>
      <c r="J2015" s="4"/>
      <c r="K2015" s="4"/>
    </row>
    <row r="2016" spans="2:11" ht="13.5" x14ac:dyDescent="0.35">
      <c r="B2016" s="3">
        <v>44936</v>
      </c>
      <c r="C2016" s="2">
        <v>12.68</v>
      </c>
      <c r="D2016" s="2">
        <v>9.8134999999999994</v>
      </c>
      <c r="E2016" s="2">
        <v>17505</v>
      </c>
      <c r="F2016" s="2">
        <v>12.683</v>
      </c>
      <c r="G2016" s="2">
        <v>222015.91500000001</v>
      </c>
      <c r="H2016" s="21">
        <f t="shared" si="31"/>
        <v>-7.8153435515833942E-3</v>
      </c>
      <c r="I2016" s="4"/>
      <c r="J2016" s="4"/>
      <c r="K2016" s="4"/>
    </row>
    <row r="2017" spans="2:11" ht="13.5" x14ac:dyDescent="0.35">
      <c r="B2017" s="3">
        <v>44937</v>
      </c>
      <c r="C2017" s="2">
        <v>12.75</v>
      </c>
      <c r="D2017" s="2">
        <v>9.8675999999999995</v>
      </c>
      <c r="E2017" s="2">
        <v>47582</v>
      </c>
      <c r="F2017" s="2">
        <v>12.619</v>
      </c>
      <c r="G2017" s="2">
        <v>600437.25800000003</v>
      </c>
      <c r="H2017" s="21">
        <f t="shared" si="31"/>
        <v>5.5128139807408202E-3</v>
      </c>
      <c r="I2017" s="4"/>
      <c r="J2017" s="4"/>
      <c r="K2017" s="4"/>
    </row>
    <row r="2018" spans="2:11" ht="13.5" x14ac:dyDescent="0.35">
      <c r="B2018" s="3">
        <v>44938</v>
      </c>
      <c r="C2018" s="2">
        <v>13</v>
      </c>
      <c r="D2018" s="2">
        <v>10.0611</v>
      </c>
      <c r="E2018" s="2">
        <v>44064</v>
      </c>
      <c r="F2018" s="2">
        <v>12.815</v>
      </c>
      <c r="G2018" s="2">
        <v>564680.16</v>
      </c>
      <c r="H2018" s="21">
        <f t="shared" si="31"/>
        <v>1.96096315213426E-2</v>
      </c>
      <c r="I2018" s="4"/>
      <c r="J2018" s="4"/>
      <c r="K2018" s="4"/>
    </row>
    <row r="2019" spans="2:11" ht="13.5" x14ac:dyDescent="0.35">
      <c r="B2019" s="3">
        <v>44939</v>
      </c>
      <c r="C2019" s="2">
        <v>12.9</v>
      </c>
      <c r="D2019" s="2">
        <v>9.9837000000000007</v>
      </c>
      <c r="E2019" s="2">
        <v>10906</v>
      </c>
      <c r="F2019" s="2">
        <v>12.787000000000001</v>
      </c>
      <c r="G2019" s="2">
        <v>139455.022</v>
      </c>
      <c r="H2019" s="21">
        <f t="shared" si="31"/>
        <v>-7.6929957956882473E-3</v>
      </c>
      <c r="I2019" s="4"/>
      <c r="J2019" s="4"/>
      <c r="K2019" s="4"/>
    </row>
    <row r="2020" spans="2:11" ht="13.5" x14ac:dyDescent="0.35">
      <c r="B2020" s="3">
        <v>44942</v>
      </c>
      <c r="C2020" s="2">
        <v>13.1</v>
      </c>
      <c r="D2020" s="2">
        <v>10.138500000000001</v>
      </c>
      <c r="E2020" s="2">
        <v>36661</v>
      </c>
      <c r="F2020" s="2">
        <v>13.122</v>
      </c>
      <c r="G2020" s="2">
        <v>481065.64199999999</v>
      </c>
      <c r="H2020" s="21">
        <f t="shared" si="31"/>
        <v>1.5505273595961398E-2</v>
      </c>
      <c r="I2020" s="4"/>
      <c r="J2020" s="4"/>
      <c r="K2020" s="4"/>
    </row>
    <row r="2021" spans="2:11" ht="13.5" x14ac:dyDescent="0.35">
      <c r="B2021" s="3">
        <v>44943</v>
      </c>
      <c r="C2021" s="2">
        <v>13.08</v>
      </c>
      <c r="D2021" s="2">
        <v>10.122999999999999</v>
      </c>
      <c r="E2021" s="2">
        <v>5200</v>
      </c>
      <c r="F2021" s="2">
        <v>13.074</v>
      </c>
      <c r="G2021" s="2">
        <v>67984.800000000003</v>
      </c>
      <c r="H2021" s="21">
        <f t="shared" si="31"/>
        <v>-1.5288257631800738E-3</v>
      </c>
      <c r="I2021" s="4"/>
      <c r="J2021" s="4"/>
      <c r="K2021" s="4"/>
    </row>
    <row r="2022" spans="2:11" ht="13.5" x14ac:dyDescent="0.35">
      <c r="B2022" s="3">
        <v>44944</v>
      </c>
      <c r="C2022" s="2">
        <v>13</v>
      </c>
      <c r="D2022" s="2">
        <v>10.0611</v>
      </c>
      <c r="E2022" s="2">
        <v>11345</v>
      </c>
      <c r="F2022" s="2">
        <v>13.039</v>
      </c>
      <c r="G2022" s="2">
        <v>147927.45499999999</v>
      </c>
      <c r="H2022" s="21">
        <f t="shared" si="31"/>
        <v>-6.1147881062925645E-3</v>
      </c>
      <c r="I2022" s="4"/>
      <c r="J2022" s="4"/>
      <c r="K2022" s="4"/>
    </row>
    <row r="2023" spans="2:11" ht="13.5" x14ac:dyDescent="0.35">
      <c r="B2023" s="3">
        <v>44945</v>
      </c>
      <c r="C2023" s="2">
        <v>13</v>
      </c>
      <c r="D2023" s="2">
        <v>10.0611</v>
      </c>
      <c r="E2023" s="2">
        <v>1550</v>
      </c>
      <c r="F2023" s="2">
        <v>13</v>
      </c>
      <c r="G2023" s="2">
        <v>20150</v>
      </c>
      <c r="H2023" s="21">
        <f t="shared" si="31"/>
        <v>0</v>
      </c>
      <c r="I2023" s="4"/>
      <c r="J2023" s="4"/>
      <c r="K2023" s="4"/>
    </row>
    <row r="2024" spans="2:11" ht="13.5" x14ac:dyDescent="0.35">
      <c r="B2024" s="3">
        <v>44946</v>
      </c>
      <c r="C2024" s="2">
        <v>13.09</v>
      </c>
      <c r="D2024" s="2">
        <v>10.130800000000001</v>
      </c>
      <c r="E2024" s="2">
        <v>12095</v>
      </c>
      <c r="F2024" s="2">
        <v>13.057</v>
      </c>
      <c r="G2024" s="2">
        <v>157924.41500000001</v>
      </c>
      <c r="H2024" s="21">
        <f t="shared" si="31"/>
        <v>6.9276719245411518E-3</v>
      </c>
      <c r="I2024" s="4"/>
      <c r="J2024" s="4"/>
      <c r="K2024" s="4"/>
    </row>
    <row r="2025" spans="2:11" ht="13.5" x14ac:dyDescent="0.35">
      <c r="B2025" s="3">
        <v>44949</v>
      </c>
      <c r="C2025" s="2">
        <v>13.15</v>
      </c>
      <c r="D2025" s="2">
        <v>10.177199999999999</v>
      </c>
      <c r="E2025" s="2">
        <v>9907</v>
      </c>
      <c r="F2025" s="2">
        <v>13.087</v>
      </c>
      <c r="G2025" s="2">
        <v>129652.909</v>
      </c>
      <c r="H2025" s="21">
        <f t="shared" si="31"/>
        <v>4.5800923915187784E-3</v>
      </c>
      <c r="I2025" s="4"/>
      <c r="J2025" s="4"/>
      <c r="K2025" s="4"/>
    </row>
    <row r="2026" spans="2:11" ht="13.5" x14ac:dyDescent="0.35">
      <c r="B2026" s="3">
        <v>44950</v>
      </c>
      <c r="C2026" s="2">
        <v>13.14</v>
      </c>
      <c r="D2026" s="2">
        <v>10.169499999999999</v>
      </c>
      <c r="E2026" s="2">
        <v>10129</v>
      </c>
      <c r="F2026" s="2">
        <v>13.041</v>
      </c>
      <c r="G2026" s="2">
        <v>132092.28899999999</v>
      </c>
      <c r="H2026" s="21">
        <f t="shared" si="31"/>
        <v>-7.5659316904451315E-4</v>
      </c>
      <c r="I2026" s="4"/>
      <c r="J2026" s="4"/>
      <c r="K2026" s="4"/>
    </row>
    <row r="2027" spans="2:11" ht="13.5" x14ac:dyDescent="0.35">
      <c r="B2027" s="3">
        <v>44951</v>
      </c>
      <c r="C2027" s="2">
        <v>13.14</v>
      </c>
      <c r="D2027" s="2">
        <v>10.169499999999999</v>
      </c>
      <c r="E2027" s="2">
        <v>15634</v>
      </c>
      <c r="F2027" s="2">
        <v>13.054</v>
      </c>
      <c r="G2027" s="2">
        <v>204086.236</v>
      </c>
      <c r="H2027" s="21">
        <f t="shared" si="31"/>
        <v>0</v>
      </c>
      <c r="I2027" s="4"/>
      <c r="J2027" s="4"/>
      <c r="K2027" s="4"/>
    </row>
    <row r="2028" spans="2:11" ht="13.5" x14ac:dyDescent="0.35">
      <c r="B2028" s="3">
        <v>44952</v>
      </c>
      <c r="C2028" s="2">
        <v>13.92</v>
      </c>
      <c r="D2028" s="2">
        <v>10.773099999999999</v>
      </c>
      <c r="E2028" s="2">
        <v>39628</v>
      </c>
      <c r="F2028" s="2">
        <v>13.289</v>
      </c>
      <c r="G2028" s="2">
        <v>526616.49199999997</v>
      </c>
      <c r="H2028" s="21">
        <f t="shared" si="31"/>
        <v>5.935395053837457E-2</v>
      </c>
      <c r="I2028" s="4"/>
      <c r="J2028" s="4"/>
      <c r="K2028" s="4"/>
    </row>
    <row r="2029" spans="2:11" ht="13.5" x14ac:dyDescent="0.35">
      <c r="B2029" s="3">
        <v>44953</v>
      </c>
      <c r="C2029" s="2">
        <v>14.68</v>
      </c>
      <c r="D2029" s="2">
        <v>11.3613</v>
      </c>
      <c r="E2029" s="2">
        <v>55043</v>
      </c>
      <c r="F2029" s="2">
        <v>14.443</v>
      </c>
      <c r="G2029" s="2">
        <v>794986.049</v>
      </c>
      <c r="H2029" s="21">
        <f t="shared" si="31"/>
        <v>5.4598954804095434E-2</v>
      </c>
      <c r="I2029" s="4"/>
      <c r="J2029" s="4"/>
      <c r="K2029" s="4"/>
    </row>
    <row r="2030" spans="2:11" ht="13.5" x14ac:dyDescent="0.35">
      <c r="B2030" s="3">
        <v>44956</v>
      </c>
      <c r="C2030" s="2">
        <v>14.6</v>
      </c>
      <c r="D2030" s="2">
        <v>11.2994</v>
      </c>
      <c r="E2030" s="2">
        <v>28679</v>
      </c>
      <c r="F2030" s="2">
        <v>14.606</v>
      </c>
      <c r="G2030" s="2">
        <v>418885.47399999999</v>
      </c>
      <c r="H2030" s="21">
        <f t="shared" si="31"/>
        <v>-5.4483201746278699E-3</v>
      </c>
      <c r="I2030" s="4"/>
      <c r="J2030" s="4"/>
      <c r="K2030" s="4"/>
    </row>
    <row r="2031" spans="2:11" ht="13.5" x14ac:dyDescent="0.35">
      <c r="B2031" s="3">
        <v>44957</v>
      </c>
      <c r="C2031" s="2">
        <v>14.2</v>
      </c>
      <c r="D2031" s="2">
        <v>10.989800000000001</v>
      </c>
      <c r="E2031" s="2">
        <v>11238</v>
      </c>
      <c r="F2031" s="2">
        <v>14.340999999999999</v>
      </c>
      <c r="G2031" s="2">
        <v>161164.158</v>
      </c>
      <c r="H2031" s="21">
        <f t="shared" si="31"/>
        <v>-2.739968493902328E-2</v>
      </c>
      <c r="I2031" s="4"/>
      <c r="J2031" s="4"/>
      <c r="K2031" s="4"/>
    </row>
    <row r="2032" spans="2:11" ht="13.5" x14ac:dyDescent="0.35">
      <c r="B2032" s="3">
        <v>44958</v>
      </c>
      <c r="C2032" s="2">
        <v>13.8</v>
      </c>
      <c r="D2032" s="2">
        <v>10.680300000000001</v>
      </c>
      <c r="E2032" s="2">
        <v>7869</v>
      </c>
      <c r="F2032" s="2">
        <v>14.071999999999999</v>
      </c>
      <c r="G2032" s="2">
        <v>110732.568</v>
      </c>
      <c r="H2032" s="21">
        <f t="shared" si="31"/>
        <v>-2.8162477934084322E-2</v>
      </c>
      <c r="I2032" s="4"/>
      <c r="J2032" s="4"/>
      <c r="K2032" s="4"/>
    </row>
    <row r="2033" spans="2:11" ht="13.5" x14ac:dyDescent="0.35">
      <c r="B2033" s="3">
        <v>44959</v>
      </c>
      <c r="C2033" s="2">
        <v>13.9</v>
      </c>
      <c r="D2033" s="2">
        <v>10.7577</v>
      </c>
      <c r="E2033" s="2">
        <v>47382</v>
      </c>
      <c r="F2033" s="2">
        <v>13.848000000000001</v>
      </c>
      <c r="G2033" s="2">
        <v>656145.93599999999</v>
      </c>
      <c r="H2033" s="21">
        <f t="shared" si="31"/>
        <v>7.2469874441728243E-3</v>
      </c>
      <c r="I2033" s="4"/>
      <c r="J2033" s="4"/>
      <c r="K2033" s="4"/>
    </row>
    <row r="2034" spans="2:11" ht="13.5" x14ac:dyDescent="0.35">
      <c r="B2034" s="3">
        <v>44960</v>
      </c>
      <c r="C2034" s="2">
        <v>14.19</v>
      </c>
      <c r="D2034" s="2">
        <v>10.982100000000001</v>
      </c>
      <c r="E2034" s="2">
        <v>6496</v>
      </c>
      <c r="F2034" s="2">
        <v>14.086</v>
      </c>
      <c r="G2034" s="2">
        <v>91502.656000000003</v>
      </c>
      <c r="H2034" s="21">
        <f t="shared" si="31"/>
        <v>2.0859477397585084E-2</v>
      </c>
      <c r="I2034" s="4"/>
      <c r="J2034" s="4"/>
      <c r="K2034" s="4"/>
    </row>
    <row r="2035" spans="2:11" ht="13.5" x14ac:dyDescent="0.35">
      <c r="B2035" s="3">
        <v>44963</v>
      </c>
      <c r="C2035" s="2">
        <v>14</v>
      </c>
      <c r="D2035" s="2">
        <v>10.835000000000001</v>
      </c>
      <c r="E2035" s="2">
        <v>12433</v>
      </c>
      <c r="F2035" s="2">
        <v>14.05</v>
      </c>
      <c r="G2035" s="2">
        <v>174683.65</v>
      </c>
      <c r="H2035" s="21">
        <f t="shared" si="31"/>
        <v>-1.33945238160279E-2</v>
      </c>
      <c r="I2035" s="4"/>
      <c r="J2035" s="4"/>
      <c r="K2035" s="4"/>
    </row>
    <row r="2036" spans="2:11" ht="13.5" x14ac:dyDescent="0.35">
      <c r="B2036" s="3">
        <v>44964</v>
      </c>
      <c r="C2036" s="2">
        <v>14</v>
      </c>
      <c r="D2036" s="2">
        <v>10.835000000000001</v>
      </c>
      <c r="E2036" s="2">
        <v>4749</v>
      </c>
      <c r="F2036" s="2">
        <v>14.041</v>
      </c>
      <c r="G2036" s="2">
        <v>66680.709000000003</v>
      </c>
      <c r="H2036" s="21">
        <f t="shared" si="31"/>
        <v>0</v>
      </c>
      <c r="I2036" s="4"/>
      <c r="J2036" s="4"/>
      <c r="K2036" s="4"/>
    </row>
    <row r="2037" spans="2:11" ht="13.5" x14ac:dyDescent="0.35">
      <c r="B2037" s="3">
        <v>44965</v>
      </c>
      <c r="C2037" s="2">
        <v>14</v>
      </c>
      <c r="D2037" s="2">
        <v>10.835000000000001</v>
      </c>
      <c r="E2037" s="2">
        <v>2068</v>
      </c>
      <c r="F2037" s="2">
        <v>13.997999999999999</v>
      </c>
      <c r="G2037" s="2">
        <v>28947.864000000001</v>
      </c>
      <c r="H2037" s="21">
        <f t="shared" si="31"/>
        <v>0</v>
      </c>
      <c r="I2037" s="4"/>
      <c r="J2037" s="4"/>
      <c r="K2037" s="4"/>
    </row>
    <row r="2038" spans="2:11" ht="13.5" x14ac:dyDescent="0.35">
      <c r="B2038" s="3">
        <v>44966</v>
      </c>
      <c r="C2038" s="2">
        <v>14</v>
      </c>
      <c r="D2038" s="2">
        <v>10.835000000000001</v>
      </c>
      <c r="E2038" s="2">
        <v>4974</v>
      </c>
      <c r="F2038" s="2">
        <v>13.981999999999999</v>
      </c>
      <c r="G2038" s="2">
        <v>69546.467999999993</v>
      </c>
      <c r="H2038" s="21">
        <f t="shared" si="31"/>
        <v>0</v>
      </c>
      <c r="I2038" s="4"/>
      <c r="J2038" s="4"/>
      <c r="K2038" s="4"/>
    </row>
    <row r="2039" spans="2:11" ht="13.5" x14ac:dyDescent="0.35">
      <c r="B2039" s="3">
        <v>44967</v>
      </c>
      <c r="C2039" s="2">
        <v>14</v>
      </c>
      <c r="D2039" s="2">
        <v>10.835000000000001</v>
      </c>
      <c r="E2039" s="2">
        <v>3233</v>
      </c>
      <c r="F2039" s="2">
        <v>13.865</v>
      </c>
      <c r="G2039" s="2">
        <v>44825.544999999998</v>
      </c>
      <c r="H2039" s="21">
        <f t="shared" si="31"/>
        <v>0</v>
      </c>
      <c r="I2039" s="4"/>
      <c r="J2039" s="4"/>
      <c r="K2039" s="4"/>
    </row>
    <row r="2040" spans="2:11" ht="13.5" x14ac:dyDescent="0.35">
      <c r="B2040" s="3">
        <v>44970</v>
      </c>
      <c r="C2040" s="2">
        <v>13.99</v>
      </c>
      <c r="D2040" s="2">
        <v>10.827299999999999</v>
      </c>
      <c r="E2040" s="2">
        <v>2618</v>
      </c>
      <c r="F2040" s="2">
        <v>13.955</v>
      </c>
      <c r="G2040" s="2">
        <v>36534.19</v>
      </c>
      <c r="H2040" s="21">
        <f t="shared" si="31"/>
        <v>-7.1065989847730448E-4</v>
      </c>
      <c r="I2040" s="4"/>
      <c r="J2040" s="4"/>
      <c r="K2040" s="4"/>
    </row>
    <row r="2041" spans="2:11" ht="13.5" x14ac:dyDescent="0.35">
      <c r="B2041" s="3">
        <v>44971</v>
      </c>
      <c r="C2041" s="2">
        <v>13.98</v>
      </c>
      <c r="D2041" s="2">
        <v>10.819599999999999</v>
      </c>
      <c r="E2041" s="2">
        <v>7272</v>
      </c>
      <c r="F2041" s="2">
        <v>13.798</v>
      </c>
      <c r="G2041" s="2">
        <v>100339.056</v>
      </c>
      <c r="H2041" s="21">
        <f t="shared" si="31"/>
        <v>-7.111652951335807E-4</v>
      </c>
      <c r="I2041" s="4"/>
      <c r="J2041" s="4"/>
      <c r="K2041" s="4"/>
    </row>
    <row r="2042" spans="2:11" ht="13.5" x14ac:dyDescent="0.35">
      <c r="B2042" s="3">
        <v>44972</v>
      </c>
      <c r="C2042" s="2">
        <v>13.95</v>
      </c>
      <c r="D2042" s="2">
        <v>10.7963</v>
      </c>
      <c r="E2042" s="2">
        <v>5129</v>
      </c>
      <c r="F2042" s="2">
        <v>13.896000000000001</v>
      </c>
      <c r="G2042" s="2">
        <v>71272.584000000003</v>
      </c>
      <c r="H2042" s="21">
        <f t="shared" si="31"/>
        <v>-2.1534992051461229E-3</v>
      </c>
      <c r="I2042" s="4"/>
      <c r="J2042" s="4"/>
      <c r="K2042" s="4"/>
    </row>
    <row r="2043" spans="2:11" ht="13.5" x14ac:dyDescent="0.35">
      <c r="B2043" s="3">
        <v>44973</v>
      </c>
      <c r="C2043" s="2">
        <v>13.95</v>
      </c>
      <c r="D2043" s="2">
        <v>10.7963</v>
      </c>
      <c r="E2043" s="2">
        <v>9302</v>
      </c>
      <c r="F2043" s="2">
        <v>13.833</v>
      </c>
      <c r="G2043" s="2">
        <v>128674.56600000001</v>
      </c>
      <c r="H2043" s="21">
        <f t="shared" si="31"/>
        <v>0</v>
      </c>
      <c r="I2043" s="4"/>
      <c r="J2043" s="4"/>
      <c r="K2043" s="4"/>
    </row>
    <row r="2044" spans="2:11" ht="13.5" x14ac:dyDescent="0.35">
      <c r="B2044" s="3">
        <v>44974</v>
      </c>
      <c r="C2044" s="2">
        <v>13.9</v>
      </c>
      <c r="D2044" s="2">
        <v>10.7577</v>
      </c>
      <c r="E2044" s="2">
        <v>4708</v>
      </c>
      <c r="F2044" s="2">
        <v>13.837</v>
      </c>
      <c r="G2044" s="2">
        <v>65144.595999999998</v>
      </c>
      <c r="H2044" s="21">
        <f t="shared" si="31"/>
        <v>-3.5752989450089966E-3</v>
      </c>
      <c r="I2044" s="4"/>
      <c r="J2044" s="4"/>
      <c r="K2044" s="4"/>
    </row>
    <row r="2045" spans="2:11" ht="13.5" x14ac:dyDescent="0.35">
      <c r="B2045" s="3">
        <v>44977</v>
      </c>
      <c r="C2045" s="2">
        <v>13.88</v>
      </c>
      <c r="D2045" s="2">
        <v>10.7422</v>
      </c>
      <c r="E2045" s="2">
        <v>2541</v>
      </c>
      <c r="F2045" s="2">
        <v>13.824</v>
      </c>
      <c r="G2045" s="2">
        <v>35126.784</v>
      </c>
      <c r="H2045" s="21">
        <f t="shared" si="31"/>
        <v>-1.4408284298687826E-3</v>
      </c>
      <c r="I2045" s="4"/>
      <c r="J2045" s="4"/>
      <c r="K2045" s="4"/>
    </row>
    <row r="2046" spans="2:11" ht="13.5" x14ac:dyDescent="0.35">
      <c r="B2046" s="3">
        <v>44978</v>
      </c>
      <c r="C2046" s="2">
        <v>13.85</v>
      </c>
      <c r="D2046" s="2">
        <v>10.718999999999999</v>
      </c>
      <c r="E2046" s="2">
        <v>12214</v>
      </c>
      <c r="F2046" s="2">
        <v>13.827999999999999</v>
      </c>
      <c r="G2046" s="2">
        <v>168895.19200000001</v>
      </c>
      <c r="H2046" s="21">
        <f t="shared" si="31"/>
        <v>-2.1597065777960748E-3</v>
      </c>
      <c r="I2046" s="4"/>
      <c r="J2046" s="4"/>
      <c r="K2046" s="4"/>
    </row>
    <row r="2047" spans="2:11" ht="13.5" x14ac:dyDescent="0.35">
      <c r="B2047" s="3">
        <v>44979</v>
      </c>
      <c r="C2047" s="2">
        <v>13.68</v>
      </c>
      <c r="D2047" s="2">
        <v>10.587400000000001</v>
      </c>
      <c r="E2047" s="2">
        <v>5733</v>
      </c>
      <c r="F2047" s="2">
        <v>13.662000000000001</v>
      </c>
      <c r="G2047" s="2">
        <v>78324.245999999999</v>
      </c>
      <c r="H2047" s="21">
        <f t="shared" si="31"/>
        <v>-1.2277264670211665E-2</v>
      </c>
      <c r="I2047" s="4"/>
      <c r="J2047" s="4"/>
      <c r="K2047" s="4"/>
    </row>
    <row r="2048" spans="2:11" ht="13.5" x14ac:dyDescent="0.35">
      <c r="B2048" s="3">
        <v>44980</v>
      </c>
      <c r="C2048" s="2">
        <v>13.56</v>
      </c>
      <c r="D2048" s="2">
        <v>10.4945</v>
      </c>
      <c r="E2048" s="2">
        <v>6645</v>
      </c>
      <c r="F2048" s="2">
        <v>13.377000000000001</v>
      </c>
      <c r="G2048" s="2">
        <v>88890.164999999994</v>
      </c>
      <c r="H2048" s="21">
        <f t="shared" si="31"/>
        <v>-8.7745811058428137E-3</v>
      </c>
      <c r="I2048" s="4"/>
      <c r="J2048" s="4"/>
      <c r="K2048" s="4"/>
    </row>
    <row r="2049" spans="2:11" ht="13.5" x14ac:dyDescent="0.35">
      <c r="B2049" s="3">
        <v>44981</v>
      </c>
      <c r="C2049" s="2">
        <v>13.5</v>
      </c>
      <c r="D2049" s="2">
        <v>10.4481</v>
      </c>
      <c r="E2049" s="2">
        <v>6026</v>
      </c>
      <c r="F2049" s="2">
        <v>13.433</v>
      </c>
      <c r="G2049" s="2">
        <v>80947.258000000002</v>
      </c>
      <c r="H2049" s="21">
        <f t="shared" si="31"/>
        <v>-4.4213635713945603E-3</v>
      </c>
      <c r="I2049" s="4"/>
      <c r="J2049" s="4"/>
      <c r="K2049" s="4"/>
    </row>
    <row r="2050" spans="2:11" ht="13.5" x14ac:dyDescent="0.35">
      <c r="B2050" s="3">
        <v>44984</v>
      </c>
      <c r="C2050" s="2">
        <v>13.35</v>
      </c>
      <c r="D2050" s="2">
        <v>10.332000000000001</v>
      </c>
      <c r="E2050" s="2">
        <v>6258</v>
      </c>
      <c r="F2050" s="2">
        <v>13.228</v>
      </c>
      <c r="G2050" s="2">
        <v>82780.823999999993</v>
      </c>
      <c r="H2050" s="21">
        <f t="shared" si="31"/>
        <v>-1.111206822293043E-2</v>
      </c>
      <c r="I2050" s="4"/>
      <c r="J2050" s="4"/>
      <c r="K2050" s="4"/>
    </row>
    <row r="2051" spans="2:11" ht="13.5" x14ac:dyDescent="0.35">
      <c r="B2051" s="3">
        <v>44985</v>
      </c>
      <c r="C2051" s="2">
        <v>13.35</v>
      </c>
      <c r="D2051" s="2">
        <v>10.332000000000001</v>
      </c>
      <c r="E2051" s="2">
        <v>3324</v>
      </c>
      <c r="F2051" s="2">
        <v>13.292</v>
      </c>
      <c r="G2051" s="2">
        <v>44182.608</v>
      </c>
      <c r="H2051" s="21">
        <f t="shared" si="31"/>
        <v>0</v>
      </c>
      <c r="I2051" s="4"/>
      <c r="J2051" s="4"/>
      <c r="K2051" s="4"/>
    </row>
    <row r="2052" spans="2:11" ht="13.5" x14ac:dyDescent="0.35">
      <c r="B2052" s="3">
        <v>44986</v>
      </c>
      <c r="C2052" s="2">
        <v>13.2</v>
      </c>
      <c r="D2052" s="2">
        <v>10.2159</v>
      </c>
      <c r="E2052" s="2">
        <v>11087</v>
      </c>
      <c r="F2052" s="2">
        <v>13.189</v>
      </c>
      <c r="G2052" s="2">
        <v>146226.443</v>
      </c>
      <c r="H2052" s="21">
        <f t="shared" si="31"/>
        <v>-1.1236933797909522E-2</v>
      </c>
      <c r="I2052" s="4"/>
      <c r="J2052" s="4"/>
      <c r="K2052" s="4"/>
    </row>
    <row r="2053" spans="2:11" ht="13.5" x14ac:dyDescent="0.35">
      <c r="B2053" s="3">
        <v>44987</v>
      </c>
      <c r="C2053" s="2">
        <v>13.49</v>
      </c>
      <c r="D2053" s="2">
        <v>10.440300000000001</v>
      </c>
      <c r="E2053" s="2">
        <v>21761</v>
      </c>
      <c r="F2053" s="2">
        <v>13.234</v>
      </c>
      <c r="G2053" s="2">
        <v>287985.07400000002</v>
      </c>
      <c r="H2053" s="21">
        <f t="shared" si="31"/>
        <v>2.1965759257627917E-2</v>
      </c>
      <c r="I2053" s="4"/>
      <c r="J2053" s="4"/>
      <c r="K2053" s="4"/>
    </row>
    <row r="2054" spans="2:11" ht="13.5" x14ac:dyDescent="0.35">
      <c r="B2054" s="3">
        <v>44988</v>
      </c>
      <c r="C2054" s="2">
        <v>13.83</v>
      </c>
      <c r="D2054" s="2">
        <v>10.7035</v>
      </c>
      <c r="E2054" s="2">
        <v>9798</v>
      </c>
      <c r="F2054" s="2">
        <v>13.657999999999999</v>
      </c>
      <c r="G2054" s="2">
        <v>133821.084</v>
      </c>
      <c r="H2054" s="21">
        <f t="shared" si="31"/>
        <v>2.521000354395941E-2</v>
      </c>
      <c r="I2054" s="4"/>
      <c r="J2054" s="4"/>
      <c r="K2054" s="4"/>
    </row>
    <row r="2055" spans="2:11" ht="13.5" x14ac:dyDescent="0.35">
      <c r="B2055" s="3">
        <v>44991</v>
      </c>
      <c r="C2055" s="2">
        <v>13.78</v>
      </c>
      <c r="D2055" s="2">
        <v>10.6648</v>
      </c>
      <c r="E2055" s="2">
        <v>3042</v>
      </c>
      <c r="F2055" s="2">
        <v>13.728999999999999</v>
      </c>
      <c r="G2055" s="2">
        <v>41763.618000000002</v>
      </c>
      <c r="H2055" s="21">
        <f t="shared" ref="H2055:H2118" si="32">(D2055-D2054)/D2054</f>
        <v>-3.6156397440090067E-3</v>
      </c>
      <c r="I2055" s="4"/>
      <c r="J2055" s="4"/>
      <c r="K2055" s="4"/>
    </row>
    <row r="2056" spans="2:11" ht="13.5" x14ac:dyDescent="0.35">
      <c r="B2056" s="3">
        <v>44992</v>
      </c>
      <c r="C2056" s="2">
        <v>13.78</v>
      </c>
      <c r="D2056" s="2">
        <v>10.6648</v>
      </c>
      <c r="E2056" s="2">
        <v>5515</v>
      </c>
      <c r="F2056" s="2">
        <v>13.739000000000001</v>
      </c>
      <c r="G2056" s="2">
        <v>75770.585000000006</v>
      </c>
      <c r="H2056" s="21">
        <f t="shared" si="32"/>
        <v>0</v>
      </c>
      <c r="I2056" s="4"/>
      <c r="J2056" s="4"/>
      <c r="K2056" s="4"/>
    </row>
    <row r="2057" spans="2:11" ht="13.5" x14ac:dyDescent="0.35">
      <c r="B2057" s="3">
        <v>44993</v>
      </c>
      <c r="C2057" s="2">
        <v>13.77</v>
      </c>
      <c r="D2057" s="2">
        <v>10.657</v>
      </c>
      <c r="E2057" s="2">
        <v>2018</v>
      </c>
      <c r="F2057" s="2">
        <v>13.65</v>
      </c>
      <c r="G2057" s="2">
        <v>27545.7</v>
      </c>
      <c r="H2057" s="21">
        <f t="shared" si="32"/>
        <v>-7.3137799114841211E-4</v>
      </c>
      <c r="I2057" s="4"/>
      <c r="J2057" s="4"/>
      <c r="K2057" s="4"/>
    </row>
    <row r="2058" spans="2:11" ht="13.5" x14ac:dyDescent="0.35">
      <c r="B2058" s="3">
        <v>44994</v>
      </c>
      <c r="C2058" s="2">
        <v>13.7</v>
      </c>
      <c r="D2058" s="2">
        <v>10.6029</v>
      </c>
      <c r="E2058" s="2">
        <v>7463</v>
      </c>
      <c r="F2058" s="2">
        <v>13.728999999999999</v>
      </c>
      <c r="G2058" s="2">
        <v>102459.527</v>
      </c>
      <c r="H2058" s="21">
        <f t="shared" si="32"/>
        <v>-5.0764755559726035E-3</v>
      </c>
      <c r="I2058" s="4"/>
      <c r="J2058" s="4"/>
      <c r="K2058" s="4"/>
    </row>
    <row r="2059" spans="2:11" ht="13.5" x14ac:dyDescent="0.35">
      <c r="B2059" s="3">
        <v>44995</v>
      </c>
      <c r="C2059" s="2">
        <v>13.65</v>
      </c>
      <c r="D2059" s="2">
        <v>10.5642</v>
      </c>
      <c r="E2059" s="2">
        <v>9238</v>
      </c>
      <c r="F2059" s="2">
        <v>13.601000000000001</v>
      </c>
      <c r="G2059" s="2">
        <v>125646.038</v>
      </c>
      <c r="H2059" s="21">
        <f t="shared" si="32"/>
        <v>-3.6499448264154526E-3</v>
      </c>
      <c r="I2059" s="4"/>
      <c r="J2059" s="4"/>
      <c r="K2059" s="4"/>
    </row>
    <row r="2060" spans="2:11" ht="13.5" x14ac:dyDescent="0.35">
      <c r="B2060" s="3">
        <v>44998</v>
      </c>
      <c r="C2060" s="2">
        <v>13.64</v>
      </c>
      <c r="D2060" s="2">
        <v>10.5564</v>
      </c>
      <c r="E2060" s="2">
        <v>2635</v>
      </c>
      <c r="F2060" s="2">
        <v>13.52</v>
      </c>
      <c r="G2060" s="2">
        <v>35625.199999999997</v>
      </c>
      <c r="H2060" s="21">
        <f t="shared" si="32"/>
        <v>-7.3834270460608334E-4</v>
      </c>
      <c r="I2060" s="4"/>
      <c r="J2060" s="4"/>
      <c r="K2060" s="4"/>
    </row>
    <row r="2061" spans="2:11" ht="13.5" x14ac:dyDescent="0.35">
      <c r="B2061" s="3">
        <v>44999</v>
      </c>
      <c r="C2061" s="2">
        <v>13.65</v>
      </c>
      <c r="D2061" s="2">
        <v>10.5642</v>
      </c>
      <c r="E2061" s="2">
        <v>2025</v>
      </c>
      <c r="F2061" s="2">
        <v>13.526999999999999</v>
      </c>
      <c r="G2061" s="2">
        <v>27392.174999999999</v>
      </c>
      <c r="H2061" s="21">
        <f t="shared" si="32"/>
        <v>7.3888825736042447E-4</v>
      </c>
      <c r="I2061" s="4"/>
      <c r="J2061" s="4"/>
      <c r="K2061" s="4"/>
    </row>
    <row r="2062" spans="2:11" ht="13.5" x14ac:dyDescent="0.35">
      <c r="B2062" s="3">
        <v>45000</v>
      </c>
      <c r="C2062" s="2">
        <v>13.65</v>
      </c>
      <c r="D2062" s="2">
        <v>10.5642</v>
      </c>
      <c r="E2062" s="2">
        <v>3302</v>
      </c>
      <c r="F2062" s="2">
        <v>13.5</v>
      </c>
      <c r="G2062" s="2">
        <v>44577</v>
      </c>
      <c r="H2062" s="21">
        <f t="shared" si="32"/>
        <v>0</v>
      </c>
      <c r="I2062" s="4"/>
      <c r="J2062" s="4"/>
      <c r="K2062" s="4"/>
    </row>
    <row r="2063" spans="2:11" ht="13.5" x14ac:dyDescent="0.35">
      <c r="B2063" s="3">
        <v>45001</v>
      </c>
      <c r="C2063" s="2">
        <v>13.64</v>
      </c>
      <c r="D2063" s="2">
        <v>10.5564</v>
      </c>
      <c r="E2063" s="2">
        <v>1082</v>
      </c>
      <c r="F2063" s="2">
        <v>13.63</v>
      </c>
      <c r="G2063" s="2">
        <v>14747.66</v>
      </c>
      <c r="H2063" s="21">
        <f t="shared" si="32"/>
        <v>-7.3834270460608334E-4</v>
      </c>
      <c r="I2063" s="4"/>
      <c r="J2063" s="4"/>
      <c r="K2063" s="4"/>
    </row>
    <row r="2064" spans="2:11" ht="13.5" x14ac:dyDescent="0.35">
      <c r="B2064" s="3">
        <v>45002</v>
      </c>
      <c r="C2064" s="2">
        <v>13.64</v>
      </c>
      <c r="D2064" s="2">
        <v>10.5564</v>
      </c>
      <c r="E2064" s="2">
        <v>1693</v>
      </c>
      <c r="F2064" s="2">
        <v>13.606999999999999</v>
      </c>
      <c r="G2064" s="2">
        <v>23036.651000000002</v>
      </c>
      <c r="H2064" s="21">
        <f t="shared" si="32"/>
        <v>0</v>
      </c>
      <c r="I2064" s="4"/>
      <c r="J2064" s="4"/>
      <c r="K2064" s="4"/>
    </row>
    <row r="2065" spans="2:11" ht="13.5" x14ac:dyDescent="0.35">
      <c r="B2065" s="3">
        <v>45006</v>
      </c>
      <c r="C2065" s="2">
        <v>13.5</v>
      </c>
      <c r="D2065" s="2">
        <v>10.4481</v>
      </c>
      <c r="E2065" s="2">
        <v>890</v>
      </c>
      <c r="F2065" s="2">
        <v>13.596</v>
      </c>
      <c r="G2065" s="2">
        <v>12100.44</v>
      </c>
      <c r="H2065" s="21">
        <f t="shared" si="32"/>
        <v>-1.0259179265658733E-2</v>
      </c>
      <c r="I2065" s="4"/>
      <c r="J2065" s="4"/>
      <c r="K2065" s="4"/>
    </row>
    <row r="2066" spans="2:11" ht="13.5" x14ac:dyDescent="0.35">
      <c r="B2066" s="3">
        <v>45007</v>
      </c>
      <c r="C2066" s="2">
        <v>13.3</v>
      </c>
      <c r="D2066" s="2">
        <v>10.2933</v>
      </c>
      <c r="E2066" s="2">
        <v>9480</v>
      </c>
      <c r="F2066" s="2">
        <v>13.323</v>
      </c>
      <c r="G2066" s="2">
        <v>126302.04</v>
      </c>
      <c r="H2066" s="21">
        <f t="shared" si="32"/>
        <v>-1.4816090963907297E-2</v>
      </c>
      <c r="I2066" s="4"/>
      <c r="J2066" s="4"/>
      <c r="K2066" s="4"/>
    </row>
    <row r="2067" spans="2:11" ht="13.5" x14ac:dyDescent="0.35">
      <c r="B2067" s="3">
        <v>45008</v>
      </c>
      <c r="C2067" s="2">
        <v>13.35</v>
      </c>
      <c r="D2067" s="2">
        <v>10.332000000000001</v>
      </c>
      <c r="E2067" s="2">
        <v>3489</v>
      </c>
      <c r="F2067" s="2">
        <v>13.268000000000001</v>
      </c>
      <c r="G2067" s="2">
        <v>46292.052000000003</v>
      </c>
      <c r="H2067" s="21">
        <f t="shared" si="32"/>
        <v>3.7597272011891617E-3</v>
      </c>
      <c r="I2067" s="4"/>
      <c r="J2067" s="4"/>
      <c r="K2067" s="4"/>
    </row>
    <row r="2068" spans="2:11" ht="13.5" x14ac:dyDescent="0.35">
      <c r="B2068" s="3">
        <v>45009</v>
      </c>
      <c r="C2068" s="2">
        <v>13.39</v>
      </c>
      <c r="D2068" s="2">
        <v>10.3629</v>
      </c>
      <c r="E2068" s="2">
        <v>2299</v>
      </c>
      <c r="F2068" s="2">
        <v>13.329000000000001</v>
      </c>
      <c r="G2068" s="2">
        <v>30643.370999999999</v>
      </c>
      <c r="H2068" s="21">
        <f t="shared" si="32"/>
        <v>2.9907084785132632E-3</v>
      </c>
      <c r="I2068" s="4"/>
      <c r="J2068" s="4"/>
      <c r="K2068" s="4"/>
    </row>
    <row r="2069" spans="2:11" ht="13.5" x14ac:dyDescent="0.35">
      <c r="B2069" s="3">
        <v>45012</v>
      </c>
      <c r="C2069" s="2">
        <v>13.39</v>
      </c>
      <c r="D2069" s="2">
        <v>10.3629</v>
      </c>
      <c r="E2069" s="2">
        <v>2533</v>
      </c>
      <c r="F2069" s="2">
        <v>13.253</v>
      </c>
      <c r="G2069" s="2">
        <v>33569.849000000002</v>
      </c>
      <c r="H2069" s="21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13.35</v>
      </c>
      <c r="D2070" s="2">
        <v>10.332000000000001</v>
      </c>
      <c r="E2070" s="2">
        <v>8789</v>
      </c>
      <c r="F2070" s="2">
        <v>13.303000000000001</v>
      </c>
      <c r="G2070" s="2">
        <v>116920.067</v>
      </c>
      <c r="H2070" s="21">
        <f t="shared" si="32"/>
        <v>-2.9817908114523001E-3</v>
      </c>
      <c r="I2070" s="4"/>
      <c r="J2070" s="4"/>
      <c r="K2070" s="4"/>
    </row>
    <row r="2071" spans="2:11" ht="13.5" x14ac:dyDescent="0.35">
      <c r="B2071" s="3">
        <v>45014</v>
      </c>
      <c r="C2071" s="2">
        <v>13.37</v>
      </c>
      <c r="D2071" s="2">
        <v>10.3475</v>
      </c>
      <c r="E2071" s="2">
        <v>3951</v>
      </c>
      <c r="F2071" s="2">
        <v>13.343999999999999</v>
      </c>
      <c r="G2071" s="2">
        <v>52722.144</v>
      </c>
      <c r="H2071" s="21">
        <f t="shared" si="32"/>
        <v>1.5001935733642473E-3</v>
      </c>
      <c r="I2071" s="4"/>
      <c r="J2071" s="4"/>
      <c r="K2071" s="4"/>
    </row>
    <row r="2072" spans="2:11" ht="13.5" x14ac:dyDescent="0.35">
      <c r="B2072" s="3">
        <v>45015</v>
      </c>
      <c r="C2072" s="2">
        <v>13.35</v>
      </c>
      <c r="D2072" s="2">
        <v>10.332000000000001</v>
      </c>
      <c r="E2072" s="2">
        <v>3760</v>
      </c>
      <c r="F2072" s="2">
        <v>13.31</v>
      </c>
      <c r="G2072" s="2">
        <v>50045.599999999999</v>
      </c>
      <c r="H2072" s="21">
        <f t="shared" si="32"/>
        <v>-1.4979463638559462E-3</v>
      </c>
      <c r="I2072" s="4"/>
      <c r="J2072" s="4"/>
      <c r="K2072" s="4"/>
    </row>
    <row r="2073" spans="2:11" ht="13.5" x14ac:dyDescent="0.35">
      <c r="B2073" s="3">
        <v>45016</v>
      </c>
      <c r="C2073" s="2">
        <v>13.25</v>
      </c>
      <c r="D2073" s="2">
        <v>10.2546</v>
      </c>
      <c r="E2073" s="2">
        <v>4878</v>
      </c>
      <c r="F2073" s="2">
        <v>13.362</v>
      </c>
      <c r="G2073" s="2">
        <v>65179.836000000003</v>
      </c>
      <c r="H2073" s="21">
        <f t="shared" si="32"/>
        <v>-7.4912891986063492E-3</v>
      </c>
      <c r="I2073" s="4"/>
      <c r="J2073" s="4"/>
      <c r="K2073" s="4"/>
    </row>
    <row r="2074" spans="2:11" ht="13.5" x14ac:dyDescent="0.35">
      <c r="B2074" s="3">
        <v>45019</v>
      </c>
      <c r="C2074" s="2">
        <v>13.2</v>
      </c>
      <c r="D2074" s="2">
        <v>10.2159</v>
      </c>
      <c r="E2074" s="2">
        <v>4261</v>
      </c>
      <c r="F2074" s="2">
        <v>13.145</v>
      </c>
      <c r="G2074" s="2">
        <v>56010.845000000001</v>
      </c>
      <c r="H2074" s="21">
        <f t="shared" si="32"/>
        <v>-3.7739160961910169E-3</v>
      </c>
      <c r="I2074" s="4"/>
      <c r="J2074" s="4"/>
      <c r="K2074" s="4"/>
    </row>
    <row r="2075" spans="2:11" ht="13.5" x14ac:dyDescent="0.35">
      <c r="B2075" s="3">
        <v>45020</v>
      </c>
      <c r="C2075" s="2">
        <v>13.14</v>
      </c>
      <c r="D2075" s="2">
        <v>10.169499999999999</v>
      </c>
      <c r="E2075" s="2">
        <v>12134</v>
      </c>
      <c r="F2075" s="2">
        <v>13.109</v>
      </c>
      <c r="G2075" s="2">
        <v>159064.606</v>
      </c>
      <c r="H2075" s="21">
        <f t="shared" si="32"/>
        <v>-4.5419395256414237E-3</v>
      </c>
      <c r="I2075" s="4"/>
      <c r="J2075" s="4"/>
      <c r="K2075" s="4"/>
    </row>
    <row r="2076" spans="2:11" ht="13.5" x14ac:dyDescent="0.35">
      <c r="B2076" s="3">
        <v>45021</v>
      </c>
      <c r="C2076" s="2">
        <v>13.2</v>
      </c>
      <c r="D2076" s="2">
        <v>10.2159</v>
      </c>
      <c r="E2076" s="2">
        <v>13465</v>
      </c>
      <c r="F2076" s="2">
        <v>13.151999999999999</v>
      </c>
      <c r="G2076" s="2">
        <v>177091.68</v>
      </c>
      <c r="H2076" s="21">
        <f t="shared" si="32"/>
        <v>4.5626628644476344E-3</v>
      </c>
      <c r="I2076" s="4"/>
      <c r="J2076" s="4"/>
      <c r="K2076" s="4"/>
    </row>
    <row r="2077" spans="2:11" ht="13.5" x14ac:dyDescent="0.35">
      <c r="B2077" s="3">
        <v>45022</v>
      </c>
      <c r="C2077" s="2">
        <v>13.2</v>
      </c>
      <c r="D2077" s="2">
        <v>10.2159</v>
      </c>
      <c r="E2077" s="2">
        <v>6376</v>
      </c>
      <c r="F2077" s="2">
        <v>13.144</v>
      </c>
      <c r="G2077" s="2">
        <v>83806.144</v>
      </c>
      <c r="H2077" s="21">
        <f t="shared" si="32"/>
        <v>0</v>
      </c>
      <c r="I2077" s="4"/>
      <c r="J2077" s="4"/>
      <c r="K2077" s="4"/>
    </row>
    <row r="2078" spans="2:11" ht="13.5" x14ac:dyDescent="0.35">
      <c r="B2078" s="3">
        <v>45023</v>
      </c>
      <c r="C2078" s="2">
        <v>13.05</v>
      </c>
      <c r="D2078" s="2">
        <v>10.0998</v>
      </c>
      <c r="E2078" s="2">
        <v>14525</v>
      </c>
      <c r="F2078" s="2">
        <v>13.087</v>
      </c>
      <c r="G2078" s="2">
        <v>190088.67499999999</v>
      </c>
      <c r="H2078" s="21">
        <f t="shared" si="32"/>
        <v>-1.1364637476874228E-2</v>
      </c>
      <c r="I2078" s="4"/>
      <c r="J2078" s="4"/>
      <c r="K2078" s="4"/>
    </row>
    <row r="2079" spans="2:11" ht="13.5" x14ac:dyDescent="0.35">
      <c r="B2079" s="3">
        <v>45026</v>
      </c>
      <c r="C2079" s="2">
        <v>12.97</v>
      </c>
      <c r="D2079" s="2">
        <v>10.0379</v>
      </c>
      <c r="E2079" s="2">
        <v>5222</v>
      </c>
      <c r="F2079" s="2">
        <v>12.994999999999999</v>
      </c>
      <c r="G2079" s="2">
        <v>67859.89</v>
      </c>
      <c r="H2079" s="21">
        <f t="shared" si="32"/>
        <v>-6.1288342343412362E-3</v>
      </c>
      <c r="I2079" s="4"/>
      <c r="J2079" s="4"/>
      <c r="K2079" s="4"/>
    </row>
    <row r="2080" spans="2:11" ht="13.5" x14ac:dyDescent="0.35">
      <c r="B2080" s="3">
        <v>45027</v>
      </c>
      <c r="C2080" s="2">
        <v>13</v>
      </c>
      <c r="D2080" s="2">
        <v>10.0611</v>
      </c>
      <c r="E2080" s="2">
        <v>7392</v>
      </c>
      <c r="F2080" s="2">
        <v>12.98</v>
      </c>
      <c r="G2080" s="2">
        <v>95948.160000000003</v>
      </c>
      <c r="H2080" s="21">
        <f t="shared" si="32"/>
        <v>2.3112403988881361E-3</v>
      </c>
      <c r="I2080" s="4"/>
      <c r="J2080" s="4"/>
      <c r="K2080" s="4"/>
    </row>
    <row r="2081" spans="2:11" ht="13.5" x14ac:dyDescent="0.35">
      <c r="B2081" s="3">
        <v>45028</v>
      </c>
      <c r="C2081" s="2">
        <v>13</v>
      </c>
      <c r="D2081" s="2">
        <v>10.0611</v>
      </c>
      <c r="E2081" s="2">
        <v>1405</v>
      </c>
      <c r="F2081" s="2">
        <v>12.936999999999999</v>
      </c>
      <c r="G2081" s="2">
        <v>18176.485000000001</v>
      </c>
      <c r="H2081" s="21">
        <f t="shared" si="32"/>
        <v>0</v>
      </c>
      <c r="I2081" s="4"/>
      <c r="J2081" s="4"/>
      <c r="K2081" s="4"/>
    </row>
    <row r="2082" spans="2:11" ht="13.5" x14ac:dyDescent="0.35">
      <c r="B2082" s="3">
        <v>45029</v>
      </c>
      <c r="C2082" s="2">
        <v>13</v>
      </c>
      <c r="D2082" s="2">
        <v>10.0611</v>
      </c>
      <c r="E2082" s="2">
        <v>8505</v>
      </c>
      <c r="F2082" s="2">
        <v>12.93</v>
      </c>
      <c r="G2082" s="2">
        <v>109969.65</v>
      </c>
      <c r="H2082" s="21">
        <f t="shared" si="32"/>
        <v>0</v>
      </c>
      <c r="I2082" s="4"/>
      <c r="J2082" s="4"/>
      <c r="K2082" s="4"/>
    </row>
    <row r="2083" spans="2:11" ht="13.5" x14ac:dyDescent="0.35">
      <c r="B2083" s="3">
        <v>45030</v>
      </c>
      <c r="C2083" s="2">
        <v>13</v>
      </c>
      <c r="D2083" s="2">
        <v>10.0611</v>
      </c>
      <c r="E2083" s="2">
        <v>12658</v>
      </c>
      <c r="F2083" s="2">
        <v>12.994</v>
      </c>
      <c r="G2083" s="2">
        <v>164478.052</v>
      </c>
      <c r="H2083" s="21">
        <f t="shared" si="32"/>
        <v>0</v>
      </c>
      <c r="I2083" s="4"/>
      <c r="J2083" s="4"/>
      <c r="K2083" s="4"/>
    </row>
    <row r="2084" spans="2:11" ht="13.5" x14ac:dyDescent="0.35">
      <c r="B2084" s="3">
        <v>45033</v>
      </c>
      <c r="C2084" s="2">
        <v>13.1</v>
      </c>
      <c r="D2084" s="2">
        <v>10.138500000000001</v>
      </c>
      <c r="E2084" s="2">
        <v>15528</v>
      </c>
      <c r="F2084" s="2">
        <v>12.962999999999999</v>
      </c>
      <c r="G2084" s="2">
        <v>201289.46400000001</v>
      </c>
      <c r="H2084" s="21">
        <f t="shared" si="32"/>
        <v>7.6929957956884242E-3</v>
      </c>
      <c r="I2084" s="4"/>
      <c r="J2084" s="4"/>
      <c r="K2084" s="4"/>
    </row>
    <row r="2085" spans="2:11" ht="13.5" x14ac:dyDescent="0.35">
      <c r="B2085" s="3">
        <v>45034</v>
      </c>
      <c r="C2085" s="2">
        <v>13.6</v>
      </c>
      <c r="D2085" s="2">
        <v>10.525499999999999</v>
      </c>
      <c r="E2085" s="2">
        <v>11789</v>
      </c>
      <c r="F2085" s="2">
        <v>13.388999999999999</v>
      </c>
      <c r="G2085" s="2">
        <v>157842.921</v>
      </c>
      <c r="H2085" s="21">
        <f t="shared" si="32"/>
        <v>3.8171327119396227E-2</v>
      </c>
      <c r="I2085" s="4"/>
      <c r="J2085" s="4"/>
      <c r="K2085" s="4"/>
    </row>
    <row r="2086" spans="2:11" ht="13.5" x14ac:dyDescent="0.35">
      <c r="B2086" s="3">
        <v>45035</v>
      </c>
      <c r="C2086" s="2">
        <v>13.44</v>
      </c>
      <c r="D2086" s="2">
        <v>10.4016</v>
      </c>
      <c r="E2086" s="2">
        <v>6985</v>
      </c>
      <c r="F2086" s="2">
        <v>13.494999999999999</v>
      </c>
      <c r="G2086" s="2">
        <v>94262.574999999997</v>
      </c>
      <c r="H2086" s="21">
        <f t="shared" si="32"/>
        <v>-1.1771412284451952E-2</v>
      </c>
      <c r="I2086" s="4"/>
      <c r="J2086" s="4"/>
      <c r="K2086" s="4"/>
    </row>
    <row r="2087" spans="2:11" ht="13.5" x14ac:dyDescent="0.35">
      <c r="B2087" s="3">
        <v>45036</v>
      </c>
      <c r="C2087" s="2">
        <v>13.4</v>
      </c>
      <c r="D2087" s="2">
        <v>10.370699999999999</v>
      </c>
      <c r="E2087" s="2">
        <v>4786</v>
      </c>
      <c r="F2087" s="2">
        <v>13.324999999999999</v>
      </c>
      <c r="G2087" s="2">
        <v>63773.45</v>
      </c>
      <c r="H2087" s="21">
        <f t="shared" si="32"/>
        <v>-2.9706968158745594E-3</v>
      </c>
      <c r="I2087" s="4"/>
      <c r="J2087" s="4"/>
      <c r="K2087" s="4"/>
    </row>
    <row r="2088" spans="2:11" ht="13.5" x14ac:dyDescent="0.35">
      <c r="B2088" s="3">
        <v>45040</v>
      </c>
      <c r="C2088" s="2">
        <v>13.26</v>
      </c>
      <c r="D2088" s="2">
        <v>10.2623</v>
      </c>
      <c r="E2088" s="2">
        <v>7361</v>
      </c>
      <c r="F2088" s="2">
        <v>13.27</v>
      </c>
      <c r="G2088" s="2">
        <v>97680.47</v>
      </c>
      <c r="H2088" s="21">
        <f t="shared" si="32"/>
        <v>-1.0452524901887011E-2</v>
      </c>
      <c r="I2088" s="4"/>
      <c r="J2088" s="4"/>
      <c r="K2088" s="4"/>
    </row>
    <row r="2089" spans="2:11" ht="13.5" x14ac:dyDescent="0.35">
      <c r="B2089" s="3">
        <v>45041</v>
      </c>
      <c r="C2089" s="2">
        <v>13.38</v>
      </c>
      <c r="D2089" s="2">
        <v>10.3552</v>
      </c>
      <c r="E2089" s="2">
        <v>5698</v>
      </c>
      <c r="F2089" s="2">
        <v>13.311</v>
      </c>
      <c r="G2089" s="2">
        <v>75846.077999999994</v>
      </c>
      <c r="H2089" s="21">
        <f t="shared" si="32"/>
        <v>9.0525515722596501E-3</v>
      </c>
      <c r="I2089" s="4"/>
      <c r="J2089" s="4"/>
      <c r="K2089" s="4"/>
    </row>
    <row r="2090" spans="2:11" ht="13.5" x14ac:dyDescent="0.35">
      <c r="B2090" s="3">
        <v>45042</v>
      </c>
      <c r="C2090" s="2">
        <v>13.2</v>
      </c>
      <c r="D2090" s="2">
        <v>10.2159</v>
      </c>
      <c r="E2090" s="2">
        <v>3345</v>
      </c>
      <c r="F2090" s="2">
        <v>13.238</v>
      </c>
      <c r="G2090" s="2">
        <v>44281.11</v>
      </c>
      <c r="H2090" s="21">
        <f t="shared" si="32"/>
        <v>-1.3452178615574824E-2</v>
      </c>
      <c r="I2090" s="4"/>
      <c r="J2090" s="4"/>
      <c r="K2090" s="4"/>
    </row>
    <row r="2091" spans="2:11" ht="13.5" x14ac:dyDescent="0.35">
      <c r="B2091" s="3">
        <v>45043</v>
      </c>
      <c r="C2091" s="2">
        <v>13</v>
      </c>
      <c r="D2091" s="2">
        <v>10.0611</v>
      </c>
      <c r="E2091" s="2">
        <v>10777</v>
      </c>
      <c r="F2091" s="2">
        <v>13.003</v>
      </c>
      <c r="G2091" s="2">
        <v>140133.33100000001</v>
      </c>
      <c r="H2091" s="21">
        <f t="shared" si="32"/>
        <v>-1.5152849969165697E-2</v>
      </c>
      <c r="I2091" s="4"/>
      <c r="J2091" s="4"/>
      <c r="K2091" s="4"/>
    </row>
    <row r="2092" spans="2:11" ht="13.5" x14ac:dyDescent="0.35">
      <c r="B2092" s="3">
        <v>45044</v>
      </c>
      <c r="C2092" s="2">
        <v>12.99</v>
      </c>
      <c r="D2092" s="2">
        <v>10.0534</v>
      </c>
      <c r="E2092" s="2">
        <v>886</v>
      </c>
      <c r="F2092" s="2">
        <v>12.916</v>
      </c>
      <c r="G2092" s="2">
        <v>11443.575999999999</v>
      </c>
      <c r="H2092" s="21">
        <f t="shared" si="32"/>
        <v>-7.6532387114727199E-4</v>
      </c>
      <c r="I2092" s="4"/>
      <c r="J2092" s="4"/>
      <c r="K2092" s="4"/>
    </row>
    <row r="2093" spans="2:11" ht="13.5" x14ac:dyDescent="0.35">
      <c r="B2093" s="3">
        <v>45048</v>
      </c>
      <c r="C2093" s="2">
        <v>13.2</v>
      </c>
      <c r="D2093" s="2">
        <v>10.2159</v>
      </c>
      <c r="E2093" s="2">
        <v>10094</v>
      </c>
      <c r="F2093" s="2">
        <v>13.038</v>
      </c>
      <c r="G2093" s="2">
        <v>131605.57199999999</v>
      </c>
      <c r="H2093" s="21">
        <f t="shared" si="32"/>
        <v>1.6163685917202106E-2</v>
      </c>
      <c r="I2093" s="4"/>
      <c r="J2093" s="4"/>
      <c r="K2093" s="4"/>
    </row>
    <row r="2094" spans="2:11" ht="13.5" x14ac:dyDescent="0.35">
      <c r="B2094" s="3">
        <v>45049</v>
      </c>
      <c r="C2094" s="2">
        <v>13.86</v>
      </c>
      <c r="D2094" s="2">
        <v>10.726699999999999</v>
      </c>
      <c r="E2094" s="2">
        <v>52550</v>
      </c>
      <c r="F2094" s="2">
        <v>13.75</v>
      </c>
      <c r="G2094" s="2">
        <v>722562.5</v>
      </c>
      <c r="H2094" s="21">
        <f t="shared" si="32"/>
        <v>5.0000489433138513E-2</v>
      </c>
      <c r="I2094" s="4"/>
      <c r="J2094" s="4"/>
      <c r="K2094" s="4"/>
    </row>
    <row r="2095" spans="2:11" ht="13.5" x14ac:dyDescent="0.35">
      <c r="B2095" s="3">
        <v>45050</v>
      </c>
      <c r="C2095" s="2">
        <v>13.7</v>
      </c>
      <c r="D2095" s="2">
        <v>10.6029</v>
      </c>
      <c r="E2095" s="2">
        <v>3292</v>
      </c>
      <c r="F2095" s="2">
        <v>13.678000000000001</v>
      </c>
      <c r="G2095" s="2">
        <v>45027.976000000002</v>
      </c>
      <c r="H2095" s="21">
        <f t="shared" si="32"/>
        <v>-1.1541294153840347E-2</v>
      </c>
      <c r="I2095" s="4"/>
      <c r="J2095" s="4"/>
      <c r="K2095" s="4"/>
    </row>
    <row r="2096" spans="2:11" ht="13.5" x14ac:dyDescent="0.35">
      <c r="B2096" s="3">
        <v>45051</v>
      </c>
      <c r="C2096" s="2">
        <v>13.65</v>
      </c>
      <c r="D2096" s="2">
        <v>10.5642</v>
      </c>
      <c r="E2096" s="2">
        <v>8043</v>
      </c>
      <c r="F2096" s="2">
        <v>13.477</v>
      </c>
      <c r="G2096" s="2">
        <v>108395.511</v>
      </c>
      <c r="H2096" s="21">
        <f t="shared" si="32"/>
        <v>-3.6499448264154526E-3</v>
      </c>
      <c r="I2096" s="4"/>
      <c r="J2096" s="4"/>
      <c r="K2096" s="4"/>
    </row>
    <row r="2097" spans="2:11" ht="13.5" x14ac:dyDescent="0.35">
      <c r="B2097" s="3">
        <v>45054</v>
      </c>
      <c r="C2097" s="2">
        <v>13.48</v>
      </c>
      <c r="D2097" s="2">
        <v>10.432600000000001</v>
      </c>
      <c r="E2097" s="2">
        <v>5486</v>
      </c>
      <c r="F2097" s="2">
        <v>13.335000000000001</v>
      </c>
      <c r="G2097" s="2">
        <v>73155.81</v>
      </c>
      <c r="H2097" s="21">
        <f t="shared" si="32"/>
        <v>-1.2457166657200624E-2</v>
      </c>
      <c r="I2097" s="4"/>
      <c r="J2097" s="4"/>
      <c r="K2097" s="4"/>
    </row>
    <row r="2098" spans="2:11" ht="13.5" x14ac:dyDescent="0.35">
      <c r="B2098" s="3">
        <v>45055</v>
      </c>
      <c r="C2098" s="2">
        <v>13.4</v>
      </c>
      <c r="D2098" s="2">
        <v>10.370699999999999</v>
      </c>
      <c r="E2098" s="2">
        <v>7430</v>
      </c>
      <c r="F2098" s="2">
        <v>13.375</v>
      </c>
      <c r="G2098" s="2">
        <v>99376.25</v>
      </c>
      <c r="H2098" s="21">
        <f t="shared" si="32"/>
        <v>-5.9333243870177514E-3</v>
      </c>
      <c r="I2098" s="4"/>
      <c r="J2098" s="4"/>
      <c r="K2098" s="4"/>
    </row>
    <row r="2099" spans="2:11" ht="13.5" x14ac:dyDescent="0.35">
      <c r="B2099" s="3">
        <v>45056</v>
      </c>
      <c r="C2099" s="2">
        <v>13.3</v>
      </c>
      <c r="D2099" s="2">
        <v>10.2933</v>
      </c>
      <c r="E2099" s="2">
        <v>14072</v>
      </c>
      <c r="F2099" s="2">
        <v>13.228</v>
      </c>
      <c r="G2099" s="2">
        <v>186144.416</v>
      </c>
      <c r="H2099" s="21">
        <f t="shared" si="32"/>
        <v>-7.4633342011627976E-3</v>
      </c>
      <c r="I2099" s="4"/>
      <c r="J2099" s="4"/>
      <c r="K2099" s="4"/>
    </row>
    <row r="2100" spans="2:11" ht="13.5" x14ac:dyDescent="0.35">
      <c r="B2100" s="3">
        <v>45057</v>
      </c>
      <c r="C2100" s="2">
        <v>13.3</v>
      </c>
      <c r="D2100" s="2">
        <v>10.2933</v>
      </c>
      <c r="E2100" s="2">
        <v>7306</v>
      </c>
      <c r="F2100" s="2">
        <v>12.836</v>
      </c>
      <c r="G2100" s="2">
        <v>93779.816000000006</v>
      </c>
      <c r="H2100" s="21">
        <f t="shared" si="32"/>
        <v>0</v>
      </c>
      <c r="I2100" s="4"/>
      <c r="J2100" s="4"/>
      <c r="K2100" s="4"/>
    </row>
    <row r="2101" spans="2:11" ht="13.5" x14ac:dyDescent="0.35">
      <c r="B2101" s="3">
        <v>45058</v>
      </c>
      <c r="C2101" s="2">
        <v>13.25</v>
      </c>
      <c r="D2101" s="2">
        <v>10.2546</v>
      </c>
      <c r="E2101" s="2">
        <v>13945</v>
      </c>
      <c r="F2101" s="2">
        <v>13.257999999999999</v>
      </c>
      <c r="G2101" s="2">
        <v>184882.81</v>
      </c>
      <c r="H2101" s="21">
        <f t="shared" si="32"/>
        <v>-3.7597272011891617E-3</v>
      </c>
      <c r="I2101" s="4"/>
      <c r="J2101" s="4"/>
      <c r="K2101" s="4"/>
    </row>
    <row r="2102" spans="2:11" ht="13.5" x14ac:dyDescent="0.35">
      <c r="B2102" s="3">
        <v>45061</v>
      </c>
      <c r="C2102" s="2">
        <v>13.29</v>
      </c>
      <c r="D2102" s="2">
        <v>10.285600000000001</v>
      </c>
      <c r="E2102" s="2">
        <v>2900</v>
      </c>
      <c r="F2102" s="2">
        <v>13.262</v>
      </c>
      <c r="G2102" s="2">
        <v>38459.800000000003</v>
      </c>
      <c r="H2102" s="21">
        <f t="shared" si="32"/>
        <v>3.0230335654243541E-3</v>
      </c>
      <c r="I2102" s="4"/>
      <c r="J2102" s="4"/>
      <c r="K2102" s="4"/>
    </row>
    <row r="2103" spans="2:11" ht="13.5" x14ac:dyDescent="0.35">
      <c r="B2103" s="3">
        <v>45062</v>
      </c>
      <c r="C2103" s="2">
        <v>13.45</v>
      </c>
      <c r="D2103" s="2">
        <v>10.4094</v>
      </c>
      <c r="E2103" s="2">
        <v>10155</v>
      </c>
      <c r="F2103" s="2">
        <v>13.316000000000001</v>
      </c>
      <c r="G2103" s="2">
        <v>135223.98000000001</v>
      </c>
      <c r="H2103" s="21">
        <f t="shared" si="32"/>
        <v>1.2036244847164894E-2</v>
      </c>
      <c r="I2103" s="4"/>
      <c r="J2103" s="4"/>
      <c r="K2103" s="4"/>
    </row>
    <row r="2104" spans="2:11" ht="13.5" x14ac:dyDescent="0.35">
      <c r="B2104" s="3">
        <v>45063</v>
      </c>
      <c r="C2104" s="2">
        <v>13.79</v>
      </c>
      <c r="D2104" s="2">
        <v>10.672499999999999</v>
      </c>
      <c r="E2104" s="2">
        <v>7295</v>
      </c>
      <c r="F2104" s="2">
        <v>13.696</v>
      </c>
      <c r="G2104" s="2">
        <v>99912.320000000007</v>
      </c>
      <c r="H2104" s="21">
        <f t="shared" si="32"/>
        <v>2.5275232001844457E-2</v>
      </c>
      <c r="I2104" s="4"/>
      <c r="J2104" s="4"/>
      <c r="K2104" s="4"/>
    </row>
    <row r="2105" spans="2:11" ht="13.5" x14ac:dyDescent="0.35">
      <c r="B2105" s="3">
        <v>45064</v>
      </c>
      <c r="C2105" s="2">
        <v>13.75</v>
      </c>
      <c r="D2105" s="2">
        <v>10.6416</v>
      </c>
      <c r="E2105" s="2">
        <v>21446</v>
      </c>
      <c r="F2105" s="2">
        <v>13.696999999999999</v>
      </c>
      <c r="G2105" s="2">
        <v>293745.86200000002</v>
      </c>
      <c r="H2105" s="21">
        <f t="shared" si="32"/>
        <v>-2.8952916373857149E-3</v>
      </c>
      <c r="I2105" s="4"/>
      <c r="J2105" s="4"/>
      <c r="K2105" s="4"/>
    </row>
    <row r="2106" spans="2:11" ht="13.5" x14ac:dyDescent="0.35">
      <c r="B2106" s="3">
        <v>45065</v>
      </c>
      <c r="C2106" s="2">
        <v>13.78</v>
      </c>
      <c r="D2106" s="2">
        <v>10.6648</v>
      </c>
      <c r="E2106" s="2">
        <v>12802</v>
      </c>
      <c r="F2106" s="2">
        <v>13.797000000000001</v>
      </c>
      <c r="G2106" s="2">
        <v>176629.19399999999</v>
      </c>
      <c r="H2106" s="21">
        <f t="shared" si="32"/>
        <v>2.1801232897307944E-3</v>
      </c>
      <c r="I2106" s="4"/>
      <c r="J2106" s="4"/>
      <c r="K2106" s="4"/>
    </row>
    <row r="2107" spans="2:11" ht="13.5" x14ac:dyDescent="0.35">
      <c r="B2107" s="3">
        <v>45068</v>
      </c>
      <c r="C2107" s="2">
        <v>13.93</v>
      </c>
      <c r="D2107" s="2">
        <v>10.780900000000001</v>
      </c>
      <c r="E2107" s="2">
        <v>16302</v>
      </c>
      <c r="F2107" s="2">
        <v>13.801</v>
      </c>
      <c r="G2107" s="2">
        <v>224983.902</v>
      </c>
      <c r="H2107" s="21">
        <f t="shared" si="32"/>
        <v>1.0886280099017442E-2</v>
      </c>
      <c r="I2107" s="4"/>
      <c r="J2107" s="4"/>
      <c r="K2107" s="4"/>
    </row>
    <row r="2108" spans="2:11" ht="13.5" x14ac:dyDescent="0.35">
      <c r="B2108" s="3">
        <v>45069</v>
      </c>
      <c r="C2108" s="2">
        <v>14.08</v>
      </c>
      <c r="D2108" s="2">
        <v>10.897</v>
      </c>
      <c r="E2108" s="2">
        <v>25323</v>
      </c>
      <c r="F2108" s="2">
        <v>13.993</v>
      </c>
      <c r="G2108" s="2">
        <v>354344.739</v>
      </c>
      <c r="H2108" s="21">
        <f t="shared" si="32"/>
        <v>1.0769045255961878E-2</v>
      </c>
      <c r="I2108" s="4"/>
      <c r="J2108" s="4"/>
      <c r="K2108" s="4"/>
    </row>
    <row r="2109" spans="2:11" ht="13.5" x14ac:dyDescent="0.35">
      <c r="B2109" s="3">
        <v>45070</v>
      </c>
      <c r="C2109" s="2">
        <v>14.1</v>
      </c>
      <c r="D2109" s="2">
        <v>10.9124</v>
      </c>
      <c r="E2109" s="2">
        <v>14814</v>
      </c>
      <c r="F2109" s="2">
        <v>14.076000000000001</v>
      </c>
      <c r="G2109" s="2">
        <v>208521.864</v>
      </c>
      <c r="H2109" s="21">
        <f t="shared" si="32"/>
        <v>1.4132329999081983E-3</v>
      </c>
      <c r="I2109" s="4"/>
      <c r="J2109" s="4"/>
      <c r="K2109" s="4"/>
    </row>
    <row r="2110" spans="2:11" ht="13.5" x14ac:dyDescent="0.35">
      <c r="B2110" s="3">
        <v>45071</v>
      </c>
      <c r="C2110" s="2">
        <v>14.8</v>
      </c>
      <c r="D2110" s="2">
        <v>11.4542</v>
      </c>
      <c r="E2110" s="2">
        <v>60584</v>
      </c>
      <c r="F2110" s="2">
        <v>14.587999999999999</v>
      </c>
      <c r="G2110" s="2">
        <v>883799.39199999999</v>
      </c>
      <c r="H2110" s="21">
        <f t="shared" si="32"/>
        <v>4.9649939518346127E-2</v>
      </c>
      <c r="I2110" s="4"/>
      <c r="J2110" s="4"/>
      <c r="K2110" s="4"/>
    </row>
    <row r="2111" spans="2:11" ht="13.5" x14ac:dyDescent="0.35">
      <c r="B2111" s="3">
        <v>45072</v>
      </c>
      <c r="C2111" s="2">
        <v>14.95</v>
      </c>
      <c r="D2111" s="2">
        <v>11.5703</v>
      </c>
      <c r="E2111" s="2">
        <v>39884</v>
      </c>
      <c r="F2111" s="2">
        <v>14.929</v>
      </c>
      <c r="G2111" s="2">
        <v>595428.23600000003</v>
      </c>
      <c r="H2111" s="21">
        <f t="shared" si="32"/>
        <v>1.0136019975205551E-2</v>
      </c>
      <c r="I2111" s="4"/>
      <c r="J2111" s="4"/>
      <c r="K2111" s="4"/>
    </row>
    <row r="2112" spans="2:11" ht="13.5" x14ac:dyDescent="0.35">
      <c r="B2112" s="3">
        <v>45075</v>
      </c>
      <c r="C2112" s="2">
        <v>14.5</v>
      </c>
      <c r="D2112" s="2">
        <v>11.222</v>
      </c>
      <c r="E2112" s="2">
        <v>416088</v>
      </c>
      <c r="F2112" s="2">
        <v>14.942</v>
      </c>
      <c r="G2112" s="2">
        <v>6217186.8959999997</v>
      </c>
      <c r="H2112" s="21">
        <f t="shared" si="32"/>
        <v>-3.0102935965359592E-2</v>
      </c>
      <c r="I2112" s="4"/>
      <c r="J2112" s="4"/>
      <c r="K2112" s="4"/>
    </row>
    <row r="2113" spans="2:11" ht="13.5" x14ac:dyDescent="0.35">
      <c r="B2113" s="3">
        <v>45076</v>
      </c>
      <c r="C2113" s="2">
        <v>14.52</v>
      </c>
      <c r="D2113" s="2">
        <v>11.237500000000001</v>
      </c>
      <c r="E2113" s="2">
        <v>26360</v>
      </c>
      <c r="F2113" s="2">
        <v>14.499000000000001</v>
      </c>
      <c r="G2113" s="2">
        <v>382193.64</v>
      </c>
      <c r="H2113" s="21">
        <f t="shared" si="32"/>
        <v>1.3812154696133648E-3</v>
      </c>
      <c r="I2113" s="4"/>
      <c r="J2113" s="4"/>
      <c r="K2113" s="4"/>
    </row>
    <row r="2114" spans="2:11" ht="13.5" x14ac:dyDescent="0.35">
      <c r="B2114" s="3">
        <v>45077</v>
      </c>
      <c r="C2114" s="2">
        <v>13.78</v>
      </c>
      <c r="D2114" s="2">
        <v>11.239100000000001</v>
      </c>
      <c r="E2114" s="2">
        <v>4370</v>
      </c>
      <c r="F2114" s="2">
        <v>13.923999999999999</v>
      </c>
      <c r="G2114" s="2">
        <v>60847.88</v>
      </c>
      <c r="H2114" s="21">
        <f t="shared" si="32"/>
        <v>1.4238042269186418E-4</v>
      </c>
      <c r="I2114" s="4"/>
      <c r="J2114" s="4"/>
      <c r="K2114" s="4"/>
    </row>
    <row r="2115" spans="2:11" ht="13.5" x14ac:dyDescent="0.35">
      <c r="B2115" s="3">
        <v>45078</v>
      </c>
      <c r="C2115" s="2">
        <v>14.24</v>
      </c>
      <c r="D2115" s="2">
        <v>11.6143</v>
      </c>
      <c r="E2115" s="2">
        <v>30697</v>
      </c>
      <c r="F2115" s="2">
        <v>14.069000000000001</v>
      </c>
      <c r="G2115" s="2">
        <v>431876.09299999999</v>
      </c>
      <c r="H2115" s="21">
        <f t="shared" si="32"/>
        <v>3.3383455970673763E-2</v>
      </c>
      <c r="I2115" s="4"/>
      <c r="J2115" s="4"/>
      <c r="K2115" s="4"/>
    </row>
    <row r="2116" spans="2:11" ht="13.5" x14ac:dyDescent="0.35">
      <c r="B2116" s="3">
        <v>45079</v>
      </c>
      <c r="C2116" s="2">
        <v>14.28</v>
      </c>
      <c r="D2116" s="2">
        <v>11.6469</v>
      </c>
      <c r="E2116" s="2">
        <v>18319</v>
      </c>
      <c r="F2116" s="2">
        <v>14.339</v>
      </c>
      <c r="G2116" s="2">
        <v>262676.141</v>
      </c>
      <c r="H2116" s="21">
        <f t="shared" si="32"/>
        <v>2.8068846163781208E-3</v>
      </c>
      <c r="I2116" s="4"/>
      <c r="J2116" s="4"/>
      <c r="K2116" s="4"/>
    </row>
    <row r="2117" spans="2:11" ht="13.5" x14ac:dyDescent="0.35">
      <c r="B2117" s="3">
        <v>45082</v>
      </c>
      <c r="C2117" s="2">
        <v>14.28</v>
      </c>
      <c r="D2117" s="2">
        <v>11.6469</v>
      </c>
      <c r="E2117" s="2">
        <v>3744</v>
      </c>
      <c r="F2117" s="2">
        <v>14.284000000000001</v>
      </c>
      <c r="G2117" s="2">
        <v>53479.296000000002</v>
      </c>
      <c r="H2117" s="21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14.3</v>
      </c>
      <c r="D2118" s="2">
        <v>11.6632</v>
      </c>
      <c r="E2118" s="2">
        <v>4516</v>
      </c>
      <c r="F2118" s="2">
        <v>14.343999999999999</v>
      </c>
      <c r="G2118" s="2">
        <v>64777.504000000001</v>
      </c>
      <c r="H2118" s="21">
        <f t="shared" si="32"/>
        <v>1.3995140337771694E-3</v>
      </c>
      <c r="I2118" s="4"/>
      <c r="J2118" s="4"/>
      <c r="K2118" s="4"/>
    </row>
    <row r="2119" spans="2:11" ht="13.5" x14ac:dyDescent="0.35">
      <c r="B2119" s="3">
        <v>45084</v>
      </c>
      <c r="C2119" s="2">
        <v>14.1</v>
      </c>
      <c r="D2119" s="2">
        <v>11.5001</v>
      </c>
      <c r="E2119" s="2">
        <v>23524</v>
      </c>
      <c r="F2119" s="2">
        <v>14.231999999999999</v>
      </c>
      <c r="G2119" s="2">
        <v>334793.56800000003</v>
      </c>
      <c r="H2119" s="21">
        <f t="shared" ref="H2119:H2182" si="33">(D2119-D2118)/D2118</f>
        <v>-1.3984155291858154E-2</v>
      </c>
      <c r="I2119" s="4"/>
      <c r="J2119" s="4"/>
      <c r="K2119" s="4"/>
    </row>
    <row r="2120" spans="2:11" ht="13.5" x14ac:dyDescent="0.35">
      <c r="B2120" s="3">
        <v>45085</v>
      </c>
      <c r="C2120" s="2">
        <v>13.99</v>
      </c>
      <c r="D2120" s="2">
        <v>11.410399999999999</v>
      </c>
      <c r="E2120" s="2">
        <v>16541</v>
      </c>
      <c r="F2120" s="2">
        <v>14.021000000000001</v>
      </c>
      <c r="G2120" s="2">
        <v>231921.361</v>
      </c>
      <c r="H2120" s="21">
        <f t="shared" si="33"/>
        <v>-7.799932174502879E-3</v>
      </c>
      <c r="I2120" s="4"/>
      <c r="J2120" s="4"/>
      <c r="K2120" s="4"/>
    </row>
    <row r="2121" spans="2:11" ht="13.5" x14ac:dyDescent="0.35">
      <c r="B2121" s="3">
        <v>45086</v>
      </c>
      <c r="C2121" s="2">
        <v>14.03</v>
      </c>
      <c r="D2121" s="2">
        <v>11.443</v>
      </c>
      <c r="E2121" s="2">
        <v>17164</v>
      </c>
      <c r="F2121" s="2">
        <v>14.003</v>
      </c>
      <c r="G2121" s="2">
        <v>240347.492</v>
      </c>
      <c r="H2121" s="21">
        <f t="shared" si="33"/>
        <v>2.8570426978896802E-3</v>
      </c>
      <c r="I2121" s="4"/>
      <c r="J2121" s="4"/>
      <c r="K2121" s="4"/>
    </row>
    <row r="2122" spans="2:11" ht="13.5" x14ac:dyDescent="0.35">
      <c r="B2122" s="3">
        <v>45089</v>
      </c>
      <c r="C2122" s="2">
        <v>14.2</v>
      </c>
      <c r="D2122" s="2">
        <v>11.5817</v>
      </c>
      <c r="E2122" s="2">
        <v>18805</v>
      </c>
      <c r="F2122" s="2">
        <v>14.022</v>
      </c>
      <c r="G2122" s="2">
        <v>263683.71000000002</v>
      </c>
      <c r="H2122" s="21">
        <f t="shared" si="33"/>
        <v>1.2120947304028669E-2</v>
      </c>
      <c r="I2122" s="4"/>
      <c r="J2122" s="4"/>
      <c r="K2122" s="4"/>
    </row>
    <row r="2123" spans="2:11" ht="13.5" x14ac:dyDescent="0.35">
      <c r="B2123" s="3">
        <v>45090</v>
      </c>
      <c r="C2123" s="2">
        <v>14.2</v>
      </c>
      <c r="D2123" s="2">
        <v>11.5817</v>
      </c>
      <c r="E2123" s="2">
        <v>1878</v>
      </c>
      <c r="F2123" s="2">
        <v>14.022</v>
      </c>
      <c r="G2123" s="2">
        <v>26333.315999999999</v>
      </c>
      <c r="H2123" s="21">
        <f t="shared" si="33"/>
        <v>0</v>
      </c>
      <c r="I2123" s="4"/>
      <c r="J2123" s="4"/>
      <c r="K2123" s="4"/>
    </row>
    <row r="2124" spans="2:11" ht="13.5" x14ac:dyDescent="0.35">
      <c r="B2124" s="3">
        <v>45091</v>
      </c>
      <c r="C2124" s="2">
        <v>14.23</v>
      </c>
      <c r="D2124" s="2">
        <v>11.6061</v>
      </c>
      <c r="E2124" s="2">
        <v>5263</v>
      </c>
      <c r="F2124" s="2">
        <v>14.188000000000001</v>
      </c>
      <c r="G2124" s="2">
        <v>74671.444000000003</v>
      </c>
      <c r="H2124" s="21">
        <f t="shared" si="33"/>
        <v>2.1067718901370248E-3</v>
      </c>
      <c r="I2124" s="4"/>
      <c r="J2124" s="4"/>
      <c r="K2124" s="4"/>
    </row>
    <row r="2125" spans="2:11" ht="13.5" x14ac:dyDescent="0.35">
      <c r="B2125" s="3">
        <v>45092</v>
      </c>
      <c r="C2125" s="2">
        <v>14.19</v>
      </c>
      <c r="D2125" s="2">
        <v>11.573499999999999</v>
      </c>
      <c r="E2125" s="2">
        <v>3770</v>
      </c>
      <c r="F2125" s="2">
        <v>14.038</v>
      </c>
      <c r="G2125" s="2">
        <v>52923.26</v>
      </c>
      <c r="H2125" s="21">
        <f t="shared" si="33"/>
        <v>-2.8088677505794719E-3</v>
      </c>
      <c r="I2125" s="4"/>
      <c r="J2125" s="4"/>
      <c r="K2125" s="4"/>
    </row>
    <row r="2126" spans="2:11" ht="13.5" x14ac:dyDescent="0.35">
      <c r="B2126" s="3">
        <v>45093</v>
      </c>
      <c r="C2126" s="2">
        <v>14.2</v>
      </c>
      <c r="D2126" s="2">
        <v>11.5817</v>
      </c>
      <c r="E2126" s="2">
        <v>46647</v>
      </c>
      <c r="F2126" s="2">
        <v>14.031000000000001</v>
      </c>
      <c r="G2126" s="2">
        <v>654504.05700000003</v>
      </c>
      <c r="H2126" s="21">
        <f t="shared" si="33"/>
        <v>7.0851514235109776E-4</v>
      </c>
      <c r="I2126" s="4"/>
      <c r="J2126" s="4"/>
      <c r="K2126" s="4"/>
    </row>
    <row r="2127" spans="2:11" ht="13.5" x14ac:dyDescent="0.35">
      <c r="B2127" s="3">
        <v>45096</v>
      </c>
      <c r="C2127" s="2">
        <v>14.1</v>
      </c>
      <c r="D2127" s="2">
        <v>11.5001</v>
      </c>
      <c r="E2127" s="2">
        <v>9941</v>
      </c>
      <c r="F2127" s="2">
        <v>14.183</v>
      </c>
      <c r="G2127" s="2">
        <v>140993.20300000001</v>
      </c>
      <c r="H2127" s="21">
        <f t="shared" si="33"/>
        <v>-7.0455977965238172E-3</v>
      </c>
      <c r="I2127" s="4"/>
      <c r="J2127" s="4"/>
      <c r="K2127" s="4"/>
    </row>
    <row r="2128" spans="2:11" ht="13.5" x14ac:dyDescent="0.35">
      <c r="B2128" s="3">
        <v>45097</v>
      </c>
      <c r="C2128" s="2">
        <v>14.39</v>
      </c>
      <c r="D2128" s="2">
        <v>11.736599999999999</v>
      </c>
      <c r="E2128" s="2">
        <v>15159</v>
      </c>
      <c r="F2128" s="2">
        <v>14.244</v>
      </c>
      <c r="G2128" s="2">
        <v>215924.796</v>
      </c>
      <c r="H2128" s="21">
        <f t="shared" si="33"/>
        <v>2.0565038564882E-2</v>
      </c>
      <c r="I2128" s="4"/>
      <c r="J2128" s="4"/>
      <c r="K2128" s="4"/>
    </row>
    <row r="2129" spans="2:11" ht="13.5" x14ac:dyDescent="0.35">
      <c r="B2129" s="3">
        <v>45098</v>
      </c>
      <c r="C2129" s="2">
        <v>14.5</v>
      </c>
      <c r="D2129" s="2">
        <v>11.8263</v>
      </c>
      <c r="E2129" s="2">
        <v>58473</v>
      </c>
      <c r="F2129" s="2">
        <v>14.496</v>
      </c>
      <c r="G2129" s="2">
        <v>847624.60800000001</v>
      </c>
      <c r="H2129" s="21">
        <f t="shared" si="33"/>
        <v>7.6427585501764195E-3</v>
      </c>
      <c r="I2129" s="4"/>
      <c r="J2129" s="4"/>
      <c r="K2129" s="4"/>
    </row>
    <row r="2130" spans="2:11" ht="13.5" x14ac:dyDescent="0.35">
      <c r="B2130" s="3">
        <v>45099</v>
      </c>
      <c r="C2130" s="2">
        <v>14.6</v>
      </c>
      <c r="D2130" s="2">
        <v>11.9079</v>
      </c>
      <c r="E2130" s="2">
        <v>9660</v>
      </c>
      <c r="F2130" s="2">
        <v>14.512</v>
      </c>
      <c r="G2130" s="2">
        <v>140185.92000000001</v>
      </c>
      <c r="H2130" s="21">
        <f t="shared" si="33"/>
        <v>6.8998757007686174E-3</v>
      </c>
      <c r="I2130" s="4"/>
      <c r="J2130" s="4"/>
      <c r="K2130" s="4"/>
    </row>
    <row r="2131" spans="2:11" ht="13.5" x14ac:dyDescent="0.35">
      <c r="B2131" s="3">
        <v>45100</v>
      </c>
      <c r="C2131" s="2">
        <v>14.7</v>
      </c>
      <c r="D2131" s="2">
        <v>11.9895</v>
      </c>
      <c r="E2131" s="2">
        <v>3728</v>
      </c>
      <c r="F2131" s="2">
        <v>14.673999999999999</v>
      </c>
      <c r="G2131" s="2">
        <v>54704.671999999999</v>
      </c>
      <c r="H2131" s="21">
        <f t="shared" si="33"/>
        <v>6.8525936563121875E-3</v>
      </c>
      <c r="I2131" s="4"/>
      <c r="J2131" s="4"/>
      <c r="K2131" s="4"/>
    </row>
    <row r="2132" spans="2:11" ht="13.5" x14ac:dyDescent="0.35">
      <c r="B2132" s="3">
        <v>45103</v>
      </c>
      <c r="C2132" s="2">
        <v>14.65</v>
      </c>
      <c r="D2132" s="2">
        <v>11.948700000000001</v>
      </c>
      <c r="E2132" s="2">
        <v>8397</v>
      </c>
      <c r="F2132" s="2">
        <v>14.65</v>
      </c>
      <c r="G2132" s="2">
        <v>123016.05</v>
      </c>
      <c r="H2132" s="21">
        <f t="shared" si="33"/>
        <v>-3.4029776054046506E-3</v>
      </c>
      <c r="I2132" s="4"/>
      <c r="J2132" s="4"/>
      <c r="K2132" s="4"/>
    </row>
    <row r="2133" spans="2:11" ht="13.5" x14ac:dyDescent="0.35">
      <c r="B2133" s="3">
        <v>45104</v>
      </c>
      <c r="C2133" s="2">
        <v>14.55</v>
      </c>
      <c r="D2133" s="2">
        <v>11.867100000000001</v>
      </c>
      <c r="E2133" s="2">
        <v>18078</v>
      </c>
      <c r="F2133" s="2">
        <v>14.632</v>
      </c>
      <c r="G2133" s="2">
        <v>264517.29599999997</v>
      </c>
      <c r="H2133" s="21">
        <f t="shared" si="33"/>
        <v>-6.8291948078033505E-3</v>
      </c>
      <c r="I2133" s="4"/>
      <c r="J2133" s="4"/>
      <c r="K2133" s="4"/>
    </row>
    <row r="2134" spans="2:11" ht="13.5" x14ac:dyDescent="0.35">
      <c r="B2134" s="3">
        <v>45107</v>
      </c>
      <c r="C2134" s="2">
        <v>14.6</v>
      </c>
      <c r="D2134" s="2">
        <v>11.9079</v>
      </c>
      <c r="E2134" s="2">
        <v>4497</v>
      </c>
      <c r="F2134" s="2">
        <v>14.522</v>
      </c>
      <c r="G2134" s="2">
        <v>65305.434000000001</v>
      </c>
      <c r="H2134" s="21">
        <f t="shared" si="33"/>
        <v>3.4380766994462891E-3</v>
      </c>
      <c r="I2134" s="4"/>
      <c r="J2134" s="4"/>
      <c r="K2134" s="4"/>
    </row>
    <row r="2135" spans="2:11" ht="13.5" x14ac:dyDescent="0.35">
      <c r="B2135" s="3">
        <v>45110</v>
      </c>
      <c r="C2135" s="2">
        <v>14.55</v>
      </c>
      <c r="D2135" s="2">
        <v>11.867100000000001</v>
      </c>
      <c r="E2135" s="2">
        <v>7091</v>
      </c>
      <c r="F2135" s="2">
        <v>14.542999999999999</v>
      </c>
      <c r="G2135" s="2">
        <v>103124.413</v>
      </c>
      <c r="H2135" s="21">
        <f t="shared" si="33"/>
        <v>-3.4262968281560191E-3</v>
      </c>
      <c r="I2135" s="4"/>
      <c r="J2135" s="4"/>
      <c r="K2135" s="4"/>
    </row>
    <row r="2136" spans="2:11" ht="13.5" x14ac:dyDescent="0.35">
      <c r="B2136" s="3">
        <v>45111</v>
      </c>
      <c r="C2136" s="2">
        <v>14.72</v>
      </c>
      <c r="D2136" s="2">
        <v>12.005800000000001</v>
      </c>
      <c r="E2136" s="2">
        <v>9134</v>
      </c>
      <c r="F2136" s="2">
        <v>14.59</v>
      </c>
      <c r="G2136" s="2">
        <v>133265.06</v>
      </c>
      <c r="H2136" s="21">
        <f t="shared" si="33"/>
        <v>1.1687775446402241E-2</v>
      </c>
      <c r="I2136" s="4"/>
      <c r="J2136" s="4"/>
      <c r="K2136" s="4"/>
    </row>
    <row r="2137" spans="2:11" ht="13.5" x14ac:dyDescent="0.35">
      <c r="B2137" s="3">
        <v>45112</v>
      </c>
      <c r="C2137" s="2">
        <v>14.72</v>
      </c>
      <c r="D2137" s="2">
        <v>12.005800000000001</v>
      </c>
      <c r="E2137" s="2">
        <v>3246</v>
      </c>
      <c r="F2137" s="2">
        <v>14.696999999999999</v>
      </c>
      <c r="G2137" s="2">
        <v>47706.462</v>
      </c>
      <c r="H2137" s="21">
        <f t="shared" si="33"/>
        <v>0</v>
      </c>
      <c r="I2137" s="4"/>
      <c r="J2137" s="4"/>
      <c r="K2137" s="4"/>
    </row>
    <row r="2138" spans="2:11" ht="13.5" x14ac:dyDescent="0.35">
      <c r="B2138" s="3">
        <v>45113</v>
      </c>
      <c r="C2138" s="2">
        <v>14.76</v>
      </c>
      <c r="D2138" s="2">
        <v>12.038399999999999</v>
      </c>
      <c r="E2138" s="2">
        <v>26132</v>
      </c>
      <c r="F2138" s="2">
        <v>14.698</v>
      </c>
      <c r="G2138" s="2">
        <v>384088.136</v>
      </c>
      <c r="H2138" s="21">
        <f t="shared" si="33"/>
        <v>2.7153542454479191E-3</v>
      </c>
      <c r="I2138" s="4"/>
      <c r="J2138" s="4"/>
      <c r="K2138" s="4"/>
    </row>
    <row r="2139" spans="2:11" ht="13.5" x14ac:dyDescent="0.35">
      <c r="B2139" s="3">
        <v>45114</v>
      </c>
      <c r="C2139" s="2">
        <v>14.79</v>
      </c>
      <c r="D2139" s="2">
        <v>12.062900000000001</v>
      </c>
      <c r="E2139" s="2">
        <v>15851</v>
      </c>
      <c r="F2139" s="2">
        <v>14.845000000000001</v>
      </c>
      <c r="G2139" s="2">
        <v>235308.095</v>
      </c>
      <c r="H2139" s="21">
        <f t="shared" si="33"/>
        <v>2.0351541733121944E-3</v>
      </c>
      <c r="I2139" s="4"/>
      <c r="J2139" s="4"/>
      <c r="K2139" s="4"/>
    </row>
    <row r="2140" spans="2:11" ht="13.5" x14ac:dyDescent="0.35">
      <c r="B2140" s="3">
        <v>45117</v>
      </c>
      <c r="C2140" s="2">
        <v>14.8</v>
      </c>
      <c r="D2140" s="2">
        <v>12.071</v>
      </c>
      <c r="E2140" s="2">
        <v>5671</v>
      </c>
      <c r="F2140" s="2">
        <v>14.813000000000001</v>
      </c>
      <c r="G2140" s="2">
        <v>84004.523000000001</v>
      </c>
      <c r="H2140" s="21">
        <f t="shared" si="33"/>
        <v>6.7148032396843922E-4</v>
      </c>
      <c r="I2140" s="4"/>
      <c r="J2140" s="4"/>
      <c r="K2140" s="4"/>
    </row>
    <row r="2141" spans="2:11" ht="13.5" x14ac:dyDescent="0.35">
      <c r="B2141" s="3">
        <v>45118</v>
      </c>
      <c r="C2141" s="2">
        <v>14.89</v>
      </c>
      <c r="D2141" s="2">
        <v>12.144399999999999</v>
      </c>
      <c r="E2141" s="2">
        <v>19876</v>
      </c>
      <c r="F2141" s="2">
        <v>14.837999999999999</v>
      </c>
      <c r="G2141" s="2">
        <v>294920.08799999999</v>
      </c>
      <c r="H2141" s="21">
        <f t="shared" si="33"/>
        <v>6.080689255239787E-3</v>
      </c>
      <c r="I2141" s="4"/>
      <c r="J2141" s="4"/>
      <c r="K2141" s="4"/>
    </row>
    <row r="2142" spans="2:11" ht="13.5" x14ac:dyDescent="0.35">
      <c r="B2142" s="3">
        <v>45119</v>
      </c>
      <c r="C2142" s="2">
        <v>14.4</v>
      </c>
      <c r="D2142" s="2">
        <v>11.7448</v>
      </c>
      <c r="E2142" s="2">
        <v>19530</v>
      </c>
      <c r="F2142" s="2">
        <v>14.585000000000001</v>
      </c>
      <c r="G2142" s="2">
        <v>284845.05</v>
      </c>
      <c r="H2142" s="21">
        <f t="shared" si="33"/>
        <v>-3.2904054543657947E-2</v>
      </c>
      <c r="I2142" s="4"/>
      <c r="J2142" s="4"/>
      <c r="K2142" s="4"/>
    </row>
    <row r="2143" spans="2:11" ht="13.5" x14ac:dyDescent="0.35">
      <c r="B2143" s="3">
        <v>45120</v>
      </c>
      <c r="C2143" s="2">
        <v>14.4</v>
      </c>
      <c r="D2143" s="2">
        <v>11.7448</v>
      </c>
      <c r="E2143" s="2">
        <v>1717</v>
      </c>
      <c r="F2143" s="2">
        <v>14.443</v>
      </c>
      <c r="G2143" s="2">
        <v>24798.631000000001</v>
      </c>
      <c r="H2143" s="21">
        <f t="shared" si="33"/>
        <v>0</v>
      </c>
      <c r="I2143" s="4"/>
      <c r="J2143" s="4"/>
      <c r="K2143" s="4"/>
    </row>
    <row r="2144" spans="2:11" ht="13.5" x14ac:dyDescent="0.35">
      <c r="B2144" s="3">
        <v>45121</v>
      </c>
      <c r="C2144" s="2">
        <v>14.2</v>
      </c>
      <c r="D2144" s="2">
        <v>11.5817</v>
      </c>
      <c r="E2144" s="2">
        <v>30285</v>
      </c>
      <c r="F2144" s="2">
        <v>14.259</v>
      </c>
      <c r="G2144" s="2">
        <v>431833.815</v>
      </c>
      <c r="H2144" s="21">
        <f t="shared" si="33"/>
        <v>-1.3886996798583205E-2</v>
      </c>
      <c r="I2144" s="4"/>
      <c r="J2144" s="4"/>
      <c r="K2144" s="4"/>
    </row>
    <row r="2145" spans="2:11" ht="13.5" x14ac:dyDescent="0.35">
      <c r="B2145" s="3">
        <v>45124</v>
      </c>
      <c r="C2145" s="2">
        <v>14.3</v>
      </c>
      <c r="D2145" s="2">
        <v>11.6632</v>
      </c>
      <c r="E2145" s="2">
        <v>10803</v>
      </c>
      <c r="F2145" s="2">
        <v>14.29</v>
      </c>
      <c r="G2145" s="2">
        <v>154374.87</v>
      </c>
      <c r="H2145" s="21">
        <f t="shared" si="33"/>
        <v>7.0369634854986858E-3</v>
      </c>
      <c r="I2145" s="4"/>
      <c r="J2145" s="4"/>
      <c r="K2145" s="4"/>
    </row>
    <row r="2146" spans="2:11" ht="13.5" x14ac:dyDescent="0.35">
      <c r="B2146" s="3">
        <v>45125</v>
      </c>
      <c r="C2146" s="2">
        <v>14.3</v>
      </c>
      <c r="D2146" s="2">
        <v>11.6632</v>
      </c>
      <c r="E2146" s="2">
        <v>1005</v>
      </c>
      <c r="F2146" s="2">
        <v>14.228</v>
      </c>
      <c r="G2146" s="2">
        <v>14299.14</v>
      </c>
      <c r="H2146" s="21">
        <f t="shared" si="33"/>
        <v>0</v>
      </c>
      <c r="I2146" s="4"/>
      <c r="J2146" s="4"/>
      <c r="K2146" s="4"/>
    </row>
    <row r="2147" spans="2:11" ht="13.5" x14ac:dyDescent="0.35">
      <c r="B2147" s="3">
        <v>45127</v>
      </c>
      <c r="C2147" s="2">
        <v>14.4</v>
      </c>
      <c r="D2147" s="2">
        <v>11.7448</v>
      </c>
      <c r="E2147" s="2">
        <v>2180</v>
      </c>
      <c r="F2147" s="2">
        <v>14.286</v>
      </c>
      <c r="G2147" s="2">
        <v>31143.48</v>
      </c>
      <c r="H2147" s="21">
        <f t="shared" si="33"/>
        <v>6.996364634062684E-3</v>
      </c>
      <c r="I2147" s="4"/>
      <c r="J2147" s="4"/>
      <c r="K2147" s="4"/>
    </row>
    <row r="2148" spans="2:11" ht="13.5" x14ac:dyDescent="0.35">
      <c r="B2148" s="3">
        <v>45128</v>
      </c>
      <c r="C2148" s="2">
        <v>14.4</v>
      </c>
      <c r="D2148" s="2">
        <v>11.7448</v>
      </c>
      <c r="E2148" s="2">
        <v>970</v>
      </c>
      <c r="F2148" s="2">
        <v>14.398999999999999</v>
      </c>
      <c r="G2148" s="2">
        <v>13967.03</v>
      </c>
      <c r="H2148" s="21">
        <f t="shared" si="33"/>
        <v>0</v>
      </c>
      <c r="I2148" s="4"/>
      <c r="J2148" s="4"/>
      <c r="K2148" s="4"/>
    </row>
    <row r="2149" spans="2:11" ht="13.5" x14ac:dyDescent="0.35">
      <c r="B2149" s="3">
        <v>45131</v>
      </c>
      <c r="C2149" s="2">
        <v>14.5</v>
      </c>
      <c r="D2149" s="2">
        <v>11.8263</v>
      </c>
      <c r="E2149" s="2">
        <v>1640</v>
      </c>
      <c r="F2149" s="2">
        <v>14.439</v>
      </c>
      <c r="G2149" s="2">
        <v>23679.96</v>
      </c>
      <c r="H2149" s="21">
        <f t="shared" si="33"/>
        <v>6.9392411961038186E-3</v>
      </c>
      <c r="I2149" s="4"/>
      <c r="J2149" s="4"/>
      <c r="K2149" s="4"/>
    </row>
    <row r="2150" spans="2:11" ht="13.5" x14ac:dyDescent="0.35">
      <c r="B2150" s="3">
        <v>45133</v>
      </c>
      <c r="C2150" s="2">
        <v>14.5</v>
      </c>
      <c r="D2150" s="2">
        <v>11.8263</v>
      </c>
      <c r="E2150" s="2">
        <v>5152</v>
      </c>
      <c r="F2150" s="2">
        <v>14.497999999999999</v>
      </c>
      <c r="G2150" s="2">
        <v>74693.695999999996</v>
      </c>
      <c r="H2150" s="21">
        <f t="shared" si="33"/>
        <v>0</v>
      </c>
      <c r="I2150" s="4"/>
      <c r="J2150" s="4"/>
      <c r="K2150" s="4"/>
    </row>
    <row r="2151" spans="2:11" ht="13.5" x14ac:dyDescent="0.35">
      <c r="B2151" s="3">
        <v>45134</v>
      </c>
      <c r="C2151" s="2">
        <v>14.4</v>
      </c>
      <c r="D2151" s="2">
        <v>11.7448</v>
      </c>
      <c r="E2151" s="2">
        <v>46775</v>
      </c>
      <c r="F2151" s="2">
        <v>14.426</v>
      </c>
      <c r="G2151" s="2">
        <v>674776.15</v>
      </c>
      <c r="H2151" s="21">
        <f t="shared" si="33"/>
        <v>-6.8914199707431848E-3</v>
      </c>
      <c r="I2151" s="4"/>
      <c r="J2151" s="4"/>
      <c r="K2151" s="4"/>
    </row>
    <row r="2152" spans="2:11" ht="13.5" x14ac:dyDescent="0.35">
      <c r="B2152" s="3">
        <v>45135</v>
      </c>
      <c r="C2152" s="2">
        <v>14.4</v>
      </c>
      <c r="D2152" s="2">
        <v>11.7448</v>
      </c>
      <c r="E2152" s="2">
        <v>35058</v>
      </c>
      <c r="F2152" s="2">
        <v>14.385</v>
      </c>
      <c r="G2152" s="2">
        <v>504309.33</v>
      </c>
      <c r="H2152" s="21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14.2</v>
      </c>
      <c r="D2153" s="2">
        <v>11.5817</v>
      </c>
      <c r="E2153" s="2">
        <v>10924</v>
      </c>
      <c r="F2153" s="2">
        <v>14.228</v>
      </c>
      <c r="G2153" s="2">
        <v>155426.67199999999</v>
      </c>
      <c r="H2153" s="21">
        <f t="shared" si="33"/>
        <v>-1.3886996798583205E-2</v>
      </c>
      <c r="I2153" s="4"/>
      <c r="J2153" s="4"/>
      <c r="K2153" s="4"/>
    </row>
    <row r="2154" spans="2:11" ht="13.5" x14ac:dyDescent="0.35">
      <c r="B2154" s="3">
        <v>45139</v>
      </c>
      <c r="C2154" s="2">
        <v>14.13</v>
      </c>
      <c r="D2154" s="2">
        <v>11.5246</v>
      </c>
      <c r="E2154" s="2">
        <v>34686</v>
      </c>
      <c r="F2154" s="2">
        <v>14.082000000000001</v>
      </c>
      <c r="G2154" s="2">
        <v>488448.25199999998</v>
      </c>
      <c r="H2154" s="21">
        <f t="shared" si="33"/>
        <v>-4.9301915953616614E-3</v>
      </c>
      <c r="I2154" s="4"/>
      <c r="J2154" s="4"/>
      <c r="K2154" s="4"/>
    </row>
    <row r="2155" spans="2:11" ht="13.5" x14ac:dyDescent="0.35">
      <c r="B2155" s="3">
        <v>45140</v>
      </c>
      <c r="C2155" s="2">
        <v>14.1</v>
      </c>
      <c r="D2155" s="2">
        <v>11.5001</v>
      </c>
      <c r="E2155" s="2">
        <v>7447</v>
      </c>
      <c r="F2155" s="2">
        <v>14.005000000000001</v>
      </c>
      <c r="G2155" s="2">
        <v>104295.235</v>
      </c>
      <c r="H2155" s="21">
        <f t="shared" si="33"/>
        <v>-2.1258872325286555E-3</v>
      </c>
      <c r="I2155" s="4"/>
      <c r="J2155" s="4"/>
      <c r="K2155" s="4"/>
    </row>
    <row r="2156" spans="2:11" ht="13.5" x14ac:dyDescent="0.35">
      <c r="B2156" s="3">
        <v>45141</v>
      </c>
      <c r="C2156" s="2">
        <v>14.09</v>
      </c>
      <c r="D2156" s="2">
        <v>11.491899999999999</v>
      </c>
      <c r="E2156" s="2">
        <v>4689</v>
      </c>
      <c r="F2156" s="2">
        <v>14.036</v>
      </c>
      <c r="G2156" s="2">
        <v>65814.804000000004</v>
      </c>
      <c r="H2156" s="21">
        <f t="shared" si="33"/>
        <v>-7.130372779367509E-4</v>
      </c>
      <c r="I2156" s="4"/>
      <c r="J2156" s="4"/>
      <c r="K2156" s="4"/>
    </row>
    <row r="2157" spans="2:11" ht="13.5" x14ac:dyDescent="0.35">
      <c r="B2157" s="3">
        <v>45142</v>
      </c>
      <c r="C2157" s="2">
        <v>14.08</v>
      </c>
      <c r="D2157" s="2">
        <v>11.4838</v>
      </c>
      <c r="E2157" s="2">
        <v>6220</v>
      </c>
      <c r="F2157" s="2">
        <v>14.047000000000001</v>
      </c>
      <c r="G2157" s="2">
        <v>87372.34</v>
      </c>
      <c r="H2157" s="21">
        <f t="shared" si="33"/>
        <v>-7.048442816243516E-4</v>
      </c>
      <c r="I2157" s="4"/>
      <c r="J2157" s="4"/>
      <c r="K2157" s="4"/>
    </row>
    <row r="2158" spans="2:11" ht="13.5" x14ac:dyDescent="0.35">
      <c r="B2158" s="3">
        <v>45145</v>
      </c>
      <c r="C2158" s="2">
        <v>14.12</v>
      </c>
      <c r="D2158" s="2">
        <v>11.516400000000001</v>
      </c>
      <c r="E2158" s="2">
        <v>2194</v>
      </c>
      <c r="F2158" s="2">
        <v>14.087</v>
      </c>
      <c r="G2158" s="2">
        <v>30906.878000000001</v>
      </c>
      <c r="H2158" s="21">
        <f t="shared" si="33"/>
        <v>2.8387815879761407E-3</v>
      </c>
      <c r="I2158" s="4"/>
      <c r="J2158" s="4"/>
      <c r="K2158" s="4"/>
    </row>
    <row r="2159" spans="2:11" ht="13.5" x14ac:dyDescent="0.35">
      <c r="B2159" s="3">
        <v>45146</v>
      </c>
      <c r="C2159" s="2">
        <v>14.38</v>
      </c>
      <c r="D2159" s="2">
        <v>11.7285</v>
      </c>
      <c r="E2159" s="2">
        <v>4199</v>
      </c>
      <c r="F2159" s="2">
        <v>14.25</v>
      </c>
      <c r="G2159" s="2">
        <v>59835.75</v>
      </c>
      <c r="H2159" s="21">
        <f t="shared" si="33"/>
        <v>1.8417213712618483E-2</v>
      </c>
      <c r="I2159" s="4"/>
      <c r="J2159" s="4"/>
      <c r="K2159" s="4"/>
    </row>
    <row r="2160" spans="2:11" ht="13.5" x14ac:dyDescent="0.35">
      <c r="B2160" s="3">
        <v>45147</v>
      </c>
      <c r="C2160" s="2">
        <v>14.37</v>
      </c>
      <c r="D2160" s="2">
        <v>11.7203</v>
      </c>
      <c r="E2160" s="2">
        <v>31472</v>
      </c>
      <c r="F2160" s="2">
        <v>14.281000000000001</v>
      </c>
      <c r="G2160" s="2">
        <v>449451.63199999998</v>
      </c>
      <c r="H2160" s="21">
        <f t="shared" si="33"/>
        <v>-6.9915163916958083E-4</v>
      </c>
      <c r="I2160" s="4"/>
      <c r="J2160" s="4"/>
      <c r="K2160" s="4"/>
    </row>
    <row r="2161" spans="2:11" ht="13.5" x14ac:dyDescent="0.35">
      <c r="B2161" s="3">
        <v>45148</v>
      </c>
      <c r="C2161" s="2">
        <v>14.5</v>
      </c>
      <c r="D2161" s="2">
        <v>11.8263</v>
      </c>
      <c r="E2161" s="2">
        <v>5132</v>
      </c>
      <c r="F2161" s="2">
        <v>14.39</v>
      </c>
      <c r="G2161" s="2">
        <v>73849.48</v>
      </c>
      <c r="H2161" s="21">
        <f t="shared" si="33"/>
        <v>9.0441370954668279E-3</v>
      </c>
      <c r="I2161" s="4"/>
      <c r="J2161" s="4"/>
      <c r="K2161" s="4"/>
    </row>
    <row r="2162" spans="2:11" ht="13.5" x14ac:dyDescent="0.35">
      <c r="B2162" s="3">
        <v>45149</v>
      </c>
      <c r="C2162" s="2">
        <v>14.5</v>
      </c>
      <c r="D2162" s="2">
        <v>11.8263</v>
      </c>
      <c r="E2162" s="2">
        <v>9596</v>
      </c>
      <c r="F2162" s="2">
        <v>14.188000000000001</v>
      </c>
      <c r="G2162" s="2">
        <v>136148.04800000001</v>
      </c>
      <c r="H2162" s="21">
        <f t="shared" si="33"/>
        <v>0</v>
      </c>
      <c r="I2162" s="4"/>
      <c r="J2162" s="4"/>
      <c r="K2162" s="4"/>
    </row>
    <row r="2163" spans="2:11" ht="13.5" x14ac:dyDescent="0.35">
      <c r="B2163" s="3">
        <v>45152</v>
      </c>
      <c r="C2163" s="2">
        <v>14.5</v>
      </c>
      <c r="D2163" s="2">
        <v>11.8263</v>
      </c>
      <c r="E2163" s="2">
        <v>1984</v>
      </c>
      <c r="F2163" s="2">
        <v>14.462999999999999</v>
      </c>
      <c r="G2163" s="2">
        <v>28694.592000000001</v>
      </c>
      <c r="H2163" s="21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14.4</v>
      </c>
      <c r="D2164" s="2">
        <v>11.7448</v>
      </c>
      <c r="E2164" s="2">
        <v>20710</v>
      </c>
      <c r="F2164" s="2">
        <v>14.468999999999999</v>
      </c>
      <c r="G2164" s="2">
        <v>299652.99</v>
      </c>
      <c r="H2164" s="21">
        <f t="shared" si="33"/>
        <v>-6.8914199707431848E-3</v>
      </c>
      <c r="I2164" s="4"/>
      <c r="J2164" s="4"/>
      <c r="K2164" s="4"/>
    </row>
    <row r="2165" spans="2:11" ht="13.5" x14ac:dyDescent="0.35">
      <c r="B2165" s="3">
        <v>45154</v>
      </c>
      <c r="C2165" s="2">
        <v>14.2</v>
      </c>
      <c r="D2165" s="2">
        <v>11.5817</v>
      </c>
      <c r="E2165" s="2">
        <v>33991</v>
      </c>
      <c r="F2165" s="2">
        <v>14.401</v>
      </c>
      <c r="G2165" s="2">
        <v>489504.391</v>
      </c>
      <c r="H2165" s="21">
        <f t="shared" si="33"/>
        <v>-1.3886996798583205E-2</v>
      </c>
      <c r="I2165" s="4"/>
      <c r="J2165" s="4"/>
      <c r="K2165" s="4"/>
    </row>
    <row r="2166" spans="2:11" ht="13.5" x14ac:dyDescent="0.35">
      <c r="B2166" s="3">
        <v>45155</v>
      </c>
      <c r="C2166" s="2">
        <v>14.45</v>
      </c>
      <c r="D2166" s="2">
        <v>11.785600000000001</v>
      </c>
      <c r="E2166" s="2">
        <v>1422</v>
      </c>
      <c r="F2166" s="2">
        <v>14.345000000000001</v>
      </c>
      <c r="G2166" s="2">
        <v>20398.59</v>
      </c>
      <c r="H2166" s="21">
        <f t="shared" si="33"/>
        <v>1.7605360180284489E-2</v>
      </c>
      <c r="I2166" s="4"/>
      <c r="J2166" s="4"/>
      <c r="K2166" s="4"/>
    </row>
    <row r="2167" spans="2:11" ht="13.5" x14ac:dyDescent="0.35">
      <c r="B2167" s="3">
        <v>45156</v>
      </c>
      <c r="C2167" s="2">
        <v>14.4</v>
      </c>
      <c r="D2167" s="2">
        <v>11.7448</v>
      </c>
      <c r="E2167" s="2">
        <v>6557</v>
      </c>
      <c r="F2167" s="2">
        <v>14.115</v>
      </c>
      <c r="G2167" s="2">
        <v>92552.054999999993</v>
      </c>
      <c r="H2167" s="21">
        <f t="shared" si="33"/>
        <v>-3.4618517512897801E-3</v>
      </c>
      <c r="I2167" s="4"/>
      <c r="J2167" s="4"/>
      <c r="K2167" s="4"/>
    </row>
    <row r="2168" spans="2:11" ht="13.5" x14ac:dyDescent="0.35">
      <c r="B2168" s="3">
        <v>45159</v>
      </c>
      <c r="C2168" s="2">
        <v>14.1</v>
      </c>
      <c r="D2168" s="2">
        <v>11.5001</v>
      </c>
      <c r="E2168" s="2">
        <v>13979</v>
      </c>
      <c r="F2168" s="2">
        <v>14.098000000000001</v>
      </c>
      <c r="G2168" s="2">
        <v>197075.94200000001</v>
      </c>
      <c r="H2168" s="21">
        <f t="shared" si="33"/>
        <v>-2.0834752401062591E-2</v>
      </c>
      <c r="I2168" s="4"/>
      <c r="J2168" s="4"/>
      <c r="K2168" s="4"/>
    </row>
    <row r="2169" spans="2:11" ht="13.5" x14ac:dyDescent="0.35">
      <c r="B2169" s="3">
        <v>45160</v>
      </c>
      <c r="C2169" s="2">
        <v>14.1</v>
      </c>
      <c r="D2169" s="2">
        <v>11.5001</v>
      </c>
      <c r="E2169" s="2">
        <v>4032</v>
      </c>
      <c r="F2169" s="2">
        <v>14.079000000000001</v>
      </c>
      <c r="G2169" s="2">
        <v>56766.527999999998</v>
      </c>
      <c r="H2169" s="21">
        <f t="shared" si="33"/>
        <v>0</v>
      </c>
      <c r="I2169" s="4"/>
      <c r="J2169" s="4"/>
      <c r="K2169" s="4"/>
    </row>
    <row r="2170" spans="2:11" ht="13.5" x14ac:dyDescent="0.35">
      <c r="B2170" s="3">
        <v>45161</v>
      </c>
      <c r="C2170" s="2">
        <v>14</v>
      </c>
      <c r="D2170" s="2">
        <v>11.4185</v>
      </c>
      <c r="E2170" s="2">
        <v>15260</v>
      </c>
      <c r="F2170" s="2">
        <v>13.821999999999999</v>
      </c>
      <c r="G2170" s="2">
        <v>210923.72</v>
      </c>
      <c r="H2170" s="21">
        <f t="shared" si="33"/>
        <v>-7.0955904731263113E-3</v>
      </c>
      <c r="I2170" s="4"/>
      <c r="J2170" s="4"/>
      <c r="K2170" s="4"/>
    </row>
    <row r="2171" spans="2:11" ht="13.5" x14ac:dyDescent="0.35">
      <c r="B2171" s="3">
        <v>45162</v>
      </c>
      <c r="C2171" s="2">
        <v>14</v>
      </c>
      <c r="D2171" s="2">
        <v>11.4185</v>
      </c>
      <c r="E2171" s="2">
        <v>8655</v>
      </c>
      <c r="F2171" s="2">
        <v>13.846</v>
      </c>
      <c r="G2171" s="2">
        <v>119837.13</v>
      </c>
      <c r="H2171" s="21">
        <f t="shared" si="33"/>
        <v>0</v>
      </c>
      <c r="I2171" s="4"/>
      <c r="J2171" s="4"/>
      <c r="K2171" s="4"/>
    </row>
    <row r="2172" spans="2:11" ht="13.5" x14ac:dyDescent="0.35">
      <c r="B2172" s="3">
        <v>45163</v>
      </c>
      <c r="C2172" s="2">
        <v>14</v>
      </c>
      <c r="D2172" s="2">
        <v>11.4185</v>
      </c>
      <c r="E2172" s="2">
        <v>7349</v>
      </c>
      <c r="F2172" s="2">
        <v>13.981999999999999</v>
      </c>
      <c r="G2172" s="2">
        <v>102753.71799999999</v>
      </c>
      <c r="H2172" s="21">
        <f t="shared" si="33"/>
        <v>0</v>
      </c>
      <c r="I2172" s="4"/>
      <c r="J2172" s="4"/>
      <c r="K2172" s="4"/>
    </row>
    <row r="2173" spans="2:11" ht="13.5" x14ac:dyDescent="0.35">
      <c r="B2173" s="3">
        <v>45166</v>
      </c>
      <c r="C2173" s="2">
        <v>13.8</v>
      </c>
      <c r="D2173" s="2">
        <v>11.2554</v>
      </c>
      <c r="E2173" s="2">
        <v>12865</v>
      </c>
      <c r="F2173" s="2">
        <v>13.840999999999999</v>
      </c>
      <c r="G2173" s="2">
        <v>178064.465</v>
      </c>
      <c r="H2173" s="21">
        <f t="shared" si="33"/>
        <v>-1.4283837631913125E-2</v>
      </c>
      <c r="I2173" s="4"/>
      <c r="J2173" s="4"/>
      <c r="K2173" s="4"/>
    </row>
    <row r="2174" spans="2:11" ht="13.5" x14ac:dyDescent="0.35">
      <c r="B2174" s="3">
        <v>45167</v>
      </c>
      <c r="C2174" s="2">
        <v>13.75</v>
      </c>
      <c r="D2174" s="2">
        <v>11.214600000000001</v>
      </c>
      <c r="E2174" s="2">
        <v>8635</v>
      </c>
      <c r="F2174" s="2">
        <v>13.829000000000001</v>
      </c>
      <c r="G2174" s="2">
        <v>119413.41499999999</v>
      </c>
      <c r="H2174" s="21">
        <f t="shared" si="33"/>
        <v>-3.6249267018496952E-3</v>
      </c>
      <c r="I2174" s="4"/>
      <c r="J2174" s="4"/>
      <c r="K2174" s="4"/>
    </row>
    <row r="2175" spans="2:11" ht="13.5" x14ac:dyDescent="0.35">
      <c r="B2175" s="3">
        <v>45168</v>
      </c>
      <c r="C2175" s="2">
        <v>13.75</v>
      </c>
      <c r="D2175" s="2">
        <v>11.214600000000001</v>
      </c>
      <c r="E2175" s="2">
        <v>17446</v>
      </c>
      <c r="F2175" s="2">
        <v>13.738</v>
      </c>
      <c r="G2175" s="2">
        <v>239673.14799999999</v>
      </c>
      <c r="H2175" s="21">
        <f t="shared" si="33"/>
        <v>0</v>
      </c>
      <c r="I2175" s="4"/>
      <c r="J2175" s="4"/>
      <c r="K2175" s="4"/>
    </row>
    <row r="2176" spans="2:11" ht="13.5" x14ac:dyDescent="0.35">
      <c r="B2176" s="3">
        <v>45169</v>
      </c>
      <c r="C2176" s="2">
        <v>13.8</v>
      </c>
      <c r="D2176" s="2">
        <v>11.2554</v>
      </c>
      <c r="E2176" s="2">
        <v>5488</v>
      </c>
      <c r="F2176" s="2">
        <v>13.795</v>
      </c>
      <c r="G2176" s="2">
        <v>75706.960000000006</v>
      </c>
      <c r="H2176" s="21">
        <f t="shared" si="33"/>
        <v>3.6381146006098349E-3</v>
      </c>
      <c r="I2176" s="4"/>
      <c r="J2176" s="4"/>
      <c r="K2176" s="4"/>
    </row>
    <row r="2177" spans="2:11" ht="13.5" x14ac:dyDescent="0.35">
      <c r="B2177" s="3">
        <v>45170</v>
      </c>
      <c r="C2177" s="2">
        <v>13.69</v>
      </c>
      <c r="D2177" s="2">
        <v>11.165699999999999</v>
      </c>
      <c r="E2177" s="2">
        <v>7871</v>
      </c>
      <c r="F2177" s="2">
        <v>13.659000000000001</v>
      </c>
      <c r="G2177" s="2">
        <v>107509.989</v>
      </c>
      <c r="H2177" s="21">
        <f t="shared" si="33"/>
        <v>-7.9695079695080197E-3</v>
      </c>
      <c r="I2177" s="4"/>
      <c r="J2177" s="4"/>
      <c r="K2177" s="4"/>
    </row>
    <row r="2178" spans="2:11" ht="13.5" x14ac:dyDescent="0.35">
      <c r="B2178" s="3">
        <v>45173</v>
      </c>
      <c r="C2178" s="2">
        <v>13.8</v>
      </c>
      <c r="D2178" s="2">
        <v>11.2554</v>
      </c>
      <c r="E2178" s="2">
        <v>22268</v>
      </c>
      <c r="F2178" s="2">
        <v>13.721</v>
      </c>
      <c r="G2178" s="2">
        <v>305539.228</v>
      </c>
      <c r="H2178" s="21">
        <f t="shared" si="33"/>
        <v>8.0335312609151749E-3</v>
      </c>
      <c r="I2178" s="4"/>
      <c r="J2178" s="4"/>
      <c r="K2178" s="4"/>
    </row>
    <row r="2179" spans="2:11" ht="13.5" x14ac:dyDescent="0.35">
      <c r="B2179" s="3">
        <v>45174</v>
      </c>
      <c r="C2179" s="2">
        <v>14.44</v>
      </c>
      <c r="D2179" s="2">
        <v>11.7774</v>
      </c>
      <c r="E2179" s="2">
        <v>85380</v>
      </c>
      <c r="F2179" s="2">
        <v>14.225</v>
      </c>
      <c r="G2179" s="2">
        <v>1214530.5</v>
      </c>
      <c r="H2179" s="21">
        <f t="shared" si="33"/>
        <v>4.6377738685431012E-2</v>
      </c>
      <c r="I2179" s="4"/>
      <c r="J2179" s="4"/>
      <c r="K2179" s="4"/>
    </row>
    <row r="2180" spans="2:11" ht="13.5" x14ac:dyDescent="0.35">
      <c r="B2180" s="3">
        <v>45175</v>
      </c>
      <c r="C2180" s="2">
        <v>14.59</v>
      </c>
      <c r="D2180" s="2">
        <v>11.899699999999999</v>
      </c>
      <c r="E2180" s="2">
        <v>43178</v>
      </c>
      <c r="F2180" s="2">
        <v>14.499000000000001</v>
      </c>
      <c r="G2180" s="2">
        <v>626037.82200000004</v>
      </c>
      <c r="H2180" s="21">
        <f t="shared" si="33"/>
        <v>1.0384295345322328E-2</v>
      </c>
      <c r="I2180" s="4"/>
      <c r="J2180" s="4"/>
      <c r="K2180" s="4"/>
    </row>
    <row r="2181" spans="2:11" ht="13.5" x14ac:dyDescent="0.35">
      <c r="B2181" s="3">
        <v>45176</v>
      </c>
      <c r="C2181" s="2">
        <v>14.57</v>
      </c>
      <c r="D2181" s="2">
        <v>11.8834</v>
      </c>
      <c r="E2181" s="2">
        <v>48896</v>
      </c>
      <c r="F2181" s="2">
        <v>14.58</v>
      </c>
      <c r="G2181" s="2">
        <v>712903.68000000005</v>
      </c>
      <c r="H2181" s="21">
        <f t="shared" si="33"/>
        <v>-1.3697824314898119E-3</v>
      </c>
      <c r="I2181" s="4"/>
      <c r="J2181" s="4"/>
      <c r="K2181" s="4"/>
    </row>
    <row r="2182" spans="2:11" ht="13.5" x14ac:dyDescent="0.35">
      <c r="B2182" s="3">
        <v>45177</v>
      </c>
      <c r="C2182" s="2">
        <v>14.4</v>
      </c>
      <c r="D2182" s="2">
        <v>11.7448</v>
      </c>
      <c r="E2182" s="2">
        <v>6762</v>
      </c>
      <c r="F2182" s="2">
        <v>14.122999999999999</v>
      </c>
      <c r="G2182" s="2">
        <v>95499.725999999995</v>
      </c>
      <c r="H2182" s="21">
        <f t="shared" si="33"/>
        <v>-1.1663328676977993E-2</v>
      </c>
      <c r="I2182" s="4"/>
      <c r="J2182" s="4"/>
      <c r="K2182" s="4"/>
    </row>
    <row r="2183" spans="2:11" ht="13.5" x14ac:dyDescent="0.35">
      <c r="B2183" s="3">
        <v>45180</v>
      </c>
      <c r="C2183" s="2">
        <v>14.28</v>
      </c>
      <c r="D2183" s="2">
        <v>11.6469</v>
      </c>
      <c r="E2183" s="2">
        <v>8421</v>
      </c>
      <c r="F2183" s="2">
        <v>13.847</v>
      </c>
      <c r="G2183" s="2">
        <v>116605.587</v>
      </c>
      <c r="H2183" s="21">
        <f t="shared" ref="H2183:H2246" si="34">(D2183-D2182)/D2182</f>
        <v>-8.3356038417000903E-3</v>
      </c>
      <c r="I2183" s="4"/>
      <c r="J2183" s="4"/>
      <c r="K2183" s="4"/>
    </row>
    <row r="2184" spans="2:11" ht="13.5" x14ac:dyDescent="0.35">
      <c r="B2184" s="3">
        <v>45181</v>
      </c>
      <c r="C2184" s="2">
        <v>13.8</v>
      </c>
      <c r="D2184" s="2">
        <v>11.2554</v>
      </c>
      <c r="E2184" s="2">
        <v>17118</v>
      </c>
      <c r="F2184" s="2">
        <v>13.840999999999999</v>
      </c>
      <c r="G2184" s="2">
        <v>236930.23800000001</v>
      </c>
      <c r="H2184" s="21">
        <f t="shared" si="34"/>
        <v>-3.3614094737655566E-2</v>
      </c>
      <c r="I2184" s="4"/>
      <c r="J2184" s="4"/>
      <c r="K2184" s="4"/>
    </row>
    <row r="2185" spans="2:11" ht="13.5" x14ac:dyDescent="0.35">
      <c r="B2185" s="3">
        <v>45182</v>
      </c>
      <c r="C2185" s="2">
        <v>13.8</v>
      </c>
      <c r="D2185" s="2">
        <v>11.2554</v>
      </c>
      <c r="E2185" s="2">
        <v>18101</v>
      </c>
      <c r="F2185" s="2">
        <v>13.811999999999999</v>
      </c>
      <c r="G2185" s="2">
        <v>250011.01199999999</v>
      </c>
      <c r="H2185" s="21">
        <f t="shared" si="34"/>
        <v>0</v>
      </c>
      <c r="I2185" s="4"/>
      <c r="J2185" s="4"/>
      <c r="K2185" s="4"/>
    </row>
    <row r="2186" spans="2:11" ht="13.5" x14ac:dyDescent="0.35">
      <c r="B2186" s="3">
        <v>45183</v>
      </c>
      <c r="C2186" s="2">
        <v>13.65</v>
      </c>
      <c r="D2186" s="2">
        <v>11.133100000000001</v>
      </c>
      <c r="E2186" s="2">
        <v>51073</v>
      </c>
      <c r="F2186" s="2">
        <v>13.669</v>
      </c>
      <c r="G2186" s="2">
        <v>698116.83700000006</v>
      </c>
      <c r="H2186" s="21">
        <f t="shared" si="34"/>
        <v>-1.0865895481280025E-2</v>
      </c>
      <c r="I2186" s="4"/>
      <c r="J2186" s="4"/>
      <c r="K2186" s="4"/>
    </row>
    <row r="2187" spans="2:11" ht="13.5" x14ac:dyDescent="0.35">
      <c r="B2187" s="3">
        <v>45184</v>
      </c>
      <c r="C2187" s="2">
        <v>13.24</v>
      </c>
      <c r="D2187" s="2">
        <v>10.7987</v>
      </c>
      <c r="E2187" s="2">
        <v>56517</v>
      </c>
      <c r="F2187" s="2">
        <v>13.545999999999999</v>
      </c>
      <c r="G2187" s="2">
        <v>765579.28200000001</v>
      </c>
      <c r="H2187" s="21">
        <f t="shared" si="34"/>
        <v>-3.003655765240593E-2</v>
      </c>
      <c r="I2187" s="4"/>
      <c r="J2187" s="4"/>
      <c r="K2187" s="4"/>
    </row>
    <row r="2188" spans="2:11" ht="13.5" x14ac:dyDescent="0.35">
      <c r="B2188" s="3">
        <v>45187</v>
      </c>
      <c r="C2188" s="2">
        <v>13.1</v>
      </c>
      <c r="D2188" s="2">
        <v>10.6845</v>
      </c>
      <c r="E2188" s="2">
        <v>42702</v>
      </c>
      <c r="F2188" s="2">
        <v>13.186</v>
      </c>
      <c r="G2188" s="2">
        <v>563068.57200000004</v>
      </c>
      <c r="H2188" s="21">
        <f t="shared" si="34"/>
        <v>-1.0575347032513201E-2</v>
      </c>
      <c r="I2188" s="4"/>
      <c r="J2188" s="4"/>
      <c r="K2188" s="4"/>
    </row>
    <row r="2189" spans="2:11" ht="13.5" x14ac:dyDescent="0.35">
      <c r="B2189" s="3">
        <v>45188</v>
      </c>
      <c r="C2189" s="2">
        <v>13</v>
      </c>
      <c r="D2189" s="2">
        <v>10.6029</v>
      </c>
      <c r="E2189" s="2">
        <v>99838</v>
      </c>
      <c r="F2189" s="2">
        <v>13.023</v>
      </c>
      <c r="G2189" s="2">
        <v>1300190.274</v>
      </c>
      <c r="H2189" s="21">
        <f t="shared" si="34"/>
        <v>-7.6372315035799429E-3</v>
      </c>
      <c r="I2189" s="4"/>
      <c r="J2189" s="4"/>
      <c r="K2189" s="4"/>
    </row>
    <row r="2190" spans="2:11" ht="13.5" x14ac:dyDescent="0.35">
      <c r="B2190" s="3">
        <v>45189</v>
      </c>
      <c r="C2190" s="2">
        <v>12.61</v>
      </c>
      <c r="D2190" s="2">
        <v>10.284800000000001</v>
      </c>
      <c r="E2190" s="2">
        <v>142103</v>
      </c>
      <c r="F2190" s="2">
        <v>12.707000000000001</v>
      </c>
      <c r="G2190" s="2">
        <v>1805702.821</v>
      </c>
      <c r="H2190" s="21">
        <f t="shared" si="34"/>
        <v>-3.0001226079657394E-2</v>
      </c>
      <c r="I2190" s="4"/>
      <c r="J2190" s="4"/>
      <c r="K2190" s="4"/>
    </row>
    <row r="2191" spans="2:11" ht="13.5" x14ac:dyDescent="0.35">
      <c r="B2191" s="3">
        <v>45190</v>
      </c>
      <c r="C2191" s="2">
        <v>12.61</v>
      </c>
      <c r="D2191" s="2">
        <v>10.284800000000001</v>
      </c>
      <c r="E2191" s="2">
        <v>76358</v>
      </c>
      <c r="F2191" s="2">
        <v>12.614000000000001</v>
      </c>
      <c r="G2191" s="2">
        <v>963179.81200000003</v>
      </c>
      <c r="H2191" s="21">
        <f t="shared" si="34"/>
        <v>0</v>
      </c>
      <c r="I2191" s="4"/>
      <c r="J2191" s="4"/>
      <c r="K2191" s="4"/>
    </row>
    <row r="2192" spans="2:11" ht="13.5" x14ac:dyDescent="0.35">
      <c r="B2192" s="3">
        <v>45191</v>
      </c>
      <c r="C2192" s="2">
        <v>12.5</v>
      </c>
      <c r="D2192" s="2">
        <v>10.1951</v>
      </c>
      <c r="E2192" s="2">
        <v>9261</v>
      </c>
      <c r="F2192" s="2">
        <v>12.535</v>
      </c>
      <c r="G2192" s="2">
        <v>116086.63499999999</v>
      </c>
      <c r="H2192" s="21">
        <f t="shared" si="34"/>
        <v>-8.7216085874300478E-3</v>
      </c>
      <c r="I2192" s="4"/>
      <c r="J2192" s="4"/>
      <c r="K2192" s="4"/>
    </row>
    <row r="2193" spans="2:11" ht="13.5" x14ac:dyDescent="0.35">
      <c r="B2193" s="3">
        <v>45194</v>
      </c>
      <c r="C2193" s="2">
        <v>12.61</v>
      </c>
      <c r="D2193" s="2">
        <v>10.284800000000001</v>
      </c>
      <c r="E2193" s="2">
        <v>28391</v>
      </c>
      <c r="F2193" s="2">
        <v>12.5</v>
      </c>
      <c r="G2193" s="2">
        <v>354887.5</v>
      </c>
      <c r="H2193" s="21">
        <f t="shared" si="34"/>
        <v>8.7983443026552512E-3</v>
      </c>
      <c r="I2193" s="4"/>
      <c r="J2193" s="4"/>
      <c r="K2193" s="4"/>
    </row>
    <row r="2194" spans="2:11" ht="13.5" x14ac:dyDescent="0.35">
      <c r="B2194" s="3">
        <v>45195</v>
      </c>
      <c r="C2194" s="2">
        <v>12.61</v>
      </c>
      <c r="D2194" s="2">
        <v>10.284800000000001</v>
      </c>
      <c r="E2194" s="2">
        <v>137976</v>
      </c>
      <c r="F2194" s="2">
        <v>12.638</v>
      </c>
      <c r="G2194" s="2">
        <v>1743740.6880000001</v>
      </c>
      <c r="H2194" s="21">
        <f t="shared" si="34"/>
        <v>0</v>
      </c>
      <c r="I2194" s="4"/>
      <c r="J2194" s="4"/>
      <c r="K2194" s="4"/>
    </row>
    <row r="2195" spans="2:11" ht="13.5" x14ac:dyDescent="0.35">
      <c r="B2195" s="3">
        <v>45197</v>
      </c>
      <c r="C2195" s="2">
        <v>12.61</v>
      </c>
      <c r="D2195" s="2">
        <v>10.284800000000001</v>
      </c>
      <c r="E2195" s="2">
        <v>24354</v>
      </c>
      <c r="F2195" s="2">
        <v>12.611000000000001</v>
      </c>
      <c r="G2195" s="2">
        <v>307128.29399999999</v>
      </c>
      <c r="H2195" s="21">
        <f t="shared" si="34"/>
        <v>0</v>
      </c>
      <c r="I2195" s="4"/>
      <c r="J2195" s="4"/>
      <c r="K2195" s="4"/>
    </row>
    <row r="2196" spans="2:11" ht="13.5" x14ac:dyDescent="0.35">
      <c r="B2196" s="3">
        <v>45198</v>
      </c>
      <c r="C2196" s="2">
        <v>12.61</v>
      </c>
      <c r="D2196" s="2">
        <v>10.284800000000001</v>
      </c>
      <c r="E2196" s="2">
        <v>27074</v>
      </c>
      <c r="F2196" s="2">
        <v>12.625999999999999</v>
      </c>
      <c r="G2196" s="2">
        <v>341836.32400000002</v>
      </c>
      <c r="H2196" s="21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12.61</v>
      </c>
      <c r="D2197" s="2">
        <v>10.284800000000001</v>
      </c>
      <c r="E2197" s="2">
        <v>25199</v>
      </c>
      <c r="F2197" s="2">
        <v>12.518000000000001</v>
      </c>
      <c r="G2197" s="2">
        <v>315441.08199999999</v>
      </c>
      <c r="H2197" s="21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12.61</v>
      </c>
      <c r="D2198" s="2">
        <v>10.284800000000001</v>
      </c>
      <c r="E2198" s="2">
        <v>22992</v>
      </c>
      <c r="F2198" s="2">
        <v>12.606</v>
      </c>
      <c r="G2198" s="2">
        <v>289837.152</v>
      </c>
      <c r="H2198" s="21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12.61</v>
      </c>
      <c r="D2199" s="2">
        <v>10.284800000000001</v>
      </c>
      <c r="E2199" s="2">
        <v>15308</v>
      </c>
      <c r="F2199" s="2">
        <v>12.542999999999999</v>
      </c>
      <c r="G2199" s="2">
        <v>192008.24400000001</v>
      </c>
      <c r="H2199" s="21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12.61</v>
      </c>
      <c r="D2200" s="2">
        <v>10.284800000000001</v>
      </c>
      <c r="E2200" s="2">
        <v>9813</v>
      </c>
      <c r="F2200" s="2">
        <v>12.595000000000001</v>
      </c>
      <c r="G2200" s="2">
        <v>123594.735</v>
      </c>
      <c r="H2200" s="21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12.56</v>
      </c>
      <c r="D2201" s="2">
        <v>10.2441</v>
      </c>
      <c r="E2201" s="2">
        <v>33307</v>
      </c>
      <c r="F2201" s="2">
        <v>12.577999999999999</v>
      </c>
      <c r="G2201" s="2">
        <v>418935.446</v>
      </c>
      <c r="H2201" s="21">
        <f t="shared" si="34"/>
        <v>-3.9572962041071356E-3</v>
      </c>
      <c r="I2201" s="4"/>
      <c r="J2201" s="4"/>
      <c r="K2201" s="4"/>
    </row>
    <row r="2202" spans="2:11" ht="13.5" x14ac:dyDescent="0.35">
      <c r="B2202" s="3">
        <v>45208</v>
      </c>
      <c r="C2202" s="2">
        <v>12.56</v>
      </c>
      <c r="D2202" s="2">
        <v>10.2441</v>
      </c>
      <c r="E2202" s="2">
        <v>53383</v>
      </c>
      <c r="F2202" s="2">
        <v>12.574</v>
      </c>
      <c r="G2202" s="2">
        <v>671237.84199999995</v>
      </c>
      <c r="H2202" s="21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12.8</v>
      </c>
      <c r="D2203" s="2">
        <v>10.4398</v>
      </c>
      <c r="E2203" s="2">
        <v>569</v>
      </c>
      <c r="F2203" s="2">
        <v>12.712999999999999</v>
      </c>
      <c r="G2203" s="2">
        <v>7233.6970000000001</v>
      </c>
      <c r="H2203" s="21">
        <f t="shared" si="34"/>
        <v>1.9103679190948981E-2</v>
      </c>
      <c r="I2203" s="4"/>
      <c r="J2203" s="4"/>
      <c r="K2203" s="4"/>
    </row>
    <row r="2204" spans="2:11" ht="13.5" x14ac:dyDescent="0.35">
      <c r="B2204" s="3">
        <v>45210</v>
      </c>
      <c r="C2204" s="2">
        <v>12.8</v>
      </c>
      <c r="D2204" s="2">
        <v>10.4398</v>
      </c>
      <c r="E2204" s="2">
        <v>414</v>
      </c>
      <c r="F2204" s="2">
        <v>12.606</v>
      </c>
      <c r="G2204" s="2">
        <v>5218.884</v>
      </c>
      <c r="H2204" s="21">
        <f t="shared" si="34"/>
        <v>0</v>
      </c>
      <c r="I2204" s="4"/>
      <c r="J2204" s="4"/>
      <c r="K2204" s="4"/>
    </row>
    <row r="2205" spans="2:11" ht="13.5" x14ac:dyDescent="0.35">
      <c r="B2205" s="3">
        <v>45211</v>
      </c>
      <c r="C2205" s="2">
        <v>12.56</v>
      </c>
      <c r="D2205" s="2">
        <v>10.2441</v>
      </c>
      <c r="E2205" s="2">
        <v>11347</v>
      </c>
      <c r="F2205" s="2">
        <v>12.538</v>
      </c>
      <c r="G2205" s="2">
        <v>142268.68599999999</v>
      </c>
      <c r="H2205" s="21">
        <f t="shared" si="34"/>
        <v>-1.8745569838502694E-2</v>
      </c>
      <c r="I2205" s="4"/>
      <c r="J2205" s="4"/>
      <c r="K2205" s="4"/>
    </row>
    <row r="2206" spans="2:11" ht="13.5" x14ac:dyDescent="0.35">
      <c r="B2206" s="3">
        <v>45212</v>
      </c>
      <c r="C2206" s="2">
        <v>12.52</v>
      </c>
      <c r="D2206" s="2">
        <v>10.211399999999999</v>
      </c>
      <c r="E2206" s="2">
        <v>25448</v>
      </c>
      <c r="F2206" s="2">
        <v>12.491</v>
      </c>
      <c r="G2206" s="2">
        <v>317870.96799999999</v>
      </c>
      <c r="H2206" s="21">
        <f t="shared" si="34"/>
        <v>-3.1920812955750309E-3</v>
      </c>
      <c r="I2206" s="4"/>
      <c r="J2206" s="4"/>
      <c r="K2206" s="4"/>
    </row>
    <row r="2207" spans="2:11" ht="13.5" x14ac:dyDescent="0.35">
      <c r="B2207" s="3">
        <v>45215</v>
      </c>
      <c r="C2207" s="2">
        <v>12.5</v>
      </c>
      <c r="D2207" s="2">
        <v>10.1951</v>
      </c>
      <c r="E2207" s="2">
        <v>9099</v>
      </c>
      <c r="F2207" s="2">
        <v>12.503</v>
      </c>
      <c r="G2207" s="2">
        <v>113764.79700000001</v>
      </c>
      <c r="H2207" s="21">
        <f t="shared" si="34"/>
        <v>-1.5962551657950248E-3</v>
      </c>
      <c r="I2207" s="4"/>
      <c r="J2207" s="4"/>
      <c r="K2207" s="4"/>
    </row>
    <row r="2208" spans="2:11" ht="13.5" x14ac:dyDescent="0.35">
      <c r="B2208" s="3">
        <v>45216</v>
      </c>
      <c r="C2208" s="2">
        <v>12.5</v>
      </c>
      <c r="D2208" s="2">
        <v>10.1951</v>
      </c>
      <c r="E2208" s="2">
        <v>5606</v>
      </c>
      <c r="F2208" s="2">
        <v>12.492000000000001</v>
      </c>
      <c r="G2208" s="2">
        <v>70030.152000000002</v>
      </c>
      <c r="H2208" s="21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12.5</v>
      </c>
      <c r="D2209" s="2">
        <v>10.1951</v>
      </c>
      <c r="E2209" s="2">
        <v>2298</v>
      </c>
      <c r="F2209" s="2">
        <v>12.503</v>
      </c>
      <c r="G2209" s="2">
        <v>28731.894</v>
      </c>
      <c r="H2209" s="21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12.5</v>
      </c>
      <c r="D2210" s="2">
        <v>10.1951</v>
      </c>
      <c r="E2210" s="2">
        <v>4379</v>
      </c>
      <c r="F2210" s="2">
        <v>12.481</v>
      </c>
      <c r="G2210" s="2">
        <v>54654.298999999999</v>
      </c>
      <c r="H2210" s="21">
        <f t="shared" si="34"/>
        <v>0</v>
      </c>
      <c r="I2210" s="4"/>
      <c r="J2210" s="4"/>
      <c r="K2210" s="4"/>
    </row>
    <row r="2211" spans="2:11" ht="13.5" x14ac:dyDescent="0.35">
      <c r="B2211" s="3">
        <v>45219</v>
      </c>
      <c r="C2211" s="2">
        <v>12.5</v>
      </c>
      <c r="D2211" s="2">
        <v>10.1951</v>
      </c>
      <c r="E2211" s="2">
        <v>2238</v>
      </c>
      <c r="F2211" s="2">
        <v>12.474</v>
      </c>
      <c r="G2211" s="2">
        <v>27916.812000000002</v>
      </c>
      <c r="H2211" s="21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12.5</v>
      </c>
      <c r="D2212" s="2">
        <v>10.1951</v>
      </c>
      <c r="E2212" s="2">
        <v>7493</v>
      </c>
      <c r="F2212" s="2">
        <v>12.491</v>
      </c>
      <c r="G2212" s="2">
        <v>93595.062999999995</v>
      </c>
      <c r="H2212" s="21">
        <f t="shared" si="34"/>
        <v>0</v>
      </c>
      <c r="I2212" s="4"/>
      <c r="J2212" s="4"/>
      <c r="K2212" s="4"/>
    </row>
    <row r="2213" spans="2:11" ht="13.5" x14ac:dyDescent="0.35">
      <c r="B2213" s="3">
        <v>45223</v>
      </c>
      <c r="C2213" s="2">
        <v>12.56</v>
      </c>
      <c r="D2213" s="2">
        <v>10.2441</v>
      </c>
      <c r="E2213" s="2">
        <v>3401</v>
      </c>
      <c r="F2213" s="2">
        <v>12.518000000000001</v>
      </c>
      <c r="G2213" s="2">
        <v>42573.718000000001</v>
      </c>
      <c r="H2213" s="21">
        <f t="shared" si="34"/>
        <v>4.8062304440367907E-3</v>
      </c>
      <c r="I2213" s="4"/>
      <c r="J2213" s="4"/>
      <c r="K2213" s="4"/>
    </row>
    <row r="2214" spans="2:11" ht="13.5" x14ac:dyDescent="0.35">
      <c r="B2214" s="3">
        <v>45224</v>
      </c>
      <c r="C2214" s="2">
        <v>12.4</v>
      </c>
      <c r="D2214" s="2">
        <v>10.1136</v>
      </c>
      <c r="E2214" s="2">
        <v>16607</v>
      </c>
      <c r="F2214" s="2">
        <v>12.414999999999999</v>
      </c>
      <c r="G2214" s="2">
        <v>206175.905</v>
      </c>
      <c r="H2214" s="21">
        <f t="shared" si="34"/>
        <v>-1.2739040032799331E-2</v>
      </c>
      <c r="I2214" s="4"/>
      <c r="J2214" s="4"/>
      <c r="K2214" s="4"/>
    </row>
    <row r="2215" spans="2:11" ht="13.5" x14ac:dyDescent="0.35">
      <c r="B2215" s="3">
        <v>45225</v>
      </c>
      <c r="C2215" s="2">
        <v>12.5</v>
      </c>
      <c r="D2215" s="2">
        <v>10.1951</v>
      </c>
      <c r="E2215" s="2">
        <v>10613</v>
      </c>
      <c r="F2215" s="2">
        <v>12.398999999999999</v>
      </c>
      <c r="G2215" s="2">
        <v>131590.587</v>
      </c>
      <c r="H2215" s="21">
        <f t="shared" si="34"/>
        <v>8.0584559405157546E-3</v>
      </c>
      <c r="I2215" s="4"/>
      <c r="J2215" s="4"/>
      <c r="K2215" s="4"/>
    </row>
    <row r="2216" spans="2:11" ht="13.5" x14ac:dyDescent="0.35">
      <c r="B2216" s="3">
        <v>45226</v>
      </c>
      <c r="C2216" s="2">
        <v>12.4</v>
      </c>
      <c r="D2216" s="2">
        <v>10.1136</v>
      </c>
      <c r="E2216" s="2">
        <v>2519</v>
      </c>
      <c r="F2216" s="2">
        <v>12.401999999999999</v>
      </c>
      <c r="G2216" s="2">
        <v>31240.637999999999</v>
      </c>
      <c r="H2216" s="21">
        <f t="shared" si="34"/>
        <v>-7.9940363507959838E-3</v>
      </c>
      <c r="I2216" s="4"/>
      <c r="J2216" s="4"/>
      <c r="K2216" s="4"/>
    </row>
    <row r="2217" spans="2:11" ht="13.5" x14ac:dyDescent="0.35">
      <c r="B2217" s="3">
        <v>45229</v>
      </c>
      <c r="C2217" s="2">
        <v>12.29</v>
      </c>
      <c r="D2217" s="2">
        <v>10.0238</v>
      </c>
      <c r="E2217" s="2">
        <v>7364</v>
      </c>
      <c r="F2217" s="2">
        <v>12.304</v>
      </c>
      <c r="G2217" s="2">
        <v>90606.656000000003</v>
      </c>
      <c r="H2217" s="21">
        <f t="shared" si="34"/>
        <v>-8.8791330485682961E-3</v>
      </c>
      <c r="I2217" s="4"/>
      <c r="J2217" s="4"/>
      <c r="K2217" s="4"/>
    </row>
    <row r="2218" spans="2:11" ht="13.5" x14ac:dyDescent="0.35">
      <c r="B2218" s="3">
        <v>45230</v>
      </c>
      <c r="C2218" s="2">
        <v>12.25</v>
      </c>
      <c r="D2218" s="2">
        <v>9.9911999999999992</v>
      </c>
      <c r="E2218" s="2">
        <v>2279</v>
      </c>
      <c r="F2218" s="2">
        <v>12.212999999999999</v>
      </c>
      <c r="G2218" s="2">
        <v>27833.427</v>
      </c>
      <c r="H2218" s="21">
        <f t="shared" si="34"/>
        <v>-3.252259622099444E-3</v>
      </c>
      <c r="I2218" s="4"/>
      <c r="J2218" s="4"/>
      <c r="K2218" s="4"/>
    </row>
    <row r="2219" spans="2:11" ht="13.5" x14ac:dyDescent="0.35">
      <c r="B2219" s="3">
        <v>45231</v>
      </c>
      <c r="C2219" s="2">
        <v>12.18</v>
      </c>
      <c r="D2219" s="2">
        <v>9.9341000000000008</v>
      </c>
      <c r="E2219" s="2">
        <v>11138</v>
      </c>
      <c r="F2219" s="2">
        <v>12.193</v>
      </c>
      <c r="G2219" s="2">
        <v>135805.63399999999</v>
      </c>
      <c r="H2219" s="21">
        <f t="shared" si="34"/>
        <v>-5.7150292257184699E-3</v>
      </c>
      <c r="I2219" s="4"/>
      <c r="J2219" s="4"/>
      <c r="K2219" s="4"/>
    </row>
    <row r="2220" spans="2:11" ht="13.5" x14ac:dyDescent="0.35">
      <c r="B2220" s="3">
        <v>45232</v>
      </c>
      <c r="C2220" s="2">
        <v>12.37</v>
      </c>
      <c r="D2220" s="2">
        <v>10.0891</v>
      </c>
      <c r="E2220" s="2">
        <v>5840</v>
      </c>
      <c r="F2220" s="2">
        <v>12.236000000000001</v>
      </c>
      <c r="G2220" s="2">
        <v>71458.240000000005</v>
      </c>
      <c r="H2220" s="21">
        <f t="shared" si="34"/>
        <v>1.560282260094013E-2</v>
      </c>
      <c r="I2220" s="4"/>
      <c r="J2220" s="4"/>
      <c r="K2220" s="4"/>
    </row>
    <row r="2221" spans="2:11" ht="13.5" x14ac:dyDescent="0.35">
      <c r="B2221" s="3">
        <v>45233</v>
      </c>
      <c r="C2221" s="2">
        <v>12.37</v>
      </c>
      <c r="D2221" s="2">
        <v>10.0891</v>
      </c>
      <c r="E2221" s="2">
        <v>1752</v>
      </c>
      <c r="F2221" s="2">
        <v>12.372999999999999</v>
      </c>
      <c r="G2221" s="2">
        <v>21677.495999999999</v>
      </c>
      <c r="H2221" s="21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12.3</v>
      </c>
      <c r="D2222" s="2">
        <v>10.032</v>
      </c>
      <c r="E2222" s="2">
        <v>1576</v>
      </c>
      <c r="F2222" s="2">
        <v>12.295999999999999</v>
      </c>
      <c r="G2222" s="2">
        <v>19378.495999999999</v>
      </c>
      <c r="H2222" s="21">
        <f t="shared" si="34"/>
        <v>-5.6595732027633931E-3</v>
      </c>
      <c r="I2222" s="4"/>
      <c r="J2222" s="4"/>
      <c r="K2222" s="4"/>
    </row>
    <row r="2223" spans="2:11" ht="13.5" x14ac:dyDescent="0.35">
      <c r="B2223" s="3">
        <v>45237</v>
      </c>
      <c r="C2223" s="2">
        <v>12.3</v>
      </c>
      <c r="D2223" s="2">
        <v>10.032</v>
      </c>
      <c r="E2223" s="2">
        <v>1238</v>
      </c>
      <c r="F2223" s="2">
        <v>12.298999999999999</v>
      </c>
      <c r="G2223" s="2">
        <v>15226.162</v>
      </c>
      <c r="H2223" s="21">
        <f t="shared" si="34"/>
        <v>0</v>
      </c>
      <c r="I2223" s="4"/>
      <c r="J2223" s="4"/>
      <c r="K2223" s="4"/>
    </row>
    <row r="2224" spans="2:11" ht="13.5" x14ac:dyDescent="0.35">
      <c r="B2224" s="3">
        <v>45238</v>
      </c>
      <c r="C2224" s="2">
        <v>12.3</v>
      </c>
      <c r="D2224" s="2">
        <v>10.032</v>
      </c>
      <c r="E2224" s="2">
        <v>1666</v>
      </c>
      <c r="F2224" s="2">
        <v>12.206</v>
      </c>
      <c r="G2224" s="2">
        <v>20335.196</v>
      </c>
      <c r="H2224" s="21">
        <f t="shared" si="34"/>
        <v>0</v>
      </c>
      <c r="I2224" s="4"/>
      <c r="J2224" s="4"/>
      <c r="K2224" s="4"/>
    </row>
    <row r="2225" spans="2:11" ht="13.5" x14ac:dyDescent="0.35">
      <c r="B2225" s="3">
        <v>45239</v>
      </c>
      <c r="C2225" s="2">
        <v>12.29</v>
      </c>
      <c r="D2225" s="2">
        <v>10.0238</v>
      </c>
      <c r="E2225" s="2">
        <v>2004</v>
      </c>
      <c r="F2225" s="2">
        <v>12.195</v>
      </c>
      <c r="G2225" s="2">
        <v>24438.78</v>
      </c>
      <c r="H2225" s="21">
        <f t="shared" si="34"/>
        <v>-8.1738437001599169E-4</v>
      </c>
      <c r="I2225" s="4"/>
      <c r="J2225" s="4"/>
      <c r="K2225" s="4"/>
    </row>
    <row r="2226" spans="2:11" ht="13.5" x14ac:dyDescent="0.35">
      <c r="B2226" s="3">
        <v>45240</v>
      </c>
      <c r="C2226" s="2">
        <v>12.05</v>
      </c>
      <c r="D2226" s="2">
        <v>9.8280999999999992</v>
      </c>
      <c r="E2226" s="2">
        <v>12759</v>
      </c>
      <c r="F2226" s="2">
        <v>12.064</v>
      </c>
      <c r="G2226" s="2">
        <v>153924.576</v>
      </c>
      <c r="H2226" s="21">
        <f t="shared" si="34"/>
        <v>-1.952353398910597E-2</v>
      </c>
      <c r="I2226" s="4"/>
      <c r="J2226" s="4"/>
      <c r="K2226" s="4"/>
    </row>
    <row r="2227" spans="2:11" ht="13.5" x14ac:dyDescent="0.35">
      <c r="B2227" s="3">
        <v>45243</v>
      </c>
      <c r="C2227" s="2">
        <v>12.05</v>
      </c>
      <c r="D2227" s="2">
        <v>9.8280999999999992</v>
      </c>
      <c r="E2227" s="2">
        <v>3989</v>
      </c>
      <c r="F2227" s="2">
        <v>12.044</v>
      </c>
      <c r="G2227" s="2">
        <v>48043.516000000003</v>
      </c>
      <c r="H2227" s="21">
        <f t="shared" si="34"/>
        <v>0</v>
      </c>
      <c r="I2227" s="4"/>
      <c r="J2227" s="4"/>
      <c r="K2227" s="4"/>
    </row>
    <row r="2228" spans="2:11" ht="13.5" x14ac:dyDescent="0.35">
      <c r="B2228" s="3">
        <v>45244</v>
      </c>
      <c r="C2228" s="2">
        <v>12.05</v>
      </c>
      <c r="D2228" s="2">
        <v>9.8280999999999992</v>
      </c>
      <c r="E2228" s="2">
        <v>11446</v>
      </c>
      <c r="F2228" s="2">
        <v>12.022</v>
      </c>
      <c r="G2228" s="2">
        <v>137603.81200000001</v>
      </c>
      <c r="H2228" s="21">
        <f t="shared" si="34"/>
        <v>0</v>
      </c>
      <c r="I2228" s="4"/>
      <c r="J2228" s="4"/>
      <c r="K2228" s="4"/>
    </row>
    <row r="2229" spans="2:11" ht="13.5" x14ac:dyDescent="0.35">
      <c r="B2229" s="3">
        <v>45245</v>
      </c>
      <c r="C2229" s="2">
        <v>12</v>
      </c>
      <c r="D2229" s="2">
        <v>9.7873000000000001</v>
      </c>
      <c r="E2229" s="2">
        <v>1538</v>
      </c>
      <c r="F2229" s="2">
        <v>11.952999999999999</v>
      </c>
      <c r="G2229" s="2">
        <v>18383.714</v>
      </c>
      <c r="H2229" s="21">
        <f t="shared" si="34"/>
        <v>-4.151361911254369E-3</v>
      </c>
      <c r="I2229" s="4"/>
      <c r="J2229" s="4"/>
      <c r="K2229" s="4"/>
    </row>
    <row r="2230" spans="2:11" ht="13.5" x14ac:dyDescent="0.35">
      <c r="B2230" s="3">
        <v>45246</v>
      </c>
      <c r="C2230" s="2">
        <v>11.9</v>
      </c>
      <c r="D2230" s="2">
        <v>9.7058</v>
      </c>
      <c r="E2230" s="2">
        <v>8444</v>
      </c>
      <c r="F2230" s="2">
        <v>11.904999999999999</v>
      </c>
      <c r="G2230" s="2">
        <v>100525.82</v>
      </c>
      <c r="H2230" s="21">
        <f t="shared" si="34"/>
        <v>-8.3271177955105222E-3</v>
      </c>
      <c r="I2230" s="4"/>
      <c r="J2230" s="4"/>
      <c r="K2230" s="4"/>
    </row>
    <row r="2231" spans="2:11" ht="13.5" x14ac:dyDescent="0.35">
      <c r="B2231" s="3">
        <v>45247</v>
      </c>
      <c r="C2231" s="2">
        <v>11.99</v>
      </c>
      <c r="D2231" s="2">
        <v>9.7791999999999994</v>
      </c>
      <c r="E2231" s="2">
        <v>6034</v>
      </c>
      <c r="F2231" s="2">
        <v>11.867000000000001</v>
      </c>
      <c r="G2231" s="2">
        <v>71605.478000000003</v>
      </c>
      <c r="H2231" s="21">
        <f t="shared" si="34"/>
        <v>7.5624884089925057E-3</v>
      </c>
      <c r="I2231" s="4"/>
      <c r="J2231" s="4"/>
      <c r="K2231" s="4"/>
    </row>
    <row r="2232" spans="2:11" ht="13.5" x14ac:dyDescent="0.35">
      <c r="B2232" s="3">
        <v>45250</v>
      </c>
      <c r="C2232" s="2">
        <v>12.12</v>
      </c>
      <c r="D2232" s="2">
        <v>9.8851999999999993</v>
      </c>
      <c r="E2232" s="2">
        <v>30607</v>
      </c>
      <c r="F2232" s="2">
        <v>12.026</v>
      </c>
      <c r="G2232" s="2">
        <v>368079.78200000001</v>
      </c>
      <c r="H2232" s="21">
        <f t="shared" si="34"/>
        <v>1.0839332460732971E-2</v>
      </c>
      <c r="I2232" s="4"/>
      <c r="J2232" s="4"/>
      <c r="K2232" s="4"/>
    </row>
    <row r="2233" spans="2:11" ht="13.5" x14ac:dyDescent="0.35">
      <c r="B2233" s="3">
        <v>45251</v>
      </c>
      <c r="C2233" s="2">
        <v>12.24</v>
      </c>
      <c r="D2233" s="2">
        <v>9.9831000000000003</v>
      </c>
      <c r="E2233" s="2">
        <v>25009</v>
      </c>
      <c r="F2233" s="2">
        <v>12.009</v>
      </c>
      <c r="G2233" s="2">
        <v>300333.08100000001</v>
      </c>
      <c r="H2233" s="21">
        <f t="shared" si="34"/>
        <v>9.9036944118481157E-3</v>
      </c>
      <c r="I2233" s="4"/>
      <c r="J2233" s="4"/>
      <c r="K2233" s="4"/>
    </row>
    <row r="2234" spans="2:11" ht="13.5" x14ac:dyDescent="0.35">
      <c r="B2234" s="3">
        <v>45252</v>
      </c>
      <c r="C2234" s="2">
        <v>12.5</v>
      </c>
      <c r="D2234" s="2">
        <v>10.1951</v>
      </c>
      <c r="E2234" s="2">
        <v>11736</v>
      </c>
      <c r="F2234" s="2">
        <v>12.484999999999999</v>
      </c>
      <c r="G2234" s="2">
        <v>146523.96</v>
      </c>
      <c r="H2234" s="21">
        <f t="shared" si="34"/>
        <v>2.1235888651821553E-2</v>
      </c>
      <c r="I2234" s="4"/>
      <c r="J2234" s="4"/>
      <c r="K2234" s="4"/>
    </row>
    <row r="2235" spans="2:11" ht="13.5" x14ac:dyDescent="0.35">
      <c r="B2235" s="3">
        <v>45253</v>
      </c>
      <c r="C2235" s="2">
        <v>12.39</v>
      </c>
      <c r="D2235" s="2">
        <v>10.105399999999999</v>
      </c>
      <c r="E2235" s="2">
        <v>3020</v>
      </c>
      <c r="F2235" s="2">
        <v>12.36</v>
      </c>
      <c r="G2235" s="2">
        <v>37327.199999999997</v>
      </c>
      <c r="H2235" s="21">
        <f t="shared" si="34"/>
        <v>-8.7983443026552512E-3</v>
      </c>
      <c r="I2235" s="4"/>
      <c r="J2235" s="4"/>
      <c r="K2235" s="4"/>
    </row>
    <row r="2236" spans="2:11" ht="13.5" x14ac:dyDescent="0.35">
      <c r="B2236" s="3">
        <v>45254</v>
      </c>
      <c r="C2236" s="2">
        <v>12.34</v>
      </c>
      <c r="D2236" s="2">
        <v>10.0646</v>
      </c>
      <c r="E2236" s="2">
        <v>4429</v>
      </c>
      <c r="F2236" s="2">
        <v>12.348000000000001</v>
      </c>
      <c r="G2236" s="2">
        <v>54689.292000000001</v>
      </c>
      <c r="H2236" s="21">
        <f t="shared" si="34"/>
        <v>-4.0374453262611142E-3</v>
      </c>
      <c r="I2236" s="4"/>
      <c r="J2236" s="4"/>
      <c r="K2236" s="4"/>
    </row>
    <row r="2237" spans="2:11" ht="13.5" x14ac:dyDescent="0.35">
      <c r="B2237" s="3">
        <v>45257</v>
      </c>
      <c r="C2237" s="2">
        <v>12.39</v>
      </c>
      <c r="D2237" s="2">
        <v>10.105399999999999</v>
      </c>
      <c r="E2237" s="2">
        <v>19147</v>
      </c>
      <c r="F2237" s="2">
        <v>12.336</v>
      </c>
      <c r="G2237" s="2">
        <v>236197.39199999999</v>
      </c>
      <c r="H2237" s="21">
        <f t="shared" si="34"/>
        <v>4.0538123720762929E-3</v>
      </c>
      <c r="I2237" s="4"/>
      <c r="J2237" s="4"/>
      <c r="K2237" s="4"/>
    </row>
    <row r="2238" spans="2:11" ht="13.5" x14ac:dyDescent="0.35">
      <c r="B2238" s="3">
        <v>45258</v>
      </c>
      <c r="C2238" s="2">
        <v>12.38</v>
      </c>
      <c r="D2238" s="2">
        <v>10.097200000000001</v>
      </c>
      <c r="E2238" s="2">
        <v>1184</v>
      </c>
      <c r="F2238" s="2">
        <v>12.336</v>
      </c>
      <c r="G2238" s="2">
        <v>14605.824000000001</v>
      </c>
      <c r="H2238" s="21">
        <f t="shared" si="34"/>
        <v>-8.1144734498373675E-4</v>
      </c>
      <c r="I2238" s="4"/>
      <c r="J2238" s="4"/>
      <c r="K2238" s="4"/>
    </row>
    <row r="2239" spans="2:11" ht="13.5" x14ac:dyDescent="0.35">
      <c r="B2239" s="3">
        <v>45259</v>
      </c>
      <c r="C2239" s="2">
        <v>12.39</v>
      </c>
      <c r="D2239" s="2">
        <v>10.105399999999999</v>
      </c>
      <c r="E2239" s="2">
        <v>5664</v>
      </c>
      <c r="F2239" s="2">
        <v>12.368</v>
      </c>
      <c r="G2239" s="2">
        <v>70052.351999999999</v>
      </c>
      <c r="H2239" s="21">
        <f t="shared" si="34"/>
        <v>8.1210632650622467E-4</v>
      </c>
      <c r="I2239" s="4"/>
      <c r="J2239" s="4"/>
      <c r="K2239" s="4"/>
    </row>
    <row r="2240" spans="2:11" ht="13.5" x14ac:dyDescent="0.35">
      <c r="B2240" s="3">
        <v>45260</v>
      </c>
      <c r="C2240" s="2">
        <v>12.25</v>
      </c>
      <c r="D2240" s="2">
        <v>9.9911999999999992</v>
      </c>
      <c r="E2240" s="2">
        <v>8095</v>
      </c>
      <c r="F2240" s="2">
        <v>12.265000000000001</v>
      </c>
      <c r="G2240" s="2">
        <v>99285.175000000003</v>
      </c>
      <c r="H2240" s="21">
        <f t="shared" si="34"/>
        <v>-1.130088863379978E-2</v>
      </c>
      <c r="I2240" s="4"/>
      <c r="J2240" s="4"/>
      <c r="K2240" s="4"/>
    </row>
    <row r="2241" spans="2:11" ht="13.5" x14ac:dyDescent="0.35">
      <c r="B2241" s="3">
        <v>45261</v>
      </c>
      <c r="C2241" s="2">
        <v>12.35</v>
      </c>
      <c r="D2241" s="2">
        <v>10.072800000000001</v>
      </c>
      <c r="E2241" s="2">
        <v>5890</v>
      </c>
      <c r="F2241" s="2">
        <v>12.243</v>
      </c>
      <c r="G2241" s="2">
        <v>72111.27</v>
      </c>
      <c r="H2241" s="21">
        <f t="shared" si="34"/>
        <v>8.167187124669878E-3</v>
      </c>
      <c r="I2241" s="4"/>
      <c r="J2241" s="4"/>
      <c r="K2241" s="4"/>
    </row>
    <row r="2242" spans="2:11" ht="13.5" x14ac:dyDescent="0.35">
      <c r="B2242" s="3">
        <v>45264</v>
      </c>
      <c r="C2242" s="2">
        <v>12.35</v>
      </c>
      <c r="D2242" s="2">
        <v>10.072800000000001</v>
      </c>
      <c r="E2242" s="2">
        <v>818</v>
      </c>
      <c r="F2242" s="2">
        <v>12.38</v>
      </c>
      <c r="G2242" s="2">
        <v>10126.84</v>
      </c>
      <c r="H2242" s="21">
        <f t="shared" si="34"/>
        <v>0</v>
      </c>
      <c r="I2242" s="4"/>
      <c r="J2242" s="4"/>
      <c r="K2242" s="4"/>
    </row>
    <row r="2243" spans="2:11" ht="13.5" x14ac:dyDescent="0.35">
      <c r="B2243" s="3">
        <v>45265</v>
      </c>
      <c r="C2243" s="2">
        <v>12.3</v>
      </c>
      <c r="D2243" s="2">
        <v>10.032</v>
      </c>
      <c r="E2243" s="2">
        <v>7992</v>
      </c>
      <c r="F2243" s="2">
        <v>12.315</v>
      </c>
      <c r="G2243" s="2">
        <v>98421.48</v>
      </c>
      <c r="H2243" s="21">
        <f t="shared" si="34"/>
        <v>-4.0505122706696083E-3</v>
      </c>
      <c r="I2243" s="4"/>
      <c r="J2243" s="4"/>
      <c r="K2243" s="4"/>
    </row>
    <row r="2244" spans="2:11" ht="13.5" x14ac:dyDescent="0.35">
      <c r="B2244" s="3">
        <v>45266</v>
      </c>
      <c r="C2244" s="2">
        <v>12.3</v>
      </c>
      <c r="D2244" s="2">
        <v>10.032</v>
      </c>
      <c r="E2244" s="2">
        <v>7416</v>
      </c>
      <c r="F2244" s="2">
        <v>12.2</v>
      </c>
      <c r="G2244" s="2">
        <v>90475.199999999997</v>
      </c>
      <c r="H2244" s="21">
        <f t="shared" si="34"/>
        <v>0</v>
      </c>
      <c r="I2244" s="4"/>
      <c r="J2244" s="4"/>
      <c r="K2244" s="4"/>
    </row>
    <row r="2245" spans="2:11" ht="13.5" x14ac:dyDescent="0.35">
      <c r="B2245" s="3">
        <v>45267</v>
      </c>
      <c r="C2245" s="2">
        <v>12.2</v>
      </c>
      <c r="D2245" s="2">
        <v>9.9504000000000001</v>
      </c>
      <c r="E2245" s="2">
        <v>5234</v>
      </c>
      <c r="F2245" s="2">
        <v>12.19</v>
      </c>
      <c r="G2245" s="2">
        <v>63802.46</v>
      </c>
      <c r="H2245" s="21">
        <f t="shared" si="34"/>
        <v>-8.1339712918660177E-3</v>
      </c>
      <c r="I2245" s="4"/>
      <c r="J2245" s="4"/>
      <c r="K2245" s="4"/>
    </row>
    <row r="2246" spans="2:11" ht="13.5" x14ac:dyDescent="0.35">
      <c r="B2246" s="3">
        <v>45268</v>
      </c>
      <c r="C2246" s="2">
        <v>12.18</v>
      </c>
      <c r="D2246" s="2">
        <v>9.9341000000000008</v>
      </c>
      <c r="E2246" s="2">
        <v>10610</v>
      </c>
      <c r="F2246" s="2">
        <v>12.179</v>
      </c>
      <c r="G2246" s="2">
        <v>129219.19</v>
      </c>
      <c r="H2246" s="21">
        <f t="shared" si="34"/>
        <v>-1.6381251004984035E-3</v>
      </c>
      <c r="I2246" s="4"/>
      <c r="J2246" s="4"/>
      <c r="K2246" s="4"/>
    </row>
    <row r="2247" spans="2:11" ht="13.5" x14ac:dyDescent="0.35">
      <c r="B2247" s="3">
        <v>45271</v>
      </c>
      <c r="C2247" s="2">
        <v>12.18</v>
      </c>
      <c r="D2247" s="2">
        <v>9.9341000000000008</v>
      </c>
      <c r="E2247" s="2">
        <v>11974</v>
      </c>
      <c r="F2247" s="2">
        <v>12.154</v>
      </c>
      <c r="G2247" s="2">
        <v>145531.99600000001</v>
      </c>
      <c r="H2247" s="21">
        <f t="shared" ref="H2247:H2310" si="35">(D2247-D2246)/D2246</f>
        <v>0</v>
      </c>
      <c r="I2247" s="4"/>
      <c r="J2247" s="4"/>
      <c r="K2247" s="4"/>
    </row>
    <row r="2248" spans="2:11" ht="13.5" x14ac:dyDescent="0.35">
      <c r="B2248" s="3">
        <v>45272</v>
      </c>
      <c r="C2248" s="2">
        <v>12.36</v>
      </c>
      <c r="D2248" s="2">
        <v>10.0809</v>
      </c>
      <c r="E2248" s="2">
        <v>10017</v>
      </c>
      <c r="F2248" s="2">
        <v>12.278</v>
      </c>
      <c r="G2248" s="2">
        <v>122988.726</v>
      </c>
      <c r="H2248" s="21">
        <f t="shared" si="35"/>
        <v>1.4777382953664542E-2</v>
      </c>
      <c r="I2248" s="4"/>
      <c r="J2248" s="4"/>
      <c r="K2248" s="4"/>
    </row>
    <row r="2249" spans="2:11" ht="13.5" x14ac:dyDescent="0.35">
      <c r="B2249" s="3">
        <v>45273</v>
      </c>
      <c r="C2249" s="2">
        <v>12.36</v>
      </c>
      <c r="D2249" s="2">
        <v>10.0809</v>
      </c>
      <c r="E2249" s="2">
        <v>3372</v>
      </c>
      <c r="F2249" s="2">
        <v>12.366</v>
      </c>
      <c r="G2249" s="2">
        <v>41698.152000000002</v>
      </c>
      <c r="H2249" s="21">
        <f t="shared" si="35"/>
        <v>0</v>
      </c>
      <c r="I2249" s="4"/>
      <c r="J2249" s="4"/>
      <c r="K2249" s="4"/>
    </row>
    <row r="2250" spans="2:11" ht="13.5" x14ac:dyDescent="0.35">
      <c r="B2250" s="3">
        <v>45274</v>
      </c>
      <c r="C2250" s="2">
        <v>12.5</v>
      </c>
      <c r="D2250" s="2">
        <v>10.1951</v>
      </c>
      <c r="E2250" s="2">
        <v>7004</v>
      </c>
      <c r="F2250" s="2">
        <v>12.382999999999999</v>
      </c>
      <c r="G2250" s="2">
        <v>86730.532000000007</v>
      </c>
      <c r="H2250" s="21">
        <f t="shared" si="35"/>
        <v>1.1328353619220537E-2</v>
      </c>
      <c r="I2250" s="4"/>
      <c r="J2250" s="4"/>
      <c r="K2250" s="4"/>
    </row>
    <row r="2251" spans="2:11" ht="13.5" x14ac:dyDescent="0.35">
      <c r="B2251" s="3">
        <v>45275</v>
      </c>
      <c r="C2251" s="2">
        <v>12.37</v>
      </c>
      <c r="D2251" s="2">
        <v>10.0891</v>
      </c>
      <c r="E2251" s="2">
        <v>15644</v>
      </c>
      <c r="F2251" s="2">
        <v>12.257999999999999</v>
      </c>
      <c r="G2251" s="2">
        <v>191764.152</v>
      </c>
      <c r="H2251" s="21">
        <f t="shared" si="35"/>
        <v>-1.0397151572814378E-2</v>
      </c>
      <c r="I2251" s="4"/>
      <c r="J2251" s="4"/>
      <c r="K2251" s="4"/>
    </row>
    <row r="2252" spans="2:11" ht="13.5" x14ac:dyDescent="0.35">
      <c r="B2252" s="3">
        <v>45278</v>
      </c>
      <c r="C2252" s="2">
        <v>12.1</v>
      </c>
      <c r="D2252" s="2">
        <v>9.8689</v>
      </c>
      <c r="E2252" s="2">
        <v>12601</v>
      </c>
      <c r="F2252" s="2">
        <v>12.179</v>
      </c>
      <c r="G2252" s="2">
        <v>153467.579</v>
      </c>
      <c r="H2252" s="21">
        <f t="shared" si="35"/>
        <v>-2.1825534487714481E-2</v>
      </c>
      <c r="I2252" s="4"/>
      <c r="J2252" s="4"/>
      <c r="K2252" s="4"/>
    </row>
    <row r="2253" spans="2:11" ht="13.5" x14ac:dyDescent="0.35">
      <c r="B2253" s="3">
        <v>45279</v>
      </c>
      <c r="C2253" s="2">
        <v>12.2</v>
      </c>
      <c r="D2253" s="2">
        <v>9.9504000000000001</v>
      </c>
      <c r="E2253" s="2">
        <v>8980</v>
      </c>
      <c r="F2253" s="2">
        <v>12.148</v>
      </c>
      <c r="G2253" s="2">
        <v>109089.04</v>
      </c>
      <c r="H2253" s="21">
        <f t="shared" si="35"/>
        <v>8.2582658654966733E-3</v>
      </c>
      <c r="I2253" s="4"/>
      <c r="J2253" s="4"/>
      <c r="K2253" s="4"/>
    </row>
    <row r="2254" spans="2:11" ht="13.5" x14ac:dyDescent="0.35">
      <c r="B2254" s="3">
        <v>45280</v>
      </c>
      <c r="C2254" s="2">
        <v>12.38</v>
      </c>
      <c r="D2254" s="2">
        <v>10.097200000000001</v>
      </c>
      <c r="E2254" s="2">
        <v>6438</v>
      </c>
      <c r="F2254" s="2">
        <v>12.218</v>
      </c>
      <c r="G2254" s="2">
        <v>78659.483999999997</v>
      </c>
      <c r="H2254" s="21">
        <f t="shared" si="35"/>
        <v>1.4753175751728645E-2</v>
      </c>
      <c r="I2254" s="4"/>
      <c r="J2254" s="4"/>
      <c r="K2254" s="4"/>
    </row>
    <row r="2255" spans="2:11" ht="13.5" x14ac:dyDescent="0.35">
      <c r="B2255" s="3">
        <v>45281</v>
      </c>
      <c r="C2255" s="2">
        <v>12.1</v>
      </c>
      <c r="D2255" s="2">
        <v>9.8689</v>
      </c>
      <c r="E2255" s="2">
        <v>14783</v>
      </c>
      <c r="F2255" s="2">
        <v>12.083</v>
      </c>
      <c r="G2255" s="2">
        <v>178622.989</v>
      </c>
      <c r="H2255" s="21">
        <f t="shared" si="35"/>
        <v>-2.2610228578219784E-2</v>
      </c>
      <c r="I2255" s="4"/>
      <c r="J2255" s="4"/>
      <c r="K2255" s="4"/>
    </row>
    <row r="2256" spans="2:11" ht="13.5" x14ac:dyDescent="0.35">
      <c r="B2256" s="3">
        <v>45282</v>
      </c>
      <c r="C2256" s="2">
        <v>12.1</v>
      </c>
      <c r="D2256" s="2">
        <v>9.8689</v>
      </c>
      <c r="E2256" s="2">
        <v>5254</v>
      </c>
      <c r="F2256" s="2">
        <v>12.106</v>
      </c>
      <c r="G2256" s="2">
        <v>63604.923999999999</v>
      </c>
      <c r="H2256" s="21">
        <f t="shared" si="35"/>
        <v>0</v>
      </c>
      <c r="I2256" s="4"/>
      <c r="J2256" s="4"/>
      <c r="K2256" s="4"/>
    </row>
    <row r="2257" spans="2:11" ht="13.5" x14ac:dyDescent="0.35">
      <c r="B2257" s="3">
        <v>45285</v>
      </c>
      <c r="C2257" s="2">
        <v>12</v>
      </c>
      <c r="D2257" s="2">
        <v>9.7873000000000001</v>
      </c>
      <c r="E2257" s="2">
        <v>721718</v>
      </c>
      <c r="F2257" s="2">
        <v>12</v>
      </c>
      <c r="G2257" s="2">
        <v>8660616</v>
      </c>
      <c r="H2257" s="21">
        <f t="shared" si="35"/>
        <v>-8.2683987070494066E-3</v>
      </c>
      <c r="I2257" s="4"/>
      <c r="J2257" s="4"/>
      <c r="K2257" s="4"/>
    </row>
    <row r="2258" spans="2:11" ht="13.5" x14ac:dyDescent="0.35">
      <c r="B2258" s="3">
        <v>45286</v>
      </c>
      <c r="C2258" s="2">
        <v>12</v>
      </c>
      <c r="D2258" s="2">
        <v>9.7873000000000001</v>
      </c>
      <c r="E2258" s="2">
        <v>209159</v>
      </c>
      <c r="F2258" s="2">
        <v>11.992000000000001</v>
      </c>
      <c r="G2258" s="2">
        <v>2508234.7280000001</v>
      </c>
      <c r="H2258" s="21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12.05</v>
      </c>
      <c r="D2259" s="2">
        <v>9.8280999999999992</v>
      </c>
      <c r="E2259" s="2">
        <v>71378</v>
      </c>
      <c r="F2259" s="2">
        <v>12.013</v>
      </c>
      <c r="G2259" s="2">
        <v>857463.91399999999</v>
      </c>
      <c r="H2259" s="21">
        <f t="shared" si="35"/>
        <v>4.1686675589793975E-3</v>
      </c>
      <c r="I2259" s="4"/>
      <c r="J2259" s="4"/>
      <c r="K2259" s="4"/>
    </row>
    <row r="2260" spans="2:11" ht="13.5" x14ac:dyDescent="0.35">
      <c r="B2260" s="3">
        <v>45288</v>
      </c>
      <c r="C2260" s="2">
        <v>12.35</v>
      </c>
      <c r="D2260" s="2">
        <v>10.072800000000001</v>
      </c>
      <c r="E2260" s="2">
        <v>54580</v>
      </c>
      <c r="F2260" s="2">
        <v>12.14</v>
      </c>
      <c r="G2260" s="2">
        <v>662601.19999999995</v>
      </c>
      <c r="H2260" s="21">
        <f t="shared" si="35"/>
        <v>2.4897996560881729E-2</v>
      </c>
      <c r="I2260" s="4"/>
      <c r="J2260" s="4"/>
      <c r="K2260" s="4"/>
    </row>
    <row r="2261" spans="2:11" ht="13.5" x14ac:dyDescent="0.35">
      <c r="B2261" s="3">
        <v>45289</v>
      </c>
      <c r="C2261" s="2">
        <v>12.45</v>
      </c>
      <c r="D2261" s="2">
        <v>10.154299999999999</v>
      </c>
      <c r="E2261" s="2">
        <v>27877</v>
      </c>
      <c r="F2261" s="2">
        <v>12.365</v>
      </c>
      <c r="G2261" s="2">
        <v>344699.10499999998</v>
      </c>
      <c r="H2261" s="21">
        <f t="shared" si="35"/>
        <v>8.0910968151852863E-3</v>
      </c>
      <c r="I2261" s="4"/>
      <c r="J2261" s="4"/>
      <c r="K2261" s="4"/>
    </row>
    <row r="2262" spans="2:11" ht="13.5" x14ac:dyDescent="0.35">
      <c r="B2262" s="3">
        <v>45293</v>
      </c>
      <c r="C2262" s="2">
        <v>12.35</v>
      </c>
      <c r="D2262" s="2">
        <v>10.072800000000001</v>
      </c>
      <c r="E2262" s="2">
        <v>8663</v>
      </c>
      <c r="F2262" s="2">
        <v>12.342000000000001</v>
      </c>
      <c r="G2262" s="2">
        <v>106918.746</v>
      </c>
      <c r="H2262" s="21">
        <f t="shared" si="35"/>
        <v>-8.0261564066452986E-3</v>
      </c>
      <c r="I2262" s="4"/>
      <c r="J2262" s="4"/>
      <c r="K2262" s="4"/>
    </row>
    <row r="2263" spans="2:11" ht="13.5" x14ac:dyDescent="0.35">
      <c r="B2263" s="3">
        <v>45294</v>
      </c>
      <c r="C2263" s="2">
        <v>12.1</v>
      </c>
      <c r="D2263" s="2">
        <v>9.8689</v>
      </c>
      <c r="E2263" s="2">
        <v>16604</v>
      </c>
      <c r="F2263" s="2">
        <v>12.167</v>
      </c>
      <c r="G2263" s="2">
        <v>202020.86799999999</v>
      </c>
      <c r="H2263" s="21">
        <f t="shared" si="35"/>
        <v>-2.0242633627194112E-2</v>
      </c>
      <c r="I2263" s="4"/>
      <c r="J2263" s="4"/>
      <c r="K2263" s="4"/>
    </row>
    <row r="2264" spans="2:11" ht="13.5" x14ac:dyDescent="0.35">
      <c r="B2264" s="3">
        <v>45295</v>
      </c>
      <c r="C2264" s="2">
        <v>12.06</v>
      </c>
      <c r="D2264" s="2">
        <v>9.8361999999999998</v>
      </c>
      <c r="E2264" s="2">
        <v>6067</v>
      </c>
      <c r="F2264" s="2">
        <v>12.063000000000001</v>
      </c>
      <c r="G2264" s="2">
        <v>73186.221000000005</v>
      </c>
      <c r="H2264" s="21">
        <f t="shared" si="35"/>
        <v>-3.3134391877514386E-3</v>
      </c>
      <c r="I2264" s="4"/>
      <c r="J2264" s="4"/>
      <c r="K2264" s="4"/>
    </row>
    <row r="2265" spans="2:11" ht="13.5" x14ac:dyDescent="0.35">
      <c r="B2265" s="3">
        <v>45296</v>
      </c>
      <c r="C2265" s="2">
        <v>12</v>
      </c>
      <c r="D2265" s="2">
        <v>9.7873000000000001</v>
      </c>
      <c r="E2265" s="2">
        <v>11621</v>
      </c>
      <c r="F2265" s="2">
        <v>11.999000000000001</v>
      </c>
      <c r="G2265" s="2">
        <v>139440.37899999999</v>
      </c>
      <c r="H2265" s="21">
        <f t="shared" si="35"/>
        <v>-4.9714320570951919E-3</v>
      </c>
      <c r="I2265" s="4"/>
      <c r="J2265" s="4"/>
      <c r="K2265" s="4"/>
    </row>
    <row r="2266" spans="2:11" ht="13.5" x14ac:dyDescent="0.35">
      <c r="B2266" s="3">
        <v>45299</v>
      </c>
      <c r="C2266" s="2">
        <v>12</v>
      </c>
      <c r="D2266" s="2">
        <v>9.7873000000000001</v>
      </c>
      <c r="E2266" s="2">
        <v>6004</v>
      </c>
      <c r="F2266" s="2">
        <v>11.974</v>
      </c>
      <c r="G2266" s="2">
        <v>71891.895999999993</v>
      </c>
      <c r="H2266" s="21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11.9</v>
      </c>
      <c r="D2267" s="2">
        <v>9.7058</v>
      </c>
      <c r="E2267" s="2">
        <v>8621</v>
      </c>
      <c r="F2267" s="2">
        <v>11.909000000000001</v>
      </c>
      <c r="G2267" s="2">
        <v>102667.489</v>
      </c>
      <c r="H2267" s="21">
        <f t="shared" si="35"/>
        <v>-8.3271177955105222E-3</v>
      </c>
      <c r="I2267" s="4"/>
      <c r="J2267" s="4"/>
      <c r="K2267" s="4"/>
    </row>
    <row r="2268" spans="2:11" ht="13.5" x14ac:dyDescent="0.35">
      <c r="B2268" s="3">
        <v>45301</v>
      </c>
      <c r="C2268" s="2">
        <v>11.8</v>
      </c>
      <c r="D2268" s="2">
        <v>9.6242000000000001</v>
      </c>
      <c r="E2268" s="2">
        <v>9250</v>
      </c>
      <c r="F2268" s="2">
        <v>11.832000000000001</v>
      </c>
      <c r="G2268" s="2">
        <v>109446</v>
      </c>
      <c r="H2268" s="21">
        <f t="shared" si="35"/>
        <v>-8.4073440623132455E-3</v>
      </c>
      <c r="I2268" s="4"/>
      <c r="J2268" s="4"/>
      <c r="K2268" s="4"/>
    </row>
    <row r="2269" spans="2:11" ht="13.5" x14ac:dyDescent="0.35">
      <c r="B2269" s="3">
        <v>45302</v>
      </c>
      <c r="C2269" s="2">
        <v>11.65</v>
      </c>
      <c r="D2269" s="2">
        <v>9.5017999999999994</v>
      </c>
      <c r="E2269" s="2">
        <v>8217</v>
      </c>
      <c r="F2269" s="2">
        <v>11.678000000000001</v>
      </c>
      <c r="G2269" s="2">
        <v>95958.126000000004</v>
      </c>
      <c r="H2269" s="21">
        <f t="shared" si="35"/>
        <v>-1.2717940192431654E-2</v>
      </c>
      <c r="I2269" s="4"/>
      <c r="J2269" s="4"/>
      <c r="K2269" s="4"/>
    </row>
    <row r="2270" spans="2:11" ht="13.5" x14ac:dyDescent="0.35">
      <c r="B2270" s="3">
        <v>45303</v>
      </c>
      <c r="C2270" s="2">
        <v>11.6</v>
      </c>
      <c r="D2270" s="2">
        <v>9.4611000000000001</v>
      </c>
      <c r="E2270" s="2">
        <v>19680</v>
      </c>
      <c r="F2270" s="2">
        <v>11.643000000000001</v>
      </c>
      <c r="G2270" s="2">
        <v>229134.24</v>
      </c>
      <c r="H2270" s="21">
        <f t="shared" si="35"/>
        <v>-4.2833989349385692E-3</v>
      </c>
      <c r="I2270" s="4"/>
      <c r="J2270" s="4"/>
      <c r="K2270" s="4"/>
    </row>
    <row r="2271" spans="2:11" ht="13.5" x14ac:dyDescent="0.35">
      <c r="B2271" s="3">
        <v>45306</v>
      </c>
      <c r="C2271" s="2">
        <v>11.35</v>
      </c>
      <c r="D2271" s="2">
        <v>9.2571999999999992</v>
      </c>
      <c r="E2271" s="2">
        <v>27327</v>
      </c>
      <c r="F2271" s="2">
        <v>11.333</v>
      </c>
      <c r="G2271" s="2">
        <v>309696.891</v>
      </c>
      <c r="H2271" s="21">
        <f t="shared" si="35"/>
        <v>-2.1551405227722024E-2</v>
      </c>
      <c r="I2271" s="4"/>
      <c r="J2271" s="4"/>
      <c r="K2271" s="4"/>
    </row>
    <row r="2272" spans="2:11" ht="13.5" x14ac:dyDescent="0.35">
      <c r="B2272" s="3">
        <v>45307</v>
      </c>
      <c r="C2272" s="2">
        <v>11.21</v>
      </c>
      <c r="D2272" s="2">
        <v>9.1430000000000007</v>
      </c>
      <c r="E2272" s="2">
        <v>14198</v>
      </c>
      <c r="F2272" s="2">
        <v>11.263999999999999</v>
      </c>
      <c r="G2272" s="2">
        <v>159926.272</v>
      </c>
      <c r="H2272" s="21">
        <f t="shared" si="35"/>
        <v>-1.2336343602817108E-2</v>
      </c>
      <c r="I2272" s="4"/>
      <c r="J2272" s="4"/>
      <c r="K2272" s="4"/>
    </row>
    <row r="2273" spans="2:11" ht="13.5" x14ac:dyDescent="0.35">
      <c r="B2273" s="3">
        <v>45308</v>
      </c>
      <c r="C2273" s="2">
        <v>11.1</v>
      </c>
      <c r="D2273" s="2">
        <v>9.0533000000000001</v>
      </c>
      <c r="E2273" s="2">
        <v>4229</v>
      </c>
      <c r="F2273" s="2">
        <v>11.138999999999999</v>
      </c>
      <c r="G2273" s="2">
        <v>47106.830999999998</v>
      </c>
      <c r="H2273" s="21">
        <f t="shared" si="35"/>
        <v>-9.810784206496833E-3</v>
      </c>
      <c r="I2273" s="4"/>
      <c r="J2273" s="4"/>
      <c r="K2273" s="4"/>
    </row>
    <row r="2274" spans="2:11" ht="13.5" x14ac:dyDescent="0.35">
      <c r="B2274" s="3">
        <v>45309</v>
      </c>
      <c r="C2274" s="2">
        <v>11.3</v>
      </c>
      <c r="D2274" s="2">
        <v>9.2164000000000001</v>
      </c>
      <c r="E2274" s="2">
        <v>49799</v>
      </c>
      <c r="F2274" s="2">
        <v>11.102</v>
      </c>
      <c r="G2274" s="2">
        <v>552868.49800000002</v>
      </c>
      <c r="H2274" s="21">
        <f t="shared" si="35"/>
        <v>1.8015530248638622E-2</v>
      </c>
      <c r="I2274" s="4"/>
      <c r="J2274" s="4"/>
      <c r="K2274" s="4"/>
    </row>
    <row r="2275" spans="2:11" ht="13.5" x14ac:dyDescent="0.35">
      <c r="B2275" s="3">
        <v>45310</v>
      </c>
      <c r="C2275" s="2">
        <v>11.2</v>
      </c>
      <c r="D2275" s="2">
        <v>9.1348000000000003</v>
      </c>
      <c r="E2275" s="2">
        <v>48310</v>
      </c>
      <c r="F2275" s="2">
        <v>11.403</v>
      </c>
      <c r="G2275" s="2">
        <v>550878.93000000005</v>
      </c>
      <c r="H2275" s="21">
        <f t="shared" si="35"/>
        <v>-8.8537823879171803E-3</v>
      </c>
      <c r="I2275" s="4"/>
      <c r="J2275" s="4"/>
      <c r="K2275" s="4"/>
    </row>
    <row r="2276" spans="2:11" ht="13.5" x14ac:dyDescent="0.35">
      <c r="B2276" s="3">
        <v>45313</v>
      </c>
      <c r="C2276" s="2">
        <v>11.48</v>
      </c>
      <c r="D2276" s="2">
        <v>9.3632000000000009</v>
      </c>
      <c r="E2276" s="2">
        <v>10072</v>
      </c>
      <c r="F2276" s="2">
        <v>11.359</v>
      </c>
      <c r="G2276" s="2">
        <v>114407.848</v>
      </c>
      <c r="H2276" s="21">
        <f t="shared" si="35"/>
        <v>2.5003284144152101E-2</v>
      </c>
      <c r="I2276" s="4"/>
      <c r="J2276" s="4"/>
      <c r="K2276" s="4"/>
    </row>
    <row r="2277" spans="2:11" ht="13.5" x14ac:dyDescent="0.35">
      <c r="B2277" s="3">
        <v>45314</v>
      </c>
      <c r="C2277" s="2">
        <v>11.4</v>
      </c>
      <c r="D2277" s="2">
        <v>9.2979000000000003</v>
      </c>
      <c r="E2277" s="2">
        <v>13403</v>
      </c>
      <c r="F2277" s="2">
        <v>11.35</v>
      </c>
      <c r="G2277" s="2">
        <v>152124.04999999999</v>
      </c>
      <c r="H2277" s="21">
        <f t="shared" si="35"/>
        <v>-6.9741114149009503E-3</v>
      </c>
      <c r="I2277" s="4"/>
      <c r="J2277" s="4"/>
      <c r="K2277" s="4"/>
    </row>
    <row r="2278" spans="2:11" ht="13.5" x14ac:dyDescent="0.35">
      <c r="B2278" s="3">
        <v>45315</v>
      </c>
      <c r="C2278" s="2">
        <v>11.4</v>
      </c>
      <c r="D2278" s="2">
        <v>9.2979000000000003</v>
      </c>
      <c r="E2278" s="2">
        <v>11837</v>
      </c>
      <c r="F2278" s="2">
        <v>11.347</v>
      </c>
      <c r="G2278" s="2">
        <v>134314.43900000001</v>
      </c>
      <c r="H2278" s="21">
        <f t="shared" si="35"/>
        <v>0</v>
      </c>
      <c r="I2278" s="4"/>
      <c r="J2278" s="4"/>
      <c r="K2278" s="4"/>
    </row>
    <row r="2279" spans="2:11" ht="13.5" x14ac:dyDescent="0.35">
      <c r="B2279" s="3">
        <v>45316</v>
      </c>
      <c r="C2279" s="2">
        <v>11.4</v>
      </c>
      <c r="D2279" s="2">
        <v>9.2979000000000003</v>
      </c>
      <c r="E2279" s="2">
        <v>9000</v>
      </c>
      <c r="F2279" s="2">
        <v>11.311999999999999</v>
      </c>
      <c r="G2279" s="2">
        <v>101808</v>
      </c>
      <c r="H2279" s="21">
        <f t="shared" si="35"/>
        <v>0</v>
      </c>
      <c r="I2279" s="4"/>
      <c r="J2279" s="4"/>
      <c r="K2279" s="4"/>
    </row>
    <row r="2280" spans="2:11" ht="13.5" x14ac:dyDescent="0.35">
      <c r="B2280" s="3">
        <v>45317</v>
      </c>
      <c r="C2280" s="2">
        <v>11.4</v>
      </c>
      <c r="D2280" s="2">
        <v>9.2979000000000003</v>
      </c>
      <c r="E2280" s="2">
        <v>8746</v>
      </c>
      <c r="F2280" s="2">
        <v>11.398999999999999</v>
      </c>
      <c r="G2280" s="2">
        <v>99695.653999999995</v>
      </c>
      <c r="H2280" s="21">
        <f t="shared" si="35"/>
        <v>0</v>
      </c>
      <c r="I2280" s="4"/>
      <c r="J2280" s="4"/>
      <c r="K2280" s="4"/>
    </row>
    <row r="2281" spans="2:11" ht="13.5" x14ac:dyDescent="0.35">
      <c r="B2281" s="3">
        <v>45320</v>
      </c>
      <c r="C2281" s="2">
        <v>11.3</v>
      </c>
      <c r="D2281" s="2">
        <v>9.2164000000000001</v>
      </c>
      <c r="E2281" s="2">
        <v>15638</v>
      </c>
      <c r="F2281" s="2">
        <v>11.332000000000001</v>
      </c>
      <c r="G2281" s="2">
        <v>177209.81599999999</v>
      </c>
      <c r="H2281" s="21">
        <f t="shared" si="35"/>
        <v>-8.7654201486357265E-3</v>
      </c>
      <c r="I2281" s="4"/>
      <c r="J2281" s="4"/>
      <c r="K2281" s="4"/>
    </row>
    <row r="2282" spans="2:11" ht="13.5" x14ac:dyDescent="0.35">
      <c r="B2282" s="3">
        <v>45321</v>
      </c>
      <c r="C2282" s="2">
        <v>11.3</v>
      </c>
      <c r="D2282" s="2">
        <v>9.2164000000000001</v>
      </c>
      <c r="E2282" s="2">
        <v>6925</v>
      </c>
      <c r="F2282" s="2">
        <v>11.3</v>
      </c>
      <c r="G2282" s="2">
        <v>78252.5</v>
      </c>
      <c r="H2282" s="21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11.3</v>
      </c>
      <c r="D2283" s="2">
        <v>9.2164000000000001</v>
      </c>
      <c r="E2283" s="2">
        <v>18494</v>
      </c>
      <c r="F2283" s="2">
        <v>11.286</v>
      </c>
      <c r="G2283" s="2">
        <v>208723.28400000001</v>
      </c>
      <c r="H2283" s="21">
        <f t="shared" si="35"/>
        <v>0</v>
      </c>
      <c r="I2283" s="4"/>
      <c r="J2283" s="4"/>
      <c r="K2283" s="4"/>
    </row>
    <row r="2284" spans="2:11" ht="13.5" x14ac:dyDescent="0.35">
      <c r="B2284" s="3">
        <v>45323</v>
      </c>
      <c r="C2284" s="2">
        <v>11.25</v>
      </c>
      <c r="D2284" s="2">
        <v>9.1755999999999993</v>
      </c>
      <c r="E2284" s="2">
        <v>27162</v>
      </c>
      <c r="F2284" s="2">
        <v>11.304</v>
      </c>
      <c r="G2284" s="2">
        <v>307039.24800000002</v>
      </c>
      <c r="H2284" s="21">
        <f t="shared" si="35"/>
        <v>-4.4268911939586864E-3</v>
      </c>
      <c r="I2284" s="4"/>
      <c r="J2284" s="4"/>
      <c r="K2284" s="4"/>
    </row>
    <row r="2285" spans="2:11" ht="13.5" x14ac:dyDescent="0.35">
      <c r="B2285" s="3">
        <v>45324</v>
      </c>
      <c r="C2285" s="2">
        <v>11.24</v>
      </c>
      <c r="D2285" s="2">
        <v>9.1674000000000007</v>
      </c>
      <c r="E2285" s="2">
        <v>11596</v>
      </c>
      <c r="F2285" s="2">
        <v>11.244</v>
      </c>
      <c r="G2285" s="2">
        <v>130385.424</v>
      </c>
      <c r="H2285" s="21">
        <f t="shared" si="35"/>
        <v>-8.9367452809610852E-4</v>
      </c>
      <c r="I2285" s="4"/>
      <c r="J2285" s="4"/>
      <c r="K2285" s="4"/>
    </row>
    <row r="2286" spans="2:11" ht="13.5" x14ac:dyDescent="0.35">
      <c r="B2286" s="3">
        <v>45327</v>
      </c>
      <c r="C2286" s="2">
        <v>11.23</v>
      </c>
      <c r="D2286" s="2">
        <v>9.1593</v>
      </c>
      <c r="E2286" s="2">
        <v>7612</v>
      </c>
      <c r="F2286" s="2">
        <v>11.221</v>
      </c>
      <c r="G2286" s="2">
        <v>85414.251999999993</v>
      </c>
      <c r="H2286" s="21">
        <f t="shared" si="35"/>
        <v>-8.8356567838216522E-4</v>
      </c>
      <c r="I2286" s="4"/>
      <c r="J2286" s="4"/>
      <c r="K2286" s="4"/>
    </row>
    <row r="2287" spans="2:11" ht="13.5" x14ac:dyDescent="0.35">
      <c r="B2287" s="3">
        <v>45328</v>
      </c>
      <c r="C2287" s="2">
        <v>11.2</v>
      </c>
      <c r="D2287" s="2">
        <v>9.1348000000000003</v>
      </c>
      <c r="E2287" s="2">
        <v>13230</v>
      </c>
      <c r="F2287" s="2">
        <v>11.205</v>
      </c>
      <c r="G2287" s="2">
        <v>148242.15</v>
      </c>
      <c r="H2287" s="21">
        <f t="shared" si="35"/>
        <v>-2.6748769010731983E-3</v>
      </c>
      <c r="I2287" s="4"/>
      <c r="J2287" s="4"/>
      <c r="K2287" s="4"/>
    </row>
    <row r="2288" spans="2:11" ht="13.5" x14ac:dyDescent="0.35">
      <c r="B2288" s="3">
        <v>45329</v>
      </c>
      <c r="C2288" s="2">
        <v>11.3</v>
      </c>
      <c r="D2288" s="2">
        <v>9.2164000000000001</v>
      </c>
      <c r="E2288" s="2">
        <v>19621</v>
      </c>
      <c r="F2288" s="2">
        <v>11.256</v>
      </c>
      <c r="G2288" s="2">
        <v>220853.976</v>
      </c>
      <c r="H2288" s="21">
        <f t="shared" si="35"/>
        <v>8.9328720935324141E-3</v>
      </c>
      <c r="I2288" s="4"/>
      <c r="J2288" s="4"/>
      <c r="K2288" s="4"/>
    </row>
    <row r="2289" spans="2:11" ht="13.5" x14ac:dyDescent="0.35">
      <c r="B2289" s="3">
        <v>45330</v>
      </c>
      <c r="C2289" s="2">
        <v>11.4</v>
      </c>
      <c r="D2289" s="2">
        <v>9.2979000000000003</v>
      </c>
      <c r="E2289" s="2">
        <v>23281</v>
      </c>
      <c r="F2289" s="2">
        <v>11.321</v>
      </c>
      <c r="G2289" s="2">
        <v>263564.201</v>
      </c>
      <c r="H2289" s="21">
        <f t="shared" si="35"/>
        <v>8.8429321644026004E-3</v>
      </c>
      <c r="I2289" s="4"/>
      <c r="J2289" s="4"/>
      <c r="K2289" s="4"/>
    </row>
    <row r="2290" spans="2:11" ht="13.5" x14ac:dyDescent="0.35">
      <c r="B2290" s="3">
        <v>45331</v>
      </c>
      <c r="C2290" s="2">
        <v>11.3</v>
      </c>
      <c r="D2290" s="2">
        <v>9.2164000000000001</v>
      </c>
      <c r="E2290" s="2">
        <v>4007</v>
      </c>
      <c r="F2290" s="2">
        <v>11.163</v>
      </c>
      <c r="G2290" s="2">
        <v>44730.141000000003</v>
      </c>
      <c r="H2290" s="21">
        <f t="shared" si="35"/>
        <v>-8.7654201486357265E-3</v>
      </c>
      <c r="I2290" s="4"/>
      <c r="J2290" s="4"/>
      <c r="K2290" s="4"/>
    </row>
    <row r="2291" spans="2:11" ht="13.5" x14ac:dyDescent="0.35">
      <c r="B2291" s="3">
        <v>45334</v>
      </c>
      <c r="C2291" s="2">
        <v>11.3</v>
      </c>
      <c r="D2291" s="2">
        <v>9.2164000000000001</v>
      </c>
      <c r="E2291" s="2">
        <v>12305</v>
      </c>
      <c r="F2291" s="2">
        <v>11.321999999999999</v>
      </c>
      <c r="G2291" s="2">
        <v>139317.21</v>
      </c>
      <c r="H2291" s="21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11.4</v>
      </c>
      <c r="D2292" s="2">
        <v>9.2979000000000003</v>
      </c>
      <c r="E2292" s="2">
        <v>83354</v>
      </c>
      <c r="F2292" s="2">
        <v>11.319000000000001</v>
      </c>
      <c r="G2292" s="2">
        <v>943483.92599999998</v>
      </c>
      <c r="H2292" s="21">
        <f t="shared" si="35"/>
        <v>8.8429321644026004E-3</v>
      </c>
      <c r="I2292" s="4"/>
      <c r="J2292" s="4"/>
      <c r="K2292" s="4"/>
    </row>
    <row r="2293" spans="2:11" ht="13.5" x14ac:dyDescent="0.35">
      <c r="B2293" s="3">
        <v>45336</v>
      </c>
      <c r="C2293" s="2">
        <v>11.45</v>
      </c>
      <c r="D2293" s="2">
        <v>9.3386999999999993</v>
      </c>
      <c r="E2293" s="2">
        <v>13238</v>
      </c>
      <c r="F2293" s="2">
        <v>11.427</v>
      </c>
      <c r="G2293" s="2">
        <v>151270.62599999999</v>
      </c>
      <c r="H2293" s="21">
        <f t="shared" si="35"/>
        <v>4.3880876326911518E-3</v>
      </c>
      <c r="I2293" s="4"/>
      <c r="J2293" s="4"/>
      <c r="K2293" s="4"/>
    </row>
    <row r="2294" spans="2:11" ht="13.5" x14ac:dyDescent="0.35">
      <c r="B2294" s="3">
        <v>45337</v>
      </c>
      <c r="C2294" s="2">
        <v>11.4</v>
      </c>
      <c r="D2294" s="2">
        <v>9.2979000000000003</v>
      </c>
      <c r="E2294" s="2">
        <v>6945</v>
      </c>
      <c r="F2294" s="2">
        <v>11.393000000000001</v>
      </c>
      <c r="G2294" s="2">
        <v>79124.384999999995</v>
      </c>
      <c r="H2294" s="21">
        <f t="shared" si="35"/>
        <v>-4.3689164444728991E-3</v>
      </c>
      <c r="I2294" s="4"/>
      <c r="J2294" s="4"/>
      <c r="K2294" s="4"/>
    </row>
    <row r="2295" spans="2:11" ht="13.5" x14ac:dyDescent="0.35">
      <c r="B2295" s="3">
        <v>45338</v>
      </c>
      <c r="C2295" s="2">
        <v>11.38</v>
      </c>
      <c r="D2295" s="2">
        <v>9.2815999999999992</v>
      </c>
      <c r="E2295" s="2">
        <v>10011</v>
      </c>
      <c r="F2295" s="2">
        <v>11.438000000000001</v>
      </c>
      <c r="G2295" s="2">
        <v>114505.818</v>
      </c>
      <c r="H2295" s="21">
        <f t="shared" si="35"/>
        <v>-1.75308402972726E-3</v>
      </c>
      <c r="I2295" s="4"/>
      <c r="J2295" s="4"/>
      <c r="K2295" s="4"/>
    </row>
    <row r="2296" spans="2:11" ht="13.5" x14ac:dyDescent="0.35">
      <c r="B2296" s="3">
        <v>45341</v>
      </c>
      <c r="C2296" s="2">
        <v>11.6</v>
      </c>
      <c r="D2296" s="2">
        <v>9.4611000000000001</v>
      </c>
      <c r="E2296" s="2">
        <v>15923</v>
      </c>
      <c r="F2296" s="2">
        <v>11.484</v>
      </c>
      <c r="G2296" s="2">
        <v>182859.73199999999</v>
      </c>
      <c r="H2296" s="21">
        <f t="shared" si="35"/>
        <v>1.9339338045164724E-2</v>
      </c>
      <c r="I2296" s="4"/>
      <c r="J2296" s="4"/>
      <c r="K2296" s="4"/>
    </row>
    <row r="2297" spans="2:11" ht="13.5" x14ac:dyDescent="0.35">
      <c r="B2297" s="3">
        <v>45342</v>
      </c>
      <c r="C2297" s="2">
        <v>11.65</v>
      </c>
      <c r="D2297" s="2">
        <v>9.5017999999999994</v>
      </c>
      <c r="E2297" s="2">
        <v>8693</v>
      </c>
      <c r="F2297" s="2">
        <v>11.554</v>
      </c>
      <c r="G2297" s="2">
        <v>100438.92200000001</v>
      </c>
      <c r="H2297" s="21">
        <f t="shared" si="35"/>
        <v>4.3018253691430482E-3</v>
      </c>
      <c r="I2297" s="4"/>
      <c r="J2297" s="4"/>
      <c r="K2297" s="4"/>
    </row>
    <row r="2298" spans="2:11" ht="13.5" x14ac:dyDescent="0.35">
      <c r="B2298" s="3">
        <v>45343</v>
      </c>
      <c r="C2298" s="2">
        <v>11.7</v>
      </c>
      <c r="D2298" s="2">
        <v>9.5426000000000002</v>
      </c>
      <c r="E2298" s="2">
        <v>9379</v>
      </c>
      <c r="F2298" s="2">
        <v>11.688000000000001</v>
      </c>
      <c r="G2298" s="2">
        <v>109621.75199999999</v>
      </c>
      <c r="H2298" s="21">
        <f t="shared" si="35"/>
        <v>4.2939232566461972E-3</v>
      </c>
      <c r="I2298" s="4"/>
      <c r="J2298" s="4"/>
      <c r="K2298" s="4"/>
    </row>
    <row r="2299" spans="2:11" ht="13.5" x14ac:dyDescent="0.35">
      <c r="B2299" s="3">
        <v>45344</v>
      </c>
      <c r="C2299" s="2">
        <v>11.9</v>
      </c>
      <c r="D2299" s="2">
        <v>9.7058</v>
      </c>
      <c r="E2299" s="2">
        <v>18972</v>
      </c>
      <c r="F2299" s="2">
        <v>11.851000000000001</v>
      </c>
      <c r="G2299" s="2">
        <v>224837.17199999999</v>
      </c>
      <c r="H2299" s="21">
        <f t="shared" si="35"/>
        <v>1.7102257246452725E-2</v>
      </c>
      <c r="I2299" s="4"/>
      <c r="J2299" s="4"/>
      <c r="K2299" s="4"/>
    </row>
    <row r="2300" spans="2:11" ht="13.5" x14ac:dyDescent="0.35">
      <c r="B2300" s="3">
        <v>45345</v>
      </c>
      <c r="C2300" s="2">
        <v>11.9</v>
      </c>
      <c r="D2300" s="2">
        <v>9.7058</v>
      </c>
      <c r="E2300" s="2">
        <v>50891</v>
      </c>
      <c r="F2300" s="2">
        <v>11.930999999999999</v>
      </c>
      <c r="G2300" s="2">
        <v>607180.52099999995</v>
      </c>
      <c r="H2300" s="21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12.35</v>
      </c>
      <c r="D2301" s="2">
        <v>10.072800000000001</v>
      </c>
      <c r="E2301" s="2">
        <v>36330</v>
      </c>
      <c r="F2301" s="2">
        <v>12.217000000000001</v>
      </c>
      <c r="G2301" s="2">
        <v>443843.61</v>
      </c>
      <c r="H2301" s="21">
        <f t="shared" si="35"/>
        <v>3.7812442044962896E-2</v>
      </c>
      <c r="I2301" s="4"/>
      <c r="J2301" s="4"/>
      <c r="K2301" s="4"/>
    </row>
    <row r="2302" spans="2:11" ht="13.5" x14ac:dyDescent="0.35">
      <c r="B2302" s="3">
        <v>45349</v>
      </c>
      <c r="C2302" s="2">
        <v>12.35</v>
      </c>
      <c r="D2302" s="2">
        <v>10.072800000000001</v>
      </c>
      <c r="E2302" s="2">
        <v>4710</v>
      </c>
      <c r="F2302" s="2">
        <v>12.317</v>
      </c>
      <c r="G2302" s="2">
        <v>58013.07</v>
      </c>
      <c r="H2302" s="21">
        <f t="shared" si="35"/>
        <v>0</v>
      </c>
      <c r="I2302" s="4"/>
      <c r="J2302" s="4"/>
      <c r="K2302" s="4"/>
    </row>
    <row r="2303" spans="2:11" ht="13.5" x14ac:dyDescent="0.35">
      <c r="B2303" s="3">
        <v>45350</v>
      </c>
      <c r="C2303" s="2">
        <v>12.4</v>
      </c>
      <c r="D2303" s="2">
        <v>10.1136</v>
      </c>
      <c r="E2303" s="2">
        <v>28645</v>
      </c>
      <c r="F2303" s="2">
        <v>12.279</v>
      </c>
      <c r="G2303" s="2">
        <v>351731.95500000002</v>
      </c>
      <c r="H2303" s="21">
        <f t="shared" si="35"/>
        <v>4.0505122706694322E-3</v>
      </c>
      <c r="I2303" s="4"/>
      <c r="J2303" s="4"/>
      <c r="K2303" s="4"/>
    </row>
    <row r="2304" spans="2:11" ht="13.5" x14ac:dyDescent="0.35">
      <c r="B2304" s="3">
        <v>45351</v>
      </c>
      <c r="C2304" s="2">
        <v>12.6</v>
      </c>
      <c r="D2304" s="2">
        <v>10.2767</v>
      </c>
      <c r="E2304" s="2">
        <v>31552</v>
      </c>
      <c r="F2304" s="2">
        <v>12.61</v>
      </c>
      <c r="G2304" s="2">
        <v>397870.72</v>
      </c>
      <c r="H2304" s="21">
        <f t="shared" si="35"/>
        <v>1.6126799557032119E-2</v>
      </c>
      <c r="I2304" s="4"/>
      <c r="J2304" s="4"/>
      <c r="K2304" s="4"/>
    </row>
    <row r="2305" spans="2:11" ht="13.5" x14ac:dyDescent="0.35">
      <c r="B2305" s="3">
        <v>45352</v>
      </c>
      <c r="C2305" s="2">
        <v>12.74</v>
      </c>
      <c r="D2305" s="2">
        <v>10.3909</v>
      </c>
      <c r="E2305" s="2">
        <v>33891</v>
      </c>
      <c r="F2305" s="2">
        <v>12.702999999999999</v>
      </c>
      <c r="G2305" s="2">
        <v>430517.37300000002</v>
      </c>
      <c r="H2305" s="21">
        <f t="shared" si="35"/>
        <v>1.1112516663909651E-2</v>
      </c>
      <c r="I2305" s="4"/>
      <c r="J2305" s="4"/>
      <c r="K2305" s="4"/>
    </row>
    <row r="2306" spans="2:11" ht="13.5" x14ac:dyDescent="0.35">
      <c r="B2306" s="3">
        <v>45355</v>
      </c>
      <c r="C2306" s="2">
        <v>12.8</v>
      </c>
      <c r="D2306" s="2">
        <v>10.4398</v>
      </c>
      <c r="E2306" s="2">
        <v>4748</v>
      </c>
      <c r="F2306" s="2">
        <v>12.762</v>
      </c>
      <c r="G2306" s="2">
        <v>60593.976000000002</v>
      </c>
      <c r="H2306" s="21">
        <f t="shared" si="35"/>
        <v>4.7060408626778934E-3</v>
      </c>
      <c r="I2306" s="4"/>
      <c r="J2306" s="4"/>
      <c r="K2306" s="4"/>
    </row>
    <row r="2307" spans="2:11" ht="13.5" x14ac:dyDescent="0.35">
      <c r="B2307" s="3">
        <v>45356</v>
      </c>
      <c r="C2307" s="2">
        <v>12.63</v>
      </c>
      <c r="D2307" s="2">
        <v>10.3011</v>
      </c>
      <c r="E2307" s="2">
        <v>6971</v>
      </c>
      <c r="F2307" s="2">
        <v>12.717000000000001</v>
      </c>
      <c r="G2307" s="2">
        <v>88650.206999999995</v>
      </c>
      <c r="H2307" s="21">
        <f t="shared" si="35"/>
        <v>-1.3285695128259166E-2</v>
      </c>
      <c r="I2307" s="4"/>
      <c r="J2307" s="4"/>
      <c r="K2307" s="4"/>
    </row>
    <row r="2308" spans="2:11" ht="13.5" x14ac:dyDescent="0.35">
      <c r="B2308" s="3">
        <v>45357</v>
      </c>
      <c r="C2308" s="2">
        <v>12.6</v>
      </c>
      <c r="D2308" s="2">
        <v>10.2767</v>
      </c>
      <c r="E2308" s="2">
        <v>13978</v>
      </c>
      <c r="F2308" s="2">
        <v>12.568</v>
      </c>
      <c r="G2308" s="2">
        <v>175675.50399999999</v>
      </c>
      <c r="H2308" s="21">
        <f t="shared" si="35"/>
        <v>-2.3686790731086951E-3</v>
      </c>
      <c r="I2308" s="4"/>
      <c r="J2308" s="4"/>
      <c r="K2308" s="4"/>
    </row>
    <row r="2309" spans="2:11" ht="13.5" x14ac:dyDescent="0.35">
      <c r="B2309" s="3">
        <v>45358</v>
      </c>
      <c r="C2309" s="2">
        <v>13.15</v>
      </c>
      <c r="D2309" s="2">
        <v>10.725300000000001</v>
      </c>
      <c r="E2309" s="2">
        <v>89626</v>
      </c>
      <c r="F2309" s="2">
        <v>13.212</v>
      </c>
      <c r="G2309" s="2">
        <v>1184138.7120000001</v>
      </c>
      <c r="H2309" s="21">
        <f t="shared" si="35"/>
        <v>4.3652145143869218E-2</v>
      </c>
      <c r="I2309" s="4"/>
      <c r="J2309" s="4"/>
      <c r="K2309" s="4"/>
    </row>
    <row r="2310" spans="2:11" ht="13.5" x14ac:dyDescent="0.35">
      <c r="B2310" s="3">
        <v>45359</v>
      </c>
      <c r="C2310" s="2">
        <v>13.2</v>
      </c>
      <c r="D2310" s="2">
        <v>10.766</v>
      </c>
      <c r="E2310" s="2">
        <v>12594</v>
      </c>
      <c r="F2310" s="2">
        <v>13.226000000000001</v>
      </c>
      <c r="G2310" s="2">
        <v>166568.24400000001</v>
      </c>
      <c r="H2310" s="21">
        <f t="shared" si="35"/>
        <v>3.7947656475808872E-3</v>
      </c>
      <c r="I2310" s="4"/>
      <c r="J2310" s="4"/>
      <c r="K2310" s="4"/>
    </row>
    <row r="2311" spans="2:11" ht="13.5" x14ac:dyDescent="0.35">
      <c r="B2311" s="3">
        <v>45362</v>
      </c>
      <c r="C2311" s="2">
        <v>13.08</v>
      </c>
      <c r="D2311" s="2">
        <v>10.668200000000001</v>
      </c>
      <c r="E2311" s="2">
        <v>5740</v>
      </c>
      <c r="F2311" s="2">
        <v>13.12</v>
      </c>
      <c r="G2311" s="2">
        <v>75308.800000000003</v>
      </c>
      <c r="H2311" s="21">
        <f t="shared" ref="H2311:H2374" si="36">(D2311-D2310)/D2310</f>
        <v>-9.084153817573791E-3</v>
      </c>
      <c r="I2311" s="4"/>
      <c r="J2311" s="4"/>
      <c r="K2311" s="4"/>
    </row>
    <row r="2312" spans="2:11" ht="13.5" x14ac:dyDescent="0.35">
      <c r="B2312" s="3">
        <v>45363</v>
      </c>
      <c r="C2312" s="2">
        <v>13</v>
      </c>
      <c r="D2312" s="2">
        <v>10.6029</v>
      </c>
      <c r="E2312" s="2">
        <v>35838</v>
      </c>
      <c r="F2312" s="2">
        <v>13.015000000000001</v>
      </c>
      <c r="G2312" s="2">
        <v>466431.57</v>
      </c>
      <c r="H2312" s="21">
        <f t="shared" si="36"/>
        <v>-6.1209951069534294E-3</v>
      </c>
      <c r="I2312" s="4"/>
      <c r="J2312" s="4"/>
      <c r="K2312" s="4"/>
    </row>
    <row r="2313" spans="2:11" ht="13.5" x14ac:dyDescent="0.35">
      <c r="B2313" s="3">
        <v>45364</v>
      </c>
      <c r="C2313" s="2">
        <v>13.05</v>
      </c>
      <c r="D2313" s="2">
        <v>10.643700000000001</v>
      </c>
      <c r="E2313" s="2">
        <v>17402</v>
      </c>
      <c r="F2313" s="2">
        <v>13.028</v>
      </c>
      <c r="G2313" s="2">
        <v>226713.25599999999</v>
      </c>
      <c r="H2313" s="21">
        <f t="shared" si="36"/>
        <v>3.8480038480039266E-3</v>
      </c>
      <c r="I2313" s="4"/>
      <c r="J2313" s="4"/>
      <c r="K2313" s="4"/>
    </row>
    <row r="2314" spans="2:11" ht="13.5" x14ac:dyDescent="0.35">
      <c r="B2314" s="3">
        <v>45365</v>
      </c>
      <c r="C2314" s="2">
        <v>13.2</v>
      </c>
      <c r="D2314" s="2">
        <v>10.766</v>
      </c>
      <c r="E2314" s="2">
        <v>22164</v>
      </c>
      <c r="F2314" s="2">
        <v>13.099</v>
      </c>
      <c r="G2314" s="2">
        <v>290326.23599999998</v>
      </c>
      <c r="H2314" s="21">
        <f t="shared" si="36"/>
        <v>1.1490365192555143E-2</v>
      </c>
      <c r="I2314" s="4"/>
      <c r="J2314" s="4"/>
      <c r="K2314" s="4"/>
    </row>
    <row r="2315" spans="2:11" ht="13.5" x14ac:dyDescent="0.35">
      <c r="B2315" s="3">
        <v>45366</v>
      </c>
      <c r="C2315" s="2">
        <v>13.5</v>
      </c>
      <c r="D2315" s="2">
        <v>11.0107</v>
      </c>
      <c r="E2315" s="2">
        <v>48858</v>
      </c>
      <c r="F2315" s="2">
        <v>13.195</v>
      </c>
      <c r="G2315" s="2">
        <v>644681.31000000006</v>
      </c>
      <c r="H2315" s="21">
        <f t="shared" si="36"/>
        <v>2.2728961545606531E-2</v>
      </c>
      <c r="I2315" s="4"/>
      <c r="J2315" s="4"/>
      <c r="K2315" s="4"/>
    </row>
    <row r="2316" spans="2:11" ht="13.5" x14ac:dyDescent="0.35">
      <c r="B2316" s="3">
        <v>45369</v>
      </c>
      <c r="C2316" s="2">
        <v>13.78</v>
      </c>
      <c r="D2316" s="2">
        <v>11.239100000000001</v>
      </c>
      <c r="E2316" s="2">
        <v>15393</v>
      </c>
      <c r="F2316" s="2">
        <v>13.763</v>
      </c>
      <c r="G2316" s="2">
        <v>211853.859</v>
      </c>
      <c r="H2316" s="21">
        <f t="shared" si="36"/>
        <v>2.0743458635690791E-2</v>
      </c>
      <c r="I2316" s="4"/>
      <c r="J2316" s="4"/>
      <c r="K2316" s="4"/>
    </row>
    <row r="2317" spans="2:11" ht="13.5" x14ac:dyDescent="0.35">
      <c r="B2317" s="3">
        <v>45370</v>
      </c>
      <c r="C2317" s="2">
        <v>14.1</v>
      </c>
      <c r="D2317" s="2">
        <v>11.5001</v>
      </c>
      <c r="E2317" s="2">
        <v>27304</v>
      </c>
      <c r="F2317" s="2">
        <v>13.904</v>
      </c>
      <c r="G2317" s="2">
        <v>379634.81599999999</v>
      </c>
      <c r="H2317" s="21">
        <f t="shared" si="36"/>
        <v>2.3222500022243703E-2</v>
      </c>
      <c r="I2317" s="4"/>
      <c r="J2317" s="4"/>
      <c r="K2317" s="4"/>
    </row>
    <row r="2318" spans="2:11" ht="13.5" x14ac:dyDescent="0.35">
      <c r="B2318" s="3">
        <v>45372</v>
      </c>
      <c r="C2318" s="2">
        <v>14.7</v>
      </c>
      <c r="D2318" s="2">
        <v>11.9895</v>
      </c>
      <c r="E2318" s="2">
        <v>39075</v>
      </c>
      <c r="F2318" s="2">
        <v>14.369</v>
      </c>
      <c r="G2318" s="2">
        <v>561468.67500000005</v>
      </c>
      <c r="H2318" s="21">
        <f t="shared" si="36"/>
        <v>4.2556151685637505E-2</v>
      </c>
      <c r="I2318" s="4"/>
      <c r="J2318" s="4"/>
      <c r="K2318" s="4"/>
    </row>
    <row r="2319" spans="2:11" ht="13.5" x14ac:dyDescent="0.35">
      <c r="B2319" s="3">
        <v>45373</v>
      </c>
      <c r="C2319" s="2">
        <v>14.49</v>
      </c>
      <c r="D2319" s="2">
        <v>11.818199999999999</v>
      </c>
      <c r="E2319" s="2">
        <v>21852</v>
      </c>
      <c r="F2319" s="2">
        <v>14.528</v>
      </c>
      <c r="G2319" s="2">
        <v>317465.85600000003</v>
      </c>
      <c r="H2319" s="21">
        <f t="shared" si="36"/>
        <v>-1.4287501563868424E-2</v>
      </c>
      <c r="I2319" s="4"/>
      <c r="J2319" s="4"/>
      <c r="K2319" s="4"/>
    </row>
    <row r="2320" spans="2:11" ht="13.5" x14ac:dyDescent="0.35">
      <c r="B2320" s="3">
        <v>45376</v>
      </c>
      <c r="C2320" s="2">
        <v>14.48</v>
      </c>
      <c r="D2320" s="2">
        <v>11.81</v>
      </c>
      <c r="E2320" s="2">
        <v>10251</v>
      </c>
      <c r="F2320" s="2">
        <v>14.397</v>
      </c>
      <c r="G2320" s="2">
        <v>147583.647</v>
      </c>
      <c r="H2320" s="21">
        <f t="shared" si="36"/>
        <v>-6.9384508639206083E-4</v>
      </c>
      <c r="I2320" s="4"/>
      <c r="J2320" s="4"/>
      <c r="K2320" s="4"/>
    </row>
    <row r="2321" spans="2:11" ht="13.5" x14ac:dyDescent="0.35">
      <c r="B2321" s="3">
        <v>45377</v>
      </c>
      <c r="C2321" s="2">
        <v>14.49</v>
      </c>
      <c r="D2321" s="2">
        <v>11.818199999999999</v>
      </c>
      <c r="E2321" s="2">
        <v>22790</v>
      </c>
      <c r="F2321" s="2">
        <v>14.445</v>
      </c>
      <c r="G2321" s="2">
        <v>329201.55</v>
      </c>
      <c r="H2321" s="21">
        <f t="shared" si="36"/>
        <v>6.9432684165949643E-4</v>
      </c>
      <c r="I2321" s="4"/>
      <c r="J2321" s="4"/>
      <c r="K2321" s="4"/>
    </row>
    <row r="2322" spans="2:11" ht="13.5" x14ac:dyDescent="0.35">
      <c r="B2322" s="3">
        <v>45378</v>
      </c>
      <c r="C2322" s="2">
        <v>14.48</v>
      </c>
      <c r="D2322" s="2">
        <v>11.81</v>
      </c>
      <c r="E2322" s="2">
        <v>97432</v>
      </c>
      <c r="F2322" s="2">
        <v>14.475</v>
      </c>
      <c r="G2322" s="2">
        <v>1410328.2</v>
      </c>
      <c r="H2322" s="21">
        <f t="shared" si="36"/>
        <v>-6.9384508639206083E-4</v>
      </c>
      <c r="I2322" s="4"/>
      <c r="J2322" s="4"/>
      <c r="K2322" s="4"/>
    </row>
    <row r="2323" spans="2:11" ht="13.5" x14ac:dyDescent="0.35">
      <c r="B2323" s="3">
        <v>45379</v>
      </c>
      <c r="C2323" s="2">
        <v>14.47</v>
      </c>
      <c r="D2323" s="2">
        <v>11.8019</v>
      </c>
      <c r="E2323" s="2">
        <v>14723</v>
      </c>
      <c r="F2323" s="2">
        <v>14.47</v>
      </c>
      <c r="G2323" s="2">
        <v>213041.81</v>
      </c>
      <c r="H2323" s="21">
        <f t="shared" si="36"/>
        <v>-6.8585944115162254E-4</v>
      </c>
      <c r="I2323" s="4"/>
      <c r="J2323" s="4"/>
      <c r="K2323" s="4"/>
    </row>
    <row r="2324" spans="2:11" ht="13.5" x14ac:dyDescent="0.35">
      <c r="B2324" s="3">
        <v>45380</v>
      </c>
      <c r="C2324" s="2">
        <v>14.55</v>
      </c>
      <c r="D2324" s="2">
        <v>11.867100000000001</v>
      </c>
      <c r="E2324" s="2">
        <v>77654</v>
      </c>
      <c r="F2324" s="2">
        <v>14.500999999999999</v>
      </c>
      <c r="G2324" s="2">
        <v>1126060.6540000001</v>
      </c>
      <c r="H2324" s="21">
        <f t="shared" si="36"/>
        <v>5.5245341851736431E-3</v>
      </c>
      <c r="I2324" s="4"/>
      <c r="J2324" s="4"/>
      <c r="K2324" s="4"/>
    </row>
    <row r="2325" spans="2:11" ht="13.5" x14ac:dyDescent="0.35">
      <c r="B2325" s="3">
        <v>45383</v>
      </c>
      <c r="C2325" s="2">
        <v>14.66</v>
      </c>
      <c r="D2325" s="2">
        <v>11.956799999999999</v>
      </c>
      <c r="E2325" s="2">
        <v>3704</v>
      </c>
      <c r="F2325" s="2">
        <v>14.573</v>
      </c>
      <c r="G2325" s="2">
        <v>53978.392</v>
      </c>
      <c r="H2325" s="21">
        <f t="shared" si="36"/>
        <v>7.558712743635663E-3</v>
      </c>
      <c r="I2325" s="4"/>
      <c r="J2325" s="4"/>
      <c r="K2325" s="4"/>
    </row>
    <row r="2326" spans="2:11" ht="13.5" x14ac:dyDescent="0.35">
      <c r="B2326" s="3">
        <v>45384</v>
      </c>
      <c r="C2326" s="2">
        <v>14.49</v>
      </c>
      <c r="D2326" s="2">
        <v>11.818199999999999</v>
      </c>
      <c r="E2326" s="2">
        <v>11650</v>
      </c>
      <c r="F2326" s="2">
        <v>14.599</v>
      </c>
      <c r="G2326" s="2">
        <v>170078.35</v>
      </c>
      <c r="H2326" s="21">
        <f t="shared" si="36"/>
        <v>-1.159173022882379E-2</v>
      </c>
      <c r="I2326" s="4"/>
      <c r="J2326" s="4"/>
      <c r="K2326" s="4"/>
    </row>
    <row r="2327" spans="2:11" ht="13.5" x14ac:dyDescent="0.35">
      <c r="B2327" s="3">
        <v>45385</v>
      </c>
      <c r="C2327" s="2">
        <v>14.47</v>
      </c>
      <c r="D2327" s="2">
        <v>11.8019</v>
      </c>
      <c r="E2327" s="2">
        <v>4041</v>
      </c>
      <c r="F2327" s="2">
        <v>14.43</v>
      </c>
      <c r="G2327" s="2">
        <v>58311.63</v>
      </c>
      <c r="H2327" s="21">
        <f t="shared" si="36"/>
        <v>-1.3792286473404847E-3</v>
      </c>
      <c r="I2327" s="4"/>
      <c r="J2327" s="4"/>
      <c r="K2327" s="4"/>
    </row>
    <row r="2328" spans="2:11" ht="13.5" x14ac:dyDescent="0.35">
      <c r="B2328" s="3">
        <v>45386</v>
      </c>
      <c r="C2328" s="2">
        <v>14.39</v>
      </c>
      <c r="D2328" s="2">
        <v>11.736599999999999</v>
      </c>
      <c r="E2328" s="2">
        <v>11256</v>
      </c>
      <c r="F2328" s="2">
        <v>14.414</v>
      </c>
      <c r="G2328" s="2">
        <v>162243.984</v>
      </c>
      <c r="H2328" s="21">
        <f t="shared" si="36"/>
        <v>-5.5330073971140729E-3</v>
      </c>
      <c r="I2328" s="4"/>
      <c r="J2328" s="4"/>
      <c r="K2328" s="4"/>
    </row>
    <row r="2329" spans="2:11" ht="13.5" x14ac:dyDescent="0.35">
      <c r="B2329" s="3">
        <v>45387</v>
      </c>
      <c r="C2329" s="2">
        <v>14.2</v>
      </c>
      <c r="D2329" s="2">
        <v>11.5817</v>
      </c>
      <c r="E2329" s="2">
        <v>6252</v>
      </c>
      <c r="F2329" s="2">
        <v>14.289</v>
      </c>
      <c r="G2329" s="2">
        <v>89334.827999999994</v>
      </c>
      <c r="H2329" s="21">
        <f t="shared" si="36"/>
        <v>-1.3198030093894279E-2</v>
      </c>
      <c r="I2329" s="4"/>
      <c r="J2329" s="4"/>
      <c r="K2329" s="4"/>
    </row>
    <row r="2330" spans="2:11" ht="13.5" x14ac:dyDescent="0.35">
      <c r="B2330" s="3">
        <v>45390</v>
      </c>
      <c r="C2330" s="2">
        <v>14.33</v>
      </c>
      <c r="D2330" s="2">
        <v>11.6877</v>
      </c>
      <c r="E2330" s="2">
        <v>11032</v>
      </c>
      <c r="F2330" s="2">
        <v>14.192</v>
      </c>
      <c r="G2330" s="2">
        <v>156566.144</v>
      </c>
      <c r="H2330" s="21">
        <f t="shared" si="36"/>
        <v>9.1523696866608415E-3</v>
      </c>
      <c r="I2330" s="4"/>
      <c r="J2330" s="4"/>
      <c r="K2330" s="4"/>
    </row>
    <row r="2331" spans="2:11" ht="13.5" x14ac:dyDescent="0.35">
      <c r="B2331" s="3">
        <v>45394</v>
      </c>
      <c r="C2331" s="2">
        <v>14.25</v>
      </c>
      <c r="D2331" s="2">
        <v>11.622400000000001</v>
      </c>
      <c r="E2331" s="2">
        <v>4535</v>
      </c>
      <c r="F2331" s="2">
        <v>14.292999999999999</v>
      </c>
      <c r="G2331" s="2">
        <v>64818.754999999997</v>
      </c>
      <c r="H2331" s="21">
        <f t="shared" si="36"/>
        <v>-5.5870701677831229E-3</v>
      </c>
      <c r="I2331" s="4"/>
      <c r="J2331" s="4"/>
      <c r="K2331" s="4"/>
    </row>
    <row r="2332" spans="2:11" ht="13.5" x14ac:dyDescent="0.35">
      <c r="B2332" s="3">
        <v>45397</v>
      </c>
      <c r="C2332" s="2">
        <v>14.43</v>
      </c>
      <c r="D2332" s="2">
        <v>11.7692</v>
      </c>
      <c r="E2332" s="2">
        <v>9625</v>
      </c>
      <c r="F2332" s="2">
        <v>14.31</v>
      </c>
      <c r="G2332" s="2">
        <v>137733.75</v>
      </c>
      <c r="H2332" s="21">
        <f t="shared" si="36"/>
        <v>1.2630781938325899E-2</v>
      </c>
      <c r="I2332" s="4"/>
      <c r="J2332" s="4"/>
      <c r="K2332" s="4"/>
    </row>
    <row r="2333" spans="2:11" ht="13.5" x14ac:dyDescent="0.35">
      <c r="B2333" s="3">
        <v>45398</v>
      </c>
      <c r="C2333" s="2">
        <v>14.29</v>
      </c>
      <c r="D2333" s="2">
        <v>11.655099999999999</v>
      </c>
      <c r="E2333" s="2">
        <v>15083</v>
      </c>
      <c r="F2333" s="2">
        <v>14.269</v>
      </c>
      <c r="G2333" s="2">
        <v>215219.32699999999</v>
      </c>
      <c r="H2333" s="21">
        <f t="shared" si="36"/>
        <v>-9.6947965877035424E-3</v>
      </c>
      <c r="I2333" s="4"/>
      <c r="J2333" s="4"/>
      <c r="K2333" s="4"/>
    </row>
    <row r="2334" spans="2:11" ht="13.5" x14ac:dyDescent="0.35">
      <c r="B2334" s="3">
        <v>45399</v>
      </c>
      <c r="C2334" s="2">
        <v>14.23</v>
      </c>
      <c r="D2334" s="2">
        <v>11.6061</v>
      </c>
      <c r="E2334" s="2">
        <v>3954</v>
      </c>
      <c r="F2334" s="2">
        <v>14.287000000000001</v>
      </c>
      <c r="G2334" s="2">
        <v>56490.798000000003</v>
      </c>
      <c r="H2334" s="21">
        <f t="shared" si="36"/>
        <v>-4.2041681324055131E-3</v>
      </c>
      <c r="I2334" s="4"/>
      <c r="J2334" s="4"/>
      <c r="K2334" s="4"/>
    </row>
    <row r="2335" spans="2:11" ht="13.5" x14ac:dyDescent="0.35">
      <c r="B2335" s="3">
        <v>45400</v>
      </c>
      <c r="C2335" s="2">
        <v>14.25</v>
      </c>
      <c r="D2335" s="2">
        <v>11.622400000000001</v>
      </c>
      <c r="E2335" s="2">
        <v>15385</v>
      </c>
      <c r="F2335" s="2">
        <v>14.259</v>
      </c>
      <c r="G2335" s="2">
        <v>219374.715</v>
      </c>
      <c r="H2335" s="21">
        <f t="shared" si="36"/>
        <v>1.4044338752898125E-3</v>
      </c>
      <c r="I2335" s="4"/>
      <c r="J2335" s="4"/>
      <c r="K2335" s="4"/>
    </row>
    <row r="2336" spans="2:11" ht="13.5" x14ac:dyDescent="0.35">
      <c r="B2336" s="3">
        <v>45401</v>
      </c>
      <c r="C2336" s="2">
        <v>14.05</v>
      </c>
      <c r="D2336" s="2">
        <v>11.459300000000001</v>
      </c>
      <c r="E2336" s="2">
        <v>6894</v>
      </c>
      <c r="F2336" s="2">
        <v>14.156000000000001</v>
      </c>
      <c r="G2336" s="2">
        <v>97591.464000000007</v>
      </c>
      <c r="H2336" s="21">
        <f t="shared" si="36"/>
        <v>-1.4033246145374451E-2</v>
      </c>
      <c r="I2336" s="4"/>
      <c r="J2336" s="4"/>
      <c r="K2336" s="4"/>
    </row>
    <row r="2337" spans="2:11" ht="13.5" x14ac:dyDescent="0.35">
      <c r="B2337" s="3">
        <v>45404</v>
      </c>
      <c r="C2337" s="2">
        <v>14.2</v>
      </c>
      <c r="D2337" s="2">
        <v>11.5817</v>
      </c>
      <c r="E2337" s="2">
        <v>10306</v>
      </c>
      <c r="F2337" s="2">
        <v>14.202999999999999</v>
      </c>
      <c r="G2337" s="2">
        <v>146376.11799999999</v>
      </c>
      <c r="H2337" s="21">
        <f t="shared" si="36"/>
        <v>1.0681280706500306E-2</v>
      </c>
      <c r="I2337" s="4"/>
      <c r="J2337" s="4"/>
      <c r="K2337" s="4"/>
    </row>
    <row r="2338" spans="2:11" ht="13.5" x14ac:dyDescent="0.35">
      <c r="B2338" s="3">
        <v>45405</v>
      </c>
      <c r="C2338" s="2">
        <v>14.1</v>
      </c>
      <c r="D2338" s="2">
        <v>11.5001</v>
      </c>
      <c r="E2338" s="2">
        <v>11033</v>
      </c>
      <c r="F2338" s="2">
        <v>14.054</v>
      </c>
      <c r="G2338" s="2">
        <v>155057.78200000001</v>
      </c>
      <c r="H2338" s="21">
        <f t="shared" si="36"/>
        <v>-7.0455977965238172E-3</v>
      </c>
      <c r="I2338" s="4"/>
      <c r="J2338" s="4"/>
      <c r="K2338" s="4"/>
    </row>
    <row r="2339" spans="2:11" ht="13.5" x14ac:dyDescent="0.35">
      <c r="B2339" s="3">
        <v>45406</v>
      </c>
      <c r="C2339" s="2">
        <v>14.37</v>
      </c>
      <c r="D2339" s="2">
        <v>11.7203</v>
      </c>
      <c r="E2339" s="2">
        <v>23376</v>
      </c>
      <c r="F2339" s="2">
        <v>14.22</v>
      </c>
      <c r="G2339" s="2">
        <v>332406.71999999997</v>
      </c>
      <c r="H2339" s="21">
        <f t="shared" si="36"/>
        <v>1.9147659585568837E-2</v>
      </c>
      <c r="I2339" s="4"/>
      <c r="J2339" s="4"/>
      <c r="K2339" s="4"/>
    </row>
    <row r="2340" spans="2:11" ht="13.5" x14ac:dyDescent="0.35">
      <c r="B2340" s="3">
        <v>45407</v>
      </c>
      <c r="C2340" s="2">
        <v>14.3</v>
      </c>
      <c r="D2340" s="2">
        <v>11.6632</v>
      </c>
      <c r="E2340" s="2">
        <v>11793</v>
      </c>
      <c r="F2340" s="2">
        <v>14.228</v>
      </c>
      <c r="G2340" s="2">
        <v>167790.804</v>
      </c>
      <c r="H2340" s="21">
        <f t="shared" si="36"/>
        <v>-4.8718889448222443E-3</v>
      </c>
      <c r="I2340" s="4"/>
      <c r="J2340" s="4"/>
      <c r="K2340" s="4"/>
    </row>
    <row r="2341" spans="2:11" ht="13.5" x14ac:dyDescent="0.35">
      <c r="B2341" s="3">
        <v>45408</v>
      </c>
      <c r="C2341" s="2">
        <v>14.3</v>
      </c>
      <c r="D2341" s="2">
        <v>11.6632</v>
      </c>
      <c r="E2341" s="2">
        <v>14778</v>
      </c>
      <c r="F2341" s="2">
        <v>14.336</v>
      </c>
      <c r="G2341" s="2">
        <v>211857.408</v>
      </c>
      <c r="H2341" s="21">
        <f t="shared" si="36"/>
        <v>0</v>
      </c>
      <c r="I2341" s="4"/>
      <c r="J2341" s="4"/>
      <c r="K2341" s="4"/>
    </row>
    <row r="2342" spans="2:11" ht="13.5" x14ac:dyDescent="0.35">
      <c r="B2342" s="3">
        <v>45411</v>
      </c>
      <c r="C2342" s="2">
        <v>14.3</v>
      </c>
      <c r="D2342" s="2">
        <v>11.6632</v>
      </c>
      <c r="E2342" s="2">
        <v>4137</v>
      </c>
      <c r="F2342" s="2">
        <v>14.273</v>
      </c>
      <c r="G2342" s="2">
        <v>59047.400999999998</v>
      </c>
      <c r="H2342" s="21">
        <f t="shared" si="36"/>
        <v>0</v>
      </c>
      <c r="I2342" s="4"/>
      <c r="J2342" s="4"/>
      <c r="K2342" s="4"/>
    </row>
    <row r="2343" spans="2:11" ht="13.5" x14ac:dyDescent="0.35">
      <c r="B2343" s="3">
        <v>45412</v>
      </c>
      <c r="C2343" s="2">
        <v>14.2</v>
      </c>
      <c r="D2343" s="2">
        <v>11.5817</v>
      </c>
      <c r="E2343" s="2">
        <v>7894</v>
      </c>
      <c r="F2343" s="2">
        <v>14.196999999999999</v>
      </c>
      <c r="G2343" s="2">
        <v>112071.118</v>
      </c>
      <c r="H2343" s="21">
        <f t="shared" si="36"/>
        <v>-6.9877906577954707E-3</v>
      </c>
      <c r="I2343" s="4"/>
      <c r="J2343" s="4"/>
      <c r="K2343" s="4"/>
    </row>
    <row r="2344" spans="2:11" ht="13.5" x14ac:dyDescent="0.35">
      <c r="B2344" s="3">
        <v>45414</v>
      </c>
      <c r="C2344" s="2">
        <v>14.15</v>
      </c>
      <c r="D2344" s="2">
        <v>11.540900000000001</v>
      </c>
      <c r="E2344" s="2">
        <v>7005</v>
      </c>
      <c r="F2344" s="2">
        <v>14.127000000000001</v>
      </c>
      <c r="G2344" s="2">
        <v>98959.634999999995</v>
      </c>
      <c r="H2344" s="21">
        <f t="shared" si="36"/>
        <v>-3.5227988982618323E-3</v>
      </c>
      <c r="I2344" s="4"/>
      <c r="J2344" s="4"/>
      <c r="K2344" s="4"/>
    </row>
    <row r="2345" spans="2:11" ht="13.5" x14ac:dyDescent="0.35">
      <c r="B2345" s="3">
        <v>45415</v>
      </c>
      <c r="C2345" s="2">
        <v>14.1</v>
      </c>
      <c r="D2345" s="2">
        <v>11.5001</v>
      </c>
      <c r="E2345" s="2">
        <v>16149</v>
      </c>
      <c r="F2345" s="2">
        <v>14.12</v>
      </c>
      <c r="G2345" s="2">
        <v>228023.88</v>
      </c>
      <c r="H2345" s="21">
        <f t="shared" si="36"/>
        <v>-3.5352528832240842E-3</v>
      </c>
      <c r="I2345" s="4"/>
      <c r="J2345" s="4"/>
      <c r="K2345" s="4"/>
    </row>
    <row r="2346" spans="2:11" ht="13.5" x14ac:dyDescent="0.35">
      <c r="B2346" s="3">
        <v>45418</v>
      </c>
      <c r="C2346" s="2">
        <v>14.2</v>
      </c>
      <c r="D2346" s="2">
        <v>11.5817</v>
      </c>
      <c r="E2346" s="2">
        <v>5145</v>
      </c>
      <c r="F2346" s="2">
        <v>14.09</v>
      </c>
      <c r="G2346" s="2">
        <v>72493.05</v>
      </c>
      <c r="H2346" s="21">
        <f t="shared" si="36"/>
        <v>7.0955904731263113E-3</v>
      </c>
      <c r="I2346" s="4"/>
      <c r="J2346" s="4"/>
      <c r="K2346" s="4"/>
    </row>
    <row r="2347" spans="2:11" ht="13.5" x14ac:dyDescent="0.35">
      <c r="B2347" s="3">
        <v>45419</v>
      </c>
      <c r="C2347" s="2">
        <v>14.07</v>
      </c>
      <c r="D2347" s="2">
        <v>11.4756</v>
      </c>
      <c r="E2347" s="2">
        <v>11980</v>
      </c>
      <c r="F2347" s="2">
        <v>14.069000000000001</v>
      </c>
      <c r="G2347" s="2">
        <v>168546.62</v>
      </c>
      <c r="H2347" s="21">
        <f t="shared" si="36"/>
        <v>-9.1610039976859729E-3</v>
      </c>
      <c r="I2347" s="4"/>
      <c r="J2347" s="4"/>
      <c r="K2347" s="4"/>
    </row>
    <row r="2348" spans="2:11" ht="13.5" x14ac:dyDescent="0.35">
      <c r="B2348" s="3">
        <v>45420</v>
      </c>
      <c r="C2348" s="2">
        <v>14.07</v>
      </c>
      <c r="D2348" s="2">
        <v>11.4756</v>
      </c>
      <c r="E2348" s="2">
        <v>14054</v>
      </c>
      <c r="F2348" s="2">
        <v>14.028</v>
      </c>
      <c r="G2348" s="2">
        <v>197149.51199999999</v>
      </c>
      <c r="H2348" s="21">
        <f t="shared" si="36"/>
        <v>0</v>
      </c>
      <c r="I2348" s="4"/>
      <c r="J2348" s="4"/>
      <c r="K2348" s="4"/>
    </row>
    <row r="2349" spans="2:11" ht="13.5" x14ac:dyDescent="0.35">
      <c r="B2349" s="3">
        <v>45421</v>
      </c>
      <c r="C2349" s="2">
        <v>14.07</v>
      </c>
      <c r="D2349" s="2">
        <v>11.4756</v>
      </c>
      <c r="E2349" s="2">
        <v>9824</v>
      </c>
      <c r="F2349" s="2">
        <v>14.045</v>
      </c>
      <c r="G2349" s="2">
        <v>137978.07999999999</v>
      </c>
      <c r="H2349" s="21">
        <f t="shared" si="36"/>
        <v>0</v>
      </c>
      <c r="I2349" s="4"/>
      <c r="J2349" s="4"/>
      <c r="K2349" s="4"/>
    </row>
    <row r="2350" spans="2:11" ht="13.5" x14ac:dyDescent="0.35">
      <c r="B2350" s="3">
        <v>45422</v>
      </c>
      <c r="C2350" s="2">
        <v>14</v>
      </c>
      <c r="D2350" s="2">
        <v>11.4185</v>
      </c>
      <c r="E2350" s="2">
        <v>14047</v>
      </c>
      <c r="F2350" s="2">
        <v>14.006</v>
      </c>
      <c r="G2350" s="2">
        <v>196742.28200000001</v>
      </c>
      <c r="H2350" s="21">
        <f t="shared" si="36"/>
        <v>-4.9757746871623406E-3</v>
      </c>
      <c r="I2350" s="4"/>
      <c r="J2350" s="4"/>
      <c r="K2350" s="4"/>
    </row>
    <row r="2351" spans="2:11" ht="13.5" x14ac:dyDescent="0.35">
      <c r="B2351" s="3">
        <v>45425</v>
      </c>
      <c r="C2351" s="2">
        <v>14.09</v>
      </c>
      <c r="D2351" s="2">
        <v>11.491899999999999</v>
      </c>
      <c r="E2351" s="2">
        <v>12901</v>
      </c>
      <c r="F2351" s="2">
        <v>14.002000000000001</v>
      </c>
      <c r="G2351" s="2">
        <v>180639.802</v>
      </c>
      <c r="H2351" s="21">
        <f t="shared" si="36"/>
        <v>6.4281648202477969E-3</v>
      </c>
      <c r="I2351" s="4"/>
      <c r="J2351" s="4"/>
      <c r="K2351" s="4"/>
    </row>
    <row r="2352" spans="2:11" ht="13.5" x14ac:dyDescent="0.35">
      <c r="B2352" s="3">
        <v>45426</v>
      </c>
      <c r="C2352" s="2">
        <v>14.09</v>
      </c>
      <c r="D2352" s="2">
        <v>11.491899999999999</v>
      </c>
      <c r="E2352" s="2">
        <v>12415</v>
      </c>
      <c r="F2352" s="2">
        <v>14.045999999999999</v>
      </c>
      <c r="G2352" s="2">
        <v>174381.09</v>
      </c>
      <c r="H2352" s="21">
        <f t="shared" si="36"/>
        <v>0</v>
      </c>
      <c r="I2352" s="4"/>
      <c r="J2352" s="4"/>
      <c r="K2352" s="4"/>
    </row>
    <row r="2353" spans="2:11" ht="13.5" x14ac:dyDescent="0.35">
      <c r="B2353" s="3">
        <v>45427</v>
      </c>
      <c r="C2353" s="2">
        <v>13.98</v>
      </c>
      <c r="D2353" s="2">
        <v>11.402200000000001</v>
      </c>
      <c r="E2353" s="2">
        <v>8616</v>
      </c>
      <c r="F2353" s="2">
        <v>13.973000000000001</v>
      </c>
      <c r="G2353" s="2">
        <v>120391.368</v>
      </c>
      <c r="H2353" s="21">
        <f t="shared" si="36"/>
        <v>-7.8054977853965653E-3</v>
      </c>
      <c r="I2353" s="4"/>
      <c r="J2353" s="4"/>
      <c r="K2353" s="4"/>
    </row>
    <row r="2354" spans="2:11" ht="13.5" x14ac:dyDescent="0.35">
      <c r="B2354" s="3">
        <v>45428</v>
      </c>
      <c r="C2354" s="2">
        <v>13.84</v>
      </c>
      <c r="D2354" s="2">
        <v>11.288</v>
      </c>
      <c r="E2354" s="2">
        <v>9664</v>
      </c>
      <c r="F2354" s="2">
        <v>13.834</v>
      </c>
      <c r="G2354" s="2">
        <v>133691.77600000001</v>
      </c>
      <c r="H2354" s="21">
        <f t="shared" si="36"/>
        <v>-1.0015611022434293E-2</v>
      </c>
      <c r="I2354" s="4"/>
      <c r="J2354" s="4"/>
      <c r="K2354" s="4"/>
    </row>
    <row r="2355" spans="2:11" ht="13.5" x14ac:dyDescent="0.35">
      <c r="B2355" s="3">
        <v>45429</v>
      </c>
      <c r="C2355" s="2">
        <v>13.9</v>
      </c>
      <c r="D2355" s="2">
        <v>11.337</v>
      </c>
      <c r="E2355" s="2">
        <v>21413</v>
      </c>
      <c r="F2355" s="2">
        <v>13.865</v>
      </c>
      <c r="G2355" s="2">
        <v>296891.245</v>
      </c>
      <c r="H2355" s="21">
        <f t="shared" si="36"/>
        <v>4.3408929836994585E-3</v>
      </c>
      <c r="I2355" s="4"/>
      <c r="J2355" s="4"/>
      <c r="K2355" s="4"/>
    </row>
    <row r="2356" spans="2:11" ht="13.5" x14ac:dyDescent="0.35">
      <c r="B2356" s="3">
        <v>45432</v>
      </c>
      <c r="C2356" s="2">
        <v>14.07</v>
      </c>
      <c r="D2356" s="2">
        <v>11.4756</v>
      </c>
      <c r="E2356" s="2">
        <v>33842</v>
      </c>
      <c r="F2356" s="2">
        <v>14.022</v>
      </c>
      <c r="G2356" s="2">
        <v>474532.52399999998</v>
      </c>
      <c r="H2356" s="21">
        <f t="shared" si="36"/>
        <v>1.2225456469965625E-2</v>
      </c>
      <c r="I2356" s="4"/>
      <c r="J2356" s="4"/>
      <c r="K2356" s="4"/>
    </row>
    <row r="2357" spans="2:11" ht="13.5" x14ac:dyDescent="0.35">
      <c r="B2357" s="3">
        <v>45433</v>
      </c>
      <c r="C2357" s="2">
        <v>14.2</v>
      </c>
      <c r="D2357" s="2">
        <v>11.5817</v>
      </c>
      <c r="E2357" s="2">
        <v>82958</v>
      </c>
      <c r="F2357" s="2">
        <v>14.218</v>
      </c>
      <c r="G2357" s="2">
        <v>1179496.844</v>
      </c>
      <c r="H2357" s="21">
        <f t="shared" si="36"/>
        <v>9.24570392833487E-3</v>
      </c>
      <c r="I2357" s="4"/>
      <c r="J2357" s="4"/>
      <c r="K2357" s="4"/>
    </row>
    <row r="2358" spans="2:11" ht="13.5" x14ac:dyDescent="0.35">
      <c r="B2358" s="3">
        <v>45434</v>
      </c>
      <c r="C2358" s="2">
        <v>14.25</v>
      </c>
      <c r="D2358" s="2">
        <v>11.622400000000001</v>
      </c>
      <c r="E2358" s="2">
        <v>13264</v>
      </c>
      <c r="F2358" s="2">
        <v>14.207000000000001</v>
      </c>
      <c r="G2358" s="2">
        <v>188441.64799999999</v>
      </c>
      <c r="H2358" s="21">
        <f t="shared" si="36"/>
        <v>3.5141645872368539E-3</v>
      </c>
      <c r="I2358" s="4"/>
      <c r="J2358" s="4"/>
      <c r="K2358" s="4"/>
    </row>
    <row r="2359" spans="2:11" ht="13.5" x14ac:dyDescent="0.35">
      <c r="B2359" s="3">
        <v>45435</v>
      </c>
      <c r="C2359" s="2">
        <v>14.36</v>
      </c>
      <c r="D2359" s="2">
        <v>11.712199999999999</v>
      </c>
      <c r="E2359" s="2">
        <v>9268</v>
      </c>
      <c r="F2359" s="2">
        <v>14.282999999999999</v>
      </c>
      <c r="G2359" s="2">
        <v>132374.84400000001</v>
      </c>
      <c r="H2359" s="21">
        <f t="shared" si="36"/>
        <v>7.726459251101196E-3</v>
      </c>
      <c r="I2359" s="4"/>
      <c r="J2359" s="4"/>
      <c r="K2359" s="4"/>
    </row>
    <row r="2360" spans="2:11" ht="13.5" x14ac:dyDescent="0.35">
      <c r="B2360" s="3">
        <v>45436</v>
      </c>
      <c r="C2360" s="2">
        <v>14.21</v>
      </c>
      <c r="D2360" s="2">
        <v>11.5898</v>
      </c>
      <c r="E2360" s="2">
        <v>11838</v>
      </c>
      <c r="F2360" s="2">
        <v>14.307</v>
      </c>
      <c r="G2360" s="2">
        <v>169366.266</v>
      </c>
      <c r="H2360" s="21">
        <f t="shared" si="36"/>
        <v>-1.0450641211727852E-2</v>
      </c>
      <c r="I2360" s="4"/>
      <c r="J2360" s="4"/>
      <c r="K2360" s="4"/>
    </row>
    <row r="2361" spans="2:11" ht="13.5" x14ac:dyDescent="0.35">
      <c r="B2361" s="3">
        <v>45439</v>
      </c>
      <c r="C2361" s="2">
        <v>14.46</v>
      </c>
      <c r="D2361" s="2">
        <v>11.793699999999999</v>
      </c>
      <c r="E2361" s="2">
        <v>29842</v>
      </c>
      <c r="F2361" s="2">
        <v>14.311999999999999</v>
      </c>
      <c r="G2361" s="2">
        <v>427098.70400000003</v>
      </c>
      <c r="H2361" s="21">
        <f t="shared" si="36"/>
        <v>1.7593055963001869E-2</v>
      </c>
      <c r="I2361" s="4"/>
      <c r="J2361" s="4"/>
      <c r="K2361" s="4"/>
    </row>
    <row r="2362" spans="2:11" ht="13.5" x14ac:dyDescent="0.35">
      <c r="B2362" s="3">
        <v>45440</v>
      </c>
      <c r="C2362" s="2">
        <v>13.5</v>
      </c>
      <c r="D2362" s="2">
        <v>11.944800000000001</v>
      </c>
      <c r="E2362" s="2">
        <v>35390</v>
      </c>
      <c r="F2362" s="2">
        <v>13.47</v>
      </c>
      <c r="G2362" s="2">
        <v>476703.3</v>
      </c>
      <c r="H2362" s="21">
        <f t="shared" si="36"/>
        <v>1.2811925010810972E-2</v>
      </c>
      <c r="I2362" s="4"/>
      <c r="J2362" s="4"/>
      <c r="K2362" s="4"/>
    </row>
    <row r="2363" spans="2:11" ht="13.5" x14ac:dyDescent="0.35">
      <c r="B2363" s="3">
        <v>45441</v>
      </c>
      <c r="C2363" s="2">
        <v>13.55</v>
      </c>
      <c r="D2363" s="2">
        <v>11.989100000000001</v>
      </c>
      <c r="E2363" s="2">
        <v>28469</v>
      </c>
      <c r="F2363" s="2">
        <v>13.522</v>
      </c>
      <c r="G2363" s="2">
        <v>384957.81800000003</v>
      </c>
      <c r="H2363" s="21">
        <f t="shared" si="36"/>
        <v>3.7087268099926145E-3</v>
      </c>
      <c r="I2363" s="4"/>
      <c r="J2363" s="4"/>
      <c r="K2363" s="4"/>
    </row>
    <row r="2364" spans="2:11" ht="13.5" x14ac:dyDescent="0.35">
      <c r="B2364" s="3">
        <v>45442</v>
      </c>
      <c r="C2364" s="2">
        <v>13.45</v>
      </c>
      <c r="D2364" s="2">
        <v>11.900600000000001</v>
      </c>
      <c r="E2364" s="2">
        <v>16659</v>
      </c>
      <c r="F2364" s="2">
        <v>13.602</v>
      </c>
      <c r="G2364" s="2">
        <v>226595.71799999999</v>
      </c>
      <c r="H2364" s="21">
        <f t="shared" si="36"/>
        <v>-7.3817050487525997E-3</v>
      </c>
      <c r="I2364" s="4"/>
      <c r="J2364" s="4"/>
      <c r="K2364" s="4"/>
    </row>
    <row r="2365" spans="2:11" ht="13.5" x14ac:dyDescent="0.35">
      <c r="B2365" s="3">
        <v>45443</v>
      </c>
      <c r="C2365" s="2">
        <v>12.7</v>
      </c>
      <c r="D2365" s="2">
        <v>11.8872</v>
      </c>
      <c r="E2365" s="2">
        <v>9030</v>
      </c>
      <c r="F2365" s="2">
        <v>12.704000000000001</v>
      </c>
      <c r="G2365" s="2">
        <v>114717.12</v>
      </c>
      <c r="H2365" s="21">
        <f t="shared" si="36"/>
        <v>-1.1259936473791863E-3</v>
      </c>
      <c r="I2365" s="4"/>
      <c r="J2365" s="4"/>
      <c r="K2365" s="4"/>
    </row>
    <row r="2366" spans="2:11" ht="13.5" x14ac:dyDescent="0.35">
      <c r="B2366" s="3">
        <v>45446</v>
      </c>
      <c r="C2366" s="2">
        <v>12.45</v>
      </c>
      <c r="D2366" s="2">
        <v>11.6532</v>
      </c>
      <c r="E2366" s="2">
        <v>5574</v>
      </c>
      <c r="F2366" s="2">
        <v>12.662000000000001</v>
      </c>
      <c r="G2366" s="2">
        <v>70577.987999999998</v>
      </c>
      <c r="H2366" s="21">
        <f t="shared" si="36"/>
        <v>-1.968503937007874E-2</v>
      </c>
      <c r="I2366" s="4"/>
      <c r="J2366" s="4"/>
      <c r="K2366" s="4"/>
    </row>
    <row r="2367" spans="2:11" ht="13.5" x14ac:dyDescent="0.35">
      <c r="B2367" s="3">
        <v>45447</v>
      </c>
      <c r="C2367" s="2">
        <v>12.5</v>
      </c>
      <c r="D2367" s="2">
        <v>11.7</v>
      </c>
      <c r="E2367" s="2">
        <v>13935</v>
      </c>
      <c r="F2367" s="2">
        <v>12.433999999999999</v>
      </c>
      <c r="G2367" s="2">
        <v>173267.79</v>
      </c>
      <c r="H2367" s="21">
        <f t="shared" si="36"/>
        <v>4.0160642570280514E-3</v>
      </c>
      <c r="I2367" s="4"/>
      <c r="J2367" s="4"/>
      <c r="K2367" s="4"/>
    </row>
    <row r="2368" spans="2:11" ht="13.5" x14ac:dyDescent="0.35">
      <c r="B2368" s="3">
        <v>45448</v>
      </c>
      <c r="C2368" s="2">
        <v>12.7</v>
      </c>
      <c r="D2368" s="2">
        <v>11.8872</v>
      </c>
      <c r="E2368" s="2">
        <v>7728</v>
      </c>
      <c r="F2368" s="2">
        <v>12.476000000000001</v>
      </c>
      <c r="G2368" s="2">
        <v>96414.528000000006</v>
      </c>
      <c r="H2368" s="21">
        <f t="shared" si="36"/>
        <v>1.6000000000000059E-2</v>
      </c>
      <c r="I2368" s="4"/>
      <c r="J2368" s="4"/>
      <c r="K2368" s="4"/>
    </row>
    <row r="2369" spans="2:11" ht="13.5" x14ac:dyDescent="0.35">
      <c r="B2369" s="3">
        <v>45449</v>
      </c>
      <c r="C2369" s="2">
        <v>13</v>
      </c>
      <c r="D2369" s="2">
        <v>12.167999999999999</v>
      </c>
      <c r="E2369" s="2">
        <v>31938</v>
      </c>
      <c r="F2369" s="2">
        <v>12.911</v>
      </c>
      <c r="G2369" s="2">
        <v>412351.51799999998</v>
      </c>
      <c r="H2369" s="21">
        <f t="shared" si="36"/>
        <v>2.3622047244094425E-2</v>
      </c>
      <c r="I2369" s="4"/>
      <c r="J2369" s="4"/>
      <c r="K2369" s="4"/>
    </row>
    <row r="2370" spans="2:11" ht="13.5" x14ac:dyDescent="0.35">
      <c r="B2370" s="3">
        <v>45450</v>
      </c>
      <c r="C2370" s="2">
        <v>13</v>
      </c>
      <c r="D2370" s="2">
        <v>12.167999999999999</v>
      </c>
      <c r="E2370" s="2">
        <v>13477</v>
      </c>
      <c r="F2370" s="2">
        <v>13.015000000000001</v>
      </c>
      <c r="G2370" s="2">
        <v>175403.155</v>
      </c>
      <c r="H2370" s="21">
        <f t="shared" si="36"/>
        <v>0</v>
      </c>
      <c r="I2370" s="4"/>
      <c r="J2370" s="4"/>
      <c r="K2370" s="4"/>
    </row>
    <row r="2371" spans="2:11" ht="13.5" x14ac:dyDescent="0.35">
      <c r="B2371" s="3">
        <v>45453</v>
      </c>
      <c r="C2371" s="2">
        <v>13.09</v>
      </c>
      <c r="D2371" s="2">
        <v>12.2522</v>
      </c>
      <c r="E2371" s="2">
        <v>22892</v>
      </c>
      <c r="F2371" s="2">
        <v>13.034000000000001</v>
      </c>
      <c r="G2371" s="2">
        <v>298374.32799999998</v>
      </c>
      <c r="H2371" s="21">
        <f t="shared" si="36"/>
        <v>6.9197896120973823E-3</v>
      </c>
      <c r="I2371" s="4"/>
      <c r="J2371" s="4"/>
      <c r="K2371" s="4"/>
    </row>
    <row r="2372" spans="2:11" ht="13.5" x14ac:dyDescent="0.35">
      <c r="B2372" s="3">
        <v>45454</v>
      </c>
      <c r="C2372" s="2">
        <v>13.17</v>
      </c>
      <c r="D2372" s="2">
        <v>12.3271</v>
      </c>
      <c r="E2372" s="2">
        <v>26220</v>
      </c>
      <c r="F2372" s="2">
        <v>13.061999999999999</v>
      </c>
      <c r="G2372" s="2">
        <v>342485.64</v>
      </c>
      <c r="H2372" s="21">
        <f t="shared" si="36"/>
        <v>6.1131878356539661E-3</v>
      </c>
      <c r="I2372" s="4"/>
      <c r="J2372" s="4"/>
      <c r="K2372" s="4"/>
    </row>
    <row r="2373" spans="2:11" ht="13.5" x14ac:dyDescent="0.35">
      <c r="B2373" s="3">
        <v>45455</v>
      </c>
      <c r="C2373" s="2">
        <v>13.2</v>
      </c>
      <c r="D2373" s="2">
        <v>12.3552</v>
      </c>
      <c r="E2373" s="2">
        <v>9527</v>
      </c>
      <c r="F2373" s="2">
        <v>13.162000000000001</v>
      </c>
      <c r="G2373" s="2">
        <v>125394.374</v>
      </c>
      <c r="H2373" s="21">
        <f t="shared" si="36"/>
        <v>2.2795304653973956E-3</v>
      </c>
      <c r="I2373" s="4"/>
      <c r="J2373" s="4"/>
      <c r="K2373" s="4"/>
    </row>
    <row r="2374" spans="2:11" ht="13.5" x14ac:dyDescent="0.35">
      <c r="B2374" s="3">
        <v>45456</v>
      </c>
      <c r="C2374" s="2">
        <v>13.25</v>
      </c>
      <c r="D2374" s="2">
        <v>12.401999999999999</v>
      </c>
      <c r="E2374" s="2">
        <v>26911</v>
      </c>
      <c r="F2374" s="2">
        <v>13.151999999999999</v>
      </c>
      <c r="G2374" s="2">
        <v>353933.47200000001</v>
      </c>
      <c r="H2374" s="21">
        <f t="shared" si="36"/>
        <v>3.7878787878787303E-3</v>
      </c>
      <c r="I2374" s="4"/>
      <c r="J2374" s="4"/>
      <c r="K2374" s="4"/>
    </row>
    <row r="2375" spans="2:11" ht="13.5" x14ac:dyDescent="0.35">
      <c r="B2375" s="3">
        <v>45457</v>
      </c>
      <c r="C2375" s="2">
        <v>13.42</v>
      </c>
      <c r="D2375" s="2">
        <v>12.5611</v>
      </c>
      <c r="E2375" s="2">
        <v>13976</v>
      </c>
      <c r="F2375" s="2">
        <v>13.395</v>
      </c>
      <c r="G2375" s="2">
        <v>187208.52</v>
      </c>
      <c r="H2375" s="21">
        <f t="shared" ref="H2375:H2438" si="37">(D2375-D2374)/D2374</f>
        <v>1.2828576036123245E-2</v>
      </c>
      <c r="I2375" s="4"/>
      <c r="J2375" s="4"/>
      <c r="K2375" s="4"/>
    </row>
    <row r="2376" spans="2:11" ht="13.5" x14ac:dyDescent="0.35">
      <c r="B2376" s="3">
        <v>45461</v>
      </c>
      <c r="C2376" s="2">
        <v>13.5</v>
      </c>
      <c r="D2376" s="2">
        <v>12.635999999999999</v>
      </c>
      <c r="E2376" s="2">
        <v>14805</v>
      </c>
      <c r="F2376" s="2">
        <v>13.567</v>
      </c>
      <c r="G2376" s="2">
        <v>200859.435</v>
      </c>
      <c r="H2376" s="21">
        <f t="shared" si="37"/>
        <v>5.9628535717412903E-3</v>
      </c>
      <c r="I2376" s="4"/>
      <c r="J2376" s="4"/>
      <c r="K2376" s="4"/>
    </row>
    <row r="2377" spans="2:11" ht="13.5" x14ac:dyDescent="0.35">
      <c r="B2377" s="3">
        <v>45462</v>
      </c>
      <c r="C2377" s="2">
        <v>13.7</v>
      </c>
      <c r="D2377" s="2">
        <v>12.8232</v>
      </c>
      <c r="E2377" s="2">
        <v>37839</v>
      </c>
      <c r="F2377" s="2">
        <v>13.622</v>
      </c>
      <c r="G2377" s="2">
        <v>515442.85800000001</v>
      </c>
      <c r="H2377" s="21">
        <f t="shared" si="37"/>
        <v>1.4814814814814871E-2</v>
      </c>
      <c r="I2377" s="4"/>
      <c r="J2377" s="4"/>
      <c r="K2377" s="4"/>
    </row>
    <row r="2378" spans="2:11" ht="13.5" x14ac:dyDescent="0.35">
      <c r="B2378" s="3">
        <v>45463</v>
      </c>
      <c r="C2378" s="2">
        <v>13.25</v>
      </c>
      <c r="D2378" s="2">
        <v>12.401999999999999</v>
      </c>
      <c r="E2378" s="2">
        <v>23672</v>
      </c>
      <c r="F2378" s="2">
        <v>13.427</v>
      </c>
      <c r="G2378" s="2">
        <v>317843.94400000002</v>
      </c>
      <c r="H2378" s="21">
        <f t="shared" si="37"/>
        <v>-3.284671532846721E-2</v>
      </c>
      <c r="I2378" s="4"/>
      <c r="J2378" s="4"/>
      <c r="K2378" s="4"/>
    </row>
    <row r="2379" spans="2:11" ht="13.5" x14ac:dyDescent="0.35">
      <c r="B2379" s="3">
        <v>45464</v>
      </c>
      <c r="C2379" s="2">
        <v>13.2</v>
      </c>
      <c r="D2379" s="2">
        <v>12.3552</v>
      </c>
      <c r="E2379" s="2">
        <v>17519</v>
      </c>
      <c r="F2379" s="2">
        <v>13.191000000000001</v>
      </c>
      <c r="G2379" s="2">
        <v>231093.12899999999</v>
      </c>
      <c r="H2379" s="21">
        <f t="shared" si="37"/>
        <v>-3.7735849056603201E-3</v>
      </c>
      <c r="I2379" s="4"/>
      <c r="J2379" s="4"/>
      <c r="K2379" s="4"/>
    </row>
    <row r="2380" spans="2:11" ht="13.5" x14ac:dyDescent="0.35">
      <c r="B2380" s="3">
        <v>45467</v>
      </c>
      <c r="C2380" s="2">
        <v>12.9</v>
      </c>
      <c r="D2380" s="2">
        <v>12.074400000000001</v>
      </c>
      <c r="E2380" s="2">
        <v>10766</v>
      </c>
      <c r="F2380" s="2">
        <v>13.061</v>
      </c>
      <c r="G2380" s="2">
        <v>140614.726</v>
      </c>
      <c r="H2380" s="21">
        <f t="shared" si="37"/>
        <v>-2.2727272727272669E-2</v>
      </c>
      <c r="I2380" s="4"/>
      <c r="J2380" s="4"/>
      <c r="K2380" s="4"/>
    </row>
    <row r="2381" spans="2:11" ht="13.5" x14ac:dyDescent="0.35">
      <c r="B2381" s="3">
        <v>45468</v>
      </c>
      <c r="C2381" s="2">
        <v>12.9</v>
      </c>
      <c r="D2381" s="2">
        <v>12.074400000000001</v>
      </c>
      <c r="E2381" s="2">
        <v>19828</v>
      </c>
      <c r="F2381" s="2">
        <v>12.914</v>
      </c>
      <c r="G2381" s="2">
        <v>256058.79199999999</v>
      </c>
      <c r="H2381" s="21">
        <f t="shared" si="37"/>
        <v>0</v>
      </c>
      <c r="I2381" s="4"/>
      <c r="J2381" s="4"/>
      <c r="K2381" s="4"/>
    </row>
    <row r="2382" spans="2:11" ht="13.5" x14ac:dyDescent="0.35">
      <c r="B2382" s="3">
        <v>45469</v>
      </c>
      <c r="C2382" s="2">
        <v>12.86</v>
      </c>
      <c r="D2382" s="2">
        <v>12.037000000000001</v>
      </c>
      <c r="E2382" s="2">
        <v>2940</v>
      </c>
      <c r="F2382" s="2">
        <v>12.895</v>
      </c>
      <c r="G2382" s="2">
        <v>37911.300000000003</v>
      </c>
      <c r="H2382" s="21">
        <f t="shared" si="37"/>
        <v>-3.097462399787971E-3</v>
      </c>
      <c r="I2382" s="4"/>
      <c r="J2382" s="4"/>
      <c r="K2382" s="4"/>
    </row>
    <row r="2383" spans="2:11" ht="13.5" x14ac:dyDescent="0.35">
      <c r="B2383" s="3">
        <v>45470</v>
      </c>
      <c r="C2383" s="2">
        <v>12.99</v>
      </c>
      <c r="D2383" s="2">
        <v>12.1586</v>
      </c>
      <c r="E2383" s="2">
        <v>6538</v>
      </c>
      <c r="F2383" s="2">
        <v>12.885</v>
      </c>
      <c r="G2383" s="2">
        <v>84242.13</v>
      </c>
      <c r="H2383" s="21">
        <f t="shared" si="37"/>
        <v>1.0102184929799704E-2</v>
      </c>
      <c r="I2383" s="4"/>
      <c r="J2383" s="4"/>
      <c r="K2383" s="4"/>
    </row>
    <row r="2384" spans="2:11" ht="13.5" x14ac:dyDescent="0.35">
      <c r="B2384" s="3">
        <v>45471</v>
      </c>
      <c r="C2384" s="2">
        <v>12.87</v>
      </c>
      <c r="D2384" s="2">
        <v>12.0463</v>
      </c>
      <c r="E2384" s="2">
        <v>3336</v>
      </c>
      <c r="F2384" s="2">
        <v>12.689</v>
      </c>
      <c r="G2384" s="2">
        <v>42330.504000000001</v>
      </c>
      <c r="H2384" s="21">
        <f t="shared" si="37"/>
        <v>-9.2362607537051465E-3</v>
      </c>
      <c r="I2384" s="4"/>
      <c r="J2384" s="4"/>
      <c r="K2384" s="4"/>
    </row>
    <row r="2385" spans="2:11" ht="13.5" x14ac:dyDescent="0.35">
      <c r="B2385" s="3">
        <v>45474</v>
      </c>
      <c r="C2385" s="2">
        <v>12.5</v>
      </c>
      <c r="D2385" s="2">
        <v>11.7</v>
      </c>
      <c r="E2385" s="2">
        <v>6990</v>
      </c>
      <c r="F2385" s="2">
        <v>12.622</v>
      </c>
      <c r="G2385" s="2">
        <v>88227.78</v>
      </c>
      <c r="H2385" s="21">
        <f t="shared" si="37"/>
        <v>-2.8747416219088114E-2</v>
      </c>
      <c r="I2385" s="4"/>
      <c r="J2385" s="4"/>
      <c r="K2385" s="4"/>
    </row>
    <row r="2386" spans="2:11" ht="13.5" x14ac:dyDescent="0.35">
      <c r="B2386" s="3">
        <v>45475</v>
      </c>
      <c r="C2386" s="2">
        <v>12.8</v>
      </c>
      <c r="D2386" s="2">
        <v>11.9808</v>
      </c>
      <c r="E2386" s="2">
        <v>4906</v>
      </c>
      <c r="F2386" s="2">
        <v>12.603999999999999</v>
      </c>
      <c r="G2386" s="2">
        <v>61835.224000000002</v>
      </c>
      <c r="H2386" s="21">
        <f t="shared" si="37"/>
        <v>2.4000000000000091E-2</v>
      </c>
      <c r="I2386" s="4"/>
      <c r="J2386" s="4"/>
      <c r="K2386" s="4"/>
    </row>
    <row r="2387" spans="2:11" ht="13.5" x14ac:dyDescent="0.35">
      <c r="B2387" s="3">
        <v>45476</v>
      </c>
      <c r="C2387" s="2">
        <v>12.75</v>
      </c>
      <c r="D2387" s="2">
        <v>11.933999999999999</v>
      </c>
      <c r="E2387" s="2">
        <v>9713</v>
      </c>
      <c r="F2387" s="2">
        <v>12.654</v>
      </c>
      <c r="G2387" s="2">
        <v>122908.302</v>
      </c>
      <c r="H2387" s="21">
        <f t="shared" si="37"/>
        <v>-3.9062500000000885E-3</v>
      </c>
      <c r="I2387" s="4"/>
      <c r="J2387" s="4"/>
      <c r="K2387" s="4"/>
    </row>
    <row r="2388" spans="2:11" ht="13.5" x14ac:dyDescent="0.35">
      <c r="B2388" s="3">
        <v>45477</v>
      </c>
      <c r="C2388" s="2">
        <v>12.7</v>
      </c>
      <c r="D2388" s="2">
        <v>11.8872</v>
      </c>
      <c r="E2388" s="2">
        <v>33545</v>
      </c>
      <c r="F2388" s="2">
        <v>12.629</v>
      </c>
      <c r="G2388" s="2">
        <v>423639.80499999999</v>
      </c>
      <c r="H2388" s="21">
        <f t="shared" si="37"/>
        <v>-3.9215686274509205E-3</v>
      </c>
      <c r="I2388" s="4"/>
      <c r="J2388" s="4"/>
      <c r="K2388" s="4"/>
    </row>
    <row r="2389" spans="2:11" ht="13.5" x14ac:dyDescent="0.35">
      <c r="B2389" s="3">
        <v>45478</v>
      </c>
      <c r="C2389" s="2">
        <v>12.75</v>
      </c>
      <c r="D2389" s="2">
        <v>11.933999999999999</v>
      </c>
      <c r="E2389" s="2">
        <v>17924</v>
      </c>
      <c r="F2389" s="2">
        <v>12.721</v>
      </c>
      <c r="G2389" s="2">
        <v>228011.204</v>
      </c>
      <c r="H2389" s="21">
        <f t="shared" si="37"/>
        <v>3.9370078740156881E-3</v>
      </c>
      <c r="I2389" s="4"/>
      <c r="J2389" s="4"/>
      <c r="K2389" s="4"/>
    </row>
    <row r="2390" spans="2:11" ht="13.5" x14ac:dyDescent="0.35">
      <c r="B2390" s="3">
        <v>45481</v>
      </c>
      <c r="C2390" s="2">
        <v>12.55</v>
      </c>
      <c r="D2390" s="2">
        <v>11.7468</v>
      </c>
      <c r="E2390" s="2">
        <v>26193</v>
      </c>
      <c r="F2390" s="2">
        <v>12.541</v>
      </c>
      <c r="G2390" s="2">
        <v>328486.413</v>
      </c>
      <c r="H2390" s="21">
        <f t="shared" si="37"/>
        <v>-1.5686274509803831E-2</v>
      </c>
      <c r="I2390" s="4"/>
      <c r="J2390" s="4"/>
      <c r="K2390" s="4"/>
    </row>
    <row r="2391" spans="2:11" ht="13.5" x14ac:dyDescent="0.35">
      <c r="B2391" s="3">
        <v>45482</v>
      </c>
      <c r="C2391" s="2">
        <v>12.48</v>
      </c>
      <c r="D2391" s="2">
        <v>11.6813</v>
      </c>
      <c r="E2391" s="2">
        <v>146031</v>
      </c>
      <c r="F2391" s="2">
        <v>12.505000000000001</v>
      </c>
      <c r="G2391" s="2">
        <v>1826117.655</v>
      </c>
      <c r="H2391" s="21">
        <f t="shared" si="37"/>
        <v>-5.5759866516838725E-3</v>
      </c>
      <c r="I2391" s="4"/>
      <c r="J2391" s="4"/>
      <c r="K2391" s="4"/>
    </row>
    <row r="2392" spans="2:11" ht="13.5" x14ac:dyDescent="0.35">
      <c r="B2392" s="3">
        <v>45483</v>
      </c>
      <c r="C2392" s="2">
        <v>12.48</v>
      </c>
      <c r="D2392" s="2">
        <v>11.6813</v>
      </c>
      <c r="E2392" s="2">
        <v>27162</v>
      </c>
      <c r="F2392" s="2">
        <v>12.497</v>
      </c>
      <c r="G2392" s="2">
        <v>339443.51400000002</v>
      </c>
      <c r="H2392" s="21">
        <f t="shared" si="37"/>
        <v>0</v>
      </c>
      <c r="I2392" s="4"/>
      <c r="J2392" s="4"/>
      <c r="K2392" s="4"/>
    </row>
    <row r="2393" spans="2:11" ht="13.5" x14ac:dyDescent="0.35">
      <c r="B2393" s="3">
        <v>45484</v>
      </c>
      <c r="C2393" s="2">
        <v>12.7</v>
      </c>
      <c r="D2393" s="2">
        <v>11.8872</v>
      </c>
      <c r="E2393" s="2">
        <v>20329</v>
      </c>
      <c r="F2393" s="2">
        <v>12.484999999999999</v>
      </c>
      <c r="G2393" s="2">
        <v>253807.565</v>
      </c>
      <c r="H2393" s="21">
        <f t="shared" si="37"/>
        <v>1.7626462808077847E-2</v>
      </c>
      <c r="I2393" s="4"/>
      <c r="J2393" s="4"/>
      <c r="K2393" s="4"/>
    </row>
    <row r="2394" spans="2:11" ht="13.5" x14ac:dyDescent="0.35">
      <c r="B2394" s="3">
        <v>45485</v>
      </c>
      <c r="C2394" s="2">
        <v>12.7</v>
      </c>
      <c r="D2394" s="2">
        <v>11.8872</v>
      </c>
      <c r="E2394" s="2">
        <v>28309</v>
      </c>
      <c r="F2394" s="2">
        <v>12.496</v>
      </c>
      <c r="G2394" s="2">
        <v>353749.26400000002</v>
      </c>
      <c r="H2394" s="21">
        <f t="shared" si="37"/>
        <v>0</v>
      </c>
      <c r="I2394" s="4"/>
      <c r="J2394" s="4"/>
      <c r="K2394" s="4"/>
    </row>
    <row r="2395" spans="2:11" ht="13.5" x14ac:dyDescent="0.35">
      <c r="B2395" s="3">
        <v>45488</v>
      </c>
      <c r="C2395" s="2">
        <v>12.5</v>
      </c>
      <c r="D2395" s="2">
        <v>11.7</v>
      </c>
      <c r="E2395" s="2">
        <v>1382</v>
      </c>
      <c r="F2395" s="2">
        <v>12.609</v>
      </c>
      <c r="G2395" s="2">
        <v>17425.637999999999</v>
      </c>
      <c r="H2395" s="21">
        <f t="shared" si="37"/>
        <v>-1.5748031496063051E-2</v>
      </c>
      <c r="I2395" s="4"/>
      <c r="J2395" s="4"/>
      <c r="K2395" s="4"/>
    </row>
    <row r="2396" spans="2:11" ht="13.5" x14ac:dyDescent="0.35">
      <c r="B2396" s="3">
        <v>45489</v>
      </c>
      <c r="C2396" s="2">
        <v>12.6</v>
      </c>
      <c r="D2396" s="2">
        <v>11.7936</v>
      </c>
      <c r="E2396" s="2">
        <v>4131</v>
      </c>
      <c r="F2396" s="2">
        <v>12.557</v>
      </c>
      <c r="G2396" s="2">
        <v>51872.966999999997</v>
      </c>
      <c r="H2396" s="21">
        <f t="shared" si="37"/>
        <v>8.0000000000000297E-3</v>
      </c>
      <c r="I2396" s="4"/>
      <c r="J2396" s="4"/>
      <c r="K2396" s="4"/>
    </row>
    <row r="2397" spans="2:11" ht="13.5" x14ac:dyDescent="0.35">
      <c r="B2397" s="3">
        <v>45490</v>
      </c>
      <c r="C2397" s="2">
        <v>12.69</v>
      </c>
      <c r="D2397" s="2">
        <v>11.877800000000001</v>
      </c>
      <c r="E2397" s="2">
        <v>13555</v>
      </c>
      <c r="F2397" s="2">
        <v>12.638999999999999</v>
      </c>
      <c r="G2397" s="2">
        <v>171321.64499999999</v>
      </c>
      <c r="H2397" s="21">
        <f t="shared" si="37"/>
        <v>7.1394654727988862E-3</v>
      </c>
      <c r="I2397" s="4"/>
      <c r="J2397" s="4"/>
      <c r="K2397" s="4"/>
    </row>
    <row r="2398" spans="2:11" ht="13.5" x14ac:dyDescent="0.35">
      <c r="B2398" s="3">
        <v>45491</v>
      </c>
      <c r="C2398" s="2">
        <v>12.69</v>
      </c>
      <c r="D2398" s="2">
        <v>11.877800000000001</v>
      </c>
      <c r="E2398" s="2">
        <v>3594</v>
      </c>
      <c r="F2398" s="2">
        <v>12.592000000000001</v>
      </c>
      <c r="G2398" s="2">
        <v>45255.648000000001</v>
      </c>
      <c r="H2398" s="21">
        <f t="shared" si="37"/>
        <v>0</v>
      </c>
      <c r="I2398" s="4"/>
      <c r="J2398" s="4"/>
      <c r="K2398" s="4"/>
    </row>
    <row r="2399" spans="2:11" ht="13.5" x14ac:dyDescent="0.35">
      <c r="B2399" s="3">
        <v>45492</v>
      </c>
      <c r="C2399" s="2">
        <v>12.69</v>
      </c>
      <c r="D2399" s="2">
        <v>11.877800000000001</v>
      </c>
      <c r="E2399" s="2">
        <v>9161</v>
      </c>
      <c r="F2399" s="2">
        <v>12.606999999999999</v>
      </c>
      <c r="G2399" s="2">
        <v>115492.727</v>
      </c>
      <c r="H2399" s="21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12.5</v>
      </c>
      <c r="D2400" s="2">
        <v>11.7</v>
      </c>
      <c r="E2400" s="2">
        <v>15141</v>
      </c>
      <c r="F2400" s="2">
        <v>12.510999999999999</v>
      </c>
      <c r="G2400" s="2">
        <v>189429.05100000001</v>
      </c>
      <c r="H2400" s="21">
        <f t="shared" si="37"/>
        <v>-1.4969102022260122E-2</v>
      </c>
      <c r="I2400" s="4"/>
      <c r="J2400" s="4"/>
      <c r="K2400" s="4"/>
    </row>
    <row r="2401" spans="2:11" ht="13.5" x14ac:dyDescent="0.35">
      <c r="B2401" s="3">
        <v>45496</v>
      </c>
      <c r="C2401" s="2">
        <v>12.5</v>
      </c>
      <c r="D2401" s="2">
        <v>11.7</v>
      </c>
      <c r="E2401" s="2">
        <v>20416</v>
      </c>
      <c r="F2401" s="2">
        <v>12.506</v>
      </c>
      <c r="G2401" s="2">
        <v>255322.49600000001</v>
      </c>
      <c r="H2401" s="21">
        <f t="shared" si="37"/>
        <v>0</v>
      </c>
      <c r="I2401" s="4"/>
      <c r="J2401" s="4"/>
      <c r="K2401" s="4"/>
    </row>
    <row r="2402" spans="2:11" ht="13.5" x14ac:dyDescent="0.35">
      <c r="B2402" s="3">
        <v>45497</v>
      </c>
      <c r="C2402" s="2">
        <v>12.5</v>
      </c>
      <c r="D2402" s="2">
        <v>11.7</v>
      </c>
      <c r="E2402" s="2">
        <v>35789</v>
      </c>
      <c r="F2402" s="2">
        <v>12.451000000000001</v>
      </c>
      <c r="G2402" s="2">
        <v>445608.83899999998</v>
      </c>
      <c r="H2402" s="21">
        <f t="shared" si="37"/>
        <v>0</v>
      </c>
      <c r="I2402" s="4"/>
      <c r="J2402" s="4"/>
      <c r="K2402" s="4"/>
    </row>
    <row r="2403" spans="2:11" ht="13.5" x14ac:dyDescent="0.35">
      <c r="B2403" s="3">
        <v>45499</v>
      </c>
      <c r="C2403" s="2">
        <v>12.7</v>
      </c>
      <c r="D2403" s="2">
        <v>11.8872</v>
      </c>
      <c r="E2403" s="2">
        <v>15266</v>
      </c>
      <c r="F2403" s="2">
        <v>12.438000000000001</v>
      </c>
      <c r="G2403" s="2">
        <v>189878.508</v>
      </c>
      <c r="H2403" s="21">
        <f t="shared" si="37"/>
        <v>1.6000000000000059E-2</v>
      </c>
      <c r="I2403" s="4"/>
      <c r="J2403" s="4"/>
      <c r="K2403" s="4"/>
    </row>
    <row r="2404" spans="2:11" ht="13.5" x14ac:dyDescent="0.35">
      <c r="B2404" s="3">
        <v>45502</v>
      </c>
      <c r="C2404" s="2">
        <v>12.5</v>
      </c>
      <c r="D2404" s="2">
        <v>11.7</v>
      </c>
      <c r="E2404" s="2">
        <v>4337</v>
      </c>
      <c r="F2404" s="2">
        <v>12.5</v>
      </c>
      <c r="G2404" s="2">
        <v>54212.5</v>
      </c>
      <c r="H2404" s="21">
        <f t="shared" si="37"/>
        <v>-1.5748031496063051E-2</v>
      </c>
      <c r="I2404" s="4"/>
      <c r="J2404" s="4"/>
      <c r="K2404" s="4"/>
    </row>
    <row r="2405" spans="2:11" ht="13.5" x14ac:dyDescent="0.35">
      <c r="B2405" s="3">
        <v>45503</v>
      </c>
      <c r="C2405" s="2">
        <v>12.4</v>
      </c>
      <c r="D2405" s="2">
        <v>11.606400000000001</v>
      </c>
      <c r="E2405" s="2">
        <v>2843</v>
      </c>
      <c r="F2405" s="2">
        <v>12.409000000000001</v>
      </c>
      <c r="G2405" s="2">
        <v>35278.786999999997</v>
      </c>
      <c r="H2405" s="21">
        <f t="shared" si="37"/>
        <v>-7.9999999999998787E-3</v>
      </c>
      <c r="I2405" s="4"/>
      <c r="J2405" s="4"/>
      <c r="K2405" s="4"/>
    </row>
    <row r="2406" spans="2:11" ht="13.5" x14ac:dyDescent="0.35">
      <c r="B2406" s="3">
        <v>45504</v>
      </c>
      <c r="C2406" s="2">
        <v>12.3</v>
      </c>
      <c r="D2406" s="2">
        <v>11.5128</v>
      </c>
      <c r="E2406" s="2">
        <v>9462</v>
      </c>
      <c r="F2406" s="2">
        <v>12.342000000000001</v>
      </c>
      <c r="G2406" s="2">
        <v>116780.004</v>
      </c>
      <c r="H2406" s="21">
        <f t="shared" si="37"/>
        <v>-8.0645161290322873E-3</v>
      </c>
      <c r="I2406" s="4"/>
      <c r="J2406" s="4"/>
      <c r="K2406" s="4"/>
    </row>
    <row r="2407" spans="2:11" ht="13.5" x14ac:dyDescent="0.35">
      <c r="B2407" s="3">
        <v>45505</v>
      </c>
      <c r="C2407" s="2">
        <v>12.4</v>
      </c>
      <c r="D2407" s="2">
        <v>11.606400000000001</v>
      </c>
      <c r="E2407" s="2">
        <v>1256</v>
      </c>
      <c r="F2407" s="2">
        <v>12.321999999999999</v>
      </c>
      <c r="G2407" s="2">
        <v>15476.432000000001</v>
      </c>
      <c r="H2407" s="21">
        <f t="shared" si="37"/>
        <v>8.1300813008130385E-3</v>
      </c>
      <c r="I2407" s="4"/>
      <c r="J2407" s="4"/>
      <c r="K2407" s="4"/>
    </row>
    <row r="2408" spans="2:11" ht="13.5" x14ac:dyDescent="0.35">
      <c r="B2408" s="3">
        <v>45506</v>
      </c>
      <c r="C2408" s="2">
        <v>12.4</v>
      </c>
      <c r="D2408" s="2">
        <v>11.606400000000001</v>
      </c>
      <c r="E2408" s="2">
        <v>515</v>
      </c>
      <c r="F2408" s="2">
        <v>12.4</v>
      </c>
      <c r="G2408" s="2">
        <v>6386</v>
      </c>
      <c r="H2408" s="21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12.4</v>
      </c>
      <c r="D2409" s="2">
        <v>11.606400000000001</v>
      </c>
      <c r="E2409" s="2">
        <v>16742</v>
      </c>
      <c r="F2409" s="2">
        <v>12.367000000000001</v>
      </c>
      <c r="G2409" s="2">
        <v>207048.31400000001</v>
      </c>
      <c r="H2409" s="21">
        <f t="shared" si="37"/>
        <v>0</v>
      </c>
      <c r="I2409" s="4"/>
      <c r="J2409" s="4"/>
      <c r="K2409" s="4"/>
    </row>
    <row r="2410" spans="2:11" ht="13.5" x14ac:dyDescent="0.35">
      <c r="B2410" s="3">
        <v>45510</v>
      </c>
      <c r="C2410" s="2">
        <v>12.3</v>
      </c>
      <c r="D2410" s="2">
        <v>11.5128</v>
      </c>
      <c r="E2410" s="2">
        <v>17896</v>
      </c>
      <c r="F2410" s="2">
        <v>12.343</v>
      </c>
      <c r="G2410" s="2">
        <v>220890.32800000001</v>
      </c>
      <c r="H2410" s="21">
        <f t="shared" si="37"/>
        <v>-8.0645161290322873E-3</v>
      </c>
      <c r="I2410" s="4"/>
      <c r="J2410" s="4"/>
      <c r="K2410" s="4"/>
    </row>
    <row r="2411" spans="2:11" ht="13.5" x14ac:dyDescent="0.35">
      <c r="B2411" s="3">
        <v>45511</v>
      </c>
      <c r="C2411" s="2">
        <v>12.4</v>
      </c>
      <c r="D2411" s="2">
        <v>11.606400000000001</v>
      </c>
      <c r="E2411" s="2">
        <v>6048</v>
      </c>
      <c r="F2411" s="2">
        <v>12.34</v>
      </c>
      <c r="G2411" s="2">
        <v>74632.320000000007</v>
      </c>
      <c r="H2411" s="21">
        <f t="shared" si="37"/>
        <v>8.1300813008130385E-3</v>
      </c>
      <c r="I2411" s="4"/>
      <c r="J2411" s="4"/>
      <c r="K2411" s="4"/>
    </row>
    <row r="2412" spans="2:11" ht="13.5" x14ac:dyDescent="0.35">
      <c r="B2412" s="3">
        <v>45512</v>
      </c>
      <c r="C2412" s="2">
        <v>12.38</v>
      </c>
      <c r="D2412" s="2">
        <v>11.5877</v>
      </c>
      <c r="E2412" s="2">
        <v>645</v>
      </c>
      <c r="F2412" s="2">
        <v>12.35</v>
      </c>
      <c r="G2412" s="2">
        <v>7965.75</v>
      </c>
      <c r="H2412" s="21">
        <f t="shared" si="37"/>
        <v>-1.6111800385994646E-3</v>
      </c>
      <c r="I2412" s="4"/>
      <c r="J2412" s="4"/>
      <c r="K2412" s="4"/>
    </row>
    <row r="2413" spans="2:11" ht="13.5" x14ac:dyDescent="0.35">
      <c r="B2413" s="3">
        <v>45513</v>
      </c>
      <c r="C2413" s="2">
        <v>12.37</v>
      </c>
      <c r="D2413" s="2">
        <v>11.5783</v>
      </c>
      <c r="E2413" s="2">
        <v>3029</v>
      </c>
      <c r="F2413" s="2">
        <v>12.298</v>
      </c>
      <c r="G2413" s="2">
        <v>37250.642</v>
      </c>
      <c r="H2413" s="21">
        <f t="shared" si="37"/>
        <v>-8.1120498459568411E-4</v>
      </c>
      <c r="I2413" s="4"/>
      <c r="J2413" s="4"/>
      <c r="K2413" s="4"/>
    </row>
    <row r="2414" spans="2:11" ht="13.5" x14ac:dyDescent="0.35">
      <c r="B2414" s="3">
        <v>45516</v>
      </c>
      <c r="C2414" s="2">
        <v>12.32</v>
      </c>
      <c r="D2414" s="2">
        <v>11.531499999999999</v>
      </c>
      <c r="E2414" s="2">
        <v>1679</v>
      </c>
      <c r="F2414" s="2">
        <v>12.313000000000001</v>
      </c>
      <c r="G2414" s="2">
        <v>20673.526999999998</v>
      </c>
      <c r="H2414" s="21">
        <f t="shared" si="37"/>
        <v>-4.0420441688331669E-3</v>
      </c>
      <c r="I2414" s="4"/>
      <c r="J2414" s="4"/>
      <c r="K2414" s="4"/>
    </row>
    <row r="2415" spans="2:11" ht="13.5" x14ac:dyDescent="0.35">
      <c r="B2415" s="3">
        <v>45518</v>
      </c>
      <c r="C2415" s="2">
        <v>12.32</v>
      </c>
      <c r="D2415" s="2">
        <v>11.531499999999999</v>
      </c>
      <c r="E2415" s="2">
        <v>1913</v>
      </c>
      <c r="F2415" s="2">
        <v>12.298999999999999</v>
      </c>
      <c r="G2415" s="2">
        <v>23527.987000000001</v>
      </c>
      <c r="H2415" s="21">
        <f t="shared" si="37"/>
        <v>0</v>
      </c>
      <c r="I2415" s="4"/>
      <c r="J2415" s="4"/>
      <c r="K2415" s="4"/>
    </row>
    <row r="2416" spans="2:11" ht="13.5" x14ac:dyDescent="0.35">
      <c r="B2416" s="3">
        <v>45519</v>
      </c>
      <c r="C2416" s="2">
        <v>12.39</v>
      </c>
      <c r="D2416" s="2">
        <v>11.597</v>
      </c>
      <c r="E2416" s="2">
        <v>4126</v>
      </c>
      <c r="F2416" s="2">
        <v>12.284000000000001</v>
      </c>
      <c r="G2416" s="2">
        <v>50683.784</v>
      </c>
      <c r="H2416" s="21">
        <f t="shared" si="37"/>
        <v>5.6800936565061019E-3</v>
      </c>
      <c r="I2416" s="4"/>
      <c r="J2416" s="4"/>
      <c r="K2416" s="4"/>
    </row>
    <row r="2417" spans="2:11" ht="13.5" x14ac:dyDescent="0.35">
      <c r="B2417" s="3">
        <v>45520</v>
      </c>
      <c r="C2417" s="2">
        <v>12.3</v>
      </c>
      <c r="D2417" s="2">
        <v>11.5128</v>
      </c>
      <c r="E2417" s="2">
        <v>8097</v>
      </c>
      <c r="F2417" s="2">
        <v>12.311</v>
      </c>
      <c r="G2417" s="2">
        <v>99682.167000000001</v>
      </c>
      <c r="H2417" s="21">
        <f t="shared" si="37"/>
        <v>-7.2604984047597802E-3</v>
      </c>
      <c r="I2417" s="4"/>
      <c r="J2417" s="4"/>
      <c r="K2417" s="4"/>
    </row>
    <row r="2418" spans="2:11" ht="13.5" x14ac:dyDescent="0.35">
      <c r="B2418" s="3">
        <v>45523</v>
      </c>
      <c r="C2418" s="2">
        <v>12.3</v>
      </c>
      <c r="D2418" s="2">
        <v>11.5128</v>
      </c>
      <c r="E2418" s="2">
        <v>8564</v>
      </c>
      <c r="F2418" s="2">
        <v>12.282</v>
      </c>
      <c r="G2418" s="2">
        <v>105183.048</v>
      </c>
      <c r="H2418" s="21">
        <f t="shared" si="37"/>
        <v>0</v>
      </c>
      <c r="I2418" s="4"/>
      <c r="J2418" s="4"/>
      <c r="K2418" s="4"/>
    </row>
    <row r="2419" spans="2:11" ht="13.5" x14ac:dyDescent="0.35">
      <c r="B2419" s="3">
        <v>45524</v>
      </c>
      <c r="C2419" s="2">
        <v>12.3</v>
      </c>
      <c r="D2419" s="2">
        <v>11.5128</v>
      </c>
      <c r="E2419" s="2">
        <v>3877</v>
      </c>
      <c r="F2419" s="2">
        <v>12.237</v>
      </c>
      <c r="G2419" s="2">
        <v>47442.849000000002</v>
      </c>
      <c r="H2419" s="21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12.2</v>
      </c>
      <c r="D2420" s="2">
        <v>11.4192</v>
      </c>
      <c r="E2420" s="2">
        <v>25112</v>
      </c>
      <c r="F2420" s="2">
        <v>12.07</v>
      </c>
      <c r="G2420" s="2">
        <v>303101.84000000003</v>
      </c>
      <c r="H2420" s="21">
        <f t="shared" si="37"/>
        <v>-8.1300813008130385E-3</v>
      </c>
      <c r="I2420" s="4"/>
      <c r="J2420" s="4"/>
      <c r="K2420" s="4"/>
    </row>
    <row r="2421" spans="2:11" ht="13.5" x14ac:dyDescent="0.35">
      <c r="B2421" s="3">
        <v>45526</v>
      </c>
      <c r="C2421" s="2">
        <v>12.19</v>
      </c>
      <c r="D2421" s="2">
        <v>11.409800000000001</v>
      </c>
      <c r="E2421" s="2">
        <v>73713</v>
      </c>
      <c r="F2421" s="2">
        <v>12.125999999999999</v>
      </c>
      <c r="G2421" s="2">
        <v>893843.83799999999</v>
      </c>
      <c r="H2421" s="21">
        <f t="shared" si="37"/>
        <v>-8.2317500350282064E-4</v>
      </c>
      <c r="I2421" s="4"/>
      <c r="J2421" s="4"/>
      <c r="K2421" s="4"/>
    </row>
    <row r="2422" spans="2:11" ht="13.5" x14ac:dyDescent="0.35">
      <c r="B2422" s="3">
        <v>45527</v>
      </c>
      <c r="C2422" s="2">
        <v>12.12</v>
      </c>
      <c r="D2422" s="2">
        <v>11.3443</v>
      </c>
      <c r="E2422" s="2">
        <v>4849</v>
      </c>
      <c r="F2422" s="2">
        <v>12.151999999999999</v>
      </c>
      <c r="G2422" s="2">
        <v>58925.048000000003</v>
      </c>
      <c r="H2422" s="21">
        <f t="shared" si="37"/>
        <v>-5.7406790653648718E-3</v>
      </c>
      <c r="I2422" s="4"/>
      <c r="J2422" s="4"/>
      <c r="K2422" s="4"/>
    </row>
    <row r="2423" spans="2:11" ht="13.5" x14ac:dyDescent="0.35">
      <c r="B2423" s="3">
        <v>45530</v>
      </c>
      <c r="C2423" s="2">
        <v>12.12</v>
      </c>
      <c r="D2423" s="2">
        <v>11.3443</v>
      </c>
      <c r="E2423" s="2">
        <v>2033</v>
      </c>
      <c r="F2423" s="2">
        <v>12.081</v>
      </c>
      <c r="G2423" s="2">
        <v>24560.672999999999</v>
      </c>
      <c r="H2423" s="21">
        <f t="shared" si="37"/>
        <v>0</v>
      </c>
      <c r="I2423" s="4"/>
      <c r="J2423" s="4"/>
      <c r="K2423" s="4"/>
    </row>
    <row r="2424" spans="2:11" ht="13.5" x14ac:dyDescent="0.35">
      <c r="B2424" s="3">
        <v>45531</v>
      </c>
      <c r="C2424" s="2">
        <v>12.15</v>
      </c>
      <c r="D2424" s="2">
        <v>11.372400000000001</v>
      </c>
      <c r="E2424" s="2">
        <v>1107</v>
      </c>
      <c r="F2424" s="2">
        <v>12.143000000000001</v>
      </c>
      <c r="G2424" s="2">
        <v>13442.300999999999</v>
      </c>
      <c r="H2424" s="21">
        <f t="shared" si="37"/>
        <v>2.4770148885343507E-3</v>
      </c>
      <c r="I2424" s="4"/>
      <c r="J2424" s="4"/>
      <c r="K2424" s="4"/>
    </row>
    <row r="2425" spans="2:11" ht="13.5" x14ac:dyDescent="0.35">
      <c r="B2425" s="3">
        <v>45532</v>
      </c>
      <c r="C2425" s="2">
        <v>12.27</v>
      </c>
      <c r="D2425" s="2">
        <v>11.4847</v>
      </c>
      <c r="E2425" s="2">
        <v>160408</v>
      </c>
      <c r="F2425" s="2">
        <v>12.288</v>
      </c>
      <c r="G2425" s="2">
        <v>1971093.504</v>
      </c>
      <c r="H2425" s="21">
        <f t="shared" si="37"/>
        <v>9.8747845661425367E-3</v>
      </c>
      <c r="I2425" s="4"/>
      <c r="J2425" s="4"/>
      <c r="K2425" s="4"/>
    </row>
    <row r="2426" spans="2:11" ht="13.5" x14ac:dyDescent="0.35">
      <c r="B2426" s="3">
        <v>45533</v>
      </c>
      <c r="C2426" s="2">
        <v>12.25</v>
      </c>
      <c r="D2426" s="2">
        <v>11.465999999999999</v>
      </c>
      <c r="E2426" s="2">
        <v>23981</v>
      </c>
      <c r="F2426" s="2">
        <v>12.250999999999999</v>
      </c>
      <c r="G2426" s="2">
        <v>293791.23100000003</v>
      </c>
      <c r="H2426" s="21">
        <f t="shared" si="37"/>
        <v>-1.6282532412688906E-3</v>
      </c>
      <c r="I2426" s="4"/>
      <c r="J2426" s="4"/>
      <c r="K2426" s="4"/>
    </row>
    <row r="2427" spans="2:11" ht="13.5" x14ac:dyDescent="0.35">
      <c r="B2427" s="3">
        <v>45534</v>
      </c>
      <c r="C2427" s="2">
        <v>12.24</v>
      </c>
      <c r="D2427" s="2">
        <v>11.4566</v>
      </c>
      <c r="E2427" s="2">
        <v>5608</v>
      </c>
      <c r="F2427" s="2">
        <v>12.163</v>
      </c>
      <c r="G2427" s="2">
        <v>68210.104000000007</v>
      </c>
      <c r="H2427" s="21">
        <f t="shared" si="37"/>
        <v>-8.1981510552933971E-4</v>
      </c>
      <c r="I2427" s="4"/>
      <c r="J2427" s="4"/>
      <c r="K2427" s="4"/>
    </row>
    <row r="2428" spans="2:11" ht="13.5" x14ac:dyDescent="0.35">
      <c r="B2428" s="3">
        <v>45537</v>
      </c>
      <c r="C2428" s="2">
        <v>12.2</v>
      </c>
      <c r="D2428" s="2">
        <v>11.4192</v>
      </c>
      <c r="E2428" s="2">
        <v>3817</v>
      </c>
      <c r="F2428" s="2">
        <v>12.212</v>
      </c>
      <c r="G2428" s="2">
        <v>46613.203999999998</v>
      </c>
      <c r="H2428" s="21">
        <f t="shared" si="37"/>
        <v>-3.2644938288846495E-3</v>
      </c>
      <c r="I2428" s="4"/>
      <c r="J2428" s="4"/>
      <c r="K2428" s="4"/>
    </row>
    <row r="2429" spans="2:11" ht="13.5" x14ac:dyDescent="0.35">
      <c r="B2429" s="3">
        <v>45538</v>
      </c>
      <c r="C2429" s="2">
        <v>12.24</v>
      </c>
      <c r="D2429" s="2">
        <v>11.4566</v>
      </c>
      <c r="E2429" s="2">
        <v>31601</v>
      </c>
      <c r="F2429" s="2">
        <v>12.112</v>
      </c>
      <c r="G2429" s="2">
        <v>382751.31199999998</v>
      </c>
      <c r="H2429" s="21">
        <f t="shared" si="37"/>
        <v>3.275185652234822E-3</v>
      </c>
      <c r="I2429" s="4"/>
      <c r="J2429" s="4"/>
      <c r="K2429" s="4"/>
    </row>
    <row r="2430" spans="2:11" ht="13.5" x14ac:dyDescent="0.35">
      <c r="B2430" s="3">
        <v>45539</v>
      </c>
      <c r="C2430" s="2">
        <v>12.24</v>
      </c>
      <c r="D2430" s="2">
        <v>11.4566</v>
      </c>
      <c r="E2430" s="2">
        <v>17256</v>
      </c>
      <c r="F2430" s="2">
        <v>12.042999999999999</v>
      </c>
      <c r="G2430" s="2">
        <v>207814.008</v>
      </c>
      <c r="H2430" s="21">
        <f t="shared" si="37"/>
        <v>0</v>
      </c>
      <c r="I2430" s="4"/>
      <c r="J2430" s="4"/>
      <c r="K2430" s="4"/>
    </row>
    <row r="2431" spans="2:11" ht="13.5" x14ac:dyDescent="0.35">
      <c r="B2431" s="3">
        <v>45540</v>
      </c>
      <c r="C2431" s="2">
        <v>12.21</v>
      </c>
      <c r="D2431" s="2">
        <v>11.428599999999999</v>
      </c>
      <c r="E2431" s="2">
        <v>4328</v>
      </c>
      <c r="F2431" s="2">
        <v>12.06</v>
      </c>
      <c r="G2431" s="2">
        <v>52195.68</v>
      </c>
      <c r="H2431" s="21">
        <f t="shared" si="37"/>
        <v>-2.4440060751008564E-3</v>
      </c>
      <c r="I2431" s="4"/>
      <c r="J2431" s="4"/>
      <c r="K2431" s="4"/>
    </row>
    <row r="2432" spans="2:11" ht="13.5" x14ac:dyDescent="0.35">
      <c r="B2432" s="3">
        <v>45541</v>
      </c>
      <c r="C2432" s="2">
        <v>12.19</v>
      </c>
      <c r="D2432" s="2">
        <v>11.409800000000001</v>
      </c>
      <c r="E2432" s="2">
        <v>6585</v>
      </c>
      <c r="F2432" s="2">
        <v>12.054</v>
      </c>
      <c r="G2432" s="2">
        <v>79375.59</v>
      </c>
      <c r="H2432" s="21">
        <f t="shared" si="37"/>
        <v>-1.6449958875101778E-3</v>
      </c>
      <c r="I2432" s="4"/>
      <c r="J2432" s="4"/>
      <c r="K2432" s="4"/>
    </row>
    <row r="2433" spans="2:11" ht="13.5" x14ac:dyDescent="0.35">
      <c r="B2433" s="3">
        <v>45544</v>
      </c>
      <c r="C2433" s="2">
        <v>12.18</v>
      </c>
      <c r="D2433" s="2">
        <v>11.400499999999999</v>
      </c>
      <c r="E2433" s="2">
        <v>30252</v>
      </c>
      <c r="F2433" s="2">
        <v>12.053000000000001</v>
      </c>
      <c r="G2433" s="2">
        <v>364627.35600000003</v>
      </c>
      <c r="H2433" s="21">
        <f t="shared" si="37"/>
        <v>-8.1508878332673827E-4</v>
      </c>
      <c r="I2433" s="4"/>
      <c r="J2433" s="4"/>
      <c r="K2433" s="4"/>
    </row>
    <row r="2434" spans="2:11" ht="13.5" x14ac:dyDescent="0.35">
      <c r="B2434" s="3">
        <v>45545</v>
      </c>
      <c r="C2434" s="2">
        <v>12.1</v>
      </c>
      <c r="D2434" s="2">
        <v>11.3256</v>
      </c>
      <c r="E2434" s="2">
        <v>74197</v>
      </c>
      <c r="F2434" s="2">
        <v>12.1</v>
      </c>
      <c r="G2434" s="2">
        <v>897783.7</v>
      </c>
      <c r="H2434" s="21">
        <f t="shared" si="37"/>
        <v>-6.5698872856453251E-3</v>
      </c>
      <c r="I2434" s="4"/>
      <c r="J2434" s="4"/>
      <c r="K2434" s="4"/>
    </row>
    <row r="2435" spans="2:11" ht="13.5" x14ac:dyDescent="0.35">
      <c r="B2435" s="3">
        <v>45546</v>
      </c>
      <c r="C2435" s="2">
        <v>12.1</v>
      </c>
      <c r="D2435" s="2">
        <v>11.3256</v>
      </c>
      <c r="E2435" s="2">
        <v>6493</v>
      </c>
      <c r="F2435" s="2">
        <v>12.119</v>
      </c>
      <c r="G2435" s="2">
        <v>78688.667000000001</v>
      </c>
      <c r="H2435" s="21">
        <f t="shared" si="37"/>
        <v>0</v>
      </c>
      <c r="I2435" s="4"/>
      <c r="J2435" s="4"/>
      <c r="K2435" s="4"/>
    </row>
    <row r="2436" spans="2:11" ht="13.5" x14ac:dyDescent="0.35">
      <c r="B2436" s="3">
        <v>45547</v>
      </c>
      <c r="C2436" s="2">
        <v>12.1</v>
      </c>
      <c r="D2436" s="2">
        <v>11.3256</v>
      </c>
      <c r="E2436" s="2">
        <v>13708</v>
      </c>
      <c r="F2436" s="2">
        <v>12.095000000000001</v>
      </c>
      <c r="G2436" s="2">
        <v>165798.26</v>
      </c>
      <c r="H2436" s="21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12.2</v>
      </c>
      <c r="D2437" s="2">
        <v>11.4192</v>
      </c>
      <c r="E2437" s="2">
        <v>34481</v>
      </c>
      <c r="F2437" s="2">
        <v>12.044</v>
      </c>
      <c r="G2437" s="2">
        <v>415289.16399999999</v>
      </c>
      <c r="H2437" s="21">
        <f t="shared" si="37"/>
        <v>8.2644628099173868E-3</v>
      </c>
      <c r="I2437" s="4"/>
      <c r="J2437" s="4"/>
      <c r="K2437" s="4"/>
    </row>
    <row r="2438" spans="2:11" ht="13.5" x14ac:dyDescent="0.35">
      <c r="B2438" s="3">
        <v>45551</v>
      </c>
      <c r="C2438" s="2">
        <v>12.1</v>
      </c>
      <c r="D2438" s="2">
        <v>11.3256</v>
      </c>
      <c r="E2438" s="2">
        <v>7666</v>
      </c>
      <c r="F2438" s="2">
        <v>12.145</v>
      </c>
      <c r="G2438" s="2">
        <v>93103.57</v>
      </c>
      <c r="H2438" s="21">
        <f t="shared" si="37"/>
        <v>-8.1967213114754398E-3</v>
      </c>
      <c r="I2438" s="4"/>
      <c r="J2438" s="4"/>
      <c r="K2438" s="4"/>
    </row>
    <row r="2439" spans="2:11" ht="13.5" x14ac:dyDescent="0.35">
      <c r="B2439" s="3">
        <v>45552</v>
      </c>
      <c r="C2439" s="2">
        <v>12.1</v>
      </c>
      <c r="D2439" s="2">
        <v>11.3256</v>
      </c>
      <c r="E2439" s="2">
        <v>2140</v>
      </c>
      <c r="F2439" s="2">
        <v>12.097</v>
      </c>
      <c r="G2439" s="2">
        <v>25887.58</v>
      </c>
      <c r="H2439" s="21">
        <f t="shared" ref="H2439:H2502" si="38">(D2439-D2438)/D2438</f>
        <v>0</v>
      </c>
      <c r="I2439" s="4"/>
      <c r="J2439" s="4"/>
      <c r="K2439" s="4"/>
    </row>
    <row r="2440" spans="2:11" ht="13.5" x14ac:dyDescent="0.35">
      <c r="B2440" s="3">
        <v>45553</v>
      </c>
      <c r="C2440" s="2">
        <v>12.1</v>
      </c>
      <c r="D2440" s="2">
        <v>11.3256</v>
      </c>
      <c r="E2440" s="2">
        <v>6126</v>
      </c>
      <c r="F2440" s="2">
        <v>12.077</v>
      </c>
      <c r="G2440" s="2">
        <v>73983.702000000005</v>
      </c>
      <c r="H2440" s="21">
        <f t="shared" si="38"/>
        <v>0</v>
      </c>
      <c r="I2440" s="4"/>
      <c r="J2440" s="4"/>
      <c r="K2440" s="4"/>
    </row>
    <row r="2441" spans="2:11" ht="13.5" x14ac:dyDescent="0.35">
      <c r="B2441" s="3">
        <v>45554</v>
      </c>
      <c r="C2441" s="2">
        <v>12.2</v>
      </c>
      <c r="D2441" s="2">
        <v>11.4192</v>
      </c>
      <c r="E2441" s="2">
        <v>17125</v>
      </c>
      <c r="F2441" s="2">
        <v>12.176</v>
      </c>
      <c r="G2441" s="2">
        <v>208514</v>
      </c>
      <c r="H2441" s="21">
        <f t="shared" si="38"/>
        <v>8.2644628099173868E-3</v>
      </c>
      <c r="I2441" s="4"/>
      <c r="J2441" s="4"/>
      <c r="K2441" s="4"/>
    </row>
    <row r="2442" spans="2:11" ht="13.5" x14ac:dyDescent="0.35">
      <c r="B2442" s="3">
        <v>45555</v>
      </c>
      <c r="C2442" s="2">
        <v>12.2</v>
      </c>
      <c r="D2442" s="2">
        <v>11.4192</v>
      </c>
      <c r="E2442" s="2">
        <v>8340</v>
      </c>
      <c r="F2442" s="2">
        <v>12.15</v>
      </c>
      <c r="G2442" s="2">
        <v>101331</v>
      </c>
      <c r="H2442" s="21">
        <f t="shared" si="38"/>
        <v>0</v>
      </c>
      <c r="I2442" s="4"/>
      <c r="J2442" s="4"/>
      <c r="K2442" s="4"/>
    </row>
    <row r="2443" spans="2:11" ht="13.5" x14ac:dyDescent="0.35">
      <c r="B2443" s="3">
        <v>45558</v>
      </c>
      <c r="C2443" s="2">
        <v>12.2</v>
      </c>
      <c r="D2443" s="2">
        <v>11.4192</v>
      </c>
      <c r="E2443" s="2">
        <v>7700</v>
      </c>
      <c r="F2443" s="2">
        <v>12.162000000000001</v>
      </c>
      <c r="G2443" s="2">
        <v>93647.4</v>
      </c>
      <c r="H2443" s="21">
        <f t="shared" si="38"/>
        <v>0</v>
      </c>
      <c r="I2443" s="4"/>
      <c r="J2443" s="4"/>
      <c r="K2443" s="4"/>
    </row>
    <row r="2444" spans="2:11" ht="13.5" x14ac:dyDescent="0.35">
      <c r="B2444" s="3">
        <v>45559</v>
      </c>
      <c r="C2444" s="2">
        <v>12.3</v>
      </c>
      <c r="D2444" s="2">
        <v>11.5128</v>
      </c>
      <c r="E2444" s="2">
        <v>23398</v>
      </c>
      <c r="F2444" s="2">
        <v>12.196999999999999</v>
      </c>
      <c r="G2444" s="2">
        <v>285385.40600000002</v>
      </c>
      <c r="H2444" s="21">
        <f t="shared" si="38"/>
        <v>8.1967213114754398E-3</v>
      </c>
      <c r="I2444" s="4"/>
      <c r="J2444" s="4"/>
      <c r="K2444" s="4"/>
    </row>
    <row r="2445" spans="2:11" ht="13.5" x14ac:dyDescent="0.35">
      <c r="B2445" s="3">
        <v>45560</v>
      </c>
      <c r="C2445" s="2">
        <v>12.3</v>
      </c>
      <c r="D2445" s="2">
        <v>11.5128</v>
      </c>
      <c r="E2445" s="2">
        <v>3498</v>
      </c>
      <c r="F2445" s="2">
        <v>12.282999999999999</v>
      </c>
      <c r="G2445" s="2">
        <v>42965.934000000001</v>
      </c>
      <c r="H2445" s="21">
        <f t="shared" si="38"/>
        <v>0</v>
      </c>
      <c r="I2445" s="4"/>
      <c r="J2445" s="4"/>
      <c r="K2445" s="4"/>
    </row>
    <row r="2446" spans="2:11" ht="13.5" x14ac:dyDescent="0.35">
      <c r="B2446" s="3">
        <v>45561</v>
      </c>
      <c r="C2446" s="2">
        <v>12.3</v>
      </c>
      <c r="D2446" s="2">
        <v>11.5128</v>
      </c>
      <c r="E2446" s="2">
        <v>30268</v>
      </c>
      <c r="F2446" s="2">
        <v>12.298</v>
      </c>
      <c r="G2446" s="2">
        <v>372235.864</v>
      </c>
      <c r="H2446" s="21">
        <f t="shared" si="38"/>
        <v>0</v>
      </c>
      <c r="I2446" s="4"/>
      <c r="J2446" s="4"/>
      <c r="K2446" s="4"/>
    </row>
    <row r="2447" spans="2:11" ht="13.5" x14ac:dyDescent="0.35">
      <c r="B2447" s="3">
        <v>45562</v>
      </c>
      <c r="C2447" s="2">
        <v>12.25</v>
      </c>
      <c r="D2447" s="2">
        <v>11.465999999999999</v>
      </c>
      <c r="E2447" s="2">
        <v>26030</v>
      </c>
      <c r="F2447" s="2">
        <v>12.122</v>
      </c>
      <c r="G2447" s="2">
        <v>315535.65999999997</v>
      </c>
      <c r="H2447" s="21">
        <f t="shared" si="38"/>
        <v>-4.0650406504065964E-3</v>
      </c>
      <c r="I2447" s="4"/>
      <c r="J2447" s="4"/>
      <c r="K2447" s="4"/>
    </row>
    <row r="2448" spans="2:11" ht="13.5" x14ac:dyDescent="0.35">
      <c r="B2448" s="3">
        <v>45565</v>
      </c>
      <c r="C2448" s="2">
        <v>12.1</v>
      </c>
      <c r="D2448" s="2">
        <v>11.3256</v>
      </c>
      <c r="E2448" s="2">
        <v>14572</v>
      </c>
      <c r="F2448" s="2">
        <v>12.135</v>
      </c>
      <c r="G2448" s="2">
        <v>176831.22</v>
      </c>
      <c r="H2448" s="21">
        <f t="shared" si="38"/>
        <v>-1.2244897959183643E-2</v>
      </c>
      <c r="I2448" s="4"/>
      <c r="J2448" s="4"/>
      <c r="K2448" s="4"/>
    </row>
    <row r="2449" spans="2:11" ht="13.5" x14ac:dyDescent="0.35">
      <c r="B2449" s="3">
        <v>45566</v>
      </c>
      <c r="C2449" s="2">
        <v>12.1</v>
      </c>
      <c r="D2449" s="2">
        <v>11.3256</v>
      </c>
      <c r="E2449" s="2">
        <v>22399</v>
      </c>
      <c r="F2449" s="2">
        <v>12.04</v>
      </c>
      <c r="G2449" s="2">
        <v>269683.96000000002</v>
      </c>
      <c r="H2449" s="21">
        <f t="shared" si="38"/>
        <v>0</v>
      </c>
      <c r="I2449" s="4"/>
      <c r="J2449" s="4"/>
      <c r="K2449" s="4"/>
    </row>
    <row r="2450" spans="2:11" ht="13.5" x14ac:dyDescent="0.35">
      <c r="B2450" s="3">
        <v>45567</v>
      </c>
      <c r="C2450" s="2">
        <v>12.1</v>
      </c>
      <c r="D2450" s="2">
        <v>11.3256</v>
      </c>
      <c r="E2450" s="2">
        <v>25555</v>
      </c>
      <c r="F2450" s="2">
        <v>12.005000000000001</v>
      </c>
      <c r="G2450" s="2">
        <v>306787.77500000002</v>
      </c>
      <c r="H2450" s="21">
        <f t="shared" si="38"/>
        <v>0</v>
      </c>
      <c r="I2450" s="4"/>
      <c r="J2450" s="4"/>
      <c r="K2450" s="4"/>
    </row>
    <row r="2451" spans="2:11" ht="13.5" x14ac:dyDescent="0.35">
      <c r="B2451" s="3">
        <v>45568</v>
      </c>
      <c r="C2451" s="2">
        <v>12</v>
      </c>
      <c r="D2451" s="2">
        <v>11.231999999999999</v>
      </c>
      <c r="E2451" s="2">
        <v>29981</v>
      </c>
      <c r="F2451" s="2">
        <v>12.006</v>
      </c>
      <c r="G2451" s="2">
        <v>359951.886</v>
      </c>
      <c r="H2451" s="21">
        <f t="shared" si="38"/>
        <v>-8.2644628099173868E-3</v>
      </c>
      <c r="I2451" s="4"/>
      <c r="J2451" s="4"/>
      <c r="K2451" s="4"/>
    </row>
    <row r="2452" spans="2:11" ht="13.5" x14ac:dyDescent="0.35">
      <c r="B2452" s="3">
        <v>45569</v>
      </c>
      <c r="C2452" s="2">
        <v>12</v>
      </c>
      <c r="D2452" s="2">
        <v>11.231999999999999</v>
      </c>
      <c r="E2452" s="2">
        <v>4939</v>
      </c>
      <c r="F2452" s="2">
        <v>11.997</v>
      </c>
      <c r="G2452" s="2">
        <v>59253.182999999997</v>
      </c>
      <c r="H2452" s="21">
        <f t="shared" si="38"/>
        <v>0</v>
      </c>
      <c r="I2452" s="4"/>
      <c r="J2452" s="4"/>
      <c r="K2452" s="4"/>
    </row>
    <row r="2453" spans="2:11" ht="13.5" x14ac:dyDescent="0.35">
      <c r="B2453" s="3">
        <v>45572</v>
      </c>
      <c r="C2453" s="2">
        <v>11.97</v>
      </c>
      <c r="D2453" s="2">
        <v>11.203900000000001</v>
      </c>
      <c r="E2453" s="2">
        <v>21522</v>
      </c>
      <c r="F2453" s="2">
        <v>11.997999999999999</v>
      </c>
      <c r="G2453" s="2">
        <v>258220.95600000001</v>
      </c>
      <c r="H2453" s="21">
        <f t="shared" si="38"/>
        <v>-2.5017806267804898E-3</v>
      </c>
      <c r="I2453" s="4"/>
      <c r="J2453" s="4"/>
      <c r="K2453" s="4"/>
    </row>
    <row r="2454" spans="2:11" ht="13.5" x14ac:dyDescent="0.35">
      <c r="B2454" s="3">
        <v>45573</v>
      </c>
      <c r="C2454" s="2">
        <v>12.09</v>
      </c>
      <c r="D2454" s="2">
        <v>11.3162</v>
      </c>
      <c r="E2454" s="2">
        <v>105625</v>
      </c>
      <c r="F2454" s="2">
        <v>12.015000000000001</v>
      </c>
      <c r="G2454" s="2">
        <v>1269084.375</v>
      </c>
      <c r="H2454" s="21">
        <f t="shared" si="38"/>
        <v>1.0023295459616686E-2</v>
      </c>
      <c r="I2454" s="4"/>
      <c r="J2454" s="4"/>
      <c r="K2454" s="4"/>
    </row>
    <row r="2455" spans="2:11" ht="13.5" x14ac:dyDescent="0.35">
      <c r="B2455" s="3">
        <v>45574</v>
      </c>
      <c r="C2455" s="2">
        <v>12.15</v>
      </c>
      <c r="D2455" s="2">
        <v>11.372400000000001</v>
      </c>
      <c r="E2455" s="2">
        <v>61687</v>
      </c>
      <c r="F2455" s="2">
        <v>12.074999999999999</v>
      </c>
      <c r="G2455" s="2">
        <v>744870.52500000002</v>
      </c>
      <c r="H2455" s="21">
        <f t="shared" si="38"/>
        <v>4.96633145402171E-3</v>
      </c>
      <c r="I2455" s="4"/>
      <c r="J2455" s="4"/>
      <c r="K2455" s="4"/>
    </row>
    <row r="2456" spans="2:11" ht="13.5" x14ac:dyDescent="0.35">
      <c r="B2456" s="3">
        <v>45575</v>
      </c>
      <c r="C2456" s="2">
        <v>12.1</v>
      </c>
      <c r="D2456" s="2">
        <v>11.3256</v>
      </c>
      <c r="E2456" s="2">
        <v>6508</v>
      </c>
      <c r="F2456" s="2">
        <v>12.095000000000001</v>
      </c>
      <c r="G2456" s="2">
        <v>78714.259999999995</v>
      </c>
      <c r="H2456" s="21">
        <f t="shared" si="38"/>
        <v>-4.1152263374486528E-3</v>
      </c>
      <c r="I2456" s="4"/>
      <c r="J2456" s="4"/>
      <c r="K2456" s="4"/>
    </row>
    <row r="2457" spans="2:11" ht="13.5" x14ac:dyDescent="0.35">
      <c r="B2457" s="3">
        <v>45576</v>
      </c>
      <c r="C2457" s="2">
        <v>12.15</v>
      </c>
      <c r="D2457" s="2">
        <v>11.372400000000001</v>
      </c>
      <c r="E2457" s="2">
        <v>150532</v>
      </c>
      <c r="F2457" s="2">
        <v>12.1</v>
      </c>
      <c r="G2457" s="2">
        <v>1821437.2</v>
      </c>
      <c r="H2457" s="21">
        <f t="shared" si="38"/>
        <v>4.1322314049587715E-3</v>
      </c>
      <c r="I2457" s="4"/>
      <c r="J2457" s="4"/>
      <c r="K2457" s="4"/>
    </row>
    <row r="2458" spans="2:11" ht="13.5" x14ac:dyDescent="0.35">
      <c r="B2458" s="3">
        <v>45579</v>
      </c>
      <c r="C2458" s="2">
        <v>12.09</v>
      </c>
      <c r="D2458" s="2">
        <v>11.3162</v>
      </c>
      <c r="E2458" s="2">
        <v>87992</v>
      </c>
      <c r="F2458" s="2">
        <v>12.095000000000001</v>
      </c>
      <c r="G2458" s="2">
        <v>1064263.24</v>
      </c>
      <c r="H2458" s="21">
        <f t="shared" si="38"/>
        <v>-4.9417888924062174E-3</v>
      </c>
      <c r="I2458" s="4"/>
      <c r="J2458" s="4"/>
      <c r="K2458" s="4"/>
    </row>
    <row r="2459" spans="2:11" ht="13.5" x14ac:dyDescent="0.35">
      <c r="B2459" s="3">
        <v>45581</v>
      </c>
      <c r="C2459" s="2">
        <v>12</v>
      </c>
      <c r="D2459" s="2">
        <v>11.231999999999999</v>
      </c>
      <c r="E2459" s="2">
        <v>62011</v>
      </c>
      <c r="F2459" s="2">
        <v>11.994</v>
      </c>
      <c r="G2459" s="2">
        <v>743759.93400000001</v>
      </c>
      <c r="H2459" s="21">
        <f t="shared" si="38"/>
        <v>-7.4406602923243617E-3</v>
      </c>
      <c r="I2459" s="4"/>
      <c r="J2459" s="4"/>
      <c r="K2459" s="4"/>
    </row>
    <row r="2460" spans="2:11" ht="13.5" x14ac:dyDescent="0.35">
      <c r="B2460" s="3">
        <v>45582</v>
      </c>
      <c r="C2460" s="2">
        <v>12</v>
      </c>
      <c r="D2460" s="2">
        <v>11.231999999999999</v>
      </c>
      <c r="E2460" s="2">
        <v>30583</v>
      </c>
      <c r="F2460" s="2">
        <v>11.999000000000001</v>
      </c>
      <c r="G2460" s="2">
        <v>366965.41700000002</v>
      </c>
      <c r="H2460" s="21">
        <f t="shared" si="38"/>
        <v>0</v>
      </c>
      <c r="I2460" s="4"/>
      <c r="J2460" s="4"/>
      <c r="K2460" s="4"/>
    </row>
    <row r="2461" spans="2:11" ht="13.5" x14ac:dyDescent="0.35">
      <c r="B2461" s="3">
        <v>45583</v>
      </c>
      <c r="C2461" s="2">
        <v>11.99</v>
      </c>
      <c r="D2461" s="2">
        <v>11.2226</v>
      </c>
      <c r="E2461" s="2">
        <v>66440</v>
      </c>
      <c r="F2461" s="2">
        <v>12</v>
      </c>
      <c r="G2461" s="2">
        <v>797280</v>
      </c>
      <c r="H2461" s="21">
        <f t="shared" si="38"/>
        <v>-8.368945868945343E-4</v>
      </c>
      <c r="I2461" s="4"/>
      <c r="J2461" s="4"/>
      <c r="K2461" s="4"/>
    </row>
    <row r="2462" spans="2:11" ht="13.5" x14ac:dyDescent="0.35">
      <c r="B2462" s="3">
        <v>45586</v>
      </c>
      <c r="C2462" s="2">
        <v>12.09</v>
      </c>
      <c r="D2462" s="2">
        <v>11.3162</v>
      </c>
      <c r="E2462" s="2">
        <v>37081</v>
      </c>
      <c r="F2462" s="2">
        <v>12</v>
      </c>
      <c r="G2462" s="2">
        <v>444972</v>
      </c>
      <c r="H2462" s="21">
        <f t="shared" si="38"/>
        <v>8.3403132963841137E-3</v>
      </c>
      <c r="I2462" s="4"/>
      <c r="J2462" s="4"/>
      <c r="K2462" s="4"/>
    </row>
    <row r="2463" spans="2:11" ht="13.5" x14ac:dyDescent="0.35">
      <c r="B2463" s="3">
        <v>45587</v>
      </c>
      <c r="C2463" s="2">
        <v>12</v>
      </c>
      <c r="D2463" s="2">
        <v>11.231999999999999</v>
      </c>
      <c r="E2463" s="2">
        <v>68687</v>
      </c>
      <c r="F2463" s="2">
        <v>12</v>
      </c>
      <c r="G2463" s="2">
        <v>824244</v>
      </c>
      <c r="H2463" s="21">
        <f t="shared" si="38"/>
        <v>-7.4406602923243617E-3</v>
      </c>
      <c r="I2463" s="4"/>
      <c r="J2463" s="4"/>
      <c r="K2463" s="4"/>
    </row>
    <row r="2464" spans="2:11" ht="13.5" x14ac:dyDescent="0.35">
      <c r="B2464" s="3">
        <v>45588</v>
      </c>
      <c r="C2464" s="2">
        <v>12</v>
      </c>
      <c r="D2464" s="2">
        <v>11.231999999999999</v>
      </c>
      <c r="E2464" s="2">
        <v>128219</v>
      </c>
      <c r="F2464" s="2">
        <v>12.002000000000001</v>
      </c>
      <c r="G2464" s="2">
        <v>1538884.4380000001</v>
      </c>
      <c r="H2464" s="21">
        <f t="shared" si="38"/>
        <v>0</v>
      </c>
      <c r="I2464" s="4"/>
      <c r="J2464" s="4"/>
      <c r="K2464" s="4"/>
    </row>
    <row r="2465" spans="2:11" ht="13.5" x14ac:dyDescent="0.35">
      <c r="B2465" s="3">
        <v>45589</v>
      </c>
      <c r="C2465" s="2">
        <v>12</v>
      </c>
      <c r="D2465" s="2">
        <v>11.231999999999999</v>
      </c>
      <c r="E2465" s="2">
        <v>90872</v>
      </c>
      <c r="F2465" s="2">
        <v>12.042999999999999</v>
      </c>
      <c r="G2465" s="2">
        <v>1094371.496</v>
      </c>
      <c r="H2465" s="21">
        <f t="shared" si="38"/>
        <v>0</v>
      </c>
      <c r="I2465" s="4"/>
      <c r="J2465" s="4"/>
      <c r="K2465" s="4"/>
    </row>
    <row r="2466" spans="2:11" ht="13.5" x14ac:dyDescent="0.35">
      <c r="B2466" s="3">
        <v>45590</v>
      </c>
      <c r="C2466" s="2">
        <v>12</v>
      </c>
      <c r="D2466" s="2">
        <v>11.231999999999999</v>
      </c>
      <c r="E2466" s="2">
        <v>46610</v>
      </c>
      <c r="F2466" s="2">
        <v>12.023</v>
      </c>
      <c r="G2466" s="2">
        <v>560392.03</v>
      </c>
      <c r="H2466" s="21">
        <f t="shared" si="38"/>
        <v>0</v>
      </c>
      <c r="I2466" s="4"/>
      <c r="J2466" s="4"/>
      <c r="K2466" s="4"/>
    </row>
    <row r="2467" spans="2:11" ht="13.5" x14ac:dyDescent="0.35">
      <c r="B2467" s="3">
        <v>45593</v>
      </c>
      <c r="C2467" s="2">
        <v>12</v>
      </c>
      <c r="D2467" s="2">
        <v>11.231999999999999</v>
      </c>
      <c r="E2467" s="2">
        <v>5679</v>
      </c>
      <c r="F2467" s="2">
        <v>12.125</v>
      </c>
      <c r="G2467" s="2">
        <v>68857.875</v>
      </c>
      <c r="H2467" s="21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12</v>
      </c>
      <c r="D2468" s="2">
        <v>11.231999999999999</v>
      </c>
      <c r="E2468" s="2">
        <v>30858</v>
      </c>
      <c r="F2468" s="2">
        <v>12.016999999999999</v>
      </c>
      <c r="G2468" s="2">
        <v>370820.58600000001</v>
      </c>
      <c r="H2468" s="21">
        <f t="shared" si="38"/>
        <v>0</v>
      </c>
      <c r="I2468" s="4"/>
      <c r="J2468" s="4"/>
      <c r="K2468" s="4"/>
    </row>
    <row r="2469" spans="2:11" ht="13.5" x14ac:dyDescent="0.35">
      <c r="B2469" s="3">
        <v>45595</v>
      </c>
      <c r="C2469" s="2">
        <v>12.01</v>
      </c>
      <c r="D2469" s="2">
        <v>11.241400000000001</v>
      </c>
      <c r="E2469" s="2">
        <v>7422</v>
      </c>
      <c r="F2469" s="2">
        <v>12.022</v>
      </c>
      <c r="G2469" s="2">
        <v>89227.284</v>
      </c>
      <c r="H2469" s="21">
        <f t="shared" si="38"/>
        <v>8.3689458689469249E-4</v>
      </c>
      <c r="I2469" s="4"/>
      <c r="J2469" s="4"/>
      <c r="K2469" s="4"/>
    </row>
    <row r="2470" spans="2:11" ht="13.5" x14ac:dyDescent="0.35">
      <c r="B2470" s="3">
        <v>45596</v>
      </c>
      <c r="C2470" s="2">
        <v>12.01</v>
      </c>
      <c r="D2470" s="2">
        <v>11.241400000000001</v>
      </c>
      <c r="E2470" s="2">
        <v>19180</v>
      </c>
      <c r="F2470" s="2">
        <v>12.048</v>
      </c>
      <c r="G2470" s="2">
        <v>231080.64</v>
      </c>
      <c r="H2470" s="21">
        <f t="shared" si="38"/>
        <v>0</v>
      </c>
      <c r="I2470" s="4"/>
      <c r="J2470" s="4"/>
      <c r="K2470" s="4"/>
    </row>
    <row r="2471" spans="2:11" ht="13.5" x14ac:dyDescent="0.35">
      <c r="B2471" s="3">
        <v>45597</v>
      </c>
      <c r="C2471" s="2">
        <v>12.01</v>
      </c>
      <c r="D2471" s="2">
        <v>11.241400000000001</v>
      </c>
      <c r="E2471" s="2">
        <v>37579</v>
      </c>
      <c r="F2471" s="2">
        <v>12.023</v>
      </c>
      <c r="G2471" s="2">
        <v>451812.31699999998</v>
      </c>
      <c r="H2471" s="21">
        <f t="shared" si="38"/>
        <v>0</v>
      </c>
      <c r="I2471" s="4"/>
      <c r="J2471" s="4"/>
      <c r="K2471" s="4"/>
    </row>
    <row r="2472" spans="2:11" ht="13.5" x14ac:dyDescent="0.35">
      <c r="B2472" s="3">
        <v>45600</v>
      </c>
      <c r="C2472" s="2">
        <v>12</v>
      </c>
      <c r="D2472" s="2">
        <v>11.231999999999999</v>
      </c>
      <c r="E2472" s="2">
        <v>176644</v>
      </c>
      <c r="F2472" s="2">
        <v>11.999000000000001</v>
      </c>
      <c r="G2472" s="2">
        <v>2119551.3560000001</v>
      </c>
      <c r="H2472" s="21">
        <f t="shared" si="38"/>
        <v>-8.361947800097127E-4</v>
      </c>
      <c r="I2472" s="4"/>
      <c r="J2472" s="4"/>
      <c r="K2472" s="4"/>
    </row>
    <row r="2473" spans="2:11" ht="13.5" x14ac:dyDescent="0.35">
      <c r="B2473" s="3">
        <v>45601</v>
      </c>
      <c r="C2473" s="2">
        <v>12</v>
      </c>
      <c r="D2473" s="2">
        <v>11.231999999999999</v>
      </c>
      <c r="E2473" s="2">
        <v>33756</v>
      </c>
      <c r="F2473" s="2">
        <v>11.999000000000001</v>
      </c>
      <c r="G2473" s="2">
        <v>405038.24400000001</v>
      </c>
      <c r="H2473" s="21">
        <f t="shared" si="38"/>
        <v>0</v>
      </c>
      <c r="I2473" s="4"/>
      <c r="J2473" s="4"/>
      <c r="K2473" s="4"/>
    </row>
    <row r="2474" spans="2:11" ht="13.5" x14ac:dyDescent="0.35">
      <c r="B2474" s="3">
        <v>45602</v>
      </c>
      <c r="C2474" s="2">
        <v>12</v>
      </c>
      <c r="D2474" s="2">
        <v>11.231999999999999</v>
      </c>
      <c r="E2474" s="2">
        <v>3289</v>
      </c>
      <c r="F2474" s="2">
        <v>11.994</v>
      </c>
      <c r="G2474" s="2">
        <v>39448.266000000003</v>
      </c>
      <c r="H2474" s="21">
        <f t="shared" si="38"/>
        <v>0</v>
      </c>
      <c r="I2474" s="4"/>
      <c r="J2474" s="4"/>
      <c r="K2474" s="4"/>
    </row>
    <row r="2475" spans="2:11" ht="13.5" x14ac:dyDescent="0.35">
      <c r="B2475" s="3">
        <v>45603</v>
      </c>
      <c r="C2475" s="2">
        <v>12.1</v>
      </c>
      <c r="D2475" s="2">
        <v>11.3256</v>
      </c>
      <c r="E2475" s="2">
        <v>9312</v>
      </c>
      <c r="F2475" s="2">
        <v>12.010999999999999</v>
      </c>
      <c r="G2475" s="2">
        <v>111846.432</v>
      </c>
      <c r="H2475" s="21">
        <f t="shared" si="38"/>
        <v>8.3333333333333644E-3</v>
      </c>
      <c r="I2475" s="4"/>
      <c r="J2475" s="4"/>
      <c r="K2475" s="4"/>
    </row>
    <row r="2476" spans="2:11" ht="13.5" x14ac:dyDescent="0.35">
      <c r="B2476" s="3">
        <v>45604</v>
      </c>
      <c r="C2476" s="2">
        <v>12</v>
      </c>
      <c r="D2476" s="2">
        <v>11.231999999999999</v>
      </c>
      <c r="E2476" s="2">
        <v>9597</v>
      </c>
      <c r="F2476" s="2">
        <v>12.069000000000001</v>
      </c>
      <c r="G2476" s="2">
        <v>115826.193</v>
      </c>
      <c r="H2476" s="21">
        <f t="shared" si="38"/>
        <v>-8.2644628099173868E-3</v>
      </c>
      <c r="I2476" s="4"/>
      <c r="J2476" s="4"/>
      <c r="K2476" s="4"/>
    </row>
    <row r="2477" spans="2:11" ht="13.5" x14ac:dyDescent="0.35">
      <c r="B2477" s="3">
        <v>45607</v>
      </c>
      <c r="C2477" s="2">
        <v>12</v>
      </c>
      <c r="D2477" s="2">
        <v>11.231999999999999</v>
      </c>
      <c r="E2477" s="2">
        <v>16978</v>
      </c>
      <c r="F2477" s="2">
        <v>11.98</v>
      </c>
      <c r="G2477" s="2">
        <v>203396.44</v>
      </c>
      <c r="H2477" s="21">
        <f t="shared" si="38"/>
        <v>0</v>
      </c>
      <c r="I2477" s="4"/>
      <c r="J2477" s="4"/>
      <c r="K2477" s="4"/>
    </row>
    <row r="2478" spans="2:11" ht="13.5" x14ac:dyDescent="0.35">
      <c r="B2478" s="3">
        <v>45608</v>
      </c>
      <c r="C2478" s="2">
        <v>11.95</v>
      </c>
      <c r="D2478" s="2">
        <v>11.1852</v>
      </c>
      <c r="E2478" s="2">
        <v>4073</v>
      </c>
      <c r="F2478" s="2">
        <v>11.991</v>
      </c>
      <c r="G2478" s="2">
        <v>48839.343000000001</v>
      </c>
      <c r="H2478" s="21">
        <f t="shared" si="38"/>
        <v>-4.1666666666666033E-3</v>
      </c>
      <c r="I2478" s="4"/>
      <c r="J2478" s="4"/>
      <c r="K2478" s="4"/>
    </row>
    <row r="2479" spans="2:11" ht="13.5" x14ac:dyDescent="0.35">
      <c r="B2479" s="3">
        <v>45609</v>
      </c>
      <c r="C2479" s="2">
        <v>11.95</v>
      </c>
      <c r="D2479" s="2">
        <v>11.1852</v>
      </c>
      <c r="E2479" s="2">
        <v>13337</v>
      </c>
      <c r="F2479" s="2">
        <v>11.939</v>
      </c>
      <c r="G2479" s="2">
        <v>159230.443</v>
      </c>
      <c r="H2479" s="21">
        <f t="shared" si="38"/>
        <v>0</v>
      </c>
      <c r="I2479" s="4"/>
      <c r="J2479" s="4"/>
      <c r="K2479" s="4"/>
    </row>
    <row r="2480" spans="2:11" ht="13.5" x14ac:dyDescent="0.35">
      <c r="B2480" s="3">
        <v>45610</v>
      </c>
      <c r="C2480" s="2">
        <v>11.9</v>
      </c>
      <c r="D2480" s="2">
        <v>11.138400000000001</v>
      </c>
      <c r="E2480" s="2">
        <v>3231</v>
      </c>
      <c r="F2480" s="2">
        <v>11.897</v>
      </c>
      <c r="G2480" s="2">
        <v>38439.207000000002</v>
      </c>
      <c r="H2480" s="21">
        <f t="shared" si="38"/>
        <v>-4.1841004184099782E-3</v>
      </c>
      <c r="I2480" s="4"/>
      <c r="J2480" s="4"/>
      <c r="K2480" s="4"/>
    </row>
    <row r="2481" spans="2:11" ht="13.5" x14ac:dyDescent="0.35">
      <c r="B2481" s="3">
        <v>45611</v>
      </c>
      <c r="C2481" s="2">
        <v>11.94</v>
      </c>
      <c r="D2481" s="2">
        <v>11.175800000000001</v>
      </c>
      <c r="E2481" s="2">
        <v>3480</v>
      </c>
      <c r="F2481" s="2">
        <v>11.877000000000001</v>
      </c>
      <c r="G2481" s="2">
        <v>41331.96</v>
      </c>
      <c r="H2481" s="21">
        <f t="shared" si="38"/>
        <v>3.3577533577533467E-3</v>
      </c>
      <c r="I2481" s="4"/>
      <c r="J2481" s="4"/>
      <c r="K2481" s="4"/>
    </row>
    <row r="2482" spans="2:11" ht="13.5" x14ac:dyDescent="0.35">
      <c r="B2482" s="3">
        <v>45614</v>
      </c>
      <c r="C2482" s="2">
        <v>11.8</v>
      </c>
      <c r="D2482" s="2">
        <v>11.0448</v>
      </c>
      <c r="E2482" s="2">
        <v>9627</v>
      </c>
      <c r="F2482" s="2">
        <v>11.813000000000001</v>
      </c>
      <c r="G2482" s="2">
        <v>113723.751</v>
      </c>
      <c r="H2482" s="21">
        <f t="shared" si="38"/>
        <v>-1.1721755936935183E-2</v>
      </c>
      <c r="I2482" s="4"/>
      <c r="J2482" s="4"/>
      <c r="K2482" s="4"/>
    </row>
    <row r="2483" spans="2:11" ht="13.5" x14ac:dyDescent="0.35">
      <c r="B2483" s="3">
        <v>45615</v>
      </c>
      <c r="C2483" s="2">
        <v>11.9</v>
      </c>
      <c r="D2483" s="2">
        <v>11.138400000000001</v>
      </c>
      <c r="E2483" s="2">
        <v>3260</v>
      </c>
      <c r="F2483" s="2">
        <v>11.851000000000001</v>
      </c>
      <c r="G2483" s="2">
        <v>38634.26</v>
      </c>
      <c r="H2483" s="21">
        <f t="shared" si="38"/>
        <v>8.4745762711864719E-3</v>
      </c>
      <c r="I2483" s="4"/>
      <c r="J2483" s="4"/>
      <c r="K2483" s="4"/>
    </row>
    <row r="2484" spans="2:11" ht="13.5" x14ac:dyDescent="0.35">
      <c r="B2484" s="3">
        <v>45616</v>
      </c>
      <c r="C2484" s="2">
        <v>11.89</v>
      </c>
      <c r="D2484" s="2">
        <v>11.129</v>
      </c>
      <c r="E2484" s="2">
        <v>9744</v>
      </c>
      <c r="F2484" s="2">
        <v>11.776</v>
      </c>
      <c r="G2484" s="2">
        <v>114745.344</v>
      </c>
      <c r="H2484" s="21">
        <f t="shared" si="38"/>
        <v>-8.4392731451565621E-4</v>
      </c>
      <c r="I2484" s="4"/>
      <c r="J2484" s="4"/>
      <c r="K2484" s="4"/>
    </row>
    <row r="2485" spans="2:11" ht="13.5" x14ac:dyDescent="0.35">
      <c r="B2485" s="3">
        <v>45617</v>
      </c>
      <c r="C2485" s="2">
        <v>11.84</v>
      </c>
      <c r="D2485" s="2">
        <v>11.0822</v>
      </c>
      <c r="E2485" s="2">
        <v>4840</v>
      </c>
      <c r="F2485" s="2">
        <v>11.813000000000001</v>
      </c>
      <c r="G2485" s="2">
        <v>57174.92</v>
      </c>
      <c r="H2485" s="21">
        <f t="shared" si="38"/>
        <v>-4.2052295803755311E-3</v>
      </c>
      <c r="I2485" s="4"/>
      <c r="J2485" s="4"/>
      <c r="K2485" s="4"/>
    </row>
    <row r="2486" spans="2:11" ht="13.5" x14ac:dyDescent="0.35">
      <c r="B2486" s="3">
        <v>45618</v>
      </c>
      <c r="C2486" s="2">
        <v>11.84</v>
      </c>
      <c r="D2486" s="2">
        <v>11.0822</v>
      </c>
      <c r="E2486" s="2">
        <v>2316</v>
      </c>
      <c r="F2486" s="2">
        <v>11.805999999999999</v>
      </c>
      <c r="G2486" s="2">
        <v>27342.696</v>
      </c>
      <c r="H2486" s="21">
        <f t="shared" si="38"/>
        <v>0</v>
      </c>
      <c r="I2486" s="4"/>
      <c r="J2486" s="4"/>
      <c r="K2486" s="4"/>
    </row>
    <row r="2487" spans="2:11" ht="13.5" x14ac:dyDescent="0.35">
      <c r="B2487" s="3">
        <v>45621</v>
      </c>
      <c r="C2487" s="2">
        <v>11.85</v>
      </c>
      <c r="D2487" s="2">
        <v>11.0916</v>
      </c>
      <c r="E2487" s="2">
        <v>25228</v>
      </c>
      <c r="F2487" s="2">
        <v>11.837999999999999</v>
      </c>
      <c r="G2487" s="2">
        <v>298649.06400000001</v>
      </c>
      <c r="H2487" s="21">
        <f t="shared" si="38"/>
        <v>8.482070347042472E-4</v>
      </c>
      <c r="I2487" s="4"/>
      <c r="J2487" s="4"/>
      <c r="K2487" s="4"/>
    </row>
    <row r="2488" spans="2:11" ht="13.5" x14ac:dyDescent="0.35">
      <c r="B2488" s="3">
        <v>45622</v>
      </c>
      <c r="C2488" s="2">
        <v>11.89</v>
      </c>
      <c r="D2488" s="2">
        <v>11.129</v>
      </c>
      <c r="E2488" s="2">
        <v>17071</v>
      </c>
      <c r="F2488" s="2">
        <v>11.864000000000001</v>
      </c>
      <c r="G2488" s="2">
        <v>202530.34400000001</v>
      </c>
      <c r="H2488" s="21">
        <f t="shared" si="38"/>
        <v>3.3719210934400699E-3</v>
      </c>
      <c r="I2488" s="4"/>
      <c r="J2488" s="4"/>
      <c r="K2488" s="4"/>
    </row>
    <row r="2489" spans="2:11" ht="13.5" x14ac:dyDescent="0.35">
      <c r="B2489" s="3">
        <v>45623</v>
      </c>
      <c r="C2489" s="2">
        <v>11.9</v>
      </c>
      <c r="D2489" s="2">
        <v>11.138400000000001</v>
      </c>
      <c r="E2489" s="2">
        <v>5140</v>
      </c>
      <c r="F2489" s="2">
        <v>11.88</v>
      </c>
      <c r="G2489" s="2">
        <v>61063.199999999997</v>
      </c>
      <c r="H2489" s="21">
        <f t="shared" si="38"/>
        <v>8.4464012939178593E-4</v>
      </c>
      <c r="I2489" s="4"/>
      <c r="J2489" s="4"/>
      <c r="K2489" s="4"/>
    </row>
    <row r="2490" spans="2:11" ht="13.5" x14ac:dyDescent="0.35">
      <c r="B2490" s="3">
        <v>45624</v>
      </c>
      <c r="C2490" s="2">
        <v>11.89</v>
      </c>
      <c r="D2490" s="2">
        <v>11.129</v>
      </c>
      <c r="E2490" s="2">
        <v>4088</v>
      </c>
      <c r="F2490" s="2">
        <v>11.875</v>
      </c>
      <c r="G2490" s="2">
        <v>48545</v>
      </c>
      <c r="H2490" s="21">
        <f t="shared" si="38"/>
        <v>-8.4392731451565621E-4</v>
      </c>
      <c r="I2490" s="4"/>
      <c r="J2490" s="4"/>
      <c r="K2490" s="4"/>
    </row>
    <row r="2491" spans="2:11" ht="13.5" x14ac:dyDescent="0.35">
      <c r="B2491" s="3">
        <v>45625</v>
      </c>
      <c r="C2491" s="2">
        <v>11.89</v>
      </c>
      <c r="D2491" s="2">
        <v>11.129</v>
      </c>
      <c r="E2491" s="2">
        <v>10481</v>
      </c>
      <c r="F2491" s="2">
        <v>11.879</v>
      </c>
      <c r="G2491" s="2">
        <v>124503.799</v>
      </c>
      <c r="H2491" s="21">
        <f t="shared" si="38"/>
        <v>0</v>
      </c>
      <c r="I2491" s="4"/>
      <c r="J2491" s="4"/>
      <c r="K2491" s="4"/>
    </row>
    <row r="2492" spans="2:11" ht="13.5" x14ac:dyDescent="0.35">
      <c r="B2492" s="3">
        <v>45628</v>
      </c>
      <c r="C2492" s="2">
        <v>11.85</v>
      </c>
      <c r="D2492" s="2">
        <v>11.0916</v>
      </c>
      <c r="E2492" s="2">
        <v>15899</v>
      </c>
      <c r="F2492" s="2">
        <v>11.872</v>
      </c>
      <c r="G2492" s="2">
        <v>188752.92800000001</v>
      </c>
      <c r="H2492" s="21">
        <f t="shared" si="38"/>
        <v>-3.3605894509839049E-3</v>
      </c>
      <c r="I2492" s="4"/>
      <c r="J2492" s="4"/>
      <c r="K2492" s="4"/>
    </row>
    <row r="2493" spans="2:11" ht="13.5" x14ac:dyDescent="0.35">
      <c r="B2493" s="3">
        <v>45629</v>
      </c>
      <c r="C2493" s="2">
        <v>11.85</v>
      </c>
      <c r="D2493" s="2">
        <v>11.0916</v>
      </c>
      <c r="E2493" s="2">
        <v>18894</v>
      </c>
      <c r="F2493" s="2">
        <v>11.856</v>
      </c>
      <c r="G2493" s="2">
        <v>224007.264</v>
      </c>
      <c r="H2493" s="21">
        <f t="shared" si="38"/>
        <v>0</v>
      </c>
      <c r="I2493" s="4"/>
      <c r="J2493" s="4"/>
      <c r="K2493" s="4"/>
    </row>
    <row r="2494" spans="2:11" ht="13.5" x14ac:dyDescent="0.35">
      <c r="B2494" s="3">
        <v>45630</v>
      </c>
      <c r="C2494" s="2">
        <v>11.85</v>
      </c>
      <c r="D2494" s="2">
        <v>11.0916</v>
      </c>
      <c r="E2494" s="2">
        <v>9877</v>
      </c>
      <c r="F2494" s="2">
        <v>11.817</v>
      </c>
      <c r="G2494" s="2">
        <v>116716.50900000001</v>
      </c>
      <c r="H2494" s="21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11.85</v>
      </c>
      <c r="D2495" s="2">
        <v>11.0916</v>
      </c>
      <c r="E2495" s="2">
        <v>11459</v>
      </c>
      <c r="F2495" s="2">
        <v>11.856</v>
      </c>
      <c r="G2495" s="2">
        <v>135857.90400000001</v>
      </c>
      <c r="H2495" s="21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11.85</v>
      </c>
      <c r="D2496" s="2">
        <v>11.0916</v>
      </c>
      <c r="E2496" s="2">
        <v>13978</v>
      </c>
      <c r="F2496" s="2">
        <v>11.862</v>
      </c>
      <c r="G2496" s="2">
        <v>165807.03599999999</v>
      </c>
      <c r="H2496" s="21">
        <f t="shared" si="38"/>
        <v>0</v>
      </c>
      <c r="I2496" s="4"/>
      <c r="J2496" s="4"/>
      <c r="K2496" s="4"/>
    </row>
    <row r="2497" spans="2:11" ht="13.5" x14ac:dyDescent="0.35">
      <c r="B2497" s="3">
        <v>45635</v>
      </c>
      <c r="C2497" s="2">
        <v>11.82</v>
      </c>
      <c r="D2497" s="2">
        <v>11.063499999999999</v>
      </c>
      <c r="E2497" s="2">
        <v>29413</v>
      </c>
      <c r="F2497" s="2">
        <v>11.819000000000001</v>
      </c>
      <c r="G2497" s="2">
        <v>347632.24699999997</v>
      </c>
      <c r="H2497" s="21">
        <f t="shared" si="38"/>
        <v>-2.5334487359804027E-3</v>
      </c>
      <c r="I2497" s="4"/>
      <c r="J2497" s="4"/>
      <c r="K2497" s="4"/>
    </row>
    <row r="2498" spans="2:11" ht="13.5" x14ac:dyDescent="0.35">
      <c r="B2498" s="3">
        <v>45636</v>
      </c>
      <c r="C2498" s="2">
        <v>11.85</v>
      </c>
      <c r="D2498" s="2">
        <v>11.0916</v>
      </c>
      <c r="E2498" s="2">
        <v>6734</v>
      </c>
      <c r="F2498" s="2">
        <v>11.833</v>
      </c>
      <c r="G2498" s="2">
        <v>79683.422000000006</v>
      </c>
      <c r="H2498" s="21">
        <f t="shared" si="38"/>
        <v>2.5398834003706092E-3</v>
      </c>
      <c r="I2498" s="4"/>
      <c r="J2498" s="4"/>
      <c r="K2498" s="4"/>
    </row>
    <row r="2499" spans="2:11" ht="13.5" x14ac:dyDescent="0.35">
      <c r="B2499" s="3">
        <v>45637</v>
      </c>
      <c r="C2499" s="2">
        <v>11.79</v>
      </c>
      <c r="D2499" s="2">
        <v>11.035399999999999</v>
      </c>
      <c r="E2499" s="2">
        <v>79829</v>
      </c>
      <c r="F2499" s="2">
        <v>11.791</v>
      </c>
      <c r="G2499" s="2">
        <v>941263.73899999994</v>
      </c>
      <c r="H2499" s="21">
        <f t="shared" si="38"/>
        <v>-5.0668974719608054E-3</v>
      </c>
      <c r="I2499" s="4"/>
      <c r="J2499" s="4"/>
      <c r="K2499" s="4"/>
    </row>
    <row r="2500" spans="2:11" ht="13.5" x14ac:dyDescent="0.35">
      <c r="B2500" s="3">
        <v>45638</v>
      </c>
      <c r="C2500" s="2">
        <v>11.76</v>
      </c>
      <c r="D2500" s="2">
        <v>11.007400000000001</v>
      </c>
      <c r="E2500" s="2">
        <v>26497</v>
      </c>
      <c r="F2500" s="2">
        <v>11.821</v>
      </c>
      <c r="G2500" s="2">
        <v>313221.03700000001</v>
      </c>
      <c r="H2500" s="21">
        <f t="shared" si="38"/>
        <v>-2.5372890878444547E-3</v>
      </c>
      <c r="I2500" s="4"/>
      <c r="J2500" s="4"/>
      <c r="K2500" s="4"/>
    </row>
    <row r="2501" spans="2:11" ht="13.5" x14ac:dyDescent="0.35">
      <c r="B2501" s="3">
        <v>45639</v>
      </c>
      <c r="C2501" s="2">
        <v>11.77</v>
      </c>
      <c r="D2501" s="2">
        <v>11.0167</v>
      </c>
      <c r="E2501" s="2">
        <v>17086</v>
      </c>
      <c r="F2501" s="2">
        <v>11.791</v>
      </c>
      <c r="G2501" s="2">
        <v>201461.02600000001</v>
      </c>
      <c r="H2501" s="21">
        <f t="shared" si="38"/>
        <v>8.448861674872941E-4</v>
      </c>
      <c r="I2501" s="4"/>
      <c r="J2501" s="4"/>
      <c r="K2501" s="4"/>
    </row>
    <row r="2502" spans="2:11" ht="13.5" x14ac:dyDescent="0.35">
      <c r="B2502" s="3">
        <v>45642</v>
      </c>
      <c r="C2502" s="2">
        <v>11.77</v>
      </c>
      <c r="D2502" s="2">
        <v>11.0167</v>
      </c>
      <c r="E2502" s="2">
        <v>30280</v>
      </c>
      <c r="F2502" s="2">
        <v>11.814</v>
      </c>
      <c r="G2502" s="2">
        <v>357727.92</v>
      </c>
      <c r="H2502" s="21">
        <f t="shared" si="38"/>
        <v>0</v>
      </c>
      <c r="I2502" s="4"/>
      <c r="J2502" s="4"/>
      <c r="K2502" s="4"/>
    </row>
    <row r="2503" spans="2:11" ht="13.5" x14ac:dyDescent="0.35">
      <c r="B2503" s="3">
        <v>45644</v>
      </c>
      <c r="C2503" s="2">
        <v>11.8</v>
      </c>
      <c r="D2503" s="2">
        <v>11.0448</v>
      </c>
      <c r="E2503" s="2">
        <v>21717</v>
      </c>
      <c r="F2503" s="2">
        <v>11.811999999999999</v>
      </c>
      <c r="G2503" s="2">
        <v>256521.204</v>
      </c>
      <c r="H2503" s="21">
        <f t="shared" ref="H2503:H2566" si="39">(D2503-D2502)/D2502</f>
        <v>2.550673069067891E-3</v>
      </c>
      <c r="I2503" s="4"/>
      <c r="J2503" s="4"/>
      <c r="K2503" s="4"/>
    </row>
    <row r="2504" spans="2:11" ht="13.5" x14ac:dyDescent="0.35">
      <c r="B2504" s="3">
        <v>45645</v>
      </c>
      <c r="C2504" s="2">
        <v>11.8</v>
      </c>
      <c r="D2504" s="2">
        <v>11.0448</v>
      </c>
      <c r="E2504" s="2">
        <v>2936</v>
      </c>
      <c r="F2504" s="2">
        <v>11.763</v>
      </c>
      <c r="G2504" s="2">
        <v>34536.167999999998</v>
      </c>
      <c r="H2504" s="21">
        <f t="shared" si="39"/>
        <v>0</v>
      </c>
      <c r="I2504" s="4"/>
      <c r="J2504" s="4"/>
      <c r="K2504" s="4"/>
    </row>
    <row r="2505" spans="2:11" ht="13.5" x14ac:dyDescent="0.35">
      <c r="B2505" s="3">
        <v>45646</v>
      </c>
      <c r="C2505" s="2">
        <v>11.78</v>
      </c>
      <c r="D2505" s="2">
        <v>11.0261</v>
      </c>
      <c r="E2505" s="2">
        <v>29017</v>
      </c>
      <c r="F2505" s="2">
        <v>11.792999999999999</v>
      </c>
      <c r="G2505" s="2">
        <v>342197.48100000003</v>
      </c>
      <c r="H2505" s="21">
        <f t="shared" si="39"/>
        <v>-1.6931044473418103E-3</v>
      </c>
      <c r="I2505" s="4"/>
      <c r="J2505" s="4"/>
      <c r="K2505" s="4"/>
    </row>
    <row r="2506" spans="2:11" ht="13.5" x14ac:dyDescent="0.35">
      <c r="B2506" s="3">
        <v>45649</v>
      </c>
      <c r="C2506" s="2">
        <v>11.9</v>
      </c>
      <c r="D2506" s="2">
        <v>11.138400000000001</v>
      </c>
      <c r="E2506" s="2">
        <v>14586</v>
      </c>
      <c r="F2506" s="2">
        <v>11.803000000000001</v>
      </c>
      <c r="G2506" s="2">
        <v>172158.55799999999</v>
      </c>
      <c r="H2506" s="21">
        <f t="shared" si="39"/>
        <v>1.0184924860104768E-2</v>
      </c>
      <c r="I2506" s="4"/>
      <c r="J2506" s="4"/>
      <c r="K2506" s="4"/>
    </row>
    <row r="2507" spans="2:11" ht="13.5" x14ac:dyDescent="0.35">
      <c r="B2507" s="3">
        <v>45650</v>
      </c>
      <c r="C2507" s="2">
        <v>11.87</v>
      </c>
      <c r="D2507" s="2">
        <v>11.110300000000001</v>
      </c>
      <c r="E2507" s="2">
        <v>6330</v>
      </c>
      <c r="F2507" s="2">
        <v>11.82</v>
      </c>
      <c r="G2507" s="2">
        <v>74820.600000000006</v>
      </c>
      <c r="H2507" s="21">
        <f t="shared" si="39"/>
        <v>-2.5228039933922496E-3</v>
      </c>
      <c r="I2507" s="4"/>
      <c r="J2507" s="4"/>
      <c r="K2507" s="4"/>
    </row>
    <row r="2508" spans="2:11" ht="13.5" x14ac:dyDescent="0.35">
      <c r="B2508" s="3">
        <v>45651</v>
      </c>
      <c r="C2508" s="2">
        <v>11.77</v>
      </c>
      <c r="D2508" s="2">
        <v>11.0167</v>
      </c>
      <c r="E2508" s="2">
        <v>4622</v>
      </c>
      <c r="F2508" s="2">
        <v>11.759</v>
      </c>
      <c r="G2508" s="2">
        <v>54350.097999999998</v>
      </c>
      <c r="H2508" s="21">
        <f t="shared" si="39"/>
        <v>-8.424614996894805E-3</v>
      </c>
      <c r="I2508" s="4"/>
      <c r="J2508" s="4"/>
      <c r="K2508" s="4"/>
    </row>
    <row r="2509" spans="2:11" ht="13.5" x14ac:dyDescent="0.35">
      <c r="B2509" s="3">
        <v>45652</v>
      </c>
      <c r="C2509" s="2">
        <v>11.73</v>
      </c>
      <c r="D2509" s="2">
        <v>10.9793</v>
      </c>
      <c r="E2509" s="2">
        <v>14711</v>
      </c>
      <c r="F2509" s="2">
        <v>11.768000000000001</v>
      </c>
      <c r="G2509" s="2">
        <v>173119.04800000001</v>
      </c>
      <c r="H2509" s="21">
        <f t="shared" si="39"/>
        <v>-3.3948460065173669E-3</v>
      </c>
      <c r="I2509" s="4"/>
      <c r="J2509" s="4"/>
      <c r="K2509" s="4"/>
    </row>
    <row r="2510" spans="2:11" ht="13.5" x14ac:dyDescent="0.35">
      <c r="B2510" s="3">
        <v>45653</v>
      </c>
      <c r="C2510" s="2">
        <v>11.66</v>
      </c>
      <c r="D2510" s="2">
        <v>10.9138</v>
      </c>
      <c r="E2510" s="2">
        <v>25676</v>
      </c>
      <c r="F2510" s="2">
        <v>11.72</v>
      </c>
      <c r="G2510" s="2">
        <v>300922.71999999997</v>
      </c>
      <c r="H2510" s="21">
        <f t="shared" si="39"/>
        <v>-5.9657719526745884E-3</v>
      </c>
      <c r="I2510" s="4"/>
      <c r="J2510" s="4"/>
      <c r="K2510" s="4"/>
    </row>
    <row r="2511" spans="2:11" ht="13.5" x14ac:dyDescent="0.25">
      <c r="B2511" s="3">
        <v>45656</v>
      </c>
      <c r="C2511" s="2">
        <v>11.67</v>
      </c>
      <c r="D2511" s="2">
        <v>10.9231</v>
      </c>
      <c r="E2511" s="2">
        <v>5808</v>
      </c>
      <c r="F2511" s="2">
        <v>11.72</v>
      </c>
      <c r="G2511" s="2">
        <v>68069.759999999995</v>
      </c>
      <c r="H2511" s="21">
        <f t="shared" si="39"/>
        <v>8.5213216294962723E-4</v>
      </c>
      <c r="I2511" s="8"/>
      <c r="J2511" s="8"/>
      <c r="K2511" s="8"/>
    </row>
    <row r="2512" spans="2:11" ht="13.5" x14ac:dyDescent="0.25">
      <c r="B2512" s="3">
        <v>45657</v>
      </c>
      <c r="C2512" s="2">
        <v>11.6</v>
      </c>
      <c r="D2512" s="2">
        <v>10.8576</v>
      </c>
      <c r="E2512" s="2">
        <v>30997</v>
      </c>
      <c r="F2512" s="2">
        <v>11.651999999999999</v>
      </c>
      <c r="G2512" s="2">
        <v>361177.04399999999</v>
      </c>
      <c r="H2512" s="21">
        <f t="shared" si="39"/>
        <v>-5.996466204648874E-3</v>
      </c>
      <c r="I2512" s="9"/>
      <c r="J2512" s="10"/>
      <c r="K2512" s="11"/>
    </row>
    <row r="2513" spans="2:11" ht="13.5" x14ac:dyDescent="0.35">
      <c r="B2513" s="3">
        <v>45659</v>
      </c>
      <c r="C2513" s="2">
        <v>11.53</v>
      </c>
      <c r="D2513" s="2">
        <v>10.7921</v>
      </c>
      <c r="E2513" s="2">
        <v>16304</v>
      </c>
      <c r="F2513" s="2">
        <v>11.601000000000001</v>
      </c>
      <c r="G2513" s="2">
        <v>189142.704</v>
      </c>
      <c r="H2513" s="21">
        <f t="shared" si="39"/>
        <v>-6.0326407309166039E-3</v>
      </c>
      <c r="I2513" s="4"/>
      <c r="J2513" s="4"/>
      <c r="K2513" s="4"/>
    </row>
    <row r="2514" spans="2:11" ht="13.5" x14ac:dyDescent="0.35">
      <c r="B2514" s="3">
        <v>45660</v>
      </c>
      <c r="C2514" s="2">
        <v>11.59</v>
      </c>
      <c r="D2514" s="2">
        <v>10.8482</v>
      </c>
      <c r="E2514" s="2">
        <v>17810</v>
      </c>
      <c r="F2514" s="2">
        <v>11.526</v>
      </c>
      <c r="G2514" s="2">
        <v>205278.06</v>
      </c>
      <c r="H2514" s="21">
        <f t="shared" si="39"/>
        <v>5.1982468657629849E-3</v>
      </c>
      <c r="I2514" s="4"/>
      <c r="J2514" s="4"/>
      <c r="K2514" s="4"/>
    </row>
    <row r="2515" spans="2:11" ht="13.5" x14ac:dyDescent="0.35">
      <c r="B2515" s="3">
        <v>45663</v>
      </c>
      <c r="C2515" s="2">
        <v>11.44</v>
      </c>
      <c r="D2515" s="2">
        <v>10.707800000000001</v>
      </c>
      <c r="E2515" s="2">
        <v>41174</v>
      </c>
      <c r="F2515" s="2">
        <v>11.455</v>
      </c>
      <c r="G2515" s="2">
        <v>471648.17</v>
      </c>
      <c r="H2515" s="21">
        <f t="shared" si="39"/>
        <v>-1.2942239265500234E-2</v>
      </c>
      <c r="I2515" s="4"/>
      <c r="J2515" s="4"/>
      <c r="K2515" s="4"/>
    </row>
    <row r="2516" spans="2:11" ht="13.5" x14ac:dyDescent="0.35">
      <c r="B2516" s="3">
        <v>45664</v>
      </c>
      <c r="C2516" s="2">
        <v>11.26</v>
      </c>
      <c r="D2516" s="2">
        <v>10.539400000000001</v>
      </c>
      <c r="E2516" s="2">
        <v>34147</v>
      </c>
      <c r="F2516" s="2">
        <v>11.343999999999999</v>
      </c>
      <c r="G2516" s="2">
        <v>387363.56800000003</v>
      </c>
      <c r="H2516" s="21">
        <f t="shared" si="39"/>
        <v>-1.572685332187752E-2</v>
      </c>
      <c r="I2516" s="4"/>
      <c r="J2516" s="4"/>
      <c r="K2516" s="4"/>
    </row>
    <row r="2517" spans="2:11" ht="13.5" x14ac:dyDescent="0.35">
      <c r="B2517" s="3">
        <v>45665</v>
      </c>
      <c r="C2517" s="2">
        <v>11.29</v>
      </c>
      <c r="D2517" s="2">
        <v>10.567399999999999</v>
      </c>
      <c r="E2517" s="2">
        <v>50127</v>
      </c>
      <c r="F2517" s="2">
        <v>11.331</v>
      </c>
      <c r="G2517" s="2">
        <v>567989.03700000001</v>
      </c>
      <c r="H2517" s="21">
        <f t="shared" si="39"/>
        <v>2.6566977247280388E-3</v>
      </c>
      <c r="I2517" s="4"/>
      <c r="J2517" s="4"/>
      <c r="K2517" s="4"/>
    </row>
    <row r="2518" spans="2:11" ht="13.5" x14ac:dyDescent="0.35">
      <c r="B2518" s="3">
        <v>45666</v>
      </c>
      <c r="C2518" s="2">
        <v>11.56</v>
      </c>
      <c r="D2518" s="2">
        <v>10.8202</v>
      </c>
      <c r="E2518" s="2">
        <v>26973</v>
      </c>
      <c r="F2518" s="2">
        <v>11.526</v>
      </c>
      <c r="G2518" s="2">
        <v>310890.79800000001</v>
      </c>
      <c r="H2518" s="21">
        <f t="shared" si="39"/>
        <v>2.3922629975206826E-2</v>
      </c>
      <c r="I2518" s="4"/>
      <c r="J2518" s="4"/>
      <c r="K2518" s="4"/>
    </row>
    <row r="2519" spans="2:11" ht="13.5" x14ac:dyDescent="0.35">
      <c r="B2519" s="3">
        <v>45667</v>
      </c>
      <c r="C2519" s="2">
        <v>11.73</v>
      </c>
      <c r="D2519" s="2">
        <v>10.9793</v>
      </c>
      <c r="E2519" s="2">
        <v>10725</v>
      </c>
      <c r="F2519" s="2">
        <v>11.692</v>
      </c>
      <c r="G2519" s="2">
        <v>125396.7</v>
      </c>
      <c r="H2519" s="21">
        <f t="shared" si="39"/>
        <v>1.4703979593722894E-2</v>
      </c>
      <c r="I2519" s="4"/>
      <c r="J2519" s="4"/>
      <c r="K2519" s="4"/>
    </row>
    <row r="2520" spans="2:11" ht="13.5" x14ac:dyDescent="0.35">
      <c r="B2520" s="3">
        <v>45670</v>
      </c>
      <c r="C2520" s="2">
        <v>11.69</v>
      </c>
      <c r="D2520" s="2">
        <v>10.941800000000001</v>
      </c>
      <c r="E2520" s="2">
        <v>16684</v>
      </c>
      <c r="F2520" s="2">
        <v>11.536</v>
      </c>
      <c r="G2520" s="2">
        <v>192466.62400000001</v>
      </c>
      <c r="H2520" s="21">
        <f t="shared" si="39"/>
        <v>-3.4155182935159474E-3</v>
      </c>
      <c r="I2520" s="4"/>
      <c r="J2520" s="4"/>
      <c r="K2520" s="4"/>
    </row>
    <row r="2521" spans="2:11" ht="13.5" x14ac:dyDescent="0.35">
      <c r="B2521" s="3">
        <v>45671</v>
      </c>
      <c r="C2521" s="2">
        <v>11.77</v>
      </c>
      <c r="D2521" s="2">
        <v>11.0167</v>
      </c>
      <c r="E2521" s="2">
        <v>19600</v>
      </c>
      <c r="F2521" s="2">
        <v>11.645</v>
      </c>
      <c r="G2521" s="2">
        <v>228242</v>
      </c>
      <c r="H2521" s="21">
        <f t="shared" si="39"/>
        <v>6.8453088157341127E-3</v>
      </c>
      <c r="I2521" s="4"/>
      <c r="J2521" s="4"/>
      <c r="K2521" s="4"/>
    </row>
    <row r="2522" spans="2:11" ht="13.5" x14ac:dyDescent="0.35">
      <c r="B2522" s="3">
        <v>45672</v>
      </c>
      <c r="C2522" s="2">
        <v>12</v>
      </c>
      <c r="D2522" s="2">
        <v>11.231999999999999</v>
      </c>
      <c r="E2522" s="2">
        <v>37717</v>
      </c>
      <c r="F2522" s="2">
        <v>11.930999999999999</v>
      </c>
      <c r="G2522" s="2">
        <v>450001.527</v>
      </c>
      <c r="H2522" s="21">
        <f t="shared" si="39"/>
        <v>1.9543057358374027E-2</v>
      </c>
      <c r="I2522" s="4"/>
      <c r="J2522" s="4"/>
      <c r="K2522" s="4"/>
    </row>
    <row r="2523" spans="2:11" ht="13.5" x14ac:dyDescent="0.35">
      <c r="B2523" s="3">
        <v>45673</v>
      </c>
      <c r="C2523" s="2">
        <v>11.99</v>
      </c>
      <c r="D2523" s="2">
        <v>11.2226</v>
      </c>
      <c r="E2523" s="2">
        <v>42464</v>
      </c>
      <c r="F2523" s="2">
        <v>12</v>
      </c>
      <c r="G2523" s="2">
        <v>509568</v>
      </c>
      <c r="H2523" s="21">
        <f t="shared" si="39"/>
        <v>-8.368945868945343E-4</v>
      </c>
      <c r="I2523" s="4"/>
      <c r="J2523" s="4"/>
      <c r="K2523" s="4"/>
    </row>
    <row r="2524" spans="2:11" ht="13.5" x14ac:dyDescent="0.35">
      <c r="B2524" s="3">
        <v>45674</v>
      </c>
      <c r="C2524" s="2">
        <v>11.9</v>
      </c>
      <c r="D2524" s="2">
        <v>11.138400000000001</v>
      </c>
      <c r="E2524" s="2">
        <v>8705</v>
      </c>
      <c r="F2524" s="2">
        <v>11.997</v>
      </c>
      <c r="G2524" s="2">
        <v>104433.88499999999</v>
      </c>
      <c r="H2524" s="21">
        <f t="shared" si="39"/>
        <v>-7.5027177302941532E-3</v>
      </c>
      <c r="I2524" s="4"/>
      <c r="J2524" s="4"/>
      <c r="K2524" s="4"/>
    </row>
    <row r="2525" spans="2:11" ht="13.5" x14ac:dyDescent="0.35">
      <c r="B2525" s="3">
        <v>45677</v>
      </c>
      <c r="C2525" s="2">
        <v>11.82</v>
      </c>
      <c r="D2525" s="2">
        <v>11.063499999999999</v>
      </c>
      <c r="E2525" s="2">
        <v>13519</v>
      </c>
      <c r="F2525" s="2">
        <v>11.827</v>
      </c>
      <c r="G2525" s="2">
        <v>159889.21299999999</v>
      </c>
      <c r="H2525" s="21">
        <f t="shared" si="39"/>
        <v>-6.724484665661252E-3</v>
      </c>
      <c r="I2525" s="4"/>
      <c r="J2525" s="4"/>
      <c r="K2525" s="4"/>
    </row>
    <row r="2526" spans="2:11" ht="13.5" x14ac:dyDescent="0.35">
      <c r="B2526" s="3">
        <v>45678</v>
      </c>
      <c r="C2526" s="2">
        <v>11.75</v>
      </c>
      <c r="D2526" s="2">
        <v>10.997999999999999</v>
      </c>
      <c r="E2526" s="2">
        <v>8301</v>
      </c>
      <c r="F2526" s="2">
        <v>11.792999999999999</v>
      </c>
      <c r="G2526" s="2">
        <v>97893.692999999999</v>
      </c>
      <c r="H2526" s="21">
        <f t="shared" si="39"/>
        <v>-5.9203687802232676E-3</v>
      </c>
      <c r="I2526" s="4"/>
      <c r="J2526" s="4"/>
      <c r="K2526" s="4"/>
    </row>
    <row r="2527" spans="2:11" ht="13.5" x14ac:dyDescent="0.35">
      <c r="B2527" s="3">
        <v>45679</v>
      </c>
      <c r="C2527" s="2">
        <v>11.75</v>
      </c>
      <c r="D2527" s="2">
        <v>10.997999999999999</v>
      </c>
      <c r="E2527" s="2">
        <v>16686</v>
      </c>
      <c r="F2527" s="2">
        <v>11.663</v>
      </c>
      <c r="G2527" s="2">
        <v>194608.818</v>
      </c>
      <c r="H2527" s="21">
        <f t="shared" si="39"/>
        <v>0</v>
      </c>
      <c r="I2527" s="4"/>
      <c r="J2527" s="4"/>
      <c r="K2527" s="4"/>
    </row>
    <row r="2528" spans="2:11" ht="13.5" x14ac:dyDescent="0.35">
      <c r="B2528" s="3">
        <v>45680</v>
      </c>
      <c r="C2528" s="2">
        <v>11.7</v>
      </c>
      <c r="D2528" s="2">
        <v>10.9512</v>
      </c>
      <c r="E2528" s="2">
        <v>8127</v>
      </c>
      <c r="F2528" s="2">
        <v>11.654</v>
      </c>
      <c r="G2528" s="2">
        <v>94712.058000000005</v>
      </c>
      <c r="H2528" s="21">
        <f t="shared" si="39"/>
        <v>-4.2553191489361052E-3</v>
      </c>
      <c r="I2528" s="4"/>
      <c r="J2528" s="4"/>
      <c r="K2528" s="4"/>
    </row>
    <row r="2529" spans="2:11" ht="13.5" x14ac:dyDescent="0.35">
      <c r="B2529" s="3">
        <v>45681</v>
      </c>
      <c r="C2529" s="2">
        <v>11.74</v>
      </c>
      <c r="D2529" s="2">
        <v>10.9886</v>
      </c>
      <c r="E2529" s="2">
        <v>47600</v>
      </c>
      <c r="F2529" s="2">
        <v>11.722</v>
      </c>
      <c r="G2529" s="2">
        <v>557967.19999999995</v>
      </c>
      <c r="H2529" s="21">
        <f t="shared" si="39"/>
        <v>3.4151508510482757E-3</v>
      </c>
      <c r="I2529" s="4"/>
      <c r="J2529" s="4"/>
      <c r="K2529" s="4"/>
    </row>
    <row r="2530" spans="2:11" ht="13.5" x14ac:dyDescent="0.35">
      <c r="B2530" s="3">
        <v>45684</v>
      </c>
      <c r="C2530" s="2">
        <v>11.8</v>
      </c>
      <c r="D2530" s="2">
        <v>11.0448</v>
      </c>
      <c r="E2530" s="2">
        <v>16123</v>
      </c>
      <c r="F2530" s="2">
        <v>11.741</v>
      </c>
      <c r="G2530" s="2">
        <v>189300.14300000001</v>
      </c>
      <c r="H2530" s="21">
        <f t="shared" si="39"/>
        <v>5.1143912782338485E-3</v>
      </c>
      <c r="I2530" s="4"/>
      <c r="J2530" s="4"/>
      <c r="K2530" s="4"/>
    </row>
    <row r="2531" spans="2:11" ht="13.5" x14ac:dyDescent="0.35">
      <c r="B2531" s="3">
        <v>45685</v>
      </c>
      <c r="C2531" s="2">
        <v>11.8</v>
      </c>
      <c r="D2531" s="2">
        <v>11.0448</v>
      </c>
      <c r="E2531" s="2">
        <v>16151</v>
      </c>
      <c r="F2531" s="2">
        <v>11.766999999999999</v>
      </c>
      <c r="G2531" s="2">
        <v>190048.81700000001</v>
      </c>
      <c r="H2531" s="21">
        <f t="shared" si="39"/>
        <v>0</v>
      </c>
      <c r="I2531" s="4"/>
      <c r="J2531" s="4"/>
      <c r="K2531" s="4"/>
    </row>
    <row r="2532" spans="2:11" ht="13.5" x14ac:dyDescent="0.35">
      <c r="B2532" s="3">
        <v>45686</v>
      </c>
      <c r="C2532" s="2">
        <v>12.05</v>
      </c>
      <c r="D2532" s="2">
        <v>11.2788</v>
      </c>
      <c r="E2532" s="2">
        <v>26041</v>
      </c>
      <c r="F2532" s="2">
        <v>11.936</v>
      </c>
      <c r="G2532" s="2">
        <v>310825.37599999999</v>
      </c>
      <c r="H2532" s="21">
        <f t="shared" si="39"/>
        <v>2.1186440677966101E-2</v>
      </c>
      <c r="I2532" s="4"/>
      <c r="J2532" s="4"/>
      <c r="K2532" s="4"/>
    </row>
    <row r="2533" spans="2:11" ht="13.5" x14ac:dyDescent="0.35">
      <c r="B2533" s="3">
        <v>45687</v>
      </c>
      <c r="C2533" s="2">
        <v>12.09</v>
      </c>
      <c r="D2533" s="2">
        <v>11.3162</v>
      </c>
      <c r="E2533" s="2">
        <v>10711</v>
      </c>
      <c r="F2533" s="2">
        <v>11.977</v>
      </c>
      <c r="G2533" s="2">
        <v>128285.647</v>
      </c>
      <c r="H2533" s="21">
        <f t="shared" si="39"/>
        <v>3.3159555981132635E-3</v>
      </c>
      <c r="I2533" s="4"/>
      <c r="J2533" s="4"/>
      <c r="K2533" s="4"/>
    </row>
    <row r="2534" spans="2:11" ht="13.5" x14ac:dyDescent="0.35">
      <c r="B2534" s="3">
        <v>45688</v>
      </c>
      <c r="C2534" s="2">
        <v>12.09</v>
      </c>
      <c r="D2534" s="2">
        <v>11.3162</v>
      </c>
      <c r="E2534" s="2">
        <v>5729</v>
      </c>
      <c r="F2534" s="2">
        <v>11.917999999999999</v>
      </c>
      <c r="G2534" s="2">
        <v>68278.221999999994</v>
      </c>
      <c r="H2534" s="21">
        <f t="shared" si="39"/>
        <v>0</v>
      </c>
      <c r="I2534" s="4"/>
      <c r="J2534" s="4"/>
      <c r="K2534" s="4"/>
    </row>
    <row r="2535" spans="2:11" ht="13.5" x14ac:dyDescent="0.35">
      <c r="B2535" s="3">
        <v>45691</v>
      </c>
      <c r="C2535" s="2">
        <v>11.99</v>
      </c>
      <c r="D2535" s="2">
        <v>11.2226</v>
      </c>
      <c r="E2535" s="2">
        <v>9348</v>
      </c>
      <c r="F2535" s="2">
        <v>11.911</v>
      </c>
      <c r="G2535" s="2">
        <v>111344.02800000001</v>
      </c>
      <c r="H2535" s="21">
        <f t="shared" si="39"/>
        <v>-8.2713278308973286E-3</v>
      </c>
      <c r="I2535" s="4"/>
      <c r="J2535" s="4"/>
      <c r="K2535" s="4"/>
    </row>
    <row r="2536" spans="2:11" ht="13.5" x14ac:dyDescent="0.35">
      <c r="B2536" s="3">
        <v>45692</v>
      </c>
      <c r="C2536" s="2">
        <v>11.96</v>
      </c>
      <c r="D2536" s="2">
        <v>11.194599999999999</v>
      </c>
      <c r="E2536" s="2">
        <v>10909</v>
      </c>
      <c r="F2536" s="2">
        <v>11.845000000000001</v>
      </c>
      <c r="G2536" s="2">
        <v>129217.105</v>
      </c>
      <c r="H2536" s="21">
        <f t="shared" si="39"/>
        <v>-2.4949655160123739E-3</v>
      </c>
      <c r="I2536" s="4"/>
      <c r="J2536" s="4"/>
      <c r="K2536" s="4"/>
    </row>
    <row r="2537" spans="2:11" ht="13.5" x14ac:dyDescent="0.35">
      <c r="B2537" s="3">
        <v>45693</v>
      </c>
      <c r="C2537" s="2">
        <v>11.9</v>
      </c>
      <c r="D2537" s="2">
        <v>11.138400000000001</v>
      </c>
      <c r="E2537" s="2">
        <v>15638</v>
      </c>
      <c r="F2537" s="2">
        <v>11.763</v>
      </c>
      <c r="G2537" s="2">
        <v>183949.79399999999</v>
      </c>
      <c r="H2537" s="21">
        <f t="shared" si="39"/>
        <v>-5.020277633859066E-3</v>
      </c>
      <c r="I2537" s="4"/>
      <c r="J2537" s="4"/>
      <c r="K2537" s="4"/>
    </row>
    <row r="2538" spans="2:11" ht="13.5" x14ac:dyDescent="0.35">
      <c r="B2538" s="3">
        <v>45694</v>
      </c>
      <c r="C2538" s="2">
        <v>11.76</v>
      </c>
      <c r="D2538" s="2">
        <v>11.007400000000001</v>
      </c>
      <c r="E2538" s="2">
        <v>9549</v>
      </c>
      <c r="F2538" s="2">
        <v>11.707000000000001</v>
      </c>
      <c r="G2538" s="2">
        <v>111790.143</v>
      </c>
      <c r="H2538" s="21">
        <f t="shared" si="39"/>
        <v>-1.1761114702291192E-2</v>
      </c>
      <c r="I2538" s="4"/>
      <c r="J2538" s="4"/>
      <c r="K2538" s="4"/>
    </row>
    <row r="2539" spans="2:11" ht="13.5" x14ac:dyDescent="0.35">
      <c r="B2539" s="3">
        <v>45695</v>
      </c>
      <c r="C2539" s="2">
        <v>11.75</v>
      </c>
      <c r="D2539" s="2">
        <v>10.997999999999999</v>
      </c>
      <c r="E2539" s="2">
        <v>10496</v>
      </c>
      <c r="F2539" s="2">
        <v>11.707000000000001</v>
      </c>
      <c r="G2539" s="2">
        <v>122876.67200000001</v>
      </c>
      <c r="H2539" s="21">
        <f t="shared" si="39"/>
        <v>-8.5397096498729809E-4</v>
      </c>
      <c r="I2539" s="4"/>
      <c r="J2539" s="4"/>
      <c r="K2539" s="4"/>
    </row>
    <row r="2540" spans="2:11" ht="13.5" x14ac:dyDescent="0.35">
      <c r="B2540" s="3">
        <v>45698</v>
      </c>
      <c r="C2540" s="2">
        <v>11.73</v>
      </c>
      <c r="D2540" s="2">
        <v>10.9793</v>
      </c>
      <c r="E2540" s="2">
        <v>31333</v>
      </c>
      <c r="F2540" s="2">
        <v>11.718999999999999</v>
      </c>
      <c r="G2540" s="2">
        <v>367191.42700000003</v>
      </c>
      <c r="H2540" s="21">
        <f t="shared" si="39"/>
        <v>-1.7003091471175715E-3</v>
      </c>
      <c r="I2540" s="4"/>
      <c r="J2540" s="4"/>
      <c r="K2540" s="4"/>
    </row>
    <row r="2541" spans="2:11" ht="13.5" x14ac:dyDescent="0.35">
      <c r="B2541" s="3">
        <v>45699</v>
      </c>
      <c r="C2541" s="2">
        <v>11.71</v>
      </c>
      <c r="D2541" s="2">
        <v>10.960599999999999</v>
      </c>
      <c r="E2541" s="2">
        <v>4314</v>
      </c>
      <c r="F2541" s="2">
        <v>11.779</v>
      </c>
      <c r="G2541" s="2">
        <v>50814.606</v>
      </c>
      <c r="H2541" s="21">
        <f t="shared" si="39"/>
        <v>-1.7032051223667107E-3</v>
      </c>
      <c r="I2541" s="4"/>
      <c r="J2541" s="4"/>
      <c r="K2541" s="4"/>
    </row>
    <row r="2542" spans="2:11" ht="13.5" x14ac:dyDescent="0.35">
      <c r="B2542" s="3">
        <v>45700</v>
      </c>
      <c r="C2542" s="2">
        <v>11.77</v>
      </c>
      <c r="D2542" s="2">
        <v>11.0167</v>
      </c>
      <c r="E2542" s="2">
        <v>10771</v>
      </c>
      <c r="F2542" s="2">
        <v>11.765000000000001</v>
      </c>
      <c r="G2542" s="2">
        <v>126720.815</v>
      </c>
      <c r="H2542" s="21">
        <f t="shared" si="39"/>
        <v>5.1183329379779121E-3</v>
      </c>
      <c r="I2542" s="4"/>
      <c r="J2542" s="4"/>
      <c r="K2542" s="4"/>
    </row>
    <row r="2543" spans="2:11" ht="13.5" x14ac:dyDescent="0.35">
      <c r="B2543" s="3">
        <v>45701</v>
      </c>
      <c r="C2543" s="2">
        <v>12.03</v>
      </c>
      <c r="D2543" s="2">
        <v>11.2601</v>
      </c>
      <c r="E2543" s="2">
        <v>33340</v>
      </c>
      <c r="F2543" s="2">
        <v>11.897</v>
      </c>
      <c r="G2543" s="2">
        <v>396645.98</v>
      </c>
      <c r="H2543" s="21">
        <f t="shared" si="39"/>
        <v>2.2093730427441918E-2</v>
      </c>
      <c r="I2543" s="4"/>
      <c r="J2543" s="4"/>
      <c r="K2543" s="4"/>
    </row>
    <row r="2544" spans="2:11" ht="13.5" x14ac:dyDescent="0.35">
      <c r="B2544" s="3">
        <v>45702</v>
      </c>
      <c r="C2544" s="2">
        <v>11.83</v>
      </c>
      <c r="D2544" s="2">
        <v>11.072900000000001</v>
      </c>
      <c r="E2544" s="2">
        <v>18796</v>
      </c>
      <c r="F2544" s="2">
        <v>11.943</v>
      </c>
      <c r="G2544" s="2">
        <v>224480.628</v>
      </c>
      <c r="H2544" s="21">
        <f t="shared" si="39"/>
        <v>-1.6625074377669729E-2</v>
      </c>
      <c r="I2544" s="4"/>
      <c r="J2544" s="4"/>
      <c r="K2544" s="4"/>
    </row>
    <row r="2545" spans="2:11" ht="13.5" x14ac:dyDescent="0.35">
      <c r="B2545" s="3">
        <v>45705</v>
      </c>
      <c r="C2545" s="2">
        <v>11.95</v>
      </c>
      <c r="D2545" s="2">
        <v>11.1852</v>
      </c>
      <c r="E2545" s="2">
        <v>11040</v>
      </c>
      <c r="F2545" s="2">
        <v>11.874000000000001</v>
      </c>
      <c r="G2545" s="2">
        <v>131088.95999999999</v>
      </c>
      <c r="H2545" s="21">
        <f t="shared" si="39"/>
        <v>1.01418779181605E-2</v>
      </c>
      <c r="I2545" s="4"/>
      <c r="J2545" s="4"/>
      <c r="K2545" s="4"/>
    </row>
    <row r="2546" spans="2:11" ht="13.5" x14ac:dyDescent="0.35">
      <c r="B2546" s="3">
        <v>45706</v>
      </c>
      <c r="C2546" s="2">
        <v>11.83</v>
      </c>
      <c r="D2546" s="2">
        <v>11.072900000000001</v>
      </c>
      <c r="E2546" s="2">
        <v>23035</v>
      </c>
      <c r="F2546" s="2">
        <v>11.849</v>
      </c>
      <c r="G2546" s="2">
        <v>272941.71500000003</v>
      </c>
      <c r="H2546" s="21">
        <f t="shared" si="39"/>
        <v>-1.0040052927082162E-2</v>
      </c>
      <c r="I2546" s="4"/>
      <c r="J2546" s="4"/>
      <c r="K2546" s="4"/>
    </row>
    <row r="2547" spans="2:11" ht="13.5" x14ac:dyDescent="0.35">
      <c r="B2547" s="3">
        <v>45707</v>
      </c>
      <c r="C2547" s="2">
        <v>11.83</v>
      </c>
      <c r="D2547" s="2">
        <v>11.072900000000001</v>
      </c>
      <c r="E2547" s="2">
        <v>11623</v>
      </c>
      <c r="F2547" s="2">
        <v>11.836</v>
      </c>
      <c r="G2547" s="2">
        <v>137569.82800000001</v>
      </c>
      <c r="H2547" s="21">
        <f t="shared" si="39"/>
        <v>0</v>
      </c>
      <c r="I2547" s="4"/>
      <c r="J2547" s="4"/>
      <c r="K2547" s="4"/>
    </row>
    <row r="2548" spans="2:11" ht="13.5" x14ac:dyDescent="0.35">
      <c r="B2548" s="3">
        <v>45708</v>
      </c>
      <c r="C2548" s="2">
        <v>11.94</v>
      </c>
      <c r="D2548" s="2">
        <v>11.175800000000001</v>
      </c>
      <c r="E2548" s="2">
        <v>50217</v>
      </c>
      <c r="F2548" s="2">
        <v>11.836</v>
      </c>
      <c r="G2548" s="2">
        <v>594368.41200000001</v>
      </c>
      <c r="H2548" s="21">
        <f t="shared" si="39"/>
        <v>9.292958484227256E-3</v>
      </c>
      <c r="I2548" s="4"/>
      <c r="J2548" s="4"/>
      <c r="K2548" s="4"/>
    </row>
    <row r="2549" spans="2:11" ht="13.5" x14ac:dyDescent="0.35">
      <c r="B2549" s="3">
        <v>45709</v>
      </c>
      <c r="C2549" s="2">
        <v>11.88</v>
      </c>
      <c r="D2549" s="2">
        <v>11.1197</v>
      </c>
      <c r="E2549" s="2">
        <v>13859</v>
      </c>
      <c r="F2549" s="2">
        <v>11.867000000000001</v>
      </c>
      <c r="G2549" s="2">
        <v>164464.753</v>
      </c>
      <c r="H2549" s="21">
        <f t="shared" si="39"/>
        <v>-5.0197748707028313E-3</v>
      </c>
      <c r="I2549" s="4"/>
      <c r="J2549" s="4"/>
      <c r="K2549" s="4"/>
    </row>
    <row r="2550" spans="2:11" ht="13.5" x14ac:dyDescent="0.35">
      <c r="B2550" s="3">
        <v>45712</v>
      </c>
      <c r="C2550" s="2">
        <v>11.88</v>
      </c>
      <c r="D2550" s="2">
        <v>11.1197</v>
      </c>
      <c r="E2550" s="2">
        <v>31580</v>
      </c>
      <c r="F2550" s="2">
        <v>11.849</v>
      </c>
      <c r="G2550" s="2">
        <v>374191.42</v>
      </c>
      <c r="H2550" s="21">
        <f t="shared" si="39"/>
        <v>0</v>
      </c>
      <c r="I2550" s="4"/>
      <c r="J2550" s="4"/>
      <c r="K2550" s="4"/>
    </row>
    <row r="2551" spans="2:11" ht="13.5" x14ac:dyDescent="0.35">
      <c r="B2551" s="3">
        <v>45713</v>
      </c>
      <c r="C2551" s="2">
        <v>11.9</v>
      </c>
      <c r="D2551" s="2">
        <v>11.138400000000001</v>
      </c>
      <c r="E2551" s="2">
        <v>12764</v>
      </c>
      <c r="F2551" s="2">
        <v>11.856999999999999</v>
      </c>
      <c r="G2551" s="2">
        <v>151342.74799999999</v>
      </c>
      <c r="H2551" s="21">
        <f t="shared" si="39"/>
        <v>1.6817000458646211E-3</v>
      </c>
      <c r="I2551" s="4"/>
      <c r="J2551" s="4"/>
      <c r="K2551" s="4"/>
    </row>
    <row r="2552" spans="2:11" ht="13.5" x14ac:dyDescent="0.35">
      <c r="B2552" s="3">
        <v>45714</v>
      </c>
      <c r="C2552" s="2">
        <v>11.91</v>
      </c>
      <c r="D2552" s="2">
        <v>11.1478</v>
      </c>
      <c r="E2552" s="2">
        <v>17997</v>
      </c>
      <c r="F2552" s="2">
        <v>11.884</v>
      </c>
      <c r="G2552" s="2">
        <v>213876.348</v>
      </c>
      <c r="H2552" s="21">
        <f t="shared" si="39"/>
        <v>8.4392731451549672E-4</v>
      </c>
      <c r="I2552" s="4"/>
      <c r="J2552" s="4"/>
      <c r="K2552" s="4"/>
    </row>
    <row r="2553" spans="2:11" ht="13.5" x14ac:dyDescent="0.35">
      <c r="B2553" s="3">
        <v>45715</v>
      </c>
      <c r="C2553" s="2">
        <v>12</v>
      </c>
      <c r="D2553" s="2">
        <v>11.231999999999999</v>
      </c>
      <c r="E2553" s="2">
        <v>170020</v>
      </c>
      <c r="F2553" s="2">
        <v>11.89</v>
      </c>
      <c r="G2553" s="2">
        <v>2021537.8</v>
      </c>
      <c r="H2553" s="21">
        <f t="shared" si="39"/>
        <v>7.5530597965517109E-3</v>
      </c>
      <c r="I2553" s="4"/>
      <c r="J2553" s="4"/>
      <c r="K2553" s="4"/>
    </row>
    <row r="2554" spans="2:11" ht="13.5" x14ac:dyDescent="0.35">
      <c r="B2554" s="3">
        <v>45716</v>
      </c>
      <c r="C2554" s="2">
        <v>11.9</v>
      </c>
      <c r="D2554" s="2">
        <v>11.138400000000001</v>
      </c>
      <c r="E2554" s="2">
        <v>11265</v>
      </c>
      <c r="F2554" s="2">
        <v>11.952</v>
      </c>
      <c r="G2554" s="2">
        <v>134639.28</v>
      </c>
      <c r="H2554" s="21">
        <f t="shared" si="39"/>
        <v>-8.3333333333332066E-3</v>
      </c>
      <c r="I2554" s="4"/>
      <c r="J2554" s="4"/>
      <c r="K2554" s="4"/>
    </row>
    <row r="2555" spans="2:11" ht="13.5" x14ac:dyDescent="0.35">
      <c r="B2555" s="3">
        <v>45719</v>
      </c>
      <c r="C2555" s="2">
        <v>11.85</v>
      </c>
      <c r="D2555" s="2">
        <v>11.0916</v>
      </c>
      <c r="E2555" s="2">
        <v>12258</v>
      </c>
      <c r="F2555" s="2">
        <v>11.901999999999999</v>
      </c>
      <c r="G2555" s="2">
        <v>145894.71599999999</v>
      </c>
      <c r="H2555" s="21">
        <f t="shared" si="39"/>
        <v>-4.2016806722690028E-3</v>
      </c>
      <c r="I2555" s="4"/>
      <c r="J2555" s="4"/>
      <c r="K2555" s="4"/>
    </row>
    <row r="2556" spans="2:11" ht="13.5" x14ac:dyDescent="0.35">
      <c r="B2556" s="3">
        <v>45720</v>
      </c>
      <c r="C2556" s="2">
        <v>11.87</v>
      </c>
      <c r="D2556" s="2">
        <v>11.110300000000001</v>
      </c>
      <c r="E2556" s="2">
        <v>14745</v>
      </c>
      <c r="F2556" s="2">
        <v>11.865</v>
      </c>
      <c r="G2556" s="2">
        <v>174949.42499999999</v>
      </c>
      <c r="H2556" s="21">
        <f t="shared" si="39"/>
        <v>1.6859605467201149E-3</v>
      </c>
      <c r="I2556" s="4"/>
      <c r="J2556" s="4"/>
      <c r="K2556" s="4"/>
    </row>
    <row r="2557" spans="2:11" ht="13.5" x14ac:dyDescent="0.35">
      <c r="B2557" s="3">
        <v>45721</v>
      </c>
      <c r="C2557" s="2">
        <v>11.91</v>
      </c>
      <c r="D2557" s="2">
        <v>11.1478</v>
      </c>
      <c r="E2557" s="2">
        <v>11765</v>
      </c>
      <c r="F2557" s="2">
        <v>11.999000000000001</v>
      </c>
      <c r="G2557" s="2">
        <v>141168.23499999999</v>
      </c>
      <c r="H2557" s="21">
        <f t="shared" si="39"/>
        <v>3.375246392986656E-3</v>
      </c>
      <c r="I2557" s="4"/>
      <c r="J2557" s="4"/>
      <c r="K2557" s="4"/>
    </row>
    <row r="2558" spans="2:11" ht="13.5" x14ac:dyDescent="0.35">
      <c r="B2558" s="3">
        <v>45722</v>
      </c>
      <c r="C2558" s="2">
        <v>11.99</v>
      </c>
      <c r="D2558" s="2">
        <v>11.2226</v>
      </c>
      <c r="E2558" s="2">
        <v>7431</v>
      </c>
      <c r="F2558" s="2">
        <v>11.914</v>
      </c>
      <c r="G2558" s="2">
        <v>88532.933999999994</v>
      </c>
      <c r="H2558" s="21">
        <f t="shared" si="39"/>
        <v>6.7098440947989521E-3</v>
      </c>
      <c r="I2558" s="4"/>
      <c r="J2558" s="4"/>
      <c r="K2558" s="4"/>
    </row>
    <row r="2559" spans="2:11" ht="13.5" x14ac:dyDescent="0.35">
      <c r="B2559" s="3">
        <v>45723</v>
      </c>
      <c r="C2559" s="2">
        <v>11.87</v>
      </c>
      <c r="D2559" s="2">
        <v>11.110300000000001</v>
      </c>
      <c r="E2559" s="2">
        <v>21875</v>
      </c>
      <c r="F2559" s="2">
        <v>11.856</v>
      </c>
      <c r="G2559" s="2">
        <v>259350</v>
      </c>
      <c r="H2559" s="21">
        <f t="shared" si="39"/>
        <v>-1.0006593837435122E-2</v>
      </c>
      <c r="I2559" s="4"/>
      <c r="J2559" s="4"/>
      <c r="K2559" s="4"/>
    </row>
    <row r="2560" spans="2:11" ht="13.5" x14ac:dyDescent="0.35">
      <c r="B2560" s="3">
        <v>45726</v>
      </c>
      <c r="C2560" s="2">
        <v>11.98</v>
      </c>
      <c r="D2560" s="2">
        <v>11.2133</v>
      </c>
      <c r="E2560" s="2">
        <v>5496</v>
      </c>
      <c r="F2560" s="2">
        <v>11.875999999999999</v>
      </c>
      <c r="G2560" s="2">
        <v>65270.495999999999</v>
      </c>
      <c r="H2560" s="21">
        <f t="shared" si="39"/>
        <v>9.2706767594034137E-3</v>
      </c>
      <c r="I2560" s="4"/>
      <c r="J2560" s="4"/>
      <c r="K2560" s="4"/>
    </row>
    <row r="2561" spans="2:11" ht="13.5" x14ac:dyDescent="0.35">
      <c r="B2561" s="3">
        <v>45727</v>
      </c>
      <c r="C2561" s="2">
        <v>11.86</v>
      </c>
      <c r="D2561" s="2">
        <v>11.101000000000001</v>
      </c>
      <c r="E2561" s="2">
        <v>22540</v>
      </c>
      <c r="F2561" s="2">
        <v>11.909000000000001</v>
      </c>
      <c r="G2561" s="2">
        <v>268428.86</v>
      </c>
      <c r="H2561" s="21">
        <f t="shared" si="39"/>
        <v>-1.0014893028813945E-2</v>
      </c>
      <c r="I2561" s="4"/>
      <c r="J2561" s="4"/>
      <c r="K2561" s="4"/>
    </row>
    <row r="2562" spans="2:11" ht="13.5" x14ac:dyDescent="0.35">
      <c r="B2562" s="3">
        <v>45728</v>
      </c>
      <c r="C2562" s="2">
        <v>11.95</v>
      </c>
      <c r="D2562" s="2">
        <v>11.1852</v>
      </c>
      <c r="E2562" s="2">
        <v>33377</v>
      </c>
      <c r="F2562" s="2">
        <v>11.904999999999999</v>
      </c>
      <c r="G2562" s="2">
        <v>397353.185</v>
      </c>
      <c r="H2562" s="21">
        <f t="shared" si="39"/>
        <v>7.5849022610574865E-3</v>
      </c>
      <c r="I2562" s="4"/>
      <c r="J2562" s="4"/>
      <c r="K2562" s="4"/>
    </row>
    <row r="2563" spans="2:11" ht="13.5" x14ac:dyDescent="0.35">
      <c r="B2563" s="3">
        <v>45729</v>
      </c>
      <c r="C2563" s="2">
        <v>11.89</v>
      </c>
      <c r="D2563" s="2">
        <v>11.129</v>
      </c>
      <c r="E2563" s="2">
        <v>35893</v>
      </c>
      <c r="F2563" s="2">
        <v>11.888</v>
      </c>
      <c r="G2563" s="2">
        <v>426695.984</v>
      </c>
      <c r="H2563" s="21">
        <f t="shared" si="39"/>
        <v>-5.0244966562958612E-3</v>
      </c>
      <c r="I2563" s="4"/>
      <c r="J2563" s="4"/>
      <c r="K2563" s="4"/>
    </row>
    <row r="2564" spans="2:11" ht="13.5" x14ac:dyDescent="0.35">
      <c r="B2564" s="3">
        <v>45730</v>
      </c>
      <c r="C2564" s="2">
        <v>11.86</v>
      </c>
      <c r="D2564" s="2">
        <v>11.101000000000001</v>
      </c>
      <c r="E2564" s="2">
        <v>25695</v>
      </c>
      <c r="F2564" s="2">
        <v>11.887</v>
      </c>
      <c r="G2564" s="2">
        <v>305436.46500000003</v>
      </c>
      <c r="H2564" s="21">
        <f t="shared" si="39"/>
        <v>-2.5159493215921192E-3</v>
      </c>
      <c r="I2564" s="4"/>
      <c r="J2564" s="4"/>
      <c r="K2564" s="4"/>
    </row>
    <row r="2565" spans="2:11" ht="13.5" x14ac:dyDescent="0.35">
      <c r="B2565" s="3">
        <v>45733</v>
      </c>
      <c r="C2565" s="2">
        <v>11.95</v>
      </c>
      <c r="D2565" s="2">
        <v>11.1852</v>
      </c>
      <c r="E2565" s="2">
        <v>8260</v>
      </c>
      <c r="F2565" s="2">
        <v>11.891999999999999</v>
      </c>
      <c r="G2565" s="2">
        <v>98227.92</v>
      </c>
      <c r="H2565" s="21">
        <f t="shared" si="39"/>
        <v>7.5849022610574865E-3</v>
      </c>
      <c r="I2565" s="4"/>
      <c r="J2565" s="4"/>
      <c r="K2565" s="4"/>
    </row>
    <row r="2566" spans="2:11" ht="13.5" x14ac:dyDescent="0.35">
      <c r="B2566" s="3">
        <v>45734</v>
      </c>
      <c r="C2566" s="2">
        <v>11.86</v>
      </c>
      <c r="D2566" s="2">
        <v>11.101000000000001</v>
      </c>
      <c r="E2566" s="2">
        <v>29806</v>
      </c>
      <c r="F2566" s="2">
        <v>11.872</v>
      </c>
      <c r="G2566" s="2">
        <v>353856.83199999999</v>
      </c>
      <c r="H2566" s="21">
        <f t="shared" si="39"/>
        <v>-7.5278045989342311E-3</v>
      </c>
      <c r="I2566" s="4"/>
      <c r="J2566" s="4"/>
      <c r="K2566" s="4"/>
    </row>
    <row r="2567" spans="2:11" ht="13.5" x14ac:dyDescent="0.35">
      <c r="B2567" s="3">
        <v>45735</v>
      </c>
      <c r="C2567" s="2">
        <v>11.87</v>
      </c>
      <c r="D2567" s="2">
        <v>11.110300000000001</v>
      </c>
      <c r="E2567" s="2">
        <v>38173</v>
      </c>
      <c r="F2567" s="2">
        <v>11.843</v>
      </c>
      <c r="G2567" s="2">
        <v>452082.83899999998</v>
      </c>
      <c r="H2567" s="21">
        <f t="shared" ref="H2567:H2630" si="40">(D2567-D2566)/D2566</f>
        <v>8.3776236375098108E-4</v>
      </c>
      <c r="I2567" s="4"/>
      <c r="J2567" s="4"/>
      <c r="K2567" s="4"/>
    </row>
    <row r="2568" spans="2:11" ht="13.5" x14ac:dyDescent="0.35">
      <c r="B2568" s="3">
        <v>45737</v>
      </c>
      <c r="C2568" s="2">
        <v>11.8</v>
      </c>
      <c r="D2568" s="2">
        <v>11.0448</v>
      </c>
      <c r="E2568" s="2">
        <v>15878</v>
      </c>
      <c r="F2568" s="2">
        <v>11.808</v>
      </c>
      <c r="G2568" s="2">
        <v>187487.424</v>
      </c>
      <c r="H2568" s="21">
        <f t="shared" si="40"/>
        <v>-5.8954303664167582E-3</v>
      </c>
      <c r="I2568" s="4"/>
      <c r="J2568" s="4"/>
      <c r="K2568" s="4"/>
    </row>
    <row r="2569" spans="2:11" ht="13.5" x14ac:dyDescent="0.35">
      <c r="B2569" s="3">
        <v>45740</v>
      </c>
      <c r="C2569" s="2">
        <v>11.8</v>
      </c>
      <c r="D2569" s="2">
        <v>11.0448</v>
      </c>
      <c r="E2569" s="2">
        <v>7743</v>
      </c>
      <c r="F2569" s="2">
        <v>11.773</v>
      </c>
      <c r="G2569" s="2">
        <v>91158.339000000007</v>
      </c>
      <c r="H2569" s="21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11.74</v>
      </c>
      <c r="D2570" s="2">
        <v>10.9886</v>
      </c>
      <c r="E2570" s="2">
        <v>12112</v>
      </c>
      <c r="F2570" s="2">
        <v>11.775</v>
      </c>
      <c r="G2570" s="2">
        <v>142618.79999999999</v>
      </c>
      <c r="H2570" s="21">
        <f t="shared" si="40"/>
        <v>-5.0883673765030127E-3</v>
      </c>
      <c r="I2570" s="4"/>
      <c r="J2570" s="4"/>
      <c r="K2570" s="4"/>
    </row>
    <row r="2571" spans="2:11" ht="13.5" x14ac:dyDescent="0.35">
      <c r="B2571" s="3">
        <v>45742</v>
      </c>
      <c r="C2571" s="2">
        <v>11.84</v>
      </c>
      <c r="D2571" s="2">
        <v>11.0822</v>
      </c>
      <c r="E2571" s="2">
        <v>10302</v>
      </c>
      <c r="F2571" s="2">
        <v>11.757</v>
      </c>
      <c r="G2571" s="2">
        <v>121120.614</v>
      </c>
      <c r="H2571" s="21">
        <f t="shared" si="40"/>
        <v>8.5179185701545548E-3</v>
      </c>
      <c r="I2571" s="4"/>
      <c r="J2571" s="4"/>
      <c r="K2571" s="4"/>
    </row>
    <row r="2572" spans="2:11" ht="13.5" x14ac:dyDescent="0.35">
      <c r="B2572" s="3">
        <v>45743</v>
      </c>
      <c r="C2572" s="2">
        <v>11.95</v>
      </c>
      <c r="D2572" s="2">
        <v>11.1852</v>
      </c>
      <c r="E2572" s="2">
        <v>139593</v>
      </c>
      <c r="F2572" s="2">
        <v>11.904999999999999</v>
      </c>
      <c r="G2572" s="2">
        <v>1661854.665</v>
      </c>
      <c r="H2572" s="21">
        <f t="shared" si="40"/>
        <v>9.2941834653768891E-3</v>
      </c>
      <c r="I2572" s="4"/>
      <c r="J2572" s="4"/>
      <c r="K2572" s="4"/>
    </row>
    <row r="2573" spans="2:11" ht="13.5" x14ac:dyDescent="0.35">
      <c r="B2573" s="3">
        <v>45744</v>
      </c>
      <c r="C2573" s="2">
        <v>12.07</v>
      </c>
      <c r="D2573" s="2">
        <v>11.297499999999999</v>
      </c>
      <c r="E2573" s="2">
        <v>42034</v>
      </c>
      <c r="F2573" s="2">
        <v>12</v>
      </c>
      <c r="G2573" s="2">
        <v>504408</v>
      </c>
      <c r="H2573" s="21">
        <f t="shared" si="40"/>
        <v>1.0040052927082162E-2</v>
      </c>
      <c r="I2573" s="4"/>
      <c r="J2573" s="4"/>
      <c r="K2573" s="4"/>
    </row>
    <row r="2574" spans="2:11" ht="13.5" x14ac:dyDescent="0.35">
      <c r="B2574" s="3">
        <v>45749</v>
      </c>
      <c r="C2574" s="2">
        <v>12.04</v>
      </c>
      <c r="D2574" s="2">
        <v>11.269399999999999</v>
      </c>
      <c r="E2574" s="2">
        <v>13958</v>
      </c>
      <c r="F2574" s="2">
        <v>11.996</v>
      </c>
      <c r="G2574" s="2">
        <v>167440.16800000001</v>
      </c>
      <c r="H2574" s="21">
        <f t="shared" si="40"/>
        <v>-2.4872759460057743E-3</v>
      </c>
      <c r="I2574" s="4"/>
      <c r="J2574" s="4"/>
      <c r="K2574" s="4"/>
    </row>
    <row r="2575" spans="2:11" ht="13.5" x14ac:dyDescent="0.35">
      <c r="B2575" s="3">
        <v>45750</v>
      </c>
      <c r="C2575" s="2">
        <v>12</v>
      </c>
      <c r="D2575" s="2">
        <v>11.231999999999999</v>
      </c>
      <c r="E2575" s="2">
        <v>18684</v>
      </c>
      <c r="F2575" s="2">
        <v>11.954000000000001</v>
      </c>
      <c r="G2575" s="2">
        <v>223348.53599999999</v>
      </c>
      <c r="H2575" s="21">
        <f t="shared" si="40"/>
        <v>-3.3187214936021333E-3</v>
      </c>
      <c r="I2575" s="4"/>
      <c r="J2575" s="4"/>
      <c r="K2575" s="4"/>
    </row>
    <row r="2576" spans="2:11" ht="13.5" x14ac:dyDescent="0.35">
      <c r="B2576" s="3">
        <v>45751</v>
      </c>
      <c r="C2576" s="2">
        <v>11.99</v>
      </c>
      <c r="D2576" s="2">
        <v>11.2226</v>
      </c>
      <c r="E2576" s="2">
        <v>2015</v>
      </c>
      <c r="F2576" s="2">
        <v>11.93</v>
      </c>
      <c r="G2576" s="2">
        <v>24038.95</v>
      </c>
      <c r="H2576" s="21">
        <f t="shared" si="40"/>
        <v>-8.368945868945343E-4</v>
      </c>
      <c r="I2576" s="4"/>
      <c r="J2576" s="4"/>
      <c r="K2576" s="4"/>
    </row>
    <row r="2577" spans="2:11" ht="13.5" x14ac:dyDescent="0.35">
      <c r="B2577" s="3">
        <v>45754</v>
      </c>
      <c r="C2577" s="2">
        <v>11.88</v>
      </c>
      <c r="D2577" s="2">
        <v>11.1197</v>
      </c>
      <c r="E2577" s="2">
        <v>8295</v>
      </c>
      <c r="F2577" s="2">
        <v>11.871</v>
      </c>
      <c r="G2577" s="2">
        <v>98469.945000000007</v>
      </c>
      <c r="H2577" s="21">
        <f t="shared" si="40"/>
        <v>-9.1689982713453206E-3</v>
      </c>
      <c r="I2577" s="4"/>
      <c r="J2577" s="4"/>
      <c r="K2577" s="4"/>
    </row>
    <row r="2578" spans="2:11" ht="13.5" x14ac:dyDescent="0.35">
      <c r="B2578" s="3">
        <v>45755</v>
      </c>
      <c r="C2578" s="2">
        <v>12</v>
      </c>
      <c r="D2578" s="2">
        <v>11.231999999999999</v>
      </c>
      <c r="E2578" s="2">
        <v>34596</v>
      </c>
      <c r="F2578" s="2">
        <v>11.888</v>
      </c>
      <c r="G2578" s="2">
        <v>411277.24800000002</v>
      </c>
      <c r="H2578" s="21">
        <f t="shared" si="40"/>
        <v>1.0099193323560834E-2</v>
      </c>
      <c r="I2578" s="4"/>
      <c r="J2578" s="4"/>
      <c r="K2578" s="4"/>
    </row>
    <row r="2579" spans="2:11" ht="13.5" x14ac:dyDescent="0.35">
      <c r="B2579" s="3">
        <v>45757</v>
      </c>
      <c r="C2579" s="2">
        <v>12.03</v>
      </c>
      <c r="D2579" s="2">
        <v>11.2601</v>
      </c>
      <c r="E2579" s="2">
        <v>13787</v>
      </c>
      <c r="F2579" s="2">
        <v>11.965999999999999</v>
      </c>
      <c r="G2579" s="2">
        <v>164975.242</v>
      </c>
      <c r="H2579" s="21">
        <f t="shared" si="40"/>
        <v>2.5017806267806481E-3</v>
      </c>
      <c r="I2579" s="4"/>
      <c r="J2579" s="4"/>
      <c r="K2579" s="4"/>
    </row>
    <row r="2580" spans="2:11" ht="13.5" x14ac:dyDescent="0.35">
      <c r="B2580" s="3">
        <v>45758</v>
      </c>
      <c r="C2580" s="2">
        <v>12.03</v>
      </c>
      <c r="D2580" s="2">
        <v>11.2601</v>
      </c>
      <c r="E2580" s="2">
        <v>11441</v>
      </c>
      <c r="F2580" s="2">
        <v>11.962999999999999</v>
      </c>
      <c r="G2580" s="2">
        <v>136868.68299999999</v>
      </c>
      <c r="H2580" s="21">
        <f t="shared" si="40"/>
        <v>0</v>
      </c>
      <c r="I2580" s="4"/>
      <c r="J2580" s="4"/>
      <c r="K2580" s="4"/>
    </row>
    <row r="2581" spans="2:11" ht="13.5" x14ac:dyDescent="0.35">
      <c r="B2581" s="3">
        <v>45761</v>
      </c>
      <c r="C2581" s="2">
        <v>11.9</v>
      </c>
      <c r="D2581" s="2">
        <v>11.138400000000001</v>
      </c>
      <c r="E2581" s="2">
        <v>5560</v>
      </c>
      <c r="F2581" s="2">
        <v>11.843</v>
      </c>
      <c r="G2581" s="2">
        <v>65847.08</v>
      </c>
      <c r="H2581" s="21">
        <f t="shared" si="40"/>
        <v>-1.0808074528645288E-2</v>
      </c>
      <c r="I2581" s="4"/>
      <c r="J2581" s="4"/>
      <c r="K2581" s="4"/>
    </row>
    <row r="2582" spans="2:11" ht="13.5" x14ac:dyDescent="0.35">
      <c r="B2582" s="3">
        <v>45762</v>
      </c>
      <c r="C2582" s="2">
        <v>11.88</v>
      </c>
      <c r="D2582" s="2">
        <v>11.1197</v>
      </c>
      <c r="E2582" s="2">
        <v>3473</v>
      </c>
      <c r="F2582" s="2">
        <v>11.843</v>
      </c>
      <c r="G2582" s="2">
        <v>41130.739000000001</v>
      </c>
      <c r="H2582" s="21">
        <f t="shared" si="40"/>
        <v>-1.6788766788767529E-3</v>
      </c>
      <c r="I2582" s="4"/>
      <c r="J2582" s="4"/>
      <c r="K2582" s="4"/>
    </row>
    <row r="2583" spans="2:11" ht="13.5" x14ac:dyDescent="0.35">
      <c r="B2583" s="3">
        <v>45763</v>
      </c>
      <c r="C2583" s="2">
        <v>11.88</v>
      </c>
      <c r="D2583" s="2">
        <v>11.1197</v>
      </c>
      <c r="E2583" s="2">
        <v>57552</v>
      </c>
      <c r="F2583" s="2">
        <v>11.804</v>
      </c>
      <c r="G2583" s="2">
        <v>679343.80799999996</v>
      </c>
      <c r="H2583" s="21">
        <f t="shared" si="40"/>
        <v>0</v>
      </c>
      <c r="I2583" s="4"/>
      <c r="J2583" s="4"/>
      <c r="K2583" s="4"/>
    </row>
    <row r="2584" spans="2:11" ht="13.5" x14ac:dyDescent="0.35">
      <c r="B2584" s="3">
        <v>45764</v>
      </c>
      <c r="C2584" s="2">
        <v>11.81</v>
      </c>
      <c r="D2584" s="2">
        <v>11.0542</v>
      </c>
      <c r="E2584" s="2">
        <v>25178</v>
      </c>
      <c r="F2584" s="2">
        <v>11.807</v>
      </c>
      <c r="G2584" s="2">
        <v>297276.64600000001</v>
      </c>
      <c r="H2584" s="21">
        <f t="shared" si="40"/>
        <v>-5.8904466847127272E-3</v>
      </c>
      <c r="I2584" s="4"/>
      <c r="J2584" s="4"/>
      <c r="K2584" s="4"/>
    </row>
    <row r="2585" spans="2:11" ht="13.5" x14ac:dyDescent="0.35">
      <c r="B2585" s="3">
        <v>45765</v>
      </c>
      <c r="C2585" s="2">
        <v>11.81</v>
      </c>
      <c r="D2585" s="2">
        <v>11.0542</v>
      </c>
      <c r="E2585" s="2">
        <v>19408</v>
      </c>
      <c r="F2585" s="2">
        <v>11.815</v>
      </c>
      <c r="G2585" s="2">
        <v>229305.52</v>
      </c>
      <c r="H2585" s="21">
        <f t="shared" si="40"/>
        <v>0</v>
      </c>
      <c r="I2585" s="4"/>
      <c r="J2585" s="4"/>
      <c r="K2585" s="4"/>
    </row>
    <row r="2586" spans="2:11" ht="13.5" x14ac:dyDescent="0.35">
      <c r="B2586" s="3">
        <v>45768</v>
      </c>
      <c r="C2586" s="2">
        <v>11.81</v>
      </c>
      <c r="D2586" s="2">
        <v>11.0542</v>
      </c>
      <c r="E2586" s="2">
        <v>12817</v>
      </c>
      <c r="F2586" s="2">
        <v>11.8</v>
      </c>
      <c r="G2586" s="2">
        <v>151240.6</v>
      </c>
      <c r="H2586" s="21">
        <f t="shared" si="40"/>
        <v>0</v>
      </c>
      <c r="I2586" s="4"/>
      <c r="J2586" s="4"/>
      <c r="K2586" s="4"/>
    </row>
    <row r="2587" spans="2:11" ht="13.5" x14ac:dyDescent="0.35">
      <c r="B2587" s="3">
        <v>45769</v>
      </c>
      <c r="C2587" s="2">
        <v>11.94</v>
      </c>
      <c r="D2587" s="2">
        <v>11.175800000000001</v>
      </c>
      <c r="E2587" s="2">
        <v>2547</v>
      </c>
      <c r="F2587" s="2">
        <v>11.816000000000001</v>
      </c>
      <c r="G2587" s="2">
        <v>30095.351999999999</v>
      </c>
      <c r="H2587" s="21">
        <f t="shared" si="40"/>
        <v>1.1000343760742597E-2</v>
      </c>
      <c r="I2587" s="4"/>
      <c r="J2587" s="4"/>
      <c r="K2587" s="4"/>
    </row>
    <row r="2588" spans="2:11" ht="13.5" x14ac:dyDescent="0.35">
      <c r="B2588" s="3">
        <v>45770</v>
      </c>
      <c r="C2588" s="2">
        <v>11.95</v>
      </c>
      <c r="D2588" s="2">
        <v>11.1852</v>
      </c>
      <c r="E2588" s="2">
        <v>8032</v>
      </c>
      <c r="F2588" s="2">
        <v>11.907</v>
      </c>
      <c r="G2588" s="2">
        <v>95637.024000000005</v>
      </c>
      <c r="H2588" s="21">
        <f t="shared" si="40"/>
        <v>8.4110309776476032E-4</v>
      </c>
      <c r="I2588" s="4"/>
      <c r="J2588" s="4"/>
      <c r="K2588" s="4"/>
    </row>
    <row r="2589" spans="2:11" ht="13.5" x14ac:dyDescent="0.35">
      <c r="B2589" s="3">
        <v>45771</v>
      </c>
      <c r="C2589" s="2">
        <v>11.75</v>
      </c>
      <c r="D2589" s="2">
        <v>10.997999999999999</v>
      </c>
      <c r="E2589" s="2">
        <v>20655</v>
      </c>
      <c r="F2589" s="2">
        <v>11.786</v>
      </c>
      <c r="G2589" s="2">
        <v>243439.83</v>
      </c>
      <c r="H2589" s="21">
        <f t="shared" si="40"/>
        <v>-1.6736401673640228E-2</v>
      </c>
      <c r="I2589" s="4"/>
      <c r="J2589" s="4"/>
      <c r="K2589" s="4"/>
    </row>
    <row r="2590" spans="2:11" ht="13.5" x14ac:dyDescent="0.35">
      <c r="B2590" s="3">
        <v>45772</v>
      </c>
      <c r="C2590" s="2">
        <v>11.8</v>
      </c>
      <c r="D2590" s="2">
        <v>11.0448</v>
      </c>
      <c r="E2590" s="2">
        <v>15761</v>
      </c>
      <c r="F2590" s="2">
        <v>11.757</v>
      </c>
      <c r="G2590" s="2">
        <v>185302.07699999999</v>
      </c>
      <c r="H2590" s="21">
        <f t="shared" si="40"/>
        <v>4.2553191489362674E-3</v>
      </c>
      <c r="I2590" s="4"/>
      <c r="J2590" s="4"/>
      <c r="K2590" s="4"/>
    </row>
    <row r="2591" spans="2:11" ht="13.5" x14ac:dyDescent="0.35">
      <c r="B2591" s="3">
        <v>45775</v>
      </c>
      <c r="C2591" s="2">
        <v>11.9</v>
      </c>
      <c r="D2591" s="2">
        <v>11.138400000000001</v>
      </c>
      <c r="E2591" s="2">
        <v>5454</v>
      </c>
      <c r="F2591" s="2">
        <v>11.85</v>
      </c>
      <c r="G2591" s="2">
        <v>64629.9</v>
      </c>
      <c r="H2591" s="21">
        <f t="shared" si="40"/>
        <v>8.4745762711864719E-3</v>
      </c>
      <c r="I2591" s="4"/>
      <c r="J2591" s="4"/>
      <c r="K2591" s="4"/>
    </row>
    <row r="2592" spans="2:11" ht="13.5" x14ac:dyDescent="0.35">
      <c r="B2592" s="3">
        <v>45776</v>
      </c>
      <c r="C2592" s="2">
        <v>11.9</v>
      </c>
      <c r="D2592" s="2">
        <v>11.138400000000001</v>
      </c>
      <c r="E2592" s="2">
        <v>143788</v>
      </c>
      <c r="F2592" s="2">
        <v>11.787000000000001</v>
      </c>
      <c r="G2592" s="2">
        <v>1694829.156</v>
      </c>
      <c r="H2592" s="21">
        <f t="shared" si="40"/>
        <v>0</v>
      </c>
      <c r="I2592" s="4"/>
      <c r="J2592" s="4"/>
      <c r="K2592" s="4"/>
    </row>
    <row r="2593" spans="2:11" ht="13.5" x14ac:dyDescent="0.35">
      <c r="B2593" s="3">
        <v>45777</v>
      </c>
      <c r="C2593" s="2">
        <v>11.94</v>
      </c>
      <c r="D2593" s="2">
        <v>11.175800000000001</v>
      </c>
      <c r="E2593" s="2">
        <v>17205</v>
      </c>
      <c r="F2593" s="2">
        <v>11.872999999999999</v>
      </c>
      <c r="G2593" s="2">
        <v>204274.965</v>
      </c>
      <c r="H2593" s="21">
        <f t="shared" si="40"/>
        <v>3.3577533577533467E-3</v>
      </c>
      <c r="I2593" s="4"/>
      <c r="J2593" s="4"/>
      <c r="K2593" s="4"/>
    </row>
    <row r="2594" spans="2:11" ht="13.5" x14ac:dyDescent="0.35">
      <c r="B2594" s="3">
        <v>45779</v>
      </c>
      <c r="C2594" s="2">
        <v>11.9</v>
      </c>
      <c r="D2594" s="2">
        <v>11.138400000000001</v>
      </c>
      <c r="E2594" s="2">
        <v>24403</v>
      </c>
      <c r="F2594" s="2">
        <v>11.824999999999999</v>
      </c>
      <c r="G2594" s="2">
        <v>288565.47499999998</v>
      </c>
      <c r="H2594" s="21">
        <f t="shared" si="40"/>
        <v>-3.3465165804685013E-3</v>
      </c>
      <c r="I2594" s="4"/>
      <c r="J2594" s="4"/>
      <c r="K2594" s="4"/>
    </row>
    <row r="2595" spans="2:11" ht="13.5" x14ac:dyDescent="0.35">
      <c r="B2595" s="3">
        <v>45782</v>
      </c>
      <c r="C2595" s="2">
        <v>12</v>
      </c>
      <c r="D2595" s="2">
        <v>11.231999999999999</v>
      </c>
      <c r="E2595" s="2">
        <v>33006</v>
      </c>
      <c r="F2595" s="2">
        <v>11.904999999999999</v>
      </c>
      <c r="G2595" s="2">
        <v>392936.43</v>
      </c>
      <c r="H2595" s="21">
        <f t="shared" si="40"/>
        <v>8.4033613445376864E-3</v>
      </c>
      <c r="I2595" s="4"/>
      <c r="J2595" s="4"/>
      <c r="K2595" s="4"/>
    </row>
    <row r="2596" spans="2:11" ht="13.5" x14ac:dyDescent="0.35">
      <c r="B2596" s="3">
        <v>45783</v>
      </c>
      <c r="C2596" s="2">
        <v>11.89</v>
      </c>
      <c r="D2596" s="2">
        <v>11.129</v>
      </c>
      <c r="E2596" s="2">
        <v>14877</v>
      </c>
      <c r="F2596" s="2">
        <v>11.871</v>
      </c>
      <c r="G2596" s="2">
        <v>176604.867</v>
      </c>
      <c r="H2596" s="21">
        <f t="shared" si="40"/>
        <v>-9.1702279202278986E-3</v>
      </c>
      <c r="I2596" s="4"/>
      <c r="J2596" s="4"/>
      <c r="K2596" s="4"/>
    </row>
    <row r="2597" spans="2:11" ht="13.5" x14ac:dyDescent="0.35">
      <c r="B2597" s="3">
        <v>45784</v>
      </c>
      <c r="C2597" s="2">
        <v>11.89</v>
      </c>
      <c r="D2597" s="2">
        <v>11.129</v>
      </c>
      <c r="E2597" s="2">
        <v>18654</v>
      </c>
      <c r="F2597" s="2">
        <v>11.801</v>
      </c>
      <c r="G2597" s="2">
        <v>220135.85399999999</v>
      </c>
      <c r="H2597" s="21">
        <f t="shared" si="40"/>
        <v>0</v>
      </c>
      <c r="I2597" s="4"/>
      <c r="J2597" s="4"/>
      <c r="K2597" s="4"/>
    </row>
    <row r="2598" spans="2:11" ht="13.5" x14ac:dyDescent="0.35">
      <c r="B2598" s="3">
        <v>45785</v>
      </c>
      <c r="C2598" s="2">
        <v>11.86</v>
      </c>
      <c r="D2598" s="2">
        <v>11.101000000000001</v>
      </c>
      <c r="E2598" s="2">
        <v>16163</v>
      </c>
      <c r="F2598" s="2">
        <v>11.823</v>
      </c>
      <c r="G2598" s="2">
        <v>191095.149</v>
      </c>
      <c r="H2598" s="21">
        <f t="shared" si="40"/>
        <v>-2.5159493215921192E-3</v>
      </c>
      <c r="I2598" s="4"/>
      <c r="J2598" s="4"/>
      <c r="K2598" s="4"/>
    </row>
    <row r="2599" spans="2:11" ht="13.5" x14ac:dyDescent="0.35">
      <c r="B2599" s="3">
        <v>45786</v>
      </c>
      <c r="C2599" s="2">
        <v>11.8</v>
      </c>
      <c r="D2599" s="2">
        <v>11.0448</v>
      </c>
      <c r="E2599" s="2">
        <v>28538</v>
      </c>
      <c r="F2599" s="2">
        <v>11.821</v>
      </c>
      <c r="G2599" s="2">
        <v>337347.69799999997</v>
      </c>
      <c r="H2599" s="21">
        <f t="shared" si="40"/>
        <v>-5.0626069723448755E-3</v>
      </c>
      <c r="I2599" s="4"/>
      <c r="J2599" s="4"/>
      <c r="K2599" s="4"/>
    </row>
    <row r="2600" spans="2:11" ht="13.5" x14ac:dyDescent="0.35">
      <c r="B2600" s="3">
        <v>45789</v>
      </c>
      <c r="C2600" s="2">
        <v>11.8</v>
      </c>
      <c r="D2600" s="2">
        <v>11.0448</v>
      </c>
      <c r="E2600" s="2">
        <v>187307</v>
      </c>
      <c r="F2600" s="2">
        <v>11.879</v>
      </c>
      <c r="G2600" s="2">
        <v>2225019.8530000001</v>
      </c>
      <c r="H2600" s="21">
        <f t="shared" si="40"/>
        <v>0</v>
      </c>
      <c r="I2600" s="4"/>
      <c r="J2600" s="4"/>
      <c r="K2600" s="4"/>
    </row>
    <row r="2601" spans="2:11" ht="13.5" x14ac:dyDescent="0.35">
      <c r="B2601" s="3">
        <v>45790</v>
      </c>
      <c r="C2601" s="2">
        <v>11.89</v>
      </c>
      <c r="D2601" s="2">
        <v>11.129</v>
      </c>
      <c r="E2601" s="2">
        <v>81554</v>
      </c>
      <c r="F2601" s="2">
        <v>11.804</v>
      </c>
      <c r="G2601" s="2">
        <v>962663.41599999997</v>
      </c>
      <c r="H2601" s="21">
        <f t="shared" si="40"/>
        <v>7.6234970302766153E-3</v>
      </c>
      <c r="I2601" s="4"/>
      <c r="J2601" s="4"/>
      <c r="K2601" s="4"/>
    </row>
    <row r="2602" spans="2:11" ht="13.5" x14ac:dyDescent="0.35">
      <c r="B2602" s="3">
        <v>45791</v>
      </c>
      <c r="C2602" s="2">
        <v>11.9</v>
      </c>
      <c r="D2602" s="2">
        <v>11.138400000000001</v>
      </c>
      <c r="E2602" s="2">
        <v>10260</v>
      </c>
      <c r="F2602" s="2">
        <v>11.898</v>
      </c>
      <c r="G2602" s="2">
        <v>122073.48</v>
      </c>
      <c r="H2602" s="21">
        <f t="shared" si="40"/>
        <v>8.4464012939178593E-4</v>
      </c>
      <c r="I2602" s="4"/>
      <c r="J2602" s="4"/>
      <c r="K2602" s="4"/>
    </row>
    <row r="2603" spans="2:11" ht="13.5" x14ac:dyDescent="0.35">
      <c r="B2603" s="3">
        <v>45792</v>
      </c>
      <c r="C2603" s="2">
        <v>12.12</v>
      </c>
      <c r="D2603" s="2">
        <v>11.3443</v>
      </c>
      <c r="E2603" s="2">
        <v>44400</v>
      </c>
      <c r="F2603" s="2">
        <v>12.041</v>
      </c>
      <c r="G2603" s="2">
        <v>534620.4</v>
      </c>
      <c r="H2603" s="21">
        <f t="shared" si="40"/>
        <v>1.8485599367952285E-2</v>
      </c>
      <c r="I2603" s="4"/>
      <c r="J2603" s="4"/>
      <c r="K2603" s="4"/>
    </row>
    <row r="2604" spans="2:11" ht="13.5" x14ac:dyDescent="0.35">
      <c r="B2604" s="3">
        <v>45793</v>
      </c>
      <c r="C2604" s="2">
        <v>12.14</v>
      </c>
      <c r="D2604" s="2">
        <v>11.363</v>
      </c>
      <c r="E2604" s="2">
        <v>23244</v>
      </c>
      <c r="F2604" s="2">
        <v>12.093999999999999</v>
      </c>
      <c r="G2604" s="2">
        <v>281112.93599999999</v>
      </c>
      <c r="H2604" s="21">
        <f t="shared" si="40"/>
        <v>1.6484049258216945E-3</v>
      </c>
      <c r="I2604" s="4"/>
      <c r="J2604" s="4"/>
      <c r="K2604" s="4"/>
    </row>
    <row r="2605" spans="2:11" ht="13.5" x14ac:dyDescent="0.35">
      <c r="B2605" s="3">
        <v>45796</v>
      </c>
      <c r="C2605" s="2">
        <v>12.13</v>
      </c>
      <c r="D2605" s="2">
        <v>11.3537</v>
      </c>
      <c r="E2605" s="2">
        <v>115021</v>
      </c>
      <c r="F2605" s="2">
        <v>12.019</v>
      </c>
      <c r="G2605" s="2">
        <v>1382437.399</v>
      </c>
      <c r="H2605" s="21">
        <f t="shared" si="40"/>
        <v>-8.1844583296661463E-4</v>
      </c>
      <c r="I2605" s="4"/>
      <c r="J2605" s="4"/>
      <c r="K2605" s="4"/>
    </row>
    <row r="2606" spans="2:11" ht="13.5" x14ac:dyDescent="0.35">
      <c r="B2606" s="3">
        <v>45797</v>
      </c>
      <c r="C2606" s="2">
        <v>12.12</v>
      </c>
      <c r="D2606" s="2">
        <v>11.3443</v>
      </c>
      <c r="E2606" s="2">
        <v>6093</v>
      </c>
      <c r="F2606" s="2">
        <v>12.077999999999999</v>
      </c>
      <c r="G2606" s="2">
        <v>73591.254000000001</v>
      </c>
      <c r="H2606" s="21">
        <f t="shared" si="40"/>
        <v>-8.2792393669018987E-4</v>
      </c>
      <c r="I2606" s="4"/>
      <c r="J2606" s="4"/>
      <c r="K2606" s="4"/>
    </row>
    <row r="2607" spans="2:11" ht="13.5" x14ac:dyDescent="0.35">
      <c r="B2607" s="3">
        <v>45798</v>
      </c>
      <c r="C2607" s="2">
        <v>12.17</v>
      </c>
      <c r="D2607" s="2">
        <v>11.3911</v>
      </c>
      <c r="E2607" s="2">
        <v>89001</v>
      </c>
      <c r="F2607" s="2">
        <v>12.172000000000001</v>
      </c>
      <c r="G2607" s="2">
        <v>1083320.172</v>
      </c>
      <c r="H2607" s="21">
        <f t="shared" si="40"/>
        <v>4.1254198143560452E-3</v>
      </c>
      <c r="I2607" s="4"/>
      <c r="J2607" s="4"/>
      <c r="K2607" s="4"/>
    </row>
    <row r="2608" spans="2:11" ht="13.5" x14ac:dyDescent="0.35">
      <c r="B2608" s="3">
        <v>45799</v>
      </c>
      <c r="C2608" s="2">
        <v>12.45</v>
      </c>
      <c r="D2608" s="2">
        <v>11.6532</v>
      </c>
      <c r="E2608" s="2">
        <v>77265</v>
      </c>
      <c r="F2608" s="2">
        <v>12.31</v>
      </c>
      <c r="G2608" s="2">
        <v>951132.15</v>
      </c>
      <c r="H2608" s="21">
        <f t="shared" si="40"/>
        <v>2.3009191386257712E-2</v>
      </c>
      <c r="I2608" s="4"/>
      <c r="J2608" s="4"/>
      <c r="K2608" s="4"/>
    </row>
    <row r="2609" spans="2:11" ht="13.5" x14ac:dyDescent="0.35">
      <c r="B2609" s="3">
        <v>45800</v>
      </c>
      <c r="C2609" s="2">
        <v>12.45</v>
      </c>
      <c r="D2609" s="2">
        <v>11.6532</v>
      </c>
      <c r="E2609" s="2">
        <v>42880</v>
      </c>
      <c r="F2609" s="2">
        <v>12.468999999999999</v>
      </c>
      <c r="G2609" s="2">
        <v>534670.72</v>
      </c>
      <c r="H2609" s="21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12.57</v>
      </c>
      <c r="D2610" s="2">
        <v>11.765499999999999</v>
      </c>
      <c r="E2610" s="2">
        <v>22235</v>
      </c>
      <c r="F2610" s="2">
        <v>12.528</v>
      </c>
      <c r="G2610" s="2">
        <v>278560.08</v>
      </c>
      <c r="H2610" s="21">
        <f t="shared" si="40"/>
        <v>9.636837950090911E-3</v>
      </c>
      <c r="I2610" s="4"/>
      <c r="J2610" s="4"/>
      <c r="K2610" s="4"/>
    </row>
    <row r="2611" spans="2:11" ht="13.5" x14ac:dyDescent="0.35">
      <c r="B2611" s="3">
        <v>45804</v>
      </c>
      <c r="C2611" s="2">
        <v>12.55</v>
      </c>
      <c r="D2611" s="2">
        <v>11.7468</v>
      </c>
      <c r="E2611" s="2">
        <v>73988</v>
      </c>
      <c r="F2611" s="2">
        <v>12.411</v>
      </c>
      <c r="G2611" s="2">
        <v>918265.06799999997</v>
      </c>
      <c r="H2611" s="21">
        <f t="shared" si="40"/>
        <v>-1.58939271599159E-3</v>
      </c>
      <c r="I2611" s="4"/>
      <c r="J2611" s="4"/>
      <c r="K2611" s="4"/>
    </row>
    <row r="2612" spans="2:11" ht="13.5" x14ac:dyDescent="0.35">
      <c r="B2612" s="3">
        <v>45805</v>
      </c>
      <c r="C2612" s="2">
        <v>12.5</v>
      </c>
      <c r="D2612" s="2">
        <v>11.7</v>
      </c>
      <c r="E2612" s="2">
        <v>21143</v>
      </c>
      <c r="F2612" s="2">
        <v>12.456</v>
      </c>
      <c r="G2612" s="2">
        <v>263357.20799999998</v>
      </c>
      <c r="H2612" s="21">
        <f t="shared" si="40"/>
        <v>-3.9840637450200105E-3</v>
      </c>
      <c r="I2612" s="4"/>
      <c r="J2612" s="4"/>
      <c r="K2612" s="4"/>
    </row>
    <row r="2613" spans="2:11" ht="13.5" x14ac:dyDescent="0.35">
      <c r="B2613" s="3">
        <v>45806</v>
      </c>
      <c r="C2613" s="2">
        <v>12.5</v>
      </c>
      <c r="D2613" s="2">
        <v>11.7</v>
      </c>
      <c r="E2613" s="2">
        <v>61399</v>
      </c>
      <c r="F2613" s="2">
        <v>12.452999999999999</v>
      </c>
      <c r="G2613" s="2">
        <v>764601.74699999997</v>
      </c>
      <c r="H2613" s="21">
        <f t="shared" si="40"/>
        <v>0</v>
      </c>
      <c r="I2613" s="4"/>
      <c r="J2613" s="4"/>
      <c r="K2613" s="4"/>
    </row>
    <row r="2614" spans="2:11" ht="13.5" x14ac:dyDescent="0.35">
      <c r="B2614" s="3">
        <v>45807</v>
      </c>
      <c r="C2614" s="2">
        <v>11.7</v>
      </c>
      <c r="D2614" s="2">
        <v>11.7</v>
      </c>
      <c r="E2614" s="2">
        <v>150176</v>
      </c>
      <c r="F2614" s="2">
        <v>11.631</v>
      </c>
      <c r="G2614" s="2">
        <v>1746697.0560000001</v>
      </c>
      <c r="H2614" s="21">
        <f t="shared" si="40"/>
        <v>0</v>
      </c>
      <c r="I2614" s="4"/>
      <c r="J2614" s="4"/>
      <c r="K2614" s="4"/>
    </row>
    <row r="2615" spans="2:11" ht="13.5" x14ac:dyDescent="0.35">
      <c r="B2615" s="3">
        <v>45810</v>
      </c>
      <c r="C2615" s="2">
        <v>11.75</v>
      </c>
      <c r="D2615" s="2">
        <v>11.75</v>
      </c>
      <c r="E2615" s="2">
        <v>22626</v>
      </c>
      <c r="F2615" s="2">
        <v>11.714</v>
      </c>
      <c r="G2615" s="2">
        <v>265040.96399999998</v>
      </c>
      <c r="H2615" s="21">
        <f t="shared" si="40"/>
        <v>4.2735042735043346E-3</v>
      </c>
      <c r="I2615" s="4"/>
      <c r="J2615" s="4"/>
      <c r="K2615" s="4"/>
    </row>
    <row r="2616" spans="2:11" ht="13.5" x14ac:dyDescent="0.35">
      <c r="B2616" s="3">
        <v>45811</v>
      </c>
      <c r="C2616" s="2">
        <v>11.87</v>
      </c>
      <c r="D2616" s="2">
        <v>11.87</v>
      </c>
      <c r="E2616" s="2">
        <v>30441</v>
      </c>
      <c r="F2616" s="2">
        <v>11.837</v>
      </c>
      <c r="G2616" s="2">
        <v>360330.11700000003</v>
      </c>
      <c r="H2616" s="21">
        <f t="shared" si="40"/>
        <v>1.0212765957446742E-2</v>
      </c>
      <c r="I2616" s="4"/>
      <c r="J2616" s="4"/>
      <c r="K2616" s="4"/>
    </row>
    <row r="2617" spans="2:11" ht="13.5" x14ac:dyDescent="0.35">
      <c r="B2617" s="3">
        <v>45812</v>
      </c>
      <c r="C2617" s="2">
        <v>11.98</v>
      </c>
      <c r="D2617" s="2">
        <v>11.98</v>
      </c>
      <c r="E2617" s="2">
        <v>17779</v>
      </c>
      <c r="F2617" s="2">
        <v>11.923</v>
      </c>
      <c r="G2617" s="2">
        <v>211979.01699999999</v>
      </c>
      <c r="H2617" s="21">
        <f t="shared" si="40"/>
        <v>9.2670598146589057E-3</v>
      </c>
      <c r="I2617" s="4"/>
      <c r="J2617" s="4"/>
      <c r="K2617" s="4"/>
    </row>
    <row r="2618" spans="2:11" ht="13.5" x14ac:dyDescent="0.35">
      <c r="B2618" s="3">
        <v>45813</v>
      </c>
      <c r="C2618" s="2">
        <v>12.14</v>
      </c>
      <c r="D2618" s="2">
        <v>12.14</v>
      </c>
      <c r="E2618" s="2">
        <v>150834</v>
      </c>
      <c r="F2618" s="2">
        <v>11.997999999999999</v>
      </c>
      <c r="G2618" s="2">
        <v>1809706.3319999999</v>
      </c>
      <c r="H2618" s="21">
        <f t="shared" si="40"/>
        <v>1.3355592654424051E-2</v>
      </c>
      <c r="I2618" s="4"/>
      <c r="J2618" s="4"/>
      <c r="K2618" s="4"/>
    </row>
    <row r="2619" spans="2:11" ht="13.5" x14ac:dyDescent="0.35">
      <c r="B2619" s="3">
        <v>45817</v>
      </c>
      <c r="C2619" s="2">
        <v>12.11</v>
      </c>
      <c r="D2619" s="2">
        <v>12.11</v>
      </c>
      <c r="E2619" s="2">
        <v>13865</v>
      </c>
      <c r="F2619" s="2">
        <v>12.138</v>
      </c>
      <c r="G2619" s="2">
        <v>168293.37</v>
      </c>
      <c r="H2619" s="21">
        <f t="shared" si="40"/>
        <v>-2.4711696869852665E-3</v>
      </c>
      <c r="I2619" s="4"/>
      <c r="J2619" s="4"/>
      <c r="K2619" s="4"/>
    </row>
    <row r="2620" spans="2:11" ht="13.5" x14ac:dyDescent="0.35">
      <c r="B2620" s="3">
        <v>45818</v>
      </c>
      <c r="C2620" s="2">
        <v>12.05</v>
      </c>
      <c r="D2620" s="2">
        <v>12.05</v>
      </c>
      <c r="E2620" s="2">
        <v>49156</v>
      </c>
      <c r="F2620" s="2">
        <v>12.023999999999999</v>
      </c>
      <c r="G2620" s="2">
        <v>591051.74399999995</v>
      </c>
      <c r="H2620" s="21">
        <f t="shared" si="40"/>
        <v>-4.954582989264965E-3</v>
      </c>
      <c r="I2620" s="4"/>
      <c r="J2620" s="4"/>
      <c r="K2620" s="4"/>
    </row>
    <row r="2621" spans="2:11" ht="13.5" x14ac:dyDescent="0.35">
      <c r="B2621" s="3">
        <v>45819</v>
      </c>
      <c r="C2621" s="2">
        <v>12</v>
      </c>
      <c r="D2621" s="2">
        <v>12</v>
      </c>
      <c r="E2621" s="2">
        <v>16969</v>
      </c>
      <c r="F2621" s="2">
        <v>12.022</v>
      </c>
      <c r="G2621" s="2">
        <v>204001.318</v>
      </c>
      <c r="H2621" s="21">
        <f t="shared" si="40"/>
        <v>-4.1493775933610548E-3</v>
      </c>
      <c r="I2621" s="4"/>
      <c r="J2621" s="4"/>
      <c r="K2621" s="4"/>
    </row>
    <row r="2622" spans="2:11" ht="13.5" x14ac:dyDescent="0.35">
      <c r="B2622" s="3">
        <v>45820</v>
      </c>
      <c r="C2622" s="2">
        <v>12.03</v>
      </c>
      <c r="D2622" s="2">
        <v>12.03</v>
      </c>
      <c r="E2622" s="2">
        <v>133632</v>
      </c>
      <c r="F2622" s="2">
        <v>12.000999999999999</v>
      </c>
      <c r="G2622" s="2">
        <v>1603717.632</v>
      </c>
      <c r="H2622" s="21">
        <f t="shared" si="40"/>
        <v>2.4999999999999467E-3</v>
      </c>
      <c r="I2622" s="4"/>
      <c r="J2622" s="4"/>
      <c r="K2622" s="4"/>
    </row>
    <row r="2623" spans="2:11" ht="13.5" x14ac:dyDescent="0.35">
      <c r="B2623" s="3">
        <v>45821</v>
      </c>
      <c r="C2623" s="2">
        <v>12.04</v>
      </c>
      <c r="D2623" s="2">
        <v>12.04</v>
      </c>
      <c r="E2623" s="2">
        <v>21138</v>
      </c>
      <c r="F2623" s="2">
        <v>12.022</v>
      </c>
      <c r="G2623" s="2">
        <v>254121.03599999999</v>
      </c>
      <c r="H2623" s="21">
        <f t="shared" si="40"/>
        <v>8.3125519534495325E-4</v>
      </c>
      <c r="I2623" s="4"/>
      <c r="J2623" s="4"/>
      <c r="K2623" s="4"/>
    </row>
    <row r="2624" spans="2:11" ht="13.5" x14ac:dyDescent="0.35">
      <c r="B2624" s="3">
        <v>45824</v>
      </c>
      <c r="C2624" s="2">
        <v>12</v>
      </c>
      <c r="D2624" s="2">
        <v>12</v>
      </c>
      <c r="E2624" s="2">
        <v>6437</v>
      </c>
      <c r="F2624" s="2">
        <v>11.994</v>
      </c>
      <c r="G2624" s="2">
        <v>77205.377999999997</v>
      </c>
      <c r="H2624" s="21">
        <f t="shared" si="40"/>
        <v>-3.322259136212554E-3</v>
      </c>
      <c r="I2624" s="4"/>
      <c r="J2624" s="4"/>
      <c r="K2624" s="4"/>
    </row>
    <row r="2625" spans="2:11" ht="13.5" x14ac:dyDescent="0.35">
      <c r="B2625" s="3">
        <v>45825</v>
      </c>
      <c r="C2625" s="2">
        <v>12.04</v>
      </c>
      <c r="D2625" s="2">
        <v>12.04</v>
      </c>
      <c r="E2625" s="2">
        <v>375679</v>
      </c>
      <c r="F2625" s="2">
        <v>12</v>
      </c>
      <c r="G2625" s="2">
        <v>4508148</v>
      </c>
      <c r="H2625" s="21">
        <f t="shared" si="40"/>
        <v>3.3333333333332624E-3</v>
      </c>
      <c r="I2625" s="4"/>
      <c r="J2625" s="4"/>
      <c r="K2625" s="4"/>
    </row>
    <row r="2626" spans="2:11" ht="13.5" x14ac:dyDescent="0.35">
      <c r="B2626" s="3">
        <v>45826</v>
      </c>
      <c r="C2626" s="2">
        <v>12.09</v>
      </c>
      <c r="D2626" s="2">
        <v>12.09</v>
      </c>
      <c r="E2626" s="2">
        <v>18347</v>
      </c>
      <c r="F2626" s="2">
        <v>12.061</v>
      </c>
      <c r="G2626" s="2">
        <v>221283.16699999999</v>
      </c>
      <c r="H2626" s="21">
        <f t="shared" si="40"/>
        <v>4.15282392026584E-3</v>
      </c>
      <c r="I2626" s="4"/>
      <c r="J2626" s="4"/>
      <c r="K2626" s="4"/>
    </row>
    <row r="2627" spans="2:11" ht="13.5" x14ac:dyDescent="0.35">
      <c r="B2627" s="3">
        <v>45827</v>
      </c>
      <c r="C2627" s="2">
        <v>12.11</v>
      </c>
      <c r="D2627" s="2">
        <v>12.11</v>
      </c>
      <c r="E2627" s="2">
        <v>7992</v>
      </c>
      <c r="F2627" s="2">
        <v>12.071999999999999</v>
      </c>
      <c r="G2627" s="2">
        <v>96479.423999999999</v>
      </c>
      <c r="H2627" s="21">
        <f t="shared" si="40"/>
        <v>1.6542597187758125E-3</v>
      </c>
      <c r="I2627" s="4"/>
      <c r="J2627" s="4"/>
      <c r="K2627" s="4"/>
    </row>
    <row r="2628" spans="2:11" ht="13.5" x14ac:dyDescent="0.35">
      <c r="B2628" s="3">
        <v>45828</v>
      </c>
      <c r="C2628" s="2">
        <v>12.79</v>
      </c>
      <c r="D2628" s="2">
        <v>12.79</v>
      </c>
      <c r="E2628" s="2">
        <v>114353</v>
      </c>
      <c r="F2628" s="2">
        <v>12.571999999999999</v>
      </c>
      <c r="G2628" s="2">
        <v>1437645.916</v>
      </c>
      <c r="H2628" s="21">
        <f t="shared" si="40"/>
        <v>5.6151940545004109E-2</v>
      </c>
      <c r="I2628" s="4"/>
      <c r="J2628" s="4"/>
      <c r="K2628" s="4"/>
    </row>
    <row r="2629" spans="2:11" ht="13.5" x14ac:dyDescent="0.35">
      <c r="B2629" s="3">
        <v>45831</v>
      </c>
      <c r="C2629" s="2">
        <v>12.68</v>
      </c>
      <c r="D2629" s="2">
        <v>12.68</v>
      </c>
      <c r="E2629" s="2">
        <v>20832</v>
      </c>
      <c r="F2629" s="2">
        <v>12.699</v>
      </c>
      <c r="G2629" s="2">
        <v>264545.56800000003</v>
      </c>
      <c r="H2629" s="21">
        <f t="shared" si="40"/>
        <v>-8.6004691164972193E-3</v>
      </c>
      <c r="I2629" s="4"/>
      <c r="J2629" s="4"/>
      <c r="K2629" s="4"/>
    </row>
    <row r="2630" spans="2:11" ht="13.5" x14ac:dyDescent="0.35">
      <c r="B2630" s="3">
        <v>45832</v>
      </c>
      <c r="C2630" s="2">
        <v>12.58</v>
      </c>
      <c r="D2630" s="2">
        <v>12.58</v>
      </c>
      <c r="E2630" s="2">
        <v>73479</v>
      </c>
      <c r="F2630" s="2">
        <v>12.506</v>
      </c>
      <c r="G2630" s="2">
        <v>918928.37399999995</v>
      </c>
      <c r="H2630" s="21">
        <f t="shared" si="40"/>
        <v>-7.8864353312302557E-3</v>
      </c>
      <c r="I2630" s="4"/>
      <c r="J2630" s="4"/>
      <c r="K2630" s="4"/>
    </row>
    <row r="2631" spans="2:11" ht="13.5" x14ac:dyDescent="0.35">
      <c r="B2631" s="3">
        <v>45833</v>
      </c>
      <c r="C2631" s="2">
        <v>12.4</v>
      </c>
      <c r="D2631" s="2">
        <v>12.4</v>
      </c>
      <c r="E2631" s="2">
        <v>11097</v>
      </c>
      <c r="F2631" s="2">
        <v>12.426</v>
      </c>
      <c r="G2631" s="2">
        <v>137891.32199999999</v>
      </c>
      <c r="H2631" s="21">
        <f t="shared" ref="H2631:H2696" si="41">(D2631-D2630)/D2630</f>
        <v>-1.4308426073131934E-2</v>
      </c>
      <c r="I2631" s="4"/>
      <c r="J2631" s="4"/>
      <c r="K2631" s="4"/>
    </row>
    <row r="2632" spans="2:11" ht="13.5" x14ac:dyDescent="0.35">
      <c r="B2632" s="3">
        <v>45835</v>
      </c>
      <c r="C2632" s="2">
        <v>12.35</v>
      </c>
      <c r="D2632" s="2">
        <v>12.35</v>
      </c>
      <c r="E2632" s="2">
        <v>4885</v>
      </c>
      <c r="F2632" s="2">
        <v>12.395</v>
      </c>
      <c r="G2632" s="2">
        <v>60549.574999999997</v>
      </c>
      <c r="H2632" s="21">
        <f t="shared" si="41"/>
        <v>-4.0322580645161862E-3</v>
      </c>
      <c r="I2632" s="4"/>
      <c r="J2632" s="4"/>
      <c r="K2632" s="4"/>
    </row>
    <row r="2633" spans="2:11" ht="13.5" x14ac:dyDescent="0.35">
      <c r="B2633" s="3">
        <v>45838</v>
      </c>
      <c r="C2633" s="2">
        <v>12.3</v>
      </c>
      <c r="D2633" s="2">
        <v>12.3</v>
      </c>
      <c r="E2633" s="2">
        <v>7847</v>
      </c>
      <c r="F2633" s="2">
        <v>12.272</v>
      </c>
      <c r="G2633" s="2">
        <v>96298.384000000005</v>
      </c>
      <c r="H2633" s="21">
        <f t="shared" si="41"/>
        <v>-4.0485829959513312E-3</v>
      </c>
      <c r="I2633" s="4"/>
      <c r="J2633" s="4"/>
      <c r="K2633" s="4"/>
    </row>
    <row r="2634" spans="2:11" ht="13.5" x14ac:dyDescent="0.35">
      <c r="B2634" s="3">
        <v>45839</v>
      </c>
      <c r="C2634" s="2">
        <v>12.48</v>
      </c>
      <c r="D2634" s="2">
        <v>12.48</v>
      </c>
      <c r="E2634" s="2">
        <v>7236</v>
      </c>
      <c r="F2634" s="2">
        <v>12.368</v>
      </c>
      <c r="G2634" s="2">
        <v>89494.847999999998</v>
      </c>
      <c r="H2634" s="21">
        <f t="shared" si="41"/>
        <v>1.4634146341463391E-2</v>
      </c>
      <c r="I2634" s="4"/>
      <c r="J2634" s="4"/>
      <c r="K2634" s="4"/>
    </row>
    <row r="2635" spans="2:11" ht="13.5" x14ac:dyDescent="0.35">
      <c r="B2635" s="3">
        <v>45840</v>
      </c>
      <c r="C2635" s="2">
        <v>12.45</v>
      </c>
      <c r="D2635" s="2">
        <v>12.45</v>
      </c>
      <c r="E2635" s="2">
        <v>1140</v>
      </c>
      <c r="F2635" s="2">
        <v>12.371</v>
      </c>
      <c r="G2635" s="2">
        <v>14102.94</v>
      </c>
      <c r="H2635" s="21">
        <f t="shared" si="41"/>
        <v>-2.4038461538462451E-3</v>
      </c>
      <c r="I2635" s="4"/>
      <c r="J2635" s="4"/>
      <c r="K2635" s="4"/>
    </row>
    <row r="2636" spans="2:11" ht="13.5" x14ac:dyDescent="0.35">
      <c r="B2636" s="3">
        <v>45841</v>
      </c>
      <c r="C2636" s="2">
        <v>12.34</v>
      </c>
      <c r="D2636" s="2">
        <v>12.34</v>
      </c>
      <c r="E2636" s="2">
        <v>1555</v>
      </c>
      <c r="F2636" s="2">
        <v>12.379</v>
      </c>
      <c r="G2636" s="2">
        <v>19249.345000000001</v>
      </c>
      <c r="H2636" s="21">
        <f t="shared" si="41"/>
        <v>-8.8353413654618015E-3</v>
      </c>
      <c r="I2636" s="4"/>
      <c r="J2636" s="4"/>
      <c r="K2636" s="4"/>
    </row>
    <row r="2637" spans="2:11" ht="13.5" x14ac:dyDescent="0.35">
      <c r="B2637" s="3">
        <v>45842</v>
      </c>
      <c r="C2637" s="2">
        <v>12.5</v>
      </c>
      <c r="D2637" s="2">
        <v>12.5</v>
      </c>
      <c r="E2637" s="2">
        <v>80923</v>
      </c>
      <c r="F2637" s="2">
        <v>12.481</v>
      </c>
      <c r="G2637" s="2">
        <v>1009999.963</v>
      </c>
      <c r="H2637" s="21">
        <f t="shared" si="41"/>
        <v>1.2965964343598067E-2</v>
      </c>
      <c r="I2637" s="4"/>
      <c r="J2637" s="4"/>
      <c r="K2637" s="4"/>
    </row>
    <row r="2638" spans="2:11" ht="13.5" x14ac:dyDescent="0.35">
      <c r="B2638" s="3">
        <v>45845</v>
      </c>
      <c r="C2638" s="2">
        <v>12.6</v>
      </c>
      <c r="D2638" s="2">
        <v>12.6</v>
      </c>
      <c r="E2638" s="2">
        <v>32843</v>
      </c>
      <c r="F2638" s="2">
        <v>12.565</v>
      </c>
      <c r="G2638" s="2">
        <v>412672.29499999998</v>
      </c>
      <c r="H2638" s="21">
        <f t="shared" si="41"/>
        <v>7.9999999999999724E-3</v>
      </c>
      <c r="I2638" s="4"/>
      <c r="J2638" s="4"/>
      <c r="K2638" s="4"/>
    </row>
    <row r="2639" spans="2:11" ht="13.5" x14ac:dyDescent="0.35">
      <c r="B2639" s="3">
        <v>45846</v>
      </c>
      <c r="C2639" s="2">
        <v>12.6</v>
      </c>
      <c r="D2639" s="2">
        <v>12.6</v>
      </c>
      <c r="E2639" s="2">
        <v>52980</v>
      </c>
      <c r="F2639" s="2">
        <v>12.595000000000001</v>
      </c>
      <c r="G2639" s="2">
        <v>667283.1</v>
      </c>
      <c r="H2639" s="21">
        <f t="shared" si="41"/>
        <v>0</v>
      </c>
      <c r="I2639" s="4"/>
      <c r="J2639" s="4"/>
      <c r="K2639" s="4"/>
    </row>
    <row r="2640" spans="2:11" ht="13.5" x14ac:dyDescent="0.35">
      <c r="B2640" s="3">
        <v>45847</v>
      </c>
      <c r="C2640" s="2">
        <v>12.7</v>
      </c>
      <c r="D2640" s="2">
        <v>12.7</v>
      </c>
      <c r="E2640" s="2">
        <v>49873</v>
      </c>
      <c r="F2640" s="2">
        <v>12.694000000000001</v>
      </c>
      <c r="G2640" s="2">
        <v>633087.86199999996</v>
      </c>
      <c r="H2640" s="21">
        <f t="shared" si="41"/>
        <v>7.9365079365079083E-3</v>
      </c>
      <c r="I2640" s="4"/>
      <c r="J2640" s="4"/>
      <c r="K2640" s="4"/>
    </row>
    <row r="2641" spans="2:11" ht="13.5" x14ac:dyDescent="0.35">
      <c r="B2641" s="3">
        <v>45848</v>
      </c>
      <c r="C2641" s="2">
        <v>12.74</v>
      </c>
      <c r="D2641" s="2">
        <v>12.74</v>
      </c>
      <c r="E2641" s="2">
        <v>40639</v>
      </c>
      <c r="F2641" s="2">
        <v>12.706</v>
      </c>
      <c r="G2641" s="2">
        <v>516359.13400000002</v>
      </c>
      <c r="H2641" s="21">
        <f t="shared" si="41"/>
        <v>3.1496062992126712E-3</v>
      </c>
      <c r="I2641" s="4"/>
      <c r="J2641" s="4"/>
      <c r="K2641" s="4"/>
    </row>
    <row r="2642" spans="2:11" ht="13.5" x14ac:dyDescent="0.35">
      <c r="B2642" s="3">
        <v>45849</v>
      </c>
      <c r="C2642" s="2">
        <v>12.74</v>
      </c>
      <c r="D2642" s="2">
        <v>12.74</v>
      </c>
      <c r="E2642" s="2">
        <v>21566</v>
      </c>
      <c r="F2642" s="2">
        <v>12.72</v>
      </c>
      <c r="G2642" s="2">
        <v>274319.52</v>
      </c>
      <c r="H2642" s="21">
        <f t="shared" si="41"/>
        <v>0</v>
      </c>
      <c r="I2642" s="4"/>
      <c r="J2642" s="4"/>
      <c r="K2642" s="4"/>
    </row>
    <row r="2643" spans="2:11" ht="13.5" x14ac:dyDescent="0.35">
      <c r="B2643" s="3">
        <v>45852</v>
      </c>
      <c r="C2643" s="2">
        <v>12.73</v>
      </c>
      <c r="D2643" s="2">
        <v>12.73</v>
      </c>
      <c r="E2643" s="2">
        <v>31282</v>
      </c>
      <c r="F2643" s="2">
        <v>12.702999999999999</v>
      </c>
      <c r="G2643" s="2">
        <v>397375.24599999998</v>
      </c>
      <c r="H2643" s="21">
        <f t="shared" si="41"/>
        <v>-7.8492935635791103E-4</v>
      </c>
      <c r="I2643" s="4"/>
      <c r="J2643" s="4"/>
      <c r="K2643" s="4"/>
    </row>
    <row r="2644" spans="2:11" ht="13.5" x14ac:dyDescent="0.35">
      <c r="B2644" s="3">
        <v>45853</v>
      </c>
      <c r="C2644" s="2">
        <v>12.72</v>
      </c>
      <c r="D2644" s="2">
        <v>12.72</v>
      </c>
      <c r="E2644" s="2">
        <v>40265</v>
      </c>
      <c r="F2644" s="2">
        <v>12.706</v>
      </c>
      <c r="G2644" s="2">
        <v>511607.09</v>
      </c>
      <c r="H2644" s="21">
        <f t="shared" si="41"/>
        <v>-7.8554595443831789E-4</v>
      </c>
      <c r="I2644" s="4"/>
      <c r="J2644" s="4"/>
      <c r="K2644" s="4"/>
    </row>
    <row r="2645" spans="2:11" ht="13.5" x14ac:dyDescent="0.35">
      <c r="B2645" s="3">
        <v>45854</v>
      </c>
      <c r="C2645" s="2">
        <v>12.72</v>
      </c>
      <c r="D2645" s="2">
        <v>12.72</v>
      </c>
      <c r="E2645" s="2">
        <v>14252</v>
      </c>
      <c r="F2645" s="2">
        <v>12.7</v>
      </c>
      <c r="G2645" s="2">
        <v>181000.4</v>
      </c>
      <c r="H2645" s="21">
        <f t="shared" si="41"/>
        <v>0</v>
      </c>
      <c r="I2645" s="4"/>
      <c r="J2645" s="4"/>
      <c r="K2645" s="4"/>
    </row>
    <row r="2646" spans="2:11" ht="13.5" x14ac:dyDescent="0.35">
      <c r="B2646" s="3">
        <v>45855</v>
      </c>
      <c r="C2646" s="2">
        <v>12.7</v>
      </c>
      <c r="D2646" s="2">
        <v>12.7</v>
      </c>
      <c r="E2646" s="2">
        <v>28910</v>
      </c>
      <c r="F2646" s="2">
        <v>12.701000000000001</v>
      </c>
      <c r="G2646" s="2">
        <v>367185.91</v>
      </c>
      <c r="H2646" s="21">
        <f t="shared" si="41"/>
        <v>-1.5723270440252634E-3</v>
      </c>
      <c r="I2646" s="4"/>
      <c r="J2646" s="4"/>
      <c r="K2646" s="4"/>
    </row>
    <row r="2647" spans="2:11" ht="13.5" x14ac:dyDescent="0.35">
      <c r="B2647" s="3">
        <v>45856</v>
      </c>
      <c r="C2647" s="2">
        <v>12.7</v>
      </c>
      <c r="D2647" s="2">
        <v>12.7</v>
      </c>
      <c r="E2647" s="2">
        <v>45336</v>
      </c>
      <c r="F2647" s="2">
        <v>12.701000000000001</v>
      </c>
      <c r="G2647" s="2">
        <v>575812.53599999996</v>
      </c>
      <c r="H2647" s="21">
        <f t="shared" si="41"/>
        <v>0</v>
      </c>
      <c r="I2647" s="4"/>
      <c r="J2647" s="4"/>
      <c r="K2647" s="4"/>
    </row>
    <row r="2648" spans="2:11" ht="13.5" x14ac:dyDescent="0.35">
      <c r="B2648" s="3">
        <v>45859</v>
      </c>
      <c r="C2648" s="2">
        <v>12.74</v>
      </c>
      <c r="D2648" s="2">
        <v>12.74</v>
      </c>
      <c r="E2648" s="2">
        <v>27482</v>
      </c>
      <c r="F2648" s="2">
        <v>12.695</v>
      </c>
      <c r="G2648" s="2">
        <v>348883.99</v>
      </c>
      <c r="H2648" s="21">
        <f t="shared" si="41"/>
        <v>3.1496062992126712E-3</v>
      </c>
      <c r="I2648" s="4"/>
      <c r="J2648" s="4"/>
      <c r="K2648" s="4"/>
    </row>
    <row r="2649" spans="2:11" ht="13.5" x14ac:dyDescent="0.35">
      <c r="B2649" s="3">
        <v>45860</v>
      </c>
      <c r="C2649" s="2">
        <v>12.74</v>
      </c>
      <c r="D2649" s="2">
        <v>12.74</v>
      </c>
      <c r="E2649" s="2">
        <v>6579</v>
      </c>
      <c r="F2649" s="2">
        <v>12.712</v>
      </c>
      <c r="G2649" s="2">
        <v>83632.248000000007</v>
      </c>
      <c r="H2649" s="21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12.7</v>
      </c>
      <c r="D2650" s="2">
        <v>12.7</v>
      </c>
      <c r="E2650" s="2">
        <v>6382</v>
      </c>
      <c r="F2650" s="2">
        <v>12.606</v>
      </c>
      <c r="G2650" s="2">
        <v>80451.491999999998</v>
      </c>
      <c r="H2650" s="21">
        <f t="shared" si="41"/>
        <v>-3.1397174254317838E-3</v>
      </c>
      <c r="I2650" s="4"/>
      <c r="J2650" s="4"/>
      <c r="K2650" s="4"/>
    </row>
    <row r="2651" spans="2:11" ht="13.5" x14ac:dyDescent="0.35">
      <c r="B2651" s="3">
        <v>45862</v>
      </c>
      <c r="C2651" s="2">
        <v>12.78</v>
      </c>
      <c r="D2651" s="2">
        <v>12.78</v>
      </c>
      <c r="E2651" s="2">
        <v>29818</v>
      </c>
      <c r="F2651" s="2">
        <v>12.757</v>
      </c>
      <c r="G2651" s="2">
        <v>380388.22600000002</v>
      </c>
      <c r="H2651" s="21">
        <f t="shared" si="41"/>
        <v>6.2992125984252028E-3</v>
      </c>
      <c r="I2651" s="4"/>
      <c r="J2651" s="4"/>
      <c r="K2651" s="4"/>
    </row>
    <row r="2652" spans="2:11" ht="13.5" x14ac:dyDescent="0.35">
      <c r="B2652" s="3">
        <v>45866</v>
      </c>
      <c r="C2652" s="2">
        <v>12.77</v>
      </c>
      <c r="D2652" s="2">
        <v>12.77</v>
      </c>
      <c r="E2652" s="2">
        <v>13883</v>
      </c>
      <c r="F2652" s="2">
        <v>12.739000000000001</v>
      </c>
      <c r="G2652" s="2">
        <v>176855.53700000001</v>
      </c>
      <c r="H2652" s="21">
        <f t="shared" si="41"/>
        <v>-7.8247261345851227E-4</v>
      </c>
      <c r="I2652" s="4"/>
      <c r="J2652" s="4"/>
      <c r="K2652" s="4"/>
    </row>
    <row r="2653" spans="2:11" ht="13.5" x14ac:dyDescent="0.35">
      <c r="B2653" s="3">
        <v>45867</v>
      </c>
      <c r="C2653" s="2">
        <v>12.69</v>
      </c>
      <c r="D2653" s="2">
        <v>12.69</v>
      </c>
      <c r="E2653" s="2">
        <v>6057</v>
      </c>
      <c r="F2653" s="2">
        <v>12.637</v>
      </c>
      <c r="G2653" s="2">
        <v>76542.308999999994</v>
      </c>
      <c r="H2653" s="21">
        <f t="shared" si="41"/>
        <v>-6.264682850430703E-3</v>
      </c>
      <c r="I2653" s="4"/>
      <c r="J2653" s="4"/>
      <c r="K2653" s="4"/>
    </row>
    <row r="2654" spans="2:11" ht="13.5" x14ac:dyDescent="0.35">
      <c r="B2654" s="3">
        <v>45868</v>
      </c>
      <c r="C2654" s="2">
        <v>12.65</v>
      </c>
      <c r="D2654" s="2">
        <v>12.65</v>
      </c>
      <c r="E2654" s="2">
        <v>497</v>
      </c>
      <c r="F2654" s="2">
        <v>12.587999999999999</v>
      </c>
      <c r="G2654" s="2">
        <v>6256.2359999999999</v>
      </c>
      <c r="H2654" s="21">
        <f t="shared" si="41"/>
        <v>-3.1520882584711702E-3</v>
      </c>
      <c r="I2654" s="4"/>
      <c r="J2654" s="4"/>
      <c r="K2654" s="4"/>
    </row>
    <row r="2655" spans="2:11" ht="13.5" x14ac:dyDescent="0.35">
      <c r="B2655" s="3">
        <v>45869</v>
      </c>
      <c r="C2655" s="2">
        <v>12.6</v>
      </c>
      <c r="D2655" s="2">
        <v>12.6</v>
      </c>
      <c r="E2655" s="2">
        <v>1758</v>
      </c>
      <c r="F2655" s="2">
        <v>12.613</v>
      </c>
      <c r="G2655" s="2">
        <v>22173.653999999999</v>
      </c>
      <c r="H2655" s="21">
        <f t="shared" si="41"/>
        <v>-3.9525691699605304E-3</v>
      </c>
      <c r="I2655" s="4"/>
      <c r="J2655" s="4"/>
      <c r="K2655" s="4"/>
    </row>
    <row r="2656" spans="2:11" ht="13.5" x14ac:dyDescent="0.35">
      <c r="B2656" s="3">
        <v>45870</v>
      </c>
      <c r="C2656" s="2">
        <v>12.55</v>
      </c>
      <c r="D2656" s="2">
        <v>12.55</v>
      </c>
      <c r="E2656" s="2">
        <v>6332</v>
      </c>
      <c r="F2656" s="2">
        <v>12.548</v>
      </c>
      <c r="G2656" s="2">
        <v>79453.936000000002</v>
      </c>
      <c r="H2656" s="21">
        <f t="shared" si="41"/>
        <v>-3.9682539682538839E-3</v>
      </c>
      <c r="I2656" s="4"/>
      <c r="J2656" s="4"/>
      <c r="K2656" s="4"/>
    </row>
    <row r="2657" spans="2:11" ht="13.5" x14ac:dyDescent="0.35">
      <c r="B2657" s="3">
        <v>45873</v>
      </c>
      <c r="C2657" s="2">
        <v>12.39</v>
      </c>
      <c r="D2657" s="2">
        <v>12.39</v>
      </c>
      <c r="E2657" s="2">
        <v>6121</v>
      </c>
      <c r="F2657" s="2">
        <v>12.429</v>
      </c>
      <c r="G2657" s="2">
        <v>76077.909</v>
      </c>
      <c r="H2657" s="21">
        <f t="shared" si="41"/>
        <v>-1.2749003984063756E-2</v>
      </c>
      <c r="I2657" s="4"/>
      <c r="J2657" s="4"/>
      <c r="K2657" s="4"/>
    </row>
    <row r="2658" spans="2:11" ht="13.5" x14ac:dyDescent="0.35">
      <c r="B2658" s="3">
        <v>45874</v>
      </c>
      <c r="C2658" s="2">
        <v>12</v>
      </c>
      <c r="D2658" s="2">
        <v>12</v>
      </c>
      <c r="E2658" s="2">
        <v>34886</v>
      </c>
      <c r="F2658" s="2">
        <v>12.08</v>
      </c>
      <c r="G2658" s="2">
        <v>421422.88</v>
      </c>
      <c r="H2658" s="21">
        <f t="shared" si="41"/>
        <v>-3.1476997578692538E-2</v>
      </c>
      <c r="I2658" s="4"/>
      <c r="J2658" s="4"/>
      <c r="K2658" s="4"/>
    </row>
    <row r="2659" spans="2:11" ht="13.5" x14ac:dyDescent="0.35">
      <c r="B2659" s="3">
        <v>45875</v>
      </c>
      <c r="C2659" s="2">
        <v>11.8</v>
      </c>
      <c r="D2659" s="2">
        <v>11.8</v>
      </c>
      <c r="E2659" s="2">
        <v>135586</v>
      </c>
      <c r="F2659" s="2">
        <v>11.852</v>
      </c>
      <c r="G2659" s="2">
        <v>1606965.2720000001</v>
      </c>
      <c r="H2659" s="21">
        <f t="shared" si="41"/>
        <v>-1.6666666666666607E-2</v>
      </c>
      <c r="I2659" s="4"/>
      <c r="J2659" s="4"/>
      <c r="K2659" s="4"/>
    </row>
    <row r="2660" spans="2:11" ht="13.5" x14ac:dyDescent="0.35">
      <c r="B2660" s="3">
        <v>45876</v>
      </c>
      <c r="C2660" s="2">
        <v>11.97</v>
      </c>
      <c r="D2660" s="2">
        <v>11.97</v>
      </c>
      <c r="E2660" s="2">
        <v>20816</v>
      </c>
      <c r="F2660" s="2">
        <v>11.86</v>
      </c>
      <c r="G2660" s="2">
        <v>246877.76</v>
      </c>
      <c r="H2660" s="21">
        <f t="shared" si="41"/>
        <v>1.4406779661016942E-2</v>
      </c>
      <c r="I2660" s="4"/>
      <c r="J2660" s="4"/>
      <c r="K2660" s="4"/>
    </row>
    <row r="2661" spans="2:11" ht="13.5" x14ac:dyDescent="0.35">
      <c r="B2661" s="3">
        <v>45877</v>
      </c>
      <c r="C2661" s="2">
        <v>12.45</v>
      </c>
      <c r="D2661" s="2">
        <v>12.45</v>
      </c>
      <c r="E2661" s="2">
        <v>53731</v>
      </c>
      <c r="F2661" s="2">
        <v>12.321</v>
      </c>
      <c r="G2661" s="2">
        <v>662019.65099999995</v>
      </c>
      <c r="H2661" s="21">
        <f t="shared" si="41"/>
        <v>4.0100250626566303E-2</v>
      </c>
      <c r="I2661" s="4"/>
      <c r="J2661" s="4"/>
      <c r="K2661" s="4"/>
    </row>
    <row r="2662" spans="2:11" ht="13.5" x14ac:dyDescent="0.35">
      <c r="B2662" s="3">
        <v>45880</v>
      </c>
      <c r="C2662" s="2">
        <v>12.45</v>
      </c>
      <c r="D2662" s="2">
        <v>12.45</v>
      </c>
      <c r="E2662" s="2">
        <v>6980</v>
      </c>
      <c r="F2662" s="2">
        <v>12.388999999999999</v>
      </c>
      <c r="G2662" s="2">
        <v>86475.22</v>
      </c>
      <c r="H2662" s="21">
        <f t="shared" si="41"/>
        <v>0</v>
      </c>
      <c r="I2662" s="4"/>
      <c r="J2662" s="4"/>
      <c r="K2662" s="4"/>
    </row>
    <row r="2663" spans="2:11" ht="13.5" x14ac:dyDescent="0.35">
      <c r="B2663" s="3">
        <v>45881</v>
      </c>
      <c r="C2663" s="2">
        <v>12</v>
      </c>
      <c r="D2663" s="2">
        <v>12</v>
      </c>
      <c r="E2663" s="2">
        <v>9397</v>
      </c>
      <c r="F2663" s="2">
        <v>12.05</v>
      </c>
      <c r="G2663" s="2">
        <v>113233.85</v>
      </c>
      <c r="H2663" s="21">
        <f t="shared" si="41"/>
        <v>-3.6144578313252955E-2</v>
      </c>
      <c r="I2663" s="4"/>
      <c r="J2663" s="4"/>
      <c r="K2663" s="4"/>
    </row>
    <row r="2664" spans="2:11" ht="13.5" x14ac:dyDescent="0.35">
      <c r="B2664" s="3">
        <v>45883</v>
      </c>
      <c r="C2664" s="2">
        <v>12.2</v>
      </c>
      <c r="D2664" s="2">
        <v>12.2</v>
      </c>
      <c r="E2664" s="2">
        <v>3476</v>
      </c>
      <c r="F2664" s="2">
        <v>12.21</v>
      </c>
      <c r="G2664" s="2">
        <v>42441.96</v>
      </c>
      <c r="H2664" s="21">
        <f t="shared" si="41"/>
        <v>1.6666666666666607E-2</v>
      </c>
      <c r="I2664" s="4"/>
      <c r="J2664" s="4"/>
      <c r="K2664" s="4"/>
    </row>
    <row r="2665" spans="2:11" ht="13.5" x14ac:dyDescent="0.35">
      <c r="B2665" s="3">
        <v>45884</v>
      </c>
      <c r="C2665" s="2">
        <v>12.08</v>
      </c>
      <c r="D2665" s="2">
        <v>12.08</v>
      </c>
      <c r="E2665" s="2">
        <v>37072</v>
      </c>
      <c r="F2665" s="2">
        <v>12.010999999999999</v>
      </c>
      <c r="G2665" s="2">
        <v>445271.79200000002</v>
      </c>
      <c r="H2665" s="21">
        <f t="shared" si="41"/>
        <v>-9.8360655737704285E-3</v>
      </c>
      <c r="I2665" s="4"/>
      <c r="J2665" s="4"/>
      <c r="K2665" s="4"/>
    </row>
    <row r="2666" spans="2:11" ht="13.5" x14ac:dyDescent="0.35">
      <c r="B2666" s="3">
        <v>45887</v>
      </c>
      <c r="C2666" s="2">
        <v>12.11</v>
      </c>
      <c r="D2666" s="2">
        <v>12.11</v>
      </c>
      <c r="E2666" s="2">
        <v>117141</v>
      </c>
      <c r="F2666" s="2">
        <v>12.02</v>
      </c>
      <c r="G2666" s="2">
        <v>1408034.82</v>
      </c>
      <c r="H2666" s="21">
        <f t="shared" si="41"/>
        <v>2.4834437086092187E-3</v>
      </c>
      <c r="I2666" s="4"/>
      <c r="J2666" s="4"/>
      <c r="K2666" s="4"/>
    </row>
    <row r="2667" spans="2:11" ht="13.5" x14ac:dyDescent="0.35">
      <c r="B2667" s="3">
        <v>45888</v>
      </c>
      <c r="C2667" s="2">
        <v>12.09</v>
      </c>
      <c r="D2667" s="2">
        <v>12.09</v>
      </c>
      <c r="E2667" s="2">
        <v>21520</v>
      </c>
      <c r="F2667" s="2">
        <v>12.021000000000001</v>
      </c>
      <c r="G2667" s="2">
        <v>258691.92</v>
      </c>
      <c r="H2667" s="21">
        <f t="shared" si="41"/>
        <v>-1.6515276630883215E-3</v>
      </c>
      <c r="I2667" s="4"/>
      <c r="J2667" s="4"/>
      <c r="K2667" s="4"/>
    </row>
    <row r="2668" spans="2:11" ht="13.5" x14ac:dyDescent="0.35">
      <c r="B2668" s="3">
        <v>45889</v>
      </c>
      <c r="C2668" s="2">
        <v>12.15</v>
      </c>
      <c r="D2668" s="2">
        <v>12.15</v>
      </c>
      <c r="E2668" s="2">
        <v>152113</v>
      </c>
      <c r="F2668" s="2">
        <v>12.057</v>
      </c>
      <c r="G2668" s="2">
        <v>1834026.4410000001</v>
      </c>
      <c r="H2668" s="21">
        <f t="shared" si="41"/>
        <v>4.9627791563275851E-3</v>
      </c>
      <c r="I2668" s="4"/>
      <c r="J2668" s="4"/>
      <c r="K2668" s="4"/>
    </row>
    <row r="2669" spans="2:11" ht="13.5" x14ac:dyDescent="0.35">
      <c r="B2669" s="3">
        <v>45890</v>
      </c>
      <c r="C2669" s="2">
        <v>12.15</v>
      </c>
      <c r="D2669" s="2">
        <v>12.15</v>
      </c>
      <c r="E2669" s="2">
        <v>42164</v>
      </c>
      <c r="F2669" s="2">
        <v>12.17</v>
      </c>
      <c r="G2669" s="2">
        <v>513135.88</v>
      </c>
      <c r="H2669" s="21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12.29</v>
      </c>
      <c r="D2670" s="2">
        <v>12.29</v>
      </c>
      <c r="E2670" s="2">
        <v>12373</v>
      </c>
      <c r="F2670" s="2">
        <v>12.250999999999999</v>
      </c>
      <c r="G2670" s="2">
        <v>151581.62299999999</v>
      </c>
      <c r="H2670" s="21">
        <f t="shared" si="41"/>
        <v>1.1522633744855867E-2</v>
      </c>
      <c r="I2670" s="4"/>
      <c r="J2670" s="4"/>
      <c r="K2670" s="4"/>
    </row>
    <row r="2671" spans="2:11" ht="13.5" x14ac:dyDescent="0.35">
      <c r="B2671" s="3">
        <v>45894</v>
      </c>
      <c r="C2671" s="2">
        <v>12.4</v>
      </c>
      <c r="D2671" s="2">
        <v>12.4</v>
      </c>
      <c r="E2671" s="2">
        <v>7928</v>
      </c>
      <c r="F2671" s="2">
        <v>12.303000000000001</v>
      </c>
      <c r="G2671" s="2">
        <v>97538.183999999994</v>
      </c>
      <c r="H2671" s="21">
        <f t="shared" si="41"/>
        <v>8.9503661513426532E-3</v>
      </c>
      <c r="I2671" s="4"/>
      <c r="J2671" s="4"/>
      <c r="K2671" s="4"/>
    </row>
    <row r="2672" spans="2:11" ht="13.5" x14ac:dyDescent="0.35">
      <c r="B2672" s="3">
        <v>45895</v>
      </c>
      <c r="C2672" s="2">
        <v>12.4</v>
      </c>
      <c r="D2672" s="2">
        <v>12.4</v>
      </c>
      <c r="E2672" s="2">
        <v>15596</v>
      </c>
      <c r="F2672" s="2">
        <v>12.381</v>
      </c>
      <c r="G2672" s="2">
        <v>193094.076</v>
      </c>
      <c r="H2672" s="21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12.64</v>
      </c>
      <c r="D2673" s="2">
        <v>12.64</v>
      </c>
      <c r="E2673" s="2">
        <v>43311</v>
      </c>
      <c r="F2673" s="2">
        <v>12.468</v>
      </c>
      <c r="G2673" s="2">
        <v>540001.54799999995</v>
      </c>
      <c r="H2673" s="21">
        <f t="shared" si="41"/>
        <v>1.9354838709677438E-2</v>
      </c>
      <c r="I2673" s="4"/>
      <c r="J2673" s="4"/>
      <c r="K2673" s="4"/>
    </row>
    <row r="2674" spans="2:11" ht="13.5" x14ac:dyDescent="0.35">
      <c r="B2674" s="3">
        <v>45897</v>
      </c>
      <c r="C2674" s="2">
        <v>12.75</v>
      </c>
      <c r="D2674" s="2">
        <v>12.75</v>
      </c>
      <c r="E2674" s="2">
        <v>34877</v>
      </c>
      <c r="F2674" s="2">
        <v>12.680999999999999</v>
      </c>
      <c r="G2674" s="2">
        <v>442275.23700000002</v>
      </c>
      <c r="H2674" s="21">
        <f t="shared" si="41"/>
        <v>8.7025316455695747E-3</v>
      </c>
      <c r="I2674" s="4"/>
      <c r="J2674" s="4"/>
      <c r="K2674" s="4"/>
    </row>
    <row r="2675" spans="2:11" ht="13.5" x14ac:dyDescent="0.35">
      <c r="B2675" s="3">
        <v>45898</v>
      </c>
      <c r="C2675" s="2">
        <v>12.75</v>
      </c>
      <c r="D2675" s="2">
        <v>12.75</v>
      </c>
      <c r="E2675" s="2">
        <v>15698</v>
      </c>
      <c r="F2675" s="2">
        <v>12.571999999999999</v>
      </c>
      <c r="G2675" s="2">
        <v>197355.25599999999</v>
      </c>
      <c r="H2675" s="21">
        <f t="shared" si="41"/>
        <v>0</v>
      </c>
      <c r="I2675" s="4"/>
      <c r="J2675" s="4"/>
      <c r="K2675" s="4"/>
    </row>
    <row r="2676" spans="2:11" ht="13.5" x14ac:dyDescent="0.35">
      <c r="B2676" s="3">
        <v>45901</v>
      </c>
      <c r="C2676" s="2">
        <v>12.72</v>
      </c>
      <c r="D2676" s="2">
        <v>12.72</v>
      </c>
      <c r="E2676" s="2">
        <v>15939</v>
      </c>
      <c r="F2676" s="2">
        <v>12.75</v>
      </c>
      <c r="G2676" s="2">
        <v>203222.25</v>
      </c>
      <c r="H2676" s="21">
        <f t="shared" si="41"/>
        <v>-2.3529411764705382E-3</v>
      </c>
      <c r="I2676" s="4"/>
      <c r="J2676" s="4"/>
      <c r="K2676" s="4"/>
    </row>
    <row r="2677" spans="2:11" ht="13.5" x14ac:dyDescent="0.35">
      <c r="B2677" s="3">
        <v>45902</v>
      </c>
      <c r="C2677" s="2">
        <v>12.7</v>
      </c>
      <c r="D2677" s="2">
        <v>12.7</v>
      </c>
      <c r="E2677" s="2">
        <v>3350</v>
      </c>
      <c r="F2677" s="2">
        <v>12.682</v>
      </c>
      <c r="G2677" s="2">
        <v>42484.7</v>
      </c>
      <c r="H2677" s="21">
        <f t="shared" si="41"/>
        <v>-1.5723270440252634E-3</v>
      </c>
      <c r="I2677" s="4"/>
      <c r="J2677" s="4"/>
      <c r="K2677" s="4"/>
    </row>
    <row r="2678" spans="2:11" ht="13.5" x14ac:dyDescent="0.35">
      <c r="B2678" s="3">
        <v>45903</v>
      </c>
      <c r="C2678" s="2">
        <v>12.64</v>
      </c>
      <c r="D2678" s="2">
        <v>12.64</v>
      </c>
      <c r="E2678" s="2">
        <v>5242</v>
      </c>
      <c r="F2678" s="2">
        <v>12.646000000000001</v>
      </c>
      <c r="G2678" s="2">
        <v>66290.331999999995</v>
      </c>
      <c r="H2678" s="21">
        <f t="shared" si="41"/>
        <v>-4.724409448818797E-3</v>
      </c>
      <c r="I2678" s="4"/>
      <c r="J2678" s="4"/>
      <c r="K2678" s="4"/>
    </row>
    <row r="2679" spans="2:11" ht="13.5" x14ac:dyDescent="0.35">
      <c r="B2679" s="3">
        <v>45905</v>
      </c>
      <c r="C2679" s="2">
        <v>12.72</v>
      </c>
      <c r="D2679" s="2">
        <v>12.72</v>
      </c>
      <c r="E2679" s="2">
        <v>65162</v>
      </c>
      <c r="F2679" s="2">
        <v>12.666</v>
      </c>
      <c r="G2679" s="2">
        <v>825341.89199999999</v>
      </c>
      <c r="H2679" s="21">
        <f t="shared" si="41"/>
        <v>6.329113924050638E-3</v>
      </c>
      <c r="I2679" s="4"/>
      <c r="J2679" s="4"/>
      <c r="K2679" s="4"/>
    </row>
    <row r="2680" spans="2:11" ht="13.5" x14ac:dyDescent="0.35">
      <c r="B2680" s="3">
        <v>45908</v>
      </c>
      <c r="C2680" s="2">
        <v>12.7</v>
      </c>
      <c r="D2680" s="2">
        <v>12.7</v>
      </c>
      <c r="E2680" s="2">
        <v>103611</v>
      </c>
      <c r="F2680" s="2">
        <v>12.698</v>
      </c>
      <c r="G2680" s="2">
        <v>1315652.4779999999</v>
      </c>
      <c r="H2680" s="21">
        <f t="shared" si="41"/>
        <v>-1.5723270440252634E-3</v>
      </c>
      <c r="I2680" s="4"/>
      <c r="J2680" s="4"/>
      <c r="K2680" s="4"/>
    </row>
    <row r="2681" spans="2:11" ht="13.5" x14ac:dyDescent="0.35">
      <c r="B2681" s="3">
        <v>45909</v>
      </c>
      <c r="C2681" s="2">
        <v>12.8</v>
      </c>
      <c r="D2681" s="2">
        <v>12.8</v>
      </c>
      <c r="E2681" s="2">
        <v>75827</v>
      </c>
      <c r="F2681" s="2">
        <v>12.698</v>
      </c>
      <c r="G2681" s="2">
        <v>962851.24600000004</v>
      </c>
      <c r="H2681" s="21">
        <f t="shared" si="41"/>
        <v>7.8740157480316087E-3</v>
      </c>
      <c r="I2681" s="4"/>
      <c r="J2681" s="4"/>
      <c r="K2681" s="4"/>
    </row>
    <row r="2682" spans="2:11" ht="13.5" x14ac:dyDescent="0.35">
      <c r="B2682" s="3">
        <v>45910</v>
      </c>
      <c r="C2682" s="2">
        <v>12.8</v>
      </c>
      <c r="D2682" s="2">
        <v>12.8</v>
      </c>
      <c r="E2682" s="2">
        <v>19097</v>
      </c>
      <c r="F2682" s="2">
        <v>12.773</v>
      </c>
      <c r="G2682" s="2">
        <v>243925.981</v>
      </c>
      <c r="H2682" s="21">
        <f t="shared" si="41"/>
        <v>0</v>
      </c>
      <c r="I2682" s="4"/>
      <c r="J2682" s="4"/>
      <c r="K2682" s="4"/>
    </row>
    <row r="2683" spans="2:11" ht="13.5" x14ac:dyDescent="0.35">
      <c r="B2683" s="3">
        <v>45911</v>
      </c>
      <c r="C2683" s="2">
        <v>12.8</v>
      </c>
      <c r="D2683" s="2">
        <v>12.8</v>
      </c>
      <c r="E2683" s="2">
        <v>34842</v>
      </c>
      <c r="F2683" s="2">
        <v>12.8</v>
      </c>
      <c r="G2683" s="2">
        <v>445977.59999999998</v>
      </c>
      <c r="H2683" s="21">
        <f t="shared" si="41"/>
        <v>0</v>
      </c>
      <c r="I2683" s="4"/>
      <c r="J2683" s="4"/>
      <c r="K2683" s="4"/>
    </row>
    <row r="2684" spans="2:11" ht="13.5" x14ac:dyDescent="0.35">
      <c r="B2684" s="3">
        <v>45912</v>
      </c>
      <c r="C2684" s="2">
        <v>12.84</v>
      </c>
      <c r="D2684" s="2">
        <v>12.84</v>
      </c>
      <c r="E2684" s="2">
        <v>15143</v>
      </c>
      <c r="F2684" s="2">
        <v>12.755000000000001</v>
      </c>
      <c r="G2684" s="2">
        <v>193148.965</v>
      </c>
      <c r="H2684" s="21">
        <f t="shared" si="41"/>
        <v>3.1249999999999334E-3</v>
      </c>
      <c r="I2684" s="4"/>
      <c r="J2684" s="4"/>
      <c r="K2684" s="4"/>
    </row>
    <row r="2685" spans="2:11" ht="13.5" x14ac:dyDescent="0.35">
      <c r="B2685" s="3">
        <v>45915</v>
      </c>
      <c r="C2685" s="2">
        <v>13.09</v>
      </c>
      <c r="D2685" s="2">
        <v>13.09</v>
      </c>
      <c r="E2685" s="2">
        <v>87065</v>
      </c>
      <c r="F2685" s="2">
        <v>12.939</v>
      </c>
      <c r="G2685" s="2">
        <v>1126534.0349999999</v>
      </c>
      <c r="H2685" s="21">
        <f t="shared" si="41"/>
        <v>1.9470404984423675E-2</v>
      </c>
      <c r="I2685" s="4"/>
      <c r="J2685" s="4"/>
      <c r="K2685" s="4"/>
    </row>
    <row r="2686" spans="2:11" ht="13.5" x14ac:dyDescent="0.35">
      <c r="B2686" s="3">
        <v>45916</v>
      </c>
      <c r="C2686" s="2">
        <v>13</v>
      </c>
      <c r="D2686" s="2">
        <v>13</v>
      </c>
      <c r="E2686" s="2">
        <v>22993</v>
      </c>
      <c r="F2686" s="2">
        <v>12.956</v>
      </c>
      <c r="G2686" s="2">
        <v>297897.30800000002</v>
      </c>
      <c r="H2686" s="21">
        <f t="shared" si="41"/>
        <v>-6.8754774637127467E-3</v>
      </c>
      <c r="I2686" s="4"/>
      <c r="J2686" s="4"/>
      <c r="K2686" s="4"/>
    </row>
    <row r="2687" spans="2:11" ht="13.5" x14ac:dyDescent="0.35">
      <c r="B2687" s="3">
        <v>45917</v>
      </c>
      <c r="C2687" s="2">
        <v>12.94</v>
      </c>
      <c r="D2687" s="2">
        <v>12.94</v>
      </c>
      <c r="E2687" s="2">
        <v>36977</v>
      </c>
      <c r="F2687" s="2">
        <v>12.907999999999999</v>
      </c>
      <c r="G2687" s="2">
        <v>477299.11599999998</v>
      </c>
      <c r="H2687" s="21">
        <f t="shared" si="41"/>
        <v>-4.615384615384654E-3</v>
      </c>
      <c r="I2687" s="4"/>
      <c r="J2687" s="4"/>
      <c r="K2687" s="4"/>
    </row>
    <row r="2688" spans="2:11" ht="13.5" x14ac:dyDescent="0.35">
      <c r="B2688" s="3">
        <v>45918</v>
      </c>
      <c r="C2688" s="5">
        <v>12.93</v>
      </c>
      <c r="D2688" s="5">
        <v>12.93</v>
      </c>
      <c r="E2688" s="5">
        <v>36952</v>
      </c>
      <c r="F2688" s="5">
        <v>12.836</v>
      </c>
      <c r="G2688" s="5">
        <f>E2688*F2688</f>
        <v>474315.87200000003</v>
      </c>
      <c r="H2688" s="6">
        <f t="shared" si="41"/>
        <v>-7.7279752704789695E-4</v>
      </c>
      <c r="I2688" s="4"/>
      <c r="J2688" s="4"/>
      <c r="K2688" s="4"/>
    </row>
    <row r="2689" spans="2:11" ht="13.5" x14ac:dyDescent="0.35">
      <c r="B2689" s="3">
        <v>45919</v>
      </c>
      <c r="C2689" s="5">
        <v>13</v>
      </c>
      <c r="D2689" s="5">
        <v>13</v>
      </c>
      <c r="E2689" s="5">
        <v>151216</v>
      </c>
      <c r="F2689" s="5">
        <v>12.976000000000001</v>
      </c>
      <c r="G2689" s="5">
        <f t="shared" ref="G2689:G2696" si="42">E2689*F2689</f>
        <v>1962178.8160000001</v>
      </c>
      <c r="H2689" s="6">
        <f t="shared" si="41"/>
        <v>5.4137664346481269E-3</v>
      </c>
      <c r="I2689" s="4"/>
      <c r="J2689" s="4"/>
      <c r="K2689" s="4"/>
    </row>
    <row r="2690" spans="2:11" ht="13.5" x14ac:dyDescent="0.35">
      <c r="B2690" s="3">
        <v>45922</v>
      </c>
      <c r="C2690" s="5">
        <v>12.98</v>
      </c>
      <c r="D2690" s="5">
        <v>12.98</v>
      </c>
      <c r="E2690" s="5">
        <v>34620</v>
      </c>
      <c r="F2690" s="5">
        <v>12.988</v>
      </c>
      <c r="G2690" s="5">
        <f t="shared" si="42"/>
        <v>449644.56</v>
      </c>
      <c r="H2690" s="6">
        <f t="shared" si="41"/>
        <v>-1.5384615384615057E-3</v>
      </c>
      <c r="I2690" s="4"/>
      <c r="J2690" s="4"/>
      <c r="K2690" s="4"/>
    </row>
    <row r="2691" spans="2:11" ht="13.5" x14ac:dyDescent="0.35">
      <c r="B2691" s="3">
        <v>45923</v>
      </c>
      <c r="C2691" s="5">
        <v>12.97</v>
      </c>
      <c r="D2691" s="5">
        <v>12.97</v>
      </c>
      <c r="E2691" s="5">
        <v>3349</v>
      </c>
      <c r="F2691" s="5">
        <v>12.965</v>
      </c>
      <c r="G2691" s="5">
        <f t="shared" si="42"/>
        <v>43419.784999999996</v>
      </c>
      <c r="H2691" s="6">
        <f t="shared" si="41"/>
        <v>-7.7041602465329634E-4</v>
      </c>
      <c r="I2691" s="4"/>
      <c r="J2691" s="4"/>
      <c r="K2691" s="4"/>
    </row>
    <row r="2692" spans="2:11" ht="13.5" x14ac:dyDescent="0.35">
      <c r="B2692" s="3">
        <v>45924</v>
      </c>
      <c r="C2692" s="5">
        <v>12.9</v>
      </c>
      <c r="D2692" s="5">
        <v>12.9</v>
      </c>
      <c r="E2692" s="5">
        <v>1153</v>
      </c>
      <c r="F2692" s="5">
        <v>12.827</v>
      </c>
      <c r="G2692" s="5">
        <f t="shared" si="42"/>
        <v>14789.531000000001</v>
      </c>
      <c r="H2692" s="6">
        <f t="shared" si="41"/>
        <v>-5.3970701619121264E-3</v>
      </c>
      <c r="I2692" s="4"/>
      <c r="J2692" s="4"/>
      <c r="K2692" s="4"/>
    </row>
    <row r="2693" spans="2:11" ht="13.5" x14ac:dyDescent="0.35">
      <c r="B2693" s="3">
        <v>45925</v>
      </c>
      <c r="C2693" s="5">
        <v>12.89</v>
      </c>
      <c r="D2693" s="5">
        <v>12.89</v>
      </c>
      <c r="E2693" s="5">
        <v>4369</v>
      </c>
      <c r="F2693" s="5">
        <v>12.807</v>
      </c>
      <c r="G2693" s="5">
        <f t="shared" si="42"/>
        <v>55953.783000000003</v>
      </c>
      <c r="H2693" s="6">
        <f t="shared" si="41"/>
        <v>-7.751937984495958E-4</v>
      </c>
      <c r="I2693" s="4"/>
      <c r="J2693" s="4"/>
      <c r="K2693" s="4"/>
    </row>
    <row r="2694" spans="2:11" ht="13.5" x14ac:dyDescent="0.35">
      <c r="B2694" s="3">
        <v>45926</v>
      </c>
      <c r="C2694" s="5">
        <v>12.84</v>
      </c>
      <c r="D2694" s="5">
        <v>12.84</v>
      </c>
      <c r="E2694" s="5">
        <v>11789</v>
      </c>
      <c r="F2694" s="5">
        <v>12.718</v>
      </c>
      <c r="G2694" s="5">
        <f t="shared" si="42"/>
        <v>149932.50200000001</v>
      </c>
      <c r="H2694" s="6">
        <f t="shared" si="41"/>
        <v>-3.8789759503491629E-3</v>
      </c>
      <c r="I2694" s="4"/>
      <c r="J2694" s="4"/>
      <c r="K2694" s="4"/>
    </row>
    <row r="2695" spans="2:11" ht="13.5" x14ac:dyDescent="0.35">
      <c r="B2695" s="3">
        <v>45929</v>
      </c>
      <c r="C2695" s="5">
        <v>12.99</v>
      </c>
      <c r="D2695" s="5">
        <v>12.99</v>
      </c>
      <c r="E2695" s="5">
        <v>227421</v>
      </c>
      <c r="F2695" s="5">
        <v>12.988</v>
      </c>
      <c r="G2695" s="5">
        <f t="shared" si="42"/>
        <v>2953743.9479999999</v>
      </c>
      <c r="H2695" s="6">
        <f t="shared" si="41"/>
        <v>1.1682242990654233E-2</v>
      </c>
      <c r="I2695" s="12" t="s">
        <v>13</v>
      </c>
      <c r="J2695" s="12" t="s">
        <v>14</v>
      </c>
      <c r="K2695" s="12" t="s">
        <v>6</v>
      </c>
    </row>
    <row r="2696" spans="2:11" ht="13.5" x14ac:dyDescent="0.35">
      <c r="B2696" s="3">
        <v>45930</v>
      </c>
      <c r="C2696" s="5">
        <v>12.8</v>
      </c>
      <c r="D2696" s="5">
        <v>12.8</v>
      </c>
      <c r="E2696" s="5">
        <v>2595</v>
      </c>
      <c r="F2696" s="5">
        <v>12.79</v>
      </c>
      <c r="G2696" s="5">
        <f t="shared" si="42"/>
        <v>33190.049999999996</v>
      </c>
      <c r="H2696" s="6">
        <f t="shared" si="41"/>
        <v>-1.4626635873748999E-2</v>
      </c>
      <c r="I2696" s="13">
        <v>268125000</v>
      </c>
      <c r="J2696" s="14">
        <f>I2696*D2696</f>
        <v>3432000000</v>
      </c>
      <c r="K2696" s="15">
        <f>SUM(E2513:E2696)/184</f>
        <v>35057.47282608696</v>
      </c>
    </row>
  </sheetData>
  <mergeCells count="1">
    <mergeCell ref="B2:G2"/>
  </mergeCells>
  <phoneticPr fontId="0" type="noConversion"/>
  <conditionalFormatting sqref="H6:H2696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activeCell="A2" sqref="A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17">
        <f>TITRES_STAT!D5</f>
        <v>4.6014999999999997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17">
        <f>TITRES_STAT!D6</f>
        <v>4.5953999999999997</v>
      </c>
      <c r="C3" s="2">
        <f>B3-B2</f>
        <v>-6.0999999999999943E-3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17">
        <f>TITRES_STAT!D7</f>
        <v>4.5913000000000004</v>
      </c>
      <c r="C4" s="2">
        <f t="shared" ref="C4:C67" si="0">B4-B3</f>
        <v>-4.0999999999993264E-3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17">
        <f>TITRES_STAT!D8</f>
        <v>4.5913000000000004</v>
      </c>
      <c r="C5" s="2">
        <f t="shared" si="0"/>
        <v>0</v>
      </c>
      <c r="D5" s="2">
        <f>AVERAGE(B1:B5)</f>
        <v>4.594875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17">
        <f>TITRES_STAT!D9</f>
        <v>4.5913000000000004</v>
      </c>
      <c r="C6" s="2">
        <f t="shared" si="0"/>
        <v>0</v>
      </c>
      <c r="D6" s="2">
        <f t="shared" ref="D6:D69" si="1">AVERAGE(B2:B6)</f>
        <v>4.5941600000000005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17">
        <f>TITRES_STAT!D10</f>
        <v>4.7142999999999997</v>
      </c>
      <c r="C7" s="2">
        <f t="shared" si="0"/>
        <v>0.12299999999999933</v>
      </c>
      <c r="D7" s="2">
        <f t="shared" si="1"/>
        <v>4.6167200000000008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17">
        <f>TITRES_STAT!D11</f>
        <v>4.9909999999999997</v>
      </c>
      <c r="C8" s="2">
        <f t="shared" si="0"/>
        <v>0.27669999999999995</v>
      </c>
      <c r="D8" s="2">
        <f t="shared" si="1"/>
        <v>4.6958399999999996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17">
        <f>TITRES_STAT!D12</f>
        <v>4.9889000000000001</v>
      </c>
      <c r="C9" s="2">
        <f t="shared" si="0"/>
        <v>-2.0999999999995467E-3</v>
      </c>
      <c r="D9" s="2">
        <f t="shared" si="1"/>
        <v>4.7753600000000009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17">
        <f>TITRES_STAT!D13</f>
        <v>4.9192</v>
      </c>
      <c r="C10" s="2">
        <f t="shared" si="0"/>
        <v>-6.9700000000000095E-2</v>
      </c>
      <c r="D10" s="2">
        <f t="shared" si="1"/>
        <v>4.8409399999999998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17">
        <f>TITRES_STAT!D14</f>
        <v>5.0217000000000001</v>
      </c>
      <c r="C11" s="2">
        <f t="shared" si="0"/>
        <v>0.10250000000000004</v>
      </c>
      <c r="D11" s="2">
        <f t="shared" si="1"/>
        <v>4.9270199999999997</v>
      </c>
      <c r="E11" s="2">
        <f>AVERAGE(B2:B11)</f>
        <v>4.7605899999999997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17">
        <f>TITRES_STAT!D15</f>
        <v>5.0361000000000002</v>
      </c>
      <c r="C12" s="2">
        <f t="shared" si="0"/>
        <v>1.440000000000019E-2</v>
      </c>
      <c r="D12" s="2">
        <f t="shared" si="1"/>
        <v>4.9913800000000004</v>
      </c>
      <c r="E12" s="2">
        <f t="shared" ref="E12:E75" si="2">AVERAGE(B3:B12)</f>
        <v>4.804050000000001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17">
        <f>TITRES_STAT!D16</f>
        <v>5.1344000000000003</v>
      </c>
      <c r="C13" s="2">
        <f t="shared" si="0"/>
        <v>9.8300000000000054E-2</v>
      </c>
      <c r="D13" s="2">
        <f t="shared" si="1"/>
        <v>5.02006</v>
      </c>
      <c r="E13" s="2">
        <f t="shared" si="2"/>
        <v>4.8579499999999998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17">
        <f>TITRES_STAT!D17</f>
        <v>5.1836000000000002</v>
      </c>
      <c r="C14" s="2">
        <f t="shared" si="0"/>
        <v>4.919999999999991E-2</v>
      </c>
      <c r="D14" s="2">
        <f t="shared" si="1"/>
        <v>5.0590000000000002</v>
      </c>
      <c r="E14" s="2">
        <f t="shared" si="2"/>
        <v>4.9171800000000001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17">
        <f>TITRES_STAT!D18</f>
        <v>5.1651999999999996</v>
      </c>
      <c r="C15" s="2">
        <f t="shared" si="0"/>
        <v>-1.8400000000000638E-2</v>
      </c>
      <c r="D15" s="2">
        <f t="shared" si="1"/>
        <v>5.1081999999999992</v>
      </c>
      <c r="E15" s="2">
        <f t="shared" si="2"/>
        <v>4.974569999999999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17">
        <f>TITRES_STAT!D19</f>
        <v>5.1036999999999999</v>
      </c>
      <c r="C16" s="2">
        <f t="shared" si="0"/>
        <v>-6.1499999999999666E-2</v>
      </c>
      <c r="D16" s="2">
        <f t="shared" si="1"/>
        <v>5.1246</v>
      </c>
      <c r="E16" s="2">
        <f t="shared" si="2"/>
        <v>5.0258099999999999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17">
        <f>TITRES_STAT!D20</f>
        <v>5.0422000000000002</v>
      </c>
      <c r="C17" s="2">
        <f t="shared" si="0"/>
        <v>-6.1499999999999666E-2</v>
      </c>
      <c r="D17" s="2">
        <f t="shared" si="1"/>
        <v>5.12582</v>
      </c>
      <c r="E17" s="2">
        <f t="shared" si="2"/>
        <v>5.0586000000000002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17">
        <f>TITRES_STAT!D21</f>
        <v>5.0831999999999997</v>
      </c>
      <c r="C18" s="2">
        <f t="shared" si="0"/>
        <v>4.0999999999999481E-2</v>
      </c>
      <c r="D18" s="2">
        <f t="shared" si="1"/>
        <v>5.1155799999999996</v>
      </c>
      <c r="E18" s="2">
        <f t="shared" si="2"/>
        <v>5.0678200000000002</v>
      </c>
      <c r="F18" s="2"/>
      <c r="G18" s="2"/>
      <c r="H18" s="2"/>
      <c r="I18" s="2">
        <f t="array" ref="I18">SUMPRODUCT(B2:B21, (ROW(B2:B21)-ROW(B2)+1)) / (20*21/2)</f>
        <v>5.075300952380954</v>
      </c>
      <c r="J18" s="2"/>
      <c r="K18" s="2"/>
    </row>
    <row r="19" spans="1:11" ht="13.5" x14ac:dyDescent="0.25">
      <c r="A19" s="3">
        <f>TITRES_STAT!B22</f>
        <v>42032</v>
      </c>
      <c r="B19" s="17">
        <f>TITRES_STAT!D22</f>
        <v>5.0831999999999997</v>
      </c>
      <c r="C19" s="2">
        <f t="shared" si="0"/>
        <v>0</v>
      </c>
      <c r="D19" s="2">
        <f t="shared" si="1"/>
        <v>5.0954999999999995</v>
      </c>
      <c r="E19" s="2">
        <f t="shared" si="2"/>
        <v>5.0772500000000003</v>
      </c>
      <c r="F19" s="2"/>
      <c r="G19" s="2"/>
      <c r="H19" s="2"/>
      <c r="I19" s="2">
        <f t="array" ref="I19">SUMPRODUCT(B3:B22, (ROW(B3:B22)-ROW(B3)+1)) / (20*21/2)</f>
        <v>5.1208180952380955</v>
      </c>
      <c r="J19" s="2"/>
      <c r="K19" s="2"/>
    </row>
    <row r="20" spans="1:11" ht="13.5" x14ac:dyDescent="0.25">
      <c r="A20" s="3">
        <f>TITRES_STAT!B23</f>
        <v>42033</v>
      </c>
      <c r="B20" s="17">
        <f>TITRES_STAT!D23</f>
        <v>5.3087</v>
      </c>
      <c r="C20" s="2">
        <f t="shared" si="0"/>
        <v>0.22550000000000026</v>
      </c>
      <c r="D20" s="2">
        <f t="shared" si="1"/>
        <v>5.1242000000000001</v>
      </c>
      <c r="E20" s="2">
        <f t="shared" si="2"/>
        <v>5.1161999999999992</v>
      </c>
      <c r="F20" s="2">
        <f t="shared" ref="F20:F83" si="3">AVERAGE(B1:B20)</f>
        <v>4.9340105263157898</v>
      </c>
      <c r="G20" s="2"/>
      <c r="H20" s="2"/>
      <c r="I20" s="2">
        <f t="array" ref="I20">SUMPRODUCT(B4:B23, (ROW(B4:B23)-ROW(B4)+1)) / (20*21/2)</f>
        <v>5.1574961904761905</v>
      </c>
      <c r="J20" s="2">
        <f>F20</f>
        <v>4.9340105263157898</v>
      </c>
      <c r="K20" s="2"/>
    </row>
    <row r="21" spans="1:11" ht="13.5" x14ac:dyDescent="0.25">
      <c r="A21" s="3">
        <f>TITRES_STAT!B24</f>
        <v>42034</v>
      </c>
      <c r="B21" s="17">
        <f>TITRES_STAT!D24</f>
        <v>5.3292000000000002</v>
      </c>
      <c r="C21" s="2">
        <f t="shared" si="0"/>
        <v>2.0500000000000185E-2</v>
      </c>
      <c r="D21" s="2">
        <f t="shared" si="1"/>
        <v>5.1692999999999998</v>
      </c>
      <c r="E21" s="2">
        <f t="shared" si="2"/>
        <v>5.1469500000000004</v>
      </c>
      <c r="F21" s="2">
        <f t="shared" si="3"/>
        <v>4.9537700000000005</v>
      </c>
      <c r="G21" s="2"/>
      <c r="H21" s="2"/>
      <c r="I21" s="2">
        <f t="array" ref="I21">SUMPRODUCT(B5:B24, (ROW(B5:B24)-ROW(B5)+1)) / (20*21/2)</f>
        <v>5.1855599999999997</v>
      </c>
      <c r="J21" s="2">
        <f t="shared" ref="J21:J84" si="4">$J$4*B21+J20*(1-$J$4)</f>
        <v>4.9716476190476193</v>
      </c>
      <c r="K21" s="2"/>
    </row>
    <row r="22" spans="1:11" ht="13.5" x14ac:dyDescent="0.25">
      <c r="A22" s="3">
        <f>TITRES_STAT!B25</f>
        <v>42037</v>
      </c>
      <c r="B22" s="17">
        <f>TITRES_STAT!D25</f>
        <v>5.4317000000000002</v>
      </c>
      <c r="C22" s="2">
        <f t="shared" si="0"/>
        <v>0.10250000000000004</v>
      </c>
      <c r="D22" s="2">
        <f t="shared" si="1"/>
        <v>5.2471999999999994</v>
      </c>
      <c r="E22" s="2">
        <f t="shared" si="2"/>
        <v>5.1865100000000002</v>
      </c>
      <c r="F22" s="2">
        <f t="shared" si="3"/>
        <v>4.9952800000000011</v>
      </c>
      <c r="G22" s="2"/>
      <c r="H22" s="2"/>
      <c r="I22" s="2">
        <f t="array" ref="I22">SUMPRODUCT(B6:B25, (ROW(B6:B25)-ROW(B6)+1)) / (20*21/2)</f>
        <v>5.2323576190476189</v>
      </c>
      <c r="J22" s="2">
        <f t="shared" si="4"/>
        <v>5.0154621315192749</v>
      </c>
      <c r="K22" s="2"/>
    </row>
    <row r="23" spans="1:11" ht="13.5" x14ac:dyDescent="0.25">
      <c r="A23" s="3">
        <f>TITRES_STAT!B26</f>
        <v>42038</v>
      </c>
      <c r="B23" s="17">
        <f>TITRES_STAT!D26</f>
        <v>5.3803999999999998</v>
      </c>
      <c r="C23" s="2">
        <f t="shared" si="0"/>
        <v>-5.1300000000000345E-2</v>
      </c>
      <c r="D23" s="2">
        <f t="shared" si="1"/>
        <v>5.3066399999999998</v>
      </c>
      <c r="E23" s="2">
        <f t="shared" si="2"/>
        <v>5.2111099999999997</v>
      </c>
      <c r="F23" s="2">
        <f t="shared" si="3"/>
        <v>5.0345300000000002</v>
      </c>
      <c r="G23" s="2"/>
      <c r="H23" s="2"/>
      <c r="I23" s="2">
        <f t="array" ref="I23">SUMPRODUCT(B7:B26, (ROW(B7:B26)-ROW(B7)+1)) / (20*21/2)</f>
        <v>5.2727766666666671</v>
      </c>
      <c r="J23" s="2">
        <f t="shared" si="4"/>
        <v>5.0502181189936302</v>
      </c>
      <c r="K23" s="2"/>
    </row>
    <row r="24" spans="1:11" ht="13.5" x14ac:dyDescent="0.25">
      <c r="A24" s="3">
        <f>TITRES_STAT!B27</f>
        <v>42039</v>
      </c>
      <c r="B24" s="17">
        <f>TITRES_STAT!D27</f>
        <v>5.3292000000000002</v>
      </c>
      <c r="C24" s="2">
        <f t="shared" si="0"/>
        <v>-5.119999999999969E-2</v>
      </c>
      <c r="D24" s="2">
        <f t="shared" si="1"/>
        <v>5.3558400000000006</v>
      </c>
      <c r="E24" s="2">
        <f t="shared" si="2"/>
        <v>5.22567</v>
      </c>
      <c r="F24" s="2">
        <f t="shared" si="3"/>
        <v>5.0714249999999996</v>
      </c>
      <c r="G24" s="2"/>
      <c r="H24" s="2"/>
      <c r="I24" s="2">
        <f t="array" ref="I24">SUMPRODUCT(B8:B27, (ROW(B8:B27)-ROW(B8)+1)) / (20*21/2)</f>
        <v>5.298695238095239</v>
      </c>
      <c r="J24" s="2">
        <f t="shared" si="4"/>
        <v>5.0767878219466178</v>
      </c>
      <c r="K24" s="2"/>
    </row>
    <row r="25" spans="1:11" ht="13.5" x14ac:dyDescent="0.25">
      <c r="A25" s="3">
        <f>TITRES_STAT!B28</f>
        <v>42040</v>
      </c>
      <c r="B25" s="17">
        <f>TITRES_STAT!D28</f>
        <v>5.5628000000000002</v>
      </c>
      <c r="C25" s="2">
        <f t="shared" si="0"/>
        <v>0.23360000000000003</v>
      </c>
      <c r="D25" s="2">
        <f t="shared" si="1"/>
        <v>5.4066600000000005</v>
      </c>
      <c r="E25" s="2">
        <f t="shared" si="2"/>
        <v>5.2654300000000003</v>
      </c>
      <c r="F25" s="2">
        <f t="shared" si="3"/>
        <v>5.1199999999999992</v>
      </c>
      <c r="G25" s="2"/>
      <c r="H25" s="2"/>
      <c r="I25" s="2">
        <f t="array" ref="I25">SUMPRODUCT(B9:B28, (ROW(B9:B28)-ROW(B9)+1)) / (20*21/2)</f>
        <v>5.321159047619048</v>
      </c>
      <c r="J25" s="2">
        <f t="shared" si="4"/>
        <v>5.12307469604694</v>
      </c>
      <c r="K25" s="2"/>
    </row>
    <row r="26" spans="1:11" ht="13.5" x14ac:dyDescent="0.25">
      <c r="A26" s="3">
        <f>TITRES_STAT!B29</f>
        <v>42041</v>
      </c>
      <c r="B26" s="17">
        <f>TITRES_STAT!D29</f>
        <v>5.5444000000000004</v>
      </c>
      <c r="C26" s="2">
        <f t="shared" si="0"/>
        <v>-1.839999999999975E-2</v>
      </c>
      <c r="D26" s="2">
        <f t="shared" si="1"/>
        <v>5.4497</v>
      </c>
      <c r="E26" s="2">
        <f t="shared" si="2"/>
        <v>5.3095000000000008</v>
      </c>
      <c r="F26" s="2">
        <f t="shared" si="3"/>
        <v>5.1676549999999999</v>
      </c>
      <c r="G26" s="2"/>
      <c r="H26" s="2"/>
      <c r="I26" s="2">
        <f t="array" ref="I26">SUMPRODUCT(B10:B29, (ROW(B10:B29)-ROW(B10)+1)) / (20*21/2)</f>
        <v>5.3436380952380951</v>
      </c>
      <c r="J26" s="2">
        <f t="shared" si="4"/>
        <v>5.163200915471041</v>
      </c>
      <c r="K26" s="2"/>
    </row>
    <row r="27" spans="1:11" ht="13.5" x14ac:dyDescent="0.25">
      <c r="A27" s="3">
        <f>TITRES_STAT!B30</f>
        <v>42044</v>
      </c>
      <c r="B27" s="17">
        <f>TITRES_STAT!D30</f>
        <v>5.4398</v>
      </c>
      <c r="C27" s="2">
        <f t="shared" si="0"/>
        <v>-0.10460000000000047</v>
      </c>
      <c r="D27" s="2">
        <f t="shared" si="1"/>
        <v>5.4513199999999999</v>
      </c>
      <c r="E27" s="2">
        <f t="shared" si="2"/>
        <v>5.3492600000000001</v>
      </c>
      <c r="F27" s="2">
        <f t="shared" si="3"/>
        <v>5.2039299999999997</v>
      </c>
      <c r="G27" s="2"/>
      <c r="H27" s="2"/>
      <c r="I27" s="2">
        <f t="array" ref="I27">SUMPRODUCT(B11:B30, (ROW(B11:B30)-ROW(B11)+1)) / (20*21/2)</f>
        <v>5.3628814285714279</v>
      </c>
      <c r="J27" s="2">
        <f t="shared" si="4"/>
        <v>5.1895436854261794</v>
      </c>
      <c r="K27" s="2"/>
    </row>
    <row r="28" spans="1:11" ht="13.5" x14ac:dyDescent="0.25">
      <c r="A28" s="3">
        <f>TITRES_STAT!B31</f>
        <v>42045</v>
      </c>
      <c r="B28" s="17">
        <f>TITRES_STAT!D31</f>
        <v>5.4398</v>
      </c>
      <c r="C28" s="2">
        <f t="shared" si="0"/>
        <v>0</v>
      </c>
      <c r="D28" s="2">
        <f t="shared" si="1"/>
        <v>5.4631999999999987</v>
      </c>
      <c r="E28" s="2">
        <f t="shared" si="2"/>
        <v>5.3849200000000002</v>
      </c>
      <c r="F28" s="2">
        <f t="shared" si="3"/>
        <v>5.2263700000000011</v>
      </c>
      <c r="G28" s="2"/>
      <c r="H28" s="2"/>
      <c r="I28" s="2">
        <f t="array" ref="I28">SUMPRODUCT(B12:B31, (ROW(B12:B31)-ROW(B12)+1)) / (20*21/2)</f>
        <v>5.3793966666666666</v>
      </c>
      <c r="J28" s="2">
        <f t="shared" si="4"/>
        <v>5.2133776201474955</v>
      </c>
      <c r="K28" s="2"/>
    </row>
    <row r="29" spans="1:11" ht="13.5" x14ac:dyDescent="0.25">
      <c r="A29" s="3">
        <f>TITRES_STAT!B32</f>
        <v>42046</v>
      </c>
      <c r="B29" s="17">
        <f>TITRES_STAT!D32</f>
        <v>5.4623999999999997</v>
      </c>
      <c r="C29" s="2">
        <f t="shared" si="0"/>
        <v>2.2599999999999731E-2</v>
      </c>
      <c r="D29" s="2">
        <f t="shared" si="1"/>
        <v>5.4898400000000001</v>
      </c>
      <c r="E29" s="2">
        <f t="shared" si="2"/>
        <v>5.4228400000000008</v>
      </c>
      <c r="F29" s="2">
        <f t="shared" si="3"/>
        <v>5.2500450000000001</v>
      </c>
      <c r="G29" s="2"/>
      <c r="H29" s="2"/>
      <c r="I29" s="2">
        <f t="array" ref="I29">SUMPRODUCT(B13:B32, (ROW(B13:B32)-ROW(B13)+1)) / (20*21/2)</f>
        <v>5.3940623809523807</v>
      </c>
      <c r="J29" s="2">
        <f t="shared" si="4"/>
        <v>5.2370940372763055</v>
      </c>
      <c r="K29" s="2"/>
    </row>
    <row r="30" spans="1:11" ht="13.5" x14ac:dyDescent="0.25">
      <c r="A30" s="3">
        <f>TITRES_STAT!B33</f>
        <v>42047</v>
      </c>
      <c r="B30" s="17">
        <f>TITRES_STAT!D33</f>
        <v>5.4520999999999997</v>
      </c>
      <c r="C30" s="2">
        <f t="shared" si="0"/>
        <v>-1.0299999999999976E-2</v>
      </c>
      <c r="D30" s="2">
        <f t="shared" si="1"/>
        <v>5.4676999999999989</v>
      </c>
      <c r="E30" s="2">
        <f t="shared" si="2"/>
        <v>5.4371799999999997</v>
      </c>
      <c r="F30" s="2">
        <f t="shared" si="3"/>
        <v>5.2766900000000003</v>
      </c>
      <c r="G30" s="2"/>
      <c r="H30" s="2"/>
      <c r="I30" s="2">
        <f t="array" ref="I30">SUMPRODUCT(B14:B33, (ROW(B14:B33)-ROW(B14)+1)) / (20*21/2)</f>
        <v>5.4067471428571423</v>
      </c>
      <c r="J30" s="2">
        <f t="shared" si="4"/>
        <v>5.2575707956309436</v>
      </c>
      <c r="K30" s="2"/>
    </row>
    <row r="31" spans="1:11" ht="13.5" x14ac:dyDescent="0.25">
      <c r="A31" s="3">
        <f>TITRES_STAT!B34</f>
        <v>42048</v>
      </c>
      <c r="B31" s="17">
        <f>TITRES_STAT!D34</f>
        <v>5.4500999999999999</v>
      </c>
      <c r="C31" s="2">
        <f t="shared" si="0"/>
        <v>-1.9999999999997797E-3</v>
      </c>
      <c r="D31" s="2">
        <f t="shared" si="1"/>
        <v>5.4488399999999997</v>
      </c>
      <c r="E31" s="2">
        <f t="shared" si="2"/>
        <v>5.4492700000000003</v>
      </c>
      <c r="F31" s="2">
        <f t="shared" si="3"/>
        <v>5.2981100000000012</v>
      </c>
      <c r="G31" s="2"/>
      <c r="H31" s="2"/>
      <c r="I31" s="2">
        <f t="array" ref="I31">SUMPRODUCT(B15:B34, (ROW(B15:B34)-ROW(B15)+1)) / (20*21/2)</f>
        <v>5.4198714285714287</v>
      </c>
      <c r="J31" s="2">
        <f t="shared" si="4"/>
        <v>5.2759069103327585</v>
      </c>
      <c r="K31" s="2"/>
    </row>
    <row r="32" spans="1:11" ht="13.5" x14ac:dyDescent="0.25">
      <c r="A32" s="3">
        <f>TITRES_STAT!B35</f>
        <v>42051</v>
      </c>
      <c r="B32" s="17">
        <f>TITRES_STAT!D35</f>
        <v>5.4520999999999997</v>
      </c>
      <c r="C32" s="2">
        <f t="shared" si="0"/>
        <v>1.9999999999997797E-3</v>
      </c>
      <c r="D32" s="2">
        <f t="shared" si="1"/>
        <v>5.4513000000000007</v>
      </c>
      <c r="E32" s="2">
        <f t="shared" si="2"/>
        <v>5.4513100000000003</v>
      </c>
      <c r="F32" s="2">
        <f t="shared" si="3"/>
        <v>5.3189100000000007</v>
      </c>
      <c r="G32" s="2"/>
      <c r="H32" s="2"/>
      <c r="I32" s="2">
        <f t="array" ref="I32">SUMPRODUCT(B16:B35, (ROW(B16:B35)-ROW(B16)+1)) / (20*21/2)</f>
        <v>5.4335719047619051</v>
      </c>
      <c r="J32" s="2">
        <f t="shared" si="4"/>
        <v>5.2926872045867821</v>
      </c>
      <c r="K32" s="2"/>
    </row>
    <row r="33" spans="1:11" ht="13.5" x14ac:dyDescent="0.25">
      <c r="A33" s="3">
        <f>TITRES_STAT!B36</f>
        <v>42052</v>
      </c>
      <c r="B33" s="17">
        <f>TITRES_STAT!D36</f>
        <v>5.4520999999999997</v>
      </c>
      <c r="C33" s="2">
        <f t="shared" si="0"/>
        <v>0</v>
      </c>
      <c r="D33" s="2">
        <f t="shared" si="1"/>
        <v>5.4537599999999999</v>
      </c>
      <c r="E33" s="2">
        <f t="shared" si="2"/>
        <v>5.4584799999999998</v>
      </c>
      <c r="F33" s="2">
        <f t="shared" si="3"/>
        <v>5.3347950000000015</v>
      </c>
      <c r="G33" s="2"/>
      <c r="H33" s="2"/>
      <c r="I33" s="2">
        <f t="array" ref="I33">SUMPRODUCT(B17:B36, (ROW(B17:B36)-ROW(B17)+1)) / (20*21/2)</f>
        <v>5.4496157142857147</v>
      </c>
      <c r="J33" s="2">
        <f t="shared" si="4"/>
        <v>5.3078693755785178</v>
      </c>
      <c r="K33" s="2"/>
    </row>
    <row r="34" spans="1:11" ht="13.5" x14ac:dyDescent="0.25">
      <c r="A34" s="3">
        <f>TITRES_STAT!B37</f>
        <v>42053</v>
      </c>
      <c r="B34" s="17">
        <f>TITRES_STAT!D37</f>
        <v>5.4725999999999999</v>
      </c>
      <c r="C34" s="2">
        <f t="shared" si="0"/>
        <v>2.0500000000000185E-2</v>
      </c>
      <c r="D34" s="2">
        <f t="shared" si="1"/>
        <v>5.4558000000000009</v>
      </c>
      <c r="E34" s="2">
        <f t="shared" si="2"/>
        <v>5.4728200000000005</v>
      </c>
      <c r="F34" s="2">
        <f t="shared" si="3"/>
        <v>5.3492450000000016</v>
      </c>
      <c r="G34" s="2"/>
      <c r="H34" s="2"/>
      <c r="I34" s="2">
        <f t="array" ref="I34">SUMPRODUCT(B18:B37, (ROW(B18:B37)-ROW(B18)+1)) / (20*21/2)</f>
        <v>5.4790385714285721</v>
      </c>
      <c r="J34" s="2">
        <f t="shared" si="4"/>
        <v>5.3235580064758024</v>
      </c>
      <c r="K34" s="2"/>
    </row>
    <row r="35" spans="1:11" ht="13.5" x14ac:dyDescent="0.25">
      <c r="A35" s="3">
        <f>TITRES_STAT!B38</f>
        <v>42054</v>
      </c>
      <c r="B35" s="17">
        <f>TITRES_STAT!D38</f>
        <v>5.4931000000000001</v>
      </c>
      <c r="C35" s="2">
        <f t="shared" si="0"/>
        <v>2.0500000000000185E-2</v>
      </c>
      <c r="D35" s="2">
        <f t="shared" si="1"/>
        <v>5.4640000000000004</v>
      </c>
      <c r="E35" s="2">
        <f t="shared" si="2"/>
        <v>5.4658499999999997</v>
      </c>
      <c r="F35" s="2">
        <f t="shared" si="3"/>
        <v>5.3656400000000009</v>
      </c>
      <c r="G35" s="2"/>
      <c r="H35" s="2"/>
      <c r="I35" s="2">
        <f t="array" ref="I35">SUMPRODUCT(B19:B38, (ROW(B19:B38)-ROW(B19)+1)) / (20*21/2)</f>
        <v>5.5094428571428571</v>
      </c>
      <c r="J35" s="2">
        <f t="shared" si="4"/>
        <v>5.3397048630019164</v>
      </c>
      <c r="K35" s="2"/>
    </row>
    <row r="36" spans="1:11" ht="13.5" x14ac:dyDescent="0.25">
      <c r="A36" s="3">
        <f>TITRES_STAT!B39</f>
        <v>42055</v>
      </c>
      <c r="B36" s="17">
        <f>TITRES_STAT!D39</f>
        <v>5.5340999999999996</v>
      </c>
      <c r="C36" s="2">
        <f t="shared" si="0"/>
        <v>4.0999999999999481E-2</v>
      </c>
      <c r="D36" s="2">
        <f t="shared" si="1"/>
        <v>5.4808000000000003</v>
      </c>
      <c r="E36" s="2">
        <f t="shared" si="2"/>
        <v>5.4648200000000005</v>
      </c>
      <c r="F36" s="2">
        <f t="shared" si="3"/>
        <v>5.3871599999999997</v>
      </c>
      <c r="G36" s="2"/>
      <c r="H36" s="2"/>
      <c r="I36" s="2">
        <f t="array" ref="I36">SUMPRODUCT(B20:B39, (ROW(B20:B39)-ROW(B20)+1)) / (20*21/2)</f>
        <v>5.5445333333333329</v>
      </c>
      <c r="J36" s="2">
        <f t="shared" si="4"/>
        <v>5.3582186855731626</v>
      </c>
      <c r="K36" s="2"/>
    </row>
    <row r="37" spans="1:11" ht="13.5" x14ac:dyDescent="0.25">
      <c r="A37" s="3">
        <f>TITRES_STAT!B40</f>
        <v>42058</v>
      </c>
      <c r="B37" s="17">
        <f>TITRES_STAT!D40</f>
        <v>5.6961000000000004</v>
      </c>
      <c r="C37" s="2">
        <f t="shared" si="0"/>
        <v>0.16200000000000081</v>
      </c>
      <c r="D37" s="2">
        <f t="shared" si="1"/>
        <v>5.5296000000000003</v>
      </c>
      <c r="E37" s="2">
        <f t="shared" si="2"/>
        <v>5.4904500000000009</v>
      </c>
      <c r="F37" s="2">
        <f t="shared" si="3"/>
        <v>5.4198550000000001</v>
      </c>
      <c r="G37" s="2"/>
      <c r="H37" s="2"/>
      <c r="I37" s="2">
        <f t="array" ref="I37">SUMPRODUCT(B21:B40, (ROW(B21:B40)-ROW(B21)+1)) / (20*21/2)</f>
        <v>5.6073385714285724</v>
      </c>
      <c r="J37" s="2">
        <f t="shared" si="4"/>
        <v>5.3903978583757182</v>
      </c>
      <c r="K37" s="2"/>
    </row>
    <row r="38" spans="1:11" ht="13.5" x14ac:dyDescent="0.25">
      <c r="A38" s="3">
        <f>TITRES_STAT!B41</f>
        <v>42059</v>
      </c>
      <c r="B38" s="17">
        <f>TITRES_STAT!D41</f>
        <v>5.7390999999999996</v>
      </c>
      <c r="C38" s="2">
        <f t="shared" si="0"/>
        <v>4.2999999999999261E-2</v>
      </c>
      <c r="D38" s="2">
        <f t="shared" si="1"/>
        <v>5.5870000000000006</v>
      </c>
      <c r="E38" s="2">
        <f t="shared" si="2"/>
        <v>5.5203800000000003</v>
      </c>
      <c r="F38" s="2">
        <f t="shared" si="3"/>
        <v>5.4526500000000002</v>
      </c>
      <c r="G38" s="2"/>
      <c r="H38" s="2"/>
      <c r="I38" s="2">
        <f t="array" ref="I38">SUMPRODUCT(B22:B41, (ROW(B22:B41)-ROW(B22)+1)) / (20*21/2)</f>
        <v>5.6749328571428563</v>
      </c>
      <c r="J38" s="2">
        <f t="shared" si="4"/>
        <v>5.4236075861494593</v>
      </c>
      <c r="K38" s="2"/>
    </row>
    <row r="39" spans="1:11" ht="13.5" x14ac:dyDescent="0.25">
      <c r="A39" s="3">
        <f>TITRES_STAT!B42</f>
        <v>42060</v>
      </c>
      <c r="B39" s="17">
        <f>TITRES_STAT!D42</f>
        <v>5.8211000000000004</v>
      </c>
      <c r="C39" s="2">
        <f t="shared" si="0"/>
        <v>8.2000000000000739E-2</v>
      </c>
      <c r="D39" s="2">
        <f t="shared" si="1"/>
        <v>5.6567000000000007</v>
      </c>
      <c r="E39" s="2">
        <f t="shared" si="2"/>
        <v>5.5562500000000004</v>
      </c>
      <c r="F39" s="2">
        <f t="shared" si="3"/>
        <v>5.4895450000000006</v>
      </c>
      <c r="G39" s="2"/>
      <c r="H39" s="2"/>
      <c r="I39" s="2">
        <f t="array" ref="I39">SUMPRODUCT(B23:B42, (ROW(B23:B42)-ROW(B23)+1)) / (20*21/2)</f>
        <v>5.7288123809523812</v>
      </c>
      <c r="J39" s="2">
        <f t="shared" si="4"/>
        <v>5.4614640065161772</v>
      </c>
      <c r="K39" s="2"/>
    </row>
    <row r="40" spans="1:11" ht="13.5" x14ac:dyDescent="0.25">
      <c r="A40" s="3">
        <f>TITRES_STAT!B43</f>
        <v>42061</v>
      </c>
      <c r="B40" s="17">
        <f>TITRES_STAT!D43</f>
        <v>6.149</v>
      </c>
      <c r="C40" s="2">
        <f t="shared" si="0"/>
        <v>0.32789999999999964</v>
      </c>
      <c r="D40" s="2">
        <f t="shared" si="1"/>
        <v>5.7878800000000004</v>
      </c>
      <c r="E40" s="2">
        <f t="shared" si="2"/>
        <v>5.6259400000000008</v>
      </c>
      <c r="F40" s="2">
        <f t="shared" si="3"/>
        <v>5.5315599999999998</v>
      </c>
      <c r="G40" s="2"/>
      <c r="H40" s="2"/>
      <c r="I40" s="2">
        <f t="array" ref="I40">SUMPRODUCT(B24:B43, (ROW(B24:B43)-ROW(B24)+1)) / (20*21/2)</f>
        <v>5.7515814285714288</v>
      </c>
      <c r="J40" s="2">
        <f t="shared" si="4"/>
        <v>5.5269436249432085</v>
      </c>
      <c r="K40" s="2"/>
    </row>
    <row r="41" spans="1:11" ht="13.5" x14ac:dyDescent="0.25">
      <c r="A41" s="3">
        <f>TITRES_STAT!B44</f>
        <v>42062</v>
      </c>
      <c r="B41" s="17">
        <f>TITRES_STAT!D44</f>
        <v>6.2412999999999998</v>
      </c>
      <c r="C41" s="2">
        <f t="shared" si="0"/>
        <v>9.2299999999999827E-2</v>
      </c>
      <c r="D41" s="2">
        <f t="shared" si="1"/>
        <v>5.9293199999999997</v>
      </c>
      <c r="E41" s="2">
        <f t="shared" si="2"/>
        <v>5.7050600000000005</v>
      </c>
      <c r="F41" s="2">
        <f t="shared" si="3"/>
        <v>5.577164999999999</v>
      </c>
      <c r="G41" s="2"/>
      <c r="H41" s="2"/>
      <c r="I41" s="2">
        <f t="array" ref="I41">SUMPRODUCT(B25:B44, (ROW(B25:B44)-ROW(B25)+1)) / (20*21/2)</f>
        <v>5.7383342857142852</v>
      </c>
      <c r="J41" s="2">
        <f t="shared" si="4"/>
        <v>5.5949775654248075</v>
      </c>
      <c r="K41" s="2"/>
    </row>
    <row r="42" spans="1:11" ht="13.5" x14ac:dyDescent="0.25">
      <c r="A42" s="3">
        <f>TITRES_STAT!B45</f>
        <v>42065</v>
      </c>
      <c r="B42" s="17">
        <f>TITRES_STAT!D45</f>
        <v>6.1429</v>
      </c>
      <c r="C42" s="2">
        <f t="shared" si="0"/>
        <v>-9.8399999999999821E-2</v>
      </c>
      <c r="D42" s="2">
        <f t="shared" si="1"/>
        <v>6.0186799999999998</v>
      </c>
      <c r="E42" s="2">
        <f t="shared" si="2"/>
        <v>5.7741400000000001</v>
      </c>
      <c r="F42" s="2">
        <f t="shared" si="3"/>
        <v>5.6127249999999993</v>
      </c>
      <c r="G42" s="2"/>
      <c r="H42" s="2"/>
      <c r="I42" s="2">
        <f t="array" ref="I42">SUMPRODUCT(B26:B45, (ROW(B26:B45)-ROW(B26)+1)) / (20*21/2)</f>
        <v>5.7278014285714294</v>
      </c>
      <c r="J42" s="2">
        <f t="shared" si="4"/>
        <v>5.6471606544319695</v>
      </c>
      <c r="K42" s="2"/>
    </row>
    <row r="43" spans="1:11" ht="13.5" x14ac:dyDescent="0.25">
      <c r="A43" s="3">
        <f>TITRES_STAT!B46</f>
        <v>42066</v>
      </c>
      <c r="B43" s="17">
        <f>TITRES_STAT!D46</f>
        <v>5.8517999999999999</v>
      </c>
      <c r="C43" s="2">
        <f t="shared" si="0"/>
        <v>-0.29110000000000014</v>
      </c>
      <c r="D43" s="2">
        <f t="shared" si="1"/>
        <v>6.0412200000000009</v>
      </c>
      <c r="E43" s="2">
        <f t="shared" si="2"/>
        <v>5.8141100000000003</v>
      </c>
      <c r="F43" s="2">
        <f t="shared" si="3"/>
        <v>5.6362949999999987</v>
      </c>
      <c r="G43" s="2"/>
      <c r="H43" s="2"/>
      <c r="I43" s="2">
        <f t="array" ref="I43">SUMPRODUCT(B27:B46, (ROW(B27:B46)-ROW(B27)+1)) / (20*21/2)</f>
        <v>5.7232623809523808</v>
      </c>
      <c r="J43" s="2">
        <f t="shared" si="4"/>
        <v>5.6666501159146394</v>
      </c>
      <c r="K43" s="2"/>
    </row>
    <row r="44" spans="1:11" ht="13.5" x14ac:dyDescent="0.25">
      <c r="A44" s="3">
        <f>TITRES_STAT!B47</f>
        <v>42067</v>
      </c>
      <c r="B44" s="17">
        <f>TITRES_STAT!D47</f>
        <v>5.4972000000000003</v>
      </c>
      <c r="C44" s="2">
        <f t="shared" si="0"/>
        <v>-0.35459999999999958</v>
      </c>
      <c r="D44" s="2">
        <f t="shared" si="1"/>
        <v>5.9764400000000002</v>
      </c>
      <c r="E44" s="2">
        <f t="shared" si="2"/>
        <v>5.8165700000000005</v>
      </c>
      <c r="F44" s="2">
        <f t="shared" si="3"/>
        <v>5.6446949999999996</v>
      </c>
      <c r="G44" s="2"/>
      <c r="H44" s="2"/>
      <c r="I44" s="2">
        <f t="array" ref="I44">SUMPRODUCT(B28:B47, (ROW(B28:B47)-ROW(B28)+1)) / (20*21/2)</f>
        <v>5.7221938095238087</v>
      </c>
      <c r="J44" s="2">
        <f t="shared" si="4"/>
        <v>5.6505120096370547</v>
      </c>
      <c r="K44" s="2"/>
    </row>
    <row r="45" spans="1:11" ht="13.5" x14ac:dyDescent="0.25">
      <c r="A45" s="3">
        <f>TITRES_STAT!B48</f>
        <v>42068</v>
      </c>
      <c r="B45" s="17">
        <f>TITRES_STAT!D48</f>
        <v>5.5340999999999996</v>
      </c>
      <c r="C45" s="2">
        <f t="shared" si="0"/>
        <v>3.6899999999999267E-2</v>
      </c>
      <c r="D45" s="2">
        <f t="shared" si="1"/>
        <v>5.8534600000000001</v>
      </c>
      <c r="E45" s="2">
        <f t="shared" si="2"/>
        <v>5.8206699999999998</v>
      </c>
      <c r="F45" s="2">
        <f t="shared" si="3"/>
        <v>5.6432599999999997</v>
      </c>
      <c r="G45" s="2"/>
      <c r="H45" s="2"/>
      <c r="I45" s="2">
        <f t="array" ref="I45">SUMPRODUCT(B29:B48, (ROW(B29:B48)-ROW(B29)+1)) / (20*21/2)</f>
        <v>5.7067214285714281</v>
      </c>
      <c r="J45" s="2">
        <f t="shared" si="4"/>
        <v>5.6394251515763827</v>
      </c>
      <c r="K45" s="2"/>
    </row>
    <row r="46" spans="1:11" ht="13.5" x14ac:dyDescent="0.25">
      <c r="A46" s="3">
        <f>TITRES_STAT!B49</f>
        <v>42069</v>
      </c>
      <c r="B46" s="17">
        <f>TITRES_STAT!D49</f>
        <v>5.5956000000000001</v>
      </c>
      <c r="C46" s="2">
        <f t="shared" si="0"/>
        <v>6.1500000000000554E-2</v>
      </c>
      <c r="D46" s="2">
        <f t="shared" si="1"/>
        <v>5.7243200000000005</v>
      </c>
      <c r="E46" s="2">
        <f t="shared" si="2"/>
        <v>5.8268199999999997</v>
      </c>
      <c r="F46" s="2">
        <f t="shared" si="3"/>
        <v>5.6458199999999996</v>
      </c>
      <c r="G46" s="2"/>
      <c r="H46" s="2"/>
      <c r="I46" s="2">
        <f t="array" ref="I46">SUMPRODUCT(B30:B49, (ROW(B30:B49)-ROW(B30)+1)) / (20*21/2)</f>
        <v>5.6949000000000005</v>
      </c>
      <c r="J46" s="2">
        <f t="shared" si="4"/>
        <v>5.6352513276167278</v>
      </c>
      <c r="K46" s="2"/>
    </row>
    <row r="47" spans="1:11" ht="13.5" x14ac:dyDescent="0.25">
      <c r="A47" s="3">
        <f>TITRES_STAT!B50</f>
        <v>42072</v>
      </c>
      <c r="B47" s="17">
        <f>TITRES_STAT!D50</f>
        <v>5.6345999999999998</v>
      </c>
      <c r="C47" s="2">
        <f t="shared" si="0"/>
        <v>3.8999999999999702E-2</v>
      </c>
      <c r="D47" s="2">
        <f t="shared" si="1"/>
        <v>5.6226599999999998</v>
      </c>
      <c r="E47" s="2">
        <f t="shared" si="2"/>
        <v>5.8206699999999998</v>
      </c>
      <c r="F47" s="2">
        <f t="shared" si="3"/>
        <v>5.6555600000000004</v>
      </c>
      <c r="G47" s="2"/>
      <c r="H47" s="2"/>
      <c r="I47" s="2">
        <f t="array" ref="I47">SUMPRODUCT(B31:B50, (ROW(B31:B50)-ROW(B31)+1)) / (20*21/2)</f>
        <v>5.6876228571428564</v>
      </c>
      <c r="J47" s="2">
        <f t="shared" si="4"/>
        <v>5.6351892964151347</v>
      </c>
      <c r="K47" s="2"/>
    </row>
    <row r="48" spans="1:11" ht="13.5" x14ac:dyDescent="0.25">
      <c r="A48" s="3">
        <f>TITRES_STAT!B51</f>
        <v>42073</v>
      </c>
      <c r="B48" s="17">
        <f>TITRES_STAT!D51</f>
        <v>5.4931000000000001</v>
      </c>
      <c r="C48" s="2">
        <f t="shared" si="0"/>
        <v>-0.14149999999999974</v>
      </c>
      <c r="D48" s="2">
        <f t="shared" si="1"/>
        <v>5.5509199999999996</v>
      </c>
      <c r="E48" s="2">
        <f t="shared" si="2"/>
        <v>5.7960700000000003</v>
      </c>
      <c r="F48" s="2">
        <f t="shared" si="3"/>
        <v>5.6582249999999998</v>
      </c>
      <c r="G48" s="2"/>
      <c r="H48" s="2"/>
      <c r="I48" s="2">
        <f t="array" ref="I48">SUMPRODUCT(B32:B51, (ROW(B32:B51)-ROW(B32)+1)) / (20*21/2)</f>
        <v>5.6797109523809519</v>
      </c>
      <c r="J48" s="2">
        <f t="shared" si="4"/>
        <v>5.6216569824708369</v>
      </c>
      <c r="K48" s="2"/>
    </row>
    <row r="49" spans="1:11" ht="13.5" x14ac:dyDescent="0.25">
      <c r="A49" s="3">
        <f>TITRES_STAT!B52</f>
        <v>42074</v>
      </c>
      <c r="B49" s="17">
        <f>TITRES_STAT!D52</f>
        <v>5.5340999999999996</v>
      </c>
      <c r="C49" s="2">
        <f t="shared" si="0"/>
        <v>4.0999999999999481E-2</v>
      </c>
      <c r="D49" s="2">
        <f t="shared" si="1"/>
        <v>5.5582999999999991</v>
      </c>
      <c r="E49" s="2">
        <f t="shared" si="2"/>
        <v>5.7673699999999997</v>
      </c>
      <c r="F49" s="2">
        <f t="shared" si="3"/>
        <v>5.6618100000000009</v>
      </c>
      <c r="G49" s="2"/>
      <c r="H49" s="2"/>
      <c r="I49" s="2">
        <f t="array" ref="I49">SUMPRODUCT(B33:B52, (ROW(B33:B52)-ROW(B33)+1)) / (20*21/2)</f>
        <v>5.6660785714285717</v>
      </c>
      <c r="J49" s="2">
        <f t="shared" si="4"/>
        <v>5.6133182222355194</v>
      </c>
      <c r="K49" s="2"/>
    </row>
    <row r="50" spans="1:11" ht="13.5" x14ac:dyDescent="0.25">
      <c r="A50" s="3">
        <f>TITRES_STAT!B53</f>
        <v>42075</v>
      </c>
      <c r="B50" s="17">
        <f>TITRES_STAT!D53</f>
        <v>5.5853999999999999</v>
      </c>
      <c r="C50" s="2">
        <f t="shared" si="0"/>
        <v>5.1300000000000345E-2</v>
      </c>
      <c r="D50" s="2">
        <f t="shared" si="1"/>
        <v>5.5685599999999997</v>
      </c>
      <c r="E50" s="2">
        <f t="shared" si="2"/>
        <v>5.7110099999999999</v>
      </c>
      <c r="F50" s="2">
        <f t="shared" si="3"/>
        <v>5.6684750000000008</v>
      </c>
      <c r="G50" s="2">
        <f t="shared" ref="G50:G113" si="5">AVERAGE(B1:B50)</f>
        <v>5.336479591836734</v>
      </c>
      <c r="H50" s="2"/>
      <c r="I50" s="2">
        <f t="array" ref="I50">SUMPRODUCT(B34:B53, (ROW(B34:B53)-ROW(B34)+1)) / (20*21/2)</f>
        <v>5.6520652380952381</v>
      </c>
      <c r="J50" s="2">
        <f t="shared" si="4"/>
        <v>5.6106593439273746</v>
      </c>
      <c r="K50" s="2">
        <f>G50</f>
        <v>5.336479591836734</v>
      </c>
    </row>
    <row r="51" spans="1:11" ht="13.5" x14ac:dyDescent="0.25">
      <c r="A51" s="3">
        <f>TITRES_STAT!B54</f>
        <v>42076</v>
      </c>
      <c r="B51" s="17">
        <f>TITRES_STAT!D54</f>
        <v>5.5853999999999999</v>
      </c>
      <c r="C51" s="2">
        <f t="shared" si="0"/>
        <v>0</v>
      </c>
      <c r="D51" s="2">
        <f t="shared" si="1"/>
        <v>5.5665199999999997</v>
      </c>
      <c r="E51" s="2">
        <f t="shared" si="2"/>
        <v>5.6454199999999997</v>
      </c>
      <c r="F51" s="2">
        <f t="shared" si="3"/>
        <v>5.6752399999999996</v>
      </c>
      <c r="G51" s="2">
        <f t="shared" si="5"/>
        <v>5.3414579999999994</v>
      </c>
      <c r="H51" s="2"/>
      <c r="I51" s="2">
        <f t="array" ref="I51">SUMPRODUCT(B35:B54, (ROW(B35:B54)-ROW(B35)+1)) / (20*21/2)</f>
        <v>5.6062423809523798</v>
      </c>
      <c r="J51" s="2">
        <f t="shared" si="4"/>
        <v>5.6082536921247677</v>
      </c>
      <c r="K51" s="2">
        <f t="shared" ref="K51:K114" si="6">$K$4*B51+(1-$K$4)*K50</f>
        <v>5.3462411764705884</v>
      </c>
    </row>
    <row r="52" spans="1:11" ht="13.5" x14ac:dyDescent="0.25">
      <c r="A52" s="3">
        <f>TITRES_STAT!B55</f>
        <v>42079</v>
      </c>
      <c r="B52" s="17">
        <f>TITRES_STAT!D55</f>
        <v>5.5320999999999998</v>
      </c>
      <c r="C52" s="2">
        <f t="shared" si="0"/>
        <v>-5.3300000000000125E-2</v>
      </c>
      <c r="D52" s="2">
        <f t="shared" si="1"/>
        <v>5.5460200000000004</v>
      </c>
      <c r="E52" s="2">
        <f t="shared" si="2"/>
        <v>5.5843400000000001</v>
      </c>
      <c r="F52" s="2">
        <f t="shared" si="3"/>
        <v>5.6792399999999992</v>
      </c>
      <c r="G52" s="2">
        <f t="shared" si="5"/>
        <v>5.3600699999999994</v>
      </c>
      <c r="H52" s="2"/>
      <c r="I52" s="2">
        <f t="array" ref="I52">SUMPRODUCT(B36:B55, (ROW(B36:B55)-ROW(B36)+1)) / (20*21/2)</f>
        <v>5.5835742857142856</v>
      </c>
      <c r="J52" s="2">
        <f t="shared" si="4"/>
        <v>5.6010009595414569</v>
      </c>
      <c r="K52" s="2">
        <f t="shared" si="6"/>
        <v>5.3535297577854672</v>
      </c>
    </row>
    <row r="53" spans="1:11" ht="13.5" x14ac:dyDescent="0.25">
      <c r="A53" s="3">
        <f>TITRES_STAT!B56</f>
        <v>42080</v>
      </c>
      <c r="B53" s="17">
        <f>TITRES_STAT!D56</f>
        <v>5.5320999999999998</v>
      </c>
      <c r="C53" s="2">
        <f t="shared" si="0"/>
        <v>0</v>
      </c>
      <c r="D53" s="2">
        <f t="shared" si="1"/>
        <v>5.55382</v>
      </c>
      <c r="E53" s="2">
        <f t="shared" si="2"/>
        <v>5.5523699999999998</v>
      </c>
      <c r="F53" s="2">
        <f t="shared" si="3"/>
        <v>5.6832399999999996</v>
      </c>
      <c r="G53" s="2">
        <f t="shared" si="5"/>
        <v>5.3788039999999997</v>
      </c>
      <c r="H53" s="2"/>
      <c r="I53" s="2">
        <f t="array" ref="I53">SUMPRODUCT(B37:B56, (ROW(B37:B56)-ROW(B37)+1)) / (20*21/2)</f>
        <v>5.5680271428571437</v>
      </c>
      <c r="J53" s="2">
        <f t="shared" si="4"/>
        <v>5.5944389633946514</v>
      </c>
      <c r="K53" s="2">
        <f t="shared" si="6"/>
        <v>5.3605325123821155</v>
      </c>
    </row>
    <row r="54" spans="1:11" ht="13.5" x14ac:dyDescent="0.25">
      <c r="A54" s="3">
        <f>TITRES_STAT!B57</f>
        <v>42081</v>
      </c>
      <c r="B54" s="17">
        <f>TITRES_STAT!D57</f>
        <v>5.2020999999999997</v>
      </c>
      <c r="C54" s="2">
        <f t="shared" si="0"/>
        <v>-0.33000000000000007</v>
      </c>
      <c r="D54" s="2">
        <f t="shared" si="1"/>
        <v>5.4874200000000002</v>
      </c>
      <c r="E54" s="2">
        <f t="shared" si="2"/>
        <v>5.5228599999999997</v>
      </c>
      <c r="F54" s="2">
        <f t="shared" si="3"/>
        <v>5.6697149999999992</v>
      </c>
      <c r="G54" s="2">
        <f t="shared" si="5"/>
        <v>5.3910199999999984</v>
      </c>
      <c r="H54" s="2"/>
      <c r="I54" s="2">
        <f t="array" ref="I54">SUMPRODUCT(B38:B57, (ROW(B38:B57)-ROW(B38)+1)) / (20*21/2)</f>
        <v>5.5475499999999993</v>
      </c>
      <c r="J54" s="2">
        <f t="shared" si="4"/>
        <v>5.5570733478332555</v>
      </c>
      <c r="K54" s="2">
        <f t="shared" si="6"/>
        <v>5.3543194726808565</v>
      </c>
    </row>
    <row r="55" spans="1:11" ht="13.5" x14ac:dyDescent="0.25">
      <c r="A55" s="3">
        <f>TITRES_STAT!B58</f>
        <v>42082</v>
      </c>
      <c r="B55" s="17">
        <f>TITRES_STAT!D58</f>
        <v>5.4317000000000002</v>
      </c>
      <c r="C55" s="2">
        <f t="shared" si="0"/>
        <v>0.22960000000000047</v>
      </c>
      <c r="D55" s="2">
        <f t="shared" si="1"/>
        <v>5.4566800000000004</v>
      </c>
      <c r="E55" s="2">
        <f t="shared" si="2"/>
        <v>5.5126200000000001</v>
      </c>
      <c r="F55" s="2">
        <f t="shared" si="3"/>
        <v>5.6666449999999999</v>
      </c>
      <c r="G55" s="2">
        <f t="shared" si="5"/>
        <v>5.4078279999999985</v>
      </c>
      <c r="H55" s="2"/>
      <c r="I55" s="2">
        <f t="array" ref="I55">SUMPRODUCT(B39:B58, (ROW(B39:B58)-ROW(B39)+1)) / (20*21/2)</f>
        <v>5.5362442857142851</v>
      </c>
      <c r="J55" s="2">
        <f t="shared" si="4"/>
        <v>5.5451330289919927</v>
      </c>
      <c r="K55" s="2">
        <f t="shared" si="6"/>
        <v>5.3573540031639606</v>
      </c>
    </row>
    <row r="56" spans="1:11" ht="13.5" x14ac:dyDescent="0.25">
      <c r="A56" s="3">
        <f>TITRES_STAT!B59</f>
        <v>42086</v>
      </c>
      <c r="B56" s="17">
        <f>TITRES_STAT!D59</f>
        <v>5.5034000000000001</v>
      </c>
      <c r="C56" s="2">
        <f t="shared" si="0"/>
        <v>7.1699999999999875E-2</v>
      </c>
      <c r="D56" s="2">
        <f t="shared" si="1"/>
        <v>5.4402799999999996</v>
      </c>
      <c r="E56" s="2">
        <f t="shared" si="2"/>
        <v>5.5034000000000001</v>
      </c>
      <c r="F56" s="2">
        <f t="shared" si="3"/>
        <v>5.6651100000000003</v>
      </c>
      <c r="G56" s="2">
        <f t="shared" si="5"/>
        <v>5.4260699999999984</v>
      </c>
      <c r="H56" s="2"/>
      <c r="I56" s="2">
        <f t="array" ref="I56">SUMPRODUCT(B40:B59, (ROW(B40:B59)-ROW(B40)+1)) / (20*21/2)</f>
        <v>5.525524285714285</v>
      </c>
      <c r="J56" s="2">
        <f t="shared" si="4"/>
        <v>5.5411584548022788</v>
      </c>
      <c r="K56" s="2">
        <f t="shared" si="6"/>
        <v>5.3630812971575308</v>
      </c>
    </row>
    <row r="57" spans="1:11" ht="13.5" x14ac:dyDescent="0.25">
      <c r="A57" s="3">
        <f>TITRES_STAT!B60</f>
        <v>42087</v>
      </c>
      <c r="B57" s="17">
        <f>TITRES_STAT!D60</f>
        <v>5.4500999999999999</v>
      </c>
      <c r="C57" s="2">
        <f t="shared" si="0"/>
        <v>-5.3300000000000125E-2</v>
      </c>
      <c r="D57" s="2">
        <f t="shared" si="1"/>
        <v>5.4238799999999996</v>
      </c>
      <c r="E57" s="2">
        <f t="shared" si="2"/>
        <v>5.4849499999999995</v>
      </c>
      <c r="F57" s="2">
        <f t="shared" si="3"/>
        <v>5.6528100000000006</v>
      </c>
      <c r="G57" s="2">
        <f t="shared" si="5"/>
        <v>5.4407860000000001</v>
      </c>
      <c r="H57" s="2"/>
      <c r="I57" s="2">
        <f t="array" ref="I57">SUMPRODUCT(B41:B60, (ROW(B41:B60)-ROW(B41)+1)) / (20*21/2)</f>
        <v>5.5156095238095242</v>
      </c>
      <c r="J57" s="2">
        <f t="shared" si="4"/>
        <v>5.5324862210115855</v>
      </c>
      <c r="K57" s="2">
        <f t="shared" si="6"/>
        <v>5.3664937953082159</v>
      </c>
    </row>
    <row r="58" spans="1:11" ht="13.5" x14ac:dyDescent="0.25">
      <c r="A58" s="3">
        <f>TITRES_STAT!B61</f>
        <v>42088</v>
      </c>
      <c r="B58" s="17">
        <f>TITRES_STAT!D61</f>
        <v>5.5340999999999996</v>
      </c>
      <c r="C58" s="2">
        <f t="shared" si="0"/>
        <v>8.3999999999999631E-2</v>
      </c>
      <c r="D58" s="2">
        <f t="shared" si="1"/>
        <v>5.4242799999999995</v>
      </c>
      <c r="E58" s="2">
        <f t="shared" si="2"/>
        <v>5.4890499999999998</v>
      </c>
      <c r="F58" s="2">
        <f t="shared" si="3"/>
        <v>5.6425600000000014</v>
      </c>
      <c r="G58" s="2">
        <f t="shared" si="5"/>
        <v>5.4516480000000014</v>
      </c>
      <c r="H58" s="2"/>
      <c r="I58" s="2">
        <f t="array" ref="I58">SUMPRODUCT(B42:B61, (ROW(B42:B61)-ROW(B42)+1)) / (20*21/2)</f>
        <v>5.5069095238095231</v>
      </c>
      <c r="J58" s="2">
        <f t="shared" si="4"/>
        <v>5.5326399142485778</v>
      </c>
      <c r="K58" s="2">
        <f t="shared" si="6"/>
        <v>5.3730665876490704</v>
      </c>
    </row>
    <row r="59" spans="1:11" ht="13.5" x14ac:dyDescent="0.25">
      <c r="A59" s="3">
        <f>TITRES_STAT!B62</f>
        <v>42089</v>
      </c>
      <c r="B59" s="17">
        <f>TITRES_STAT!D62</f>
        <v>5.53</v>
      </c>
      <c r="C59" s="2">
        <f t="shared" si="0"/>
        <v>-4.0999999999993264E-3</v>
      </c>
      <c r="D59" s="2">
        <f t="shared" si="1"/>
        <v>5.4898600000000002</v>
      </c>
      <c r="E59" s="2">
        <f t="shared" si="2"/>
        <v>5.4886400000000002</v>
      </c>
      <c r="F59" s="2">
        <f t="shared" si="3"/>
        <v>5.6280049999999999</v>
      </c>
      <c r="G59" s="2">
        <f t="shared" si="5"/>
        <v>5.4624699999999997</v>
      </c>
      <c r="H59" s="2"/>
      <c r="I59" s="2">
        <f t="array" ref="I59">SUMPRODUCT(B43:B62, (ROW(B43:B62)-ROW(B43)+1)) / (20*21/2)</f>
        <v>5.5044471428571429</v>
      </c>
      <c r="J59" s="2">
        <f t="shared" si="4"/>
        <v>5.5323884938439507</v>
      </c>
      <c r="K59" s="2">
        <f t="shared" si="6"/>
        <v>5.3792208391138132</v>
      </c>
    </row>
    <row r="60" spans="1:11" ht="13.5" x14ac:dyDescent="0.25">
      <c r="A60" s="3">
        <f>TITRES_STAT!B63</f>
        <v>42090</v>
      </c>
      <c r="B60" s="17">
        <f>TITRES_STAT!D63</f>
        <v>5.5239000000000003</v>
      </c>
      <c r="C60" s="2">
        <f t="shared" si="0"/>
        <v>-6.0999999999999943E-3</v>
      </c>
      <c r="D60" s="2">
        <f t="shared" si="1"/>
        <v>5.5083000000000002</v>
      </c>
      <c r="E60" s="2">
        <f t="shared" si="2"/>
        <v>5.4824900000000003</v>
      </c>
      <c r="F60" s="2">
        <f t="shared" si="3"/>
        <v>5.5967500000000001</v>
      </c>
      <c r="G60" s="2">
        <f t="shared" si="5"/>
        <v>5.474564</v>
      </c>
      <c r="H60" s="2"/>
      <c r="I60" s="2">
        <f t="array" ref="I60">SUMPRODUCT(B44:B63, (ROW(B44:B63)-ROW(B44)+1)) / (20*21/2)</f>
        <v>5.5107409523809521</v>
      </c>
      <c r="J60" s="2">
        <f t="shared" si="4"/>
        <v>5.5315800658588126</v>
      </c>
      <c r="K60" s="2">
        <f t="shared" si="6"/>
        <v>5.3848945316975847</v>
      </c>
    </row>
    <row r="61" spans="1:11" ht="13.5" x14ac:dyDescent="0.25">
      <c r="A61" s="3">
        <f>TITRES_STAT!B64</f>
        <v>42093</v>
      </c>
      <c r="B61" s="17">
        <f>TITRES_STAT!D64</f>
        <v>5.5053999999999998</v>
      </c>
      <c r="C61" s="2">
        <f t="shared" si="0"/>
        <v>-1.8500000000000405E-2</v>
      </c>
      <c r="D61" s="2">
        <f t="shared" si="1"/>
        <v>5.5087000000000002</v>
      </c>
      <c r="E61" s="2">
        <f t="shared" si="2"/>
        <v>5.4744900000000003</v>
      </c>
      <c r="F61" s="2">
        <f t="shared" si="3"/>
        <v>5.5599550000000004</v>
      </c>
      <c r="G61" s="2">
        <f t="shared" si="5"/>
        <v>5.4842380000000004</v>
      </c>
      <c r="H61" s="2"/>
      <c r="I61" s="2">
        <f t="array" ref="I61">SUMPRODUCT(B45:B64, (ROW(B45:B64)-ROW(B45)+1)) / (20*21/2)</f>
        <v>5.5319214285714278</v>
      </c>
      <c r="J61" s="2">
        <f t="shared" si="4"/>
        <v>5.5290867262532117</v>
      </c>
      <c r="K61" s="2">
        <f t="shared" si="6"/>
        <v>5.3896202363368948</v>
      </c>
    </row>
    <row r="62" spans="1:11" ht="13.5" x14ac:dyDescent="0.25">
      <c r="A62" s="3">
        <f>TITRES_STAT!B65</f>
        <v>42094</v>
      </c>
      <c r="B62" s="17">
        <f>TITRES_STAT!D65</f>
        <v>5.5340999999999996</v>
      </c>
      <c r="C62" s="2">
        <f t="shared" si="0"/>
        <v>2.8699999999999726E-2</v>
      </c>
      <c r="D62" s="2">
        <f t="shared" si="1"/>
        <v>5.5255000000000001</v>
      </c>
      <c r="E62" s="2">
        <f t="shared" si="2"/>
        <v>5.4746900000000007</v>
      </c>
      <c r="F62" s="2">
        <f t="shared" si="3"/>
        <v>5.529515</v>
      </c>
      <c r="G62" s="2">
        <f t="shared" si="5"/>
        <v>5.4941979999999999</v>
      </c>
      <c r="H62" s="2"/>
      <c r="I62" s="2">
        <f t="array" ref="I62">SUMPRODUCT(B46:B65, (ROW(B46:B65)-ROW(B46)+1)) / (20*21/2)</f>
        <v>5.5519499999999997</v>
      </c>
      <c r="J62" s="2">
        <f t="shared" si="4"/>
        <v>5.529564180895763</v>
      </c>
      <c r="K62" s="2">
        <f t="shared" si="6"/>
        <v>5.3952861094217219</v>
      </c>
    </row>
    <row r="63" spans="1:11" ht="13.5" x14ac:dyDescent="0.25">
      <c r="A63" s="3">
        <f>TITRES_STAT!B66</f>
        <v>42095</v>
      </c>
      <c r="B63" s="17">
        <f>TITRES_STAT!D66</f>
        <v>5.5956000000000001</v>
      </c>
      <c r="C63" s="2">
        <f t="shared" si="0"/>
        <v>6.1500000000000554E-2</v>
      </c>
      <c r="D63" s="2">
        <f t="shared" si="1"/>
        <v>5.5377999999999998</v>
      </c>
      <c r="E63" s="2">
        <f t="shared" si="2"/>
        <v>5.4810399999999992</v>
      </c>
      <c r="F63" s="2">
        <f t="shared" si="3"/>
        <v>5.516705</v>
      </c>
      <c r="G63" s="2">
        <f t="shared" si="5"/>
        <v>5.5034220000000005</v>
      </c>
      <c r="H63" s="2"/>
      <c r="I63" s="2">
        <f t="array" ref="I63">SUMPRODUCT(B47:B66, (ROW(B47:B66)-ROW(B47)+1)) / (20*21/2)</f>
        <v>5.5735357142857147</v>
      </c>
      <c r="J63" s="2">
        <f t="shared" si="4"/>
        <v>5.5358533065247384</v>
      </c>
      <c r="K63" s="2">
        <f t="shared" si="6"/>
        <v>5.4031415561110663</v>
      </c>
    </row>
    <row r="64" spans="1:11" ht="13.5" x14ac:dyDescent="0.25">
      <c r="A64" s="3">
        <f>TITRES_STAT!B67</f>
        <v>42096</v>
      </c>
      <c r="B64" s="17">
        <f>TITRES_STAT!D67</f>
        <v>5.7390999999999996</v>
      </c>
      <c r="C64" s="2">
        <f t="shared" si="0"/>
        <v>0.14349999999999952</v>
      </c>
      <c r="D64" s="2">
        <f t="shared" si="1"/>
        <v>5.5796200000000002</v>
      </c>
      <c r="E64" s="2">
        <f t="shared" si="2"/>
        <v>5.5347400000000002</v>
      </c>
      <c r="F64" s="2">
        <f t="shared" si="3"/>
        <v>5.5287999999999986</v>
      </c>
      <c r="G64" s="2">
        <f t="shared" si="5"/>
        <v>5.514532</v>
      </c>
      <c r="H64" s="2"/>
      <c r="I64" s="2">
        <f t="array" ref="I64">SUMPRODUCT(B48:B67, (ROW(B48:B67)-ROW(B48)+1)) / (20*21/2)</f>
        <v>5.6152066666666665</v>
      </c>
      <c r="J64" s="2">
        <f t="shared" si="4"/>
        <v>5.5552101344747635</v>
      </c>
      <c r="K64" s="2">
        <f t="shared" si="6"/>
        <v>5.416316397047888</v>
      </c>
    </row>
    <row r="65" spans="1:11" ht="13.5" x14ac:dyDescent="0.25">
      <c r="A65" s="3">
        <f>TITRES_STAT!B68</f>
        <v>42097</v>
      </c>
      <c r="B65" s="17">
        <f>TITRES_STAT!D68</f>
        <v>5.7390999999999996</v>
      </c>
      <c r="C65" s="2">
        <f t="shared" si="0"/>
        <v>0</v>
      </c>
      <c r="D65" s="2">
        <f t="shared" si="1"/>
        <v>5.6226600000000007</v>
      </c>
      <c r="E65" s="2">
        <f t="shared" si="2"/>
        <v>5.56548</v>
      </c>
      <c r="F65" s="2">
        <f t="shared" si="3"/>
        <v>5.5390499999999987</v>
      </c>
      <c r="G65" s="2">
        <f t="shared" si="5"/>
        <v>5.5260100000000003</v>
      </c>
      <c r="H65" s="2"/>
      <c r="I65" s="2">
        <f t="array" ref="I65">SUMPRODUCT(B49:B68, (ROW(B49:B68)-ROW(B49)+1)) / (20*21/2)</f>
        <v>5.6522752380952372</v>
      </c>
      <c r="J65" s="2">
        <f t="shared" si="4"/>
        <v>5.5727234550009763</v>
      </c>
      <c r="K65" s="2">
        <f t="shared" si="6"/>
        <v>5.4289745775558149</v>
      </c>
    </row>
    <row r="66" spans="1:11" ht="13.5" x14ac:dyDescent="0.25">
      <c r="A66" s="3">
        <f>TITRES_STAT!B69</f>
        <v>42100</v>
      </c>
      <c r="B66" s="17">
        <f>TITRES_STAT!D69</f>
        <v>5.7656999999999998</v>
      </c>
      <c r="C66" s="2">
        <f t="shared" si="0"/>
        <v>2.6600000000000179E-2</v>
      </c>
      <c r="D66" s="2">
        <f t="shared" si="1"/>
        <v>5.6747199999999998</v>
      </c>
      <c r="E66" s="2">
        <f t="shared" si="2"/>
        <v>5.5917100000000008</v>
      </c>
      <c r="F66" s="2">
        <f t="shared" si="3"/>
        <v>5.5475549999999982</v>
      </c>
      <c r="G66" s="2">
        <f t="shared" si="5"/>
        <v>5.5392499999999991</v>
      </c>
      <c r="H66" s="2"/>
      <c r="I66" s="2">
        <f t="array" ref="I66">SUMPRODUCT(B50:B69, (ROW(B50:B69)-ROW(B50)+1)) / (20*21/2)</f>
        <v>5.6920333333333337</v>
      </c>
      <c r="J66" s="2">
        <f t="shared" si="4"/>
        <v>5.5911021735723114</v>
      </c>
      <c r="K66" s="2">
        <f t="shared" si="6"/>
        <v>5.4421794960830381</v>
      </c>
    </row>
    <row r="67" spans="1:11" ht="13.5" x14ac:dyDescent="0.25">
      <c r="A67" s="3">
        <f>TITRES_STAT!B70</f>
        <v>42101</v>
      </c>
      <c r="B67" s="17">
        <f>TITRES_STAT!D70</f>
        <v>5.9851000000000001</v>
      </c>
      <c r="C67" s="2">
        <f t="shared" si="0"/>
        <v>0.21940000000000026</v>
      </c>
      <c r="D67" s="2">
        <f t="shared" si="1"/>
        <v>5.7649199999999992</v>
      </c>
      <c r="E67" s="2">
        <f t="shared" si="2"/>
        <v>5.6452100000000005</v>
      </c>
      <c r="F67" s="2">
        <f t="shared" si="3"/>
        <v>5.5650799999999991</v>
      </c>
      <c r="G67" s="2">
        <f t="shared" si="5"/>
        <v>5.5581079999999989</v>
      </c>
      <c r="H67" s="2"/>
      <c r="I67" s="2">
        <f t="array" ref="I67">SUMPRODUCT(B51:B70, (ROW(B51:B70)-ROW(B51)+1)) / (20*21/2)</f>
        <v>5.7439842857142862</v>
      </c>
      <c r="J67" s="2">
        <f t="shared" si="4"/>
        <v>5.6286257760892342</v>
      </c>
      <c r="K67" s="2">
        <f t="shared" si="6"/>
        <v>5.4634704962366447</v>
      </c>
    </row>
    <row r="68" spans="1:11" ht="13.5" x14ac:dyDescent="0.25">
      <c r="A68" s="3">
        <f>TITRES_STAT!B71</f>
        <v>42102</v>
      </c>
      <c r="B68" s="17">
        <f>TITRES_STAT!D71</f>
        <v>5.9542999999999999</v>
      </c>
      <c r="C68" s="2">
        <f t="shared" ref="C68:C131" si="7">B68-B67</f>
        <v>-3.0800000000000161E-2</v>
      </c>
      <c r="D68" s="2">
        <f t="shared" si="1"/>
        <v>5.8366600000000002</v>
      </c>
      <c r="E68" s="2">
        <f t="shared" si="2"/>
        <v>5.6872300000000013</v>
      </c>
      <c r="F68" s="2">
        <f t="shared" si="3"/>
        <v>5.5881399999999992</v>
      </c>
      <c r="G68" s="2">
        <f t="shared" si="5"/>
        <v>5.5755299999999979</v>
      </c>
      <c r="H68" s="2"/>
      <c r="I68" s="2">
        <f t="array" ref="I68">SUMPRODUCT(B52:B71, (ROW(B52:B71)-ROW(B52)+1)) / (20*21/2)</f>
        <v>5.8021933333333342</v>
      </c>
      <c r="J68" s="2">
        <f t="shared" si="4"/>
        <v>5.6596423688426407</v>
      </c>
      <c r="K68" s="2">
        <f t="shared" si="6"/>
        <v>5.4827187120705023</v>
      </c>
    </row>
    <row r="69" spans="1:11" ht="13.5" x14ac:dyDescent="0.25">
      <c r="A69" s="3">
        <f>TITRES_STAT!B72</f>
        <v>42104</v>
      </c>
      <c r="B69" s="17">
        <f>TITRES_STAT!D72</f>
        <v>6.0056000000000003</v>
      </c>
      <c r="C69" s="2">
        <f t="shared" si="7"/>
        <v>5.1300000000000345E-2</v>
      </c>
      <c r="D69" s="2">
        <f t="shared" si="1"/>
        <v>5.8899600000000003</v>
      </c>
      <c r="E69" s="2">
        <f t="shared" si="2"/>
        <v>5.7347900000000012</v>
      </c>
      <c r="F69" s="2">
        <f t="shared" si="3"/>
        <v>5.6117149999999993</v>
      </c>
      <c r="G69" s="2">
        <f t="shared" si="5"/>
        <v>5.5939779999999999</v>
      </c>
      <c r="H69" s="2"/>
      <c r="I69" s="2">
        <f t="array" ref="I69">SUMPRODUCT(B53:B72, (ROW(B53:B72)-ROW(B53)+1)) / (20*21/2)</f>
        <v>5.8734304761904772</v>
      </c>
      <c r="J69" s="2">
        <f t="shared" si="4"/>
        <v>5.6925907146671513</v>
      </c>
      <c r="K69" s="2">
        <f t="shared" si="6"/>
        <v>5.5032238606167576</v>
      </c>
    </row>
    <row r="70" spans="1:11" ht="13.5" x14ac:dyDescent="0.25">
      <c r="A70" s="3">
        <f>TITRES_STAT!B73</f>
        <v>42107</v>
      </c>
      <c r="B70" s="17">
        <f>TITRES_STAT!D73</f>
        <v>6.1571999999999996</v>
      </c>
      <c r="C70" s="2">
        <f t="shared" si="7"/>
        <v>0.15159999999999929</v>
      </c>
      <c r="D70" s="2">
        <f t="shared" ref="D70:D133" si="8">AVERAGE(B66:B70)</f>
        <v>5.9735800000000001</v>
      </c>
      <c r="E70" s="2">
        <f t="shared" si="2"/>
        <v>5.7981200000000017</v>
      </c>
      <c r="F70" s="2">
        <f t="shared" si="3"/>
        <v>5.6403049999999997</v>
      </c>
      <c r="G70" s="2">
        <f t="shared" si="5"/>
        <v>5.6109479999999996</v>
      </c>
      <c r="H70" s="2"/>
      <c r="I70" s="2">
        <f t="array" ref="I70">SUMPRODUCT(B54:B73, (ROW(B54:B73)-ROW(B54)+1)) / (20*21/2)</f>
        <v>5.9140795238095238</v>
      </c>
      <c r="J70" s="2">
        <f t="shared" si="4"/>
        <v>5.736839218032185</v>
      </c>
      <c r="K70" s="2">
        <f t="shared" si="6"/>
        <v>5.5288699837298259</v>
      </c>
    </row>
    <row r="71" spans="1:11" ht="13.5" x14ac:dyDescent="0.25">
      <c r="A71" s="3">
        <f>TITRES_STAT!B74</f>
        <v>42108</v>
      </c>
      <c r="B71" s="17">
        <f>TITRES_STAT!D74</f>
        <v>6.2515000000000001</v>
      </c>
      <c r="C71" s="2">
        <f t="shared" si="7"/>
        <v>9.4300000000000495E-2</v>
      </c>
      <c r="D71" s="2">
        <f t="shared" si="8"/>
        <v>6.0707399999999998</v>
      </c>
      <c r="E71" s="2">
        <f t="shared" si="2"/>
        <v>5.8727300000000007</v>
      </c>
      <c r="F71" s="2">
        <f t="shared" si="3"/>
        <v>5.6736099999999992</v>
      </c>
      <c r="G71" s="2">
        <f t="shared" si="5"/>
        <v>5.6293939999999996</v>
      </c>
      <c r="H71" s="2"/>
      <c r="I71" s="2">
        <f t="array" ref="I71">SUMPRODUCT(B55:B74, (ROW(B55:B74)-ROW(B55)+1)) / (20*21/2)</f>
        <v>5.9473247619047607</v>
      </c>
      <c r="J71" s="2">
        <f t="shared" si="4"/>
        <v>5.785854530600548</v>
      </c>
      <c r="K71" s="2">
        <f t="shared" si="6"/>
        <v>5.5572084157404209</v>
      </c>
    </row>
    <row r="72" spans="1:11" ht="13.5" x14ac:dyDescent="0.25">
      <c r="A72" s="3">
        <f>TITRES_STAT!B75</f>
        <v>42109</v>
      </c>
      <c r="B72" s="17">
        <f>TITRES_STAT!D75</f>
        <v>6.4215999999999998</v>
      </c>
      <c r="C72" s="2">
        <f t="shared" si="7"/>
        <v>0.1700999999999997</v>
      </c>
      <c r="D72" s="2">
        <f t="shared" si="8"/>
        <v>6.1580399999999997</v>
      </c>
      <c r="E72" s="2">
        <f t="shared" si="2"/>
        <v>5.9614799999999999</v>
      </c>
      <c r="F72" s="2">
        <f t="shared" si="3"/>
        <v>5.7180850000000003</v>
      </c>
      <c r="G72" s="2">
        <f t="shared" si="5"/>
        <v>5.6491920000000002</v>
      </c>
      <c r="H72" s="2"/>
      <c r="I72" s="2">
        <f t="array" ref="I72">SUMPRODUCT(B56:B75, (ROW(B56:B75)-ROW(B56)+1)) / (20*21/2)</f>
        <v>5.9692761904761902</v>
      </c>
      <c r="J72" s="2">
        <f t="shared" si="4"/>
        <v>5.8464017181624008</v>
      </c>
      <c r="K72" s="2">
        <f t="shared" si="6"/>
        <v>5.5911061249270713</v>
      </c>
    </row>
    <row r="73" spans="1:11" ht="13.5" x14ac:dyDescent="0.25">
      <c r="A73" s="3">
        <f>TITRES_STAT!B76</f>
        <v>42110</v>
      </c>
      <c r="B73" s="17">
        <f>TITRES_STAT!D76</f>
        <v>6.1448999999999998</v>
      </c>
      <c r="C73" s="2">
        <f t="shared" si="7"/>
        <v>-0.27669999999999995</v>
      </c>
      <c r="D73" s="2">
        <f t="shared" si="8"/>
        <v>6.1961600000000008</v>
      </c>
      <c r="E73" s="2">
        <f t="shared" si="2"/>
        <v>6.0164099999999987</v>
      </c>
      <c r="F73" s="2">
        <f t="shared" si="3"/>
        <v>5.7487249999999985</v>
      </c>
      <c r="G73" s="2">
        <f t="shared" si="5"/>
        <v>5.6644820000000005</v>
      </c>
      <c r="H73" s="2"/>
      <c r="I73" s="2">
        <f t="array" ref="I73">SUMPRODUCT(B57:B76, (ROW(B57:B76)-ROW(B57)+1)) / (20*21/2)</f>
        <v>5.9964071428571426</v>
      </c>
      <c r="J73" s="2">
        <f t="shared" si="4"/>
        <v>5.8748301259564588</v>
      </c>
      <c r="K73" s="2">
        <f t="shared" si="6"/>
        <v>5.6128235317926762</v>
      </c>
    </row>
    <row r="74" spans="1:11" ht="13.5" x14ac:dyDescent="0.25">
      <c r="A74" s="3">
        <f>TITRES_STAT!B77</f>
        <v>42111</v>
      </c>
      <c r="B74" s="17">
        <f>TITRES_STAT!D77</f>
        <v>6.0978000000000003</v>
      </c>
      <c r="C74" s="2">
        <f t="shared" si="7"/>
        <v>-4.7099999999999476E-2</v>
      </c>
      <c r="D74" s="2">
        <f t="shared" si="8"/>
        <v>6.2145999999999999</v>
      </c>
      <c r="E74" s="2">
        <f t="shared" si="2"/>
        <v>6.0522799999999997</v>
      </c>
      <c r="F74" s="2">
        <f t="shared" si="3"/>
        <v>5.7935100000000004</v>
      </c>
      <c r="G74" s="2">
        <f t="shared" si="5"/>
        <v>5.6798540000000006</v>
      </c>
      <c r="H74" s="2"/>
      <c r="I74" s="2">
        <f t="array" ref="I74">SUMPRODUCT(B58:B77, (ROW(B58:B77)-ROW(B58)+1)) / (20*21/2)</f>
        <v>6.0257352380952378</v>
      </c>
      <c r="J74" s="2">
        <f t="shared" si="4"/>
        <v>5.8960653520558433</v>
      </c>
      <c r="K74" s="2">
        <f t="shared" si="6"/>
        <v>5.6318422168204147</v>
      </c>
    </row>
    <row r="75" spans="1:11" ht="13.5" x14ac:dyDescent="0.25">
      <c r="A75" s="3">
        <f>TITRES_STAT!B78</f>
        <v>42114</v>
      </c>
      <c r="B75" s="17">
        <f>TITRES_STAT!D78</f>
        <v>6.024</v>
      </c>
      <c r="C75" s="2">
        <f t="shared" si="7"/>
        <v>-7.380000000000031E-2</v>
      </c>
      <c r="D75" s="2">
        <f t="shared" si="8"/>
        <v>6.1879599999999995</v>
      </c>
      <c r="E75" s="2">
        <f t="shared" si="2"/>
        <v>6.0807699999999993</v>
      </c>
      <c r="F75" s="2">
        <f t="shared" si="3"/>
        <v>5.8231250000000001</v>
      </c>
      <c r="G75" s="2">
        <f t="shared" si="5"/>
        <v>5.6890779999999994</v>
      </c>
      <c r="H75" s="2"/>
      <c r="I75" s="2">
        <f t="array" ref="I75">SUMPRODUCT(B59:B78, (ROW(B59:B78)-ROW(B59)+1)) / (20*21/2)</f>
        <v>6.0700290476190473</v>
      </c>
      <c r="J75" s="2">
        <f t="shared" si="4"/>
        <v>5.9082496042410009</v>
      </c>
      <c r="K75" s="2">
        <f t="shared" si="6"/>
        <v>5.647220953415693</v>
      </c>
    </row>
    <row r="76" spans="1:11" ht="13.5" x14ac:dyDescent="0.25">
      <c r="A76" s="3">
        <f>TITRES_STAT!B79</f>
        <v>42115</v>
      </c>
      <c r="B76" s="17">
        <f>TITRES_STAT!D79</f>
        <v>6.1079999999999997</v>
      </c>
      <c r="C76" s="2">
        <f t="shared" si="7"/>
        <v>8.3999999999999631E-2</v>
      </c>
      <c r="D76" s="2">
        <f t="shared" si="8"/>
        <v>6.1592600000000006</v>
      </c>
      <c r="E76" s="2">
        <f t="shared" ref="E76:E139" si="9">AVERAGE(B67:B76)</f>
        <v>6.1150000000000002</v>
      </c>
      <c r="F76" s="2">
        <f t="shared" si="3"/>
        <v>5.8533550000000005</v>
      </c>
      <c r="G76" s="2">
        <f t="shared" si="5"/>
        <v>5.7003499999999994</v>
      </c>
      <c r="H76" s="2"/>
      <c r="I76" s="2">
        <f t="array" ref="I76">SUMPRODUCT(B60:B79, (ROW(B60:B79)-ROW(B60)+1)) / (20*21/2)</f>
        <v>6.1063233333333331</v>
      </c>
      <c r="J76" s="2">
        <f t="shared" si="4"/>
        <v>5.927273451456144</v>
      </c>
      <c r="K76" s="2">
        <f t="shared" si="6"/>
        <v>5.6652907199484108</v>
      </c>
    </row>
    <row r="77" spans="1:11" ht="13.5" x14ac:dyDescent="0.25">
      <c r="A77" s="3">
        <f>TITRES_STAT!B80</f>
        <v>42116</v>
      </c>
      <c r="B77" s="17">
        <f>TITRES_STAT!D80</f>
        <v>6.1612999999999998</v>
      </c>
      <c r="C77" s="2">
        <f t="shared" si="7"/>
        <v>5.3300000000000125E-2</v>
      </c>
      <c r="D77" s="2">
        <f t="shared" si="8"/>
        <v>6.1072000000000006</v>
      </c>
      <c r="E77" s="2">
        <f t="shared" si="9"/>
        <v>6.1326199999999993</v>
      </c>
      <c r="F77" s="2">
        <f t="shared" si="3"/>
        <v>5.8889150000000008</v>
      </c>
      <c r="G77" s="2">
        <f t="shared" si="5"/>
        <v>5.7147799999999993</v>
      </c>
      <c r="H77" s="2"/>
      <c r="I77" s="2">
        <f t="array" ref="I77">SUMPRODUCT(B61:B80, (ROW(B61:B80)-ROW(B61)+1)) / (20*21/2)</f>
        <v>6.1506033333333328</v>
      </c>
      <c r="J77" s="2">
        <f t="shared" si="4"/>
        <v>5.9495616941746068</v>
      </c>
      <c r="K77" s="2">
        <f t="shared" si="6"/>
        <v>5.6847420642641602</v>
      </c>
    </row>
    <row r="78" spans="1:11" ht="13.5" x14ac:dyDescent="0.25">
      <c r="A78" s="3">
        <f>TITRES_STAT!B81</f>
        <v>42117</v>
      </c>
      <c r="B78" s="17">
        <f>TITRES_STAT!D81</f>
        <v>6.3540000000000001</v>
      </c>
      <c r="C78" s="2">
        <f t="shared" si="7"/>
        <v>0.19270000000000032</v>
      </c>
      <c r="D78" s="2">
        <f t="shared" si="8"/>
        <v>6.1490200000000002</v>
      </c>
      <c r="E78" s="2">
        <f t="shared" si="9"/>
        <v>6.1725899999999996</v>
      </c>
      <c r="F78" s="2">
        <f t="shared" si="3"/>
        <v>5.9299100000000013</v>
      </c>
      <c r="G78" s="2">
        <f t="shared" si="5"/>
        <v>5.7330639999999997</v>
      </c>
      <c r="H78" s="2"/>
      <c r="I78" s="2">
        <f t="array" ref="I78">SUMPRODUCT(B62:B81, (ROW(B62:B81)-ROW(B62)+1)) / (20*21/2)</f>
        <v>6.1868452380952386</v>
      </c>
      <c r="J78" s="2">
        <f t="shared" si="4"/>
        <v>5.9880796280627395</v>
      </c>
      <c r="K78" s="2">
        <f t="shared" si="6"/>
        <v>5.7109874735087027</v>
      </c>
    </row>
    <row r="79" spans="1:11" ht="13.5" x14ac:dyDescent="0.25">
      <c r="A79" s="3">
        <f>TITRES_STAT!B82</f>
        <v>42118</v>
      </c>
      <c r="B79" s="17">
        <f>TITRES_STAT!D82</f>
        <v>6.3109999999999999</v>
      </c>
      <c r="C79" s="2">
        <f t="shared" si="7"/>
        <v>-4.3000000000000149E-2</v>
      </c>
      <c r="D79" s="2">
        <f t="shared" si="8"/>
        <v>6.1916599999999997</v>
      </c>
      <c r="E79" s="2">
        <f t="shared" si="9"/>
        <v>6.2031299999999998</v>
      </c>
      <c r="F79" s="2">
        <f t="shared" si="3"/>
        <v>5.9689600000000009</v>
      </c>
      <c r="G79" s="2">
        <f t="shared" si="5"/>
        <v>5.7500359999999988</v>
      </c>
      <c r="H79" s="2"/>
      <c r="I79" s="2">
        <f t="array" ref="I79">SUMPRODUCT(B63:B82, (ROW(B63:B82)-ROW(B63)+1)) / (20*21/2)</f>
        <v>6.2149461904761907</v>
      </c>
      <c r="J79" s="2">
        <f t="shared" si="4"/>
        <v>6.018833949199621</v>
      </c>
      <c r="K79" s="2">
        <f t="shared" si="6"/>
        <v>5.7345173765083617</v>
      </c>
    </row>
    <row r="80" spans="1:11" ht="13.5" x14ac:dyDescent="0.25">
      <c r="A80" s="3">
        <f>TITRES_STAT!B83</f>
        <v>42121</v>
      </c>
      <c r="B80" s="17">
        <f>TITRES_STAT!D83</f>
        <v>6.4339000000000004</v>
      </c>
      <c r="C80" s="2">
        <f t="shared" si="7"/>
        <v>0.12290000000000045</v>
      </c>
      <c r="D80" s="2">
        <f t="shared" si="8"/>
        <v>6.2736400000000003</v>
      </c>
      <c r="E80" s="2">
        <f t="shared" si="9"/>
        <v>6.2307999999999995</v>
      </c>
      <c r="F80" s="2">
        <f t="shared" si="3"/>
        <v>6.0144600000000015</v>
      </c>
      <c r="G80" s="2">
        <f t="shared" si="5"/>
        <v>5.7696719999999981</v>
      </c>
      <c r="H80" s="2"/>
      <c r="I80" s="2">
        <f t="array" ref="I80">SUMPRODUCT(B64:B83, (ROW(B64:B83)-ROW(B64)+1)) / (20*21/2)</f>
        <v>6.2393428571428569</v>
      </c>
      <c r="J80" s="2">
        <f t="shared" si="4"/>
        <v>6.0583640492758475</v>
      </c>
      <c r="K80" s="2">
        <f t="shared" si="6"/>
        <v>5.7619441460570533</v>
      </c>
    </row>
    <row r="81" spans="1:11" ht="13.5" x14ac:dyDescent="0.25">
      <c r="A81" s="3">
        <f>TITRES_STAT!B84</f>
        <v>42122</v>
      </c>
      <c r="B81" s="17">
        <f>TITRES_STAT!D84</f>
        <v>6.3949999999999996</v>
      </c>
      <c r="C81" s="2">
        <f t="shared" si="7"/>
        <v>-3.8900000000000823E-2</v>
      </c>
      <c r="D81" s="2">
        <f t="shared" si="8"/>
        <v>6.3310399999999998</v>
      </c>
      <c r="E81" s="2">
        <f t="shared" si="9"/>
        <v>6.2451499999999998</v>
      </c>
      <c r="F81" s="2">
        <f t="shared" si="3"/>
        <v>6.0589400000000007</v>
      </c>
      <c r="G81" s="2">
        <f t="shared" si="5"/>
        <v>5.7885699999999973</v>
      </c>
      <c r="H81" s="2"/>
      <c r="I81" s="2">
        <f t="array" ref="I81">SUMPRODUCT(B65:B84, (ROW(B65:B84)-ROW(B65)+1)) / (20*21/2)</f>
        <v>6.2601180952380968</v>
      </c>
      <c r="J81" s="2">
        <f t="shared" si="4"/>
        <v>6.0904246160114806</v>
      </c>
      <c r="K81" s="2">
        <f t="shared" si="6"/>
        <v>5.7867698658195224</v>
      </c>
    </row>
    <row r="82" spans="1:11" ht="13.5" x14ac:dyDescent="0.25">
      <c r="A82" s="3">
        <f>TITRES_STAT!B85</f>
        <v>42123</v>
      </c>
      <c r="B82" s="17">
        <f>TITRES_STAT!D85</f>
        <v>6.3540000000000001</v>
      </c>
      <c r="C82" s="2">
        <f t="shared" si="7"/>
        <v>-4.0999999999999481E-2</v>
      </c>
      <c r="D82" s="2">
        <f t="shared" si="8"/>
        <v>6.36958</v>
      </c>
      <c r="E82" s="2">
        <f t="shared" si="9"/>
        <v>6.2383899999999999</v>
      </c>
      <c r="F82" s="2">
        <f t="shared" si="3"/>
        <v>6.0999349999999994</v>
      </c>
      <c r="G82" s="2">
        <f t="shared" si="5"/>
        <v>5.806607999999998</v>
      </c>
      <c r="H82" s="2"/>
      <c r="I82" s="2">
        <f t="array" ref="I82">SUMPRODUCT(B66:B85, (ROW(B66:B85)-ROW(B66)+1)) / (20*21/2)</f>
        <v>6.2816599999999996</v>
      </c>
      <c r="J82" s="2">
        <f t="shared" si="4"/>
        <v>6.1155270335341969</v>
      </c>
      <c r="K82" s="2">
        <f t="shared" si="6"/>
        <v>5.8090141848069923</v>
      </c>
    </row>
    <row r="83" spans="1:11" ht="13.5" x14ac:dyDescent="0.25">
      <c r="A83" s="3">
        <f>TITRES_STAT!B86</f>
        <v>42124</v>
      </c>
      <c r="B83" s="17">
        <f>TITRES_STAT!D86</f>
        <v>6.3560999999999996</v>
      </c>
      <c r="C83" s="2">
        <f t="shared" si="7"/>
        <v>2.0999999999995467E-3</v>
      </c>
      <c r="D83" s="2">
        <f t="shared" si="8"/>
        <v>6.37</v>
      </c>
      <c r="E83" s="2">
        <f t="shared" si="9"/>
        <v>6.2595100000000006</v>
      </c>
      <c r="F83" s="2">
        <f t="shared" si="3"/>
        <v>6.1379599999999996</v>
      </c>
      <c r="G83" s="2">
        <f t="shared" si="5"/>
        <v>5.8246879999999983</v>
      </c>
      <c r="H83" s="2"/>
      <c r="I83" s="2">
        <f t="array" ref="I83">SUMPRODUCT(B67:B86, (ROW(B67:B86)-ROW(B67)+1)) / (20*21/2)</f>
        <v>6.311792857142855</v>
      </c>
      <c r="J83" s="2">
        <f t="shared" si="4"/>
        <v>6.1384387446261783</v>
      </c>
      <c r="K83" s="2">
        <f t="shared" si="6"/>
        <v>5.8304685305008359</v>
      </c>
    </row>
    <row r="84" spans="1:11" ht="13.5" x14ac:dyDescent="0.25">
      <c r="A84" s="3">
        <f>TITRES_STAT!B87</f>
        <v>42128</v>
      </c>
      <c r="B84" s="17">
        <f>TITRES_STAT!D87</f>
        <v>6.3560999999999996</v>
      </c>
      <c r="C84" s="2">
        <f t="shared" si="7"/>
        <v>0</v>
      </c>
      <c r="D84" s="2">
        <f t="shared" si="8"/>
        <v>6.3790199999999997</v>
      </c>
      <c r="E84" s="2">
        <f t="shared" si="9"/>
        <v>6.2853399999999997</v>
      </c>
      <c r="F84" s="2">
        <f t="shared" ref="F84:F147" si="10">AVERAGE(B65:B84)</f>
        <v>6.1688099999999988</v>
      </c>
      <c r="G84" s="2">
        <f t="shared" si="5"/>
        <v>5.8423580000000008</v>
      </c>
      <c r="H84" s="2"/>
      <c r="I84" s="2">
        <f t="array" ref="I84">SUMPRODUCT(B68:B87, (ROW(B68:B87)-ROW(B68)+1)) / (20*21/2)</f>
        <v>6.3402957142857144</v>
      </c>
      <c r="J84" s="2">
        <f t="shared" si="4"/>
        <v>6.1591683879951145</v>
      </c>
      <c r="K84" s="2">
        <f t="shared" si="6"/>
        <v>5.8510815293047251</v>
      </c>
    </row>
    <row r="85" spans="1:11" ht="13.5" x14ac:dyDescent="0.25">
      <c r="A85" s="3">
        <f>TITRES_STAT!B88</f>
        <v>42129</v>
      </c>
      <c r="B85" s="17">
        <f>TITRES_STAT!D88</f>
        <v>6.3949999999999996</v>
      </c>
      <c r="C85" s="2">
        <f t="shared" si="7"/>
        <v>3.8899999999999935E-2</v>
      </c>
      <c r="D85" s="2">
        <f t="shared" si="8"/>
        <v>6.3712399999999993</v>
      </c>
      <c r="E85" s="2">
        <f t="shared" si="9"/>
        <v>6.3224399999999985</v>
      </c>
      <c r="F85" s="2">
        <f t="shared" si="10"/>
        <v>6.2016049999999989</v>
      </c>
      <c r="G85" s="2">
        <f t="shared" si="5"/>
        <v>5.8603960000000006</v>
      </c>
      <c r="H85" s="2"/>
      <c r="I85" s="2">
        <f t="array" ref="I85">SUMPRODUCT(B69:B88, (ROW(B69:B88)-ROW(B69)+1)) / (20*21/2)</f>
        <v>6.3671347619047625</v>
      </c>
      <c r="J85" s="2">
        <f t="shared" ref="J85:J148" si="11">$J$4*B85+J84*(1-$J$4)</f>
        <v>6.1816285415193892</v>
      </c>
      <c r="K85" s="2">
        <f t="shared" si="6"/>
        <v>5.8724116654104224</v>
      </c>
    </row>
    <row r="86" spans="1:11" ht="13.5" x14ac:dyDescent="0.25">
      <c r="A86" s="3">
        <f>TITRES_STAT!B89</f>
        <v>42130</v>
      </c>
      <c r="B86" s="17">
        <f>TITRES_STAT!D89</f>
        <v>6.5179999999999998</v>
      </c>
      <c r="C86" s="2">
        <f t="shared" si="7"/>
        <v>0.12300000000000022</v>
      </c>
      <c r="D86" s="2">
        <f t="shared" si="8"/>
        <v>6.3958400000000006</v>
      </c>
      <c r="E86" s="2">
        <f t="shared" si="9"/>
        <v>6.3634399999999998</v>
      </c>
      <c r="F86" s="2">
        <f t="shared" si="10"/>
        <v>6.2392199999999995</v>
      </c>
      <c r="G86" s="2">
        <f t="shared" si="5"/>
        <v>5.8800739999999996</v>
      </c>
      <c r="H86" s="2"/>
      <c r="I86" s="2">
        <f t="array" ref="I86">SUMPRODUCT(B70:B89, (ROW(B70:B89)-ROW(B70)+1)) / (20*21/2)</f>
        <v>6.3882195238095241</v>
      </c>
      <c r="J86" s="2">
        <f t="shared" si="11"/>
        <v>6.2136639185175424</v>
      </c>
      <c r="K86" s="2">
        <f t="shared" si="6"/>
        <v>5.8977288550021703</v>
      </c>
    </row>
    <row r="87" spans="1:11" ht="13.5" x14ac:dyDescent="0.25">
      <c r="A87" s="3">
        <f>TITRES_STAT!B90</f>
        <v>42131</v>
      </c>
      <c r="B87" s="17">
        <f>TITRES_STAT!D90</f>
        <v>6.5385</v>
      </c>
      <c r="C87" s="2">
        <f t="shared" si="7"/>
        <v>2.0500000000000185E-2</v>
      </c>
      <c r="D87" s="2">
        <f t="shared" si="8"/>
        <v>6.4327399999999999</v>
      </c>
      <c r="E87" s="2">
        <f t="shared" si="9"/>
        <v>6.40116</v>
      </c>
      <c r="F87" s="2">
        <f t="shared" si="10"/>
        <v>6.2668899999999983</v>
      </c>
      <c r="G87" s="2">
        <f t="shared" si="5"/>
        <v>5.8969220000000009</v>
      </c>
      <c r="H87" s="2"/>
      <c r="I87" s="2">
        <f t="array" ref="I87">SUMPRODUCT(B71:B90, (ROW(B71:B90)-ROW(B71)+1)) / (20*21/2)</f>
        <v>6.4269309523809524</v>
      </c>
      <c r="J87" s="2">
        <f t="shared" si="11"/>
        <v>6.2446006881825378</v>
      </c>
      <c r="K87" s="2">
        <f t="shared" si="6"/>
        <v>5.9228571351981643</v>
      </c>
    </row>
    <row r="88" spans="1:11" ht="13.5" x14ac:dyDescent="0.25">
      <c r="A88" s="3">
        <f>TITRES_STAT!B91</f>
        <v>42132</v>
      </c>
      <c r="B88" s="17">
        <f>TITRES_STAT!D91</f>
        <v>6.5487000000000002</v>
      </c>
      <c r="C88" s="2">
        <f t="shared" si="7"/>
        <v>1.0200000000000209E-2</v>
      </c>
      <c r="D88" s="2">
        <f t="shared" si="8"/>
        <v>6.4712599999999991</v>
      </c>
      <c r="E88" s="2">
        <f t="shared" si="9"/>
        <v>6.4206300000000001</v>
      </c>
      <c r="F88" s="2">
        <f t="shared" si="10"/>
        <v>6.2966099999999994</v>
      </c>
      <c r="G88" s="2">
        <f t="shared" si="5"/>
        <v>5.9131140000000002</v>
      </c>
      <c r="H88" s="2"/>
      <c r="I88" s="2">
        <f t="array" ref="I88">SUMPRODUCT(B72:B91, (ROW(B72:B91)-ROW(B72)+1)) / (20*21/2)</f>
        <v>6.4845495238095241</v>
      </c>
      <c r="J88" s="2">
        <f t="shared" si="11"/>
        <v>6.2735625274032483</v>
      </c>
      <c r="K88" s="2">
        <f t="shared" si="6"/>
        <v>5.9473999926413734</v>
      </c>
    </row>
    <row r="89" spans="1:11" ht="13.5" x14ac:dyDescent="0.25">
      <c r="A89" s="3">
        <f>TITRES_STAT!B92</f>
        <v>42135</v>
      </c>
      <c r="B89" s="17">
        <f>TITRES_STAT!D92</f>
        <v>6.5179999999999998</v>
      </c>
      <c r="C89" s="2">
        <f t="shared" si="7"/>
        <v>-3.0700000000000394E-2</v>
      </c>
      <c r="D89" s="2">
        <f t="shared" si="8"/>
        <v>6.5036399999999999</v>
      </c>
      <c r="E89" s="2">
        <f t="shared" si="9"/>
        <v>6.4413299999999989</v>
      </c>
      <c r="F89" s="2">
        <f t="shared" si="10"/>
        <v>6.3222299999999994</v>
      </c>
      <c r="G89" s="2">
        <f t="shared" si="5"/>
        <v>5.9270519999999998</v>
      </c>
      <c r="H89" s="2"/>
      <c r="I89" s="2">
        <f t="array" ref="I89">SUMPRODUCT(B73:B92, (ROW(B73:B92)-ROW(B73)+1)) / (20*21/2)</f>
        <v>6.5498142857142856</v>
      </c>
      <c r="J89" s="2">
        <f t="shared" si="11"/>
        <v>6.296842286698177</v>
      </c>
      <c r="K89" s="2">
        <f t="shared" si="6"/>
        <v>5.9697764635181825</v>
      </c>
    </row>
    <row r="90" spans="1:11" ht="13.5" x14ac:dyDescent="0.25">
      <c r="A90" s="3">
        <f>TITRES_STAT!B93</f>
        <v>42136</v>
      </c>
      <c r="B90" s="17">
        <f>TITRES_STAT!D93</f>
        <v>6.7286999999999999</v>
      </c>
      <c r="C90" s="2">
        <f t="shared" si="7"/>
        <v>0.21070000000000011</v>
      </c>
      <c r="D90" s="2">
        <f t="shared" si="8"/>
        <v>6.5703800000000001</v>
      </c>
      <c r="E90" s="2">
        <f t="shared" si="9"/>
        <v>6.4708100000000002</v>
      </c>
      <c r="F90" s="2">
        <f t="shared" si="10"/>
        <v>6.3508049999999994</v>
      </c>
      <c r="G90" s="2">
        <f t="shared" si="5"/>
        <v>5.9386460000000003</v>
      </c>
      <c r="H90" s="2"/>
      <c r="I90" s="2">
        <f t="array" ref="I90">SUMPRODUCT(B74:B93, (ROW(B74:B93)-ROW(B74)+1)) / (20*21/2)</f>
        <v>6.5998709523809538</v>
      </c>
      <c r="J90" s="2">
        <f t="shared" si="11"/>
        <v>6.3379715927269213</v>
      </c>
      <c r="K90" s="2">
        <f t="shared" si="6"/>
        <v>5.9995381708311948</v>
      </c>
    </row>
    <row r="91" spans="1:11" ht="13.5" x14ac:dyDescent="0.25">
      <c r="A91" s="3">
        <f>TITRES_STAT!B94</f>
        <v>42137</v>
      </c>
      <c r="B91" s="17">
        <f>TITRES_STAT!D94</f>
        <v>6.9558</v>
      </c>
      <c r="C91" s="2">
        <f t="shared" si="7"/>
        <v>0.22710000000000008</v>
      </c>
      <c r="D91" s="2">
        <f t="shared" si="8"/>
        <v>6.6579399999999991</v>
      </c>
      <c r="E91" s="2">
        <f t="shared" si="9"/>
        <v>6.5268899999999999</v>
      </c>
      <c r="F91" s="2">
        <f t="shared" si="10"/>
        <v>6.3860199999999994</v>
      </c>
      <c r="G91" s="2">
        <f t="shared" si="5"/>
        <v>5.9529359999999993</v>
      </c>
      <c r="H91" s="2"/>
      <c r="I91" s="2">
        <f t="array" ref="I91">SUMPRODUCT(B75:B94, (ROW(B75:B94)-ROW(B75)+1)) / (20*21/2)</f>
        <v>6.6349314285714271</v>
      </c>
      <c r="J91" s="2">
        <f t="shared" si="11"/>
        <v>6.3968123934195953</v>
      </c>
      <c r="K91" s="2">
        <f t="shared" si="6"/>
        <v>6.0370386347201679</v>
      </c>
    </row>
    <row r="92" spans="1:11" ht="13.5" x14ac:dyDescent="0.25">
      <c r="A92" s="3">
        <f>TITRES_STAT!B95</f>
        <v>42138</v>
      </c>
      <c r="B92" s="17">
        <f>TITRES_STAT!D95</f>
        <v>7.0712999999999999</v>
      </c>
      <c r="C92" s="2">
        <f t="shared" si="7"/>
        <v>0.11549999999999994</v>
      </c>
      <c r="D92" s="2">
        <f t="shared" si="8"/>
        <v>6.7645</v>
      </c>
      <c r="E92" s="2">
        <f t="shared" si="9"/>
        <v>6.5986199999999995</v>
      </c>
      <c r="F92" s="2">
        <f t="shared" si="10"/>
        <v>6.4185049999999988</v>
      </c>
      <c r="G92" s="2">
        <f t="shared" si="5"/>
        <v>5.9715039999999995</v>
      </c>
      <c r="H92" s="2"/>
      <c r="I92" s="2">
        <f t="array" ref="I92">SUMPRODUCT(B76:B95, (ROW(B76:B95)-ROW(B76)+1)) / (20*21/2)</f>
        <v>6.6637309523809511</v>
      </c>
      <c r="J92" s="2">
        <f t="shared" si="11"/>
        <v>6.4610493083320151</v>
      </c>
      <c r="K92" s="2">
        <f t="shared" si="6"/>
        <v>6.0775979039468284</v>
      </c>
    </row>
    <row r="93" spans="1:11" ht="13.5" x14ac:dyDescent="0.25">
      <c r="A93" s="3">
        <f>TITRES_STAT!B96</f>
        <v>42139</v>
      </c>
      <c r="B93" s="17">
        <f>TITRES_STAT!D96</f>
        <v>6.9440999999999997</v>
      </c>
      <c r="C93" s="2">
        <f t="shared" si="7"/>
        <v>-0.1272000000000002</v>
      </c>
      <c r="D93" s="2">
        <f t="shared" si="8"/>
        <v>6.8435800000000002</v>
      </c>
      <c r="E93" s="2">
        <f t="shared" si="9"/>
        <v>6.6574199999999992</v>
      </c>
      <c r="F93" s="2">
        <f t="shared" si="10"/>
        <v>6.4584649999999995</v>
      </c>
      <c r="G93" s="2">
        <f t="shared" si="5"/>
        <v>5.9933500000000004</v>
      </c>
      <c r="H93" s="2"/>
      <c r="I93" s="2">
        <f t="array" ref="I93">SUMPRODUCT(B77:B96, (ROW(B77:B96)-ROW(B77)+1)) / (20*21/2)</f>
        <v>6.6837147619047617</v>
      </c>
      <c r="J93" s="2">
        <f t="shared" si="11"/>
        <v>6.507054136109919</v>
      </c>
      <c r="K93" s="2">
        <f t="shared" si="6"/>
        <v>6.1115783783018554</v>
      </c>
    </row>
    <row r="94" spans="1:11" ht="13.5" x14ac:dyDescent="0.25">
      <c r="A94" s="3">
        <f>TITRES_STAT!B97</f>
        <v>42142</v>
      </c>
      <c r="B94" s="17">
        <f>TITRES_STAT!D97</f>
        <v>6.8266</v>
      </c>
      <c r="C94" s="2">
        <f t="shared" si="7"/>
        <v>-0.11749999999999972</v>
      </c>
      <c r="D94" s="2">
        <f t="shared" si="8"/>
        <v>6.9052999999999995</v>
      </c>
      <c r="E94" s="2">
        <f t="shared" si="9"/>
        <v>6.7044699999999988</v>
      </c>
      <c r="F94" s="2">
        <f t="shared" si="10"/>
        <v>6.4949050000000002</v>
      </c>
      <c r="G94" s="2">
        <f t="shared" si="5"/>
        <v>6.0199379999999998</v>
      </c>
      <c r="H94" s="2"/>
      <c r="I94" s="2">
        <f t="array" ref="I94">SUMPRODUCT(B78:B97, (ROW(B78:B97)-ROW(B78)+1)) / (20*21/2)</f>
        <v>6.7002061904761909</v>
      </c>
      <c r="J94" s="2">
        <f t="shared" si="11"/>
        <v>6.5374870755280217</v>
      </c>
      <c r="K94" s="2">
        <f t="shared" si="6"/>
        <v>6.139618441897861</v>
      </c>
    </row>
    <row r="95" spans="1:11" ht="13.5" x14ac:dyDescent="0.25">
      <c r="A95" s="3">
        <f>TITRES_STAT!B98</f>
        <v>42143</v>
      </c>
      <c r="B95" s="17">
        <f>TITRES_STAT!D98</f>
        <v>6.7972999999999999</v>
      </c>
      <c r="C95" s="2">
        <f t="shared" si="7"/>
        <v>-2.9300000000000104E-2</v>
      </c>
      <c r="D95" s="2">
        <f t="shared" si="8"/>
        <v>6.9190200000000006</v>
      </c>
      <c r="E95" s="2">
        <f t="shared" si="9"/>
        <v>6.7446999999999999</v>
      </c>
      <c r="F95" s="2">
        <f t="shared" si="10"/>
        <v>6.5335699999999992</v>
      </c>
      <c r="G95" s="2">
        <f t="shared" si="5"/>
        <v>6.0452020000000006</v>
      </c>
      <c r="H95" s="2"/>
      <c r="I95" s="2">
        <f t="array" ref="I95">SUMPRODUCT(B79:B98, (ROW(B79:B98)-ROW(B79)+1)) / (20*21/2)</f>
        <v>6.7246728571428571</v>
      </c>
      <c r="J95" s="2">
        <f t="shared" si="11"/>
        <v>6.5622311635729718</v>
      </c>
      <c r="K95" s="2">
        <f t="shared" si="6"/>
        <v>6.1654098755489253</v>
      </c>
    </row>
    <row r="96" spans="1:11" ht="13.5" x14ac:dyDescent="0.25">
      <c r="A96" s="3">
        <f>TITRES_STAT!B99</f>
        <v>42144</v>
      </c>
      <c r="B96" s="17">
        <f>TITRES_STAT!D99</f>
        <v>6.7434000000000003</v>
      </c>
      <c r="C96" s="2">
        <f t="shared" si="7"/>
        <v>-5.3899999999999615E-2</v>
      </c>
      <c r="D96" s="2">
        <f t="shared" si="8"/>
        <v>6.8765400000000003</v>
      </c>
      <c r="E96" s="2">
        <f t="shared" si="9"/>
        <v>6.7672399999999993</v>
      </c>
      <c r="F96" s="2">
        <f t="shared" si="10"/>
        <v>6.5653400000000008</v>
      </c>
      <c r="G96" s="2">
        <f t="shared" si="5"/>
        <v>6.0681580000000004</v>
      </c>
      <c r="H96" s="2"/>
      <c r="I96" s="2">
        <f t="array" ref="I96">SUMPRODUCT(B80:B99, (ROW(B80:B99)-ROW(B80)+1)) / (20*21/2)</f>
        <v>6.7551628571428584</v>
      </c>
      <c r="J96" s="2">
        <f t="shared" si="11"/>
        <v>6.5794853384707839</v>
      </c>
      <c r="K96" s="2">
        <f t="shared" si="6"/>
        <v>6.1880761549391643</v>
      </c>
    </row>
    <row r="97" spans="1:11" ht="13.5" x14ac:dyDescent="0.25">
      <c r="A97" s="3">
        <f>TITRES_STAT!B100</f>
        <v>42145</v>
      </c>
      <c r="B97" s="17">
        <f>TITRES_STAT!D100</f>
        <v>6.7385000000000002</v>
      </c>
      <c r="C97" s="2">
        <f t="shared" si="7"/>
        <v>-4.9000000000001265E-3</v>
      </c>
      <c r="D97" s="2">
        <f t="shared" si="8"/>
        <v>6.8099800000000004</v>
      </c>
      <c r="E97" s="2">
        <f t="shared" si="9"/>
        <v>6.7872399999999997</v>
      </c>
      <c r="F97" s="2">
        <f t="shared" si="10"/>
        <v>6.594199999999999</v>
      </c>
      <c r="G97" s="2">
        <f t="shared" si="5"/>
        <v>6.0902360000000009</v>
      </c>
      <c r="H97" s="2"/>
      <c r="I97" s="2">
        <f t="array" ref="I97">SUMPRODUCT(B81:B100, (ROW(B81:B100)-ROW(B81)+1)) / (20*21/2)</f>
        <v>6.7810233333333336</v>
      </c>
      <c r="J97" s="2">
        <f t="shared" si="11"/>
        <v>6.5946295919497562</v>
      </c>
      <c r="K97" s="2">
        <f t="shared" si="6"/>
        <v>6.2096614037650797</v>
      </c>
    </row>
    <row r="98" spans="1:11" ht="13.5" x14ac:dyDescent="0.25">
      <c r="A98" s="3">
        <f>TITRES_STAT!B101</f>
        <v>42146</v>
      </c>
      <c r="B98" s="17">
        <f>TITRES_STAT!D101</f>
        <v>6.8510999999999997</v>
      </c>
      <c r="C98" s="2">
        <f t="shared" si="7"/>
        <v>0.11259999999999959</v>
      </c>
      <c r="D98" s="2">
        <f t="shared" si="8"/>
        <v>6.7913800000000011</v>
      </c>
      <c r="E98" s="2">
        <f t="shared" si="9"/>
        <v>6.8174800000000007</v>
      </c>
      <c r="F98" s="2">
        <f t="shared" si="10"/>
        <v>6.6190550000000004</v>
      </c>
      <c r="G98" s="2">
        <f t="shared" si="5"/>
        <v>6.1173960000000012</v>
      </c>
      <c r="H98" s="2"/>
      <c r="I98" s="2">
        <f t="array" ref="I98">SUMPRODUCT(B82:B101, (ROW(B82:B101)-ROW(B82)+1)) / (20*21/2)</f>
        <v>6.8001404761904762</v>
      </c>
      <c r="J98" s="2">
        <f t="shared" si="11"/>
        <v>6.619055345097399</v>
      </c>
      <c r="K98" s="2">
        <f t="shared" si="6"/>
        <v>6.2348158585193909</v>
      </c>
    </row>
    <row r="99" spans="1:11" ht="13.5" x14ac:dyDescent="0.25">
      <c r="A99" s="3">
        <f>TITRES_STAT!B102</f>
        <v>42149</v>
      </c>
      <c r="B99" s="17">
        <f>TITRES_STAT!D102</f>
        <v>6.9391999999999996</v>
      </c>
      <c r="C99" s="2">
        <f t="shared" si="7"/>
        <v>8.8099999999999845E-2</v>
      </c>
      <c r="D99" s="2">
        <f t="shared" si="8"/>
        <v>6.8139000000000012</v>
      </c>
      <c r="E99" s="2">
        <f t="shared" si="9"/>
        <v>6.8596000000000004</v>
      </c>
      <c r="F99" s="2">
        <f t="shared" si="10"/>
        <v>6.6504649999999996</v>
      </c>
      <c r="G99" s="2">
        <f t="shared" si="5"/>
        <v>6.1454979999999999</v>
      </c>
      <c r="H99" s="2"/>
      <c r="I99" s="2">
        <f t="array" ref="I99">SUMPRODUCT(B83:B102, (ROW(B83:B102)-ROW(B83)+1)) / (20*21/2)</f>
        <v>6.8097404761904761</v>
      </c>
      <c r="J99" s="2">
        <f t="shared" si="11"/>
        <v>6.6495453122309804</v>
      </c>
      <c r="K99" s="2">
        <f t="shared" si="6"/>
        <v>6.2624387660284349</v>
      </c>
    </row>
    <row r="100" spans="1:11" ht="13.5" x14ac:dyDescent="0.25">
      <c r="A100" s="3">
        <f>TITRES_STAT!B103</f>
        <v>42150</v>
      </c>
      <c r="B100" s="17">
        <f>TITRES_STAT!D103</f>
        <v>6.9219999999999997</v>
      </c>
      <c r="C100" s="2">
        <f t="shared" si="7"/>
        <v>-1.7199999999999882E-2</v>
      </c>
      <c r="D100" s="2">
        <f t="shared" si="8"/>
        <v>6.8388399999999994</v>
      </c>
      <c r="E100" s="2">
        <f t="shared" si="9"/>
        <v>6.8789300000000013</v>
      </c>
      <c r="F100" s="2">
        <f t="shared" si="10"/>
        <v>6.6748700000000003</v>
      </c>
      <c r="G100" s="2">
        <f t="shared" si="5"/>
        <v>6.1722300000000017</v>
      </c>
      <c r="H100" s="2"/>
      <c r="I100" s="2">
        <f t="array" ref="I100">SUMPRODUCT(B84:B103, (ROW(B84:B103)-ROW(B84)+1)) / (20*21/2)</f>
        <v>6.8127895238095233</v>
      </c>
      <c r="J100" s="2">
        <f t="shared" si="11"/>
        <v>6.6754933777327912</v>
      </c>
      <c r="K100" s="2">
        <f t="shared" si="6"/>
        <v>6.2883039124586926</v>
      </c>
    </row>
    <row r="101" spans="1:11" ht="13.5" x14ac:dyDescent="0.25">
      <c r="A101" s="3">
        <f>TITRES_STAT!B104</f>
        <v>42151</v>
      </c>
      <c r="B101" s="17">
        <f>TITRES_STAT!D104</f>
        <v>6.8756000000000004</v>
      </c>
      <c r="C101" s="2">
        <f t="shared" si="7"/>
        <v>-4.6399999999999331E-2</v>
      </c>
      <c r="D101" s="2">
        <f t="shared" si="8"/>
        <v>6.8652800000000003</v>
      </c>
      <c r="E101" s="2">
        <f t="shared" si="9"/>
        <v>6.8709100000000003</v>
      </c>
      <c r="F101" s="2">
        <f t="shared" si="10"/>
        <v>6.6988999999999992</v>
      </c>
      <c r="G101" s="2">
        <f t="shared" si="5"/>
        <v>6.1980340000000016</v>
      </c>
      <c r="H101" s="2"/>
      <c r="I101" s="2">
        <f t="array" ref="I101">SUMPRODUCT(B85:B104, (ROW(B85:B104)-ROW(B85)+1)) / (20*21/2)</f>
        <v>6.8118523809523808</v>
      </c>
      <c r="J101" s="2">
        <f t="shared" si="11"/>
        <v>6.6945511512820488</v>
      </c>
      <c r="K101" s="2">
        <f t="shared" si="6"/>
        <v>6.3113351315779598</v>
      </c>
    </row>
    <row r="102" spans="1:11" ht="13.5" x14ac:dyDescent="0.25">
      <c r="A102" s="3">
        <f>TITRES_STAT!B105</f>
        <v>42152</v>
      </c>
      <c r="B102" s="17">
        <f>TITRES_STAT!D105</f>
        <v>6.7996999999999996</v>
      </c>
      <c r="C102" s="2">
        <f t="shared" si="7"/>
        <v>-7.5900000000000745E-2</v>
      </c>
      <c r="D102" s="2">
        <f t="shared" si="8"/>
        <v>6.8775199999999996</v>
      </c>
      <c r="E102" s="2">
        <f t="shared" si="9"/>
        <v>6.84375</v>
      </c>
      <c r="F102" s="2">
        <f t="shared" si="10"/>
        <v>6.7211850000000002</v>
      </c>
      <c r="G102" s="2">
        <f t="shared" si="5"/>
        <v>6.2233860000000005</v>
      </c>
      <c r="H102" s="2"/>
      <c r="I102" s="2">
        <f t="array" ref="I102">SUMPRODUCT(B86:B105, (ROW(B86:B105)-ROW(B86)+1)) / (20*21/2)</f>
        <v>6.8093576190476206</v>
      </c>
      <c r="J102" s="2">
        <f t="shared" si="11"/>
        <v>6.7045653273504255</v>
      </c>
      <c r="K102" s="2">
        <f t="shared" si="6"/>
        <v>6.330486695045491</v>
      </c>
    </row>
    <row r="103" spans="1:11" ht="13.5" x14ac:dyDescent="0.25">
      <c r="A103" s="3">
        <f>TITRES_STAT!B106</f>
        <v>42153</v>
      </c>
      <c r="B103" s="17">
        <f>TITRES_STAT!D106</f>
        <v>6.7531999999999996</v>
      </c>
      <c r="C103" s="2">
        <f t="shared" si="7"/>
        <v>-4.6499999999999986E-2</v>
      </c>
      <c r="D103" s="2">
        <f t="shared" si="8"/>
        <v>6.857940000000001</v>
      </c>
      <c r="E103" s="2">
        <f t="shared" si="9"/>
        <v>6.8246599999999997</v>
      </c>
      <c r="F103" s="2">
        <f t="shared" si="10"/>
        <v>6.7410399999999981</v>
      </c>
      <c r="G103" s="2">
        <f t="shared" si="5"/>
        <v>6.247808</v>
      </c>
      <c r="H103" s="2"/>
      <c r="I103" s="2">
        <f t="array" ref="I103">SUMPRODUCT(B87:B106, (ROW(B87:B106)-ROW(B87)+1)) / (20*21/2)</f>
        <v>6.8001266666666673</v>
      </c>
      <c r="J103" s="2">
        <f t="shared" si="11"/>
        <v>6.7091972009360994</v>
      </c>
      <c r="K103" s="2">
        <f t="shared" si="6"/>
        <v>6.3470636873966484</v>
      </c>
    </row>
    <row r="104" spans="1:11" ht="13.5" x14ac:dyDescent="0.25">
      <c r="A104" s="3">
        <f>TITRES_STAT!B107</f>
        <v>42156</v>
      </c>
      <c r="B104" s="17">
        <f>TITRES_STAT!D107</f>
        <v>6.7312000000000003</v>
      </c>
      <c r="C104" s="2">
        <f t="shared" si="7"/>
        <v>-2.1999999999999353E-2</v>
      </c>
      <c r="D104" s="2">
        <f t="shared" si="8"/>
        <v>6.8163399999999994</v>
      </c>
      <c r="E104" s="2">
        <f t="shared" si="9"/>
        <v>6.8151200000000003</v>
      </c>
      <c r="F104" s="2">
        <f t="shared" si="10"/>
        <v>6.7597949999999996</v>
      </c>
      <c r="G104" s="2">
        <f t="shared" si="5"/>
        <v>6.2783900000000008</v>
      </c>
      <c r="H104" s="2"/>
      <c r="I104" s="2">
        <f t="array" ref="I104">SUMPRODUCT(B88:B107, (ROW(B88:B107)-ROW(B88)+1)) / (20*21/2)</f>
        <v>6.7784776190476199</v>
      </c>
      <c r="J104" s="2">
        <f t="shared" si="11"/>
        <v>6.7112927056088516</v>
      </c>
      <c r="K104" s="2">
        <f t="shared" si="6"/>
        <v>6.3621278565183488</v>
      </c>
    </row>
    <row r="105" spans="1:11" ht="13.5" x14ac:dyDescent="0.25">
      <c r="A105" s="3">
        <f>TITRES_STAT!B108</f>
        <v>42157</v>
      </c>
      <c r="B105" s="17">
        <f>TITRES_STAT!D108</f>
        <v>6.7336</v>
      </c>
      <c r="C105" s="2">
        <f t="shared" si="7"/>
        <v>2.3999999999997357E-3</v>
      </c>
      <c r="D105" s="2">
        <f t="shared" si="8"/>
        <v>6.7786600000000004</v>
      </c>
      <c r="E105" s="2">
        <f t="shared" si="9"/>
        <v>6.808749999999999</v>
      </c>
      <c r="F105" s="2">
        <f t="shared" si="10"/>
        <v>6.7767250000000008</v>
      </c>
      <c r="G105" s="2">
        <f t="shared" si="5"/>
        <v>6.3044280000000015</v>
      </c>
      <c r="H105" s="2"/>
      <c r="I105" s="2">
        <f t="array" ref="I105">SUMPRODUCT(B89:B108, (ROW(B89:B108)-ROW(B89)+1)) / (20*21/2)</f>
        <v>6.7504428571428567</v>
      </c>
      <c r="J105" s="2">
        <f t="shared" si="11"/>
        <v>6.7134172098365799</v>
      </c>
      <c r="K105" s="2">
        <f t="shared" si="6"/>
        <v>6.3766953915568454</v>
      </c>
    </row>
    <row r="106" spans="1:11" ht="13.5" x14ac:dyDescent="0.25">
      <c r="A106" s="3">
        <f>TITRES_STAT!B109</f>
        <v>42158</v>
      </c>
      <c r="B106" s="17">
        <f>TITRES_STAT!D109</f>
        <v>6.6798000000000002</v>
      </c>
      <c r="C106" s="2">
        <f t="shared" si="7"/>
        <v>-5.3799999999999848E-2</v>
      </c>
      <c r="D106" s="2">
        <f t="shared" si="8"/>
        <v>6.7394999999999996</v>
      </c>
      <c r="E106" s="2">
        <f t="shared" si="9"/>
        <v>6.8023899999999999</v>
      </c>
      <c r="F106" s="2">
        <f t="shared" si="10"/>
        <v>6.784815</v>
      </c>
      <c r="G106" s="2">
        <f t="shared" si="5"/>
        <v>6.327956000000003</v>
      </c>
      <c r="H106" s="2"/>
      <c r="I106" s="2">
        <f t="array" ref="I106">SUMPRODUCT(B90:B109, (ROW(B90:B109)-ROW(B90)+1)) / (20*21/2)</f>
        <v>6.7149952380952387</v>
      </c>
      <c r="J106" s="2">
        <f t="shared" si="11"/>
        <v>6.7102155708045244</v>
      </c>
      <c r="K106" s="2">
        <f t="shared" si="6"/>
        <v>6.3885818467899105</v>
      </c>
    </row>
    <row r="107" spans="1:11" ht="13.5" x14ac:dyDescent="0.25">
      <c r="A107" s="3">
        <f>TITRES_STAT!B110</f>
        <v>42159</v>
      </c>
      <c r="B107" s="17">
        <f>TITRES_STAT!D110</f>
        <v>6.5575000000000001</v>
      </c>
      <c r="C107" s="2">
        <f t="shared" si="7"/>
        <v>-0.12230000000000008</v>
      </c>
      <c r="D107" s="2">
        <f t="shared" si="8"/>
        <v>6.6910600000000002</v>
      </c>
      <c r="E107" s="2">
        <f t="shared" si="9"/>
        <v>6.7842900000000004</v>
      </c>
      <c r="F107" s="2">
        <f t="shared" si="10"/>
        <v>6.7857650000000005</v>
      </c>
      <c r="G107" s="2">
        <f t="shared" si="5"/>
        <v>6.3501040000000026</v>
      </c>
      <c r="H107" s="2"/>
      <c r="I107" s="2">
        <f t="array" ref="I107">SUMPRODUCT(B91:B110, (ROW(B91:B110)-ROW(B91)+1)) / (20*21/2)</f>
        <v>6.6637442857142863</v>
      </c>
      <c r="J107" s="2">
        <f t="shared" si="11"/>
        <v>6.6956712307279034</v>
      </c>
      <c r="K107" s="2">
        <f t="shared" si="6"/>
        <v>6.3952060880922668</v>
      </c>
    </row>
    <row r="108" spans="1:11" ht="13.5" x14ac:dyDescent="0.25">
      <c r="A108" s="3">
        <f>TITRES_STAT!B111</f>
        <v>42160</v>
      </c>
      <c r="B108" s="17">
        <f>TITRES_STAT!D111</f>
        <v>6.4913999999999996</v>
      </c>
      <c r="C108" s="2">
        <f t="shared" si="7"/>
        <v>-6.6100000000000492E-2</v>
      </c>
      <c r="D108" s="2">
        <f t="shared" si="8"/>
        <v>6.6387</v>
      </c>
      <c r="E108" s="2">
        <f t="shared" si="9"/>
        <v>6.7483200000000014</v>
      </c>
      <c r="F108" s="2">
        <f t="shared" si="10"/>
        <v>6.7829000000000006</v>
      </c>
      <c r="G108" s="2">
        <f t="shared" si="5"/>
        <v>6.3692500000000027</v>
      </c>
      <c r="H108" s="2"/>
      <c r="I108" s="2">
        <f t="array" ref="I108">SUMPRODUCT(B92:B111, (ROW(B92:B111)-ROW(B92)+1)) / (20*21/2)</f>
        <v>6.6241471428571428</v>
      </c>
      <c r="J108" s="2">
        <f t="shared" si="11"/>
        <v>6.6762168278014364</v>
      </c>
      <c r="K108" s="2">
        <f t="shared" si="6"/>
        <v>6.3989783983631581</v>
      </c>
    </row>
    <row r="109" spans="1:11" ht="13.5" x14ac:dyDescent="0.25">
      <c r="A109" s="3">
        <f>TITRES_STAT!B112</f>
        <v>42163</v>
      </c>
      <c r="B109" s="17">
        <f>TITRES_STAT!D112</f>
        <v>6.4107000000000003</v>
      </c>
      <c r="C109" s="2">
        <f t="shared" si="7"/>
        <v>-8.0699999999999328E-2</v>
      </c>
      <c r="D109" s="2">
        <f t="shared" si="8"/>
        <v>6.5745999999999993</v>
      </c>
      <c r="E109" s="2">
        <f t="shared" si="9"/>
        <v>6.6954700000000003</v>
      </c>
      <c r="F109" s="2">
        <f t="shared" si="10"/>
        <v>6.7775350000000003</v>
      </c>
      <c r="G109" s="2">
        <f t="shared" si="5"/>
        <v>6.3868640000000028</v>
      </c>
      <c r="H109" s="2"/>
      <c r="I109" s="2">
        <f t="array" ref="I109">SUMPRODUCT(B93:B112, (ROW(B93:B112)-ROW(B93)+1)) / (20*21/2)</f>
        <v>6.5758380952380948</v>
      </c>
      <c r="J109" s="2">
        <f t="shared" si="11"/>
        <v>6.6509295108679662</v>
      </c>
      <c r="K109" s="2">
        <f t="shared" si="6"/>
        <v>6.3994380690155834</v>
      </c>
    </row>
    <row r="110" spans="1:11" ht="13.5" x14ac:dyDescent="0.25">
      <c r="A110" s="3">
        <f>TITRES_STAT!B113</f>
        <v>42164</v>
      </c>
      <c r="B110" s="17">
        <f>TITRES_STAT!D113</f>
        <v>6.2393999999999998</v>
      </c>
      <c r="C110" s="2">
        <f t="shared" si="7"/>
        <v>-0.17130000000000045</v>
      </c>
      <c r="D110" s="2">
        <f t="shared" si="8"/>
        <v>6.4757599999999993</v>
      </c>
      <c r="E110" s="2">
        <f t="shared" si="9"/>
        <v>6.6272099999999998</v>
      </c>
      <c r="F110" s="2">
        <f t="shared" si="10"/>
        <v>6.7530699999999992</v>
      </c>
      <c r="G110" s="2">
        <f t="shared" si="5"/>
        <v>6.401174000000001</v>
      </c>
      <c r="H110" s="2"/>
      <c r="I110" s="2">
        <f t="array" ref="I110">SUMPRODUCT(B94:B113, (ROW(B94:B113)-ROW(B94)+1)) / (20*21/2)</f>
        <v>6.5385976190476196</v>
      </c>
      <c r="J110" s="2">
        <f t="shared" si="11"/>
        <v>6.6117362241186362</v>
      </c>
      <c r="K110" s="2">
        <f t="shared" si="6"/>
        <v>6.3931620663090909</v>
      </c>
    </row>
    <row r="111" spans="1:11" ht="13.5" x14ac:dyDescent="0.25">
      <c r="A111" s="3">
        <f>TITRES_STAT!B114</f>
        <v>42165</v>
      </c>
      <c r="B111" s="17">
        <f>TITRES_STAT!D114</f>
        <v>6.3372999999999999</v>
      </c>
      <c r="C111" s="2">
        <f t="shared" si="7"/>
        <v>9.7900000000000098E-2</v>
      </c>
      <c r="D111" s="2">
        <f t="shared" si="8"/>
        <v>6.4072600000000008</v>
      </c>
      <c r="E111" s="2">
        <f t="shared" si="9"/>
        <v>6.5733799999999984</v>
      </c>
      <c r="F111" s="2">
        <f t="shared" si="10"/>
        <v>6.7221450000000003</v>
      </c>
      <c r="G111" s="2">
        <f t="shared" si="5"/>
        <v>6.4178120000000014</v>
      </c>
      <c r="H111" s="2"/>
      <c r="I111" s="2">
        <f t="array" ref="I111">SUMPRODUCT(B95:B114, (ROW(B95:B114)-ROW(B95)+1)) / (20*21/2)</f>
        <v>6.5114704761904747</v>
      </c>
      <c r="J111" s="2">
        <f t="shared" si="11"/>
        <v>6.5855994408692426</v>
      </c>
      <c r="K111" s="2">
        <f t="shared" si="6"/>
        <v>6.3909713970420681</v>
      </c>
    </row>
    <row r="112" spans="1:11" ht="13.5" x14ac:dyDescent="0.25">
      <c r="A112" s="3">
        <f>TITRES_STAT!B115</f>
        <v>42166</v>
      </c>
      <c r="B112" s="17">
        <f>TITRES_STAT!D115</f>
        <v>6.2149000000000001</v>
      </c>
      <c r="C112" s="2">
        <f t="shared" si="7"/>
        <v>-0.12239999999999984</v>
      </c>
      <c r="D112" s="2">
        <f t="shared" si="8"/>
        <v>6.3387399999999996</v>
      </c>
      <c r="E112" s="2">
        <f t="shared" si="9"/>
        <v>6.5148999999999999</v>
      </c>
      <c r="F112" s="2">
        <f t="shared" si="10"/>
        <v>6.6793250000000004</v>
      </c>
      <c r="G112" s="2">
        <f t="shared" si="5"/>
        <v>6.4314280000000004</v>
      </c>
      <c r="H112" s="2"/>
      <c r="I112" s="2">
        <f t="array" ref="I112">SUMPRODUCT(B96:B115, (ROW(B96:B115)-ROW(B96)+1)) / (20*21/2)</f>
        <v>6.4947190476190482</v>
      </c>
      <c r="J112" s="2">
        <f t="shared" si="11"/>
        <v>6.5502947322150291</v>
      </c>
      <c r="K112" s="2">
        <f t="shared" si="6"/>
        <v>6.3840666363737517</v>
      </c>
    </row>
    <row r="113" spans="1:11" ht="13.5" x14ac:dyDescent="0.25">
      <c r="A113" s="3">
        <f>TITRES_STAT!B116</f>
        <v>42167</v>
      </c>
      <c r="B113" s="17">
        <f>TITRES_STAT!D116</f>
        <v>6.2882999999999996</v>
      </c>
      <c r="C113" s="2">
        <f t="shared" si="7"/>
        <v>7.3399999999999466E-2</v>
      </c>
      <c r="D113" s="2">
        <f t="shared" si="8"/>
        <v>6.2981199999999999</v>
      </c>
      <c r="E113" s="2">
        <f t="shared" si="9"/>
        <v>6.4684100000000004</v>
      </c>
      <c r="F113" s="2">
        <f t="shared" si="10"/>
        <v>6.6465350000000001</v>
      </c>
      <c r="G113" s="2">
        <f t="shared" si="5"/>
        <v>6.4452820000000024</v>
      </c>
      <c r="H113" s="2"/>
      <c r="I113" s="2">
        <f t="array" ref="I113">SUMPRODUCT(B97:B116, (ROW(B97:B116)-ROW(B97)+1)) / (20*21/2)</f>
        <v>6.4761385714285717</v>
      </c>
      <c r="J113" s="2">
        <f t="shared" si="11"/>
        <v>6.525342852956455</v>
      </c>
      <c r="K113" s="2">
        <f t="shared" si="6"/>
        <v>6.3803110820061537</v>
      </c>
    </row>
    <row r="114" spans="1:11" ht="13.5" x14ac:dyDescent="0.25">
      <c r="A114" s="3">
        <f>TITRES_STAT!B117</f>
        <v>42170</v>
      </c>
      <c r="B114" s="17">
        <f>TITRES_STAT!D117</f>
        <v>6.3616999999999999</v>
      </c>
      <c r="C114" s="2">
        <f t="shared" si="7"/>
        <v>7.3400000000000354E-2</v>
      </c>
      <c r="D114" s="2">
        <f t="shared" si="8"/>
        <v>6.2883199999999997</v>
      </c>
      <c r="E114" s="2">
        <f t="shared" si="9"/>
        <v>6.4314599999999995</v>
      </c>
      <c r="F114" s="2">
        <f t="shared" si="10"/>
        <v>6.6232900000000017</v>
      </c>
      <c r="G114" s="2">
        <f t="shared" ref="G114:G177" si="12">AVERAGE(B65:B114)</f>
        <v>6.4577340000000003</v>
      </c>
      <c r="H114" s="2"/>
      <c r="I114" s="2">
        <f t="array" ref="I114">SUMPRODUCT(B98:B117, (ROW(B98:B117)-ROW(B98)+1)) / (20*21/2)</f>
        <v>6.4773138095238103</v>
      </c>
      <c r="J114" s="2">
        <f t="shared" si="11"/>
        <v>6.5097578193415551</v>
      </c>
      <c r="K114" s="2">
        <f t="shared" si="6"/>
        <v>6.3795812356529717</v>
      </c>
    </row>
    <row r="115" spans="1:11" ht="13.5" x14ac:dyDescent="0.25">
      <c r="A115" s="3">
        <f>TITRES_STAT!B118</f>
        <v>42171</v>
      </c>
      <c r="B115" s="17">
        <f>TITRES_STAT!D118</f>
        <v>6.4474</v>
      </c>
      <c r="C115" s="2">
        <f t="shared" si="7"/>
        <v>8.5700000000000109E-2</v>
      </c>
      <c r="D115" s="2">
        <f t="shared" si="8"/>
        <v>6.3299199999999995</v>
      </c>
      <c r="E115" s="2">
        <f t="shared" si="9"/>
        <v>6.4028399999999994</v>
      </c>
      <c r="F115" s="2">
        <f t="shared" si="10"/>
        <v>6.6057950000000005</v>
      </c>
      <c r="G115" s="2">
        <f t="shared" si="12"/>
        <v>6.4719000000000007</v>
      </c>
      <c r="H115" s="2"/>
      <c r="I115" s="2">
        <f t="array" ref="I115">SUMPRODUCT(B99:B118, (ROW(B99:B118)-ROW(B99)+1)) / (20*21/2)</f>
        <v>6.486598571428571</v>
      </c>
      <c r="J115" s="2">
        <f t="shared" si="11"/>
        <v>6.5038189794042642</v>
      </c>
      <c r="K115" s="2">
        <f t="shared" ref="K115:K178" si="13">$K$4*B115+(1-$K$4)*K114</f>
        <v>6.38224079503913</v>
      </c>
    </row>
    <row r="116" spans="1:11" ht="13.5" x14ac:dyDescent="0.25">
      <c r="A116" s="3">
        <f>TITRES_STAT!B119</f>
        <v>42172</v>
      </c>
      <c r="B116" s="17">
        <f>TITRES_STAT!D119</f>
        <v>6.4107000000000003</v>
      </c>
      <c r="C116" s="2">
        <f t="shared" si="7"/>
        <v>-3.6699999999999733E-2</v>
      </c>
      <c r="D116" s="2">
        <f t="shared" si="8"/>
        <v>6.3445999999999998</v>
      </c>
      <c r="E116" s="2">
        <f t="shared" si="9"/>
        <v>6.3759300000000003</v>
      </c>
      <c r="F116" s="2">
        <f t="shared" si="10"/>
        <v>6.5891599999999997</v>
      </c>
      <c r="G116" s="2">
        <f t="shared" si="12"/>
        <v>6.4848000000000017</v>
      </c>
      <c r="H116" s="2"/>
      <c r="I116" s="2">
        <f t="array" ref="I116">SUMPRODUCT(B100:B119, (ROW(B100:B119)-ROW(B100)+1)) / (20*21/2)</f>
        <v>6.4897085714285705</v>
      </c>
      <c r="J116" s="2">
        <f t="shared" si="11"/>
        <v>6.4949505051752867</v>
      </c>
      <c r="K116" s="2">
        <f t="shared" si="13"/>
        <v>6.383356842292498</v>
      </c>
    </row>
    <row r="117" spans="1:11" ht="13.5" x14ac:dyDescent="0.25">
      <c r="A117" s="3">
        <f>TITRES_STAT!B120</f>
        <v>42173</v>
      </c>
      <c r="B117" s="17">
        <f>TITRES_STAT!D120</f>
        <v>6.6014999999999997</v>
      </c>
      <c r="C117" s="2">
        <f t="shared" si="7"/>
        <v>0.19079999999999941</v>
      </c>
      <c r="D117" s="2">
        <f t="shared" si="8"/>
        <v>6.4219200000000001</v>
      </c>
      <c r="E117" s="2">
        <f t="shared" si="9"/>
        <v>6.3803299999999998</v>
      </c>
      <c r="F117" s="2">
        <f t="shared" si="10"/>
        <v>6.5823100000000014</v>
      </c>
      <c r="G117" s="2">
        <f t="shared" si="12"/>
        <v>6.497128</v>
      </c>
      <c r="H117" s="2"/>
      <c r="I117" s="2">
        <f t="array" ref="I117">SUMPRODUCT(B101:B120, (ROW(B101:B120)-ROW(B101)+1)) / (20*21/2)</f>
        <v>6.4944033333333326</v>
      </c>
      <c r="J117" s="2">
        <f t="shared" si="11"/>
        <v>6.5050980761109738</v>
      </c>
      <c r="K117" s="2">
        <f t="shared" si="13"/>
        <v>6.3919114759280866</v>
      </c>
    </row>
    <row r="118" spans="1:11" ht="13.5" x14ac:dyDescent="0.25">
      <c r="A118" s="3">
        <f>TITRES_STAT!B121</f>
        <v>42174</v>
      </c>
      <c r="B118" s="17">
        <f>TITRES_STAT!D121</f>
        <v>6.6798000000000002</v>
      </c>
      <c r="C118" s="2">
        <f t="shared" si="7"/>
        <v>7.830000000000048E-2</v>
      </c>
      <c r="D118" s="2">
        <f t="shared" si="8"/>
        <v>6.5002200000000006</v>
      </c>
      <c r="E118" s="2">
        <f t="shared" si="9"/>
        <v>6.3991699999999998</v>
      </c>
      <c r="F118" s="2">
        <f t="shared" si="10"/>
        <v>6.5737450000000006</v>
      </c>
      <c r="G118" s="2">
        <f t="shared" si="12"/>
        <v>6.5116380000000005</v>
      </c>
      <c r="H118" s="2"/>
      <c r="I118" s="2">
        <f t="array" ref="I118">SUMPRODUCT(B102:B121, (ROW(B102:B121)-ROW(B102)+1)) / (20*21/2)</f>
        <v>6.5001342857142852</v>
      </c>
      <c r="J118" s="2">
        <f t="shared" si="11"/>
        <v>6.5217363545765954</v>
      </c>
      <c r="K118" s="2">
        <f t="shared" si="13"/>
        <v>6.4032012219701233</v>
      </c>
    </row>
    <row r="119" spans="1:11" ht="13.5" x14ac:dyDescent="0.25">
      <c r="A119" s="3">
        <f>TITRES_STAT!B122</f>
        <v>42177</v>
      </c>
      <c r="B119" s="17">
        <f>TITRES_STAT!D122</f>
        <v>6.6063999999999998</v>
      </c>
      <c r="C119" s="2">
        <f t="shared" si="7"/>
        <v>-7.3400000000000354E-2</v>
      </c>
      <c r="D119" s="2">
        <f t="shared" si="8"/>
        <v>6.5491600000000005</v>
      </c>
      <c r="E119" s="2">
        <f t="shared" si="9"/>
        <v>6.4187399999999997</v>
      </c>
      <c r="F119" s="2">
        <f t="shared" si="10"/>
        <v>6.5571050000000017</v>
      </c>
      <c r="G119" s="2">
        <f t="shared" si="12"/>
        <v>6.5236540000000005</v>
      </c>
      <c r="H119" s="2"/>
      <c r="I119" s="2">
        <f t="array" ref="I119">SUMPRODUCT(B103:B122, (ROW(B103:B122)-ROW(B103)+1)) / (20*21/2)</f>
        <v>6.5071704761904767</v>
      </c>
      <c r="J119" s="2">
        <f t="shared" si="11"/>
        <v>6.5297995589026341</v>
      </c>
      <c r="K119" s="2">
        <f t="shared" si="13"/>
        <v>6.4111698015007068</v>
      </c>
    </row>
    <row r="120" spans="1:11" ht="13.5" x14ac:dyDescent="0.25">
      <c r="A120" s="3">
        <f>TITRES_STAT!B123</f>
        <v>42178</v>
      </c>
      <c r="B120" s="17">
        <f>TITRES_STAT!D123</f>
        <v>6.6063999999999998</v>
      </c>
      <c r="C120" s="2">
        <f t="shared" si="7"/>
        <v>0</v>
      </c>
      <c r="D120" s="2">
        <f t="shared" si="8"/>
        <v>6.5809600000000001</v>
      </c>
      <c r="E120" s="2">
        <f t="shared" si="9"/>
        <v>6.4554400000000003</v>
      </c>
      <c r="F120" s="2">
        <f t="shared" si="10"/>
        <v>6.5413249999999987</v>
      </c>
      <c r="G120" s="2">
        <f t="shared" si="12"/>
        <v>6.5326380000000004</v>
      </c>
      <c r="H120" s="2"/>
      <c r="I120" s="2">
        <f t="array" ref="I120">SUMPRODUCT(B104:B123, (ROW(B104:B123)-ROW(B104)+1)) / (20*21/2)</f>
        <v>6.5156171428571419</v>
      </c>
      <c r="J120" s="2">
        <f t="shared" si="11"/>
        <v>6.5370948390071453</v>
      </c>
      <c r="K120" s="2">
        <f t="shared" si="13"/>
        <v>6.4188258877163653</v>
      </c>
    </row>
    <row r="121" spans="1:11" ht="13.5" x14ac:dyDescent="0.25">
      <c r="A121" s="3">
        <f>TITRES_STAT!B124</f>
        <v>42179</v>
      </c>
      <c r="B121" s="17">
        <f>TITRES_STAT!D124</f>
        <v>6.6014999999999997</v>
      </c>
      <c r="C121" s="2">
        <f t="shared" si="7"/>
        <v>-4.9000000000001265E-3</v>
      </c>
      <c r="D121" s="2">
        <f t="shared" si="8"/>
        <v>6.6191199999999997</v>
      </c>
      <c r="E121" s="2">
        <f t="shared" si="9"/>
        <v>6.4818600000000002</v>
      </c>
      <c r="F121" s="2">
        <f t="shared" si="10"/>
        <v>6.5276199999999989</v>
      </c>
      <c r="G121" s="2">
        <f t="shared" si="12"/>
        <v>6.5396380000000001</v>
      </c>
      <c r="H121" s="2"/>
      <c r="I121" s="2">
        <f t="array" ref="I121">SUMPRODUCT(B105:B124, (ROW(B105:B124)-ROW(B105)+1)) / (20*21/2)</f>
        <v>6.5131152380952386</v>
      </c>
      <c r="J121" s="2">
        <f t="shared" si="11"/>
        <v>6.5432286638636077</v>
      </c>
      <c r="K121" s="2">
        <f t="shared" si="13"/>
        <v>6.4259895783941552</v>
      </c>
    </row>
    <row r="122" spans="1:11" ht="13.5" x14ac:dyDescent="0.25">
      <c r="A122" s="3">
        <f>TITRES_STAT!B125</f>
        <v>42180</v>
      </c>
      <c r="B122" s="17">
        <f>TITRES_STAT!D125</f>
        <v>6.6014999999999997</v>
      </c>
      <c r="C122" s="2">
        <f t="shared" si="7"/>
        <v>0</v>
      </c>
      <c r="D122" s="2">
        <f t="shared" si="8"/>
        <v>6.6191200000000006</v>
      </c>
      <c r="E122" s="2">
        <f t="shared" si="9"/>
        <v>6.5205200000000003</v>
      </c>
      <c r="F122" s="2">
        <f t="shared" si="10"/>
        <v>6.5177099999999992</v>
      </c>
      <c r="G122" s="2">
        <f t="shared" si="12"/>
        <v>6.5432359999999994</v>
      </c>
      <c r="H122" s="2"/>
      <c r="I122" s="2">
        <f t="array" ref="I122">SUMPRODUCT(B106:B125, (ROW(B106:B125)-ROW(B106)+1)) / (20*21/2)</f>
        <v>6.5115519047619044</v>
      </c>
      <c r="J122" s="2">
        <f t="shared" si="11"/>
        <v>6.548778314924216</v>
      </c>
      <c r="K122" s="2">
        <f t="shared" si="13"/>
        <v>6.4328723400257575</v>
      </c>
    </row>
    <row r="123" spans="1:11" ht="13.5" x14ac:dyDescent="0.25">
      <c r="A123" s="3">
        <f>TITRES_STAT!B126</f>
        <v>42181</v>
      </c>
      <c r="B123" s="17">
        <f>TITRES_STAT!D126</f>
        <v>6.6063999999999998</v>
      </c>
      <c r="C123" s="2">
        <f t="shared" si="7"/>
        <v>4.9000000000001265E-3</v>
      </c>
      <c r="D123" s="2">
        <f t="shared" si="8"/>
        <v>6.6044399999999994</v>
      </c>
      <c r="E123" s="2">
        <f t="shared" si="9"/>
        <v>6.5523300000000004</v>
      </c>
      <c r="F123" s="2">
        <f t="shared" si="10"/>
        <v>6.51037</v>
      </c>
      <c r="G123" s="2">
        <f t="shared" si="12"/>
        <v>6.552465999999999</v>
      </c>
      <c r="H123" s="2"/>
      <c r="I123" s="2">
        <f t="array" ref="I123">SUMPRODUCT(B107:B126, (ROW(B107:B126)-ROW(B107)+1)) / (20*21/2)</f>
        <v>6.5090933333333334</v>
      </c>
      <c r="J123" s="2">
        <f t="shared" si="11"/>
        <v>6.5542660944552438</v>
      </c>
      <c r="K123" s="2">
        <f t="shared" si="13"/>
        <v>6.4396773462992574</v>
      </c>
    </row>
    <row r="124" spans="1:11" ht="13.5" x14ac:dyDescent="0.25">
      <c r="A124" s="3">
        <f>TITRES_STAT!B127</f>
        <v>42184</v>
      </c>
      <c r="B124" s="17">
        <f>TITRES_STAT!D127</f>
        <v>6.4840999999999998</v>
      </c>
      <c r="C124" s="2">
        <f t="shared" si="7"/>
        <v>-0.12230000000000008</v>
      </c>
      <c r="D124" s="2">
        <f t="shared" si="8"/>
        <v>6.5799799999999991</v>
      </c>
      <c r="E124" s="2">
        <f t="shared" si="9"/>
        <v>6.5645700000000007</v>
      </c>
      <c r="F124" s="2">
        <f t="shared" si="10"/>
        <v>6.4980149999999997</v>
      </c>
      <c r="G124" s="2">
        <f t="shared" si="12"/>
        <v>6.5601919999999998</v>
      </c>
      <c r="H124" s="2"/>
      <c r="I124" s="2">
        <f t="array" ref="I124">SUMPRODUCT(B108:B127, (ROW(B108:B127)-ROW(B108)+1)) / (20*21/2)</f>
        <v>6.5100166666666679</v>
      </c>
      <c r="J124" s="2">
        <f t="shared" si="11"/>
        <v>6.5475836092690303</v>
      </c>
      <c r="K124" s="2">
        <f t="shared" si="13"/>
        <v>6.4414194111502674</v>
      </c>
    </row>
    <row r="125" spans="1:11" ht="13.5" x14ac:dyDescent="0.25">
      <c r="A125" s="3">
        <f>TITRES_STAT!B128</f>
        <v>42185</v>
      </c>
      <c r="B125" s="17">
        <f>TITRES_STAT!D128</f>
        <v>6.4816000000000003</v>
      </c>
      <c r="C125" s="2">
        <f t="shared" si="7"/>
        <v>-2.4999999999995026E-3</v>
      </c>
      <c r="D125" s="2">
        <f t="shared" si="8"/>
        <v>6.5550200000000007</v>
      </c>
      <c r="E125" s="2">
        <f t="shared" si="9"/>
        <v>6.56799</v>
      </c>
      <c r="F125" s="2">
        <f t="shared" si="10"/>
        <v>6.4854149999999988</v>
      </c>
      <c r="G125" s="2">
        <f t="shared" si="12"/>
        <v>6.5693440000000001</v>
      </c>
      <c r="H125" s="2"/>
      <c r="I125" s="2">
        <f t="array" ref="I125">SUMPRODUCT(B109:B128, (ROW(B109:B128)-ROW(B109)+1)) / (20*21/2)</f>
        <v>6.4996323809523799</v>
      </c>
      <c r="J125" s="2">
        <f t="shared" si="11"/>
        <v>6.541299456005313</v>
      </c>
      <c r="K125" s="2">
        <f t="shared" si="13"/>
        <v>6.4429951205169234</v>
      </c>
    </row>
    <row r="126" spans="1:11" ht="13.5" x14ac:dyDescent="0.25">
      <c r="A126" s="3">
        <f>TITRES_STAT!B129</f>
        <v>42186</v>
      </c>
      <c r="B126" s="17">
        <f>TITRES_STAT!D129</f>
        <v>6.4596</v>
      </c>
      <c r="C126" s="2">
        <f t="shared" si="7"/>
        <v>-2.2000000000000242E-2</v>
      </c>
      <c r="D126" s="2">
        <f t="shared" si="8"/>
        <v>6.5266400000000004</v>
      </c>
      <c r="E126" s="2">
        <f t="shared" si="9"/>
        <v>6.5728799999999996</v>
      </c>
      <c r="F126" s="2">
        <f t="shared" si="10"/>
        <v>6.4744049999999991</v>
      </c>
      <c r="G126" s="2">
        <f t="shared" si="12"/>
        <v>6.5763759999999998</v>
      </c>
      <c r="H126" s="2"/>
      <c r="I126" s="2">
        <f t="array" ref="I126">SUMPRODUCT(B110:B129, (ROW(B110:B129)-ROW(B110)+1)) / (20*21/2)</f>
        <v>6.4968561904761897</v>
      </c>
      <c r="J126" s="2">
        <f t="shared" si="11"/>
        <v>6.5335185554333783</v>
      </c>
      <c r="K126" s="2">
        <f t="shared" si="13"/>
        <v>6.4436462922613575</v>
      </c>
    </row>
    <row r="127" spans="1:11" ht="13.5" x14ac:dyDescent="0.25">
      <c r="A127" s="3">
        <f>TITRES_STAT!B130</f>
        <v>42187</v>
      </c>
      <c r="B127" s="17">
        <f>TITRES_STAT!D130</f>
        <v>6.4840999999999998</v>
      </c>
      <c r="C127" s="2">
        <f t="shared" si="7"/>
        <v>2.4499999999999744E-2</v>
      </c>
      <c r="D127" s="2">
        <f t="shared" si="8"/>
        <v>6.5031599999999994</v>
      </c>
      <c r="E127" s="2">
        <f t="shared" si="9"/>
        <v>6.56114</v>
      </c>
      <c r="F127" s="2">
        <f t="shared" si="10"/>
        <v>6.4707349999999995</v>
      </c>
      <c r="G127" s="2">
        <f t="shared" si="12"/>
        <v>6.5828319999999998</v>
      </c>
      <c r="H127" s="2"/>
      <c r="I127" s="2">
        <f t="array" ref="I127">SUMPRODUCT(B111:B130, (ROW(B111:B130)-ROW(B111)+1)) / (20*21/2)</f>
        <v>6.4869733333333333</v>
      </c>
      <c r="J127" s="2">
        <f t="shared" si="11"/>
        <v>6.5288120263444851</v>
      </c>
      <c r="K127" s="2">
        <f t="shared" si="13"/>
        <v>6.4452327121726771</v>
      </c>
    </row>
    <row r="128" spans="1:11" ht="13.5" x14ac:dyDescent="0.25">
      <c r="A128" s="3">
        <f>TITRES_STAT!B131</f>
        <v>42188</v>
      </c>
      <c r="B128" s="17">
        <f>TITRES_STAT!D131</f>
        <v>6.3616999999999999</v>
      </c>
      <c r="C128" s="2">
        <f t="shared" si="7"/>
        <v>-0.12239999999999984</v>
      </c>
      <c r="D128" s="2">
        <f t="shared" si="8"/>
        <v>6.4542199999999994</v>
      </c>
      <c r="E128" s="2">
        <f t="shared" si="9"/>
        <v>6.5293299999999999</v>
      </c>
      <c r="F128" s="2">
        <f t="shared" si="10"/>
        <v>6.4642499999999998</v>
      </c>
      <c r="G128" s="2">
        <f t="shared" si="12"/>
        <v>6.582986</v>
      </c>
      <c r="H128" s="2"/>
      <c r="I128" s="2">
        <f t="array" ref="I128">SUMPRODUCT(B112:B131, (ROW(B112:B131)-ROW(B112)+1)) / (20*21/2)</f>
        <v>6.4809366666666666</v>
      </c>
      <c r="J128" s="2">
        <f t="shared" si="11"/>
        <v>6.5128965952640581</v>
      </c>
      <c r="K128" s="2">
        <f t="shared" si="13"/>
        <v>6.4419569195384545</v>
      </c>
    </row>
    <row r="129" spans="1:11" ht="13.5" x14ac:dyDescent="0.25">
      <c r="A129" s="3">
        <f>TITRES_STAT!B132</f>
        <v>42191</v>
      </c>
      <c r="B129" s="17">
        <f>TITRES_STAT!D132</f>
        <v>6.4351000000000003</v>
      </c>
      <c r="C129" s="2">
        <f t="shared" si="7"/>
        <v>7.3400000000000354E-2</v>
      </c>
      <c r="D129" s="2">
        <f t="shared" si="8"/>
        <v>6.4444199999999991</v>
      </c>
      <c r="E129" s="2">
        <f t="shared" si="9"/>
        <v>6.5122</v>
      </c>
      <c r="F129" s="2">
        <f t="shared" si="10"/>
        <v>6.4654699999999989</v>
      </c>
      <c r="G129" s="2">
        <f t="shared" si="12"/>
        <v>6.5854679999999997</v>
      </c>
      <c r="H129" s="2"/>
      <c r="I129" s="2">
        <f t="array" ref="I129">SUMPRODUCT(B113:B132, (ROW(B113:B132)-ROW(B113)+1)) / (20*21/2)</f>
        <v>6.4748004761904756</v>
      </c>
      <c r="J129" s="2">
        <f t="shared" si="11"/>
        <v>6.5054873957151003</v>
      </c>
      <c r="K129" s="2">
        <f t="shared" si="13"/>
        <v>6.4416880207330252</v>
      </c>
    </row>
    <row r="130" spans="1:11" ht="13.5" x14ac:dyDescent="0.25">
      <c r="A130" s="3">
        <f>TITRES_STAT!B133</f>
        <v>42192</v>
      </c>
      <c r="B130" s="17">
        <f>TITRES_STAT!D133</f>
        <v>6.3616999999999999</v>
      </c>
      <c r="C130" s="2">
        <f t="shared" si="7"/>
        <v>-7.3400000000000354E-2</v>
      </c>
      <c r="D130" s="2">
        <f t="shared" si="8"/>
        <v>6.4204399999999993</v>
      </c>
      <c r="E130" s="2">
        <f t="shared" si="9"/>
        <v>6.4877300000000009</v>
      </c>
      <c r="F130" s="2">
        <f t="shared" si="10"/>
        <v>6.4715850000000001</v>
      </c>
      <c r="G130" s="2">
        <f t="shared" si="12"/>
        <v>6.5840239999999985</v>
      </c>
      <c r="H130" s="2"/>
      <c r="I130" s="2">
        <f t="array" ref="I130">SUMPRODUCT(B114:B133, (ROW(B114:B133)-ROW(B114)+1)) / (20*21/2)</f>
        <v>6.463065238095238</v>
      </c>
      <c r="J130" s="2">
        <f t="shared" si="11"/>
        <v>6.4917933580279481</v>
      </c>
      <c r="K130" s="2">
        <f t="shared" si="13"/>
        <v>6.4385512356062398</v>
      </c>
    </row>
    <row r="131" spans="1:11" ht="13.5" x14ac:dyDescent="0.25">
      <c r="A131" s="3">
        <f>TITRES_STAT!B134</f>
        <v>42193</v>
      </c>
      <c r="B131" s="17">
        <f>TITRES_STAT!D134</f>
        <v>6.4081999999999999</v>
      </c>
      <c r="C131" s="2">
        <f t="shared" si="7"/>
        <v>4.6499999999999986E-2</v>
      </c>
      <c r="D131" s="2">
        <f t="shared" si="8"/>
        <v>6.4101600000000003</v>
      </c>
      <c r="E131" s="2">
        <f t="shared" si="9"/>
        <v>6.4683999999999999</v>
      </c>
      <c r="F131" s="2">
        <f t="shared" si="10"/>
        <v>6.4751300000000001</v>
      </c>
      <c r="G131" s="2">
        <f t="shared" si="12"/>
        <v>6.584287999999999</v>
      </c>
      <c r="H131" s="2"/>
      <c r="I131" s="2">
        <f t="array" ref="I131">SUMPRODUCT(B115:B134, (ROW(B115:B134)-ROW(B115)+1)) / (20*21/2)</f>
        <v>6.450980476190475</v>
      </c>
      <c r="J131" s="2">
        <f t="shared" si="11"/>
        <v>6.48383208583481</v>
      </c>
      <c r="K131" s="2">
        <f t="shared" si="13"/>
        <v>6.4373609910726621</v>
      </c>
    </row>
    <row r="132" spans="1:11" ht="13.5" x14ac:dyDescent="0.25">
      <c r="A132" s="3">
        <f>TITRES_STAT!B135</f>
        <v>42194</v>
      </c>
      <c r="B132" s="17">
        <f>TITRES_STAT!D135</f>
        <v>6.4107000000000003</v>
      </c>
      <c r="C132" s="2">
        <f t="shared" ref="C132:C195" si="14">B132-B131</f>
        <v>2.5000000000003908E-3</v>
      </c>
      <c r="D132" s="2">
        <f t="shared" si="8"/>
        <v>6.3954800000000009</v>
      </c>
      <c r="E132" s="2">
        <f t="shared" si="9"/>
        <v>6.4493200000000002</v>
      </c>
      <c r="F132" s="2">
        <f t="shared" si="10"/>
        <v>6.4849199999999998</v>
      </c>
      <c r="G132" s="2">
        <f t="shared" si="12"/>
        <v>6.5854219999999994</v>
      </c>
      <c r="H132" s="2"/>
      <c r="I132" s="2">
        <f t="array" ref="I132">SUMPRODUCT(B116:B135, (ROW(B116:B135)-ROW(B116)+1)) / (20*21/2)</f>
        <v>6.4388957142857137</v>
      </c>
      <c r="J132" s="2">
        <f t="shared" si="11"/>
        <v>6.4768671252791137</v>
      </c>
      <c r="K132" s="2">
        <f t="shared" si="13"/>
        <v>6.4363154620109899</v>
      </c>
    </row>
    <row r="133" spans="1:11" ht="13.5" x14ac:dyDescent="0.25">
      <c r="A133" s="3">
        <f>TITRES_STAT!B136</f>
        <v>42195</v>
      </c>
      <c r="B133" s="17">
        <f>TITRES_STAT!D136</f>
        <v>6.3616999999999999</v>
      </c>
      <c r="C133" s="2">
        <f t="shared" si="14"/>
        <v>-4.9000000000000377E-2</v>
      </c>
      <c r="D133" s="2">
        <f t="shared" si="8"/>
        <v>6.3954800000000009</v>
      </c>
      <c r="E133" s="2">
        <f t="shared" si="9"/>
        <v>6.4248499999999993</v>
      </c>
      <c r="F133" s="2">
        <f t="shared" si="10"/>
        <v>6.4885900000000003</v>
      </c>
      <c r="G133" s="2">
        <f t="shared" si="12"/>
        <v>6.5855339999999991</v>
      </c>
      <c r="H133" s="2"/>
      <c r="I133" s="2">
        <f t="array" ref="I133">SUMPRODUCT(B117:B136, (ROW(B117:B136)-ROW(B117)+1)) / (20*21/2)</f>
        <v>6.4365428571428582</v>
      </c>
      <c r="J133" s="2">
        <f t="shared" si="11"/>
        <v>6.4658988276334837</v>
      </c>
      <c r="K133" s="2">
        <f t="shared" si="13"/>
        <v>6.4333893654615393</v>
      </c>
    </row>
    <row r="134" spans="1:11" ht="13.5" x14ac:dyDescent="0.25">
      <c r="A134" s="3">
        <f>TITRES_STAT!B137</f>
        <v>42198</v>
      </c>
      <c r="B134" s="17">
        <f>TITRES_STAT!D137</f>
        <v>6.3616999999999999</v>
      </c>
      <c r="C134" s="2">
        <f t="shared" si="14"/>
        <v>0</v>
      </c>
      <c r="D134" s="2">
        <f t="shared" ref="D134:D197" si="15">AVERAGE(B130:B134)</f>
        <v>6.3807999999999989</v>
      </c>
      <c r="E134" s="2">
        <f t="shared" si="9"/>
        <v>6.412609999999999</v>
      </c>
      <c r="F134" s="2">
        <f t="shared" si="10"/>
        <v>6.4885900000000003</v>
      </c>
      <c r="G134" s="2">
        <f t="shared" si="12"/>
        <v>6.5856459999999997</v>
      </c>
      <c r="H134" s="2"/>
      <c r="I134" s="2">
        <f t="array" ref="I134">SUMPRODUCT(B118:B137, (ROW(B118:B137)-ROW(B118)+1)) / (20*21/2)</f>
        <v>6.4334904761904772</v>
      </c>
      <c r="J134" s="2">
        <f t="shared" si="11"/>
        <v>6.4559751297636288</v>
      </c>
      <c r="K134" s="2">
        <f t="shared" si="13"/>
        <v>6.4305780177963809</v>
      </c>
    </row>
    <row r="135" spans="1:11" ht="13.5" x14ac:dyDescent="0.25">
      <c r="A135" s="3">
        <f>TITRES_STAT!B138</f>
        <v>42199</v>
      </c>
      <c r="B135" s="17">
        <f>TITRES_STAT!D138</f>
        <v>6.3616999999999999</v>
      </c>
      <c r="C135" s="2">
        <f t="shared" si="14"/>
        <v>0</v>
      </c>
      <c r="D135" s="2">
        <f t="shared" si="15"/>
        <v>6.3807999999999989</v>
      </c>
      <c r="E135" s="2">
        <f t="shared" si="9"/>
        <v>6.4006199999999991</v>
      </c>
      <c r="F135" s="2">
        <f t="shared" si="10"/>
        <v>6.4843050000000009</v>
      </c>
      <c r="G135" s="2">
        <f t="shared" si="12"/>
        <v>6.5849799999999989</v>
      </c>
      <c r="H135" s="2"/>
      <c r="I135" s="2">
        <f t="array" ref="I135">SUMPRODUCT(B119:B138, (ROW(B119:B138)-ROW(B119)+1)) / (20*21/2)</f>
        <v>6.4306704761904774</v>
      </c>
      <c r="J135" s="2">
        <f t="shared" si="11"/>
        <v>6.4469965459766163</v>
      </c>
      <c r="K135" s="2">
        <f t="shared" si="13"/>
        <v>6.4278769190592682</v>
      </c>
    </row>
    <row r="136" spans="1:11" ht="13.5" x14ac:dyDescent="0.25">
      <c r="A136" s="3">
        <f>TITRES_STAT!B139</f>
        <v>42200</v>
      </c>
      <c r="B136" s="17">
        <f>TITRES_STAT!D139</f>
        <v>6.4596</v>
      </c>
      <c r="C136" s="2">
        <f t="shared" si="14"/>
        <v>9.7900000000000098E-2</v>
      </c>
      <c r="D136" s="2">
        <f t="shared" si="15"/>
        <v>6.3910799999999997</v>
      </c>
      <c r="E136" s="2">
        <f t="shared" si="9"/>
        <v>6.4006199999999991</v>
      </c>
      <c r="F136" s="2">
        <f t="shared" si="10"/>
        <v>6.4867499999999989</v>
      </c>
      <c r="G136" s="2">
        <f t="shared" si="12"/>
        <v>6.5838119999999991</v>
      </c>
      <c r="H136" s="2"/>
      <c r="I136" s="2">
        <f t="array" ref="I136">SUMPRODUCT(B120:B139, (ROW(B120:B139)-ROW(B120)+1)) / (20*21/2)</f>
        <v>6.4170600000000002</v>
      </c>
      <c r="J136" s="2">
        <f t="shared" si="11"/>
        <v>6.4481968749312237</v>
      </c>
      <c r="K136" s="2">
        <f t="shared" si="13"/>
        <v>6.4291209614491009</v>
      </c>
    </row>
    <row r="137" spans="1:11" ht="13.5" x14ac:dyDescent="0.25">
      <c r="A137" s="3">
        <f>TITRES_STAT!B140</f>
        <v>42201</v>
      </c>
      <c r="B137" s="17">
        <f>TITRES_STAT!D140</f>
        <v>6.4546999999999999</v>
      </c>
      <c r="C137" s="2">
        <f t="shared" si="14"/>
        <v>-4.9000000000001265E-3</v>
      </c>
      <c r="D137" s="2">
        <f t="shared" si="15"/>
        <v>6.3998799999999996</v>
      </c>
      <c r="E137" s="2">
        <f t="shared" si="9"/>
        <v>6.3976800000000003</v>
      </c>
      <c r="F137" s="2">
        <f t="shared" si="10"/>
        <v>6.4794099999999997</v>
      </c>
      <c r="G137" s="2">
        <f t="shared" si="12"/>
        <v>6.5821359999999993</v>
      </c>
      <c r="H137" s="2"/>
      <c r="I137" s="2">
        <f t="array" ref="I137">SUMPRODUCT(B121:B140, (ROW(B121:B140)-ROW(B121)+1)) / (20*21/2)</f>
        <v>6.4012942857142869</v>
      </c>
      <c r="J137" s="2">
        <f t="shared" si="11"/>
        <v>6.4488162201758694</v>
      </c>
      <c r="K137" s="2">
        <f t="shared" si="13"/>
        <v>6.4301240610001162</v>
      </c>
    </row>
    <row r="138" spans="1:11" ht="13.5" x14ac:dyDescent="0.25">
      <c r="A138" s="3">
        <f>TITRES_STAT!B141</f>
        <v>42205</v>
      </c>
      <c r="B138" s="17">
        <f>TITRES_STAT!D141</f>
        <v>6.4497999999999998</v>
      </c>
      <c r="C138" s="2">
        <f t="shared" si="14"/>
        <v>-4.9000000000001265E-3</v>
      </c>
      <c r="D138" s="2">
        <f t="shared" si="15"/>
        <v>6.4174999999999995</v>
      </c>
      <c r="E138" s="2">
        <f t="shared" si="9"/>
        <v>6.4064900000000007</v>
      </c>
      <c r="F138" s="2">
        <f t="shared" si="10"/>
        <v>6.4679100000000007</v>
      </c>
      <c r="G138" s="2">
        <f t="shared" si="12"/>
        <v>6.5801579999999982</v>
      </c>
      <c r="H138" s="2"/>
      <c r="I138" s="2">
        <f t="array" ref="I138">SUMPRODUCT(B122:B141, (ROW(B122:B141)-ROW(B122)+1)) / (20*21/2)</f>
        <v>6.3870433333333336</v>
      </c>
      <c r="J138" s="2">
        <f t="shared" si="11"/>
        <v>6.4489099134924528</v>
      </c>
      <c r="K138" s="2">
        <f t="shared" si="13"/>
        <v>6.4308956664510921</v>
      </c>
    </row>
    <row r="139" spans="1:11" ht="13.5" x14ac:dyDescent="0.25">
      <c r="A139" s="3">
        <f>TITRES_STAT!B142</f>
        <v>42206</v>
      </c>
      <c r="B139" s="17">
        <f>TITRES_STAT!D142</f>
        <v>6.3250000000000002</v>
      </c>
      <c r="C139" s="2">
        <f t="shared" si="14"/>
        <v>-0.12479999999999958</v>
      </c>
      <c r="D139" s="2">
        <f t="shared" si="15"/>
        <v>6.4101600000000003</v>
      </c>
      <c r="E139" s="2">
        <f t="shared" si="9"/>
        <v>6.3954800000000009</v>
      </c>
      <c r="F139" s="2">
        <f t="shared" si="10"/>
        <v>6.4538399999999996</v>
      </c>
      <c r="G139" s="2">
        <f t="shared" si="12"/>
        <v>6.5762979999999995</v>
      </c>
      <c r="H139" s="2"/>
      <c r="I139" s="2">
        <f t="array" ref="I139">SUMPRODUCT(B123:B142, (ROW(B123:B142)-ROW(B123)+1)) / (20*21/2)</f>
        <v>6.3728838095238087</v>
      </c>
      <c r="J139" s="2">
        <f t="shared" si="11"/>
        <v>6.4371089693503141</v>
      </c>
      <c r="K139" s="2">
        <f t="shared" si="13"/>
        <v>6.4267428952177159</v>
      </c>
    </row>
    <row r="140" spans="1:11" ht="13.5" x14ac:dyDescent="0.25">
      <c r="A140" s="3">
        <f>TITRES_STAT!B143</f>
        <v>42207</v>
      </c>
      <c r="B140" s="17">
        <f>TITRES_STAT!D143</f>
        <v>6.2882999999999996</v>
      </c>
      <c r="C140" s="2">
        <f t="shared" si="14"/>
        <v>-3.6700000000000621E-2</v>
      </c>
      <c r="D140" s="2">
        <f t="shared" si="15"/>
        <v>6.3954800000000001</v>
      </c>
      <c r="E140" s="2">
        <f t="shared" ref="E140:E203" si="16">AVERAGE(B131:B140)</f>
        <v>6.3881400000000008</v>
      </c>
      <c r="F140" s="2">
        <f t="shared" si="10"/>
        <v>6.4379350000000004</v>
      </c>
      <c r="G140" s="2">
        <f t="shared" si="12"/>
        <v>6.5674899999999994</v>
      </c>
      <c r="H140" s="2"/>
      <c r="I140" s="2">
        <f t="array" ref="I140">SUMPRODUCT(B124:B143, (ROW(B124:B143)-ROW(B124)+1)) / (20*21/2)</f>
        <v>6.3488666666666678</v>
      </c>
      <c r="J140" s="2">
        <f t="shared" si="11"/>
        <v>6.4229366865550457</v>
      </c>
      <c r="K140" s="2">
        <f t="shared" si="13"/>
        <v>6.4213137620719234</v>
      </c>
    </row>
    <row r="141" spans="1:11" ht="13.5" x14ac:dyDescent="0.25">
      <c r="A141" s="3">
        <f>TITRES_STAT!B144</f>
        <v>42208</v>
      </c>
      <c r="B141" s="17">
        <f>TITRES_STAT!D144</f>
        <v>6.2882999999999996</v>
      </c>
      <c r="C141" s="2">
        <f t="shared" si="14"/>
        <v>0</v>
      </c>
      <c r="D141" s="2">
        <f t="shared" si="15"/>
        <v>6.3612199999999994</v>
      </c>
      <c r="E141" s="2">
        <f t="shared" si="16"/>
        <v>6.37615</v>
      </c>
      <c r="F141" s="2">
        <f t="shared" si="10"/>
        <v>6.4222749999999991</v>
      </c>
      <c r="G141" s="2">
        <f t="shared" si="12"/>
        <v>6.5541400000000003</v>
      </c>
      <c r="H141" s="2"/>
      <c r="I141" s="2">
        <f t="array" ref="I141">SUMPRODUCT(B125:B144, (ROW(B125:B144)-ROW(B125)+1)) / (20*21/2)</f>
        <v>6.3141957142857139</v>
      </c>
      <c r="J141" s="2">
        <f t="shared" si="11"/>
        <v>6.4101141449783743</v>
      </c>
      <c r="K141" s="2">
        <f t="shared" si="13"/>
        <v>6.4160975361083183</v>
      </c>
    </row>
    <row r="142" spans="1:11" ht="13.5" x14ac:dyDescent="0.25">
      <c r="A142" s="3">
        <f>TITRES_STAT!B145</f>
        <v>42209</v>
      </c>
      <c r="B142" s="17">
        <f>TITRES_STAT!D145</f>
        <v>6.2736000000000001</v>
      </c>
      <c r="C142" s="2">
        <f t="shared" si="14"/>
        <v>-1.4699999999999491E-2</v>
      </c>
      <c r="D142" s="2">
        <f t="shared" si="15"/>
        <v>6.3250000000000002</v>
      </c>
      <c r="E142" s="2">
        <f t="shared" si="16"/>
        <v>6.3624400000000003</v>
      </c>
      <c r="F142" s="2">
        <f t="shared" si="10"/>
        <v>6.4058799999999989</v>
      </c>
      <c r="G142" s="2">
        <f t="shared" si="12"/>
        <v>6.5381859999999996</v>
      </c>
      <c r="H142" s="2"/>
      <c r="I142" s="2">
        <f t="array" ref="I142">SUMPRODUCT(B126:B145, (ROW(B126:B145)-ROW(B126)+1)) / (20*21/2)</f>
        <v>6.3003766666666676</v>
      </c>
      <c r="J142" s="2">
        <f t="shared" si="11"/>
        <v>6.3971127978375764</v>
      </c>
      <c r="K142" s="2">
        <f t="shared" si="13"/>
        <v>6.4105093974374041</v>
      </c>
    </row>
    <row r="143" spans="1:11" ht="13.5" x14ac:dyDescent="0.25">
      <c r="A143" s="3">
        <f>TITRES_STAT!B146</f>
        <v>42212</v>
      </c>
      <c r="B143" s="17">
        <f>TITRES_STAT!D146</f>
        <v>6.1536999999999997</v>
      </c>
      <c r="C143" s="2">
        <f t="shared" si="14"/>
        <v>-0.11990000000000034</v>
      </c>
      <c r="D143" s="2">
        <f t="shared" si="15"/>
        <v>6.2657799999999995</v>
      </c>
      <c r="E143" s="2">
        <f t="shared" si="16"/>
        <v>6.3416399999999999</v>
      </c>
      <c r="F143" s="2">
        <f t="shared" si="10"/>
        <v>6.3832449999999996</v>
      </c>
      <c r="G143" s="2">
        <f t="shared" si="12"/>
        <v>6.5223779999999989</v>
      </c>
      <c r="H143" s="2"/>
      <c r="I143" s="2">
        <f t="array" ref="I143">SUMPRODUCT(B127:B146, (ROW(B127:B146)-ROW(B127)+1)) / (20*21/2)</f>
        <v>6.2808371428571421</v>
      </c>
      <c r="J143" s="2">
        <f t="shared" si="11"/>
        <v>6.3739306266149498</v>
      </c>
      <c r="K143" s="2">
        <f t="shared" si="13"/>
        <v>6.4004384406751536</v>
      </c>
    </row>
    <row r="144" spans="1:11" ht="13.5" x14ac:dyDescent="0.25">
      <c r="A144" s="3">
        <f>TITRES_STAT!B147</f>
        <v>42213</v>
      </c>
      <c r="B144" s="17">
        <f>TITRES_STAT!D147</f>
        <v>6.0191999999999997</v>
      </c>
      <c r="C144" s="2">
        <f t="shared" si="14"/>
        <v>-0.13450000000000006</v>
      </c>
      <c r="D144" s="2">
        <f t="shared" si="15"/>
        <v>6.2046200000000002</v>
      </c>
      <c r="E144" s="2">
        <f t="shared" si="16"/>
        <v>6.3073899999999998</v>
      </c>
      <c r="F144" s="2">
        <f t="shared" si="10"/>
        <v>6.3599999999999985</v>
      </c>
      <c r="G144" s="2">
        <f t="shared" si="12"/>
        <v>6.5062300000000004</v>
      </c>
      <c r="H144" s="2"/>
      <c r="I144" s="2">
        <f t="array" ref="I144">SUMPRODUCT(B128:B147, (ROW(B128:B147)-ROW(B128)+1)) / (20*21/2)</f>
        <v>6.2695742857142855</v>
      </c>
      <c r="J144" s="2">
        <f t="shared" si="11"/>
        <v>6.3401467574135264</v>
      </c>
      <c r="K144" s="2">
        <f t="shared" si="13"/>
        <v>6.385487913589853</v>
      </c>
    </row>
    <row r="145" spans="1:11" ht="13.5" x14ac:dyDescent="0.25">
      <c r="A145" s="3">
        <f>TITRES_STAT!B148</f>
        <v>42214</v>
      </c>
      <c r="B145" s="17">
        <f>TITRES_STAT!D148</f>
        <v>6.2149000000000001</v>
      </c>
      <c r="C145" s="2">
        <f t="shared" si="14"/>
        <v>0.19570000000000043</v>
      </c>
      <c r="D145" s="2">
        <f t="shared" si="15"/>
        <v>6.18994</v>
      </c>
      <c r="E145" s="2">
        <f t="shared" si="16"/>
        <v>6.2927099999999996</v>
      </c>
      <c r="F145" s="2">
        <f t="shared" si="10"/>
        <v>6.3466649999999998</v>
      </c>
      <c r="G145" s="2">
        <f t="shared" si="12"/>
        <v>6.4945820000000003</v>
      </c>
      <c r="H145" s="2"/>
      <c r="I145" s="2">
        <f t="array" ref="I145">SUMPRODUCT(B129:B148, (ROW(B129:B148)-ROW(B129)+1)) / (20*21/2)</f>
        <v>6.2621666666666655</v>
      </c>
      <c r="J145" s="2">
        <f t="shared" si="11"/>
        <v>6.328218494802714</v>
      </c>
      <c r="K145" s="2">
        <f t="shared" si="13"/>
        <v>6.3787981914882899</v>
      </c>
    </row>
    <row r="146" spans="1:11" ht="13.5" x14ac:dyDescent="0.25">
      <c r="A146" s="3">
        <f>TITRES_STAT!B149</f>
        <v>42215</v>
      </c>
      <c r="B146" s="17">
        <f>TITRES_STAT!D149</f>
        <v>6.1414999999999997</v>
      </c>
      <c r="C146" s="2">
        <f t="shared" si="14"/>
        <v>-7.3400000000000354E-2</v>
      </c>
      <c r="D146" s="2">
        <f t="shared" si="15"/>
        <v>6.1605800000000004</v>
      </c>
      <c r="E146" s="2">
        <f t="shared" si="16"/>
        <v>6.2608999999999995</v>
      </c>
      <c r="F146" s="2">
        <f t="shared" si="10"/>
        <v>6.3307599999999997</v>
      </c>
      <c r="G146" s="2">
        <f t="shared" si="12"/>
        <v>6.4825440000000008</v>
      </c>
      <c r="H146" s="2"/>
      <c r="I146" s="2">
        <f t="array" ref="I146">SUMPRODUCT(B130:B149, (ROW(B130:B149)-ROW(B130)+1)) / (20*21/2)</f>
        <v>6.2506842857142848</v>
      </c>
      <c r="J146" s="2">
        <f t="shared" si="11"/>
        <v>6.3104357810119787</v>
      </c>
      <c r="K146" s="2">
        <f t="shared" si="13"/>
        <v>6.3694923800573759</v>
      </c>
    </row>
    <row r="147" spans="1:11" ht="13.5" x14ac:dyDescent="0.25">
      <c r="A147" s="3">
        <f>TITRES_STAT!B150</f>
        <v>42216</v>
      </c>
      <c r="B147" s="17">
        <f>TITRES_STAT!D150</f>
        <v>6.2125000000000004</v>
      </c>
      <c r="C147" s="2">
        <f t="shared" si="14"/>
        <v>7.1000000000000618E-2</v>
      </c>
      <c r="D147" s="2">
        <f t="shared" si="15"/>
        <v>6.1483599999999994</v>
      </c>
      <c r="E147" s="2">
        <f t="shared" si="16"/>
        <v>6.2366799999999998</v>
      </c>
      <c r="F147" s="2">
        <f t="shared" si="10"/>
        <v>6.3171800000000005</v>
      </c>
      <c r="G147" s="2">
        <f t="shared" si="12"/>
        <v>6.4720240000000011</v>
      </c>
      <c r="H147" s="2"/>
      <c r="I147" s="2">
        <f t="array" ref="I147">SUMPRODUCT(B131:B150, (ROW(B131:B150)-ROW(B131)+1)) / (20*21/2)</f>
        <v>6.2403666666666657</v>
      </c>
      <c r="J147" s="2">
        <f t="shared" si="11"/>
        <v>6.3011085637727424</v>
      </c>
      <c r="K147" s="2">
        <f t="shared" si="13"/>
        <v>6.3633358161335583</v>
      </c>
    </row>
    <row r="148" spans="1:11" ht="13.5" x14ac:dyDescent="0.25">
      <c r="A148" s="3">
        <f>TITRES_STAT!B151</f>
        <v>42219</v>
      </c>
      <c r="B148" s="17">
        <f>TITRES_STAT!D151</f>
        <v>6.2393999999999998</v>
      </c>
      <c r="C148" s="2">
        <f t="shared" si="14"/>
        <v>2.689999999999948E-2</v>
      </c>
      <c r="D148" s="2">
        <f t="shared" si="15"/>
        <v>6.1654999999999998</v>
      </c>
      <c r="E148" s="2">
        <f t="shared" si="16"/>
        <v>6.2156399999999987</v>
      </c>
      <c r="F148" s="2">
        <f t="shared" ref="F148:F211" si="17">AVERAGE(B129:B148)</f>
        <v>6.3110650000000001</v>
      </c>
      <c r="G148" s="2">
        <f t="shared" si="12"/>
        <v>6.4597900000000008</v>
      </c>
      <c r="H148" s="2"/>
      <c r="I148" s="2">
        <f t="array" ref="I148">SUMPRODUCT(B132:B151, (ROW(B132:B151)-ROW(B132)+1)) / (20*21/2)</f>
        <v>6.2296928571428571</v>
      </c>
      <c r="J148" s="2">
        <f t="shared" si="11"/>
        <v>6.2952315576991476</v>
      </c>
      <c r="K148" s="2">
        <f t="shared" si="13"/>
        <v>6.35847558804989</v>
      </c>
    </row>
    <row r="149" spans="1:11" ht="13.5" x14ac:dyDescent="0.25">
      <c r="A149" s="3">
        <f>TITRES_STAT!B152</f>
        <v>42220</v>
      </c>
      <c r="B149" s="17">
        <f>TITRES_STAT!D152</f>
        <v>6.1905000000000001</v>
      </c>
      <c r="C149" s="2">
        <f t="shared" si="14"/>
        <v>-4.8899999999999721E-2</v>
      </c>
      <c r="D149" s="2">
        <f t="shared" si="15"/>
        <v>6.1997599999999995</v>
      </c>
      <c r="E149" s="2">
        <f t="shared" si="16"/>
        <v>6.2021899999999999</v>
      </c>
      <c r="F149" s="2">
        <f t="shared" si="17"/>
        <v>6.2988349999999995</v>
      </c>
      <c r="G149" s="2">
        <f t="shared" si="12"/>
        <v>6.4448160000000021</v>
      </c>
      <c r="H149" s="2"/>
      <c r="I149" s="2">
        <f t="array" ref="I149">SUMPRODUCT(B133:B152, (ROW(B133:B152)-ROW(B133)+1)) / (20*21/2)</f>
        <v>6.2142857142857144</v>
      </c>
      <c r="J149" s="2">
        <f t="shared" ref="J149:J212" si="18">$J$4*B149+J148*(1-$J$4)</f>
        <v>6.2852571236325616</v>
      </c>
      <c r="K149" s="2">
        <f t="shared" si="13"/>
        <v>6.3518883100871495</v>
      </c>
    </row>
    <row r="150" spans="1:11" ht="13.5" x14ac:dyDescent="0.25">
      <c r="A150" s="3">
        <f>TITRES_STAT!B153</f>
        <v>42221</v>
      </c>
      <c r="B150" s="17">
        <f>TITRES_STAT!D153</f>
        <v>6.1905000000000001</v>
      </c>
      <c r="C150" s="2">
        <f t="shared" si="14"/>
        <v>0</v>
      </c>
      <c r="D150" s="2">
        <f t="shared" si="15"/>
        <v>6.1948799999999995</v>
      </c>
      <c r="E150" s="2">
        <f t="shared" si="16"/>
        <v>6.1924099999999997</v>
      </c>
      <c r="F150" s="2">
        <f t="shared" si="17"/>
        <v>6.2902750000000003</v>
      </c>
      <c r="G150" s="2">
        <f t="shared" si="12"/>
        <v>6.430186</v>
      </c>
      <c r="H150" s="2"/>
      <c r="I150" s="2">
        <f t="array" ref="I150">SUMPRODUCT(B134:B153, (ROW(B134:B153)-ROW(B134)+1)) / (20*21/2)</f>
        <v>6.2002771428571428</v>
      </c>
      <c r="J150" s="2">
        <f t="shared" si="18"/>
        <v>6.2762326356675553</v>
      </c>
      <c r="K150" s="2">
        <f t="shared" si="13"/>
        <v>6.3455593567503987</v>
      </c>
    </row>
    <row r="151" spans="1:11" ht="13.5" x14ac:dyDescent="0.25">
      <c r="A151" s="3">
        <f>TITRES_STAT!B154</f>
        <v>42222</v>
      </c>
      <c r="B151" s="17">
        <f>TITRES_STAT!D154</f>
        <v>6.1782000000000004</v>
      </c>
      <c r="C151" s="2">
        <f t="shared" si="14"/>
        <v>-1.2299999999999756E-2</v>
      </c>
      <c r="D151" s="2">
        <f t="shared" si="15"/>
        <v>6.2022200000000005</v>
      </c>
      <c r="E151" s="2">
        <f t="shared" si="16"/>
        <v>6.1814000000000009</v>
      </c>
      <c r="F151" s="2">
        <f t="shared" si="17"/>
        <v>6.2787750000000004</v>
      </c>
      <c r="G151" s="2">
        <f t="shared" si="12"/>
        <v>6.4162380000000008</v>
      </c>
      <c r="H151" s="2"/>
      <c r="I151" s="2">
        <f t="array" ref="I151">SUMPRODUCT(B135:B154, (ROW(B135:B154)-ROW(B135)+1)) / (20*21/2)</f>
        <v>6.1872052380952374</v>
      </c>
      <c r="J151" s="2">
        <f t="shared" si="18"/>
        <v>6.2668961941754073</v>
      </c>
      <c r="K151" s="2">
        <f t="shared" si="13"/>
        <v>6.3389962447209713</v>
      </c>
    </row>
    <row r="152" spans="1:11" ht="13.5" x14ac:dyDescent="0.25">
      <c r="A152" s="3">
        <f>TITRES_STAT!B155</f>
        <v>42223</v>
      </c>
      <c r="B152" s="17">
        <f>TITRES_STAT!D155</f>
        <v>6.117</v>
      </c>
      <c r="C152" s="2">
        <f t="shared" si="14"/>
        <v>-6.1200000000000365E-2</v>
      </c>
      <c r="D152" s="2">
        <f t="shared" si="15"/>
        <v>6.1831200000000006</v>
      </c>
      <c r="E152" s="2">
        <f t="shared" si="16"/>
        <v>6.1657400000000004</v>
      </c>
      <c r="F152" s="2">
        <f t="shared" si="17"/>
        <v>6.2640900000000004</v>
      </c>
      <c r="G152" s="2">
        <f t="shared" si="12"/>
        <v>6.4025840000000018</v>
      </c>
      <c r="H152" s="2"/>
      <c r="I152" s="2">
        <f t="array" ref="I152">SUMPRODUCT(B136:B155, (ROW(B136:B155)-ROW(B136)+1)) / (20*21/2)</f>
        <v>6.1662242857142866</v>
      </c>
      <c r="J152" s="2">
        <f t="shared" si="18"/>
        <v>6.2526203661587019</v>
      </c>
      <c r="K152" s="2">
        <f t="shared" si="13"/>
        <v>6.3302905096338744</v>
      </c>
    </row>
    <row r="153" spans="1:11" ht="13.5" x14ac:dyDescent="0.25">
      <c r="A153" s="3">
        <f>TITRES_STAT!B156</f>
        <v>42226</v>
      </c>
      <c r="B153" s="17">
        <f>TITRES_STAT!D156</f>
        <v>6.117</v>
      </c>
      <c r="C153" s="2">
        <f t="shared" si="14"/>
        <v>0</v>
      </c>
      <c r="D153" s="2">
        <f t="shared" si="15"/>
        <v>6.1586400000000001</v>
      </c>
      <c r="E153" s="2">
        <f t="shared" si="16"/>
        <v>6.1620699999999999</v>
      </c>
      <c r="F153" s="2">
        <f t="shared" si="17"/>
        <v>6.2518550000000008</v>
      </c>
      <c r="G153" s="2">
        <f t="shared" si="12"/>
        <v>6.3898600000000014</v>
      </c>
      <c r="H153" s="2"/>
      <c r="I153" s="2">
        <f t="array" ref="I153">SUMPRODUCT(B137:B156, (ROW(B137:B156)-ROW(B137)+1)) / (20*21/2)</f>
        <v>6.1384838095238106</v>
      </c>
      <c r="J153" s="2">
        <f t="shared" si="18"/>
        <v>6.2397041408102547</v>
      </c>
      <c r="K153" s="2">
        <f t="shared" si="13"/>
        <v>6.3219261759227425</v>
      </c>
    </row>
    <row r="154" spans="1:11" ht="13.5" x14ac:dyDescent="0.25">
      <c r="A154" s="3">
        <f>TITRES_STAT!B157</f>
        <v>42227</v>
      </c>
      <c r="B154" s="17">
        <f>TITRES_STAT!D157</f>
        <v>6.1146000000000003</v>
      </c>
      <c r="C154" s="2">
        <f t="shared" si="14"/>
        <v>-2.3999999999997357E-3</v>
      </c>
      <c r="D154" s="2">
        <f t="shared" si="15"/>
        <v>6.1434600000000001</v>
      </c>
      <c r="E154" s="2">
        <f t="shared" si="16"/>
        <v>6.1716100000000003</v>
      </c>
      <c r="F154" s="2">
        <f t="shared" si="17"/>
        <v>6.2395000000000014</v>
      </c>
      <c r="G154" s="2">
        <f t="shared" si="12"/>
        <v>6.3775279999999999</v>
      </c>
      <c r="H154" s="2"/>
      <c r="I154" s="2">
        <f t="array" ref="I154">SUMPRODUCT(B138:B157, (ROW(B138:B157)-ROW(B138)+1)) / (20*21/2)</f>
        <v>6.0955457142857155</v>
      </c>
      <c r="J154" s="2">
        <f t="shared" si="18"/>
        <v>6.2277894607330877</v>
      </c>
      <c r="K154" s="2">
        <f t="shared" si="13"/>
        <v>6.3137957376512626</v>
      </c>
    </row>
    <row r="155" spans="1:11" ht="13.5" x14ac:dyDescent="0.25">
      <c r="A155" s="3">
        <f>TITRES_STAT!B158</f>
        <v>42228</v>
      </c>
      <c r="B155" s="17">
        <f>TITRES_STAT!D158</f>
        <v>6.0191999999999997</v>
      </c>
      <c r="C155" s="2">
        <f t="shared" si="14"/>
        <v>-9.5400000000000595E-2</v>
      </c>
      <c r="D155" s="2">
        <f t="shared" si="15"/>
        <v>6.1091999999999995</v>
      </c>
      <c r="E155" s="2">
        <f t="shared" si="16"/>
        <v>6.1520399999999995</v>
      </c>
      <c r="F155" s="2">
        <f t="shared" si="17"/>
        <v>6.2223750000000004</v>
      </c>
      <c r="G155" s="2">
        <f t="shared" si="12"/>
        <v>6.3632400000000011</v>
      </c>
      <c r="H155" s="2"/>
      <c r="I155" s="2">
        <f t="array" ref="I155">SUMPRODUCT(B139:B158, (ROW(B139:B158)-ROW(B139)+1)) / (20*21/2)</f>
        <v>6.0443390476190482</v>
      </c>
      <c r="J155" s="2">
        <f t="shared" si="18"/>
        <v>6.207923797806127</v>
      </c>
      <c r="K155" s="2">
        <f t="shared" si="13"/>
        <v>6.3022429636257229</v>
      </c>
    </row>
    <row r="156" spans="1:11" ht="13.5" x14ac:dyDescent="0.25">
      <c r="A156" s="3">
        <f>TITRES_STAT!B159</f>
        <v>42230</v>
      </c>
      <c r="B156" s="17">
        <f>TITRES_STAT!D159</f>
        <v>5.9310999999999998</v>
      </c>
      <c r="C156" s="2">
        <f t="shared" si="14"/>
        <v>-8.8099999999999845E-2</v>
      </c>
      <c r="D156" s="2">
        <f t="shared" si="15"/>
        <v>6.0597800000000008</v>
      </c>
      <c r="E156" s="2">
        <f t="shared" si="16"/>
        <v>6.1310000000000002</v>
      </c>
      <c r="F156" s="2">
        <f t="shared" si="17"/>
        <v>6.1959500000000007</v>
      </c>
      <c r="G156" s="2">
        <f t="shared" si="12"/>
        <v>6.3482659999999997</v>
      </c>
      <c r="H156" s="2"/>
      <c r="I156" s="2">
        <f t="array" ref="I156">SUMPRODUCT(B140:B159, (ROW(B140:B159)-ROW(B140)+1)) / (20*21/2)</f>
        <v>6.001032380952382</v>
      </c>
      <c r="J156" s="2">
        <f t="shared" si="18"/>
        <v>6.1815596265864965</v>
      </c>
      <c r="K156" s="2">
        <f t="shared" si="13"/>
        <v>6.2876883376011854</v>
      </c>
    </row>
    <row r="157" spans="1:11" ht="13.5" x14ac:dyDescent="0.25">
      <c r="A157" s="3">
        <f>TITRES_STAT!B160</f>
        <v>42233</v>
      </c>
      <c r="B157" s="17">
        <f>TITRES_STAT!D160</f>
        <v>5.7450999999999999</v>
      </c>
      <c r="C157" s="2">
        <f t="shared" si="14"/>
        <v>-0.18599999999999994</v>
      </c>
      <c r="D157" s="2">
        <f t="shared" si="15"/>
        <v>5.9854000000000003</v>
      </c>
      <c r="E157" s="2">
        <f t="shared" si="16"/>
        <v>6.0842600000000004</v>
      </c>
      <c r="F157" s="2">
        <f t="shared" si="17"/>
        <v>6.1604700000000001</v>
      </c>
      <c r="G157" s="2">
        <f t="shared" si="12"/>
        <v>6.3320180000000006</v>
      </c>
      <c r="H157" s="2"/>
      <c r="I157" s="2">
        <f t="array" ref="I157">SUMPRODUCT(B141:B160, (ROW(B141:B160)-ROW(B141)+1)) / (20*21/2)</f>
        <v>5.9809095238095233</v>
      </c>
      <c r="J157" s="2">
        <f t="shared" si="18"/>
        <v>6.1399920431020689</v>
      </c>
      <c r="K157" s="2">
        <f t="shared" si="13"/>
        <v>6.2664103635776094</v>
      </c>
    </row>
    <row r="158" spans="1:11" ht="13.5" x14ac:dyDescent="0.25">
      <c r="A158" s="3">
        <f>TITRES_STAT!B161</f>
        <v>42234</v>
      </c>
      <c r="B158" s="17">
        <f>TITRES_STAT!D161</f>
        <v>5.6227999999999998</v>
      </c>
      <c r="C158" s="2">
        <f t="shared" si="14"/>
        <v>-0.12230000000000008</v>
      </c>
      <c r="D158" s="2">
        <f t="shared" si="15"/>
        <v>5.8865600000000002</v>
      </c>
      <c r="E158" s="2">
        <f t="shared" si="16"/>
        <v>6.0225999999999997</v>
      </c>
      <c r="F158" s="2">
        <f t="shared" si="17"/>
        <v>6.1191199999999997</v>
      </c>
      <c r="G158" s="2">
        <f t="shared" si="12"/>
        <v>6.3146459999999998</v>
      </c>
      <c r="H158" s="2"/>
      <c r="I158" s="2">
        <f t="array" ref="I158">SUMPRODUCT(B142:B161, (ROW(B142:B161)-ROW(B142)+1)) / (20*21/2)</f>
        <v>5.9788319047619058</v>
      </c>
      <c r="J158" s="2">
        <f t="shared" si="18"/>
        <v>6.0907356580447294</v>
      </c>
      <c r="K158" s="2">
        <f t="shared" si="13"/>
        <v>6.2411707414765267</v>
      </c>
    </row>
    <row r="159" spans="1:11" ht="13.5" x14ac:dyDescent="0.25">
      <c r="A159" s="3">
        <f>TITRES_STAT!B162</f>
        <v>42235</v>
      </c>
      <c r="B159" s="17">
        <f>TITRES_STAT!D162</f>
        <v>5.6643999999999997</v>
      </c>
      <c r="C159" s="2">
        <f t="shared" si="14"/>
        <v>4.1599999999999859E-2</v>
      </c>
      <c r="D159" s="2">
        <f t="shared" si="15"/>
        <v>5.7965199999999992</v>
      </c>
      <c r="E159" s="2">
        <f t="shared" si="16"/>
        <v>5.9699900000000001</v>
      </c>
      <c r="F159" s="2">
        <f t="shared" si="17"/>
        <v>6.0860900000000004</v>
      </c>
      <c r="G159" s="2">
        <f t="shared" si="12"/>
        <v>6.2997199999999998</v>
      </c>
      <c r="H159" s="2"/>
      <c r="I159" s="2">
        <f t="array" ref="I159">SUMPRODUCT(B143:B162, (ROW(B143:B162)-ROW(B143)+1)) / (20*21/2)</f>
        <v>5.9846814285714292</v>
      </c>
      <c r="J159" s="2">
        <f t="shared" si="18"/>
        <v>6.0501322620404698</v>
      </c>
      <c r="K159" s="2">
        <f t="shared" si="13"/>
        <v>6.2185522810264677</v>
      </c>
    </row>
    <row r="160" spans="1:11" ht="13.5" x14ac:dyDescent="0.25">
      <c r="A160" s="3">
        <f>TITRES_STAT!B163</f>
        <v>42236</v>
      </c>
      <c r="B160" s="17">
        <f>TITRES_STAT!D163</f>
        <v>5.8747999999999996</v>
      </c>
      <c r="C160" s="2">
        <f t="shared" si="14"/>
        <v>0.21039999999999992</v>
      </c>
      <c r="D160" s="2">
        <f t="shared" si="15"/>
        <v>5.7676400000000001</v>
      </c>
      <c r="E160" s="2">
        <f t="shared" si="16"/>
        <v>5.9384199999999998</v>
      </c>
      <c r="F160" s="2">
        <f t="shared" si="17"/>
        <v>6.0654149999999998</v>
      </c>
      <c r="G160" s="2">
        <f t="shared" si="12"/>
        <v>6.2924280000000001</v>
      </c>
      <c r="H160" s="2"/>
      <c r="I160" s="2">
        <f t="array" ref="I160">SUMPRODUCT(B144:B163, (ROW(B144:B163)-ROW(B144)+1)) / (20*21/2)</f>
        <v>5.9801071428571424</v>
      </c>
      <c r="J160" s="2">
        <f t="shared" si="18"/>
        <v>6.0334339513699486</v>
      </c>
      <c r="K160" s="2">
        <f t="shared" si="13"/>
        <v>6.2050717994175866</v>
      </c>
    </row>
    <row r="161" spans="1:11" ht="13.5" x14ac:dyDescent="0.25">
      <c r="A161" s="3">
        <f>TITRES_STAT!B164</f>
        <v>42237</v>
      </c>
      <c r="B161" s="17">
        <f>TITRES_STAT!D164</f>
        <v>6.0435999999999996</v>
      </c>
      <c r="C161" s="2">
        <f t="shared" si="14"/>
        <v>0.16880000000000006</v>
      </c>
      <c r="D161" s="2">
        <f t="shared" si="15"/>
        <v>5.7901399999999992</v>
      </c>
      <c r="E161" s="2">
        <f t="shared" si="16"/>
        <v>5.9249600000000004</v>
      </c>
      <c r="F161" s="2">
        <f t="shared" si="17"/>
        <v>6.0531799999999993</v>
      </c>
      <c r="G161" s="2">
        <f t="shared" si="12"/>
        <v>6.2865540000000006</v>
      </c>
      <c r="H161" s="2"/>
      <c r="I161" s="2">
        <f t="array" ref="I161">SUMPRODUCT(B145:B164, (ROW(B145:B164)-ROW(B145)+1)) / (20*21/2)</f>
        <v>5.9830304761904776</v>
      </c>
      <c r="J161" s="2">
        <f t="shared" si="18"/>
        <v>6.0344021464775723</v>
      </c>
      <c r="K161" s="2">
        <f t="shared" si="13"/>
        <v>6.1987395719894458</v>
      </c>
    </row>
    <row r="162" spans="1:11" ht="13.5" x14ac:dyDescent="0.25">
      <c r="A162" s="3">
        <f>TITRES_STAT!B165</f>
        <v>42240</v>
      </c>
      <c r="B162" s="17">
        <f>TITRES_STAT!D165</f>
        <v>6.1146000000000003</v>
      </c>
      <c r="C162" s="2">
        <f t="shared" si="14"/>
        <v>7.1000000000000618E-2</v>
      </c>
      <c r="D162" s="2">
        <f t="shared" si="15"/>
        <v>5.8640399999999993</v>
      </c>
      <c r="E162" s="2">
        <f t="shared" si="16"/>
        <v>5.9247199999999998</v>
      </c>
      <c r="F162" s="2">
        <f t="shared" si="17"/>
        <v>6.0452299999999983</v>
      </c>
      <c r="G162" s="2">
        <f t="shared" si="12"/>
        <v>6.284548</v>
      </c>
      <c r="H162" s="2"/>
      <c r="I162" s="2">
        <f t="array" ref="I162">SUMPRODUCT(B146:B165, (ROW(B146:B165)-ROW(B146)+1)) / (20*21/2)</f>
        <v>5.9717399999999996</v>
      </c>
      <c r="J162" s="2">
        <f t="shared" si="18"/>
        <v>6.0420400372892322</v>
      </c>
      <c r="K162" s="2">
        <f t="shared" si="13"/>
        <v>6.1954399809310363</v>
      </c>
    </row>
    <row r="163" spans="1:11" ht="13.5" x14ac:dyDescent="0.25">
      <c r="A163" s="3">
        <f>TITRES_STAT!B166</f>
        <v>42241</v>
      </c>
      <c r="B163" s="17">
        <f>TITRES_STAT!D166</f>
        <v>5.9972000000000003</v>
      </c>
      <c r="C163" s="2">
        <f t="shared" si="14"/>
        <v>-0.11739999999999995</v>
      </c>
      <c r="D163" s="2">
        <f t="shared" si="15"/>
        <v>5.9389199999999995</v>
      </c>
      <c r="E163" s="2">
        <f t="shared" si="16"/>
        <v>5.9127400000000003</v>
      </c>
      <c r="F163" s="2">
        <f t="shared" si="17"/>
        <v>6.0374049999999988</v>
      </c>
      <c r="G163" s="2">
        <f t="shared" si="12"/>
        <v>6.2787260000000007</v>
      </c>
      <c r="H163" s="2"/>
      <c r="I163" s="2">
        <f t="array" ref="I163">SUMPRODUCT(B147:B166, (ROW(B147:B166)-ROW(B147)+1)) / (20*21/2)</f>
        <v>5.957190476190477</v>
      </c>
      <c r="J163" s="2">
        <f t="shared" si="18"/>
        <v>6.0377695575474002</v>
      </c>
      <c r="K163" s="2">
        <f t="shared" si="13"/>
        <v>6.1876658640317803</v>
      </c>
    </row>
    <row r="164" spans="1:11" ht="13.5" x14ac:dyDescent="0.25">
      <c r="A164" s="3">
        <f>TITRES_STAT!B167</f>
        <v>42242</v>
      </c>
      <c r="B164" s="17">
        <f>TITRES_STAT!D167</f>
        <v>6.0681000000000003</v>
      </c>
      <c r="C164" s="2">
        <f t="shared" si="14"/>
        <v>7.0899999999999963E-2</v>
      </c>
      <c r="D164" s="2">
        <f t="shared" si="15"/>
        <v>6.01966</v>
      </c>
      <c r="E164" s="2">
        <f t="shared" si="16"/>
        <v>5.9080899999999996</v>
      </c>
      <c r="F164" s="2">
        <f t="shared" si="17"/>
        <v>6.0398499999999995</v>
      </c>
      <c r="G164" s="2">
        <f t="shared" si="12"/>
        <v>6.2728539999999997</v>
      </c>
      <c r="H164" s="2"/>
      <c r="I164" s="2">
        <f t="array" ref="I164">SUMPRODUCT(B148:B167, (ROW(B148:B167)-ROW(B148)+1)) / (20*21/2)</f>
        <v>5.9380938095238092</v>
      </c>
      <c r="J164" s="2">
        <f t="shared" si="18"/>
        <v>6.0406581711143144</v>
      </c>
      <c r="K164" s="2">
        <f t="shared" si="13"/>
        <v>6.1829770066187697</v>
      </c>
    </row>
    <row r="165" spans="1:11" ht="13.5" x14ac:dyDescent="0.25">
      <c r="A165" s="3">
        <f>TITRES_STAT!B168</f>
        <v>42243</v>
      </c>
      <c r="B165" s="17">
        <f>TITRES_STAT!D168</f>
        <v>5.9212999999999996</v>
      </c>
      <c r="C165" s="2">
        <f t="shared" si="14"/>
        <v>-0.14680000000000071</v>
      </c>
      <c r="D165" s="2">
        <f t="shared" si="15"/>
        <v>6.0289599999999997</v>
      </c>
      <c r="E165" s="2">
        <f t="shared" si="16"/>
        <v>5.8983000000000008</v>
      </c>
      <c r="F165" s="2">
        <f t="shared" si="17"/>
        <v>6.0251699999999992</v>
      </c>
      <c r="G165" s="2">
        <f t="shared" si="12"/>
        <v>6.2623319999999989</v>
      </c>
      <c r="H165" s="2"/>
      <c r="I165" s="2">
        <f t="array" ref="I165">SUMPRODUCT(B149:B168, (ROW(B149:B168)-ROW(B149)+1)) / (20*21/2)</f>
        <v>5.8959747619047622</v>
      </c>
      <c r="J165" s="2">
        <f t="shared" si="18"/>
        <v>6.029290726246284</v>
      </c>
      <c r="K165" s="2">
        <f t="shared" si="13"/>
        <v>6.1727151632219552</v>
      </c>
    </row>
    <row r="166" spans="1:11" ht="13.5" x14ac:dyDescent="0.25">
      <c r="A166" s="3">
        <f>TITRES_STAT!B169</f>
        <v>42244</v>
      </c>
      <c r="B166" s="17">
        <f>TITRES_STAT!D169</f>
        <v>5.8723999999999998</v>
      </c>
      <c r="C166" s="2">
        <f t="shared" si="14"/>
        <v>-4.8899999999999721E-2</v>
      </c>
      <c r="D166" s="2">
        <f t="shared" si="15"/>
        <v>5.9947199999999992</v>
      </c>
      <c r="E166" s="2">
        <f t="shared" si="16"/>
        <v>5.8924300000000001</v>
      </c>
      <c r="F166" s="2">
        <f t="shared" si="17"/>
        <v>6.0117149999999997</v>
      </c>
      <c r="G166" s="2">
        <f t="shared" si="12"/>
        <v>6.2515659999999995</v>
      </c>
      <c r="H166" s="2"/>
      <c r="I166" s="2">
        <f t="array" ref="I166">SUMPRODUCT(B150:B169, (ROW(B150:B169)-ROW(B150)+1)) / (20*21/2)</f>
        <v>5.8415223809523811</v>
      </c>
      <c r="J166" s="2">
        <f t="shared" si="18"/>
        <v>6.0143487523180674</v>
      </c>
      <c r="K166" s="2">
        <f t="shared" si="13"/>
        <v>6.1609380979975654</v>
      </c>
    </row>
    <row r="167" spans="1:11" ht="13.5" x14ac:dyDescent="0.25">
      <c r="A167" s="3">
        <f>TITRES_STAT!B170</f>
        <v>42247</v>
      </c>
      <c r="B167" s="17">
        <f>TITRES_STAT!D170</f>
        <v>5.8112000000000004</v>
      </c>
      <c r="C167" s="2">
        <f t="shared" si="14"/>
        <v>-6.1199999999999477E-2</v>
      </c>
      <c r="D167" s="2">
        <f t="shared" si="15"/>
        <v>5.9340399999999995</v>
      </c>
      <c r="E167" s="2">
        <f t="shared" si="16"/>
        <v>5.8990400000000003</v>
      </c>
      <c r="F167" s="2">
        <f t="shared" si="17"/>
        <v>5.9916499999999999</v>
      </c>
      <c r="G167" s="2">
        <f t="shared" si="12"/>
        <v>6.2357599999999991</v>
      </c>
      <c r="H167" s="2"/>
      <c r="I167" s="2">
        <f t="array" ref="I167">SUMPRODUCT(B151:B170, (ROW(B151:B170)-ROW(B151)+1)) / (20*21/2)</f>
        <v>5.7904466666666661</v>
      </c>
      <c r="J167" s="2">
        <f t="shared" si="18"/>
        <v>5.9950012520972988</v>
      </c>
      <c r="K167" s="2">
        <f t="shared" si="13"/>
        <v>6.1472228784682494</v>
      </c>
    </row>
    <row r="168" spans="1:11" ht="13.5" x14ac:dyDescent="0.25">
      <c r="A168" s="3">
        <f>TITRES_STAT!B171</f>
        <v>42248</v>
      </c>
      <c r="B168" s="17">
        <f>TITRES_STAT!D171</f>
        <v>5.5494000000000003</v>
      </c>
      <c r="C168" s="2">
        <f t="shared" si="14"/>
        <v>-0.26180000000000003</v>
      </c>
      <c r="D168" s="2">
        <f t="shared" si="15"/>
        <v>5.8444799999999999</v>
      </c>
      <c r="E168" s="2">
        <f t="shared" si="16"/>
        <v>5.8916999999999993</v>
      </c>
      <c r="F168" s="2">
        <f t="shared" si="17"/>
        <v>5.9571500000000004</v>
      </c>
      <c r="G168" s="2">
        <f t="shared" si="12"/>
        <v>6.2131519999999991</v>
      </c>
      <c r="H168" s="2"/>
      <c r="I168" s="2">
        <f t="array" ref="I168">SUMPRODUCT(B152:B171, (ROW(B152:B171)-ROW(B152)+1)) / (20*21/2)</f>
        <v>5.7436847619047624</v>
      </c>
      <c r="J168" s="2">
        <f t="shared" si="18"/>
        <v>5.9525630376118412</v>
      </c>
      <c r="K168" s="2">
        <f t="shared" si="13"/>
        <v>6.1237788440185144</v>
      </c>
    </row>
    <row r="169" spans="1:11" ht="13.5" x14ac:dyDescent="0.25">
      <c r="A169" s="3">
        <f>TITRES_STAT!B172</f>
        <v>42249</v>
      </c>
      <c r="B169" s="17">
        <f>TITRES_STAT!D172</f>
        <v>5.3853999999999997</v>
      </c>
      <c r="C169" s="2">
        <f t="shared" si="14"/>
        <v>-0.16400000000000059</v>
      </c>
      <c r="D169" s="2">
        <f t="shared" si="15"/>
        <v>5.7079399999999998</v>
      </c>
      <c r="E169" s="2">
        <f t="shared" si="16"/>
        <v>5.8637999999999995</v>
      </c>
      <c r="F169" s="2">
        <f t="shared" si="17"/>
        <v>5.9168950000000002</v>
      </c>
      <c r="G169" s="2">
        <f t="shared" si="12"/>
        <v>6.1887319999999999</v>
      </c>
      <c r="H169" s="2"/>
      <c r="I169" s="2">
        <f t="array" ref="I169">SUMPRODUCT(B153:B172, (ROW(B153:B172)-ROW(B153)+1)) / (20*21/2)</f>
        <v>5.7009361904761917</v>
      </c>
      <c r="J169" s="2">
        <f t="shared" si="18"/>
        <v>5.8985475102202374</v>
      </c>
      <c r="K169" s="2">
        <f t="shared" si="13"/>
        <v>6.0948228109197498</v>
      </c>
    </row>
    <row r="170" spans="1:11" ht="13.5" x14ac:dyDescent="0.25">
      <c r="A170" s="3">
        <f>TITRES_STAT!B173</f>
        <v>42250</v>
      </c>
      <c r="B170" s="17">
        <f>TITRES_STAT!D173</f>
        <v>5.3806000000000003</v>
      </c>
      <c r="C170" s="2">
        <f t="shared" si="14"/>
        <v>-4.7999999999994714E-3</v>
      </c>
      <c r="D170" s="2">
        <f t="shared" si="15"/>
        <v>5.5998000000000001</v>
      </c>
      <c r="E170" s="2">
        <f t="shared" si="16"/>
        <v>5.8143799999999999</v>
      </c>
      <c r="F170" s="2">
        <f t="shared" si="17"/>
        <v>5.8764000000000012</v>
      </c>
      <c r="G170" s="2">
        <f t="shared" si="12"/>
        <v>6.1642159999999997</v>
      </c>
      <c r="H170" s="2"/>
      <c r="I170" s="2">
        <f t="array" ref="I170">SUMPRODUCT(B154:B173, (ROW(B154:B173)-ROW(B154)+1)) / (20*21/2)</f>
        <v>5.6775071428571424</v>
      </c>
      <c r="J170" s="2">
        <f t="shared" si="18"/>
        <v>5.8492191759135483</v>
      </c>
      <c r="K170" s="2">
        <f t="shared" si="13"/>
        <v>6.0668140732366229</v>
      </c>
    </row>
    <row r="171" spans="1:11" ht="13.5" x14ac:dyDescent="0.25">
      <c r="A171" s="3">
        <f>TITRES_STAT!B174</f>
        <v>42251</v>
      </c>
      <c r="B171" s="17">
        <f>TITRES_STAT!D174</f>
        <v>5.3853999999999997</v>
      </c>
      <c r="C171" s="2">
        <f t="shared" si="14"/>
        <v>4.7999999999994714E-3</v>
      </c>
      <c r="D171" s="2">
        <f t="shared" si="15"/>
        <v>5.5024000000000006</v>
      </c>
      <c r="E171" s="2">
        <f t="shared" si="16"/>
        <v>5.7485599999999994</v>
      </c>
      <c r="F171" s="2">
        <f t="shared" si="17"/>
        <v>5.8367600000000008</v>
      </c>
      <c r="G171" s="2">
        <f t="shared" si="12"/>
        <v>6.1398939999999991</v>
      </c>
      <c r="H171" s="2"/>
      <c r="I171" s="2">
        <f t="array" ref="I171">SUMPRODUCT(B155:B174, (ROW(B155:B174)-ROW(B155)+1)) / (20*21/2)</f>
        <v>5.6590814285714277</v>
      </c>
      <c r="J171" s="2">
        <f t="shared" si="18"/>
        <v>5.8050459210646386</v>
      </c>
      <c r="K171" s="2">
        <f t="shared" si="13"/>
        <v>6.0400919527175398</v>
      </c>
    </row>
    <row r="172" spans="1:11" ht="13.5" x14ac:dyDescent="0.25">
      <c r="A172" s="3">
        <f>TITRES_STAT!B175</f>
        <v>42254</v>
      </c>
      <c r="B172" s="17">
        <f>TITRES_STAT!D175</f>
        <v>5.3879000000000001</v>
      </c>
      <c r="C172" s="2">
        <f t="shared" si="14"/>
        <v>2.5000000000003908E-3</v>
      </c>
      <c r="D172" s="2">
        <f t="shared" si="15"/>
        <v>5.4177400000000002</v>
      </c>
      <c r="E172" s="2">
        <f t="shared" si="16"/>
        <v>5.6758899999999999</v>
      </c>
      <c r="F172" s="2">
        <f t="shared" si="17"/>
        <v>5.8003050000000007</v>
      </c>
      <c r="G172" s="2">
        <f t="shared" si="12"/>
        <v>6.1156219999999983</v>
      </c>
      <c r="H172" s="2"/>
      <c r="I172" s="2">
        <f t="array" ref="I172">SUMPRODUCT(B156:B175, (ROW(B156:B175)-ROW(B156)+1)) / (20*21/2)</f>
        <v>5.6369219047619037</v>
      </c>
      <c r="J172" s="2">
        <f t="shared" si="18"/>
        <v>5.7653177381061012</v>
      </c>
      <c r="K172" s="2">
        <f t="shared" si="13"/>
        <v>6.0145157977090093</v>
      </c>
    </row>
    <row r="173" spans="1:11" ht="13.5" x14ac:dyDescent="0.25">
      <c r="A173" s="3">
        <f>TITRES_STAT!B176</f>
        <v>42255</v>
      </c>
      <c r="B173" s="17">
        <f>TITRES_STAT!D176</f>
        <v>5.5542999999999996</v>
      </c>
      <c r="C173" s="2">
        <f t="shared" si="14"/>
        <v>0.16639999999999944</v>
      </c>
      <c r="D173" s="2">
        <f t="shared" si="15"/>
        <v>5.4187199999999986</v>
      </c>
      <c r="E173" s="2">
        <f t="shared" si="16"/>
        <v>5.6315999999999997</v>
      </c>
      <c r="F173" s="2">
        <f t="shared" si="17"/>
        <v>5.7721700000000009</v>
      </c>
      <c r="G173" s="2">
        <f t="shared" si="12"/>
        <v>6.0945799999999997</v>
      </c>
      <c r="H173" s="2"/>
      <c r="I173" s="2">
        <f t="array" ref="I173">SUMPRODUCT(B157:B176, (ROW(B157:B176)-ROW(B157)+1)) / (20*21/2)</f>
        <v>5.6171742857142846</v>
      </c>
      <c r="J173" s="2">
        <f t="shared" si="18"/>
        <v>5.7452208106674254</v>
      </c>
      <c r="K173" s="2">
        <f t="shared" si="13"/>
        <v>5.9964681193674796</v>
      </c>
    </row>
    <row r="174" spans="1:11" ht="13.5" x14ac:dyDescent="0.25">
      <c r="A174" s="3">
        <f>TITRES_STAT!B177</f>
        <v>42256</v>
      </c>
      <c r="B174" s="17">
        <f>TITRES_STAT!D177</f>
        <v>5.5787000000000004</v>
      </c>
      <c r="C174" s="2">
        <f t="shared" si="14"/>
        <v>2.4400000000000865E-2</v>
      </c>
      <c r="D174" s="2">
        <f t="shared" si="15"/>
        <v>5.4573799999999997</v>
      </c>
      <c r="E174" s="2">
        <f t="shared" si="16"/>
        <v>5.5826599999999988</v>
      </c>
      <c r="F174" s="2">
        <f t="shared" si="17"/>
        <v>5.745375000000001</v>
      </c>
      <c r="G174" s="2">
        <f t="shared" si="12"/>
        <v>6.0764719999999999</v>
      </c>
      <c r="H174" s="2"/>
      <c r="I174" s="2">
        <f t="array" ref="I174">SUMPRODUCT(B158:B177, (ROW(B158:B177)-ROW(B158)+1)) / (20*21/2)</f>
        <v>5.6052476190476188</v>
      </c>
      <c r="J174" s="2">
        <f t="shared" si="18"/>
        <v>5.7293616858419565</v>
      </c>
      <c r="K174" s="2">
        <f t="shared" si="13"/>
        <v>5.9800850558628724</v>
      </c>
    </row>
    <row r="175" spans="1:11" ht="13.5" x14ac:dyDescent="0.25">
      <c r="A175" s="3">
        <f>TITRES_STAT!B178</f>
        <v>42257</v>
      </c>
      <c r="B175" s="17">
        <f>TITRES_STAT!D178</f>
        <v>5.5126999999999997</v>
      </c>
      <c r="C175" s="2">
        <f t="shared" si="14"/>
        <v>-6.6000000000000725E-2</v>
      </c>
      <c r="D175" s="2">
        <f t="shared" si="15"/>
        <v>5.4837999999999996</v>
      </c>
      <c r="E175" s="2">
        <f t="shared" si="16"/>
        <v>5.5418000000000003</v>
      </c>
      <c r="F175" s="2">
        <f t="shared" si="17"/>
        <v>5.7200500000000005</v>
      </c>
      <c r="G175" s="2">
        <f t="shared" si="12"/>
        <v>6.0570939999999993</v>
      </c>
      <c r="H175" s="2"/>
      <c r="I175" s="2">
        <f t="array" ref="I175">SUMPRODUCT(B159:B178, (ROW(B159:B178)-ROW(B159)+1)) / (20*21/2)</f>
        <v>5.5990219047619041</v>
      </c>
      <c r="J175" s="2">
        <f t="shared" si="18"/>
        <v>5.708727239571294</v>
      </c>
      <c r="K175" s="2">
        <f t="shared" si="13"/>
        <v>5.9617562301427602</v>
      </c>
    </row>
    <row r="176" spans="1:11" ht="13.5" x14ac:dyDescent="0.25">
      <c r="A176" s="3">
        <f>TITRES_STAT!B179</f>
        <v>42258</v>
      </c>
      <c r="B176" s="17">
        <f>TITRES_STAT!D179</f>
        <v>5.5126999999999997</v>
      </c>
      <c r="C176" s="2">
        <f t="shared" si="14"/>
        <v>0</v>
      </c>
      <c r="D176" s="2">
        <f t="shared" si="15"/>
        <v>5.5092599999999994</v>
      </c>
      <c r="E176" s="2">
        <f t="shared" si="16"/>
        <v>5.5058300000000004</v>
      </c>
      <c r="F176" s="2">
        <f t="shared" si="17"/>
        <v>5.6991300000000003</v>
      </c>
      <c r="G176" s="2">
        <f t="shared" si="12"/>
        <v>6.0381559999999999</v>
      </c>
      <c r="H176" s="2"/>
      <c r="I176" s="2">
        <f t="array" ref="I176">SUMPRODUCT(B160:B179, (ROW(B160:B179)-ROW(B160)+1)) / (20*21/2)</f>
        <v>5.5990800000000007</v>
      </c>
      <c r="J176" s="2">
        <f t="shared" si="18"/>
        <v>5.6900579786597421</v>
      </c>
      <c r="K176" s="2">
        <f t="shared" si="13"/>
        <v>5.9441461819018677</v>
      </c>
    </row>
    <row r="177" spans="1:11" ht="13.5" x14ac:dyDescent="0.25">
      <c r="A177" s="3">
        <f>TITRES_STAT!B180</f>
        <v>42261</v>
      </c>
      <c r="B177" s="17">
        <f>TITRES_STAT!D180</f>
        <v>5.5739000000000001</v>
      </c>
      <c r="C177" s="2">
        <f t="shared" si="14"/>
        <v>6.1200000000000365E-2</v>
      </c>
      <c r="D177" s="2">
        <f t="shared" si="15"/>
        <v>5.5464599999999988</v>
      </c>
      <c r="E177" s="2">
        <f t="shared" si="16"/>
        <v>5.4821000000000009</v>
      </c>
      <c r="F177" s="2">
        <f t="shared" si="17"/>
        <v>5.6905699999999992</v>
      </c>
      <c r="G177" s="2">
        <f t="shared" si="12"/>
        <v>6.019952</v>
      </c>
      <c r="H177" s="2"/>
      <c r="I177" s="2">
        <f t="array" ref="I177">SUMPRODUCT(B161:B180, (ROW(B161:B180)-ROW(B161)+1)) / (20*21/2)</f>
        <v>5.5929528571428584</v>
      </c>
      <c r="J177" s="2">
        <f t="shared" si="18"/>
        <v>5.6789953140254807</v>
      </c>
      <c r="K177" s="2">
        <f t="shared" si="13"/>
        <v>5.9296267237880693</v>
      </c>
    </row>
    <row r="178" spans="1:11" ht="13.5" x14ac:dyDescent="0.25">
      <c r="A178" s="3">
        <f>TITRES_STAT!B181</f>
        <v>42262</v>
      </c>
      <c r="B178" s="17">
        <f>TITRES_STAT!D181</f>
        <v>5.6252000000000004</v>
      </c>
      <c r="C178" s="2">
        <f t="shared" si="14"/>
        <v>5.1300000000000345E-2</v>
      </c>
      <c r="D178" s="2">
        <f t="shared" si="15"/>
        <v>5.5606399999999994</v>
      </c>
      <c r="E178" s="2">
        <f t="shared" si="16"/>
        <v>5.4896799999999999</v>
      </c>
      <c r="F178" s="2">
        <f t="shared" si="17"/>
        <v>5.6906899999999991</v>
      </c>
      <c r="G178" s="2">
        <f t="shared" ref="G178:G241" si="19">AVERAGE(B129:B178)</f>
        <v>6.0052219999999998</v>
      </c>
      <c r="H178" s="2"/>
      <c r="I178" s="2">
        <f t="array" ref="I178">SUMPRODUCT(B162:B181, (ROW(B162:B181)-ROW(B162)+1)) / (20*21/2)</f>
        <v>5.5875357142857141</v>
      </c>
      <c r="J178" s="2">
        <f t="shared" si="18"/>
        <v>5.6738719507849584</v>
      </c>
      <c r="K178" s="2">
        <f t="shared" si="13"/>
        <v>5.9176884208944198</v>
      </c>
    </row>
    <row r="179" spans="1:11" ht="13.5" x14ac:dyDescent="0.25">
      <c r="A179" s="3">
        <f>TITRES_STAT!B182</f>
        <v>42263</v>
      </c>
      <c r="B179" s="17">
        <f>TITRES_STAT!D182</f>
        <v>5.6913</v>
      </c>
      <c r="C179" s="2">
        <f t="shared" si="14"/>
        <v>6.6099999999999604E-2</v>
      </c>
      <c r="D179" s="2">
        <f t="shared" si="15"/>
        <v>5.5831599999999995</v>
      </c>
      <c r="E179" s="2">
        <f t="shared" si="16"/>
        <v>5.52027</v>
      </c>
      <c r="F179" s="2">
        <f t="shared" si="17"/>
        <v>5.6920349999999988</v>
      </c>
      <c r="G179" s="2">
        <f t="shared" si="19"/>
        <v>5.9903459999999997</v>
      </c>
      <c r="H179" s="2"/>
      <c r="I179" s="2">
        <f t="array" ref="I179">SUMPRODUCT(B163:B182, (ROW(B163:B182)-ROW(B163)+1)) / (20*21/2)</f>
        <v>5.5775985714285721</v>
      </c>
      <c r="J179" s="2">
        <f t="shared" si="18"/>
        <v>5.6755317649959149</v>
      </c>
      <c r="K179" s="2">
        <f t="shared" ref="K179:K242" si="20">$K$4*B179+(1-$K$4)*K178</f>
        <v>5.9088104436044429</v>
      </c>
    </row>
    <row r="180" spans="1:11" ht="13.5" x14ac:dyDescent="0.25">
      <c r="A180" s="3">
        <f>TITRES_STAT!B183</f>
        <v>42264</v>
      </c>
      <c r="B180" s="17">
        <f>TITRES_STAT!D183</f>
        <v>5.6276999999999999</v>
      </c>
      <c r="C180" s="2">
        <f t="shared" si="14"/>
        <v>-6.3600000000000101E-2</v>
      </c>
      <c r="D180" s="2">
        <f t="shared" si="15"/>
        <v>5.6061600000000009</v>
      </c>
      <c r="E180" s="2">
        <f t="shared" si="16"/>
        <v>5.5449799999999998</v>
      </c>
      <c r="F180" s="2">
        <f t="shared" si="17"/>
        <v>5.6796799999999994</v>
      </c>
      <c r="G180" s="2">
        <f t="shared" si="19"/>
        <v>5.9756660000000004</v>
      </c>
      <c r="H180" s="2"/>
      <c r="I180" s="2">
        <f t="array" ref="I180">SUMPRODUCT(B164:B183, (ROW(B164:B183)-ROW(B164)+1)) / (20*21/2)</f>
        <v>5.5679961904761903</v>
      </c>
      <c r="J180" s="2">
        <f t="shared" si="18"/>
        <v>5.6709763588058273</v>
      </c>
      <c r="K180" s="2">
        <f t="shared" si="20"/>
        <v>5.897786504639563</v>
      </c>
    </row>
    <row r="181" spans="1:11" ht="13.5" x14ac:dyDescent="0.25">
      <c r="A181" s="3">
        <f>TITRES_STAT!B184</f>
        <v>42265</v>
      </c>
      <c r="B181" s="17">
        <f>TITRES_STAT!D184</f>
        <v>5.6227999999999998</v>
      </c>
      <c r="C181" s="2">
        <f t="shared" si="14"/>
        <v>-4.9000000000001265E-3</v>
      </c>
      <c r="D181" s="2">
        <f t="shared" si="15"/>
        <v>5.6281800000000004</v>
      </c>
      <c r="E181" s="2">
        <f t="shared" si="16"/>
        <v>5.568719999999999</v>
      </c>
      <c r="F181" s="2">
        <f t="shared" si="17"/>
        <v>5.6586399999999992</v>
      </c>
      <c r="G181" s="2">
        <f t="shared" si="19"/>
        <v>5.9599579999999994</v>
      </c>
      <c r="H181" s="2"/>
      <c r="I181" s="2">
        <f t="array" ref="I181">SUMPRODUCT(B165:B184, (ROW(B165:B184)-ROW(B165)+1)) / (20*21/2)</f>
        <v>5.5606195238095237</v>
      </c>
      <c r="J181" s="2">
        <f t="shared" si="18"/>
        <v>5.6663881341576534</v>
      </c>
      <c r="K181" s="2">
        <f t="shared" si="20"/>
        <v>5.8870027201438946</v>
      </c>
    </row>
    <row r="182" spans="1:11" ht="13.5" x14ac:dyDescent="0.25">
      <c r="A182" s="3">
        <f>TITRES_STAT!B185</f>
        <v>42268</v>
      </c>
      <c r="B182" s="17">
        <f>TITRES_STAT!D185</f>
        <v>5.5542999999999996</v>
      </c>
      <c r="C182" s="2">
        <f t="shared" si="14"/>
        <v>-6.8500000000000227E-2</v>
      </c>
      <c r="D182" s="2">
        <f t="shared" si="15"/>
        <v>5.6242599999999996</v>
      </c>
      <c r="E182" s="2">
        <f t="shared" si="16"/>
        <v>5.5853599999999988</v>
      </c>
      <c r="F182" s="2">
        <f t="shared" si="17"/>
        <v>5.6306249999999993</v>
      </c>
      <c r="G182" s="2">
        <f t="shared" si="19"/>
        <v>5.9428299999999998</v>
      </c>
      <c r="H182" s="2"/>
      <c r="I182" s="2">
        <f t="array" ref="I182">SUMPRODUCT(B166:B185, (ROW(B166:B185)-ROW(B166)+1)) / (20*21/2)</f>
        <v>5.5534728571428573</v>
      </c>
      <c r="J182" s="2">
        <f t="shared" si="18"/>
        <v>5.655713073761687</v>
      </c>
      <c r="K182" s="2">
        <f t="shared" si="20"/>
        <v>5.873955554648056</v>
      </c>
    </row>
    <row r="183" spans="1:11" ht="13.5" x14ac:dyDescent="0.25">
      <c r="A183" s="3">
        <f>TITRES_STAT!B186</f>
        <v>42269</v>
      </c>
      <c r="B183" s="17">
        <f>TITRES_STAT!D186</f>
        <v>5.5297999999999998</v>
      </c>
      <c r="C183" s="2">
        <f t="shared" si="14"/>
        <v>-2.4499999999999744E-2</v>
      </c>
      <c r="D183" s="2">
        <f t="shared" si="15"/>
        <v>5.6051799999999998</v>
      </c>
      <c r="E183" s="2">
        <f t="shared" si="16"/>
        <v>5.5829099999999992</v>
      </c>
      <c r="F183" s="2">
        <f t="shared" si="17"/>
        <v>5.6072549999999994</v>
      </c>
      <c r="G183" s="2">
        <f t="shared" si="19"/>
        <v>5.9261920000000012</v>
      </c>
      <c r="H183" s="2"/>
      <c r="I183" s="2">
        <f t="array" ref="I183">SUMPRODUCT(B167:B186, (ROW(B167:B186)-ROW(B167)+1)) / (20*21/2)</f>
        <v>5.5448119047619047</v>
      </c>
      <c r="J183" s="2">
        <f t="shared" si="18"/>
        <v>5.6437213524510499</v>
      </c>
      <c r="K183" s="2">
        <f t="shared" si="20"/>
        <v>5.8604592583873476</v>
      </c>
    </row>
    <row r="184" spans="1:11" ht="13.5" x14ac:dyDescent="0.25">
      <c r="A184" s="3">
        <f>TITRES_STAT!B187</f>
        <v>42270</v>
      </c>
      <c r="B184" s="17">
        <f>TITRES_STAT!D187</f>
        <v>5.5297999999999998</v>
      </c>
      <c r="C184" s="2">
        <f t="shared" si="14"/>
        <v>0</v>
      </c>
      <c r="D184" s="2">
        <f t="shared" si="15"/>
        <v>5.5728800000000005</v>
      </c>
      <c r="E184" s="2">
        <f t="shared" si="16"/>
        <v>5.5780199999999995</v>
      </c>
      <c r="F184" s="2">
        <f t="shared" si="17"/>
        <v>5.5803399999999987</v>
      </c>
      <c r="G184" s="2">
        <f t="shared" si="19"/>
        <v>5.9095540000000017</v>
      </c>
      <c r="H184" s="2"/>
      <c r="I184" s="2">
        <f t="array" ref="I184">SUMPRODUCT(B168:B187, (ROW(B168:B187)-ROW(B168)+1)) / (20*21/2)</f>
        <v>5.5415690476190482</v>
      </c>
      <c r="J184" s="2">
        <f t="shared" si="18"/>
        <v>5.6328716998366639</v>
      </c>
      <c r="K184" s="2">
        <f t="shared" si="20"/>
        <v>5.8474922286466668</v>
      </c>
    </row>
    <row r="185" spans="1:11" ht="13.5" x14ac:dyDescent="0.25">
      <c r="A185" s="3">
        <f>TITRES_STAT!B188</f>
        <v>42275</v>
      </c>
      <c r="B185" s="17">
        <f>TITRES_STAT!D188</f>
        <v>5.5053000000000001</v>
      </c>
      <c r="C185" s="2">
        <f t="shared" si="14"/>
        <v>-2.4499999999999744E-2</v>
      </c>
      <c r="D185" s="2">
        <f t="shared" si="15"/>
        <v>5.5483999999999991</v>
      </c>
      <c r="E185" s="2">
        <f t="shared" si="16"/>
        <v>5.57728</v>
      </c>
      <c r="F185" s="2">
        <f t="shared" si="17"/>
        <v>5.5595400000000001</v>
      </c>
      <c r="G185" s="2">
        <f t="shared" si="19"/>
        <v>5.8924260000000004</v>
      </c>
      <c r="H185" s="2"/>
      <c r="I185" s="2">
        <f t="array" ref="I185">SUMPRODUCT(B169:B188, (ROW(B169:B188)-ROW(B169)+1)) / (20*21/2)</f>
        <v>5.5395542857142868</v>
      </c>
      <c r="J185" s="2">
        <f t="shared" si="18"/>
        <v>5.6207220141379342</v>
      </c>
      <c r="K185" s="2">
        <f t="shared" si="20"/>
        <v>5.8340729255624844</v>
      </c>
    </row>
    <row r="186" spans="1:11" ht="13.5" x14ac:dyDescent="0.25">
      <c r="A186" s="3">
        <f>TITRES_STAT!B189</f>
        <v>42276</v>
      </c>
      <c r="B186" s="17">
        <f>TITRES_STAT!D189</f>
        <v>5.4686000000000003</v>
      </c>
      <c r="C186" s="2">
        <f t="shared" si="14"/>
        <v>-3.6699999999999733E-2</v>
      </c>
      <c r="D186" s="2">
        <f t="shared" si="15"/>
        <v>5.5175600000000005</v>
      </c>
      <c r="E186" s="2">
        <f t="shared" si="16"/>
        <v>5.57287</v>
      </c>
      <c r="F186" s="2">
        <f t="shared" si="17"/>
        <v>5.5393499999999998</v>
      </c>
      <c r="G186" s="2">
        <f t="shared" si="19"/>
        <v>5.8726060000000011</v>
      </c>
      <c r="H186" s="2"/>
      <c r="I186" s="2">
        <f t="array" ref="I186">SUMPRODUCT(B170:B189, (ROW(B170:B189)-ROW(B170)+1)) / (20*21/2)</f>
        <v>5.5377609523809515</v>
      </c>
      <c r="J186" s="2">
        <f t="shared" si="18"/>
        <v>5.6062342032676549</v>
      </c>
      <c r="K186" s="2">
        <f t="shared" si="20"/>
        <v>5.8197406539717988</v>
      </c>
    </row>
    <row r="187" spans="1:11" ht="13.5" x14ac:dyDescent="0.25">
      <c r="A187" s="3">
        <f>TITRES_STAT!B190</f>
        <v>42277</v>
      </c>
      <c r="B187" s="17">
        <f>TITRES_STAT!D190</f>
        <v>5.5053000000000001</v>
      </c>
      <c r="C187" s="2">
        <f t="shared" si="14"/>
        <v>3.6699999999999733E-2</v>
      </c>
      <c r="D187" s="2">
        <f t="shared" si="15"/>
        <v>5.5077600000000002</v>
      </c>
      <c r="E187" s="2">
        <f t="shared" si="16"/>
        <v>5.5660100000000003</v>
      </c>
      <c r="F187" s="2">
        <f t="shared" si="17"/>
        <v>5.5240549999999997</v>
      </c>
      <c r="G187" s="2">
        <f t="shared" si="19"/>
        <v>5.853618</v>
      </c>
      <c r="H187" s="2"/>
      <c r="I187" s="2">
        <f t="array" ref="I187">SUMPRODUCT(B171:B190, (ROW(B171:B190)-ROW(B171)+1)) / (20*21/2)</f>
        <v>5.5309795238095232</v>
      </c>
      <c r="J187" s="2">
        <f t="shared" si="18"/>
        <v>5.5966214220040689</v>
      </c>
      <c r="K187" s="2">
        <f t="shared" si="20"/>
        <v>5.8074096479336896</v>
      </c>
    </row>
    <row r="188" spans="1:11" ht="13.5" x14ac:dyDescent="0.25">
      <c r="A188" s="3">
        <f>TITRES_STAT!B191</f>
        <v>42278</v>
      </c>
      <c r="B188" s="17">
        <f>TITRES_STAT!D191</f>
        <v>5.5029000000000003</v>
      </c>
      <c r="C188" s="2">
        <f t="shared" si="14"/>
        <v>-2.3999999999997357E-3</v>
      </c>
      <c r="D188" s="2">
        <f t="shared" si="15"/>
        <v>5.5023800000000005</v>
      </c>
      <c r="E188" s="2">
        <f t="shared" si="16"/>
        <v>5.5537800000000006</v>
      </c>
      <c r="F188" s="2">
        <f t="shared" si="17"/>
        <v>5.5217299999999998</v>
      </c>
      <c r="G188" s="2">
        <f t="shared" si="19"/>
        <v>5.8346799999999996</v>
      </c>
      <c r="H188" s="2"/>
      <c r="I188" s="2">
        <f t="array" ref="I188">SUMPRODUCT(B172:B191, (ROW(B172:B191)-ROW(B172)+1)) / (20*21/2)</f>
        <v>5.5305990476190479</v>
      </c>
      <c r="J188" s="2">
        <f t="shared" si="18"/>
        <v>5.5876955722893955</v>
      </c>
      <c r="K188" s="2">
        <f t="shared" si="20"/>
        <v>5.7954680931127607</v>
      </c>
    </row>
    <row r="189" spans="1:11" ht="13.5" x14ac:dyDescent="0.25">
      <c r="A189" s="3">
        <f>TITRES_STAT!B192</f>
        <v>42279</v>
      </c>
      <c r="B189" s="17">
        <f>TITRES_STAT!D192</f>
        <v>5.5029000000000003</v>
      </c>
      <c r="C189" s="2">
        <f t="shared" si="14"/>
        <v>0</v>
      </c>
      <c r="D189" s="2">
        <f t="shared" si="15"/>
        <v>5.4969999999999999</v>
      </c>
      <c r="E189" s="2">
        <f t="shared" si="16"/>
        <v>5.5349400000000006</v>
      </c>
      <c r="F189" s="2">
        <f t="shared" si="17"/>
        <v>5.5276049999999994</v>
      </c>
      <c r="G189" s="2">
        <f t="shared" si="19"/>
        <v>5.818238</v>
      </c>
      <c r="H189" s="2"/>
      <c r="I189" s="2">
        <f t="array" ref="I189">SUMPRODUCT(B173:B192, (ROW(B173:B192)-ROW(B173)+1)) / (20*21/2)</f>
        <v>5.5274376190476193</v>
      </c>
      <c r="J189" s="2">
        <f t="shared" si="18"/>
        <v>5.5796198034999298</v>
      </c>
      <c r="K189" s="2">
        <f t="shared" si="20"/>
        <v>5.7839948345593193</v>
      </c>
    </row>
    <row r="190" spans="1:11" ht="13.5" x14ac:dyDescent="0.25">
      <c r="A190" s="3">
        <f>TITRES_STAT!B193</f>
        <v>42282</v>
      </c>
      <c r="B190" s="17">
        <f>TITRES_STAT!D193</f>
        <v>5.4564000000000004</v>
      </c>
      <c r="C190" s="2">
        <f t="shared" si="14"/>
        <v>-4.6499999999999986E-2</v>
      </c>
      <c r="D190" s="2">
        <f t="shared" si="15"/>
        <v>5.4872200000000007</v>
      </c>
      <c r="E190" s="2">
        <f t="shared" si="16"/>
        <v>5.5178099999999999</v>
      </c>
      <c r="F190" s="2">
        <f t="shared" si="17"/>
        <v>5.531394999999999</v>
      </c>
      <c r="G190" s="2">
        <f t="shared" si="19"/>
        <v>5.8015999999999996</v>
      </c>
      <c r="H190" s="2"/>
      <c r="I190" s="2">
        <f t="array" ref="I190">SUMPRODUCT(B174:B193, (ROW(B174:B193)-ROW(B174)+1)) / (20*21/2)</f>
        <v>5.5237171428571434</v>
      </c>
      <c r="J190" s="2">
        <f t="shared" si="18"/>
        <v>5.5678845841189837</v>
      </c>
      <c r="K190" s="2">
        <f t="shared" si="20"/>
        <v>5.7711479783020918</v>
      </c>
    </row>
    <row r="191" spans="1:11" ht="13.5" x14ac:dyDescent="0.25">
      <c r="A191" s="3">
        <f>TITRES_STAT!B194</f>
        <v>42283</v>
      </c>
      <c r="B191" s="17">
        <f>TITRES_STAT!D194</f>
        <v>5.5274000000000001</v>
      </c>
      <c r="C191" s="2">
        <f t="shared" si="14"/>
        <v>7.099999999999973E-2</v>
      </c>
      <c r="D191" s="2">
        <f t="shared" si="15"/>
        <v>5.4989800000000004</v>
      </c>
      <c r="E191" s="2">
        <f t="shared" si="16"/>
        <v>5.5082700000000004</v>
      </c>
      <c r="F191" s="2">
        <f t="shared" si="17"/>
        <v>5.5384949999999993</v>
      </c>
      <c r="G191" s="2">
        <f t="shared" si="19"/>
        <v>5.7863819999999997</v>
      </c>
      <c r="H191" s="2"/>
      <c r="I191" s="2">
        <f t="array" ref="I191">SUMPRODUCT(B175:B194, (ROW(B175:B194)-ROW(B175)+1)) / (20*21/2)</f>
        <v>5.5214014285714299</v>
      </c>
      <c r="J191" s="2">
        <f t="shared" si="18"/>
        <v>5.5640289094409852</v>
      </c>
      <c r="K191" s="2">
        <f t="shared" si="20"/>
        <v>5.7615892340549513</v>
      </c>
    </row>
    <row r="192" spans="1:11" ht="13.5" x14ac:dyDescent="0.25">
      <c r="A192" s="3">
        <f>TITRES_STAT!B195</f>
        <v>42284</v>
      </c>
      <c r="B192" s="17">
        <f>TITRES_STAT!D195</f>
        <v>5.5053000000000001</v>
      </c>
      <c r="C192" s="2">
        <f t="shared" si="14"/>
        <v>-2.2100000000000009E-2</v>
      </c>
      <c r="D192" s="2">
        <f t="shared" si="15"/>
        <v>5.4989800000000004</v>
      </c>
      <c r="E192" s="2">
        <f t="shared" si="16"/>
        <v>5.5033700000000003</v>
      </c>
      <c r="F192" s="2">
        <f t="shared" si="17"/>
        <v>5.544365</v>
      </c>
      <c r="G192" s="2">
        <f t="shared" si="19"/>
        <v>5.7710159999999995</v>
      </c>
      <c r="H192" s="2"/>
      <c r="I192" s="2">
        <f t="array" ref="I192">SUMPRODUCT(B176:B195, (ROW(B176:B195)-ROW(B176)+1)) / (20*21/2)</f>
        <v>5.519376666666667</v>
      </c>
      <c r="J192" s="2">
        <f t="shared" si="18"/>
        <v>5.5584356799704153</v>
      </c>
      <c r="K192" s="2">
        <f t="shared" si="20"/>
        <v>5.7515386758567182</v>
      </c>
    </row>
    <row r="193" spans="1:11" ht="13.5" x14ac:dyDescent="0.25">
      <c r="A193" s="3">
        <f>TITRES_STAT!B196</f>
        <v>42285</v>
      </c>
      <c r="B193" s="17">
        <f>TITRES_STAT!D196</f>
        <v>5.5053000000000001</v>
      </c>
      <c r="C193" s="2">
        <f t="shared" si="14"/>
        <v>0</v>
      </c>
      <c r="D193" s="2">
        <f t="shared" si="15"/>
        <v>5.4994599999999991</v>
      </c>
      <c r="E193" s="2">
        <f t="shared" si="16"/>
        <v>5.5009199999999998</v>
      </c>
      <c r="F193" s="2">
        <f t="shared" si="17"/>
        <v>5.5419150000000004</v>
      </c>
      <c r="G193" s="2">
        <f t="shared" si="19"/>
        <v>5.7580479999999996</v>
      </c>
      <c r="H193" s="2"/>
      <c r="I193" s="2">
        <f t="array" ref="I193">SUMPRODUCT(B177:B196, (ROW(B177:B196)-ROW(B177)+1)) / (20*21/2)</f>
        <v>5.5273476190476192</v>
      </c>
      <c r="J193" s="2">
        <f t="shared" si="18"/>
        <v>5.5533751390208517</v>
      </c>
      <c r="K193" s="2">
        <f t="shared" si="20"/>
        <v>5.7418822571956705</v>
      </c>
    </row>
    <row r="194" spans="1:11" ht="13.5" x14ac:dyDescent="0.25">
      <c r="A194" s="3">
        <f>TITRES_STAT!B197</f>
        <v>42286</v>
      </c>
      <c r="B194" s="17">
        <f>TITRES_STAT!D197</f>
        <v>5.5175999999999998</v>
      </c>
      <c r="C194" s="2">
        <f t="shared" si="14"/>
        <v>1.2299999999999756E-2</v>
      </c>
      <c r="D194" s="2">
        <f t="shared" si="15"/>
        <v>5.5023999999999997</v>
      </c>
      <c r="E194" s="2">
        <f t="shared" si="16"/>
        <v>5.4996999999999998</v>
      </c>
      <c r="F194" s="2">
        <f t="shared" si="17"/>
        <v>5.5388600000000006</v>
      </c>
      <c r="G194" s="2">
        <f t="shared" si="19"/>
        <v>5.7480159999999998</v>
      </c>
      <c r="H194" s="2"/>
      <c r="I194" s="2">
        <f t="array" ref="I194">SUMPRODUCT(B178:B197, (ROW(B178:B197)-ROW(B178)+1)) / (20*21/2)</f>
        <v>5.5245371428571435</v>
      </c>
      <c r="J194" s="2">
        <f t="shared" si="18"/>
        <v>5.5499679829236275</v>
      </c>
      <c r="K194" s="2">
        <f t="shared" si="20"/>
        <v>5.7330868745605468</v>
      </c>
    </row>
    <row r="195" spans="1:11" ht="13.5" x14ac:dyDescent="0.25">
      <c r="A195" s="3">
        <f>TITRES_STAT!B198</f>
        <v>42289</v>
      </c>
      <c r="B195" s="17">
        <f>TITRES_STAT!D198</f>
        <v>5.5175999999999998</v>
      </c>
      <c r="C195" s="2">
        <f t="shared" si="14"/>
        <v>0</v>
      </c>
      <c r="D195" s="2">
        <f t="shared" si="15"/>
        <v>5.51464</v>
      </c>
      <c r="E195" s="2">
        <f t="shared" si="16"/>
        <v>5.5009300000000003</v>
      </c>
      <c r="F195" s="2">
        <f t="shared" si="17"/>
        <v>5.5391050000000011</v>
      </c>
      <c r="G195" s="2">
        <f t="shared" si="19"/>
        <v>5.73407</v>
      </c>
      <c r="H195" s="2"/>
      <c r="I195" s="2">
        <f t="array" ref="I195">SUMPRODUCT(B179:B198, (ROW(B179:B198)-ROW(B179)+1)) / (20*21/2)</f>
        <v>5.516882857142857</v>
      </c>
      <c r="J195" s="2">
        <f t="shared" si="18"/>
        <v>5.546885317883282</v>
      </c>
      <c r="K195" s="2">
        <f t="shared" si="20"/>
        <v>5.7246364088915058</v>
      </c>
    </row>
    <row r="196" spans="1:11" ht="13.5" x14ac:dyDescent="0.25">
      <c r="A196" s="3">
        <f>TITRES_STAT!B199</f>
        <v>42290</v>
      </c>
      <c r="B196" s="17">
        <f>TITRES_STAT!D199</f>
        <v>5.6227999999999998</v>
      </c>
      <c r="C196" s="2">
        <f t="shared" ref="C196:C259" si="21">B196-B195</f>
        <v>0.10519999999999996</v>
      </c>
      <c r="D196" s="2">
        <f t="shared" si="15"/>
        <v>5.5337199999999998</v>
      </c>
      <c r="E196" s="2">
        <f t="shared" si="16"/>
        <v>5.5163500000000001</v>
      </c>
      <c r="F196" s="2">
        <f t="shared" si="17"/>
        <v>5.5446100000000005</v>
      </c>
      <c r="G196" s="2">
        <f t="shared" si="19"/>
        <v>5.7236960000000012</v>
      </c>
      <c r="H196" s="2"/>
      <c r="I196" s="2">
        <f t="array" ref="I196">SUMPRODUCT(B180:B199, (ROW(B180:B199)-ROW(B180)+1)) / (20*21/2)</f>
        <v>5.5083804761904762</v>
      </c>
      <c r="J196" s="2">
        <f t="shared" si="18"/>
        <v>5.5541152876086839</v>
      </c>
      <c r="K196" s="2">
        <f t="shared" si="20"/>
        <v>5.7206428242290945</v>
      </c>
    </row>
    <row r="197" spans="1:11" ht="13.5" x14ac:dyDescent="0.25">
      <c r="A197" s="3">
        <f>TITRES_STAT!B200</f>
        <v>42293</v>
      </c>
      <c r="B197" s="17">
        <f>TITRES_STAT!D200</f>
        <v>5.5151000000000003</v>
      </c>
      <c r="C197" s="2">
        <f t="shared" si="21"/>
        <v>-0.10769999999999946</v>
      </c>
      <c r="D197" s="2">
        <f t="shared" si="15"/>
        <v>5.5356800000000002</v>
      </c>
      <c r="E197" s="2">
        <f t="shared" si="16"/>
        <v>5.5173299999999994</v>
      </c>
      <c r="F197" s="2">
        <f t="shared" si="17"/>
        <v>5.5416700000000008</v>
      </c>
      <c r="G197" s="2">
        <f t="shared" si="19"/>
        <v>5.709748000000002</v>
      </c>
      <c r="H197" s="2"/>
      <c r="I197" s="2">
        <f t="array" ref="I197">SUMPRODUCT(B181:B200, (ROW(B181:B200)-ROW(B181)+1)) / (20*21/2)</f>
        <v>5.499883333333333</v>
      </c>
      <c r="J197" s="2">
        <f t="shared" si="18"/>
        <v>5.5503995459316657</v>
      </c>
      <c r="K197" s="2">
        <f t="shared" si="20"/>
        <v>5.7125823213181501</v>
      </c>
    </row>
    <row r="198" spans="1:11" ht="13.5" x14ac:dyDescent="0.25">
      <c r="A198" s="3">
        <f>TITRES_STAT!B201</f>
        <v>42296</v>
      </c>
      <c r="B198" s="17">
        <f>TITRES_STAT!D201</f>
        <v>5.4612999999999996</v>
      </c>
      <c r="C198" s="2">
        <f t="shared" si="21"/>
        <v>-5.3800000000000736E-2</v>
      </c>
      <c r="D198" s="2">
        <f t="shared" ref="D198:D261" si="22">AVERAGE(B194:B198)</f>
        <v>5.5268800000000002</v>
      </c>
      <c r="E198" s="2">
        <f t="shared" si="16"/>
        <v>5.5131700000000006</v>
      </c>
      <c r="F198" s="2">
        <f t="shared" si="17"/>
        <v>5.533475000000001</v>
      </c>
      <c r="G198" s="2">
        <f t="shared" si="19"/>
        <v>5.694186000000002</v>
      </c>
      <c r="H198" s="2"/>
      <c r="I198" s="2">
        <f t="array" ref="I198">SUMPRODUCT(B182:B201, (ROW(B182:B201)-ROW(B182)+1)) / (20*21/2)</f>
        <v>5.4876614285714282</v>
      </c>
      <c r="J198" s="2">
        <f t="shared" si="18"/>
        <v>5.5419138748905548</v>
      </c>
      <c r="K198" s="2">
        <f t="shared" si="20"/>
        <v>5.702728112639007</v>
      </c>
    </row>
    <row r="199" spans="1:11" ht="13.5" x14ac:dyDescent="0.25">
      <c r="A199" s="3">
        <f>TITRES_STAT!B202</f>
        <v>42297</v>
      </c>
      <c r="B199" s="17">
        <f>TITRES_STAT!D202</f>
        <v>5.4442000000000004</v>
      </c>
      <c r="C199" s="2">
        <f t="shared" si="21"/>
        <v>-1.7099999999999227E-2</v>
      </c>
      <c r="D199" s="2">
        <f t="shared" si="22"/>
        <v>5.5122</v>
      </c>
      <c r="E199" s="2">
        <f t="shared" si="16"/>
        <v>5.5073000000000008</v>
      </c>
      <c r="F199" s="2">
        <f t="shared" si="17"/>
        <v>5.5211200000000007</v>
      </c>
      <c r="G199" s="2">
        <f t="shared" si="19"/>
        <v>5.6792600000000029</v>
      </c>
      <c r="H199" s="2"/>
      <c r="I199" s="2">
        <f t="array" ref="I199">SUMPRODUCT(B183:B202, (ROW(B183:B202)-ROW(B183)+1)) / (20*21/2)</f>
        <v>5.4793814285714273</v>
      </c>
      <c r="J199" s="2">
        <f t="shared" si="18"/>
        <v>5.5326077915676448</v>
      </c>
      <c r="K199" s="2">
        <f t="shared" si="20"/>
        <v>5.6925897552806148</v>
      </c>
    </row>
    <row r="200" spans="1:11" ht="13.5" x14ac:dyDescent="0.25">
      <c r="A200" s="3">
        <f>TITRES_STAT!B203</f>
        <v>42298</v>
      </c>
      <c r="B200" s="17">
        <f>TITRES_STAT!D203</f>
        <v>5.4318999999999997</v>
      </c>
      <c r="C200" s="2">
        <f t="shared" si="21"/>
        <v>-1.2300000000000644E-2</v>
      </c>
      <c r="D200" s="2">
        <f t="shared" si="22"/>
        <v>5.4950599999999996</v>
      </c>
      <c r="E200" s="2">
        <f t="shared" si="16"/>
        <v>5.5048500000000002</v>
      </c>
      <c r="F200" s="2">
        <f t="shared" si="17"/>
        <v>5.5113300000000001</v>
      </c>
      <c r="G200" s="2">
        <f t="shared" si="19"/>
        <v>5.6640880000000031</v>
      </c>
      <c r="H200" s="2"/>
      <c r="I200" s="2">
        <f t="array" ref="I200">SUMPRODUCT(B184:B203, (ROW(B184:B203)-ROW(B184)+1)) / (20*21/2)</f>
        <v>5.4689771428571445</v>
      </c>
      <c r="J200" s="2">
        <f t="shared" si="18"/>
        <v>5.5230165733231065</v>
      </c>
      <c r="K200" s="2">
        <f t="shared" si="20"/>
        <v>5.6823666276225513</v>
      </c>
    </row>
    <row r="201" spans="1:11" ht="13.5" x14ac:dyDescent="0.25">
      <c r="A201" s="3">
        <f>TITRES_STAT!B204</f>
        <v>42299</v>
      </c>
      <c r="B201" s="17">
        <f>TITRES_STAT!D204</f>
        <v>5.383</v>
      </c>
      <c r="C201" s="2">
        <f t="shared" si="21"/>
        <v>-4.8899999999999721E-2</v>
      </c>
      <c r="D201" s="2">
        <f t="shared" si="22"/>
        <v>5.4470999999999998</v>
      </c>
      <c r="E201" s="2">
        <f t="shared" si="16"/>
        <v>5.4904100000000007</v>
      </c>
      <c r="F201" s="2">
        <f t="shared" si="17"/>
        <v>5.4993399999999992</v>
      </c>
      <c r="G201" s="2">
        <f t="shared" si="19"/>
        <v>5.6481840000000023</v>
      </c>
      <c r="H201" s="2">
        <f>AVERAGE(B2:B201)</f>
        <v>5.9009784999999999</v>
      </c>
      <c r="I201" s="2">
        <f t="array" ref="I201">SUMPRODUCT(B185:B204, (ROW(B185:B204)-ROW(B185)+1)) / (20*21/2)</f>
        <v>5.4592719047619056</v>
      </c>
      <c r="J201" s="2">
        <f t="shared" si="18"/>
        <v>5.509681661578048</v>
      </c>
      <c r="K201" s="2">
        <f t="shared" si="20"/>
        <v>5.6706267598726479</v>
      </c>
    </row>
    <row r="202" spans="1:11" ht="13.5" x14ac:dyDescent="0.25">
      <c r="A202" s="3">
        <f>TITRES_STAT!B205</f>
        <v>42300</v>
      </c>
      <c r="B202" s="17">
        <f>TITRES_STAT!D205</f>
        <v>5.4123999999999999</v>
      </c>
      <c r="C202" s="2">
        <f t="shared" si="21"/>
        <v>2.9399999999999871E-2</v>
      </c>
      <c r="D202" s="2">
        <f t="shared" si="22"/>
        <v>5.4265599999999994</v>
      </c>
      <c r="E202" s="2">
        <f t="shared" si="16"/>
        <v>5.4811199999999998</v>
      </c>
      <c r="F202" s="2">
        <f t="shared" si="17"/>
        <v>5.4922449999999996</v>
      </c>
      <c r="G202" s="2">
        <f t="shared" si="19"/>
        <v>5.6340920000000017</v>
      </c>
      <c r="H202" s="2">
        <f t="shared" ref="H202:H265" si="23">AVERAGE(B3:B202)</f>
        <v>5.9050329999999995</v>
      </c>
      <c r="I202" s="2">
        <f t="array" ref="I202">SUMPRODUCT(B186:B205, (ROW(B186:B205)-ROW(B186)+1)) / (20*21/2)</f>
        <v>5.4595895238095231</v>
      </c>
      <c r="J202" s="2">
        <f t="shared" si="18"/>
        <v>5.5004167414277578</v>
      </c>
      <c r="K202" s="2">
        <f t="shared" si="20"/>
        <v>5.6605002202697987</v>
      </c>
    </row>
    <row r="203" spans="1:11" ht="13.5" x14ac:dyDescent="0.25">
      <c r="A203" s="3">
        <f>TITRES_STAT!B206</f>
        <v>42303</v>
      </c>
      <c r="B203" s="17">
        <f>TITRES_STAT!D206</f>
        <v>5.383</v>
      </c>
      <c r="C203" s="2">
        <f t="shared" si="21"/>
        <v>-2.9399999999999871E-2</v>
      </c>
      <c r="D203" s="2">
        <f t="shared" si="22"/>
        <v>5.4108999999999998</v>
      </c>
      <c r="E203" s="2">
        <f t="shared" si="16"/>
        <v>5.46889</v>
      </c>
      <c r="F203" s="2">
        <f t="shared" si="17"/>
        <v>5.4849049999999995</v>
      </c>
      <c r="G203" s="2">
        <f t="shared" si="19"/>
        <v>5.6194120000000005</v>
      </c>
      <c r="H203" s="2">
        <f t="shared" si="23"/>
        <v>5.9089710000000002</v>
      </c>
      <c r="I203" s="2">
        <f t="array" ref="I203">SUMPRODUCT(B187:B206, (ROW(B187:B206)-ROW(B187)+1)) / (20*21/2)</f>
        <v>5.455594761904762</v>
      </c>
      <c r="J203" s="2">
        <f t="shared" si="18"/>
        <v>5.489234194625114</v>
      </c>
      <c r="K203" s="2">
        <f t="shared" si="20"/>
        <v>5.6496178586905916</v>
      </c>
    </row>
    <row r="204" spans="1:11" ht="13.5" x14ac:dyDescent="0.25">
      <c r="A204" s="3">
        <f>TITRES_STAT!B207</f>
        <v>42304</v>
      </c>
      <c r="B204" s="17">
        <f>TITRES_STAT!D207</f>
        <v>5.383</v>
      </c>
      <c r="C204" s="2">
        <f t="shared" si="21"/>
        <v>0</v>
      </c>
      <c r="D204" s="2">
        <f t="shared" si="22"/>
        <v>5.3986599999999996</v>
      </c>
      <c r="E204" s="2">
        <f t="shared" ref="E204:E267" si="24">AVERAGE(B195:B204)</f>
        <v>5.4554300000000007</v>
      </c>
      <c r="F204" s="2">
        <f t="shared" si="17"/>
        <v>5.4775649999999994</v>
      </c>
      <c r="G204" s="2">
        <f t="shared" si="19"/>
        <v>5.6047799999999999</v>
      </c>
      <c r="H204" s="2">
        <f t="shared" si="23"/>
        <v>5.9129295000000006</v>
      </c>
      <c r="I204" s="2">
        <f t="array" ref="I204">SUMPRODUCT(B188:B207, (ROW(B188:B207)-ROW(B188)+1)) / (20*21/2)</f>
        <v>5.4515247619047615</v>
      </c>
      <c r="J204" s="2">
        <f t="shared" si="18"/>
        <v>5.4791166522798651</v>
      </c>
      <c r="K204" s="2">
        <f t="shared" si="20"/>
        <v>5.6391622563890005</v>
      </c>
    </row>
    <row r="205" spans="1:11" ht="13.5" x14ac:dyDescent="0.25">
      <c r="A205" s="3">
        <f>TITRES_STAT!B208</f>
        <v>42305</v>
      </c>
      <c r="B205" s="17">
        <f>TITRES_STAT!D208</f>
        <v>5.4809000000000001</v>
      </c>
      <c r="C205" s="2">
        <f t="shared" si="21"/>
        <v>9.7900000000000098E-2</v>
      </c>
      <c r="D205" s="2">
        <f t="shared" si="22"/>
        <v>5.4084599999999998</v>
      </c>
      <c r="E205" s="2">
        <f t="shared" si="24"/>
        <v>5.4517600000000002</v>
      </c>
      <c r="F205" s="2">
        <f t="shared" si="17"/>
        <v>5.4763449999999994</v>
      </c>
      <c r="G205" s="2">
        <f t="shared" si="19"/>
        <v>5.5940140000000005</v>
      </c>
      <c r="H205" s="2">
        <f t="shared" si="23"/>
        <v>5.9173774999999997</v>
      </c>
      <c r="I205" s="2">
        <f t="array" ref="I205">SUMPRODUCT(B189:B208, (ROW(B189:B208)-ROW(B189)+1)) / (20*21/2)</f>
        <v>5.4431471428571436</v>
      </c>
      <c r="J205" s="2">
        <f t="shared" si="18"/>
        <v>5.4792864949198776</v>
      </c>
      <c r="K205" s="2">
        <f t="shared" si="20"/>
        <v>5.6329558933933539</v>
      </c>
    </row>
    <row r="206" spans="1:11" ht="13.5" x14ac:dyDescent="0.25">
      <c r="A206" s="3">
        <f>TITRES_STAT!B209</f>
        <v>42306</v>
      </c>
      <c r="B206" s="17">
        <f>TITRES_STAT!D209</f>
        <v>5.4344000000000001</v>
      </c>
      <c r="C206" s="2">
        <f t="shared" si="21"/>
        <v>-4.6499999999999986E-2</v>
      </c>
      <c r="D206" s="2">
        <f t="shared" si="22"/>
        <v>5.4187400000000006</v>
      </c>
      <c r="E206" s="2">
        <f t="shared" si="24"/>
        <v>5.4329200000000002</v>
      </c>
      <c r="F206" s="2">
        <f t="shared" si="17"/>
        <v>5.4746349999999993</v>
      </c>
      <c r="G206" s="2">
        <f t="shared" si="19"/>
        <v>5.584080000000001</v>
      </c>
      <c r="H206" s="2">
        <f t="shared" si="23"/>
        <v>5.9215930000000006</v>
      </c>
      <c r="I206" s="2">
        <f t="array" ref="I206">SUMPRODUCT(B190:B209, (ROW(B190:B209)-ROW(B190)+1)) / (20*21/2)</f>
        <v>5.4353404761904773</v>
      </c>
      <c r="J206" s="2">
        <f t="shared" si="18"/>
        <v>5.4750115906417944</v>
      </c>
      <c r="K206" s="2">
        <f t="shared" si="20"/>
        <v>5.625169387770085</v>
      </c>
    </row>
    <row r="207" spans="1:11" ht="13.5" x14ac:dyDescent="0.25">
      <c r="A207" s="3">
        <f>TITRES_STAT!B210</f>
        <v>42307</v>
      </c>
      <c r="B207" s="17">
        <f>TITRES_STAT!D210</f>
        <v>5.4318999999999997</v>
      </c>
      <c r="C207" s="2">
        <f t="shared" si="21"/>
        <v>-2.5000000000003908E-3</v>
      </c>
      <c r="D207" s="2">
        <f t="shared" si="22"/>
        <v>5.4226399999999995</v>
      </c>
      <c r="E207" s="2">
        <f t="shared" si="24"/>
        <v>5.4245999999999999</v>
      </c>
      <c r="F207" s="2">
        <f t="shared" si="17"/>
        <v>5.4709649999999996</v>
      </c>
      <c r="G207" s="2">
        <f t="shared" si="19"/>
        <v>5.5778160000000003</v>
      </c>
      <c r="H207" s="2">
        <f t="shared" si="23"/>
        <v>5.9251810000000011</v>
      </c>
      <c r="I207" s="2">
        <f t="array" ref="I207">SUMPRODUCT(B191:B210, (ROW(B191:B210)-ROW(B191)+1)) / (20*21/2)</f>
        <v>5.4257714285714291</v>
      </c>
      <c r="J207" s="2">
        <f t="shared" si="18"/>
        <v>5.4709057248663857</v>
      </c>
      <c r="K207" s="2">
        <f t="shared" si="20"/>
        <v>5.6175901960928272</v>
      </c>
    </row>
    <row r="208" spans="1:11" ht="13.5" x14ac:dyDescent="0.25">
      <c r="A208" s="3">
        <f>TITRES_STAT!B211</f>
        <v>42310</v>
      </c>
      <c r="B208" s="17">
        <f>TITRES_STAT!D211</f>
        <v>5.383</v>
      </c>
      <c r="C208" s="2">
        <f t="shared" si="21"/>
        <v>-4.8899999999999721E-2</v>
      </c>
      <c r="D208" s="2">
        <f t="shared" si="22"/>
        <v>5.4226399999999995</v>
      </c>
      <c r="E208" s="2">
        <f t="shared" si="24"/>
        <v>5.4167700000000005</v>
      </c>
      <c r="F208" s="2">
        <f t="shared" si="17"/>
        <v>5.4649699999999992</v>
      </c>
      <c r="G208" s="2">
        <f t="shared" si="19"/>
        <v>5.5730200000000005</v>
      </c>
      <c r="H208" s="2">
        <f t="shared" si="23"/>
        <v>5.9271410000000015</v>
      </c>
      <c r="I208" s="2">
        <f t="array" ref="I208">SUMPRODUCT(B192:B211, (ROW(B192:B211)-ROW(B192)+1)) / (20*21/2)</f>
        <v>5.4152780952380937</v>
      </c>
      <c r="J208" s="2">
        <f t="shared" si="18"/>
        <v>5.4625337510695875</v>
      </c>
      <c r="K208" s="2">
        <f t="shared" si="20"/>
        <v>5.6083905805597754</v>
      </c>
    </row>
    <row r="209" spans="1:11" ht="13.5" x14ac:dyDescent="0.25">
      <c r="A209" s="3">
        <f>TITRES_STAT!B212</f>
        <v>42311</v>
      </c>
      <c r="B209" s="17">
        <f>TITRES_STAT!D212</f>
        <v>5.383</v>
      </c>
      <c r="C209" s="2">
        <f t="shared" si="21"/>
        <v>0</v>
      </c>
      <c r="D209" s="2">
        <f t="shared" si="22"/>
        <v>5.4226399999999995</v>
      </c>
      <c r="E209" s="2">
        <f t="shared" si="24"/>
        <v>5.4106499999999995</v>
      </c>
      <c r="F209" s="2">
        <f t="shared" si="17"/>
        <v>5.4589749999999997</v>
      </c>
      <c r="G209" s="2">
        <f t="shared" si="19"/>
        <v>5.5673919999999999</v>
      </c>
      <c r="H209" s="2">
        <f t="shared" si="23"/>
        <v>5.9291115000000003</v>
      </c>
      <c r="I209" s="2">
        <f t="array" ref="I209">SUMPRODUCT(B193:B212, (ROW(B193:B212)-ROW(B193)+1)) / (20*21/2)</f>
        <v>5.4021538095238091</v>
      </c>
      <c r="J209" s="2">
        <f t="shared" si="18"/>
        <v>5.4549591081105788</v>
      </c>
      <c r="K209" s="2">
        <f t="shared" si="20"/>
        <v>5.5995517342633141</v>
      </c>
    </row>
    <row r="210" spans="1:11" ht="13.5" x14ac:dyDescent="0.25">
      <c r="A210" s="3">
        <f>TITRES_STAT!B213</f>
        <v>42312</v>
      </c>
      <c r="B210" s="17">
        <f>TITRES_STAT!D213</f>
        <v>5.3585000000000003</v>
      </c>
      <c r="C210" s="2">
        <f t="shared" si="21"/>
        <v>-2.4499999999999744E-2</v>
      </c>
      <c r="D210" s="2">
        <f t="shared" si="22"/>
        <v>5.398159999999999</v>
      </c>
      <c r="E210" s="2">
        <f t="shared" si="24"/>
        <v>5.4033099999999994</v>
      </c>
      <c r="F210" s="2">
        <f t="shared" si="17"/>
        <v>5.4540799999999994</v>
      </c>
      <c r="G210" s="2">
        <f t="shared" si="19"/>
        <v>5.557065999999999</v>
      </c>
      <c r="H210" s="2">
        <f t="shared" si="23"/>
        <v>5.9313080000000014</v>
      </c>
      <c r="I210" s="2">
        <f t="array" ref="I210">SUMPRODUCT(B194:B213, (ROW(B194:B213)-ROW(B194)+1)) / (20*21/2)</f>
        <v>5.3692400000000005</v>
      </c>
      <c r="J210" s="2">
        <f t="shared" si="18"/>
        <v>5.4457725263857624</v>
      </c>
      <c r="K210" s="2">
        <f t="shared" si="20"/>
        <v>5.5900987250765173</v>
      </c>
    </row>
    <row r="211" spans="1:11" ht="13.5" x14ac:dyDescent="0.25">
      <c r="A211" s="3">
        <f>TITRES_STAT!B214</f>
        <v>42313</v>
      </c>
      <c r="B211" s="17">
        <f>TITRES_STAT!D214</f>
        <v>5.3438999999999997</v>
      </c>
      <c r="C211" s="2">
        <f t="shared" si="21"/>
        <v>-1.4600000000000612E-2</v>
      </c>
      <c r="D211" s="2">
        <f t="shared" si="22"/>
        <v>5.3800600000000003</v>
      </c>
      <c r="E211" s="2">
        <f t="shared" si="24"/>
        <v>5.3994000000000009</v>
      </c>
      <c r="F211" s="2">
        <f t="shared" si="17"/>
        <v>5.4449050000000003</v>
      </c>
      <c r="G211" s="2">
        <f t="shared" si="19"/>
        <v>5.5430720000000004</v>
      </c>
      <c r="H211" s="2">
        <f t="shared" si="23"/>
        <v>5.9329190000000009</v>
      </c>
      <c r="I211" s="2">
        <f t="array" ref="I211">SUMPRODUCT(B195:B214, (ROW(B195:B214)-ROW(B195)+1)) / (20*21/2)</f>
        <v>5.324325714285715</v>
      </c>
      <c r="J211" s="2">
        <f t="shared" si="18"/>
        <v>5.4360703810156901</v>
      </c>
      <c r="K211" s="2">
        <f t="shared" si="20"/>
        <v>5.5804438731127322</v>
      </c>
    </row>
    <row r="212" spans="1:11" ht="13.5" x14ac:dyDescent="0.25">
      <c r="A212" s="3">
        <f>TITRES_STAT!B215</f>
        <v>42314</v>
      </c>
      <c r="B212" s="17">
        <f>TITRES_STAT!D215</f>
        <v>5.3071000000000002</v>
      </c>
      <c r="C212" s="2">
        <f t="shared" si="21"/>
        <v>-3.67999999999995E-2</v>
      </c>
      <c r="D212" s="2">
        <f t="shared" si="22"/>
        <v>5.3551000000000002</v>
      </c>
      <c r="E212" s="2">
        <f t="shared" si="24"/>
        <v>5.3888699999999998</v>
      </c>
      <c r="F212" s="2">
        <f t="shared" ref="F212:F275" si="25">AVERAGE(B193:B212)</f>
        <v>5.4349950000000007</v>
      </c>
      <c r="G212" s="2">
        <f t="shared" si="19"/>
        <v>5.5269220000000008</v>
      </c>
      <c r="H212" s="2">
        <f t="shared" si="23"/>
        <v>5.9342740000000003</v>
      </c>
      <c r="I212" s="2">
        <f t="array" ref="I212">SUMPRODUCT(B196:B215, (ROW(B196:B215)-ROW(B196)+1)) / (20*21/2)</f>
        <v>5.2961304761904753</v>
      </c>
      <c r="J212" s="2">
        <f t="shared" si="18"/>
        <v>5.4237874875856242</v>
      </c>
      <c r="K212" s="2">
        <f t="shared" si="20"/>
        <v>5.5697245055396838</v>
      </c>
    </row>
    <row r="213" spans="1:11" ht="13.5" x14ac:dyDescent="0.25">
      <c r="A213" s="3">
        <f>TITRES_STAT!B216</f>
        <v>42317</v>
      </c>
      <c r="B213" s="17">
        <f>TITRES_STAT!D216</f>
        <v>5.0894000000000004</v>
      </c>
      <c r="C213" s="2">
        <f t="shared" si="21"/>
        <v>-0.21769999999999978</v>
      </c>
      <c r="D213" s="2">
        <f t="shared" si="22"/>
        <v>5.2963800000000001</v>
      </c>
      <c r="E213" s="2">
        <f t="shared" si="24"/>
        <v>5.3595099999999993</v>
      </c>
      <c r="F213" s="2">
        <f t="shared" si="25"/>
        <v>5.4142000000000001</v>
      </c>
      <c r="G213" s="2">
        <f t="shared" si="19"/>
        <v>5.5087660000000014</v>
      </c>
      <c r="H213" s="2">
        <f t="shared" si="23"/>
        <v>5.9340490000000008</v>
      </c>
      <c r="I213" s="2">
        <f t="array" ref="I213">SUMPRODUCT(B197:B216, (ROW(B197:B216)-ROW(B197)+1)) / (20*21/2)</f>
        <v>5.25878380952381</v>
      </c>
      <c r="J213" s="2">
        <f t="shared" ref="J213:J276" si="26">$J$4*B213+J212*(1-$J$4)</f>
        <v>5.3919410601965172</v>
      </c>
      <c r="K213" s="2">
        <f t="shared" si="20"/>
        <v>5.5508882504204804</v>
      </c>
    </row>
    <row r="214" spans="1:11" ht="13.5" x14ac:dyDescent="0.25">
      <c r="A214" s="3">
        <f>TITRES_STAT!B217</f>
        <v>42318</v>
      </c>
      <c r="B214" s="17">
        <f>TITRES_STAT!D217</f>
        <v>4.9425999999999997</v>
      </c>
      <c r="C214" s="2">
        <f t="shared" si="21"/>
        <v>-0.14680000000000071</v>
      </c>
      <c r="D214" s="2">
        <f t="shared" si="22"/>
        <v>5.2083000000000004</v>
      </c>
      <c r="E214" s="2">
        <f t="shared" si="24"/>
        <v>5.3154699999999995</v>
      </c>
      <c r="F214" s="2">
        <f t="shared" si="25"/>
        <v>5.3854500000000005</v>
      </c>
      <c r="G214" s="2">
        <f t="shared" si="19"/>
        <v>5.4862560000000018</v>
      </c>
      <c r="H214" s="2">
        <f t="shared" si="23"/>
        <v>5.9328440000000011</v>
      </c>
      <c r="I214" s="2">
        <f t="array" ref="I214">SUMPRODUCT(B198:B217, (ROW(B198:B217)-ROW(B198)+1)) / (20*21/2)</f>
        <v>5.2385176190476184</v>
      </c>
      <c r="J214" s="2">
        <f t="shared" si="26"/>
        <v>5.3491466735111342</v>
      </c>
      <c r="K214" s="2">
        <f t="shared" si="20"/>
        <v>5.5270338092275209</v>
      </c>
    </row>
    <row r="215" spans="1:11" ht="13.5" x14ac:dyDescent="0.25">
      <c r="A215" s="3">
        <f>TITRES_STAT!B218</f>
        <v>42319</v>
      </c>
      <c r="B215" s="17">
        <f>TITRES_STAT!D218</f>
        <v>5.0894000000000004</v>
      </c>
      <c r="C215" s="2">
        <f t="shared" si="21"/>
        <v>0.14680000000000071</v>
      </c>
      <c r="D215" s="2">
        <f t="shared" si="22"/>
        <v>5.1544800000000004</v>
      </c>
      <c r="E215" s="2">
        <f t="shared" si="24"/>
        <v>5.2763199999999992</v>
      </c>
      <c r="F215" s="2">
        <f t="shared" si="25"/>
        <v>5.3640400000000001</v>
      </c>
      <c r="G215" s="2">
        <f t="shared" si="19"/>
        <v>5.4696180000000014</v>
      </c>
      <c r="H215" s="2">
        <f t="shared" si="23"/>
        <v>5.9324650000000023</v>
      </c>
      <c r="I215" s="2">
        <f t="array" ref="I215">SUMPRODUCT(B199:B218, (ROW(B199:B218)-ROW(B199)+1)) / (20*21/2)</f>
        <v>5.239481904761905</v>
      </c>
      <c r="J215" s="2">
        <f t="shared" si="26"/>
        <v>5.3244088950815023</v>
      </c>
      <c r="K215" s="2">
        <f t="shared" si="20"/>
        <v>5.5098716990617351</v>
      </c>
    </row>
    <row r="216" spans="1:11" ht="13.5" x14ac:dyDescent="0.25">
      <c r="A216" s="3">
        <f>TITRES_STAT!B219</f>
        <v>42320</v>
      </c>
      <c r="B216" s="17">
        <f>TITRES_STAT!D219</f>
        <v>4.9718999999999998</v>
      </c>
      <c r="C216" s="2">
        <f t="shared" si="21"/>
        <v>-0.1175000000000006</v>
      </c>
      <c r="D216" s="2">
        <f t="shared" si="22"/>
        <v>5.0800799999999997</v>
      </c>
      <c r="E216" s="2">
        <f t="shared" si="24"/>
        <v>5.2300699999999996</v>
      </c>
      <c r="F216" s="2">
        <f t="shared" si="25"/>
        <v>5.3314950000000003</v>
      </c>
      <c r="G216" s="2">
        <f t="shared" si="19"/>
        <v>5.4516080000000011</v>
      </c>
      <c r="H216" s="2">
        <f t="shared" si="23"/>
        <v>5.9318060000000017</v>
      </c>
      <c r="I216" s="2">
        <f t="array" ref="I216">SUMPRODUCT(B200:B219, (ROW(B200:B219)-ROW(B200)+1)) / (20*21/2)</f>
        <v>5.2560247619047624</v>
      </c>
      <c r="J216" s="2">
        <f t="shared" si="26"/>
        <v>5.2908366193594549</v>
      </c>
      <c r="K216" s="2">
        <f t="shared" si="20"/>
        <v>5.4887747696867653</v>
      </c>
    </row>
    <row r="217" spans="1:11" ht="13.5" x14ac:dyDescent="0.25">
      <c r="A217" s="3">
        <f>TITRES_STAT!B220</f>
        <v>42321</v>
      </c>
      <c r="B217" s="17">
        <f>TITRES_STAT!D220</f>
        <v>5.1186999999999996</v>
      </c>
      <c r="C217" s="2">
        <f t="shared" si="21"/>
        <v>0.14679999999999982</v>
      </c>
      <c r="D217" s="2">
        <f t="shared" si="22"/>
        <v>5.0423999999999998</v>
      </c>
      <c r="E217" s="2">
        <f t="shared" si="24"/>
        <v>5.1987499999999995</v>
      </c>
      <c r="F217" s="2">
        <f t="shared" si="25"/>
        <v>5.311675000000001</v>
      </c>
      <c r="G217" s="2">
        <f t="shared" si="19"/>
        <v>5.4377580000000014</v>
      </c>
      <c r="H217" s="2">
        <f t="shared" si="23"/>
        <v>5.9321885000000023</v>
      </c>
      <c r="I217" s="2">
        <f t="array" ref="I217">SUMPRODUCT(B201:B220, (ROW(B201:B220)-ROW(B201)+1)) / (20*21/2)</f>
        <v>5.2749666666666668</v>
      </c>
      <c r="J217" s="2">
        <f t="shared" si="26"/>
        <v>5.2744426556109349</v>
      </c>
      <c r="K217" s="2">
        <f t="shared" si="20"/>
        <v>5.4742620336206178</v>
      </c>
    </row>
    <row r="218" spans="1:11" ht="13.5" x14ac:dyDescent="0.25">
      <c r="A218" s="3">
        <f>TITRES_STAT!B221</f>
        <v>42324</v>
      </c>
      <c r="B218" s="17">
        <f>TITRES_STAT!D221</f>
        <v>5.3217999999999996</v>
      </c>
      <c r="C218" s="2">
        <f t="shared" si="21"/>
        <v>0.20310000000000006</v>
      </c>
      <c r="D218" s="2">
        <f t="shared" si="22"/>
        <v>5.0888799999999996</v>
      </c>
      <c r="E218" s="2">
        <f t="shared" si="24"/>
        <v>5.1926299999999994</v>
      </c>
      <c r="F218" s="2">
        <f t="shared" si="25"/>
        <v>5.3047000000000013</v>
      </c>
      <c r="G218" s="2">
        <f t="shared" si="19"/>
        <v>5.4332060000000002</v>
      </c>
      <c r="H218" s="2">
        <f t="shared" si="23"/>
        <v>5.933381500000003</v>
      </c>
      <c r="I218" s="2">
        <f t="array" ref="I218">SUMPRODUCT(B202:B221, (ROW(B202:B221)-ROW(B202)+1)) / (20*21/2)</f>
        <v>5.2819114285714281</v>
      </c>
      <c r="J218" s="2">
        <f t="shared" si="26"/>
        <v>5.2789528788860833</v>
      </c>
      <c r="K218" s="2">
        <f t="shared" si="20"/>
        <v>5.4682831303413773</v>
      </c>
    </row>
    <row r="219" spans="1:11" ht="13.5" x14ac:dyDescent="0.25">
      <c r="A219" s="3">
        <f>TITRES_STAT!B222</f>
        <v>42325</v>
      </c>
      <c r="B219" s="17">
        <f>TITRES_STAT!D222</f>
        <v>5.4783999999999997</v>
      </c>
      <c r="C219" s="2">
        <f t="shared" si="21"/>
        <v>0.15660000000000007</v>
      </c>
      <c r="D219" s="2">
        <f t="shared" si="22"/>
        <v>5.19604</v>
      </c>
      <c r="E219" s="2">
        <f t="shared" si="24"/>
        <v>5.2021700000000006</v>
      </c>
      <c r="F219" s="2">
        <f t="shared" si="25"/>
        <v>5.3064099999999996</v>
      </c>
      <c r="G219" s="2">
        <f t="shared" si="19"/>
        <v>5.4350660000000008</v>
      </c>
      <c r="H219" s="2">
        <f t="shared" si="23"/>
        <v>5.9353575000000021</v>
      </c>
      <c r="I219" s="2">
        <f t="array" ref="I219">SUMPRODUCT(B203:B222, (ROW(B203:B222)-ROW(B203)+1)) / (20*21/2)</f>
        <v>5.2841990476190484</v>
      </c>
      <c r="J219" s="2">
        <f t="shared" si="26"/>
        <v>5.2979478428016948</v>
      </c>
      <c r="K219" s="2">
        <f t="shared" si="20"/>
        <v>5.46867987032799</v>
      </c>
    </row>
    <row r="220" spans="1:11" ht="13.5" x14ac:dyDescent="0.25">
      <c r="A220" s="3">
        <f>TITRES_STAT!B223</f>
        <v>42326</v>
      </c>
      <c r="B220" s="17">
        <f>TITRES_STAT!D223</f>
        <v>5.5053000000000001</v>
      </c>
      <c r="C220" s="2">
        <f t="shared" si="21"/>
        <v>2.6900000000000368E-2</v>
      </c>
      <c r="D220" s="2">
        <f t="shared" si="22"/>
        <v>5.2792199999999996</v>
      </c>
      <c r="E220" s="2">
        <f t="shared" si="24"/>
        <v>5.2168499999999991</v>
      </c>
      <c r="F220" s="2">
        <f t="shared" si="25"/>
        <v>5.3100800000000001</v>
      </c>
      <c r="G220" s="2">
        <f t="shared" si="19"/>
        <v>5.4375600000000013</v>
      </c>
      <c r="H220" s="2">
        <f t="shared" si="23"/>
        <v>5.9363405000000027</v>
      </c>
      <c r="I220" s="2">
        <f t="array" ref="I220">SUMPRODUCT(B204:B223, (ROW(B204:B223)-ROW(B204)+1)) / (20*21/2)</f>
        <v>5.279869047619048</v>
      </c>
      <c r="J220" s="2">
        <f t="shared" si="26"/>
        <v>5.3176956672967712</v>
      </c>
      <c r="K220" s="2">
        <f t="shared" si="20"/>
        <v>5.4701159538445392</v>
      </c>
    </row>
    <row r="221" spans="1:11" ht="13.5" x14ac:dyDescent="0.25">
      <c r="A221" s="3">
        <f>TITRES_STAT!B224</f>
        <v>42327</v>
      </c>
      <c r="B221" s="17">
        <f>TITRES_STAT!D224</f>
        <v>5.383</v>
      </c>
      <c r="C221" s="2">
        <f t="shared" si="21"/>
        <v>-0.12230000000000008</v>
      </c>
      <c r="D221" s="2">
        <f t="shared" si="22"/>
        <v>5.36144</v>
      </c>
      <c r="E221" s="2">
        <f t="shared" si="24"/>
        <v>5.2207600000000003</v>
      </c>
      <c r="F221" s="2">
        <f t="shared" si="25"/>
        <v>5.3100800000000001</v>
      </c>
      <c r="G221" s="2">
        <f t="shared" si="19"/>
        <v>5.4375120000000008</v>
      </c>
      <c r="H221" s="2">
        <f t="shared" si="23"/>
        <v>5.936609500000003</v>
      </c>
      <c r="I221" s="2">
        <f t="array" ref="I221">SUMPRODUCT(B205:B224, (ROW(B205:B224)-ROW(B205)+1)) / (20*21/2)</f>
        <v>5.2761214285714289</v>
      </c>
      <c r="J221" s="2">
        <f t="shared" si="26"/>
        <v>5.3239151275542209</v>
      </c>
      <c r="K221" s="2">
        <f t="shared" si="20"/>
        <v>5.4666996419290674</v>
      </c>
    </row>
    <row r="222" spans="1:11" ht="13.5" x14ac:dyDescent="0.25">
      <c r="A222" s="3">
        <f>TITRES_STAT!B225</f>
        <v>42328</v>
      </c>
      <c r="B222" s="17">
        <f>TITRES_STAT!D225</f>
        <v>5.3341000000000003</v>
      </c>
      <c r="C222" s="2">
        <f t="shared" si="21"/>
        <v>-4.8899999999999721E-2</v>
      </c>
      <c r="D222" s="2">
        <f t="shared" si="22"/>
        <v>5.4045199999999998</v>
      </c>
      <c r="E222" s="2">
        <f t="shared" si="24"/>
        <v>5.2234600000000002</v>
      </c>
      <c r="F222" s="2">
        <f t="shared" si="25"/>
        <v>5.306165</v>
      </c>
      <c r="G222" s="2">
        <f t="shared" si="19"/>
        <v>5.4364359999999996</v>
      </c>
      <c r="H222" s="2">
        <f t="shared" si="23"/>
        <v>5.9361215000000023</v>
      </c>
      <c r="I222" s="2">
        <f t="array" ref="I222">SUMPRODUCT(B206:B225, (ROW(B206:B225)-ROW(B206)+1)) / (20*21/2)</f>
        <v>5.2722514285714288</v>
      </c>
      <c r="J222" s="2">
        <f t="shared" si="26"/>
        <v>5.3248851154062002</v>
      </c>
      <c r="K222" s="2">
        <f t="shared" si="20"/>
        <v>5.4614996559710649</v>
      </c>
    </row>
    <row r="223" spans="1:11" ht="13.5" x14ac:dyDescent="0.25">
      <c r="A223" s="3">
        <f>TITRES_STAT!B226</f>
        <v>42331</v>
      </c>
      <c r="B223" s="17">
        <f>TITRES_STAT!D226</f>
        <v>5.2606999999999999</v>
      </c>
      <c r="C223" s="2">
        <f t="shared" si="21"/>
        <v>-7.3400000000000354E-2</v>
      </c>
      <c r="D223" s="2">
        <f t="shared" si="22"/>
        <v>5.3922999999999996</v>
      </c>
      <c r="E223" s="2">
        <f t="shared" si="24"/>
        <v>5.2405900000000001</v>
      </c>
      <c r="F223" s="2">
        <f t="shared" si="25"/>
        <v>5.3000499999999997</v>
      </c>
      <c r="G223" s="2">
        <f t="shared" si="19"/>
        <v>5.4305640000000004</v>
      </c>
      <c r="H223" s="2">
        <f t="shared" si="23"/>
        <v>5.9355230000000043</v>
      </c>
      <c r="I223" s="2">
        <f t="array" ref="I223">SUMPRODUCT(B207:B226, (ROW(B207:B226)-ROW(B207)+1)) / (20*21/2)</f>
        <v>5.2748271428571432</v>
      </c>
      <c r="J223" s="2">
        <f t="shared" si="26"/>
        <v>5.3187722472722765</v>
      </c>
      <c r="K223" s="2">
        <f t="shared" si="20"/>
        <v>5.4536251596584737</v>
      </c>
    </row>
    <row r="224" spans="1:11" ht="13.5" x14ac:dyDescent="0.25">
      <c r="A224" s="3">
        <f>TITRES_STAT!B227</f>
        <v>42332</v>
      </c>
      <c r="B224" s="17">
        <f>TITRES_STAT!D227</f>
        <v>5.2606999999999999</v>
      </c>
      <c r="C224" s="2">
        <f t="shared" si="21"/>
        <v>0</v>
      </c>
      <c r="D224" s="2">
        <f t="shared" si="22"/>
        <v>5.3487600000000004</v>
      </c>
      <c r="E224" s="2">
        <f t="shared" si="24"/>
        <v>5.2724000000000002</v>
      </c>
      <c r="F224" s="2">
        <f t="shared" si="25"/>
        <v>5.2939349999999994</v>
      </c>
      <c r="G224" s="2">
        <f t="shared" si="19"/>
        <v>5.4242040000000005</v>
      </c>
      <c r="H224" s="2">
        <f t="shared" si="23"/>
        <v>5.935180500000004</v>
      </c>
      <c r="I224" s="2">
        <f t="array" ref="I224">SUMPRODUCT(B208:B227, (ROW(B208:B227)-ROW(B208)+1)) / (20*21/2)</f>
        <v>5.2826542857142851</v>
      </c>
      <c r="J224" s="2">
        <f t="shared" si="26"/>
        <v>5.3132415570558695</v>
      </c>
      <c r="K224" s="2">
        <f t="shared" si="20"/>
        <v>5.4460594671228471</v>
      </c>
    </row>
    <row r="225" spans="1:11" ht="13.5" x14ac:dyDescent="0.25">
      <c r="A225" s="3">
        <f>TITRES_STAT!B228</f>
        <v>42333</v>
      </c>
      <c r="B225" s="17">
        <f>TITRES_STAT!D228</f>
        <v>5.2533000000000003</v>
      </c>
      <c r="C225" s="2">
        <f t="shared" si="21"/>
        <v>-7.3999999999996291E-3</v>
      </c>
      <c r="D225" s="2">
        <f t="shared" si="22"/>
        <v>5.2983600000000006</v>
      </c>
      <c r="E225" s="2">
        <f t="shared" si="24"/>
        <v>5.2887900000000005</v>
      </c>
      <c r="F225" s="2">
        <f t="shared" si="25"/>
        <v>5.2825549999999994</v>
      </c>
      <c r="G225" s="2">
        <f t="shared" si="19"/>
        <v>5.4190160000000018</v>
      </c>
      <c r="H225" s="2">
        <f t="shared" si="23"/>
        <v>5.9336330000000039</v>
      </c>
      <c r="I225" s="2">
        <f t="array" ref="I225">SUMPRODUCT(B209:B228, (ROW(B209:B228)-ROW(B209)+1)) / (20*21/2)</f>
        <v>5.2819833333333337</v>
      </c>
      <c r="J225" s="2">
        <f t="shared" si="26"/>
        <v>5.3075328373362627</v>
      </c>
      <c r="K225" s="2">
        <f t="shared" si="20"/>
        <v>5.4385002723337168</v>
      </c>
    </row>
    <row r="226" spans="1:11" ht="13.5" x14ac:dyDescent="0.25">
      <c r="A226" s="3">
        <f>TITRES_STAT!B229</f>
        <v>42334</v>
      </c>
      <c r="B226" s="17">
        <f>TITRES_STAT!D229</f>
        <v>5.3095999999999997</v>
      </c>
      <c r="C226" s="2">
        <f t="shared" si="21"/>
        <v>5.6299999999999351E-2</v>
      </c>
      <c r="D226" s="2">
        <f t="shared" si="22"/>
        <v>5.2836799999999995</v>
      </c>
      <c r="E226" s="2">
        <f t="shared" si="24"/>
        <v>5.3225600000000002</v>
      </c>
      <c r="F226" s="2">
        <f t="shared" si="25"/>
        <v>5.2763149999999994</v>
      </c>
      <c r="G226" s="2">
        <f t="shared" si="19"/>
        <v>5.4149540000000016</v>
      </c>
      <c r="H226" s="2">
        <f t="shared" si="23"/>
        <v>5.932459000000005</v>
      </c>
      <c r="I226" s="2">
        <f t="array" ref="I226">SUMPRODUCT(B210:B229, (ROW(B210:B229)-ROW(B210)+1)) / (20*21/2)</f>
        <v>5.2893285714285714</v>
      </c>
      <c r="J226" s="2">
        <f t="shared" si="26"/>
        <v>5.3077297099709044</v>
      </c>
      <c r="K226" s="2">
        <f t="shared" si="20"/>
        <v>5.4334453596931791</v>
      </c>
    </row>
    <row r="227" spans="1:11" ht="13.5" x14ac:dyDescent="0.25">
      <c r="A227" s="3">
        <f>TITRES_STAT!B230</f>
        <v>42335</v>
      </c>
      <c r="B227" s="17">
        <f>TITRES_STAT!D230</f>
        <v>5.3585000000000003</v>
      </c>
      <c r="C227" s="2">
        <f t="shared" si="21"/>
        <v>4.890000000000061E-2</v>
      </c>
      <c r="D227" s="2">
        <f t="shared" si="22"/>
        <v>5.2885599999999995</v>
      </c>
      <c r="E227" s="2">
        <f t="shared" si="24"/>
        <v>5.3465399999999992</v>
      </c>
      <c r="F227" s="2">
        <f t="shared" si="25"/>
        <v>5.2726449999999998</v>
      </c>
      <c r="G227" s="2">
        <f t="shared" si="19"/>
        <v>5.4106460000000007</v>
      </c>
      <c r="H227" s="2">
        <f t="shared" si="23"/>
        <v>5.9320525000000046</v>
      </c>
      <c r="I227" s="2">
        <f t="array" ref="I227">SUMPRODUCT(B211:B230, (ROW(B211:B230)-ROW(B211)+1)) / (20*21/2)</f>
        <v>5.2889361904761909</v>
      </c>
      <c r="J227" s="2">
        <f t="shared" si="26"/>
        <v>5.3125649756879616</v>
      </c>
      <c r="K227" s="2">
        <f t="shared" si="20"/>
        <v>5.4305063259797208</v>
      </c>
    </row>
    <row r="228" spans="1:11" ht="13.5" x14ac:dyDescent="0.25">
      <c r="A228" s="3">
        <f>TITRES_STAT!B231</f>
        <v>42338</v>
      </c>
      <c r="B228" s="17">
        <f>TITRES_STAT!D231</f>
        <v>5.2656000000000001</v>
      </c>
      <c r="C228" s="2">
        <f t="shared" si="21"/>
        <v>-9.2900000000000205E-2</v>
      </c>
      <c r="D228" s="2">
        <f t="shared" si="22"/>
        <v>5.2895399999999997</v>
      </c>
      <c r="E228" s="2">
        <f t="shared" si="24"/>
        <v>5.3409199999999997</v>
      </c>
      <c r="F228" s="2">
        <f t="shared" si="25"/>
        <v>5.2667750000000009</v>
      </c>
      <c r="G228" s="2">
        <f t="shared" si="19"/>
        <v>5.4034540000000018</v>
      </c>
      <c r="H228" s="2">
        <f t="shared" si="23"/>
        <v>5.9311815000000037</v>
      </c>
      <c r="I228" s="2">
        <f t="array" ref="I228">SUMPRODUCT(B212:B231, (ROW(B212:B231)-ROW(B212)+1)) / (20*21/2)</f>
        <v>5.2936666666666667</v>
      </c>
      <c r="J228" s="2">
        <f t="shared" si="26"/>
        <v>5.3080921208605361</v>
      </c>
      <c r="K228" s="2">
        <f t="shared" si="20"/>
        <v>5.4240394112354178</v>
      </c>
    </row>
    <row r="229" spans="1:11" ht="13.5" x14ac:dyDescent="0.25">
      <c r="A229" s="3">
        <f>TITRES_STAT!B232</f>
        <v>42339</v>
      </c>
      <c r="B229" s="17">
        <f>TITRES_STAT!D232</f>
        <v>5.3438999999999997</v>
      </c>
      <c r="C229" s="2">
        <f t="shared" si="21"/>
        <v>7.8299999999999592E-2</v>
      </c>
      <c r="D229" s="2">
        <f t="shared" si="22"/>
        <v>5.3061799999999995</v>
      </c>
      <c r="E229" s="2">
        <f t="shared" si="24"/>
        <v>5.3274699999999999</v>
      </c>
      <c r="F229" s="2">
        <f t="shared" si="25"/>
        <v>5.2648200000000012</v>
      </c>
      <c r="G229" s="2">
        <f t="shared" si="19"/>
        <v>5.3965060000000014</v>
      </c>
      <c r="H229" s="2">
        <f t="shared" si="23"/>
        <v>5.9305890000000057</v>
      </c>
      <c r="I229" s="2">
        <f t="array" ref="I229">SUMPRODUCT(B213:B232, (ROW(B213:B232)-ROW(B213)+1)) / (20*21/2)</f>
        <v>5.2962271428571421</v>
      </c>
      <c r="J229" s="2">
        <f t="shared" si="26"/>
        <v>5.311502395064295</v>
      </c>
      <c r="K229" s="2">
        <f t="shared" si="20"/>
        <v>5.4208966892261854</v>
      </c>
    </row>
    <row r="230" spans="1:11" ht="13.5" x14ac:dyDescent="0.25">
      <c r="A230" s="3">
        <f>TITRES_STAT!B233</f>
        <v>42340</v>
      </c>
      <c r="B230" s="17">
        <f>TITRES_STAT!D233</f>
        <v>5.2606999999999999</v>
      </c>
      <c r="C230" s="2">
        <f t="shared" si="21"/>
        <v>-8.3199999999999719E-2</v>
      </c>
      <c r="D230" s="2">
        <f t="shared" si="22"/>
        <v>5.3076600000000003</v>
      </c>
      <c r="E230" s="2">
        <f t="shared" si="24"/>
        <v>5.3030099999999996</v>
      </c>
      <c r="F230" s="2">
        <f t="shared" si="25"/>
        <v>5.2599300000000007</v>
      </c>
      <c r="G230" s="2">
        <f t="shared" si="19"/>
        <v>5.3891660000000003</v>
      </c>
      <c r="H230" s="2">
        <f t="shared" si="23"/>
        <v>5.929632000000006</v>
      </c>
      <c r="I230" s="2">
        <f t="array" ref="I230">SUMPRODUCT(B214:B233, (ROW(B214:B233)-ROW(B214)+1)) / (20*21/2)</f>
        <v>5.2967971428571436</v>
      </c>
      <c r="J230" s="2">
        <f t="shared" si="26"/>
        <v>5.3066640717248381</v>
      </c>
      <c r="K230" s="2">
        <f t="shared" si="20"/>
        <v>5.4146144661192768</v>
      </c>
    </row>
    <row r="231" spans="1:11" ht="13.5" x14ac:dyDescent="0.25">
      <c r="A231" s="3">
        <f>TITRES_STAT!B234</f>
        <v>42341</v>
      </c>
      <c r="B231" s="17">
        <f>TITRES_STAT!D234</f>
        <v>5.3095999999999997</v>
      </c>
      <c r="C231" s="2">
        <f t="shared" si="21"/>
        <v>4.8899999999999721E-2</v>
      </c>
      <c r="D231" s="2">
        <f t="shared" si="22"/>
        <v>5.3076600000000003</v>
      </c>
      <c r="E231" s="2">
        <f t="shared" si="24"/>
        <v>5.2956699999999994</v>
      </c>
      <c r="F231" s="2">
        <f t="shared" si="25"/>
        <v>5.2582150000000007</v>
      </c>
      <c r="G231" s="2">
        <f t="shared" si="19"/>
        <v>5.3829019999999987</v>
      </c>
      <c r="H231" s="2">
        <f t="shared" si="23"/>
        <v>5.9289295000000051</v>
      </c>
      <c r="I231" s="2">
        <f t="array" ref="I231">SUMPRODUCT(B215:B234, (ROW(B215:B234)-ROW(B215)+1)) / (20*21/2)</f>
        <v>5.2960733333333323</v>
      </c>
      <c r="J231" s="2">
        <f t="shared" si="26"/>
        <v>5.3069436839415207</v>
      </c>
      <c r="K231" s="2">
        <f t="shared" si="20"/>
        <v>5.4104962517616579</v>
      </c>
    </row>
    <row r="232" spans="1:11" ht="13.5" x14ac:dyDescent="0.25">
      <c r="A232" s="3">
        <f>TITRES_STAT!B235</f>
        <v>42342</v>
      </c>
      <c r="B232" s="17">
        <f>TITRES_STAT!D235</f>
        <v>5.2850999999999999</v>
      </c>
      <c r="C232" s="2">
        <f t="shared" si="21"/>
        <v>-2.4499999999999744E-2</v>
      </c>
      <c r="D232" s="2">
        <f t="shared" si="22"/>
        <v>5.29298</v>
      </c>
      <c r="E232" s="2">
        <f t="shared" si="24"/>
        <v>5.2907699999999993</v>
      </c>
      <c r="F232" s="2">
        <f t="shared" si="25"/>
        <v>5.2571150000000006</v>
      </c>
      <c r="G232" s="2">
        <f t="shared" si="19"/>
        <v>5.3775179999999985</v>
      </c>
      <c r="H232" s="2">
        <f t="shared" si="23"/>
        <v>5.9280945000000056</v>
      </c>
      <c r="I232" s="2">
        <f t="array" ref="I232">SUMPRODUCT(B216:B235, (ROW(B216:B235)-ROW(B216)+1)) / (20*21/2)</f>
        <v>5.2940847619047622</v>
      </c>
      <c r="J232" s="2">
        <f t="shared" si="26"/>
        <v>5.3048633330899477</v>
      </c>
      <c r="K232" s="2">
        <f t="shared" si="20"/>
        <v>5.4055787516925742</v>
      </c>
    </row>
    <row r="233" spans="1:11" ht="13.5" x14ac:dyDescent="0.25">
      <c r="A233" s="3">
        <f>TITRES_STAT!B236</f>
        <v>42345</v>
      </c>
      <c r="B233" s="17">
        <f>TITRES_STAT!D236</f>
        <v>5.2630999999999997</v>
      </c>
      <c r="C233" s="2">
        <f t="shared" si="21"/>
        <v>-2.2000000000000242E-2</v>
      </c>
      <c r="D233" s="2">
        <f t="shared" si="22"/>
        <v>5.2924800000000003</v>
      </c>
      <c r="E233" s="2">
        <f t="shared" si="24"/>
        <v>5.2910099999999991</v>
      </c>
      <c r="F233" s="2">
        <f t="shared" si="25"/>
        <v>5.2658000000000005</v>
      </c>
      <c r="G233" s="2">
        <f t="shared" si="19"/>
        <v>5.372183999999999</v>
      </c>
      <c r="H233" s="2">
        <f t="shared" si="23"/>
        <v>5.9271495000000058</v>
      </c>
      <c r="I233" s="2">
        <f t="array" ref="I233">SUMPRODUCT(B217:B236, (ROW(B217:B236)-ROW(B217)+1)) / (20*21/2)</f>
        <v>5.297099523809524</v>
      </c>
      <c r="J233" s="2">
        <f t="shared" si="26"/>
        <v>5.3008858727956669</v>
      </c>
      <c r="K233" s="2">
        <f t="shared" si="20"/>
        <v>5.3999913496654139</v>
      </c>
    </row>
    <row r="234" spans="1:11" ht="13.5" x14ac:dyDescent="0.25">
      <c r="A234" s="3">
        <f>TITRES_STAT!B237</f>
        <v>42346</v>
      </c>
      <c r="B234" s="17">
        <f>TITRES_STAT!D237</f>
        <v>5.2582000000000004</v>
      </c>
      <c r="C234" s="2">
        <f t="shared" si="21"/>
        <v>-4.8999999999992383E-3</v>
      </c>
      <c r="D234" s="2">
        <f t="shared" si="22"/>
        <v>5.2753399999999999</v>
      </c>
      <c r="E234" s="2">
        <f t="shared" si="24"/>
        <v>5.2907599999999997</v>
      </c>
      <c r="F234" s="2">
        <f t="shared" si="25"/>
        <v>5.2815800000000008</v>
      </c>
      <c r="G234" s="2">
        <f t="shared" si="19"/>
        <v>5.3667519999999991</v>
      </c>
      <c r="H234" s="2">
        <f t="shared" si="23"/>
        <v>5.9260775000000061</v>
      </c>
      <c r="I234" s="2">
        <f t="array" ref="I234">SUMPRODUCT(B218:B237, (ROW(B218:B237)-ROW(B218)+1)) / (20*21/2)</f>
        <v>5.3077719047619052</v>
      </c>
      <c r="J234" s="2">
        <f t="shared" si="26"/>
        <v>5.2968205515770324</v>
      </c>
      <c r="K234" s="2">
        <f t="shared" si="20"/>
        <v>5.3944309045804957</v>
      </c>
    </row>
    <row r="235" spans="1:11" ht="13.5" x14ac:dyDescent="0.25">
      <c r="A235" s="3">
        <f>TITRES_STAT!B238</f>
        <v>42347</v>
      </c>
      <c r="B235" s="17">
        <f>TITRES_STAT!D238</f>
        <v>5.2606999999999999</v>
      </c>
      <c r="C235" s="2">
        <f t="shared" si="21"/>
        <v>2.4999999999995026E-3</v>
      </c>
      <c r="D235" s="2">
        <f t="shared" si="22"/>
        <v>5.2753399999999999</v>
      </c>
      <c r="E235" s="2">
        <f t="shared" si="24"/>
        <v>5.2915000000000001</v>
      </c>
      <c r="F235" s="2">
        <f t="shared" si="25"/>
        <v>5.2901450000000008</v>
      </c>
      <c r="G235" s="2">
        <f t="shared" si="19"/>
        <v>5.3618599999999983</v>
      </c>
      <c r="H235" s="2">
        <f t="shared" si="23"/>
        <v>5.9249155000000053</v>
      </c>
      <c r="I235" s="2">
        <f t="array" ref="I235">SUMPRODUCT(B219:B238, (ROW(B219:B238)-ROW(B219)+1)) / (20*21/2)</f>
        <v>5.3135157142857148</v>
      </c>
      <c r="J235" s="2">
        <f t="shared" si="26"/>
        <v>5.2933804990458864</v>
      </c>
      <c r="K235" s="2">
        <f t="shared" si="20"/>
        <v>5.3891865553812615</v>
      </c>
    </row>
    <row r="236" spans="1:11" ht="13.5" x14ac:dyDescent="0.25">
      <c r="A236" s="3">
        <f>TITRES_STAT!B239</f>
        <v>42348</v>
      </c>
      <c r="B236" s="17">
        <f>TITRES_STAT!D239</f>
        <v>5.3217999999999996</v>
      </c>
      <c r="C236" s="2">
        <f t="shared" si="21"/>
        <v>6.109999999999971E-2</v>
      </c>
      <c r="D236" s="2">
        <f t="shared" si="22"/>
        <v>5.2777799999999999</v>
      </c>
      <c r="E236" s="2">
        <f t="shared" si="24"/>
        <v>5.2927200000000001</v>
      </c>
      <c r="F236" s="2">
        <f t="shared" si="25"/>
        <v>5.3076400000000001</v>
      </c>
      <c r="G236" s="2">
        <f t="shared" si="19"/>
        <v>5.3589239999999982</v>
      </c>
      <c r="H236" s="2">
        <f t="shared" si="23"/>
        <v>5.9238540000000057</v>
      </c>
      <c r="I236" s="2">
        <f t="array" ref="I236">SUMPRODUCT(B220:B239, (ROW(B220:B239)-ROW(B220)+1)) / (20*21/2)</f>
        <v>5.3224633333333333</v>
      </c>
      <c r="J236" s="2">
        <f t="shared" si="26"/>
        <v>5.2960871181843734</v>
      </c>
      <c r="K236" s="2">
        <f t="shared" si="20"/>
        <v>5.3865439453663102</v>
      </c>
    </row>
    <row r="237" spans="1:11" ht="13.5" x14ac:dyDescent="0.25">
      <c r="A237" s="3">
        <f>TITRES_STAT!B240</f>
        <v>42349</v>
      </c>
      <c r="B237" s="17">
        <f>TITRES_STAT!D240</f>
        <v>5.4196999999999997</v>
      </c>
      <c r="C237" s="2">
        <f t="shared" si="21"/>
        <v>9.7900000000000098E-2</v>
      </c>
      <c r="D237" s="2">
        <f t="shared" si="22"/>
        <v>5.3046999999999995</v>
      </c>
      <c r="E237" s="2">
        <f t="shared" si="24"/>
        <v>5.2988400000000002</v>
      </c>
      <c r="F237" s="2">
        <f t="shared" si="25"/>
        <v>5.3226899999999997</v>
      </c>
      <c r="G237" s="2">
        <f t="shared" si="19"/>
        <v>5.3572119999999988</v>
      </c>
      <c r="H237" s="2">
        <f t="shared" si="23"/>
        <v>5.9224720000000044</v>
      </c>
      <c r="I237" s="2">
        <f t="array" ref="I237">SUMPRODUCT(B221:B240, (ROW(B221:B240)-ROW(B221)+1)) / (20*21/2)</f>
        <v>5.3316904761904746</v>
      </c>
      <c r="J237" s="2">
        <f t="shared" si="26"/>
        <v>5.3078597735953856</v>
      </c>
      <c r="K237" s="2">
        <f t="shared" si="20"/>
        <v>5.387844182802926</v>
      </c>
    </row>
    <row r="238" spans="1:11" ht="13.5" x14ac:dyDescent="0.25">
      <c r="A238" s="3">
        <f>TITRES_STAT!B241</f>
        <v>42352</v>
      </c>
      <c r="B238" s="17">
        <f>TITRES_STAT!D241</f>
        <v>5.383</v>
      </c>
      <c r="C238" s="2">
        <f t="shared" si="21"/>
        <v>-3.6699999999999733E-2</v>
      </c>
      <c r="D238" s="2">
        <f t="shared" si="22"/>
        <v>5.3286800000000003</v>
      </c>
      <c r="E238" s="2">
        <f t="shared" si="24"/>
        <v>5.3105799999999999</v>
      </c>
      <c r="F238" s="2">
        <f t="shared" si="25"/>
        <v>5.3257500000000002</v>
      </c>
      <c r="G238" s="2">
        <f t="shared" si="19"/>
        <v>5.3548139999999975</v>
      </c>
      <c r="H238" s="2">
        <f t="shared" si="23"/>
        <v>5.9206915000000064</v>
      </c>
      <c r="I238" s="2">
        <f t="array" ref="I238">SUMPRODUCT(B222:B241, (ROW(B222:B241)-ROW(B222)+1)) / (20*21/2)</f>
        <v>5.3413252380952372</v>
      </c>
      <c r="J238" s="2">
        <f t="shared" si="26"/>
        <v>5.3150159856339201</v>
      </c>
      <c r="K238" s="2">
        <f t="shared" si="20"/>
        <v>5.3876542148498707</v>
      </c>
    </row>
    <row r="239" spans="1:11" ht="13.5" x14ac:dyDescent="0.25">
      <c r="A239" s="3">
        <f>TITRES_STAT!B242</f>
        <v>42353</v>
      </c>
      <c r="B239" s="17">
        <f>TITRES_STAT!D242</f>
        <v>5.4196999999999997</v>
      </c>
      <c r="C239" s="2">
        <f t="shared" si="21"/>
        <v>3.6699999999999733E-2</v>
      </c>
      <c r="D239" s="2">
        <f t="shared" si="22"/>
        <v>5.3609799999999996</v>
      </c>
      <c r="E239" s="2">
        <f t="shared" si="24"/>
        <v>5.3181599999999998</v>
      </c>
      <c r="F239" s="2">
        <f t="shared" si="25"/>
        <v>5.3228150000000003</v>
      </c>
      <c r="G239" s="2">
        <f t="shared" si="19"/>
        <v>5.3531499999999967</v>
      </c>
      <c r="H239" s="2">
        <f t="shared" si="23"/>
        <v>5.9186845000000048</v>
      </c>
      <c r="I239" s="2">
        <f t="array" ref="I239">SUMPRODUCT(B223:B242, (ROW(B223:B242)-ROW(B223)+1)) / (20*21/2)</f>
        <v>5.3563757142857149</v>
      </c>
      <c r="J239" s="2">
        <f t="shared" si="26"/>
        <v>5.3249858917640234</v>
      </c>
      <c r="K239" s="2">
        <f t="shared" si="20"/>
        <v>5.3889109123067387</v>
      </c>
    </row>
    <row r="240" spans="1:11" ht="13.5" x14ac:dyDescent="0.25">
      <c r="A240" s="3">
        <f>TITRES_STAT!B243</f>
        <v>42354</v>
      </c>
      <c r="B240" s="17">
        <f>TITRES_STAT!D243</f>
        <v>5.4196999999999997</v>
      </c>
      <c r="C240" s="2">
        <f t="shared" si="21"/>
        <v>0</v>
      </c>
      <c r="D240" s="2">
        <f t="shared" si="22"/>
        <v>5.3927799999999992</v>
      </c>
      <c r="E240" s="2">
        <f t="shared" si="24"/>
        <v>5.33406</v>
      </c>
      <c r="F240" s="2">
        <f t="shared" si="25"/>
        <v>5.3185349999999998</v>
      </c>
      <c r="G240" s="2">
        <f t="shared" si="19"/>
        <v>5.3524159999999981</v>
      </c>
      <c r="H240" s="2">
        <f t="shared" si="23"/>
        <v>5.9150380000000045</v>
      </c>
      <c r="I240" s="2">
        <f t="array" ref="I240">SUMPRODUCT(B224:B243, (ROW(B224:B243)-ROW(B224)+1)) / (20*21/2)</f>
        <v>5.3688819047619054</v>
      </c>
      <c r="J240" s="2">
        <f t="shared" si="26"/>
        <v>5.3340062830245927</v>
      </c>
      <c r="K240" s="2">
        <f t="shared" si="20"/>
        <v>5.3901183275103968</v>
      </c>
    </row>
    <row r="241" spans="1:11" ht="13.5" x14ac:dyDescent="0.25">
      <c r="A241" s="3">
        <f>TITRES_STAT!B244</f>
        <v>42355</v>
      </c>
      <c r="B241" s="17">
        <f>TITRES_STAT!D244</f>
        <v>5.4196999999999997</v>
      </c>
      <c r="C241" s="2">
        <f t="shared" si="21"/>
        <v>0</v>
      </c>
      <c r="D241" s="2">
        <f t="shared" si="22"/>
        <v>5.4123599999999996</v>
      </c>
      <c r="E241" s="2">
        <f t="shared" si="24"/>
        <v>5.3450699999999998</v>
      </c>
      <c r="F241" s="2">
        <f t="shared" si="25"/>
        <v>5.3203700000000005</v>
      </c>
      <c r="G241" s="2">
        <f t="shared" si="19"/>
        <v>5.3502619999999981</v>
      </c>
      <c r="H241" s="2">
        <f t="shared" si="23"/>
        <v>5.910930000000004</v>
      </c>
      <c r="I241" s="2">
        <f t="array" ref="I241">SUMPRODUCT(B225:B244, (ROW(B225:B244)-ROW(B225)+1)) / (20*21/2)</f>
        <v>5.3813680952380958</v>
      </c>
      <c r="J241" s="2">
        <f t="shared" si="26"/>
        <v>5.3421675894032026</v>
      </c>
      <c r="K241" s="2">
        <f t="shared" si="20"/>
        <v>5.3912783930982249</v>
      </c>
    </row>
    <row r="242" spans="1:11" ht="13.5" x14ac:dyDescent="0.25">
      <c r="A242" s="3">
        <f>TITRES_STAT!B245</f>
        <v>42356</v>
      </c>
      <c r="B242" s="17">
        <f>TITRES_STAT!D245</f>
        <v>5.4783999999999997</v>
      </c>
      <c r="C242" s="2">
        <f t="shared" si="21"/>
        <v>5.8699999999999974E-2</v>
      </c>
      <c r="D242" s="2">
        <f t="shared" si="22"/>
        <v>5.4241000000000001</v>
      </c>
      <c r="E242" s="2">
        <f t="shared" si="24"/>
        <v>5.3643999999999998</v>
      </c>
      <c r="F242" s="2">
        <f t="shared" si="25"/>
        <v>5.327585</v>
      </c>
      <c r="G242" s="2">
        <f t="shared" ref="G242:G305" si="27">AVERAGE(B193:B242)</f>
        <v>5.3497239999999984</v>
      </c>
      <c r="H242" s="2">
        <f t="shared" si="23"/>
        <v>5.9076075000000037</v>
      </c>
      <c r="I242" s="2">
        <f t="array" ref="I242">SUMPRODUCT(B226:B245, (ROW(B226:B245)-ROW(B226)+1)) / (20*21/2)</f>
        <v>5.4010261904761894</v>
      </c>
      <c r="J242" s="2">
        <f t="shared" si="26"/>
        <v>5.3551421046981353</v>
      </c>
      <c r="K242" s="2">
        <f t="shared" si="20"/>
        <v>5.3946949267022166</v>
      </c>
    </row>
    <row r="243" spans="1:11" ht="13.5" x14ac:dyDescent="0.25">
      <c r="A243" s="3">
        <f>TITRES_STAT!B246</f>
        <v>42359</v>
      </c>
      <c r="B243" s="17">
        <f>TITRES_STAT!D246</f>
        <v>5.4588999999999999</v>
      </c>
      <c r="C243" s="2">
        <f t="shared" si="21"/>
        <v>-1.9499999999999851E-2</v>
      </c>
      <c r="D243" s="2">
        <f t="shared" si="22"/>
        <v>5.4392800000000001</v>
      </c>
      <c r="E243" s="2">
        <f t="shared" si="24"/>
        <v>5.3839799999999993</v>
      </c>
      <c r="F243" s="2">
        <f t="shared" si="25"/>
        <v>5.3374950000000005</v>
      </c>
      <c r="G243" s="2">
        <f t="shared" si="27"/>
        <v>5.3487960000000001</v>
      </c>
      <c r="H243" s="2">
        <f t="shared" si="23"/>
        <v>5.9056430000000031</v>
      </c>
      <c r="I243" s="2">
        <f t="array" ref="I243">SUMPRODUCT(B227:B246, (ROW(B227:B246)-ROW(B227)+1)) / (20*21/2)</f>
        <v>5.4110890476190479</v>
      </c>
      <c r="J243" s="2">
        <f t="shared" si="26"/>
        <v>5.3650238090125981</v>
      </c>
      <c r="K243" s="2">
        <f t="shared" ref="K243:K306" si="28">$K$4*B243+(1-$K$4)*K242</f>
        <v>5.3972127727138952</v>
      </c>
    </row>
    <row r="244" spans="1:11" ht="13.5" x14ac:dyDescent="0.25">
      <c r="A244" s="3">
        <f>TITRES_STAT!B247</f>
        <v>42360</v>
      </c>
      <c r="B244" s="17">
        <f>TITRES_STAT!D247</f>
        <v>5.4686000000000003</v>
      </c>
      <c r="C244" s="2">
        <f t="shared" si="21"/>
        <v>9.700000000000486E-3</v>
      </c>
      <c r="D244" s="2">
        <f t="shared" si="22"/>
        <v>5.4490600000000002</v>
      </c>
      <c r="E244" s="2">
        <f t="shared" si="24"/>
        <v>5.4050199999999995</v>
      </c>
      <c r="F244" s="2">
        <f t="shared" si="25"/>
        <v>5.3478900000000005</v>
      </c>
      <c r="G244" s="2">
        <f t="shared" si="27"/>
        <v>5.347815999999999</v>
      </c>
      <c r="H244" s="2">
        <f t="shared" si="23"/>
        <v>5.9055000000000017</v>
      </c>
      <c r="I244" s="2">
        <f t="array" ref="I244">SUMPRODUCT(B228:B247, (ROW(B228:B247)-ROW(B228)+1)) / (20*21/2)</f>
        <v>5.4168995238095228</v>
      </c>
      <c r="J244" s="2">
        <f t="shared" si="26"/>
        <v>5.3748882081542559</v>
      </c>
      <c r="K244" s="2">
        <f t="shared" si="28"/>
        <v>5.4000122718231545</v>
      </c>
    </row>
    <row r="245" spans="1:11" ht="13.5" x14ac:dyDescent="0.25">
      <c r="A245" s="3">
        <f>TITRES_STAT!B248</f>
        <v>42361</v>
      </c>
      <c r="B245" s="17">
        <f>TITRES_STAT!D248</f>
        <v>5.5542999999999996</v>
      </c>
      <c r="C245" s="2">
        <f t="shared" si="21"/>
        <v>8.5699999999999221E-2</v>
      </c>
      <c r="D245" s="2">
        <f t="shared" si="22"/>
        <v>5.4759799999999998</v>
      </c>
      <c r="E245" s="2">
        <f t="shared" si="24"/>
        <v>5.4343799999999991</v>
      </c>
      <c r="F245" s="2">
        <f t="shared" si="25"/>
        <v>5.36294</v>
      </c>
      <c r="G245" s="2">
        <f t="shared" si="27"/>
        <v>5.3485499999999995</v>
      </c>
      <c r="H245" s="2">
        <f t="shared" si="23"/>
        <v>5.9056010000000025</v>
      </c>
      <c r="I245" s="2">
        <f t="array" ref="I245">SUMPRODUCT(B229:B248, (ROW(B229:B248)-ROW(B229)+1)) / (20*21/2)</f>
        <v>5.4288842857142852</v>
      </c>
      <c r="J245" s="2">
        <f t="shared" si="26"/>
        <v>5.3919750454728987</v>
      </c>
      <c r="K245" s="2">
        <f t="shared" si="28"/>
        <v>5.4060627709673446</v>
      </c>
    </row>
    <row r="246" spans="1:11" ht="13.5" x14ac:dyDescent="0.25">
      <c r="A246" s="3">
        <f>TITRES_STAT!B249</f>
        <v>42363</v>
      </c>
      <c r="B246" s="17">
        <f>TITRES_STAT!D249</f>
        <v>5.4686000000000003</v>
      </c>
      <c r="C246" s="2">
        <f t="shared" si="21"/>
        <v>-8.5699999999999221E-2</v>
      </c>
      <c r="D246" s="2">
        <f t="shared" si="22"/>
        <v>5.4857600000000009</v>
      </c>
      <c r="E246" s="2">
        <f t="shared" si="24"/>
        <v>5.4490600000000002</v>
      </c>
      <c r="F246" s="2">
        <f t="shared" si="25"/>
        <v>5.3708900000000002</v>
      </c>
      <c r="G246" s="2">
        <f t="shared" si="27"/>
        <v>5.3454659999999992</v>
      </c>
      <c r="H246" s="2">
        <f t="shared" si="23"/>
        <v>5.9049660000000017</v>
      </c>
      <c r="I246" s="2">
        <f t="array" ref="I246">SUMPRODUCT(B230:B249, (ROW(B230:B249)-ROW(B230)+1)) / (20*21/2)</f>
        <v>5.4357985714285713</v>
      </c>
      <c r="J246" s="2">
        <f t="shared" si="26"/>
        <v>5.3992726601897658</v>
      </c>
      <c r="K246" s="2">
        <f t="shared" si="28"/>
        <v>5.408515211321566</v>
      </c>
    </row>
    <row r="247" spans="1:11" ht="13.5" x14ac:dyDescent="0.25">
      <c r="A247" s="3">
        <f>TITRES_STAT!B250</f>
        <v>42366</v>
      </c>
      <c r="B247" s="17">
        <f>TITRES_STAT!D250</f>
        <v>5.4318999999999997</v>
      </c>
      <c r="C247" s="2">
        <f t="shared" si="21"/>
        <v>-3.6700000000000621E-2</v>
      </c>
      <c r="D247" s="2">
        <f t="shared" si="22"/>
        <v>5.4764600000000003</v>
      </c>
      <c r="E247" s="2">
        <f t="shared" si="24"/>
        <v>5.4502800000000002</v>
      </c>
      <c r="F247" s="2">
        <f t="shared" si="25"/>
        <v>5.3745599999999998</v>
      </c>
      <c r="G247" s="2">
        <f t="shared" si="27"/>
        <v>5.3438019999999984</v>
      </c>
      <c r="H247" s="2">
        <f t="shared" si="23"/>
        <v>5.9039525000000017</v>
      </c>
      <c r="I247" s="2">
        <f t="array" ref="I247">SUMPRODUCT(B231:B250, (ROW(B231:B250)-ROW(B231)+1)) / (20*21/2)</f>
        <v>5.452412857142857</v>
      </c>
      <c r="J247" s="2">
        <f t="shared" si="26"/>
        <v>5.4023800258859787</v>
      </c>
      <c r="K247" s="2">
        <f t="shared" si="28"/>
        <v>5.4094322618579751</v>
      </c>
    </row>
    <row r="248" spans="1:11" ht="13.5" x14ac:dyDescent="0.25">
      <c r="A248" s="3">
        <f>TITRES_STAT!B251</f>
        <v>42367</v>
      </c>
      <c r="B248" s="17">
        <f>TITRES_STAT!D251</f>
        <v>5.5004</v>
      </c>
      <c r="C248" s="2">
        <f t="shared" si="21"/>
        <v>6.8500000000000227E-2</v>
      </c>
      <c r="D248" s="2">
        <f t="shared" si="22"/>
        <v>5.4847599999999996</v>
      </c>
      <c r="E248" s="2">
        <f t="shared" si="24"/>
        <v>5.4620199999999999</v>
      </c>
      <c r="F248" s="2">
        <f t="shared" si="25"/>
        <v>5.3862999999999994</v>
      </c>
      <c r="G248" s="2">
        <f t="shared" si="27"/>
        <v>5.3445840000000002</v>
      </c>
      <c r="H248" s="2">
        <f t="shared" si="23"/>
        <v>5.9039890000000028</v>
      </c>
      <c r="I248" s="2">
        <f t="array" ref="I248">SUMPRODUCT(B232:B251, (ROW(B232:B251)-ROW(B232)+1)) / (20*21/2)</f>
        <v>5.4827233333333325</v>
      </c>
      <c r="J248" s="2">
        <f t="shared" si="26"/>
        <v>5.4117152615158854</v>
      </c>
      <c r="K248" s="2">
        <f t="shared" si="28"/>
        <v>5.4129996241380542</v>
      </c>
    </row>
    <row r="249" spans="1:11" ht="13.5" x14ac:dyDescent="0.25">
      <c r="A249" s="3">
        <f>TITRES_STAT!B252</f>
        <v>42368</v>
      </c>
      <c r="B249" s="17">
        <f>TITRES_STAT!D252</f>
        <v>5.4588999999999999</v>
      </c>
      <c r="C249" s="2">
        <f t="shared" si="21"/>
        <v>-4.1500000000000092E-2</v>
      </c>
      <c r="D249" s="2">
        <f t="shared" si="22"/>
        <v>5.4828199999999994</v>
      </c>
      <c r="E249" s="2">
        <f t="shared" si="24"/>
        <v>5.4659399999999998</v>
      </c>
      <c r="F249" s="2">
        <f t="shared" si="25"/>
        <v>5.3920499999999993</v>
      </c>
      <c r="G249" s="2">
        <f t="shared" si="27"/>
        <v>5.3448780000000014</v>
      </c>
      <c r="H249" s="2">
        <f t="shared" si="23"/>
        <v>5.9036130000000018</v>
      </c>
      <c r="I249" s="2">
        <f t="array" ref="I249">SUMPRODUCT(B233:B252, (ROW(B233:B252)-ROW(B233)+1)) / (20*21/2)</f>
        <v>5.532024285714285</v>
      </c>
      <c r="J249" s="2">
        <f t="shared" si="26"/>
        <v>5.41620904613342</v>
      </c>
      <c r="K249" s="2">
        <f t="shared" si="28"/>
        <v>5.4147996388777386</v>
      </c>
    </row>
    <row r="250" spans="1:11" ht="13.5" x14ac:dyDescent="0.25">
      <c r="A250" s="3">
        <f>TITRES_STAT!B253</f>
        <v>42369</v>
      </c>
      <c r="B250" s="17">
        <f>TITRES_STAT!D253</f>
        <v>5.5664999999999996</v>
      </c>
      <c r="C250" s="2">
        <f t="shared" si="21"/>
        <v>0.1075999999999997</v>
      </c>
      <c r="D250" s="2">
        <f t="shared" si="22"/>
        <v>5.4852599999999994</v>
      </c>
      <c r="E250" s="2">
        <f t="shared" si="24"/>
        <v>5.48062</v>
      </c>
      <c r="F250" s="2">
        <f t="shared" si="25"/>
        <v>5.4073399999999996</v>
      </c>
      <c r="G250" s="2">
        <f t="shared" si="27"/>
        <v>5.347570000000001</v>
      </c>
      <c r="H250" s="2">
        <f t="shared" si="23"/>
        <v>5.9035185000000014</v>
      </c>
      <c r="I250" s="2">
        <f t="array" ref="I250">SUMPRODUCT(B234:B253, (ROW(B234:B253)-ROW(B234)+1)) / (20*21/2)</f>
        <v>5.5781790476190478</v>
      </c>
      <c r="J250" s="2">
        <f t="shared" si="26"/>
        <v>5.430522470311189</v>
      </c>
      <c r="K250" s="2">
        <f t="shared" si="28"/>
        <v>5.4207486726472389</v>
      </c>
    </row>
    <row r="251" spans="1:11" ht="13.5" x14ac:dyDescent="0.25">
      <c r="A251" s="3">
        <f>TITRES_STAT!B254</f>
        <v>42373</v>
      </c>
      <c r="B251" s="17">
        <f>TITRES_STAT!D254</f>
        <v>5.7256</v>
      </c>
      <c r="C251" s="2">
        <f t="shared" si="21"/>
        <v>0.15910000000000046</v>
      </c>
      <c r="D251" s="2">
        <f t="shared" si="22"/>
        <v>5.5366599999999995</v>
      </c>
      <c r="E251" s="2">
        <f t="shared" si="24"/>
        <v>5.5112100000000002</v>
      </c>
      <c r="F251" s="2">
        <f t="shared" si="25"/>
        <v>5.42814</v>
      </c>
      <c r="G251" s="2">
        <f t="shared" si="27"/>
        <v>5.3544220000000022</v>
      </c>
      <c r="H251" s="2">
        <f t="shared" si="23"/>
        <v>5.9042195000000017</v>
      </c>
      <c r="I251" s="2">
        <f t="array" ref="I251">SUMPRODUCT(B235:B254, (ROW(B235:B254)-ROW(B235)+1)) / (20*21/2)</f>
        <v>5.6073304761904765</v>
      </c>
      <c r="J251" s="2">
        <f t="shared" si="26"/>
        <v>5.4586250921863142</v>
      </c>
      <c r="K251" s="2">
        <f t="shared" si="28"/>
        <v>5.4327036266610733</v>
      </c>
    </row>
    <row r="252" spans="1:11" ht="13.5" x14ac:dyDescent="0.25">
      <c r="A252" s="3">
        <f>TITRES_STAT!B255</f>
        <v>42374</v>
      </c>
      <c r="B252" s="17">
        <f>TITRES_STAT!D255</f>
        <v>5.9458000000000002</v>
      </c>
      <c r="C252" s="2">
        <f t="shared" si="21"/>
        <v>0.22020000000000017</v>
      </c>
      <c r="D252" s="2">
        <f t="shared" si="22"/>
        <v>5.6394399999999987</v>
      </c>
      <c r="E252" s="2">
        <f t="shared" si="24"/>
        <v>5.5579499999999999</v>
      </c>
      <c r="F252" s="2">
        <f t="shared" si="25"/>
        <v>5.4611749999999999</v>
      </c>
      <c r="G252" s="2">
        <f t="shared" si="27"/>
        <v>5.3650900000000012</v>
      </c>
      <c r="H252" s="2">
        <f t="shared" si="23"/>
        <v>5.9062880000000009</v>
      </c>
      <c r="I252" s="2">
        <f t="array" ref="I252">SUMPRODUCT(B236:B255, (ROW(B236:B255)-ROW(B236)+1)) / (20*21/2)</f>
        <v>5.6383238095238095</v>
      </c>
      <c r="J252" s="2">
        <f t="shared" si="26"/>
        <v>5.5050227024542844</v>
      </c>
      <c r="K252" s="2">
        <f t="shared" si="28"/>
        <v>5.4528250530665217</v>
      </c>
    </row>
    <row r="253" spans="1:11" ht="13.5" x14ac:dyDescent="0.25">
      <c r="A253" s="3">
        <f>TITRES_STAT!B256</f>
        <v>42375</v>
      </c>
      <c r="B253" s="17">
        <f>TITRES_STAT!D256</f>
        <v>5.9458000000000002</v>
      </c>
      <c r="C253" s="2">
        <f t="shared" si="21"/>
        <v>0</v>
      </c>
      <c r="D253" s="2">
        <f t="shared" si="22"/>
        <v>5.7285199999999987</v>
      </c>
      <c r="E253" s="2">
        <f t="shared" si="24"/>
        <v>5.6066399999999996</v>
      </c>
      <c r="F253" s="2">
        <f t="shared" si="25"/>
        <v>5.4953100000000008</v>
      </c>
      <c r="G253" s="2">
        <f t="shared" si="27"/>
        <v>5.3763460000000007</v>
      </c>
      <c r="H253" s="2">
        <f t="shared" si="23"/>
        <v>5.9083565</v>
      </c>
      <c r="I253" s="2">
        <f t="array" ref="I253">SUMPRODUCT(B237:B256, (ROW(B237:B256)-ROW(B237)+1)) / (20*21/2)</f>
        <v>5.6688542857142865</v>
      </c>
      <c r="J253" s="2">
        <f t="shared" si="26"/>
        <v>5.547001492696733</v>
      </c>
      <c r="K253" s="2">
        <f t="shared" si="28"/>
        <v>5.4721574039266576</v>
      </c>
    </row>
    <row r="254" spans="1:11" ht="13.5" x14ac:dyDescent="0.25">
      <c r="A254" s="3">
        <f>TITRES_STAT!B257</f>
        <v>42376</v>
      </c>
      <c r="B254" s="17">
        <f>TITRES_STAT!D257</f>
        <v>5.8014000000000001</v>
      </c>
      <c r="C254" s="2">
        <f t="shared" si="21"/>
        <v>-0.14440000000000008</v>
      </c>
      <c r="D254" s="2">
        <f t="shared" si="22"/>
        <v>5.7970200000000007</v>
      </c>
      <c r="E254" s="2">
        <f t="shared" si="24"/>
        <v>5.6399199999999992</v>
      </c>
      <c r="F254" s="2">
        <f t="shared" si="25"/>
        <v>5.5224700000000002</v>
      </c>
      <c r="G254" s="2">
        <f t="shared" si="27"/>
        <v>5.3847140000000016</v>
      </c>
      <c r="H254" s="2">
        <f t="shared" si="23"/>
        <v>5.9113530000000001</v>
      </c>
      <c r="I254" s="2">
        <f t="array" ref="I254">SUMPRODUCT(B238:B257, (ROW(B238:B257)-ROW(B238)+1)) / (20*21/2)</f>
        <v>5.7135342857142852</v>
      </c>
      <c r="J254" s="2">
        <f t="shared" si="26"/>
        <v>5.5712299219637105</v>
      </c>
      <c r="K254" s="2">
        <f t="shared" si="28"/>
        <v>5.4850688782824744</v>
      </c>
    </row>
    <row r="255" spans="1:11" ht="13.5" x14ac:dyDescent="0.25">
      <c r="A255" s="3">
        <f>TITRES_STAT!B258</f>
        <v>42377</v>
      </c>
      <c r="B255" s="17">
        <f>TITRES_STAT!D258</f>
        <v>5.8479000000000001</v>
      </c>
      <c r="C255" s="2">
        <f t="shared" si="21"/>
        <v>4.6499999999999986E-2</v>
      </c>
      <c r="D255" s="2">
        <f t="shared" si="22"/>
        <v>5.8532999999999999</v>
      </c>
      <c r="E255" s="2">
        <f t="shared" si="24"/>
        <v>5.6692799999999997</v>
      </c>
      <c r="F255" s="2">
        <f t="shared" si="25"/>
        <v>5.5518300000000007</v>
      </c>
      <c r="G255" s="2">
        <f t="shared" si="27"/>
        <v>5.3920540000000008</v>
      </c>
      <c r="H255" s="2">
        <f t="shared" si="23"/>
        <v>5.9134339999999996</v>
      </c>
      <c r="I255" s="2">
        <f t="array" ref="I255">SUMPRODUCT(B239:B258, (ROW(B239:B258)-ROW(B239)+1)) / (20*21/2)</f>
        <v>5.7589533333333334</v>
      </c>
      <c r="J255" s="2">
        <f t="shared" si="26"/>
        <v>5.5975794532052623</v>
      </c>
      <c r="K255" s="2">
        <f t="shared" si="28"/>
        <v>5.4992975497223773</v>
      </c>
    </row>
    <row r="256" spans="1:11" ht="13.5" x14ac:dyDescent="0.25">
      <c r="A256" s="3">
        <f>TITRES_STAT!B259</f>
        <v>42380</v>
      </c>
      <c r="B256" s="17">
        <f>TITRES_STAT!D259</f>
        <v>5.8723999999999998</v>
      </c>
      <c r="C256" s="2">
        <f t="shared" si="21"/>
        <v>2.4499999999999744E-2</v>
      </c>
      <c r="D256" s="2">
        <f t="shared" si="22"/>
        <v>5.8826599999999996</v>
      </c>
      <c r="E256" s="2">
        <f t="shared" si="24"/>
        <v>5.7096599999999995</v>
      </c>
      <c r="F256" s="2">
        <f t="shared" si="25"/>
        <v>5.5793600000000003</v>
      </c>
      <c r="G256" s="2">
        <f t="shared" si="27"/>
        <v>5.4008140000000013</v>
      </c>
      <c r="H256" s="2">
        <f t="shared" si="23"/>
        <v>5.9152790000000008</v>
      </c>
      <c r="I256" s="2">
        <f t="array" ref="I256">SUMPRODUCT(B240:B259, (ROW(B240:B259)-ROW(B240)+1)) / (20*21/2)</f>
        <v>5.8126642857142867</v>
      </c>
      <c r="J256" s="2">
        <f t="shared" si="26"/>
        <v>5.6237528386142852</v>
      </c>
      <c r="K256" s="2">
        <f t="shared" si="28"/>
        <v>5.5139290183607148</v>
      </c>
    </row>
    <row r="257" spans="1:11" ht="13.5" x14ac:dyDescent="0.25">
      <c r="A257" s="3">
        <f>TITRES_STAT!B260</f>
        <v>42381</v>
      </c>
      <c r="B257" s="17">
        <f>TITRES_STAT!D260</f>
        <v>6.0484999999999998</v>
      </c>
      <c r="C257" s="2">
        <f t="shared" si="21"/>
        <v>0.17609999999999992</v>
      </c>
      <c r="D257" s="2">
        <f t="shared" si="22"/>
        <v>5.9032</v>
      </c>
      <c r="E257" s="2">
        <f t="shared" si="24"/>
        <v>5.7713199999999993</v>
      </c>
      <c r="F257" s="2">
        <f t="shared" si="25"/>
        <v>5.6108000000000002</v>
      </c>
      <c r="G257" s="2">
        <f t="shared" si="27"/>
        <v>5.4131460000000002</v>
      </c>
      <c r="H257" s="2">
        <f t="shared" si="23"/>
        <v>5.9182710000000007</v>
      </c>
      <c r="I257" s="2">
        <f t="array" ref="I257">SUMPRODUCT(B241:B260, (ROW(B241:B260)-ROW(B241)+1)) / (20*21/2)</f>
        <v>5.8474690476190476</v>
      </c>
      <c r="J257" s="2">
        <f t="shared" si="26"/>
        <v>5.6642049492224489</v>
      </c>
      <c r="K257" s="2">
        <f t="shared" si="28"/>
        <v>5.5348925862681382</v>
      </c>
    </row>
    <row r="258" spans="1:11" ht="13.5" x14ac:dyDescent="0.25">
      <c r="A258" s="3">
        <f>TITRES_STAT!B261</f>
        <v>42382</v>
      </c>
      <c r="B258" s="17">
        <f>TITRES_STAT!D261</f>
        <v>6.0876999999999999</v>
      </c>
      <c r="C258" s="2">
        <f t="shared" si="21"/>
        <v>3.9200000000000124E-2</v>
      </c>
      <c r="D258" s="2">
        <f t="shared" si="22"/>
        <v>5.9315799999999994</v>
      </c>
      <c r="E258" s="2">
        <f t="shared" si="24"/>
        <v>5.8300499999999991</v>
      </c>
      <c r="F258" s="2">
        <f t="shared" si="25"/>
        <v>5.6460350000000004</v>
      </c>
      <c r="G258" s="2">
        <f t="shared" si="27"/>
        <v>5.4272400000000003</v>
      </c>
      <c r="H258" s="2">
        <f t="shared" si="23"/>
        <v>5.9210389999999995</v>
      </c>
      <c r="I258" s="2">
        <f t="array" ref="I258">SUMPRODUCT(B242:B261, (ROW(B242:B261)-ROW(B242)+1)) / (20*21/2)</f>
        <v>5.8762390476190474</v>
      </c>
      <c r="J258" s="2">
        <f t="shared" si="26"/>
        <v>5.7045378112012628</v>
      </c>
      <c r="K258" s="2">
        <f t="shared" si="28"/>
        <v>5.5565713083752701</v>
      </c>
    </row>
    <row r="259" spans="1:11" ht="13.5" x14ac:dyDescent="0.25">
      <c r="A259" s="3">
        <f>TITRES_STAT!B262</f>
        <v>42384</v>
      </c>
      <c r="B259" s="17">
        <f>TITRES_STAT!D262</f>
        <v>6.21</v>
      </c>
      <c r="C259" s="2">
        <f t="shared" si="21"/>
        <v>0.12230000000000008</v>
      </c>
      <c r="D259" s="2">
        <f t="shared" si="22"/>
        <v>6.0132999999999992</v>
      </c>
      <c r="E259" s="2">
        <f t="shared" si="24"/>
        <v>5.9051600000000004</v>
      </c>
      <c r="F259" s="2">
        <f t="shared" si="25"/>
        <v>5.6855500000000001</v>
      </c>
      <c r="G259" s="2">
        <f t="shared" si="27"/>
        <v>5.4437800000000003</v>
      </c>
      <c r="H259" s="2">
        <f t="shared" si="23"/>
        <v>5.9244389999999996</v>
      </c>
      <c r="I259" s="2">
        <f t="array" ref="I259">SUMPRODUCT(B243:B262, (ROW(B243:B262)-ROW(B243)+1)) / (20*21/2)</f>
        <v>5.8998209523809519</v>
      </c>
      <c r="J259" s="2">
        <f t="shared" si="26"/>
        <v>5.7526770672773333</v>
      </c>
      <c r="K259" s="2">
        <f t="shared" si="28"/>
        <v>5.5821959629487887</v>
      </c>
    </row>
    <row r="260" spans="1:11" ht="13.5" x14ac:dyDescent="0.25">
      <c r="A260" s="3">
        <f>TITRES_STAT!B263</f>
        <v>42387</v>
      </c>
      <c r="B260" s="17">
        <f>TITRES_STAT!D263</f>
        <v>6.0510000000000002</v>
      </c>
      <c r="C260" s="2">
        <f t="shared" ref="C260:C323" si="29">B260-B259</f>
        <v>-0.15899999999999981</v>
      </c>
      <c r="D260" s="2">
        <f t="shared" si="22"/>
        <v>6.0539200000000006</v>
      </c>
      <c r="E260" s="2">
        <f t="shared" si="24"/>
        <v>5.9536099999999994</v>
      </c>
      <c r="F260" s="2">
        <f t="shared" si="25"/>
        <v>5.7171149999999997</v>
      </c>
      <c r="G260" s="2">
        <f t="shared" si="27"/>
        <v>5.45763</v>
      </c>
      <c r="H260" s="2">
        <f t="shared" si="23"/>
        <v>5.9270744999999989</v>
      </c>
      <c r="I260" s="2">
        <f t="array" ref="I260">SUMPRODUCT(B244:B263, (ROW(B244:B263)-ROW(B244)+1)) / (20*21/2)</f>
        <v>5.9232776190476191</v>
      </c>
      <c r="J260" s="2">
        <f t="shared" si="26"/>
        <v>5.7810887751556832</v>
      </c>
      <c r="K260" s="2">
        <f t="shared" si="28"/>
        <v>5.6005804349900128</v>
      </c>
    </row>
    <row r="261" spans="1:11" ht="13.5" x14ac:dyDescent="0.25">
      <c r="A261" s="3">
        <f>TITRES_STAT!B264</f>
        <v>42388</v>
      </c>
      <c r="B261" s="17">
        <f>TITRES_STAT!D264</f>
        <v>6.0191999999999997</v>
      </c>
      <c r="C261" s="2">
        <f t="shared" si="29"/>
        <v>-3.1800000000000495E-2</v>
      </c>
      <c r="D261" s="2">
        <f t="shared" si="22"/>
        <v>6.0832799999999994</v>
      </c>
      <c r="E261" s="2">
        <f t="shared" si="24"/>
        <v>5.9829699999999999</v>
      </c>
      <c r="F261" s="2">
        <f t="shared" si="25"/>
        <v>5.7470899999999991</v>
      </c>
      <c r="G261" s="2">
        <f t="shared" si="27"/>
        <v>5.4711360000000013</v>
      </c>
      <c r="H261" s="2">
        <f t="shared" si="23"/>
        <v>5.9296434999999983</v>
      </c>
      <c r="I261" s="2">
        <f t="array" ref="I261">SUMPRODUCT(B245:B264, (ROW(B245:B264)-ROW(B245)+1)) / (20*21/2)</f>
        <v>5.9440661904761898</v>
      </c>
      <c r="J261" s="2">
        <f t="shared" si="26"/>
        <v>5.8037660346646662</v>
      </c>
      <c r="K261" s="2">
        <f t="shared" si="28"/>
        <v>5.6169968885198163</v>
      </c>
    </row>
    <row r="262" spans="1:11" ht="13.5" x14ac:dyDescent="0.25">
      <c r="A262" s="3">
        <f>TITRES_STAT!B265</f>
        <v>42389</v>
      </c>
      <c r="B262" s="17">
        <f>TITRES_STAT!D265</f>
        <v>5.9946999999999999</v>
      </c>
      <c r="C262" s="2">
        <f t="shared" si="29"/>
        <v>-2.4499999999999744E-2</v>
      </c>
      <c r="D262" s="2">
        <f t="shared" ref="D262:D325" si="30">AVERAGE(B258:B262)</f>
        <v>6.0725199999999999</v>
      </c>
      <c r="E262" s="2">
        <f t="shared" si="24"/>
        <v>5.9878599999999995</v>
      </c>
      <c r="F262" s="2">
        <f t="shared" si="25"/>
        <v>5.7729049999999988</v>
      </c>
      <c r="G262" s="2">
        <f t="shared" si="27"/>
        <v>5.4848880000000015</v>
      </c>
      <c r="H262" s="2">
        <f t="shared" si="23"/>
        <v>5.9319464999999987</v>
      </c>
      <c r="I262" s="2">
        <f t="array" ref="I262">SUMPRODUCT(B246:B265, (ROW(B246:B265)-ROW(B246)+1)) / (20*21/2)</f>
        <v>5.9759757142857142</v>
      </c>
      <c r="J262" s="2">
        <f t="shared" si="26"/>
        <v>5.8219502218394599</v>
      </c>
      <c r="K262" s="2">
        <f t="shared" si="28"/>
        <v>5.6318087752445294</v>
      </c>
    </row>
    <row r="263" spans="1:11" ht="13.5" x14ac:dyDescent="0.25">
      <c r="A263" s="3">
        <f>TITRES_STAT!B266</f>
        <v>42390</v>
      </c>
      <c r="B263" s="17">
        <f>TITRES_STAT!D266</f>
        <v>6.0191999999999997</v>
      </c>
      <c r="C263" s="2">
        <f t="shared" si="29"/>
        <v>2.4499999999999744E-2</v>
      </c>
      <c r="D263" s="2">
        <f t="shared" si="30"/>
        <v>6.0588199999999999</v>
      </c>
      <c r="E263" s="2">
        <f t="shared" si="24"/>
        <v>5.9951999999999996</v>
      </c>
      <c r="F263" s="2">
        <f t="shared" si="25"/>
        <v>5.8009199999999996</v>
      </c>
      <c r="G263" s="2">
        <f t="shared" si="27"/>
        <v>5.503484000000002</v>
      </c>
      <c r="H263" s="2">
        <f t="shared" si="23"/>
        <v>5.9340644999999981</v>
      </c>
      <c r="I263" s="2">
        <f t="array" ref="I263">SUMPRODUCT(B247:B266, (ROW(B247:B266)-ROW(B247)+1)) / (20*21/2)</f>
        <v>6.0098795238095244</v>
      </c>
      <c r="J263" s="2">
        <f t="shared" si="26"/>
        <v>5.840735914997607</v>
      </c>
      <c r="K263" s="2">
        <f t="shared" si="28"/>
        <v>5.6470005879800382</v>
      </c>
    </row>
    <row r="264" spans="1:11" ht="13.5" x14ac:dyDescent="0.25">
      <c r="A264" s="3">
        <f>TITRES_STAT!B267</f>
        <v>42391</v>
      </c>
      <c r="B264" s="17">
        <f>TITRES_STAT!D267</f>
        <v>6.0191999999999997</v>
      </c>
      <c r="C264" s="2">
        <f t="shared" si="29"/>
        <v>0</v>
      </c>
      <c r="D264" s="2">
        <f t="shared" si="30"/>
        <v>6.0206599999999995</v>
      </c>
      <c r="E264" s="2">
        <f t="shared" si="24"/>
        <v>6.0169799999999993</v>
      </c>
      <c r="F264" s="2">
        <f t="shared" si="25"/>
        <v>5.8284499999999992</v>
      </c>
      <c r="G264" s="2">
        <f t="shared" si="27"/>
        <v>5.5250160000000026</v>
      </c>
      <c r="H264" s="2">
        <f t="shared" si="23"/>
        <v>5.9354649999999989</v>
      </c>
      <c r="I264" s="2">
        <f t="array" ref="I264">SUMPRODUCT(B248:B267, (ROW(B248:B267)-ROW(B248)+1)) / (20*21/2)</f>
        <v>6.0495533333333338</v>
      </c>
      <c r="J264" s="2">
        <f t="shared" si="26"/>
        <v>5.8577324945216445</v>
      </c>
      <c r="K264" s="2">
        <f t="shared" si="28"/>
        <v>5.66159664335337</v>
      </c>
    </row>
    <row r="265" spans="1:11" ht="13.5" x14ac:dyDescent="0.25">
      <c r="A265" s="3">
        <f>TITRES_STAT!B268</f>
        <v>42394</v>
      </c>
      <c r="B265" s="17">
        <f>TITRES_STAT!D268</f>
        <v>6.1635</v>
      </c>
      <c r="C265" s="2">
        <f t="shared" si="29"/>
        <v>0.14430000000000032</v>
      </c>
      <c r="D265" s="2">
        <f t="shared" si="30"/>
        <v>6.0431599999999985</v>
      </c>
      <c r="E265" s="2">
        <f t="shared" si="24"/>
        <v>6.04854</v>
      </c>
      <c r="F265" s="2">
        <f t="shared" si="25"/>
        <v>5.858909999999999</v>
      </c>
      <c r="G265" s="2">
        <f t="shared" si="27"/>
        <v>5.5464980000000024</v>
      </c>
      <c r="H265" s="2">
        <f t="shared" si="23"/>
        <v>5.9375869999999997</v>
      </c>
      <c r="I265" s="2">
        <f t="array" ref="I265">SUMPRODUCT(B249:B268, (ROW(B249:B268)-ROW(B249)+1)) / (20*21/2)</f>
        <v>6.0938895238095236</v>
      </c>
      <c r="J265" s="2">
        <f t="shared" si="26"/>
        <v>5.8868532093291064</v>
      </c>
      <c r="K265" s="2">
        <f t="shared" si="28"/>
        <v>5.6812791279277484</v>
      </c>
    </row>
    <row r="266" spans="1:11" ht="13.5" x14ac:dyDescent="0.25">
      <c r="A266" s="3">
        <f>TITRES_STAT!B269</f>
        <v>42395</v>
      </c>
      <c r="B266" s="17">
        <f>TITRES_STAT!D269</f>
        <v>6.2149000000000001</v>
      </c>
      <c r="C266" s="2">
        <f t="shared" si="29"/>
        <v>5.1400000000000112E-2</v>
      </c>
      <c r="D266" s="2">
        <f t="shared" si="30"/>
        <v>6.0822999999999992</v>
      </c>
      <c r="E266" s="2">
        <f t="shared" si="24"/>
        <v>6.0827899999999993</v>
      </c>
      <c r="F266" s="2">
        <f t="shared" si="25"/>
        <v>5.8962249999999994</v>
      </c>
      <c r="G266" s="2">
        <f t="shared" si="27"/>
        <v>5.5713580000000009</v>
      </c>
      <c r="H266" s="2">
        <f t="shared" ref="H266:H329" si="31">AVERAGE(B67:B266)</f>
        <v>5.9398330000000001</v>
      </c>
      <c r="I266" s="2">
        <f t="array" ref="I266">SUMPRODUCT(B250:B269, (ROW(B250:B269)-ROW(B250)+1)) / (20*21/2)</f>
        <v>6.1576761904761907</v>
      </c>
      <c r="J266" s="2">
        <f t="shared" si="26"/>
        <v>5.9180957608215721</v>
      </c>
      <c r="K266" s="2">
        <f t="shared" si="28"/>
        <v>5.7022054366364641</v>
      </c>
    </row>
    <row r="267" spans="1:11" ht="13.5" x14ac:dyDescent="0.25">
      <c r="A267" s="3">
        <f>TITRES_STAT!B270</f>
        <v>42396</v>
      </c>
      <c r="B267" s="17">
        <f>TITRES_STAT!D270</f>
        <v>6.3128000000000002</v>
      </c>
      <c r="C267" s="2">
        <f t="shared" si="29"/>
        <v>9.7900000000000098E-2</v>
      </c>
      <c r="D267" s="2">
        <f t="shared" si="30"/>
        <v>6.1459199999999994</v>
      </c>
      <c r="E267" s="2">
        <f t="shared" si="24"/>
        <v>6.1092199999999997</v>
      </c>
      <c r="F267" s="2">
        <f t="shared" si="25"/>
        <v>5.9402699999999991</v>
      </c>
      <c r="G267" s="2">
        <f t="shared" si="27"/>
        <v>5.5952400000000004</v>
      </c>
      <c r="H267" s="2">
        <f t="shared" si="31"/>
        <v>5.9414715000000005</v>
      </c>
      <c r="I267" s="2">
        <f t="array" ref="I267">SUMPRODUCT(B251:B270, (ROW(B251:B270)-ROW(B251)+1)) / (20*21/2)</f>
        <v>6.2111085714285714</v>
      </c>
      <c r="J267" s="2">
        <f t="shared" si="26"/>
        <v>5.9556866407433269</v>
      </c>
      <c r="K267" s="2">
        <f t="shared" si="28"/>
        <v>5.7261503214742495</v>
      </c>
    </row>
    <row r="268" spans="1:11" ht="13.5" x14ac:dyDescent="0.25">
      <c r="A268" s="3">
        <f>TITRES_STAT!B271</f>
        <v>42397</v>
      </c>
      <c r="B268" s="17">
        <f>TITRES_STAT!D271</f>
        <v>6.4058000000000002</v>
      </c>
      <c r="C268" s="2">
        <f t="shared" si="29"/>
        <v>9.2999999999999972E-2</v>
      </c>
      <c r="D268" s="2">
        <f t="shared" si="30"/>
        <v>6.2232399999999997</v>
      </c>
      <c r="E268" s="2">
        <f t="shared" ref="E268:E331" si="32">AVERAGE(B259:B268)</f>
        <v>6.1410299999999998</v>
      </c>
      <c r="F268" s="2">
        <f t="shared" si="25"/>
        <v>5.9855399999999985</v>
      </c>
      <c r="G268" s="2">
        <f t="shared" si="27"/>
        <v>5.6169200000000021</v>
      </c>
      <c r="H268" s="2">
        <f t="shared" si="31"/>
        <v>5.9437289999999994</v>
      </c>
      <c r="I268" s="2">
        <f t="array" ref="I268">SUMPRODUCT(B252:B271, (ROW(B252:B271)-ROW(B252)+1)) / (20*21/2)</f>
        <v>6.2525985714285728</v>
      </c>
      <c r="J268" s="2">
        <f t="shared" si="26"/>
        <v>5.9985545797201532</v>
      </c>
      <c r="K268" s="2">
        <f t="shared" si="28"/>
        <v>5.752803250043887</v>
      </c>
    </row>
    <row r="269" spans="1:11" ht="13.5" x14ac:dyDescent="0.25">
      <c r="A269" s="3">
        <f>TITRES_STAT!B272</f>
        <v>42398</v>
      </c>
      <c r="B269" s="17">
        <f>TITRES_STAT!D272</f>
        <v>6.6553000000000004</v>
      </c>
      <c r="C269" s="2">
        <f t="shared" si="29"/>
        <v>0.24950000000000028</v>
      </c>
      <c r="D269" s="2">
        <f t="shared" si="30"/>
        <v>6.35046</v>
      </c>
      <c r="E269" s="2">
        <f t="shared" si="32"/>
        <v>6.1855599999999997</v>
      </c>
      <c r="F269" s="2">
        <f t="shared" si="25"/>
        <v>6.0453599999999987</v>
      </c>
      <c r="G269" s="2">
        <f t="shared" si="27"/>
        <v>5.6404580000000024</v>
      </c>
      <c r="H269" s="2">
        <f t="shared" si="31"/>
        <v>5.9469775</v>
      </c>
      <c r="I269" s="2">
        <f t="array" ref="I269">SUMPRODUCT(B253:B272, (ROW(B253:B272)-ROW(B253)+1)) / (20*21/2)</f>
        <v>6.2785961904761898</v>
      </c>
      <c r="J269" s="2">
        <f t="shared" si="26"/>
        <v>6.0611017626039487</v>
      </c>
      <c r="K269" s="2">
        <f t="shared" si="28"/>
        <v>5.7881952794539311</v>
      </c>
    </row>
    <row r="270" spans="1:11" ht="13.5" x14ac:dyDescent="0.25">
      <c r="A270" s="3">
        <f>TITRES_STAT!B273</f>
        <v>42401</v>
      </c>
      <c r="B270" s="17">
        <f>TITRES_STAT!D273</f>
        <v>6.6063999999999998</v>
      </c>
      <c r="C270" s="2">
        <f t="shared" si="29"/>
        <v>-4.890000000000061E-2</v>
      </c>
      <c r="D270" s="2">
        <f t="shared" si="30"/>
        <v>6.4390400000000003</v>
      </c>
      <c r="E270" s="2">
        <f t="shared" si="32"/>
        <v>6.2410999999999994</v>
      </c>
      <c r="F270" s="2">
        <f t="shared" si="25"/>
        <v>6.0973549999999985</v>
      </c>
      <c r="G270" s="2">
        <f t="shared" si="27"/>
        <v>5.6624800000000013</v>
      </c>
      <c r="H270" s="2">
        <f t="shared" si="31"/>
        <v>5.9492234999999996</v>
      </c>
      <c r="I270" s="2">
        <f t="array" ref="I270">SUMPRODUCT(B254:B273, (ROW(B254:B273)-ROW(B254)+1)) / (20*21/2)</f>
        <v>6.3047038095238097</v>
      </c>
      <c r="J270" s="2">
        <f t="shared" si="26"/>
        <v>6.1130349280702392</v>
      </c>
      <c r="K270" s="2">
        <f t="shared" si="28"/>
        <v>5.8202817390831889</v>
      </c>
    </row>
    <row r="271" spans="1:11" ht="13.5" x14ac:dyDescent="0.25">
      <c r="A271" s="3">
        <f>TITRES_STAT!B274</f>
        <v>42402</v>
      </c>
      <c r="B271" s="17">
        <f>TITRES_STAT!D274</f>
        <v>6.5330000000000004</v>
      </c>
      <c r="C271" s="2">
        <f t="shared" si="29"/>
        <v>-7.3399999999999466E-2</v>
      </c>
      <c r="D271" s="2">
        <f t="shared" si="30"/>
        <v>6.5026600000000006</v>
      </c>
      <c r="E271" s="2">
        <f t="shared" si="32"/>
        <v>6.2924799999999994</v>
      </c>
      <c r="F271" s="2">
        <f t="shared" si="25"/>
        <v>6.1377249999999988</v>
      </c>
      <c r="G271" s="2">
        <f t="shared" si="27"/>
        <v>5.6854800000000019</v>
      </c>
      <c r="H271" s="2">
        <f t="shared" si="31"/>
        <v>5.9506309999999987</v>
      </c>
      <c r="I271" s="2">
        <f t="array" ref="I271">SUMPRODUCT(B255:B274, (ROW(B255:B274)-ROW(B255)+1)) / (20*21/2)</f>
        <v>6.3284814285714299</v>
      </c>
      <c r="J271" s="2">
        <f t="shared" si="26"/>
        <v>6.153031601587359</v>
      </c>
      <c r="K271" s="2">
        <f t="shared" si="28"/>
        <v>5.8482314748054174</v>
      </c>
    </row>
    <row r="272" spans="1:11" ht="13.5" x14ac:dyDescent="0.25">
      <c r="A272" s="3">
        <f>TITRES_STAT!B275</f>
        <v>42403</v>
      </c>
      <c r="B272" s="17">
        <f>TITRES_STAT!D275</f>
        <v>6.4107000000000003</v>
      </c>
      <c r="C272" s="2">
        <f t="shared" si="29"/>
        <v>-0.12230000000000008</v>
      </c>
      <c r="D272" s="2">
        <f t="shared" si="30"/>
        <v>6.5222400000000009</v>
      </c>
      <c r="E272" s="2">
        <f t="shared" si="32"/>
        <v>6.3340800000000002</v>
      </c>
      <c r="F272" s="2">
        <f t="shared" si="25"/>
        <v>6.1609699999999998</v>
      </c>
      <c r="G272" s="2">
        <f t="shared" si="27"/>
        <v>5.7070120000000024</v>
      </c>
      <c r="H272" s="2">
        <f t="shared" si="31"/>
        <v>5.9505764999999986</v>
      </c>
      <c r="I272" s="2">
        <f t="array" ref="I272">SUMPRODUCT(B256:B275, (ROW(B256:B275)-ROW(B256)+1)) / (20*21/2)</f>
        <v>6.3492414285714291</v>
      </c>
      <c r="J272" s="2">
        <f t="shared" si="26"/>
        <v>6.1775714490552289</v>
      </c>
      <c r="K272" s="2">
        <f t="shared" si="28"/>
        <v>5.8702890640287348</v>
      </c>
    </row>
    <row r="273" spans="1:11" ht="13.5" x14ac:dyDescent="0.25">
      <c r="A273" s="3">
        <f>TITRES_STAT!B276</f>
        <v>42404</v>
      </c>
      <c r="B273" s="17">
        <f>TITRES_STAT!D276</f>
        <v>6.4351000000000003</v>
      </c>
      <c r="C273" s="2">
        <f t="shared" si="29"/>
        <v>2.4399999999999977E-2</v>
      </c>
      <c r="D273" s="2">
        <f t="shared" si="30"/>
        <v>6.5281000000000002</v>
      </c>
      <c r="E273" s="2">
        <f t="shared" si="32"/>
        <v>6.3756700000000004</v>
      </c>
      <c r="F273" s="2">
        <f t="shared" si="25"/>
        <v>6.185435</v>
      </c>
      <c r="G273" s="2">
        <f t="shared" si="27"/>
        <v>5.7305000000000019</v>
      </c>
      <c r="H273" s="2">
        <f t="shared" si="31"/>
        <v>5.952027499999998</v>
      </c>
      <c r="I273" s="2">
        <f t="array" ref="I273">SUMPRODUCT(B257:B276, (ROW(B257:B276)-ROW(B257)+1)) / (20*21/2)</f>
        <v>6.3602147619047615</v>
      </c>
      <c r="J273" s="2">
        <f t="shared" si="26"/>
        <v>6.202097977716635</v>
      </c>
      <c r="K273" s="2">
        <f t="shared" si="28"/>
        <v>5.8924385124981971</v>
      </c>
    </row>
    <row r="274" spans="1:11" ht="13.5" x14ac:dyDescent="0.25">
      <c r="A274" s="3">
        <f>TITRES_STAT!B277</f>
        <v>42405</v>
      </c>
      <c r="B274" s="17">
        <f>TITRES_STAT!D277</f>
        <v>6.4351000000000003</v>
      </c>
      <c r="C274" s="2">
        <f t="shared" si="29"/>
        <v>0</v>
      </c>
      <c r="D274" s="2">
        <f t="shared" si="30"/>
        <v>6.4840599999999995</v>
      </c>
      <c r="E274" s="2">
        <f t="shared" si="32"/>
        <v>6.4172600000000006</v>
      </c>
      <c r="F274" s="2">
        <f t="shared" si="25"/>
        <v>6.2171199999999995</v>
      </c>
      <c r="G274" s="2">
        <f t="shared" si="27"/>
        <v>5.7539880000000005</v>
      </c>
      <c r="H274" s="2">
        <f t="shared" si="31"/>
        <v>5.9537139999999988</v>
      </c>
      <c r="I274" s="2">
        <f t="array" ref="I274">SUMPRODUCT(B258:B277, (ROW(B258:B277)-ROW(B258)+1)) / (20*21/2)</f>
        <v>6.3506866666666655</v>
      </c>
      <c r="J274" s="2">
        <f t="shared" si="26"/>
        <v>6.224288646505526</v>
      </c>
      <c r="K274" s="2">
        <f t="shared" si="28"/>
        <v>5.9137193551453269</v>
      </c>
    </row>
    <row r="275" spans="1:11" ht="13.5" x14ac:dyDescent="0.25">
      <c r="A275" s="3">
        <f>TITRES_STAT!B278</f>
        <v>42408</v>
      </c>
      <c r="B275" s="17">
        <f>TITRES_STAT!D278</f>
        <v>6.4351000000000003</v>
      </c>
      <c r="C275" s="2">
        <f t="shared" si="29"/>
        <v>0</v>
      </c>
      <c r="D275" s="2">
        <f t="shared" si="30"/>
        <v>6.4497999999999989</v>
      </c>
      <c r="E275" s="2">
        <f t="shared" si="32"/>
        <v>6.4444199999999991</v>
      </c>
      <c r="F275" s="2">
        <f t="shared" si="25"/>
        <v>6.24648</v>
      </c>
      <c r="G275" s="2">
        <f t="shared" si="27"/>
        <v>5.7776240000000003</v>
      </c>
      <c r="H275" s="2">
        <f t="shared" si="31"/>
        <v>5.9557694999999988</v>
      </c>
      <c r="I275" s="2">
        <f t="array" ref="I275">SUMPRODUCT(B259:B278, (ROW(B259:B278)-ROW(B259)+1)) / (20*21/2)</f>
        <v>6.3237947619047628</v>
      </c>
      <c r="J275" s="2">
        <f t="shared" si="26"/>
        <v>6.2443659182669045</v>
      </c>
      <c r="K275" s="2">
        <f t="shared" si="28"/>
        <v>5.9341656549435502</v>
      </c>
    </row>
    <row r="276" spans="1:11" ht="13.5" x14ac:dyDescent="0.25">
      <c r="A276" s="3">
        <f>TITRES_STAT!B279</f>
        <v>42409</v>
      </c>
      <c r="B276" s="17">
        <f>TITRES_STAT!D279</f>
        <v>6.3616999999999999</v>
      </c>
      <c r="C276" s="2">
        <f t="shared" si="29"/>
        <v>-7.3400000000000354E-2</v>
      </c>
      <c r="D276" s="2">
        <f t="shared" si="30"/>
        <v>6.41554</v>
      </c>
      <c r="E276" s="2">
        <f t="shared" si="32"/>
        <v>6.4590999999999994</v>
      </c>
      <c r="F276" s="2">
        <f t="shared" ref="F276:F339" si="33">AVERAGE(B257:B276)</f>
        <v>6.2709450000000002</v>
      </c>
      <c r="G276" s="2">
        <f t="shared" si="27"/>
        <v>5.7986659999999999</v>
      </c>
      <c r="H276" s="2">
        <f t="shared" si="31"/>
        <v>5.9570379999999989</v>
      </c>
      <c r="I276" s="2">
        <f t="array" ref="I276">SUMPRODUCT(B260:B279, (ROW(B260:B279)-ROW(B260)+1)) / (20*21/2)</f>
        <v>6.2812695238095246</v>
      </c>
      <c r="J276" s="2">
        <f t="shared" si="26"/>
        <v>6.2555405927176757</v>
      </c>
      <c r="K276" s="2">
        <f t="shared" si="28"/>
        <v>5.9509317076908621</v>
      </c>
    </row>
    <row r="277" spans="1:11" ht="13.5" x14ac:dyDescent="0.25">
      <c r="A277" s="3">
        <f>TITRES_STAT!B280</f>
        <v>42410</v>
      </c>
      <c r="B277" s="17">
        <f>TITRES_STAT!D280</f>
        <v>6.1708999999999996</v>
      </c>
      <c r="C277" s="2">
        <f t="shared" si="29"/>
        <v>-0.1908000000000003</v>
      </c>
      <c r="D277" s="2">
        <f t="shared" si="30"/>
        <v>6.3675800000000002</v>
      </c>
      <c r="E277" s="2">
        <f t="shared" si="32"/>
        <v>6.4449100000000001</v>
      </c>
      <c r="F277" s="2">
        <f t="shared" si="33"/>
        <v>6.2770650000000012</v>
      </c>
      <c r="G277" s="2">
        <f t="shared" si="27"/>
        <v>5.814913999999999</v>
      </c>
      <c r="H277" s="2">
        <f t="shared" si="31"/>
        <v>5.9570859999999994</v>
      </c>
      <c r="I277" s="2">
        <f t="array" ref="I277">SUMPRODUCT(B261:B280, (ROW(B261:B280)-ROW(B261)+1)) / (20*21/2)</f>
        <v>6.2538495238095244</v>
      </c>
      <c r="J277" s="2">
        <f t="shared" ref="J277:J340" si="34">$J$4*B277+J276*(1-$J$4)</f>
        <v>6.2474795838874213</v>
      </c>
      <c r="K277" s="2">
        <f t="shared" si="28"/>
        <v>5.9595579152323976</v>
      </c>
    </row>
    <row r="278" spans="1:11" ht="13.5" x14ac:dyDescent="0.25">
      <c r="A278" s="3">
        <f>TITRES_STAT!B281</f>
        <v>42411</v>
      </c>
      <c r="B278" s="17">
        <f>TITRES_STAT!D281</f>
        <v>5.9946999999999999</v>
      </c>
      <c r="C278" s="2">
        <f t="shared" si="29"/>
        <v>-0.17619999999999969</v>
      </c>
      <c r="D278" s="2">
        <f t="shared" si="30"/>
        <v>6.2795000000000005</v>
      </c>
      <c r="E278" s="2">
        <f t="shared" si="32"/>
        <v>6.4037999999999995</v>
      </c>
      <c r="F278" s="2">
        <f t="shared" si="33"/>
        <v>6.2724150000000005</v>
      </c>
      <c r="G278" s="2">
        <f t="shared" si="27"/>
        <v>5.8294960000000007</v>
      </c>
      <c r="H278" s="2">
        <f t="shared" si="31"/>
        <v>5.9552894999999992</v>
      </c>
      <c r="I278" s="2">
        <f t="array" ref="I278">SUMPRODUCT(B262:B281, (ROW(B262:B281)-ROW(B262)+1)) / (20*21/2)</f>
        <v>6.2506090476190481</v>
      </c>
      <c r="J278" s="2">
        <f t="shared" si="34"/>
        <v>6.2234053378029053</v>
      </c>
      <c r="K278" s="2">
        <f t="shared" si="28"/>
        <v>5.9609360362036767</v>
      </c>
    </row>
    <row r="279" spans="1:11" ht="13.5" x14ac:dyDescent="0.25">
      <c r="A279" s="3">
        <f>TITRES_STAT!B282</f>
        <v>42412</v>
      </c>
      <c r="B279" s="17">
        <f>TITRES_STAT!D282</f>
        <v>5.8258999999999999</v>
      </c>
      <c r="C279" s="2">
        <f t="shared" si="29"/>
        <v>-0.16880000000000006</v>
      </c>
      <c r="D279" s="2">
        <f t="shared" si="30"/>
        <v>6.1576600000000008</v>
      </c>
      <c r="E279" s="2">
        <f t="shared" si="32"/>
        <v>6.3208599999999988</v>
      </c>
      <c r="F279" s="2">
        <f t="shared" si="33"/>
        <v>6.253210000000001</v>
      </c>
      <c r="G279" s="2">
        <f t="shared" si="27"/>
        <v>5.8391360000000008</v>
      </c>
      <c r="H279" s="2">
        <f t="shared" si="31"/>
        <v>5.9528639999999999</v>
      </c>
      <c r="I279" s="2">
        <f t="array" ref="I279">SUMPRODUCT(B263:B282, (ROW(B263:B282)-ROW(B263)+1)) / (20*21/2)</f>
        <v>6.2441128571428584</v>
      </c>
      <c r="J279" s="2">
        <f t="shared" si="34"/>
        <v>6.1855476865835808</v>
      </c>
      <c r="K279" s="2">
        <f t="shared" si="28"/>
        <v>5.9556405053721599</v>
      </c>
    </row>
    <row r="280" spans="1:11" ht="13.5" x14ac:dyDescent="0.25">
      <c r="A280" s="3">
        <f>TITRES_STAT!B283</f>
        <v>42415</v>
      </c>
      <c r="B280" s="17">
        <f>TITRES_STAT!D283</f>
        <v>5.9653</v>
      </c>
      <c r="C280" s="2">
        <f t="shared" si="29"/>
        <v>0.13940000000000019</v>
      </c>
      <c r="D280" s="2">
        <f t="shared" si="30"/>
        <v>6.063699999999999</v>
      </c>
      <c r="E280" s="2">
        <f t="shared" si="32"/>
        <v>6.2567499999999994</v>
      </c>
      <c r="F280" s="2">
        <f t="shared" si="33"/>
        <v>6.2489250000000007</v>
      </c>
      <c r="G280" s="2">
        <f t="shared" si="27"/>
        <v>5.8532280000000014</v>
      </c>
      <c r="H280" s="2">
        <f t="shared" si="31"/>
        <v>5.9505209999999984</v>
      </c>
      <c r="I280" s="2">
        <f t="array" ref="I280">SUMPRODUCT(B264:B283, (ROW(B264:B283)-ROW(B264)+1)) / (20*21/2)</f>
        <v>6.2366842857142846</v>
      </c>
      <c r="J280" s="2">
        <f t="shared" si="34"/>
        <v>6.1645717164327634</v>
      </c>
      <c r="K280" s="2">
        <f t="shared" si="28"/>
        <v>5.9560193090830555</v>
      </c>
    </row>
    <row r="281" spans="1:11" ht="13.5" x14ac:dyDescent="0.25">
      <c r="A281" s="3">
        <f>TITRES_STAT!B284</f>
        <v>42416</v>
      </c>
      <c r="B281" s="17">
        <f>TITRES_STAT!D284</f>
        <v>6.2149000000000001</v>
      </c>
      <c r="C281" s="2">
        <f t="shared" si="29"/>
        <v>0.24960000000000004</v>
      </c>
      <c r="D281" s="2">
        <f t="shared" si="30"/>
        <v>6.0343399999999994</v>
      </c>
      <c r="E281" s="2">
        <f t="shared" si="32"/>
        <v>6.2249399999999993</v>
      </c>
      <c r="F281" s="2">
        <f t="shared" si="33"/>
        <v>6.2587100000000007</v>
      </c>
      <c r="G281" s="2">
        <f t="shared" si="27"/>
        <v>5.8713340000000018</v>
      </c>
      <c r="H281" s="2">
        <f t="shared" si="31"/>
        <v>5.9496204999999982</v>
      </c>
      <c r="I281" s="2">
        <f t="array" ref="I281">SUMPRODUCT(B265:B284, (ROW(B265:B284)-ROW(B265)+1)) / (20*21/2)</f>
        <v>6.2214400000000003</v>
      </c>
      <c r="J281" s="2">
        <f t="shared" si="34"/>
        <v>6.1693648862963091</v>
      </c>
      <c r="K281" s="2">
        <f t="shared" si="28"/>
        <v>5.9661714930405827</v>
      </c>
    </row>
    <row r="282" spans="1:11" ht="13.5" x14ac:dyDescent="0.25">
      <c r="A282" s="3">
        <f>TITRES_STAT!B285</f>
        <v>42417</v>
      </c>
      <c r="B282" s="17">
        <f>TITRES_STAT!D285</f>
        <v>6.1905000000000001</v>
      </c>
      <c r="C282" s="2">
        <f t="shared" si="29"/>
        <v>-2.4399999999999977E-2</v>
      </c>
      <c r="D282" s="2">
        <f t="shared" si="30"/>
        <v>6.0382599999999993</v>
      </c>
      <c r="E282" s="2">
        <f t="shared" si="32"/>
        <v>6.2029199999999998</v>
      </c>
      <c r="F282" s="2">
        <f t="shared" si="33"/>
        <v>6.2685000000000013</v>
      </c>
      <c r="G282" s="2">
        <f t="shared" si="27"/>
        <v>5.8894420000000016</v>
      </c>
      <c r="H282" s="2">
        <f t="shared" si="31"/>
        <v>5.948802999999999</v>
      </c>
      <c r="I282" s="2">
        <f t="array" ref="I282">SUMPRODUCT(B266:B285, (ROW(B266:B285)-ROW(B266)+1)) / (20*21/2)</f>
        <v>6.2010728571428571</v>
      </c>
      <c r="J282" s="2">
        <f t="shared" si="34"/>
        <v>6.1713777542680894</v>
      </c>
      <c r="K282" s="2">
        <f t="shared" si="28"/>
        <v>5.9749686893919325</v>
      </c>
    </row>
    <row r="283" spans="1:11" ht="13.5" x14ac:dyDescent="0.25">
      <c r="A283" s="3">
        <f>TITRES_STAT!B286</f>
        <v>42418</v>
      </c>
      <c r="B283" s="17">
        <f>TITRES_STAT!D286</f>
        <v>6.1905000000000001</v>
      </c>
      <c r="C283" s="2">
        <f t="shared" si="29"/>
        <v>0</v>
      </c>
      <c r="D283" s="2">
        <f t="shared" si="30"/>
        <v>6.07742</v>
      </c>
      <c r="E283" s="2">
        <f t="shared" si="32"/>
        <v>6.1784599999999994</v>
      </c>
      <c r="F283" s="2">
        <f t="shared" si="33"/>
        <v>6.2770650000000003</v>
      </c>
      <c r="G283" s="2">
        <f t="shared" si="27"/>
        <v>5.9079900000000016</v>
      </c>
      <c r="H283" s="2">
        <f t="shared" si="31"/>
        <v>5.9479749999999969</v>
      </c>
      <c r="I283" s="2">
        <f t="array" ref="I283">SUMPRODUCT(B267:B286, (ROW(B267:B286)-ROW(B267)+1)) / (20*21/2)</f>
        <v>6.1788266666666685</v>
      </c>
      <c r="J283" s="2">
        <f t="shared" si="34"/>
        <v>6.1731989205282716</v>
      </c>
      <c r="K283" s="2">
        <f t="shared" si="28"/>
        <v>5.9834208976510723</v>
      </c>
    </row>
    <row r="284" spans="1:11" ht="13.5" x14ac:dyDescent="0.25">
      <c r="A284" s="3">
        <f>TITRES_STAT!B287</f>
        <v>42419</v>
      </c>
      <c r="B284" s="17">
        <f>TITRES_STAT!D287</f>
        <v>6.117</v>
      </c>
      <c r="C284" s="2">
        <f t="shared" si="29"/>
        <v>-7.3500000000000121E-2</v>
      </c>
      <c r="D284" s="2">
        <f t="shared" si="30"/>
        <v>6.1356400000000004</v>
      </c>
      <c r="E284" s="2">
        <f t="shared" si="32"/>
        <v>6.1466500000000002</v>
      </c>
      <c r="F284" s="2">
        <f t="shared" si="33"/>
        <v>6.2819550000000008</v>
      </c>
      <c r="G284" s="2">
        <f t="shared" si="27"/>
        <v>5.9251660000000017</v>
      </c>
      <c r="H284" s="2">
        <f t="shared" si="31"/>
        <v>5.9467794999999981</v>
      </c>
      <c r="I284" s="2">
        <f t="array" ref="I284">SUMPRODUCT(B268:B287, (ROW(B268:B287)-ROW(B268)+1)) / (20*21/2)</f>
        <v>6.1410914285714293</v>
      </c>
      <c r="J284" s="2">
        <f t="shared" si="34"/>
        <v>6.1678466423827221</v>
      </c>
      <c r="K284" s="2">
        <f t="shared" si="28"/>
        <v>5.9886592938216188</v>
      </c>
    </row>
    <row r="285" spans="1:11" ht="13.5" x14ac:dyDescent="0.25">
      <c r="A285" s="3">
        <f>TITRES_STAT!B288</f>
        <v>42422</v>
      </c>
      <c r="B285" s="17">
        <f>TITRES_STAT!D288</f>
        <v>6.0681000000000003</v>
      </c>
      <c r="C285" s="2">
        <f t="shared" si="29"/>
        <v>-4.8899999999999721E-2</v>
      </c>
      <c r="D285" s="2">
        <f t="shared" si="30"/>
        <v>6.1562000000000001</v>
      </c>
      <c r="E285" s="2">
        <f t="shared" si="32"/>
        <v>6.1099499999999995</v>
      </c>
      <c r="F285" s="2">
        <f t="shared" si="33"/>
        <v>6.2771850000000002</v>
      </c>
      <c r="G285" s="2">
        <f t="shared" si="27"/>
        <v>5.941314000000002</v>
      </c>
      <c r="H285" s="2">
        <f t="shared" si="31"/>
        <v>5.9451449999999975</v>
      </c>
      <c r="I285" s="2">
        <f t="array" ref="I285">SUMPRODUCT(B269:B288, (ROW(B269:B288)-ROW(B269)+1)) / (20*21/2)</f>
        <v>6.1066152380952374</v>
      </c>
      <c r="J285" s="2">
        <f t="shared" si="34"/>
        <v>6.1583469621557967</v>
      </c>
      <c r="K285" s="2">
        <f t="shared" si="28"/>
        <v>5.9917746156325364</v>
      </c>
    </row>
    <row r="286" spans="1:11" ht="13.5" x14ac:dyDescent="0.25">
      <c r="A286" s="3">
        <f>TITRES_STAT!B289</f>
        <v>42423</v>
      </c>
      <c r="B286" s="17">
        <f>TITRES_STAT!D289</f>
        <v>6.0435999999999996</v>
      </c>
      <c r="C286" s="2">
        <f t="shared" si="29"/>
        <v>-2.4500000000000632E-2</v>
      </c>
      <c r="D286" s="2">
        <f t="shared" si="30"/>
        <v>6.1219400000000004</v>
      </c>
      <c r="E286" s="2">
        <f t="shared" si="32"/>
        <v>6.0781399999999994</v>
      </c>
      <c r="F286" s="2">
        <f t="shared" si="33"/>
        <v>6.2686200000000003</v>
      </c>
      <c r="G286" s="2">
        <f t="shared" si="27"/>
        <v>5.9557500000000019</v>
      </c>
      <c r="H286" s="2">
        <f t="shared" si="31"/>
        <v>5.9427729999999972</v>
      </c>
      <c r="I286" s="2">
        <f t="array" ref="I286">SUMPRODUCT(B270:B289, (ROW(B270:B289)-ROW(B270)+1)) / (20*21/2)</f>
        <v>6.0757828571428565</v>
      </c>
      <c r="J286" s="2">
        <f t="shared" si="34"/>
        <v>6.1474186800457211</v>
      </c>
      <c r="K286" s="2">
        <f t="shared" si="28"/>
        <v>5.9938069836469472</v>
      </c>
    </row>
    <row r="287" spans="1:11" ht="13.5" x14ac:dyDescent="0.25">
      <c r="A287" s="3">
        <f>TITRES_STAT!B290</f>
        <v>42424</v>
      </c>
      <c r="B287" s="17">
        <f>TITRES_STAT!D290</f>
        <v>5.8723999999999998</v>
      </c>
      <c r="C287" s="2">
        <f t="shared" si="29"/>
        <v>-0.1711999999999998</v>
      </c>
      <c r="D287" s="2">
        <f t="shared" si="30"/>
        <v>6.0583200000000001</v>
      </c>
      <c r="E287" s="2">
        <f t="shared" si="32"/>
        <v>6.0482899999999997</v>
      </c>
      <c r="F287" s="2">
        <f t="shared" si="33"/>
        <v>6.2465999999999999</v>
      </c>
      <c r="G287" s="2">
        <f t="shared" si="27"/>
        <v>5.9648040000000018</v>
      </c>
      <c r="H287" s="2">
        <f t="shared" si="31"/>
        <v>5.9394424999999993</v>
      </c>
      <c r="I287" s="2">
        <f t="array" ref="I287">SUMPRODUCT(B271:B290, (ROW(B271:B290)-ROW(B271)+1)) / (20*21/2)</f>
        <v>6.0695338095238087</v>
      </c>
      <c r="J287" s="2">
        <f t="shared" si="34"/>
        <v>6.1212264248032717</v>
      </c>
      <c r="K287" s="2">
        <f t="shared" si="28"/>
        <v>5.9890459254647137</v>
      </c>
    </row>
    <row r="288" spans="1:11" ht="13.5" x14ac:dyDescent="0.25">
      <c r="A288" s="3">
        <f>TITRES_STAT!B291</f>
        <v>42425</v>
      </c>
      <c r="B288" s="17">
        <f>TITRES_STAT!D291</f>
        <v>5.8845999999999998</v>
      </c>
      <c r="C288" s="2">
        <f t="shared" si="29"/>
        <v>1.2199999999999989E-2</v>
      </c>
      <c r="D288" s="2">
        <f t="shared" si="30"/>
        <v>5.9971399999999999</v>
      </c>
      <c r="E288" s="2">
        <f t="shared" si="32"/>
        <v>6.03728</v>
      </c>
      <c r="F288" s="2">
        <f t="shared" si="33"/>
        <v>6.2205400000000006</v>
      </c>
      <c r="G288" s="2">
        <f t="shared" si="27"/>
        <v>5.9748360000000025</v>
      </c>
      <c r="H288" s="2">
        <f t="shared" si="31"/>
        <v>5.9361219999999983</v>
      </c>
      <c r="I288" s="2">
        <f t="array" ref="I288">SUMPRODUCT(B272:B291, (ROW(B272:B291)-ROW(B272)+1)) / (20*21/2)</f>
        <v>6.0656152380952371</v>
      </c>
      <c r="J288" s="2">
        <f t="shared" si="34"/>
        <v>6.0986905748220082</v>
      </c>
      <c r="K288" s="2">
        <f t="shared" si="28"/>
        <v>5.9849500068190391</v>
      </c>
    </row>
    <row r="289" spans="1:11" ht="13.5" x14ac:dyDescent="0.25">
      <c r="A289" s="3">
        <f>TITRES_STAT!B292</f>
        <v>42426</v>
      </c>
      <c r="B289" s="17">
        <f>TITRES_STAT!D292</f>
        <v>5.8967999999999998</v>
      </c>
      <c r="C289" s="2">
        <f t="shared" si="29"/>
        <v>1.2199999999999989E-2</v>
      </c>
      <c r="D289" s="2">
        <f t="shared" si="30"/>
        <v>5.9530999999999992</v>
      </c>
      <c r="E289" s="2">
        <f t="shared" si="32"/>
        <v>6.0443699999999989</v>
      </c>
      <c r="F289" s="2">
        <f t="shared" si="33"/>
        <v>6.1826150000000002</v>
      </c>
      <c r="G289" s="2">
        <f t="shared" si="27"/>
        <v>5.9843780000000013</v>
      </c>
      <c r="H289" s="2">
        <f t="shared" si="31"/>
        <v>5.9330159999999985</v>
      </c>
      <c r="I289" s="2">
        <f t="array" ref="I289">SUMPRODUCT(B273:B292, (ROW(B273:B292)-ROW(B273)+1)) / (20*21/2)</f>
        <v>6.0986395238095232</v>
      </c>
      <c r="J289" s="2">
        <f t="shared" si="34"/>
        <v>6.0794629010294363</v>
      </c>
      <c r="K289" s="2">
        <f t="shared" si="28"/>
        <v>5.981493143806528</v>
      </c>
    </row>
    <row r="290" spans="1:11" ht="13.5" x14ac:dyDescent="0.25">
      <c r="A290" s="3">
        <f>TITRES_STAT!B293</f>
        <v>42429</v>
      </c>
      <c r="B290" s="17">
        <f>TITRES_STAT!D293</f>
        <v>6.117</v>
      </c>
      <c r="C290" s="2">
        <f t="shared" si="29"/>
        <v>0.22020000000000017</v>
      </c>
      <c r="D290" s="2">
        <f t="shared" si="30"/>
        <v>5.9628800000000002</v>
      </c>
      <c r="E290" s="2">
        <f t="shared" si="32"/>
        <v>6.0595400000000001</v>
      </c>
      <c r="F290" s="2">
        <f t="shared" si="33"/>
        <v>6.1581450000000002</v>
      </c>
      <c r="G290" s="2">
        <f t="shared" si="27"/>
        <v>5.9983240000000011</v>
      </c>
      <c r="H290" s="2">
        <f t="shared" si="31"/>
        <v>5.9299574999999995</v>
      </c>
      <c r="I290" s="2">
        <f t="array" ref="I290">SUMPRODUCT(B274:B293, (ROW(B274:B293)-ROW(B274)+1)) / (20*21/2)</f>
        <v>6.1299142857142854</v>
      </c>
      <c r="J290" s="2">
        <f t="shared" si="34"/>
        <v>6.0830378628361572</v>
      </c>
      <c r="K290" s="2">
        <f t="shared" si="28"/>
        <v>5.9868071381670562</v>
      </c>
    </row>
    <row r="291" spans="1:11" ht="13.5" x14ac:dyDescent="0.25">
      <c r="A291" s="3">
        <f>TITRES_STAT!B294</f>
        <v>42430</v>
      </c>
      <c r="B291" s="17">
        <f>TITRES_STAT!D294</f>
        <v>6.117</v>
      </c>
      <c r="C291" s="2">
        <f t="shared" si="29"/>
        <v>0</v>
      </c>
      <c r="D291" s="2">
        <f t="shared" si="30"/>
        <v>5.9775600000000004</v>
      </c>
      <c r="E291" s="2">
        <f t="shared" si="32"/>
        <v>6.0497499999999995</v>
      </c>
      <c r="F291" s="2">
        <f t="shared" si="33"/>
        <v>6.1373450000000007</v>
      </c>
      <c r="G291" s="2">
        <f t="shared" si="27"/>
        <v>6.0122700000000018</v>
      </c>
      <c r="H291" s="2">
        <f t="shared" si="31"/>
        <v>5.9257634999999986</v>
      </c>
      <c r="I291" s="2">
        <f t="array" ref="I291">SUMPRODUCT(B275:B294, (ROW(B275:B294)-ROW(B275)+1)) / (20*21/2)</f>
        <v>6.1507685714285714</v>
      </c>
      <c r="J291" s="2">
        <f t="shared" si="34"/>
        <v>6.086272352089857</v>
      </c>
      <c r="K291" s="2">
        <f t="shared" si="28"/>
        <v>5.9919127405918777</v>
      </c>
    </row>
    <row r="292" spans="1:11" ht="13.5" x14ac:dyDescent="0.25">
      <c r="A292" s="3">
        <f>TITRES_STAT!B295</f>
        <v>42431</v>
      </c>
      <c r="B292" s="17">
        <f>TITRES_STAT!D295</f>
        <v>6.4840999999999998</v>
      </c>
      <c r="C292" s="2">
        <f t="shared" si="29"/>
        <v>0.36709999999999976</v>
      </c>
      <c r="D292" s="2">
        <f t="shared" si="30"/>
        <v>6.0998999999999999</v>
      </c>
      <c r="E292" s="2">
        <f t="shared" si="32"/>
        <v>6.0791099999999991</v>
      </c>
      <c r="F292" s="2">
        <f t="shared" si="33"/>
        <v>6.1410150000000003</v>
      </c>
      <c r="G292" s="2">
        <f t="shared" si="27"/>
        <v>6.0323840000000004</v>
      </c>
      <c r="H292" s="2">
        <f t="shared" si="31"/>
        <v>5.9228274999999977</v>
      </c>
      <c r="I292" s="2">
        <f t="array" ref="I292">SUMPRODUCT(B276:B295, (ROW(B276:B295)-ROW(B276)+1)) / (20*21/2)</f>
        <v>6.1684771428571423</v>
      </c>
      <c r="J292" s="2">
        <f t="shared" si="34"/>
        <v>6.1241606995098703</v>
      </c>
      <c r="K292" s="2">
        <f t="shared" si="28"/>
        <v>6.0112142017451369</v>
      </c>
    </row>
    <row r="293" spans="1:11" ht="13.5" x14ac:dyDescent="0.25">
      <c r="A293" s="3">
        <f>TITRES_STAT!B296</f>
        <v>42432</v>
      </c>
      <c r="B293" s="17">
        <f>TITRES_STAT!D296</f>
        <v>6.4694000000000003</v>
      </c>
      <c r="C293" s="2">
        <f t="shared" si="29"/>
        <v>-1.4699999999999491E-2</v>
      </c>
      <c r="D293" s="2">
        <f t="shared" si="30"/>
        <v>6.2168599999999996</v>
      </c>
      <c r="E293" s="2">
        <f t="shared" si="32"/>
        <v>6.1069999999999993</v>
      </c>
      <c r="F293" s="2">
        <f t="shared" si="33"/>
        <v>6.1427300000000002</v>
      </c>
      <c r="G293" s="2">
        <f t="shared" si="27"/>
        <v>6.0525940000000018</v>
      </c>
      <c r="H293" s="2">
        <f t="shared" si="31"/>
        <v>5.9204539999999986</v>
      </c>
      <c r="I293" s="2">
        <f t="array" ref="I293">SUMPRODUCT(B277:B296, (ROW(B277:B296)-ROW(B277)+1)) / (20*21/2)</f>
        <v>6.1909100000000006</v>
      </c>
      <c r="J293" s="2">
        <f t="shared" si="34"/>
        <v>6.1570406328898821</v>
      </c>
      <c r="K293" s="2">
        <f t="shared" si="28"/>
        <v>6.0291822722649355</v>
      </c>
    </row>
    <row r="294" spans="1:11" ht="13.5" x14ac:dyDescent="0.25">
      <c r="A294" s="3">
        <f>TITRES_STAT!B297</f>
        <v>42433</v>
      </c>
      <c r="B294" s="17">
        <f>TITRES_STAT!D297</f>
        <v>6.3616999999999999</v>
      </c>
      <c r="C294" s="2">
        <f t="shared" si="29"/>
        <v>-0.10770000000000035</v>
      </c>
      <c r="D294" s="2">
        <f t="shared" si="30"/>
        <v>6.3098399999999994</v>
      </c>
      <c r="E294" s="2">
        <f t="shared" si="32"/>
        <v>6.1314699999999984</v>
      </c>
      <c r="F294" s="2">
        <f t="shared" si="33"/>
        <v>6.1390599999999997</v>
      </c>
      <c r="G294" s="2">
        <f t="shared" si="27"/>
        <v>6.0704559999999992</v>
      </c>
      <c r="H294" s="2">
        <f t="shared" si="31"/>
        <v>5.9181294999999992</v>
      </c>
      <c r="I294" s="2">
        <f t="array" ref="I294">SUMPRODUCT(B278:B297, (ROW(B278:B297)-ROW(B278)+1)) / (20*21/2)</f>
        <v>6.228450476190476</v>
      </c>
      <c r="J294" s="2">
        <f t="shared" si="34"/>
        <v>6.176532001186084</v>
      </c>
      <c r="K294" s="2">
        <f t="shared" si="28"/>
        <v>6.0422221831565066</v>
      </c>
    </row>
    <row r="295" spans="1:11" ht="13.5" x14ac:dyDescent="0.25">
      <c r="A295" s="3">
        <f>TITRES_STAT!B298</f>
        <v>42436</v>
      </c>
      <c r="B295" s="17">
        <f>TITRES_STAT!D298</f>
        <v>6.3250000000000002</v>
      </c>
      <c r="C295" s="2">
        <f t="shared" si="29"/>
        <v>-3.6699999999999733E-2</v>
      </c>
      <c r="D295" s="2">
        <f t="shared" si="30"/>
        <v>6.3514399999999993</v>
      </c>
      <c r="E295" s="2">
        <f t="shared" si="32"/>
        <v>6.1571599999999993</v>
      </c>
      <c r="F295" s="2">
        <f t="shared" si="33"/>
        <v>6.1335550000000012</v>
      </c>
      <c r="G295" s="2">
        <f t="shared" si="27"/>
        <v>6.085869999999999</v>
      </c>
      <c r="H295" s="2">
        <f t="shared" si="31"/>
        <v>5.9157679999999981</v>
      </c>
      <c r="I295" s="2">
        <f t="array" ref="I295">SUMPRODUCT(B279:B298, (ROW(B279:B298)-ROW(B279)+1)) / (20*21/2)</f>
        <v>6.2538042857142848</v>
      </c>
      <c r="J295" s="2">
        <f t="shared" si="34"/>
        <v>6.1906718105969327</v>
      </c>
      <c r="K295" s="2">
        <f t="shared" si="28"/>
        <v>6.0533115093072318</v>
      </c>
    </row>
    <row r="296" spans="1:11" ht="13.5" x14ac:dyDescent="0.25">
      <c r="A296" s="3">
        <f>TITRES_STAT!B299</f>
        <v>42437</v>
      </c>
      <c r="B296" s="17">
        <f>TITRES_STAT!D299</f>
        <v>6.3691000000000004</v>
      </c>
      <c r="C296" s="2">
        <f t="shared" si="29"/>
        <v>4.410000000000025E-2</v>
      </c>
      <c r="D296" s="2">
        <f t="shared" si="30"/>
        <v>6.401860000000001</v>
      </c>
      <c r="E296" s="2">
        <f t="shared" si="32"/>
        <v>6.1897100000000007</v>
      </c>
      <c r="F296" s="2">
        <f t="shared" si="33"/>
        <v>6.1339250000000005</v>
      </c>
      <c r="G296" s="2">
        <f t="shared" si="27"/>
        <v>6.1038800000000002</v>
      </c>
      <c r="H296" s="2">
        <f t="shared" si="31"/>
        <v>5.9138964999999999</v>
      </c>
      <c r="I296" s="2">
        <f t="array" ref="I296">SUMPRODUCT(B280:B299, (ROW(B280:B299)-ROW(B280)+1)) / (20*21/2)</f>
        <v>6.2897233333333338</v>
      </c>
      <c r="J296" s="2">
        <f t="shared" si="34"/>
        <v>6.2076649714924628</v>
      </c>
      <c r="K296" s="2">
        <f t="shared" si="28"/>
        <v>6.0656953716873403</v>
      </c>
    </row>
    <row r="297" spans="1:11" ht="13.5" x14ac:dyDescent="0.25">
      <c r="A297" s="3">
        <f>TITRES_STAT!B300</f>
        <v>42438</v>
      </c>
      <c r="B297" s="17">
        <f>TITRES_STAT!D300</f>
        <v>6.5281000000000002</v>
      </c>
      <c r="C297" s="2">
        <f t="shared" si="29"/>
        <v>0.15899999999999981</v>
      </c>
      <c r="D297" s="2">
        <f t="shared" si="30"/>
        <v>6.41066</v>
      </c>
      <c r="E297" s="2">
        <f t="shared" si="32"/>
        <v>6.2552800000000008</v>
      </c>
      <c r="F297" s="2">
        <f t="shared" si="33"/>
        <v>6.1517849999999994</v>
      </c>
      <c r="G297" s="2">
        <f t="shared" si="27"/>
        <v>6.1258039999999996</v>
      </c>
      <c r="H297" s="2">
        <f t="shared" si="31"/>
        <v>5.9128445000000003</v>
      </c>
      <c r="I297" s="2">
        <f t="array" ref="I297">SUMPRODUCT(B281:B300, (ROW(B281:B300)-ROW(B281)+1)) / (20*21/2)</f>
        <v>6.3228985714285724</v>
      </c>
      <c r="J297" s="2">
        <f t="shared" si="34"/>
        <v>6.2381825932550852</v>
      </c>
      <c r="K297" s="2">
        <f t="shared" si="28"/>
        <v>6.0838288865231309</v>
      </c>
    </row>
    <row r="298" spans="1:11" ht="13.5" x14ac:dyDescent="0.25">
      <c r="A298" s="3">
        <f>TITRES_STAT!B301</f>
        <v>42439</v>
      </c>
      <c r="B298" s="17">
        <f>TITRES_STAT!D301</f>
        <v>6.4180000000000001</v>
      </c>
      <c r="C298" s="2">
        <f t="shared" si="29"/>
        <v>-0.11010000000000009</v>
      </c>
      <c r="D298" s="2">
        <f t="shared" si="30"/>
        <v>6.4003800000000002</v>
      </c>
      <c r="E298" s="2">
        <f t="shared" si="32"/>
        <v>6.3086200000000003</v>
      </c>
      <c r="F298" s="2">
        <f t="shared" si="33"/>
        <v>6.1729500000000002</v>
      </c>
      <c r="G298" s="2">
        <f t="shared" si="27"/>
        <v>6.1441559999999988</v>
      </c>
      <c r="H298" s="2">
        <f t="shared" si="31"/>
        <v>5.910679</v>
      </c>
      <c r="I298" s="2">
        <f t="array" ref="I298">SUMPRODUCT(B282:B301, (ROW(B282:B301)-ROW(B282)+1)) / (20*21/2)</f>
        <v>6.3511585714285719</v>
      </c>
      <c r="J298" s="2">
        <f t="shared" si="34"/>
        <v>6.2553080605641247</v>
      </c>
      <c r="K298" s="2">
        <f t="shared" si="28"/>
        <v>6.0969336360712436</v>
      </c>
    </row>
    <row r="299" spans="1:11" ht="13.5" x14ac:dyDescent="0.25">
      <c r="A299" s="3">
        <f>TITRES_STAT!B302</f>
        <v>42440</v>
      </c>
      <c r="B299" s="17">
        <f>TITRES_STAT!D302</f>
        <v>6.5500999999999996</v>
      </c>
      <c r="C299" s="2">
        <f t="shared" si="29"/>
        <v>0.13209999999999944</v>
      </c>
      <c r="D299" s="2">
        <f t="shared" si="30"/>
        <v>6.4380600000000001</v>
      </c>
      <c r="E299" s="2">
        <f t="shared" si="32"/>
        <v>6.3739500000000007</v>
      </c>
      <c r="F299" s="2">
        <f t="shared" si="33"/>
        <v>6.2091600000000007</v>
      </c>
      <c r="G299" s="2">
        <f t="shared" si="27"/>
        <v>6.1659799999999985</v>
      </c>
      <c r="H299" s="2">
        <f t="shared" si="31"/>
        <v>5.9087335000000003</v>
      </c>
      <c r="I299" s="2">
        <f t="array" ref="I299">SUMPRODUCT(B283:B302, (ROW(B283:B302)-ROW(B283)+1)) / (20*21/2)</f>
        <v>6.3788157142857154</v>
      </c>
      <c r="J299" s="2">
        <f t="shared" si="34"/>
        <v>6.2833834833675413</v>
      </c>
      <c r="K299" s="2">
        <f t="shared" si="28"/>
        <v>6.1147048660292338</v>
      </c>
    </row>
    <row r="300" spans="1:11" ht="13.5" x14ac:dyDescent="0.25">
      <c r="A300" s="3">
        <f>TITRES_STAT!B303</f>
        <v>42443</v>
      </c>
      <c r="B300" s="17">
        <f>TITRES_STAT!D303</f>
        <v>6.5575000000000001</v>
      </c>
      <c r="C300" s="2">
        <f t="shared" si="29"/>
        <v>7.4000000000005173E-3</v>
      </c>
      <c r="D300" s="2">
        <f t="shared" si="30"/>
        <v>6.4845600000000001</v>
      </c>
      <c r="E300" s="2">
        <f t="shared" si="32"/>
        <v>6.418000000000001</v>
      </c>
      <c r="F300" s="2">
        <f t="shared" si="33"/>
        <v>6.2387700000000006</v>
      </c>
      <c r="G300" s="2">
        <f t="shared" si="27"/>
        <v>6.1857999999999977</v>
      </c>
      <c r="H300" s="2">
        <f t="shared" si="31"/>
        <v>5.906911</v>
      </c>
      <c r="I300" s="2">
        <f t="array" ref="I300">SUMPRODUCT(B284:B303, (ROW(B284:B303)-ROW(B284)+1)) / (20*21/2)</f>
        <v>6.4038599999999999</v>
      </c>
      <c r="J300" s="2">
        <f t="shared" si="34"/>
        <v>6.3094898182849182</v>
      </c>
      <c r="K300" s="2">
        <f t="shared" si="28"/>
        <v>6.1320693810869109</v>
      </c>
    </row>
    <row r="301" spans="1:11" ht="13.5" x14ac:dyDescent="0.25">
      <c r="A301" s="3">
        <f>TITRES_STAT!B304</f>
        <v>42444</v>
      </c>
      <c r="B301" s="17">
        <f>TITRES_STAT!D304</f>
        <v>6.5354999999999999</v>
      </c>
      <c r="C301" s="2">
        <f t="shared" si="29"/>
        <v>-2.2000000000000242E-2</v>
      </c>
      <c r="D301" s="2">
        <f t="shared" si="30"/>
        <v>6.5178400000000014</v>
      </c>
      <c r="E301" s="2">
        <f t="shared" si="32"/>
        <v>6.4598500000000003</v>
      </c>
      <c r="F301" s="2">
        <f t="shared" si="33"/>
        <v>6.2548000000000004</v>
      </c>
      <c r="G301" s="2">
        <f t="shared" si="27"/>
        <v>6.2019979999999988</v>
      </c>
      <c r="H301" s="2">
        <f t="shared" si="31"/>
        <v>5.9052105000000008</v>
      </c>
      <c r="I301" s="2">
        <f t="array" ref="I301">SUMPRODUCT(B285:B304, (ROW(B285:B304)-ROW(B285)+1)) / (20*21/2)</f>
        <v>6.4281852380952378</v>
      </c>
      <c r="J301" s="2">
        <f t="shared" si="34"/>
        <v>6.3310145974958782</v>
      </c>
      <c r="K301" s="2">
        <f t="shared" si="28"/>
        <v>6.1478901896717382</v>
      </c>
    </row>
    <row r="302" spans="1:11" ht="13.5" x14ac:dyDescent="0.25">
      <c r="A302" s="3">
        <f>TITRES_STAT!B305</f>
        <v>42445</v>
      </c>
      <c r="B302" s="17">
        <f>TITRES_STAT!D305</f>
        <v>6.5452000000000004</v>
      </c>
      <c r="C302" s="2">
        <f t="shared" si="29"/>
        <v>9.700000000000486E-3</v>
      </c>
      <c r="D302" s="2">
        <f t="shared" si="30"/>
        <v>6.5212599999999998</v>
      </c>
      <c r="E302" s="2">
        <f t="shared" si="32"/>
        <v>6.4659599999999999</v>
      </c>
      <c r="F302" s="2">
        <f t="shared" si="33"/>
        <v>6.2725349999999995</v>
      </c>
      <c r="G302" s="2">
        <f t="shared" si="27"/>
        <v>6.2139860000000002</v>
      </c>
      <c r="H302" s="2">
        <f t="shared" si="31"/>
        <v>5.9039380000000001</v>
      </c>
      <c r="I302" s="2">
        <f t="array" ref="I302">SUMPRODUCT(B286:B305, (ROW(B286:B305)-ROW(B286)+1)) / (20*21/2)</f>
        <v>6.4497761904761903</v>
      </c>
      <c r="J302" s="2">
        <f t="shared" si="34"/>
        <v>6.3514132072581759</v>
      </c>
      <c r="K302" s="2">
        <f t="shared" si="28"/>
        <v>6.1634709665473562</v>
      </c>
    </row>
    <row r="303" spans="1:11" ht="13.5" x14ac:dyDescent="0.25">
      <c r="A303" s="3">
        <f>TITRES_STAT!B306</f>
        <v>42446</v>
      </c>
      <c r="B303" s="17">
        <f>TITRES_STAT!D306</f>
        <v>6.5354999999999999</v>
      </c>
      <c r="C303" s="2">
        <f t="shared" si="29"/>
        <v>-9.700000000000486E-3</v>
      </c>
      <c r="D303" s="2">
        <f t="shared" si="30"/>
        <v>6.544760000000001</v>
      </c>
      <c r="E303" s="2">
        <f t="shared" si="32"/>
        <v>6.4725700000000002</v>
      </c>
      <c r="F303" s="2">
        <f t="shared" si="33"/>
        <v>6.2897850000000002</v>
      </c>
      <c r="G303" s="2">
        <f t="shared" si="27"/>
        <v>6.2257800000000012</v>
      </c>
      <c r="H303" s="2">
        <f t="shared" si="31"/>
        <v>5.9028494999999994</v>
      </c>
      <c r="I303" s="2">
        <f t="array" ref="I303">SUMPRODUCT(B287:B306, (ROW(B287:B306)-ROW(B287)+1)) / (20*21/2)</f>
        <v>6.4581776190476203</v>
      </c>
      <c r="J303" s="2">
        <f t="shared" si="34"/>
        <v>6.3689452827573971</v>
      </c>
      <c r="K303" s="2">
        <f t="shared" si="28"/>
        <v>6.1780603404082441</v>
      </c>
    </row>
    <row r="304" spans="1:11" ht="13.5" x14ac:dyDescent="0.25">
      <c r="A304" s="3">
        <f>TITRES_STAT!B307</f>
        <v>42447</v>
      </c>
      <c r="B304" s="17">
        <f>TITRES_STAT!D307</f>
        <v>6.5452000000000004</v>
      </c>
      <c r="C304" s="2">
        <f t="shared" si="29"/>
        <v>9.700000000000486E-3</v>
      </c>
      <c r="D304" s="2">
        <f t="shared" si="30"/>
        <v>6.5437799999999999</v>
      </c>
      <c r="E304" s="2">
        <f t="shared" si="32"/>
        <v>6.49092</v>
      </c>
      <c r="F304" s="2">
        <f t="shared" si="33"/>
        <v>6.3111949999999997</v>
      </c>
      <c r="G304" s="2">
        <f t="shared" si="27"/>
        <v>6.2406560000000004</v>
      </c>
      <c r="H304" s="2">
        <f t="shared" si="31"/>
        <v>5.9019195</v>
      </c>
      <c r="I304" s="2">
        <f t="array" ref="I304">SUMPRODUCT(B288:B307, (ROW(B288:B307)-ROW(B288)+1)) / (20*21/2)</f>
        <v>6.4636109523809528</v>
      </c>
      <c r="J304" s="2">
        <f t="shared" si="34"/>
        <v>6.3857314463043124</v>
      </c>
      <c r="K304" s="2">
        <f t="shared" si="28"/>
        <v>6.1924579741177244</v>
      </c>
    </row>
    <row r="305" spans="1:11" ht="13.5" x14ac:dyDescent="0.25">
      <c r="A305" s="3">
        <f>TITRES_STAT!B308</f>
        <v>42450</v>
      </c>
      <c r="B305" s="17">
        <f>TITRES_STAT!D308</f>
        <v>6.5378999999999996</v>
      </c>
      <c r="C305" s="2">
        <f t="shared" si="29"/>
        <v>-7.3000000000007503E-3</v>
      </c>
      <c r="D305" s="2">
        <f t="shared" si="30"/>
        <v>6.53986</v>
      </c>
      <c r="E305" s="2">
        <f t="shared" si="32"/>
        <v>6.5122100000000005</v>
      </c>
      <c r="F305" s="2">
        <f t="shared" si="33"/>
        <v>6.3346849999999986</v>
      </c>
      <c r="G305" s="2">
        <f t="shared" si="27"/>
        <v>6.2544560000000011</v>
      </c>
      <c r="H305" s="2">
        <f t="shared" si="31"/>
        <v>5.9009410000000004</v>
      </c>
      <c r="I305" s="2">
        <f t="array" ref="I305">SUMPRODUCT(B289:B308, (ROW(B289:B308)-ROW(B289)+1)) / (20*21/2)</f>
        <v>6.4688047619047619</v>
      </c>
      <c r="J305" s="2">
        <f t="shared" si="34"/>
        <v>6.4002236895134264</v>
      </c>
      <c r="K305" s="2">
        <f t="shared" si="28"/>
        <v>6.2060047202307551</v>
      </c>
    </row>
    <row r="306" spans="1:11" ht="13.5" x14ac:dyDescent="0.25">
      <c r="A306" s="3">
        <f>TITRES_STAT!B309</f>
        <v>42451</v>
      </c>
      <c r="B306" s="17">
        <f>TITRES_STAT!D309</f>
        <v>6.4229000000000003</v>
      </c>
      <c r="C306" s="2">
        <f t="shared" si="29"/>
        <v>-0.11499999999999932</v>
      </c>
      <c r="D306" s="2">
        <f t="shared" si="30"/>
        <v>6.5173399999999999</v>
      </c>
      <c r="E306" s="2">
        <f t="shared" si="32"/>
        <v>6.5175900000000011</v>
      </c>
      <c r="F306" s="2">
        <f t="shared" si="33"/>
        <v>6.35365</v>
      </c>
      <c r="G306" s="2">
        <f t="shared" ref="G306:G369" si="35">AVERAGE(B257:B306)</f>
        <v>6.265466</v>
      </c>
      <c r="H306" s="2">
        <f t="shared" si="31"/>
        <v>5.8996564999999999</v>
      </c>
      <c r="I306" s="2">
        <f t="array" ref="I306">SUMPRODUCT(B290:B309, (ROW(B290:B309)-ROW(B290)+1)) / (20*21/2)</f>
        <v>6.4758057142857144</v>
      </c>
      <c r="J306" s="2">
        <f t="shared" si="34"/>
        <v>6.4023833381311954</v>
      </c>
      <c r="K306" s="2">
        <f t="shared" si="28"/>
        <v>6.2145104174766077</v>
      </c>
    </row>
    <row r="307" spans="1:11" ht="13.5" x14ac:dyDescent="0.25">
      <c r="A307" s="3">
        <f>TITRES_STAT!B310</f>
        <v>42452</v>
      </c>
      <c r="B307" s="17">
        <f>TITRES_STAT!D310</f>
        <v>6.4107000000000003</v>
      </c>
      <c r="C307" s="2">
        <f t="shared" si="29"/>
        <v>-1.2199999999999989E-2</v>
      </c>
      <c r="D307" s="2">
        <f t="shared" si="30"/>
        <v>6.4904399999999995</v>
      </c>
      <c r="E307" s="2">
        <f t="shared" si="32"/>
        <v>6.5058499999999997</v>
      </c>
      <c r="F307" s="2">
        <f t="shared" si="33"/>
        <v>6.3805649999999998</v>
      </c>
      <c r="G307" s="2">
        <f t="shared" si="35"/>
        <v>6.2727100000000027</v>
      </c>
      <c r="H307" s="2">
        <f t="shared" si="31"/>
        <v>5.8989225000000012</v>
      </c>
      <c r="I307" s="2">
        <f t="array" ref="I307">SUMPRODUCT(B291:B310, (ROW(B291:B310)-ROW(B291)+1)) / (20*21/2)</f>
        <v>6.4755933333333324</v>
      </c>
      <c r="J307" s="2">
        <f t="shared" si="34"/>
        <v>6.4031754011663198</v>
      </c>
      <c r="K307" s="2">
        <f t="shared" ref="K307:K370" si="36">$K$4*B307+(1-$K$4)*K306</f>
        <v>6.2222041265951722</v>
      </c>
    </row>
    <row r="308" spans="1:11" ht="13.5" x14ac:dyDescent="0.25">
      <c r="A308" s="3">
        <f>TITRES_STAT!B311</f>
        <v>42453</v>
      </c>
      <c r="B308" s="17">
        <f>TITRES_STAT!D311</f>
        <v>6.4351000000000003</v>
      </c>
      <c r="C308" s="2">
        <f t="shared" si="29"/>
        <v>2.4399999999999977E-2</v>
      </c>
      <c r="D308" s="2">
        <f t="shared" si="30"/>
        <v>6.4703599999999994</v>
      </c>
      <c r="E308" s="2">
        <f t="shared" si="32"/>
        <v>6.5075600000000007</v>
      </c>
      <c r="F308" s="2">
        <f t="shared" si="33"/>
        <v>6.4080899999999996</v>
      </c>
      <c r="G308" s="2">
        <f t="shared" si="35"/>
        <v>6.2796580000000004</v>
      </c>
      <c r="H308" s="2">
        <f t="shared" si="31"/>
        <v>5.8986410000000005</v>
      </c>
      <c r="I308" s="2">
        <f t="array" ref="I308">SUMPRODUCT(B292:B311, (ROW(B292:B311)-ROW(B292)+1)) / (20*21/2)</f>
        <v>6.4738661904761905</v>
      </c>
      <c r="J308" s="2">
        <f t="shared" si="34"/>
        <v>6.4062158391504802</v>
      </c>
      <c r="K308" s="2">
        <f t="shared" si="36"/>
        <v>6.2305529843757537</v>
      </c>
    </row>
    <row r="309" spans="1:11" ht="13.5" x14ac:dyDescent="0.25">
      <c r="A309" s="3">
        <f>TITRES_STAT!B312</f>
        <v>42454</v>
      </c>
      <c r="B309" s="17">
        <f>TITRES_STAT!D312</f>
        <v>6.4816000000000003</v>
      </c>
      <c r="C309" s="2">
        <f t="shared" si="29"/>
        <v>4.6499999999999986E-2</v>
      </c>
      <c r="D309" s="2">
        <f t="shared" si="30"/>
        <v>6.4576399999999996</v>
      </c>
      <c r="E309" s="2">
        <f t="shared" si="32"/>
        <v>6.5007099999999998</v>
      </c>
      <c r="F309" s="2">
        <f t="shared" si="33"/>
        <v>6.4373300000000002</v>
      </c>
      <c r="G309" s="2">
        <f t="shared" si="35"/>
        <v>6.2850900000000012</v>
      </c>
      <c r="H309" s="2">
        <f t="shared" si="31"/>
        <v>5.8989954999999998</v>
      </c>
      <c r="I309" s="2">
        <f t="array" ref="I309">SUMPRODUCT(B293:B312, (ROW(B293:B312)-ROW(B293)+1)) / (20*21/2)</f>
        <v>6.4683004761904757</v>
      </c>
      <c r="J309" s="2">
        <f t="shared" si="34"/>
        <v>6.4133952830409111</v>
      </c>
      <c r="K309" s="2">
        <f t="shared" si="36"/>
        <v>6.2403979653806259</v>
      </c>
    </row>
    <row r="310" spans="1:11" ht="13.5" x14ac:dyDescent="0.25">
      <c r="A310" s="3">
        <f>TITRES_STAT!B313</f>
        <v>42457</v>
      </c>
      <c r="B310" s="17">
        <f>TITRES_STAT!D313</f>
        <v>6.4351000000000003</v>
      </c>
      <c r="C310" s="2">
        <f t="shared" si="29"/>
        <v>-4.6499999999999986E-2</v>
      </c>
      <c r="D310" s="2">
        <f t="shared" si="30"/>
        <v>6.4370799999999999</v>
      </c>
      <c r="E310" s="2">
        <f t="shared" si="32"/>
        <v>6.4884699999999995</v>
      </c>
      <c r="F310" s="2">
        <f t="shared" si="33"/>
        <v>6.4532349999999994</v>
      </c>
      <c r="G310" s="2">
        <f t="shared" si="35"/>
        <v>6.2927720000000003</v>
      </c>
      <c r="H310" s="2">
        <f t="shared" si="31"/>
        <v>5.8999739999999994</v>
      </c>
      <c r="I310" s="2">
        <f t="array" ref="I310">SUMPRODUCT(B294:B313, (ROW(B294:B313)-ROW(B294)+1)) / (20*21/2)</f>
        <v>6.4593509523809525</v>
      </c>
      <c r="J310" s="2">
        <f t="shared" si="34"/>
        <v>6.4154623989417772</v>
      </c>
      <c r="K310" s="2">
        <f t="shared" si="36"/>
        <v>6.248033339287268</v>
      </c>
    </row>
    <row r="311" spans="1:11" ht="13.5" x14ac:dyDescent="0.25">
      <c r="A311" s="3">
        <f>TITRES_STAT!B314</f>
        <v>42458</v>
      </c>
      <c r="B311" s="17">
        <f>TITRES_STAT!D314</f>
        <v>6.4351000000000003</v>
      </c>
      <c r="C311" s="2">
        <f t="shared" si="29"/>
        <v>0</v>
      </c>
      <c r="D311" s="2">
        <f t="shared" si="30"/>
        <v>6.4395199999999999</v>
      </c>
      <c r="E311" s="2">
        <f t="shared" si="32"/>
        <v>6.4784300000000004</v>
      </c>
      <c r="F311" s="2">
        <f t="shared" si="33"/>
        <v>6.4691400000000003</v>
      </c>
      <c r="G311" s="2">
        <f t="shared" si="35"/>
        <v>6.3010900000000003</v>
      </c>
      <c r="H311" s="2">
        <f t="shared" si="31"/>
        <v>5.9004629999999993</v>
      </c>
      <c r="I311" s="2">
        <f t="array" ref="I311">SUMPRODUCT(B295:B314, (ROW(B295:B314)-ROW(B295)+1)) / (20*21/2)</f>
        <v>6.4522676190476194</v>
      </c>
      <c r="J311" s="2">
        <f t="shared" si="34"/>
        <v>6.4173326466616079</v>
      </c>
      <c r="K311" s="2">
        <f t="shared" si="36"/>
        <v>6.2553692867661992</v>
      </c>
    </row>
    <row r="312" spans="1:11" ht="13.5" x14ac:dyDescent="0.25">
      <c r="A312" s="3">
        <f>TITRES_STAT!B315</f>
        <v>42459</v>
      </c>
      <c r="B312" s="17">
        <f>TITRES_STAT!D315</f>
        <v>6.4107000000000003</v>
      </c>
      <c r="C312" s="2">
        <f t="shared" si="29"/>
        <v>-2.4399999999999977E-2</v>
      </c>
      <c r="D312" s="2">
        <f t="shared" si="30"/>
        <v>6.4395199999999999</v>
      </c>
      <c r="E312" s="2">
        <f t="shared" si="32"/>
        <v>6.4649799999999997</v>
      </c>
      <c r="F312" s="2">
        <f t="shared" si="33"/>
        <v>6.4654700000000007</v>
      </c>
      <c r="G312" s="2">
        <f t="shared" si="35"/>
        <v>6.3094100000000006</v>
      </c>
      <c r="H312" s="2">
        <f t="shared" si="31"/>
        <v>5.9014419999999994</v>
      </c>
      <c r="I312" s="2">
        <f t="array" ref="I312">SUMPRODUCT(B296:B315, (ROW(B296:B315)-ROW(B296)+1)) / (20*21/2)</f>
        <v>6.457648571428571</v>
      </c>
      <c r="J312" s="2">
        <f t="shared" si="34"/>
        <v>6.416700966027169</v>
      </c>
      <c r="K312" s="2">
        <f t="shared" si="36"/>
        <v>6.2614606872851724</v>
      </c>
    </row>
    <row r="313" spans="1:11" ht="13.5" x14ac:dyDescent="0.25">
      <c r="A313" s="3">
        <f>TITRES_STAT!B316</f>
        <v>42460</v>
      </c>
      <c r="B313" s="17">
        <f>TITRES_STAT!D316</f>
        <v>6.3715000000000002</v>
      </c>
      <c r="C313" s="2">
        <f t="shared" si="29"/>
        <v>-3.9200000000000124E-2</v>
      </c>
      <c r="D313" s="2">
        <f t="shared" si="30"/>
        <v>6.4268000000000001</v>
      </c>
      <c r="E313" s="2">
        <f t="shared" si="32"/>
        <v>6.4485799999999998</v>
      </c>
      <c r="F313" s="2">
        <f t="shared" si="33"/>
        <v>6.4605750000000013</v>
      </c>
      <c r="G313" s="2">
        <f t="shared" si="35"/>
        <v>6.3164560000000005</v>
      </c>
      <c r="H313" s="2">
        <f t="shared" si="31"/>
        <v>5.9018579999999989</v>
      </c>
      <c r="I313" s="2">
        <f t="array" ref="I313">SUMPRODUCT(B297:B316, (ROW(B297:B316)-ROW(B297)+1)) / (20*21/2)</f>
        <v>6.4518614285714291</v>
      </c>
      <c r="J313" s="2">
        <f t="shared" si="34"/>
        <v>6.4123961121198194</v>
      </c>
      <c r="K313" s="2">
        <f t="shared" si="36"/>
        <v>6.2657759544504605</v>
      </c>
    </row>
    <row r="314" spans="1:11" ht="13.5" x14ac:dyDescent="0.25">
      <c r="A314" s="3">
        <f>TITRES_STAT!B317</f>
        <v>42461</v>
      </c>
      <c r="B314" s="17">
        <f>TITRES_STAT!D317</f>
        <v>6.3861999999999997</v>
      </c>
      <c r="C314" s="2">
        <f t="shared" si="29"/>
        <v>1.4699999999999491E-2</v>
      </c>
      <c r="D314" s="2">
        <f t="shared" si="30"/>
        <v>6.4077200000000003</v>
      </c>
      <c r="E314" s="2">
        <f t="shared" si="32"/>
        <v>6.4326799999999995</v>
      </c>
      <c r="F314" s="2">
        <f t="shared" si="33"/>
        <v>6.4618000000000011</v>
      </c>
      <c r="G314" s="2">
        <f t="shared" si="35"/>
        <v>6.3237960000000006</v>
      </c>
      <c r="H314" s="2">
        <f t="shared" si="31"/>
        <v>5.9019804999999987</v>
      </c>
      <c r="I314" s="2">
        <f t="array" ref="I314">SUMPRODUCT(B298:B317, (ROW(B298:B317)-ROW(B298)+1)) / (20*21/2)</f>
        <v>6.4458761904761905</v>
      </c>
      <c r="J314" s="2">
        <f t="shared" si="34"/>
        <v>6.4099012442988847</v>
      </c>
      <c r="K314" s="2">
        <f t="shared" si="36"/>
        <v>6.2704984660406389</v>
      </c>
    </row>
    <row r="315" spans="1:11" ht="13.5" x14ac:dyDescent="0.25">
      <c r="A315" s="3">
        <f>TITRES_STAT!B318</f>
        <v>42464</v>
      </c>
      <c r="B315" s="17">
        <f>TITRES_STAT!D318</f>
        <v>6.5183</v>
      </c>
      <c r="C315" s="2">
        <f t="shared" si="29"/>
        <v>0.13210000000000033</v>
      </c>
      <c r="D315" s="2">
        <f t="shared" si="30"/>
        <v>6.4243600000000001</v>
      </c>
      <c r="E315" s="2">
        <f t="shared" si="32"/>
        <v>6.4307199999999991</v>
      </c>
      <c r="F315" s="2">
        <f t="shared" si="33"/>
        <v>6.471465000000002</v>
      </c>
      <c r="G315" s="2">
        <f t="shared" si="35"/>
        <v>6.3308920000000013</v>
      </c>
      <c r="H315" s="2">
        <f t="shared" si="31"/>
        <v>5.9023349999999972</v>
      </c>
      <c r="I315" s="2">
        <f t="array" ref="I315">SUMPRODUCT(B299:B318, (ROW(B299:B318)-ROW(B299)+1)) / (20*21/2)</f>
        <v>6.435316666666667</v>
      </c>
      <c r="J315" s="2">
        <f t="shared" si="34"/>
        <v>6.4202249353180383</v>
      </c>
      <c r="K315" s="2">
        <f t="shared" si="36"/>
        <v>6.2802161732547317</v>
      </c>
    </row>
    <row r="316" spans="1:11" ht="13.5" x14ac:dyDescent="0.25">
      <c r="A316" s="3">
        <f>TITRES_STAT!B319</f>
        <v>42465</v>
      </c>
      <c r="B316" s="17">
        <f>TITRES_STAT!D319</f>
        <v>6.4107000000000003</v>
      </c>
      <c r="C316" s="2">
        <f t="shared" si="29"/>
        <v>-0.1075999999999997</v>
      </c>
      <c r="D316" s="2">
        <f t="shared" si="30"/>
        <v>6.4194800000000001</v>
      </c>
      <c r="E316" s="2">
        <f t="shared" si="32"/>
        <v>6.4295</v>
      </c>
      <c r="F316" s="2">
        <f t="shared" si="33"/>
        <v>6.4735450000000014</v>
      </c>
      <c r="G316" s="2">
        <f t="shared" si="35"/>
        <v>6.3348080000000007</v>
      </c>
      <c r="H316" s="2">
        <f t="shared" si="31"/>
        <v>5.9023349999999963</v>
      </c>
      <c r="I316" s="2">
        <f t="array" ref="I316">SUMPRODUCT(B300:B319, (ROW(B300:B319)-ROW(B300)+1)) / (20*21/2)</f>
        <v>6.4166580952380956</v>
      </c>
      <c r="J316" s="2">
        <f t="shared" si="34"/>
        <v>6.4193177986210816</v>
      </c>
      <c r="K316" s="2">
        <f t="shared" si="36"/>
        <v>6.2853331860682724</v>
      </c>
    </row>
    <row r="317" spans="1:11" ht="13.5" x14ac:dyDescent="0.25">
      <c r="A317" s="3">
        <f>TITRES_STAT!B320</f>
        <v>42466</v>
      </c>
      <c r="B317" s="17">
        <f>TITRES_STAT!D320</f>
        <v>6.4107000000000003</v>
      </c>
      <c r="C317" s="2">
        <f t="shared" si="29"/>
        <v>0</v>
      </c>
      <c r="D317" s="2">
        <f t="shared" si="30"/>
        <v>6.4194800000000001</v>
      </c>
      <c r="E317" s="2">
        <f t="shared" si="32"/>
        <v>6.4295</v>
      </c>
      <c r="F317" s="2">
        <f t="shared" si="33"/>
        <v>6.4676750000000016</v>
      </c>
      <c r="G317" s="2">
        <f t="shared" si="35"/>
        <v>6.3367660000000008</v>
      </c>
      <c r="H317" s="2">
        <f t="shared" si="31"/>
        <v>5.9013809999999953</v>
      </c>
      <c r="I317" s="2">
        <f t="array" ref="I317">SUMPRODUCT(B301:B320, (ROW(B301:B320)-ROW(B301)+1)) / (20*21/2)</f>
        <v>6.4058728571428576</v>
      </c>
      <c r="J317" s="2">
        <f t="shared" si="34"/>
        <v>6.4184970558952639</v>
      </c>
      <c r="K317" s="2">
        <f t="shared" si="36"/>
        <v>6.2902495317126546</v>
      </c>
    </row>
    <row r="318" spans="1:11" ht="13.5" x14ac:dyDescent="0.25">
      <c r="A318" s="3">
        <f>TITRES_STAT!B321</f>
        <v>42467</v>
      </c>
      <c r="B318" s="17">
        <f>TITRES_STAT!D321</f>
        <v>6.3567999999999998</v>
      </c>
      <c r="C318" s="2">
        <f t="shared" si="29"/>
        <v>-5.3900000000000503E-2</v>
      </c>
      <c r="D318" s="2">
        <f t="shared" si="30"/>
        <v>6.4165399999999995</v>
      </c>
      <c r="E318" s="2">
        <f t="shared" si="32"/>
        <v>6.4216700000000007</v>
      </c>
      <c r="F318" s="2">
        <f t="shared" si="33"/>
        <v>6.464615000000002</v>
      </c>
      <c r="G318" s="2">
        <f t="shared" si="35"/>
        <v>6.3357860000000015</v>
      </c>
      <c r="H318" s="2">
        <f t="shared" si="31"/>
        <v>5.8997659999999952</v>
      </c>
      <c r="I318" s="2">
        <f t="array" ref="I318">SUMPRODUCT(B302:B321, (ROW(B302:B321)-ROW(B302)+1)) / (20*21/2)</f>
        <v>6.3751552380952381</v>
      </c>
      <c r="J318" s="2">
        <f t="shared" si="34"/>
        <v>6.4126211458100002</v>
      </c>
      <c r="K318" s="2">
        <f t="shared" si="36"/>
        <v>6.2928593539984332</v>
      </c>
    </row>
    <row r="319" spans="1:11" ht="13.5" x14ac:dyDescent="0.25">
      <c r="A319" s="3">
        <f>TITRES_STAT!B322</f>
        <v>42468</v>
      </c>
      <c r="B319" s="17">
        <f>TITRES_STAT!D322</f>
        <v>6.2686999999999999</v>
      </c>
      <c r="C319" s="2">
        <f t="shared" si="29"/>
        <v>-8.8099999999999845E-2</v>
      </c>
      <c r="D319" s="2">
        <f t="shared" si="30"/>
        <v>6.3930400000000001</v>
      </c>
      <c r="E319" s="2">
        <f t="shared" si="32"/>
        <v>6.4003800000000002</v>
      </c>
      <c r="F319" s="2">
        <f t="shared" si="33"/>
        <v>6.4505450000000009</v>
      </c>
      <c r="G319" s="2">
        <f t="shared" si="35"/>
        <v>6.3280540000000016</v>
      </c>
      <c r="H319" s="2">
        <f t="shared" si="31"/>
        <v>5.8980774999999959</v>
      </c>
      <c r="I319" s="2">
        <f t="array" ref="I319">SUMPRODUCT(B303:B322, (ROW(B303:B322)-ROW(B303)+1)) / (20*21/2)</f>
        <v>6.3448019047619049</v>
      </c>
      <c r="J319" s="2">
        <f t="shared" si="34"/>
        <v>6.3989143700185718</v>
      </c>
      <c r="K319" s="2">
        <f t="shared" si="36"/>
        <v>6.2919119283514364</v>
      </c>
    </row>
    <row r="320" spans="1:11" ht="13.5" x14ac:dyDescent="0.25">
      <c r="A320" s="3">
        <f>TITRES_STAT!B323</f>
        <v>42471</v>
      </c>
      <c r="B320" s="17">
        <f>TITRES_STAT!D323</f>
        <v>6.3372999999999999</v>
      </c>
      <c r="C320" s="2">
        <f t="shared" si="29"/>
        <v>6.8599999999999994E-2</v>
      </c>
      <c r="D320" s="2">
        <f t="shared" si="30"/>
        <v>6.35684</v>
      </c>
      <c r="E320" s="2">
        <f t="shared" si="32"/>
        <v>6.3906000000000001</v>
      </c>
      <c r="F320" s="2">
        <f t="shared" si="33"/>
        <v>6.4395350000000011</v>
      </c>
      <c r="G320" s="2">
        <f t="shared" si="35"/>
        <v>6.3226720000000034</v>
      </c>
      <c r="H320" s="2">
        <f t="shared" si="31"/>
        <v>5.8967319999999965</v>
      </c>
      <c r="I320" s="2">
        <f t="array" ref="I320">SUMPRODUCT(B304:B323, (ROW(B304:B323)-ROW(B304)+1)) / (20*21/2)</f>
        <v>6.3042166666666661</v>
      </c>
      <c r="J320" s="2">
        <f t="shared" si="34"/>
        <v>6.3930463347787079</v>
      </c>
      <c r="K320" s="2">
        <f t="shared" si="36"/>
        <v>6.293691852729812</v>
      </c>
    </row>
    <row r="321" spans="1:11" ht="13.5" x14ac:dyDescent="0.25">
      <c r="A321" s="3">
        <f>TITRES_STAT!B324</f>
        <v>42472</v>
      </c>
      <c r="B321" s="17">
        <f>TITRES_STAT!D324</f>
        <v>6.117</v>
      </c>
      <c r="C321" s="2">
        <f t="shared" si="29"/>
        <v>-0.22029999999999994</v>
      </c>
      <c r="D321" s="2">
        <f t="shared" si="30"/>
        <v>6.2980999999999998</v>
      </c>
      <c r="E321" s="2">
        <f t="shared" si="32"/>
        <v>6.3587899999999999</v>
      </c>
      <c r="F321" s="2">
        <f t="shared" si="33"/>
        <v>6.4186099999999993</v>
      </c>
      <c r="G321" s="2">
        <f t="shared" si="35"/>
        <v>6.3143520000000048</v>
      </c>
      <c r="H321" s="2">
        <f t="shared" si="31"/>
        <v>5.8943094999999959</v>
      </c>
      <c r="I321" s="2">
        <f t="array" ref="I321">SUMPRODUCT(B305:B324, (ROW(B305:B324)-ROW(B305)+1)) / (20*21/2)</f>
        <v>6.2565423809523804</v>
      </c>
      <c r="J321" s="2">
        <f t="shared" si="34"/>
        <v>6.366756207656926</v>
      </c>
      <c r="K321" s="2">
        <f t="shared" si="36"/>
        <v>6.2867627604658978</v>
      </c>
    </row>
    <row r="322" spans="1:11" ht="13.5" x14ac:dyDescent="0.25">
      <c r="A322" s="3">
        <f>TITRES_STAT!B325</f>
        <v>42473</v>
      </c>
      <c r="B322" s="17">
        <f>TITRES_STAT!D325</f>
        <v>6.0998999999999999</v>
      </c>
      <c r="C322" s="2">
        <f t="shared" si="29"/>
        <v>-1.7100000000000115E-2</v>
      </c>
      <c r="D322" s="2">
        <f t="shared" si="30"/>
        <v>6.2359399999999994</v>
      </c>
      <c r="E322" s="2">
        <f t="shared" si="32"/>
        <v>6.3277099999999997</v>
      </c>
      <c r="F322" s="2">
        <f t="shared" si="33"/>
        <v>6.3963450000000011</v>
      </c>
      <c r="G322" s="2">
        <f t="shared" si="35"/>
        <v>6.3081360000000029</v>
      </c>
      <c r="H322" s="2">
        <f t="shared" si="31"/>
        <v>5.8918014999999944</v>
      </c>
      <c r="I322" s="2">
        <f t="array" ref="I322">SUMPRODUCT(B306:B325, (ROW(B306:B325)-ROW(B306)+1)) / (20*21/2)</f>
        <v>6.2006761904761909</v>
      </c>
      <c r="J322" s="2">
        <f t="shared" si="34"/>
        <v>6.3413413307372188</v>
      </c>
      <c r="K322" s="2">
        <f t="shared" si="36"/>
        <v>6.2794348090750791</v>
      </c>
    </row>
    <row r="323" spans="1:11" ht="13.5" x14ac:dyDescent="0.25">
      <c r="A323" s="3">
        <f>TITRES_STAT!B326</f>
        <v>42474</v>
      </c>
      <c r="B323" s="17">
        <f>TITRES_STAT!D326</f>
        <v>5.9702000000000002</v>
      </c>
      <c r="C323" s="2">
        <f t="shared" si="29"/>
        <v>-0.1296999999999997</v>
      </c>
      <c r="D323" s="2">
        <f t="shared" si="30"/>
        <v>6.1586199999999991</v>
      </c>
      <c r="E323" s="2">
        <f t="shared" si="32"/>
        <v>6.2875799999999993</v>
      </c>
      <c r="F323" s="2">
        <f t="shared" si="33"/>
        <v>6.3680800000000009</v>
      </c>
      <c r="G323" s="2">
        <f t="shared" si="35"/>
        <v>6.2988380000000017</v>
      </c>
      <c r="H323" s="2">
        <f t="shared" si="31"/>
        <v>5.8886204999999965</v>
      </c>
      <c r="I323" s="2">
        <f t="array" ref="I323">SUMPRODUCT(B307:B326, (ROW(B307:B326)-ROW(B307)+1)) / (20*21/2)</f>
        <v>6.1481066666666679</v>
      </c>
      <c r="J323" s="2">
        <f t="shared" si="34"/>
        <v>6.3059945373336737</v>
      </c>
      <c r="K323" s="2">
        <f t="shared" si="36"/>
        <v>6.2673079538172329</v>
      </c>
    </row>
    <row r="324" spans="1:11" ht="13.5" x14ac:dyDescent="0.25">
      <c r="A324" s="3">
        <f>TITRES_STAT!B327</f>
        <v>42475</v>
      </c>
      <c r="B324" s="17">
        <f>TITRES_STAT!D327</f>
        <v>5.8674999999999997</v>
      </c>
      <c r="C324" s="2">
        <f t="shared" ref="C324:C387" si="37">B324-B323</f>
        <v>-0.10270000000000046</v>
      </c>
      <c r="D324" s="2">
        <f t="shared" si="30"/>
        <v>6.0783800000000001</v>
      </c>
      <c r="E324" s="2">
        <f t="shared" si="32"/>
        <v>6.2357099999999992</v>
      </c>
      <c r="F324" s="2">
        <f t="shared" si="33"/>
        <v>6.3341950000000011</v>
      </c>
      <c r="G324" s="2">
        <f t="shared" si="35"/>
        <v>6.2874860000000021</v>
      </c>
      <c r="H324" s="2">
        <f t="shared" si="31"/>
        <v>5.8855374999999972</v>
      </c>
      <c r="I324" s="2">
        <f t="array" ref="I324">SUMPRODUCT(B308:B327, (ROW(B308:B327)-ROW(B308)+1)) / (20*21/2)</f>
        <v>6.0824619047619048</v>
      </c>
      <c r="J324" s="2">
        <f t="shared" si="34"/>
        <v>6.2642331528257049</v>
      </c>
      <c r="K324" s="2">
        <f t="shared" si="36"/>
        <v>6.2516292105302833</v>
      </c>
    </row>
    <row r="325" spans="1:11" ht="13.5" x14ac:dyDescent="0.25">
      <c r="A325" s="3">
        <f>TITRES_STAT!B328</f>
        <v>42478</v>
      </c>
      <c r="B325" s="17">
        <f>TITRES_STAT!D328</f>
        <v>5.7476000000000003</v>
      </c>
      <c r="C325" s="2">
        <f t="shared" si="37"/>
        <v>-0.11989999999999945</v>
      </c>
      <c r="D325" s="2">
        <f t="shared" si="30"/>
        <v>5.9604400000000002</v>
      </c>
      <c r="E325" s="2">
        <f t="shared" si="32"/>
        <v>6.1586399999999992</v>
      </c>
      <c r="F325" s="2">
        <f t="shared" si="33"/>
        <v>6.2946800000000014</v>
      </c>
      <c r="G325" s="2">
        <f t="shared" si="35"/>
        <v>6.2737360000000022</v>
      </c>
      <c r="H325" s="2">
        <f t="shared" si="31"/>
        <v>5.8818674999999976</v>
      </c>
      <c r="I325" s="2">
        <f t="array" ref="I325">SUMPRODUCT(B309:B328, (ROW(B309:B328)-ROW(B309)+1)) / (20*21/2)</f>
        <v>6.0261757142857144</v>
      </c>
      <c r="J325" s="2">
        <f t="shared" si="34"/>
        <v>6.2150299954137331</v>
      </c>
      <c r="K325" s="2">
        <f t="shared" si="36"/>
        <v>6.2318633591369386</v>
      </c>
    </row>
    <row r="326" spans="1:11" ht="13.5" x14ac:dyDescent="0.25">
      <c r="A326" s="3">
        <f>TITRES_STAT!B329</f>
        <v>42479</v>
      </c>
      <c r="B326" s="17">
        <f>TITRES_STAT!D329</f>
        <v>5.7427000000000001</v>
      </c>
      <c r="C326" s="2">
        <f t="shared" si="37"/>
        <v>-4.9000000000001265E-3</v>
      </c>
      <c r="D326" s="2">
        <f t="shared" ref="D326:D389" si="38">AVERAGE(B322:B326)</f>
        <v>5.88558</v>
      </c>
      <c r="E326" s="2">
        <f t="shared" si="32"/>
        <v>6.0918399999999995</v>
      </c>
      <c r="F326" s="2">
        <f t="shared" si="33"/>
        <v>6.2606700000000011</v>
      </c>
      <c r="G326" s="2">
        <f t="shared" si="35"/>
        <v>6.2613560000000019</v>
      </c>
      <c r="H326" s="2">
        <f t="shared" si="31"/>
        <v>5.878282999999997</v>
      </c>
      <c r="I326" s="2">
        <f t="array" ref="I326">SUMPRODUCT(B310:B329, (ROW(B310:B329)-ROW(B310)+1)) / (20*21/2)</f>
        <v>5.9714009523809528</v>
      </c>
      <c r="J326" s="2">
        <f t="shared" si="34"/>
        <v>6.1700461863267106</v>
      </c>
      <c r="K326" s="2">
        <f t="shared" si="36"/>
        <v>6.2126804823080386</v>
      </c>
    </row>
    <row r="327" spans="1:11" ht="13.5" x14ac:dyDescent="0.25">
      <c r="A327" s="3">
        <f>TITRES_STAT!B330</f>
        <v>42480</v>
      </c>
      <c r="B327" s="17">
        <f>TITRES_STAT!D330</f>
        <v>5.5713999999999997</v>
      </c>
      <c r="C327" s="2">
        <f t="shared" si="37"/>
        <v>-0.17130000000000045</v>
      </c>
      <c r="D327" s="2">
        <f t="shared" si="38"/>
        <v>5.7798800000000004</v>
      </c>
      <c r="E327" s="2">
        <f t="shared" si="32"/>
        <v>6.007909999999999</v>
      </c>
      <c r="F327" s="2">
        <f t="shared" si="33"/>
        <v>6.2187050000000017</v>
      </c>
      <c r="G327" s="2">
        <f t="shared" si="35"/>
        <v>6.2493660000000002</v>
      </c>
      <c r="H327" s="2">
        <f t="shared" si="31"/>
        <v>5.8737194999999982</v>
      </c>
      <c r="I327" s="2">
        <f t="array" ref="I327">SUMPRODUCT(B311:B330, (ROW(B311:B330)-ROW(B311)+1)) / (20*21/2)</f>
        <v>5.9219709523809527</v>
      </c>
      <c r="J327" s="2">
        <f t="shared" si="34"/>
        <v>6.113032263819405</v>
      </c>
      <c r="K327" s="2">
        <f t="shared" si="36"/>
        <v>6.1875322280998803</v>
      </c>
    </row>
    <row r="328" spans="1:11" ht="13.5" x14ac:dyDescent="0.25">
      <c r="A328" s="3">
        <f>TITRES_STAT!B331</f>
        <v>42481</v>
      </c>
      <c r="B328" s="17">
        <f>TITRES_STAT!D331</f>
        <v>5.6276999999999999</v>
      </c>
      <c r="C328" s="2">
        <f t="shared" si="37"/>
        <v>5.6300000000000239E-2</v>
      </c>
      <c r="D328" s="2">
        <f t="shared" si="38"/>
        <v>5.7113800000000001</v>
      </c>
      <c r="E328" s="2">
        <f t="shared" si="32"/>
        <v>5.9349999999999987</v>
      </c>
      <c r="F328" s="2">
        <f t="shared" si="33"/>
        <v>6.1783350000000015</v>
      </c>
      <c r="G328" s="2">
        <f t="shared" si="35"/>
        <v>6.242026000000001</v>
      </c>
      <c r="H328" s="2">
        <f t="shared" si="31"/>
        <v>5.8700494999999977</v>
      </c>
      <c r="I328" s="2">
        <f t="array" ref="I328">SUMPRODUCT(B312:B331, (ROW(B312:B331)-ROW(B312)+1)) / (20*21/2)</f>
        <v>5.8729490476190485</v>
      </c>
      <c r="J328" s="2">
        <f t="shared" si="34"/>
        <v>6.0668101434556529</v>
      </c>
      <c r="K328" s="2">
        <f t="shared" si="36"/>
        <v>6.1655780230763559</v>
      </c>
    </row>
    <row r="329" spans="1:11" ht="13.5" x14ac:dyDescent="0.25">
      <c r="A329" s="3">
        <f>TITRES_STAT!B332</f>
        <v>42482</v>
      </c>
      <c r="B329" s="17">
        <f>TITRES_STAT!D332</f>
        <v>5.6032000000000002</v>
      </c>
      <c r="C329" s="2">
        <f t="shared" si="37"/>
        <v>-2.4499999999999744E-2</v>
      </c>
      <c r="D329" s="2">
        <f t="shared" si="38"/>
        <v>5.6585200000000011</v>
      </c>
      <c r="E329" s="2">
        <f t="shared" si="32"/>
        <v>5.8684499999999993</v>
      </c>
      <c r="F329" s="2">
        <f t="shared" si="33"/>
        <v>6.1344150000000006</v>
      </c>
      <c r="G329" s="2">
        <f t="shared" si="35"/>
        <v>6.2375720000000001</v>
      </c>
      <c r="H329" s="2">
        <f t="shared" si="31"/>
        <v>5.8658899999999967</v>
      </c>
      <c r="I329" s="2">
        <f t="array" ref="I329">SUMPRODUCT(B313:B332, (ROW(B313:B332)-ROW(B313)+1)) / (20*21/2)</f>
        <v>5.8303385714285714</v>
      </c>
      <c r="J329" s="2">
        <f t="shared" si="34"/>
        <v>6.0226567964598772</v>
      </c>
      <c r="K329" s="2">
        <f t="shared" si="36"/>
        <v>6.1435239829557142</v>
      </c>
    </row>
    <row r="330" spans="1:11" ht="13.5" x14ac:dyDescent="0.25">
      <c r="A330" s="3">
        <f>TITRES_STAT!B333</f>
        <v>42485</v>
      </c>
      <c r="B330" s="17">
        <f>TITRES_STAT!D333</f>
        <v>5.6154000000000002</v>
      </c>
      <c r="C330" s="2">
        <f t="shared" si="37"/>
        <v>1.2199999999999989E-2</v>
      </c>
      <c r="D330" s="2">
        <f t="shared" si="38"/>
        <v>5.6320800000000002</v>
      </c>
      <c r="E330" s="2">
        <f t="shared" si="32"/>
        <v>5.7962599999999993</v>
      </c>
      <c r="F330" s="2">
        <f t="shared" si="33"/>
        <v>6.0934299999999997</v>
      </c>
      <c r="G330" s="2">
        <f t="shared" si="35"/>
        <v>6.2305740000000007</v>
      </c>
      <c r="H330" s="2">
        <f t="shared" ref="H330:H393" si="39">AVERAGE(B131:B330)</f>
        <v>5.8621584999999969</v>
      </c>
      <c r="I330" s="2">
        <f t="array" ref="I330">SUMPRODUCT(B314:B333, (ROW(B314:B333)-ROW(B314)+1)) / (20*21/2)</f>
        <v>5.7939066666666674</v>
      </c>
      <c r="J330" s="2">
        <f t="shared" si="34"/>
        <v>5.9838704348922693</v>
      </c>
      <c r="K330" s="2">
        <f t="shared" si="36"/>
        <v>6.1228132385260787</v>
      </c>
    </row>
    <row r="331" spans="1:11" ht="13.5" x14ac:dyDescent="0.25">
      <c r="A331" s="3">
        <f>TITRES_STAT!B334</f>
        <v>42486</v>
      </c>
      <c r="B331" s="17">
        <f>TITRES_STAT!D334</f>
        <v>5.5787000000000004</v>
      </c>
      <c r="C331" s="2">
        <f t="shared" si="37"/>
        <v>-3.6699999999999733E-2</v>
      </c>
      <c r="D331" s="2">
        <f t="shared" si="38"/>
        <v>5.5992800000000003</v>
      </c>
      <c r="E331" s="2">
        <f t="shared" si="32"/>
        <v>5.7424299999999997</v>
      </c>
      <c r="F331" s="2">
        <f t="shared" si="33"/>
        <v>6.0506099999999998</v>
      </c>
      <c r="G331" s="2">
        <f t="shared" si="35"/>
        <v>6.2178500000000012</v>
      </c>
      <c r="H331" s="2">
        <f t="shared" si="39"/>
        <v>5.8580109999999976</v>
      </c>
      <c r="I331" s="2">
        <f t="array" ref="I331">SUMPRODUCT(B315:B334, (ROW(B315:B334)-ROW(B315)+1)) / (20*21/2)</f>
        <v>5.7770928571428577</v>
      </c>
      <c r="J331" s="2">
        <f t="shared" si="34"/>
        <v>5.9452827744263388</v>
      </c>
      <c r="K331" s="2">
        <f t="shared" si="36"/>
        <v>6.1014754644662332</v>
      </c>
    </row>
    <row r="332" spans="1:11" ht="13.5" x14ac:dyDescent="0.25">
      <c r="A332" s="3">
        <f>TITRES_STAT!B335</f>
        <v>42487</v>
      </c>
      <c r="B332" s="17">
        <f>TITRES_STAT!D335</f>
        <v>5.6032000000000002</v>
      </c>
      <c r="C332" s="2">
        <f t="shared" si="37"/>
        <v>2.4499999999999744E-2</v>
      </c>
      <c r="D332" s="2">
        <f t="shared" si="38"/>
        <v>5.6056400000000002</v>
      </c>
      <c r="E332" s="2">
        <f t="shared" ref="E332:E395" si="40">AVERAGE(B323:B332)</f>
        <v>5.6927599999999998</v>
      </c>
      <c r="F332" s="2">
        <f t="shared" si="33"/>
        <v>6.0102349999999998</v>
      </c>
      <c r="G332" s="2">
        <f t="shared" si="35"/>
        <v>6.2061039999999998</v>
      </c>
      <c r="H332" s="2">
        <f t="shared" si="39"/>
        <v>5.8539734999999977</v>
      </c>
      <c r="I332" s="2">
        <f t="array" ref="I332">SUMPRODUCT(B316:B335, (ROW(B316:B335)-ROW(B316)+1)) / (20*21/2)</f>
        <v>5.7919823809523807</v>
      </c>
      <c r="J332" s="2">
        <f t="shared" si="34"/>
        <v>5.9127034625762116</v>
      </c>
      <c r="K332" s="2">
        <f t="shared" si="36"/>
        <v>6.0819352501734398</v>
      </c>
    </row>
    <row r="333" spans="1:11" ht="13.5" x14ac:dyDescent="0.25">
      <c r="A333" s="3">
        <f>TITRES_STAT!B336</f>
        <v>42488</v>
      </c>
      <c r="B333" s="17">
        <f>TITRES_STAT!D336</f>
        <v>5.6276999999999999</v>
      </c>
      <c r="C333" s="2">
        <f t="shared" si="37"/>
        <v>2.4499999999999744E-2</v>
      </c>
      <c r="D333" s="2">
        <f t="shared" si="38"/>
        <v>5.6056400000000002</v>
      </c>
      <c r="E333" s="2">
        <f t="shared" si="40"/>
        <v>5.6585099999999997</v>
      </c>
      <c r="F333" s="2">
        <f t="shared" si="33"/>
        <v>5.9730449999999999</v>
      </c>
      <c r="G333" s="2">
        <f t="shared" si="35"/>
        <v>6.1948480000000004</v>
      </c>
      <c r="H333" s="2">
        <f t="shared" si="39"/>
        <v>5.8503034999999981</v>
      </c>
      <c r="I333" s="2">
        <f t="array" ref="I333">SUMPRODUCT(B317:B336, (ROW(B317:B336)-ROW(B317)+1)) / (20*21/2)</f>
        <v>5.7932547619047616</v>
      </c>
      <c r="J333" s="2">
        <f t="shared" si="34"/>
        <v>5.8855602756641918</v>
      </c>
      <c r="K333" s="2">
        <f t="shared" si="36"/>
        <v>6.064122103107815</v>
      </c>
    </row>
    <row r="334" spans="1:11" ht="13.5" x14ac:dyDescent="0.25">
      <c r="A334" s="3">
        <f>TITRES_STAT!B337</f>
        <v>42489</v>
      </c>
      <c r="B334" s="17">
        <f>TITRES_STAT!D337</f>
        <v>5.7965</v>
      </c>
      <c r="C334" s="2">
        <f t="shared" si="37"/>
        <v>0.16880000000000006</v>
      </c>
      <c r="D334" s="2">
        <f t="shared" si="38"/>
        <v>5.6442999999999994</v>
      </c>
      <c r="E334" s="2">
        <f t="shared" si="40"/>
        <v>5.6514100000000003</v>
      </c>
      <c r="F334" s="2">
        <f t="shared" si="33"/>
        <v>5.9435599999999997</v>
      </c>
      <c r="G334" s="2">
        <f t="shared" si="35"/>
        <v>6.1884379999999997</v>
      </c>
      <c r="H334" s="2">
        <f t="shared" si="39"/>
        <v>5.8474774999999966</v>
      </c>
      <c r="I334" s="2">
        <f t="array" ref="I334">SUMPRODUCT(B318:B337, (ROW(B318:B337)-ROW(B318)+1)) / (20*21/2)</f>
        <v>5.7506447619047618</v>
      </c>
      <c r="J334" s="2">
        <f t="shared" si="34"/>
        <v>5.8770783446485551</v>
      </c>
      <c r="K334" s="2">
        <f t="shared" si="36"/>
        <v>6.0536271186722148</v>
      </c>
    </row>
    <row r="335" spans="1:11" ht="13.5" x14ac:dyDescent="0.25">
      <c r="A335" s="3">
        <f>TITRES_STAT!B338</f>
        <v>42492</v>
      </c>
      <c r="B335" s="17">
        <f>TITRES_STAT!D338</f>
        <v>6.0998999999999999</v>
      </c>
      <c r="C335" s="2">
        <f t="shared" si="37"/>
        <v>0.30339999999999989</v>
      </c>
      <c r="D335" s="2">
        <f t="shared" si="38"/>
        <v>5.7411999999999992</v>
      </c>
      <c r="E335" s="2">
        <f t="shared" si="40"/>
        <v>5.6866399999999997</v>
      </c>
      <c r="F335" s="2">
        <f t="shared" si="33"/>
        <v>5.9226399999999995</v>
      </c>
      <c r="G335" s="2">
        <f t="shared" si="35"/>
        <v>6.1890739999999997</v>
      </c>
      <c r="H335" s="2">
        <f t="shared" si="39"/>
        <v>5.8461684999999974</v>
      </c>
      <c r="I335" s="2">
        <f t="array" ref="I335">SUMPRODUCT(B319:B338, (ROW(B319:B338)-ROW(B319)+1)) / (20*21/2)</f>
        <v>5.7849166666666658</v>
      </c>
      <c r="J335" s="2">
        <f t="shared" si="34"/>
        <v>5.898299454682026</v>
      </c>
      <c r="K335" s="2">
        <f t="shared" si="36"/>
        <v>6.0554417414693837</v>
      </c>
    </row>
    <row r="336" spans="1:11" ht="13.5" x14ac:dyDescent="0.25">
      <c r="A336" s="3">
        <f>TITRES_STAT!B339</f>
        <v>42493</v>
      </c>
      <c r="B336" s="17">
        <f>TITRES_STAT!D339</f>
        <v>5.9359999999999999</v>
      </c>
      <c r="C336" s="2">
        <f t="shared" si="37"/>
        <v>-0.16389999999999993</v>
      </c>
      <c r="D336" s="2">
        <f t="shared" si="38"/>
        <v>5.8126599999999993</v>
      </c>
      <c r="E336" s="2">
        <f t="shared" si="40"/>
        <v>5.7059699999999998</v>
      </c>
      <c r="F336" s="2">
        <f t="shared" si="33"/>
        <v>5.898905000000001</v>
      </c>
      <c r="G336" s="2">
        <f t="shared" si="35"/>
        <v>6.1869220000000009</v>
      </c>
      <c r="H336" s="2">
        <f t="shared" si="39"/>
        <v>5.8435504999999965</v>
      </c>
      <c r="I336" s="2">
        <f t="array" ref="I336">SUMPRODUCT(B320:B339, (ROW(B320:B339)-ROW(B320)+1)) / (20*21/2)</f>
        <v>5.8198361904761908</v>
      </c>
      <c r="J336" s="2">
        <f t="shared" si="34"/>
        <v>5.9018899828075471</v>
      </c>
      <c r="K336" s="2">
        <f t="shared" si="36"/>
        <v>6.0507577516078399</v>
      </c>
    </row>
    <row r="337" spans="1:11" ht="13.5" x14ac:dyDescent="0.25">
      <c r="A337" s="3">
        <f>TITRES_STAT!B340</f>
        <v>42494</v>
      </c>
      <c r="B337" s="17">
        <f>TITRES_STAT!D340</f>
        <v>5.4515000000000002</v>
      </c>
      <c r="C337" s="2">
        <f t="shared" si="37"/>
        <v>-0.48449999999999971</v>
      </c>
      <c r="D337" s="2">
        <f t="shared" si="38"/>
        <v>5.7823199999999995</v>
      </c>
      <c r="E337" s="2">
        <f t="shared" si="40"/>
        <v>5.6939800000000007</v>
      </c>
      <c r="F337" s="2">
        <f t="shared" si="33"/>
        <v>5.8509449999999994</v>
      </c>
      <c r="G337" s="2">
        <f t="shared" si="35"/>
        <v>6.1785040000000011</v>
      </c>
      <c r="H337" s="2">
        <f t="shared" si="39"/>
        <v>5.8385344999999971</v>
      </c>
      <c r="I337" s="2">
        <f t="array" ref="I337">SUMPRODUCT(B321:B340, (ROW(B321:B340)-ROW(B321)+1)) / (20*21/2)</f>
        <v>5.8564052380952374</v>
      </c>
      <c r="J337" s="2">
        <f t="shared" si="34"/>
        <v>5.858995698730638</v>
      </c>
      <c r="K337" s="2">
        <f t="shared" si="36"/>
        <v>6.027257447623219</v>
      </c>
    </row>
    <row r="338" spans="1:11" ht="13.5" x14ac:dyDescent="0.25">
      <c r="A338" s="3">
        <f>TITRES_STAT!B341</f>
        <v>42495</v>
      </c>
      <c r="B338" s="17">
        <f>TITRES_STAT!D341</f>
        <v>6.2107999999999999</v>
      </c>
      <c r="C338" s="2">
        <f t="shared" si="37"/>
        <v>0.75929999999999964</v>
      </c>
      <c r="D338" s="2">
        <f t="shared" si="38"/>
        <v>5.8989399999999996</v>
      </c>
      <c r="E338" s="2">
        <f t="shared" si="40"/>
        <v>5.7522900000000003</v>
      </c>
      <c r="F338" s="2">
        <f t="shared" si="33"/>
        <v>5.8436449999999986</v>
      </c>
      <c r="G338" s="2">
        <f t="shared" si="35"/>
        <v>6.1850280000000009</v>
      </c>
      <c r="H338" s="2">
        <f t="shared" si="39"/>
        <v>5.8373394999999979</v>
      </c>
      <c r="I338" s="2">
        <f t="array" ref="I338">SUMPRODUCT(B322:B341, (ROW(B322:B341)-ROW(B322)+1)) / (20*21/2)</f>
        <v>5.9042152380952375</v>
      </c>
      <c r="J338" s="2">
        <f t="shared" si="34"/>
        <v>5.8925008702801014</v>
      </c>
      <c r="K338" s="2">
        <f t="shared" si="36"/>
        <v>6.0344551947752496</v>
      </c>
    </row>
    <row r="339" spans="1:11" ht="13.5" x14ac:dyDescent="0.25">
      <c r="A339" s="3">
        <f>TITRES_STAT!B342</f>
        <v>42496</v>
      </c>
      <c r="B339" s="17">
        <f>TITRES_STAT!D342</f>
        <v>6.2103000000000002</v>
      </c>
      <c r="C339" s="2">
        <f t="shared" si="37"/>
        <v>-4.9999999999972289E-4</v>
      </c>
      <c r="D339" s="2">
        <f t="shared" si="38"/>
        <v>5.9817</v>
      </c>
      <c r="E339" s="2">
        <f t="shared" si="40"/>
        <v>5.8129999999999997</v>
      </c>
      <c r="F339" s="2">
        <f t="shared" si="33"/>
        <v>5.8407250000000008</v>
      </c>
      <c r="G339" s="2">
        <f t="shared" si="35"/>
        <v>6.1912980000000006</v>
      </c>
      <c r="H339" s="2">
        <f t="shared" si="39"/>
        <v>5.8367659999999981</v>
      </c>
      <c r="I339" s="2">
        <f t="array" ref="I339">SUMPRODUCT(B323:B342, (ROW(B323:B342)-ROW(B323)+1)) / (20*21/2)</f>
        <v>5.9616723809523817</v>
      </c>
      <c r="J339" s="2">
        <f t="shared" si="34"/>
        <v>5.9227674540629494</v>
      </c>
      <c r="K339" s="2">
        <f t="shared" si="36"/>
        <v>6.0413510694899459</v>
      </c>
    </row>
    <row r="340" spans="1:11" ht="13.5" x14ac:dyDescent="0.25">
      <c r="A340" s="3">
        <f>TITRES_STAT!B343</f>
        <v>42499</v>
      </c>
      <c r="B340" s="17">
        <f>TITRES_STAT!D343</f>
        <v>6.2247000000000003</v>
      </c>
      <c r="C340" s="2">
        <f t="shared" si="37"/>
        <v>1.440000000000019E-2</v>
      </c>
      <c r="D340" s="2">
        <f t="shared" si="38"/>
        <v>6.0066599999999992</v>
      </c>
      <c r="E340" s="2">
        <f t="shared" si="40"/>
        <v>5.8739299999999997</v>
      </c>
      <c r="F340" s="2">
        <f t="shared" ref="F340:F403" si="41">AVERAGE(B321:B340)</f>
        <v>5.8350950000000008</v>
      </c>
      <c r="G340" s="2">
        <f t="shared" si="35"/>
        <v>6.1934519999999997</v>
      </c>
      <c r="H340" s="2">
        <f t="shared" si="39"/>
        <v>5.8364479999999981</v>
      </c>
      <c r="I340" s="2">
        <f t="array" ref="I340">SUMPRODUCT(B324:B343, (ROW(B324:B343)-ROW(B324)+1)) / (20*21/2)</f>
        <v>6.0174652380952391</v>
      </c>
      <c r="J340" s="2">
        <f t="shared" si="34"/>
        <v>5.9515229346283824</v>
      </c>
      <c r="K340" s="2">
        <f t="shared" si="36"/>
        <v>6.0485412236275957</v>
      </c>
    </row>
    <row r="341" spans="1:11" ht="13.5" x14ac:dyDescent="0.25">
      <c r="A341" s="3">
        <f>TITRES_STAT!B344</f>
        <v>42500</v>
      </c>
      <c r="B341" s="17">
        <f>TITRES_STAT!D344</f>
        <v>6.3371000000000004</v>
      </c>
      <c r="C341" s="2">
        <f t="shared" si="37"/>
        <v>0.11240000000000006</v>
      </c>
      <c r="D341" s="2">
        <f t="shared" si="38"/>
        <v>6.086879999999999</v>
      </c>
      <c r="E341" s="2">
        <f t="shared" si="40"/>
        <v>5.94977</v>
      </c>
      <c r="F341" s="2">
        <f t="shared" si="41"/>
        <v>5.8460999999999999</v>
      </c>
      <c r="G341" s="2">
        <f t="shared" si="35"/>
        <v>6.1978539999999986</v>
      </c>
      <c r="H341" s="2">
        <f t="shared" si="39"/>
        <v>5.8366919999999984</v>
      </c>
      <c r="I341" s="2">
        <f t="array" ref="I341">SUMPRODUCT(B325:B344, (ROW(B325:B344)-ROW(B325)+1)) / (20*21/2)</f>
        <v>6.0649380952380954</v>
      </c>
      <c r="J341" s="2">
        <f t="shared" ref="J341:J404" si="42">$J$4*B341+J340*(1-$J$4)</f>
        <v>5.9882445599018697</v>
      </c>
      <c r="K341" s="2">
        <f t="shared" si="36"/>
        <v>6.059857254073572</v>
      </c>
    </row>
    <row r="342" spans="1:11" ht="13.5" x14ac:dyDescent="0.25">
      <c r="A342" s="3">
        <f>TITRES_STAT!B345</f>
        <v>42501</v>
      </c>
      <c r="B342" s="17">
        <f>TITRES_STAT!D345</f>
        <v>6.4493999999999998</v>
      </c>
      <c r="C342" s="2">
        <f t="shared" si="37"/>
        <v>0.1122999999999994</v>
      </c>
      <c r="D342" s="2">
        <f t="shared" si="38"/>
        <v>6.2864599999999999</v>
      </c>
      <c r="E342" s="2">
        <f t="shared" si="40"/>
        <v>6.0343900000000001</v>
      </c>
      <c r="F342" s="2">
        <f t="shared" si="41"/>
        <v>5.863575</v>
      </c>
      <c r="G342" s="2">
        <f t="shared" si="35"/>
        <v>6.1971600000000002</v>
      </c>
      <c r="H342" s="2">
        <f t="shared" si="39"/>
        <v>5.8375709999999996</v>
      </c>
      <c r="I342" s="2">
        <f t="array" ref="I342">SUMPRODUCT(B326:B345, (ROW(B326:B345)-ROW(B326)+1)) / (20*21/2)</f>
        <v>6.1055514285714283</v>
      </c>
      <c r="J342" s="2">
        <f t="shared" si="42"/>
        <v>6.032164125625501</v>
      </c>
      <c r="K342" s="2">
        <f t="shared" si="36"/>
        <v>6.0751334401883339</v>
      </c>
    </row>
    <row r="343" spans="1:11" ht="13.5" x14ac:dyDescent="0.25">
      <c r="A343" s="3">
        <f>TITRES_STAT!B346</f>
        <v>42502</v>
      </c>
      <c r="B343" s="17">
        <f>TITRES_STAT!D346</f>
        <v>6.4493999999999998</v>
      </c>
      <c r="C343" s="2">
        <f t="shared" si="37"/>
        <v>0</v>
      </c>
      <c r="D343" s="2">
        <f t="shared" si="38"/>
        <v>6.3341800000000008</v>
      </c>
      <c r="E343" s="2">
        <f t="shared" si="40"/>
        <v>6.1165599999999989</v>
      </c>
      <c r="F343" s="2">
        <f t="shared" si="41"/>
        <v>5.8875349999999997</v>
      </c>
      <c r="G343" s="2">
        <f t="shared" si="35"/>
        <v>6.1967600000000012</v>
      </c>
      <c r="H343" s="2">
        <f t="shared" si="39"/>
        <v>5.8390494999999989</v>
      </c>
      <c r="I343" s="2">
        <f t="array" ref="I343">SUMPRODUCT(B327:B346, (ROW(B327:B346)-ROW(B327)+1)) / (20*21/2)</f>
        <v>6.1433442857142868</v>
      </c>
      <c r="J343" s="2">
        <f t="shared" si="42"/>
        <v>6.0719008755659303</v>
      </c>
      <c r="K343" s="2">
        <f t="shared" si="36"/>
        <v>6.0898105601809487</v>
      </c>
    </row>
    <row r="344" spans="1:11" ht="13.5" x14ac:dyDescent="0.25">
      <c r="A344" s="3">
        <f>TITRES_STAT!B347</f>
        <v>42503</v>
      </c>
      <c r="B344" s="17">
        <f>TITRES_STAT!D347</f>
        <v>6.3860000000000001</v>
      </c>
      <c r="C344" s="2">
        <f t="shared" si="37"/>
        <v>-6.3399999999999679E-2</v>
      </c>
      <c r="D344" s="2">
        <f t="shared" si="38"/>
        <v>6.3693200000000001</v>
      </c>
      <c r="E344" s="2">
        <f t="shared" si="40"/>
        <v>6.1755100000000001</v>
      </c>
      <c r="F344" s="2">
        <f t="shared" si="41"/>
        <v>5.9134599999999997</v>
      </c>
      <c r="G344" s="2">
        <f t="shared" si="35"/>
        <v>6.1972460000000025</v>
      </c>
      <c r="H344" s="2">
        <f t="shared" si="39"/>
        <v>5.8408834999999977</v>
      </c>
      <c r="I344" s="2">
        <f t="array" ref="I344">SUMPRODUCT(B328:B347, (ROW(B328:B347)-ROW(B328)+1)) / (20*21/2)</f>
        <v>6.1755504761904758</v>
      </c>
      <c r="J344" s="2">
        <f t="shared" si="42"/>
        <v>6.1018150778929847</v>
      </c>
      <c r="K344" s="2">
        <f t="shared" si="36"/>
        <v>6.1014258323307162</v>
      </c>
    </row>
    <row r="345" spans="1:11" ht="13.5" x14ac:dyDescent="0.25">
      <c r="A345" s="3">
        <f>TITRES_STAT!B348</f>
        <v>42506</v>
      </c>
      <c r="B345" s="17">
        <f>TITRES_STAT!D348</f>
        <v>6.3399000000000001</v>
      </c>
      <c r="C345" s="2">
        <f t="shared" si="37"/>
        <v>-4.610000000000003E-2</v>
      </c>
      <c r="D345" s="2">
        <f t="shared" si="38"/>
        <v>6.39236</v>
      </c>
      <c r="E345" s="2">
        <f t="shared" si="40"/>
        <v>6.1995099999999992</v>
      </c>
      <c r="F345" s="2">
        <f t="shared" si="41"/>
        <v>5.9430750000000003</v>
      </c>
      <c r="G345" s="2">
        <f t="shared" si="35"/>
        <v>6.1975440000000024</v>
      </c>
      <c r="H345" s="2">
        <f t="shared" si="39"/>
        <v>5.841508499999998</v>
      </c>
      <c r="I345" s="2">
        <f t="array" ref="I345">SUMPRODUCT(B329:B348, (ROW(B329:B348)-ROW(B329)+1)) / (20*21/2)</f>
        <v>6.1987485714285713</v>
      </c>
      <c r="J345" s="2">
        <f t="shared" si="42"/>
        <v>6.1244898323793668</v>
      </c>
      <c r="K345" s="2">
        <f t="shared" si="36"/>
        <v>6.1107777604746101</v>
      </c>
    </row>
    <row r="346" spans="1:11" ht="13.5" x14ac:dyDescent="0.25">
      <c r="A346" s="3">
        <f>TITRES_STAT!B349</f>
        <v>42507</v>
      </c>
      <c r="B346" s="17">
        <f>TITRES_STAT!D349</f>
        <v>6.3399000000000001</v>
      </c>
      <c r="C346" s="2">
        <f t="shared" si="37"/>
        <v>0</v>
      </c>
      <c r="D346" s="2">
        <f t="shared" si="38"/>
        <v>6.3929200000000002</v>
      </c>
      <c r="E346" s="2">
        <f t="shared" si="40"/>
        <v>6.2398999999999996</v>
      </c>
      <c r="F346" s="2">
        <f t="shared" si="41"/>
        <v>5.9729350000000005</v>
      </c>
      <c r="G346" s="2">
        <f t="shared" si="35"/>
        <v>6.1969600000000025</v>
      </c>
      <c r="H346" s="2">
        <f t="shared" si="39"/>
        <v>5.8425004999999963</v>
      </c>
      <c r="I346" s="2">
        <f t="array" ref="I346">SUMPRODUCT(B330:B349, (ROW(B330:B349)-ROW(B330)+1)) / (20*21/2)</f>
        <v>6.2217095238095226</v>
      </c>
      <c r="J346" s="2">
        <f t="shared" si="42"/>
        <v>6.1450050864384744</v>
      </c>
      <c r="K346" s="2">
        <f t="shared" si="36"/>
        <v>6.1197629463383505</v>
      </c>
    </row>
    <row r="347" spans="1:11" ht="13.5" x14ac:dyDescent="0.25">
      <c r="A347" s="3">
        <f>TITRES_STAT!B350</f>
        <v>42508</v>
      </c>
      <c r="B347" s="17">
        <f>TITRES_STAT!D350</f>
        <v>6.3110999999999997</v>
      </c>
      <c r="C347" s="2">
        <f t="shared" si="37"/>
        <v>-2.8800000000000381E-2</v>
      </c>
      <c r="D347" s="2">
        <f t="shared" si="38"/>
        <v>6.3652600000000001</v>
      </c>
      <c r="E347" s="2">
        <f t="shared" si="40"/>
        <v>6.3258600000000005</v>
      </c>
      <c r="F347" s="2">
        <f t="shared" si="41"/>
        <v>6.0099199999999993</v>
      </c>
      <c r="G347" s="2">
        <f t="shared" si="35"/>
        <v>6.1926200000000025</v>
      </c>
      <c r="H347" s="2">
        <f t="shared" si="39"/>
        <v>5.8429934999999977</v>
      </c>
      <c r="I347" s="2">
        <f t="array" ref="I347">SUMPRODUCT(B331:B350, (ROW(B331:B350)-ROW(B331)+1)) / (20*21/2)</f>
        <v>6.2441795238095246</v>
      </c>
      <c r="J347" s="2">
        <f t="shared" si="42"/>
        <v>6.1608236496348106</v>
      </c>
      <c r="K347" s="2">
        <f t="shared" si="36"/>
        <v>6.1272663602074351</v>
      </c>
    </row>
    <row r="348" spans="1:11" ht="13.5" x14ac:dyDescent="0.25">
      <c r="A348" s="3">
        <f>TITRES_STAT!B351</f>
        <v>42509</v>
      </c>
      <c r="B348" s="17">
        <f>TITRES_STAT!D351</f>
        <v>6.2534999999999998</v>
      </c>
      <c r="C348" s="2">
        <f t="shared" si="37"/>
        <v>-5.7599999999999874E-2</v>
      </c>
      <c r="D348" s="2">
        <f t="shared" si="38"/>
        <v>6.3260799999999993</v>
      </c>
      <c r="E348" s="2">
        <f t="shared" si="40"/>
        <v>6.3301300000000014</v>
      </c>
      <c r="F348" s="2">
        <f t="shared" si="41"/>
        <v>6.0412099999999995</v>
      </c>
      <c r="G348" s="2">
        <f t="shared" si="35"/>
        <v>6.1893300000000018</v>
      </c>
      <c r="H348" s="2">
        <f t="shared" si="39"/>
        <v>5.8430639999999956</v>
      </c>
      <c r="I348" s="2">
        <f t="array" ref="I348">SUMPRODUCT(B332:B351, (ROW(B332:B351)-ROW(B332)+1)) / (20*21/2)</f>
        <v>6.2564795238095225</v>
      </c>
      <c r="J348" s="2">
        <f t="shared" si="42"/>
        <v>6.1696499687172093</v>
      </c>
      <c r="K348" s="2">
        <f t="shared" si="36"/>
        <v>6.1322166990228295</v>
      </c>
    </row>
    <row r="349" spans="1:11" ht="13.5" x14ac:dyDescent="0.25">
      <c r="A349" s="3">
        <f>TITRES_STAT!B352</f>
        <v>42510</v>
      </c>
      <c r="B349" s="17">
        <f>TITRES_STAT!D352</f>
        <v>6.2823000000000002</v>
      </c>
      <c r="C349" s="2">
        <f t="shared" si="37"/>
        <v>2.8800000000000381E-2</v>
      </c>
      <c r="D349" s="2">
        <f t="shared" si="38"/>
        <v>6.3053399999999993</v>
      </c>
      <c r="E349" s="2">
        <f t="shared" si="40"/>
        <v>6.3373300000000006</v>
      </c>
      <c r="F349" s="2">
        <f t="shared" si="41"/>
        <v>6.0751650000000001</v>
      </c>
      <c r="G349" s="2">
        <f t="shared" si="35"/>
        <v>6.1839740000000027</v>
      </c>
      <c r="H349" s="2">
        <f t="shared" si="39"/>
        <v>5.8435229999999967</v>
      </c>
      <c r="I349" s="2">
        <f t="array" ref="I349">SUMPRODUCT(B333:B352, (ROW(B333:B352)-ROW(B333)+1)) / (20*21/2)</f>
        <v>6.2691966666666659</v>
      </c>
      <c r="J349" s="2">
        <f t="shared" si="42"/>
        <v>6.1803785431250935</v>
      </c>
      <c r="K349" s="2">
        <f t="shared" si="36"/>
        <v>6.1381023186689934</v>
      </c>
    </row>
    <row r="350" spans="1:11" ht="13.5" x14ac:dyDescent="0.25">
      <c r="A350" s="3">
        <f>TITRES_STAT!B353</f>
        <v>42513</v>
      </c>
      <c r="B350" s="17">
        <f>TITRES_STAT!D353</f>
        <v>6.3110999999999997</v>
      </c>
      <c r="C350" s="2">
        <f t="shared" si="37"/>
        <v>2.8799999999999493E-2</v>
      </c>
      <c r="D350" s="2">
        <f t="shared" si="38"/>
        <v>6.2995799999999997</v>
      </c>
      <c r="E350" s="2">
        <f t="shared" si="40"/>
        <v>6.3459699999999994</v>
      </c>
      <c r="F350" s="2">
        <f t="shared" si="41"/>
        <v>6.1099499999999995</v>
      </c>
      <c r="G350" s="2">
        <f t="shared" si="35"/>
        <v>6.1790460000000023</v>
      </c>
      <c r="H350" s="2">
        <f t="shared" si="39"/>
        <v>5.8441259999999966</v>
      </c>
      <c r="I350" s="2">
        <f t="array" ref="I350">SUMPRODUCT(B334:B353, (ROW(B334:B353)-ROW(B334)+1)) / (20*21/2)</f>
        <v>6.279259999999999</v>
      </c>
      <c r="J350" s="2">
        <f t="shared" si="42"/>
        <v>6.1928282056846085</v>
      </c>
      <c r="K350" s="2">
        <f t="shared" si="36"/>
        <v>6.1448865414662883</v>
      </c>
    </row>
    <row r="351" spans="1:11" ht="13.5" x14ac:dyDescent="0.25">
      <c r="A351" s="3">
        <f>TITRES_STAT!B354</f>
        <v>42514</v>
      </c>
      <c r="B351" s="17">
        <f>TITRES_STAT!D354</f>
        <v>6.2390999999999996</v>
      </c>
      <c r="C351" s="2">
        <f t="shared" si="37"/>
        <v>-7.2000000000000064E-2</v>
      </c>
      <c r="D351" s="2">
        <f t="shared" si="38"/>
        <v>6.27942</v>
      </c>
      <c r="E351" s="2">
        <f t="shared" si="40"/>
        <v>6.336170000000001</v>
      </c>
      <c r="F351" s="2">
        <f t="shared" si="41"/>
        <v>6.14297</v>
      </c>
      <c r="G351" s="2">
        <f t="shared" si="35"/>
        <v>6.1731180000000014</v>
      </c>
      <c r="H351" s="2">
        <f t="shared" si="39"/>
        <v>5.8444304999999961</v>
      </c>
      <c r="I351" s="2">
        <f t="array" ref="I351">SUMPRODUCT(B335:B354, (ROW(B335:B354)-ROW(B335)+1)) / (20*21/2)</f>
        <v>6.2859299999999996</v>
      </c>
      <c r="J351" s="2">
        <f t="shared" si="42"/>
        <v>6.1972350432384555</v>
      </c>
      <c r="K351" s="2">
        <f t="shared" si="36"/>
        <v>6.1485811868989835</v>
      </c>
    </row>
    <row r="352" spans="1:11" ht="13.5" x14ac:dyDescent="0.25">
      <c r="A352" s="3">
        <f>TITRES_STAT!B355</f>
        <v>42515</v>
      </c>
      <c r="B352" s="17">
        <f>TITRES_STAT!D355</f>
        <v>6.2765000000000004</v>
      </c>
      <c r="C352" s="2">
        <f t="shared" si="37"/>
        <v>3.7400000000000766E-2</v>
      </c>
      <c r="D352" s="2">
        <f t="shared" si="38"/>
        <v>6.2724999999999991</v>
      </c>
      <c r="E352" s="2">
        <f t="shared" si="40"/>
        <v>6.3188799999999992</v>
      </c>
      <c r="F352" s="2">
        <f t="shared" si="41"/>
        <v>6.1766349999999992</v>
      </c>
      <c r="G352" s="2">
        <f t="shared" si="35"/>
        <v>6.1677440000000017</v>
      </c>
      <c r="H352" s="2">
        <f t="shared" si="39"/>
        <v>5.8452279999999952</v>
      </c>
      <c r="I352" s="2">
        <f t="array" ref="I352">SUMPRODUCT(B336:B355, (ROW(B336:B355)-ROW(B336)+1)) / (20*21/2)</f>
        <v>6.2837195238095243</v>
      </c>
      <c r="J352" s="2">
        <f t="shared" si="42"/>
        <v>6.2047840867395552</v>
      </c>
      <c r="K352" s="2">
        <f t="shared" si="36"/>
        <v>6.1535976109421613</v>
      </c>
    </row>
    <row r="353" spans="1:11" ht="13.5" x14ac:dyDescent="0.25">
      <c r="A353" s="3">
        <f>TITRES_STAT!B356</f>
        <v>42516</v>
      </c>
      <c r="B353" s="17">
        <f>TITRES_STAT!D356</f>
        <v>6.2823000000000002</v>
      </c>
      <c r="C353" s="2">
        <f t="shared" si="37"/>
        <v>5.7999999999998053E-3</v>
      </c>
      <c r="D353" s="2">
        <f t="shared" si="38"/>
        <v>6.2782600000000004</v>
      </c>
      <c r="E353" s="2">
        <f t="shared" si="40"/>
        <v>6.3021699999999994</v>
      </c>
      <c r="F353" s="2">
        <f t="shared" si="41"/>
        <v>6.209365</v>
      </c>
      <c r="G353" s="2">
        <f t="shared" si="35"/>
        <v>6.1626800000000017</v>
      </c>
      <c r="H353" s="2">
        <f t="shared" si="39"/>
        <v>5.8460544999999966</v>
      </c>
      <c r="I353" s="2">
        <f t="array" ref="I353">SUMPRODUCT(B337:B356, (ROW(B337:B356)-ROW(B337)+1)) / (20*21/2)</f>
        <v>6.275488095238094</v>
      </c>
      <c r="J353" s="2">
        <f t="shared" si="42"/>
        <v>6.2121665546691212</v>
      </c>
      <c r="K353" s="2">
        <f t="shared" si="36"/>
        <v>6.1586447634542338</v>
      </c>
    </row>
    <row r="354" spans="1:11" ht="13.5" x14ac:dyDescent="0.25">
      <c r="A354" s="3">
        <f>TITRES_STAT!B357</f>
        <v>42517</v>
      </c>
      <c r="B354" s="17">
        <f>TITRES_STAT!D357</f>
        <v>6.2793999999999999</v>
      </c>
      <c r="C354" s="2">
        <f t="shared" si="37"/>
        <v>-2.9000000000003467E-3</v>
      </c>
      <c r="D354" s="2">
        <f t="shared" si="38"/>
        <v>6.2776800000000001</v>
      </c>
      <c r="E354" s="2">
        <f t="shared" si="40"/>
        <v>6.2915100000000006</v>
      </c>
      <c r="F354" s="2">
        <f t="shared" si="41"/>
        <v>6.2335099999999999</v>
      </c>
      <c r="G354" s="2">
        <f t="shared" si="35"/>
        <v>6.1573640000000021</v>
      </c>
      <c r="H354" s="2">
        <f t="shared" si="39"/>
        <v>5.8468784999999954</v>
      </c>
      <c r="I354" s="2">
        <f t="array" ref="I354">SUMPRODUCT(B338:B357, (ROW(B338:B357)-ROW(B338)+1)) / (20*21/2)</f>
        <v>6.2579966666666671</v>
      </c>
      <c r="J354" s="2">
        <f t="shared" si="42"/>
        <v>6.2185697399387285</v>
      </c>
      <c r="K354" s="2">
        <f t="shared" si="36"/>
        <v>6.1633802629266166</v>
      </c>
    </row>
    <row r="355" spans="1:11" ht="13.5" x14ac:dyDescent="0.25">
      <c r="A355" s="3">
        <f>TITRES_STAT!B358</f>
        <v>42520</v>
      </c>
      <c r="B355" s="17">
        <f>TITRES_STAT!D358</f>
        <v>6.2103000000000002</v>
      </c>
      <c r="C355" s="2">
        <f t="shared" si="37"/>
        <v>-6.9099999999999717E-2</v>
      </c>
      <c r="D355" s="2">
        <f t="shared" si="38"/>
        <v>6.2575199999999995</v>
      </c>
      <c r="E355" s="2">
        <f t="shared" si="40"/>
        <v>6.2785500000000001</v>
      </c>
      <c r="F355" s="2">
        <f t="shared" si="41"/>
        <v>6.2390299999999996</v>
      </c>
      <c r="G355" s="2">
        <f t="shared" si="35"/>
        <v>6.1508120000000019</v>
      </c>
      <c r="H355" s="2">
        <f t="shared" si="39"/>
        <v>5.8478339999999953</v>
      </c>
      <c r="I355" s="2">
        <f t="array" ref="I355">SUMPRODUCT(B339:B358, (ROW(B339:B358)-ROW(B339)+1)) / (20*21/2)</f>
        <v>6.2389495238095245</v>
      </c>
      <c r="J355" s="2">
        <f t="shared" si="42"/>
        <v>6.21778214565885</v>
      </c>
      <c r="K355" s="2">
        <f t="shared" si="36"/>
        <v>6.1652202526157689</v>
      </c>
    </row>
    <row r="356" spans="1:11" ht="13.5" x14ac:dyDescent="0.25">
      <c r="A356" s="3">
        <f>TITRES_STAT!B359</f>
        <v>42521</v>
      </c>
      <c r="B356" s="17">
        <f>TITRES_STAT!D359</f>
        <v>6.1525999999999996</v>
      </c>
      <c r="C356" s="2">
        <f t="shared" si="37"/>
        <v>-5.7700000000000529E-2</v>
      </c>
      <c r="D356" s="2">
        <f t="shared" si="38"/>
        <v>6.2402199999999999</v>
      </c>
      <c r="E356" s="2">
        <f t="shared" si="40"/>
        <v>6.2598199999999995</v>
      </c>
      <c r="F356" s="2">
        <f t="shared" si="41"/>
        <v>6.24986</v>
      </c>
      <c r="G356" s="2">
        <f t="shared" si="35"/>
        <v>6.1454060000000013</v>
      </c>
      <c r="H356" s="2">
        <f t="shared" si="39"/>
        <v>5.848941499999996</v>
      </c>
      <c r="I356" s="2">
        <f t="array" ref="I356">SUMPRODUCT(B340:B359, (ROW(B340:B359)-ROW(B340)+1)) / (20*21/2)</f>
        <v>6.2205223809523824</v>
      </c>
      <c r="J356" s="2">
        <f t="shared" si="42"/>
        <v>6.2115743222627691</v>
      </c>
      <c r="K356" s="2">
        <f t="shared" si="36"/>
        <v>6.1647253407484834</v>
      </c>
    </row>
    <row r="357" spans="1:11" ht="13.5" x14ac:dyDescent="0.25">
      <c r="A357" s="3">
        <f>TITRES_STAT!B360</f>
        <v>42522</v>
      </c>
      <c r="B357" s="17">
        <f>TITRES_STAT!D360</f>
        <v>6.0662000000000003</v>
      </c>
      <c r="C357" s="2">
        <f t="shared" si="37"/>
        <v>-8.6399999999999366E-2</v>
      </c>
      <c r="D357" s="2">
        <f t="shared" si="38"/>
        <v>6.1981599999999997</v>
      </c>
      <c r="E357" s="2">
        <f t="shared" si="40"/>
        <v>6.2353300000000003</v>
      </c>
      <c r="F357" s="2">
        <f t="shared" si="41"/>
        <v>6.2805949999999999</v>
      </c>
      <c r="G357" s="2">
        <f t="shared" si="35"/>
        <v>6.1385160000000019</v>
      </c>
      <c r="H357" s="2">
        <f t="shared" si="39"/>
        <v>5.8505469999999953</v>
      </c>
      <c r="I357" s="2">
        <f t="array" ref="I357">SUMPRODUCT(B341:B360, (ROW(B341:B360)-ROW(B341)+1)) / (20*21/2)</f>
        <v>6.1999700000000013</v>
      </c>
      <c r="J357" s="2">
        <f t="shared" si="42"/>
        <v>6.1977291487139343</v>
      </c>
      <c r="K357" s="2">
        <f t="shared" si="36"/>
        <v>6.1608616018956015</v>
      </c>
    </row>
    <row r="358" spans="1:11" ht="13.5" x14ac:dyDescent="0.25">
      <c r="A358" s="3">
        <f>TITRES_STAT!B361</f>
        <v>42523</v>
      </c>
      <c r="B358" s="17">
        <f>TITRES_STAT!D361</f>
        <v>6.0805999999999996</v>
      </c>
      <c r="C358" s="2">
        <f t="shared" si="37"/>
        <v>1.4399999999999302E-2</v>
      </c>
      <c r="D358" s="2">
        <f t="shared" si="38"/>
        <v>6.1578200000000001</v>
      </c>
      <c r="E358" s="2">
        <f t="shared" si="40"/>
        <v>6.2180400000000002</v>
      </c>
      <c r="F358" s="2">
        <f t="shared" si="41"/>
        <v>6.2740850000000004</v>
      </c>
      <c r="G358" s="2">
        <f t="shared" si="35"/>
        <v>6.1314260000000012</v>
      </c>
      <c r="H358" s="2">
        <f t="shared" si="39"/>
        <v>5.8528359999999964</v>
      </c>
      <c r="I358" s="2">
        <f t="array" ref="I358">SUMPRODUCT(B342:B361, (ROW(B342:B361)-ROW(B342)+1)) / (20*21/2)</f>
        <v>6.1791361904761919</v>
      </c>
      <c r="J358" s="2">
        <f t="shared" si="42"/>
        <v>6.1865739916935594</v>
      </c>
      <c r="K358" s="2">
        <f t="shared" si="36"/>
        <v>6.1577140880957737</v>
      </c>
    </row>
    <row r="359" spans="1:11" ht="13.5" x14ac:dyDescent="0.25">
      <c r="A359" s="3">
        <f>TITRES_STAT!B362</f>
        <v>42524</v>
      </c>
      <c r="B359" s="17">
        <f>TITRES_STAT!D362</f>
        <v>6.0805999999999996</v>
      </c>
      <c r="C359" s="2">
        <f t="shared" si="37"/>
        <v>0</v>
      </c>
      <c r="D359" s="2">
        <f t="shared" si="38"/>
        <v>6.1180599999999998</v>
      </c>
      <c r="E359" s="2">
        <f t="shared" si="40"/>
        <v>6.19787</v>
      </c>
      <c r="F359" s="2">
        <f t="shared" si="41"/>
        <v>6.2676000000000007</v>
      </c>
      <c r="G359" s="2">
        <f t="shared" si="35"/>
        <v>6.123406000000001</v>
      </c>
      <c r="H359" s="2">
        <f t="shared" si="39"/>
        <v>5.8549169999999968</v>
      </c>
      <c r="I359" s="2">
        <f t="array" ref="I359">SUMPRODUCT(B343:B362, (ROW(B343:B362)-ROW(B343)+1)) / (20*21/2)</f>
        <v>6.1580685714285703</v>
      </c>
      <c r="J359" s="2">
        <f t="shared" si="42"/>
        <v>6.1764812305798866</v>
      </c>
      <c r="K359" s="2">
        <f t="shared" si="36"/>
        <v>6.1546900062096652</v>
      </c>
    </row>
    <row r="360" spans="1:11" ht="13.5" x14ac:dyDescent="0.25">
      <c r="A360" s="3">
        <f>TITRES_STAT!B363</f>
        <v>42527</v>
      </c>
      <c r="B360" s="17">
        <f>TITRES_STAT!D363</f>
        <v>6.0518000000000001</v>
      </c>
      <c r="C360" s="2">
        <f t="shared" si="37"/>
        <v>-2.8799999999999493E-2</v>
      </c>
      <c r="D360" s="2">
        <f t="shared" si="38"/>
        <v>6.08636</v>
      </c>
      <c r="E360" s="2">
        <f t="shared" si="40"/>
        <v>6.1719399999999993</v>
      </c>
      <c r="F360" s="2">
        <f t="shared" si="41"/>
        <v>6.2589550000000003</v>
      </c>
      <c r="G360" s="2">
        <f t="shared" si="35"/>
        <v>6.1157400000000015</v>
      </c>
      <c r="H360" s="2">
        <f t="shared" si="39"/>
        <v>5.855801999999998</v>
      </c>
      <c r="I360" s="2">
        <f t="array" ref="I360">SUMPRODUCT(B344:B363, (ROW(B344:B363)-ROW(B344)+1)) / (20*21/2)</f>
        <v>6.1346414285714275</v>
      </c>
      <c r="J360" s="2">
        <f t="shared" si="42"/>
        <v>6.1646068276675168</v>
      </c>
      <c r="K360" s="2">
        <f t="shared" si="36"/>
        <v>6.1506551040053647</v>
      </c>
    </row>
    <row r="361" spans="1:11" ht="13.5" x14ac:dyDescent="0.25">
      <c r="A361" s="3">
        <f>TITRES_STAT!B364</f>
        <v>42528</v>
      </c>
      <c r="B361" s="17">
        <f>TITRES_STAT!D364</f>
        <v>6.0401999999999996</v>
      </c>
      <c r="C361" s="2">
        <f t="shared" si="37"/>
        <v>-1.1600000000000499E-2</v>
      </c>
      <c r="D361" s="2">
        <f t="shared" si="38"/>
        <v>6.0638799999999993</v>
      </c>
      <c r="E361" s="2">
        <f t="shared" si="40"/>
        <v>6.1520499999999991</v>
      </c>
      <c r="F361" s="2">
        <f t="shared" si="41"/>
        <v>6.2441100000000009</v>
      </c>
      <c r="G361" s="2">
        <f t="shared" si="35"/>
        <v>6.1078420000000015</v>
      </c>
      <c r="H361" s="2">
        <f t="shared" si="39"/>
        <v>5.8557849999999982</v>
      </c>
      <c r="I361" s="2">
        <f t="array" ref="I361">SUMPRODUCT(B345:B364, (ROW(B345:B364)-ROW(B345)+1)) / (20*21/2)</f>
        <v>6.1164838095238085</v>
      </c>
      <c r="J361" s="2">
        <f t="shared" si="42"/>
        <v>6.1527585583658482</v>
      </c>
      <c r="K361" s="2">
        <f t="shared" si="36"/>
        <v>6.1463235312992719</v>
      </c>
    </row>
    <row r="362" spans="1:11" ht="13.5" x14ac:dyDescent="0.25">
      <c r="A362" s="3">
        <f>TITRES_STAT!B365</f>
        <v>42529</v>
      </c>
      <c r="B362" s="17">
        <f>TITRES_STAT!D365</f>
        <v>6.0228999999999999</v>
      </c>
      <c r="C362" s="2">
        <f t="shared" si="37"/>
        <v>-1.7299999999999649E-2</v>
      </c>
      <c r="D362" s="2">
        <f t="shared" si="38"/>
        <v>6.0552200000000003</v>
      </c>
      <c r="E362" s="2">
        <f t="shared" si="40"/>
        <v>6.1266899999999991</v>
      </c>
      <c r="F362" s="2">
        <f t="shared" si="41"/>
        <v>6.2227849999999991</v>
      </c>
      <c r="G362" s="2">
        <f t="shared" si="35"/>
        <v>6.100086000000001</v>
      </c>
      <c r="H362" s="2">
        <f t="shared" si="39"/>
        <v>5.8553264999999985</v>
      </c>
      <c r="I362" s="2">
        <f t="array" ref="I362">SUMPRODUCT(B346:B365, (ROW(B346:B365)-ROW(B346)+1)) / (20*21/2)</f>
        <v>6.1042476190476194</v>
      </c>
      <c r="J362" s="2">
        <f t="shared" si="42"/>
        <v>6.1403910766167202</v>
      </c>
      <c r="K362" s="2">
        <f t="shared" si="36"/>
        <v>6.1414833928169479</v>
      </c>
    </row>
    <row r="363" spans="1:11" ht="13.5" x14ac:dyDescent="0.25">
      <c r="A363" s="3">
        <f>TITRES_STAT!B366</f>
        <v>42530</v>
      </c>
      <c r="B363" s="17">
        <f>TITRES_STAT!D366</f>
        <v>5.9767999999999999</v>
      </c>
      <c r="C363" s="2">
        <f t="shared" si="37"/>
        <v>-4.610000000000003E-2</v>
      </c>
      <c r="D363" s="2">
        <f t="shared" si="38"/>
        <v>6.0344600000000002</v>
      </c>
      <c r="E363" s="2">
        <f t="shared" si="40"/>
        <v>6.0961400000000001</v>
      </c>
      <c r="F363" s="2">
        <f t="shared" si="41"/>
        <v>6.1991549999999993</v>
      </c>
      <c r="G363" s="2">
        <f t="shared" si="35"/>
        <v>6.0921920000000007</v>
      </c>
      <c r="H363" s="2">
        <f t="shared" si="39"/>
        <v>5.8552244999999985</v>
      </c>
      <c r="I363" s="2">
        <f t="array" ref="I363">SUMPRODUCT(B347:B366, (ROW(B347:B366)-ROW(B347)+1)) / (20*21/2)</f>
        <v>6.1016119047619037</v>
      </c>
      <c r="J363" s="2">
        <f t="shared" si="42"/>
        <v>6.1248109740817949</v>
      </c>
      <c r="K363" s="2">
        <f t="shared" si="36"/>
        <v>6.1350252205496174</v>
      </c>
    </row>
    <row r="364" spans="1:11" ht="13.5" x14ac:dyDescent="0.25">
      <c r="A364" s="3">
        <f>TITRES_STAT!B367</f>
        <v>42531</v>
      </c>
      <c r="B364" s="17">
        <f>TITRES_STAT!D367</f>
        <v>6.0084999999999997</v>
      </c>
      <c r="C364" s="2">
        <f t="shared" si="37"/>
        <v>3.1699999999999839E-2</v>
      </c>
      <c r="D364" s="2">
        <f t="shared" si="38"/>
        <v>6.0200399999999998</v>
      </c>
      <c r="E364" s="2">
        <f t="shared" si="40"/>
        <v>6.0690499999999989</v>
      </c>
      <c r="F364" s="2">
        <f t="shared" si="41"/>
        <v>6.1802799999999989</v>
      </c>
      <c r="G364" s="2">
        <f t="shared" si="35"/>
        <v>6.0846380000000018</v>
      </c>
      <c r="H364" s="2">
        <f t="shared" si="39"/>
        <v>5.8549264999999977</v>
      </c>
      <c r="I364" s="2">
        <f t="array" ref="I364">SUMPRODUCT(B348:B367, (ROW(B348:B367)-ROW(B348)+1)) / (20*21/2)</f>
        <v>6.0917080952380953</v>
      </c>
      <c r="J364" s="2">
        <f t="shared" si="42"/>
        <v>6.1137337384549575</v>
      </c>
      <c r="K364" s="2">
        <f t="shared" si="36"/>
        <v>6.13006344719473</v>
      </c>
    </row>
    <row r="365" spans="1:11" ht="13.5" x14ac:dyDescent="0.25">
      <c r="A365" s="3">
        <f>TITRES_STAT!B368</f>
        <v>42534</v>
      </c>
      <c r="B365" s="17">
        <f>TITRES_STAT!D368</f>
        <v>6.0518000000000001</v>
      </c>
      <c r="C365" s="2">
        <f t="shared" si="37"/>
        <v>4.3300000000000338E-2</v>
      </c>
      <c r="D365" s="2">
        <f t="shared" si="38"/>
        <v>6.0200399999999998</v>
      </c>
      <c r="E365" s="2">
        <f t="shared" si="40"/>
        <v>6.0531999999999995</v>
      </c>
      <c r="F365" s="2">
        <f t="shared" si="41"/>
        <v>6.1658749999999989</v>
      </c>
      <c r="G365" s="2">
        <f t="shared" si="35"/>
        <v>6.0753080000000024</v>
      </c>
      <c r="H365" s="2">
        <f t="shared" si="39"/>
        <v>5.855578999999997</v>
      </c>
      <c r="I365" s="2">
        <f t="array" ref="I365">SUMPRODUCT(B349:B368, (ROW(B349:B368)-ROW(B349)+1)) / (20*21/2)</f>
        <v>6.0830390476190477</v>
      </c>
      <c r="J365" s="2">
        <f t="shared" si="42"/>
        <v>6.1078352871735335</v>
      </c>
      <c r="K365" s="2">
        <f t="shared" si="36"/>
        <v>6.12699429240278</v>
      </c>
    </row>
    <row r="366" spans="1:11" ht="13.5" x14ac:dyDescent="0.25">
      <c r="A366" s="3">
        <f>TITRES_STAT!B369</f>
        <v>42535</v>
      </c>
      <c r="B366" s="17">
        <f>TITRES_STAT!D369</f>
        <v>6.1382000000000003</v>
      </c>
      <c r="C366" s="2">
        <f t="shared" si="37"/>
        <v>8.6400000000000254E-2</v>
      </c>
      <c r="D366" s="2">
        <f t="shared" si="38"/>
        <v>6.0396400000000003</v>
      </c>
      <c r="E366" s="2">
        <f t="shared" si="40"/>
        <v>6.0517599999999989</v>
      </c>
      <c r="F366" s="2">
        <f t="shared" si="41"/>
        <v>6.1557900000000005</v>
      </c>
      <c r="G366" s="2">
        <f t="shared" si="35"/>
        <v>6.0698580000000018</v>
      </c>
      <c r="H366" s="2">
        <f t="shared" si="39"/>
        <v>5.8569079999999971</v>
      </c>
      <c r="I366" s="2">
        <f t="array" ref="I366">SUMPRODUCT(B350:B369, (ROW(B350:B369)-ROW(B350)+1)) / (20*21/2)</f>
        <v>6.0725780952380957</v>
      </c>
      <c r="J366" s="2">
        <f t="shared" si="42"/>
        <v>6.1107271645855779</v>
      </c>
      <c r="K366" s="2">
        <f t="shared" si="36"/>
        <v>6.1274337319163967</v>
      </c>
    </row>
    <row r="367" spans="1:11" ht="13.5" x14ac:dyDescent="0.25">
      <c r="A367" s="3">
        <f>TITRES_STAT!B370</f>
        <v>42536</v>
      </c>
      <c r="B367" s="17">
        <f>TITRES_STAT!D370</f>
        <v>6.0518000000000001</v>
      </c>
      <c r="C367" s="2">
        <f t="shared" si="37"/>
        <v>-8.6400000000000254E-2</v>
      </c>
      <c r="D367" s="2">
        <f t="shared" si="38"/>
        <v>6.04542</v>
      </c>
      <c r="E367" s="2">
        <f t="shared" si="40"/>
        <v>6.0503199999999993</v>
      </c>
      <c r="F367" s="2">
        <f t="shared" si="41"/>
        <v>6.1428250000000002</v>
      </c>
      <c r="G367" s="2">
        <f t="shared" si="35"/>
        <v>6.062680000000003</v>
      </c>
      <c r="H367" s="2">
        <f t="shared" si="39"/>
        <v>5.8581109999999965</v>
      </c>
      <c r="I367" s="2">
        <f t="array" ref="I367">SUMPRODUCT(B351:B370, (ROW(B351:B370)-ROW(B351)+1)) / (20*21/2)</f>
        <v>6.0633523809523799</v>
      </c>
      <c r="J367" s="2">
        <f t="shared" si="42"/>
        <v>6.1051150536726659</v>
      </c>
      <c r="K367" s="2">
        <f t="shared" si="36"/>
        <v>6.1244677032137931</v>
      </c>
    </row>
    <row r="368" spans="1:11" ht="13.5" x14ac:dyDescent="0.25">
      <c r="A368" s="3">
        <f>TITRES_STAT!B371</f>
        <v>42537</v>
      </c>
      <c r="B368" s="17">
        <f>TITRES_STAT!D371</f>
        <v>6.0518000000000001</v>
      </c>
      <c r="C368" s="2">
        <f t="shared" si="37"/>
        <v>0</v>
      </c>
      <c r="D368" s="2">
        <f t="shared" si="38"/>
        <v>6.0604199999999997</v>
      </c>
      <c r="E368" s="2">
        <f t="shared" si="40"/>
        <v>6.0474399999999999</v>
      </c>
      <c r="F368" s="2">
        <f t="shared" si="41"/>
        <v>6.1327400000000001</v>
      </c>
      <c r="G368" s="2">
        <f t="shared" si="35"/>
        <v>6.0565800000000021</v>
      </c>
      <c r="H368" s="2">
        <f t="shared" si="39"/>
        <v>5.8606229999999959</v>
      </c>
      <c r="I368" s="2">
        <f t="array" ref="I368">SUMPRODUCT(B352:B371, (ROW(B352:B371)-ROW(B352)+1)) / (20*21/2)</f>
        <v>6.0527561904761908</v>
      </c>
      <c r="J368" s="2">
        <f t="shared" si="42"/>
        <v>6.1000374295133648</v>
      </c>
      <c r="K368" s="2">
        <f t="shared" si="36"/>
        <v>6.1216179893622718</v>
      </c>
    </row>
    <row r="369" spans="1:11" ht="13.5" x14ac:dyDescent="0.25">
      <c r="A369" s="3">
        <f>TITRES_STAT!B372</f>
        <v>42538</v>
      </c>
      <c r="B369" s="17">
        <f>TITRES_STAT!D372</f>
        <v>6.0228999999999999</v>
      </c>
      <c r="C369" s="2">
        <f t="shared" si="37"/>
        <v>-2.8900000000000148E-2</v>
      </c>
      <c r="D369" s="2">
        <f t="shared" si="38"/>
        <v>6.0632999999999999</v>
      </c>
      <c r="E369" s="2">
        <f t="shared" si="40"/>
        <v>6.0416699999999999</v>
      </c>
      <c r="F369" s="2">
        <f t="shared" si="41"/>
        <v>6.1197699999999982</v>
      </c>
      <c r="G369" s="2">
        <f t="shared" si="35"/>
        <v>6.0516640000000033</v>
      </c>
      <c r="H369" s="2">
        <f t="shared" si="39"/>
        <v>5.863810499999996</v>
      </c>
      <c r="I369" s="2">
        <f t="array" ref="I369">SUMPRODUCT(B353:B372, (ROW(B353:B372)-ROW(B353)+1)) / (20*21/2)</f>
        <v>6.0433266666666672</v>
      </c>
      <c r="J369" s="2">
        <f t="shared" si="42"/>
        <v>6.092691007654949</v>
      </c>
      <c r="K369" s="2">
        <f t="shared" si="36"/>
        <v>6.1177466956617907</v>
      </c>
    </row>
    <row r="370" spans="1:11" ht="13.5" x14ac:dyDescent="0.25">
      <c r="A370" s="3">
        <f>TITRES_STAT!B373</f>
        <v>42541</v>
      </c>
      <c r="B370" s="17">
        <f>TITRES_STAT!D373</f>
        <v>6.0228999999999999</v>
      </c>
      <c r="C370" s="2">
        <f t="shared" si="37"/>
        <v>0</v>
      </c>
      <c r="D370" s="2">
        <f t="shared" si="38"/>
        <v>6.0575200000000002</v>
      </c>
      <c r="E370" s="2">
        <f t="shared" si="40"/>
        <v>6.03878</v>
      </c>
      <c r="F370" s="2">
        <f t="shared" si="41"/>
        <v>6.1053599999999992</v>
      </c>
      <c r="G370" s="2">
        <f t="shared" ref="G370:G433" si="43">AVERAGE(B321:B370)</f>
        <v>6.045376000000001</v>
      </c>
      <c r="H370" s="2">
        <f t="shared" si="39"/>
        <v>5.867021999999996</v>
      </c>
      <c r="I370" s="2">
        <f t="array" ref="I370">SUMPRODUCT(B354:B373, (ROW(B354:B373)-ROW(B354)+1)) / (20*21/2)</f>
        <v>6.0256419047619048</v>
      </c>
      <c r="J370" s="2">
        <f t="shared" si="42"/>
        <v>6.0860442450211449</v>
      </c>
      <c r="K370" s="2">
        <f t="shared" si="36"/>
        <v>6.1140272174005439</v>
      </c>
    </row>
    <row r="371" spans="1:11" ht="13.5" x14ac:dyDescent="0.25">
      <c r="A371" s="3">
        <f>TITRES_STAT!B374</f>
        <v>42542</v>
      </c>
      <c r="B371" s="17">
        <f>TITRES_STAT!D374</f>
        <v>5.9941000000000004</v>
      </c>
      <c r="C371" s="2">
        <f t="shared" si="37"/>
        <v>-2.8799999999999493E-2</v>
      </c>
      <c r="D371" s="2">
        <f t="shared" si="38"/>
        <v>6.0286999999999997</v>
      </c>
      <c r="E371" s="2">
        <f t="shared" si="40"/>
        <v>6.0341700000000005</v>
      </c>
      <c r="F371" s="2">
        <f t="shared" si="41"/>
        <v>6.0931099999999985</v>
      </c>
      <c r="G371" s="2">
        <f t="shared" si="43"/>
        <v>6.0429180000000011</v>
      </c>
      <c r="H371" s="2">
        <f t="shared" si="39"/>
        <v>5.8700654999999964</v>
      </c>
      <c r="I371" s="2">
        <f t="array" ref="I371">SUMPRODUCT(B355:B374, (ROW(B355:B374)-ROW(B355)+1)) / (20*21/2)</f>
        <v>6.0056857142857147</v>
      </c>
      <c r="J371" s="2">
        <f t="shared" si="42"/>
        <v>6.0772876502572259</v>
      </c>
      <c r="K371" s="2">
        <f t="shared" ref="K371:K434" si="44">$K$4*B371+(1-$K$4)*K370</f>
        <v>6.1093241892671895</v>
      </c>
    </row>
    <row r="372" spans="1:11" ht="13.5" x14ac:dyDescent="0.25">
      <c r="A372" s="3">
        <f>TITRES_STAT!B375</f>
        <v>42543</v>
      </c>
      <c r="B372" s="17">
        <f>TITRES_STAT!D375</f>
        <v>5.9941000000000004</v>
      </c>
      <c r="C372" s="2">
        <f t="shared" si="37"/>
        <v>0</v>
      </c>
      <c r="D372" s="2">
        <f t="shared" si="38"/>
        <v>6.0171599999999996</v>
      </c>
      <c r="E372" s="2">
        <f t="shared" si="40"/>
        <v>6.0312900000000003</v>
      </c>
      <c r="F372" s="2">
        <f t="shared" si="41"/>
        <v>6.0789899999999992</v>
      </c>
      <c r="G372" s="2">
        <f t="shared" si="43"/>
        <v>6.0408020000000002</v>
      </c>
      <c r="H372" s="2">
        <f t="shared" si="39"/>
        <v>5.8730964999999955</v>
      </c>
      <c r="I372" s="2">
        <f t="array" ref="I372">SUMPRODUCT(B356:B375, (ROW(B356:B375)-ROW(B356)+1)) / (20*21/2)</f>
        <v>5.9762504761904767</v>
      </c>
      <c r="J372" s="2">
        <f t="shared" si="42"/>
        <v>6.0693650168993951</v>
      </c>
      <c r="K372" s="2">
        <f t="shared" si="44"/>
        <v>6.1048055936096528</v>
      </c>
    </row>
    <row r="373" spans="1:11" ht="13.5" x14ac:dyDescent="0.25">
      <c r="A373" s="3">
        <f>TITRES_STAT!B376</f>
        <v>42544</v>
      </c>
      <c r="B373" s="17">
        <f>TITRES_STAT!D376</f>
        <v>5.8933</v>
      </c>
      <c r="C373" s="2">
        <f t="shared" si="37"/>
        <v>-0.10080000000000044</v>
      </c>
      <c r="D373" s="2">
        <f t="shared" si="38"/>
        <v>5.9854599999999998</v>
      </c>
      <c r="E373" s="2">
        <f t="shared" si="40"/>
        <v>6.0229400000000011</v>
      </c>
      <c r="F373" s="2">
        <f t="shared" si="41"/>
        <v>6.0595399999999993</v>
      </c>
      <c r="G373" s="2">
        <f t="shared" si="43"/>
        <v>6.0392640000000002</v>
      </c>
      <c r="H373" s="2">
        <f t="shared" si="39"/>
        <v>5.8747914999999953</v>
      </c>
      <c r="I373" s="2">
        <f t="array" ref="I373">SUMPRODUCT(B357:B376, (ROW(B357:B376)-ROW(B357)+1)) / (20*21/2)</f>
        <v>5.9441642857142858</v>
      </c>
      <c r="J373" s="2">
        <f t="shared" si="42"/>
        <v>6.0525969200518333</v>
      </c>
      <c r="K373" s="2">
        <f t="shared" si="44"/>
        <v>6.0965112566053525</v>
      </c>
    </row>
    <row r="374" spans="1:11" ht="13.5" x14ac:dyDescent="0.25">
      <c r="A374" s="3">
        <f>TITRES_STAT!B377</f>
        <v>42545</v>
      </c>
      <c r="B374" s="17">
        <f>TITRES_STAT!D377</f>
        <v>5.85</v>
      </c>
      <c r="C374" s="2">
        <f t="shared" si="37"/>
        <v>-4.3300000000000338E-2</v>
      </c>
      <c r="D374" s="2">
        <f t="shared" si="38"/>
        <v>5.9508799999999997</v>
      </c>
      <c r="E374" s="2">
        <f t="shared" si="40"/>
        <v>6.0070899999999998</v>
      </c>
      <c r="F374" s="2">
        <f t="shared" si="41"/>
        <v>6.0380699999999994</v>
      </c>
      <c r="G374" s="2">
        <f t="shared" si="43"/>
        <v>6.038914000000001</v>
      </c>
      <c r="H374" s="2">
        <f t="shared" si="39"/>
        <v>5.8761479999999953</v>
      </c>
      <c r="I374" s="2">
        <f t="array" ref="I374">SUMPRODUCT(B358:B377, (ROW(B358:B377)-ROW(B358)+1)) / (20*21/2)</f>
        <v>5.9143423809523812</v>
      </c>
      <c r="J374" s="2">
        <f t="shared" si="42"/>
        <v>6.0333019752849921</v>
      </c>
      <c r="K374" s="2">
        <f t="shared" si="44"/>
        <v>6.0868441485031823</v>
      </c>
    </row>
    <row r="375" spans="1:11" ht="13.5" x14ac:dyDescent="0.25">
      <c r="A375" s="3">
        <f>TITRES_STAT!B378</f>
        <v>42548</v>
      </c>
      <c r="B375" s="17">
        <f>TITRES_STAT!D378</f>
        <v>5.7290000000000001</v>
      </c>
      <c r="C375" s="2">
        <f t="shared" si="37"/>
        <v>-0.12099999999999955</v>
      </c>
      <c r="D375" s="2">
        <f t="shared" si="38"/>
        <v>5.892100000000001</v>
      </c>
      <c r="E375" s="2">
        <f t="shared" si="40"/>
        <v>5.9748099999999997</v>
      </c>
      <c r="F375" s="2">
        <f t="shared" si="41"/>
        <v>6.0140049999999992</v>
      </c>
      <c r="G375" s="2">
        <f t="shared" si="43"/>
        <v>6.0385420000000014</v>
      </c>
      <c r="H375" s="2">
        <f t="shared" si="39"/>
        <v>5.877229499999995</v>
      </c>
      <c r="I375" s="2">
        <f t="array" ref="I375">SUMPRODUCT(B359:B378, (ROW(B359:B378)-ROW(B359)+1)) / (20*21/2)</f>
        <v>5.8754019047619055</v>
      </c>
      <c r="J375" s="2">
        <f t="shared" si="42"/>
        <v>6.0043208347816597</v>
      </c>
      <c r="K375" s="2">
        <f t="shared" si="44"/>
        <v>6.0728110446403125</v>
      </c>
    </row>
    <row r="376" spans="1:11" ht="13.5" x14ac:dyDescent="0.25">
      <c r="A376" s="3">
        <f>TITRES_STAT!B379</f>
        <v>42549</v>
      </c>
      <c r="B376" s="17">
        <f>TITRES_STAT!D379</f>
        <v>5.6771000000000003</v>
      </c>
      <c r="C376" s="2">
        <f t="shared" si="37"/>
        <v>-5.1899999999999835E-2</v>
      </c>
      <c r="D376" s="2">
        <f t="shared" si="38"/>
        <v>5.8286999999999995</v>
      </c>
      <c r="E376" s="2">
        <f t="shared" si="40"/>
        <v>5.928700000000001</v>
      </c>
      <c r="F376" s="2">
        <f t="shared" si="41"/>
        <v>5.9902299999999986</v>
      </c>
      <c r="G376" s="2">
        <f t="shared" si="43"/>
        <v>6.037230000000001</v>
      </c>
      <c r="H376" s="2">
        <f t="shared" si="39"/>
        <v>5.8780514999999953</v>
      </c>
      <c r="I376" s="2">
        <f t="array" ref="I376">SUMPRODUCT(B360:B379, (ROW(B360:B379)-ROW(B360)+1)) / (20*21/2)</f>
        <v>5.8306933333333344</v>
      </c>
      <c r="J376" s="2">
        <f t="shared" si="42"/>
        <v>5.9731569457548357</v>
      </c>
      <c r="K376" s="2">
        <f t="shared" si="44"/>
        <v>6.0572929644583402</v>
      </c>
    </row>
    <row r="377" spans="1:11" ht="13.5" x14ac:dyDescent="0.25">
      <c r="A377" s="3">
        <f>TITRES_STAT!B380</f>
        <v>42550</v>
      </c>
      <c r="B377" s="17">
        <f>TITRES_STAT!D380</f>
        <v>5.6771000000000003</v>
      </c>
      <c r="C377" s="2">
        <f t="shared" si="37"/>
        <v>0</v>
      </c>
      <c r="D377" s="2">
        <f t="shared" si="38"/>
        <v>5.7652999999999999</v>
      </c>
      <c r="E377" s="2">
        <f t="shared" si="40"/>
        <v>5.8912300000000011</v>
      </c>
      <c r="F377" s="2">
        <f t="shared" si="41"/>
        <v>5.9707749999999988</v>
      </c>
      <c r="G377" s="2">
        <f t="shared" si="43"/>
        <v>6.0393439999999998</v>
      </c>
      <c r="H377" s="2">
        <f t="shared" si="39"/>
        <v>5.8785674999999973</v>
      </c>
      <c r="I377" s="2">
        <f t="array" ref="I377">SUMPRODUCT(B361:B380, (ROW(B361:B380)-ROW(B361)+1)) / (20*21/2)</f>
        <v>5.7957238095238104</v>
      </c>
      <c r="J377" s="2">
        <f t="shared" si="42"/>
        <v>5.9449610461591371</v>
      </c>
      <c r="K377" s="2">
        <f t="shared" si="44"/>
        <v>6.0423834364403666</v>
      </c>
    </row>
    <row r="378" spans="1:11" ht="13.5" x14ac:dyDescent="0.25">
      <c r="A378" s="3">
        <f>TITRES_STAT!B381</f>
        <v>42551</v>
      </c>
      <c r="B378" s="17">
        <f>TITRES_STAT!D381</f>
        <v>5.5618999999999996</v>
      </c>
      <c r="C378" s="2">
        <f t="shared" si="37"/>
        <v>-0.11520000000000064</v>
      </c>
      <c r="D378" s="2">
        <f t="shared" si="38"/>
        <v>5.69902</v>
      </c>
      <c r="E378" s="2">
        <f t="shared" si="40"/>
        <v>5.8422400000000003</v>
      </c>
      <c r="F378" s="2">
        <f t="shared" si="41"/>
        <v>5.9448399999999983</v>
      </c>
      <c r="G378" s="2">
        <f t="shared" si="43"/>
        <v>6.0380279999999997</v>
      </c>
      <c r="H378" s="2">
        <f t="shared" si="39"/>
        <v>5.878250999999997</v>
      </c>
      <c r="I378" s="2">
        <f t="array" ref="I378">SUMPRODUCT(B362:B381, (ROW(B362:B381)-ROW(B362)+1)) / (20*21/2)</f>
        <v>5.773594285714287</v>
      </c>
      <c r="J378" s="2">
        <f t="shared" si="42"/>
        <v>5.9084790417630293</v>
      </c>
      <c r="K378" s="2">
        <f t="shared" si="44"/>
        <v>6.023540948736823</v>
      </c>
    </row>
    <row r="379" spans="1:11" ht="13.5" x14ac:dyDescent="0.25">
      <c r="A379" s="3">
        <f>TITRES_STAT!B382</f>
        <v>42552</v>
      </c>
      <c r="B379" s="17">
        <f>TITRES_STAT!D382</f>
        <v>5.4753999999999996</v>
      </c>
      <c r="C379" s="2">
        <f t="shared" si="37"/>
        <v>-8.6500000000000021E-2</v>
      </c>
      <c r="D379" s="2">
        <f t="shared" si="38"/>
        <v>5.6241000000000003</v>
      </c>
      <c r="E379" s="2">
        <f t="shared" si="40"/>
        <v>5.78749</v>
      </c>
      <c r="F379" s="2">
        <f t="shared" si="41"/>
        <v>5.9145799999999991</v>
      </c>
      <c r="G379" s="2">
        <f t="shared" si="43"/>
        <v>6.0354719999999986</v>
      </c>
      <c r="H379" s="2">
        <f t="shared" si="39"/>
        <v>5.8771714999999976</v>
      </c>
      <c r="I379" s="2">
        <f t="array" ref="I379">SUMPRODUCT(B363:B382, (ROW(B363:B382)-ROW(B363)+1)) / (20*21/2)</f>
        <v>5.7771657142857142</v>
      </c>
      <c r="J379" s="2">
        <f t="shared" si="42"/>
        <v>5.8672334187379791</v>
      </c>
      <c r="K379" s="2">
        <f t="shared" si="44"/>
        <v>6.0020452252569481</v>
      </c>
    </row>
    <row r="380" spans="1:11" ht="13.5" x14ac:dyDescent="0.25">
      <c r="A380" s="3">
        <f>TITRES_STAT!B383</f>
        <v>42555</v>
      </c>
      <c r="B380" s="17">
        <f>TITRES_STAT!D383</f>
        <v>5.5473999999999997</v>
      </c>
      <c r="C380" s="2">
        <f t="shared" si="37"/>
        <v>7.2000000000000064E-2</v>
      </c>
      <c r="D380" s="2">
        <f t="shared" si="38"/>
        <v>5.5877800000000004</v>
      </c>
      <c r="E380" s="2">
        <f t="shared" si="40"/>
        <v>5.7399400000000016</v>
      </c>
      <c r="F380" s="2">
        <f t="shared" si="41"/>
        <v>5.8893599999999982</v>
      </c>
      <c r="G380" s="2">
        <f t="shared" si="43"/>
        <v>6.0341119999999986</v>
      </c>
      <c r="H380" s="2">
        <f t="shared" si="39"/>
        <v>5.8767699999999961</v>
      </c>
      <c r="I380" s="2">
        <f t="array" ref="I380">SUMPRODUCT(B364:B383, (ROW(B364:B383)-ROW(B364)+1)) / (20*21/2)</f>
        <v>5.7933619047619045</v>
      </c>
      <c r="J380" s="2">
        <f t="shared" si="42"/>
        <v>5.8367730931438855</v>
      </c>
      <c r="K380" s="2">
        <f t="shared" si="44"/>
        <v>5.9842160007370673</v>
      </c>
    </row>
    <row r="381" spans="1:11" ht="13.5" x14ac:dyDescent="0.25">
      <c r="A381" s="3">
        <f>TITRES_STAT!B384</f>
        <v>42559</v>
      </c>
      <c r="B381" s="17">
        <f>TITRES_STAT!D384</f>
        <v>5.657</v>
      </c>
      <c r="C381" s="2">
        <f t="shared" si="37"/>
        <v>0.10960000000000036</v>
      </c>
      <c r="D381" s="2">
        <f t="shared" si="38"/>
        <v>5.5837599999999998</v>
      </c>
      <c r="E381" s="2">
        <f t="shared" si="40"/>
        <v>5.7062299999999997</v>
      </c>
      <c r="F381" s="2">
        <f t="shared" si="41"/>
        <v>5.8701999999999988</v>
      </c>
      <c r="G381" s="2">
        <f t="shared" si="43"/>
        <v>6.0356779999999981</v>
      </c>
      <c r="H381" s="2">
        <f t="shared" si="39"/>
        <v>5.876940999999996</v>
      </c>
      <c r="I381" s="2">
        <f t="array" ref="I381">SUMPRODUCT(B365:B384, (ROW(B365:B384)-ROW(B365)+1)) / (20*21/2)</f>
        <v>5.8090071428571424</v>
      </c>
      <c r="J381" s="2">
        <f t="shared" si="42"/>
        <v>5.8196518461778011</v>
      </c>
      <c r="K381" s="2">
        <f t="shared" si="44"/>
        <v>5.9713840007081629</v>
      </c>
    </row>
    <row r="382" spans="1:11" ht="13.5" x14ac:dyDescent="0.25">
      <c r="A382" s="3">
        <f>TITRES_STAT!B385</f>
        <v>42562</v>
      </c>
      <c r="B382" s="17">
        <f>TITRES_STAT!D385</f>
        <v>5.9077000000000002</v>
      </c>
      <c r="C382" s="2">
        <f t="shared" si="37"/>
        <v>0.25070000000000014</v>
      </c>
      <c r="D382" s="2">
        <f t="shared" si="38"/>
        <v>5.62988</v>
      </c>
      <c r="E382" s="2">
        <f t="shared" si="40"/>
        <v>5.697589999999999</v>
      </c>
      <c r="F382" s="2">
        <f t="shared" si="41"/>
        <v>5.8644399999999992</v>
      </c>
      <c r="G382" s="2">
        <f t="shared" si="43"/>
        <v>6.0417679999999985</v>
      </c>
      <c r="H382" s="2">
        <f t="shared" si="39"/>
        <v>5.8787079999999969</v>
      </c>
      <c r="I382" s="2">
        <f t="array" ref="I382">SUMPRODUCT(B366:B385, (ROW(B366:B385)-ROW(B366)+1)) / (20*21/2)</f>
        <v>5.8182280952380951</v>
      </c>
      <c r="J382" s="2">
        <f t="shared" si="42"/>
        <v>5.8280373846370583</v>
      </c>
      <c r="K382" s="2">
        <f t="shared" si="44"/>
        <v>5.9688865889156864</v>
      </c>
    </row>
    <row r="383" spans="1:11" ht="13.5" x14ac:dyDescent="0.25">
      <c r="A383" s="3">
        <f>TITRES_STAT!B386</f>
        <v>42563</v>
      </c>
      <c r="B383" s="17">
        <f>TITRES_STAT!D386</f>
        <v>6.0345000000000004</v>
      </c>
      <c r="C383" s="2">
        <f t="shared" si="37"/>
        <v>0.12680000000000025</v>
      </c>
      <c r="D383" s="2">
        <f t="shared" si="38"/>
        <v>5.7244000000000002</v>
      </c>
      <c r="E383" s="2">
        <f t="shared" si="40"/>
        <v>5.7117099999999992</v>
      </c>
      <c r="F383" s="2">
        <f t="shared" si="41"/>
        <v>5.8673249999999992</v>
      </c>
      <c r="G383" s="2">
        <f t="shared" si="43"/>
        <v>6.0499039999999979</v>
      </c>
      <c r="H383" s="2">
        <f t="shared" si="39"/>
        <v>5.8812314999999948</v>
      </c>
      <c r="I383" s="2">
        <f t="array" ref="I383">SUMPRODUCT(B367:B386, (ROW(B367:B386)-ROW(B367)+1)) / (20*21/2)</f>
        <v>5.8344514285714286</v>
      </c>
      <c r="J383" s="2">
        <f t="shared" si="42"/>
        <v>5.8477004908621009</v>
      </c>
      <c r="K383" s="2">
        <f t="shared" si="44"/>
        <v>5.9714596638601698</v>
      </c>
    </row>
    <row r="384" spans="1:11" ht="13.5" x14ac:dyDescent="0.25">
      <c r="A384" s="3">
        <f>TITRES_STAT!B387</f>
        <v>42564</v>
      </c>
      <c r="B384" s="17">
        <f>TITRES_STAT!D387</f>
        <v>6.0316000000000001</v>
      </c>
      <c r="C384" s="2">
        <f t="shared" si="37"/>
        <v>-2.9000000000003467E-3</v>
      </c>
      <c r="D384" s="2">
        <f t="shared" si="38"/>
        <v>5.8356399999999997</v>
      </c>
      <c r="E384" s="2">
        <f t="shared" si="40"/>
        <v>5.72987</v>
      </c>
      <c r="F384" s="2">
        <f t="shared" si="41"/>
        <v>5.868479999999999</v>
      </c>
      <c r="G384" s="2">
        <f t="shared" si="43"/>
        <v>6.0546059999999979</v>
      </c>
      <c r="H384" s="2">
        <f t="shared" si="39"/>
        <v>5.8837404999999947</v>
      </c>
      <c r="I384" s="2">
        <f t="array" ref="I384">SUMPRODUCT(B368:B387, (ROW(B368:B387)-ROW(B368)+1)) / (20*21/2)</f>
        <v>5.8473209523809526</v>
      </c>
      <c r="J384" s="2">
        <f t="shared" si="42"/>
        <v>5.8652147298276152</v>
      </c>
      <c r="K384" s="2">
        <f t="shared" si="44"/>
        <v>5.9738181084146724</v>
      </c>
    </row>
    <row r="385" spans="1:11" ht="13.5" x14ac:dyDescent="0.25">
      <c r="A385" s="3">
        <f>TITRES_STAT!B388</f>
        <v>42565</v>
      </c>
      <c r="B385" s="17">
        <f>TITRES_STAT!D388</f>
        <v>5.9653</v>
      </c>
      <c r="C385" s="2">
        <f t="shared" si="37"/>
        <v>-6.6300000000000026E-2</v>
      </c>
      <c r="D385" s="2">
        <f t="shared" si="38"/>
        <v>5.9192200000000001</v>
      </c>
      <c r="E385" s="2">
        <f t="shared" si="40"/>
        <v>5.7534999999999998</v>
      </c>
      <c r="F385" s="2">
        <f t="shared" si="41"/>
        <v>5.8641549999999985</v>
      </c>
      <c r="G385" s="2">
        <f t="shared" si="43"/>
        <v>6.0519139999999982</v>
      </c>
      <c r="H385" s="2">
        <f t="shared" si="39"/>
        <v>5.8860404999999956</v>
      </c>
      <c r="I385" s="2">
        <f t="array" ref="I385">SUMPRODUCT(B369:B388, (ROW(B369:B388)-ROW(B369)+1)) / (20*21/2)</f>
        <v>5.8577223809523815</v>
      </c>
      <c r="J385" s="2">
        <f t="shared" si="42"/>
        <v>5.8747466603202234</v>
      </c>
      <c r="K385" s="2">
        <f t="shared" si="44"/>
        <v>5.9734840649474297</v>
      </c>
    </row>
    <row r="386" spans="1:11" ht="13.5" x14ac:dyDescent="0.25">
      <c r="A386" s="3">
        <f>TITRES_STAT!B389</f>
        <v>42566</v>
      </c>
      <c r="B386" s="17">
        <f>TITRES_STAT!D389</f>
        <v>6.0345000000000004</v>
      </c>
      <c r="C386" s="2">
        <f t="shared" si="37"/>
        <v>6.9200000000000372E-2</v>
      </c>
      <c r="D386" s="2">
        <f t="shared" si="38"/>
        <v>5.99472</v>
      </c>
      <c r="E386" s="2">
        <f t="shared" si="40"/>
        <v>5.7892400000000004</v>
      </c>
      <c r="F386" s="2">
        <f t="shared" si="41"/>
        <v>5.8589699999999985</v>
      </c>
      <c r="G386" s="2">
        <f t="shared" si="43"/>
        <v>6.0538839999999983</v>
      </c>
      <c r="H386" s="2">
        <f t="shared" si="39"/>
        <v>5.8888699999999963</v>
      </c>
      <c r="I386" s="2">
        <f t="array" ref="I386">SUMPRODUCT(B370:B389, (ROW(B370:B389)-ROW(B370)+1)) / (20*21/2)</f>
        <v>5.858659523809524</v>
      </c>
      <c r="J386" s="2">
        <f t="shared" si="42"/>
        <v>5.8899612640992505</v>
      </c>
      <c r="K386" s="2">
        <f t="shared" si="44"/>
        <v>5.9758768467141978</v>
      </c>
    </row>
    <row r="387" spans="1:11" ht="13.5" x14ac:dyDescent="0.25">
      <c r="A387" s="3">
        <f>TITRES_STAT!B390</f>
        <v>42569</v>
      </c>
      <c r="B387" s="17">
        <f>TITRES_STAT!D390</f>
        <v>5.9941000000000004</v>
      </c>
      <c r="C387" s="2">
        <f t="shared" si="37"/>
        <v>-4.0399999999999991E-2</v>
      </c>
      <c r="D387" s="2">
        <f t="shared" si="38"/>
        <v>6.0120000000000005</v>
      </c>
      <c r="E387" s="2">
        <f t="shared" si="40"/>
        <v>5.8209400000000002</v>
      </c>
      <c r="F387" s="2">
        <f t="shared" si="41"/>
        <v>5.8560849999999993</v>
      </c>
      <c r="G387" s="2">
        <f t="shared" si="43"/>
        <v>6.064735999999999</v>
      </c>
      <c r="H387" s="2">
        <f t="shared" si="39"/>
        <v>5.8913139999999951</v>
      </c>
      <c r="I387" s="2">
        <f t="array" ref="I387">SUMPRODUCT(B371:B390, (ROW(B371:B390)-ROW(B371)+1)) / (20*21/2)</f>
        <v>5.8587171428571425</v>
      </c>
      <c r="J387" s="2">
        <f t="shared" si="42"/>
        <v>5.8998792389469408</v>
      </c>
      <c r="K387" s="2">
        <f t="shared" si="44"/>
        <v>5.9765914801763866</v>
      </c>
    </row>
    <row r="388" spans="1:11" ht="13.5" x14ac:dyDescent="0.25">
      <c r="A388" s="3">
        <f>TITRES_STAT!B391</f>
        <v>42570</v>
      </c>
      <c r="B388" s="17">
        <f>TITRES_STAT!D391</f>
        <v>5.9653</v>
      </c>
      <c r="C388" s="2">
        <f t="shared" ref="C388:C451" si="45">B388-B387</f>
        <v>-2.8800000000000381E-2</v>
      </c>
      <c r="D388" s="2">
        <f t="shared" si="38"/>
        <v>5.9981600000000004</v>
      </c>
      <c r="E388" s="2">
        <f t="shared" si="40"/>
        <v>5.8612799999999998</v>
      </c>
      <c r="F388" s="2">
        <f t="shared" si="41"/>
        <v>5.8517599999999996</v>
      </c>
      <c r="G388" s="2">
        <f t="shared" si="43"/>
        <v>6.0598260000000002</v>
      </c>
      <c r="H388" s="2">
        <f t="shared" si="39"/>
        <v>5.8936259999999958</v>
      </c>
      <c r="I388" s="2">
        <f t="array" ref="I388">SUMPRODUCT(B372:B391, (ROW(B372:B391)-ROW(B372)+1)) / (20*21/2)</f>
        <v>5.8590728571428574</v>
      </c>
      <c r="J388" s="2">
        <f t="shared" si="42"/>
        <v>5.9061097876186608</v>
      </c>
      <c r="K388" s="2">
        <f t="shared" si="44"/>
        <v>5.9761486770322154</v>
      </c>
    </row>
    <row r="389" spans="1:11" ht="13.5" x14ac:dyDescent="0.25">
      <c r="A389" s="3">
        <f>TITRES_STAT!B392</f>
        <v>42571</v>
      </c>
      <c r="B389" s="17">
        <f>TITRES_STAT!D392</f>
        <v>5.8616000000000001</v>
      </c>
      <c r="C389" s="2">
        <f t="shared" si="45"/>
        <v>-0.1036999999999999</v>
      </c>
      <c r="D389" s="2">
        <f t="shared" si="38"/>
        <v>5.9641599999999997</v>
      </c>
      <c r="E389" s="2">
        <f t="shared" si="40"/>
        <v>5.8999000000000006</v>
      </c>
      <c r="F389" s="2">
        <f t="shared" si="41"/>
        <v>5.8436949999999994</v>
      </c>
      <c r="G389" s="2">
        <f t="shared" si="43"/>
        <v>6.0528520000000015</v>
      </c>
      <c r="H389" s="2">
        <f t="shared" si="39"/>
        <v>5.8954194999999974</v>
      </c>
      <c r="I389" s="2">
        <f t="array" ref="I389">SUMPRODUCT(B373:B392, (ROW(B373:B392)-ROW(B373)+1)) / (20*21/2)</f>
        <v>5.8557790476190466</v>
      </c>
      <c r="J389" s="2">
        <f t="shared" si="42"/>
        <v>5.9018707602264078</v>
      </c>
      <c r="K389" s="2">
        <f t="shared" si="44"/>
        <v>5.9716565720505592</v>
      </c>
    </row>
    <row r="390" spans="1:11" ht="13.5" x14ac:dyDescent="0.25">
      <c r="A390" s="3">
        <f>TITRES_STAT!B393</f>
        <v>42572</v>
      </c>
      <c r="B390" s="17">
        <f>TITRES_STAT!D393</f>
        <v>5.8442999999999996</v>
      </c>
      <c r="C390" s="2">
        <f t="shared" si="45"/>
        <v>-1.7300000000000537E-2</v>
      </c>
      <c r="D390" s="2">
        <f t="shared" ref="D390:D453" si="46">AVERAGE(B386:B390)</f>
        <v>5.9399600000000001</v>
      </c>
      <c r="E390" s="2">
        <f t="shared" si="40"/>
        <v>5.9295900000000001</v>
      </c>
      <c r="F390" s="2">
        <f t="shared" si="41"/>
        <v>5.834765</v>
      </c>
      <c r="G390" s="2">
        <f t="shared" si="43"/>
        <v>6.0452440000000012</v>
      </c>
      <c r="H390" s="2">
        <f t="shared" si="39"/>
        <v>5.8973589999999971</v>
      </c>
      <c r="I390" s="2">
        <f t="array" ref="I390">SUMPRODUCT(B374:B393, (ROW(B374:B393)-ROW(B374)+1)) / (20*21/2)</f>
        <v>5.8548171428571427</v>
      </c>
      <c r="J390" s="2">
        <f t="shared" si="42"/>
        <v>5.8963878306810358</v>
      </c>
      <c r="K390" s="2">
        <f t="shared" si="44"/>
        <v>5.9666621966760269</v>
      </c>
    </row>
    <row r="391" spans="1:11" ht="13.5" x14ac:dyDescent="0.25">
      <c r="A391" s="3">
        <f>TITRES_STAT!B394</f>
        <v>42573</v>
      </c>
      <c r="B391" s="17">
        <f>TITRES_STAT!D394</f>
        <v>5.8384999999999998</v>
      </c>
      <c r="C391" s="2">
        <f t="shared" si="45"/>
        <v>-5.7999999999998053E-3</v>
      </c>
      <c r="D391" s="2">
        <f t="shared" si="46"/>
        <v>5.90076</v>
      </c>
      <c r="E391" s="2">
        <f t="shared" si="40"/>
        <v>5.9477400000000005</v>
      </c>
      <c r="F391" s="2">
        <f t="shared" si="41"/>
        <v>5.8269849999999987</v>
      </c>
      <c r="G391" s="2">
        <f t="shared" si="43"/>
        <v>6.0352720000000026</v>
      </c>
      <c r="H391" s="2">
        <f t="shared" si="39"/>
        <v>5.8989144999999983</v>
      </c>
      <c r="I391" s="2">
        <f t="array" ref="I391">SUMPRODUCT(B375:B394, (ROW(B375:B394)-ROW(B375)+1)) / (20*21/2)</f>
        <v>5.8528957142857125</v>
      </c>
      <c r="J391" s="2">
        <f t="shared" si="42"/>
        <v>5.8908747039495086</v>
      </c>
      <c r="K391" s="2">
        <f t="shared" si="44"/>
        <v>5.9616362281789286</v>
      </c>
    </row>
    <row r="392" spans="1:11" ht="13.5" x14ac:dyDescent="0.25">
      <c r="A392" s="3">
        <f>TITRES_STAT!B395</f>
        <v>42577</v>
      </c>
      <c r="B392" s="17">
        <f>TITRES_STAT!D395</f>
        <v>5.7923999999999998</v>
      </c>
      <c r="C392" s="2">
        <f t="shared" si="45"/>
        <v>-4.610000000000003E-2</v>
      </c>
      <c r="D392" s="2">
        <f t="shared" si="46"/>
        <v>5.8604199999999995</v>
      </c>
      <c r="E392" s="2">
        <f t="shared" si="40"/>
        <v>5.93621</v>
      </c>
      <c r="F392" s="2">
        <f t="shared" si="41"/>
        <v>5.8168999999999986</v>
      </c>
      <c r="G392" s="2">
        <f t="shared" si="43"/>
        <v>6.022132</v>
      </c>
      <c r="H392" s="2">
        <f t="shared" si="39"/>
        <v>5.9003499999999978</v>
      </c>
      <c r="I392" s="2">
        <f t="array" ref="I392">SUMPRODUCT(B376:B395, (ROW(B376:B395)-ROW(B376)+1)) / (20*21/2)</f>
        <v>5.860858095238096</v>
      </c>
      <c r="J392" s="2">
        <f t="shared" si="42"/>
        <v>5.8814961607162219</v>
      </c>
      <c r="K392" s="2">
        <f t="shared" si="44"/>
        <v>5.9549995133483824</v>
      </c>
    </row>
    <row r="393" spans="1:11" ht="13.5" x14ac:dyDescent="0.25">
      <c r="A393" s="3">
        <f>TITRES_STAT!B396</f>
        <v>42578</v>
      </c>
      <c r="B393" s="17">
        <f>TITRES_STAT!D396</f>
        <v>5.8068</v>
      </c>
      <c r="C393" s="2">
        <f t="shared" si="45"/>
        <v>1.440000000000019E-2</v>
      </c>
      <c r="D393" s="2">
        <f t="shared" si="46"/>
        <v>5.8287199999999997</v>
      </c>
      <c r="E393" s="2">
        <f t="shared" si="40"/>
        <v>5.9134400000000005</v>
      </c>
      <c r="F393" s="2">
        <f t="shared" si="41"/>
        <v>5.8125749999999989</v>
      </c>
      <c r="G393" s="2">
        <f t="shared" si="43"/>
        <v>6.0092800000000013</v>
      </c>
      <c r="H393" s="2">
        <f t="shared" si="39"/>
        <v>5.9018574999999975</v>
      </c>
      <c r="I393" s="2">
        <f t="array" ref="I393">SUMPRODUCT(B377:B396, (ROW(B377:B396)-ROW(B377)+1)) / (20*21/2)</f>
        <v>5.8559619047619043</v>
      </c>
      <c r="J393" s="2">
        <f t="shared" si="42"/>
        <v>5.8743822406480106</v>
      </c>
      <c r="K393" s="2">
        <f t="shared" si="44"/>
        <v>5.9491877677268779</v>
      </c>
    </row>
    <row r="394" spans="1:11" ht="13.5" x14ac:dyDescent="0.25">
      <c r="A394" s="3">
        <f>TITRES_STAT!B397</f>
        <v>42579</v>
      </c>
      <c r="B394" s="17">
        <f>TITRES_STAT!D397</f>
        <v>5.7923999999999998</v>
      </c>
      <c r="C394" s="2">
        <f t="shared" si="45"/>
        <v>-1.440000000000019E-2</v>
      </c>
      <c r="D394" s="2">
        <f t="shared" si="46"/>
        <v>5.8148800000000005</v>
      </c>
      <c r="E394" s="2">
        <f t="shared" si="40"/>
        <v>5.8895199999999992</v>
      </c>
      <c r="F394" s="2">
        <f t="shared" si="41"/>
        <v>5.8096949999999996</v>
      </c>
      <c r="G394" s="2">
        <f t="shared" si="43"/>
        <v>5.9974080000000018</v>
      </c>
      <c r="H394" s="2">
        <f t="shared" ref="H394:H457" si="47">AVERAGE(B195:B394)</f>
        <v>5.9032314999999986</v>
      </c>
      <c r="I394" s="2">
        <f t="array" ref="I394">SUMPRODUCT(B378:B397, (ROW(B378:B397)-ROW(B378)+1)) / (20*21/2)</f>
        <v>5.8421257142857153</v>
      </c>
      <c r="J394" s="2">
        <f t="shared" si="42"/>
        <v>5.8665744082053424</v>
      </c>
      <c r="K394" s="2">
        <f t="shared" si="44"/>
        <v>5.94303922781602</v>
      </c>
    </row>
    <row r="395" spans="1:11" ht="13.5" x14ac:dyDescent="0.25">
      <c r="A395" s="3">
        <f>TITRES_STAT!B398</f>
        <v>42580</v>
      </c>
      <c r="B395" s="17">
        <f>TITRES_STAT!D398</f>
        <v>5.8933</v>
      </c>
      <c r="C395" s="2">
        <f t="shared" si="45"/>
        <v>0.10090000000000021</v>
      </c>
      <c r="D395" s="2">
        <f t="shared" si="46"/>
        <v>5.8246799999999999</v>
      </c>
      <c r="E395" s="2">
        <f t="shared" si="40"/>
        <v>5.88232</v>
      </c>
      <c r="F395" s="2">
        <f t="shared" si="41"/>
        <v>5.8179099999999995</v>
      </c>
      <c r="G395" s="2">
        <f t="shared" si="43"/>
        <v>5.9884760000000021</v>
      </c>
      <c r="H395" s="2">
        <f t="shared" si="47"/>
        <v>5.9051099999999987</v>
      </c>
      <c r="I395" s="2">
        <f t="array" ref="I395">SUMPRODUCT(B379:B398, (ROW(B379:B398)-ROW(B379)+1)) / (20*21/2)</f>
        <v>5.822803809523811</v>
      </c>
      <c r="J395" s="2">
        <f t="shared" si="42"/>
        <v>5.8691197026619761</v>
      </c>
      <c r="K395" s="2">
        <f t="shared" si="44"/>
        <v>5.9410886698624505</v>
      </c>
    </row>
    <row r="396" spans="1:11" ht="13.5" x14ac:dyDescent="0.25">
      <c r="A396" s="3">
        <f>TITRES_STAT!B399</f>
        <v>42583</v>
      </c>
      <c r="B396" s="17">
        <f>TITRES_STAT!D399</f>
        <v>5.7664999999999997</v>
      </c>
      <c r="C396" s="2">
        <f t="shared" si="45"/>
        <v>-0.12680000000000025</v>
      </c>
      <c r="D396" s="2">
        <f t="shared" si="46"/>
        <v>5.8102800000000006</v>
      </c>
      <c r="E396" s="2">
        <f t="shared" ref="E396:E459" si="48">AVERAGE(B387:B396)</f>
        <v>5.8555200000000003</v>
      </c>
      <c r="F396" s="2">
        <f t="shared" si="41"/>
        <v>5.8223799999999999</v>
      </c>
      <c r="G396" s="2">
        <f t="shared" si="43"/>
        <v>5.9770080000000014</v>
      </c>
      <c r="H396" s="2">
        <f t="shared" si="47"/>
        <v>5.9058285000000001</v>
      </c>
      <c r="I396" s="2">
        <f t="array" ref="I396">SUMPRODUCT(B380:B399, (ROW(B380:B399)-ROW(B380)+1)) / (20*21/2)</f>
        <v>5.8032076190476198</v>
      </c>
      <c r="J396" s="2">
        <f t="shared" si="42"/>
        <v>5.8593463976465499</v>
      </c>
      <c r="K396" s="2">
        <f t="shared" si="44"/>
        <v>5.9342420553580402</v>
      </c>
    </row>
    <row r="397" spans="1:11" ht="13.5" x14ac:dyDescent="0.25">
      <c r="A397" s="3">
        <f>TITRES_STAT!B400</f>
        <v>42584</v>
      </c>
      <c r="B397" s="17">
        <f>TITRES_STAT!D400</f>
        <v>5.6771000000000003</v>
      </c>
      <c r="C397" s="2">
        <f t="shared" si="45"/>
        <v>-8.939999999999948E-2</v>
      </c>
      <c r="D397" s="2">
        <f t="shared" si="46"/>
        <v>5.7872199999999996</v>
      </c>
      <c r="E397" s="2">
        <f t="shared" si="48"/>
        <v>5.8238200000000004</v>
      </c>
      <c r="F397" s="2">
        <f t="shared" si="41"/>
        <v>5.822379999999999</v>
      </c>
      <c r="G397" s="2">
        <f t="shared" si="43"/>
        <v>5.9643280000000019</v>
      </c>
      <c r="H397" s="2">
        <f t="shared" si="47"/>
        <v>5.9066385000000006</v>
      </c>
      <c r="I397" s="2">
        <f t="array" ref="I397">SUMPRODUCT(B381:B400, (ROW(B381:B400)-ROW(B381)+1)) / (20*21/2)</f>
        <v>5.7886871428571425</v>
      </c>
      <c r="J397" s="2">
        <f t="shared" si="42"/>
        <v>5.8419895978706879</v>
      </c>
      <c r="K397" s="2">
        <f t="shared" si="44"/>
        <v>5.9241580531871367</v>
      </c>
    </row>
    <row r="398" spans="1:11" ht="13.5" x14ac:dyDescent="0.25">
      <c r="A398" s="3">
        <f>TITRES_STAT!B401</f>
        <v>42585</v>
      </c>
      <c r="B398" s="17">
        <f>TITRES_STAT!D401</f>
        <v>5.6195000000000004</v>
      </c>
      <c r="C398" s="2">
        <f t="shared" si="45"/>
        <v>-5.7599999999999874E-2</v>
      </c>
      <c r="D398" s="2">
        <f t="shared" si="46"/>
        <v>5.7497600000000002</v>
      </c>
      <c r="E398" s="2">
        <f t="shared" si="48"/>
        <v>5.7892400000000013</v>
      </c>
      <c r="F398" s="2">
        <f t="shared" si="41"/>
        <v>5.8252599999999992</v>
      </c>
      <c r="G398" s="2">
        <f t="shared" si="43"/>
        <v>5.9516480000000023</v>
      </c>
      <c r="H398" s="2">
        <f t="shared" si="47"/>
        <v>5.907429500000001</v>
      </c>
      <c r="I398" s="2">
        <f t="array" ref="I398">SUMPRODUCT(B382:B401, (ROW(B382:B401)-ROW(B382)+1)) / (20*21/2)</f>
        <v>5.7814971428571438</v>
      </c>
      <c r="J398" s="2">
        <f t="shared" si="42"/>
        <v>5.8208001123591941</v>
      </c>
      <c r="K398" s="2">
        <f t="shared" si="44"/>
        <v>5.9122106785523476</v>
      </c>
    </row>
    <row r="399" spans="1:11" ht="13.5" x14ac:dyDescent="0.25">
      <c r="A399" s="3">
        <f>TITRES_STAT!B402</f>
        <v>42586</v>
      </c>
      <c r="B399" s="17">
        <f>TITRES_STAT!D402</f>
        <v>5.6195000000000004</v>
      </c>
      <c r="C399" s="2">
        <f t="shared" si="45"/>
        <v>0</v>
      </c>
      <c r="D399" s="2">
        <f t="shared" si="46"/>
        <v>5.715180000000001</v>
      </c>
      <c r="E399" s="2">
        <f t="shared" si="48"/>
        <v>5.7650300000000012</v>
      </c>
      <c r="F399" s="2">
        <f t="shared" si="41"/>
        <v>5.832465</v>
      </c>
      <c r="G399" s="2">
        <f t="shared" si="43"/>
        <v>5.9383920000000021</v>
      </c>
      <c r="H399" s="2">
        <f t="shared" si="47"/>
        <v>5.9083060000000023</v>
      </c>
      <c r="I399" s="2">
        <f t="array" ref="I399">SUMPRODUCT(B383:B402, (ROW(B383:B402)-ROW(B383)+1)) / (20*21/2)</f>
        <v>5.782028095238096</v>
      </c>
      <c r="J399" s="2">
        <f t="shared" si="42"/>
        <v>5.8016286730868902</v>
      </c>
      <c r="K399" s="2">
        <f t="shared" si="44"/>
        <v>5.9007318284130399</v>
      </c>
    </row>
    <row r="400" spans="1:11" ht="13.5" x14ac:dyDescent="0.25">
      <c r="A400" s="3">
        <f>TITRES_STAT!B403</f>
        <v>42587</v>
      </c>
      <c r="B400" s="17">
        <f>TITRES_STAT!D403</f>
        <v>5.68</v>
      </c>
      <c r="C400" s="2">
        <f t="shared" si="45"/>
        <v>6.0499999999999332E-2</v>
      </c>
      <c r="D400" s="2">
        <f t="shared" si="46"/>
        <v>5.6725200000000005</v>
      </c>
      <c r="E400" s="2">
        <f t="shared" si="48"/>
        <v>5.7486000000000006</v>
      </c>
      <c r="F400" s="2">
        <f t="shared" si="41"/>
        <v>5.8390949999999986</v>
      </c>
      <c r="G400" s="2">
        <f t="shared" si="43"/>
        <v>5.9257700000000026</v>
      </c>
      <c r="H400" s="2">
        <f t="shared" si="47"/>
        <v>5.909546500000002</v>
      </c>
      <c r="I400" s="2">
        <f t="array" ref="I400">SUMPRODUCT(B384:B403, (ROW(B384:B403)-ROW(B384)+1)) / (20*21/2)</f>
        <v>5.7751480952380962</v>
      </c>
      <c r="J400" s="2">
        <f t="shared" si="42"/>
        <v>5.7900449899357573</v>
      </c>
      <c r="K400" s="2">
        <f t="shared" si="44"/>
        <v>5.8920756782791956</v>
      </c>
    </row>
    <row r="401" spans="1:11" ht="13.5" x14ac:dyDescent="0.25">
      <c r="A401" s="3">
        <f>TITRES_STAT!B404</f>
        <v>42590</v>
      </c>
      <c r="B401" s="17">
        <f>TITRES_STAT!D404</f>
        <v>5.7636000000000003</v>
      </c>
      <c r="C401" s="2">
        <f t="shared" si="45"/>
        <v>8.3600000000000563E-2</v>
      </c>
      <c r="D401" s="2">
        <f t="shared" si="46"/>
        <v>5.6719400000000002</v>
      </c>
      <c r="E401" s="2">
        <f t="shared" si="48"/>
        <v>5.7411100000000008</v>
      </c>
      <c r="F401" s="2">
        <f t="shared" si="41"/>
        <v>5.8444249999999993</v>
      </c>
      <c r="G401" s="2">
        <f t="shared" si="43"/>
        <v>5.9162600000000021</v>
      </c>
      <c r="H401" s="2">
        <f t="shared" si="47"/>
        <v>5.9114495000000034</v>
      </c>
      <c r="I401" s="2">
        <f t="array" ref="I401">SUMPRODUCT(B385:B404, (ROW(B385:B404)-ROW(B385)+1)) / (20*21/2)</f>
        <v>5.7703595238095238</v>
      </c>
      <c r="J401" s="2">
        <f t="shared" si="42"/>
        <v>5.787526419465685</v>
      </c>
      <c r="K401" s="2">
        <f t="shared" si="44"/>
        <v>5.8870374163858941</v>
      </c>
    </row>
    <row r="402" spans="1:11" ht="13.5" x14ac:dyDescent="0.25">
      <c r="A402" s="3">
        <f>TITRES_STAT!B405</f>
        <v>42591</v>
      </c>
      <c r="B402" s="17">
        <f>TITRES_STAT!D405</f>
        <v>5.85</v>
      </c>
      <c r="C402" s="2">
        <f t="shared" si="45"/>
        <v>8.6399999999999366E-2</v>
      </c>
      <c r="D402" s="2">
        <f t="shared" si="46"/>
        <v>5.7065200000000003</v>
      </c>
      <c r="E402" s="2">
        <f t="shared" si="48"/>
        <v>5.7468700000000004</v>
      </c>
      <c r="F402" s="2">
        <f t="shared" si="41"/>
        <v>5.8415399999999993</v>
      </c>
      <c r="G402" s="2">
        <f t="shared" si="43"/>
        <v>5.9077300000000026</v>
      </c>
      <c r="H402" s="2">
        <f t="shared" si="47"/>
        <v>5.9136375000000019</v>
      </c>
      <c r="I402" s="2">
        <f t="array" ref="I402">SUMPRODUCT(B386:B405, (ROW(B386:B405)-ROW(B386)+1)) / (20*21/2)</f>
        <v>5.7695214285714291</v>
      </c>
      <c r="J402" s="2">
        <f t="shared" si="42"/>
        <v>5.7934762842784764</v>
      </c>
      <c r="K402" s="2">
        <f t="shared" si="44"/>
        <v>5.885584968684487</v>
      </c>
    </row>
    <row r="403" spans="1:11" ht="13.5" x14ac:dyDescent="0.25">
      <c r="A403" s="3">
        <f>TITRES_STAT!B406</f>
        <v>42592</v>
      </c>
      <c r="B403" s="17">
        <f>TITRES_STAT!D406</f>
        <v>5.7693000000000003</v>
      </c>
      <c r="C403" s="2">
        <f t="shared" si="45"/>
        <v>-8.0699999999999328E-2</v>
      </c>
      <c r="D403" s="2">
        <f t="shared" si="46"/>
        <v>5.7364800000000002</v>
      </c>
      <c r="E403" s="2">
        <f t="shared" si="48"/>
        <v>5.7431200000000011</v>
      </c>
      <c r="F403" s="2">
        <f t="shared" si="41"/>
        <v>5.8282799999999986</v>
      </c>
      <c r="G403" s="2">
        <f t="shared" si="43"/>
        <v>5.8974700000000029</v>
      </c>
      <c r="H403" s="2">
        <f t="shared" si="47"/>
        <v>5.9155690000000014</v>
      </c>
      <c r="I403" s="2">
        <f t="array" ref="I403">SUMPRODUCT(B387:B406, (ROW(B387:B406)-ROW(B387)+1)) / (20*21/2)</f>
        <v>5.7666952380952381</v>
      </c>
      <c r="J403" s="2">
        <f t="shared" si="42"/>
        <v>5.7911737810138604</v>
      </c>
      <c r="K403" s="2">
        <f t="shared" si="44"/>
        <v>5.881024773834115</v>
      </c>
    </row>
    <row r="404" spans="1:11" ht="13.5" x14ac:dyDescent="0.25">
      <c r="A404" s="3">
        <f>TITRES_STAT!B407</f>
        <v>42593</v>
      </c>
      <c r="B404" s="17">
        <f>TITRES_STAT!D407</f>
        <v>5.7779999999999996</v>
      </c>
      <c r="C404" s="2">
        <f t="shared" si="45"/>
        <v>8.6999999999992639E-3</v>
      </c>
      <c r="D404" s="2">
        <f t="shared" si="46"/>
        <v>5.7681799999999992</v>
      </c>
      <c r="E404" s="2">
        <f t="shared" si="48"/>
        <v>5.7416800000000006</v>
      </c>
      <c r="F404" s="2">
        <f t="shared" ref="F404:F467" si="49">AVERAGE(B385:B404)</f>
        <v>5.815599999999999</v>
      </c>
      <c r="G404" s="2">
        <f t="shared" si="43"/>
        <v>5.8874420000000036</v>
      </c>
      <c r="H404" s="2">
        <f t="shared" si="47"/>
        <v>5.917544000000003</v>
      </c>
      <c r="I404" s="2">
        <f t="array" ref="I404">SUMPRODUCT(B388:B407, (ROW(B388:B407)-ROW(B388)+1)) / (20*21/2)</f>
        <v>5.7637190476190465</v>
      </c>
      <c r="J404" s="2">
        <f t="shared" si="42"/>
        <v>5.7899191352030162</v>
      </c>
      <c r="K404" s="2">
        <f t="shared" si="44"/>
        <v>5.8769845866249346</v>
      </c>
    </row>
    <row r="405" spans="1:11" ht="13.5" x14ac:dyDescent="0.25">
      <c r="A405" s="3">
        <f>TITRES_STAT!B408</f>
        <v>42594</v>
      </c>
      <c r="B405" s="17">
        <f>TITRES_STAT!D408</f>
        <v>5.8068</v>
      </c>
      <c r="C405" s="2">
        <f t="shared" si="45"/>
        <v>2.8800000000000381E-2</v>
      </c>
      <c r="D405" s="2">
        <f t="shared" si="46"/>
        <v>5.7935399999999992</v>
      </c>
      <c r="E405" s="2">
        <f t="shared" si="48"/>
        <v>5.7330300000000003</v>
      </c>
      <c r="F405" s="2">
        <f t="shared" si="49"/>
        <v>5.8076749999999997</v>
      </c>
      <c r="G405" s="2">
        <f t="shared" si="43"/>
        <v>5.8793720000000018</v>
      </c>
      <c r="H405" s="2">
        <f t="shared" si="47"/>
        <v>5.9191735000000021</v>
      </c>
      <c r="I405" s="2">
        <f t="array" ref="I405">SUMPRODUCT(B389:B408, (ROW(B389:B408)-ROW(B389)+1)) / (20*21/2)</f>
        <v>5.7618404761904749</v>
      </c>
      <c r="J405" s="2">
        <f t="shared" ref="J405:J468" si="50">$J$4*B405+J404*(1-$J$4)</f>
        <v>5.7915268366122525</v>
      </c>
      <c r="K405" s="2">
        <f t="shared" si="44"/>
        <v>5.8742322498945452</v>
      </c>
    </row>
    <row r="406" spans="1:11" ht="13.5" x14ac:dyDescent="0.25">
      <c r="A406" s="3">
        <f>TITRES_STAT!B409</f>
        <v>42597</v>
      </c>
      <c r="B406" s="17">
        <f>TITRES_STAT!D409</f>
        <v>5.7779999999999996</v>
      </c>
      <c r="C406" s="2">
        <f t="shared" si="45"/>
        <v>-2.8800000000000381E-2</v>
      </c>
      <c r="D406" s="2">
        <f t="shared" si="46"/>
        <v>5.7964199999999995</v>
      </c>
      <c r="E406" s="2">
        <f t="shared" si="48"/>
        <v>5.7341800000000003</v>
      </c>
      <c r="F406" s="2">
        <f t="shared" si="49"/>
        <v>5.7948500000000012</v>
      </c>
      <c r="G406" s="2">
        <f t="shared" si="43"/>
        <v>5.8718800000000018</v>
      </c>
      <c r="H406" s="2">
        <f t="shared" si="47"/>
        <v>5.9208915000000024</v>
      </c>
      <c r="I406" s="2">
        <f t="array" ref="I406">SUMPRODUCT(B390:B409, (ROW(B390:B409)-ROW(B390)+1)) / (20*21/2)</f>
        <v>5.7595509523809518</v>
      </c>
      <c r="J406" s="2">
        <f t="shared" si="50"/>
        <v>5.7902385664587044</v>
      </c>
      <c r="K406" s="2">
        <f t="shared" si="44"/>
        <v>5.8704584361731911</v>
      </c>
    </row>
    <row r="407" spans="1:11" ht="13.5" x14ac:dyDescent="0.25">
      <c r="A407" s="3">
        <f>TITRES_STAT!B410</f>
        <v>42598</v>
      </c>
      <c r="B407" s="17">
        <f>TITRES_STAT!D410</f>
        <v>5.7636000000000003</v>
      </c>
      <c r="C407" s="2">
        <f t="shared" si="45"/>
        <v>-1.4399999999999302E-2</v>
      </c>
      <c r="D407" s="2">
        <f t="shared" si="46"/>
        <v>5.7791399999999999</v>
      </c>
      <c r="E407" s="2">
        <f t="shared" si="48"/>
        <v>5.7428300000000005</v>
      </c>
      <c r="F407" s="2">
        <f t="shared" si="49"/>
        <v>5.7833250000000005</v>
      </c>
      <c r="G407" s="2">
        <f t="shared" si="43"/>
        <v>5.8658280000000023</v>
      </c>
      <c r="H407" s="2">
        <f t="shared" si="47"/>
        <v>5.922550000000002</v>
      </c>
      <c r="I407" s="2">
        <f t="array" ref="I407">SUMPRODUCT(B391:B410, (ROW(B391:B410)-ROW(B391)+1)) / (20*21/2)</f>
        <v>5.7586157142857139</v>
      </c>
      <c r="J407" s="2">
        <f t="shared" si="50"/>
        <v>5.787701560129304</v>
      </c>
      <c r="K407" s="2">
        <f t="shared" si="44"/>
        <v>5.8662679092644385</v>
      </c>
    </row>
    <row r="408" spans="1:11" ht="13.5" x14ac:dyDescent="0.25">
      <c r="A408" s="3">
        <f>TITRES_STAT!B411</f>
        <v>42599</v>
      </c>
      <c r="B408" s="17">
        <f>TITRES_STAT!D411</f>
        <v>5.7636000000000003</v>
      </c>
      <c r="C408" s="2">
        <f t="shared" si="45"/>
        <v>0</v>
      </c>
      <c r="D408" s="2">
        <f t="shared" si="46"/>
        <v>5.7780000000000005</v>
      </c>
      <c r="E408" s="2">
        <f t="shared" si="48"/>
        <v>5.7572400000000004</v>
      </c>
      <c r="F408" s="2">
        <f t="shared" si="49"/>
        <v>5.7732399999999995</v>
      </c>
      <c r="G408" s="2">
        <f t="shared" si="43"/>
        <v>5.8594880000000016</v>
      </c>
      <c r="H408" s="2">
        <f t="shared" si="47"/>
        <v>5.9244530000000033</v>
      </c>
      <c r="I408" s="2">
        <f t="array" ref="I408">SUMPRODUCT(B392:B411, (ROW(B392:B411)-ROW(B392)+1)) / (20*21/2)</f>
        <v>5.757273333333333</v>
      </c>
      <c r="J408" s="2">
        <f t="shared" si="50"/>
        <v>5.7854061734503226</v>
      </c>
      <c r="K408" s="2">
        <f t="shared" si="44"/>
        <v>5.8622417167442649</v>
      </c>
    </row>
    <row r="409" spans="1:11" ht="13.5" x14ac:dyDescent="0.25">
      <c r="A409" s="3">
        <f>TITRES_STAT!B412</f>
        <v>42600</v>
      </c>
      <c r="B409" s="17">
        <f>TITRES_STAT!D412</f>
        <v>5.7492000000000001</v>
      </c>
      <c r="C409" s="2">
        <f t="shared" si="45"/>
        <v>-1.440000000000019E-2</v>
      </c>
      <c r="D409" s="2">
        <f t="shared" si="46"/>
        <v>5.7722399999999991</v>
      </c>
      <c r="E409" s="2">
        <f t="shared" si="48"/>
        <v>5.7702100000000005</v>
      </c>
      <c r="F409" s="2">
        <f t="shared" si="49"/>
        <v>5.76762</v>
      </c>
      <c r="G409" s="2">
        <f t="shared" si="43"/>
        <v>5.8528600000000006</v>
      </c>
      <c r="H409" s="2">
        <f t="shared" si="47"/>
        <v>5.9262840000000025</v>
      </c>
      <c r="I409" s="2">
        <f t="array" ref="I409">SUMPRODUCT(B393:B412, (ROW(B393:B412)-ROW(B393)+1)) / (20*21/2)</f>
        <v>5.7571752380952379</v>
      </c>
      <c r="J409" s="2">
        <f t="shared" si="50"/>
        <v>5.781957966455054</v>
      </c>
      <c r="K409" s="2">
        <f t="shared" si="44"/>
        <v>5.8578087082444901</v>
      </c>
    </row>
    <row r="410" spans="1:11" ht="13.5" x14ac:dyDescent="0.25">
      <c r="A410" s="3">
        <f>TITRES_STAT!B413</f>
        <v>42601</v>
      </c>
      <c r="B410" s="17">
        <f>TITRES_STAT!D413</f>
        <v>5.7577999999999996</v>
      </c>
      <c r="C410" s="2">
        <f t="shared" si="45"/>
        <v>8.5999999999994969E-3</v>
      </c>
      <c r="D410" s="2">
        <f t="shared" si="46"/>
        <v>5.7624399999999998</v>
      </c>
      <c r="E410" s="2">
        <f t="shared" si="48"/>
        <v>5.77799</v>
      </c>
      <c r="F410" s="2">
        <f t="shared" si="49"/>
        <v>5.7632950000000003</v>
      </c>
      <c r="G410" s="2">
        <f t="shared" si="43"/>
        <v>5.8469799999999994</v>
      </c>
      <c r="H410" s="2">
        <f t="shared" si="47"/>
        <v>5.9282805000000032</v>
      </c>
      <c r="I410" s="2">
        <f t="array" ref="I410">SUMPRODUCT(B394:B413, (ROW(B394:B413)-ROW(B394)+1)) / (20*21/2)</f>
        <v>5.7575180952380949</v>
      </c>
      <c r="J410" s="2">
        <f t="shared" si="50"/>
        <v>5.7796572077450481</v>
      </c>
      <c r="K410" s="2">
        <f t="shared" si="44"/>
        <v>5.8538867981172551</v>
      </c>
    </row>
    <row r="411" spans="1:11" ht="13.5" x14ac:dyDescent="0.25">
      <c r="A411" s="3">
        <f>TITRES_STAT!B414</f>
        <v>42604</v>
      </c>
      <c r="B411" s="17">
        <f>TITRES_STAT!D414</f>
        <v>5.7492000000000001</v>
      </c>
      <c r="C411" s="2">
        <f t="shared" si="45"/>
        <v>-8.5999999999994969E-3</v>
      </c>
      <c r="D411" s="2">
        <f t="shared" si="46"/>
        <v>5.7566800000000002</v>
      </c>
      <c r="E411" s="2">
        <f t="shared" si="48"/>
        <v>5.7765500000000003</v>
      </c>
      <c r="F411" s="2">
        <f t="shared" si="49"/>
        <v>5.7588300000000006</v>
      </c>
      <c r="G411" s="2">
        <f t="shared" si="43"/>
        <v>5.8411599999999986</v>
      </c>
      <c r="H411" s="2">
        <f t="shared" si="47"/>
        <v>5.9303070000000035</v>
      </c>
      <c r="I411" s="2">
        <f t="array" ref="I411">SUMPRODUCT(B395:B414, (ROW(B395:B414)-ROW(B395)+1)) / (20*21/2)</f>
        <v>5.758080476190476</v>
      </c>
      <c r="J411" s="2">
        <f t="shared" si="50"/>
        <v>5.7767565212931391</v>
      </c>
      <c r="K411" s="2">
        <f t="shared" si="44"/>
        <v>5.8497814334852061</v>
      </c>
    </row>
    <row r="412" spans="1:11" ht="13.5" x14ac:dyDescent="0.25">
      <c r="A412" s="3">
        <f>TITRES_STAT!B415</f>
        <v>42605</v>
      </c>
      <c r="B412" s="17">
        <f>TITRES_STAT!D415</f>
        <v>5.7577999999999996</v>
      </c>
      <c r="C412" s="2">
        <f t="shared" si="45"/>
        <v>8.5999999999994969E-3</v>
      </c>
      <c r="D412" s="2">
        <f t="shared" si="46"/>
        <v>5.7555200000000006</v>
      </c>
      <c r="E412" s="2">
        <f t="shared" si="48"/>
        <v>5.7673300000000012</v>
      </c>
      <c r="F412" s="2">
        <f t="shared" si="49"/>
        <v>5.7571000000000003</v>
      </c>
      <c r="G412" s="2">
        <f t="shared" si="43"/>
        <v>5.8358579999999982</v>
      </c>
      <c r="H412" s="2">
        <f t="shared" si="47"/>
        <v>5.9325605000000046</v>
      </c>
      <c r="I412" s="2">
        <f t="array" ref="I412">SUMPRODUCT(B396:B415, (ROW(B396:B415)-ROW(B396)+1)) / (20*21/2)</f>
        <v>5.7590699999999995</v>
      </c>
      <c r="J412" s="2">
        <f t="shared" si="50"/>
        <v>5.77495113831284</v>
      </c>
      <c r="K412" s="2">
        <f t="shared" si="44"/>
        <v>5.8461743184465709</v>
      </c>
    </row>
    <row r="413" spans="1:11" ht="13.5" x14ac:dyDescent="0.25">
      <c r="A413" s="3">
        <f>TITRES_STAT!B416</f>
        <v>42606</v>
      </c>
      <c r="B413" s="17">
        <f>TITRES_STAT!D416</f>
        <v>5.7606999999999999</v>
      </c>
      <c r="C413" s="2">
        <f t="shared" si="45"/>
        <v>2.9000000000003467E-3</v>
      </c>
      <c r="D413" s="2">
        <f t="shared" si="46"/>
        <v>5.7549399999999995</v>
      </c>
      <c r="E413" s="2">
        <f t="shared" si="48"/>
        <v>5.7664700000000009</v>
      </c>
      <c r="F413" s="2">
        <f t="shared" si="49"/>
        <v>5.7547950000000005</v>
      </c>
      <c r="G413" s="2">
        <f t="shared" si="43"/>
        <v>5.8315359999999972</v>
      </c>
      <c r="H413" s="2">
        <f t="shared" si="47"/>
        <v>5.9359170000000043</v>
      </c>
      <c r="I413" s="2">
        <f t="array" ref="I413">SUMPRODUCT(B397:B416, (ROW(B397:B416)-ROW(B397)+1)) / (20*21/2)</f>
        <v>5.7604009523809516</v>
      </c>
      <c r="J413" s="2">
        <f t="shared" si="50"/>
        <v>5.7735938870449504</v>
      </c>
      <c r="K413" s="2">
        <f t="shared" si="44"/>
        <v>5.8428223843898435</v>
      </c>
    </row>
    <row r="414" spans="1:11" ht="13.5" x14ac:dyDescent="0.25">
      <c r="A414" s="3">
        <f>TITRES_STAT!B417</f>
        <v>42607</v>
      </c>
      <c r="B414" s="17">
        <f>TITRES_STAT!D417</f>
        <v>5.7606999999999999</v>
      </c>
      <c r="C414" s="2">
        <f t="shared" si="45"/>
        <v>0</v>
      </c>
      <c r="D414" s="2">
        <f t="shared" si="46"/>
        <v>5.7572400000000004</v>
      </c>
      <c r="E414" s="2">
        <f t="shared" si="48"/>
        <v>5.7647400000000006</v>
      </c>
      <c r="F414" s="2">
        <f t="shared" si="49"/>
        <v>5.753210000000001</v>
      </c>
      <c r="G414" s="2">
        <f t="shared" si="43"/>
        <v>5.8265799999999963</v>
      </c>
      <c r="H414" s="2">
        <f t="shared" si="47"/>
        <v>5.9400075000000045</v>
      </c>
      <c r="I414" s="2">
        <f t="array" ref="I414">SUMPRODUCT(B398:B417, (ROW(B398:B417)-ROW(B398)+1)) / (20*21/2)</f>
        <v>5.7617595238095234</v>
      </c>
      <c r="J414" s="2">
        <f t="shared" si="50"/>
        <v>5.7723658978025743</v>
      </c>
      <c r="K414" s="2">
        <f t="shared" si="44"/>
        <v>5.8396018987274969</v>
      </c>
    </row>
    <row r="415" spans="1:11" ht="13.5" x14ac:dyDescent="0.25">
      <c r="A415" s="3">
        <f>TITRES_STAT!B418</f>
        <v>42608</v>
      </c>
      <c r="B415" s="17">
        <f>TITRES_STAT!D418</f>
        <v>5.7636000000000003</v>
      </c>
      <c r="C415" s="2">
        <f t="shared" si="45"/>
        <v>2.9000000000003467E-3</v>
      </c>
      <c r="D415" s="2">
        <f t="shared" si="46"/>
        <v>5.7584</v>
      </c>
      <c r="E415" s="2">
        <f t="shared" si="48"/>
        <v>5.760419999999999</v>
      </c>
      <c r="F415" s="2">
        <f t="shared" si="49"/>
        <v>5.7467249999999996</v>
      </c>
      <c r="G415" s="2">
        <f t="shared" si="43"/>
        <v>5.8208159999999962</v>
      </c>
      <c r="H415" s="2">
        <f t="shared" si="47"/>
        <v>5.943378500000005</v>
      </c>
      <c r="I415" s="2">
        <f t="array" ref="I415">SUMPRODUCT(B399:B418, (ROW(B399:B418)-ROW(B399)+1)) / (20*21/2)</f>
        <v>5.7629961904761906</v>
      </c>
      <c r="J415" s="2">
        <f t="shared" si="50"/>
        <v>5.7715310503928059</v>
      </c>
      <c r="K415" s="2">
        <f t="shared" si="44"/>
        <v>5.8366214321107321</v>
      </c>
    </row>
    <row r="416" spans="1:11" ht="13.5" x14ac:dyDescent="0.25">
      <c r="A416" s="3">
        <f>TITRES_STAT!B419</f>
        <v>42611</v>
      </c>
      <c r="B416" s="17">
        <f>TITRES_STAT!D419</f>
        <v>5.7606999999999999</v>
      </c>
      <c r="C416" s="2">
        <f t="shared" si="45"/>
        <v>-2.9000000000003467E-3</v>
      </c>
      <c r="D416" s="2">
        <f t="shared" si="46"/>
        <v>5.7606999999999999</v>
      </c>
      <c r="E416" s="2">
        <f t="shared" si="48"/>
        <v>5.7586899999999996</v>
      </c>
      <c r="F416" s="2">
        <f t="shared" si="49"/>
        <v>5.746435</v>
      </c>
      <c r="G416" s="2">
        <f t="shared" si="43"/>
        <v>5.813265999999996</v>
      </c>
      <c r="H416" s="2">
        <f t="shared" si="47"/>
        <v>5.9473225000000047</v>
      </c>
      <c r="I416" s="2">
        <f t="array" ref="I416">SUMPRODUCT(B400:B419, (ROW(B400:B419)-ROW(B400)+1)) / (20*21/2)</f>
        <v>5.7624514285714286</v>
      </c>
      <c r="J416" s="2">
        <f t="shared" si="50"/>
        <v>5.7704995217839672</v>
      </c>
      <c r="K416" s="2">
        <f t="shared" si="44"/>
        <v>5.8336441210475671</v>
      </c>
    </row>
    <row r="417" spans="1:11" ht="13.5" x14ac:dyDescent="0.25">
      <c r="A417" s="3">
        <f>TITRES_STAT!B420</f>
        <v>42612</v>
      </c>
      <c r="B417" s="17">
        <f>TITRES_STAT!D420</f>
        <v>5.7606999999999999</v>
      </c>
      <c r="C417" s="2">
        <f t="shared" si="45"/>
        <v>0</v>
      </c>
      <c r="D417" s="2">
        <f t="shared" si="46"/>
        <v>5.7612800000000002</v>
      </c>
      <c r="E417" s="2">
        <f t="shared" si="48"/>
        <v>5.7584</v>
      </c>
      <c r="F417" s="2">
        <f t="shared" si="49"/>
        <v>5.7506150000000007</v>
      </c>
      <c r="G417" s="2">
        <f t="shared" si="43"/>
        <v>5.8074439999999985</v>
      </c>
      <c r="H417" s="2">
        <f t="shared" si="47"/>
        <v>5.9505325000000049</v>
      </c>
      <c r="I417" s="2">
        <f t="array" ref="I417">SUMPRODUCT(B401:B420, (ROW(B401:B420)-ROW(B401)+1)) / (20*21/2)</f>
        <v>5.7618180952380955</v>
      </c>
      <c r="J417" s="2">
        <f t="shared" si="50"/>
        <v>5.7695662339950182</v>
      </c>
      <c r="K417" s="2">
        <f t="shared" si="44"/>
        <v>5.8307835672809967</v>
      </c>
    </row>
    <row r="418" spans="1:11" ht="13.5" x14ac:dyDescent="0.25">
      <c r="A418" s="3">
        <f>TITRES_STAT!B421</f>
        <v>42613</v>
      </c>
      <c r="B418" s="17">
        <f>TITRES_STAT!D421</f>
        <v>5.7636000000000003</v>
      </c>
      <c r="C418" s="2">
        <f t="shared" si="45"/>
        <v>2.9000000000003467E-3</v>
      </c>
      <c r="D418" s="2">
        <f t="shared" si="46"/>
        <v>5.7618600000000004</v>
      </c>
      <c r="E418" s="2">
        <f t="shared" si="48"/>
        <v>5.7583999999999991</v>
      </c>
      <c r="F418" s="2">
        <f t="shared" si="49"/>
        <v>5.7578200000000006</v>
      </c>
      <c r="G418" s="2">
        <f t="shared" si="43"/>
        <v>5.8016799999999975</v>
      </c>
      <c r="H418" s="2">
        <f t="shared" si="47"/>
        <v>5.9527415000000055</v>
      </c>
      <c r="I418" s="2">
        <f t="array" ref="I418">SUMPRODUCT(B402:B421, (ROW(B402:B421)-ROW(B402)+1)) / (20*21/2)</f>
        <v>5.775090476190476</v>
      </c>
      <c r="J418" s="2">
        <f t="shared" si="50"/>
        <v>5.7689980212335881</v>
      </c>
      <c r="K418" s="2">
        <f t="shared" si="44"/>
        <v>5.8281489175837029</v>
      </c>
    </row>
    <row r="419" spans="1:11" ht="13.5" x14ac:dyDescent="0.25">
      <c r="A419" s="3">
        <f>TITRES_STAT!B422</f>
        <v>42614</v>
      </c>
      <c r="B419" s="17">
        <f>TITRES_STAT!D422</f>
        <v>5.7521000000000004</v>
      </c>
      <c r="C419" s="2">
        <f t="shared" si="45"/>
        <v>-1.1499999999999844E-2</v>
      </c>
      <c r="D419" s="2">
        <f t="shared" si="46"/>
        <v>5.7601399999999998</v>
      </c>
      <c r="E419" s="2">
        <f t="shared" si="48"/>
        <v>5.7586899999999996</v>
      </c>
      <c r="F419" s="2">
        <f t="shared" si="49"/>
        <v>5.7644500000000001</v>
      </c>
      <c r="G419" s="2">
        <f t="shared" si="43"/>
        <v>5.7962639999999972</v>
      </c>
      <c r="H419" s="2">
        <f t="shared" si="47"/>
        <v>5.9541100000000027</v>
      </c>
      <c r="I419" s="2">
        <f t="array" ref="I419">SUMPRODUCT(B403:B422, (ROW(B403:B422)-ROW(B403)+1)) / (20*21/2)</f>
        <v>5.7863052380952373</v>
      </c>
      <c r="J419" s="2">
        <f t="shared" si="50"/>
        <v>5.7673886858780081</v>
      </c>
      <c r="K419" s="2">
        <f t="shared" si="44"/>
        <v>5.8251666070902246</v>
      </c>
    </row>
    <row r="420" spans="1:11" ht="13.5" x14ac:dyDescent="0.25">
      <c r="A420" s="3">
        <f>TITRES_STAT!B423</f>
        <v>42615</v>
      </c>
      <c r="B420" s="17">
        <f>TITRES_STAT!D423</f>
        <v>5.7577999999999996</v>
      </c>
      <c r="C420" s="2">
        <f t="shared" si="45"/>
        <v>5.6999999999991502E-3</v>
      </c>
      <c r="D420" s="2">
        <f t="shared" si="46"/>
        <v>5.7589800000000002</v>
      </c>
      <c r="E420" s="2">
        <f t="shared" si="48"/>
        <v>5.7586899999999996</v>
      </c>
      <c r="F420" s="2">
        <f t="shared" si="49"/>
        <v>5.7683400000000002</v>
      </c>
      <c r="G420" s="2">
        <f t="shared" si="43"/>
        <v>5.7909619999999968</v>
      </c>
      <c r="H420" s="2">
        <f t="shared" si="47"/>
        <v>5.9553725000000028</v>
      </c>
      <c r="I420" s="2">
        <f t="array" ref="I420">SUMPRODUCT(B404:B423, (ROW(B404:B423)-ROW(B404)+1)) / (20*21/2)</f>
        <v>5.7959423809523809</v>
      </c>
      <c r="J420" s="2">
        <f t="shared" si="50"/>
        <v>5.7664754776991503</v>
      </c>
      <c r="K420" s="2">
        <f t="shared" si="44"/>
        <v>5.8225247793611965</v>
      </c>
    </row>
    <row r="421" spans="1:11" ht="13.5" x14ac:dyDescent="0.25">
      <c r="A421" s="3">
        <f>TITRES_STAT!B424</f>
        <v>42618</v>
      </c>
      <c r="B421" s="17">
        <f>TITRES_STAT!D424</f>
        <v>5.9077000000000002</v>
      </c>
      <c r="C421" s="2">
        <f t="shared" si="45"/>
        <v>0.14990000000000059</v>
      </c>
      <c r="D421" s="2">
        <f t="shared" si="46"/>
        <v>5.788380000000001</v>
      </c>
      <c r="E421" s="2">
        <f t="shared" si="48"/>
        <v>5.77454</v>
      </c>
      <c r="F421" s="2">
        <f t="shared" si="49"/>
        <v>5.7755450000000002</v>
      </c>
      <c r="G421" s="2">
        <f t="shared" si="43"/>
        <v>5.7892339999999969</v>
      </c>
      <c r="H421" s="2">
        <f t="shared" si="47"/>
        <v>5.9579960000000041</v>
      </c>
      <c r="I421" s="2">
        <f t="array" ref="I421">SUMPRODUCT(B405:B424, (ROW(B405:B424)-ROW(B405)+1)) / (20*21/2)</f>
        <v>5.806152857142858</v>
      </c>
      <c r="J421" s="2">
        <f t="shared" si="50"/>
        <v>5.779925432203993</v>
      </c>
      <c r="K421" s="2">
        <f t="shared" si="44"/>
        <v>5.8258649840921306</v>
      </c>
    </row>
    <row r="422" spans="1:11" ht="13.5" x14ac:dyDescent="0.25">
      <c r="A422" s="3">
        <f>TITRES_STAT!B425</f>
        <v>42619</v>
      </c>
      <c r="B422" s="17">
        <f>TITRES_STAT!D425</f>
        <v>5.8933</v>
      </c>
      <c r="C422" s="2">
        <f t="shared" si="45"/>
        <v>-1.440000000000019E-2</v>
      </c>
      <c r="D422" s="2">
        <f t="shared" si="46"/>
        <v>5.8148999999999997</v>
      </c>
      <c r="E422" s="2">
        <f t="shared" si="48"/>
        <v>5.7880899999999995</v>
      </c>
      <c r="F422" s="2">
        <f t="shared" si="49"/>
        <v>5.7777100000000008</v>
      </c>
      <c r="G422" s="2">
        <f t="shared" si="43"/>
        <v>5.7872179999999966</v>
      </c>
      <c r="H422" s="2">
        <f t="shared" si="47"/>
        <v>5.9607920000000032</v>
      </c>
      <c r="I422" s="2">
        <f t="array" ref="I422">SUMPRODUCT(B406:B425, (ROW(B406:B425)-ROW(B406)+1)) / (20*21/2)</f>
        <v>5.8147328571428565</v>
      </c>
      <c r="J422" s="2">
        <f t="shared" si="50"/>
        <v>5.7907230100893266</v>
      </c>
      <c r="K422" s="2">
        <f t="shared" si="44"/>
        <v>5.8285094945198903</v>
      </c>
    </row>
    <row r="423" spans="1:11" ht="13.5" x14ac:dyDescent="0.25">
      <c r="A423" s="3">
        <f>TITRES_STAT!B426</f>
        <v>42620</v>
      </c>
      <c r="B423" s="17">
        <f>TITRES_STAT!D426</f>
        <v>5.8788999999999998</v>
      </c>
      <c r="C423" s="2">
        <f t="shared" si="45"/>
        <v>-1.440000000000019E-2</v>
      </c>
      <c r="D423" s="2">
        <f t="shared" si="46"/>
        <v>5.8379599999999998</v>
      </c>
      <c r="E423" s="2">
        <f t="shared" si="48"/>
        <v>5.7999099999999997</v>
      </c>
      <c r="F423" s="2">
        <f t="shared" si="49"/>
        <v>5.7831900000000003</v>
      </c>
      <c r="G423" s="2">
        <f t="shared" si="43"/>
        <v>5.7869299999999964</v>
      </c>
      <c r="H423" s="2">
        <f t="shared" si="47"/>
        <v>5.9638830000000018</v>
      </c>
      <c r="I423" s="2">
        <f t="array" ref="I423">SUMPRODUCT(B407:B426, (ROW(B407:B426)-ROW(B407)+1)) / (20*21/2)</f>
        <v>5.8188457142857137</v>
      </c>
      <c r="J423" s="2">
        <f t="shared" si="50"/>
        <v>5.7991208186522476</v>
      </c>
      <c r="K423" s="2">
        <f t="shared" si="44"/>
        <v>5.8304855927740125</v>
      </c>
    </row>
    <row r="424" spans="1:11" ht="13.5" x14ac:dyDescent="0.25">
      <c r="A424" s="3">
        <f>TITRES_STAT!B427</f>
        <v>42621</v>
      </c>
      <c r="B424" s="17">
        <f>TITRES_STAT!D427</f>
        <v>5.8903999999999996</v>
      </c>
      <c r="C424" s="2">
        <f t="shared" si="45"/>
        <v>1.1499999999999844E-2</v>
      </c>
      <c r="D424" s="2">
        <f t="shared" si="46"/>
        <v>5.8656199999999998</v>
      </c>
      <c r="E424" s="2">
        <f t="shared" si="48"/>
        <v>5.8128799999999998</v>
      </c>
      <c r="F424" s="2">
        <f t="shared" si="49"/>
        <v>5.7888099999999998</v>
      </c>
      <c r="G424" s="2">
        <f t="shared" si="43"/>
        <v>5.7877379999999956</v>
      </c>
      <c r="H424" s="2">
        <f t="shared" si="47"/>
        <v>5.9670315000000027</v>
      </c>
      <c r="I424" s="2">
        <f t="array" ref="I424">SUMPRODUCT(B408:B427, (ROW(B408:B427)-ROW(B408)+1)) / (20*21/2)</f>
        <v>5.8268080952380954</v>
      </c>
      <c r="J424" s="2">
        <f t="shared" si="50"/>
        <v>5.8078140740187001</v>
      </c>
      <c r="K424" s="2">
        <f t="shared" si="44"/>
        <v>5.83283517737111</v>
      </c>
    </row>
    <row r="425" spans="1:11" ht="13.5" x14ac:dyDescent="0.25">
      <c r="A425" s="3">
        <f>TITRES_STAT!B428</f>
        <v>42622</v>
      </c>
      <c r="B425" s="17">
        <f>TITRES_STAT!D428</f>
        <v>5.8788999999999998</v>
      </c>
      <c r="C425" s="2">
        <f t="shared" si="45"/>
        <v>-1.1499999999999844E-2</v>
      </c>
      <c r="D425" s="2">
        <f t="shared" si="46"/>
        <v>5.8898399999999995</v>
      </c>
      <c r="E425" s="2">
        <f t="shared" si="48"/>
        <v>5.8244100000000003</v>
      </c>
      <c r="F425" s="2">
        <f t="shared" si="49"/>
        <v>5.7924150000000001</v>
      </c>
      <c r="G425" s="2">
        <f t="shared" si="43"/>
        <v>5.7907359999999972</v>
      </c>
      <c r="H425" s="2">
        <f t="shared" si="47"/>
        <v>5.9701595000000021</v>
      </c>
      <c r="I425" s="2">
        <f t="array" ref="I425">SUMPRODUCT(B409:B428, (ROW(B409:B428)-ROW(B409)+1)) / (20*21/2)</f>
        <v>5.8339452380952386</v>
      </c>
      <c r="J425" s="2">
        <f t="shared" si="50"/>
        <v>5.814584162207395</v>
      </c>
      <c r="K425" s="2">
        <f t="shared" si="44"/>
        <v>5.8346416410036159</v>
      </c>
    </row>
    <row r="426" spans="1:11" ht="13.5" x14ac:dyDescent="0.25">
      <c r="A426" s="3">
        <f>TITRES_STAT!B429</f>
        <v>42627</v>
      </c>
      <c r="B426" s="17">
        <f>TITRES_STAT!D429</f>
        <v>5.8356000000000003</v>
      </c>
      <c r="C426" s="2">
        <f t="shared" si="45"/>
        <v>-4.329999999999945E-2</v>
      </c>
      <c r="D426" s="2">
        <f t="shared" si="46"/>
        <v>5.8754200000000001</v>
      </c>
      <c r="E426" s="2">
        <f t="shared" si="48"/>
        <v>5.8319000000000001</v>
      </c>
      <c r="F426" s="2">
        <f t="shared" si="49"/>
        <v>5.7952950000000003</v>
      </c>
      <c r="G426" s="2">
        <f t="shared" si="43"/>
        <v>5.793905999999998</v>
      </c>
      <c r="H426" s="2">
        <f t="shared" si="47"/>
        <v>5.9727895000000011</v>
      </c>
      <c r="I426" s="2">
        <f t="array" ref="I426">SUMPRODUCT(B410:B429, (ROW(B410:B429)-ROW(B410)+1)) / (20*21/2)</f>
        <v>5.8405471428571438</v>
      </c>
      <c r="J426" s="2">
        <f t="shared" si="50"/>
        <v>5.8165856705685961</v>
      </c>
      <c r="K426" s="2">
        <f t="shared" si="44"/>
        <v>5.8346792237093563</v>
      </c>
    </row>
    <row r="427" spans="1:11" ht="13.5" x14ac:dyDescent="0.25">
      <c r="A427" s="3">
        <f>TITRES_STAT!B430</f>
        <v>42628</v>
      </c>
      <c r="B427" s="17">
        <f>TITRES_STAT!D430</f>
        <v>5.8788999999999998</v>
      </c>
      <c r="C427" s="2">
        <f t="shared" si="45"/>
        <v>4.329999999999945E-2</v>
      </c>
      <c r="D427" s="2">
        <f t="shared" si="46"/>
        <v>5.872539999999999</v>
      </c>
      <c r="E427" s="2">
        <f t="shared" si="48"/>
        <v>5.8437199999999994</v>
      </c>
      <c r="F427" s="2">
        <f t="shared" si="49"/>
        <v>5.8010600000000005</v>
      </c>
      <c r="G427" s="2">
        <f t="shared" si="43"/>
        <v>5.7979419999999973</v>
      </c>
      <c r="H427" s="2">
        <f t="shared" si="47"/>
        <v>5.9753915000000006</v>
      </c>
      <c r="I427" s="2">
        <f t="array" ref="I427">SUMPRODUCT(B411:B430, (ROW(B411:B430)-ROW(B411)+1)) / (20*21/2)</f>
        <v>5.8426976190476188</v>
      </c>
      <c r="J427" s="2">
        <f t="shared" si="50"/>
        <v>5.8225203686096823</v>
      </c>
      <c r="K427" s="2">
        <f t="shared" si="44"/>
        <v>5.8364133717991864</v>
      </c>
    </row>
    <row r="428" spans="1:11" ht="13.5" x14ac:dyDescent="0.25">
      <c r="A428" s="3">
        <f>TITRES_STAT!B431</f>
        <v>42629</v>
      </c>
      <c r="B428" s="17">
        <f>TITRES_STAT!D431</f>
        <v>5.8760000000000003</v>
      </c>
      <c r="C428" s="2">
        <f t="shared" si="45"/>
        <v>-2.8999999999994586E-3</v>
      </c>
      <c r="D428" s="2">
        <f t="shared" si="46"/>
        <v>5.8719600000000005</v>
      </c>
      <c r="E428" s="2">
        <f t="shared" si="48"/>
        <v>5.8549600000000002</v>
      </c>
      <c r="F428" s="2">
        <f t="shared" si="49"/>
        <v>5.8066800000000001</v>
      </c>
      <c r="G428" s="2">
        <f t="shared" si="43"/>
        <v>5.8042239999999978</v>
      </c>
      <c r="H428" s="2">
        <f t="shared" si="47"/>
        <v>5.9784435000000009</v>
      </c>
      <c r="I428" s="2">
        <f t="array" ref="I428">SUMPRODUCT(B412:B431, (ROW(B412:B431)-ROW(B412)+1)) / (20*21/2)</f>
        <v>5.843106190476191</v>
      </c>
      <c r="J428" s="2">
        <f t="shared" si="50"/>
        <v>5.8276136668373315</v>
      </c>
      <c r="K428" s="2">
        <f t="shared" si="44"/>
        <v>5.8379657885913749</v>
      </c>
    </row>
    <row r="429" spans="1:11" ht="13.5" x14ac:dyDescent="0.25">
      <c r="A429" s="3">
        <f>TITRES_STAT!B432</f>
        <v>42632</v>
      </c>
      <c r="B429" s="17">
        <f>TITRES_STAT!D432</f>
        <v>5.8760000000000003</v>
      </c>
      <c r="C429" s="2">
        <f t="shared" si="45"/>
        <v>0</v>
      </c>
      <c r="D429" s="2">
        <f t="shared" si="46"/>
        <v>5.8690800000000012</v>
      </c>
      <c r="E429" s="2">
        <f t="shared" si="48"/>
        <v>5.8673500000000001</v>
      </c>
      <c r="F429" s="2">
        <f t="shared" si="49"/>
        <v>5.8130200000000007</v>
      </c>
      <c r="G429" s="2">
        <f t="shared" si="43"/>
        <v>5.8122359999999977</v>
      </c>
      <c r="H429" s="2">
        <f t="shared" si="47"/>
        <v>5.9811040000000011</v>
      </c>
      <c r="I429" s="2">
        <f t="array" ref="I429">SUMPRODUCT(B413:B432, (ROW(B413:B432)-ROW(B413)+1)) / (20*21/2)</f>
        <v>5.8418004761904765</v>
      </c>
      <c r="J429" s="2">
        <f t="shared" si="50"/>
        <v>5.8322218890433</v>
      </c>
      <c r="K429" s="2">
        <f t="shared" si="44"/>
        <v>5.8394573262936742</v>
      </c>
    </row>
    <row r="430" spans="1:11" ht="13.5" x14ac:dyDescent="0.25">
      <c r="A430" s="3">
        <f>TITRES_STAT!B433</f>
        <v>42633</v>
      </c>
      <c r="B430" s="17">
        <f>TITRES_STAT!D433</f>
        <v>5.8356000000000003</v>
      </c>
      <c r="C430" s="2">
        <f t="shared" si="45"/>
        <v>-4.0399999999999991E-2</v>
      </c>
      <c r="D430" s="2">
        <f t="shared" si="46"/>
        <v>5.8604200000000004</v>
      </c>
      <c r="E430" s="2">
        <f t="shared" si="48"/>
        <v>5.8751299999999995</v>
      </c>
      <c r="F430" s="2">
        <f t="shared" si="49"/>
        <v>5.8169100000000009</v>
      </c>
      <c r="G430" s="2">
        <f t="shared" si="43"/>
        <v>5.817999999999997</v>
      </c>
      <c r="H430" s="2">
        <f t="shared" si="47"/>
        <v>5.9839785000000019</v>
      </c>
      <c r="I430" s="2">
        <f t="array" ref="I430">SUMPRODUCT(B414:B433, (ROW(B414:B433)-ROW(B414)+1)) / (20*21/2)</f>
        <v>5.8388900000000001</v>
      </c>
      <c r="J430" s="2">
        <f t="shared" si="50"/>
        <v>5.8325436138963198</v>
      </c>
      <c r="K430" s="2">
        <f t="shared" si="44"/>
        <v>5.8393060585958834</v>
      </c>
    </row>
    <row r="431" spans="1:11" ht="13.5" x14ac:dyDescent="0.25">
      <c r="A431" s="3">
        <f>TITRES_STAT!B434</f>
        <v>42634</v>
      </c>
      <c r="B431" s="17">
        <f>TITRES_STAT!D434</f>
        <v>5.8212000000000002</v>
      </c>
      <c r="C431" s="2">
        <f t="shared" si="45"/>
        <v>-1.440000000000019E-2</v>
      </c>
      <c r="D431" s="2">
        <f t="shared" si="46"/>
        <v>5.8575400000000002</v>
      </c>
      <c r="E431" s="2">
        <f t="shared" si="48"/>
        <v>5.8664799999999993</v>
      </c>
      <c r="F431" s="2">
        <f t="shared" si="49"/>
        <v>5.8205100000000005</v>
      </c>
      <c r="G431" s="2">
        <f t="shared" si="43"/>
        <v>5.8212839999999968</v>
      </c>
      <c r="H431" s="2">
        <f t="shared" si="47"/>
        <v>5.9865365000000024</v>
      </c>
      <c r="I431" s="2">
        <f t="array" ref="I431">SUMPRODUCT(B415:B434, (ROW(B415:B434)-ROW(B415)+1)) / (20*21/2)</f>
        <v>5.8262190476190465</v>
      </c>
      <c r="J431" s="2">
        <f t="shared" si="50"/>
        <v>5.8314632697157185</v>
      </c>
      <c r="K431" s="2">
        <f t="shared" si="44"/>
        <v>5.8385960170823195</v>
      </c>
    </row>
    <row r="432" spans="1:11" ht="13.5" x14ac:dyDescent="0.25">
      <c r="A432" s="3">
        <f>TITRES_STAT!B435</f>
        <v>42635</v>
      </c>
      <c r="B432" s="17">
        <f>TITRES_STAT!D435</f>
        <v>5.8068</v>
      </c>
      <c r="C432" s="2">
        <f t="shared" si="45"/>
        <v>-1.440000000000019E-2</v>
      </c>
      <c r="D432" s="2">
        <f t="shared" si="46"/>
        <v>5.8431200000000008</v>
      </c>
      <c r="E432" s="2">
        <f t="shared" si="48"/>
        <v>5.857829999999999</v>
      </c>
      <c r="F432" s="2">
        <f t="shared" si="49"/>
        <v>5.8229600000000001</v>
      </c>
      <c r="G432" s="2">
        <f t="shared" si="43"/>
        <v>5.8192659999999981</v>
      </c>
      <c r="H432" s="2">
        <f t="shared" si="47"/>
        <v>5.9891450000000024</v>
      </c>
      <c r="I432" s="2">
        <f t="array" ref="I432">SUMPRODUCT(B416:B435, (ROW(B416:B435)-ROW(B416)+1)) / (20*21/2)</f>
        <v>5.8125061904761903</v>
      </c>
      <c r="J432" s="2">
        <f t="shared" si="50"/>
        <v>5.8291143868856503</v>
      </c>
      <c r="K432" s="2">
        <f t="shared" si="44"/>
        <v>5.8373491144516407</v>
      </c>
    </row>
    <row r="433" spans="1:11" ht="13.5" x14ac:dyDescent="0.25">
      <c r="A433" s="3">
        <f>TITRES_STAT!B436</f>
        <v>42636</v>
      </c>
      <c r="B433" s="17">
        <f>TITRES_STAT!D436</f>
        <v>5.7923999999999998</v>
      </c>
      <c r="C433" s="2">
        <f t="shared" si="45"/>
        <v>-1.440000000000019E-2</v>
      </c>
      <c r="D433" s="2">
        <f t="shared" si="46"/>
        <v>5.8264000000000005</v>
      </c>
      <c r="E433" s="2">
        <f t="shared" si="48"/>
        <v>5.8491800000000005</v>
      </c>
      <c r="F433" s="2">
        <f t="shared" si="49"/>
        <v>5.8245450000000005</v>
      </c>
      <c r="G433" s="2">
        <f t="shared" si="43"/>
        <v>5.814423999999998</v>
      </c>
      <c r="H433" s="2">
        <f t="shared" si="47"/>
        <v>5.9917915000000024</v>
      </c>
      <c r="I433" s="2">
        <f t="array" ref="I433">SUMPRODUCT(B417:B436, (ROW(B417:B436)-ROW(B417)+1)) / (20*21/2)</f>
        <v>5.7841100000000001</v>
      </c>
      <c r="J433" s="2">
        <f t="shared" si="50"/>
        <v>5.8256177786108259</v>
      </c>
      <c r="K433" s="2">
        <f t="shared" si="44"/>
        <v>5.8355864040809884</v>
      </c>
    </row>
    <row r="434" spans="1:11" ht="13.5" x14ac:dyDescent="0.25">
      <c r="A434" s="3">
        <f>TITRES_STAT!B437</f>
        <v>42639</v>
      </c>
      <c r="B434" s="17">
        <f>TITRES_STAT!D437</f>
        <v>5.6914999999999996</v>
      </c>
      <c r="C434" s="2">
        <f t="shared" si="45"/>
        <v>-0.10090000000000021</v>
      </c>
      <c r="D434" s="2">
        <f t="shared" si="46"/>
        <v>5.7894999999999994</v>
      </c>
      <c r="E434" s="2">
        <f t="shared" si="48"/>
        <v>5.8292900000000003</v>
      </c>
      <c r="F434" s="2">
        <f t="shared" si="49"/>
        <v>5.821085000000001</v>
      </c>
      <c r="G434" s="2">
        <f t="shared" ref="G434:G497" si="51">AVERAGE(B385:B434)</f>
        <v>5.8076219999999976</v>
      </c>
      <c r="H434" s="2">
        <f t="shared" si="47"/>
        <v>5.9939580000000028</v>
      </c>
      <c r="I434" s="2">
        <f t="array" ref="I434">SUMPRODUCT(B418:B437, (ROW(B418:B437)-ROW(B418)+1)) / (20*21/2)</f>
        <v>5.757142857142858</v>
      </c>
      <c r="J434" s="2">
        <f t="shared" si="50"/>
        <v>5.812844656838366</v>
      </c>
      <c r="K434" s="2">
        <f t="shared" si="44"/>
        <v>5.8299359568621263</v>
      </c>
    </row>
    <row r="435" spans="1:11" ht="13.5" x14ac:dyDescent="0.25">
      <c r="A435" s="3">
        <f>TITRES_STAT!B438</f>
        <v>42640</v>
      </c>
      <c r="B435" s="17">
        <f>TITRES_STAT!D438</f>
        <v>5.6771000000000003</v>
      </c>
      <c r="C435" s="2">
        <f t="shared" si="45"/>
        <v>-1.4399999999999302E-2</v>
      </c>
      <c r="D435" s="2">
        <f t="shared" si="46"/>
        <v>5.7577999999999996</v>
      </c>
      <c r="E435" s="2">
        <f t="shared" si="48"/>
        <v>5.8091100000000004</v>
      </c>
      <c r="F435" s="2">
        <f t="shared" si="49"/>
        <v>5.8167600000000004</v>
      </c>
      <c r="G435" s="2">
        <f t="shared" si="51"/>
        <v>5.8018579999999993</v>
      </c>
      <c r="H435" s="2">
        <f t="shared" si="47"/>
        <v>5.9960400000000025</v>
      </c>
      <c r="I435" s="2">
        <f t="array" ref="I435">SUMPRODUCT(B419:B438, (ROW(B419:B438)-ROW(B419)+1)) / (20*21/2)</f>
        <v>5.7324099999999998</v>
      </c>
      <c r="J435" s="2">
        <f t="shared" si="50"/>
        <v>5.7999165942823314</v>
      </c>
      <c r="K435" s="2">
        <f t="shared" ref="K435:K498" si="52">$K$4*B435+(1-$K$4)*K434</f>
        <v>5.8239423899263567</v>
      </c>
    </row>
    <row r="436" spans="1:11" ht="13.5" x14ac:dyDescent="0.25">
      <c r="A436" s="3">
        <f>TITRES_STAT!B439</f>
        <v>42641</v>
      </c>
      <c r="B436" s="17">
        <f>TITRES_STAT!D439</f>
        <v>5.5186000000000002</v>
      </c>
      <c r="C436" s="2">
        <f t="shared" si="45"/>
        <v>-0.15850000000000009</v>
      </c>
      <c r="D436" s="2">
        <f t="shared" si="46"/>
        <v>5.6972800000000001</v>
      </c>
      <c r="E436" s="2">
        <f t="shared" si="48"/>
        <v>5.7774100000000006</v>
      </c>
      <c r="F436" s="2">
        <f t="shared" si="49"/>
        <v>5.8046550000000012</v>
      </c>
      <c r="G436" s="2">
        <f t="shared" si="51"/>
        <v>5.7915400000000004</v>
      </c>
      <c r="H436" s="2">
        <f t="shared" si="47"/>
        <v>5.9970240000000032</v>
      </c>
      <c r="I436" s="2">
        <f t="array" ref="I436">SUMPRODUCT(B420:B439, (ROW(B420:B439)-ROW(B420)+1)) / (20*21/2)</f>
        <v>5.7115276190476196</v>
      </c>
      <c r="J436" s="2">
        <f t="shared" si="50"/>
        <v>5.7731245376840139</v>
      </c>
      <c r="K436" s="2">
        <f t="shared" si="52"/>
        <v>5.8119681785566959</v>
      </c>
    </row>
    <row r="437" spans="1:11" ht="13.5" x14ac:dyDescent="0.25">
      <c r="A437" s="3">
        <f>TITRES_STAT!B440</f>
        <v>42642</v>
      </c>
      <c r="B437" s="17">
        <f>TITRES_STAT!D440</f>
        <v>5.5214999999999996</v>
      </c>
      <c r="C437" s="2">
        <f t="shared" si="45"/>
        <v>2.8999999999994586E-3</v>
      </c>
      <c r="D437" s="2">
        <f t="shared" si="46"/>
        <v>5.6402199999999993</v>
      </c>
      <c r="E437" s="2">
        <f t="shared" si="48"/>
        <v>5.7416700000000009</v>
      </c>
      <c r="F437" s="2">
        <f t="shared" si="49"/>
        <v>5.7926950000000001</v>
      </c>
      <c r="G437" s="2">
        <f t="shared" si="51"/>
        <v>5.7820879999999999</v>
      </c>
      <c r="H437" s="2">
        <f t="shared" si="47"/>
        <v>5.9975330000000042</v>
      </c>
      <c r="I437" s="2">
        <f t="array" ref="I437">SUMPRODUCT(B421:B440, (ROW(B421:B440)-ROW(B421)+1)) / (20*21/2)</f>
        <v>5.6984080952380953</v>
      </c>
      <c r="J437" s="2">
        <f t="shared" si="50"/>
        <v>5.7491602959998218</v>
      </c>
      <c r="K437" s="2">
        <f t="shared" si="52"/>
        <v>5.8005772695936884</v>
      </c>
    </row>
    <row r="438" spans="1:11" ht="13.5" x14ac:dyDescent="0.25">
      <c r="A438" s="3">
        <f>TITRES_STAT!B441</f>
        <v>42643</v>
      </c>
      <c r="B438" s="17">
        <f>TITRES_STAT!D441</f>
        <v>5.5330000000000004</v>
      </c>
      <c r="C438" s="2">
        <f t="shared" si="45"/>
        <v>1.1500000000000732E-2</v>
      </c>
      <c r="D438" s="2">
        <f t="shared" si="46"/>
        <v>5.5883400000000005</v>
      </c>
      <c r="E438" s="2">
        <f t="shared" si="48"/>
        <v>5.7073700000000001</v>
      </c>
      <c r="F438" s="2">
        <f t="shared" si="49"/>
        <v>5.7811650000000006</v>
      </c>
      <c r="G438" s="2">
        <f t="shared" si="51"/>
        <v>5.7734420000000002</v>
      </c>
      <c r="H438" s="2">
        <f t="shared" si="47"/>
        <v>5.9982830000000034</v>
      </c>
      <c r="I438" s="2">
        <f t="array" ref="I438">SUMPRODUCT(B422:B441, (ROW(B422:B441)-ROW(B422)+1)) / (20*21/2)</f>
        <v>5.6891738095238109</v>
      </c>
      <c r="J438" s="2">
        <f t="shared" si="50"/>
        <v>5.7285736011426964</v>
      </c>
      <c r="K438" s="2">
        <f t="shared" si="52"/>
        <v>5.7900840433351126</v>
      </c>
    </row>
    <row r="439" spans="1:11" ht="13.5" x14ac:dyDescent="0.25">
      <c r="A439" s="3">
        <f>TITRES_STAT!B442</f>
        <v>42647</v>
      </c>
      <c r="B439" s="17">
        <f>TITRES_STAT!D442</f>
        <v>5.5618999999999996</v>
      </c>
      <c r="C439" s="2">
        <f t="shared" si="45"/>
        <v>2.889999999999926E-2</v>
      </c>
      <c r="D439" s="2">
        <f t="shared" si="46"/>
        <v>5.5624200000000004</v>
      </c>
      <c r="E439" s="2">
        <f t="shared" si="48"/>
        <v>5.6759599999999999</v>
      </c>
      <c r="F439" s="2">
        <f t="shared" si="49"/>
        <v>5.7716550000000009</v>
      </c>
      <c r="G439" s="2">
        <f t="shared" si="51"/>
        <v>5.767447999999999</v>
      </c>
      <c r="H439" s="2">
        <f t="shared" si="47"/>
        <v>5.9989940000000033</v>
      </c>
      <c r="I439" s="2">
        <f t="array" ref="I439">SUMPRODUCT(B423:B442, (ROW(B423:B442)-ROW(B423)+1)) / (20*21/2)</f>
        <v>5.6753166666666663</v>
      </c>
      <c r="J439" s="2">
        <f t="shared" si="50"/>
        <v>5.7126999248433918</v>
      </c>
      <c r="K439" s="2">
        <f t="shared" si="52"/>
        <v>5.7811356494788333</v>
      </c>
    </row>
    <row r="440" spans="1:11" ht="13.5" x14ac:dyDescent="0.25">
      <c r="A440" s="3">
        <f>TITRES_STAT!B443</f>
        <v>42648</v>
      </c>
      <c r="B440" s="17">
        <f>TITRES_STAT!D443</f>
        <v>5.6338999999999997</v>
      </c>
      <c r="C440" s="2">
        <f t="shared" si="45"/>
        <v>7.2000000000000064E-2</v>
      </c>
      <c r="D440" s="2">
        <f t="shared" si="46"/>
        <v>5.5537799999999997</v>
      </c>
      <c r="E440" s="2">
        <f t="shared" si="48"/>
        <v>5.6557899999999997</v>
      </c>
      <c r="F440" s="2">
        <f t="shared" si="49"/>
        <v>5.7654599999999991</v>
      </c>
      <c r="G440" s="2">
        <f t="shared" si="51"/>
        <v>5.7632399999999997</v>
      </c>
      <c r="H440" s="2">
        <f t="shared" si="47"/>
        <v>6.0000650000000029</v>
      </c>
      <c r="I440" s="2">
        <f t="array" ref="I440">SUMPRODUCT(B424:B443, (ROW(B424:B443)-ROW(B424)+1)) / (20*21/2)</f>
        <v>5.6639133333333334</v>
      </c>
      <c r="J440" s="2">
        <f t="shared" si="50"/>
        <v>5.7051951700964016</v>
      </c>
      <c r="K440" s="2">
        <f t="shared" si="52"/>
        <v>5.7753617024404482</v>
      </c>
    </row>
    <row r="441" spans="1:11" ht="13.5" x14ac:dyDescent="0.25">
      <c r="A441" s="3">
        <f>TITRES_STAT!B444</f>
        <v>42649</v>
      </c>
      <c r="B441" s="17">
        <f>TITRES_STAT!D444</f>
        <v>5.6684999999999999</v>
      </c>
      <c r="C441" s="2">
        <f t="shared" si="45"/>
        <v>3.4600000000000186E-2</v>
      </c>
      <c r="D441" s="2">
        <f t="shared" si="46"/>
        <v>5.5837599999999998</v>
      </c>
      <c r="E441" s="2">
        <f t="shared" si="48"/>
        <v>5.6405200000000004</v>
      </c>
      <c r="F441" s="2">
        <f t="shared" si="49"/>
        <v>5.7534999999999998</v>
      </c>
      <c r="G441" s="2">
        <f t="shared" si="51"/>
        <v>5.7598399999999996</v>
      </c>
      <c r="H441" s="2">
        <f t="shared" si="47"/>
        <v>6.0013090000000036</v>
      </c>
      <c r="I441" s="2">
        <f t="array" ref="I441">SUMPRODUCT(B425:B444, (ROW(B425:B444)-ROW(B425)+1)) / (20*21/2)</f>
        <v>5.6510023809523817</v>
      </c>
      <c r="J441" s="2">
        <f t="shared" si="50"/>
        <v>5.7017003919919826</v>
      </c>
      <c r="K441" s="2">
        <f t="shared" si="52"/>
        <v>5.7711710474427838</v>
      </c>
    </row>
    <row r="442" spans="1:11" ht="13.5" x14ac:dyDescent="0.25">
      <c r="A442" s="3">
        <f>TITRES_STAT!B445</f>
        <v>42650</v>
      </c>
      <c r="B442" s="17">
        <f>TITRES_STAT!D445</f>
        <v>5.6079999999999997</v>
      </c>
      <c r="C442" s="2">
        <f t="shared" si="45"/>
        <v>-6.050000000000022E-2</v>
      </c>
      <c r="D442" s="2">
        <f t="shared" si="46"/>
        <v>5.6010600000000004</v>
      </c>
      <c r="E442" s="2">
        <f t="shared" si="48"/>
        <v>5.6206399999999999</v>
      </c>
      <c r="F442" s="2">
        <f t="shared" si="49"/>
        <v>5.739234999999999</v>
      </c>
      <c r="G442" s="2">
        <f t="shared" si="51"/>
        <v>5.7561519999999984</v>
      </c>
      <c r="H442" s="2">
        <f t="shared" si="47"/>
        <v>6.0019570000000009</v>
      </c>
      <c r="I442" s="2">
        <f t="array" ref="I442">SUMPRODUCT(B426:B445, (ROW(B426:B445)-ROW(B426)+1)) / (20*21/2)</f>
        <v>5.6469280952380947</v>
      </c>
      <c r="J442" s="2">
        <f t="shared" si="50"/>
        <v>5.6927765451356036</v>
      </c>
      <c r="K442" s="2">
        <f t="shared" si="52"/>
        <v>5.7647721828371843</v>
      </c>
    </row>
    <row r="443" spans="1:11" ht="13.5" x14ac:dyDescent="0.25">
      <c r="A443" s="3">
        <f>TITRES_STAT!B446</f>
        <v>42653</v>
      </c>
      <c r="B443" s="17">
        <f>TITRES_STAT!D446</f>
        <v>5.6195000000000004</v>
      </c>
      <c r="C443" s="2">
        <f t="shared" si="45"/>
        <v>1.1500000000000732E-2</v>
      </c>
      <c r="D443" s="2">
        <f t="shared" si="46"/>
        <v>5.61836</v>
      </c>
      <c r="E443" s="2">
        <f t="shared" si="48"/>
        <v>5.6033499999999998</v>
      </c>
      <c r="F443" s="2">
        <f t="shared" si="49"/>
        <v>5.7262649999999997</v>
      </c>
      <c r="G443" s="2">
        <f t="shared" si="51"/>
        <v>5.7524059999999988</v>
      </c>
      <c r="H443" s="2">
        <f t="shared" si="47"/>
        <v>6.0027600000000021</v>
      </c>
      <c r="I443" s="2">
        <f t="array" ref="I443">SUMPRODUCT(B427:B446, (ROW(B427:B446)-ROW(B427)+1)) / (20*21/2)</f>
        <v>5.6394652380952381</v>
      </c>
      <c r="J443" s="2">
        <f t="shared" si="50"/>
        <v>5.6857978265512603</v>
      </c>
      <c r="K443" s="2">
        <f t="shared" si="52"/>
        <v>5.759075234490628</v>
      </c>
    </row>
    <row r="444" spans="1:11" ht="13.5" x14ac:dyDescent="0.25">
      <c r="A444" s="3">
        <f>TITRES_STAT!B447</f>
        <v>42654</v>
      </c>
      <c r="B444" s="17">
        <f>TITRES_STAT!D447</f>
        <v>5.5907</v>
      </c>
      <c r="C444" s="2">
        <f t="shared" si="45"/>
        <v>-2.8800000000000381E-2</v>
      </c>
      <c r="D444" s="2">
        <f t="shared" si="46"/>
        <v>5.6241199999999996</v>
      </c>
      <c r="E444" s="2">
        <f t="shared" si="48"/>
        <v>5.5932699999999995</v>
      </c>
      <c r="F444" s="2">
        <f t="shared" si="49"/>
        <v>5.7112800000000004</v>
      </c>
      <c r="G444" s="2">
        <f t="shared" si="51"/>
        <v>5.7483719999999998</v>
      </c>
      <c r="H444" s="2">
        <f t="shared" si="47"/>
        <v>6.0033705000000008</v>
      </c>
      <c r="I444" s="2">
        <f t="array" ref="I444">SUMPRODUCT(B428:B447, (ROW(B428:B447)-ROW(B428)+1)) / (20*21/2)</f>
        <v>5.6363128571428573</v>
      </c>
      <c r="J444" s="2">
        <f t="shared" si="50"/>
        <v>5.6767408906892349</v>
      </c>
      <c r="K444" s="2">
        <f t="shared" si="52"/>
        <v>5.752472284118447</v>
      </c>
    </row>
    <row r="445" spans="1:11" ht="13.5" x14ac:dyDescent="0.25">
      <c r="A445" s="3">
        <f>TITRES_STAT!B448</f>
        <v>42655</v>
      </c>
      <c r="B445" s="17">
        <f>TITRES_STAT!D448</f>
        <v>5.6684999999999999</v>
      </c>
      <c r="C445" s="2">
        <f t="shared" si="45"/>
        <v>7.7799999999999869E-2</v>
      </c>
      <c r="D445" s="2">
        <f t="shared" si="46"/>
        <v>5.6310400000000005</v>
      </c>
      <c r="E445" s="2">
        <f t="shared" si="48"/>
        <v>5.5924099999999992</v>
      </c>
      <c r="F445" s="2">
        <f t="shared" si="49"/>
        <v>5.7007599999999998</v>
      </c>
      <c r="G445" s="2">
        <f t="shared" si="51"/>
        <v>5.7438760000000002</v>
      </c>
      <c r="H445" s="2">
        <f t="shared" si="47"/>
        <v>6.0039415000000007</v>
      </c>
      <c r="I445" s="2">
        <f t="array" ref="I445">SUMPRODUCT(B429:B448, (ROW(B429:B448)-ROW(B429)+1)) / (20*21/2)</f>
        <v>5.6399790476190477</v>
      </c>
      <c r="J445" s="2">
        <f t="shared" si="50"/>
        <v>5.6759560439569263</v>
      </c>
      <c r="K445" s="2">
        <f t="shared" si="52"/>
        <v>5.7491792533687045</v>
      </c>
    </row>
    <row r="446" spans="1:11" ht="13.5" x14ac:dyDescent="0.25">
      <c r="A446" s="3">
        <f>TITRES_STAT!B449</f>
        <v>42656</v>
      </c>
      <c r="B446" s="17">
        <f>TITRES_STAT!D449</f>
        <v>5.6223999999999998</v>
      </c>
      <c r="C446" s="2">
        <f t="shared" si="45"/>
        <v>-4.610000000000003E-2</v>
      </c>
      <c r="D446" s="2">
        <f t="shared" si="46"/>
        <v>5.6218199999999996</v>
      </c>
      <c r="E446" s="2">
        <f t="shared" si="48"/>
        <v>5.6027899999999997</v>
      </c>
      <c r="F446" s="2">
        <f t="shared" si="49"/>
        <v>5.6900999999999993</v>
      </c>
      <c r="G446" s="2">
        <f t="shared" si="51"/>
        <v>5.7409940000000015</v>
      </c>
      <c r="H446" s="2">
        <f t="shared" si="47"/>
        <v>6.0047105000000007</v>
      </c>
      <c r="I446" s="2">
        <f t="array" ref="I446">SUMPRODUCT(B430:B449, (ROW(B430:B449)-ROW(B430)+1)) / (20*21/2)</f>
        <v>5.6443999999999992</v>
      </c>
      <c r="J446" s="2">
        <f t="shared" si="50"/>
        <v>5.6708554683419807</v>
      </c>
      <c r="K446" s="2">
        <f t="shared" si="52"/>
        <v>5.7442075179424803</v>
      </c>
    </row>
    <row r="447" spans="1:11" ht="13.5" x14ac:dyDescent="0.25">
      <c r="A447" s="3">
        <f>TITRES_STAT!B450</f>
        <v>42657</v>
      </c>
      <c r="B447" s="17">
        <f>TITRES_STAT!D450</f>
        <v>5.657</v>
      </c>
      <c r="C447" s="2">
        <f t="shared" si="45"/>
        <v>3.4600000000000186E-2</v>
      </c>
      <c r="D447" s="2">
        <f t="shared" si="46"/>
        <v>5.6316199999999998</v>
      </c>
      <c r="E447" s="2">
        <f t="shared" si="48"/>
        <v>5.6163399999999992</v>
      </c>
      <c r="F447" s="2">
        <f t="shared" si="49"/>
        <v>5.6790049999999992</v>
      </c>
      <c r="G447" s="2">
        <f t="shared" si="51"/>
        <v>5.7405920000000004</v>
      </c>
      <c r="H447" s="2">
        <f t="shared" si="47"/>
        <v>6.0058360000000004</v>
      </c>
      <c r="I447" s="2">
        <f t="array" ref="I447">SUMPRODUCT(B431:B450, (ROW(B431:B450)-ROW(B431)+1)) / (20*21/2)</f>
        <v>5.6470995238095236</v>
      </c>
      <c r="J447" s="2">
        <f t="shared" si="50"/>
        <v>5.6695358999284586</v>
      </c>
      <c r="K447" s="2">
        <f t="shared" si="52"/>
        <v>5.7407876152780695</v>
      </c>
    </row>
    <row r="448" spans="1:11" ht="13.5" x14ac:dyDescent="0.25">
      <c r="A448" s="3">
        <f>TITRES_STAT!B451</f>
        <v>42660</v>
      </c>
      <c r="B448" s="17">
        <f>TITRES_STAT!D451</f>
        <v>5.7175000000000002</v>
      </c>
      <c r="C448" s="2">
        <f t="shared" si="45"/>
        <v>6.050000000000022E-2</v>
      </c>
      <c r="D448" s="2">
        <f t="shared" si="46"/>
        <v>5.6512200000000004</v>
      </c>
      <c r="E448" s="2">
        <f t="shared" si="48"/>
        <v>5.6347899999999997</v>
      </c>
      <c r="F448" s="2">
        <f t="shared" si="49"/>
        <v>5.6710799999999999</v>
      </c>
      <c r="G448" s="2">
        <f t="shared" si="51"/>
        <v>5.7425519999999999</v>
      </c>
      <c r="H448" s="2">
        <f t="shared" si="47"/>
        <v>6.0069214999999998</v>
      </c>
      <c r="I448" s="2">
        <f t="array" ref="I448">SUMPRODUCT(B432:B451, (ROW(B432:B451)-ROW(B432)+1)) / (20*21/2)</f>
        <v>5.6504852380952375</v>
      </c>
      <c r="J448" s="2">
        <f t="shared" si="50"/>
        <v>5.6741039094590819</v>
      </c>
      <c r="K448" s="2">
        <f t="shared" si="52"/>
        <v>5.739874375463244</v>
      </c>
    </row>
    <row r="449" spans="1:11" ht="13.5" x14ac:dyDescent="0.25">
      <c r="A449" s="3">
        <f>TITRES_STAT!B452</f>
        <v>42661</v>
      </c>
      <c r="B449" s="17">
        <f>TITRES_STAT!D452</f>
        <v>5.7175000000000002</v>
      </c>
      <c r="C449" s="2">
        <f t="shared" si="45"/>
        <v>0</v>
      </c>
      <c r="D449" s="2">
        <f t="shared" si="46"/>
        <v>5.6765800000000004</v>
      </c>
      <c r="E449" s="2">
        <f t="shared" si="48"/>
        <v>5.6503500000000004</v>
      </c>
      <c r="F449" s="2">
        <f t="shared" si="49"/>
        <v>5.6631549999999997</v>
      </c>
      <c r="G449" s="2">
        <f t="shared" si="51"/>
        <v>5.7445119999999985</v>
      </c>
      <c r="H449" s="2">
        <f t="shared" si="47"/>
        <v>6.0082144999999993</v>
      </c>
      <c r="I449" s="2">
        <f t="array" ref="I449">SUMPRODUCT(B433:B452, (ROW(B433:B452)-ROW(B433)+1)) / (20*21/2)</f>
        <v>5.6572409523809517</v>
      </c>
      <c r="J449" s="2">
        <f t="shared" si="50"/>
        <v>5.6782368704629791</v>
      </c>
      <c r="K449" s="2">
        <f t="shared" si="52"/>
        <v>5.7389969489744894</v>
      </c>
    </row>
    <row r="450" spans="1:11" ht="13.5" x14ac:dyDescent="0.25">
      <c r="A450" s="3">
        <f>TITRES_STAT!B453</f>
        <v>42662</v>
      </c>
      <c r="B450" s="17">
        <f>TITRES_STAT!D453</f>
        <v>5.6914999999999996</v>
      </c>
      <c r="C450" s="2">
        <f t="shared" si="45"/>
        <v>-2.6000000000000689E-2</v>
      </c>
      <c r="D450" s="2">
        <f t="shared" si="46"/>
        <v>5.6811800000000003</v>
      </c>
      <c r="E450" s="2">
        <f t="shared" si="48"/>
        <v>5.65611</v>
      </c>
      <c r="F450" s="2">
        <f t="shared" si="49"/>
        <v>5.6559499999999998</v>
      </c>
      <c r="G450" s="2">
        <f t="shared" si="51"/>
        <v>5.7447419999999987</v>
      </c>
      <c r="H450" s="2">
        <f t="shared" si="47"/>
        <v>6.0088394999999988</v>
      </c>
      <c r="I450" s="2">
        <f t="array" ref="I450">SUMPRODUCT(B434:B453, (ROW(B434:B453)-ROW(B434)+1)) / (20*21/2)</f>
        <v>5.668522380952381</v>
      </c>
      <c r="J450" s="2">
        <f t="shared" si="50"/>
        <v>5.6795000256569805</v>
      </c>
      <c r="K450" s="2">
        <f t="shared" si="52"/>
        <v>5.7371343235245096</v>
      </c>
    </row>
    <row r="451" spans="1:11" ht="13.5" x14ac:dyDescent="0.25">
      <c r="A451" s="3">
        <f>TITRES_STAT!B454</f>
        <v>42663</v>
      </c>
      <c r="B451" s="17">
        <f>TITRES_STAT!D454</f>
        <v>5.6914999999999996</v>
      </c>
      <c r="C451" s="2">
        <f t="shared" si="45"/>
        <v>0</v>
      </c>
      <c r="D451" s="2">
        <f t="shared" si="46"/>
        <v>5.6950000000000003</v>
      </c>
      <c r="E451" s="2">
        <f t="shared" si="48"/>
        <v>5.6584099999999991</v>
      </c>
      <c r="F451" s="2">
        <f t="shared" si="49"/>
        <v>5.6494650000000002</v>
      </c>
      <c r="G451" s="2">
        <f t="shared" si="51"/>
        <v>5.7432999999999979</v>
      </c>
      <c r="H451" s="2">
        <f t="shared" si="47"/>
        <v>6.0086689999999985</v>
      </c>
      <c r="I451" s="2">
        <f t="array" ref="I451">SUMPRODUCT(B435:B454, (ROW(B435:B454)-ROW(B435)+1)) / (20*21/2)</f>
        <v>5.6747219047619044</v>
      </c>
      <c r="J451" s="2">
        <f t="shared" si="50"/>
        <v>5.6806428803563156</v>
      </c>
      <c r="K451" s="2">
        <f t="shared" si="52"/>
        <v>5.7353447422098229</v>
      </c>
    </row>
    <row r="452" spans="1:11" ht="13.5" x14ac:dyDescent="0.25">
      <c r="A452" s="3">
        <f>TITRES_STAT!B455</f>
        <v>42664</v>
      </c>
      <c r="B452" s="17">
        <f>TITRES_STAT!D455</f>
        <v>5.7203999999999997</v>
      </c>
      <c r="C452" s="2">
        <f t="shared" ref="C452:C515" si="53">B452-B451</f>
        <v>2.8900000000000148E-2</v>
      </c>
      <c r="D452" s="2">
        <f t="shared" si="46"/>
        <v>5.707679999999999</v>
      </c>
      <c r="E452" s="2">
        <f t="shared" si="48"/>
        <v>5.669649999999999</v>
      </c>
      <c r="F452" s="2">
        <f t="shared" si="49"/>
        <v>5.6451450000000003</v>
      </c>
      <c r="G452" s="2">
        <f t="shared" si="51"/>
        <v>5.7407079999999988</v>
      </c>
      <c r="H452" s="2">
        <f t="shared" si="47"/>
        <v>6.0075419999999982</v>
      </c>
      <c r="I452" s="2">
        <f t="array" ref="I452">SUMPRODUCT(B436:B455, (ROW(B436:B455)-ROW(B436)+1)) / (20*21/2)</f>
        <v>5.6791914285714276</v>
      </c>
      <c r="J452" s="2">
        <f t="shared" si="50"/>
        <v>5.6844292727033334</v>
      </c>
      <c r="K452" s="2">
        <f t="shared" si="52"/>
        <v>5.7347586738878693</v>
      </c>
    </row>
    <row r="453" spans="1:11" ht="13.5" x14ac:dyDescent="0.25">
      <c r="A453" s="3">
        <f>TITRES_STAT!B456</f>
        <v>42667</v>
      </c>
      <c r="B453" s="17">
        <f>TITRES_STAT!D456</f>
        <v>5.7636000000000003</v>
      </c>
      <c r="C453" s="2">
        <f t="shared" si="53"/>
        <v>4.3200000000000571E-2</v>
      </c>
      <c r="D453" s="2">
        <f t="shared" si="46"/>
        <v>5.716899999999999</v>
      </c>
      <c r="E453" s="2">
        <f t="shared" si="48"/>
        <v>5.6840599999999997</v>
      </c>
      <c r="F453" s="2">
        <f t="shared" si="49"/>
        <v>5.6437049999999997</v>
      </c>
      <c r="G453" s="2">
        <f t="shared" si="51"/>
        <v>5.7405939999999998</v>
      </c>
      <c r="H453" s="2">
        <f t="shared" si="47"/>
        <v>6.0066309999999978</v>
      </c>
      <c r="I453" s="2">
        <f t="array" ref="I453">SUMPRODUCT(B437:B456, (ROW(B437:B456)-ROW(B437)+1)) / (20*21/2)</f>
        <v>5.6835923809523798</v>
      </c>
      <c r="J453" s="2">
        <f t="shared" si="50"/>
        <v>5.6919693419696831</v>
      </c>
      <c r="K453" s="2">
        <f t="shared" si="52"/>
        <v>5.7358897062844241</v>
      </c>
    </row>
    <row r="454" spans="1:11" ht="13.5" x14ac:dyDescent="0.25">
      <c r="A454" s="3">
        <f>TITRES_STAT!B457</f>
        <v>42668</v>
      </c>
      <c r="B454" s="17">
        <f>TITRES_STAT!D457</f>
        <v>5.7088000000000001</v>
      </c>
      <c r="C454" s="2">
        <f t="shared" si="53"/>
        <v>-5.4800000000000182E-2</v>
      </c>
      <c r="D454" s="2">
        <f t="shared" ref="D454:D517" si="54">AVERAGE(B450:B454)</f>
        <v>5.71516</v>
      </c>
      <c r="E454" s="2">
        <f t="shared" si="48"/>
        <v>5.6958699999999993</v>
      </c>
      <c r="F454" s="2">
        <f t="shared" si="49"/>
        <v>5.6445699999999999</v>
      </c>
      <c r="G454" s="2">
        <f t="shared" si="51"/>
        <v>5.739209999999999</v>
      </c>
      <c r="H454" s="2">
        <f t="shared" si="47"/>
        <v>6.006167999999998</v>
      </c>
      <c r="I454" s="2">
        <f t="array" ref="I454">SUMPRODUCT(B438:B457, (ROW(B438:B457)-ROW(B438)+1)) / (20*21/2)</f>
        <v>5.6827795238095229</v>
      </c>
      <c r="J454" s="2">
        <f t="shared" si="50"/>
        <v>5.6935722617820943</v>
      </c>
      <c r="K454" s="2">
        <f t="shared" si="52"/>
        <v>5.7348273648615056</v>
      </c>
    </row>
    <row r="455" spans="1:11" ht="13.5" x14ac:dyDescent="0.25">
      <c r="A455" s="3">
        <f>TITRES_STAT!B458</f>
        <v>42669</v>
      </c>
      <c r="B455" s="17">
        <f>TITRES_STAT!D458</f>
        <v>5.6914999999999996</v>
      </c>
      <c r="C455" s="2">
        <f t="shared" si="53"/>
        <v>-1.7300000000000537E-2</v>
      </c>
      <c r="D455" s="2">
        <f t="shared" si="54"/>
        <v>5.71516</v>
      </c>
      <c r="E455" s="2">
        <f t="shared" si="48"/>
        <v>5.6981699999999993</v>
      </c>
      <c r="F455" s="2">
        <f t="shared" si="49"/>
        <v>5.6452900000000001</v>
      </c>
      <c r="G455" s="2">
        <f t="shared" si="51"/>
        <v>5.7369039999999991</v>
      </c>
      <c r="H455" s="2">
        <f t="shared" si="47"/>
        <v>6.0053859999999988</v>
      </c>
      <c r="I455" s="2">
        <f t="array" ref="I455">SUMPRODUCT(B439:B458, (ROW(B439:B458)-ROW(B439)+1)) / (20*21/2)</f>
        <v>5.6747957142857137</v>
      </c>
      <c r="J455" s="2">
        <f t="shared" si="50"/>
        <v>5.6933749035171326</v>
      </c>
      <c r="K455" s="2">
        <f t="shared" si="52"/>
        <v>5.7331282525139953</v>
      </c>
    </row>
    <row r="456" spans="1:11" ht="13.5" x14ac:dyDescent="0.25">
      <c r="A456" s="3">
        <f>TITRES_STAT!B459</f>
        <v>42670</v>
      </c>
      <c r="B456" s="17">
        <f>TITRES_STAT!D459</f>
        <v>5.6914999999999996</v>
      </c>
      <c r="C456" s="2">
        <f t="shared" si="53"/>
        <v>0</v>
      </c>
      <c r="D456" s="2">
        <f t="shared" si="54"/>
        <v>5.7151599999999991</v>
      </c>
      <c r="E456" s="2">
        <f t="shared" si="48"/>
        <v>5.7050799999999997</v>
      </c>
      <c r="F456" s="2">
        <f t="shared" si="49"/>
        <v>5.6539350000000006</v>
      </c>
      <c r="G456" s="2">
        <f t="shared" si="51"/>
        <v>5.7351739999999998</v>
      </c>
      <c r="H456" s="2">
        <f t="shared" si="47"/>
        <v>6.004481499999998</v>
      </c>
      <c r="I456" s="2">
        <f t="array" ref="I456">SUMPRODUCT(B440:B459, (ROW(B440:B459)-ROW(B440)+1)) / (20*21/2)</f>
        <v>5.6666057142857147</v>
      </c>
      <c r="J456" s="2">
        <f t="shared" si="50"/>
        <v>5.6931963412774049</v>
      </c>
      <c r="K456" s="2">
        <f t="shared" si="52"/>
        <v>5.7314957720232504</v>
      </c>
    </row>
    <row r="457" spans="1:11" ht="13.5" x14ac:dyDescent="0.25">
      <c r="A457" s="3">
        <f>TITRES_STAT!B460</f>
        <v>42671</v>
      </c>
      <c r="B457" s="17">
        <f>TITRES_STAT!D460</f>
        <v>5.6454000000000004</v>
      </c>
      <c r="C457" s="2">
        <f t="shared" si="53"/>
        <v>-4.6099999999999142E-2</v>
      </c>
      <c r="D457" s="2">
        <f t="shared" si="54"/>
        <v>5.7001599999999994</v>
      </c>
      <c r="E457" s="2">
        <f t="shared" si="48"/>
        <v>5.7039199999999983</v>
      </c>
      <c r="F457" s="2">
        <f t="shared" si="49"/>
        <v>5.6601300000000005</v>
      </c>
      <c r="G457" s="2">
        <f t="shared" si="51"/>
        <v>5.7328100000000006</v>
      </c>
      <c r="H457" s="2">
        <f t="shared" si="47"/>
        <v>6.002466000000001</v>
      </c>
      <c r="I457" s="2">
        <f t="array" ref="I457">SUMPRODUCT(B441:B460, (ROW(B441:B460)-ROW(B441)+1)) / (20*21/2)</f>
        <v>5.6621852380952378</v>
      </c>
      <c r="J457" s="2">
        <f t="shared" si="50"/>
        <v>5.6886443087747942</v>
      </c>
      <c r="K457" s="2">
        <f t="shared" si="52"/>
        <v>5.7281194672380247</v>
      </c>
    </row>
    <row r="458" spans="1:11" ht="13.5" x14ac:dyDescent="0.25">
      <c r="A458" s="3">
        <f>TITRES_STAT!B461</f>
        <v>42674</v>
      </c>
      <c r="B458" s="17">
        <f>TITRES_STAT!D461</f>
        <v>5.5762999999999998</v>
      </c>
      <c r="C458" s="2">
        <f t="shared" si="53"/>
        <v>-6.9100000000000605E-2</v>
      </c>
      <c r="D458" s="2">
        <f t="shared" si="54"/>
        <v>5.6627000000000001</v>
      </c>
      <c r="E458" s="2">
        <f t="shared" si="48"/>
        <v>5.6898</v>
      </c>
      <c r="F458" s="2">
        <f t="shared" si="49"/>
        <v>5.6622950000000003</v>
      </c>
      <c r="G458" s="2">
        <f t="shared" si="51"/>
        <v>5.729064000000001</v>
      </c>
      <c r="H458" s="2">
        <f t="shared" ref="H458:H521" si="55">AVERAGE(B259:B458)</f>
        <v>5.9999089999999988</v>
      </c>
      <c r="I458" s="2">
        <f t="array" ref="I458">SUMPRODUCT(B442:B461, (ROW(B442:B461)-ROW(B442)+1)) / (20*21/2)</f>
        <v>5.6663519047619051</v>
      </c>
      <c r="J458" s="2">
        <f t="shared" si="50"/>
        <v>5.6779448507962424</v>
      </c>
      <c r="K458" s="2">
        <f t="shared" si="52"/>
        <v>5.7221657626404552</v>
      </c>
    </row>
    <row r="459" spans="1:11" ht="13.5" x14ac:dyDescent="0.25">
      <c r="A459" s="3">
        <f>TITRES_STAT!B462</f>
        <v>42675</v>
      </c>
      <c r="B459" s="17">
        <f>TITRES_STAT!D462</f>
        <v>5.5762999999999998</v>
      </c>
      <c r="C459" s="2">
        <f t="shared" si="53"/>
        <v>0</v>
      </c>
      <c r="D459" s="2">
        <f t="shared" si="54"/>
        <v>5.6361999999999997</v>
      </c>
      <c r="E459" s="2">
        <f t="shared" si="48"/>
        <v>5.6756799999999998</v>
      </c>
      <c r="F459" s="2">
        <f t="shared" si="49"/>
        <v>5.6630149999999997</v>
      </c>
      <c r="G459" s="2">
        <f t="shared" si="51"/>
        <v>5.725606</v>
      </c>
      <c r="H459" s="2">
        <f t="shared" si="55"/>
        <v>5.9967404999999996</v>
      </c>
      <c r="I459" s="2">
        <f t="array" ref="I459">SUMPRODUCT(B443:B462, (ROW(B443:B462)-ROW(B443)+1)) / (20*21/2)</f>
        <v>5.6703404761904768</v>
      </c>
      <c r="J459" s="2">
        <f t="shared" si="50"/>
        <v>5.6682643888156488</v>
      </c>
      <c r="K459" s="2">
        <f t="shared" si="52"/>
        <v>5.7164455366545548</v>
      </c>
    </row>
    <row r="460" spans="1:11" ht="13.5" x14ac:dyDescent="0.25">
      <c r="A460" s="3">
        <f>TITRES_STAT!B463</f>
        <v>42676</v>
      </c>
      <c r="B460" s="17">
        <f>TITRES_STAT!D463</f>
        <v>5.6166</v>
      </c>
      <c r="C460" s="2">
        <f t="shared" si="53"/>
        <v>4.0300000000000225E-2</v>
      </c>
      <c r="D460" s="2">
        <f t="shared" si="54"/>
        <v>5.6212199999999992</v>
      </c>
      <c r="E460" s="2">
        <f t="shared" ref="E460:E523" si="56">AVERAGE(B451:B460)</f>
        <v>5.6681900000000009</v>
      </c>
      <c r="F460" s="2">
        <f t="shared" si="49"/>
        <v>5.6621500000000005</v>
      </c>
      <c r="G460" s="2">
        <f t="shared" si="51"/>
        <v>5.7227819999999996</v>
      </c>
      <c r="H460" s="2">
        <f t="shared" si="55"/>
        <v>5.9945685000000006</v>
      </c>
      <c r="I460" s="2">
        <f t="array" ref="I460">SUMPRODUCT(B444:B463, (ROW(B444:B463)-ROW(B444)+1)) / (20*21/2)</f>
        <v>5.6738628571428578</v>
      </c>
      <c r="J460" s="2">
        <f t="shared" si="50"/>
        <v>5.6633439708332061</v>
      </c>
      <c r="K460" s="2">
        <f t="shared" si="52"/>
        <v>5.7125300254132005</v>
      </c>
    </row>
    <row r="461" spans="1:11" ht="13.5" x14ac:dyDescent="0.25">
      <c r="A461" s="3">
        <f>TITRES_STAT!B464</f>
        <v>42677</v>
      </c>
      <c r="B461" s="17">
        <f>TITRES_STAT!D464</f>
        <v>5.7058999999999997</v>
      </c>
      <c r="C461" s="2">
        <f t="shared" si="53"/>
        <v>8.9299999999999713E-2</v>
      </c>
      <c r="D461" s="2">
        <f t="shared" si="54"/>
        <v>5.6241000000000003</v>
      </c>
      <c r="E461" s="2">
        <f t="shared" si="56"/>
        <v>5.6696299999999997</v>
      </c>
      <c r="F461" s="2">
        <f t="shared" si="49"/>
        <v>5.6640199999999998</v>
      </c>
      <c r="G461" s="2">
        <f t="shared" si="51"/>
        <v>5.7219159999999984</v>
      </c>
      <c r="H461" s="2">
        <f t="shared" si="55"/>
        <v>5.9930019999999988</v>
      </c>
      <c r="I461" s="2">
        <f t="array" ref="I461">SUMPRODUCT(B445:B464, (ROW(B445:B464)-ROW(B445)+1)) / (20*21/2)</f>
        <v>5.6783547619047612</v>
      </c>
      <c r="J461" s="2">
        <f t="shared" si="50"/>
        <v>5.6673969259919481</v>
      </c>
      <c r="K461" s="2">
        <f t="shared" si="52"/>
        <v>5.7122700244166049</v>
      </c>
    </row>
    <row r="462" spans="1:11" ht="13.5" x14ac:dyDescent="0.25">
      <c r="A462" s="3">
        <f>TITRES_STAT!B465</f>
        <v>42678</v>
      </c>
      <c r="B462" s="17">
        <f>TITRES_STAT!D465</f>
        <v>5.7058999999999997</v>
      </c>
      <c r="C462" s="2">
        <f t="shared" si="53"/>
        <v>0</v>
      </c>
      <c r="D462" s="2">
        <f t="shared" si="54"/>
        <v>5.6361999999999997</v>
      </c>
      <c r="E462" s="2">
        <f t="shared" si="56"/>
        <v>5.6681800000000004</v>
      </c>
      <c r="F462" s="2">
        <f t="shared" si="49"/>
        <v>5.6689150000000001</v>
      </c>
      <c r="G462" s="2">
        <f t="shared" si="51"/>
        <v>5.720877999999999</v>
      </c>
      <c r="H462" s="2">
        <f t="shared" si="55"/>
        <v>5.9915579999999986</v>
      </c>
      <c r="I462" s="2">
        <f t="array" ref="I462">SUMPRODUCT(B446:B465, (ROW(B446:B465)-ROW(B446)+1)) / (20*21/2)</f>
        <v>5.6767338095238093</v>
      </c>
      <c r="J462" s="2">
        <f t="shared" si="50"/>
        <v>5.6710638854212867</v>
      </c>
      <c r="K462" s="2">
        <f t="shared" si="52"/>
        <v>5.7120202195375223</v>
      </c>
    </row>
    <row r="463" spans="1:11" ht="13.5" x14ac:dyDescent="0.25">
      <c r="A463" s="3">
        <f>TITRES_STAT!B466</f>
        <v>42681</v>
      </c>
      <c r="B463" s="17">
        <f>TITRES_STAT!D466</f>
        <v>5.7058999999999997</v>
      </c>
      <c r="C463" s="2">
        <f t="shared" si="53"/>
        <v>0</v>
      </c>
      <c r="D463" s="2">
        <f t="shared" si="54"/>
        <v>5.6621199999999998</v>
      </c>
      <c r="E463" s="2">
        <f t="shared" si="56"/>
        <v>5.6624099999999995</v>
      </c>
      <c r="F463" s="2">
        <f t="shared" si="49"/>
        <v>5.673235</v>
      </c>
      <c r="G463" s="2">
        <f t="shared" si="51"/>
        <v>5.7197819999999986</v>
      </c>
      <c r="H463" s="2">
        <f t="shared" si="55"/>
        <v>5.9899914999999977</v>
      </c>
      <c r="I463" s="2">
        <f t="array" ref="I463">SUMPRODUCT(B447:B466, (ROW(B447:B466)-ROW(B447)+1)) / (20*21/2)</f>
        <v>5.6710261904761907</v>
      </c>
      <c r="J463" s="2">
        <f t="shared" si="50"/>
        <v>5.6743816106192595</v>
      </c>
      <c r="K463" s="2">
        <f t="shared" si="52"/>
        <v>5.7117802109282074</v>
      </c>
    </row>
    <row r="464" spans="1:11" ht="13.5" x14ac:dyDescent="0.25">
      <c r="A464" s="3">
        <f>TITRES_STAT!B467</f>
        <v>42682</v>
      </c>
      <c r="B464" s="17">
        <f>TITRES_STAT!D467</f>
        <v>5.7203999999999997</v>
      </c>
      <c r="C464" s="2">
        <f t="shared" si="53"/>
        <v>1.4499999999999957E-2</v>
      </c>
      <c r="D464" s="2">
        <f t="shared" si="54"/>
        <v>5.6909399999999994</v>
      </c>
      <c r="E464" s="2">
        <f t="shared" si="56"/>
        <v>5.6635699999999991</v>
      </c>
      <c r="F464" s="2">
        <f t="shared" si="49"/>
        <v>5.6797199999999997</v>
      </c>
      <c r="G464" s="2">
        <f t="shared" si="51"/>
        <v>5.7189759999999978</v>
      </c>
      <c r="H464" s="2">
        <f t="shared" si="55"/>
        <v>5.9884974999999976</v>
      </c>
      <c r="I464" s="2">
        <f t="array" ref="I464">SUMPRODUCT(B448:B467, (ROW(B448:B467)-ROW(B448)+1)) / (20*21/2)</f>
        <v>5.6639609523809531</v>
      </c>
      <c r="J464" s="2">
        <f t="shared" si="50"/>
        <v>5.6787643143698059</v>
      </c>
      <c r="K464" s="2">
        <f t="shared" si="52"/>
        <v>5.7121182418721999</v>
      </c>
    </row>
    <row r="465" spans="1:11" ht="13.5" x14ac:dyDescent="0.25">
      <c r="A465" s="3">
        <f>TITRES_STAT!B468</f>
        <v>42683</v>
      </c>
      <c r="B465" s="17">
        <f>TITRES_STAT!D468</f>
        <v>5.6627000000000001</v>
      </c>
      <c r="C465" s="2">
        <f t="shared" si="53"/>
        <v>-5.769999999999964E-2</v>
      </c>
      <c r="D465" s="2">
        <f t="shared" si="54"/>
        <v>5.7001599999999994</v>
      </c>
      <c r="E465" s="2">
        <f t="shared" si="56"/>
        <v>5.6606899999999998</v>
      </c>
      <c r="F465" s="2">
        <f t="shared" si="49"/>
        <v>5.67943</v>
      </c>
      <c r="G465" s="2">
        <f t="shared" si="51"/>
        <v>5.7169579999999982</v>
      </c>
      <c r="H465" s="2">
        <f t="shared" si="55"/>
        <v>5.9859934999999984</v>
      </c>
      <c r="I465" s="2">
        <f t="array" ref="I465">SUMPRODUCT(B449:B468, (ROW(B449:B468)-ROW(B449)+1)) / (20*21/2)</f>
        <v>5.6571428571428575</v>
      </c>
      <c r="J465" s="2">
        <f t="shared" si="50"/>
        <v>5.6772343796679197</v>
      </c>
      <c r="K465" s="2">
        <f t="shared" si="52"/>
        <v>5.7101802716027024</v>
      </c>
    </row>
    <row r="466" spans="1:11" ht="13.5" x14ac:dyDescent="0.25">
      <c r="A466" s="3">
        <f>TITRES_STAT!B469</f>
        <v>42684</v>
      </c>
      <c r="B466" s="17">
        <f>TITRES_STAT!D469</f>
        <v>5.6195000000000004</v>
      </c>
      <c r="C466" s="2">
        <f t="shared" si="53"/>
        <v>-4.3199999999999683E-2</v>
      </c>
      <c r="D466" s="2">
        <f t="shared" si="54"/>
        <v>5.6828799999999999</v>
      </c>
      <c r="E466" s="2">
        <f t="shared" si="56"/>
        <v>5.6534899999999997</v>
      </c>
      <c r="F466" s="2">
        <f t="shared" si="49"/>
        <v>5.6792850000000001</v>
      </c>
      <c r="G466" s="2">
        <f t="shared" si="51"/>
        <v>5.7141339999999987</v>
      </c>
      <c r="H466" s="2">
        <f t="shared" si="55"/>
        <v>5.983016499999998</v>
      </c>
      <c r="I466" s="2">
        <f t="array" ref="I466">SUMPRODUCT(B450:B469, (ROW(B450:B469)-ROW(B450)+1)) / (20*21/2)</f>
        <v>5.6522314285714303</v>
      </c>
      <c r="J466" s="2">
        <f t="shared" si="50"/>
        <v>5.6717358673185947</v>
      </c>
      <c r="K466" s="2">
        <f t="shared" si="52"/>
        <v>5.7066241825202439</v>
      </c>
    </row>
    <row r="467" spans="1:11" ht="13.5" x14ac:dyDescent="0.25">
      <c r="A467" s="3">
        <f>TITRES_STAT!B470</f>
        <v>42685</v>
      </c>
      <c r="B467" s="17">
        <f>TITRES_STAT!D470</f>
        <v>5.6051000000000002</v>
      </c>
      <c r="C467" s="2">
        <f t="shared" si="53"/>
        <v>-1.440000000000019E-2</v>
      </c>
      <c r="D467" s="2">
        <f t="shared" si="54"/>
        <v>5.6627200000000002</v>
      </c>
      <c r="E467" s="2">
        <f t="shared" si="56"/>
        <v>5.6494599999999995</v>
      </c>
      <c r="F467" s="2">
        <f t="shared" si="49"/>
        <v>5.6766899999999989</v>
      </c>
      <c r="G467" s="2">
        <f t="shared" si="51"/>
        <v>5.711021999999998</v>
      </c>
      <c r="H467" s="2">
        <f t="shared" si="55"/>
        <v>5.9794779999999967</v>
      </c>
      <c r="I467" s="2">
        <f t="array" ref="I467">SUMPRODUCT(B451:B470, (ROW(B451:B470)-ROW(B451)+1)) / (20*21/2)</f>
        <v>5.6477866666666676</v>
      </c>
      <c r="J467" s="2">
        <f t="shared" si="50"/>
        <v>5.6653895942406329</v>
      </c>
      <c r="K467" s="2">
        <f t="shared" si="52"/>
        <v>5.7026428420292534</v>
      </c>
    </row>
    <row r="468" spans="1:11" ht="13.5" x14ac:dyDescent="0.25">
      <c r="A468" s="3">
        <f>TITRES_STAT!B471</f>
        <v>42688</v>
      </c>
      <c r="B468" s="17">
        <f>TITRES_STAT!D471</f>
        <v>5.6051000000000002</v>
      </c>
      <c r="C468" s="2">
        <f t="shared" si="53"/>
        <v>0</v>
      </c>
      <c r="D468" s="2">
        <f t="shared" si="54"/>
        <v>5.6425600000000005</v>
      </c>
      <c r="E468" s="2">
        <f t="shared" si="56"/>
        <v>5.6523400000000006</v>
      </c>
      <c r="F468" s="2">
        <f t="shared" ref="F468:F531" si="57">AVERAGE(B449:B468)</f>
        <v>5.6710700000000003</v>
      </c>
      <c r="G468" s="2">
        <f t="shared" si="51"/>
        <v>5.7078519999999981</v>
      </c>
      <c r="H468" s="2">
        <f t="shared" si="55"/>
        <v>5.9754744999999971</v>
      </c>
      <c r="I468" s="2">
        <f t="array" ref="I468">SUMPRODUCT(B452:B471, (ROW(B452:B471)-ROW(B452)+1)) / (20*21/2)</f>
        <v>5.6436847619047628</v>
      </c>
      <c r="J468" s="2">
        <f t="shared" si="50"/>
        <v>5.6596477281224775</v>
      </c>
      <c r="K468" s="2">
        <f t="shared" si="52"/>
        <v>5.6988176325379101</v>
      </c>
    </row>
    <row r="469" spans="1:11" ht="13.5" x14ac:dyDescent="0.25">
      <c r="A469" s="3">
        <f>TITRES_STAT!B472</f>
        <v>42689</v>
      </c>
      <c r="B469" s="17">
        <f>TITRES_STAT!D472</f>
        <v>5.6195000000000004</v>
      </c>
      <c r="C469" s="2">
        <f t="shared" si="53"/>
        <v>1.440000000000019E-2</v>
      </c>
      <c r="D469" s="2">
        <f t="shared" si="54"/>
        <v>5.6223799999999997</v>
      </c>
      <c r="E469" s="2">
        <f t="shared" si="56"/>
        <v>5.6566600000000005</v>
      </c>
      <c r="F469" s="2">
        <f t="shared" si="57"/>
        <v>5.6661699999999993</v>
      </c>
      <c r="G469" s="2">
        <f t="shared" si="51"/>
        <v>5.7051999999999987</v>
      </c>
      <c r="H469" s="2">
        <f t="shared" si="55"/>
        <v>5.9702954999999971</v>
      </c>
      <c r="I469" s="2">
        <f t="array" ref="I469">SUMPRODUCT(B453:B472, (ROW(B453:B472)-ROW(B453)+1)) / (20*21/2)</f>
        <v>5.6399257142857158</v>
      </c>
      <c r="J469" s="2">
        <f t="shared" ref="J469:J532" si="58">$J$4*B469+J468*(1-$J$4)</f>
        <v>5.6558241349679559</v>
      </c>
      <c r="K469" s="2">
        <f t="shared" si="52"/>
        <v>5.6957071371442662</v>
      </c>
    </row>
    <row r="470" spans="1:11" ht="13.5" x14ac:dyDescent="0.25">
      <c r="A470" s="3">
        <f>TITRES_STAT!B473</f>
        <v>42690</v>
      </c>
      <c r="B470" s="17">
        <f>TITRES_STAT!D473</f>
        <v>5.6195000000000004</v>
      </c>
      <c r="C470" s="2">
        <f t="shared" si="53"/>
        <v>0</v>
      </c>
      <c r="D470" s="2">
        <f t="shared" si="54"/>
        <v>5.6137400000000017</v>
      </c>
      <c r="E470" s="2">
        <f t="shared" si="56"/>
        <v>5.6569500000000001</v>
      </c>
      <c r="F470" s="2">
        <f t="shared" si="57"/>
        <v>5.6625700000000005</v>
      </c>
      <c r="G470" s="2">
        <f t="shared" si="51"/>
        <v>5.7024339999999993</v>
      </c>
      <c r="H470" s="2">
        <f t="shared" si="55"/>
        <v>5.9653609999999979</v>
      </c>
      <c r="I470" s="2">
        <f t="array" ref="I470">SUMPRODUCT(B454:B473, (ROW(B454:B473)-ROW(B454)+1)) / (20*21/2)</f>
        <v>5.6448757142857158</v>
      </c>
      <c r="J470" s="2">
        <f t="shared" si="58"/>
        <v>5.6523646935424363</v>
      </c>
      <c r="K470" s="2">
        <f t="shared" si="52"/>
        <v>5.692718621962138</v>
      </c>
    </row>
    <row r="471" spans="1:11" ht="13.5" x14ac:dyDescent="0.25">
      <c r="A471" s="3">
        <f>TITRES_STAT!B474</f>
        <v>42691</v>
      </c>
      <c r="B471" s="17">
        <f>TITRES_STAT!D474</f>
        <v>5.6195000000000004</v>
      </c>
      <c r="C471" s="2">
        <f t="shared" si="53"/>
        <v>0</v>
      </c>
      <c r="D471" s="2">
        <f t="shared" si="54"/>
        <v>5.6137400000000017</v>
      </c>
      <c r="E471" s="2">
        <f t="shared" si="56"/>
        <v>5.6483100000000004</v>
      </c>
      <c r="F471" s="2">
        <f t="shared" si="57"/>
        <v>5.6589700000000001</v>
      </c>
      <c r="G471" s="2">
        <f t="shared" si="51"/>
        <v>5.6966700000000001</v>
      </c>
      <c r="H471" s="2">
        <f t="shared" si="55"/>
        <v>5.9607934999999985</v>
      </c>
      <c r="I471" s="2">
        <f t="array" ref="I471">SUMPRODUCT(B455:B474, (ROW(B455:B474)-ROW(B455)+1)) / (20*21/2)</f>
        <v>5.6487290476190486</v>
      </c>
      <c r="J471" s="2">
        <f t="shared" si="58"/>
        <v>5.6492347227288713</v>
      </c>
      <c r="K471" s="2">
        <f t="shared" si="52"/>
        <v>5.6898473034538188</v>
      </c>
    </row>
    <row r="472" spans="1:11" ht="13.5" x14ac:dyDescent="0.25">
      <c r="A472" s="3">
        <f>TITRES_STAT!B475</f>
        <v>42692</v>
      </c>
      <c r="B472" s="17">
        <f>TITRES_STAT!D475</f>
        <v>5.6195000000000004</v>
      </c>
      <c r="C472" s="2">
        <f t="shared" si="53"/>
        <v>0</v>
      </c>
      <c r="D472" s="2">
        <f t="shared" si="54"/>
        <v>5.6166200000000002</v>
      </c>
      <c r="E472" s="2">
        <f t="shared" si="56"/>
        <v>5.6396700000000006</v>
      </c>
      <c r="F472" s="2">
        <f t="shared" si="57"/>
        <v>5.653925000000001</v>
      </c>
      <c r="G472" s="2">
        <f t="shared" si="51"/>
        <v>5.6911940000000003</v>
      </c>
      <c r="H472" s="2">
        <f t="shared" si="55"/>
        <v>5.956837499999998</v>
      </c>
      <c r="I472" s="2">
        <f t="array" ref="I472">SUMPRODUCT(B456:B475, (ROW(B456:B475)-ROW(B456)+1)) / (20*21/2)</f>
        <v>5.6474552380952394</v>
      </c>
      <c r="J472" s="2">
        <f t="shared" si="58"/>
        <v>5.6464028443737408</v>
      </c>
      <c r="K472" s="2">
        <f t="shared" si="52"/>
        <v>5.687088585671316</v>
      </c>
    </row>
    <row r="473" spans="1:11" ht="13.5" x14ac:dyDescent="0.25">
      <c r="A473" s="3">
        <f>TITRES_STAT!B476</f>
        <v>42695</v>
      </c>
      <c r="B473" s="17">
        <f>TITRES_STAT!D476</f>
        <v>5.7058999999999997</v>
      </c>
      <c r="C473" s="2">
        <f t="shared" si="53"/>
        <v>8.6399999999999366E-2</v>
      </c>
      <c r="D473" s="2">
        <f t="shared" si="54"/>
        <v>5.6367799999999999</v>
      </c>
      <c r="E473" s="2">
        <f t="shared" si="56"/>
        <v>5.6396700000000006</v>
      </c>
      <c r="F473" s="2">
        <f t="shared" si="57"/>
        <v>5.6510400000000001</v>
      </c>
      <c r="G473" s="2">
        <f t="shared" si="51"/>
        <v>5.6877340000000007</v>
      </c>
      <c r="H473" s="2">
        <f t="shared" si="55"/>
        <v>5.9531914999999982</v>
      </c>
      <c r="I473" s="2">
        <f t="array" ref="I473">SUMPRODUCT(B457:B476, (ROW(B457:B476)-ROW(B457)+1)) / (20*21/2)</f>
        <v>5.6461657142857149</v>
      </c>
      <c r="J473" s="2">
        <f t="shared" si="58"/>
        <v>5.6520692401476698</v>
      </c>
      <c r="K473" s="2">
        <f t="shared" si="52"/>
        <v>5.6878262881940094</v>
      </c>
    </row>
    <row r="474" spans="1:11" ht="13.5" x14ac:dyDescent="0.25">
      <c r="A474" s="3">
        <f>TITRES_STAT!B477</f>
        <v>42696</v>
      </c>
      <c r="B474" s="17">
        <f>TITRES_STAT!D477</f>
        <v>5.6914999999999996</v>
      </c>
      <c r="C474" s="2">
        <f t="shared" si="53"/>
        <v>-1.440000000000019E-2</v>
      </c>
      <c r="D474" s="2">
        <f t="shared" si="54"/>
        <v>5.6511799999999992</v>
      </c>
      <c r="E474" s="2">
        <f t="shared" si="56"/>
        <v>5.6367799999999999</v>
      </c>
      <c r="F474" s="2">
        <f t="shared" si="57"/>
        <v>5.6501749999999999</v>
      </c>
      <c r="G474" s="2">
        <f t="shared" si="51"/>
        <v>5.6837559999999998</v>
      </c>
      <c r="H474" s="2">
        <f t="shared" si="55"/>
        <v>5.9494734999999981</v>
      </c>
      <c r="I474" s="2">
        <f t="array" ref="I474">SUMPRODUCT(B458:B477, (ROW(B458:B477)-ROW(B458)+1)) / (20*21/2)</f>
        <v>5.6465219047619044</v>
      </c>
      <c r="J474" s="2">
        <f t="shared" si="58"/>
        <v>5.6558245506097959</v>
      </c>
      <c r="K474" s="2">
        <f t="shared" si="52"/>
        <v>5.6879703553236558</v>
      </c>
    </row>
    <row r="475" spans="1:11" ht="13.5" x14ac:dyDescent="0.25">
      <c r="A475" s="3">
        <f>TITRES_STAT!B478</f>
        <v>42697</v>
      </c>
      <c r="B475" s="17">
        <f>TITRES_STAT!D478</f>
        <v>5.6368</v>
      </c>
      <c r="C475" s="2">
        <f t="shared" si="53"/>
        <v>-5.4699999999999527E-2</v>
      </c>
      <c r="D475" s="2">
        <f t="shared" si="54"/>
        <v>5.6546400000000006</v>
      </c>
      <c r="E475" s="2">
        <f t="shared" si="56"/>
        <v>5.6341900000000011</v>
      </c>
      <c r="F475" s="2">
        <f t="shared" si="57"/>
        <v>5.6474400000000005</v>
      </c>
      <c r="G475" s="2">
        <f t="shared" si="51"/>
        <v>5.6789139999999971</v>
      </c>
      <c r="H475" s="2">
        <f t="shared" si="55"/>
        <v>5.9454819999999984</v>
      </c>
      <c r="I475" s="2">
        <f t="array" ref="I475">SUMPRODUCT(B459:B478, (ROW(B459:B478)-ROW(B459)+1)) / (20*21/2)</f>
        <v>5.646864285714285</v>
      </c>
      <c r="J475" s="2">
        <f t="shared" si="58"/>
        <v>5.6540126886469579</v>
      </c>
      <c r="K475" s="2">
        <f t="shared" si="52"/>
        <v>5.6859636747227285</v>
      </c>
    </row>
    <row r="476" spans="1:11" ht="13.5" x14ac:dyDescent="0.25">
      <c r="A476" s="3">
        <f>TITRES_STAT!B479</f>
        <v>42698</v>
      </c>
      <c r="B476" s="17">
        <f>TITRES_STAT!D479</f>
        <v>5.6338999999999997</v>
      </c>
      <c r="C476" s="2">
        <f t="shared" si="53"/>
        <v>-2.9000000000003467E-3</v>
      </c>
      <c r="D476" s="2">
        <f t="shared" si="54"/>
        <v>5.6575199999999999</v>
      </c>
      <c r="E476" s="2">
        <f t="shared" si="56"/>
        <v>5.6356300000000008</v>
      </c>
      <c r="F476" s="2">
        <f t="shared" si="57"/>
        <v>5.6445600000000002</v>
      </c>
      <c r="G476" s="2">
        <f t="shared" si="51"/>
        <v>5.6748799999999973</v>
      </c>
      <c r="H476" s="2">
        <f t="shared" si="55"/>
        <v>5.9418429999999978</v>
      </c>
      <c r="I476" s="2">
        <f t="array" ref="I476">SUMPRODUCT(B460:B479, (ROW(B460:B479)-ROW(B460)+1)) / (20*21/2)</f>
        <v>5.6441209523809528</v>
      </c>
      <c r="J476" s="2">
        <f t="shared" si="58"/>
        <v>5.6520971944901044</v>
      </c>
      <c r="K476" s="2">
        <f t="shared" si="52"/>
        <v>5.6839219619885046</v>
      </c>
    </row>
    <row r="477" spans="1:11" ht="13.5" x14ac:dyDescent="0.25">
      <c r="A477" s="3">
        <f>TITRES_STAT!B480</f>
        <v>42699</v>
      </c>
      <c r="B477" s="17">
        <f>TITRES_STAT!D480</f>
        <v>5.6482999999999999</v>
      </c>
      <c r="C477" s="2">
        <f t="shared" si="53"/>
        <v>1.440000000000019E-2</v>
      </c>
      <c r="D477" s="2">
        <f t="shared" si="54"/>
        <v>5.6632799999999994</v>
      </c>
      <c r="E477" s="2">
        <f t="shared" si="56"/>
        <v>5.6399499999999998</v>
      </c>
      <c r="F477" s="2">
        <f t="shared" si="57"/>
        <v>5.6447050000000001</v>
      </c>
      <c r="G477" s="2">
        <f t="shared" si="51"/>
        <v>5.6702679999999974</v>
      </c>
      <c r="H477" s="2">
        <f t="shared" si="55"/>
        <v>5.9392299999999985</v>
      </c>
      <c r="I477" s="2">
        <f t="array" ref="I477">SUMPRODUCT(B461:B480, (ROW(B461:B480)-ROW(B461)+1)) / (20*21/2)</f>
        <v>5.6411719047619053</v>
      </c>
      <c r="J477" s="2">
        <f t="shared" si="58"/>
        <v>5.6517355569196184</v>
      </c>
      <c r="K477" s="2">
        <f t="shared" si="52"/>
        <v>5.6825250223026806</v>
      </c>
    </row>
    <row r="478" spans="1:11" ht="13.5" x14ac:dyDescent="0.25">
      <c r="A478" s="3">
        <f>TITRES_STAT!B481</f>
        <v>42702</v>
      </c>
      <c r="B478" s="17">
        <f>TITRES_STAT!D481</f>
        <v>5.6482999999999999</v>
      </c>
      <c r="C478" s="2">
        <f t="shared" si="53"/>
        <v>0</v>
      </c>
      <c r="D478" s="2">
        <f t="shared" si="54"/>
        <v>5.6517599999999995</v>
      </c>
      <c r="E478" s="2">
        <f t="shared" si="56"/>
        <v>5.6442699999999997</v>
      </c>
      <c r="F478" s="2">
        <f t="shared" si="57"/>
        <v>5.6483050000000006</v>
      </c>
      <c r="G478" s="2">
        <f t="shared" si="51"/>
        <v>5.6657139999999977</v>
      </c>
      <c r="H478" s="2">
        <f t="shared" si="55"/>
        <v>5.9374979999999997</v>
      </c>
      <c r="I478" s="2">
        <f t="array" ref="I478">SUMPRODUCT(B462:B481, (ROW(B462:B481)-ROW(B462)+1)) / (20*21/2)</f>
        <v>5.6409519047619057</v>
      </c>
      <c r="J478" s="2">
        <f t="shared" si="58"/>
        <v>5.6514083610225114</v>
      </c>
      <c r="K478" s="2">
        <f t="shared" si="52"/>
        <v>5.6811828645653204</v>
      </c>
    </row>
    <row r="479" spans="1:11" ht="13.5" x14ac:dyDescent="0.25">
      <c r="A479" s="3">
        <f>TITRES_STAT!B482</f>
        <v>42703</v>
      </c>
      <c r="B479" s="17">
        <f>TITRES_STAT!D482</f>
        <v>5.6195000000000004</v>
      </c>
      <c r="C479" s="2">
        <f t="shared" si="53"/>
        <v>-2.8799999999999493E-2</v>
      </c>
      <c r="D479" s="2">
        <f t="shared" si="54"/>
        <v>5.6373599999999993</v>
      </c>
      <c r="E479" s="2">
        <f t="shared" si="56"/>
        <v>5.6442699999999997</v>
      </c>
      <c r="F479" s="2">
        <f t="shared" si="57"/>
        <v>5.6504650000000005</v>
      </c>
      <c r="G479" s="2">
        <f t="shared" si="51"/>
        <v>5.6605839999999992</v>
      </c>
      <c r="H479" s="2">
        <f t="shared" si="55"/>
        <v>5.9364659999999994</v>
      </c>
      <c r="I479" s="2">
        <f t="array" ref="I479">SUMPRODUCT(B463:B482, (ROW(B463:B482)-ROW(B463)+1)) / (20*21/2)</f>
        <v>5.6382633333333345</v>
      </c>
      <c r="J479" s="2">
        <f t="shared" si="58"/>
        <v>5.6483694694965578</v>
      </c>
      <c r="K479" s="2">
        <f t="shared" si="52"/>
        <v>5.6787639287000138</v>
      </c>
    </row>
    <row r="480" spans="1:11" ht="13.5" x14ac:dyDescent="0.25">
      <c r="A480" s="3">
        <f>TITRES_STAT!B483</f>
        <v>42704</v>
      </c>
      <c r="B480" s="17">
        <f>TITRES_STAT!D483</f>
        <v>5.6195000000000004</v>
      </c>
      <c r="C480" s="2">
        <f t="shared" si="53"/>
        <v>0</v>
      </c>
      <c r="D480" s="2">
        <f t="shared" si="54"/>
        <v>5.6338999999999997</v>
      </c>
      <c r="E480" s="2">
        <f t="shared" si="56"/>
        <v>5.6442700000000006</v>
      </c>
      <c r="F480" s="2">
        <f t="shared" si="57"/>
        <v>5.6506100000000012</v>
      </c>
      <c r="G480" s="2">
        <f t="shared" si="51"/>
        <v>5.656261999999999</v>
      </c>
      <c r="H480" s="2">
        <f t="shared" si="55"/>
        <v>5.9347370000000002</v>
      </c>
      <c r="I480" s="2">
        <f t="array" ref="I480">SUMPRODUCT(B464:B483, (ROW(B464:B483)-ROW(B464)+1)) / (20*21/2)</f>
        <v>5.6346147619047633</v>
      </c>
      <c r="J480" s="2">
        <f t="shared" si="58"/>
        <v>5.6456199962111713</v>
      </c>
      <c r="K480" s="2">
        <f t="shared" si="52"/>
        <v>5.6764398530647195</v>
      </c>
    </row>
    <row r="481" spans="1:11" ht="13.5" x14ac:dyDescent="0.25">
      <c r="A481" s="3">
        <f>TITRES_STAT!B484</f>
        <v>42705</v>
      </c>
      <c r="B481" s="17">
        <f>TITRES_STAT!D484</f>
        <v>5.6482999999999999</v>
      </c>
      <c r="C481" s="2">
        <f t="shared" si="53"/>
        <v>2.8799999999999493E-2</v>
      </c>
      <c r="D481" s="2">
        <f t="shared" si="54"/>
        <v>5.6367799999999999</v>
      </c>
      <c r="E481" s="2">
        <f t="shared" si="56"/>
        <v>5.6471500000000008</v>
      </c>
      <c r="F481" s="2">
        <f t="shared" si="57"/>
        <v>5.647730000000001</v>
      </c>
      <c r="G481" s="2">
        <f t="shared" si="51"/>
        <v>5.6528039999999988</v>
      </c>
      <c r="H481" s="2">
        <f t="shared" si="55"/>
        <v>5.9319040000000003</v>
      </c>
      <c r="I481" s="2">
        <f t="array" ref="I481">SUMPRODUCT(B465:B484, (ROW(B465:B484)-ROW(B465)+1)) / (20*21/2)</f>
        <v>5.6314461904761925</v>
      </c>
      <c r="J481" s="2">
        <f t="shared" si="58"/>
        <v>5.6458752346672503</v>
      </c>
      <c r="K481" s="2">
        <f t="shared" si="52"/>
        <v>5.6753363294151224</v>
      </c>
    </row>
    <row r="482" spans="1:11" ht="13.5" x14ac:dyDescent="0.25">
      <c r="A482" s="3">
        <f>TITRES_STAT!B485</f>
        <v>42706</v>
      </c>
      <c r="B482" s="17">
        <f>TITRES_STAT!D485</f>
        <v>5.6195000000000004</v>
      </c>
      <c r="C482" s="2">
        <f t="shared" si="53"/>
        <v>-2.8799999999999493E-2</v>
      </c>
      <c r="D482" s="2">
        <f t="shared" si="54"/>
        <v>5.6310200000000012</v>
      </c>
      <c r="E482" s="2">
        <f t="shared" si="56"/>
        <v>5.6471500000000008</v>
      </c>
      <c r="F482" s="2">
        <f t="shared" si="57"/>
        <v>5.6434100000000011</v>
      </c>
      <c r="G482" s="2">
        <f t="shared" si="51"/>
        <v>5.6490580000000001</v>
      </c>
      <c r="H482" s="2">
        <f t="shared" si="55"/>
        <v>5.929049</v>
      </c>
      <c r="I482" s="2">
        <f t="array" ref="I482">SUMPRODUCT(B466:B485, (ROW(B466:B485)-ROW(B466)+1)) / (20*21/2)</f>
        <v>5.627455238095239</v>
      </c>
      <c r="J482" s="2">
        <f t="shared" si="58"/>
        <v>5.6433633075560836</v>
      </c>
      <c r="K482" s="2">
        <f t="shared" si="52"/>
        <v>5.6731466694380588</v>
      </c>
    </row>
    <row r="483" spans="1:11" ht="13.5" x14ac:dyDescent="0.25">
      <c r="A483" s="3">
        <f>TITRES_STAT!B486</f>
        <v>42709</v>
      </c>
      <c r="B483" s="17">
        <f>TITRES_STAT!D486</f>
        <v>5.6051000000000002</v>
      </c>
      <c r="C483" s="2">
        <f t="shared" si="53"/>
        <v>-1.440000000000019E-2</v>
      </c>
      <c r="D483" s="2">
        <f t="shared" si="54"/>
        <v>5.6223799999999997</v>
      </c>
      <c r="E483" s="2">
        <f t="shared" si="56"/>
        <v>5.6370699999999996</v>
      </c>
      <c r="F483" s="2">
        <f t="shared" si="57"/>
        <v>5.6383700000000019</v>
      </c>
      <c r="G483" s="2">
        <f t="shared" si="51"/>
        <v>5.6453120000000006</v>
      </c>
      <c r="H483" s="2">
        <f t="shared" si="55"/>
        <v>5.9261220000000003</v>
      </c>
      <c r="I483" s="2">
        <f t="array" ref="I483">SUMPRODUCT(B467:B486, (ROW(B467:B486)-ROW(B467)+1)) / (20*21/2)</f>
        <v>5.6235309523809534</v>
      </c>
      <c r="J483" s="2">
        <f t="shared" si="58"/>
        <v>5.6397191830269326</v>
      </c>
      <c r="K483" s="2">
        <f t="shared" si="52"/>
        <v>5.6704781725973508</v>
      </c>
    </row>
    <row r="484" spans="1:11" ht="13.5" x14ac:dyDescent="0.25">
      <c r="A484" s="3">
        <f>TITRES_STAT!B487</f>
        <v>42710</v>
      </c>
      <c r="B484" s="17">
        <f>TITRES_STAT!D487</f>
        <v>5.6051000000000002</v>
      </c>
      <c r="C484" s="2">
        <f t="shared" si="53"/>
        <v>0</v>
      </c>
      <c r="D484" s="2">
        <f t="shared" si="54"/>
        <v>5.6195000000000004</v>
      </c>
      <c r="E484" s="2">
        <f t="shared" si="56"/>
        <v>5.6284299999999998</v>
      </c>
      <c r="F484" s="2">
        <f t="shared" si="57"/>
        <v>5.6326050000000008</v>
      </c>
      <c r="G484" s="2">
        <f t="shared" si="51"/>
        <v>5.6435839999999988</v>
      </c>
      <c r="H484" s="2">
        <f t="shared" si="55"/>
        <v>5.9235625000000018</v>
      </c>
      <c r="I484" s="2">
        <f t="array" ref="I484">SUMPRODUCT(B468:B487, (ROW(B468:B487)-ROW(B468)+1)) / (20*21/2)</f>
        <v>5.6189290476190479</v>
      </c>
      <c r="J484" s="2">
        <f t="shared" si="58"/>
        <v>5.6364221179767489</v>
      </c>
      <c r="K484" s="2">
        <f t="shared" si="52"/>
        <v>5.6679143226915718</v>
      </c>
    </row>
    <row r="485" spans="1:11" ht="13.5" x14ac:dyDescent="0.25">
      <c r="A485" s="3">
        <f>TITRES_STAT!B488</f>
        <v>42711</v>
      </c>
      <c r="B485" s="17">
        <f>TITRES_STAT!D488</f>
        <v>5.5907</v>
      </c>
      <c r="C485" s="2">
        <f t="shared" si="53"/>
        <v>-1.440000000000019E-2</v>
      </c>
      <c r="D485" s="2">
        <f t="shared" si="54"/>
        <v>5.61374</v>
      </c>
      <c r="E485" s="2">
        <f t="shared" si="56"/>
        <v>5.6238200000000003</v>
      </c>
      <c r="F485" s="2">
        <f t="shared" si="57"/>
        <v>5.6290050000000011</v>
      </c>
      <c r="G485" s="2">
        <f t="shared" si="51"/>
        <v>5.6418559999999989</v>
      </c>
      <c r="H485" s="2">
        <f t="shared" si="55"/>
        <v>5.9211755000000013</v>
      </c>
      <c r="I485" s="2">
        <f t="array" ref="I485">SUMPRODUCT(B469:B488, (ROW(B469:B488)-ROW(B469)+1)) / (20*21/2)</f>
        <v>5.6144509523809534</v>
      </c>
      <c r="J485" s="2">
        <f t="shared" si="58"/>
        <v>5.6320676305503916</v>
      </c>
      <c r="K485" s="2">
        <f t="shared" si="52"/>
        <v>5.6648863100370006</v>
      </c>
    </row>
    <row r="486" spans="1:11" ht="13.5" x14ac:dyDescent="0.25">
      <c r="A486" s="3">
        <f>TITRES_STAT!B489</f>
        <v>42712</v>
      </c>
      <c r="B486" s="17">
        <f>TITRES_STAT!D489</f>
        <v>5.5877999999999997</v>
      </c>
      <c r="C486" s="2">
        <f t="shared" si="53"/>
        <v>-2.9000000000003467E-3</v>
      </c>
      <c r="D486" s="2">
        <f t="shared" si="54"/>
        <v>5.6016400000000006</v>
      </c>
      <c r="E486" s="2">
        <f t="shared" si="56"/>
        <v>5.6192100000000007</v>
      </c>
      <c r="F486" s="2">
        <f t="shared" si="57"/>
        <v>5.6274199999999999</v>
      </c>
      <c r="G486" s="2">
        <f t="shared" si="51"/>
        <v>5.6432399999999996</v>
      </c>
      <c r="H486" s="2">
        <f t="shared" si="55"/>
        <v>5.9188965000000016</v>
      </c>
      <c r="I486" s="2">
        <f t="array" ref="I486">SUMPRODUCT(B470:B489, (ROW(B470:B489)-ROW(B470)+1)) / (20*21/2)</f>
        <v>5.6084585714285726</v>
      </c>
      <c r="J486" s="2">
        <f t="shared" si="58"/>
        <v>5.6278516657360687</v>
      </c>
      <c r="K486" s="2">
        <f t="shared" si="52"/>
        <v>5.6618633174865298</v>
      </c>
    </row>
    <row r="487" spans="1:11" ht="13.5" x14ac:dyDescent="0.25">
      <c r="A487" s="3">
        <f>TITRES_STAT!B490</f>
        <v>42713</v>
      </c>
      <c r="B487" s="17">
        <f>TITRES_STAT!D490</f>
        <v>5.5791000000000004</v>
      </c>
      <c r="C487" s="2">
        <f t="shared" si="53"/>
        <v>-8.6999999999992639E-3</v>
      </c>
      <c r="D487" s="2">
        <f t="shared" si="54"/>
        <v>5.5935600000000001</v>
      </c>
      <c r="E487" s="2">
        <f t="shared" si="56"/>
        <v>5.6122899999999998</v>
      </c>
      <c r="F487" s="2">
        <f t="shared" si="57"/>
        <v>5.6261200000000002</v>
      </c>
      <c r="G487" s="2">
        <f t="shared" si="51"/>
        <v>5.644391999999999</v>
      </c>
      <c r="H487" s="2">
        <f t="shared" si="55"/>
        <v>5.9174300000000013</v>
      </c>
      <c r="I487" s="2">
        <f t="array" ref="I487">SUMPRODUCT(B471:B490, (ROW(B471:B490)-ROW(B471)+1)) / (20*21/2)</f>
        <v>5.5945023809523819</v>
      </c>
      <c r="J487" s="2">
        <f t="shared" si="58"/>
        <v>5.6232086499516818</v>
      </c>
      <c r="K487" s="2">
        <f t="shared" si="52"/>
        <v>5.6586176971929403</v>
      </c>
    </row>
    <row r="488" spans="1:11" ht="13.5" x14ac:dyDescent="0.25">
      <c r="A488" s="3">
        <f>TITRES_STAT!B491</f>
        <v>42717</v>
      </c>
      <c r="B488" s="17">
        <f>TITRES_STAT!D491</f>
        <v>5.5791000000000004</v>
      </c>
      <c r="C488" s="2">
        <f t="shared" si="53"/>
        <v>0</v>
      </c>
      <c r="D488" s="2">
        <f t="shared" si="54"/>
        <v>5.5883599999999998</v>
      </c>
      <c r="E488" s="2">
        <f t="shared" si="56"/>
        <v>5.6053699999999989</v>
      </c>
      <c r="F488" s="2">
        <f t="shared" si="57"/>
        <v>5.6248199999999988</v>
      </c>
      <c r="G488" s="2">
        <f t="shared" si="51"/>
        <v>5.6453139999999982</v>
      </c>
      <c r="H488" s="2">
        <f t="shared" si="55"/>
        <v>5.9159024999999996</v>
      </c>
      <c r="I488" s="2">
        <f t="array" ref="I488">SUMPRODUCT(B472:B491, (ROW(B472:B491)-ROW(B472)+1)) / (20*21/2)</f>
        <v>5.5836990476190476</v>
      </c>
      <c r="J488" s="2">
        <f t="shared" si="58"/>
        <v>5.6190078261467598</v>
      </c>
      <c r="K488" s="2">
        <f t="shared" si="52"/>
        <v>5.6554993561265503</v>
      </c>
    </row>
    <row r="489" spans="1:11" ht="13.5" x14ac:dyDescent="0.25">
      <c r="A489" s="3">
        <f>TITRES_STAT!B492</f>
        <v>42718</v>
      </c>
      <c r="B489" s="17">
        <f>TITRES_STAT!D492</f>
        <v>5.5618999999999996</v>
      </c>
      <c r="C489" s="2">
        <f t="shared" si="53"/>
        <v>-1.720000000000077E-2</v>
      </c>
      <c r="D489" s="2">
        <f t="shared" si="54"/>
        <v>5.57972</v>
      </c>
      <c r="E489" s="2">
        <f t="shared" si="56"/>
        <v>5.5996100000000002</v>
      </c>
      <c r="F489" s="2">
        <f t="shared" si="57"/>
        <v>5.6219399999999995</v>
      </c>
      <c r="G489" s="2">
        <f t="shared" si="51"/>
        <v>5.6453139999999973</v>
      </c>
      <c r="H489" s="2">
        <f t="shared" si="55"/>
        <v>5.9142279999999996</v>
      </c>
      <c r="I489" s="2">
        <f t="array" ref="I489">SUMPRODUCT(B473:B492, (ROW(B473:B492)-ROW(B473)+1)) / (20*21/2)</f>
        <v>5.5715442857142863</v>
      </c>
      <c r="J489" s="2">
        <f t="shared" si="58"/>
        <v>5.6135689855613542</v>
      </c>
      <c r="K489" s="2">
        <f t="shared" si="52"/>
        <v>5.6518287931411955</v>
      </c>
    </row>
    <row r="490" spans="1:11" ht="13.5" x14ac:dyDescent="0.25">
      <c r="A490" s="3">
        <f>TITRES_STAT!B493</f>
        <v>42719</v>
      </c>
      <c r="B490" s="17">
        <f>TITRES_STAT!D493</f>
        <v>5.4753999999999996</v>
      </c>
      <c r="C490" s="2">
        <f t="shared" si="53"/>
        <v>-8.6500000000000021E-2</v>
      </c>
      <c r="D490" s="2">
        <f t="shared" si="54"/>
        <v>5.5566600000000008</v>
      </c>
      <c r="E490" s="2">
        <f t="shared" si="56"/>
        <v>5.5852000000000004</v>
      </c>
      <c r="F490" s="2">
        <f t="shared" si="57"/>
        <v>5.6147349999999978</v>
      </c>
      <c r="G490" s="2">
        <f t="shared" si="51"/>
        <v>5.6421439999999974</v>
      </c>
      <c r="H490" s="2">
        <f t="shared" si="55"/>
        <v>5.9110199999999997</v>
      </c>
      <c r="I490" s="2">
        <f t="array" ref="I490">SUMPRODUCT(B474:B493, (ROW(B474:B493)-ROW(B474)+1)) / (20*21/2)</f>
        <v>5.5594957142857151</v>
      </c>
      <c r="J490" s="2">
        <f t="shared" si="58"/>
        <v>5.6004100345555115</v>
      </c>
      <c r="K490" s="2">
        <f t="shared" si="52"/>
        <v>5.6449100169395798</v>
      </c>
    </row>
    <row r="491" spans="1:11" ht="13.5" x14ac:dyDescent="0.25">
      <c r="A491" s="3">
        <f>TITRES_STAT!B494</f>
        <v>42720</v>
      </c>
      <c r="B491" s="17">
        <f>TITRES_STAT!D494</f>
        <v>5.5012999999999996</v>
      </c>
      <c r="C491" s="2">
        <f t="shared" si="53"/>
        <v>2.5900000000000034E-2</v>
      </c>
      <c r="D491" s="2">
        <f t="shared" si="54"/>
        <v>5.5393600000000003</v>
      </c>
      <c r="E491" s="2">
        <f t="shared" si="56"/>
        <v>5.5705</v>
      </c>
      <c r="F491" s="2">
        <f t="shared" si="57"/>
        <v>5.6088249999999986</v>
      </c>
      <c r="G491" s="2">
        <f t="shared" si="51"/>
        <v>5.6387999999999963</v>
      </c>
      <c r="H491" s="2">
        <f t="shared" si="55"/>
        <v>5.9079414999999997</v>
      </c>
      <c r="I491" s="2">
        <f t="array" ref="I491">SUMPRODUCT(B475:B494, (ROW(B475:B494)-ROW(B475)+1)) / (20*21/2)</f>
        <v>5.5485447619047621</v>
      </c>
      <c r="J491" s="2">
        <f t="shared" si="58"/>
        <v>5.5909709836454624</v>
      </c>
      <c r="K491" s="2">
        <f t="shared" si="52"/>
        <v>5.6392782515694</v>
      </c>
    </row>
    <row r="492" spans="1:11" ht="13.5" x14ac:dyDescent="0.25">
      <c r="A492" s="3">
        <f>TITRES_STAT!B495</f>
        <v>42723</v>
      </c>
      <c r="B492" s="17">
        <f>TITRES_STAT!D495</f>
        <v>5.4812000000000003</v>
      </c>
      <c r="C492" s="2">
        <f t="shared" si="53"/>
        <v>-2.0099999999999341E-2</v>
      </c>
      <c r="D492" s="2">
        <f t="shared" si="54"/>
        <v>5.5197799999999999</v>
      </c>
      <c r="E492" s="2">
        <f t="shared" si="56"/>
        <v>5.5566700000000004</v>
      </c>
      <c r="F492" s="2">
        <f t="shared" si="57"/>
        <v>5.6019099999999993</v>
      </c>
      <c r="G492" s="2">
        <f t="shared" si="51"/>
        <v>5.6362639999999962</v>
      </c>
      <c r="H492" s="2">
        <f t="shared" si="55"/>
        <v>5.9029270000000009</v>
      </c>
      <c r="I492" s="2">
        <f t="array" ref="I492">SUMPRODUCT(B476:B495, (ROW(B476:B495)-ROW(B476)+1)) / (20*21/2)</f>
        <v>5.5435657142857142</v>
      </c>
      <c r="J492" s="2">
        <f t="shared" si="58"/>
        <v>5.5805166042506569</v>
      </c>
      <c r="K492" s="2">
        <f t="shared" si="52"/>
        <v>5.6330791044490311</v>
      </c>
    </row>
    <row r="493" spans="1:11" ht="13.5" x14ac:dyDescent="0.25">
      <c r="A493" s="3">
        <f>TITRES_STAT!B496</f>
        <v>42724</v>
      </c>
      <c r="B493" s="17">
        <f>TITRES_STAT!D496</f>
        <v>5.4753999999999996</v>
      </c>
      <c r="C493" s="2">
        <f t="shared" si="53"/>
        <v>-5.8000000000006935E-3</v>
      </c>
      <c r="D493" s="2">
        <f t="shared" si="54"/>
        <v>5.4990399999999999</v>
      </c>
      <c r="E493" s="2">
        <f t="shared" si="56"/>
        <v>5.5437000000000003</v>
      </c>
      <c r="F493" s="2">
        <f t="shared" si="57"/>
        <v>5.5903849999999995</v>
      </c>
      <c r="G493" s="2">
        <f t="shared" si="51"/>
        <v>5.6333819999999983</v>
      </c>
      <c r="H493" s="2">
        <f t="shared" si="55"/>
        <v>5.8979569999999999</v>
      </c>
      <c r="I493" s="2">
        <f t="array" ref="I493">SUMPRODUCT(B477:B496, (ROW(B477:B496)-ROW(B477)+1)) / (20*21/2)</f>
        <v>5.5341652380952393</v>
      </c>
      <c r="J493" s="2">
        <f t="shared" si="58"/>
        <v>5.5705054990839278</v>
      </c>
      <c r="K493" s="2">
        <f t="shared" si="52"/>
        <v>5.6268956101569119</v>
      </c>
    </row>
    <row r="494" spans="1:11" ht="13.5" x14ac:dyDescent="0.25">
      <c r="A494" s="3">
        <f>TITRES_STAT!B497</f>
        <v>42725</v>
      </c>
      <c r="B494" s="17">
        <f>TITRES_STAT!D497</f>
        <v>5.4753999999999996</v>
      </c>
      <c r="C494" s="2">
        <f t="shared" si="53"/>
        <v>0</v>
      </c>
      <c r="D494" s="2">
        <f t="shared" si="54"/>
        <v>5.4817400000000003</v>
      </c>
      <c r="E494" s="2">
        <f t="shared" si="56"/>
        <v>5.5307300000000001</v>
      </c>
      <c r="F494" s="2">
        <f t="shared" si="57"/>
        <v>5.5795799999999982</v>
      </c>
      <c r="G494" s="2">
        <f t="shared" si="51"/>
        <v>5.6310759999999966</v>
      </c>
      <c r="H494" s="2">
        <f t="shared" si="55"/>
        <v>5.8935255000000009</v>
      </c>
      <c r="I494" s="2">
        <f t="array" ref="I494">SUMPRODUCT(B478:B497, (ROW(B478:B497)-ROW(B478)+1)) / (20*21/2)</f>
        <v>5.5255195238095229</v>
      </c>
      <c r="J494" s="2">
        <f t="shared" si="58"/>
        <v>5.5614478325045065</v>
      </c>
      <c r="K494" s="2">
        <f t="shared" si="52"/>
        <v>5.6209546058370332</v>
      </c>
    </row>
    <row r="495" spans="1:11" ht="13.5" x14ac:dyDescent="0.25">
      <c r="A495" s="3">
        <f>TITRES_STAT!B498</f>
        <v>42726</v>
      </c>
      <c r="B495" s="17">
        <f>TITRES_STAT!D498</f>
        <v>5.5273000000000003</v>
      </c>
      <c r="C495" s="2">
        <f t="shared" si="53"/>
        <v>5.1900000000000723E-2</v>
      </c>
      <c r="D495" s="2">
        <f t="shared" si="54"/>
        <v>5.4921199999999999</v>
      </c>
      <c r="E495" s="2">
        <f t="shared" si="56"/>
        <v>5.5243900000000012</v>
      </c>
      <c r="F495" s="2">
        <f t="shared" si="57"/>
        <v>5.5741049999999985</v>
      </c>
      <c r="G495" s="2">
        <f t="shared" si="51"/>
        <v>5.628251999999998</v>
      </c>
      <c r="H495" s="2">
        <f t="shared" si="55"/>
        <v>5.8895370000000007</v>
      </c>
      <c r="I495" s="2">
        <f t="array" ref="I495">SUMPRODUCT(B479:B498, (ROW(B479:B498)-ROW(B479)+1)) / (20*21/2)</f>
        <v>5.5176971428571431</v>
      </c>
      <c r="J495" s="2">
        <f t="shared" si="58"/>
        <v>5.558195657980268</v>
      </c>
      <c r="K495" s="2">
        <f t="shared" si="52"/>
        <v>5.6172818761963654</v>
      </c>
    </row>
    <row r="496" spans="1:11" ht="13.5" x14ac:dyDescent="0.25">
      <c r="A496" s="3">
        <f>TITRES_STAT!B499</f>
        <v>42727</v>
      </c>
      <c r="B496" s="17">
        <f>TITRES_STAT!D499</f>
        <v>5.4753999999999996</v>
      </c>
      <c r="C496" s="2">
        <f t="shared" si="53"/>
        <v>-5.1900000000000723E-2</v>
      </c>
      <c r="D496" s="2">
        <f t="shared" si="54"/>
        <v>5.4869399999999997</v>
      </c>
      <c r="E496" s="2">
        <f t="shared" si="56"/>
        <v>5.5131500000000013</v>
      </c>
      <c r="F496" s="2">
        <f t="shared" si="57"/>
        <v>5.5661799999999984</v>
      </c>
      <c r="G496" s="2">
        <f t="shared" si="51"/>
        <v>5.6253119999999974</v>
      </c>
      <c r="H496" s="2">
        <f t="shared" si="55"/>
        <v>5.8850685</v>
      </c>
      <c r="I496" s="2">
        <f t="array" ref="I496">SUMPRODUCT(B480:B499, (ROW(B480:B499)-ROW(B480)+1)) / (20*21/2)</f>
        <v>5.5106980952380953</v>
      </c>
      <c r="J496" s="2">
        <f t="shared" si="58"/>
        <v>5.5503103572202432</v>
      </c>
      <c r="K496" s="2">
        <f t="shared" si="52"/>
        <v>5.6117178810514101</v>
      </c>
    </row>
    <row r="497" spans="1:11" ht="13.5" x14ac:dyDescent="0.25">
      <c r="A497" s="3">
        <f>TITRES_STAT!B500</f>
        <v>42730</v>
      </c>
      <c r="B497" s="17">
        <f>TITRES_STAT!D500</f>
        <v>5.4753999999999996</v>
      </c>
      <c r="C497" s="2">
        <f t="shared" si="53"/>
        <v>0</v>
      </c>
      <c r="D497" s="2">
        <f t="shared" si="54"/>
        <v>5.4857800000000001</v>
      </c>
      <c r="E497" s="2">
        <f t="shared" si="56"/>
        <v>5.5027799999999996</v>
      </c>
      <c r="F497" s="2">
        <f t="shared" si="57"/>
        <v>5.5575349999999979</v>
      </c>
      <c r="G497" s="2">
        <f t="shared" si="51"/>
        <v>5.6216799999999978</v>
      </c>
      <c r="H497" s="2">
        <f t="shared" si="55"/>
        <v>5.8798050000000002</v>
      </c>
      <c r="I497" s="2">
        <f t="array" ref="I497">SUMPRODUCT(B481:B500, (ROW(B481:B500)-ROW(B481)+1)) / (20*21/2)</f>
        <v>5.5043852380952387</v>
      </c>
      <c r="J497" s="2">
        <f t="shared" si="58"/>
        <v>5.5431760374849821</v>
      </c>
      <c r="K497" s="2">
        <f t="shared" si="52"/>
        <v>5.6063720817944924</v>
      </c>
    </row>
    <row r="498" spans="1:11" ht="13.5" x14ac:dyDescent="0.25">
      <c r="A498" s="3">
        <f>TITRES_STAT!B501</f>
        <v>42731</v>
      </c>
      <c r="B498" s="17">
        <f>TITRES_STAT!D501</f>
        <v>5.4753999999999996</v>
      </c>
      <c r="C498" s="2">
        <f t="shared" si="53"/>
        <v>0</v>
      </c>
      <c r="D498" s="2">
        <f t="shared" si="54"/>
        <v>5.4857800000000001</v>
      </c>
      <c r="E498" s="2">
        <f t="shared" si="56"/>
        <v>5.4924100000000005</v>
      </c>
      <c r="F498" s="2">
        <f t="shared" si="57"/>
        <v>5.5488899999999983</v>
      </c>
      <c r="G498" s="2">
        <f t="shared" ref="G498:G561" si="59">AVERAGE(B449:B498)</f>
        <v>5.6168379999999987</v>
      </c>
      <c r="H498" s="2">
        <f t="shared" si="55"/>
        <v>5.8750919999999995</v>
      </c>
      <c r="I498" s="2">
        <f t="array" ref="I498">SUMPRODUCT(B482:B501, (ROW(B482:B501)-ROW(B482)+1)) / (20*21/2)</f>
        <v>5.4987585714285716</v>
      </c>
      <c r="J498" s="2">
        <f t="shared" si="58"/>
        <v>5.5367211767721267</v>
      </c>
      <c r="K498" s="2">
        <f t="shared" si="52"/>
        <v>5.6012359217241201</v>
      </c>
    </row>
    <row r="499" spans="1:11" ht="13.5" x14ac:dyDescent="0.25">
      <c r="A499" s="3">
        <f>TITRES_STAT!B502</f>
        <v>42732</v>
      </c>
      <c r="B499" s="17">
        <f>TITRES_STAT!D502</f>
        <v>5.4753999999999996</v>
      </c>
      <c r="C499" s="2">
        <f t="shared" si="53"/>
        <v>0</v>
      </c>
      <c r="D499" s="2">
        <f t="shared" si="54"/>
        <v>5.4857800000000001</v>
      </c>
      <c r="E499" s="2">
        <f t="shared" si="56"/>
        <v>5.4837600000000002</v>
      </c>
      <c r="F499" s="2">
        <f t="shared" si="57"/>
        <v>5.5416849999999984</v>
      </c>
      <c r="G499" s="2">
        <f t="shared" si="59"/>
        <v>5.6119959999999978</v>
      </c>
      <c r="H499" s="2">
        <f t="shared" si="55"/>
        <v>5.8697185000000003</v>
      </c>
      <c r="I499" s="2">
        <f t="array" ref="I499">SUMPRODUCT(B483:B502, (ROW(B483:B502)-ROW(B483)+1)) / (20*21/2)</f>
        <v>5.5049361904761902</v>
      </c>
      <c r="J499" s="2">
        <f t="shared" si="58"/>
        <v>5.5308810646985913</v>
      </c>
      <c r="K499" s="2">
        <f t="shared" ref="K499:K562" si="60">$K$4*B499+(1-$K$4)*K498</f>
        <v>5.5963011796957236</v>
      </c>
    </row>
    <row r="500" spans="1:11" ht="13.5" x14ac:dyDescent="0.25">
      <c r="A500" s="3">
        <f>TITRES_STAT!B503</f>
        <v>42733</v>
      </c>
      <c r="B500" s="17">
        <f>TITRES_STAT!D503</f>
        <v>5.4753999999999996</v>
      </c>
      <c r="C500" s="2">
        <f t="shared" si="53"/>
        <v>0</v>
      </c>
      <c r="D500" s="2">
        <f t="shared" si="54"/>
        <v>5.4753999999999996</v>
      </c>
      <c r="E500" s="2">
        <f t="shared" si="56"/>
        <v>5.4837600000000002</v>
      </c>
      <c r="F500" s="2">
        <f t="shared" si="57"/>
        <v>5.5344799999999976</v>
      </c>
      <c r="G500" s="2">
        <f t="shared" si="59"/>
        <v>5.6076739999999985</v>
      </c>
      <c r="H500" s="2">
        <f t="shared" si="55"/>
        <v>5.8643080000000012</v>
      </c>
      <c r="I500" s="2">
        <f t="array" ref="I500">SUMPRODUCT(B484:B503, (ROW(B484:B503)-ROW(B484)+1)) / (20*21/2)</f>
        <v>5.5249747619047609</v>
      </c>
      <c r="J500" s="2">
        <f t="shared" si="58"/>
        <v>5.5255971537749167</v>
      </c>
      <c r="K500" s="2">
        <f t="shared" si="60"/>
        <v>5.5915599569625583</v>
      </c>
    </row>
    <row r="501" spans="1:11" ht="13.5" x14ac:dyDescent="0.25">
      <c r="A501" s="3">
        <f>TITRES_STAT!B504</f>
        <v>42734</v>
      </c>
      <c r="B501" s="17">
        <f>TITRES_STAT!D504</f>
        <v>5.4753999999999996</v>
      </c>
      <c r="C501" s="2">
        <f t="shared" si="53"/>
        <v>0</v>
      </c>
      <c r="D501" s="2">
        <f t="shared" si="54"/>
        <v>5.4753999999999996</v>
      </c>
      <c r="E501" s="2">
        <f t="shared" si="56"/>
        <v>5.4811700000000005</v>
      </c>
      <c r="F501" s="2">
        <f t="shared" si="57"/>
        <v>5.5258349999999972</v>
      </c>
      <c r="G501" s="2">
        <f t="shared" si="59"/>
        <v>5.6033519999999983</v>
      </c>
      <c r="H501" s="2">
        <f t="shared" si="55"/>
        <v>5.8590075000000024</v>
      </c>
      <c r="I501" s="2">
        <f t="array" ref="I501">SUMPRODUCT(B485:B504, (ROW(B485:B504)-ROW(B485)+1)) / (20*21/2)</f>
        <v>5.5443957142857139</v>
      </c>
      <c r="J501" s="2">
        <f t="shared" si="58"/>
        <v>5.5208164724630198</v>
      </c>
      <c r="K501" s="2">
        <f t="shared" si="60"/>
        <v>5.5870046645326541</v>
      </c>
    </row>
    <row r="502" spans="1:11" ht="13.5" x14ac:dyDescent="0.25">
      <c r="A502" s="3">
        <f>TITRES_STAT!B505</f>
        <v>42737</v>
      </c>
      <c r="B502" s="17">
        <f>TITRES_STAT!D505</f>
        <v>5.5907</v>
      </c>
      <c r="C502" s="2">
        <f t="shared" si="53"/>
        <v>0.1153000000000004</v>
      </c>
      <c r="D502" s="2">
        <f t="shared" si="54"/>
        <v>5.4984599999999997</v>
      </c>
      <c r="E502" s="2">
        <f t="shared" si="56"/>
        <v>5.4921199999999999</v>
      </c>
      <c r="F502" s="2">
        <f t="shared" si="57"/>
        <v>5.5243949999999975</v>
      </c>
      <c r="G502" s="2">
        <f t="shared" si="59"/>
        <v>5.6007579999999999</v>
      </c>
      <c r="H502" s="2">
        <f t="shared" si="55"/>
        <v>5.854235000000001</v>
      </c>
      <c r="I502" s="2">
        <f t="array" ref="I502">SUMPRODUCT(B486:B505, (ROW(B486:B505)-ROW(B486)+1)) / (20*21/2)</f>
        <v>5.5637419047619039</v>
      </c>
      <c r="J502" s="2">
        <f t="shared" si="58"/>
        <v>5.5274720465141609</v>
      </c>
      <c r="K502" s="2">
        <f t="shared" si="60"/>
        <v>5.5871495796490214</v>
      </c>
    </row>
    <row r="503" spans="1:11" ht="13.5" x14ac:dyDescent="0.25">
      <c r="A503" s="3">
        <f>TITRES_STAT!B506</f>
        <v>42738</v>
      </c>
      <c r="B503" s="17">
        <f>TITRES_STAT!D506</f>
        <v>5.7347999999999999</v>
      </c>
      <c r="C503" s="2">
        <f t="shared" si="53"/>
        <v>0.14409999999999989</v>
      </c>
      <c r="D503" s="2">
        <f t="shared" si="54"/>
        <v>5.5503400000000003</v>
      </c>
      <c r="E503" s="2">
        <f t="shared" si="56"/>
        <v>5.5180600000000002</v>
      </c>
      <c r="F503" s="2">
        <f t="shared" si="57"/>
        <v>5.530879999999998</v>
      </c>
      <c r="G503" s="2">
        <f t="shared" si="59"/>
        <v>5.6001820000000002</v>
      </c>
      <c r="H503" s="2">
        <f t="shared" si="55"/>
        <v>5.8502315000000014</v>
      </c>
      <c r="I503" s="2">
        <f t="array" ref="I503">SUMPRODUCT(B487:B506, (ROW(B487:B506)-ROW(B487)+1)) / (20*21/2)</f>
        <v>5.5886890476190469</v>
      </c>
      <c r="J503" s="2">
        <f t="shared" si="58"/>
        <v>5.5472175658937646</v>
      </c>
      <c r="K503" s="2">
        <f t="shared" si="60"/>
        <v>5.5929397922118049</v>
      </c>
    </row>
    <row r="504" spans="1:11" ht="13.5" x14ac:dyDescent="0.25">
      <c r="A504" s="3">
        <f>TITRES_STAT!B507</f>
        <v>42739</v>
      </c>
      <c r="B504" s="17">
        <f>TITRES_STAT!D507</f>
        <v>5.7347999999999999</v>
      </c>
      <c r="C504" s="2">
        <f t="shared" si="53"/>
        <v>0</v>
      </c>
      <c r="D504" s="2">
        <f t="shared" si="54"/>
        <v>5.60222</v>
      </c>
      <c r="E504" s="2">
        <f t="shared" si="56"/>
        <v>5.5439999999999996</v>
      </c>
      <c r="F504" s="2">
        <f t="shared" si="57"/>
        <v>5.5373649999999985</v>
      </c>
      <c r="G504" s="2">
        <f t="shared" si="59"/>
        <v>5.6007020000000001</v>
      </c>
      <c r="H504" s="2">
        <f t="shared" si="55"/>
        <v>5.8461795000000008</v>
      </c>
      <c r="I504" s="2">
        <f t="array" ref="I504">SUMPRODUCT(B488:B507, (ROW(B488:B507)-ROW(B488)+1)) / (20*21/2)</f>
        <v>5.6128695238095228</v>
      </c>
      <c r="J504" s="2">
        <f t="shared" si="58"/>
        <v>5.5650825596181681</v>
      </c>
      <c r="K504" s="2">
        <f t="shared" si="60"/>
        <v>5.5985029376152644</v>
      </c>
    </row>
    <row r="505" spans="1:11" ht="13.5" x14ac:dyDescent="0.25">
      <c r="A505" s="3">
        <f>TITRES_STAT!B508</f>
        <v>42740</v>
      </c>
      <c r="B505" s="17">
        <f>TITRES_STAT!D508</f>
        <v>5.7404999999999999</v>
      </c>
      <c r="C505" s="2">
        <f t="shared" si="53"/>
        <v>5.7000000000000384E-3</v>
      </c>
      <c r="D505" s="2">
        <f t="shared" si="54"/>
        <v>5.65524</v>
      </c>
      <c r="E505" s="2">
        <f t="shared" si="56"/>
        <v>5.5653199999999989</v>
      </c>
      <c r="F505" s="2">
        <f t="shared" si="57"/>
        <v>5.5448550000000001</v>
      </c>
      <c r="G505" s="2">
        <f t="shared" si="59"/>
        <v>5.6016820000000003</v>
      </c>
      <c r="H505" s="2">
        <f t="shared" si="55"/>
        <v>5.8421925000000012</v>
      </c>
      <c r="I505" s="2">
        <f t="array" ref="I505">SUMPRODUCT(B489:B508, (ROW(B489:B508)-ROW(B489)+1)) / (20*21/2)</f>
        <v>5.6477519047619049</v>
      </c>
      <c r="J505" s="2">
        <f t="shared" si="58"/>
        <v>5.581788982511676</v>
      </c>
      <c r="K505" s="2">
        <f t="shared" si="60"/>
        <v>5.6040714498656463</v>
      </c>
    </row>
    <row r="506" spans="1:11" ht="13.5" x14ac:dyDescent="0.25">
      <c r="A506" s="3">
        <f>TITRES_STAT!B509</f>
        <v>42741</v>
      </c>
      <c r="B506" s="17">
        <f>TITRES_STAT!D509</f>
        <v>5.8068</v>
      </c>
      <c r="C506" s="2">
        <f t="shared" si="53"/>
        <v>6.6300000000000026E-2</v>
      </c>
      <c r="D506" s="2">
        <f t="shared" si="54"/>
        <v>5.7215199999999999</v>
      </c>
      <c r="E506" s="2">
        <f t="shared" si="56"/>
        <v>5.5984600000000002</v>
      </c>
      <c r="F506" s="2">
        <f t="shared" si="57"/>
        <v>5.5558049999999986</v>
      </c>
      <c r="G506" s="2">
        <f t="shared" si="59"/>
        <v>5.603988000000002</v>
      </c>
      <c r="H506" s="2">
        <f t="shared" si="55"/>
        <v>5.839112000000001</v>
      </c>
      <c r="I506" s="2">
        <f t="array" ref="I506">SUMPRODUCT(B490:B509, (ROW(B490:B509)-ROW(B490)+1)) / (20*21/2)</f>
        <v>5.6776509523809526</v>
      </c>
      <c r="J506" s="2">
        <f t="shared" si="58"/>
        <v>5.6032186032248497</v>
      </c>
      <c r="K506" s="2">
        <f t="shared" si="60"/>
        <v>5.6120215890866012</v>
      </c>
    </row>
    <row r="507" spans="1:11" ht="13.5" x14ac:dyDescent="0.25">
      <c r="A507" s="3">
        <f>TITRES_STAT!B510</f>
        <v>42744</v>
      </c>
      <c r="B507" s="17">
        <f>TITRES_STAT!D510</f>
        <v>5.8097000000000003</v>
      </c>
      <c r="C507" s="2">
        <f t="shared" si="53"/>
        <v>2.9000000000003467E-3</v>
      </c>
      <c r="D507" s="2">
        <f t="shared" si="54"/>
        <v>5.76532</v>
      </c>
      <c r="E507" s="2">
        <f t="shared" si="56"/>
        <v>5.6318900000000003</v>
      </c>
      <c r="F507" s="2">
        <f t="shared" si="57"/>
        <v>5.5673349999999999</v>
      </c>
      <c r="G507" s="2">
        <f t="shared" si="59"/>
        <v>5.6072740000000021</v>
      </c>
      <c r="H507" s="2">
        <f t="shared" si="55"/>
        <v>5.836107000000001</v>
      </c>
      <c r="I507" s="2">
        <f t="array" ref="I507">SUMPRODUCT(B491:B510, (ROW(B491:B510)-ROW(B491)+1)) / (20*21/2)</f>
        <v>5.7007352380952376</v>
      </c>
      <c r="J507" s="2">
        <f t="shared" si="58"/>
        <v>5.6228834981558169</v>
      </c>
      <c r="K507" s="2">
        <f t="shared" si="60"/>
        <v>5.619773683632225</v>
      </c>
    </row>
    <row r="508" spans="1:11" ht="13.5" x14ac:dyDescent="0.25">
      <c r="A508" s="3">
        <f>TITRES_STAT!B511</f>
        <v>42745</v>
      </c>
      <c r="B508" s="17">
        <f>TITRES_STAT!D511</f>
        <v>5.9336000000000002</v>
      </c>
      <c r="C508" s="2">
        <f t="shared" si="53"/>
        <v>0.1238999999999999</v>
      </c>
      <c r="D508" s="2">
        <f t="shared" si="54"/>
        <v>5.8050799999999994</v>
      </c>
      <c r="E508" s="2">
        <f t="shared" si="56"/>
        <v>5.6777099999999994</v>
      </c>
      <c r="F508" s="2">
        <f t="shared" si="57"/>
        <v>5.5850599999999995</v>
      </c>
      <c r="G508" s="2">
        <f t="shared" si="59"/>
        <v>5.6144200000000026</v>
      </c>
      <c r="H508" s="2">
        <f t="shared" si="55"/>
        <v>5.8335995000000018</v>
      </c>
      <c r="I508" s="2">
        <f t="array" ref="I508">SUMPRODUCT(B492:B511, (ROW(B492:B511)-ROW(B492)+1)) / (20*21/2)</f>
        <v>5.7201390476190479</v>
      </c>
      <c r="J508" s="2">
        <f t="shared" si="58"/>
        <v>5.6524755459505016</v>
      </c>
      <c r="K508" s="2">
        <f t="shared" si="60"/>
        <v>5.6320805979995887</v>
      </c>
    </row>
    <row r="509" spans="1:11" ht="13.5" x14ac:dyDescent="0.25">
      <c r="A509" s="3">
        <f>TITRES_STAT!B512</f>
        <v>42746</v>
      </c>
      <c r="B509" s="17">
        <f>TITRES_STAT!D512</f>
        <v>5.899</v>
      </c>
      <c r="C509" s="2">
        <f t="shared" si="53"/>
        <v>-3.4600000000000186E-2</v>
      </c>
      <c r="D509" s="2">
        <f t="shared" si="54"/>
        <v>5.8379199999999996</v>
      </c>
      <c r="E509" s="2">
        <f t="shared" si="56"/>
        <v>5.7200699999999998</v>
      </c>
      <c r="F509" s="2">
        <f t="shared" si="57"/>
        <v>5.601915</v>
      </c>
      <c r="G509" s="2">
        <f t="shared" si="59"/>
        <v>5.6208740000000024</v>
      </c>
      <c r="H509" s="2">
        <f t="shared" si="55"/>
        <v>5.8306865000000005</v>
      </c>
      <c r="I509" s="2">
        <f t="array" ref="I509">SUMPRODUCT(B493:B512, (ROW(B493:B512)-ROW(B493)+1)) / (20*21/2)</f>
        <v>5.738558095238095</v>
      </c>
      <c r="J509" s="2">
        <f t="shared" si="58"/>
        <v>5.6759540653837872</v>
      </c>
      <c r="K509" s="2">
        <f t="shared" si="60"/>
        <v>5.6425480255290168</v>
      </c>
    </row>
    <row r="510" spans="1:11" ht="13.5" x14ac:dyDescent="0.25">
      <c r="A510" s="3">
        <f>TITRES_STAT!B513</f>
        <v>42747</v>
      </c>
      <c r="B510" s="17">
        <f>TITRES_STAT!D513</f>
        <v>5.8442999999999996</v>
      </c>
      <c r="C510" s="2">
        <f t="shared" si="53"/>
        <v>-5.4700000000000415E-2</v>
      </c>
      <c r="D510" s="2">
        <f t="shared" si="54"/>
        <v>5.8586800000000006</v>
      </c>
      <c r="E510" s="2">
        <f t="shared" si="56"/>
        <v>5.7569599999999994</v>
      </c>
      <c r="F510" s="2">
        <f t="shared" si="57"/>
        <v>5.6203599999999998</v>
      </c>
      <c r="G510" s="2">
        <f t="shared" si="59"/>
        <v>5.6254280000000021</v>
      </c>
      <c r="H510" s="2">
        <f t="shared" si="55"/>
        <v>5.8277325000000006</v>
      </c>
      <c r="I510" s="2">
        <f t="array" ref="I510">SUMPRODUCT(B494:B513, (ROW(B494:B513)-ROW(B494)+1)) / (20*21/2)</f>
        <v>5.7536690476190477</v>
      </c>
      <c r="J510" s="2">
        <f t="shared" si="58"/>
        <v>5.6919870115377122</v>
      </c>
      <c r="K510" s="2">
        <f t="shared" si="60"/>
        <v>5.6504598676651332</v>
      </c>
    </row>
    <row r="511" spans="1:11" ht="13.5" x14ac:dyDescent="0.25">
      <c r="A511" s="3">
        <f>TITRES_STAT!B514</f>
        <v>42748</v>
      </c>
      <c r="B511" s="17">
        <f>TITRES_STAT!D514</f>
        <v>5.8240999999999996</v>
      </c>
      <c r="C511" s="2">
        <f t="shared" si="53"/>
        <v>-2.0199999999999996E-2</v>
      </c>
      <c r="D511" s="2">
        <f t="shared" si="54"/>
        <v>5.862140000000001</v>
      </c>
      <c r="E511" s="2">
        <f t="shared" si="56"/>
        <v>5.7918299999999991</v>
      </c>
      <c r="F511" s="2">
        <f t="shared" si="57"/>
        <v>5.6365000000000007</v>
      </c>
      <c r="G511" s="2">
        <f t="shared" si="59"/>
        <v>5.6277920000000021</v>
      </c>
      <c r="H511" s="2">
        <f t="shared" si="55"/>
        <v>5.8246775</v>
      </c>
      <c r="I511" s="2">
        <f t="array" ref="I511">SUMPRODUCT(B495:B514, (ROW(B495:B514)-ROW(B495)+1)) / (20*21/2)</f>
        <v>5.7619552380952381</v>
      </c>
      <c r="J511" s="2">
        <f t="shared" si="58"/>
        <v>5.7045692009150724</v>
      </c>
      <c r="K511" s="2">
        <f t="shared" si="60"/>
        <v>5.6572692846194421</v>
      </c>
    </row>
    <row r="512" spans="1:11" ht="13.5" x14ac:dyDescent="0.25">
      <c r="A512" s="3">
        <f>TITRES_STAT!B515</f>
        <v>42751</v>
      </c>
      <c r="B512" s="17">
        <f>TITRES_STAT!D515</f>
        <v>5.8299000000000003</v>
      </c>
      <c r="C512" s="2">
        <f t="shared" si="53"/>
        <v>5.8000000000006935E-3</v>
      </c>
      <c r="D512" s="2">
        <f t="shared" si="54"/>
        <v>5.8661799999999999</v>
      </c>
      <c r="E512" s="2">
        <f t="shared" si="56"/>
        <v>5.8157499999999995</v>
      </c>
      <c r="F512" s="2">
        <f t="shared" si="57"/>
        <v>5.6539349999999997</v>
      </c>
      <c r="G512" s="2">
        <f t="shared" si="59"/>
        <v>5.6302720000000015</v>
      </c>
      <c r="H512" s="2">
        <f t="shared" si="55"/>
        <v>5.8217735000000017</v>
      </c>
      <c r="I512" s="2">
        <f t="array" ref="I512">SUMPRODUCT(B496:B515, (ROW(B496:B515)-ROW(B496)+1)) / (20*21/2)</f>
        <v>5.7694490476190472</v>
      </c>
      <c r="J512" s="2">
        <f t="shared" si="58"/>
        <v>5.7165054674945894</v>
      </c>
      <c r="K512" s="2">
        <f t="shared" si="60"/>
        <v>5.6640391165951502</v>
      </c>
    </row>
    <row r="513" spans="1:11" ht="13.5" x14ac:dyDescent="0.25">
      <c r="A513" s="3">
        <f>TITRES_STAT!B516</f>
        <v>42752</v>
      </c>
      <c r="B513" s="17">
        <f>TITRES_STAT!D516</f>
        <v>5.8125999999999998</v>
      </c>
      <c r="C513" s="2">
        <f t="shared" si="53"/>
        <v>-1.7300000000000537E-2</v>
      </c>
      <c r="D513" s="2">
        <f t="shared" si="54"/>
        <v>5.8419800000000004</v>
      </c>
      <c r="E513" s="2">
        <f t="shared" si="56"/>
        <v>5.8235299999999999</v>
      </c>
      <c r="F513" s="2">
        <f t="shared" si="57"/>
        <v>5.670795</v>
      </c>
      <c r="G513" s="2">
        <f t="shared" si="59"/>
        <v>5.6324060000000005</v>
      </c>
      <c r="H513" s="2">
        <f t="shared" si="55"/>
        <v>5.8189790000000015</v>
      </c>
      <c r="I513" s="2">
        <f t="array" ref="I513">SUMPRODUCT(B497:B516, (ROW(B497:B516)-ROW(B497)+1)) / (20*21/2)</f>
        <v>5.7749890476190471</v>
      </c>
      <c r="J513" s="2">
        <f t="shared" si="58"/>
        <v>5.7256573277331997</v>
      </c>
      <c r="K513" s="2">
        <f t="shared" si="60"/>
        <v>5.6698650335914191</v>
      </c>
    </row>
    <row r="514" spans="1:11" ht="13.5" x14ac:dyDescent="0.25">
      <c r="A514" s="3">
        <f>TITRES_STAT!B517</f>
        <v>42753</v>
      </c>
      <c r="B514" s="17">
        <f>TITRES_STAT!D517</f>
        <v>5.7577999999999996</v>
      </c>
      <c r="C514" s="2">
        <f t="shared" si="53"/>
        <v>-5.4800000000000182E-2</v>
      </c>
      <c r="D514" s="2">
        <f t="shared" si="54"/>
        <v>5.8137400000000001</v>
      </c>
      <c r="E514" s="2">
        <f t="shared" si="56"/>
        <v>5.8258300000000007</v>
      </c>
      <c r="F514" s="2">
        <f t="shared" si="57"/>
        <v>5.6849150000000002</v>
      </c>
      <c r="G514" s="2">
        <f t="shared" si="59"/>
        <v>5.6331540000000011</v>
      </c>
      <c r="H514" s="2">
        <f t="shared" si="55"/>
        <v>5.8158370000000028</v>
      </c>
      <c r="I514" s="2">
        <f t="array" ref="I514">SUMPRODUCT(B498:B517, (ROW(B498:B517)-ROW(B498)+1)) / (20*21/2)</f>
        <v>5.7772838095238104</v>
      </c>
      <c r="J514" s="2">
        <f t="shared" si="58"/>
        <v>5.7287185346157514</v>
      </c>
      <c r="K514" s="2">
        <f t="shared" si="60"/>
        <v>5.6733134636466573</v>
      </c>
    </row>
    <row r="515" spans="1:11" ht="13.5" x14ac:dyDescent="0.25">
      <c r="A515" s="3">
        <f>TITRES_STAT!B518</f>
        <v>42754</v>
      </c>
      <c r="B515" s="17">
        <f>TITRES_STAT!D518</f>
        <v>5.7636000000000003</v>
      </c>
      <c r="C515" s="2">
        <f t="shared" si="53"/>
        <v>5.8000000000006935E-3</v>
      </c>
      <c r="D515" s="2">
        <f t="shared" si="54"/>
        <v>5.7976000000000001</v>
      </c>
      <c r="E515" s="2">
        <f t="shared" si="56"/>
        <v>5.8281400000000003</v>
      </c>
      <c r="F515" s="2">
        <f t="shared" si="57"/>
        <v>5.6967300000000005</v>
      </c>
      <c r="G515" s="2">
        <f t="shared" si="59"/>
        <v>5.6351720000000007</v>
      </c>
      <c r="H515" s="2">
        <f t="shared" si="55"/>
        <v>5.8120635000000025</v>
      </c>
      <c r="I515" s="2">
        <f t="array" ref="I515">SUMPRODUCT(B499:B518, (ROW(B499:B518)-ROW(B499)+1)) / (20*21/2)</f>
        <v>5.779438571428571</v>
      </c>
      <c r="J515" s="2">
        <f t="shared" si="58"/>
        <v>5.7320405789380606</v>
      </c>
      <c r="K515" s="2">
        <f t="shared" si="60"/>
        <v>5.6768541121311022</v>
      </c>
    </row>
    <row r="516" spans="1:11" ht="13.5" x14ac:dyDescent="0.25">
      <c r="A516" s="3">
        <f>TITRES_STAT!B519</f>
        <v>42755</v>
      </c>
      <c r="B516" s="17">
        <f>TITRES_STAT!D519</f>
        <v>5.7549000000000001</v>
      </c>
      <c r="C516" s="2">
        <f t="shared" ref="C516:C579" si="61">B516-B515</f>
        <v>-8.7000000000001521E-3</v>
      </c>
      <c r="D516" s="2">
        <f t="shared" si="54"/>
        <v>5.78376</v>
      </c>
      <c r="E516" s="2">
        <f t="shared" si="56"/>
        <v>5.8229500000000005</v>
      </c>
      <c r="F516" s="2">
        <f t="shared" si="57"/>
        <v>5.7107050000000008</v>
      </c>
      <c r="G516" s="2">
        <f t="shared" si="59"/>
        <v>5.63788</v>
      </c>
      <c r="H516" s="2">
        <f t="shared" si="55"/>
        <v>5.8087845000000025</v>
      </c>
      <c r="I516" s="2">
        <f t="array" ref="I516">SUMPRODUCT(B500:B519, (ROW(B500:B519)-ROW(B500)+1)) / (20*21/2)</f>
        <v>5.7816747619047613</v>
      </c>
      <c r="J516" s="2">
        <f t="shared" si="58"/>
        <v>5.7342176666582452</v>
      </c>
      <c r="K516" s="2">
        <f t="shared" si="60"/>
        <v>5.6799147351847852</v>
      </c>
    </row>
    <row r="517" spans="1:11" ht="13.5" x14ac:dyDescent="0.25">
      <c r="A517" s="3">
        <f>TITRES_STAT!B520</f>
        <v>42758</v>
      </c>
      <c r="B517" s="17">
        <f>TITRES_STAT!D520</f>
        <v>5.7347999999999999</v>
      </c>
      <c r="C517" s="2">
        <f t="shared" si="61"/>
        <v>-2.0100000000000229E-2</v>
      </c>
      <c r="D517" s="2">
        <f t="shared" si="54"/>
        <v>5.7647399999999998</v>
      </c>
      <c r="E517" s="2">
        <f t="shared" si="56"/>
        <v>5.8154599999999999</v>
      </c>
      <c r="F517" s="2">
        <f t="shared" si="57"/>
        <v>5.7236750000000001</v>
      </c>
      <c r="G517" s="2">
        <f t="shared" si="59"/>
        <v>5.6404740000000011</v>
      </c>
      <c r="H517" s="2">
        <f t="shared" si="55"/>
        <v>5.8054050000000021</v>
      </c>
      <c r="I517" s="2">
        <f t="array" ref="I517">SUMPRODUCT(B501:B520, (ROW(B501:B520)-ROW(B501)+1)) / (20*21/2)</f>
        <v>5.7778857142857127</v>
      </c>
      <c r="J517" s="2">
        <f t="shared" si="58"/>
        <v>5.7342731269765075</v>
      </c>
      <c r="K517" s="2">
        <f t="shared" si="60"/>
        <v>5.6820670985108723</v>
      </c>
    </row>
    <row r="518" spans="1:11" ht="13.5" x14ac:dyDescent="0.25">
      <c r="A518" s="3">
        <f>TITRES_STAT!B521</f>
        <v>42759</v>
      </c>
      <c r="B518" s="17">
        <f>TITRES_STAT!D521</f>
        <v>5.7462999999999997</v>
      </c>
      <c r="C518" s="2">
        <f t="shared" si="61"/>
        <v>1.1499999999999844E-2</v>
      </c>
      <c r="D518" s="2">
        <f t="shared" ref="D518:D581" si="62">AVERAGE(B514:B518)</f>
        <v>5.751479999999999</v>
      </c>
      <c r="E518" s="2">
        <f t="shared" si="56"/>
        <v>5.7967300000000002</v>
      </c>
      <c r="F518" s="2">
        <f t="shared" si="57"/>
        <v>5.7372199999999998</v>
      </c>
      <c r="G518" s="2">
        <f t="shared" si="59"/>
        <v>5.6432980000000024</v>
      </c>
      <c r="H518" s="2">
        <f t="shared" si="55"/>
        <v>5.8023525000000031</v>
      </c>
      <c r="I518" s="2">
        <f t="array" ref="I518">SUMPRODUCT(B502:B521, (ROW(B502:B521)-ROW(B502)+1)) / (20*21/2)</f>
        <v>5.7724190476190467</v>
      </c>
      <c r="J518" s="2">
        <f t="shared" si="58"/>
        <v>5.7354185434549354</v>
      </c>
      <c r="K518" s="2">
        <f t="shared" si="60"/>
        <v>5.6845860358241715</v>
      </c>
    </row>
    <row r="519" spans="1:11" ht="13.5" x14ac:dyDescent="0.25">
      <c r="A519" s="3">
        <f>TITRES_STAT!B522</f>
        <v>42760</v>
      </c>
      <c r="B519" s="17">
        <f>TITRES_STAT!D522</f>
        <v>5.7606999999999999</v>
      </c>
      <c r="C519" s="2">
        <f t="shared" si="61"/>
        <v>1.440000000000019E-2</v>
      </c>
      <c r="D519" s="2">
        <f t="shared" si="62"/>
        <v>5.7520600000000002</v>
      </c>
      <c r="E519" s="2">
        <f t="shared" si="56"/>
        <v>5.7828999999999997</v>
      </c>
      <c r="F519" s="2">
        <f t="shared" si="57"/>
        <v>5.7514849999999997</v>
      </c>
      <c r="G519" s="2">
        <f t="shared" si="59"/>
        <v>5.6461220000000027</v>
      </c>
      <c r="H519" s="2">
        <f t="shared" si="55"/>
        <v>5.7998125000000025</v>
      </c>
      <c r="I519" s="2">
        <f t="array" ref="I519">SUMPRODUCT(B503:B522, (ROW(B503:B522)-ROW(B503)+1)) / (20*21/2)</f>
        <v>5.7631119047619039</v>
      </c>
      <c r="J519" s="2">
        <f t="shared" si="58"/>
        <v>5.7378263012211317</v>
      </c>
      <c r="K519" s="2">
        <f t="shared" si="60"/>
        <v>5.6875708971644006</v>
      </c>
    </row>
    <row r="520" spans="1:11" ht="13.5" x14ac:dyDescent="0.25">
      <c r="A520" s="3">
        <f>TITRES_STAT!B523</f>
        <v>42761</v>
      </c>
      <c r="B520" s="17">
        <f>TITRES_STAT!D523</f>
        <v>5.7117000000000004</v>
      </c>
      <c r="C520" s="2">
        <f t="shared" si="61"/>
        <v>-4.8999999999999488E-2</v>
      </c>
      <c r="D520" s="2">
        <f t="shared" si="62"/>
        <v>5.7416799999999997</v>
      </c>
      <c r="E520" s="2">
        <f t="shared" si="56"/>
        <v>5.7696399999999999</v>
      </c>
      <c r="F520" s="2">
        <f t="shared" si="57"/>
        <v>5.763300000000001</v>
      </c>
      <c r="G520" s="2">
        <f t="shared" si="59"/>
        <v>5.6479660000000012</v>
      </c>
      <c r="H520" s="2">
        <f t="shared" si="55"/>
        <v>5.7966845000000022</v>
      </c>
      <c r="I520" s="2">
        <f t="array" ref="I520">SUMPRODUCT(B504:B523, (ROW(B504:B523)-ROW(B504)+1)) / (20*21/2)</f>
        <v>5.747907619047619</v>
      </c>
      <c r="J520" s="2">
        <f t="shared" si="58"/>
        <v>5.7353380820572148</v>
      </c>
      <c r="K520" s="2">
        <f t="shared" si="60"/>
        <v>5.6885171364912868</v>
      </c>
    </row>
    <row r="521" spans="1:11" ht="13.5" x14ac:dyDescent="0.25">
      <c r="A521" s="3">
        <f>TITRES_STAT!B524</f>
        <v>42762</v>
      </c>
      <c r="B521" s="17">
        <f>TITRES_STAT!D524</f>
        <v>5.7058999999999997</v>
      </c>
      <c r="C521" s="2">
        <f t="shared" si="61"/>
        <v>-5.8000000000006935E-3</v>
      </c>
      <c r="D521" s="2">
        <f t="shared" si="62"/>
        <v>5.7318799999999994</v>
      </c>
      <c r="E521" s="2">
        <f t="shared" si="56"/>
        <v>5.7578199999999997</v>
      </c>
      <c r="F521" s="2">
        <f t="shared" si="57"/>
        <v>5.7748250000000008</v>
      </c>
      <c r="G521" s="2">
        <f t="shared" si="59"/>
        <v>5.6496940000000002</v>
      </c>
      <c r="H521" s="2">
        <f t="shared" si="55"/>
        <v>5.7946290000000023</v>
      </c>
      <c r="I521" s="2">
        <f t="array" ref="I521">SUMPRODUCT(B505:B524, (ROW(B505:B524)-ROW(B505)+1)) / (20*21/2)</f>
        <v>5.7332523809523819</v>
      </c>
      <c r="J521" s="2">
        <f t="shared" si="58"/>
        <v>5.7325344551946227</v>
      </c>
      <c r="K521" s="2">
        <f t="shared" si="60"/>
        <v>5.6891988174131969</v>
      </c>
    </row>
    <row r="522" spans="1:11" ht="13.5" x14ac:dyDescent="0.25">
      <c r="A522" s="3">
        <f>TITRES_STAT!B525</f>
        <v>42765</v>
      </c>
      <c r="B522" s="17">
        <f>TITRES_STAT!D525</f>
        <v>5.6771000000000003</v>
      </c>
      <c r="C522" s="2">
        <f t="shared" si="61"/>
        <v>-2.8799999999999493E-2</v>
      </c>
      <c r="D522" s="2">
        <f t="shared" si="62"/>
        <v>5.7203399999999993</v>
      </c>
      <c r="E522" s="2">
        <f t="shared" si="56"/>
        <v>5.74254</v>
      </c>
      <c r="F522" s="2">
        <f t="shared" si="57"/>
        <v>5.7791450000000006</v>
      </c>
      <c r="G522" s="2">
        <f t="shared" si="59"/>
        <v>5.6508460000000005</v>
      </c>
      <c r="H522" s="2">
        <f t="shared" ref="H522:H585" si="63">AVERAGE(B323:B522)</f>
        <v>5.7925150000000034</v>
      </c>
      <c r="I522" s="2">
        <f t="array" ref="I522">SUMPRODUCT(B506:B525, (ROW(B506:B525)-ROW(B506)+1)) / (20*21/2)</f>
        <v>5.7164033333333348</v>
      </c>
      <c r="J522" s="2">
        <f t="shared" si="58"/>
        <v>5.727254983271326</v>
      </c>
      <c r="K522" s="2">
        <f t="shared" si="60"/>
        <v>5.6887243539852292</v>
      </c>
    </row>
    <row r="523" spans="1:11" ht="13.5" x14ac:dyDescent="0.25">
      <c r="A523" s="3">
        <f>TITRES_STAT!B526</f>
        <v>42766</v>
      </c>
      <c r="B523" s="17">
        <f>TITRES_STAT!D526</f>
        <v>5.6195000000000004</v>
      </c>
      <c r="C523" s="2">
        <f t="shared" si="61"/>
        <v>-5.7599999999999874E-2</v>
      </c>
      <c r="D523" s="2">
        <f t="shared" si="62"/>
        <v>5.6949799999999993</v>
      </c>
      <c r="E523" s="2">
        <f t="shared" si="56"/>
        <v>5.72323</v>
      </c>
      <c r="F523" s="2">
        <f t="shared" si="57"/>
        <v>5.7733800000000004</v>
      </c>
      <c r="G523" s="2">
        <f t="shared" si="59"/>
        <v>5.6491180000000005</v>
      </c>
      <c r="H523" s="2">
        <f t="shared" si="63"/>
        <v>5.790761500000003</v>
      </c>
      <c r="I523" s="2">
        <f t="array" ref="I523">SUMPRODUCT(B507:B526, (ROW(B507:B526)-ROW(B507)+1)) / (20*21/2)</f>
        <v>5.7030104761904772</v>
      </c>
      <c r="J523" s="2">
        <f t="shared" si="58"/>
        <v>5.7169926039121526</v>
      </c>
      <c r="K523" s="2">
        <f t="shared" si="60"/>
        <v>5.6860096734367893</v>
      </c>
    </row>
    <row r="524" spans="1:11" ht="13.5" x14ac:dyDescent="0.25">
      <c r="A524" s="3">
        <f>TITRES_STAT!B527</f>
        <v>42767</v>
      </c>
      <c r="B524" s="17">
        <f>TITRES_STAT!D527</f>
        <v>5.6195000000000004</v>
      </c>
      <c r="C524" s="2">
        <f t="shared" si="61"/>
        <v>0</v>
      </c>
      <c r="D524" s="2">
        <f t="shared" si="62"/>
        <v>5.6667399999999999</v>
      </c>
      <c r="E524" s="2">
        <f t="shared" ref="E524:E587" si="64">AVERAGE(B515:B524)</f>
        <v>5.7094000000000005</v>
      </c>
      <c r="F524" s="2">
        <f t="shared" si="57"/>
        <v>5.767615000000001</v>
      </c>
      <c r="G524" s="2">
        <f t="shared" si="59"/>
        <v>5.6476780000000009</v>
      </c>
      <c r="H524" s="2">
        <f t="shared" si="63"/>
        <v>5.7895215000000029</v>
      </c>
      <c r="I524" s="2">
        <f t="array" ref="I524">SUMPRODUCT(B508:B527, (ROW(B508:B527)-ROW(B508)+1)) / (20*21/2)</f>
        <v>5.6877666666666675</v>
      </c>
      <c r="J524" s="2">
        <f t="shared" si="58"/>
        <v>5.7077075940157576</v>
      </c>
      <c r="K524" s="2">
        <f t="shared" si="60"/>
        <v>5.6834014509490718</v>
      </c>
    </row>
    <row r="525" spans="1:11" ht="13.5" x14ac:dyDescent="0.25">
      <c r="A525" s="3">
        <f>TITRES_STAT!B528</f>
        <v>42768</v>
      </c>
      <c r="B525" s="17">
        <f>TITRES_STAT!D528</f>
        <v>5.5907</v>
      </c>
      <c r="C525" s="2">
        <f t="shared" si="61"/>
        <v>-2.8800000000000381E-2</v>
      </c>
      <c r="D525" s="2">
        <f t="shared" si="62"/>
        <v>5.6425399999999994</v>
      </c>
      <c r="E525" s="2">
        <f t="shared" si="64"/>
        <v>5.6921100000000004</v>
      </c>
      <c r="F525" s="2">
        <f t="shared" si="57"/>
        <v>5.7601250000000013</v>
      </c>
      <c r="G525" s="2">
        <f t="shared" si="59"/>
        <v>5.6467559999999999</v>
      </c>
      <c r="H525" s="2">
        <f t="shared" si="63"/>
        <v>5.7887370000000029</v>
      </c>
      <c r="I525" s="2">
        <f t="array" ref="I525">SUMPRODUCT(B509:B528, (ROW(B509:B528)-ROW(B509)+1)) / (20*21/2)</f>
        <v>5.6732895238095233</v>
      </c>
      <c r="J525" s="2">
        <f t="shared" si="58"/>
        <v>5.6965640136333047</v>
      </c>
      <c r="K525" s="2">
        <f t="shared" si="60"/>
        <v>5.6797660999314612</v>
      </c>
    </row>
    <row r="526" spans="1:11" ht="13.5" x14ac:dyDescent="0.25">
      <c r="A526" s="3">
        <f>TITRES_STAT!B529</f>
        <v>42769</v>
      </c>
      <c r="B526" s="17">
        <f>TITRES_STAT!D529</f>
        <v>5.6195000000000004</v>
      </c>
      <c r="C526" s="2">
        <f t="shared" si="61"/>
        <v>2.8800000000000381E-2</v>
      </c>
      <c r="D526" s="2">
        <f t="shared" si="62"/>
        <v>5.6252599999999999</v>
      </c>
      <c r="E526" s="2">
        <f t="shared" si="64"/>
        <v>5.6785700000000006</v>
      </c>
      <c r="F526" s="2">
        <f t="shared" si="57"/>
        <v>5.7507600000000014</v>
      </c>
      <c r="G526" s="2">
        <f t="shared" si="59"/>
        <v>5.6464680000000014</v>
      </c>
      <c r="H526" s="2">
        <f t="shared" si="63"/>
        <v>5.788121000000003</v>
      </c>
      <c r="I526" s="2">
        <f t="array" ref="I526">SUMPRODUCT(B510:B529, (ROW(B510:B529)-ROW(B510)+1)) / (20*21/2)</f>
        <v>5.6579923809523818</v>
      </c>
      <c r="J526" s="2">
        <f t="shared" si="58"/>
        <v>5.6892245837634663</v>
      </c>
      <c r="K526" s="2">
        <f t="shared" si="60"/>
        <v>5.6774027234635609</v>
      </c>
    </row>
    <row r="527" spans="1:11" ht="13.5" x14ac:dyDescent="0.25">
      <c r="A527" s="3">
        <f>TITRES_STAT!B530</f>
        <v>42772</v>
      </c>
      <c r="B527" s="17">
        <f>TITRES_STAT!D530</f>
        <v>5.5907</v>
      </c>
      <c r="C527" s="2">
        <f t="shared" si="61"/>
        <v>-2.8800000000000381E-2</v>
      </c>
      <c r="D527" s="2">
        <f t="shared" si="62"/>
        <v>5.6079800000000004</v>
      </c>
      <c r="E527" s="2">
        <f t="shared" si="64"/>
        <v>5.6641599999999999</v>
      </c>
      <c r="F527" s="2">
        <f t="shared" si="57"/>
        <v>5.7398100000000003</v>
      </c>
      <c r="G527" s="2">
        <f t="shared" si="59"/>
        <v>5.6453160000000011</v>
      </c>
      <c r="H527" s="2">
        <f t="shared" si="63"/>
        <v>5.7882175000000027</v>
      </c>
      <c r="I527" s="2">
        <f t="array" ref="I527">SUMPRODUCT(B511:B530, (ROW(B511:B530)-ROW(B511)+1)) / (20*21/2)</f>
        <v>5.6429195238095247</v>
      </c>
      <c r="J527" s="2">
        <f t="shared" si="58"/>
        <v>5.6798412900717077</v>
      </c>
      <c r="K527" s="2">
        <f t="shared" si="60"/>
        <v>5.6740026166610686</v>
      </c>
    </row>
    <row r="528" spans="1:11" ht="13.5" x14ac:dyDescent="0.25">
      <c r="A528" s="3">
        <f>TITRES_STAT!B531</f>
        <v>42773</v>
      </c>
      <c r="B528" s="17">
        <f>TITRES_STAT!D531</f>
        <v>5.5877999999999997</v>
      </c>
      <c r="C528" s="2">
        <f t="shared" si="61"/>
        <v>-2.9000000000003467E-3</v>
      </c>
      <c r="D528" s="2">
        <f t="shared" si="62"/>
        <v>5.6016400000000006</v>
      </c>
      <c r="E528" s="2">
        <f t="shared" si="64"/>
        <v>5.6483100000000004</v>
      </c>
      <c r="F528" s="2">
        <f t="shared" si="57"/>
        <v>5.7225200000000003</v>
      </c>
      <c r="G528" s="2">
        <f t="shared" si="59"/>
        <v>5.6441060000000007</v>
      </c>
      <c r="H528" s="2">
        <f t="shared" si="63"/>
        <v>5.7880180000000019</v>
      </c>
      <c r="I528" s="2">
        <f t="array" ref="I528">SUMPRODUCT(B512:B531, (ROW(B512:B531)-ROW(B512)+1)) / (20*21/2)</f>
        <v>5.6295366666666666</v>
      </c>
      <c r="J528" s="2">
        <f t="shared" si="58"/>
        <v>5.6710754529220218</v>
      </c>
      <c r="K528" s="2">
        <f t="shared" si="60"/>
        <v>5.6706221218900463</v>
      </c>
    </row>
    <row r="529" spans="1:11" ht="13.5" x14ac:dyDescent="0.25">
      <c r="A529" s="3">
        <f>TITRES_STAT!B532</f>
        <v>42774</v>
      </c>
      <c r="B529" s="17">
        <f>TITRES_STAT!D532</f>
        <v>5.5618999999999996</v>
      </c>
      <c r="C529" s="2">
        <f t="shared" si="61"/>
        <v>-2.5900000000000034E-2</v>
      </c>
      <c r="D529" s="2">
        <f t="shared" si="62"/>
        <v>5.5901200000000006</v>
      </c>
      <c r="E529" s="2">
        <f t="shared" si="64"/>
        <v>5.6284299999999998</v>
      </c>
      <c r="F529" s="2">
        <f t="shared" si="57"/>
        <v>5.7056649999999998</v>
      </c>
      <c r="G529" s="2">
        <f t="shared" si="59"/>
        <v>5.6429539999999996</v>
      </c>
      <c r="H529" s="2">
        <f t="shared" si="63"/>
        <v>5.7878115000000001</v>
      </c>
      <c r="I529" s="2">
        <f t="array" ref="I529">SUMPRODUCT(B513:B532, (ROW(B513:B532)-ROW(B513)+1)) / (20*21/2)</f>
        <v>5.6185623809523815</v>
      </c>
      <c r="J529" s="2">
        <f t="shared" si="58"/>
        <v>5.6606777907389727</v>
      </c>
      <c r="K529" s="2">
        <f t="shared" si="60"/>
        <v>5.6663585092669067</v>
      </c>
    </row>
    <row r="530" spans="1:11" ht="13.5" x14ac:dyDescent="0.25">
      <c r="A530" s="3">
        <f>TITRES_STAT!B533</f>
        <v>42775</v>
      </c>
      <c r="B530" s="17">
        <f>TITRES_STAT!D533</f>
        <v>5.5473999999999997</v>
      </c>
      <c r="C530" s="2">
        <f t="shared" si="61"/>
        <v>-1.4499999999999957E-2</v>
      </c>
      <c r="D530" s="2">
        <f t="shared" si="62"/>
        <v>5.5814600000000008</v>
      </c>
      <c r="E530" s="2">
        <f t="shared" si="64"/>
        <v>5.6120000000000001</v>
      </c>
      <c r="F530" s="2">
        <f t="shared" si="57"/>
        <v>5.6908199999999995</v>
      </c>
      <c r="G530" s="2">
        <f t="shared" si="59"/>
        <v>5.6415119999999979</v>
      </c>
      <c r="H530" s="2">
        <f t="shared" si="63"/>
        <v>5.7874714999999988</v>
      </c>
      <c r="I530" s="2">
        <f t="array" ref="I530">SUMPRODUCT(B514:B533, (ROW(B514:B533)-ROW(B514)+1)) / (20*21/2)</f>
        <v>5.6061119047619048</v>
      </c>
      <c r="J530" s="2">
        <f t="shared" si="58"/>
        <v>5.6498894297162128</v>
      </c>
      <c r="K530" s="2">
        <f t="shared" si="60"/>
        <v>5.6616934696878118</v>
      </c>
    </row>
    <row r="531" spans="1:11" ht="13.5" x14ac:dyDescent="0.25">
      <c r="A531" s="3">
        <f>TITRES_STAT!B534</f>
        <v>42776</v>
      </c>
      <c r="B531" s="17">
        <f>TITRES_STAT!D534</f>
        <v>5.5503</v>
      </c>
      <c r="C531" s="2">
        <f t="shared" si="61"/>
        <v>2.9000000000003467E-3</v>
      </c>
      <c r="D531" s="2">
        <f t="shared" si="62"/>
        <v>5.5676199999999998</v>
      </c>
      <c r="E531" s="2">
        <f t="shared" si="64"/>
        <v>5.5964400000000003</v>
      </c>
      <c r="F531" s="2">
        <f t="shared" si="57"/>
        <v>5.67713</v>
      </c>
      <c r="G531" s="2">
        <f t="shared" si="59"/>
        <v>5.6395519999999975</v>
      </c>
      <c r="H531" s="2">
        <f t="shared" si="63"/>
        <v>5.7873294999999993</v>
      </c>
      <c r="I531" s="2">
        <f t="array" ref="I531">SUMPRODUCT(B515:B534, (ROW(B515:B534)-ROW(B515)+1)) / (20*21/2)</f>
        <v>5.5936214285714287</v>
      </c>
      <c r="J531" s="2">
        <f t="shared" si="58"/>
        <v>5.6404047221241926</v>
      </c>
      <c r="K531" s="2">
        <f t="shared" si="60"/>
        <v>5.6573250983275054</v>
      </c>
    </row>
    <row r="532" spans="1:11" ht="13.5" x14ac:dyDescent="0.25">
      <c r="A532" s="3">
        <f>TITRES_STAT!B535</f>
        <v>42779</v>
      </c>
      <c r="B532" s="17">
        <f>TITRES_STAT!D535</f>
        <v>5.5618999999999996</v>
      </c>
      <c r="C532" s="2">
        <f t="shared" si="61"/>
        <v>1.1599999999999611E-2</v>
      </c>
      <c r="D532" s="2">
        <f t="shared" si="62"/>
        <v>5.5618600000000002</v>
      </c>
      <c r="E532" s="2">
        <f t="shared" si="64"/>
        <v>5.5849200000000012</v>
      </c>
      <c r="F532" s="2">
        <f t="shared" ref="F532:F595" si="65">AVERAGE(B513:B532)</f>
        <v>5.6637299999999993</v>
      </c>
      <c r="G532" s="2">
        <f t="shared" si="59"/>
        <v>5.6383999999999972</v>
      </c>
      <c r="H532" s="2">
        <f t="shared" si="63"/>
        <v>5.7871229999999994</v>
      </c>
      <c r="I532" s="2">
        <f t="array" ref="I532">SUMPRODUCT(B516:B535, (ROW(B516:B535)-ROW(B516)+1)) / (20*21/2)</f>
        <v>5.5822700000000003</v>
      </c>
      <c r="J532" s="2">
        <f t="shared" si="58"/>
        <v>5.6329280819218885</v>
      </c>
      <c r="K532" s="2">
        <f t="shared" si="60"/>
        <v>5.6535829376087792</v>
      </c>
    </row>
    <row r="533" spans="1:11" ht="13.5" x14ac:dyDescent="0.25">
      <c r="A533" s="3">
        <f>TITRES_STAT!B536</f>
        <v>42780</v>
      </c>
      <c r="B533" s="17">
        <f>TITRES_STAT!D536</f>
        <v>5.5330000000000004</v>
      </c>
      <c r="C533" s="2">
        <f t="shared" si="61"/>
        <v>-2.889999999999926E-2</v>
      </c>
      <c r="D533" s="2">
        <f t="shared" si="62"/>
        <v>5.5509000000000004</v>
      </c>
      <c r="E533" s="2">
        <f t="shared" si="64"/>
        <v>5.5762700000000009</v>
      </c>
      <c r="F533" s="2">
        <f t="shared" si="65"/>
        <v>5.64975</v>
      </c>
      <c r="G533" s="2">
        <f t="shared" si="59"/>
        <v>5.6369579999999972</v>
      </c>
      <c r="H533" s="2">
        <f t="shared" si="63"/>
        <v>5.7866494999999993</v>
      </c>
      <c r="I533" s="2">
        <f t="array" ref="I533">SUMPRODUCT(B517:B536, (ROW(B517:B536)-ROW(B517)+1)) / (20*21/2)</f>
        <v>5.5707138095238102</v>
      </c>
      <c r="J533" s="2">
        <f t="shared" ref="J533:J596" si="66">$J$4*B533+J532*(1-$J$4)</f>
        <v>5.6234111217388518</v>
      </c>
      <c r="K533" s="2">
        <f t="shared" si="60"/>
        <v>5.6488541949574547</v>
      </c>
    </row>
    <row r="534" spans="1:11" ht="13.5" x14ac:dyDescent="0.25">
      <c r="A534" s="3">
        <f>TITRES_STAT!B537</f>
        <v>42781</v>
      </c>
      <c r="B534" s="17">
        <f>TITRES_STAT!D537</f>
        <v>5.5186000000000002</v>
      </c>
      <c r="C534" s="2">
        <f t="shared" si="61"/>
        <v>-1.440000000000019E-2</v>
      </c>
      <c r="D534" s="2">
        <f t="shared" si="62"/>
        <v>5.5422399999999996</v>
      </c>
      <c r="E534" s="2">
        <f t="shared" si="64"/>
        <v>5.566180000000001</v>
      </c>
      <c r="F534" s="2">
        <f t="shared" si="65"/>
        <v>5.6377900000000007</v>
      </c>
      <c r="G534" s="2">
        <f t="shared" si="59"/>
        <v>5.6352279999999988</v>
      </c>
      <c r="H534" s="2">
        <f t="shared" si="63"/>
        <v>5.7852599999999992</v>
      </c>
      <c r="I534" s="2">
        <f t="array" ref="I534">SUMPRODUCT(B518:B537, (ROW(B518:B537)-ROW(B518)+1)) / (20*21/2)</f>
        <v>5.5644657142857143</v>
      </c>
      <c r="J534" s="2">
        <f t="shared" si="66"/>
        <v>5.6134291101446756</v>
      </c>
      <c r="K534" s="2">
        <f t="shared" si="60"/>
        <v>5.6437461873120647</v>
      </c>
    </row>
    <row r="535" spans="1:11" ht="13.5" x14ac:dyDescent="0.25">
      <c r="A535" s="3">
        <f>TITRES_STAT!B538</f>
        <v>42782</v>
      </c>
      <c r="B535" s="17">
        <f>TITRES_STAT!D538</f>
        <v>5.5186000000000002</v>
      </c>
      <c r="C535" s="2">
        <f t="shared" si="61"/>
        <v>0</v>
      </c>
      <c r="D535" s="2">
        <f t="shared" si="62"/>
        <v>5.5364799999999992</v>
      </c>
      <c r="E535" s="2">
        <f t="shared" si="64"/>
        <v>5.5589700000000004</v>
      </c>
      <c r="F535" s="2">
        <f t="shared" si="65"/>
        <v>5.6255400000000009</v>
      </c>
      <c r="G535" s="2">
        <f t="shared" si="59"/>
        <v>5.6337859999999989</v>
      </c>
      <c r="H535" s="2">
        <f t="shared" si="63"/>
        <v>5.7823535000000001</v>
      </c>
      <c r="I535" s="2">
        <f t="array" ref="I535">SUMPRODUCT(B519:B538, (ROW(B519:B538)-ROW(B519)+1)) / (20*21/2)</f>
        <v>5.5591099999999996</v>
      </c>
      <c r="J535" s="2">
        <f t="shared" si="66"/>
        <v>5.6043977663213731</v>
      </c>
      <c r="K535" s="2">
        <f t="shared" si="60"/>
        <v>5.638838493691984</v>
      </c>
    </row>
    <row r="536" spans="1:11" ht="13.5" x14ac:dyDescent="0.25">
      <c r="A536" s="3">
        <f>TITRES_STAT!B539</f>
        <v>42783</v>
      </c>
      <c r="B536" s="17">
        <f>TITRES_STAT!D539</f>
        <v>5.5042</v>
      </c>
      <c r="C536" s="2">
        <f t="shared" si="61"/>
        <v>-1.440000000000019E-2</v>
      </c>
      <c r="D536" s="2">
        <f t="shared" si="62"/>
        <v>5.5272600000000001</v>
      </c>
      <c r="E536" s="2">
        <f t="shared" si="64"/>
        <v>5.5474399999999999</v>
      </c>
      <c r="F536" s="2">
        <f t="shared" si="65"/>
        <v>5.6130049999999994</v>
      </c>
      <c r="G536" s="2">
        <f t="shared" si="59"/>
        <v>5.6321139999999978</v>
      </c>
      <c r="H536" s="2">
        <f t="shared" si="63"/>
        <v>5.7801945000000012</v>
      </c>
      <c r="I536" s="2">
        <f t="array" ref="I536">SUMPRODUCT(B520:B539, (ROW(B520:B539)-ROW(B520)+1)) / (20*21/2)</f>
        <v>5.5544347619047629</v>
      </c>
      <c r="J536" s="2">
        <f t="shared" si="66"/>
        <v>5.5948551219098137</v>
      </c>
      <c r="K536" s="2">
        <f t="shared" si="60"/>
        <v>5.633558552762886</v>
      </c>
    </row>
    <row r="537" spans="1:11" ht="13.5" x14ac:dyDescent="0.25">
      <c r="A537" s="3">
        <f>TITRES_STAT!B540</f>
        <v>42786</v>
      </c>
      <c r="B537" s="17">
        <f>TITRES_STAT!D540</f>
        <v>5.5473999999999997</v>
      </c>
      <c r="C537" s="2">
        <f t="shared" si="61"/>
        <v>4.3199999999999683E-2</v>
      </c>
      <c r="D537" s="2">
        <f t="shared" si="62"/>
        <v>5.5243599999999997</v>
      </c>
      <c r="E537" s="2">
        <f t="shared" si="64"/>
        <v>5.5431100000000004</v>
      </c>
      <c r="F537" s="2">
        <f t="shared" si="65"/>
        <v>5.6036349999999988</v>
      </c>
      <c r="G537" s="2">
        <f t="shared" si="59"/>
        <v>5.631479999999998</v>
      </c>
      <c r="H537" s="2">
        <f t="shared" si="63"/>
        <v>5.7806740000000003</v>
      </c>
      <c r="I537" s="2">
        <f t="array" ref="I537">SUMPRODUCT(B521:B540, (ROW(B521:B540)-ROW(B521)+1)) / (20*21/2)</f>
        <v>5.549417142857143</v>
      </c>
      <c r="J537" s="2">
        <f t="shared" si="66"/>
        <v>5.5903355864898314</v>
      </c>
      <c r="K537" s="2">
        <f t="shared" si="60"/>
        <v>5.6301797859878704</v>
      </c>
    </row>
    <row r="538" spans="1:11" ht="13.5" x14ac:dyDescent="0.25">
      <c r="A538" s="3">
        <f>TITRES_STAT!B541</f>
        <v>42787</v>
      </c>
      <c r="B538" s="17">
        <f>TITRES_STAT!D541</f>
        <v>5.5473999999999997</v>
      </c>
      <c r="C538" s="2">
        <f t="shared" si="61"/>
        <v>0</v>
      </c>
      <c r="D538" s="2">
        <f t="shared" si="62"/>
        <v>5.5272399999999999</v>
      </c>
      <c r="E538" s="2">
        <f t="shared" si="64"/>
        <v>5.5390699999999997</v>
      </c>
      <c r="F538" s="2">
        <f t="shared" si="65"/>
        <v>5.5936899999999996</v>
      </c>
      <c r="G538" s="2">
        <f t="shared" si="59"/>
        <v>5.6308459999999982</v>
      </c>
      <c r="H538" s="2">
        <f t="shared" si="63"/>
        <v>5.7773569999999994</v>
      </c>
      <c r="I538" s="2">
        <f t="array" ref="I538">SUMPRODUCT(B522:B541, (ROW(B522:B541)-ROW(B522)+1)) / (20*21/2)</f>
        <v>5.5482828571428575</v>
      </c>
      <c r="J538" s="2">
        <f t="shared" si="66"/>
        <v>5.5862464830146088</v>
      </c>
      <c r="K538" s="2">
        <f t="shared" si="60"/>
        <v>5.6269335198706987</v>
      </c>
    </row>
    <row r="539" spans="1:11" ht="13.5" x14ac:dyDescent="0.25">
      <c r="A539" s="3">
        <f>TITRES_STAT!B542</f>
        <v>42788</v>
      </c>
      <c r="B539" s="17">
        <f>TITRES_STAT!D542</f>
        <v>5.5446</v>
      </c>
      <c r="C539" s="2">
        <f t="shared" si="61"/>
        <v>-2.7999999999996916E-3</v>
      </c>
      <c r="D539" s="2">
        <f t="shared" si="62"/>
        <v>5.5324399999999994</v>
      </c>
      <c r="E539" s="2">
        <f t="shared" si="64"/>
        <v>5.5373399999999986</v>
      </c>
      <c r="F539" s="2">
        <f t="shared" si="65"/>
        <v>5.5828850000000001</v>
      </c>
      <c r="G539" s="2">
        <f t="shared" si="59"/>
        <v>5.6304999999999987</v>
      </c>
      <c r="H539" s="2">
        <f t="shared" si="63"/>
        <v>5.7740284999999991</v>
      </c>
      <c r="I539" s="2">
        <f t="array" ref="I539">SUMPRODUCT(B523:B542, (ROW(B523:B542)-ROW(B523)+1)) / (20*21/2)</f>
        <v>5.5533200000000003</v>
      </c>
      <c r="J539" s="2">
        <f t="shared" si="66"/>
        <v>5.5822801512989315</v>
      </c>
      <c r="K539" s="2">
        <f t="shared" si="60"/>
        <v>5.6237047543855727</v>
      </c>
    </row>
    <row r="540" spans="1:11" ht="13.5" x14ac:dyDescent="0.25">
      <c r="A540" s="3">
        <f>TITRES_STAT!B543</f>
        <v>42789</v>
      </c>
      <c r="B540" s="17">
        <f>TITRES_STAT!D543</f>
        <v>5.5301999999999998</v>
      </c>
      <c r="C540" s="2">
        <f t="shared" si="61"/>
        <v>-1.440000000000019E-2</v>
      </c>
      <c r="D540" s="2">
        <f t="shared" si="62"/>
        <v>5.5347600000000003</v>
      </c>
      <c r="E540" s="2">
        <f t="shared" si="64"/>
        <v>5.5356199999999998</v>
      </c>
      <c r="F540" s="2">
        <f t="shared" si="65"/>
        <v>5.5738099999999999</v>
      </c>
      <c r="G540" s="2">
        <f t="shared" si="59"/>
        <v>5.6315959999999974</v>
      </c>
      <c r="H540" s="2">
        <f t="shared" si="63"/>
        <v>5.770556</v>
      </c>
      <c r="I540" s="2">
        <f t="array" ref="I540">SUMPRODUCT(B524:B543, (ROW(B524:B543)-ROW(B524)+1)) / (20*21/2)</f>
        <v>5.569612380952381</v>
      </c>
      <c r="J540" s="2">
        <f t="shared" si="66"/>
        <v>5.5773201368895098</v>
      </c>
      <c r="K540" s="2">
        <f t="shared" si="60"/>
        <v>5.6200379012724131</v>
      </c>
    </row>
    <row r="541" spans="1:11" ht="13.5" x14ac:dyDescent="0.25">
      <c r="A541" s="3">
        <f>TITRES_STAT!B544</f>
        <v>42790</v>
      </c>
      <c r="B541" s="17">
        <f>TITRES_STAT!D544</f>
        <v>5.5618999999999996</v>
      </c>
      <c r="C541" s="2">
        <f t="shared" si="61"/>
        <v>3.1699999999999839E-2</v>
      </c>
      <c r="D541" s="2">
        <f t="shared" si="62"/>
        <v>5.5462999999999996</v>
      </c>
      <c r="E541" s="2">
        <f t="shared" si="64"/>
        <v>5.5367800000000003</v>
      </c>
      <c r="F541" s="2">
        <f t="shared" si="65"/>
        <v>5.5666099999999998</v>
      </c>
      <c r="G541" s="2">
        <f t="shared" si="59"/>
        <v>5.632807999999998</v>
      </c>
      <c r="H541" s="2">
        <f t="shared" si="63"/>
        <v>5.7666799999999991</v>
      </c>
      <c r="I541" s="2">
        <f t="array" ref="I541">SUMPRODUCT(B525:B544, (ROW(B525:B544)-ROW(B525)+1)) / (20*21/2)</f>
        <v>5.5883747619047615</v>
      </c>
      <c r="J541" s="2">
        <f t="shared" si="66"/>
        <v>5.5758515524238428</v>
      </c>
      <c r="K541" s="2">
        <f t="shared" si="60"/>
        <v>5.6177579835754559</v>
      </c>
    </row>
    <row r="542" spans="1:11" ht="13.5" x14ac:dyDescent="0.25">
      <c r="A542" s="3">
        <f>TITRES_STAT!B545</f>
        <v>42793</v>
      </c>
      <c r="B542" s="17">
        <f>TITRES_STAT!D545</f>
        <v>5.6195000000000004</v>
      </c>
      <c r="C542" s="2">
        <f t="shared" si="61"/>
        <v>5.7600000000000762E-2</v>
      </c>
      <c r="D542" s="2">
        <f t="shared" si="62"/>
        <v>5.5607200000000008</v>
      </c>
      <c r="E542" s="2">
        <f t="shared" si="64"/>
        <v>5.5425400000000007</v>
      </c>
      <c r="F542" s="2">
        <f t="shared" si="65"/>
        <v>5.5637300000000005</v>
      </c>
      <c r="G542" s="2">
        <f t="shared" si="59"/>
        <v>5.6355739999999983</v>
      </c>
      <c r="H542" s="2">
        <f t="shared" si="63"/>
        <v>5.7625304999999996</v>
      </c>
      <c r="I542" s="2">
        <f t="array" ref="I542">SUMPRODUCT(B526:B545, (ROW(B526:B545)-ROW(B526)+1)) / (20*21/2)</f>
        <v>5.6089038095238095</v>
      </c>
      <c r="J542" s="2">
        <f t="shared" si="66"/>
        <v>5.5800085474310963</v>
      </c>
      <c r="K542" s="2">
        <f t="shared" si="60"/>
        <v>5.6178262979450455</v>
      </c>
    </row>
    <row r="543" spans="1:11" ht="13.5" x14ac:dyDescent="0.25">
      <c r="A543" s="3">
        <f>TITRES_STAT!B546</f>
        <v>42794</v>
      </c>
      <c r="B543" s="17">
        <f>TITRES_STAT!D546</f>
        <v>5.7347999999999999</v>
      </c>
      <c r="C543" s="2">
        <f t="shared" si="61"/>
        <v>0.11529999999999951</v>
      </c>
      <c r="D543" s="2">
        <f t="shared" si="62"/>
        <v>5.5982000000000003</v>
      </c>
      <c r="E543" s="2">
        <f t="shared" si="64"/>
        <v>5.5627200000000006</v>
      </c>
      <c r="F543" s="2">
        <f t="shared" si="65"/>
        <v>5.569494999999999</v>
      </c>
      <c r="G543" s="2">
        <f t="shared" si="59"/>
        <v>5.6407619999999987</v>
      </c>
      <c r="H543" s="2">
        <f t="shared" si="63"/>
        <v>5.7589574999999993</v>
      </c>
      <c r="I543" s="2">
        <f t="array" ref="I543">SUMPRODUCT(B527:B546, (ROW(B527:B546)-ROW(B527)+1)) / (20*21/2)</f>
        <v>5.6298438095238099</v>
      </c>
      <c r="J543" s="2">
        <f t="shared" si="66"/>
        <v>5.5947505905328967</v>
      </c>
      <c r="K543" s="2">
        <f t="shared" si="60"/>
        <v>5.622413501947201</v>
      </c>
    </row>
    <row r="544" spans="1:11" ht="13.5" x14ac:dyDescent="0.25">
      <c r="A544" s="3">
        <f>TITRES_STAT!B547</f>
        <v>42795</v>
      </c>
      <c r="B544" s="17">
        <f>TITRES_STAT!D547</f>
        <v>5.7664999999999997</v>
      </c>
      <c r="C544" s="2">
        <f t="shared" si="61"/>
        <v>3.1699999999999839E-2</v>
      </c>
      <c r="D544" s="2">
        <f t="shared" si="62"/>
        <v>5.6425799999999997</v>
      </c>
      <c r="E544" s="2">
        <f t="shared" si="64"/>
        <v>5.58751</v>
      </c>
      <c r="F544" s="2">
        <f t="shared" si="65"/>
        <v>5.5768449999999996</v>
      </c>
      <c r="G544" s="2">
        <f t="shared" si="59"/>
        <v>5.6465839999999989</v>
      </c>
      <c r="H544" s="2">
        <f t="shared" si="63"/>
        <v>5.7558599999999993</v>
      </c>
      <c r="I544" s="2">
        <f t="array" ref="I544">SUMPRODUCT(B528:B547, (ROW(B528:B547)-ROW(B528)+1)) / (20*21/2)</f>
        <v>5.6457776190476174</v>
      </c>
      <c r="J544" s="2">
        <f t="shared" si="66"/>
        <v>5.6111076771488113</v>
      </c>
      <c r="K544" s="2">
        <f t="shared" si="60"/>
        <v>5.6280639528512326</v>
      </c>
    </row>
    <row r="545" spans="1:11" ht="13.5" x14ac:dyDescent="0.25">
      <c r="A545" s="3">
        <f>TITRES_STAT!B548</f>
        <v>42796</v>
      </c>
      <c r="B545" s="17">
        <f>TITRES_STAT!D548</f>
        <v>5.7923999999999998</v>
      </c>
      <c r="C545" s="2">
        <f t="shared" si="61"/>
        <v>2.5900000000000034E-2</v>
      </c>
      <c r="D545" s="2">
        <f t="shared" si="62"/>
        <v>5.6950200000000004</v>
      </c>
      <c r="E545" s="2">
        <f t="shared" si="64"/>
        <v>5.6148900000000008</v>
      </c>
      <c r="F545" s="2">
        <f t="shared" si="65"/>
        <v>5.5869299999999997</v>
      </c>
      <c r="G545" s="2">
        <f t="shared" si="59"/>
        <v>5.6518859999999993</v>
      </c>
      <c r="H545" s="2">
        <f t="shared" si="63"/>
        <v>5.7531224999999981</v>
      </c>
      <c r="I545" s="2">
        <f t="array" ref="I545">SUMPRODUCT(B529:B548, (ROW(B529:B548)-ROW(B529)+1)) / (20*21/2)</f>
        <v>5.6570404761904758</v>
      </c>
      <c r="J545" s="2">
        <f t="shared" si="66"/>
        <v>5.6283736126584483</v>
      </c>
      <c r="K545" s="2">
        <f t="shared" si="60"/>
        <v>5.6345085037198119</v>
      </c>
    </row>
    <row r="546" spans="1:11" ht="13.5" x14ac:dyDescent="0.25">
      <c r="A546" s="3">
        <f>TITRES_STAT!B549</f>
        <v>42797</v>
      </c>
      <c r="B546" s="17">
        <f>TITRES_STAT!D549</f>
        <v>5.8068</v>
      </c>
      <c r="C546" s="2">
        <f t="shared" si="61"/>
        <v>1.440000000000019E-2</v>
      </c>
      <c r="D546" s="2">
        <f t="shared" si="62"/>
        <v>5.7439999999999998</v>
      </c>
      <c r="E546" s="2">
        <f t="shared" si="64"/>
        <v>5.6451500000000001</v>
      </c>
      <c r="F546" s="2">
        <f t="shared" si="65"/>
        <v>5.5962949999999987</v>
      </c>
      <c r="G546" s="2">
        <f t="shared" si="59"/>
        <v>5.6585140000000003</v>
      </c>
      <c r="H546" s="2">
        <f t="shared" si="63"/>
        <v>5.750456999999999</v>
      </c>
      <c r="I546" s="2">
        <f t="array" ref="I546">SUMPRODUCT(B530:B549, (ROW(B530:B549)-ROW(B530)+1)) / (20*21/2)</f>
        <v>5.6712300000000004</v>
      </c>
      <c r="J546" s="2">
        <f t="shared" si="66"/>
        <v>5.645366601929072</v>
      </c>
      <c r="K546" s="2">
        <f t="shared" si="60"/>
        <v>5.6412650329857019</v>
      </c>
    </row>
    <row r="547" spans="1:11" ht="13.5" x14ac:dyDescent="0.25">
      <c r="A547" s="3">
        <f>TITRES_STAT!B550</f>
        <v>42800</v>
      </c>
      <c r="B547" s="17">
        <f>TITRES_STAT!D550</f>
        <v>5.7636000000000003</v>
      </c>
      <c r="C547" s="2">
        <f t="shared" si="61"/>
        <v>-4.3199999999999683E-2</v>
      </c>
      <c r="D547" s="2">
        <f t="shared" si="62"/>
        <v>5.7728200000000003</v>
      </c>
      <c r="E547" s="2">
        <f t="shared" si="64"/>
        <v>5.6667700000000014</v>
      </c>
      <c r="F547" s="2">
        <f t="shared" si="65"/>
        <v>5.6049399999999983</v>
      </c>
      <c r="G547" s="2">
        <f t="shared" si="59"/>
        <v>5.6642779999999995</v>
      </c>
      <c r="H547" s="2">
        <f t="shared" si="63"/>
        <v>5.7477194999999988</v>
      </c>
      <c r="I547" s="2">
        <f t="array" ref="I547">SUMPRODUCT(B531:B550, (ROW(B531:B550)-ROW(B531)+1)) / (20*21/2)</f>
        <v>5.6852919047619048</v>
      </c>
      <c r="J547" s="2">
        <f t="shared" si="66"/>
        <v>5.6566269255548747</v>
      </c>
      <c r="K547" s="2">
        <f t="shared" si="60"/>
        <v>5.6460624826725372</v>
      </c>
    </row>
    <row r="548" spans="1:11" ht="13.5" x14ac:dyDescent="0.25">
      <c r="A548" s="3">
        <f>TITRES_STAT!B551</f>
        <v>42801</v>
      </c>
      <c r="B548" s="17">
        <f>TITRES_STAT!D551</f>
        <v>5.7232000000000003</v>
      </c>
      <c r="C548" s="2">
        <f t="shared" si="61"/>
        <v>-4.0399999999999991E-2</v>
      </c>
      <c r="D548" s="2">
        <f t="shared" si="62"/>
        <v>5.7705000000000002</v>
      </c>
      <c r="E548" s="2">
        <f t="shared" si="64"/>
        <v>5.6843500000000002</v>
      </c>
      <c r="F548" s="2">
        <f t="shared" si="65"/>
        <v>5.6117099999999995</v>
      </c>
      <c r="G548" s="2">
        <f t="shared" si="59"/>
        <v>5.6692340000000003</v>
      </c>
      <c r="H548" s="2">
        <f t="shared" si="63"/>
        <v>5.7450679999999981</v>
      </c>
      <c r="I548" s="2">
        <f t="array" ref="I548">SUMPRODUCT(B532:B551, (ROW(B532:B551)-ROW(B532)+1)) / (20*21/2)</f>
        <v>5.6980304761904756</v>
      </c>
      <c r="J548" s="2">
        <f t="shared" si="66"/>
        <v>5.6629672183591726</v>
      </c>
      <c r="K548" s="2">
        <f t="shared" si="60"/>
        <v>5.6490874833520452</v>
      </c>
    </row>
    <row r="549" spans="1:11" ht="13.5" x14ac:dyDescent="0.25">
      <c r="A549" s="3">
        <f>TITRES_STAT!B552</f>
        <v>42802</v>
      </c>
      <c r="B549" s="17">
        <f>TITRES_STAT!D552</f>
        <v>5.7606999999999999</v>
      </c>
      <c r="C549" s="2">
        <f t="shared" si="61"/>
        <v>3.7499999999999645E-2</v>
      </c>
      <c r="D549" s="2">
        <f t="shared" si="62"/>
        <v>5.7693399999999997</v>
      </c>
      <c r="E549" s="2">
        <f t="shared" si="64"/>
        <v>5.7059599999999993</v>
      </c>
      <c r="F549" s="2">
        <f t="shared" si="65"/>
        <v>5.6216499999999989</v>
      </c>
      <c r="G549" s="2">
        <f t="shared" si="59"/>
        <v>5.6749400000000003</v>
      </c>
      <c r="H549" s="2">
        <f t="shared" si="63"/>
        <v>5.7424599999999986</v>
      </c>
      <c r="I549" s="2">
        <f t="array" ref="I549">SUMPRODUCT(B533:B552, (ROW(B533:B552)-ROW(B533)+1)) / (20*21/2)</f>
        <v>5.7094633333333338</v>
      </c>
      <c r="J549" s="2">
        <f t="shared" si="66"/>
        <v>5.6722751023249653</v>
      </c>
      <c r="K549" s="2">
        <f t="shared" si="60"/>
        <v>5.6534644447892202</v>
      </c>
    </row>
    <row r="550" spans="1:11" ht="13.5" x14ac:dyDescent="0.25">
      <c r="A550" s="3">
        <f>TITRES_STAT!B553</f>
        <v>42803</v>
      </c>
      <c r="B550" s="17">
        <f>TITRES_STAT!D553</f>
        <v>5.7693000000000003</v>
      </c>
      <c r="C550" s="2">
        <f t="shared" si="61"/>
        <v>8.6000000000003851E-3</v>
      </c>
      <c r="D550" s="2">
        <f t="shared" si="62"/>
        <v>5.7647199999999996</v>
      </c>
      <c r="E550" s="2">
        <f t="shared" si="64"/>
        <v>5.72987</v>
      </c>
      <c r="F550" s="2">
        <f t="shared" si="65"/>
        <v>5.6327449999999999</v>
      </c>
      <c r="G550" s="2">
        <f t="shared" si="59"/>
        <v>5.6808179999999995</v>
      </c>
      <c r="H550" s="2">
        <f t="shared" si="63"/>
        <v>5.7397509999999974</v>
      </c>
      <c r="I550" s="2">
        <f t="array" ref="I550">SUMPRODUCT(B534:B553, (ROW(B534:B553)-ROW(B534)+1)) / (20*21/2)</f>
        <v>5.7171928571428561</v>
      </c>
      <c r="J550" s="2">
        <f t="shared" si="66"/>
        <v>5.681515568770207</v>
      </c>
      <c r="K550" s="2">
        <f t="shared" si="60"/>
        <v>5.6580070155817994</v>
      </c>
    </row>
    <row r="551" spans="1:11" ht="13.5" x14ac:dyDescent="0.25">
      <c r="A551" s="3">
        <f>TITRES_STAT!B554</f>
        <v>42804</v>
      </c>
      <c r="B551" s="17">
        <f>TITRES_STAT!D554</f>
        <v>5.7664999999999997</v>
      </c>
      <c r="C551" s="2">
        <f t="shared" si="61"/>
        <v>-2.8000000000005798E-3</v>
      </c>
      <c r="D551" s="2">
        <f t="shared" si="62"/>
        <v>5.756660000000001</v>
      </c>
      <c r="E551" s="2">
        <f t="shared" si="64"/>
        <v>5.7503299999999999</v>
      </c>
      <c r="F551" s="2">
        <f t="shared" si="65"/>
        <v>5.6435550000000001</v>
      </c>
      <c r="G551" s="2">
        <f t="shared" si="59"/>
        <v>5.6866399999999997</v>
      </c>
      <c r="H551" s="2">
        <f t="shared" si="63"/>
        <v>5.7373879999999984</v>
      </c>
      <c r="I551" s="2">
        <f t="array" ref="I551">SUMPRODUCT(B535:B554, (ROW(B535:B554)-ROW(B535)+1)) / (20*21/2)</f>
        <v>5.72066619047619</v>
      </c>
      <c r="J551" s="2">
        <f t="shared" si="66"/>
        <v>5.6896093241254251</v>
      </c>
      <c r="K551" s="2">
        <f t="shared" si="60"/>
        <v>5.6622616424217282</v>
      </c>
    </row>
    <row r="552" spans="1:11" ht="13.5" x14ac:dyDescent="0.25">
      <c r="A552" s="3">
        <f>TITRES_STAT!B555</f>
        <v>42807</v>
      </c>
      <c r="B552" s="17">
        <f>TITRES_STAT!D555</f>
        <v>5.7636000000000003</v>
      </c>
      <c r="C552" s="2">
        <f t="shared" si="61"/>
        <v>-2.8999999999994586E-3</v>
      </c>
      <c r="D552" s="2">
        <f t="shared" si="62"/>
        <v>5.7566600000000001</v>
      </c>
      <c r="E552" s="2">
        <f t="shared" si="64"/>
        <v>5.7647400000000006</v>
      </c>
      <c r="F552" s="2">
        <f t="shared" si="65"/>
        <v>5.6536400000000002</v>
      </c>
      <c r="G552" s="2">
        <f t="shared" si="59"/>
        <v>5.6900980000000008</v>
      </c>
      <c r="H552" s="2">
        <f t="shared" si="63"/>
        <v>5.7348234999999992</v>
      </c>
      <c r="I552" s="2">
        <f t="array" ref="I552">SUMPRODUCT(B536:B555, (ROW(B536:B555)-ROW(B536)+1)) / (20*21/2)</f>
        <v>5.723817619047618</v>
      </c>
      <c r="J552" s="2">
        <f t="shared" si="66"/>
        <v>5.6966560551610987</v>
      </c>
      <c r="K552" s="2">
        <f t="shared" si="60"/>
        <v>5.6662356956600917</v>
      </c>
    </row>
    <row r="553" spans="1:11" ht="13.5" x14ac:dyDescent="0.25">
      <c r="A553" s="3">
        <f>TITRES_STAT!B556</f>
        <v>42808</v>
      </c>
      <c r="B553" s="17">
        <f>TITRES_STAT!D556</f>
        <v>5.7347999999999999</v>
      </c>
      <c r="C553" s="2">
        <f t="shared" si="61"/>
        <v>-2.8800000000000381E-2</v>
      </c>
      <c r="D553" s="2">
        <f t="shared" si="62"/>
        <v>5.7589800000000002</v>
      </c>
      <c r="E553" s="2">
        <f t="shared" si="64"/>
        <v>5.7647399999999998</v>
      </c>
      <c r="F553" s="2">
        <f t="shared" si="65"/>
        <v>5.6637299999999993</v>
      </c>
      <c r="G553" s="2">
        <f t="shared" si="59"/>
        <v>5.6900980000000008</v>
      </c>
      <c r="H553" s="2">
        <f t="shared" si="63"/>
        <v>5.732085999999998</v>
      </c>
      <c r="I553" s="2">
        <f t="array" ref="I553">SUMPRODUCT(B537:B556, (ROW(B537:B556)-ROW(B537)+1)) / (20*21/2)</f>
        <v>5.7260771428571431</v>
      </c>
      <c r="J553" s="2">
        <f t="shared" si="66"/>
        <v>5.7002888118124222</v>
      </c>
      <c r="K553" s="2">
        <f t="shared" si="60"/>
        <v>5.6689244919087161</v>
      </c>
    </row>
    <row r="554" spans="1:11" ht="13.5" x14ac:dyDescent="0.25">
      <c r="A554" s="3">
        <f>TITRES_STAT!B557</f>
        <v>42809</v>
      </c>
      <c r="B554" s="17">
        <f>TITRES_STAT!D557</f>
        <v>5.7001999999999997</v>
      </c>
      <c r="C554" s="2">
        <f t="shared" si="61"/>
        <v>-3.4600000000000186E-2</v>
      </c>
      <c r="D554" s="2">
        <f t="shared" si="62"/>
        <v>5.7468799999999991</v>
      </c>
      <c r="E554" s="2">
        <f t="shared" si="64"/>
        <v>5.7581100000000003</v>
      </c>
      <c r="F554" s="2">
        <f t="shared" si="65"/>
        <v>5.6728100000000001</v>
      </c>
      <c r="G554" s="2">
        <f t="shared" si="59"/>
        <v>5.689406</v>
      </c>
      <c r="H554" s="2">
        <f t="shared" si="63"/>
        <v>5.7291899999999991</v>
      </c>
      <c r="I554" s="2">
        <f t="array" ref="I554">SUMPRODUCT(B538:B557, (ROW(B538:B557)-ROW(B538)+1)) / (20*21/2)</f>
        <v>5.725185714285713</v>
      </c>
      <c r="J554" s="2">
        <f t="shared" si="66"/>
        <v>5.7002803535445725</v>
      </c>
      <c r="K554" s="2">
        <f t="shared" si="60"/>
        <v>5.6701509824221006</v>
      </c>
    </row>
    <row r="555" spans="1:11" ht="13.5" x14ac:dyDescent="0.25">
      <c r="A555" s="3">
        <f>TITRES_STAT!B558</f>
        <v>42810</v>
      </c>
      <c r="B555" s="17">
        <f>TITRES_STAT!D558</f>
        <v>5.7058999999999997</v>
      </c>
      <c r="C555" s="2">
        <f t="shared" si="61"/>
        <v>5.7000000000000384E-3</v>
      </c>
      <c r="D555" s="2">
        <f t="shared" si="62"/>
        <v>5.7341999999999995</v>
      </c>
      <c r="E555" s="2">
        <f t="shared" si="64"/>
        <v>5.7494600000000009</v>
      </c>
      <c r="F555" s="2">
        <f t="shared" si="65"/>
        <v>5.682175</v>
      </c>
      <c r="G555" s="2">
        <f t="shared" si="59"/>
        <v>5.688714</v>
      </c>
      <c r="H555" s="2">
        <f t="shared" si="63"/>
        <v>5.7266679999999983</v>
      </c>
      <c r="I555" s="2">
        <f t="array" ref="I555">SUMPRODUCT(B539:B558, (ROW(B539:B558)-ROW(B539)+1)) / (20*21/2)</f>
        <v>5.7244680952380946</v>
      </c>
      <c r="J555" s="2">
        <f t="shared" si="66"/>
        <v>5.700815557968899</v>
      </c>
      <c r="K555" s="2">
        <f t="shared" si="60"/>
        <v>5.6715529046800572</v>
      </c>
    </row>
    <row r="556" spans="1:11" ht="13.5" x14ac:dyDescent="0.25">
      <c r="A556" s="3">
        <f>TITRES_STAT!B559</f>
        <v>42811</v>
      </c>
      <c r="B556" s="17">
        <f>TITRES_STAT!D559</f>
        <v>5.7058999999999997</v>
      </c>
      <c r="C556" s="2">
        <f t="shared" si="61"/>
        <v>0</v>
      </c>
      <c r="D556" s="2">
        <f t="shared" si="62"/>
        <v>5.7220800000000001</v>
      </c>
      <c r="E556" s="2">
        <f t="shared" si="64"/>
        <v>5.739370000000001</v>
      </c>
      <c r="F556" s="2">
        <f t="shared" si="65"/>
        <v>5.6922600000000001</v>
      </c>
      <c r="G556" s="2">
        <f t="shared" si="59"/>
        <v>5.6866959999999995</v>
      </c>
      <c r="H556" s="2">
        <f t="shared" si="63"/>
        <v>5.7244344999999974</v>
      </c>
      <c r="I556" s="2">
        <f t="array" ref="I556">SUMPRODUCT(B540:B559, (ROW(B540:B559)-ROW(B540)+1)) / (20*21/2)</f>
        <v>5.7216928571428571</v>
      </c>
      <c r="J556" s="2">
        <f t="shared" si="66"/>
        <v>5.7012997905432892</v>
      </c>
      <c r="K556" s="2">
        <f t="shared" si="60"/>
        <v>5.6728998495945646</v>
      </c>
    </row>
    <row r="557" spans="1:11" ht="13.5" x14ac:dyDescent="0.25">
      <c r="A557" s="3">
        <f>TITRES_STAT!B560</f>
        <v>42815</v>
      </c>
      <c r="B557" s="17">
        <f>TITRES_STAT!D560</f>
        <v>5.6829000000000001</v>
      </c>
      <c r="C557" s="2">
        <f t="shared" si="61"/>
        <v>-2.2999999999999687E-2</v>
      </c>
      <c r="D557" s="2">
        <f t="shared" si="62"/>
        <v>5.70594</v>
      </c>
      <c r="E557" s="2">
        <f t="shared" si="64"/>
        <v>5.7313000000000001</v>
      </c>
      <c r="F557" s="2">
        <f t="shared" si="65"/>
        <v>5.6990350000000003</v>
      </c>
      <c r="G557" s="2">
        <f t="shared" si="59"/>
        <v>5.6841599999999994</v>
      </c>
      <c r="H557" s="2">
        <f t="shared" si="63"/>
        <v>5.7225179999999973</v>
      </c>
      <c r="I557" s="2">
        <f t="array" ref="I557">SUMPRODUCT(B541:B560, (ROW(B541:B560)-ROW(B541)+1)) / (20*21/2)</f>
        <v>5.7166390476190463</v>
      </c>
      <c r="J557" s="2">
        <f t="shared" si="66"/>
        <v>5.6995474295391668</v>
      </c>
      <c r="K557" s="2">
        <f t="shared" si="60"/>
        <v>5.6732920123555619</v>
      </c>
    </row>
    <row r="558" spans="1:11" ht="13.5" x14ac:dyDescent="0.25">
      <c r="A558" s="3">
        <f>TITRES_STAT!B561</f>
        <v>42816</v>
      </c>
      <c r="B558" s="17">
        <f>TITRES_STAT!D561</f>
        <v>5.6914999999999996</v>
      </c>
      <c r="C558" s="2">
        <f t="shared" si="61"/>
        <v>8.5999999999994969E-3</v>
      </c>
      <c r="D558" s="2">
        <f t="shared" si="62"/>
        <v>5.6972799999999992</v>
      </c>
      <c r="E558" s="2">
        <f t="shared" si="64"/>
        <v>5.7281299999999993</v>
      </c>
      <c r="F558" s="2">
        <f t="shared" si="65"/>
        <v>5.7062399999999993</v>
      </c>
      <c r="G558" s="2">
        <f t="shared" si="59"/>
        <v>5.6793179999999994</v>
      </c>
      <c r="H558" s="2">
        <f t="shared" si="63"/>
        <v>5.7205724999999958</v>
      </c>
      <c r="I558" s="2">
        <f t="array" ref="I558">SUMPRODUCT(B542:B561, (ROW(B542:B561)-ROW(B542)+1)) / (20*21/2)</f>
        <v>5.7246919047619045</v>
      </c>
      <c r="J558" s="2">
        <f t="shared" si="66"/>
        <v>5.6987810076782939</v>
      </c>
      <c r="K558" s="2">
        <f t="shared" si="60"/>
        <v>5.6740060510867165</v>
      </c>
    </row>
    <row r="559" spans="1:11" ht="13.5" x14ac:dyDescent="0.25">
      <c r="A559" s="3">
        <f>TITRES_STAT!B562</f>
        <v>42817</v>
      </c>
      <c r="B559" s="17">
        <f>TITRES_STAT!D562</f>
        <v>5.6771000000000003</v>
      </c>
      <c r="C559" s="2">
        <f t="shared" si="61"/>
        <v>-1.4399999999999302E-2</v>
      </c>
      <c r="D559" s="2">
        <f t="shared" si="62"/>
        <v>5.6926600000000001</v>
      </c>
      <c r="E559" s="2">
        <f t="shared" si="64"/>
        <v>5.7197699999999996</v>
      </c>
      <c r="F559" s="2">
        <f t="shared" si="65"/>
        <v>5.712864999999999</v>
      </c>
      <c r="G559" s="2">
        <f t="shared" si="59"/>
        <v>5.674879999999999</v>
      </c>
      <c r="H559" s="2">
        <f t="shared" si="63"/>
        <v>5.7185549999999976</v>
      </c>
      <c r="I559" s="2">
        <f t="array" ref="I559">SUMPRODUCT(B543:B562, (ROW(B543:B562)-ROW(B543)+1)) / (20*21/2)</f>
        <v>5.7310495238095243</v>
      </c>
      <c r="J559" s="2">
        <f t="shared" si="66"/>
        <v>5.6967161498041712</v>
      </c>
      <c r="K559" s="2">
        <f t="shared" si="60"/>
        <v>5.6741273824166498</v>
      </c>
    </row>
    <row r="560" spans="1:11" ht="13.5" x14ac:dyDescent="0.25">
      <c r="A560" s="3">
        <f>TITRES_STAT!B563</f>
        <v>42818</v>
      </c>
      <c r="B560" s="17">
        <f>TITRES_STAT!D563</f>
        <v>5.6597999999999997</v>
      </c>
      <c r="C560" s="2">
        <f t="shared" si="61"/>
        <v>-1.7300000000000537E-2</v>
      </c>
      <c r="D560" s="2">
        <f t="shared" si="62"/>
        <v>5.68344</v>
      </c>
      <c r="E560" s="2">
        <f t="shared" si="64"/>
        <v>5.7088199999999993</v>
      </c>
      <c r="F560" s="2">
        <f t="shared" si="65"/>
        <v>5.7193450000000006</v>
      </c>
      <c r="G560" s="2">
        <f t="shared" si="59"/>
        <v>5.6711900000000002</v>
      </c>
      <c r="H560" s="2">
        <f t="shared" si="63"/>
        <v>5.7165949999999972</v>
      </c>
      <c r="I560" s="2">
        <f t="array" ref="I560">SUMPRODUCT(B544:B563, (ROW(B544:B563)-ROW(B544)+1)) / (20*21/2)</f>
        <v>5.7332609523809523</v>
      </c>
      <c r="J560" s="2">
        <f t="shared" si="66"/>
        <v>5.6932003260132973</v>
      </c>
      <c r="K560" s="2">
        <f t="shared" si="60"/>
        <v>5.6735655242826644</v>
      </c>
    </row>
    <row r="561" spans="1:11" ht="13.5" x14ac:dyDescent="0.25">
      <c r="A561" s="3">
        <f>TITRES_STAT!B564</f>
        <v>42821</v>
      </c>
      <c r="B561" s="17">
        <f>TITRES_STAT!D564</f>
        <v>5.8038999999999996</v>
      </c>
      <c r="C561" s="2">
        <f t="shared" si="61"/>
        <v>0.14409999999999989</v>
      </c>
      <c r="D561" s="2">
        <f t="shared" si="62"/>
        <v>5.7030399999999997</v>
      </c>
      <c r="E561" s="2">
        <f t="shared" si="64"/>
        <v>5.7125599999999999</v>
      </c>
      <c r="F561" s="2">
        <f t="shared" si="65"/>
        <v>5.7314449999999999</v>
      </c>
      <c r="G561" s="2">
        <f t="shared" si="59"/>
        <v>5.6707860000000005</v>
      </c>
      <c r="H561" s="2">
        <f t="shared" si="63"/>
        <v>5.7154134999999986</v>
      </c>
      <c r="I561" s="2">
        <f t="array" ref="I561">SUMPRODUCT(B545:B564, (ROW(B545:B564)-ROW(B545)+1)) / (20*21/2)</f>
        <v>5.7298400000000003</v>
      </c>
      <c r="J561" s="2">
        <f t="shared" si="66"/>
        <v>5.7037431521072683</v>
      </c>
      <c r="K561" s="2">
        <f t="shared" si="60"/>
        <v>5.6786766801931483</v>
      </c>
    </row>
    <row r="562" spans="1:11" ht="13.5" x14ac:dyDescent="0.25">
      <c r="A562" s="3">
        <f>TITRES_STAT!B565</f>
        <v>42822</v>
      </c>
      <c r="B562" s="17">
        <f>TITRES_STAT!D565</f>
        <v>5.7981999999999996</v>
      </c>
      <c r="C562" s="2">
        <f t="shared" si="61"/>
        <v>-5.7000000000000384E-3</v>
      </c>
      <c r="D562" s="2">
        <f t="shared" si="62"/>
        <v>5.7260999999999997</v>
      </c>
      <c r="E562" s="2">
        <f t="shared" si="64"/>
        <v>5.7160199999999994</v>
      </c>
      <c r="F562" s="2">
        <f t="shared" si="65"/>
        <v>5.74038</v>
      </c>
      <c r="G562" s="2">
        <f t="shared" ref="G562:G625" si="67">AVERAGE(B513:B562)</f>
        <v>5.670151999999999</v>
      </c>
      <c r="H562" s="2">
        <f t="shared" si="63"/>
        <v>5.7142899999999983</v>
      </c>
      <c r="I562" s="2">
        <f t="array" ref="I562">SUMPRODUCT(B546:B565, (ROW(B546:B565)-ROW(B546)+1)) / (20*21/2)</f>
        <v>5.7267076190476196</v>
      </c>
      <c r="J562" s="2">
        <f t="shared" si="66"/>
        <v>5.7127390423827666</v>
      </c>
      <c r="K562" s="2">
        <f t="shared" si="60"/>
        <v>5.6833638692051816</v>
      </c>
    </row>
    <row r="563" spans="1:11" ht="13.5" x14ac:dyDescent="0.25">
      <c r="A563" s="3">
        <f>TITRES_STAT!B566</f>
        <v>42823</v>
      </c>
      <c r="B563" s="17">
        <f>TITRES_STAT!D566</f>
        <v>5.7636000000000003</v>
      </c>
      <c r="C563" s="2">
        <f t="shared" si="61"/>
        <v>-3.4599999999999298E-2</v>
      </c>
      <c r="D563" s="2">
        <f t="shared" si="62"/>
        <v>5.7405200000000001</v>
      </c>
      <c r="E563" s="2">
        <f t="shared" si="64"/>
        <v>5.7188999999999997</v>
      </c>
      <c r="F563" s="2">
        <f t="shared" si="65"/>
        <v>5.7418199999999997</v>
      </c>
      <c r="G563" s="2">
        <f t="shared" si="67"/>
        <v>5.6691719999999997</v>
      </c>
      <c r="H563" s="2">
        <f t="shared" si="63"/>
        <v>5.7132239999999994</v>
      </c>
      <c r="I563" s="2">
        <f t="array" ref="I563">SUMPRODUCT(B547:B566, (ROW(B547:B566)-ROW(B547)+1)) / (20*21/2)</f>
        <v>5.7157585714285712</v>
      </c>
      <c r="J563" s="2">
        <f t="shared" si="66"/>
        <v>5.7175829431082175</v>
      </c>
      <c r="K563" s="2">
        <f t="shared" ref="K563:K626" si="68">$K$4*B563+(1-$K$4)*K562</f>
        <v>5.6865103841383116</v>
      </c>
    </row>
    <row r="564" spans="1:11" ht="13.5" x14ac:dyDescent="0.25">
      <c r="A564" s="3">
        <f>TITRES_STAT!B567</f>
        <v>42824</v>
      </c>
      <c r="B564" s="17">
        <f>TITRES_STAT!D567</f>
        <v>5.7058999999999997</v>
      </c>
      <c r="C564" s="2">
        <f t="shared" si="61"/>
        <v>-5.7700000000000529E-2</v>
      </c>
      <c r="D564" s="2">
        <f t="shared" si="62"/>
        <v>5.7462799999999996</v>
      </c>
      <c r="E564" s="2">
        <f t="shared" si="64"/>
        <v>5.7194699999999994</v>
      </c>
      <c r="F564" s="2">
        <f t="shared" si="65"/>
        <v>5.7387899999999998</v>
      </c>
      <c r="G564" s="2">
        <f t="shared" si="67"/>
        <v>5.6681340000000002</v>
      </c>
      <c r="H564" s="2">
        <f t="shared" si="63"/>
        <v>5.7117109999999975</v>
      </c>
      <c r="I564" s="2">
        <f t="array" ref="I564">SUMPRODUCT(B548:B567, (ROW(B548:B567)-ROW(B548)+1)) / (20*21/2)</f>
        <v>5.7122919047619041</v>
      </c>
      <c r="J564" s="2">
        <f t="shared" si="66"/>
        <v>5.7164702818598156</v>
      </c>
      <c r="K564" s="2">
        <f t="shared" si="68"/>
        <v>5.687270761230927</v>
      </c>
    </row>
    <row r="565" spans="1:11" ht="13.5" x14ac:dyDescent="0.25">
      <c r="A565" s="3">
        <f>TITRES_STAT!B568</f>
        <v>42825</v>
      </c>
      <c r="B565" s="17">
        <f>TITRES_STAT!D568</f>
        <v>5.7058999999999997</v>
      </c>
      <c r="C565" s="2">
        <f t="shared" si="61"/>
        <v>0</v>
      </c>
      <c r="D565" s="2">
        <f t="shared" si="62"/>
        <v>5.7554999999999996</v>
      </c>
      <c r="E565" s="2">
        <f t="shared" si="64"/>
        <v>5.7194699999999994</v>
      </c>
      <c r="F565" s="2">
        <f t="shared" si="65"/>
        <v>5.7344650000000001</v>
      </c>
      <c r="G565" s="2">
        <f t="shared" si="67"/>
        <v>5.6669799999999988</v>
      </c>
      <c r="H565" s="2">
        <f t="shared" si="63"/>
        <v>5.7099814999999969</v>
      </c>
      <c r="I565" s="2">
        <f t="array" ref="I565">SUMPRODUCT(B549:B568, (ROW(B549:B568)-ROW(B549)+1)) / (20*21/2)</f>
        <v>5.7053342857142848</v>
      </c>
      <c r="J565" s="2">
        <f t="shared" si="66"/>
        <v>5.7154635883493565</v>
      </c>
      <c r="K565" s="2">
        <f t="shared" si="68"/>
        <v>5.6880013196140284</v>
      </c>
    </row>
    <row r="566" spans="1:11" ht="13.5" x14ac:dyDescent="0.25">
      <c r="A566" s="3">
        <f>TITRES_STAT!B569</f>
        <v>42828</v>
      </c>
      <c r="B566" s="17">
        <f>TITRES_STAT!D569</f>
        <v>5.6195000000000004</v>
      </c>
      <c r="C566" s="2">
        <f t="shared" si="61"/>
        <v>-8.6399999999999366E-2</v>
      </c>
      <c r="D566" s="2">
        <f t="shared" si="62"/>
        <v>5.7186199999999996</v>
      </c>
      <c r="E566" s="2">
        <f t="shared" si="64"/>
        <v>5.7108299999999996</v>
      </c>
      <c r="F566" s="2">
        <f t="shared" si="65"/>
        <v>5.7251000000000003</v>
      </c>
      <c r="G566" s="2">
        <f t="shared" si="67"/>
        <v>5.6642719999999978</v>
      </c>
      <c r="H566" s="2">
        <f t="shared" si="63"/>
        <v>5.7073879999999972</v>
      </c>
      <c r="I566" s="2">
        <f t="array" ref="I566">SUMPRODUCT(B550:B569, (ROW(B550:B569)-ROW(B550)+1)) / (20*21/2)</f>
        <v>5.6987333333333323</v>
      </c>
      <c r="J566" s="2">
        <f t="shared" si="66"/>
        <v>5.7063241989827516</v>
      </c>
      <c r="K566" s="2">
        <f t="shared" si="68"/>
        <v>5.6853149933546545</v>
      </c>
    </row>
    <row r="567" spans="1:11" ht="13.5" x14ac:dyDescent="0.25">
      <c r="A567" s="3">
        <f>TITRES_STAT!B570</f>
        <v>42829</v>
      </c>
      <c r="B567" s="17">
        <f>TITRES_STAT!D570</f>
        <v>5.6886999999999999</v>
      </c>
      <c r="C567" s="2">
        <f t="shared" si="61"/>
        <v>6.9199999999999484E-2</v>
      </c>
      <c r="D567" s="2">
        <f t="shared" si="62"/>
        <v>5.69672</v>
      </c>
      <c r="E567" s="2">
        <f t="shared" si="64"/>
        <v>5.711409999999999</v>
      </c>
      <c r="F567" s="2">
        <f t="shared" si="65"/>
        <v>5.721355</v>
      </c>
      <c r="G567" s="2">
        <f t="shared" si="67"/>
        <v>5.6633499999999977</v>
      </c>
      <c r="H567" s="2">
        <f t="shared" si="63"/>
        <v>5.705572499999997</v>
      </c>
      <c r="I567" s="2">
        <f t="array" ref="I567">SUMPRODUCT(B551:B570, (ROW(B551:B570)-ROW(B551)+1)) / (20*21/2)</f>
        <v>5.6912961904761907</v>
      </c>
      <c r="J567" s="2">
        <f t="shared" si="66"/>
        <v>5.7046457038415372</v>
      </c>
      <c r="K567" s="2">
        <f t="shared" si="68"/>
        <v>5.6854477387132958</v>
      </c>
    </row>
    <row r="568" spans="1:11" ht="13.5" x14ac:dyDescent="0.25">
      <c r="A568" s="3">
        <f>TITRES_STAT!B571</f>
        <v>42830</v>
      </c>
      <c r="B568" s="17">
        <f>TITRES_STAT!D571</f>
        <v>5.6482999999999999</v>
      </c>
      <c r="C568" s="2">
        <f t="shared" si="61"/>
        <v>-4.0399999999999991E-2</v>
      </c>
      <c r="D568" s="2">
        <f t="shared" si="62"/>
        <v>5.6736599999999999</v>
      </c>
      <c r="E568" s="2">
        <f t="shared" si="64"/>
        <v>5.70709</v>
      </c>
      <c r="F568" s="2">
        <f t="shared" si="65"/>
        <v>5.7176099999999996</v>
      </c>
      <c r="G568" s="2">
        <f t="shared" si="67"/>
        <v>5.6613899999999981</v>
      </c>
      <c r="H568" s="2">
        <f t="shared" si="63"/>
        <v>5.7035549999999979</v>
      </c>
      <c r="I568" s="2">
        <f t="array" ref="I568">SUMPRODUCT(B552:B571, (ROW(B552:B571)-ROW(B552)+1)) / (20*21/2)</f>
        <v>5.685875238095238</v>
      </c>
      <c r="J568" s="2">
        <f t="shared" si="66"/>
        <v>5.6992794463328194</v>
      </c>
      <c r="K568" s="2">
        <f t="shared" si="68"/>
        <v>5.6839909646461075</v>
      </c>
    </row>
    <row r="569" spans="1:11" ht="13.5" x14ac:dyDescent="0.25">
      <c r="A569" s="3">
        <f>TITRES_STAT!B572</f>
        <v>42831</v>
      </c>
      <c r="B569" s="17">
        <f>TITRES_STAT!D572</f>
        <v>5.6482999999999999</v>
      </c>
      <c r="C569" s="2">
        <f t="shared" si="61"/>
        <v>0</v>
      </c>
      <c r="D569" s="2">
        <f t="shared" si="62"/>
        <v>5.6621399999999991</v>
      </c>
      <c r="E569" s="2">
        <f t="shared" si="64"/>
        <v>5.7042099999999989</v>
      </c>
      <c r="F569" s="2">
        <f t="shared" si="65"/>
        <v>5.7119900000000001</v>
      </c>
      <c r="G569" s="2">
        <f t="shared" si="67"/>
        <v>5.6591419999999983</v>
      </c>
      <c r="H569" s="2">
        <f t="shared" si="63"/>
        <v>5.7016819999999981</v>
      </c>
      <c r="I569" s="2">
        <f t="array" ref="I569">SUMPRODUCT(B553:B572, (ROW(B553:B572)-ROW(B553)+1)) / (20*21/2)</f>
        <v>5.6810171428571428</v>
      </c>
      <c r="J569" s="2">
        <f t="shared" si="66"/>
        <v>5.6944242609677884</v>
      </c>
      <c r="K569" s="2">
        <f t="shared" si="68"/>
        <v>5.6825913189737109</v>
      </c>
    </row>
    <row r="570" spans="1:11" ht="13.5" x14ac:dyDescent="0.25">
      <c r="A570" s="3">
        <f>TITRES_STAT!B573</f>
        <v>42832</v>
      </c>
      <c r="B570" s="17">
        <f>TITRES_STAT!D573</f>
        <v>5.6338999999999997</v>
      </c>
      <c r="C570" s="2">
        <f t="shared" si="61"/>
        <v>-1.440000000000019E-2</v>
      </c>
      <c r="D570" s="2">
        <f t="shared" si="62"/>
        <v>5.6477399999999998</v>
      </c>
      <c r="E570" s="2">
        <f t="shared" si="64"/>
        <v>5.7016199999999992</v>
      </c>
      <c r="F570" s="2">
        <f t="shared" si="65"/>
        <v>5.7052199999999997</v>
      </c>
      <c r="G570" s="2">
        <f t="shared" si="67"/>
        <v>5.6575859999999984</v>
      </c>
      <c r="H570" s="2">
        <f t="shared" si="63"/>
        <v>5.6997369999999989</v>
      </c>
      <c r="I570" s="2">
        <f t="array" ref="I570">SUMPRODUCT(B554:B573, (ROW(B554:B573)-ROW(B554)+1)) / (20*21/2)</f>
        <v>5.6821938095238096</v>
      </c>
      <c r="J570" s="2">
        <f t="shared" si="66"/>
        <v>5.6886600456375227</v>
      </c>
      <c r="K570" s="2">
        <f t="shared" si="68"/>
        <v>5.6806818554845462</v>
      </c>
    </row>
    <row r="571" spans="1:11" ht="13.5" x14ac:dyDescent="0.25">
      <c r="A571" s="3">
        <f>TITRES_STAT!B574</f>
        <v>42835</v>
      </c>
      <c r="B571" s="17">
        <f>TITRES_STAT!D574</f>
        <v>5.6482999999999999</v>
      </c>
      <c r="C571" s="2">
        <f t="shared" si="61"/>
        <v>1.440000000000019E-2</v>
      </c>
      <c r="D571" s="2">
        <f t="shared" si="62"/>
        <v>5.6534999999999993</v>
      </c>
      <c r="E571" s="2">
        <f t="shared" si="64"/>
        <v>5.6860599999999994</v>
      </c>
      <c r="F571" s="2">
        <f t="shared" si="65"/>
        <v>5.6993100000000005</v>
      </c>
      <c r="G571" s="2">
        <f t="shared" si="67"/>
        <v>5.6564339999999982</v>
      </c>
      <c r="H571" s="2">
        <f t="shared" si="63"/>
        <v>5.6980079999999997</v>
      </c>
      <c r="I571" s="2">
        <f t="array" ref="I571">SUMPRODUCT(B555:B574, (ROW(B555:B574)-ROW(B555)+1)) / (20*21/2)</f>
        <v>5.6848890476190466</v>
      </c>
      <c r="J571" s="2">
        <f t="shared" si="66"/>
        <v>5.6848162317672823</v>
      </c>
      <c r="K571" s="2">
        <f t="shared" si="68"/>
        <v>5.6794119787988775</v>
      </c>
    </row>
    <row r="572" spans="1:11" ht="13.5" x14ac:dyDescent="0.25">
      <c r="A572" s="3">
        <f>TITRES_STAT!B575</f>
        <v>42836</v>
      </c>
      <c r="B572" s="17">
        <f>TITRES_STAT!D575</f>
        <v>5.6482999999999999</v>
      </c>
      <c r="C572" s="2">
        <f t="shared" si="61"/>
        <v>0</v>
      </c>
      <c r="D572" s="2">
        <f t="shared" si="62"/>
        <v>5.6454199999999997</v>
      </c>
      <c r="E572" s="2">
        <f t="shared" si="64"/>
        <v>5.6710699999999994</v>
      </c>
      <c r="F572" s="2">
        <f t="shared" si="65"/>
        <v>5.6935450000000012</v>
      </c>
      <c r="G572" s="2">
        <f t="shared" si="67"/>
        <v>5.6558579999999985</v>
      </c>
      <c r="H572" s="2">
        <f t="shared" si="63"/>
        <v>5.6962790000000005</v>
      </c>
      <c r="I572" s="2">
        <f t="array" ref="I572">SUMPRODUCT(B556:B575, (ROW(B556:B575)-ROW(B556)+1)) / (20*21/2)</f>
        <v>5.6902309523809524</v>
      </c>
      <c r="J572" s="2">
        <f t="shared" si="66"/>
        <v>5.6813384954084931</v>
      </c>
      <c r="K572" s="2">
        <f t="shared" si="68"/>
        <v>5.6781919011989217</v>
      </c>
    </row>
    <row r="573" spans="1:11" ht="13.5" x14ac:dyDescent="0.25">
      <c r="A573" s="3">
        <f>TITRES_STAT!B576</f>
        <v>42837</v>
      </c>
      <c r="B573" s="17">
        <f>TITRES_STAT!D576</f>
        <v>5.7058999999999997</v>
      </c>
      <c r="C573" s="2">
        <f t="shared" si="61"/>
        <v>5.7599999999999874E-2</v>
      </c>
      <c r="D573" s="2">
        <f t="shared" si="62"/>
        <v>5.6569399999999996</v>
      </c>
      <c r="E573" s="2">
        <f t="shared" si="64"/>
        <v>5.6653000000000002</v>
      </c>
      <c r="F573" s="2">
        <f t="shared" si="65"/>
        <v>5.6921000000000008</v>
      </c>
      <c r="G573" s="2">
        <f t="shared" si="67"/>
        <v>5.6575859999999976</v>
      </c>
      <c r="H573" s="2">
        <f t="shared" si="63"/>
        <v>5.6953419999999992</v>
      </c>
      <c r="I573" s="2">
        <f t="array" ref="I573">SUMPRODUCT(B557:B576, (ROW(B557:B576)-ROW(B557)+1)) / (20*21/2)</f>
        <v>5.693995238095237</v>
      </c>
      <c r="J573" s="2">
        <f t="shared" si="66"/>
        <v>5.6836776863219702</v>
      </c>
      <c r="K573" s="2">
        <f t="shared" si="68"/>
        <v>5.6792784933087681</v>
      </c>
    </row>
    <row r="574" spans="1:11" ht="13.5" x14ac:dyDescent="0.25">
      <c r="A574" s="3">
        <f>TITRES_STAT!B577</f>
        <v>42838</v>
      </c>
      <c r="B574" s="17">
        <f>TITRES_STAT!D577</f>
        <v>5.7203999999999997</v>
      </c>
      <c r="C574" s="2">
        <f t="shared" si="61"/>
        <v>1.4499999999999957E-2</v>
      </c>
      <c r="D574" s="2">
        <f t="shared" si="62"/>
        <v>5.67136</v>
      </c>
      <c r="E574" s="2">
        <f t="shared" si="64"/>
        <v>5.6667499999999986</v>
      </c>
      <c r="F574" s="2">
        <f t="shared" si="65"/>
        <v>5.6931100000000008</v>
      </c>
      <c r="G574" s="2">
        <f t="shared" si="67"/>
        <v>5.6596039999999981</v>
      </c>
      <c r="H574" s="2">
        <f t="shared" si="63"/>
        <v>5.6946939999999984</v>
      </c>
      <c r="I574" s="2">
        <f t="array" ref="I574">SUMPRODUCT(B558:B577, (ROW(B558:B577)-ROW(B558)+1)) / (20*21/2)</f>
        <v>5.6998123809523804</v>
      </c>
      <c r="J574" s="2">
        <f t="shared" si="66"/>
        <v>5.6871750495294009</v>
      </c>
      <c r="K574" s="2">
        <f t="shared" si="68"/>
        <v>5.6808911014143071</v>
      </c>
    </row>
    <row r="575" spans="1:11" ht="13.5" x14ac:dyDescent="0.25">
      <c r="A575" s="3">
        <f>TITRES_STAT!B578</f>
        <v>42839</v>
      </c>
      <c r="B575" s="17">
        <f>TITRES_STAT!D578</f>
        <v>5.7492000000000001</v>
      </c>
      <c r="C575" s="2">
        <f t="shared" si="61"/>
        <v>2.8800000000000381E-2</v>
      </c>
      <c r="D575" s="2">
        <f t="shared" si="62"/>
        <v>5.6944199999999991</v>
      </c>
      <c r="E575" s="2">
        <f t="shared" si="64"/>
        <v>5.6710799999999999</v>
      </c>
      <c r="F575" s="2">
        <f t="shared" si="65"/>
        <v>5.6952750000000005</v>
      </c>
      <c r="G575" s="2">
        <f t="shared" si="67"/>
        <v>5.6627739999999971</v>
      </c>
      <c r="H575" s="2">
        <f t="shared" si="63"/>
        <v>5.6947949999999992</v>
      </c>
      <c r="I575" s="2">
        <f t="array" ref="I575">SUMPRODUCT(B559:B578, (ROW(B559:B578)-ROW(B559)+1)) / (20*21/2)</f>
        <v>5.705272857142857</v>
      </c>
      <c r="J575" s="2">
        <f t="shared" si="66"/>
        <v>5.6930821876694582</v>
      </c>
      <c r="K575" s="2">
        <f t="shared" si="68"/>
        <v>5.6835698817510005</v>
      </c>
    </row>
    <row r="576" spans="1:11" ht="13.5" x14ac:dyDescent="0.25">
      <c r="A576" s="3">
        <f>TITRES_STAT!B579</f>
        <v>42842</v>
      </c>
      <c r="B576" s="17">
        <f>TITRES_STAT!D579</f>
        <v>5.7347999999999999</v>
      </c>
      <c r="C576" s="2">
        <f t="shared" si="61"/>
        <v>-1.440000000000019E-2</v>
      </c>
      <c r="D576" s="2">
        <f t="shared" si="62"/>
        <v>5.7117199999999997</v>
      </c>
      <c r="E576" s="2">
        <f t="shared" si="64"/>
        <v>5.6826099999999995</v>
      </c>
      <c r="F576" s="2">
        <f t="shared" si="65"/>
        <v>5.6967200000000009</v>
      </c>
      <c r="G576" s="2">
        <f t="shared" si="67"/>
        <v>5.665079999999997</v>
      </c>
      <c r="H576" s="2">
        <f t="shared" si="63"/>
        <v>5.6950834999999991</v>
      </c>
      <c r="I576" s="2">
        <f t="array" ref="I576">SUMPRODUCT(B560:B579, (ROW(B560:B579)-ROW(B560)+1)) / (20*21/2)</f>
        <v>5.7197509523809531</v>
      </c>
      <c r="J576" s="2">
        <f t="shared" si="66"/>
        <v>5.697055312653319</v>
      </c>
      <c r="K576" s="2">
        <f t="shared" si="68"/>
        <v>5.68557890599606</v>
      </c>
    </row>
    <row r="577" spans="1:11" ht="13.5" x14ac:dyDescent="0.25">
      <c r="A577" s="3">
        <f>TITRES_STAT!B580</f>
        <v>42843</v>
      </c>
      <c r="B577" s="17">
        <f>TITRES_STAT!D580</f>
        <v>5.7577999999999996</v>
      </c>
      <c r="C577" s="2">
        <f t="shared" si="61"/>
        <v>2.2999999999999687E-2</v>
      </c>
      <c r="D577" s="2">
        <f t="shared" si="62"/>
        <v>5.7336200000000002</v>
      </c>
      <c r="E577" s="2">
        <f t="shared" si="64"/>
        <v>5.689519999999999</v>
      </c>
      <c r="F577" s="2">
        <f t="shared" si="65"/>
        <v>5.7004649999999994</v>
      </c>
      <c r="G577" s="2">
        <f t="shared" si="67"/>
        <v>5.6684219999999979</v>
      </c>
      <c r="H577" s="2">
        <f t="shared" si="63"/>
        <v>5.6954869999999991</v>
      </c>
      <c r="I577" s="2">
        <f t="array" ref="I577">SUMPRODUCT(B561:B580, (ROW(B561:B580)-ROW(B561)+1)) / (20*21/2)</f>
        <v>5.7451780952380949</v>
      </c>
      <c r="J577" s="2">
        <f t="shared" si="66"/>
        <v>5.7028405209720505</v>
      </c>
      <c r="K577" s="2">
        <f t="shared" si="68"/>
        <v>5.6884111057609203</v>
      </c>
    </row>
    <row r="578" spans="1:11" ht="13.5" x14ac:dyDescent="0.25">
      <c r="A578" s="3">
        <f>TITRES_STAT!B581</f>
        <v>42844</v>
      </c>
      <c r="B578" s="17">
        <f>TITRES_STAT!D581</f>
        <v>5.7577999999999996</v>
      </c>
      <c r="C578" s="2">
        <f t="shared" si="61"/>
        <v>0</v>
      </c>
      <c r="D578" s="2">
        <f t="shared" si="62"/>
        <v>5.7439999999999998</v>
      </c>
      <c r="E578" s="2">
        <f t="shared" si="64"/>
        <v>5.7004700000000001</v>
      </c>
      <c r="F578" s="2">
        <f t="shared" si="65"/>
        <v>5.7037800000000001</v>
      </c>
      <c r="G578" s="2">
        <f t="shared" si="67"/>
        <v>5.6718219999999988</v>
      </c>
      <c r="H578" s="2">
        <f t="shared" si="63"/>
        <v>5.6964665000000014</v>
      </c>
      <c r="I578" s="2">
        <f t="array" ref="I578">SUMPRODUCT(B562:B581, (ROW(B562:B581)-ROW(B562)+1)) / (20*21/2)</f>
        <v>5.7723771428571427</v>
      </c>
      <c r="J578" s="2">
        <f t="shared" si="66"/>
        <v>5.7080747570699497</v>
      </c>
      <c r="K578" s="2">
        <f t="shared" si="68"/>
        <v>5.6911322388683354</v>
      </c>
    </row>
    <row r="579" spans="1:11" ht="13.5" x14ac:dyDescent="0.25">
      <c r="A579" s="3">
        <f>TITRES_STAT!B582</f>
        <v>42845</v>
      </c>
      <c r="B579" s="17">
        <f>TITRES_STAT!D582</f>
        <v>5.8558000000000003</v>
      </c>
      <c r="C579" s="2">
        <f t="shared" si="61"/>
        <v>9.8000000000000753E-2</v>
      </c>
      <c r="D579" s="2">
        <f t="shared" si="62"/>
        <v>5.7710799999999995</v>
      </c>
      <c r="E579" s="2">
        <f t="shared" si="64"/>
        <v>5.7212200000000006</v>
      </c>
      <c r="F579" s="2">
        <f t="shared" si="65"/>
        <v>5.7127150000000011</v>
      </c>
      <c r="G579" s="2">
        <f t="shared" si="67"/>
        <v>5.6776999999999989</v>
      </c>
      <c r="H579" s="2">
        <f t="shared" si="63"/>
        <v>5.6983685000000017</v>
      </c>
      <c r="I579" s="2">
        <f t="array" ref="I579">SUMPRODUCT(B563:B582, (ROW(B563:B582)-ROW(B563)+1)) / (20*21/2)</f>
        <v>5.7911647619047608</v>
      </c>
      <c r="J579" s="2">
        <f t="shared" si="66"/>
        <v>5.7221438278251933</v>
      </c>
      <c r="K579" s="2">
        <f t="shared" si="68"/>
        <v>5.6975897981284014</v>
      </c>
    </row>
    <row r="580" spans="1:11" ht="13.5" x14ac:dyDescent="0.25">
      <c r="A580" s="3">
        <f>TITRES_STAT!B583</f>
        <v>42846</v>
      </c>
      <c r="B580" s="17">
        <f>TITRES_STAT!D583</f>
        <v>5.9797000000000002</v>
      </c>
      <c r="C580" s="2">
        <f t="shared" ref="C580:C643" si="69">B580-B579</f>
        <v>0.1238999999999999</v>
      </c>
      <c r="D580" s="2">
        <f t="shared" si="62"/>
        <v>5.8171800000000005</v>
      </c>
      <c r="E580" s="2">
        <f t="shared" si="64"/>
        <v>5.7557999999999998</v>
      </c>
      <c r="F580" s="2">
        <f t="shared" si="65"/>
        <v>5.7287099999999995</v>
      </c>
      <c r="G580" s="2">
        <f t="shared" si="67"/>
        <v>5.6863459999999986</v>
      </c>
      <c r="H580" s="2">
        <f t="shared" si="63"/>
        <v>5.7005300000000014</v>
      </c>
      <c r="I580" s="2">
        <f t="array" ref="I580">SUMPRODUCT(B564:B583, (ROW(B564:B583)-ROW(B564)+1)) / (20*21/2)</f>
        <v>5.8230176190476195</v>
      </c>
      <c r="J580" s="2">
        <f t="shared" si="66"/>
        <v>5.7466729870799362</v>
      </c>
      <c r="K580" s="2">
        <f t="shared" si="68"/>
        <v>5.7086529432998363</v>
      </c>
    </row>
    <row r="581" spans="1:11" ht="13.5" x14ac:dyDescent="0.25">
      <c r="A581" s="3">
        <f>TITRES_STAT!B584</f>
        <v>42849</v>
      </c>
      <c r="B581" s="17">
        <f>TITRES_STAT!D584</f>
        <v>6.0143000000000004</v>
      </c>
      <c r="C581" s="2">
        <f t="shared" si="69"/>
        <v>3.4600000000000186E-2</v>
      </c>
      <c r="D581" s="2">
        <f t="shared" si="62"/>
        <v>5.8730799999999999</v>
      </c>
      <c r="E581" s="2">
        <f t="shared" si="64"/>
        <v>5.7924000000000007</v>
      </c>
      <c r="F581" s="2">
        <f t="shared" si="65"/>
        <v>5.7392300000000001</v>
      </c>
      <c r="G581" s="2">
        <f t="shared" si="67"/>
        <v>5.695625999999999</v>
      </c>
      <c r="H581" s="2">
        <f t="shared" si="63"/>
        <v>5.702316500000002</v>
      </c>
      <c r="I581" s="2">
        <f t="array" ref="I581">SUMPRODUCT(B565:B584, (ROW(B565:B584)-ROW(B565)+1)) / (20*21/2)</f>
        <v>5.8561038095238107</v>
      </c>
      <c r="J581" s="2">
        <f t="shared" si="66"/>
        <v>5.7721612740247039</v>
      </c>
      <c r="K581" s="2">
        <f t="shared" si="68"/>
        <v>5.7206391023861167</v>
      </c>
    </row>
    <row r="582" spans="1:11" ht="13.5" x14ac:dyDescent="0.25">
      <c r="A582" s="3">
        <f>TITRES_STAT!B585</f>
        <v>42850</v>
      </c>
      <c r="B582" s="17">
        <f>TITRES_STAT!D585</f>
        <v>5.9364999999999997</v>
      </c>
      <c r="C582" s="2">
        <f t="shared" si="69"/>
        <v>-7.7800000000000757E-2</v>
      </c>
      <c r="D582" s="2">
        <f t="shared" ref="D582:D645" si="70">AVERAGE(B578:B582)</f>
        <v>5.9088199999999995</v>
      </c>
      <c r="E582" s="2">
        <f t="shared" si="64"/>
        <v>5.8212200000000003</v>
      </c>
      <c r="F582" s="2">
        <f t="shared" si="65"/>
        <v>5.7461450000000003</v>
      </c>
      <c r="G582" s="2">
        <f t="shared" si="67"/>
        <v>5.7031180000000008</v>
      </c>
      <c r="H582" s="2">
        <f t="shared" si="63"/>
        <v>5.7024605000000017</v>
      </c>
      <c r="I582" s="2">
        <f t="array" ref="I582">SUMPRODUCT(B566:B585, (ROW(B566:B585)-ROW(B566)+1)) / (20*21/2)</f>
        <v>5.8817828571428574</v>
      </c>
      <c r="J582" s="2">
        <f t="shared" si="66"/>
        <v>5.7878125812604457</v>
      </c>
      <c r="K582" s="2">
        <f t="shared" si="68"/>
        <v>5.7291042356258766</v>
      </c>
    </row>
    <row r="583" spans="1:11" ht="13.5" x14ac:dyDescent="0.25">
      <c r="A583" s="3">
        <f>TITRES_STAT!B586</f>
        <v>42851</v>
      </c>
      <c r="B583" s="17">
        <f>TITRES_STAT!D586</f>
        <v>6.0805999999999996</v>
      </c>
      <c r="C583" s="2">
        <f t="shared" si="69"/>
        <v>0.14409999999999989</v>
      </c>
      <c r="D583" s="2">
        <f t="shared" si="70"/>
        <v>5.9733800000000006</v>
      </c>
      <c r="E583" s="2">
        <f t="shared" si="64"/>
        <v>5.8586900000000002</v>
      </c>
      <c r="F583" s="2">
        <f t="shared" si="65"/>
        <v>5.7619949999999998</v>
      </c>
      <c r="G583" s="2">
        <f t="shared" si="67"/>
        <v>5.7140700000000004</v>
      </c>
      <c r="H583" s="2">
        <f t="shared" si="63"/>
        <v>5.7026910000000024</v>
      </c>
      <c r="I583" s="2">
        <f t="array" ref="I583">SUMPRODUCT(B567:B586, (ROW(B567:B586)-ROW(B567)+1)) / (20*21/2)</f>
        <v>5.9058147619047627</v>
      </c>
      <c r="J583" s="2">
        <f t="shared" si="66"/>
        <v>5.8156970973308795</v>
      </c>
      <c r="K583" s="2">
        <f t="shared" si="68"/>
        <v>5.742888383248391</v>
      </c>
    </row>
    <row r="584" spans="1:11" ht="13.5" x14ac:dyDescent="0.25">
      <c r="A584" s="3">
        <f>TITRES_STAT!B587</f>
        <v>42852</v>
      </c>
      <c r="B584" s="17">
        <f>TITRES_STAT!D587</f>
        <v>6.1093999999999999</v>
      </c>
      <c r="C584" s="2">
        <f t="shared" si="69"/>
        <v>2.8800000000000381E-2</v>
      </c>
      <c r="D584" s="2">
        <f t="shared" si="70"/>
        <v>6.0240999999999998</v>
      </c>
      <c r="E584" s="2">
        <f t="shared" si="64"/>
        <v>5.8975899999999992</v>
      </c>
      <c r="F584" s="2">
        <f t="shared" si="65"/>
        <v>5.7821699999999998</v>
      </c>
      <c r="G584" s="2">
        <f t="shared" si="67"/>
        <v>5.725886</v>
      </c>
      <c r="H584" s="2">
        <f t="shared" si="63"/>
        <v>5.7030800000000026</v>
      </c>
      <c r="I584" s="2">
        <f t="array" ref="I584">SUMPRODUCT(B568:B587, (ROW(B568:B587)-ROW(B568)+1)) / (20*21/2)</f>
        <v>5.9250357142857144</v>
      </c>
      <c r="J584" s="2">
        <f t="shared" si="66"/>
        <v>5.8436688023469863</v>
      </c>
      <c r="K584" s="2">
        <f t="shared" si="68"/>
        <v>5.757261387826885</v>
      </c>
    </row>
    <row r="585" spans="1:11" ht="13.5" x14ac:dyDescent="0.25">
      <c r="A585" s="3">
        <f>TITRES_STAT!B588</f>
        <v>42853</v>
      </c>
      <c r="B585" s="17">
        <f>TITRES_STAT!D588</f>
        <v>6.0518000000000001</v>
      </c>
      <c r="C585" s="2">
        <f t="shared" si="69"/>
        <v>-5.7599999999999874E-2</v>
      </c>
      <c r="D585" s="2">
        <f t="shared" si="70"/>
        <v>6.0385200000000001</v>
      </c>
      <c r="E585" s="2">
        <f t="shared" si="64"/>
        <v>5.9278500000000003</v>
      </c>
      <c r="F585" s="2">
        <f t="shared" si="65"/>
        <v>5.7994649999999996</v>
      </c>
      <c r="G585" s="2">
        <f t="shared" si="67"/>
        <v>5.7365500000000011</v>
      </c>
      <c r="H585" s="2">
        <f t="shared" si="63"/>
        <v>5.7035125000000031</v>
      </c>
      <c r="I585" s="2">
        <f t="array" ref="I585">SUMPRODUCT(B569:B588, (ROW(B569:B588)-ROW(B569)+1)) / (20*21/2)</f>
        <v>5.9399985714285704</v>
      </c>
      <c r="J585" s="2">
        <f t="shared" si="66"/>
        <v>5.8634908211710828</v>
      </c>
      <c r="K585" s="2">
        <f t="shared" si="68"/>
        <v>5.7688119216375959</v>
      </c>
    </row>
    <row r="586" spans="1:11" ht="13.5" x14ac:dyDescent="0.25">
      <c r="A586" s="3">
        <f>TITRES_STAT!B589</f>
        <v>42857</v>
      </c>
      <c r="B586" s="17">
        <f>TITRES_STAT!D589</f>
        <v>6.0518000000000001</v>
      </c>
      <c r="C586" s="2">
        <f t="shared" si="69"/>
        <v>0</v>
      </c>
      <c r="D586" s="2">
        <f t="shared" si="70"/>
        <v>6.0460200000000004</v>
      </c>
      <c r="E586" s="2">
        <f t="shared" si="64"/>
        <v>5.9595500000000001</v>
      </c>
      <c r="F586" s="2">
        <f t="shared" si="65"/>
        <v>5.8210800000000003</v>
      </c>
      <c r="G586" s="2">
        <f t="shared" si="67"/>
        <v>5.7475020000000026</v>
      </c>
      <c r="H586" s="2">
        <f t="shared" ref="H586:H649" si="71">AVERAGE(B387:B586)</f>
        <v>5.7035990000000023</v>
      </c>
      <c r="I586" s="2">
        <f t="array" ref="I586">SUMPRODUCT(B570:B589, (ROW(B570:B589)-ROW(B570)+1)) / (20*21/2)</f>
        <v>5.9644728571428569</v>
      </c>
      <c r="J586" s="2">
        <f t="shared" si="66"/>
        <v>5.8814250286785992</v>
      </c>
      <c r="K586" s="2">
        <f t="shared" si="68"/>
        <v>5.7799094933380823</v>
      </c>
    </row>
    <row r="587" spans="1:11" ht="13.5" x14ac:dyDescent="0.25">
      <c r="A587" s="3">
        <f>TITRES_STAT!B590</f>
        <v>42858</v>
      </c>
      <c r="B587" s="17">
        <f>TITRES_STAT!D590</f>
        <v>6.0228999999999999</v>
      </c>
      <c r="C587" s="2">
        <f t="shared" si="69"/>
        <v>-2.8900000000000148E-2</v>
      </c>
      <c r="D587" s="2">
        <f t="shared" si="70"/>
        <v>6.0632999999999999</v>
      </c>
      <c r="E587" s="2">
        <f t="shared" si="64"/>
        <v>5.9860600000000002</v>
      </c>
      <c r="F587" s="2">
        <f t="shared" si="65"/>
        <v>5.83779</v>
      </c>
      <c r="G587" s="2">
        <f t="shared" si="67"/>
        <v>5.7570120000000005</v>
      </c>
      <c r="H587" s="2">
        <f t="shared" si="71"/>
        <v>5.7037430000000029</v>
      </c>
      <c r="I587" s="2">
        <f t="array" ref="I587">SUMPRODUCT(B571:B590, (ROW(B571:B590)-ROW(B571)+1)) / (20*21/2)</f>
        <v>5.9887290476190485</v>
      </c>
      <c r="J587" s="2">
        <f t="shared" si="66"/>
        <v>5.894898835471114</v>
      </c>
      <c r="K587" s="2">
        <f t="shared" si="68"/>
        <v>5.7894385328150202</v>
      </c>
    </row>
    <row r="588" spans="1:11" ht="13.5" x14ac:dyDescent="0.25">
      <c r="A588" s="3">
        <f>TITRES_STAT!B591</f>
        <v>42859</v>
      </c>
      <c r="B588" s="17">
        <f>TITRES_STAT!D591</f>
        <v>5.9949000000000003</v>
      </c>
      <c r="C588" s="2">
        <f t="shared" si="69"/>
        <v>-2.7999999999999581E-2</v>
      </c>
      <c r="D588" s="2">
        <f t="shared" si="70"/>
        <v>6.0461600000000004</v>
      </c>
      <c r="E588" s="2">
        <f t="shared" ref="E588:E651" si="72">AVERAGE(B579:B588)</f>
        <v>6.0097700000000005</v>
      </c>
      <c r="F588" s="2">
        <f t="shared" si="65"/>
        <v>5.8551199999999994</v>
      </c>
      <c r="G588" s="2">
        <f t="shared" si="67"/>
        <v>5.7659620000000009</v>
      </c>
      <c r="H588" s="2">
        <f t="shared" si="71"/>
        <v>5.7038910000000023</v>
      </c>
      <c r="I588" s="2">
        <f t="array" ref="I588">SUMPRODUCT(B572:B591, (ROW(B572:B591)-ROW(B572)+1)) / (20*21/2)</f>
        <v>6.0137323809523808</v>
      </c>
      <c r="J588" s="2">
        <f t="shared" si="66"/>
        <v>5.904422755902436</v>
      </c>
      <c r="K588" s="2">
        <f t="shared" si="68"/>
        <v>5.7974958452536463</v>
      </c>
    </row>
    <row r="589" spans="1:11" ht="13.5" x14ac:dyDescent="0.25">
      <c r="A589" s="3">
        <f>TITRES_STAT!B592</f>
        <v>42860</v>
      </c>
      <c r="B589" s="17">
        <f>TITRES_STAT!D592</f>
        <v>6.1120999999999999</v>
      </c>
      <c r="C589" s="2">
        <f t="shared" si="69"/>
        <v>0.11719999999999953</v>
      </c>
      <c r="D589" s="2">
        <f t="shared" si="70"/>
        <v>6.0466999999999995</v>
      </c>
      <c r="E589" s="2">
        <f t="shared" si="72"/>
        <v>6.0354000000000001</v>
      </c>
      <c r="F589" s="2">
        <f t="shared" si="65"/>
        <v>5.8783100000000008</v>
      </c>
      <c r="G589" s="2">
        <f t="shared" si="67"/>
        <v>5.7773120000000002</v>
      </c>
      <c r="H589" s="2">
        <f t="shared" si="71"/>
        <v>5.7051435000000019</v>
      </c>
      <c r="I589" s="2">
        <f t="array" ref="I589">SUMPRODUCT(B573:B592, (ROW(B573:B592)-ROW(B573)+1)) / (20*21/2)</f>
        <v>6.039709523809524</v>
      </c>
      <c r="J589" s="2">
        <f t="shared" si="66"/>
        <v>5.9242015410545852</v>
      </c>
      <c r="K589" s="2">
        <f t="shared" si="68"/>
        <v>5.809833263086837</v>
      </c>
    </row>
    <row r="590" spans="1:11" ht="13.5" x14ac:dyDescent="0.25">
      <c r="A590" s="3">
        <f>TITRES_STAT!B593</f>
        <v>42863</v>
      </c>
      <c r="B590" s="17">
        <f>TITRES_STAT!D593</f>
        <v>6.133</v>
      </c>
      <c r="C590" s="2">
        <f t="shared" si="69"/>
        <v>2.0900000000000141E-2</v>
      </c>
      <c r="D590" s="2">
        <f t="shared" si="70"/>
        <v>6.0629399999999993</v>
      </c>
      <c r="E590" s="2">
        <f t="shared" si="72"/>
        <v>6.0507299999999997</v>
      </c>
      <c r="F590" s="2">
        <f t="shared" si="65"/>
        <v>5.9032649999999993</v>
      </c>
      <c r="G590" s="2">
        <f t="shared" si="67"/>
        <v>5.7893680000000005</v>
      </c>
      <c r="H590" s="2">
        <f t="shared" si="71"/>
        <v>5.7065870000000016</v>
      </c>
      <c r="I590" s="2">
        <f t="array" ref="I590">SUMPRODUCT(B574:B593, (ROW(B574:B593)-ROW(B574)+1)) / (20*21/2)</f>
        <v>6.0627361904761896</v>
      </c>
      <c r="J590" s="2">
        <f t="shared" si="66"/>
        <v>5.9440871085731963</v>
      </c>
      <c r="K590" s="2">
        <f t="shared" si="68"/>
        <v>5.8225064684559813</v>
      </c>
    </row>
    <row r="591" spans="1:11" ht="13.5" x14ac:dyDescent="0.25">
      <c r="A591" s="3">
        <f>TITRES_STAT!B594</f>
        <v>42864</v>
      </c>
      <c r="B591" s="17">
        <f>TITRES_STAT!D594</f>
        <v>6.1657999999999999</v>
      </c>
      <c r="C591" s="2">
        <f t="shared" si="69"/>
        <v>3.279999999999994E-2</v>
      </c>
      <c r="D591" s="2">
        <f t="shared" si="70"/>
        <v>6.0857399999999995</v>
      </c>
      <c r="E591" s="2">
        <f t="shared" si="72"/>
        <v>6.0658799999999999</v>
      </c>
      <c r="F591" s="2">
        <f t="shared" si="65"/>
        <v>5.9291399999999994</v>
      </c>
      <c r="G591" s="2">
        <f t="shared" si="67"/>
        <v>5.8014459999999994</v>
      </c>
      <c r="H591" s="2">
        <f t="shared" si="71"/>
        <v>5.7082235000000017</v>
      </c>
      <c r="I591" s="2">
        <f t="array" ref="I591">SUMPRODUCT(B575:B594, (ROW(B575:B594)-ROW(B575)+1)) / (20*21/2)</f>
        <v>6.0821690476190478</v>
      </c>
      <c r="J591" s="2">
        <f t="shared" si="66"/>
        <v>5.9652026220424155</v>
      </c>
      <c r="K591" s="2">
        <f t="shared" si="68"/>
        <v>5.8359689598890805</v>
      </c>
    </row>
    <row r="592" spans="1:11" ht="13.5" x14ac:dyDescent="0.25">
      <c r="A592" s="3">
        <f>TITRES_STAT!B595</f>
        <v>42865</v>
      </c>
      <c r="B592" s="17">
        <f>TITRES_STAT!D595</f>
        <v>6.2019000000000002</v>
      </c>
      <c r="C592" s="2">
        <f t="shared" si="69"/>
        <v>3.6100000000000243E-2</v>
      </c>
      <c r="D592" s="2">
        <f t="shared" si="70"/>
        <v>6.1215400000000004</v>
      </c>
      <c r="E592" s="2">
        <f t="shared" si="72"/>
        <v>6.0924199999999997</v>
      </c>
      <c r="F592" s="2">
        <f t="shared" si="65"/>
        <v>5.9568199999999987</v>
      </c>
      <c r="G592" s="2">
        <f t="shared" si="67"/>
        <v>5.8130940000000013</v>
      </c>
      <c r="H592" s="2">
        <f t="shared" si="71"/>
        <v>5.7102710000000014</v>
      </c>
      <c r="I592" s="2">
        <f t="array" ref="I592">SUMPRODUCT(B576:B595, (ROW(B576:B595)-ROW(B576)+1)) / (20*21/2)</f>
        <v>6.0978252380952398</v>
      </c>
      <c r="J592" s="2">
        <f t="shared" si="66"/>
        <v>5.987745229466948</v>
      </c>
      <c r="K592" s="2">
        <f t="shared" si="68"/>
        <v>5.8503191967561756</v>
      </c>
    </row>
    <row r="593" spans="1:11" ht="13.5" x14ac:dyDescent="0.25">
      <c r="A593" s="3">
        <f>TITRES_STAT!B596</f>
        <v>42866</v>
      </c>
      <c r="B593" s="17">
        <f>TITRES_STAT!D596</f>
        <v>6.1985999999999999</v>
      </c>
      <c r="C593" s="2">
        <f t="shared" si="69"/>
        <v>-3.3000000000003027E-3</v>
      </c>
      <c r="D593" s="2">
        <f t="shared" si="70"/>
        <v>6.16228</v>
      </c>
      <c r="E593" s="2">
        <f t="shared" si="72"/>
        <v>6.1042199999999998</v>
      </c>
      <c r="F593" s="2">
        <f t="shared" si="65"/>
        <v>5.9814549999999995</v>
      </c>
      <c r="G593" s="2">
        <f t="shared" si="67"/>
        <v>5.8223700000000012</v>
      </c>
      <c r="H593" s="2">
        <f t="shared" si="71"/>
        <v>5.7122300000000017</v>
      </c>
      <c r="I593" s="2">
        <f t="array" ref="I593">SUMPRODUCT(B577:B596, (ROW(B577:B596)-ROW(B577)+1)) / (20*21/2)</f>
        <v>6.1127295238095236</v>
      </c>
      <c r="J593" s="2">
        <f t="shared" si="66"/>
        <v>6.0078266361843813</v>
      </c>
      <c r="K593" s="2">
        <f t="shared" si="68"/>
        <v>5.8639772674716193</v>
      </c>
    </row>
    <row r="594" spans="1:11" ht="13.5" x14ac:dyDescent="0.25">
      <c r="A594" s="3">
        <f>TITRES_STAT!B597</f>
        <v>42867</v>
      </c>
      <c r="B594" s="17">
        <f>TITRES_STAT!D597</f>
        <v>6.1855000000000002</v>
      </c>
      <c r="C594" s="2">
        <f t="shared" si="69"/>
        <v>-1.3099999999999667E-2</v>
      </c>
      <c r="D594" s="2">
        <f t="shared" si="70"/>
        <v>6.1769600000000002</v>
      </c>
      <c r="E594" s="2">
        <f t="shared" si="72"/>
        <v>6.1118299999999994</v>
      </c>
      <c r="F594" s="2">
        <f t="shared" si="65"/>
        <v>6.0047099999999993</v>
      </c>
      <c r="G594" s="2">
        <f t="shared" si="67"/>
        <v>5.8307500000000019</v>
      </c>
      <c r="H594" s="2">
        <f t="shared" si="71"/>
        <v>5.7141955000000033</v>
      </c>
      <c r="I594" s="2">
        <f t="array" ref="I594">SUMPRODUCT(B578:B597, (ROW(B578:B597)-ROW(B578)+1)) / (20*21/2)</f>
        <v>6.1242557142857148</v>
      </c>
      <c r="J594" s="2">
        <f t="shared" si="66"/>
        <v>6.0247479089287257</v>
      </c>
      <c r="K594" s="2">
        <f t="shared" si="68"/>
        <v>5.8765860020805754</v>
      </c>
    </row>
    <row r="595" spans="1:11" ht="13.5" x14ac:dyDescent="0.25">
      <c r="A595" s="3">
        <f>TITRES_STAT!B598</f>
        <v>42870</v>
      </c>
      <c r="B595" s="17">
        <f>TITRES_STAT!D598</f>
        <v>6.1691000000000003</v>
      </c>
      <c r="C595" s="2">
        <f t="shared" si="69"/>
        <v>-1.639999999999997E-2</v>
      </c>
      <c r="D595" s="2">
        <f t="shared" si="70"/>
        <v>6.1841799999999996</v>
      </c>
      <c r="E595" s="2">
        <f t="shared" si="72"/>
        <v>6.1235599999999994</v>
      </c>
      <c r="F595" s="2">
        <f t="shared" si="65"/>
        <v>6.0257049999999994</v>
      </c>
      <c r="G595" s="2">
        <f t="shared" si="67"/>
        <v>5.8382840000000025</v>
      </c>
      <c r="H595" s="2">
        <f t="shared" si="71"/>
        <v>5.7155745000000033</v>
      </c>
      <c r="I595" s="2">
        <f t="array" ref="I595">SUMPRODUCT(B579:B598, (ROW(B579:B598)-ROW(B579)+1)) / (20*21/2)</f>
        <v>6.1303852380952391</v>
      </c>
      <c r="J595" s="2">
        <f t="shared" si="66"/>
        <v>6.0384957271259898</v>
      </c>
      <c r="K595" s="2">
        <f t="shared" si="68"/>
        <v>5.8880571392538865</v>
      </c>
    </row>
    <row r="596" spans="1:11" ht="13.5" x14ac:dyDescent="0.25">
      <c r="A596" s="3">
        <f>TITRES_STAT!B599</f>
        <v>42871</v>
      </c>
      <c r="B596" s="17">
        <f>TITRES_STAT!D599</f>
        <v>6.1821999999999999</v>
      </c>
      <c r="C596" s="2">
        <f t="shared" si="69"/>
        <v>1.3099999999999667E-2</v>
      </c>
      <c r="D596" s="2">
        <f t="shared" si="70"/>
        <v>6.1874599999999997</v>
      </c>
      <c r="E596" s="2">
        <f t="shared" si="72"/>
        <v>6.1365999999999996</v>
      </c>
      <c r="F596" s="2">
        <f t="shared" ref="F596:F659" si="73">AVERAGE(B577:B596)</f>
        <v>6.0480749999999999</v>
      </c>
      <c r="G596" s="2">
        <f t="shared" si="67"/>
        <v>5.8457920000000021</v>
      </c>
      <c r="H596" s="2">
        <f t="shared" si="71"/>
        <v>5.7176530000000039</v>
      </c>
      <c r="I596" s="2">
        <f t="array" ref="I596">SUMPRODUCT(B580:B599, (ROW(B580:B599)-ROW(B580)+1)) / (20*21/2)</f>
        <v>6.1347280952380956</v>
      </c>
      <c r="J596" s="2">
        <f t="shared" si="66"/>
        <v>6.0521818483520864</v>
      </c>
      <c r="K596" s="2">
        <f t="shared" si="68"/>
        <v>5.8995921534007927</v>
      </c>
    </row>
    <row r="597" spans="1:11" ht="13.5" x14ac:dyDescent="0.25">
      <c r="A597" s="3">
        <f>TITRES_STAT!B600</f>
        <v>42872</v>
      </c>
      <c r="B597" s="17">
        <f>TITRES_STAT!D600</f>
        <v>6.1691000000000003</v>
      </c>
      <c r="C597" s="2">
        <f t="shared" si="69"/>
        <v>-1.3099999999999667E-2</v>
      </c>
      <c r="D597" s="2">
        <f t="shared" si="70"/>
        <v>6.1808999999999994</v>
      </c>
      <c r="E597" s="2">
        <f t="shared" si="72"/>
        <v>6.1512200000000004</v>
      </c>
      <c r="F597" s="2">
        <f t="shared" si="73"/>
        <v>6.0686399999999994</v>
      </c>
      <c r="G597" s="2">
        <f t="shared" si="67"/>
        <v>5.8539020000000024</v>
      </c>
      <c r="H597" s="2">
        <f t="shared" si="71"/>
        <v>5.7201130000000022</v>
      </c>
      <c r="I597" s="2">
        <f t="array" ref="I597">SUMPRODUCT(B581:B600, (ROW(B581:B600)-ROW(B581)+1)) / (20*21/2)</f>
        <v>6.136189047619049</v>
      </c>
      <c r="J597" s="2">
        <f t="shared" ref="J597:J660" si="74">$J$4*B597+J596*(1-$J$4)</f>
        <v>6.0633169104137918</v>
      </c>
      <c r="K597" s="2">
        <f t="shared" si="68"/>
        <v>5.9101610885615461</v>
      </c>
    </row>
    <row r="598" spans="1:11" ht="13.5" x14ac:dyDescent="0.25">
      <c r="A598" s="3">
        <f>TITRES_STAT!B601</f>
        <v>42873</v>
      </c>
      <c r="B598" s="17">
        <f>TITRES_STAT!D601</f>
        <v>6.133</v>
      </c>
      <c r="C598" s="2">
        <f t="shared" si="69"/>
        <v>-3.6100000000000243E-2</v>
      </c>
      <c r="D598" s="2">
        <f t="shared" si="70"/>
        <v>6.1677799999999996</v>
      </c>
      <c r="E598" s="2">
        <f t="shared" si="72"/>
        <v>6.1650299999999998</v>
      </c>
      <c r="F598" s="2">
        <f t="shared" si="73"/>
        <v>6.0873999999999997</v>
      </c>
      <c r="G598" s="2">
        <f t="shared" si="67"/>
        <v>5.8620980000000023</v>
      </c>
      <c r="H598" s="2">
        <f t="shared" si="71"/>
        <v>5.7226805000000027</v>
      </c>
      <c r="I598" s="2">
        <f t="array" ref="I598">SUMPRODUCT(B582:B601, (ROW(B582:B601)-ROW(B582)+1)) / (20*21/2)</f>
        <v>6.1332457142857146</v>
      </c>
      <c r="J598" s="2">
        <f t="shared" si="74"/>
        <v>6.0699533951362881</v>
      </c>
      <c r="K598" s="2">
        <f t="shared" si="68"/>
        <v>5.9188998694022699</v>
      </c>
    </row>
    <row r="599" spans="1:11" ht="13.5" x14ac:dyDescent="0.25">
      <c r="A599" s="3">
        <f>TITRES_STAT!B602</f>
        <v>42874</v>
      </c>
      <c r="B599" s="17">
        <f>TITRES_STAT!D602</f>
        <v>6.133</v>
      </c>
      <c r="C599" s="2">
        <f t="shared" si="69"/>
        <v>0</v>
      </c>
      <c r="D599" s="2">
        <f t="shared" si="70"/>
        <v>6.1572800000000001</v>
      </c>
      <c r="E599" s="2">
        <f t="shared" si="72"/>
        <v>6.1671200000000006</v>
      </c>
      <c r="F599" s="2">
        <f t="shared" si="73"/>
        <v>6.101259999999999</v>
      </c>
      <c r="G599" s="2">
        <f t="shared" si="67"/>
        <v>5.8695440000000012</v>
      </c>
      <c r="H599" s="2">
        <f t="shared" si="71"/>
        <v>5.7252480000000014</v>
      </c>
      <c r="I599" s="2">
        <f t="array" ref="I599">SUMPRODUCT(B583:B602, (ROW(B583:B602)-ROW(B583)+1)) / (20*21/2)</f>
        <v>6.1262504761904761</v>
      </c>
      <c r="J599" s="2">
        <f t="shared" si="74"/>
        <v>6.0759578336947371</v>
      </c>
      <c r="K599" s="2">
        <f t="shared" si="68"/>
        <v>5.9272959529551219</v>
      </c>
    </row>
    <row r="600" spans="1:11" ht="13.5" x14ac:dyDescent="0.25">
      <c r="A600" s="3">
        <f>TITRES_STAT!B603</f>
        <v>42877</v>
      </c>
      <c r="B600" s="17">
        <f>TITRES_STAT!D603</f>
        <v>6.1166</v>
      </c>
      <c r="C600" s="2">
        <f t="shared" si="69"/>
        <v>-1.639999999999997E-2</v>
      </c>
      <c r="D600" s="2">
        <f t="shared" si="70"/>
        <v>6.1467799999999997</v>
      </c>
      <c r="E600" s="2">
        <f t="shared" si="72"/>
        <v>6.1654800000000005</v>
      </c>
      <c r="F600" s="2">
        <f t="shared" si="73"/>
        <v>6.1081050000000001</v>
      </c>
      <c r="G600" s="2">
        <f t="shared" si="67"/>
        <v>5.8764900000000013</v>
      </c>
      <c r="H600" s="2">
        <f t="shared" si="71"/>
        <v>5.727431000000001</v>
      </c>
      <c r="I600" s="2">
        <f t="array" ref="I600">SUMPRODUCT(B584:B603, (ROW(B584:B603)-ROW(B584)+1)) / (20*21/2)</f>
        <v>6.1153347619047613</v>
      </c>
      <c r="J600" s="2">
        <f t="shared" si="74"/>
        <v>6.0798285162000001</v>
      </c>
      <c r="K600" s="2">
        <f t="shared" si="68"/>
        <v>5.9347196410745289</v>
      </c>
    </row>
    <row r="601" spans="1:11" ht="13.5" x14ac:dyDescent="0.25">
      <c r="A601" s="3">
        <f>TITRES_STAT!B604</f>
        <v>42878</v>
      </c>
      <c r="B601" s="17">
        <f>TITRES_STAT!D604</f>
        <v>6.0772000000000004</v>
      </c>
      <c r="C601" s="2">
        <f t="shared" si="69"/>
        <v>-3.9399999999999658E-2</v>
      </c>
      <c r="D601" s="2">
        <f t="shared" si="70"/>
        <v>6.1257799999999998</v>
      </c>
      <c r="E601" s="2">
        <f t="shared" si="72"/>
        <v>6.1566200000000002</v>
      </c>
      <c r="F601" s="2">
        <f t="shared" si="73"/>
        <v>6.1112500000000001</v>
      </c>
      <c r="G601" s="2">
        <f t="shared" si="67"/>
        <v>5.8827040000000004</v>
      </c>
      <c r="H601" s="2">
        <f t="shared" si="71"/>
        <v>5.728999</v>
      </c>
      <c r="I601" s="2">
        <f t="array" ref="I601">SUMPRODUCT(B585:B604, (ROW(B585:B604)-ROW(B585)+1)) / (20*21/2)</f>
        <v>6.1047947619047616</v>
      </c>
      <c r="J601" s="2">
        <f t="shared" si="74"/>
        <v>6.079578181323809</v>
      </c>
      <c r="K601" s="2">
        <f t="shared" si="68"/>
        <v>5.9403071061304296</v>
      </c>
    </row>
    <row r="602" spans="1:11" ht="13.5" x14ac:dyDescent="0.25">
      <c r="A602" s="3">
        <f>TITRES_STAT!B605</f>
        <v>42879</v>
      </c>
      <c r="B602" s="17">
        <f>TITRES_STAT!D605</f>
        <v>6.0377999999999998</v>
      </c>
      <c r="C602" s="2">
        <f t="shared" si="69"/>
        <v>-3.9400000000000546E-2</v>
      </c>
      <c r="D602" s="2">
        <f t="shared" si="70"/>
        <v>6.0995200000000001</v>
      </c>
      <c r="E602" s="2">
        <f t="shared" si="72"/>
        <v>6.1402099999999997</v>
      </c>
      <c r="F602" s="2">
        <f t="shared" si="73"/>
        <v>6.1163150000000002</v>
      </c>
      <c r="G602" s="2">
        <f t="shared" si="67"/>
        <v>5.8881880000000004</v>
      </c>
      <c r="H602" s="2">
        <f t="shared" si="71"/>
        <v>5.7299380000000006</v>
      </c>
      <c r="I602" s="2">
        <f t="array" ref="I602">SUMPRODUCT(B586:B605, (ROW(B586:B605)-ROW(B586)+1)) / (20*21/2)</f>
        <v>6.0935199999999989</v>
      </c>
      <c r="J602" s="2">
        <f t="shared" si="74"/>
        <v>6.075599306912018</v>
      </c>
      <c r="K602" s="2">
        <f t="shared" si="68"/>
        <v>5.9441303568704127</v>
      </c>
    </row>
    <row r="603" spans="1:11" ht="13.5" x14ac:dyDescent="0.25">
      <c r="A603" s="3">
        <f>TITRES_STAT!B606</f>
        <v>42880</v>
      </c>
      <c r="B603" s="17">
        <f>TITRES_STAT!D606</f>
        <v>6.0016999999999996</v>
      </c>
      <c r="C603" s="2">
        <f t="shared" si="69"/>
        <v>-3.6100000000000243E-2</v>
      </c>
      <c r="D603" s="2">
        <f t="shared" si="70"/>
        <v>6.0732600000000003</v>
      </c>
      <c r="E603" s="2">
        <f t="shared" si="72"/>
        <v>6.1205199999999991</v>
      </c>
      <c r="F603" s="2">
        <f t="shared" si="73"/>
        <v>6.1123700000000003</v>
      </c>
      <c r="G603" s="2">
        <f t="shared" si="67"/>
        <v>5.8935259999999996</v>
      </c>
      <c r="H603" s="2">
        <f t="shared" si="71"/>
        <v>5.7311000000000014</v>
      </c>
      <c r="I603" s="2">
        <f t="array" ref="I603">SUMPRODUCT(B587:B606, (ROW(B587:B606)-ROW(B587)+1)) / (20*21/2)</f>
        <v>6.0809842857142851</v>
      </c>
      <c r="J603" s="2">
        <f t="shared" si="74"/>
        <v>6.0685612776823019</v>
      </c>
      <c r="K603" s="2">
        <f t="shared" si="68"/>
        <v>5.9463879899343182</v>
      </c>
    </row>
    <row r="604" spans="1:11" ht="13.5" x14ac:dyDescent="0.25">
      <c r="A604" s="3">
        <f>TITRES_STAT!B607</f>
        <v>42881</v>
      </c>
      <c r="B604" s="17">
        <f>TITRES_STAT!D607</f>
        <v>6.0016999999999996</v>
      </c>
      <c r="C604" s="2">
        <f t="shared" si="69"/>
        <v>0</v>
      </c>
      <c r="D604" s="2">
        <f t="shared" si="70"/>
        <v>6.0469999999999997</v>
      </c>
      <c r="E604" s="2">
        <f t="shared" si="72"/>
        <v>6.1021399999999995</v>
      </c>
      <c r="F604" s="2">
        <f t="shared" si="73"/>
        <v>6.1069849999999999</v>
      </c>
      <c r="G604" s="2">
        <f t="shared" si="67"/>
        <v>5.8995560000000005</v>
      </c>
      <c r="H604" s="2">
        <f t="shared" si="71"/>
        <v>5.732218500000001</v>
      </c>
      <c r="I604" s="2">
        <f t="array" ref="I604">SUMPRODUCT(B588:B607, (ROW(B588:B607)-ROW(B588)+1)) / (20*21/2)</f>
        <v>6.0719514285714284</v>
      </c>
      <c r="J604" s="2">
        <f t="shared" si="74"/>
        <v>6.0621935369506543</v>
      </c>
      <c r="K604" s="2">
        <f t="shared" si="68"/>
        <v>5.9485570883682666</v>
      </c>
    </row>
    <row r="605" spans="1:11" ht="13.5" x14ac:dyDescent="0.25">
      <c r="A605" s="3">
        <f>TITRES_STAT!B608</f>
        <v>42884</v>
      </c>
      <c r="B605" s="17">
        <f>TITRES_STAT!D608</f>
        <v>5.9885999999999999</v>
      </c>
      <c r="C605" s="2">
        <f t="shared" si="69"/>
        <v>-1.3099999999999667E-2</v>
      </c>
      <c r="D605" s="2">
        <f t="shared" si="70"/>
        <v>6.0213999999999999</v>
      </c>
      <c r="E605" s="2">
        <f t="shared" si="72"/>
        <v>6.0840899999999989</v>
      </c>
      <c r="F605" s="2">
        <f t="shared" si="73"/>
        <v>6.1038250000000005</v>
      </c>
      <c r="G605" s="2">
        <f t="shared" si="67"/>
        <v>5.9052100000000021</v>
      </c>
      <c r="H605" s="2">
        <f t="shared" si="71"/>
        <v>5.7331275000000019</v>
      </c>
      <c r="I605" s="2">
        <f t="array" ref="I605">SUMPRODUCT(B589:B608, (ROW(B589:B608)-ROW(B589)+1)) / (20*21/2)</f>
        <v>6.0692514285714294</v>
      </c>
      <c r="J605" s="2">
        <f t="shared" si="74"/>
        <v>6.0551846286696396</v>
      </c>
      <c r="K605" s="2">
        <f t="shared" si="68"/>
        <v>5.950127398628335</v>
      </c>
    </row>
    <row r="606" spans="1:11" ht="13.5" x14ac:dyDescent="0.25">
      <c r="A606" s="3">
        <f>TITRES_STAT!B609</f>
        <v>42885</v>
      </c>
      <c r="B606" s="17">
        <f>TITRES_STAT!D609</f>
        <v>5.9722</v>
      </c>
      <c r="C606" s="2">
        <f t="shared" si="69"/>
        <v>-1.639999999999997E-2</v>
      </c>
      <c r="D606" s="2">
        <f t="shared" si="70"/>
        <v>6.0004000000000008</v>
      </c>
      <c r="E606" s="2">
        <f t="shared" si="72"/>
        <v>6.0630899999999999</v>
      </c>
      <c r="F606" s="2">
        <f t="shared" si="73"/>
        <v>6.0998450000000002</v>
      </c>
      <c r="G606" s="2">
        <f t="shared" si="67"/>
        <v>5.9105360000000005</v>
      </c>
      <c r="H606" s="2">
        <f t="shared" si="71"/>
        <v>5.7340985000000009</v>
      </c>
      <c r="I606" s="2">
        <f t="array" ref="I606">SUMPRODUCT(B590:B609, (ROW(B590:B609)-ROW(B590)+1)) / (20*21/2)</f>
        <v>6.0599433333333321</v>
      </c>
      <c r="J606" s="2">
        <f t="shared" si="74"/>
        <v>6.047281330701102</v>
      </c>
      <c r="K606" s="2">
        <f t="shared" si="68"/>
        <v>5.9509929908389889</v>
      </c>
    </row>
    <row r="607" spans="1:11" ht="13.5" x14ac:dyDescent="0.25">
      <c r="A607" s="3">
        <f>TITRES_STAT!B610</f>
        <v>42886</v>
      </c>
      <c r="B607" s="17">
        <f>TITRES_STAT!D610</f>
        <v>6.0049999999999999</v>
      </c>
      <c r="C607" s="2">
        <f t="shared" si="69"/>
        <v>3.279999999999994E-2</v>
      </c>
      <c r="D607" s="2">
        <f t="shared" si="70"/>
        <v>5.9938399999999996</v>
      </c>
      <c r="E607" s="2">
        <f t="shared" si="72"/>
        <v>6.0466800000000003</v>
      </c>
      <c r="F607" s="2">
        <f t="shared" si="73"/>
        <v>6.0989500000000003</v>
      </c>
      <c r="G607" s="2">
        <f t="shared" si="67"/>
        <v>5.9169780000000003</v>
      </c>
      <c r="H607" s="2">
        <f t="shared" si="71"/>
        <v>5.7353055000000017</v>
      </c>
      <c r="I607" s="2">
        <f t="array" ref="I607">SUMPRODUCT(B591:B610, (ROW(B591:B610)-ROW(B591)+1)) / (20*21/2)</f>
        <v>6.052707142857142</v>
      </c>
      <c r="J607" s="2">
        <f t="shared" si="74"/>
        <v>6.0432545373009976</v>
      </c>
      <c r="K607" s="2">
        <f t="shared" si="68"/>
        <v>5.9531109127668715</v>
      </c>
    </row>
    <row r="608" spans="1:11" ht="13.5" x14ac:dyDescent="0.25">
      <c r="A608" s="3">
        <f>TITRES_STAT!B611</f>
        <v>42887</v>
      </c>
      <c r="B608" s="17">
        <f>TITRES_STAT!D611</f>
        <v>6.0705999999999998</v>
      </c>
      <c r="C608" s="2">
        <f t="shared" si="69"/>
        <v>6.5599999999999881E-2</v>
      </c>
      <c r="D608" s="2">
        <f t="shared" si="70"/>
        <v>6.0076199999999993</v>
      </c>
      <c r="E608" s="2">
        <f t="shared" si="72"/>
        <v>6.0404400000000003</v>
      </c>
      <c r="F608" s="2">
        <f t="shared" si="73"/>
        <v>6.1027350000000009</v>
      </c>
      <c r="G608" s="2">
        <f t="shared" si="67"/>
        <v>5.9245600000000005</v>
      </c>
      <c r="H608" s="2">
        <f t="shared" si="71"/>
        <v>5.7368405000000022</v>
      </c>
      <c r="I608" s="2">
        <f t="array" ref="I608">SUMPRODUCT(B592:B611, (ROW(B592:B611)-ROW(B592)+1)) / (20*21/2)</f>
        <v>6.0444404761904762</v>
      </c>
      <c r="J608" s="2">
        <f t="shared" si="74"/>
        <v>6.0458588670818552</v>
      </c>
      <c r="K608" s="2">
        <f t="shared" si="68"/>
        <v>5.9577183279524846</v>
      </c>
    </row>
    <row r="609" spans="1:11" ht="13.5" x14ac:dyDescent="0.25">
      <c r="A609" s="3">
        <f>TITRES_STAT!B612</f>
        <v>42888</v>
      </c>
      <c r="B609" s="17">
        <f>TITRES_STAT!D612</f>
        <v>6.0049999999999999</v>
      </c>
      <c r="C609" s="2">
        <f t="shared" si="69"/>
        <v>-6.5599999999999881E-2</v>
      </c>
      <c r="D609" s="2">
        <f t="shared" si="70"/>
        <v>6.0082799999999992</v>
      </c>
      <c r="E609" s="2">
        <f t="shared" si="72"/>
        <v>6.0276399999999999</v>
      </c>
      <c r="F609" s="2">
        <f t="shared" si="73"/>
        <v>6.0973800000000002</v>
      </c>
      <c r="G609" s="2">
        <f t="shared" si="67"/>
        <v>5.9311180000000006</v>
      </c>
      <c r="H609" s="2">
        <f t="shared" si="71"/>
        <v>5.7381195000000016</v>
      </c>
      <c r="I609" s="2">
        <f t="array" ref="I609">SUMPRODUCT(B593:B612, (ROW(B593:B612)-ROW(B593)+1)) / (20*21/2)</f>
        <v>6.0422538095238103</v>
      </c>
      <c r="J609" s="2">
        <f t="shared" si="74"/>
        <v>6.0419675464073936</v>
      </c>
      <c r="K609" s="2">
        <f t="shared" si="68"/>
        <v>5.9595725111700339</v>
      </c>
    </row>
    <row r="610" spans="1:11" ht="13.5" x14ac:dyDescent="0.25">
      <c r="A610" s="3">
        <f>TITRES_STAT!B613</f>
        <v>42891</v>
      </c>
      <c r="B610" s="17">
        <f>TITRES_STAT!D613</f>
        <v>6.0213999999999999</v>
      </c>
      <c r="C610" s="2">
        <f t="shared" si="69"/>
        <v>1.639999999999997E-2</v>
      </c>
      <c r="D610" s="2">
        <f t="shared" si="70"/>
        <v>6.0148399999999995</v>
      </c>
      <c r="E610" s="2">
        <f t="shared" si="72"/>
        <v>6.0181200000000006</v>
      </c>
      <c r="F610" s="2">
        <f t="shared" si="73"/>
        <v>6.0918000000000001</v>
      </c>
      <c r="G610" s="2">
        <f t="shared" si="67"/>
        <v>5.9383500000000007</v>
      </c>
      <c r="H610" s="2">
        <f t="shared" si="71"/>
        <v>5.7394375000000011</v>
      </c>
      <c r="I610" s="2">
        <f t="array" ref="I610">SUMPRODUCT(B594:B613, (ROW(B594:B613)-ROW(B594)+1)) / (20*21/2)</f>
        <v>6.0416723809523809</v>
      </c>
      <c r="J610" s="2">
        <f t="shared" si="74"/>
        <v>6.0400087324638321</v>
      </c>
      <c r="K610" s="2">
        <f t="shared" si="68"/>
        <v>5.9619971185751304</v>
      </c>
    </row>
    <row r="611" spans="1:11" ht="13.5" x14ac:dyDescent="0.25">
      <c r="A611" s="3">
        <f>TITRES_STAT!B614</f>
        <v>42892</v>
      </c>
      <c r="B611" s="17">
        <f>TITRES_STAT!D614</f>
        <v>6.0049999999999999</v>
      </c>
      <c r="C611" s="2">
        <f t="shared" si="69"/>
        <v>-1.639999999999997E-2</v>
      </c>
      <c r="D611" s="2">
        <f t="shared" si="70"/>
        <v>6.0213999999999999</v>
      </c>
      <c r="E611" s="2">
        <f t="shared" si="72"/>
        <v>6.0109000000000012</v>
      </c>
      <c r="F611" s="2">
        <f t="shared" si="73"/>
        <v>6.0837599999999998</v>
      </c>
      <c r="G611" s="2">
        <f t="shared" si="67"/>
        <v>5.9423720000000007</v>
      </c>
      <c r="H611" s="2">
        <f t="shared" si="71"/>
        <v>5.7407165000000031</v>
      </c>
      <c r="I611" s="2">
        <f t="array" ref="I611">SUMPRODUCT(B595:B614, (ROW(B595:B614)-ROW(B595)+1)) / (20*21/2)</f>
        <v>6.041700476190476</v>
      </c>
      <c r="J611" s="2">
        <f t="shared" si="74"/>
        <v>6.0366745674672764</v>
      </c>
      <c r="K611" s="2">
        <f t="shared" si="68"/>
        <v>5.9636835060819884</v>
      </c>
    </row>
    <row r="612" spans="1:11" ht="13.5" x14ac:dyDescent="0.25">
      <c r="A612" s="3">
        <f>TITRES_STAT!B615</f>
        <v>42893</v>
      </c>
      <c r="B612" s="17">
        <f>TITRES_STAT!D615</f>
        <v>6.0608000000000004</v>
      </c>
      <c r="C612" s="2">
        <f t="shared" si="69"/>
        <v>5.5800000000000516E-2</v>
      </c>
      <c r="D612" s="2">
        <f t="shared" si="70"/>
        <v>6.0325600000000001</v>
      </c>
      <c r="E612" s="2">
        <f t="shared" si="72"/>
        <v>6.0132000000000003</v>
      </c>
      <c r="F612" s="2">
        <f t="shared" si="73"/>
        <v>6.0767049999999987</v>
      </c>
      <c r="G612" s="2">
        <f t="shared" si="67"/>
        <v>5.9476239999999985</v>
      </c>
      <c r="H612" s="2">
        <f t="shared" si="71"/>
        <v>5.7422315000000026</v>
      </c>
      <c r="I612" s="2">
        <f t="array" ref="I612">SUMPRODUCT(B596:B615, (ROW(B596:B615)-ROW(B596)+1)) / (20*21/2)</f>
        <v>6.051656666666668</v>
      </c>
      <c r="J612" s="2">
        <f t="shared" si="74"/>
        <v>6.0389722277084887</v>
      </c>
      <c r="K612" s="2">
        <f t="shared" si="68"/>
        <v>5.9674919960395574</v>
      </c>
    </row>
    <row r="613" spans="1:11" ht="13.5" x14ac:dyDescent="0.25">
      <c r="A613" s="3">
        <f>TITRES_STAT!B616</f>
        <v>42894</v>
      </c>
      <c r="B613" s="17">
        <f>TITRES_STAT!D616</f>
        <v>6.0705999999999998</v>
      </c>
      <c r="C613" s="2">
        <f t="shared" si="69"/>
        <v>9.7999999999993648E-3</v>
      </c>
      <c r="D613" s="2">
        <f t="shared" si="70"/>
        <v>6.0325599999999993</v>
      </c>
      <c r="E613" s="2">
        <f t="shared" si="72"/>
        <v>6.0200899999999997</v>
      </c>
      <c r="F613" s="2">
        <f t="shared" si="73"/>
        <v>6.0703049999999994</v>
      </c>
      <c r="G613" s="2">
        <f t="shared" si="67"/>
        <v>5.9537639999999987</v>
      </c>
      <c r="H613" s="2">
        <f t="shared" si="71"/>
        <v>5.7437810000000038</v>
      </c>
      <c r="I613" s="2">
        <f t="array" ref="I613">SUMPRODUCT(B597:B616, (ROW(B597:B616)-ROW(B597)+1)) / (20*21/2)</f>
        <v>6.0541080952380959</v>
      </c>
      <c r="J613" s="2">
        <f t="shared" si="74"/>
        <v>6.0419843964981563</v>
      </c>
      <c r="K613" s="2">
        <f t="shared" si="68"/>
        <v>5.9715354471752615</v>
      </c>
    </row>
    <row r="614" spans="1:11" ht="13.5" x14ac:dyDescent="0.25">
      <c r="A614" s="3">
        <f>TITRES_STAT!B617</f>
        <v>42895</v>
      </c>
      <c r="B614" s="17">
        <f>TITRES_STAT!D617</f>
        <v>6.0705999999999998</v>
      </c>
      <c r="C614" s="2">
        <f t="shared" si="69"/>
        <v>0</v>
      </c>
      <c r="D614" s="2">
        <f t="shared" si="70"/>
        <v>6.0456799999999991</v>
      </c>
      <c r="E614" s="2">
        <f t="shared" si="72"/>
        <v>6.02698</v>
      </c>
      <c r="F614" s="2">
        <f t="shared" si="73"/>
        <v>6.0645599999999984</v>
      </c>
      <c r="G614" s="2">
        <f t="shared" si="67"/>
        <v>5.9610579999999977</v>
      </c>
      <c r="H614" s="2">
        <f t="shared" si="71"/>
        <v>5.7453305000000032</v>
      </c>
      <c r="I614" s="2">
        <f t="array" ref="I614">SUMPRODUCT(B598:B617, (ROW(B598:B617)-ROW(B598)+1)) / (20*21/2)</f>
        <v>6.0582542857142849</v>
      </c>
      <c r="J614" s="2">
        <f t="shared" si="74"/>
        <v>6.0447096920697607</v>
      </c>
      <c r="K614" s="2">
        <f t="shared" si="68"/>
        <v>5.9754203315997616</v>
      </c>
    </row>
    <row r="615" spans="1:11" ht="13.5" x14ac:dyDescent="0.25">
      <c r="A615" s="3">
        <f>TITRES_STAT!B618</f>
        <v>42898</v>
      </c>
      <c r="B615" s="17">
        <f>TITRES_STAT!D618</f>
        <v>6.1691000000000003</v>
      </c>
      <c r="C615" s="2">
        <f t="shared" si="69"/>
        <v>9.8500000000000476E-2</v>
      </c>
      <c r="D615" s="2">
        <f t="shared" si="70"/>
        <v>6.0752199999999998</v>
      </c>
      <c r="E615" s="2">
        <f t="shared" si="72"/>
        <v>6.0450299999999997</v>
      </c>
      <c r="F615" s="2">
        <f t="shared" si="73"/>
        <v>6.0645599999999984</v>
      </c>
      <c r="G615" s="2">
        <f t="shared" si="67"/>
        <v>5.9703219999999995</v>
      </c>
      <c r="H615" s="2">
        <f t="shared" si="71"/>
        <v>5.7473580000000037</v>
      </c>
      <c r="I615" s="2">
        <f t="array" ref="I615">SUMPRODUCT(B599:B618, (ROW(B599:B618)-ROW(B599)+1)) / (20*21/2)</f>
        <v>6.0658366666666659</v>
      </c>
      <c r="J615" s="2">
        <f t="shared" si="74"/>
        <v>6.0565563880631164</v>
      </c>
      <c r="K615" s="2">
        <f t="shared" si="68"/>
        <v>5.9830156127134968</v>
      </c>
    </row>
    <row r="616" spans="1:11" ht="13.5" x14ac:dyDescent="0.25">
      <c r="A616" s="3">
        <f>TITRES_STAT!B619</f>
        <v>42899</v>
      </c>
      <c r="B616" s="17">
        <f>TITRES_STAT!D619</f>
        <v>6.0903</v>
      </c>
      <c r="C616" s="2">
        <f t="shared" si="69"/>
        <v>-7.8800000000000203E-2</v>
      </c>
      <c r="D616" s="2">
        <f t="shared" si="70"/>
        <v>6.0922799999999997</v>
      </c>
      <c r="E616" s="2">
        <f t="shared" si="72"/>
        <v>6.0568399999999993</v>
      </c>
      <c r="F616" s="2">
        <f t="shared" si="73"/>
        <v>6.0599649999999992</v>
      </c>
      <c r="G616" s="2">
        <f t="shared" si="67"/>
        <v>5.9797380000000002</v>
      </c>
      <c r="H616" s="2">
        <f t="shared" si="71"/>
        <v>5.7490060000000049</v>
      </c>
      <c r="I616" s="2">
        <f t="array" ref="I616">SUMPRODUCT(B600:B619, (ROW(B600:B619)-ROW(B600)+1)) / (20*21/2)</f>
        <v>6.0702795238095231</v>
      </c>
      <c r="J616" s="2">
        <f t="shared" si="74"/>
        <v>6.0597700653904392</v>
      </c>
      <c r="K616" s="2">
        <f t="shared" si="68"/>
        <v>5.9872228435874781</v>
      </c>
    </row>
    <row r="617" spans="1:11" ht="13.5" x14ac:dyDescent="0.25">
      <c r="A617" s="3">
        <f>TITRES_STAT!B620</f>
        <v>42900</v>
      </c>
      <c r="B617" s="17">
        <f>TITRES_STAT!D620</f>
        <v>6.1035000000000004</v>
      </c>
      <c r="C617" s="2">
        <f t="shared" si="69"/>
        <v>1.3200000000000323E-2</v>
      </c>
      <c r="D617" s="2">
        <f t="shared" si="70"/>
        <v>6.1008199999999997</v>
      </c>
      <c r="E617" s="2">
        <f t="shared" si="72"/>
        <v>6.0666899999999995</v>
      </c>
      <c r="F617" s="2">
        <f t="shared" si="73"/>
        <v>6.0566849999999999</v>
      </c>
      <c r="G617" s="2">
        <f t="shared" si="67"/>
        <v>5.9880340000000016</v>
      </c>
      <c r="H617" s="2">
        <f t="shared" si="71"/>
        <v>5.7507200000000038</v>
      </c>
      <c r="I617" s="2">
        <f t="array" ref="I617">SUMPRODUCT(B601:B620, (ROW(B601:B620)-ROW(B601)+1)) / (20*21/2)</f>
        <v>6.0748628571428567</v>
      </c>
      <c r="J617" s="2">
        <f t="shared" si="74"/>
        <v>6.0639348210675408</v>
      </c>
      <c r="K617" s="2">
        <f t="shared" si="68"/>
        <v>5.9917827320742436</v>
      </c>
    </row>
    <row r="618" spans="1:11" ht="13.5" x14ac:dyDescent="0.25">
      <c r="A618" s="3">
        <f>TITRES_STAT!B621</f>
        <v>42901</v>
      </c>
      <c r="B618" s="17">
        <f>TITRES_STAT!D621</f>
        <v>6.1363000000000003</v>
      </c>
      <c r="C618" s="2">
        <f t="shared" si="69"/>
        <v>3.279999999999994E-2</v>
      </c>
      <c r="D618" s="2">
        <f t="shared" si="70"/>
        <v>6.1139600000000005</v>
      </c>
      <c r="E618" s="2">
        <f t="shared" si="72"/>
        <v>6.0732599999999994</v>
      </c>
      <c r="F618" s="2">
        <f t="shared" si="73"/>
        <v>6.0568499999999998</v>
      </c>
      <c r="G618" s="2">
        <f t="shared" si="67"/>
        <v>5.9977939999999998</v>
      </c>
      <c r="H618" s="2">
        <f t="shared" si="71"/>
        <v>5.7525835000000027</v>
      </c>
      <c r="I618" s="2">
        <f t="array" ref="I618">SUMPRODUCT(B602:B621, (ROW(B602:B621)-ROW(B602)+1)) / (20*21/2)</f>
        <v>6.0795085714285708</v>
      </c>
      <c r="J618" s="2">
        <f t="shared" si="74"/>
        <v>6.070826742870632</v>
      </c>
      <c r="K618" s="2">
        <f t="shared" si="68"/>
        <v>5.99745007591447</v>
      </c>
    </row>
    <row r="619" spans="1:11" ht="13.5" x14ac:dyDescent="0.25">
      <c r="A619" s="3">
        <f>TITRES_STAT!B622</f>
        <v>42902</v>
      </c>
      <c r="B619" s="17">
        <f>TITRES_STAT!D622</f>
        <v>6.1035000000000004</v>
      </c>
      <c r="C619" s="2">
        <f t="shared" si="69"/>
        <v>-3.279999999999994E-2</v>
      </c>
      <c r="D619" s="2">
        <f t="shared" si="70"/>
        <v>6.1205400000000001</v>
      </c>
      <c r="E619" s="2">
        <f t="shared" si="72"/>
        <v>6.0831099999999996</v>
      </c>
      <c r="F619" s="2">
        <f t="shared" si="73"/>
        <v>6.0553749999999997</v>
      </c>
      <c r="G619" s="2">
        <f t="shared" si="67"/>
        <v>6.0068980000000014</v>
      </c>
      <c r="H619" s="2">
        <f t="shared" si="71"/>
        <v>5.7543405000000032</v>
      </c>
      <c r="I619" s="2">
        <f t="array" ref="I619">SUMPRODUCT(B603:B622, (ROW(B603:B622)-ROW(B603)+1)) / (20*21/2)</f>
        <v>6.0887147619047619</v>
      </c>
      <c r="J619" s="2">
        <f t="shared" si="74"/>
        <v>6.0739384816448574</v>
      </c>
      <c r="K619" s="2">
        <f t="shared" si="68"/>
        <v>6.0016088964668439</v>
      </c>
    </row>
    <row r="620" spans="1:11" ht="13.5" x14ac:dyDescent="0.25">
      <c r="A620" s="3">
        <f>TITRES_STAT!B623</f>
        <v>42905</v>
      </c>
      <c r="B620" s="17">
        <f>TITRES_STAT!D623</f>
        <v>6.1035000000000004</v>
      </c>
      <c r="C620" s="2">
        <f t="shared" si="69"/>
        <v>0</v>
      </c>
      <c r="D620" s="2">
        <f t="shared" si="70"/>
        <v>6.1074200000000003</v>
      </c>
      <c r="E620" s="2">
        <f t="shared" si="72"/>
        <v>6.0913200000000005</v>
      </c>
      <c r="F620" s="2">
        <f t="shared" si="73"/>
        <v>6.0547199999999997</v>
      </c>
      <c r="G620" s="2">
        <f t="shared" si="67"/>
        <v>6.0162900000000006</v>
      </c>
      <c r="H620" s="2">
        <f t="shared" si="71"/>
        <v>5.7560690000000019</v>
      </c>
      <c r="I620" s="2">
        <f t="array" ref="I620">SUMPRODUCT(B604:B623, (ROW(B604:B623)-ROW(B604)+1)) / (20*21/2)</f>
        <v>6.0942499999999988</v>
      </c>
      <c r="J620" s="2">
        <f t="shared" si="74"/>
        <v>6.0767538643453474</v>
      </c>
      <c r="K620" s="2">
        <f t="shared" si="68"/>
        <v>6.0056046260171634</v>
      </c>
    </row>
    <row r="621" spans="1:11" ht="13.5" x14ac:dyDescent="0.25">
      <c r="A621" s="3">
        <f>TITRES_STAT!B624</f>
        <v>42906</v>
      </c>
      <c r="B621" s="17">
        <f>TITRES_STAT!D624</f>
        <v>6.1035000000000004</v>
      </c>
      <c r="C621" s="2">
        <f t="shared" si="69"/>
        <v>0</v>
      </c>
      <c r="D621" s="2">
        <f t="shared" si="70"/>
        <v>6.1100599999999998</v>
      </c>
      <c r="E621" s="2">
        <f t="shared" si="72"/>
        <v>6.1011699999999989</v>
      </c>
      <c r="F621" s="2">
        <f t="shared" si="73"/>
        <v>6.0560349999999996</v>
      </c>
      <c r="G621" s="2">
        <f t="shared" si="67"/>
        <v>6.0253940000000004</v>
      </c>
      <c r="H621" s="2">
        <f t="shared" si="71"/>
        <v>5.7570480000000019</v>
      </c>
      <c r="I621" s="2">
        <f t="array" ref="I621">SUMPRODUCT(B605:B624, (ROW(B605:B624)-ROW(B605)+1)) / (20*21/2)</f>
        <v>6.09922238095238</v>
      </c>
      <c r="J621" s="2">
        <f t="shared" si="74"/>
        <v>6.0793011153600762</v>
      </c>
      <c r="K621" s="2">
        <f t="shared" si="68"/>
        <v>6.0094436602909997</v>
      </c>
    </row>
    <row r="622" spans="1:11" ht="13.5" x14ac:dyDescent="0.25">
      <c r="A622" s="3">
        <f>TITRES_STAT!B625</f>
        <v>42907</v>
      </c>
      <c r="B622" s="17">
        <f>TITRES_STAT!D625</f>
        <v>6.1527000000000003</v>
      </c>
      <c r="C622" s="2">
        <f t="shared" si="69"/>
        <v>4.919999999999991E-2</v>
      </c>
      <c r="D622" s="2">
        <f t="shared" si="70"/>
        <v>6.1198999999999995</v>
      </c>
      <c r="E622" s="2">
        <f t="shared" si="72"/>
        <v>6.1103599999999991</v>
      </c>
      <c r="F622" s="2">
        <f t="shared" si="73"/>
        <v>6.0617799999999997</v>
      </c>
      <c r="G622" s="2">
        <f t="shared" si="67"/>
        <v>6.0354819999999991</v>
      </c>
      <c r="H622" s="2">
        <f t="shared" si="71"/>
        <v>5.7583450000000029</v>
      </c>
      <c r="I622" s="2">
        <f t="array" ref="I622">SUMPRODUCT(B606:B625, (ROW(B606:B625)-ROW(B606)+1)) / (20*21/2)</f>
        <v>6.1067557142857147</v>
      </c>
      <c r="J622" s="2">
        <f t="shared" si="74"/>
        <v>6.0862914853257832</v>
      </c>
      <c r="K622" s="2">
        <f t="shared" si="68"/>
        <v>6.0150615559658629</v>
      </c>
    </row>
    <row r="623" spans="1:11" ht="13.5" x14ac:dyDescent="0.25">
      <c r="A623" s="3">
        <f>TITRES_STAT!B626</f>
        <v>42908</v>
      </c>
      <c r="B623" s="17">
        <f>TITRES_STAT!D626</f>
        <v>6.1199000000000003</v>
      </c>
      <c r="C623" s="2">
        <f t="shared" si="69"/>
        <v>-3.279999999999994E-2</v>
      </c>
      <c r="D623" s="2">
        <f t="shared" si="70"/>
        <v>6.1166200000000002</v>
      </c>
      <c r="E623" s="2">
        <f t="shared" si="72"/>
        <v>6.1152899999999999</v>
      </c>
      <c r="F623" s="2">
        <f t="shared" si="73"/>
        <v>6.0676899999999998</v>
      </c>
      <c r="G623" s="2">
        <f t="shared" si="67"/>
        <v>6.0437619999999992</v>
      </c>
      <c r="H623" s="2">
        <f t="shared" si="71"/>
        <v>5.7595500000000017</v>
      </c>
      <c r="I623" s="2">
        <f t="array" ref="I623">SUMPRODUCT(B607:B626, (ROW(B607:B626)-ROW(B607)+1)) / (20*21/2)</f>
        <v>6.1310028571428585</v>
      </c>
      <c r="J623" s="2">
        <f t="shared" si="74"/>
        <v>6.0894922962471369</v>
      </c>
      <c r="K623" s="2">
        <f t="shared" si="68"/>
        <v>6.0191728674966134</v>
      </c>
    </row>
    <row r="624" spans="1:11" ht="13.5" x14ac:dyDescent="0.25">
      <c r="A624" s="3">
        <f>TITRES_STAT!B627</f>
        <v>42909</v>
      </c>
      <c r="B624" s="17">
        <f>TITRES_STAT!D627</f>
        <v>6.1199000000000003</v>
      </c>
      <c r="C624" s="2">
        <f t="shared" si="69"/>
        <v>0</v>
      </c>
      <c r="D624" s="2">
        <f t="shared" si="70"/>
        <v>6.1199000000000003</v>
      </c>
      <c r="E624" s="2">
        <f t="shared" si="72"/>
        <v>6.1202200000000015</v>
      </c>
      <c r="F624" s="2">
        <f t="shared" si="73"/>
        <v>6.073599999999999</v>
      </c>
      <c r="G624" s="2">
        <f t="shared" si="67"/>
        <v>6.0517519999999987</v>
      </c>
      <c r="H624" s="2">
        <f t="shared" si="71"/>
        <v>5.7606975000000009</v>
      </c>
      <c r="I624" s="2">
        <f t="array" ref="I624">SUMPRODUCT(B608:B627, (ROW(B608:B627)-ROW(B608)+1)) / (20*21/2)</f>
        <v>6.1594585714285719</v>
      </c>
      <c r="J624" s="2">
        <f t="shared" si="74"/>
        <v>6.0923882680331243</v>
      </c>
      <c r="K624" s="2">
        <f t="shared" si="68"/>
        <v>6.023122951124197</v>
      </c>
    </row>
    <row r="625" spans="1:11" ht="13.5" x14ac:dyDescent="0.25">
      <c r="A625" s="3">
        <f>TITRES_STAT!B628</f>
        <v>42914</v>
      </c>
      <c r="B625" s="17">
        <f>TITRES_STAT!D628</f>
        <v>6.1527000000000003</v>
      </c>
      <c r="C625" s="2">
        <f t="shared" si="69"/>
        <v>3.279999999999994E-2</v>
      </c>
      <c r="D625" s="2">
        <f t="shared" si="70"/>
        <v>6.12974</v>
      </c>
      <c r="E625" s="2">
        <f t="shared" si="72"/>
        <v>6.1185800000000015</v>
      </c>
      <c r="F625" s="2">
        <f t="shared" si="73"/>
        <v>6.0818049999999992</v>
      </c>
      <c r="G625" s="2">
        <f t="shared" si="67"/>
        <v>6.0598219999999978</v>
      </c>
      <c r="H625" s="2">
        <f t="shared" si="71"/>
        <v>5.7620665000000004</v>
      </c>
      <c r="I625" s="2">
        <f t="array" ref="I625">SUMPRODUCT(B609:B628, (ROW(B609:B628)-ROW(B609)+1)) / (20*21/2)</f>
        <v>6.1857247619047628</v>
      </c>
      <c r="J625" s="2">
        <f t="shared" si="74"/>
        <v>6.0981322425061606</v>
      </c>
      <c r="K625" s="2">
        <f t="shared" si="68"/>
        <v>6.0282044040212881</v>
      </c>
    </row>
    <row r="626" spans="1:11" ht="13.5" x14ac:dyDescent="0.25">
      <c r="A626" s="3">
        <f>TITRES_STAT!B629</f>
        <v>42915</v>
      </c>
      <c r="B626" s="17">
        <f>TITRES_STAT!D629</f>
        <v>6.3364000000000003</v>
      </c>
      <c r="C626" s="2">
        <f t="shared" si="69"/>
        <v>0.18369999999999997</v>
      </c>
      <c r="D626" s="2">
        <f t="shared" si="70"/>
        <v>6.1763200000000005</v>
      </c>
      <c r="E626" s="2">
        <f t="shared" si="72"/>
        <v>6.1431900000000006</v>
      </c>
      <c r="F626" s="2">
        <f t="shared" si="73"/>
        <v>6.1000149999999991</v>
      </c>
      <c r="G626" s="2">
        <f t="shared" ref="G626:G689" si="75">AVERAGE(B577:B626)</f>
        <v>6.0718539999999992</v>
      </c>
      <c r="H626" s="2">
        <f t="shared" si="71"/>
        <v>5.7645705000000014</v>
      </c>
      <c r="I626" s="2">
        <f t="array" ref="I626">SUMPRODUCT(B610:B629, (ROW(B610:B629)-ROW(B610)+1)) / (20*21/2)</f>
        <v>6.2085676190476198</v>
      </c>
      <c r="J626" s="2">
        <f t="shared" si="74"/>
        <v>6.1208244098865263</v>
      </c>
      <c r="K626" s="2">
        <f t="shared" si="68"/>
        <v>6.040290505824375</v>
      </c>
    </row>
    <row r="627" spans="1:11" ht="13.5" x14ac:dyDescent="0.25">
      <c r="A627" s="3">
        <f>TITRES_STAT!B630</f>
        <v>42916</v>
      </c>
      <c r="B627" s="17">
        <f>TITRES_STAT!D630</f>
        <v>6.3987999999999996</v>
      </c>
      <c r="C627" s="2">
        <f t="shared" si="69"/>
        <v>6.2399999999999345E-2</v>
      </c>
      <c r="D627" s="2">
        <f t="shared" si="70"/>
        <v>6.2255400000000005</v>
      </c>
      <c r="E627" s="2">
        <f t="shared" si="72"/>
        <v>6.17272</v>
      </c>
      <c r="F627" s="2">
        <f t="shared" si="73"/>
        <v>6.1197049999999988</v>
      </c>
      <c r="G627" s="2">
        <f t="shared" si="75"/>
        <v>6.0846739999999988</v>
      </c>
      <c r="H627" s="2">
        <f t="shared" si="71"/>
        <v>5.767170000000001</v>
      </c>
      <c r="I627" s="2">
        <f t="array" ref="I627">SUMPRODUCT(B611:B630, (ROW(B611:B630)-ROW(B611)+1)) / (20*21/2)</f>
        <v>6.2299590476190483</v>
      </c>
      <c r="J627" s="2">
        <f t="shared" si="74"/>
        <v>6.147298275611619</v>
      </c>
      <c r="K627" s="2">
        <f t="shared" ref="K627:K690" si="76">$K$4*B627+(1-$K$4)*K626</f>
        <v>6.0543497016743997</v>
      </c>
    </row>
    <row r="628" spans="1:11" ht="13.5" x14ac:dyDescent="0.25">
      <c r="A628" s="3">
        <f>TITRES_STAT!B631</f>
        <v>42919</v>
      </c>
      <c r="B628" s="17">
        <f>TITRES_STAT!D631</f>
        <v>6.3955000000000002</v>
      </c>
      <c r="C628" s="2">
        <f t="shared" si="69"/>
        <v>-3.2999999999994145E-3</v>
      </c>
      <c r="D628" s="2">
        <f t="shared" si="70"/>
        <v>6.2806600000000001</v>
      </c>
      <c r="E628" s="2">
        <f t="shared" si="72"/>
        <v>6.1986400000000001</v>
      </c>
      <c r="F628" s="2">
        <f t="shared" si="73"/>
        <v>6.1359499999999993</v>
      </c>
      <c r="G628" s="2">
        <f t="shared" si="75"/>
        <v>6.097427999999999</v>
      </c>
      <c r="H628" s="2">
        <f t="shared" si="71"/>
        <v>5.7697675000000013</v>
      </c>
      <c r="I628" s="2">
        <f t="array" ref="I628">SUMPRODUCT(B612:B631, (ROW(B612:B631)-ROW(B612)+1)) / (20*21/2)</f>
        <v>6.2565233333333339</v>
      </c>
      <c r="J628" s="2">
        <f t="shared" si="74"/>
        <v>6.1709365350771783</v>
      </c>
      <c r="K628" s="2">
        <f t="shared" si="76"/>
        <v>6.0677281447459919</v>
      </c>
    </row>
    <row r="629" spans="1:11" ht="13.5" x14ac:dyDescent="0.25">
      <c r="A629" s="3">
        <f>TITRES_STAT!B632</f>
        <v>42920</v>
      </c>
      <c r="B629" s="17">
        <f>TITRES_STAT!D632</f>
        <v>6.3757999999999999</v>
      </c>
      <c r="C629" s="2">
        <f t="shared" si="69"/>
        <v>-1.9700000000000273E-2</v>
      </c>
      <c r="D629" s="2">
        <f t="shared" si="70"/>
        <v>6.3318399999999997</v>
      </c>
      <c r="E629" s="2">
        <f t="shared" si="72"/>
        <v>6.2258699999999996</v>
      </c>
      <c r="F629" s="2">
        <f t="shared" si="73"/>
        <v>6.1544899999999982</v>
      </c>
      <c r="G629" s="2">
        <f t="shared" si="75"/>
        <v>6.1078279999999996</v>
      </c>
      <c r="H629" s="2">
        <f t="shared" si="71"/>
        <v>5.7722665000000015</v>
      </c>
      <c r="I629" s="2">
        <f t="array" ref="I629">SUMPRODUCT(B613:B632, (ROW(B613:B632)-ROW(B613)+1)) / (20*21/2)</f>
        <v>6.2822099999999992</v>
      </c>
      <c r="J629" s="2">
        <f t="shared" si="74"/>
        <v>6.1904473412603043</v>
      </c>
      <c r="K629" s="2">
        <f t="shared" si="76"/>
        <v>6.0798093939716402</v>
      </c>
    </row>
    <row r="630" spans="1:11" ht="13.5" x14ac:dyDescent="0.25">
      <c r="A630" s="3">
        <f>TITRES_STAT!B633</f>
        <v>42921</v>
      </c>
      <c r="B630" s="17">
        <f>TITRES_STAT!D633</f>
        <v>6.3791000000000002</v>
      </c>
      <c r="C630" s="2">
        <f t="shared" si="69"/>
        <v>3.3000000000003027E-3</v>
      </c>
      <c r="D630" s="2">
        <f t="shared" si="70"/>
        <v>6.3771199999999997</v>
      </c>
      <c r="E630" s="2">
        <f t="shared" si="72"/>
        <v>6.2534299999999998</v>
      </c>
      <c r="F630" s="2">
        <f t="shared" si="73"/>
        <v>6.1723749999999988</v>
      </c>
      <c r="G630" s="2">
        <f t="shared" si="75"/>
        <v>6.1158160000000006</v>
      </c>
      <c r="H630" s="2">
        <f t="shared" si="71"/>
        <v>5.7749840000000017</v>
      </c>
      <c r="I630" s="2">
        <f t="array" ref="I630">SUMPRODUCT(B614:B633, (ROW(B614:B633)-ROW(B614)+1)) / (20*21/2)</f>
        <v>6.3090985714285708</v>
      </c>
      <c r="J630" s="2">
        <f t="shared" si="74"/>
        <v>6.2084142611402751</v>
      </c>
      <c r="K630" s="2">
        <f t="shared" si="76"/>
        <v>6.0915462804825564</v>
      </c>
    </row>
    <row r="631" spans="1:11" ht="13.5" x14ac:dyDescent="0.25">
      <c r="A631" s="3">
        <f>TITRES_STAT!B634</f>
        <v>42922</v>
      </c>
      <c r="B631" s="17">
        <f>TITRES_STAT!D634</f>
        <v>6.4512999999999998</v>
      </c>
      <c r="C631" s="2">
        <f t="shared" si="69"/>
        <v>7.2199999999999598E-2</v>
      </c>
      <c r="D631" s="2">
        <f t="shared" si="70"/>
        <v>6.4001000000000001</v>
      </c>
      <c r="E631" s="2">
        <f t="shared" si="72"/>
        <v>6.2882099999999994</v>
      </c>
      <c r="F631" s="2">
        <f t="shared" si="73"/>
        <v>6.1946899999999987</v>
      </c>
      <c r="G631" s="2">
        <f t="shared" si="75"/>
        <v>6.124556000000001</v>
      </c>
      <c r="H631" s="2">
        <f t="shared" si="71"/>
        <v>5.7781345000000011</v>
      </c>
      <c r="I631" s="2">
        <f t="array" ref="I631">SUMPRODUCT(B615:B634, (ROW(B615:B634)-ROW(B615)+1)) / (20*21/2)</f>
        <v>6.3436414285714289</v>
      </c>
      <c r="J631" s="2">
        <f t="shared" si="74"/>
        <v>6.2315462362697724</v>
      </c>
      <c r="K631" s="2">
        <f t="shared" si="76"/>
        <v>6.1056542694832405</v>
      </c>
    </row>
    <row r="632" spans="1:11" ht="13.5" x14ac:dyDescent="0.25">
      <c r="A632" s="3">
        <f>TITRES_STAT!B635</f>
        <v>42923</v>
      </c>
      <c r="B632" s="17">
        <f>TITRES_STAT!D635</f>
        <v>6.4644000000000004</v>
      </c>
      <c r="C632" s="2">
        <f t="shared" si="69"/>
        <v>1.3100000000000556E-2</v>
      </c>
      <c r="D632" s="2">
        <f t="shared" si="70"/>
        <v>6.4132199999999999</v>
      </c>
      <c r="E632" s="2">
        <f t="shared" si="72"/>
        <v>6.3193799999999998</v>
      </c>
      <c r="F632" s="2">
        <f t="shared" si="73"/>
        <v>6.2148699999999986</v>
      </c>
      <c r="G632" s="2">
        <f t="shared" si="75"/>
        <v>6.1351140000000024</v>
      </c>
      <c r="H632" s="2">
        <f t="shared" si="71"/>
        <v>5.7814225000000015</v>
      </c>
      <c r="I632" s="2">
        <f t="array" ref="I632">SUMPRODUCT(B616:B635, (ROW(B616:B635)-ROW(B616)+1)) / (20*21/2)</f>
        <v>6.3831733333333345</v>
      </c>
      <c r="J632" s="2">
        <f t="shared" si="74"/>
        <v>6.2537227851964605</v>
      </c>
      <c r="K632" s="2">
        <f t="shared" si="76"/>
        <v>6.1197227295035059</v>
      </c>
    </row>
    <row r="633" spans="1:11" ht="13.5" x14ac:dyDescent="0.25">
      <c r="A633" s="3">
        <f>TITRES_STAT!B636</f>
        <v>42926</v>
      </c>
      <c r="B633" s="17">
        <f>TITRES_STAT!D636</f>
        <v>6.4972000000000003</v>
      </c>
      <c r="C633" s="2">
        <f t="shared" si="69"/>
        <v>3.279999999999994E-2</v>
      </c>
      <c r="D633" s="2">
        <f t="shared" si="70"/>
        <v>6.4335599999999999</v>
      </c>
      <c r="E633" s="2">
        <f t="shared" si="72"/>
        <v>6.3571099999999996</v>
      </c>
      <c r="F633" s="2">
        <f t="shared" si="73"/>
        <v>6.2361999999999984</v>
      </c>
      <c r="G633" s="2">
        <f t="shared" si="75"/>
        <v>6.1434460000000026</v>
      </c>
      <c r="H633" s="2">
        <f t="shared" si="71"/>
        <v>5.7849465000000011</v>
      </c>
      <c r="I633" s="2">
        <f t="array" ref="I633">SUMPRODUCT(B617:B636, (ROW(B617:B636)-ROW(B617)+1)) / (20*21/2)</f>
        <v>6.426845238095237</v>
      </c>
      <c r="J633" s="2">
        <f t="shared" si="74"/>
        <v>6.2769110913682269</v>
      </c>
      <c r="K633" s="2">
        <f t="shared" si="76"/>
        <v>6.1345257597190548</v>
      </c>
    </row>
    <row r="634" spans="1:11" ht="13.5" x14ac:dyDescent="0.25">
      <c r="A634" s="3">
        <f>TITRES_STAT!B637</f>
        <v>42927</v>
      </c>
      <c r="B634" s="17">
        <f>TITRES_STAT!D637</f>
        <v>6.5989000000000004</v>
      </c>
      <c r="C634" s="2">
        <f t="shared" si="69"/>
        <v>0.10170000000000012</v>
      </c>
      <c r="D634" s="2">
        <f t="shared" si="70"/>
        <v>6.47818</v>
      </c>
      <c r="E634" s="2">
        <f t="shared" si="72"/>
        <v>6.405009999999999</v>
      </c>
      <c r="F634" s="2">
        <f t="shared" si="73"/>
        <v>6.2626150000000003</v>
      </c>
      <c r="G634" s="2">
        <f t="shared" si="75"/>
        <v>6.1532360000000033</v>
      </c>
      <c r="H634" s="2">
        <f t="shared" si="71"/>
        <v>5.7894835000000002</v>
      </c>
      <c r="I634" s="2">
        <f t="array" ref="I634">SUMPRODUCT(B618:B637, (ROW(B618:B637)-ROW(B618)+1)) / (20*21/2)</f>
        <v>6.4673919047619046</v>
      </c>
      <c r="J634" s="2">
        <f t="shared" si="74"/>
        <v>6.30757670171411</v>
      </c>
      <c r="K634" s="2">
        <f t="shared" si="76"/>
        <v>6.1527365142398764</v>
      </c>
    </row>
    <row r="635" spans="1:11" ht="13.5" x14ac:dyDescent="0.25">
      <c r="A635" s="3">
        <f>TITRES_STAT!B638</f>
        <v>42928</v>
      </c>
      <c r="B635" s="17">
        <f>TITRES_STAT!D638</f>
        <v>6.6776999999999997</v>
      </c>
      <c r="C635" s="2">
        <f t="shared" si="69"/>
        <v>7.8799999999999315E-2</v>
      </c>
      <c r="D635" s="2">
        <f t="shared" si="70"/>
        <v>6.5379000000000005</v>
      </c>
      <c r="E635" s="2">
        <f t="shared" si="72"/>
        <v>6.4575099999999992</v>
      </c>
      <c r="F635" s="2">
        <f t="shared" si="73"/>
        <v>6.2880450000000003</v>
      </c>
      <c r="G635" s="2">
        <f t="shared" si="75"/>
        <v>6.1657540000000042</v>
      </c>
      <c r="H635" s="2">
        <f t="shared" si="71"/>
        <v>5.7944864999999997</v>
      </c>
      <c r="I635" s="2">
        <f t="array" ref="I635">SUMPRODUCT(B619:B638, (ROW(B619:B638)-ROW(B619)+1)) / (20*21/2)</f>
        <v>6.4908095238095243</v>
      </c>
      <c r="J635" s="2">
        <f t="shared" si="74"/>
        <v>6.3428265396460999</v>
      </c>
      <c r="K635" s="2">
        <f t="shared" si="76"/>
        <v>6.1733233176030193</v>
      </c>
    </row>
    <row r="636" spans="1:11" ht="13.5" x14ac:dyDescent="0.25">
      <c r="A636" s="3">
        <f>TITRES_STAT!B639</f>
        <v>42929</v>
      </c>
      <c r="B636" s="17">
        <f>TITRES_STAT!D639</f>
        <v>6.7465999999999999</v>
      </c>
      <c r="C636" s="2">
        <f t="shared" si="69"/>
        <v>6.8900000000000183E-2</v>
      </c>
      <c r="D636" s="2">
        <f t="shared" si="70"/>
        <v>6.5969600000000002</v>
      </c>
      <c r="E636" s="2">
        <f t="shared" si="72"/>
        <v>6.4985299999999997</v>
      </c>
      <c r="F636" s="2">
        <f t="shared" si="73"/>
        <v>6.3208600000000006</v>
      </c>
      <c r="G636" s="2">
        <f t="shared" si="75"/>
        <v>6.1796500000000023</v>
      </c>
      <c r="H636" s="2">
        <f t="shared" si="71"/>
        <v>5.8006264999999999</v>
      </c>
      <c r="I636" s="2">
        <f t="array" ref="I636">SUMPRODUCT(B620:B639, (ROW(B620:B639)-ROW(B620)+1)) / (20*21/2)</f>
        <v>6.5101576190476189</v>
      </c>
      <c r="J636" s="2">
        <f t="shared" si="74"/>
        <v>6.3812811549179003</v>
      </c>
      <c r="K636" s="2">
        <f t="shared" si="76"/>
        <v>6.1958047561283909</v>
      </c>
    </row>
    <row r="637" spans="1:11" ht="13.5" x14ac:dyDescent="0.25">
      <c r="A637" s="3">
        <f>TITRES_STAT!B640</f>
        <v>42930</v>
      </c>
      <c r="B637" s="17">
        <f>TITRES_STAT!D640</f>
        <v>6.7465999999999999</v>
      </c>
      <c r="C637" s="2">
        <f t="shared" si="69"/>
        <v>0</v>
      </c>
      <c r="D637" s="2">
        <f t="shared" si="70"/>
        <v>6.6534000000000004</v>
      </c>
      <c r="E637" s="2">
        <f t="shared" si="72"/>
        <v>6.5333100000000002</v>
      </c>
      <c r="F637" s="2">
        <f t="shared" si="73"/>
        <v>6.353015000000001</v>
      </c>
      <c r="G637" s="2">
        <f t="shared" si="75"/>
        <v>6.1941240000000031</v>
      </c>
      <c r="H637" s="2">
        <f t="shared" si="71"/>
        <v>5.8067519999999995</v>
      </c>
      <c r="I637" s="2">
        <f t="array" ref="I637">SUMPRODUCT(B621:B640, (ROW(B621:B640)-ROW(B621)+1)) / (20*21/2)</f>
        <v>6.529420952380951</v>
      </c>
      <c r="J637" s="2">
        <f t="shared" si="74"/>
        <v>6.4160734258781007</v>
      </c>
      <c r="K637" s="2">
        <f t="shared" si="76"/>
        <v>6.217404569613552</v>
      </c>
    </row>
    <row r="638" spans="1:11" ht="13.5" x14ac:dyDescent="0.25">
      <c r="A638" s="3">
        <f>TITRES_STAT!B641</f>
        <v>42933</v>
      </c>
      <c r="B638" s="17">
        <f>TITRES_STAT!D641</f>
        <v>6.5989000000000004</v>
      </c>
      <c r="C638" s="2">
        <f t="shared" si="69"/>
        <v>-0.1476999999999995</v>
      </c>
      <c r="D638" s="2">
        <f t="shared" si="70"/>
        <v>6.6737400000000004</v>
      </c>
      <c r="E638" s="2">
        <f t="shared" si="72"/>
        <v>6.5536500000000002</v>
      </c>
      <c r="F638" s="2">
        <f t="shared" si="73"/>
        <v>6.3761450000000002</v>
      </c>
      <c r="G638" s="2">
        <f t="shared" si="75"/>
        <v>6.2062040000000032</v>
      </c>
      <c r="H638" s="2">
        <f t="shared" si="71"/>
        <v>5.8120814999999979</v>
      </c>
      <c r="I638" s="2">
        <f t="array" ref="I638">SUMPRODUCT(B622:B641, (ROW(B622:B641)-ROW(B622)+1)) / (20*21/2)</f>
        <v>6.5456904761904759</v>
      </c>
      <c r="J638" s="2">
        <f t="shared" si="74"/>
        <v>6.4334854805563761</v>
      </c>
      <c r="K638" s="2">
        <f t="shared" si="76"/>
        <v>6.2323651747267466</v>
      </c>
    </row>
    <row r="639" spans="1:11" ht="13.5" x14ac:dyDescent="0.25">
      <c r="A639" s="3">
        <f>TITRES_STAT!B642</f>
        <v>42934</v>
      </c>
      <c r="B639" s="17">
        <f>TITRES_STAT!D642</f>
        <v>6.5792999999999999</v>
      </c>
      <c r="C639" s="2">
        <f t="shared" si="69"/>
        <v>-1.9600000000000506E-2</v>
      </c>
      <c r="D639" s="2">
        <f t="shared" si="70"/>
        <v>6.6698199999999996</v>
      </c>
      <c r="E639" s="2">
        <f t="shared" si="72"/>
        <v>6.5740000000000007</v>
      </c>
      <c r="F639" s="2">
        <f t="shared" si="73"/>
        <v>6.399935000000001</v>
      </c>
      <c r="G639" s="2">
        <f t="shared" si="75"/>
        <v>6.2155480000000018</v>
      </c>
      <c r="H639" s="2">
        <f t="shared" si="71"/>
        <v>5.8171684999999993</v>
      </c>
      <c r="I639" s="2">
        <f t="array" ref="I639">SUMPRODUCT(B623:B642, (ROW(B623:B642)-ROW(B623)+1)) / (20*21/2)</f>
        <v>6.5564923809523812</v>
      </c>
      <c r="J639" s="2">
        <f t="shared" si="74"/>
        <v>6.4473725776462452</v>
      </c>
      <c r="K639" s="2">
        <f t="shared" si="76"/>
        <v>6.2459704619923642</v>
      </c>
    </row>
    <row r="640" spans="1:11" ht="13.5" x14ac:dyDescent="0.25">
      <c r="A640" s="3">
        <f>TITRES_STAT!B643</f>
        <v>42935</v>
      </c>
      <c r="B640" s="17">
        <f>TITRES_STAT!D643</f>
        <v>6.6021999999999998</v>
      </c>
      <c r="C640" s="2">
        <f t="shared" si="69"/>
        <v>2.289999999999992E-2</v>
      </c>
      <c r="D640" s="2">
        <f t="shared" si="70"/>
        <v>6.6547200000000002</v>
      </c>
      <c r="E640" s="2">
        <f t="shared" si="72"/>
        <v>6.5963099999999999</v>
      </c>
      <c r="F640" s="2">
        <f t="shared" si="73"/>
        <v>6.4248700000000012</v>
      </c>
      <c r="G640" s="2">
        <f t="shared" si="75"/>
        <v>6.2249320000000008</v>
      </c>
      <c r="H640" s="2">
        <f t="shared" si="71"/>
        <v>5.8220100000000006</v>
      </c>
      <c r="I640" s="2">
        <f t="array" ref="I640">SUMPRODUCT(B624:B643, (ROW(B624:B643)-ROW(B624)+1)) / (20*21/2)</f>
        <v>6.5747123809523815</v>
      </c>
      <c r="J640" s="2">
        <f t="shared" si="74"/>
        <v>6.4621180464418408</v>
      </c>
      <c r="K640" s="2">
        <f t="shared" si="76"/>
        <v>6.2599402477965853</v>
      </c>
    </row>
    <row r="641" spans="1:11" ht="13.5" x14ac:dyDescent="0.25">
      <c r="A641" s="3">
        <f>TITRES_STAT!B644</f>
        <v>42936</v>
      </c>
      <c r="B641" s="17">
        <f>TITRES_STAT!D644</f>
        <v>6.5956999999999999</v>
      </c>
      <c r="C641" s="2">
        <f t="shared" si="69"/>
        <v>-6.4999999999999503E-3</v>
      </c>
      <c r="D641" s="2">
        <f t="shared" si="70"/>
        <v>6.6245400000000005</v>
      </c>
      <c r="E641" s="2">
        <f t="shared" si="72"/>
        <v>6.6107499999999986</v>
      </c>
      <c r="F641" s="2">
        <f t="shared" si="73"/>
        <v>6.4494799999999994</v>
      </c>
      <c r="G641" s="2">
        <f t="shared" si="75"/>
        <v>6.2335300000000018</v>
      </c>
      <c r="H641" s="2">
        <f t="shared" si="71"/>
        <v>5.8266459999999993</v>
      </c>
      <c r="I641" s="2">
        <f t="array" ref="I641">SUMPRODUCT(B625:B644, (ROW(B625:B644)-ROW(B625)+1)) / (20*21/2)</f>
        <v>6.5809828571428559</v>
      </c>
      <c r="J641" s="2">
        <f t="shared" si="74"/>
        <v>6.474840137256904</v>
      </c>
      <c r="K641" s="2">
        <f t="shared" si="76"/>
        <v>6.2731072969026016</v>
      </c>
    </row>
    <row r="642" spans="1:11" ht="13.5" x14ac:dyDescent="0.25">
      <c r="A642" s="3">
        <f>TITRES_STAT!B645</f>
        <v>42937</v>
      </c>
      <c r="B642" s="17">
        <f>TITRES_STAT!D645</f>
        <v>6.5629</v>
      </c>
      <c r="C642" s="2">
        <f t="shared" si="69"/>
        <v>-3.279999999999994E-2</v>
      </c>
      <c r="D642" s="2">
        <f t="shared" si="70"/>
        <v>6.5877999999999997</v>
      </c>
      <c r="E642" s="2">
        <f t="shared" si="72"/>
        <v>6.6206000000000005</v>
      </c>
      <c r="F642" s="2">
        <f t="shared" si="73"/>
        <v>6.4699900000000001</v>
      </c>
      <c r="G642" s="2">
        <f t="shared" si="75"/>
        <v>6.240750000000002</v>
      </c>
      <c r="H642" s="2">
        <f t="shared" si="71"/>
        <v>5.8314204999999992</v>
      </c>
      <c r="I642" s="2">
        <f t="array" ref="I642">SUMPRODUCT(B626:B645, (ROW(B626:B645)-ROW(B626)+1)) / (20*21/2)</f>
        <v>6.5854485714285707</v>
      </c>
      <c r="J642" s="2">
        <f t="shared" si="74"/>
        <v>6.483226790851484</v>
      </c>
      <c r="K642" s="2">
        <f t="shared" si="76"/>
        <v>6.284471716631912</v>
      </c>
    </row>
    <row r="643" spans="1:11" ht="13.5" x14ac:dyDescent="0.25">
      <c r="A643" s="3">
        <f>TITRES_STAT!B646</f>
        <v>42940</v>
      </c>
      <c r="B643" s="17">
        <f>TITRES_STAT!D646</f>
        <v>6.6612999999999998</v>
      </c>
      <c r="C643" s="2">
        <f t="shared" si="69"/>
        <v>9.8399999999999821E-2</v>
      </c>
      <c r="D643" s="2">
        <f t="shared" si="70"/>
        <v>6.6002799999999997</v>
      </c>
      <c r="E643" s="2">
        <f t="shared" si="72"/>
        <v>6.637010000000001</v>
      </c>
      <c r="F643" s="2">
        <f t="shared" si="73"/>
        <v>6.4970599999999994</v>
      </c>
      <c r="G643" s="2">
        <f t="shared" si="75"/>
        <v>6.2500040000000006</v>
      </c>
      <c r="H643" s="2">
        <f t="shared" si="71"/>
        <v>5.8366295000000017</v>
      </c>
      <c r="I643" s="2">
        <f t="array" ref="I643">SUMPRODUCT(B627:B646, (ROW(B627:B646)-ROW(B627)+1)) / (20*21/2)</f>
        <v>6.597012380952382</v>
      </c>
      <c r="J643" s="2">
        <f t="shared" si="74"/>
        <v>6.500186144103723</v>
      </c>
      <c r="K643" s="2">
        <f t="shared" si="76"/>
        <v>6.2992492963718378</v>
      </c>
    </row>
    <row r="644" spans="1:11" ht="13.5" x14ac:dyDescent="0.25">
      <c r="A644" s="3">
        <f>TITRES_STAT!B647</f>
        <v>42942</v>
      </c>
      <c r="B644" s="17">
        <f>TITRES_STAT!D647</f>
        <v>6.5629</v>
      </c>
      <c r="C644" s="2">
        <f t="shared" ref="C644:C707" si="77">B644-B643</f>
        <v>-9.8399999999999821E-2</v>
      </c>
      <c r="D644" s="2">
        <f t="shared" si="70"/>
        <v>6.5969999999999995</v>
      </c>
      <c r="E644" s="2">
        <f t="shared" si="72"/>
        <v>6.6334100000000005</v>
      </c>
      <c r="F644" s="2">
        <f t="shared" si="73"/>
        <v>6.5192099999999993</v>
      </c>
      <c r="G644" s="2">
        <f t="shared" si="75"/>
        <v>6.2575519999999996</v>
      </c>
      <c r="H644" s="2">
        <f t="shared" si="71"/>
        <v>5.8414904999999999</v>
      </c>
      <c r="I644" s="2">
        <f t="array" ref="I644">SUMPRODUCT(B628:B647, (ROW(B628:B647)-ROW(B628)+1)) / (20*21/2)</f>
        <v>6.6067147619047608</v>
      </c>
      <c r="J644" s="2">
        <f t="shared" si="74"/>
        <v>6.5061588922843203</v>
      </c>
      <c r="K644" s="2">
        <f t="shared" si="76"/>
        <v>6.309588539651374</v>
      </c>
    </row>
    <row r="645" spans="1:11" ht="13.5" x14ac:dyDescent="0.25">
      <c r="A645" s="3">
        <f>TITRES_STAT!B648</f>
        <v>42943</v>
      </c>
      <c r="B645" s="17">
        <f>TITRES_STAT!D648</f>
        <v>6.5660999999999996</v>
      </c>
      <c r="C645" s="2">
        <f t="shared" si="77"/>
        <v>3.1999999999996476E-3</v>
      </c>
      <c r="D645" s="2">
        <f t="shared" si="70"/>
        <v>6.5897800000000002</v>
      </c>
      <c r="E645" s="2">
        <f t="shared" si="72"/>
        <v>6.6222499999999993</v>
      </c>
      <c r="F645" s="2">
        <f t="shared" si="73"/>
        <v>6.5398799999999992</v>
      </c>
      <c r="G645" s="2">
        <f t="shared" si="75"/>
        <v>6.2654919999999992</v>
      </c>
      <c r="H645" s="2">
        <f t="shared" si="71"/>
        <v>5.8459785000000002</v>
      </c>
      <c r="I645" s="2">
        <f t="array" ref="I645">SUMPRODUCT(B629:B648, (ROW(B629:B648)-ROW(B629)+1)) / (20*21/2)</f>
        <v>6.609249523809523</v>
      </c>
      <c r="J645" s="2">
        <f t="shared" si="74"/>
        <v>6.5118675692096231</v>
      </c>
      <c r="K645" s="2">
        <f t="shared" si="76"/>
        <v>6.3196478126062221</v>
      </c>
    </row>
    <row r="646" spans="1:11" ht="13.5" x14ac:dyDescent="0.25">
      <c r="A646" s="3">
        <f>TITRES_STAT!B649</f>
        <v>42944</v>
      </c>
      <c r="B646" s="17">
        <f>TITRES_STAT!D649</f>
        <v>6.6612999999999998</v>
      </c>
      <c r="C646" s="2">
        <f t="shared" si="77"/>
        <v>9.5200000000000173E-2</v>
      </c>
      <c r="D646" s="2">
        <f t="shared" ref="D646:D709" si="78">AVERAGE(B642:B646)</f>
        <v>6.6029</v>
      </c>
      <c r="E646" s="2">
        <f t="shared" si="72"/>
        <v>6.6137199999999989</v>
      </c>
      <c r="F646" s="2">
        <f t="shared" si="73"/>
        <v>6.5561249999999998</v>
      </c>
      <c r="G646" s="2">
        <f t="shared" si="75"/>
        <v>6.2750739999999983</v>
      </c>
      <c r="H646" s="2">
        <f t="shared" si="71"/>
        <v>5.8511730000000011</v>
      </c>
      <c r="I646" s="2">
        <f t="array" ref="I646">SUMPRODUCT(B630:B649, (ROW(B630:B649)-ROW(B630)+1)) / (20*21/2)</f>
        <v>6.6108309523809528</v>
      </c>
      <c r="J646" s="2">
        <f t="shared" si="74"/>
        <v>6.5260992292848972</v>
      </c>
      <c r="K646" s="2">
        <f t="shared" si="76"/>
        <v>6.3330459376020567</v>
      </c>
    </row>
    <row r="647" spans="1:11" ht="13.5" x14ac:dyDescent="0.25">
      <c r="A647" s="3">
        <f>TITRES_STAT!B650</f>
        <v>42947</v>
      </c>
      <c r="B647" s="17">
        <f>TITRES_STAT!D650</f>
        <v>6.6580000000000004</v>
      </c>
      <c r="C647" s="2">
        <f t="shared" si="77"/>
        <v>-3.2999999999994145E-3</v>
      </c>
      <c r="D647" s="2">
        <f t="shared" si="78"/>
        <v>6.6219200000000003</v>
      </c>
      <c r="E647" s="2">
        <f t="shared" si="72"/>
        <v>6.6048599999999995</v>
      </c>
      <c r="F647" s="2">
        <f t="shared" si="73"/>
        <v>6.5690849999999994</v>
      </c>
      <c r="G647" s="2">
        <f t="shared" si="75"/>
        <v>6.2848519999999999</v>
      </c>
      <c r="H647" s="2">
        <f t="shared" si="71"/>
        <v>5.8561779999999999</v>
      </c>
      <c r="I647" s="2">
        <f t="array" ref="I647">SUMPRODUCT(B631:B650, (ROW(B631:B650)-ROW(B631)+1)) / (20*21/2)</f>
        <v>6.611365238095237</v>
      </c>
      <c r="J647" s="2">
        <f t="shared" si="74"/>
        <v>6.5386612074482402</v>
      </c>
      <c r="K647" s="2">
        <f t="shared" si="76"/>
        <v>6.3457892341666824</v>
      </c>
    </row>
    <row r="648" spans="1:11" ht="13.5" x14ac:dyDescent="0.25">
      <c r="A648" s="3">
        <f>TITRES_STAT!B651</f>
        <v>42948</v>
      </c>
      <c r="B648" s="17">
        <f>TITRES_STAT!D651</f>
        <v>6.5956999999999999</v>
      </c>
      <c r="C648" s="2">
        <f t="shared" si="77"/>
        <v>-6.2300000000000466E-2</v>
      </c>
      <c r="D648" s="2">
        <f t="shared" si="78"/>
        <v>6.6087999999999996</v>
      </c>
      <c r="E648" s="2">
        <f t="shared" si="72"/>
        <v>6.6045399999999983</v>
      </c>
      <c r="F648" s="2">
        <f t="shared" si="73"/>
        <v>6.5790949999999997</v>
      </c>
      <c r="G648" s="2">
        <f t="shared" si="75"/>
        <v>6.2941060000000002</v>
      </c>
      <c r="H648" s="2">
        <f t="shared" si="71"/>
        <v>5.8605690000000017</v>
      </c>
      <c r="I648" s="2">
        <f t="array" ref="I648">SUMPRODUCT(B632:B651, (ROW(B632:B651)-ROW(B632)+1)) / (20*21/2)</f>
        <v>6.6149252380952381</v>
      </c>
      <c r="J648" s="2">
        <f t="shared" si="74"/>
        <v>6.5440934734055505</v>
      </c>
      <c r="K648" s="2">
        <f t="shared" si="76"/>
        <v>6.3555896563562246</v>
      </c>
    </row>
    <row r="649" spans="1:11" ht="13.5" x14ac:dyDescent="0.25">
      <c r="A649" s="3">
        <f>TITRES_STAT!B652</f>
        <v>42949</v>
      </c>
      <c r="B649" s="17">
        <f>TITRES_STAT!D652</f>
        <v>6.5956999999999999</v>
      </c>
      <c r="C649" s="2">
        <f t="shared" si="77"/>
        <v>0</v>
      </c>
      <c r="D649" s="2">
        <f t="shared" si="78"/>
        <v>6.6153599999999999</v>
      </c>
      <c r="E649" s="2">
        <f t="shared" si="72"/>
        <v>6.6061799999999993</v>
      </c>
      <c r="F649" s="2">
        <f t="shared" si="73"/>
        <v>6.5900899999999991</v>
      </c>
      <c r="G649" s="2">
        <f t="shared" si="75"/>
        <v>6.3033600000000005</v>
      </c>
      <c r="H649" s="2">
        <f t="shared" si="71"/>
        <v>5.8649600000000017</v>
      </c>
      <c r="I649" s="2">
        <f t="array" ref="I649">SUMPRODUCT(B633:B652, (ROW(B633:B652)-ROW(B633)+1)) / (20*21/2)</f>
        <v>6.6166614285714278</v>
      </c>
      <c r="J649" s="2">
        <f t="shared" si="74"/>
        <v>6.5490083807002604</v>
      </c>
      <c r="K649" s="2">
        <f t="shared" si="76"/>
        <v>6.3650057482638234</v>
      </c>
    </row>
    <row r="650" spans="1:11" ht="13.5" x14ac:dyDescent="0.25">
      <c r="A650" s="3">
        <f>TITRES_STAT!B653</f>
        <v>42950</v>
      </c>
      <c r="B650" s="17">
        <f>TITRES_STAT!D653</f>
        <v>6.5956999999999999</v>
      </c>
      <c r="C650" s="2">
        <f t="shared" si="77"/>
        <v>0</v>
      </c>
      <c r="D650" s="2">
        <f t="shared" si="78"/>
        <v>6.6212800000000005</v>
      </c>
      <c r="E650" s="2">
        <f t="shared" si="72"/>
        <v>6.6055299999999999</v>
      </c>
      <c r="F650" s="2">
        <f t="shared" si="73"/>
        <v>6.6009199999999995</v>
      </c>
      <c r="G650" s="2">
        <f t="shared" si="75"/>
        <v>6.3129420000000005</v>
      </c>
      <c r="H650" s="2">
        <f t="shared" ref="H650:H713" si="79">AVERAGE(B451:B650)</f>
        <v>5.8694810000000022</v>
      </c>
      <c r="I650" s="2">
        <f t="array" ref="I650">SUMPRODUCT(B634:B653, (ROW(B634:B653)-ROW(B634)+1)) / (20*21/2)</f>
        <v>6.6132352380952373</v>
      </c>
      <c r="J650" s="2">
        <f t="shared" si="74"/>
        <v>6.5534552015859502</v>
      </c>
      <c r="K650" s="2">
        <f t="shared" si="76"/>
        <v>6.374052581665242</v>
      </c>
    </row>
    <row r="651" spans="1:11" ht="13.5" x14ac:dyDescent="0.25">
      <c r="A651" s="3">
        <f>TITRES_STAT!B654</f>
        <v>42951</v>
      </c>
      <c r="B651" s="17">
        <f>TITRES_STAT!D654</f>
        <v>6.6383000000000001</v>
      </c>
      <c r="C651" s="2">
        <f t="shared" si="77"/>
        <v>4.2600000000000193E-2</v>
      </c>
      <c r="D651" s="2">
        <f t="shared" si="78"/>
        <v>6.6166799999999997</v>
      </c>
      <c r="E651" s="2">
        <f t="shared" si="72"/>
        <v>6.6097899999999994</v>
      </c>
      <c r="F651" s="2">
        <f t="shared" si="73"/>
        <v>6.6102699999999981</v>
      </c>
      <c r="G651" s="2">
        <f t="shared" si="75"/>
        <v>6.3241640000000006</v>
      </c>
      <c r="H651" s="2">
        <f t="shared" si="79"/>
        <v>5.8742150000000013</v>
      </c>
      <c r="I651" s="2">
        <f t="array" ref="I651">SUMPRODUCT(B635:B654, (ROW(B635:B654)-ROW(B635)+1)) / (20*21/2)</f>
        <v>6.6090980952380951</v>
      </c>
      <c r="J651" s="2">
        <f t="shared" si="74"/>
        <v>6.561535658577764</v>
      </c>
      <c r="K651" s="2">
        <f t="shared" si="76"/>
        <v>6.384415225521507</v>
      </c>
    </row>
    <row r="652" spans="1:11" ht="13.5" x14ac:dyDescent="0.25">
      <c r="A652" s="3">
        <f>TITRES_STAT!B655</f>
        <v>42954</v>
      </c>
      <c r="B652" s="17">
        <f>TITRES_STAT!D655</f>
        <v>6.6284999999999998</v>
      </c>
      <c r="C652" s="2">
        <f t="shared" si="77"/>
        <v>-9.800000000000253E-3</v>
      </c>
      <c r="D652" s="2">
        <f t="shared" si="78"/>
        <v>6.6107800000000001</v>
      </c>
      <c r="E652" s="2">
        <f t="shared" ref="E652:E715" si="80">AVERAGE(B643:B652)</f>
        <v>6.6163499999999997</v>
      </c>
      <c r="F652" s="2">
        <f t="shared" si="73"/>
        <v>6.6184749999999992</v>
      </c>
      <c r="G652" s="2">
        <f t="shared" si="75"/>
        <v>6.3359779999999999</v>
      </c>
      <c r="H652" s="2">
        <f t="shared" si="79"/>
        <v>5.8787555000000022</v>
      </c>
      <c r="I652" s="2">
        <f t="array" ref="I652">SUMPRODUCT(B636:B655, (ROW(B636:B655)-ROW(B636)+1)) / (20*21/2)</f>
        <v>6.6044257142857132</v>
      </c>
      <c r="J652" s="2">
        <f t="shared" si="74"/>
        <v>6.5679132149036912</v>
      </c>
      <c r="K652" s="2">
        <f t="shared" si="76"/>
        <v>6.39398717746184</v>
      </c>
    </row>
    <row r="653" spans="1:11" ht="13.5" x14ac:dyDescent="0.25">
      <c r="A653" s="3">
        <f>TITRES_STAT!B656</f>
        <v>42955</v>
      </c>
      <c r="B653" s="17">
        <f>TITRES_STAT!D656</f>
        <v>6.5824999999999996</v>
      </c>
      <c r="C653" s="2">
        <f t="shared" si="77"/>
        <v>-4.6000000000000263E-2</v>
      </c>
      <c r="D653" s="2">
        <f t="shared" si="78"/>
        <v>6.6081400000000006</v>
      </c>
      <c r="E653" s="2">
        <f t="shared" si="80"/>
        <v>6.6084699999999996</v>
      </c>
      <c r="F653" s="2">
        <f t="shared" si="73"/>
        <v>6.6227400000000003</v>
      </c>
      <c r="G653" s="2">
        <f t="shared" si="75"/>
        <v>6.347594</v>
      </c>
      <c r="H653" s="2">
        <f t="shared" si="79"/>
        <v>5.882850000000003</v>
      </c>
      <c r="I653" s="2">
        <f t="array" ref="I653">SUMPRODUCT(B637:B656, (ROW(B637:B656)-ROW(B637)+1)) / (20*21/2)</f>
        <v>6.6008819047619038</v>
      </c>
      <c r="J653" s="2">
        <f t="shared" si="74"/>
        <v>6.5693024325319112</v>
      </c>
      <c r="K653" s="2">
        <f t="shared" si="76"/>
        <v>6.4013798371692188</v>
      </c>
    </row>
    <row r="654" spans="1:11" ht="13.5" x14ac:dyDescent="0.25">
      <c r="A654" s="3">
        <f>TITRES_STAT!B657</f>
        <v>42956</v>
      </c>
      <c r="B654" s="17">
        <f>TITRES_STAT!D657</f>
        <v>6.5792999999999999</v>
      </c>
      <c r="C654" s="2">
        <f t="shared" si="77"/>
        <v>-3.1999999999996476E-3</v>
      </c>
      <c r="D654" s="2">
        <f t="shared" si="78"/>
        <v>6.6048599999999995</v>
      </c>
      <c r="E654" s="2">
        <f t="shared" si="80"/>
        <v>6.6101100000000006</v>
      </c>
      <c r="F654" s="2">
        <f t="shared" si="73"/>
        <v>6.6217599999999992</v>
      </c>
      <c r="G654" s="2">
        <f t="shared" si="75"/>
        <v>6.3591459999999991</v>
      </c>
      <c r="H654" s="2">
        <f t="shared" si="79"/>
        <v>5.8872025000000034</v>
      </c>
      <c r="I654" s="2">
        <f t="array" ref="I654">SUMPRODUCT(B638:B657, (ROW(B638:B657)-ROW(B638)+1)) / (20*21/2)</f>
        <v>6.5965728571428563</v>
      </c>
      <c r="J654" s="2">
        <f t="shared" si="74"/>
        <v>6.5702545818145861</v>
      </c>
      <c r="K654" s="2">
        <f t="shared" si="76"/>
        <v>6.4083570984567002</v>
      </c>
    </row>
    <row r="655" spans="1:11" ht="13.5" x14ac:dyDescent="0.25">
      <c r="A655" s="3">
        <f>TITRES_STAT!B658</f>
        <v>42957</v>
      </c>
      <c r="B655" s="17">
        <f>TITRES_STAT!D658</f>
        <v>6.5727000000000002</v>
      </c>
      <c r="C655" s="2">
        <f t="shared" si="77"/>
        <v>-6.5999999999997172E-3</v>
      </c>
      <c r="D655" s="2">
        <f t="shared" si="78"/>
        <v>6.6002600000000005</v>
      </c>
      <c r="E655" s="2">
        <f t="shared" si="80"/>
        <v>6.6107700000000005</v>
      </c>
      <c r="F655" s="2">
        <f t="shared" si="73"/>
        <v>6.6165099999999999</v>
      </c>
      <c r="G655" s="2">
        <f t="shared" si="75"/>
        <v>6.3708280000000013</v>
      </c>
      <c r="H655" s="2">
        <f t="shared" si="79"/>
        <v>5.891608500000002</v>
      </c>
      <c r="I655" s="2">
        <f t="array" ref="I655">SUMPRODUCT(B639:B658, (ROW(B639:B658)-ROW(B639)+1)) / (20*21/2)</f>
        <v>6.5947004761904759</v>
      </c>
      <c r="J655" s="2">
        <f t="shared" si="74"/>
        <v>6.5704874787846261</v>
      </c>
      <c r="K655" s="2">
        <f t="shared" si="76"/>
        <v>6.4148019181250655</v>
      </c>
    </row>
    <row r="656" spans="1:11" ht="13.5" x14ac:dyDescent="0.25">
      <c r="A656" s="3">
        <f>TITRES_STAT!B659</f>
        <v>42958</v>
      </c>
      <c r="B656" s="17">
        <f>TITRES_STAT!D659</f>
        <v>6.5792999999999999</v>
      </c>
      <c r="C656" s="2">
        <f t="shared" si="77"/>
        <v>6.5999999999997172E-3</v>
      </c>
      <c r="D656" s="2">
        <f t="shared" si="78"/>
        <v>6.5884600000000004</v>
      </c>
      <c r="E656" s="2">
        <f t="shared" si="80"/>
        <v>6.6025700000000001</v>
      </c>
      <c r="F656" s="2">
        <f t="shared" si="73"/>
        <v>6.6081449999999986</v>
      </c>
      <c r="G656" s="2">
        <f t="shared" si="75"/>
        <v>6.3829700000000003</v>
      </c>
      <c r="H656" s="2">
        <f t="shared" si="79"/>
        <v>5.8960475000000034</v>
      </c>
      <c r="I656" s="2">
        <f t="array" ref="I656">SUMPRODUCT(B640:B659, (ROW(B640:B659)-ROW(B640)+1)) / (20*21/2)</f>
        <v>6.5913595238095226</v>
      </c>
      <c r="J656" s="2">
        <f t="shared" si="74"/>
        <v>6.5713267665194239</v>
      </c>
      <c r="K656" s="2">
        <f t="shared" si="76"/>
        <v>6.4212528232966317</v>
      </c>
    </row>
    <row r="657" spans="1:11" ht="13.5" x14ac:dyDescent="0.25">
      <c r="A657" s="3">
        <f>TITRES_STAT!B660</f>
        <v>42961</v>
      </c>
      <c r="B657" s="17">
        <f>TITRES_STAT!D660</f>
        <v>6.5629</v>
      </c>
      <c r="C657" s="2">
        <f t="shared" si="77"/>
        <v>-1.639999999999997E-2</v>
      </c>
      <c r="D657" s="2">
        <f t="shared" si="78"/>
        <v>6.5753399999999997</v>
      </c>
      <c r="E657" s="2">
        <f t="shared" si="80"/>
        <v>6.5930599999999995</v>
      </c>
      <c r="F657" s="2">
        <f t="shared" si="73"/>
        <v>6.5989599999999999</v>
      </c>
      <c r="G657" s="2">
        <f t="shared" si="75"/>
        <v>6.3941279999999994</v>
      </c>
      <c r="H657" s="2">
        <f t="shared" si="79"/>
        <v>5.900635000000003</v>
      </c>
      <c r="I657" s="2">
        <f t="array" ref="I657">SUMPRODUCT(B641:B660, (ROW(B641:B660)-ROW(B641)+1)) / (20*21/2)</f>
        <v>6.5874680952380942</v>
      </c>
      <c r="J657" s="2">
        <f t="shared" si="74"/>
        <v>6.5705242173270975</v>
      </c>
      <c r="K657" s="2">
        <f t="shared" si="76"/>
        <v>6.4268076145399018</v>
      </c>
    </row>
    <row r="658" spans="1:11" ht="13.5" x14ac:dyDescent="0.25">
      <c r="A658" s="3">
        <f>TITRES_STAT!B661</f>
        <v>42962</v>
      </c>
      <c r="B658" s="17">
        <f>TITRES_STAT!D661</f>
        <v>6.5792999999999999</v>
      </c>
      <c r="C658" s="2">
        <f t="shared" si="77"/>
        <v>1.639999999999997E-2</v>
      </c>
      <c r="D658" s="2">
        <f t="shared" si="78"/>
        <v>6.5747</v>
      </c>
      <c r="E658" s="2">
        <f t="shared" si="80"/>
        <v>6.5914200000000012</v>
      </c>
      <c r="F658" s="2">
        <f t="shared" si="73"/>
        <v>6.597979999999998</v>
      </c>
      <c r="G658" s="2">
        <f t="shared" si="75"/>
        <v>6.4043020000000004</v>
      </c>
      <c r="H658" s="2">
        <f t="shared" si="79"/>
        <v>5.9056500000000032</v>
      </c>
      <c r="I658" s="2">
        <f t="array" ref="I658">SUMPRODUCT(B642:B661, (ROW(B642:B661)-ROW(B642)+1)) / (20*21/2)</f>
        <v>6.5837952380952371</v>
      </c>
      <c r="J658" s="2">
        <f t="shared" si="74"/>
        <v>6.5713600061530881</v>
      </c>
      <c r="K658" s="2">
        <f t="shared" si="76"/>
        <v>6.432787708087357</v>
      </c>
    </row>
    <row r="659" spans="1:11" ht="13.5" x14ac:dyDescent="0.25">
      <c r="A659" s="3">
        <f>TITRES_STAT!B662</f>
        <v>42963</v>
      </c>
      <c r="B659" s="17">
        <f>TITRES_STAT!D662</f>
        <v>6.5629</v>
      </c>
      <c r="C659" s="2">
        <f t="shared" si="77"/>
        <v>-1.639999999999997E-2</v>
      </c>
      <c r="D659" s="2">
        <f t="shared" si="78"/>
        <v>6.5714200000000007</v>
      </c>
      <c r="E659" s="2">
        <f t="shared" si="80"/>
        <v>6.5881400000000001</v>
      </c>
      <c r="F659" s="2">
        <f t="shared" si="73"/>
        <v>6.5971599999999997</v>
      </c>
      <c r="G659" s="2">
        <f t="shared" si="75"/>
        <v>6.4154599999999986</v>
      </c>
      <c r="H659" s="2">
        <f t="shared" si="79"/>
        <v>5.9105830000000026</v>
      </c>
      <c r="I659" s="2">
        <f t="array" ref="I659">SUMPRODUCT(B643:B662, (ROW(B643:B662)-ROW(B643)+1)) / (20*21/2)</f>
        <v>6.5840623809523811</v>
      </c>
      <c r="J659" s="2">
        <f t="shared" si="74"/>
        <v>6.5705542912813648</v>
      </c>
      <c r="K659" s="2">
        <f t="shared" si="76"/>
        <v>6.4378901509074611</v>
      </c>
    </row>
    <row r="660" spans="1:11" ht="13.5" x14ac:dyDescent="0.25">
      <c r="A660" s="3">
        <f>TITRES_STAT!B663</f>
        <v>42964</v>
      </c>
      <c r="B660" s="17">
        <f>TITRES_STAT!D663</f>
        <v>6.5563000000000002</v>
      </c>
      <c r="C660" s="2">
        <f t="shared" si="77"/>
        <v>-6.5999999999997172E-3</v>
      </c>
      <c r="D660" s="2">
        <f t="shared" si="78"/>
        <v>6.5681399999999996</v>
      </c>
      <c r="E660" s="2">
        <f t="shared" si="80"/>
        <v>6.5842000000000009</v>
      </c>
      <c r="F660" s="2">
        <f t="shared" ref="F660:F723" si="81">AVERAGE(B641:B660)</f>
        <v>6.5948650000000004</v>
      </c>
      <c r="G660" s="2">
        <f t="shared" si="75"/>
        <v>6.4261579999999991</v>
      </c>
      <c r="H660" s="2">
        <f t="shared" si="79"/>
        <v>5.9152815000000025</v>
      </c>
      <c r="I660" s="2">
        <f t="array" ref="I660">SUMPRODUCT(B644:B663, (ROW(B644:B663)-ROW(B644)+1)) / (20*21/2)</f>
        <v>6.5847923809523783</v>
      </c>
      <c r="J660" s="2">
        <f t="shared" si="74"/>
        <v>6.5691967397307582</v>
      </c>
      <c r="K660" s="2">
        <f t="shared" si="76"/>
        <v>6.442533674401286</v>
      </c>
    </row>
    <row r="661" spans="1:11" ht="13.5" x14ac:dyDescent="0.25">
      <c r="A661" s="3">
        <f>TITRES_STAT!B664</f>
        <v>42965</v>
      </c>
      <c r="B661" s="17">
        <f>TITRES_STAT!D664</f>
        <v>6.5563000000000002</v>
      </c>
      <c r="C661" s="2">
        <f t="shared" si="77"/>
        <v>0</v>
      </c>
      <c r="D661" s="2">
        <f t="shared" si="78"/>
        <v>6.5635400000000006</v>
      </c>
      <c r="E661" s="2">
        <f t="shared" si="80"/>
        <v>6.5760000000000005</v>
      </c>
      <c r="F661" s="2">
        <f t="shared" si="81"/>
        <v>6.5928950000000004</v>
      </c>
      <c r="G661" s="2">
        <f t="shared" si="75"/>
        <v>6.4371839999999994</v>
      </c>
      <c r="H661" s="2">
        <f t="shared" si="79"/>
        <v>5.9195335000000027</v>
      </c>
      <c r="I661" s="2">
        <f t="array" ref="I661">SUMPRODUCT(B645:B664, (ROW(B645:B664)-ROW(B645)+1)) / (20*21/2)</f>
        <v>6.5851847619047614</v>
      </c>
      <c r="J661" s="2">
        <f t="shared" ref="J661:J724" si="82">$J$4*B661+J660*(1-$J$4)</f>
        <v>6.5679684788040191</v>
      </c>
      <c r="K661" s="2">
        <f t="shared" si="76"/>
        <v>6.4469950989345683</v>
      </c>
    </row>
    <row r="662" spans="1:11" ht="13.5" x14ac:dyDescent="0.25">
      <c r="A662" s="3">
        <f>TITRES_STAT!B665</f>
        <v>42968</v>
      </c>
      <c r="B662" s="17">
        <f>TITRES_STAT!D665</f>
        <v>6.5956999999999999</v>
      </c>
      <c r="C662" s="2">
        <f t="shared" si="77"/>
        <v>3.9399999999999658E-2</v>
      </c>
      <c r="D662" s="2">
        <f t="shared" si="78"/>
        <v>6.5700999999999992</v>
      </c>
      <c r="E662" s="2">
        <f t="shared" si="80"/>
        <v>6.5727199999999995</v>
      </c>
      <c r="F662" s="2">
        <f t="shared" si="81"/>
        <v>6.5945349999999987</v>
      </c>
      <c r="G662" s="2">
        <f t="shared" si="75"/>
        <v>6.4478819999999999</v>
      </c>
      <c r="H662" s="2">
        <f t="shared" si="79"/>
        <v>5.9239825000000028</v>
      </c>
      <c r="I662" s="2">
        <f t="array" ref="I662">SUMPRODUCT(B646:B665, (ROW(B646:B665)-ROW(B646)+1)) / (20*21/2)</f>
        <v>6.5907257142857132</v>
      </c>
      <c r="J662" s="2">
        <f t="shared" si="82"/>
        <v>6.5706095760607797</v>
      </c>
      <c r="K662" s="2">
        <f t="shared" si="76"/>
        <v>6.4528266636822327</v>
      </c>
    </row>
    <row r="663" spans="1:11" ht="13.5" x14ac:dyDescent="0.25">
      <c r="A663" s="3">
        <f>TITRES_STAT!B666</f>
        <v>42969</v>
      </c>
      <c r="B663" s="17">
        <f>TITRES_STAT!D666</f>
        <v>6.6021999999999998</v>
      </c>
      <c r="C663" s="2">
        <f t="shared" si="77"/>
        <v>6.4999999999999503E-3</v>
      </c>
      <c r="D663" s="2">
        <f t="shared" si="78"/>
        <v>6.5746800000000007</v>
      </c>
      <c r="E663" s="2">
        <f t="shared" si="80"/>
        <v>6.5746899999999995</v>
      </c>
      <c r="F663" s="2">
        <f t="shared" si="81"/>
        <v>6.5915800000000004</v>
      </c>
      <c r="G663" s="2">
        <f t="shared" si="75"/>
        <v>6.4585140000000001</v>
      </c>
      <c r="H663" s="2">
        <f t="shared" si="79"/>
        <v>5.9284640000000026</v>
      </c>
      <c r="I663" s="2">
        <f t="array" ref="I663">SUMPRODUCT(B647:B666, (ROW(B647:B666)-ROW(B647)+1)) / (20*21/2)</f>
        <v>6.5955557142857151</v>
      </c>
      <c r="J663" s="2">
        <f t="shared" si="82"/>
        <v>6.5736181878645157</v>
      </c>
      <c r="K663" s="2">
        <f t="shared" si="76"/>
        <v>6.4586844415770468</v>
      </c>
    </row>
    <row r="664" spans="1:11" ht="13.5" x14ac:dyDescent="0.25">
      <c r="A664" s="3">
        <f>TITRES_STAT!B667</f>
        <v>42970</v>
      </c>
      <c r="B664" s="17">
        <f>TITRES_STAT!D667</f>
        <v>6.5956999999999999</v>
      </c>
      <c r="C664" s="2">
        <f t="shared" si="77"/>
        <v>-6.4999999999999503E-3</v>
      </c>
      <c r="D664" s="2">
        <f t="shared" si="78"/>
        <v>6.5812399999999993</v>
      </c>
      <c r="E664" s="2">
        <f t="shared" si="80"/>
        <v>6.5763300000000005</v>
      </c>
      <c r="F664" s="2">
        <f t="shared" si="81"/>
        <v>6.5932199999999996</v>
      </c>
      <c r="G664" s="2">
        <f t="shared" si="75"/>
        <v>6.4690160000000025</v>
      </c>
      <c r="H664" s="2">
        <f t="shared" si="79"/>
        <v>5.932840500000002</v>
      </c>
      <c r="I664" s="2">
        <f t="array" ref="I664">SUMPRODUCT(B648:B667, (ROW(B648:B667)-ROW(B648)+1)) / (20*21/2)</f>
        <v>6.6001338095238093</v>
      </c>
      <c r="J664" s="2">
        <f t="shared" si="82"/>
        <v>6.5757212175917052</v>
      </c>
      <c r="K664" s="2">
        <f t="shared" si="76"/>
        <v>6.4640576007308885</v>
      </c>
    </row>
    <row r="665" spans="1:11" ht="13.5" x14ac:dyDescent="0.25">
      <c r="A665" s="3">
        <f>TITRES_STAT!B668</f>
        <v>42971</v>
      </c>
      <c r="B665" s="17">
        <f>TITRES_STAT!D668</f>
        <v>6.6513999999999998</v>
      </c>
      <c r="C665" s="2">
        <f t="shared" si="77"/>
        <v>5.5699999999999861E-2</v>
      </c>
      <c r="D665" s="2">
        <f t="shared" si="78"/>
        <v>6.6002600000000005</v>
      </c>
      <c r="E665" s="2">
        <f t="shared" si="80"/>
        <v>6.5842000000000001</v>
      </c>
      <c r="F665" s="2">
        <f t="shared" si="81"/>
        <v>6.5974850000000007</v>
      </c>
      <c r="G665" s="2">
        <f t="shared" si="75"/>
        <v>6.4786620000000026</v>
      </c>
      <c r="H665" s="2">
        <f t="shared" si="79"/>
        <v>5.9377840000000015</v>
      </c>
      <c r="I665" s="2">
        <f t="array" ref="I665">SUMPRODUCT(B649:B668, (ROW(B649:B668)-ROW(B649)+1)) / (20*21/2)</f>
        <v>6.6075838095238089</v>
      </c>
      <c r="J665" s="2">
        <f t="shared" si="82"/>
        <v>6.5829287206782094</v>
      </c>
      <c r="K665" s="2">
        <f t="shared" si="76"/>
        <v>6.4714043614865409</v>
      </c>
    </row>
    <row r="666" spans="1:11" ht="13.5" x14ac:dyDescent="0.25">
      <c r="A666" s="3">
        <f>TITRES_STAT!B669</f>
        <v>42972</v>
      </c>
      <c r="B666" s="17">
        <f>TITRES_STAT!D669</f>
        <v>6.6482000000000001</v>
      </c>
      <c r="C666" s="2">
        <f t="shared" si="77"/>
        <v>-3.1999999999996476E-3</v>
      </c>
      <c r="D666" s="2">
        <f t="shared" si="78"/>
        <v>6.618640000000001</v>
      </c>
      <c r="E666" s="2">
        <f t="shared" si="80"/>
        <v>6.5910900000000012</v>
      </c>
      <c r="F666" s="2">
        <f t="shared" si="81"/>
        <v>6.5968299999999989</v>
      </c>
      <c r="G666" s="2">
        <f t="shared" si="75"/>
        <v>6.4898200000000017</v>
      </c>
      <c r="H666" s="2">
        <f t="shared" si="79"/>
        <v>5.9429275000000015</v>
      </c>
      <c r="I666" s="2">
        <f t="array" ref="I666">SUMPRODUCT(B650:B669, (ROW(B650:B669)-ROW(B650)+1)) / (20*21/2)</f>
        <v>6.6227828571428571</v>
      </c>
      <c r="J666" s="2">
        <f t="shared" si="82"/>
        <v>6.5891450329945709</v>
      </c>
      <c r="K666" s="2">
        <f t="shared" si="76"/>
        <v>6.4783375237811862</v>
      </c>
    </row>
    <row r="667" spans="1:11" ht="13.5" x14ac:dyDescent="0.25">
      <c r="A667" s="3">
        <f>TITRES_STAT!B670</f>
        <v>42975</v>
      </c>
      <c r="B667" s="17">
        <f>TITRES_STAT!D670</f>
        <v>6.6448999999999998</v>
      </c>
      <c r="C667" s="2">
        <f t="shared" si="77"/>
        <v>-3.3000000000003027E-3</v>
      </c>
      <c r="D667" s="2">
        <f t="shared" si="78"/>
        <v>6.6284799999999988</v>
      </c>
      <c r="E667" s="2">
        <f t="shared" si="80"/>
        <v>6.599289999999999</v>
      </c>
      <c r="F667" s="2">
        <f t="shared" si="81"/>
        <v>6.5961749999999979</v>
      </c>
      <c r="G667" s="2">
        <f t="shared" si="75"/>
        <v>6.5006480000000009</v>
      </c>
      <c r="H667" s="2">
        <f t="shared" si="79"/>
        <v>5.9481265000000016</v>
      </c>
      <c r="I667" s="2">
        <f t="array" ref="I667">SUMPRODUCT(B651:B670, (ROW(B651:B670)-ROW(B651)+1)) / (20*21/2)</f>
        <v>6.6372009523809519</v>
      </c>
      <c r="J667" s="2">
        <f t="shared" si="82"/>
        <v>6.5944550298522309</v>
      </c>
      <c r="K667" s="2">
        <f t="shared" si="76"/>
        <v>6.4848693855936883</v>
      </c>
    </row>
    <row r="668" spans="1:11" ht="13.5" x14ac:dyDescent="0.25">
      <c r="A668" s="3">
        <f>TITRES_STAT!B671</f>
        <v>42976</v>
      </c>
      <c r="B668" s="17">
        <f>TITRES_STAT!D671</f>
        <v>6.6744000000000003</v>
      </c>
      <c r="C668" s="2">
        <f t="shared" si="77"/>
        <v>2.9500000000000526E-2</v>
      </c>
      <c r="D668" s="2">
        <f t="shared" si="78"/>
        <v>6.6429199999999993</v>
      </c>
      <c r="E668" s="2">
        <f t="shared" si="80"/>
        <v>6.6088000000000005</v>
      </c>
      <c r="F668" s="2">
        <f t="shared" si="81"/>
        <v>6.6001099999999981</v>
      </c>
      <c r="G668" s="2">
        <f t="shared" si="75"/>
        <v>6.5114100000000015</v>
      </c>
      <c r="H668" s="2">
        <f t="shared" si="79"/>
        <v>5.9534730000000033</v>
      </c>
      <c r="I668" s="2">
        <f t="array" ref="I668">SUMPRODUCT(B652:B671, (ROW(B652:B671)-ROW(B652)+1)) / (20*21/2)</f>
        <v>6.6664666666666648</v>
      </c>
      <c r="J668" s="2">
        <f t="shared" si="82"/>
        <v>6.6020688365329709</v>
      </c>
      <c r="K668" s="2">
        <f t="shared" si="76"/>
        <v>6.4923019587076611</v>
      </c>
    </row>
    <row r="669" spans="1:11" ht="13.5" x14ac:dyDescent="0.25">
      <c r="A669" s="3">
        <f>TITRES_STAT!B672</f>
        <v>42977</v>
      </c>
      <c r="B669" s="17">
        <f>TITRES_STAT!D672</f>
        <v>6.7596999999999996</v>
      </c>
      <c r="C669" s="2">
        <f t="shared" si="77"/>
        <v>8.5299999999999265E-2</v>
      </c>
      <c r="D669" s="2">
        <f t="shared" si="78"/>
        <v>6.6757200000000001</v>
      </c>
      <c r="E669" s="2">
        <f t="shared" si="80"/>
        <v>6.6284800000000006</v>
      </c>
      <c r="F669" s="2">
        <f t="shared" si="81"/>
        <v>6.6083099999999986</v>
      </c>
      <c r="G669" s="2">
        <f t="shared" si="75"/>
        <v>6.5245340000000018</v>
      </c>
      <c r="H669" s="2">
        <f t="shared" si="79"/>
        <v>5.9591740000000035</v>
      </c>
      <c r="I669" s="2">
        <f t="array" ref="I669">SUMPRODUCT(B653:B672, (ROW(B653:B672)-ROW(B653)+1)) / (20*21/2)</f>
        <v>6.6850014285714288</v>
      </c>
      <c r="J669" s="2">
        <f t="shared" si="82"/>
        <v>6.6170813282917358</v>
      </c>
      <c r="K669" s="2">
        <f t="shared" si="76"/>
        <v>6.5027881564053995</v>
      </c>
    </row>
    <row r="670" spans="1:11" ht="13.5" x14ac:dyDescent="0.25">
      <c r="A670" s="3">
        <f>TITRES_STAT!B673</f>
        <v>42978</v>
      </c>
      <c r="B670" s="17">
        <f>TITRES_STAT!D673</f>
        <v>6.7596999999999996</v>
      </c>
      <c r="C670" s="2">
        <f t="shared" si="77"/>
        <v>0</v>
      </c>
      <c r="D670" s="2">
        <f t="shared" si="78"/>
        <v>6.6973799999999999</v>
      </c>
      <c r="E670" s="2">
        <f t="shared" si="80"/>
        <v>6.6488200000000006</v>
      </c>
      <c r="F670" s="2">
        <f t="shared" si="81"/>
        <v>6.6165099999999999</v>
      </c>
      <c r="G670" s="2">
        <f t="shared" si="75"/>
        <v>6.5376580000000022</v>
      </c>
      <c r="H670" s="2">
        <f t="shared" si="79"/>
        <v>5.9648750000000037</v>
      </c>
      <c r="I670" s="2">
        <f t="array" ref="I670">SUMPRODUCT(B654:B673, (ROW(B654:B673)-ROW(B654)+1)) / (20*21/2)</f>
        <v>6.7057223809523814</v>
      </c>
      <c r="J670" s="2">
        <f t="shared" si="82"/>
        <v>6.6306640589306181</v>
      </c>
      <c r="K670" s="2">
        <f t="shared" si="76"/>
        <v>6.5128631306640115</v>
      </c>
    </row>
    <row r="671" spans="1:11" ht="13.5" x14ac:dyDescent="0.25">
      <c r="A671" s="3">
        <f>TITRES_STAT!B674</f>
        <v>42982</v>
      </c>
      <c r="B671" s="17">
        <f>TITRES_STAT!D674</f>
        <v>6.9238</v>
      </c>
      <c r="C671" s="2">
        <f t="shared" si="77"/>
        <v>0.16410000000000036</v>
      </c>
      <c r="D671" s="2">
        <f t="shared" si="78"/>
        <v>6.7525000000000004</v>
      </c>
      <c r="E671" s="2">
        <f t="shared" si="80"/>
        <v>6.6855700000000011</v>
      </c>
      <c r="F671" s="2">
        <f t="shared" si="81"/>
        <v>6.6307850000000004</v>
      </c>
      <c r="G671" s="2">
        <f t="shared" si="75"/>
        <v>6.5540640000000003</v>
      </c>
      <c r="H671" s="2">
        <f t="shared" si="79"/>
        <v>5.9713965000000044</v>
      </c>
      <c r="I671" s="2">
        <f t="array" ref="I671">SUMPRODUCT(B655:B674, (ROW(B655:B674)-ROW(B655)+1)) / (20*21/2)</f>
        <v>6.7188828571428569</v>
      </c>
      <c r="J671" s="2">
        <f t="shared" si="82"/>
        <v>6.6585817676038923</v>
      </c>
      <c r="K671" s="2">
        <f t="shared" si="76"/>
        <v>6.528978302010521</v>
      </c>
    </row>
    <row r="672" spans="1:11" ht="13.5" x14ac:dyDescent="0.25">
      <c r="A672" s="3">
        <f>TITRES_STAT!B675</f>
        <v>42983</v>
      </c>
      <c r="B672" s="17">
        <f>TITRES_STAT!D675</f>
        <v>6.8254000000000001</v>
      </c>
      <c r="C672" s="2">
        <f t="shared" si="77"/>
        <v>-9.8399999999999821E-2</v>
      </c>
      <c r="D672" s="2">
        <f t="shared" si="78"/>
        <v>6.7885999999999997</v>
      </c>
      <c r="E672" s="2">
        <f t="shared" si="80"/>
        <v>6.7085399999999993</v>
      </c>
      <c r="F672" s="2">
        <f t="shared" si="81"/>
        <v>6.6406299999999989</v>
      </c>
      <c r="G672" s="2">
        <f t="shared" si="75"/>
        <v>6.5675180000000015</v>
      </c>
      <c r="H672" s="2">
        <f t="shared" si="79"/>
        <v>5.9774260000000048</v>
      </c>
      <c r="I672" s="2">
        <f t="array" ref="I672">SUMPRODUCT(B656:B675, (ROW(B656:B675)-ROW(B656)+1)) / (20*21/2)</f>
        <v>6.7294561904761903</v>
      </c>
      <c r="J672" s="2">
        <f t="shared" si="82"/>
        <v>6.6744692183082837</v>
      </c>
      <c r="K672" s="2">
        <f t="shared" si="76"/>
        <v>6.5406026823238337</v>
      </c>
    </row>
    <row r="673" spans="1:11" ht="13.5" x14ac:dyDescent="0.25">
      <c r="A673" s="3">
        <f>TITRES_STAT!B676</f>
        <v>42984</v>
      </c>
      <c r="B673" s="17">
        <f>TITRES_STAT!D676</f>
        <v>6.8582000000000001</v>
      </c>
      <c r="C673" s="2">
        <f t="shared" si="77"/>
        <v>3.279999999999994E-2</v>
      </c>
      <c r="D673" s="2">
        <f t="shared" si="78"/>
        <v>6.8253600000000008</v>
      </c>
      <c r="E673" s="2">
        <f t="shared" si="80"/>
        <v>6.7341400000000009</v>
      </c>
      <c r="F673" s="2">
        <f t="shared" si="81"/>
        <v>6.6544149999999984</v>
      </c>
      <c r="G673" s="2">
        <f t="shared" si="75"/>
        <v>6.5822840000000005</v>
      </c>
      <c r="H673" s="2">
        <f t="shared" si="79"/>
        <v>5.9831875000000032</v>
      </c>
      <c r="I673" s="2">
        <f t="array" ref="I673">SUMPRODUCT(B657:B676, (ROW(B657:B676)-ROW(B657)+1)) / (20*21/2)</f>
        <v>6.7343752380952386</v>
      </c>
      <c r="J673" s="2">
        <f t="shared" si="82"/>
        <v>6.6919673879932091</v>
      </c>
      <c r="K673" s="2">
        <f t="shared" si="76"/>
        <v>6.5530574790954486</v>
      </c>
    </row>
    <row r="674" spans="1:11" ht="13.5" x14ac:dyDescent="0.25">
      <c r="A674" s="3">
        <f>TITRES_STAT!B677</f>
        <v>42985</v>
      </c>
      <c r="B674" s="17">
        <f>TITRES_STAT!D677</f>
        <v>6.7926000000000002</v>
      </c>
      <c r="C674" s="2">
        <f t="shared" si="77"/>
        <v>-6.5599999999999881E-2</v>
      </c>
      <c r="D674" s="2">
        <f t="shared" si="78"/>
        <v>6.8319400000000003</v>
      </c>
      <c r="E674" s="2">
        <f t="shared" si="80"/>
        <v>6.7538299999999989</v>
      </c>
      <c r="F674" s="2">
        <f t="shared" si="81"/>
        <v>6.6650799999999988</v>
      </c>
      <c r="G674" s="2">
        <f t="shared" si="75"/>
        <v>6.5957379999999999</v>
      </c>
      <c r="H674" s="2">
        <f t="shared" si="79"/>
        <v>5.9886930000000032</v>
      </c>
      <c r="I674" s="2">
        <f t="array" ref="I674">SUMPRODUCT(B658:B677, (ROW(B658:B677)-ROW(B658)+1)) / (20*21/2)</f>
        <v>6.7385914285714286</v>
      </c>
      <c r="J674" s="2">
        <f t="shared" si="82"/>
        <v>6.70155144627957</v>
      </c>
      <c r="K674" s="2">
        <f t="shared" si="76"/>
        <v>6.5624513034446466</v>
      </c>
    </row>
    <row r="675" spans="1:11" ht="13.5" x14ac:dyDescent="0.25">
      <c r="A675" s="3">
        <f>TITRES_STAT!B678</f>
        <v>42986</v>
      </c>
      <c r="B675" s="17">
        <f>TITRES_STAT!D678</f>
        <v>6.7760999999999996</v>
      </c>
      <c r="C675" s="2">
        <f t="shared" si="77"/>
        <v>-1.6500000000000625E-2</v>
      </c>
      <c r="D675" s="2">
        <f t="shared" si="78"/>
        <v>6.8352199999999996</v>
      </c>
      <c r="E675" s="2">
        <f t="shared" si="80"/>
        <v>6.7663000000000011</v>
      </c>
      <c r="F675" s="2">
        <f t="shared" si="81"/>
        <v>6.6752500000000001</v>
      </c>
      <c r="G675" s="2">
        <f t="shared" si="75"/>
        <v>6.608206</v>
      </c>
      <c r="H675" s="2">
        <f t="shared" si="79"/>
        <v>5.9943895000000023</v>
      </c>
      <c r="I675" s="2">
        <f t="array" ref="I675">SUMPRODUCT(B659:B678, (ROW(B659:B678)-ROW(B659)+1)) / (20*21/2)</f>
        <v>6.739217142857143</v>
      </c>
      <c r="J675" s="2">
        <f t="shared" si="82"/>
        <v>6.7086513085386592</v>
      </c>
      <c r="K675" s="2">
        <f t="shared" si="76"/>
        <v>6.5708296837017199</v>
      </c>
    </row>
    <row r="676" spans="1:11" ht="13.5" x14ac:dyDescent="0.25">
      <c r="A676" s="3">
        <f>TITRES_STAT!B679</f>
        <v>42989</v>
      </c>
      <c r="B676" s="17">
        <f>TITRES_STAT!D679</f>
        <v>6.7268999999999997</v>
      </c>
      <c r="C676" s="2">
        <f t="shared" si="77"/>
        <v>-4.919999999999991E-2</v>
      </c>
      <c r="D676" s="2">
        <f t="shared" si="78"/>
        <v>6.7958400000000001</v>
      </c>
      <c r="E676" s="2">
        <f t="shared" si="80"/>
        <v>6.7741699999999998</v>
      </c>
      <c r="F676" s="2">
        <f t="shared" si="81"/>
        <v>6.6826299999999987</v>
      </c>
      <c r="G676" s="2">
        <f t="shared" si="75"/>
        <v>6.6160159999999992</v>
      </c>
      <c r="H676" s="2">
        <f t="shared" si="79"/>
        <v>5.9998545000000014</v>
      </c>
      <c r="I676" s="2">
        <f t="array" ref="I676">SUMPRODUCT(B660:B679, (ROW(B660:B679)-ROW(B660)+1)) / (20*21/2)</f>
        <v>6.7395947619047609</v>
      </c>
      <c r="J676" s="2">
        <f t="shared" si="82"/>
        <v>6.7103892791540254</v>
      </c>
      <c r="K676" s="2">
        <f t="shared" si="76"/>
        <v>6.5769500882624365</v>
      </c>
    </row>
    <row r="677" spans="1:11" ht="13.5" x14ac:dyDescent="0.25">
      <c r="A677" s="3">
        <f>TITRES_STAT!B680</f>
        <v>42990</v>
      </c>
      <c r="B677" s="17">
        <f>TITRES_STAT!D680</f>
        <v>6.7268999999999997</v>
      </c>
      <c r="C677" s="2">
        <f t="shared" si="77"/>
        <v>0</v>
      </c>
      <c r="D677" s="2">
        <f t="shared" si="78"/>
        <v>6.7761399999999998</v>
      </c>
      <c r="E677" s="2">
        <f t="shared" si="80"/>
        <v>6.7823699999999985</v>
      </c>
      <c r="F677" s="2">
        <f t="shared" si="81"/>
        <v>6.6908299999999983</v>
      </c>
      <c r="G677" s="2">
        <f t="shared" si="75"/>
        <v>6.622577999999999</v>
      </c>
      <c r="H677" s="2">
        <f t="shared" si="79"/>
        <v>6.0052475000000003</v>
      </c>
      <c r="I677" s="2">
        <f t="array" ref="I677">SUMPRODUCT(B661:B680, (ROW(B661:B680)-ROW(B661)+1)) / (20*21/2)</f>
        <v>6.7446304761904772</v>
      </c>
      <c r="J677" s="2">
        <f t="shared" si="82"/>
        <v>6.7119617287584044</v>
      </c>
      <c r="K677" s="2">
        <f t="shared" si="76"/>
        <v>6.5828304769580273</v>
      </c>
    </row>
    <row r="678" spans="1:11" ht="13.5" x14ac:dyDescent="0.25">
      <c r="A678" s="3">
        <f>TITRES_STAT!B681</f>
        <v>42991</v>
      </c>
      <c r="B678" s="17">
        <f>TITRES_STAT!D681</f>
        <v>6.6974</v>
      </c>
      <c r="C678" s="2">
        <f t="shared" si="77"/>
        <v>-2.9499999999999638E-2</v>
      </c>
      <c r="D678" s="2">
        <f t="shared" si="78"/>
        <v>6.7439800000000005</v>
      </c>
      <c r="E678" s="2">
        <f t="shared" si="80"/>
        <v>6.7846700000000002</v>
      </c>
      <c r="F678" s="2">
        <f t="shared" si="81"/>
        <v>6.6967349999999994</v>
      </c>
      <c r="G678" s="2">
        <f t="shared" si="75"/>
        <v>6.6286159999999992</v>
      </c>
      <c r="H678" s="2">
        <f t="shared" si="79"/>
        <v>6.0104930000000003</v>
      </c>
      <c r="I678" s="2">
        <f t="array" ref="I678">SUMPRODUCT(B662:B681, (ROW(B662:B681)-ROW(B662)+1)) / (20*21/2)</f>
        <v>6.7437128571428566</v>
      </c>
      <c r="J678" s="2">
        <f t="shared" si="82"/>
        <v>6.7105748974480806</v>
      </c>
      <c r="K678" s="2">
        <f t="shared" si="76"/>
        <v>6.5873233994302618</v>
      </c>
    </row>
    <row r="679" spans="1:11" ht="13.5" x14ac:dyDescent="0.25">
      <c r="A679" s="3">
        <f>TITRES_STAT!B682</f>
        <v>42992</v>
      </c>
      <c r="B679" s="17">
        <f>TITRES_STAT!D682</f>
        <v>6.7007000000000003</v>
      </c>
      <c r="C679" s="2">
        <f t="shared" si="77"/>
        <v>3.3000000000003027E-3</v>
      </c>
      <c r="D679" s="2">
        <f t="shared" si="78"/>
        <v>6.7256</v>
      </c>
      <c r="E679" s="2">
        <f t="shared" si="80"/>
        <v>6.7787699999999997</v>
      </c>
      <c r="F679" s="2">
        <f t="shared" si="81"/>
        <v>6.7036250000000006</v>
      </c>
      <c r="G679" s="2">
        <f t="shared" si="75"/>
        <v>6.6351139999999988</v>
      </c>
      <c r="H679" s="2">
        <f t="shared" si="79"/>
        <v>6.015899000000001</v>
      </c>
      <c r="I679" s="2">
        <f t="array" ref="I679">SUMPRODUCT(B663:B682, (ROW(B663:B682)-ROW(B663)+1)) / (20*21/2)</f>
        <v>6.7417776190476184</v>
      </c>
      <c r="J679" s="2">
        <f t="shared" si="82"/>
        <v>6.7096344310244538</v>
      </c>
      <c r="K679" s="2">
        <f t="shared" si="76"/>
        <v>6.5917695406290751</v>
      </c>
    </row>
    <row r="680" spans="1:11" ht="13.5" x14ac:dyDescent="0.25">
      <c r="A680" s="3">
        <f>TITRES_STAT!B683</f>
        <v>42993</v>
      </c>
      <c r="B680" s="17">
        <f>TITRES_STAT!D683</f>
        <v>6.7565</v>
      </c>
      <c r="C680" s="2">
        <f t="shared" si="77"/>
        <v>5.5799999999999628E-2</v>
      </c>
      <c r="D680" s="2">
        <f t="shared" si="78"/>
        <v>6.721680000000001</v>
      </c>
      <c r="E680" s="2">
        <f t="shared" si="80"/>
        <v>6.7784499999999994</v>
      </c>
      <c r="F680" s="2">
        <f t="shared" si="81"/>
        <v>6.7136350000000009</v>
      </c>
      <c r="G680" s="2">
        <f t="shared" si="75"/>
        <v>6.6426619999999987</v>
      </c>
      <c r="H680" s="2">
        <f t="shared" si="79"/>
        <v>6.0215840000000007</v>
      </c>
      <c r="I680" s="2">
        <f t="array" ref="I680">SUMPRODUCT(B664:B683, (ROW(B664:B683)-ROW(B664)+1)) / (20*21/2)</f>
        <v>6.7393423809523805</v>
      </c>
      <c r="J680" s="2">
        <f t="shared" si="82"/>
        <v>6.7140978185459339</v>
      </c>
      <c r="K680" s="2">
        <f t="shared" si="76"/>
        <v>6.598229558643621</v>
      </c>
    </row>
    <row r="681" spans="1:11" ht="13.5" x14ac:dyDescent="0.25">
      <c r="A681" s="3">
        <f>TITRES_STAT!B684</f>
        <v>42996</v>
      </c>
      <c r="B681" s="17">
        <f>TITRES_STAT!D684</f>
        <v>6.7039999999999997</v>
      </c>
      <c r="C681" s="2">
        <f t="shared" si="77"/>
        <v>-5.2500000000000213E-2</v>
      </c>
      <c r="D681" s="2">
        <f t="shared" si="78"/>
        <v>6.7170999999999994</v>
      </c>
      <c r="E681" s="2">
        <f t="shared" si="80"/>
        <v>6.7564700000000002</v>
      </c>
      <c r="F681" s="2">
        <f t="shared" si="81"/>
        <v>6.7210200000000011</v>
      </c>
      <c r="G681" s="2">
        <f t="shared" si="75"/>
        <v>6.647716</v>
      </c>
      <c r="H681" s="2">
        <f t="shared" si="79"/>
        <v>6.0268625</v>
      </c>
      <c r="I681" s="2">
        <f t="array" ref="I681">SUMPRODUCT(B665:B684, (ROW(B665:B684)-ROW(B665)+1)) / (20*21/2)</f>
        <v>6.7364380952380953</v>
      </c>
      <c r="J681" s="2">
        <f t="shared" si="82"/>
        <v>6.7131361215415586</v>
      </c>
      <c r="K681" s="2">
        <f t="shared" si="76"/>
        <v>6.6023774190889695</v>
      </c>
    </row>
    <row r="682" spans="1:11" ht="13.5" x14ac:dyDescent="0.25">
      <c r="A682" s="3">
        <f>TITRES_STAT!B685</f>
        <v>42997</v>
      </c>
      <c r="B682" s="17">
        <f>TITRES_STAT!D685</f>
        <v>6.7007000000000003</v>
      </c>
      <c r="C682" s="2">
        <f t="shared" si="77"/>
        <v>-3.2999999999994145E-3</v>
      </c>
      <c r="D682" s="2">
        <f t="shared" si="78"/>
        <v>6.7118599999999997</v>
      </c>
      <c r="E682" s="2">
        <f t="shared" si="80"/>
        <v>6.7439999999999998</v>
      </c>
      <c r="F682" s="2">
        <f t="shared" si="81"/>
        <v>6.7262699999999995</v>
      </c>
      <c r="G682" s="2">
        <f t="shared" si="75"/>
        <v>6.6524419999999997</v>
      </c>
      <c r="H682" s="2">
        <f t="shared" si="79"/>
        <v>6.0322684999999998</v>
      </c>
      <c r="I682" s="2">
        <f t="array" ref="I682">SUMPRODUCT(B666:B685, (ROW(B666:B685)-ROW(B666)+1)) / (20*21/2)</f>
        <v>6.7255290476190481</v>
      </c>
      <c r="J682" s="2">
        <f t="shared" si="82"/>
        <v>6.7119517290137907</v>
      </c>
      <c r="K682" s="2">
        <f t="shared" si="76"/>
        <v>6.6062332065756761</v>
      </c>
    </row>
    <row r="683" spans="1:11" ht="13.5" x14ac:dyDescent="0.25">
      <c r="A683" s="3">
        <f>TITRES_STAT!B686</f>
        <v>42998</v>
      </c>
      <c r="B683" s="17">
        <f>TITRES_STAT!D686</f>
        <v>6.7007000000000003</v>
      </c>
      <c r="C683" s="2">
        <f t="shared" si="77"/>
        <v>0</v>
      </c>
      <c r="D683" s="2">
        <f t="shared" si="78"/>
        <v>6.7125200000000005</v>
      </c>
      <c r="E683" s="2">
        <f t="shared" si="80"/>
        <v>6.7282500000000001</v>
      </c>
      <c r="F683" s="2">
        <f t="shared" si="81"/>
        <v>6.7311950000000014</v>
      </c>
      <c r="G683" s="2">
        <f t="shared" si="75"/>
        <v>6.6565119999999993</v>
      </c>
      <c r="H683" s="2">
        <f t="shared" si="79"/>
        <v>6.0377465000000008</v>
      </c>
      <c r="I683" s="2">
        <f t="array" ref="I683">SUMPRODUCT(B667:B686, (ROW(B667:B686)-ROW(B667)+1)) / (20*21/2)</f>
        <v>6.7038271428571425</v>
      </c>
      <c r="J683" s="2">
        <f t="shared" si="82"/>
        <v>6.7108801357743824</v>
      </c>
      <c r="K683" s="2">
        <f t="shared" si="76"/>
        <v>6.6099377867099633</v>
      </c>
    </row>
    <row r="684" spans="1:11" ht="13.5" x14ac:dyDescent="0.25">
      <c r="A684" s="3">
        <f>TITRES_STAT!B687</f>
        <v>43000</v>
      </c>
      <c r="B684" s="17">
        <f>TITRES_STAT!D687</f>
        <v>6.7007000000000003</v>
      </c>
      <c r="C684" s="2">
        <f t="shared" si="77"/>
        <v>0</v>
      </c>
      <c r="D684" s="2">
        <f t="shared" si="78"/>
        <v>6.7125200000000005</v>
      </c>
      <c r="E684" s="2">
        <f t="shared" si="80"/>
        <v>6.7190600000000007</v>
      </c>
      <c r="F684" s="2">
        <f t="shared" si="81"/>
        <v>6.7364450000000007</v>
      </c>
      <c r="G684" s="2">
        <f t="shared" si="75"/>
        <v>6.6585479999999988</v>
      </c>
      <c r="H684" s="2">
        <f t="shared" si="79"/>
        <v>6.0432245000000009</v>
      </c>
      <c r="I684" s="2">
        <f t="array" ref="I684">SUMPRODUCT(B668:B687, (ROW(B668:B687)-ROW(B668)+1)) / (20*21/2)</f>
        <v>6.6849780952380948</v>
      </c>
      <c r="J684" s="2">
        <f t="shared" si="82"/>
        <v>6.7099105990339654</v>
      </c>
      <c r="K684" s="2">
        <f t="shared" si="76"/>
        <v>6.6134970891919256</v>
      </c>
    </row>
    <row r="685" spans="1:11" ht="13.5" x14ac:dyDescent="0.25">
      <c r="A685" s="3">
        <f>TITRES_STAT!B688</f>
        <v>43003</v>
      </c>
      <c r="B685" s="17">
        <f>TITRES_STAT!D688</f>
        <v>6.6219000000000001</v>
      </c>
      <c r="C685" s="2">
        <f t="shared" si="77"/>
        <v>-7.8800000000000203E-2</v>
      </c>
      <c r="D685" s="2">
        <f t="shared" si="78"/>
        <v>6.6855999999999991</v>
      </c>
      <c r="E685" s="2">
        <f t="shared" si="80"/>
        <v>6.70364</v>
      </c>
      <c r="F685" s="2">
        <f t="shared" si="81"/>
        <v>6.7349700000000015</v>
      </c>
      <c r="G685" s="2">
        <f t="shared" si="75"/>
        <v>6.6574319999999991</v>
      </c>
      <c r="H685" s="2">
        <f t="shared" si="79"/>
        <v>6.0483805000000022</v>
      </c>
      <c r="I685" s="2">
        <f t="array" ref="I685">SUMPRODUCT(B669:B688, (ROW(B669:B688)-ROW(B669)+1)) / (20*21/2)</f>
        <v>6.6744952380952371</v>
      </c>
      <c r="J685" s="2">
        <f t="shared" si="82"/>
        <v>6.7015286372212071</v>
      </c>
      <c r="K685" s="2">
        <f t="shared" si="76"/>
        <v>6.6138266151059675</v>
      </c>
    </row>
    <row r="686" spans="1:11" ht="13.5" x14ac:dyDescent="0.25">
      <c r="A686" s="3">
        <f>TITRES_STAT!B689</f>
        <v>43004</v>
      </c>
      <c r="B686" s="17">
        <f>TITRES_STAT!D689</f>
        <v>6.5071000000000003</v>
      </c>
      <c r="C686" s="2">
        <f t="shared" si="77"/>
        <v>-0.11479999999999979</v>
      </c>
      <c r="D686" s="2">
        <f t="shared" si="78"/>
        <v>6.6462199999999996</v>
      </c>
      <c r="E686" s="2">
        <f t="shared" si="80"/>
        <v>6.6816599999999982</v>
      </c>
      <c r="F686" s="2">
        <f t="shared" si="81"/>
        <v>6.7279150000000003</v>
      </c>
      <c r="G686" s="2">
        <f t="shared" si="75"/>
        <v>6.6526419999999984</v>
      </c>
      <c r="H686" s="2">
        <f t="shared" si="79"/>
        <v>6.0529770000000021</v>
      </c>
      <c r="I686" s="2">
        <f t="array" ref="I686">SUMPRODUCT(B670:B689, (ROW(B670:B689)-ROW(B670)+1)) / (20*21/2)</f>
        <v>6.6502423809523812</v>
      </c>
      <c r="J686" s="2">
        <f t="shared" si="82"/>
        <v>6.6830116241525204</v>
      </c>
      <c r="K686" s="2">
        <f t="shared" si="76"/>
        <v>6.6096412576508321</v>
      </c>
    </row>
    <row r="687" spans="1:11" ht="13.5" x14ac:dyDescent="0.25">
      <c r="A687" s="3">
        <f>TITRES_STAT!B690</f>
        <v>43005</v>
      </c>
      <c r="B687" s="17">
        <f>TITRES_STAT!D690</f>
        <v>6.53</v>
      </c>
      <c r="C687" s="2">
        <f t="shared" si="77"/>
        <v>2.289999999999992E-2</v>
      </c>
      <c r="D687" s="2">
        <f t="shared" si="78"/>
        <v>6.6120800000000006</v>
      </c>
      <c r="E687" s="2">
        <f t="shared" si="80"/>
        <v>6.6619699999999993</v>
      </c>
      <c r="F687" s="2">
        <f t="shared" si="81"/>
        <v>6.7221699999999984</v>
      </c>
      <c r="G687" s="2">
        <f t="shared" si="75"/>
        <v>6.6483099999999977</v>
      </c>
      <c r="H687" s="2">
        <f t="shared" si="79"/>
        <v>6.0577315000000018</v>
      </c>
      <c r="I687" s="2">
        <f t="array" ref="I687">SUMPRODUCT(B671:B690, (ROW(B671:B690)-ROW(B671)+1)) / (20*21/2)</f>
        <v>6.6217671428571423</v>
      </c>
      <c r="J687" s="2">
        <f t="shared" si="82"/>
        <v>6.6684390885189471</v>
      </c>
      <c r="K687" s="2">
        <f t="shared" si="76"/>
        <v>6.6065180710762901</v>
      </c>
    </row>
    <row r="688" spans="1:11" ht="13.5" x14ac:dyDescent="0.25">
      <c r="A688" s="3">
        <f>TITRES_STAT!B691</f>
        <v>43006</v>
      </c>
      <c r="B688" s="17">
        <f>TITRES_STAT!D691</f>
        <v>6.6120999999999999</v>
      </c>
      <c r="C688" s="2">
        <f t="shared" si="77"/>
        <v>8.2099999999999618E-2</v>
      </c>
      <c r="D688" s="2">
        <f t="shared" si="78"/>
        <v>6.59436</v>
      </c>
      <c r="E688" s="2">
        <f t="shared" si="80"/>
        <v>6.6534400000000007</v>
      </c>
      <c r="F688" s="2">
        <f t="shared" si="81"/>
        <v>6.7190549999999991</v>
      </c>
      <c r="G688" s="2">
        <f t="shared" si="75"/>
        <v>6.6485739999999973</v>
      </c>
      <c r="H688" s="2">
        <f t="shared" si="79"/>
        <v>6.0628965000000026</v>
      </c>
      <c r="I688" s="2">
        <f t="array" ref="I688">SUMPRODUCT(B672:B691, (ROW(B672:B691)-ROW(B672)+1)) / (20*21/2)</f>
        <v>6.5943604761904764</v>
      </c>
      <c r="J688" s="2">
        <f t="shared" si="82"/>
        <v>6.6630734610409519</v>
      </c>
      <c r="K688" s="2">
        <f t="shared" si="76"/>
        <v>6.6067369702497691</v>
      </c>
    </row>
    <row r="689" spans="1:11" ht="13.5" x14ac:dyDescent="0.25">
      <c r="A689" s="3">
        <f>TITRES_STAT!B692</f>
        <v>43007</v>
      </c>
      <c r="B689" s="17">
        <f>TITRES_STAT!D692</f>
        <v>6.4644000000000004</v>
      </c>
      <c r="C689" s="2">
        <f t="shared" si="77"/>
        <v>-0.1476999999999995</v>
      </c>
      <c r="D689" s="2">
        <f t="shared" si="78"/>
        <v>6.5471000000000004</v>
      </c>
      <c r="E689" s="2">
        <f t="shared" si="80"/>
        <v>6.6298100000000009</v>
      </c>
      <c r="F689" s="2">
        <f t="shared" si="81"/>
        <v>6.7042899999999985</v>
      </c>
      <c r="G689" s="2">
        <f t="shared" si="75"/>
        <v>6.6462759999999976</v>
      </c>
      <c r="H689" s="2">
        <f t="shared" si="79"/>
        <v>6.0674090000000023</v>
      </c>
      <c r="I689" s="2">
        <f t="array" ref="I689">SUMPRODUCT(B673:B692, (ROW(B673:B692)-ROW(B673)+1)) / (20*21/2)</f>
        <v>6.5725776190476184</v>
      </c>
      <c r="J689" s="2">
        <f t="shared" si="82"/>
        <v>6.6441521790370519</v>
      </c>
      <c r="K689" s="2">
        <f t="shared" si="76"/>
        <v>6.6011551282791903</v>
      </c>
    </row>
    <row r="690" spans="1:11" ht="13.5" x14ac:dyDescent="0.25">
      <c r="A690" s="3">
        <f>TITRES_STAT!B693</f>
        <v>43010</v>
      </c>
      <c r="B690" s="17">
        <f>TITRES_STAT!D693</f>
        <v>6.4053000000000004</v>
      </c>
      <c r="C690" s="2">
        <f t="shared" si="77"/>
        <v>-5.909999999999993E-2</v>
      </c>
      <c r="D690" s="2">
        <f t="shared" si="78"/>
        <v>6.5037800000000008</v>
      </c>
      <c r="E690" s="2">
        <f t="shared" si="80"/>
        <v>6.5946899999999999</v>
      </c>
      <c r="F690" s="2">
        <f t="shared" si="81"/>
        <v>6.6865699999999988</v>
      </c>
      <c r="G690" s="2">
        <f t="shared" ref="G690:G753" si="83">AVERAGE(B641:B690)</f>
        <v>6.6423379999999987</v>
      </c>
      <c r="H690" s="2">
        <f t="shared" si="79"/>
        <v>6.0720585000000016</v>
      </c>
      <c r="I690" s="2">
        <f t="array" ref="I690">SUMPRODUCT(B674:B693, (ROW(B674:B693)-ROW(B674)+1)) / (20*21/2)</f>
        <v>6.5711080952380945</v>
      </c>
      <c r="J690" s="2">
        <f t="shared" si="82"/>
        <v>6.6214043524620951</v>
      </c>
      <c r="K690" s="2">
        <f t="shared" si="76"/>
        <v>6.5934745350133399</v>
      </c>
    </row>
    <row r="691" spans="1:11" ht="13.5" x14ac:dyDescent="0.25">
      <c r="A691" s="3">
        <f>TITRES_STAT!B694</f>
        <v>43011</v>
      </c>
      <c r="B691" s="17">
        <f>TITRES_STAT!D694</f>
        <v>6.3987999999999996</v>
      </c>
      <c r="C691" s="2">
        <f t="shared" si="77"/>
        <v>-6.5000000000008384E-3</v>
      </c>
      <c r="D691" s="2">
        <f t="shared" si="78"/>
        <v>6.4821200000000001</v>
      </c>
      <c r="E691" s="2">
        <f t="shared" si="80"/>
        <v>6.564169999999999</v>
      </c>
      <c r="F691" s="2">
        <f t="shared" si="81"/>
        <v>6.6603199999999987</v>
      </c>
      <c r="G691" s="2">
        <f t="shared" si="83"/>
        <v>6.638399999999999</v>
      </c>
      <c r="H691" s="2">
        <f t="shared" si="79"/>
        <v>6.0765460000000004</v>
      </c>
      <c r="I691" s="2">
        <f t="array" ref="I691">SUMPRODUCT(B675:B694, (ROW(B675:B694)-ROW(B675)+1)) / (20*21/2)</f>
        <v>6.5710623809523794</v>
      </c>
      <c r="J691" s="2">
        <f t="shared" si="82"/>
        <v>6.6002039379418962</v>
      </c>
      <c r="K691" s="2">
        <f t="shared" ref="K691:K754" si="84">$K$4*B691+(1-$K$4)*K690</f>
        <v>6.5858402395226205</v>
      </c>
    </row>
    <row r="692" spans="1:11" ht="13.5" x14ac:dyDescent="0.25">
      <c r="A692" s="3">
        <f>TITRES_STAT!B695</f>
        <v>43012</v>
      </c>
      <c r="B692" s="17">
        <f>TITRES_STAT!D695</f>
        <v>6.4316000000000004</v>
      </c>
      <c r="C692" s="2">
        <f t="shared" si="77"/>
        <v>3.2800000000000828E-2</v>
      </c>
      <c r="D692" s="2">
        <f t="shared" si="78"/>
        <v>6.4624400000000009</v>
      </c>
      <c r="E692" s="2">
        <f t="shared" si="80"/>
        <v>6.537259999999999</v>
      </c>
      <c r="F692" s="2">
        <f t="shared" si="81"/>
        <v>6.6406299999999989</v>
      </c>
      <c r="G692" s="2">
        <f t="shared" si="83"/>
        <v>6.6357739999999978</v>
      </c>
      <c r="H692" s="2">
        <f t="shared" si="79"/>
        <v>6.0812979999999994</v>
      </c>
      <c r="I692" s="2">
        <f t="array" ref="I692">SUMPRODUCT(B676:B695, (ROW(B676:B695)-ROW(B676)+1)) / (20*21/2)</f>
        <v>6.5624171428571429</v>
      </c>
      <c r="J692" s="2">
        <f t="shared" si="82"/>
        <v>6.5841464200426678</v>
      </c>
      <c r="K692" s="2">
        <f t="shared" si="84"/>
        <v>6.5797916026785961</v>
      </c>
    </row>
    <row r="693" spans="1:11" ht="13.5" x14ac:dyDescent="0.25">
      <c r="A693" s="3">
        <f>TITRES_STAT!B696</f>
        <v>43013</v>
      </c>
      <c r="B693" s="17">
        <f>TITRES_STAT!D696</f>
        <v>6.6252000000000004</v>
      </c>
      <c r="C693" s="2">
        <f t="shared" si="77"/>
        <v>0.19359999999999999</v>
      </c>
      <c r="D693" s="2">
        <f t="shared" si="78"/>
        <v>6.4650600000000011</v>
      </c>
      <c r="E693" s="2">
        <f t="shared" si="80"/>
        <v>6.5297099999999997</v>
      </c>
      <c r="F693" s="2">
        <f t="shared" si="81"/>
        <v>6.6289799999999985</v>
      </c>
      <c r="G693" s="2">
        <f t="shared" si="83"/>
        <v>6.6350519999999991</v>
      </c>
      <c r="H693" s="2">
        <f t="shared" si="79"/>
        <v>6.0870470000000001</v>
      </c>
      <c r="I693" s="2">
        <f t="array" ref="I693">SUMPRODUCT(B677:B696, (ROW(B677:B696)-ROW(B677)+1)) / (20*21/2)</f>
        <v>6.5549438095238095</v>
      </c>
      <c r="J693" s="2">
        <f t="shared" si="82"/>
        <v>6.5880562848005093</v>
      </c>
      <c r="K693" s="2">
        <f t="shared" si="84"/>
        <v>6.5815723241421811</v>
      </c>
    </row>
    <row r="694" spans="1:11" ht="13.5" x14ac:dyDescent="0.25">
      <c r="A694" s="3">
        <f>TITRES_STAT!B697</f>
        <v>43014</v>
      </c>
      <c r="B694" s="17">
        <f>TITRES_STAT!D697</f>
        <v>6.6284999999999998</v>
      </c>
      <c r="C694" s="2">
        <f t="shared" si="77"/>
        <v>3.2999999999994145E-3</v>
      </c>
      <c r="D694" s="2">
        <f t="shared" si="78"/>
        <v>6.4978800000000003</v>
      </c>
      <c r="E694" s="2">
        <f t="shared" si="80"/>
        <v>6.5224900000000003</v>
      </c>
      <c r="F694" s="2">
        <f t="shared" si="81"/>
        <v>6.6207749999999992</v>
      </c>
      <c r="G694" s="2">
        <f t="shared" si="83"/>
        <v>6.6363639999999986</v>
      </c>
      <c r="H694" s="2">
        <f t="shared" si="79"/>
        <v>6.0928125</v>
      </c>
      <c r="I694" s="2">
        <f t="array" ref="I694">SUMPRODUCT(B678:B697, (ROW(B678:B697)-ROW(B678)+1)) / (20*21/2)</f>
        <v>6.5471604761904763</v>
      </c>
      <c r="J694" s="2">
        <f t="shared" si="82"/>
        <v>6.5919080672004604</v>
      </c>
      <c r="K694" s="2">
        <f t="shared" si="84"/>
        <v>6.5834126251562131</v>
      </c>
    </row>
    <row r="695" spans="1:11" ht="13.5" x14ac:dyDescent="0.25">
      <c r="A695" s="3">
        <f>TITRES_STAT!B698</f>
        <v>43017</v>
      </c>
      <c r="B695" s="17">
        <f>TITRES_STAT!D698</f>
        <v>6.53</v>
      </c>
      <c r="C695" s="2">
        <f t="shared" si="77"/>
        <v>-9.8499999999999588E-2</v>
      </c>
      <c r="D695" s="2">
        <f t="shared" si="78"/>
        <v>6.5228200000000003</v>
      </c>
      <c r="E695" s="2">
        <f t="shared" si="80"/>
        <v>6.513300000000001</v>
      </c>
      <c r="F695" s="2">
        <f t="shared" si="81"/>
        <v>6.6084699999999996</v>
      </c>
      <c r="G695" s="2">
        <f t="shared" si="83"/>
        <v>6.6356419999999989</v>
      </c>
      <c r="H695" s="2">
        <f t="shared" si="79"/>
        <v>6.0978259999999986</v>
      </c>
      <c r="I695" s="2">
        <f t="array" ref="I695">SUMPRODUCT(B679:B698, (ROW(B679:B698)-ROW(B679)+1)) / (20*21/2)</f>
        <v>6.540062857142857</v>
      </c>
      <c r="J695" s="2">
        <f t="shared" si="82"/>
        <v>6.5860120608004165</v>
      </c>
      <c r="K695" s="2">
        <f t="shared" si="84"/>
        <v>6.5813180124049886</v>
      </c>
    </row>
    <row r="696" spans="1:11" ht="13.5" x14ac:dyDescent="0.25">
      <c r="A696" s="3">
        <f>TITRES_STAT!B699</f>
        <v>43018</v>
      </c>
      <c r="B696" s="17">
        <f>TITRES_STAT!D699</f>
        <v>6.53</v>
      </c>
      <c r="C696" s="2">
        <f t="shared" si="77"/>
        <v>0</v>
      </c>
      <c r="D696" s="2">
        <f t="shared" si="78"/>
        <v>6.5490599999999999</v>
      </c>
      <c r="E696" s="2">
        <f t="shared" si="80"/>
        <v>6.5155900000000004</v>
      </c>
      <c r="F696" s="2">
        <f t="shared" si="81"/>
        <v>6.5986249999999984</v>
      </c>
      <c r="G696" s="2">
        <f t="shared" si="83"/>
        <v>6.6330159999999978</v>
      </c>
      <c r="H696" s="2">
        <f t="shared" si="79"/>
        <v>6.1030989999999985</v>
      </c>
      <c r="I696" s="2">
        <f t="array" ref="I696">SUMPRODUCT(B680:B699, (ROW(B680:B699)-ROW(B680)+1)) / (20*21/2)</f>
        <v>6.5322785714285709</v>
      </c>
      <c r="J696" s="2">
        <f t="shared" si="82"/>
        <v>6.5806775788194249</v>
      </c>
      <c r="K696" s="2">
        <f t="shared" si="84"/>
        <v>6.5793055413302834</v>
      </c>
    </row>
    <row r="697" spans="1:11" ht="13.5" x14ac:dyDescent="0.25">
      <c r="A697" s="3">
        <f>TITRES_STAT!B700</f>
        <v>43019</v>
      </c>
      <c r="B697" s="17">
        <f>TITRES_STAT!D700</f>
        <v>6.5168999999999997</v>
      </c>
      <c r="C697" s="2">
        <f t="shared" si="77"/>
        <v>-1.3100000000000556E-2</v>
      </c>
      <c r="D697" s="2">
        <f t="shared" si="78"/>
        <v>6.5661200000000006</v>
      </c>
      <c r="E697" s="2">
        <f t="shared" si="80"/>
        <v>6.5142800000000012</v>
      </c>
      <c r="F697" s="2">
        <f t="shared" si="81"/>
        <v>6.5881249999999998</v>
      </c>
      <c r="G697" s="2">
        <f t="shared" si="83"/>
        <v>6.6301939999999995</v>
      </c>
      <c r="H697" s="2">
        <f t="shared" si="79"/>
        <v>6.1083064999999985</v>
      </c>
      <c r="I697" s="2">
        <f t="array" ref="I697">SUMPRODUCT(B681:B700, (ROW(B681:B700)-ROW(B681)+1)) / (20*21/2)</f>
        <v>6.5245300000000004</v>
      </c>
      <c r="J697" s="2">
        <f t="shared" si="82"/>
        <v>6.5746035236937654</v>
      </c>
      <c r="K697" s="2">
        <f t="shared" si="84"/>
        <v>6.5768582651996841</v>
      </c>
    </row>
    <row r="698" spans="1:11" ht="13.5" x14ac:dyDescent="0.25">
      <c r="A698" s="3">
        <f>TITRES_STAT!B701</f>
        <v>43020</v>
      </c>
      <c r="B698" s="17">
        <f>TITRES_STAT!D701</f>
        <v>6.5136000000000003</v>
      </c>
      <c r="C698" s="2">
        <f t="shared" si="77"/>
        <v>-3.2999999999994145E-3</v>
      </c>
      <c r="D698" s="2">
        <f t="shared" si="78"/>
        <v>6.5438000000000001</v>
      </c>
      <c r="E698" s="2">
        <f t="shared" si="80"/>
        <v>6.504430000000001</v>
      </c>
      <c r="F698" s="2">
        <f t="shared" si="81"/>
        <v>6.5789349999999995</v>
      </c>
      <c r="G698" s="2">
        <f t="shared" si="83"/>
        <v>6.628552</v>
      </c>
      <c r="H698" s="2">
        <f t="shared" si="79"/>
        <v>6.1134974999999985</v>
      </c>
      <c r="I698" s="2">
        <f t="array" ref="I698">SUMPRODUCT(B682:B701, (ROW(B682:B701)-ROW(B682)+1)) / (20*21/2)</f>
        <v>6.5180628571428576</v>
      </c>
      <c r="J698" s="2">
        <f t="shared" si="82"/>
        <v>6.5687936642943594</v>
      </c>
      <c r="K698" s="2">
        <f t="shared" si="84"/>
        <v>6.5743775489173437</v>
      </c>
    </row>
    <row r="699" spans="1:11" ht="13.5" x14ac:dyDescent="0.25">
      <c r="A699" s="3">
        <f>TITRES_STAT!B702</f>
        <v>43021</v>
      </c>
      <c r="B699" s="17">
        <f>TITRES_STAT!D702</f>
        <v>6.4972000000000003</v>
      </c>
      <c r="C699" s="2">
        <f t="shared" si="77"/>
        <v>-1.639999999999997E-2</v>
      </c>
      <c r="D699" s="2">
        <f t="shared" si="78"/>
        <v>6.5175400000000012</v>
      </c>
      <c r="E699" s="2">
        <f t="shared" si="80"/>
        <v>6.5077100000000012</v>
      </c>
      <c r="F699" s="2">
        <f t="shared" si="81"/>
        <v>6.5687600000000002</v>
      </c>
      <c r="G699" s="2">
        <f t="shared" si="83"/>
        <v>6.6265820000000009</v>
      </c>
      <c r="H699" s="2">
        <f t="shared" si="79"/>
        <v>6.1186064999999985</v>
      </c>
      <c r="I699" s="2">
        <f t="array" ref="I699">SUMPRODUCT(B683:B702, (ROW(B683:B702)-ROW(B683)+1)) / (20*21/2)</f>
        <v>6.508874761904762</v>
      </c>
      <c r="J699" s="2">
        <f t="shared" si="82"/>
        <v>6.5619752200758494</v>
      </c>
      <c r="K699" s="2">
        <f t="shared" si="84"/>
        <v>6.5713509783715658</v>
      </c>
    </row>
    <row r="700" spans="1:11" ht="13.5" x14ac:dyDescent="0.25">
      <c r="A700" s="3">
        <f>TITRES_STAT!B703</f>
        <v>43024</v>
      </c>
      <c r="B700" s="17">
        <f>TITRES_STAT!D703</f>
        <v>6.4874000000000001</v>
      </c>
      <c r="C700" s="2">
        <f t="shared" si="77"/>
        <v>-9.800000000000253E-3</v>
      </c>
      <c r="D700" s="2">
        <f t="shared" si="78"/>
        <v>6.5090199999999996</v>
      </c>
      <c r="E700" s="2">
        <f t="shared" si="80"/>
        <v>6.5159199999999995</v>
      </c>
      <c r="F700" s="2">
        <f t="shared" si="81"/>
        <v>6.5553049999999997</v>
      </c>
      <c r="G700" s="2">
        <f t="shared" si="83"/>
        <v>6.6244160000000001</v>
      </c>
      <c r="H700" s="2">
        <f t="shared" si="79"/>
        <v>6.123666499999997</v>
      </c>
      <c r="I700" s="2">
        <f t="array" ref="I700">SUMPRODUCT(B684:B703, (ROW(B684:B703)-ROW(B684)+1)) / (20*21/2)</f>
        <v>6.5008900000000009</v>
      </c>
      <c r="J700" s="2">
        <f t="shared" si="82"/>
        <v>6.5548728181638634</v>
      </c>
      <c r="K700" s="2">
        <f t="shared" si="84"/>
        <v>6.568058783141308</v>
      </c>
    </row>
    <row r="701" spans="1:11" ht="13.5" x14ac:dyDescent="0.25">
      <c r="A701" s="3">
        <f>TITRES_STAT!B704</f>
        <v>43025</v>
      </c>
      <c r="B701" s="17">
        <f>TITRES_STAT!D704</f>
        <v>6.4874000000000001</v>
      </c>
      <c r="C701" s="2">
        <f t="shared" si="77"/>
        <v>0</v>
      </c>
      <c r="D701" s="2">
        <f t="shared" si="78"/>
        <v>6.5004999999999997</v>
      </c>
      <c r="E701" s="2">
        <f t="shared" si="80"/>
        <v>6.5247799999999998</v>
      </c>
      <c r="F701" s="2">
        <f t="shared" si="81"/>
        <v>6.5444750000000003</v>
      </c>
      <c r="G701" s="2">
        <f t="shared" si="83"/>
        <v>6.6213979999999992</v>
      </c>
      <c r="H701" s="2">
        <f t="shared" si="79"/>
        <v>6.1287264999999964</v>
      </c>
      <c r="I701" s="2">
        <f t="array" ref="I701">SUMPRODUCT(B685:B704, (ROW(B685:B704)-ROW(B685)+1)) / (20*21/2)</f>
        <v>6.4972323809523793</v>
      </c>
      <c r="J701" s="2">
        <f t="shared" si="82"/>
        <v>6.5484468354815908</v>
      </c>
      <c r="K701" s="2">
        <f t="shared" si="84"/>
        <v>6.5648956936063545</v>
      </c>
    </row>
    <row r="702" spans="1:11" ht="13.5" x14ac:dyDescent="0.25">
      <c r="A702" s="3">
        <f>TITRES_STAT!B705</f>
        <v>43026</v>
      </c>
      <c r="B702" s="17">
        <f>TITRES_STAT!D705</f>
        <v>6.4480000000000004</v>
      </c>
      <c r="C702" s="2">
        <f t="shared" si="77"/>
        <v>-3.9399999999999658E-2</v>
      </c>
      <c r="D702" s="2">
        <f t="shared" si="78"/>
        <v>6.48672</v>
      </c>
      <c r="E702" s="2">
        <f t="shared" si="80"/>
        <v>6.5264199999999999</v>
      </c>
      <c r="F702" s="2">
        <f t="shared" si="81"/>
        <v>6.5318399999999999</v>
      </c>
      <c r="G702" s="2">
        <f t="shared" si="83"/>
        <v>6.6177879999999991</v>
      </c>
      <c r="H702" s="2">
        <f t="shared" si="79"/>
        <v>6.1330129999999974</v>
      </c>
      <c r="I702" s="2">
        <f t="array" ref="I702">SUMPRODUCT(B686:B705, (ROW(B686:B705)-ROW(B686)+1)) / (20*21/2)</f>
        <v>6.4914980952380956</v>
      </c>
      <c r="J702" s="2">
        <f t="shared" si="82"/>
        <v>6.53888047019763</v>
      </c>
      <c r="K702" s="2">
        <f t="shared" si="84"/>
        <v>6.5603115487590467</v>
      </c>
    </row>
    <row r="703" spans="1:11" ht="13.5" x14ac:dyDescent="0.25">
      <c r="A703" s="3">
        <f>TITRES_STAT!B706</f>
        <v>43027</v>
      </c>
      <c r="B703" s="17">
        <f>TITRES_STAT!D706</f>
        <v>6.4480000000000004</v>
      </c>
      <c r="C703" s="2">
        <f t="shared" si="77"/>
        <v>0</v>
      </c>
      <c r="D703" s="2">
        <f t="shared" si="78"/>
        <v>6.4736000000000002</v>
      </c>
      <c r="E703" s="2">
        <f t="shared" si="80"/>
        <v>6.5087000000000002</v>
      </c>
      <c r="F703" s="2">
        <f t="shared" si="81"/>
        <v>6.5192049999999995</v>
      </c>
      <c r="G703" s="2">
        <f t="shared" si="83"/>
        <v>6.6150979999999979</v>
      </c>
      <c r="H703" s="2">
        <f t="shared" si="79"/>
        <v>6.1365789999999985</v>
      </c>
      <c r="I703" s="2">
        <f t="array" ref="I703">SUMPRODUCT(B687:B706, (ROW(B687:B706)-ROW(B687)+1)) / (20*21/2)</f>
        <v>6.4856585714285711</v>
      </c>
      <c r="J703" s="2">
        <f t="shared" si="82"/>
        <v>6.5302251873216655</v>
      </c>
      <c r="K703" s="2">
        <f t="shared" si="84"/>
        <v>6.555907174297908</v>
      </c>
    </row>
    <row r="704" spans="1:11" ht="13.5" x14ac:dyDescent="0.25">
      <c r="A704" s="3">
        <f>TITRES_STAT!B707</f>
        <v>43028</v>
      </c>
      <c r="B704" s="17">
        <f>TITRES_STAT!D707</f>
        <v>6.4808000000000003</v>
      </c>
      <c r="C704" s="2">
        <f t="shared" si="77"/>
        <v>3.279999999999994E-2</v>
      </c>
      <c r="D704" s="2">
        <f t="shared" si="78"/>
        <v>6.470320000000001</v>
      </c>
      <c r="E704" s="2">
        <f t="shared" si="80"/>
        <v>6.4939300000000006</v>
      </c>
      <c r="F704" s="2">
        <f t="shared" si="81"/>
        <v>6.5082100000000001</v>
      </c>
      <c r="G704" s="2">
        <f t="shared" si="83"/>
        <v>6.6131279999999979</v>
      </c>
      <c r="H704" s="2">
        <f t="shared" si="79"/>
        <v>6.1403089999999985</v>
      </c>
      <c r="I704" s="2">
        <f t="array" ref="I704">SUMPRODUCT(B688:B707, (ROW(B688:B707)-ROW(B688)+1)) / (20*21/2)</f>
        <v>6.478270952380953</v>
      </c>
      <c r="J704" s="2">
        <f t="shared" si="82"/>
        <v>6.525518026624364</v>
      </c>
      <c r="K704" s="2">
        <f t="shared" si="84"/>
        <v>6.5529617949136769</v>
      </c>
    </row>
    <row r="705" spans="1:11" ht="13.5" x14ac:dyDescent="0.25">
      <c r="A705" s="3">
        <f>TITRES_STAT!B708</f>
        <v>43031</v>
      </c>
      <c r="B705" s="17">
        <f>TITRES_STAT!D708</f>
        <v>6.4480000000000004</v>
      </c>
      <c r="C705" s="2">
        <f t="shared" si="77"/>
        <v>-3.279999999999994E-2</v>
      </c>
      <c r="D705" s="2">
        <f t="shared" si="78"/>
        <v>6.4624400000000009</v>
      </c>
      <c r="E705" s="2">
        <f t="shared" si="80"/>
        <v>6.4857300000000011</v>
      </c>
      <c r="F705" s="2">
        <f t="shared" si="81"/>
        <v>6.4995149999999997</v>
      </c>
      <c r="G705" s="2">
        <f t="shared" si="83"/>
        <v>6.6106339999999992</v>
      </c>
      <c r="H705" s="2">
        <f t="shared" si="79"/>
        <v>6.1438464999999987</v>
      </c>
      <c r="I705" s="2">
        <f t="array" ref="I705">SUMPRODUCT(B689:B708, (ROW(B689:B708)-ROW(B689)+1)) / (20*21/2)</f>
        <v>6.4695380952380956</v>
      </c>
      <c r="J705" s="2">
        <f t="shared" si="82"/>
        <v>6.518135357422044</v>
      </c>
      <c r="K705" s="2">
        <f t="shared" si="84"/>
        <v>6.5488456460935334</v>
      </c>
    </row>
    <row r="706" spans="1:11" ht="13.5" x14ac:dyDescent="0.25">
      <c r="A706" s="3">
        <f>TITRES_STAT!B709</f>
        <v>43032</v>
      </c>
      <c r="B706" s="17">
        <f>TITRES_STAT!D709</f>
        <v>6.4382000000000001</v>
      </c>
      <c r="C706" s="2">
        <f t="shared" si="77"/>
        <v>-9.800000000000253E-3</v>
      </c>
      <c r="D706" s="2">
        <f t="shared" si="78"/>
        <v>6.4526000000000012</v>
      </c>
      <c r="E706" s="2">
        <f t="shared" si="80"/>
        <v>6.4765500000000005</v>
      </c>
      <c r="F706" s="2">
        <f t="shared" si="81"/>
        <v>6.4960699999999987</v>
      </c>
      <c r="G706" s="2">
        <f t="shared" si="83"/>
        <v>6.6078119999999991</v>
      </c>
      <c r="H706" s="2">
        <f t="shared" si="79"/>
        <v>6.1470034999999985</v>
      </c>
      <c r="I706" s="2">
        <f t="array" ref="I706">SUMPRODUCT(B690:B709, (ROW(B690:B709)-ROW(B690)+1)) / (20*21/2)</f>
        <v>6.4618209523809513</v>
      </c>
      <c r="J706" s="2">
        <f t="shared" si="82"/>
        <v>6.5105224662389922</v>
      </c>
      <c r="K706" s="2">
        <f t="shared" si="84"/>
        <v>6.5445066011486892</v>
      </c>
    </row>
    <row r="707" spans="1:11" ht="13.5" x14ac:dyDescent="0.25">
      <c r="A707" s="3">
        <f>TITRES_STAT!B710</f>
        <v>43033</v>
      </c>
      <c r="B707" s="17">
        <f>TITRES_STAT!D710</f>
        <v>6.4184999999999999</v>
      </c>
      <c r="C707" s="2">
        <f t="shared" si="77"/>
        <v>-1.9700000000000273E-2</v>
      </c>
      <c r="D707" s="2">
        <f t="shared" si="78"/>
        <v>6.4467000000000017</v>
      </c>
      <c r="E707" s="2">
        <f t="shared" si="80"/>
        <v>6.4667100000000008</v>
      </c>
      <c r="F707" s="2">
        <f t="shared" si="81"/>
        <v>6.4904950000000001</v>
      </c>
      <c r="G707" s="2">
        <f t="shared" si="83"/>
        <v>6.6049239999999987</v>
      </c>
      <c r="H707" s="2">
        <f t="shared" si="79"/>
        <v>6.1500474999999994</v>
      </c>
      <c r="I707" s="2">
        <f t="array" ref="I707">SUMPRODUCT(B691:B710, (ROW(B691:B710)-ROW(B691)+1)) / (20*21/2)</f>
        <v>6.4512923809523803</v>
      </c>
      <c r="J707" s="2">
        <f t="shared" si="82"/>
        <v>6.5017584218352784</v>
      </c>
      <c r="K707" s="2">
        <f t="shared" si="84"/>
        <v>6.5395651658095248</v>
      </c>
    </row>
    <row r="708" spans="1:11" ht="13.5" x14ac:dyDescent="0.25">
      <c r="A708" s="3">
        <f>TITRES_STAT!B711</f>
        <v>43034</v>
      </c>
      <c r="B708" s="17">
        <f>TITRES_STAT!D711</f>
        <v>6.3987999999999996</v>
      </c>
      <c r="C708" s="2">
        <f t="shared" ref="C708:C771" si="85">B708-B707</f>
        <v>-1.9700000000000273E-2</v>
      </c>
      <c r="D708" s="2">
        <f t="shared" si="78"/>
        <v>6.4368600000000002</v>
      </c>
      <c r="E708" s="2">
        <f t="shared" si="80"/>
        <v>6.4552300000000002</v>
      </c>
      <c r="F708" s="2">
        <f t="shared" si="81"/>
        <v>6.4798299999999998</v>
      </c>
      <c r="G708" s="2">
        <f t="shared" si="83"/>
        <v>6.6013139999999995</v>
      </c>
      <c r="H708" s="2">
        <f t="shared" si="79"/>
        <v>6.1523734999999995</v>
      </c>
      <c r="I708" s="2">
        <f t="array" ref="I708">SUMPRODUCT(B692:B711, (ROW(B692:B711)-ROW(B692)+1)) / (20*21/2)</f>
        <v>6.4440747619047603</v>
      </c>
      <c r="J708" s="2">
        <f t="shared" si="82"/>
        <v>6.4919528578509667</v>
      </c>
      <c r="K708" s="2">
        <f t="shared" si="84"/>
        <v>6.5340449632287596</v>
      </c>
    </row>
    <row r="709" spans="1:11" ht="13.5" x14ac:dyDescent="0.25">
      <c r="A709" s="3">
        <f>TITRES_STAT!B712</f>
        <v>43035</v>
      </c>
      <c r="B709" s="17">
        <f>TITRES_STAT!D712</f>
        <v>6.3987999999999996</v>
      </c>
      <c r="C709" s="2">
        <f t="shared" si="85"/>
        <v>0</v>
      </c>
      <c r="D709" s="2">
        <f t="shared" si="78"/>
        <v>6.4204600000000003</v>
      </c>
      <c r="E709" s="2">
        <f t="shared" si="80"/>
        <v>6.4453900000000006</v>
      </c>
      <c r="F709" s="2">
        <f t="shared" si="81"/>
        <v>6.4765499999999987</v>
      </c>
      <c r="G709" s="2">
        <f t="shared" si="83"/>
        <v>6.5980319999999999</v>
      </c>
      <c r="H709" s="2">
        <f t="shared" si="79"/>
        <v>6.1548724999999989</v>
      </c>
      <c r="I709" s="2">
        <f t="array" ref="I709">SUMPRODUCT(B693:B712, (ROW(B693:B712)-ROW(B693)+1)) / (20*21/2)</f>
        <v>6.4462285714285716</v>
      </c>
      <c r="J709" s="2">
        <f t="shared" si="82"/>
        <v>6.4830811571032561</v>
      </c>
      <c r="K709" s="2">
        <f t="shared" si="84"/>
        <v>6.5287412391805733</v>
      </c>
    </row>
    <row r="710" spans="1:11" ht="13.5" x14ac:dyDescent="0.25">
      <c r="A710" s="3">
        <f>TITRES_STAT!B713</f>
        <v>43038</v>
      </c>
      <c r="B710" s="17">
        <f>TITRES_STAT!D713</f>
        <v>6.3659999999999997</v>
      </c>
      <c r="C710" s="2">
        <f t="shared" si="85"/>
        <v>-3.279999999999994E-2</v>
      </c>
      <c r="D710" s="2">
        <f t="shared" ref="D710:D773" si="86">AVERAGE(B706:B710)</f>
        <v>6.4040599999999994</v>
      </c>
      <c r="E710" s="2">
        <f t="shared" si="80"/>
        <v>6.433250000000001</v>
      </c>
      <c r="F710" s="2">
        <f t="shared" si="81"/>
        <v>6.4745849999999994</v>
      </c>
      <c r="G710" s="2">
        <f t="shared" si="83"/>
        <v>6.594225999999999</v>
      </c>
      <c r="H710" s="2">
        <f t="shared" si="79"/>
        <v>6.1574809999999989</v>
      </c>
      <c r="I710" s="2">
        <f t="array" ref="I710">SUMPRODUCT(B694:B713, (ROW(B694:B713)-ROW(B694)+1)) / (20*21/2)</f>
        <v>6.4418223809523809</v>
      </c>
      <c r="J710" s="2">
        <f t="shared" si="82"/>
        <v>6.4719305707124697</v>
      </c>
      <c r="K710" s="2">
        <f t="shared" si="84"/>
        <v>6.5223592298009434</v>
      </c>
    </row>
    <row r="711" spans="1:11" ht="13.5" x14ac:dyDescent="0.25">
      <c r="A711" s="3">
        <f>TITRES_STAT!B714</f>
        <v>43039</v>
      </c>
      <c r="B711" s="17">
        <f>TITRES_STAT!D714</f>
        <v>6.3987999999999996</v>
      </c>
      <c r="C711" s="2">
        <f t="shared" si="85"/>
        <v>3.279999999999994E-2</v>
      </c>
      <c r="D711" s="2">
        <f t="shared" si="86"/>
        <v>6.3961799999999993</v>
      </c>
      <c r="E711" s="2">
        <f t="shared" si="80"/>
        <v>6.4243900000000007</v>
      </c>
      <c r="F711" s="2">
        <f t="shared" si="81"/>
        <v>6.4745849999999994</v>
      </c>
      <c r="G711" s="2">
        <f t="shared" si="83"/>
        <v>6.5910759999999993</v>
      </c>
      <c r="H711" s="2">
        <f t="shared" si="79"/>
        <v>6.1603544999999986</v>
      </c>
      <c r="I711" s="2">
        <f t="array" ref="I711">SUMPRODUCT(B695:B714, (ROW(B695:B714)-ROW(B695)+1)) / (20*21/2)</f>
        <v>6.4345857142857135</v>
      </c>
      <c r="J711" s="2">
        <f t="shared" si="82"/>
        <v>6.4649657544541395</v>
      </c>
      <c r="K711" s="2">
        <f t="shared" si="84"/>
        <v>6.5175137698087493</v>
      </c>
    </row>
    <row r="712" spans="1:11" ht="13.5" x14ac:dyDescent="0.25">
      <c r="A712" s="3">
        <f>TITRES_STAT!B715</f>
        <v>43040</v>
      </c>
      <c r="B712" s="17">
        <f>TITRES_STAT!D715</f>
        <v>6.4972000000000003</v>
      </c>
      <c r="C712" s="2">
        <f t="shared" si="85"/>
        <v>9.8400000000000709E-2</v>
      </c>
      <c r="D712" s="2">
        <f t="shared" si="86"/>
        <v>6.4119199999999994</v>
      </c>
      <c r="E712" s="2">
        <f t="shared" si="80"/>
        <v>6.429310000000001</v>
      </c>
      <c r="F712" s="2">
        <f t="shared" si="81"/>
        <v>6.4778649999999987</v>
      </c>
      <c r="G712" s="2">
        <f t="shared" si="83"/>
        <v>6.5891059999999992</v>
      </c>
      <c r="H712" s="2">
        <f t="shared" si="79"/>
        <v>6.1636909999999991</v>
      </c>
      <c r="I712" s="2">
        <f t="array" ref="I712">SUMPRODUCT(B696:B715, (ROW(B696:B715)-ROW(B696)+1)) / (20*21/2)</f>
        <v>6.4291028571428583</v>
      </c>
      <c r="J712" s="2">
        <f t="shared" si="82"/>
        <v>6.4680356826013643</v>
      </c>
      <c r="K712" s="2">
        <f t="shared" si="84"/>
        <v>6.5167171513848769</v>
      </c>
    </row>
    <row r="713" spans="1:11" ht="13.5" x14ac:dyDescent="0.25">
      <c r="A713" s="3">
        <f>TITRES_STAT!B716</f>
        <v>43041</v>
      </c>
      <c r="B713" s="17">
        <f>TITRES_STAT!D716</f>
        <v>6.4316000000000004</v>
      </c>
      <c r="C713" s="2">
        <f t="shared" si="85"/>
        <v>-6.5599999999999881E-2</v>
      </c>
      <c r="D713" s="2">
        <f t="shared" si="86"/>
        <v>6.4184799999999997</v>
      </c>
      <c r="E713" s="2">
        <f t="shared" si="80"/>
        <v>6.4276700000000009</v>
      </c>
      <c r="F713" s="2">
        <f t="shared" si="81"/>
        <v>6.4681850000000001</v>
      </c>
      <c r="G713" s="2">
        <f t="shared" si="83"/>
        <v>6.5856940000000002</v>
      </c>
      <c r="H713" s="2">
        <f t="shared" si="79"/>
        <v>6.1667859999999983</v>
      </c>
      <c r="I713" s="2">
        <f t="array" ref="I713">SUMPRODUCT(B697:B716, (ROW(B697:B716)-ROW(B697)+1)) / (20*21/2)</f>
        <v>6.4273685714285715</v>
      </c>
      <c r="J713" s="2">
        <f t="shared" si="82"/>
        <v>6.4645656175917106</v>
      </c>
      <c r="K713" s="2">
        <f t="shared" si="84"/>
        <v>6.5133792238795873</v>
      </c>
    </row>
    <row r="714" spans="1:11" ht="13.5" x14ac:dyDescent="0.25">
      <c r="A714" s="3">
        <f>TITRES_STAT!B717</f>
        <v>43042</v>
      </c>
      <c r="B714" s="17">
        <f>TITRES_STAT!D717</f>
        <v>6.3921999999999999</v>
      </c>
      <c r="C714" s="2">
        <f t="shared" si="85"/>
        <v>-3.9400000000000546E-2</v>
      </c>
      <c r="D714" s="2">
        <f t="shared" si="86"/>
        <v>6.41716</v>
      </c>
      <c r="E714" s="2">
        <f t="shared" si="80"/>
        <v>6.4188100000000006</v>
      </c>
      <c r="F714" s="2">
        <f t="shared" si="81"/>
        <v>6.4563699999999997</v>
      </c>
      <c r="G714" s="2">
        <f t="shared" si="83"/>
        <v>6.5816240000000006</v>
      </c>
      <c r="H714" s="2">
        <f t="shared" ref="H714:H777" si="87">AVERAGE(B515:B714)</f>
        <v>6.1699579999999976</v>
      </c>
      <c r="I714" s="2">
        <f t="array" ref="I714">SUMPRODUCT(B698:B717, (ROW(B698:B717)-ROW(B698)+1)) / (20*21/2)</f>
        <v>6.422979047619048</v>
      </c>
      <c r="J714" s="2">
        <f t="shared" si="82"/>
        <v>6.4576736540115478</v>
      </c>
      <c r="K714" s="2">
        <f t="shared" si="84"/>
        <v>6.508627097452937</v>
      </c>
    </row>
    <row r="715" spans="1:11" ht="13.5" x14ac:dyDescent="0.25">
      <c r="A715" s="3">
        <f>TITRES_STAT!B718</f>
        <v>43045</v>
      </c>
      <c r="B715" s="17">
        <f>TITRES_STAT!D718</f>
        <v>6.3987999999999996</v>
      </c>
      <c r="C715" s="2">
        <f t="shared" si="85"/>
        <v>6.5999999999997172E-3</v>
      </c>
      <c r="D715" s="2">
        <f t="shared" si="86"/>
        <v>6.4237200000000003</v>
      </c>
      <c r="E715" s="2">
        <f t="shared" si="80"/>
        <v>6.4138900000000003</v>
      </c>
      <c r="F715" s="2">
        <f t="shared" si="81"/>
        <v>6.4498099999999994</v>
      </c>
      <c r="G715" s="2">
        <f t="shared" si="83"/>
        <v>6.5765720000000014</v>
      </c>
      <c r="H715" s="2">
        <f t="shared" si="87"/>
        <v>6.1731339999999975</v>
      </c>
      <c r="I715" s="2">
        <f t="array" ref="I715">SUMPRODUCT(B699:B718, (ROW(B699:B718)-ROW(B699)+1)) / (20*21/2)</f>
        <v>6.4191519047619057</v>
      </c>
      <c r="J715" s="2">
        <f t="shared" si="82"/>
        <v>6.4520666393437818</v>
      </c>
      <c r="K715" s="2">
        <f t="shared" si="84"/>
        <v>6.5043201524547829</v>
      </c>
    </row>
    <row r="716" spans="1:11" ht="13.5" x14ac:dyDescent="0.25">
      <c r="A716" s="3">
        <f>TITRES_STAT!B719</f>
        <v>43046</v>
      </c>
      <c r="B716" s="17">
        <f>TITRES_STAT!D719</f>
        <v>6.4316000000000004</v>
      </c>
      <c r="C716" s="2">
        <f t="shared" si="85"/>
        <v>3.2800000000000828E-2</v>
      </c>
      <c r="D716" s="2">
        <f t="shared" si="86"/>
        <v>6.4302800000000007</v>
      </c>
      <c r="E716" s="2">
        <f t="shared" ref="E716:E779" si="88">AVERAGE(B707:B716)</f>
        <v>6.4132300000000004</v>
      </c>
      <c r="F716" s="2">
        <f t="shared" si="81"/>
        <v>6.4448899999999991</v>
      </c>
      <c r="G716" s="2">
        <f t="shared" si="83"/>
        <v>6.5722400000000007</v>
      </c>
      <c r="H716" s="2">
        <f t="shared" si="87"/>
        <v>6.1765174999999957</v>
      </c>
      <c r="I716" s="2">
        <f t="array" ref="I716">SUMPRODUCT(B700:B719, (ROW(B700:B719)-ROW(B700)+1)) / (20*21/2)</f>
        <v>6.4189952380952384</v>
      </c>
      <c r="J716" s="2">
        <f t="shared" si="82"/>
        <v>6.4501174355967548</v>
      </c>
      <c r="K716" s="2">
        <f t="shared" si="84"/>
        <v>6.5014683817702812</v>
      </c>
    </row>
    <row r="717" spans="1:11" ht="13.5" x14ac:dyDescent="0.25">
      <c r="A717" s="3">
        <f>TITRES_STAT!B720</f>
        <v>43047</v>
      </c>
      <c r="B717" s="17">
        <f>TITRES_STAT!D720</f>
        <v>6.3987999999999996</v>
      </c>
      <c r="C717" s="2">
        <f t="shared" si="85"/>
        <v>-3.2800000000000828E-2</v>
      </c>
      <c r="D717" s="2">
        <f t="shared" si="86"/>
        <v>6.4105999999999996</v>
      </c>
      <c r="E717" s="2">
        <f t="shared" si="88"/>
        <v>6.4112600000000004</v>
      </c>
      <c r="F717" s="2">
        <f t="shared" si="81"/>
        <v>6.4389849999999997</v>
      </c>
      <c r="G717" s="2">
        <f t="shared" si="83"/>
        <v>6.5673180000000002</v>
      </c>
      <c r="H717" s="2">
        <f t="shared" si="87"/>
        <v>6.1798374999999952</v>
      </c>
      <c r="I717" s="2">
        <f t="array" ref="I717">SUMPRODUCT(B701:B720, (ROW(B701:B720)-ROW(B701)+1)) / (20*21/2)</f>
        <v>6.419150952380952</v>
      </c>
      <c r="J717" s="2">
        <f t="shared" si="82"/>
        <v>6.4452300607780169</v>
      </c>
      <c r="K717" s="2">
        <f t="shared" si="84"/>
        <v>6.4974421707204666</v>
      </c>
    </row>
    <row r="718" spans="1:11" ht="13.5" x14ac:dyDescent="0.25">
      <c r="A718" s="3">
        <f>TITRES_STAT!B721</f>
        <v>43048</v>
      </c>
      <c r="B718" s="17">
        <f>TITRES_STAT!D721</f>
        <v>6.3987999999999996</v>
      </c>
      <c r="C718" s="2">
        <f t="shared" si="85"/>
        <v>0</v>
      </c>
      <c r="D718" s="2">
        <f t="shared" si="86"/>
        <v>6.4040400000000002</v>
      </c>
      <c r="E718" s="2">
        <f t="shared" si="88"/>
        <v>6.4112600000000004</v>
      </c>
      <c r="F718" s="2">
        <f t="shared" si="81"/>
        <v>6.4332449999999994</v>
      </c>
      <c r="G718" s="2">
        <f t="shared" si="83"/>
        <v>6.5618060000000007</v>
      </c>
      <c r="H718" s="2">
        <f t="shared" si="87"/>
        <v>6.1830999999999934</v>
      </c>
      <c r="I718" s="2">
        <f t="array" ref="I718">SUMPRODUCT(B702:B721, (ROW(B702:B721)-ROW(B702)+1)) / (20*21/2)</f>
        <v>6.4258199999999999</v>
      </c>
      <c r="J718" s="2">
        <f t="shared" si="82"/>
        <v>6.4408081502277295</v>
      </c>
      <c r="K718" s="2">
        <f t="shared" si="84"/>
        <v>6.4935738503000566</v>
      </c>
    </row>
    <row r="719" spans="1:11" ht="13.5" x14ac:dyDescent="0.25">
      <c r="A719" s="3">
        <f>TITRES_STAT!B722</f>
        <v>43049</v>
      </c>
      <c r="B719" s="17">
        <f>TITRES_STAT!D722</f>
        <v>6.4316000000000004</v>
      </c>
      <c r="C719" s="2">
        <f t="shared" si="85"/>
        <v>3.2800000000000828E-2</v>
      </c>
      <c r="D719" s="2">
        <f t="shared" si="86"/>
        <v>6.4119200000000003</v>
      </c>
      <c r="E719" s="2">
        <f t="shared" si="88"/>
        <v>6.4145400000000006</v>
      </c>
      <c r="F719" s="2">
        <f t="shared" si="81"/>
        <v>6.4299650000000002</v>
      </c>
      <c r="G719" s="2">
        <f t="shared" si="83"/>
        <v>6.5552440000000001</v>
      </c>
      <c r="H719" s="2">
        <f t="shared" si="87"/>
        <v>6.1864544999999929</v>
      </c>
      <c r="I719" s="2">
        <f t="array" ref="I719">SUMPRODUCT(B703:B722, (ROW(B703:B722)-ROW(B703)+1)) / (20*21/2)</f>
        <v>6.4340042857142858</v>
      </c>
      <c r="J719" s="2">
        <f t="shared" si="82"/>
        <v>6.4399311835393744</v>
      </c>
      <c r="K719" s="2">
        <f t="shared" si="84"/>
        <v>6.4911435032294662</v>
      </c>
    </row>
    <row r="720" spans="1:11" ht="13.5" x14ac:dyDescent="0.25">
      <c r="A720" s="3">
        <f>TITRES_STAT!B723</f>
        <v>43052</v>
      </c>
      <c r="B720" s="17">
        <f>TITRES_STAT!D723</f>
        <v>6.4316000000000004</v>
      </c>
      <c r="C720" s="2">
        <f t="shared" si="85"/>
        <v>0</v>
      </c>
      <c r="D720" s="2">
        <f t="shared" si="86"/>
        <v>6.4184799999999997</v>
      </c>
      <c r="E720" s="2">
        <f t="shared" si="88"/>
        <v>6.4211000000000009</v>
      </c>
      <c r="F720" s="2">
        <f t="shared" si="81"/>
        <v>6.4271750000000001</v>
      </c>
      <c r="G720" s="2">
        <f t="shared" si="83"/>
        <v>6.5486820000000003</v>
      </c>
      <c r="H720" s="2">
        <f t="shared" si="87"/>
        <v>6.1900539999999946</v>
      </c>
      <c r="I720" s="2">
        <f t="array" ref="I720">SUMPRODUCT(B704:B723, (ROW(B704:B723)-ROW(B704)+1)) / (20*21/2)</f>
        <v>6.4309428571428571</v>
      </c>
      <c r="J720" s="2">
        <f t="shared" si="82"/>
        <v>6.4391377374880054</v>
      </c>
      <c r="K720" s="2">
        <f t="shared" si="84"/>
        <v>6.4888084638871337</v>
      </c>
    </row>
    <row r="721" spans="1:11" ht="13.5" x14ac:dyDescent="0.25">
      <c r="A721" s="3">
        <f>TITRES_STAT!B724</f>
        <v>43053</v>
      </c>
      <c r="B721" s="17">
        <f>TITRES_STAT!D724</f>
        <v>6.4972000000000003</v>
      </c>
      <c r="C721" s="2">
        <f t="shared" si="85"/>
        <v>6.5599999999999881E-2</v>
      </c>
      <c r="D721" s="2">
        <f t="shared" si="86"/>
        <v>6.4316000000000004</v>
      </c>
      <c r="E721" s="2">
        <f t="shared" si="88"/>
        <v>6.4309400000000014</v>
      </c>
      <c r="F721" s="2">
        <f t="shared" si="81"/>
        <v>6.4276650000000002</v>
      </c>
      <c r="G721" s="2">
        <f t="shared" si="83"/>
        <v>6.5401499999999997</v>
      </c>
      <c r="H721" s="2">
        <f t="shared" si="87"/>
        <v>6.1940104999999939</v>
      </c>
      <c r="I721" s="2">
        <f t="array" ref="I721">SUMPRODUCT(B705:B724, (ROW(B705:B724)-ROW(B705)+1)) / (20*21/2)</f>
        <v>6.4249919047619048</v>
      </c>
      <c r="J721" s="2">
        <f t="shared" si="82"/>
        <v>6.4446674767748622</v>
      </c>
      <c r="K721" s="2">
        <f t="shared" si="84"/>
        <v>6.4891375437346976</v>
      </c>
    </row>
    <row r="722" spans="1:11" ht="13.5" x14ac:dyDescent="0.25">
      <c r="A722" s="3">
        <f>TITRES_STAT!B725</f>
        <v>43054</v>
      </c>
      <c r="B722" s="17">
        <f>TITRES_STAT!D725</f>
        <v>6.5136000000000003</v>
      </c>
      <c r="C722" s="2">
        <f t="shared" si="85"/>
        <v>1.639999999999997E-2</v>
      </c>
      <c r="D722" s="2">
        <f t="shared" si="86"/>
        <v>6.4545600000000007</v>
      </c>
      <c r="E722" s="2">
        <f t="shared" si="88"/>
        <v>6.4325799999999997</v>
      </c>
      <c r="F722" s="2">
        <f t="shared" si="81"/>
        <v>6.4309450000000012</v>
      </c>
      <c r="G722" s="2">
        <f t="shared" si="83"/>
        <v>6.5339139999999993</v>
      </c>
      <c r="H722" s="2">
        <f t="shared" si="87"/>
        <v>6.1981929999999927</v>
      </c>
      <c r="I722" s="2">
        <f t="array" ref="I722">SUMPRODUCT(B706:B725, (ROW(B706:B725)-ROW(B706)+1)) / (20*21/2)</f>
        <v>6.4242733333333337</v>
      </c>
      <c r="J722" s="2">
        <f t="shared" si="82"/>
        <v>6.4512324789867801</v>
      </c>
      <c r="K722" s="2">
        <f t="shared" si="84"/>
        <v>6.4900968557451018</v>
      </c>
    </row>
    <row r="723" spans="1:11" ht="13.5" x14ac:dyDescent="0.25">
      <c r="A723" s="3">
        <f>TITRES_STAT!B726</f>
        <v>43055</v>
      </c>
      <c r="B723" s="17">
        <f>TITRES_STAT!D726</f>
        <v>6.3987999999999996</v>
      </c>
      <c r="C723" s="2">
        <f t="shared" si="85"/>
        <v>-0.11480000000000068</v>
      </c>
      <c r="D723" s="2">
        <f t="shared" si="86"/>
        <v>6.4545600000000007</v>
      </c>
      <c r="E723" s="2">
        <f t="shared" si="88"/>
        <v>6.4293000000000005</v>
      </c>
      <c r="F723" s="2">
        <f t="shared" si="81"/>
        <v>6.4284850000000002</v>
      </c>
      <c r="G723" s="2">
        <f t="shared" si="83"/>
        <v>6.5247259999999985</v>
      </c>
      <c r="H723" s="2">
        <f t="shared" si="87"/>
        <v>6.2020894999999925</v>
      </c>
      <c r="I723" s="2">
        <f t="array" ref="I723">SUMPRODUCT(B707:B726, (ROW(B707:B726)-ROW(B707)+1)) / (20*21/2)</f>
        <v>6.4283966666666661</v>
      </c>
      <c r="J723" s="2">
        <f t="shared" si="82"/>
        <v>6.4462389095594679</v>
      </c>
      <c r="K723" s="2">
        <f t="shared" si="84"/>
        <v>6.4865165868923524</v>
      </c>
    </row>
    <row r="724" spans="1:11" ht="13.5" x14ac:dyDescent="0.25">
      <c r="A724" s="3">
        <f>TITRES_STAT!B727</f>
        <v>43056</v>
      </c>
      <c r="B724" s="17">
        <f>TITRES_STAT!D727</f>
        <v>6.3659999999999997</v>
      </c>
      <c r="C724" s="2">
        <f t="shared" si="85"/>
        <v>-3.279999999999994E-2</v>
      </c>
      <c r="D724" s="2">
        <f t="shared" si="86"/>
        <v>6.4414400000000001</v>
      </c>
      <c r="E724" s="2">
        <f t="shared" si="88"/>
        <v>6.4266800000000019</v>
      </c>
      <c r="F724" s="2">
        <f t="shared" ref="F724:F787" si="89">AVERAGE(B705:B724)</f>
        <v>6.4227450000000008</v>
      </c>
      <c r="G724" s="2">
        <f t="shared" si="83"/>
        <v>6.5161939999999978</v>
      </c>
      <c r="H724" s="2">
        <f t="shared" si="87"/>
        <v>6.2058219999999942</v>
      </c>
      <c r="I724" s="2">
        <f t="array" ref="I724">SUMPRODUCT(B708:B727, (ROW(B708:B727)-ROW(B708)+1)) / (20*21/2)</f>
        <v>6.4370809523809518</v>
      </c>
      <c r="J724" s="2">
        <f t="shared" si="82"/>
        <v>6.4385971086490423</v>
      </c>
      <c r="K724" s="2">
        <f t="shared" si="84"/>
        <v>6.4817904462299074</v>
      </c>
    </row>
    <row r="725" spans="1:11" ht="13.5" x14ac:dyDescent="0.25">
      <c r="A725" s="3">
        <f>TITRES_STAT!B728</f>
        <v>43059</v>
      </c>
      <c r="B725" s="17">
        <f>TITRES_STAT!D728</f>
        <v>6.4151999999999996</v>
      </c>
      <c r="C725" s="2">
        <f t="shared" si="85"/>
        <v>4.919999999999991E-2</v>
      </c>
      <c r="D725" s="2">
        <f t="shared" si="86"/>
        <v>6.438159999999999</v>
      </c>
      <c r="E725" s="2">
        <f t="shared" si="88"/>
        <v>6.4283200000000011</v>
      </c>
      <c r="F725" s="2">
        <f t="shared" si="89"/>
        <v>6.4211049999999998</v>
      </c>
      <c r="G725" s="2">
        <f t="shared" si="83"/>
        <v>6.5089760000000005</v>
      </c>
      <c r="H725" s="2">
        <f t="shared" si="87"/>
        <v>6.2099444999999935</v>
      </c>
      <c r="I725" s="2">
        <f t="array" ref="I725">SUMPRODUCT(B709:B728, (ROW(B709:B728)-ROW(B709)+1)) / (20*21/2)</f>
        <v>6.4500076190476197</v>
      </c>
      <c r="J725" s="2">
        <f t="shared" ref="J725:J788" si="90">$J$4*B725+J724*(1-$J$4)</f>
        <v>6.4363688125872285</v>
      </c>
      <c r="K725" s="2">
        <f t="shared" si="84"/>
        <v>6.4791790561816756</v>
      </c>
    </row>
    <row r="726" spans="1:11" ht="13.5" x14ac:dyDescent="0.25">
      <c r="A726" s="3">
        <f>TITRES_STAT!B729</f>
        <v>43060</v>
      </c>
      <c r="B726" s="17">
        <f>TITRES_STAT!D729</f>
        <v>6.4644000000000004</v>
      </c>
      <c r="C726" s="2">
        <f t="shared" si="85"/>
        <v>4.9200000000000799E-2</v>
      </c>
      <c r="D726" s="2">
        <f t="shared" si="86"/>
        <v>6.4315999999999987</v>
      </c>
      <c r="E726" s="2">
        <f t="shared" si="88"/>
        <v>6.4316000000000004</v>
      </c>
      <c r="F726" s="2">
        <f t="shared" si="89"/>
        <v>6.4224149999999991</v>
      </c>
      <c r="G726" s="2">
        <f t="shared" si="83"/>
        <v>6.5037259999999995</v>
      </c>
      <c r="H726" s="2">
        <f t="shared" si="87"/>
        <v>6.2141689999999947</v>
      </c>
      <c r="I726" s="2">
        <f t="array" ref="I726">SUMPRODUCT(B710:B729, (ROW(B710:B729)-ROW(B710)+1)) / (20*21/2)</f>
        <v>6.4621528571428577</v>
      </c>
      <c r="J726" s="2">
        <f t="shared" si="90"/>
        <v>6.4390384494836832</v>
      </c>
      <c r="K726" s="2">
        <f t="shared" si="84"/>
        <v>6.4785994853510225</v>
      </c>
    </row>
    <row r="727" spans="1:11" ht="13.5" x14ac:dyDescent="0.25">
      <c r="A727" s="3">
        <f>TITRES_STAT!B730</f>
        <v>43061</v>
      </c>
      <c r="B727" s="17">
        <f>TITRES_STAT!D730</f>
        <v>6.5136000000000003</v>
      </c>
      <c r="C727" s="2">
        <f t="shared" si="85"/>
        <v>4.919999999999991E-2</v>
      </c>
      <c r="D727" s="2">
        <f t="shared" si="86"/>
        <v>6.4316000000000004</v>
      </c>
      <c r="E727" s="2">
        <f t="shared" si="88"/>
        <v>6.4430800000000001</v>
      </c>
      <c r="F727" s="2">
        <f t="shared" si="89"/>
        <v>6.4271699999999994</v>
      </c>
      <c r="G727" s="2">
        <f t="shared" si="83"/>
        <v>6.49946</v>
      </c>
      <c r="H727" s="2">
        <f t="shared" si="87"/>
        <v>6.2187834999999954</v>
      </c>
      <c r="I727" s="2">
        <f t="array" ref="I727">SUMPRODUCT(B711:B730, (ROW(B711:B730)-ROW(B711)+1)) / (20*21/2)</f>
        <v>6.4735166666666668</v>
      </c>
      <c r="J727" s="2">
        <f t="shared" si="90"/>
        <v>6.4461395495328562</v>
      </c>
      <c r="K727" s="2">
        <f t="shared" si="84"/>
        <v>6.4799720545529436</v>
      </c>
    </row>
    <row r="728" spans="1:11" ht="13.5" x14ac:dyDescent="0.25">
      <c r="A728" s="3">
        <f>TITRES_STAT!B731</f>
        <v>43062</v>
      </c>
      <c r="B728" s="17">
        <f>TITRES_STAT!D731</f>
        <v>6.5629</v>
      </c>
      <c r="C728" s="2">
        <f t="shared" si="85"/>
        <v>4.9299999999999677E-2</v>
      </c>
      <c r="D728" s="2">
        <f t="shared" si="86"/>
        <v>6.4644199999999996</v>
      </c>
      <c r="E728" s="2">
        <f t="shared" si="88"/>
        <v>6.4594899999999997</v>
      </c>
      <c r="F728" s="2">
        <f t="shared" si="89"/>
        <v>6.4353750000000005</v>
      </c>
      <c r="G728" s="2">
        <f t="shared" si="83"/>
        <v>6.4967700000000015</v>
      </c>
      <c r="H728" s="2">
        <f t="shared" si="87"/>
        <v>6.2236589999999943</v>
      </c>
      <c r="I728" s="2">
        <f t="array" ref="I728">SUMPRODUCT(B712:B731, (ROW(B712:B731)-ROW(B712)+1)) / (20*21/2)</f>
        <v>6.4823714285714278</v>
      </c>
      <c r="J728" s="2">
        <f t="shared" si="90"/>
        <v>6.4572595924344895</v>
      </c>
      <c r="K728" s="2">
        <f t="shared" si="84"/>
        <v>6.4832241308449854</v>
      </c>
    </row>
    <row r="729" spans="1:11" ht="13.5" x14ac:dyDescent="0.25">
      <c r="A729" s="3">
        <f>TITRES_STAT!B732</f>
        <v>43063</v>
      </c>
      <c r="B729" s="17">
        <f>TITRES_STAT!D732</f>
        <v>6.5629</v>
      </c>
      <c r="C729" s="2">
        <f t="shared" si="85"/>
        <v>0</v>
      </c>
      <c r="D729" s="2">
        <f t="shared" si="86"/>
        <v>6.5038</v>
      </c>
      <c r="E729" s="2">
        <f t="shared" si="88"/>
        <v>6.4726199999999992</v>
      </c>
      <c r="F729" s="2">
        <f t="shared" si="89"/>
        <v>6.4435799999999999</v>
      </c>
      <c r="G729" s="2">
        <f t="shared" si="83"/>
        <v>6.4940140000000008</v>
      </c>
      <c r="H729" s="2">
        <f t="shared" si="87"/>
        <v>6.228663999999994</v>
      </c>
      <c r="I729" s="2">
        <f t="array" ref="I729">SUMPRODUCT(B713:B732, (ROW(B713:B732)-ROW(B713)+1)) / (20*21/2)</f>
        <v>6.4889614285714279</v>
      </c>
      <c r="J729" s="2">
        <f t="shared" si="90"/>
        <v>6.4673205836312047</v>
      </c>
      <c r="K729" s="2">
        <f t="shared" si="84"/>
        <v>6.486348674733418</v>
      </c>
    </row>
    <row r="730" spans="1:11" ht="13.5" x14ac:dyDescent="0.25">
      <c r="A730" s="3">
        <f>TITRES_STAT!B733</f>
        <v>43066</v>
      </c>
      <c r="B730" s="17">
        <f>TITRES_STAT!D733</f>
        <v>6.5629</v>
      </c>
      <c r="C730" s="2">
        <f t="shared" si="85"/>
        <v>0</v>
      </c>
      <c r="D730" s="2">
        <f t="shared" si="86"/>
        <v>6.5333399999999999</v>
      </c>
      <c r="E730" s="2">
        <f t="shared" si="88"/>
        <v>6.4857499999999986</v>
      </c>
      <c r="F730" s="2">
        <f t="shared" si="89"/>
        <v>6.4534250000000002</v>
      </c>
      <c r="G730" s="2">
        <f t="shared" si="83"/>
        <v>6.4901420000000005</v>
      </c>
      <c r="H730" s="2">
        <f t="shared" si="87"/>
        <v>6.2337414999999945</v>
      </c>
      <c r="I730" s="2">
        <f t="array" ref="I730">SUMPRODUCT(B714:B733, (ROW(B714:B733)-ROW(B714)+1)) / (20*21/2)</f>
        <v>6.495395238095238</v>
      </c>
      <c r="J730" s="2">
        <f t="shared" si="90"/>
        <v>6.476423385190138</v>
      </c>
      <c r="K730" s="2">
        <f t="shared" si="84"/>
        <v>6.4893506874889706</v>
      </c>
    </row>
    <row r="731" spans="1:11" ht="13.5" x14ac:dyDescent="0.25">
      <c r="A731" s="3">
        <f>TITRES_STAT!B734</f>
        <v>43067</v>
      </c>
      <c r="B731" s="17">
        <f>TITRES_STAT!D734</f>
        <v>6.5464000000000002</v>
      </c>
      <c r="C731" s="2">
        <f t="shared" si="85"/>
        <v>-1.6499999999999737E-2</v>
      </c>
      <c r="D731" s="2">
        <f t="shared" si="86"/>
        <v>6.5497399999999999</v>
      </c>
      <c r="E731" s="2">
        <f t="shared" si="88"/>
        <v>6.4906699999999997</v>
      </c>
      <c r="F731" s="2">
        <f t="shared" si="89"/>
        <v>6.4608049999999988</v>
      </c>
      <c r="G731" s="2">
        <f t="shared" si="83"/>
        <v>6.4869900000000005</v>
      </c>
      <c r="H731" s="2">
        <f t="shared" si="87"/>
        <v>6.238721999999993</v>
      </c>
      <c r="I731" s="2">
        <f t="array" ref="I731">SUMPRODUCT(B715:B734, (ROW(B715:B734)-ROW(B715)+1)) / (20*21/2)</f>
        <v>6.5013604761904746</v>
      </c>
      <c r="J731" s="2">
        <f t="shared" si="90"/>
        <v>6.483087824695839</v>
      </c>
      <c r="K731" s="2">
        <f t="shared" si="84"/>
        <v>6.4915879154305793</v>
      </c>
    </row>
    <row r="732" spans="1:11" ht="13.5" x14ac:dyDescent="0.25">
      <c r="A732" s="3">
        <f>TITRES_STAT!B735</f>
        <v>43068</v>
      </c>
      <c r="B732" s="17">
        <f>TITRES_STAT!D735</f>
        <v>6.53</v>
      </c>
      <c r="C732" s="2">
        <f t="shared" si="85"/>
        <v>-1.639999999999997E-2</v>
      </c>
      <c r="D732" s="2">
        <f t="shared" si="86"/>
        <v>6.553020000000001</v>
      </c>
      <c r="E732" s="2">
        <f t="shared" si="88"/>
        <v>6.4923099999999989</v>
      </c>
      <c r="F732" s="2">
        <f t="shared" si="89"/>
        <v>6.4624449999999998</v>
      </c>
      <c r="G732" s="2">
        <f t="shared" si="83"/>
        <v>6.4835759999999993</v>
      </c>
      <c r="H732" s="2">
        <f t="shared" si="87"/>
        <v>6.2435624999999932</v>
      </c>
      <c r="I732" s="2">
        <f t="array" ref="I732">SUMPRODUCT(B716:B735, (ROW(B716:B735)-ROW(B716)+1)) / (20*21/2)</f>
        <v>6.5066695238095225</v>
      </c>
      <c r="J732" s="2">
        <f t="shared" si="90"/>
        <v>6.487555650915283</v>
      </c>
      <c r="K732" s="2">
        <f t="shared" si="84"/>
        <v>6.4930942716882036</v>
      </c>
    </row>
    <row r="733" spans="1:11" ht="13.5" x14ac:dyDescent="0.25">
      <c r="A733" s="3">
        <f>TITRES_STAT!B736</f>
        <v>43069</v>
      </c>
      <c r="B733" s="17">
        <f>TITRES_STAT!D736</f>
        <v>6.53</v>
      </c>
      <c r="C733" s="2">
        <f t="shared" si="85"/>
        <v>0</v>
      </c>
      <c r="D733" s="2">
        <f t="shared" si="86"/>
        <v>6.5464399999999996</v>
      </c>
      <c r="E733" s="2">
        <f t="shared" si="88"/>
        <v>6.5054299999999996</v>
      </c>
      <c r="F733" s="2">
        <f t="shared" si="89"/>
        <v>6.4673649999999991</v>
      </c>
      <c r="G733" s="2">
        <f t="shared" si="83"/>
        <v>6.4801619999999991</v>
      </c>
      <c r="H733" s="2">
        <f t="shared" si="87"/>
        <v>6.2485474999999919</v>
      </c>
      <c r="I733" s="2">
        <f t="array" ref="I733">SUMPRODUCT(B717:B736, (ROW(B717:B736)-ROW(B717)+1)) / (20*21/2)</f>
        <v>6.5107347619047617</v>
      </c>
      <c r="J733" s="2">
        <f t="shared" si="90"/>
        <v>6.4915979698757322</v>
      </c>
      <c r="K733" s="2">
        <f t="shared" si="84"/>
        <v>6.494541555151411</v>
      </c>
    </row>
    <row r="734" spans="1:11" ht="13.5" x14ac:dyDescent="0.25">
      <c r="A734" s="3">
        <f>TITRES_STAT!B737</f>
        <v>43073</v>
      </c>
      <c r="B734" s="17">
        <f>TITRES_STAT!D737</f>
        <v>6.53</v>
      </c>
      <c r="C734" s="2">
        <f t="shared" si="85"/>
        <v>0</v>
      </c>
      <c r="D734" s="2">
        <f t="shared" si="86"/>
        <v>6.53986</v>
      </c>
      <c r="E734" s="2">
        <f t="shared" si="88"/>
        <v>6.5218299999999996</v>
      </c>
      <c r="F734" s="2">
        <f t="shared" si="89"/>
        <v>6.4742550000000012</v>
      </c>
      <c r="G734" s="2">
        <f t="shared" si="83"/>
        <v>6.4767479999999988</v>
      </c>
      <c r="H734" s="2">
        <f t="shared" si="87"/>
        <v>6.2536044999999918</v>
      </c>
      <c r="I734" s="2">
        <f t="array" ref="I734">SUMPRODUCT(B718:B737, (ROW(B718:B737)-ROW(B718)+1)) / (20*21/2)</f>
        <v>6.5140480952380955</v>
      </c>
      <c r="J734" s="2">
        <f t="shared" si="90"/>
        <v>6.495255306078044</v>
      </c>
      <c r="K734" s="2">
        <f t="shared" si="84"/>
        <v>6.4959320824003752</v>
      </c>
    </row>
    <row r="735" spans="1:11" ht="13.5" x14ac:dyDescent="0.25">
      <c r="A735" s="3">
        <f>TITRES_STAT!B738</f>
        <v>43074</v>
      </c>
      <c r="B735" s="17">
        <f>TITRES_STAT!D738</f>
        <v>6.53</v>
      </c>
      <c r="C735" s="2">
        <f t="shared" si="85"/>
        <v>0</v>
      </c>
      <c r="D735" s="2">
        <f t="shared" si="86"/>
        <v>6.5332800000000004</v>
      </c>
      <c r="E735" s="2">
        <f t="shared" si="88"/>
        <v>6.5333100000000002</v>
      </c>
      <c r="F735" s="2">
        <f t="shared" si="89"/>
        <v>6.4808149999999998</v>
      </c>
      <c r="G735" s="2">
        <f t="shared" si="83"/>
        <v>6.4749099999999977</v>
      </c>
      <c r="H735" s="2">
        <f t="shared" si="87"/>
        <v>6.2586614999999926</v>
      </c>
      <c r="I735" s="2">
        <f t="array" ref="I735">SUMPRODUCT(B719:B738, (ROW(B719:B738)-ROW(B719)+1)) / (20*21/2)</f>
        <v>6.5145928571428566</v>
      </c>
      <c r="J735" s="2">
        <f t="shared" si="90"/>
        <v>6.4985643245468019</v>
      </c>
      <c r="K735" s="2">
        <f t="shared" si="84"/>
        <v>6.4972680791689879</v>
      </c>
    </row>
    <row r="736" spans="1:11" ht="13.5" x14ac:dyDescent="0.25">
      <c r="A736" s="3">
        <f>TITRES_STAT!B739</f>
        <v>43075</v>
      </c>
      <c r="B736" s="17">
        <f>TITRES_STAT!D739</f>
        <v>6.5235000000000003</v>
      </c>
      <c r="C736" s="2">
        <f t="shared" si="85"/>
        <v>-6.4999999999999503E-3</v>
      </c>
      <c r="D736" s="2">
        <f t="shared" si="86"/>
        <v>6.5287000000000006</v>
      </c>
      <c r="E736" s="2">
        <f t="shared" si="88"/>
        <v>6.5392200000000003</v>
      </c>
      <c r="F736" s="2">
        <f t="shared" si="89"/>
        <v>6.4854099999999999</v>
      </c>
      <c r="G736" s="2">
        <f t="shared" si="83"/>
        <v>6.4752379999999974</v>
      </c>
      <c r="H736" s="2">
        <f t="shared" si="87"/>
        <v>6.2637579999999922</v>
      </c>
      <c r="I736" s="2">
        <f t="array" ref="I736">SUMPRODUCT(B720:B739, (ROW(B720:B739)-ROW(B720)+1)) / (20*21/2)</f>
        <v>6.5115452380952386</v>
      </c>
      <c r="J736" s="2">
        <f t="shared" si="90"/>
        <v>6.5009391507804404</v>
      </c>
      <c r="K736" s="2">
        <f t="shared" si="84"/>
        <v>6.4982967819466744</v>
      </c>
    </row>
    <row r="737" spans="1:11" ht="13.5" x14ac:dyDescent="0.25">
      <c r="A737" s="3">
        <f>TITRES_STAT!B740</f>
        <v>43076</v>
      </c>
      <c r="B737" s="17">
        <f>TITRES_STAT!D740</f>
        <v>6.5202</v>
      </c>
      <c r="C737" s="2">
        <f t="shared" si="85"/>
        <v>-3.3000000000003027E-3</v>
      </c>
      <c r="D737" s="2">
        <f t="shared" si="86"/>
        <v>6.5267400000000011</v>
      </c>
      <c r="E737" s="2">
        <f t="shared" si="88"/>
        <v>6.539880000000001</v>
      </c>
      <c r="F737" s="2">
        <f t="shared" si="89"/>
        <v>6.4914800000000001</v>
      </c>
      <c r="G737" s="2">
        <f t="shared" si="83"/>
        <v>6.4750419999999984</v>
      </c>
      <c r="H737" s="2">
        <f t="shared" si="87"/>
        <v>6.2686219999999908</v>
      </c>
      <c r="I737" s="2">
        <f t="array" ref="I737">SUMPRODUCT(B721:B740, (ROW(B721:B740)-ROW(B721)+1)) / (20*21/2)</f>
        <v>6.5052176190476185</v>
      </c>
      <c r="J737" s="2">
        <f t="shared" si="90"/>
        <v>6.5027735173727788</v>
      </c>
      <c r="K737" s="2">
        <f t="shared" si="84"/>
        <v>6.4991557316742554</v>
      </c>
    </row>
    <row r="738" spans="1:11" ht="13.5" x14ac:dyDescent="0.25">
      <c r="A738" s="3">
        <f>TITRES_STAT!B741</f>
        <v>43077</v>
      </c>
      <c r="B738" s="17">
        <f>TITRES_STAT!D741</f>
        <v>6.4972000000000003</v>
      </c>
      <c r="C738" s="2">
        <f t="shared" si="85"/>
        <v>-2.2999999999999687E-2</v>
      </c>
      <c r="D738" s="2">
        <f t="shared" si="86"/>
        <v>6.5201800000000008</v>
      </c>
      <c r="E738" s="2">
        <f t="shared" si="88"/>
        <v>6.5333100000000002</v>
      </c>
      <c r="F738" s="2">
        <f t="shared" si="89"/>
        <v>6.4963999999999995</v>
      </c>
      <c r="G738" s="2">
        <f t="shared" si="83"/>
        <v>6.4727439999999978</v>
      </c>
      <c r="H738" s="2">
        <f t="shared" si="87"/>
        <v>6.2733709999999903</v>
      </c>
      <c r="I738" s="2">
        <f t="array" ref="I738">SUMPRODUCT(B722:B741, (ROW(B722:B741)-ROW(B722)+1)) / (20*21/2)</f>
        <v>6.495766190476191</v>
      </c>
      <c r="J738" s="2">
        <f t="shared" si="90"/>
        <v>6.5022427061944192</v>
      </c>
      <c r="K738" s="2">
        <f t="shared" si="84"/>
        <v>6.4990790363144813</v>
      </c>
    </row>
    <row r="739" spans="1:11" ht="13.5" x14ac:dyDescent="0.25">
      <c r="A739" s="3">
        <f>TITRES_STAT!B742</f>
        <v>43080</v>
      </c>
      <c r="B739" s="17">
        <f>TITRES_STAT!D742</f>
        <v>6.4644000000000004</v>
      </c>
      <c r="C739" s="2">
        <f t="shared" si="85"/>
        <v>-3.279999999999994E-2</v>
      </c>
      <c r="D739" s="2">
        <f t="shared" si="86"/>
        <v>6.5070600000000001</v>
      </c>
      <c r="E739" s="2">
        <f t="shared" si="88"/>
        <v>6.52346</v>
      </c>
      <c r="F739" s="2">
        <f t="shared" si="89"/>
        <v>6.4980400000000005</v>
      </c>
      <c r="G739" s="2">
        <f t="shared" si="83"/>
        <v>6.4727439999999978</v>
      </c>
      <c r="H739" s="2">
        <f t="shared" si="87"/>
        <v>6.2779699999999901</v>
      </c>
      <c r="I739" s="2">
        <f t="array" ref="I739">SUMPRODUCT(B723:B742, (ROW(B723:B742)-ROW(B723)+1)) / (20*21/2)</f>
        <v>6.4867833333333342</v>
      </c>
      <c r="J739" s="2">
        <f t="shared" si="90"/>
        <v>6.4986386389378081</v>
      </c>
      <c r="K739" s="2">
        <f t="shared" si="84"/>
        <v>6.4977190741060706</v>
      </c>
    </row>
    <row r="740" spans="1:11" ht="13.5" x14ac:dyDescent="0.25">
      <c r="A740" s="3">
        <f>TITRES_STAT!B743</f>
        <v>43081</v>
      </c>
      <c r="B740" s="17">
        <f>TITRES_STAT!D743</f>
        <v>6.4316000000000004</v>
      </c>
      <c r="C740" s="2">
        <f t="shared" si="85"/>
        <v>-3.279999999999994E-2</v>
      </c>
      <c r="D740" s="2">
        <f t="shared" si="86"/>
        <v>6.4873799999999999</v>
      </c>
      <c r="E740" s="2">
        <f t="shared" si="88"/>
        <v>6.5103300000000006</v>
      </c>
      <c r="F740" s="2">
        <f t="shared" si="89"/>
        <v>6.4980400000000005</v>
      </c>
      <c r="G740" s="2">
        <f t="shared" si="83"/>
        <v>6.4732699999999976</v>
      </c>
      <c r="H740" s="2">
        <f t="shared" si="87"/>
        <v>6.2824769999999894</v>
      </c>
      <c r="I740" s="2">
        <f t="array" ref="I740">SUMPRODUCT(B724:B743, (ROW(B724:B743)-ROW(B724)+1)) / (20*21/2)</f>
        <v>6.4767852380952373</v>
      </c>
      <c r="J740" s="2">
        <f t="shared" si="90"/>
        <v>6.4922540066580172</v>
      </c>
      <c r="K740" s="2">
        <f t="shared" si="84"/>
        <v>6.4951261692391657</v>
      </c>
    </row>
    <row r="741" spans="1:11" ht="13.5" x14ac:dyDescent="0.25">
      <c r="A741" s="3">
        <f>TITRES_STAT!B744</f>
        <v>43082</v>
      </c>
      <c r="B741" s="17">
        <f>TITRES_STAT!D744</f>
        <v>6.3987999999999996</v>
      </c>
      <c r="C741" s="2">
        <f t="shared" si="85"/>
        <v>-3.2800000000000828E-2</v>
      </c>
      <c r="D741" s="2">
        <f t="shared" si="86"/>
        <v>6.4624399999999991</v>
      </c>
      <c r="E741" s="2">
        <f t="shared" si="88"/>
        <v>6.4955700000000007</v>
      </c>
      <c r="F741" s="2">
        <f t="shared" si="89"/>
        <v>6.4931200000000002</v>
      </c>
      <c r="G741" s="2">
        <f t="shared" si="83"/>
        <v>6.4732699999999976</v>
      </c>
      <c r="H741" s="2">
        <f t="shared" si="87"/>
        <v>6.2866614999999886</v>
      </c>
      <c r="I741" s="2">
        <f t="array" ref="I741">SUMPRODUCT(B725:B744, (ROW(B725:B744)-ROW(B725)+1)) / (20*21/2)</f>
        <v>6.4699890476190483</v>
      </c>
      <c r="J741" s="2">
        <f t="shared" si="90"/>
        <v>6.4833536250715396</v>
      </c>
      <c r="K741" s="2">
        <f t="shared" si="84"/>
        <v>6.4913486724062572</v>
      </c>
    </row>
    <row r="742" spans="1:11" ht="13.5" x14ac:dyDescent="0.25">
      <c r="A742" s="3">
        <f>TITRES_STAT!B745</f>
        <v>43083</v>
      </c>
      <c r="B742" s="17">
        <f>TITRES_STAT!D745</f>
        <v>6.3987999999999996</v>
      </c>
      <c r="C742" s="2">
        <f t="shared" si="85"/>
        <v>0</v>
      </c>
      <c r="D742" s="2">
        <f t="shared" si="86"/>
        <v>6.4381600000000008</v>
      </c>
      <c r="E742" s="2">
        <f t="shared" si="88"/>
        <v>6.48245</v>
      </c>
      <c r="F742" s="2">
        <f t="shared" si="89"/>
        <v>6.4873799999999999</v>
      </c>
      <c r="G742" s="2">
        <f t="shared" si="83"/>
        <v>6.4726139999999983</v>
      </c>
      <c r="H742" s="2">
        <f t="shared" si="87"/>
        <v>6.2905579999999883</v>
      </c>
      <c r="I742" s="2">
        <f t="array" ref="I742">SUMPRODUCT(B726:B745, (ROW(B726:B745)-ROW(B726)+1)) / (20*21/2)</f>
        <v>6.4607680952380955</v>
      </c>
      <c r="J742" s="2">
        <f t="shared" si="90"/>
        <v>6.4753008988742504</v>
      </c>
      <c r="K742" s="2">
        <f t="shared" si="84"/>
        <v>6.4877193127040513</v>
      </c>
    </row>
    <row r="743" spans="1:11" ht="13.5" x14ac:dyDescent="0.25">
      <c r="A743" s="3">
        <f>TITRES_STAT!B746</f>
        <v>43084</v>
      </c>
      <c r="B743" s="17">
        <f>TITRES_STAT!D746</f>
        <v>6.3823999999999996</v>
      </c>
      <c r="C743" s="2">
        <f t="shared" si="85"/>
        <v>-1.639999999999997E-2</v>
      </c>
      <c r="D743" s="2">
        <f t="shared" si="86"/>
        <v>6.4152000000000005</v>
      </c>
      <c r="E743" s="2">
        <f t="shared" si="88"/>
        <v>6.4676900000000002</v>
      </c>
      <c r="F743" s="2">
        <f t="shared" si="89"/>
        <v>6.4865599999999999</v>
      </c>
      <c r="G743" s="2">
        <f t="shared" si="83"/>
        <v>6.4677579999999999</v>
      </c>
      <c r="H743" s="2">
        <f t="shared" si="87"/>
        <v>6.2937959999999888</v>
      </c>
      <c r="I743" s="2">
        <f t="array" ref="I743">SUMPRODUCT(B727:B746, (ROW(B727:B746)-ROW(B727)+1)) / (20*21/2)</f>
        <v>6.4538471428571444</v>
      </c>
      <c r="J743" s="2">
        <f t="shared" si="90"/>
        <v>6.46645319421956</v>
      </c>
      <c r="K743" s="2">
        <f t="shared" si="84"/>
        <v>6.4835891435784028</v>
      </c>
    </row>
    <row r="744" spans="1:11" ht="13.5" x14ac:dyDescent="0.25">
      <c r="A744" s="3">
        <f>TITRES_STAT!B747</f>
        <v>43087</v>
      </c>
      <c r="B744" s="17">
        <f>TITRES_STAT!D747</f>
        <v>6.4151999999999996</v>
      </c>
      <c r="C744" s="2">
        <f t="shared" si="85"/>
        <v>3.279999999999994E-2</v>
      </c>
      <c r="D744" s="2">
        <f t="shared" si="86"/>
        <v>6.4053599999999999</v>
      </c>
      <c r="E744" s="2">
        <f t="shared" si="88"/>
        <v>6.4562100000000004</v>
      </c>
      <c r="F744" s="2">
        <f t="shared" si="89"/>
        <v>6.4890200000000009</v>
      </c>
      <c r="G744" s="2">
        <f t="shared" si="83"/>
        <v>6.4634920000000013</v>
      </c>
      <c r="H744" s="2">
        <f t="shared" si="87"/>
        <v>6.2970394999999879</v>
      </c>
      <c r="I744" s="2">
        <f t="array" ref="I744">SUMPRODUCT(B728:B747, (ROW(B728:B747)-ROW(B728)+1)) / (20*21/2)</f>
        <v>6.4455985714285706</v>
      </c>
      <c r="J744" s="2">
        <f t="shared" si="90"/>
        <v>6.4615719376272205</v>
      </c>
      <c r="K744" s="2">
        <f t="shared" si="84"/>
        <v>6.4809072163792498</v>
      </c>
    </row>
    <row r="745" spans="1:11" ht="13.5" x14ac:dyDescent="0.25">
      <c r="A745" s="3">
        <f>TITRES_STAT!B748</f>
        <v>43088</v>
      </c>
      <c r="B745" s="17">
        <f>TITRES_STAT!D748</f>
        <v>6.3921999999999999</v>
      </c>
      <c r="C745" s="2">
        <f t="shared" si="85"/>
        <v>-2.2999999999999687E-2</v>
      </c>
      <c r="D745" s="2">
        <f t="shared" si="86"/>
        <v>6.3974799999999998</v>
      </c>
      <c r="E745" s="2">
        <f t="shared" si="88"/>
        <v>6.4424299999999999</v>
      </c>
      <c r="F745" s="2">
        <f t="shared" si="89"/>
        <v>6.4878699999999991</v>
      </c>
      <c r="G745" s="2">
        <f t="shared" si="83"/>
        <v>6.4607360000000016</v>
      </c>
      <c r="H745" s="2">
        <f t="shared" si="87"/>
        <v>6.3000384999999888</v>
      </c>
      <c r="I745" s="2">
        <f t="array" ref="I745">SUMPRODUCT(B729:B748, (ROW(B729:B748)-ROW(B729)+1)) / (20*21/2)</f>
        <v>6.4369538095238088</v>
      </c>
      <c r="J745" s="2">
        <f t="shared" si="90"/>
        <v>6.454965086424628</v>
      </c>
      <c r="K745" s="2">
        <f t="shared" si="84"/>
        <v>6.4774285020114366</v>
      </c>
    </row>
    <row r="746" spans="1:11" ht="13.5" x14ac:dyDescent="0.25">
      <c r="A746" s="3">
        <f>TITRES_STAT!B749</f>
        <v>43089</v>
      </c>
      <c r="B746" s="17">
        <f>TITRES_STAT!D749</f>
        <v>6.4151999999999996</v>
      </c>
      <c r="C746" s="2">
        <f t="shared" si="85"/>
        <v>2.2999999999999687E-2</v>
      </c>
      <c r="D746" s="2">
        <f t="shared" si="86"/>
        <v>6.40076</v>
      </c>
      <c r="E746" s="2">
        <f t="shared" si="88"/>
        <v>6.4316000000000004</v>
      </c>
      <c r="F746" s="2">
        <f t="shared" si="89"/>
        <v>6.4854099999999999</v>
      </c>
      <c r="G746" s="2">
        <f t="shared" si="83"/>
        <v>6.4584400000000013</v>
      </c>
      <c r="H746" s="2">
        <f t="shared" si="87"/>
        <v>6.3030804999999894</v>
      </c>
      <c r="I746" s="2">
        <f t="array" ref="I746">SUMPRODUCT(B730:B749, (ROW(B730:B749)-ROW(B730)+1)) / (20*21/2)</f>
        <v>6.4306995238095244</v>
      </c>
      <c r="J746" s="2">
        <f t="shared" si="90"/>
        <v>6.4511779353365677</v>
      </c>
      <c r="K746" s="2">
        <f t="shared" si="84"/>
        <v>6.4749881685992232</v>
      </c>
    </row>
    <row r="747" spans="1:11" ht="13.5" x14ac:dyDescent="0.25">
      <c r="A747" s="3">
        <f>TITRES_STAT!B750</f>
        <v>43090</v>
      </c>
      <c r="B747" s="17">
        <f>TITRES_STAT!D750</f>
        <v>6.3987999999999996</v>
      </c>
      <c r="C747" s="2">
        <f t="shared" si="85"/>
        <v>-1.639999999999997E-2</v>
      </c>
      <c r="D747" s="2">
        <f t="shared" si="86"/>
        <v>6.40076</v>
      </c>
      <c r="E747" s="2">
        <f t="shared" si="88"/>
        <v>6.4194599999999991</v>
      </c>
      <c r="F747" s="2">
        <f t="shared" si="89"/>
        <v>6.4796700000000005</v>
      </c>
      <c r="G747" s="2">
        <f t="shared" si="83"/>
        <v>6.4560780000000033</v>
      </c>
      <c r="H747" s="2">
        <f t="shared" si="87"/>
        <v>6.3062564999999893</v>
      </c>
      <c r="I747" s="2">
        <f t="array" ref="I747">SUMPRODUCT(B731:B750, (ROW(B731:B750)-ROW(B731)+1)) / (20*21/2)</f>
        <v>6.427700476190477</v>
      </c>
      <c r="J747" s="2">
        <f t="shared" si="90"/>
        <v>6.4461895605426092</v>
      </c>
      <c r="K747" s="2">
        <f t="shared" si="84"/>
        <v>6.4720003972816071</v>
      </c>
    </row>
    <row r="748" spans="1:11" ht="13.5" x14ac:dyDescent="0.25">
      <c r="A748" s="3">
        <f>TITRES_STAT!B751</f>
        <v>43091</v>
      </c>
      <c r="B748" s="17">
        <f>TITRES_STAT!D751</f>
        <v>6.3888999999999996</v>
      </c>
      <c r="C748" s="2">
        <f t="shared" si="85"/>
        <v>-9.9000000000000199E-3</v>
      </c>
      <c r="D748" s="2">
        <f t="shared" si="86"/>
        <v>6.4020600000000005</v>
      </c>
      <c r="E748" s="2">
        <f t="shared" si="88"/>
        <v>6.4086299999999996</v>
      </c>
      <c r="F748" s="2">
        <f t="shared" si="89"/>
        <v>6.4709699999999994</v>
      </c>
      <c r="G748" s="2">
        <f t="shared" si="83"/>
        <v>6.453584000000002</v>
      </c>
      <c r="H748" s="2">
        <f t="shared" si="87"/>
        <v>6.3095849999999896</v>
      </c>
      <c r="I748" s="2">
        <f t="array" ref="I748">SUMPRODUCT(B732:B751, (ROW(B732:B751)-ROW(B732)+1)) / (20*21/2)</f>
        <v>6.4253266666666669</v>
      </c>
      <c r="J748" s="2">
        <f t="shared" si="90"/>
        <v>6.4407334119195037</v>
      </c>
      <c r="K748" s="2">
        <f t="shared" si="84"/>
        <v>6.4687415581725247</v>
      </c>
    </row>
    <row r="749" spans="1:11" ht="13.5" x14ac:dyDescent="0.25">
      <c r="A749" s="3">
        <f>TITRES_STAT!B752</f>
        <v>43094</v>
      </c>
      <c r="B749" s="17">
        <f>TITRES_STAT!D752</f>
        <v>6.4053000000000004</v>
      </c>
      <c r="C749" s="2">
        <f t="shared" si="85"/>
        <v>1.6400000000000858E-2</v>
      </c>
      <c r="D749" s="2">
        <f t="shared" si="86"/>
        <v>6.40008</v>
      </c>
      <c r="E749" s="2">
        <f t="shared" si="88"/>
        <v>6.4027200000000004</v>
      </c>
      <c r="F749" s="2">
        <f t="shared" si="89"/>
        <v>6.4630899999999993</v>
      </c>
      <c r="G749" s="2">
        <f t="shared" si="83"/>
        <v>6.4517460000000018</v>
      </c>
      <c r="H749" s="2">
        <f t="shared" si="87"/>
        <v>6.3128079999999898</v>
      </c>
      <c r="I749" s="2">
        <f t="array" ref="I749">SUMPRODUCT(B733:B752, (ROW(B733:B752)-ROW(B733)+1)) / (20*21/2)</f>
        <v>6.4313090476190471</v>
      </c>
      <c r="J749" s="2">
        <f t="shared" si="90"/>
        <v>6.4373588012605039</v>
      </c>
      <c r="K749" s="2">
        <f t="shared" si="84"/>
        <v>6.4662536539304654</v>
      </c>
    </row>
    <row r="750" spans="1:11" ht="13.5" x14ac:dyDescent="0.25">
      <c r="A750" s="3">
        <f>TITRES_STAT!B753</f>
        <v>43095</v>
      </c>
      <c r="B750" s="17">
        <f>TITRES_STAT!D753</f>
        <v>6.4316000000000004</v>
      </c>
      <c r="C750" s="2">
        <f t="shared" si="85"/>
        <v>2.629999999999999E-2</v>
      </c>
      <c r="D750" s="2">
        <f t="shared" si="86"/>
        <v>6.4079600000000001</v>
      </c>
      <c r="E750" s="2">
        <f t="shared" si="88"/>
        <v>6.4027200000000004</v>
      </c>
      <c r="F750" s="2">
        <f t="shared" si="89"/>
        <v>6.4565249999999992</v>
      </c>
      <c r="G750" s="2">
        <f t="shared" si="83"/>
        <v>6.4506300000000021</v>
      </c>
      <c r="H750" s="2">
        <f t="shared" si="87"/>
        <v>6.3161194999999895</v>
      </c>
      <c r="I750" s="2">
        <f t="array" ref="I750">SUMPRODUCT(B734:B753, (ROW(B734:B753)-ROW(B734)+1)) / (20*21/2)</f>
        <v>6.4358076190476181</v>
      </c>
      <c r="J750" s="2">
        <f t="shared" si="90"/>
        <v>6.4368103439975988</v>
      </c>
      <c r="K750" s="2">
        <f t="shared" si="84"/>
        <v>6.4648946871096626</v>
      </c>
    </row>
    <row r="751" spans="1:11" ht="13.5" x14ac:dyDescent="0.25">
      <c r="A751" s="3">
        <f>TITRES_STAT!B754</f>
        <v>43096</v>
      </c>
      <c r="B751" s="17">
        <f>TITRES_STAT!D754</f>
        <v>6.4316000000000004</v>
      </c>
      <c r="C751" s="2">
        <f t="shared" si="85"/>
        <v>0</v>
      </c>
      <c r="D751" s="2">
        <f t="shared" si="86"/>
        <v>6.4112399999999994</v>
      </c>
      <c r="E751" s="2">
        <f t="shared" si="88"/>
        <v>6.4060000000000006</v>
      </c>
      <c r="F751" s="2">
        <f t="shared" si="89"/>
        <v>6.4507849999999989</v>
      </c>
      <c r="G751" s="2">
        <f t="shared" si="83"/>
        <v>6.4495140000000024</v>
      </c>
      <c r="H751" s="2">
        <f t="shared" si="87"/>
        <v>6.3194449999999893</v>
      </c>
      <c r="I751" s="2">
        <f t="array" ref="I751">SUMPRODUCT(B735:B754, (ROW(B735:B754)-ROW(B735)+1)) / (20*21/2)</f>
        <v>6.4279671428571428</v>
      </c>
      <c r="J751" s="2">
        <f t="shared" si="90"/>
        <v>6.4363141207597323</v>
      </c>
      <c r="K751" s="2">
        <f t="shared" si="84"/>
        <v>6.4635890131053619</v>
      </c>
    </row>
    <row r="752" spans="1:11" ht="13.5" x14ac:dyDescent="0.25">
      <c r="A752" s="3">
        <f>TITRES_STAT!B755</f>
        <v>43097</v>
      </c>
      <c r="B752" s="17">
        <f>TITRES_STAT!D755</f>
        <v>6.5136000000000003</v>
      </c>
      <c r="C752" s="2">
        <f t="shared" si="85"/>
        <v>8.1999999999999851E-2</v>
      </c>
      <c r="D752" s="2">
        <f t="shared" si="86"/>
        <v>6.4341999999999997</v>
      </c>
      <c r="E752" s="2">
        <f t="shared" si="88"/>
        <v>6.4174800000000003</v>
      </c>
      <c r="F752" s="2">
        <f t="shared" si="89"/>
        <v>6.4499650000000006</v>
      </c>
      <c r="G752" s="2">
        <f t="shared" si="83"/>
        <v>6.4508260000000028</v>
      </c>
      <c r="H752" s="2">
        <f t="shared" si="87"/>
        <v>6.3231949999999895</v>
      </c>
      <c r="I752" s="2">
        <f t="array" ref="I752">SUMPRODUCT(B736:B755, (ROW(B736:B755)-ROW(B736)+1)) / (20*21/2)</f>
        <v>6.4359076190476197</v>
      </c>
      <c r="J752" s="2">
        <f t="shared" si="90"/>
        <v>6.4436746806873773</v>
      </c>
      <c r="K752" s="2">
        <f t="shared" si="84"/>
        <v>6.4655502282777011</v>
      </c>
    </row>
    <row r="753" spans="1:11" ht="13.5" x14ac:dyDescent="0.25">
      <c r="A753" s="3">
        <f>TITRES_STAT!B756</f>
        <v>43098</v>
      </c>
      <c r="B753" s="17">
        <f>TITRES_STAT!D756</f>
        <v>6.4972000000000003</v>
      </c>
      <c r="C753" s="2">
        <f t="shared" si="85"/>
        <v>-1.639999999999997E-2</v>
      </c>
      <c r="D753" s="2">
        <f t="shared" si="86"/>
        <v>6.4558599999999995</v>
      </c>
      <c r="E753" s="2">
        <f t="shared" si="88"/>
        <v>6.4289600000000009</v>
      </c>
      <c r="F753" s="2">
        <f t="shared" si="89"/>
        <v>6.4483249999999996</v>
      </c>
      <c r="G753" s="2">
        <f t="shared" si="83"/>
        <v>6.4518100000000027</v>
      </c>
      <c r="H753" s="2">
        <f t="shared" si="87"/>
        <v>6.3270069999999894</v>
      </c>
      <c r="I753" s="2">
        <f t="array" ref="I753">SUMPRODUCT(B737:B756, (ROW(B737:B756)-ROW(B737)+1)) / (20*21/2)</f>
        <v>6.4407552380952398</v>
      </c>
      <c r="J753" s="2">
        <f t="shared" si="90"/>
        <v>6.4487723301457223</v>
      </c>
      <c r="K753" s="2">
        <f t="shared" si="84"/>
        <v>6.4667913957962231</v>
      </c>
    </row>
    <row r="754" spans="1:11" ht="13.5" x14ac:dyDescent="0.25">
      <c r="A754" s="3">
        <f>TITRES_STAT!B757</f>
        <v>43102</v>
      </c>
      <c r="B754" s="17">
        <f>TITRES_STAT!D757</f>
        <v>6.3659999999999997</v>
      </c>
      <c r="C754" s="2">
        <f t="shared" si="85"/>
        <v>-0.13120000000000065</v>
      </c>
      <c r="D754" s="2">
        <f t="shared" si="86"/>
        <v>6.4480000000000004</v>
      </c>
      <c r="E754" s="2">
        <f t="shared" si="88"/>
        <v>6.4240399999999998</v>
      </c>
      <c r="F754" s="2">
        <f t="shared" si="89"/>
        <v>6.4401250000000001</v>
      </c>
      <c r="G754" s="2">
        <f t="shared" ref="G754:G817" si="91">AVERAGE(B705:B754)</f>
        <v>6.4495140000000015</v>
      </c>
      <c r="H754" s="2">
        <f t="shared" si="87"/>
        <v>6.3303359999999911</v>
      </c>
      <c r="I754" s="2">
        <f t="array" ref="I754">SUMPRODUCT(B738:B757, (ROW(B738:B757)-ROW(B738)+1)) / (20*21/2)</f>
        <v>6.4457590476190481</v>
      </c>
      <c r="J754" s="2">
        <f t="shared" si="90"/>
        <v>6.4408892510842248</v>
      </c>
      <c r="K754" s="2">
        <f t="shared" si="84"/>
        <v>6.4628387920395092</v>
      </c>
    </row>
    <row r="755" spans="1:11" ht="13.5" x14ac:dyDescent="0.25">
      <c r="A755" s="3">
        <f>TITRES_STAT!B758</f>
        <v>43103</v>
      </c>
      <c r="B755" s="17">
        <f>TITRES_STAT!D758</f>
        <v>6.5235000000000003</v>
      </c>
      <c r="C755" s="2">
        <f t="shared" si="85"/>
        <v>0.15750000000000064</v>
      </c>
      <c r="D755" s="2">
        <f t="shared" si="86"/>
        <v>6.4663799999999991</v>
      </c>
      <c r="E755" s="2">
        <f t="shared" si="88"/>
        <v>6.4371700000000001</v>
      </c>
      <c r="F755" s="2">
        <f t="shared" si="89"/>
        <v>6.4398</v>
      </c>
      <c r="G755" s="2">
        <f t="shared" si="91"/>
        <v>6.4510240000000012</v>
      </c>
      <c r="H755" s="2">
        <f t="shared" si="87"/>
        <v>6.3344239999999914</v>
      </c>
      <c r="I755" s="2">
        <f t="array" ref="I755">SUMPRODUCT(B739:B758, (ROW(B739:B758)-ROW(B739)+1)) / (20*21/2)</f>
        <v>6.4546461904761907</v>
      </c>
      <c r="J755" s="2">
        <f t="shared" si="90"/>
        <v>6.4487569414571562</v>
      </c>
      <c r="K755" s="2">
        <f t="shared" ref="K755:K818" si="92">$K$4*B755+(1-$K$4)*K754</f>
        <v>6.4652176629399207</v>
      </c>
    </row>
    <row r="756" spans="1:11" ht="13.5" x14ac:dyDescent="0.25">
      <c r="A756" s="3">
        <f>TITRES_STAT!B759</f>
        <v>43104</v>
      </c>
      <c r="B756" s="17">
        <f>TITRES_STAT!D759</f>
        <v>6.4907000000000004</v>
      </c>
      <c r="C756" s="2">
        <f t="shared" si="85"/>
        <v>-3.279999999999994E-2</v>
      </c>
      <c r="D756" s="2">
        <f t="shared" si="86"/>
        <v>6.4782000000000011</v>
      </c>
      <c r="E756" s="2">
        <f t="shared" si="88"/>
        <v>6.4447199999999993</v>
      </c>
      <c r="F756" s="2">
        <f t="shared" si="89"/>
        <v>6.4381600000000008</v>
      </c>
      <c r="G756" s="2">
        <f t="shared" si="91"/>
        <v>6.4520740000000014</v>
      </c>
      <c r="H756" s="2">
        <f t="shared" si="87"/>
        <v>6.3383479999999919</v>
      </c>
      <c r="I756" s="2">
        <f t="array" ref="I756">SUMPRODUCT(B740:B759, (ROW(B740:B759)-ROW(B740)+1)) / (20*21/2)</f>
        <v>6.4543200000000001</v>
      </c>
      <c r="J756" s="2">
        <f t="shared" si="90"/>
        <v>6.4527515184612367</v>
      </c>
      <c r="K756" s="2">
        <f t="shared" si="92"/>
        <v>6.4662169702756103</v>
      </c>
    </row>
    <row r="757" spans="1:11" ht="13.5" x14ac:dyDescent="0.25">
      <c r="A757" s="3">
        <f>TITRES_STAT!B760</f>
        <v>43105</v>
      </c>
      <c r="B757" s="17">
        <f>TITRES_STAT!D760</f>
        <v>6.4907000000000004</v>
      </c>
      <c r="C757" s="2">
        <f t="shared" si="85"/>
        <v>0</v>
      </c>
      <c r="D757" s="2">
        <f t="shared" si="86"/>
        <v>6.4736199999999995</v>
      </c>
      <c r="E757" s="2">
        <f t="shared" si="88"/>
        <v>6.4539100000000005</v>
      </c>
      <c r="F757" s="2">
        <f t="shared" si="89"/>
        <v>6.4366849999999998</v>
      </c>
      <c r="G757" s="2">
        <f t="shared" si="91"/>
        <v>6.4535180000000016</v>
      </c>
      <c r="H757" s="2">
        <f t="shared" si="87"/>
        <v>6.3423869999999933</v>
      </c>
      <c r="I757" s="2">
        <f t="array" ref="I757">SUMPRODUCT(B741:B760, (ROW(B741:B760)-ROW(B741)+1)) / (20*21/2)</f>
        <v>6.4538200000000003</v>
      </c>
      <c r="J757" s="2">
        <f t="shared" si="90"/>
        <v>6.4563656595601673</v>
      </c>
      <c r="K757" s="2">
        <f t="shared" si="92"/>
        <v>6.4671770890883318</v>
      </c>
    </row>
    <row r="758" spans="1:11" ht="13.5" x14ac:dyDescent="0.25">
      <c r="A758" s="3">
        <f>TITRES_STAT!B761</f>
        <v>43108</v>
      </c>
      <c r="B758" s="17">
        <f>TITRES_STAT!D761</f>
        <v>6.53</v>
      </c>
      <c r="C758" s="2">
        <f t="shared" si="85"/>
        <v>3.9299999999999891E-2</v>
      </c>
      <c r="D758" s="2">
        <f t="shared" si="86"/>
        <v>6.4801799999999998</v>
      </c>
      <c r="E758" s="2">
        <f t="shared" si="88"/>
        <v>6.4680200000000001</v>
      </c>
      <c r="F758" s="2">
        <f t="shared" si="89"/>
        <v>6.4383250000000007</v>
      </c>
      <c r="G758" s="2">
        <f t="shared" si="91"/>
        <v>6.4561420000000007</v>
      </c>
      <c r="H758" s="2">
        <f t="shared" si="87"/>
        <v>6.3465794999999936</v>
      </c>
      <c r="I758" s="2">
        <f t="array" ref="I758">SUMPRODUCT(B742:B761, (ROW(B742:B761)-ROW(B742)+1)) / (20*21/2)</f>
        <v>6.4501961904761913</v>
      </c>
      <c r="J758" s="2">
        <f t="shared" si="90"/>
        <v>6.4633784538877705</v>
      </c>
      <c r="K758" s="2">
        <f t="shared" si="92"/>
        <v>6.4696407326534953</v>
      </c>
    </row>
    <row r="759" spans="1:11" ht="13.5" x14ac:dyDescent="0.25">
      <c r="A759" s="3">
        <f>TITRES_STAT!B762</f>
        <v>43109</v>
      </c>
      <c r="B759" s="17">
        <f>TITRES_STAT!D762</f>
        <v>6.4348999999999998</v>
      </c>
      <c r="C759" s="2">
        <f t="shared" si="85"/>
        <v>-9.5100000000000406E-2</v>
      </c>
      <c r="D759" s="2">
        <f t="shared" si="86"/>
        <v>6.4939599999999995</v>
      </c>
      <c r="E759" s="2">
        <f t="shared" si="88"/>
        <v>6.47098</v>
      </c>
      <c r="F759" s="2">
        <f t="shared" si="89"/>
        <v>6.4368500000000015</v>
      </c>
      <c r="G759" s="2">
        <f t="shared" si="91"/>
        <v>6.4568640000000004</v>
      </c>
      <c r="H759" s="2">
        <f t="shared" si="87"/>
        <v>6.350368499999993</v>
      </c>
      <c r="I759" s="2">
        <f t="array" ref="I759">SUMPRODUCT(B743:B762, (ROW(B743:B762)-ROW(B743)+1)) / (20*21/2)</f>
        <v>6.4578199999999999</v>
      </c>
      <c r="J759" s="2">
        <f t="shared" si="90"/>
        <v>6.4606662201841729</v>
      </c>
      <c r="K759" s="2">
        <f t="shared" si="92"/>
        <v>6.4682783509808095</v>
      </c>
    </row>
    <row r="760" spans="1:11" ht="13.5" x14ac:dyDescent="0.25">
      <c r="A760" s="3">
        <f>TITRES_STAT!B763</f>
        <v>43110</v>
      </c>
      <c r="B760" s="17">
        <f>TITRES_STAT!D763</f>
        <v>6.4316000000000004</v>
      </c>
      <c r="C760" s="2">
        <f t="shared" si="85"/>
        <v>-3.2999999999994145E-3</v>
      </c>
      <c r="D760" s="2">
        <f t="shared" si="86"/>
        <v>6.4755800000000008</v>
      </c>
      <c r="E760" s="2">
        <f t="shared" si="88"/>
        <v>6.47098</v>
      </c>
      <c r="F760" s="2">
        <f t="shared" si="89"/>
        <v>6.4368500000000015</v>
      </c>
      <c r="G760" s="2">
        <f t="shared" si="91"/>
        <v>6.4581760000000008</v>
      </c>
      <c r="H760" s="2">
        <f t="shared" si="87"/>
        <v>6.3542274999999924</v>
      </c>
      <c r="I760" s="2">
        <f t="array" ref="I760">SUMPRODUCT(B744:B763, (ROW(B744:B763)-ROW(B744)+1)) / (20*21/2)</f>
        <v>6.4551957142857148</v>
      </c>
      <c r="J760" s="2">
        <f t="shared" si="90"/>
        <v>6.4578980087380611</v>
      </c>
      <c r="K760" s="2">
        <f t="shared" si="92"/>
        <v>6.4668399842756799</v>
      </c>
    </row>
    <row r="761" spans="1:11" ht="13.5" x14ac:dyDescent="0.25">
      <c r="A761" s="3">
        <f>TITRES_STAT!B764</f>
        <v>43111</v>
      </c>
      <c r="B761" s="17">
        <f>TITRES_STAT!D764</f>
        <v>6.3987999999999996</v>
      </c>
      <c r="C761" s="2">
        <f t="shared" si="85"/>
        <v>-3.2800000000000828E-2</v>
      </c>
      <c r="D761" s="2">
        <f t="shared" si="86"/>
        <v>6.4572000000000003</v>
      </c>
      <c r="E761" s="2">
        <f t="shared" si="88"/>
        <v>6.4677000000000007</v>
      </c>
      <c r="F761" s="2">
        <f t="shared" si="89"/>
        <v>6.4368500000000015</v>
      </c>
      <c r="G761" s="2">
        <f t="shared" si="91"/>
        <v>6.4581759999999999</v>
      </c>
      <c r="H761" s="2">
        <f t="shared" si="87"/>
        <v>6.357201999999992</v>
      </c>
      <c r="I761" s="2">
        <f t="array" ref="I761">SUMPRODUCT(B745:B764, (ROW(B745:B764)-ROW(B745)+1)) / (20*21/2)</f>
        <v>6.4508533333333338</v>
      </c>
      <c r="J761" s="2">
        <f t="shared" si="90"/>
        <v>6.452269626953484</v>
      </c>
      <c r="K761" s="2">
        <f t="shared" si="92"/>
        <v>6.4641717495982025</v>
      </c>
    </row>
    <row r="762" spans="1:11" ht="13.5" x14ac:dyDescent="0.25">
      <c r="A762" s="3">
        <f>TITRES_STAT!B765</f>
        <v>43112</v>
      </c>
      <c r="B762" s="17">
        <f>TITRES_STAT!D765</f>
        <v>6.5168999999999997</v>
      </c>
      <c r="C762" s="2">
        <f t="shared" si="85"/>
        <v>0.11810000000000009</v>
      </c>
      <c r="D762" s="2">
        <f t="shared" si="86"/>
        <v>6.4624399999999991</v>
      </c>
      <c r="E762" s="2">
        <f t="shared" si="88"/>
        <v>6.4680300000000006</v>
      </c>
      <c r="F762" s="2">
        <f t="shared" si="89"/>
        <v>6.4427550000000009</v>
      </c>
      <c r="G762" s="2">
        <f t="shared" si="91"/>
        <v>6.4585700000000008</v>
      </c>
      <c r="H762" s="2">
        <f t="shared" si="87"/>
        <v>6.3607954999999938</v>
      </c>
      <c r="I762" s="2">
        <f t="array" ref="I762">SUMPRODUCT(B746:B765, (ROW(B746:B765)-ROW(B746)+1)) / (20*21/2)</f>
        <v>6.4484652380952392</v>
      </c>
      <c r="J762" s="2">
        <f t="shared" si="90"/>
        <v>6.4584249005769614</v>
      </c>
      <c r="K762" s="2">
        <f t="shared" si="92"/>
        <v>6.4662395241237638</v>
      </c>
    </row>
    <row r="763" spans="1:11" ht="13.5" x14ac:dyDescent="0.25">
      <c r="A763" s="3">
        <f>TITRES_STAT!B766</f>
        <v>43115</v>
      </c>
      <c r="B763" s="17">
        <f>TITRES_STAT!D766</f>
        <v>6.4151999999999996</v>
      </c>
      <c r="C763" s="2">
        <f t="shared" si="85"/>
        <v>-0.10170000000000012</v>
      </c>
      <c r="D763" s="2">
        <f t="shared" si="86"/>
        <v>6.4394800000000005</v>
      </c>
      <c r="E763" s="2">
        <f t="shared" si="88"/>
        <v>6.4598300000000011</v>
      </c>
      <c r="F763" s="2">
        <f t="shared" si="89"/>
        <v>6.4443950000000001</v>
      </c>
      <c r="G763" s="2">
        <f t="shared" si="91"/>
        <v>6.4582420000000011</v>
      </c>
      <c r="H763" s="2">
        <f t="shared" si="87"/>
        <v>6.3640534999999918</v>
      </c>
      <c r="I763" s="2">
        <f t="array" ref="I763">SUMPRODUCT(B747:B766, (ROW(B747:B766)-ROW(B747)+1)) / (20*21/2)</f>
        <v>6.4459519047619045</v>
      </c>
      <c r="J763" s="2">
        <f t="shared" si="90"/>
        <v>6.4543082433791552</v>
      </c>
      <c r="K763" s="2">
        <f t="shared" si="92"/>
        <v>6.4642379741581255</v>
      </c>
    </row>
    <row r="764" spans="1:11" ht="13.5" x14ac:dyDescent="0.25">
      <c r="A764" s="3">
        <f>TITRES_STAT!B767</f>
        <v>43116</v>
      </c>
      <c r="B764" s="17">
        <f>TITRES_STAT!D767</f>
        <v>6.3987999999999996</v>
      </c>
      <c r="C764" s="2">
        <f t="shared" si="85"/>
        <v>-1.639999999999997E-2</v>
      </c>
      <c r="D764" s="2">
        <f t="shared" si="86"/>
        <v>6.4322599999999994</v>
      </c>
      <c r="E764" s="2">
        <f t="shared" si="88"/>
        <v>6.4631100000000004</v>
      </c>
      <c r="F764" s="2">
        <f t="shared" si="89"/>
        <v>6.4435750000000001</v>
      </c>
      <c r="G764" s="2">
        <f t="shared" si="91"/>
        <v>6.4583740000000009</v>
      </c>
      <c r="H764" s="2">
        <f t="shared" si="87"/>
        <v>6.3675179999999925</v>
      </c>
      <c r="I764" s="2">
        <f t="array" ref="I764">SUMPRODUCT(B748:B767, (ROW(B748:B767)-ROW(B748)+1)) / (20*21/2)</f>
        <v>6.4446704761904758</v>
      </c>
      <c r="J764" s="2">
        <f t="shared" si="90"/>
        <v>6.4490217440097117</v>
      </c>
      <c r="K764" s="2">
        <f t="shared" si="92"/>
        <v>6.4616717790931011</v>
      </c>
    </row>
    <row r="765" spans="1:11" ht="13.5" x14ac:dyDescent="0.25">
      <c r="A765" s="3">
        <f>TITRES_STAT!B768</f>
        <v>43117</v>
      </c>
      <c r="B765" s="17">
        <f>TITRES_STAT!D768</f>
        <v>6.4184999999999999</v>
      </c>
      <c r="C765" s="2">
        <f t="shared" si="85"/>
        <v>1.9700000000000273E-2</v>
      </c>
      <c r="D765" s="2">
        <f t="shared" si="86"/>
        <v>6.4296400000000009</v>
      </c>
      <c r="E765" s="2">
        <f t="shared" si="88"/>
        <v>6.45261</v>
      </c>
      <c r="F765" s="2">
        <f t="shared" si="89"/>
        <v>6.4448899999999991</v>
      </c>
      <c r="G765" s="2">
        <f t="shared" si="91"/>
        <v>6.458768000000001</v>
      </c>
      <c r="H765" s="2">
        <f t="shared" si="87"/>
        <v>6.3710809999999922</v>
      </c>
      <c r="I765" s="2">
        <f t="array" ref="I765">SUMPRODUCT(B749:B768, (ROW(B749:B768)-ROW(B749)+1)) / (20*21/2)</f>
        <v>6.4419852380952376</v>
      </c>
      <c r="J765" s="2">
        <f t="shared" si="90"/>
        <v>6.4461149112468821</v>
      </c>
      <c r="K765" s="2">
        <f t="shared" si="92"/>
        <v>6.4599787681482734</v>
      </c>
    </row>
    <row r="766" spans="1:11" ht="13.5" x14ac:dyDescent="0.25">
      <c r="A766" s="3">
        <f>TITRES_STAT!B769</f>
        <v>43118</v>
      </c>
      <c r="B766" s="17">
        <f>TITRES_STAT!D769</f>
        <v>6.4184999999999999</v>
      </c>
      <c r="C766" s="2">
        <f t="shared" si="85"/>
        <v>0</v>
      </c>
      <c r="D766" s="2">
        <f t="shared" si="86"/>
        <v>6.433580000000001</v>
      </c>
      <c r="E766" s="2">
        <f t="shared" si="88"/>
        <v>6.4453900000000006</v>
      </c>
      <c r="F766" s="2">
        <f t="shared" si="89"/>
        <v>6.4450549999999991</v>
      </c>
      <c r="G766" s="2">
        <f t="shared" si="91"/>
        <v>6.4585060000000007</v>
      </c>
      <c r="H766" s="2">
        <f t="shared" si="87"/>
        <v>6.3750759999999937</v>
      </c>
      <c r="I766" s="2">
        <f t="array" ref="I766">SUMPRODUCT(B750:B769, (ROW(B750:B769)-ROW(B750)+1)) / (20*21/2)</f>
        <v>6.4372828571428578</v>
      </c>
      <c r="J766" s="2">
        <f t="shared" si="90"/>
        <v>6.4434849196995607</v>
      </c>
      <c r="K766" s="2">
        <f t="shared" si="92"/>
        <v>6.4583521497895182</v>
      </c>
    </row>
    <row r="767" spans="1:11" ht="13.5" x14ac:dyDescent="0.25">
      <c r="A767" s="3">
        <f>TITRES_STAT!B770</f>
        <v>43119</v>
      </c>
      <c r="B767" s="17">
        <f>TITRES_STAT!D770</f>
        <v>6.4316000000000004</v>
      </c>
      <c r="C767" s="2">
        <f t="shared" si="85"/>
        <v>1.3100000000000556E-2</v>
      </c>
      <c r="D767" s="2">
        <f t="shared" si="86"/>
        <v>6.4165200000000011</v>
      </c>
      <c r="E767" s="2">
        <f t="shared" si="88"/>
        <v>6.4394800000000005</v>
      </c>
      <c r="F767" s="2">
        <f t="shared" si="89"/>
        <v>6.4466950000000001</v>
      </c>
      <c r="G767" s="2">
        <f t="shared" si="91"/>
        <v>6.459162000000001</v>
      </c>
      <c r="H767" s="2">
        <f t="shared" si="87"/>
        <v>6.3787904999999929</v>
      </c>
      <c r="I767" s="2">
        <f t="array" ref="I767">SUMPRODUCT(B751:B770, (ROW(B751:B770)-ROW(B751)+1)) / (20*21/2)</f>
        <v>6.4360495238095252</v>
      </c>
      <c r="J767" s="2">
        <f t="shared" si="90"/>
        <v>6.4423530225853165</v>
      </c>
      <c r="K767" s="2">
        <f t="shared" si="92"/>
        <v>6.4573030458762037</v>
      </c>
    </row>
    <row r="768" spans="1:11" ht="13.5" x14ac:dyDescent="0.25">
      <c r="A768" s="3">
        <f>TITRES_STAT!B771</f>
        <v>43122</v>
      </c>
      <c r="B768" s="17">
        <f>TITRES_STAT!D771</f>
        <v>6.4184999999999999</v>
      </c>
      <c r="C768" s="2">
        <f t="shared" si="85"/>
        <v>-1.3100000000000556E-2</v>
      </c>
      <c r="D768" s="2">
        <f t="shared" si="86"/>
        <v>6.4171799999999992</v>
      </c>
      <c r="E768" s="2">
        <f t="shared" si="88"/>
        <v>6.4283300000000008</v>
      </c>
      <c r="F768" s="2">
        <f t="shared" si="89"/>
        <v>6.4481749999999991</v>
      </c>
      <c r="G768" s="2">
        <f t="shared" si="91"/>
        <v>6.459556000000001</v>
      </c>
      <c r="H768" s="2">
        <f t="shared" si="87"/>
        <v>6.382641499999993</v>
      </c>
      <c r="I768" s="2">
        <f t="array" ref="I768">SUMPRODUCT(B752:B771, (ROW(B752:B771)-ROW(B752)+1)) / (20*21/2)</f>
        <v>6.4360480952380961</v>
      </c>
      <c r="J768" s="2">
        <f t="shared" si="90"/>
        <v>6.4400813061486204</v>
      </c>
      <c r="K768" s="2">
        <f t="shared" si="92"/>
        <v>6.4557813578026275</v>
      </c>
    </row>
    <row r="769" spans="1:11" ht="13.5" x14ac:dyDescent="0.25">
      <c r="A769" s="3">
        <f>TITRES_STAT!B772</f>
        <v>43123</v>
      </c>
      <c r="B769" s="17">
        <f>TITRES_STAT!D772</f>
        <v>6.3987999999999996</v>
      </c>
      <c r="C769" s="2">
        <f t="shared" si="85"/>
        <v>-1.9700000000000273E-2</v>
      </c>
      <c r="D769" s="2">
        <f t="shared" si="86"/>
        <v>6.4171800000000001</v>
      </c>
      <c r="E769" s="2">
        <f t="shared" si="88"/>
        <v>6.4247200000000007</v>
      </c>
      <c r="F769" s="2">
        <f t="shared" si="89"/>
        <v>6.4478499999999981</v>
      </c>
      <c r="G769" s="2">
        <f t="shared" si="91"/>
        <v>6.4589000000000008</v>
      </c>
      <c r="H769" s="2">
        <f t="shared" si="87"/>
        <v>6.386393999999993</v>
      </c>
      <c r="I769" s="2">
        <f t="array" ref="I769">SUMPRODUCT(B753:B772, (ROW(B753:B772)-ROW(B753)+1)) / (20*21/2)</f>
        <v>6.435968571428571</v>
      </c>
      <c r="J769" s="2">
        <f t="shared" si="90"/>
        <v>6.436149753182085</v>
      </c>
      <c r="K769" s="2">
        <f t="shared" si="92"/>
        <v>6.4535467947515439</v>
      </c>
    </row>
    <row r="770" spans="1:11" ht="13.5" x14ac:dyDescent="0.25">
      <c r="A770" s="3">
        <f>TITRES_STAT!B773</f>
        <v>43124</v>
      </c>
      <c r="B770" s="17">
        <f>TITRES_STAT!D773</f>
        <v>6.4348999999999998</v>
      </c>
      <c r="C770" s="2">
        <f t="shared" si="85"/>
        <v>3.6100000000000243E-2</v>
      </c>
      <c r="D770" s="2">
        <f t="shared" si="86"/>
        <v>6.4204600000000003</v>
      </c>
      <c r="E770" s="2">
        <f t="shared" si="88"/>
        <v>6.4250500000000015</v>
      </c>
      <c r="F770" s="2">
        <f t="shared" si="89"/>
        <v>6.4480149999999981</v>
      </c>
      <c r="G770" s="2">
        <f t="shared" si="91"/>
        <v>6.4589660000000011</v>
      </c>
      <c r="H770" s="2">
        <f t="shared" si="87"/>
        <v>6.3903989999999942</v>
      </c>
      <c r="I770" s="2">
        <f t="array" ref="I770">SUMPRODUCT(B754:B773, (ROW(B754:B773)-ROW(B754)+1)) / (20*21/2)</f>
        <v>6.4408871428571421</v>
      </c>
      <c r="J770" s="2">
        <f t="shared" si="90"/>
        <v>6.4360307290695058</v>
      </c>
      <c r="K770" s="2">
        <f t="shared" si="92"/>
        <v>6.4528155478985427</v>
      </c>
    </row>
    <row r="771" spans="1:11" ht="13.5" x14ac:dyDescent="0.25">
      <c r="A771" s="3">
        <f>TITRES_STAT!B774</f>
        <v>43125</v>
      </c>
      <c r="B771" s="17">
        <f>TITRES_STAT!D774</f>
        <v>6.4480000000000004</v>
      </c>
      <c r="C771" s="2">
        <f t="shared" si="85"/>
        <v>1.3100000000000556E-2</v>
      </c>
      <c r="D771" s="2">
        <f t="shared" si="86"/>
        <v>6.4263599999999999</v>
      </c>
      <c r="E771" s="2">
        <f t="shared" si="88"/>
        <v>6.42997</v>
      </c>
      <c r="F771" s="2">
        <f t="shared" si="89"/>
        <v>6.4488349999999999</v>
      </c>
      <c r="G771" s="2">
        <f t="shared" si="91"/>
        <v>6.4579820000000003</v>
      </c>
      <c r="H771" s="2">
        <f t="shared" si="87"/>
        <v>6.394397499999994</v>
      </c>
      <c r="I771" s="2">
        <f t="array" ref="I771">SUMPRODUCT(B755:B774, (ROW(B755:B774)-ROW(B755)+1)) / (20*21/2)</f>
        <v>6.4489295238095226</v>
      </c>
      <c r="J771" s="2">
        <f t="shared" si="90"/>
        <v>6.4371706596343152</v>
      </c>
      <c r="K771" s="2">
        <f t="shared" si="92"/>
        <v>6.4526267028829141</v>
      </c>
    </row>
    <row r="772" spans="1:11" ht="13.5" x14ac:dyDescent="0.25">
      <c r="A772" s="3">
        <f>TITRES_STAT!B775</f>
        <v>43126</v>
      </c>
      <c r="B772" s="17">
        <f>TITRES_STAT!D775</f>
        <v>6.4480000000000004</v>
      </c>
      <c r="C772" s="2">
        <f t="shared" ref="C772:C835" si="93">B772-B771</f>
        <v>0</v>
      </c>
      <c r="D772" s="2">
        <f t="shared" si="86"/>
        <v>6.4296400000000009</v>
      </c>
      <c r="E772" s="2">
        <f t="shared" si="88"/>
        <v>6.4230800000000015</v>
      </c>
      <c r="F772" s="2">
        <f t="shared" si="89"/>
        <v>6.4455549999999988</v>
      </c>
      <c r="G772" s="2">
        <f t="shared" si="91"/>
        <v>6.4566699999999999</v>
      </c>
      <c r="H772" s="2">
        <f t="shared" si="87"/>
        <v>6.3983959999999946</v>
      </c>
      <c r="I772" s="2">
        <f t="array" ref="I772">SUMPRODUCT(B756:B775, (ROW(B756:B775)-ROW(B756)+1)) / (20*21/2)</f>
        <v>6.4499433333333336</v>
      </c>
      <c r="J772" s="2">
        <f t="shared" si="90"/>
        <v>6.4382020253834282</v>
      </c>
      <c r="K772" s="2">
        <f t="shared" si="92"/>
        <v>6.4524452635541731</v>
      </c>
    </row>
    <row r="773" spans="1:11" ht="13.5" x14ac:dyDescent="0.25">
      <c r="A773" s="3">
        <f>TITRES_STAT!B776</f>
        <v>43129</v>
      </c>
      <c r="B773" s="17">
        <f>TITRES_STAT!D776</f>
        <v>6.4972000000000003</v>
      </c>
      <c r="C773" s="2">
        <f t="shared" si="93"/>
        <v>4.919999999999991E-2</v>
      </c>
      <c r="D773" s="2">
        <f t="shared" si="86"/>
        <v>6.4453800000000001</v>
      </c>
      <c r="E773" s="2">
        <f t="shared" si="88"/>
        <v>6.4312799999999992</v>
      </c>
      <c r="F773" s="2">
        <f t="shared" si="89"/>
        <v>6.4455549999999988</v>
      </c>
      <c r="G773" s="2">
        <f t="shared" si="91"/>
        <v>6.4586379999999997</v>
      </c>
      <c r="H773" s="2">
        <f t="shared" si="87"/>
        <v>6.4023524999999948</v>
      </c>
      <c r="I773" s="2">
        <f t="array" ref="I773">SUMPRODUCT(B757:B776, (ROW(B757:B776)-ROW(B757)+1)) / (20*21/2)</f>
        <v>6.451238571428572</v>
      </c>
      <c r="J773" s="2">
        <f t="shared" si="90"/>
        <v>6.4438208801088166</v>
      </c>
      <c r="K773" s="2">
        <f t="shared" si="92"/>
        <v>6.4542003512579313</v>
      </c>
    </row>
    <row r="774" spans="1:11" ht="13.5" x14ac:dyDescent="0.25">
      <c r="A774" s="3">
        <f>TITRES_STAT!B777</f>
        <v>43130</v>
      </c>
      <c r="B774" s="17">
        <f>TITRES_STAT!D777</f>
        <v>6.53</v>
      </c>
      <c r="C774" s="2">
        <f t="shared" si="93"/>
        <v>3.279999999999994E-2</v>
      </c>
      <c r="D774" s="2">
        <f t="shared" ref="D774:D837" si="94">AVERAGE(B770:B774)</f>
        <v>6.4716199999999997</v>
      </c>
      <c r="E774" s="2">
        <f t="shared" si="88"/>
        <v>6.4443999999999999</v>
      </c>
      <c r="F774" s="2">
        <f t="shared" si="89"/>
        <v>6.4537549999999992</v>
      </c>
      <c r="G774" s="2">
        <f t="shared" si="91"/>
        <v>6.4619179999999998</v>
      </c>
      <c r="H774" s="2">
        <f t="shared" si="87"/>
        <v>6.4064004999999948</v>
      </c>
      <c r="I774" s="2">
        <f t="array" ref="I774">SUMPRODUCT(B758:B777, (ROW(B758:B777)-ROW(B758)+1)) / (20*21/2)</f>
        <v>6.4573447619047606</v>
      </c>
      <c r="J774" s="2">
        <f t="shared" si="90"/>
        <v>6.4520284153365486</v>
      </c>
      <c r="K774" s="2">
        <f t="shared" si="92"/>
        <v>6.4571728865027183</v>
      </c>
    </row>
    <row r="775" spans="1:11" ht="13.5" x14ac:dyDescent="0.25">
      <c r="A775" s="3">
        <f>TITRES_STAT!B778</f>
        <v>43131</v>
      </c>
      <c r="B775" s="17">
        <f>TITRES_STAT!D778</f>
        <v>6.4644000000000004</v>
      </c>
      <c r="C775" s="2">
        <f t="shared" si="93"/>
        <v>-6.5599999999999881E-2</v>
      </c>
      <c r="D775" s="2">
        <f t="shared" si="94"/>
        <v>6.4775200000000002</v>
      </c>
      <c r="E775" s="2">
        <f t="shared" si="88"/>
        <v>6.4489900000000002</v>
      </c>
      <c r="F775" s="2">
        <f t="shared" si="89"/>
        <v>6.4507999999999992</v>
      </c>
      <c r="G775" s="2">
        <f t="shared" si="91"/>
        <v>6.4629019999999988</v>
      </c>
      <c r="H775" s="2">
        <f t="shared" si="87"/>
        <v>6.4099764999999946</v>
      </c>
      <c r="I775" s="2">
        <f t="array" ref="I775">SUMPRODUCT(B759:B778, (ROW(B759:B778)-ROW(B759)+1)) / (20*21/2)</f>
        <v>6.4595990476190481</v>
      </c>
      <c r="J775" s="2">
        <f t="shared" si="90"/>
        <v>6.4532066614949724</v>
      </c>
      <c r="K775" s="2">
        <f t="shared" si="92"/>
        <v>6.4574563027182981</v>
      </c>
    </row>
    <row r="776" spans="1:11" ht="13.5" x14ac:dyDescent="0.25">
      <c r="A776" s="3">
        <f>TITRES_STAT!B779</f>
        <v>43132</v>
      </c>
      <c r="B776" s="17">
        <f>TITRES_STAT!D779</f>
        <v>6.4644000000000004</v>
      </c>
      <c r="C776" s="2">
        <f t="shared" si="93"/>
        <v>0</v>
      </c>
      <c r="D776" s="2">
        <f t="shared" si="94"/>
        <v>6.4808000000000003</v>
      </c>
      <c r="E776" s="2">
        <f t="shared" si="88"/>
        <v>6.4535799999999997</v>
      </c>
      <c r="F776" s="2">
        <f t="shared" si="89"/>
        <v>6.449485000000001</v>
      </c>
      <c r="G776" s="2">
        <f t="shared" si="91"/>
        <v>6.4629020000000006</v>
      </c>
      <c r="H776" s="2">
        <f t="shared" si="87"/>
        <v>6.4136244999999947</v>
      </c>
      <c r="I776" s="2">
        <f t="array" ref="I776">SUMPRODUCT(B760:B779, (ROW(B760:B779)-ROW(B760)+1)) / (20*21/2)</f>
        <v>6.4796138095238103</v>
      </c>
      <c r="J776" s="2">
        <f t="shared" si="90"/>
        <v>6.4542726937335466</v>
      </c>
      <c r="K776" s="2">
        <f t="shared" si="92"/>
        <v>6.4577286045724831</v>
      </c>
    </row>
    <row r="777" spans="1:11" ht="13.5" x14ac:dyDescent="0.25">
      <c r="A777" s="3">
        <f>TITRES_STAT!B780</f>
        <v>43133</v>
      </c>
      <c r="B777" s="17">
        <f>TITRES_STAT!D780</f>
        <v>6.5136000000000003</v>
      </c>
      <c r="C777" s="2">
        <f t="shared" si="93"/>
        <v>4.919999999999991E-2</v>
      </c>
      <c r="D777" s="2">
        <f t="shared" si="94"/>
        <v>6.4939200000000001</v>
      </c>
      <c r="E777" s="2">
        <f t="shared" si="88"/>
        <v>6.4617800000000001</v>
      </c>
      <c r="F777" s="2">
        <f t="shared" si="89"/>
        <v>6.4506300000000012</v>
      </c>
      <c r="G777" s="2">
        <f t="shared" si="91"/>
        <v>6.4629020000000006</v>
      </c>
      <c r="H777" s="2">
        <f t="shared" si="87"/>
        <v>6.4174034999999945</v>
      </c>
      <c r="I777" s="2">
        <f t="array" ref="I777">SUMPRODUCT(B761:B780, (ROW(B761:B780)-ROW(B761)+1)) / (20*21/2)</f>
        <v>6.4973185714285702</v>
      </c>
      <c r="J777" s="2">
        <f t="shared" si="90"/>
        <v>6.4599229133779703</v>
      </c>
      <c r="K777" s="2">
        <f t="shared" si="92"/>
        <v>6.4599196396872882</v>
      </c>
    </row>
    <row r="778" spans="1:11" ht="13.5" x14ac:dyDescent="0.25">
      <c r="A778" s="3">
        <f>TITRES_STAT!B781</f>
        <v>43136</v>
      </c>
      <c r="B778" s="17">
        <f>TITRES_STAT!D781</f>
        <v>6.4743000000000004</v>
      </c>
      <c r="C778" s="2">
        <f t="shared" si="93"/>
        <v>-3.9299999999999891E-2</v>
      </c>
      <c r="D778" s="2">
        <f t="shared" si="94"/>
        <v>6.4893400000000003</v>
      </c>
      <c r="E778" s="2">
        <f t="shared" si="88"/>
        <v>6.4673599999999993</v>
      </c>
      <c r="F778" s="2">
        <f t="shared" si="89"/>
        <v>6.4478450000000009</v>
      </c>
      <c r="G778" s="2">
        <f t="shared" si="91"/>
        <v>6.4611300000000007</v>
      </c>
      <c r="H778" s="2">
        <f t="shared" ref="H778:H841" si="95">AVERAGE(B579:B778)</f>
        <v>6.4209859999999956</v>
      </c>
      <c r="I778" s="2">
        <f t="array" ref="I778">SUMPRODUCT(B762:B781, (ROW(B762:B781)-ROW(B762)+1)) / (20*21/2)</f>
        <v>6.5093219047619044</v>
      </c>
      <c r="J778" s="2">
        <f t="shared" si="90"/>
        <v>6.4612921597229258</v>
      </c>
      <c r="K778" s="2">
        <f t="shared" si="92"/>
        <v>6.4604835753858261</v>
      </c>
    </row>
    <row r="779" spans="1:11" ht="13.5" x14ac:dyDescent="0.25">
      <c r="A779" s="3">
        <f>TITRES_STAT!B782</f>
        <v>43137</v>
      </c>
      <c r="B779" s="17">
        <f>TITRES_STAT!D782</f>
        <v>6.6580000000000004</v>
      </c>
      <c r="C779" s="2">
        <f t="shared" si="93"/>
        <v>0.18369999999999997</v>
      </c>
      <c r="D779" s="2">
        <f t="shared" si="94"/>
        <v>6.5149400000000002</v>
      </c>
      <c r="E779" s="2">
        <f t="shared" si="88"/>
        <v>6.4932800000000004</v>
      </c>
      <c r="F779" s="2">
        <f t="shared" si="89"/>
        <v>6.4590000000000005</v>
      </c>
      <c r="G779" s="2">
        <f t="shared" si="91"/>
        <v>6.463032000000001</v>
      </c>
      <c r="H779" s="2">
        <f t="shared" si="95"/>
        <v>6.424996999999995</v>
      </c>
      <c r="I779" s="2">
        <f t="array" ref="I779">SUMPRODUCT(B763:B782, (ROW(B763:B782)-ROW(B763)+1)) / (20*21/2)</f>
        <v>6.5203876190476198</v>
      </c>
      <c r="J779" s="2">
        <f t="shared" si="90"/>
        <v>6.4800262397493142</v>
      </c>
      <c r="K779" s="2">
        <f t="shared" si="92"/>
        <v>6.4682293175275589</v>
      </c>
    </row>
    <row r="780" spans="1:11" ht="13.5" x14ac:dyDescent="0.25">
      <c r="A780" s="3">
        <f>TITRES_STAT!B783</f>
        <v>43138</v>
      </c>
      <c r="B780" s="17">
        <f>TITRES_STAT!D783</f>
        <v>6.6448999999999998</v>
      </c>
      <c r="C780" s="2">
        <f t="shared" si="93"/>
        <v>-1.3100000000000556E-2</v>
      </c>
      <c r="D780" s="2">
        <f t="shared" si="94"/>
        <v>6.5510400000000004</v>
      </c>
      <c r="E780" s="2">
        <f t="shared" ref="E780:E843" si="96">AVERAGE(B771:B780)</f>
        <v>6.5142799999999994</v>
      </c>
      <c r="F780" s="2">
        <f t="shared" si="89"/>
        <v>6.4696650000000018</v>
      </c>
      <c r="G780" s="2">
        <f t="shared" si="91"/>
        <v>6.4646720000000002</v>
      </c>
      <c r="H780" s="2">
        <f t="shared" si="95"/>
        <v>6.4283229999999953</v>
      </c>
      <c r="I780" s="2">
        <f t="array" ref="I780">SUMPRODUCT(B764:B783, (ROW(B764:B783)-ROW(B764)+1)) / (20*21/2)</f>
        <v>6.5279542857142854</v>
      </c>
      <c r="J780" s="2">
        <f t="shared" si="90"/>
        <v>6.4957285026303326</v>
      </c>
      <c r="K780" s="2">
        <f t="shared" si="92"/>
        <v>6.4751575795853018</v>
      </c>
    </row>
    <row r="781" spans="1:11" ht="13.5" x14ac:dyDescent="0.25">
      <c r="A781" s="3">
        <f>TITRES_STAT!B784</f>
        <v>43139</v>
      </c>
      <c r="B781" s="17">
        <f>TITRES_STAT!D784</f>
        <v>6.5956999999999999</v>
      </c>
      <c r="C781" s="2">
        <f t="shared" si="93"/>
        <v>-4.919999999999991E-2</v>
      </c>
      <c r="D781" s="2">
        <f t="shared" si="94"/>
        <v>6.5772999999999993</v>
      </c>
      <c r="E781" s="2">
        <f t="shared" si="96"/>
        <v>6.5290500000000007</v>
      </c>
      <c r="F781" s="2">
        <f t="shared" si="89"/>
        <v>6.4795100000000003</v>
      </c>
      <c r="G781" s="2">
        <f t="shared" si="91"/>
        <v>6.4656580000000012</v>
      </c>
      <c r="H781" s="2">
        <f t="shared" si="95"/>
        <v>6.4312299999999967</v>
      </c>
      <c r="I781" s="2">
        <f t="array" ref="I781">SUMPRODUCT(B765:B784, (ROW(B765:B784)-ROW(B765)+1)) / (20*21/2)</f>
        <v>6.5345033333333333</v>
      </c>
      <c r="J781" s="2">
        <f t="shared" si="90"/>
        <v>6.5052495976179205</v>
      </c>
      <c r="K781" s="2">
        <f t="shared" si="92"/>
        <v>6.4798847333270544</v>
      </c>
    </row>
    <row r="782" spans="1:11" ht="13.5" x14ac:dyDescent="0.25">
      <c r="A782" s="3">
        <f>TITRES_STAT!B785</f>
        <v>43140</v>
      </c>
      <c r="B782" s="17">
        <f>TITRES_STAT!D785</f>
        <v>6.5956999999999999</v>
      </c>
      <c r="C782" s="2">
        <f t="shared" si="93"/>
        <v>0</v>
      </c>
      <c r="D782" s="2">
        <f t="shared" si="94"/>
        <v>6.5937200000000002</v>
      </c>
      <c r="E782" s="2">
        <f t="shared" si="96"/>
        <v>6.5438199999999993</v>
      </c>
      <c r="F782" s="2">
        <f t="shared" si="89"/>
        <v>6.4834500000000004</v>
      </c>
      <c r="G782" s="2">
        <f t="shared" si="91"/>
        <v>6.4669720000000019</v>
      </c>
      <c r="H782" s="2">
        <f t="shared" si="95"/>
        <v>6.4345259999999982</v>
      </c>
      <c r="I782" s="2">
        <f t="array" ref="I782">SUMPRODUCT(B766:B785, (ROW(B766:B785)-ROW(B766)+1)) / (20*21/2)</f>
        <v>6.5374676190476189</v>
      </c>
      <c r="J782" s="2">
        <f t="shared" si="90"/>
        <v>6.5138639216543091</v>
      </c>
      <c r="K782" s="2">
        <f t="shared" si="92"/>
        <v>6.4844265084906993</v>
      </c>
    </row>
    <row r="783" spans="1:11" ht="13.5" x14ac:dyDescent="0.25">
      <c r="A783" s="3">
        <f>TITRES_STAT!B786</f>
        <v>43143</v>
      </c>
      <c r="B783" s="17">
        <f>TITRES_STAT!D786</f>
        <v>6.5629</v>
      </c>
      <c r="C783" s="2">
        <f t="shared" si="93"/>
        <v>-3.279999999999994E-2</v>
      </c>
      <c r="D783" s="2">
        <f t="shared" si="94"/>
        <v>6.61144</v>
      </c>
      <c r="E783" s="2">
        <f t="shared" si="96"/>
        <v>6.5503900000000002</v>
      </c>
      <c r="F783" s="2">
        <f t="shared" si="89"/>
        <v>6.4908349999999997</v>
      </c>
      <c r="G783" s="2">
        <f t="shared" si="91"/>
        <v>6.4676300000000015</v>
      </c>
      <c r="H783" s="2">
        <f t="shared" si="95"/>
        <v>6.4369374999999991</v>
      </c>
      <c r="I783" s="2">
        <f t="array" ref="I783">SUMPRODUCT(B767:B786, (ROW(B767:B786)-ROW(B767)+1)) / (20*21/2)</f>
        <v>6.5395961904761908</v>
      </c>
      <c r="J783" s="2">
        <f t="shared" si="90"/>
        <v>6.5185340243538992</v>
      </c>
      <c r="K783" s="2">
        <f t="shared" si="92"/>
        <v>6.4875039003145938</v>
      </c>
    </row>
    <row r="784" spans="1:11" ht="13.5" x14ac:dyDescent="0.25">
      <c r="A784" s="3">
        <f>TITRES_STAT!B787</f>
        <v>43144</v>
      </c>
      <c r="B784" s="17">
        <f>TITRES_STAT!D787</f>
        <v>6.5595999999999997</v>
      </c>
      <c r="C784" s="2">
        <f t="shared" si="93"/>
        <v>-3.3000000000003027E-3</v>
      </c>
      <c r="D784" s="2">
        <f t="shared" si="94"/>
        <v>6.591759999999999</v>
      </c>
      <c r="E784" s="2">
        <f t="shared" si="96"/>
        <v>6.55335</v>
      </c>
      <c r="F784" s="2">
        <f t="shared" si="89"/>
        <v>6.498875</v>
      </c>
      <c r="G784" s="2">
        <f t="shared" si="91"/>
        <v>6.4682220000000017</v>
      </c>
      <c r="H784" s="2">
        <f t="shared" si="95"/>
        <v>6.4391884999999993</v>
      </c>
      <c r="I784" s="2">
        <f t="array" ref="I784">SUMPRODUCT(B768:B787, (ROW(B768:B787)-ROW(B768)+1)) / (20*21/2)</f>
        <v>6.5399519047619039</v>
      </c>
      <c r="J784" s="2">
        <f t="shared" si="90"/>
        <v>6.5224450696535277</v>
      </c>
      <c r="K784" s="2">
        <f t="shared" si="92"/>
        <v>6.4903311983414724</v>
      </c>
    </row>
    <row r="785" spans="1:11" ht="13.5" x14ac:dyDescent="0.25">
      <c r="A785" s="3">
        <f>TITRES_STAT!B788</f>
        <v>43145</v>
      </c>
      <c r="B785" s="17">
        <f>TITRES_STAT!D788</f>
        <v>6.53</v>
      </c>
      <c r="C785" s="2">
        <f t="shared" si="93"/>
        <v>-2.9599999999999405E-2</v>
      </c>
      <c r="D785" s="2">
        <f t="shared" si="94"/>
        <v>6.5687799999999994</v>
      </c>
      <c r="E785" s="2">
        <f t="shared" si="96"/>
        <v>6.5599100000000004</v>
      </c>
      <c r="F785" s="2">
        <f t="shared" si="89"/>
        <v>6.5044500000000003</v>
      </c>
      <c r="G785" s="2">
        <f t="shared" si="91"/>
        <v>6.4682220000000008</v>
      </c>
      <c r="H785" s="2">
        <f t="shared" si="95"/>
        <v>6.4415794999999996</v>
      </c>
      <c r="I785" s="2">
        <f t="array" ref="I785">SUMPRODUCT(B769:B788, (ROW(B769:B788)-ROW(B769)+1)) / (20*21/2)</f>
        <v>6.5383552380952379</v>
      </c>
      <c r="J785" s="2">
        <f t="shared" si="90"/>
        <v>6.5231645868293828</v>
      </c>
      <c r="K785" s="2">
        <f t="shared" si="92"/>
        <v>6.4918868376221992</v>
      </c>
    </row>
    <row r="786" spans="1:11" ht="13.5" x14ac:dyDescent="0.25">
      <c r="A786" s="3">
        <f>TITRES_STAT!B789</f>
        <v>43146</v>
      </c>
      <c r="B786" s="17">
        <f>TITRES_STAT!D789</f>
        <v>6.5267999999999997</v>
      </c>
      <c r="C786" s="2">
        <f t="shared" si="93"/>
        <v>-3.2000000000005357E-3</v>
      </c>
      <c r="D786" s="2">
        <f t="shared" si="94"/>
        <v>6.5549999999999997</v>
      </c>
      <c r="E786" s="2">
        <f t="shared" si="96"/>
        <v>6.5661499999999986</v>
      </c>
      <c r="F786" s="2">
        <f t="shared" si="89"/>
        <v>6.5098649999999996</v>
      </c>
      <c r="G786" s="2">
        <f t="shared" si="91"/>
        <v>6.4682880000000011</v>
      </c>
      <c r="H786" s="2">
        <f t="shared" si="95"/>
        <v>6.4439545000000003</v>
      </c>
      <c r="I786" s="2">
        <f t="array" ref="I786">SUMPRODUCT(B770:B789, (ROW(B770:B789)-ROW(B770)+1)) / (20*21/2)</f>
        <v>6.5426409523809514</v>
      </c>
      <c r="J786" s="2">
        <f t="shared" si="90"/>
        <v>6.5235108166551559</v>
      </c>
      <c r="K786" s="2">
        <f t="shared" si="92"/>
        <v>6.4932559812448583</v>
      </c>
    </row>
    <row r="787" spans="1:11" ht="13.5" x14ac:dyDescent="0.25">
      <c r="A787" s="3">
        <f>TITRES_STAT!B790</f>
        <v>43147</v>
      </c>
      <c r="B787" s="17">
        <f>TITRES_STAT!D790</f>
        <v>6.5136000000000003</v>
      </c>
      <c r="C787" s="2">
        <f t="shared" si="93"/>
        <v>-1.3199999999999434E-2</v>
      </c>
      <c r="D787" s="2">
        <f t="shared" si="94"/>
        <v>6.5385799999999987</v>
      </c>
      <c r="E787" s="2">
        <f t="shared" si="96"/>
        <v>6.5661500000000004</v>
      </c>
      <c r="F787" s="2">
        <f t="shared" si="89"/>
        <v>6.5139650000000007</v>
      </c>
      <c r="G787" s="2">
        <f t="shared" si="91"/>
        <v>6.4681560000000013</v>
      </c>
      <c r="H787" s="2">
        <f t="shared" si="95"/>
        <v>6.4464079999999999</v>
      </c>
      <c r="I787" s="2">
        <f t="array" ref="I787">SUMPRODUCT(B771:B790, (ROW(B771:B790)-ROW(B771)+1)) / (20*21/2)</f>
        <v>6.5523928571428565</v>
      </c>
      <c r="J787" s="2">
        <f t="shared" si="90"/>
        <v>6.5225669293546646</v>
      </c>
      <c r="K787" s="2">
        <f t="shared" si="92"/>
        <v>6.4940537859019232</v>
      </c>
    </row>
    <row r="788" spans="1:11" ht="13.5" x14ac:dyDescent="0.25">
      <c r="A788" s="3">
        <f>TITRES_STAT!B791</f>
        <v>43150</v>
      </c>
      <c r="B788" s="17">
        <f>TITRES_STAT!D791</f>
        <v>6.4972000000000003</v>
      </c>
      <c r="C788" s="2">
        <f t="shared" si="93"/>
        <v>-1.639999999999997E-2</v>
      </c>
      <c r="D788" s="2">
        <f t="shared" si="94"/>
        <v>6.5254400000000006</v>
      </c>
      <c r="E788" s="2">
        <f t="shared" si="96"/>
        <v>6.5684400000000007</v>
      </c>
      <c r="F788" s="2">
        <f t="shared" ref="F788:F851" si="97">AVERAGE(B769:B788)</f>
        <v>6.5178999999999991</v>
      </c>
      <c r="G788" s="2">
        <f t="shared" si="91"/>
        <v>6.4681560000000013</v>
      </c>
      <c r="H788" s="2">
        <f t="shared" si="95"/>
        <v>6.4489195000000006</v>
      </c>
      <c r="I788" s="2">
        <f t="array" ref="I788">SUMPRODUCT(B772:B791, (ROW(B772:B791)-ROW(B772)+1)) / (20*21/2)</f>
        <v>6.5627847619047612</v>
      </c>
      <c r="J788" s="2">
        <f t="shared" si="90"/>
        <v>6.5201510313208875</v>
      </c>
      <c r="K788" s="2">
        <f t="shared" si="92"/>
        <v>6.4941771668469457</v>
      </c>
    </row>
    <row r="789" spans="1:11" ht="13.5" x14ac:dyDescent="0.25">
      <c r="A789" s="3">
        <f>TITRES_STAT!B792</f>
        <v>43151</v>
      </c>
      <c r="B789" s="17">
        <f>TITRES_STAT!D792</f>
        <v>6.5629</v>
      </c>
      <c r="C789" s="2">
        <f t="shared" si="93"/>
        <v>6.5699999999999648E-2</v>
      </c>
      <c r="D789" s="2">
        <f t="shared" si="94"/>
        <v>6.5260999999999996</v>
      </c>
      <c r="E789" s="2">
        <f t="shared" si="96"/>
        <v>6.558930000000001</v>
      </c>
      <c r="F789" s="2">
        <f t="shared" si="97"/>
        <v>6.5261049999999994</v>
      </c>
      <c r="G789" s="2">
        <f t="shared" si="91"/>
        <v>6.4701260000000014</v>
      </c>
      <c r="H789" s="2">
        <f t="shared" si="95"/>
        <v>6.4511735000000012</v>
      </c>
      <c r="I789" s="2">
        <f t="array" ref="I789">SUMPRODUCT(B773:B792, (ROW(B773:B792)-ROW(B773)+1)) / (20*21/2)</f>
        <v>6.5900485714285706</v>
      </c>
      <c r="J789" s="2">
        <f t="shared" ref="J789:J852" si="98">$J$4*B789+J788*(1-$J$4)</f>
        <v>6.5242223616712796</v>
      </c>
      <c r="K789" s="2">
        <f t="shared" si="92"/>
        <v>6.4968721799117715</v>
      </c>
    </row>
    <row r="790" spans="1:11" ht="13.5" x14ac:dyDescent="0.25">
      <c r="A790" s="3">
        <f>TITRES_STAT!B793</f>
        <v>43152</v>
      </c>
      <c r="B790" s="17">
        <f>TITRES_STAT!D793</f>
        <v>6.6284999999999998</v>
      </c>
      <c r="C790" s="2">
        <f t="shared" si="93"/>
        <v>6.5599999999999881E-2</v>
      </c>
      <c r="D790" s="2">
        <f t="shared" si="94"/>
        <v>6.5457999999999998</v>
      </c>
      <c r="E790" s="2">
        <f t="shared" si="96"/>
        <v>6.5572899999999992</v>
      </c>
      <c r="F790" s="2">
        <f t="shared" si="97"/>
        <v>6.5357849999999988</v>
      </c>
      <c r="G790" s="2">
        <f t="shared" si="91"/>
        <v>6.4740639999999994</v>
      </c>
      <c r="H790" s="2">
        <f t="shared" si="95"/>
        <v>6.4536510000000007</v>
      </c>
      <c r="I790" s="2">
        <f t="array" ref="I790">SUMPRODUCT(B774:B793, (ROW(B774:B793)-ROW(B774)+1)) / (20*21/2)</f>
        <v>6.6261128571428562</v>
      </c>
      <c r="J790" s="2">
        <f t="shared" si="98"/>
        <v>6.5341535653216338</v>
      </c>
      <c r="K790" s="2">
        <f t="shared" si="92"/>
        <v>6.5020340552093492</v>
      </c>
    </row>
    <row r="791" spans="1:11" ht="13.5" x14ac:dyDescent="0.25">
      <c r="A791" s="3">
        <f>TITRES_STAT!B794</f>
        <v>43153</v>
      </c>
      <c r="B791" s="17">
        <f>TITRES_STAT!D794</f>
        <v>6.6448999999999998</v>
      </c>
      <c r="C791" s="2">
        <f t="shared" si="93"/>
        <v>1.639999999999997E-2</v>
      </c>
      <c r="D791" s="2">
        <f t="shared" si="94"/>
        <v>6.5694199999999991</v>
      </c>
      <c r="E791" s="2">
        <f t="shared" si="96"/>
        <v>6.5622100000000003</v>
      </c>
      <c r="F791" s="2">
        <f t="shared" si="97"/>
        <v>6.5456300000000001</v>
      </c>
      <c r="G791" s="2">
        <f t="shared" si="91"/>
        <v>6.4789859999999999</v>
      </c>
      <c r="H791" s="2">
        <f t="shared" si="95"/>
        <v>6.456046500000002</v>
      </c>
      <c r="I791" s="2">
        <f t="array" ref="I791">SUMPRODUCT(B775:B794, (ROW(B775:B794)-ROW(B775)+1)) / (20*21/2)</f>
        <v>6.6597376190476183</v>
      </c>
      <c r="J791" s="2">
        <f t="shared" si="98"/>
        <v>6.5447008448148116</v>
      </c>
      <c r="K791" s="2">
        <f t="shared" si="92"/>
        <v>6.5076366412795714</v>
      </c>
    </row>
    <row r="792" spans="1:11" ht="13.5" x14ac:dyDescent="0.25">
      <c r="A792" s="3">
        <f>TITRES_STAT!B795</f>
        <v>43154</v>
      </c>
      <c r="B792" s="17">
        <f>TITRES_STAT!D795</f>
        <v>6.8319000000000001</v>
      </c>
      <c r="C792" s="2">
        <f t="shared" si="93"/>
        <v>0.18700000000000028</v>
      </c>
      <c r="D792" s="2">
        <f t="shared" si="94"/>
        <v>6.6330799999999996</v>
      </c>
      <c r="E792" s="2">
        <f t="shared" si="96"/>
        <v>6.5858299999999996</v>
      </c>
      <c r="F792" s="2">
        <f t="shared" si="97"/>
        <v>6.564824999999999</v>
      </c>
      <c r="G792" s="2">
        <f t="shared" si="91"/>
        <v>6.4876480000000001</v>
      </c>
      <c r="H792" s="2">
        <f t="shared" si="95"/>
        <v>6.4591965000000018</v>
      </c>
      <c r="I792" s="2">
        <f t="array" ref="I792">SUMPRODUCT(B776:B795, (ROW(B776:B795)-ROW(B776)+1)) / (20*21/2)</f>
        <v>6.6867233333333331</v>
      </c>
      <c r="J792" s="2">
        <f t="shared" si="98"/>
        <v>6.5720531453086393</v>
      </c>
      <c r="K792" s="2">
        <f t="shared" si="92"/>
        <v>6.5203528514254705</v>
      </c>
    </row>
    <row r="793" spans="1:11" ht="13.5" x14ac:dyDescent="0.25">
      <c r="A793" s="3">
        <f>TITRES_STAT!B796</f>
        <v>43157</v>
      </c>
      <c r="B793" s="17">
        <f>TITRES_STAT!D796</f>
        <v>6.9435000000000002</v>
      </c>
      <c r="C793" s="2">
        <f t="shared" si="93"/>
        <v>0.11160000000000014</v>
      </c>
      <c r="D793" s="2">
        <f t="shared" si="94"/>
        <v>6.72234</v>
      </c>
      <c r="E793" s="2">
        <f t="shared" si="96"/>
        <v>6.6238900000000003</v>
      </c>
      <c r="F793" s="2">
        <f t="shared" si="97"/>
        <v>6.5871399999999998</v>
      </c>
      <c r="G793" s="2">
        <f t="shared" si="91"/>
        <v>6.4988699999999993</v>
      </c>
      <c r="H793" s="2">
        <f t="shared" si="95"/>
        <v>6.4629210000000032</v>
      </c>
      <c r="I793" s="2">
        <f t="array" ref="I793">SUMPRODUCT(B777:B796, (ROW(B777:B796)-ROW(B777)+1)) / (20*21/2)</f>
        <v>6.7054299999999998</v>
      </c>
      <c r="J793" s="2">
        <f t="shared" si="98"/>
        <v>6.6074290362316264</v>
      </c>
      <c r="K793" s="2">
        <f t="shared" si="92"/>
        <v>6.5369468572519231</v>
      </c>
    </row>
    <row r="794" spans="1:11" ht="13.5" x14ac:dyDescent="0.25">
      <c r="A794" s="3">
        <f>TITRES_STAT!B797</f>
        <v>43158</v>
      </c>
      <c r="B794" s="17">
        <f>TITRES_STAT!D797</f>
        <v>6.9401999999999999</v>
      </c>
      <c r="C794" s="2">
        <f t="shared" si="93"/>
        <v>-3.3000000000003027E-3</v>
      </c>
      <c r="D794" s="2">
        <f t="shared" si="94"/>
        <v>6.7977999999999996</v>
      </c>
      <c r="E794" s="2">
        <f t="shared" si="96"/>
        <v>6.66195</v>
      </c>
      <c r="F794" s="2">
        <f t="shared" si="97"/>
        <v>6.6076499999999996</v>
      </c>
      <c r="G794" s="2">
        <f t="shared" si="91"/>
        <v>6.5093699999999988</v>
      </c>
      <c r="H794" s="2">
        <f t="shared" si="95"/>
        <v>6.4666945000000018</v>
      </c>
      <c r="I794" s="2">
        <f t="array" ref="I794">SUMPRODUCT(B778:B797, (ROW(B778:B797)-ROW(B778)+1)) / (20*21/2)</f>
        <v>6.7255414285714279</v>
      </c>
      <c r="J794" s="2">
        <f t="shared" si="98"/>
        <v>6.6391215089714724</v>
      </c>
      <c r="K794" s="2">
        <f t="shared" si="92"/>
        <v>6.5527607059871418</v>
      </c>
    </row>
    <row r="795" spans="1:11" ht="13.5" x14ac:dyDescent="0.25">
      <c r="A795" s="3">
        <f>TITRES_STAT!B798</f>
        <v>43159</v>
      </c>
      <c r="B795" s="17">
        <f>TITRES_STAT!D798</f>
        <v>6.891</v>
      </c>
      <c r="C795" s="2">
        <f t="shared" si="93"/>
        <v>-4.919999999999991E-2</v>
      </c>
      <c r="D795" s="2">
        <f t="shared" si="94"/>
        <v>6.8502999999999998</v>
      </c>
      <c r="E795" s="2">
        <f t="shared" si="96"/>
        <v>6.6980499999999994</v>
      </c>
      <c r="F795" s="2">
        <f t="shared" si="97"/>
        <v>6.6289800000000012</v>
      </c>
      <c r="G795" s="2">
        <f t="shared" si="91"/>
        <v>6.5193459999999996</v>
      </c>
      <c r="H795" s="2">
        <f t="shared" si="95"/>
        <v>6.4703040000000032</v>
      </c>
      <c r="I795" s="2">
        <f t="array" ref="I795">SUMPRODUCT(B779:B798, (ROW(B779:B798)-ROW(B779)+1)) / (20*21/2)</f>
        <v>6.7440119047619049</v>
      </c>
      <c r="J795" s="2">
        <f t="shared" si="98"/>
        <v>6.6631099366884756</v>
      </c>
      <c r="K795" s="2">
        <f t="shared" si="92"/>
        <v>6.5660249920268621</v>
      </c>
    </row>
    <row r="796" spans="1:11" ht="13.5" x14ac:dyDescent="0.25">
      <c r="A796" s="3">
        <f>TITRES_STAT!B799</f>
        <v>43160</v>
      </c>
      <c r="B796" s="17">
        <f>TITRES_STAT!D799</f>
        <v>6.8254000000000001</v>
      </c>
      <c r="C796" s="2">
        <f t="shared" si="93"/>
        <v>-6.5599999999999881E-2</v>
      </c>
      <c r="D796" s="2">
        <f t="shared" si="94"/>
        <v>6.8864000000000001</v>
      </c>
      <c r="E796" s="2">
        <f t="shared" si="96"/>
        <v>6.7279099999999987</v>
      </c>
      <c r="F796" s="2">
        <f t="shared" si="97"/>
        <v>6.6470300000000009</v>
      </c>
      <c r="G796" s="2">
        <f t="shared" si="91"/>
        <v>6.5275500000000015</v>
      </c>
      <c r="H796" s="2">
        <f t="shared" si="95"/>
        <v>6.4735200000000024</v>
      </c>
      <c r="I796" s="2">
        <f t="array" ref="I796">SUMPRODUCT(B780:B799, (ROW(B780:B799)-ROW(B780)+1)) / (20*21/2)</f>
        <v>6.7762828571428564</v>
      </c>
      <c r="J796" s="2">
        <f t="shared" si="98"/>
        <v>6.6785661331943347</v>
      </c>
      <c r="K796" s="2">
        <f t="shared" si="92"/>
        <v>6.5761965609669852</v>
      </c>
    </row>
    <row r="797" spans="1:11" ht="13.5" x14ac:dyDescent="0.25">
      <c r="A797" s="3">
        <f>TITRES_STAT!B800</f>
        <v>43161</v>
      </c>
      <c r="B797" s="17">
        <f>TITRES_STAT!D800</f>
        <v>6.8582000000000001</v>
      </c>
      <c r="C797" s="2">
        <f t="shared" si="93"/>
        <v>3.279999999999994E-2</v>
      </c>
      <c r="D797" s="2">
        <f t="shared" si="94"/>
        <v>6.8916600000000017</v>
      </c>
      <c r="E797" s="2">
        <f t="shared" si="96"/>
        <v>6.7623699999999998</v>
      </c>
      <c r="F797" s="2">
        <f t="shared" si="97"/>
        <v>6.6642600000000014</v>
      </c>
      <c r="G797" s="2">
        <f t="shared" si="91"/>
        <v>6.5367380000000024</v>
      </c>
      <c r="H797" s="2">
        <f t="shared" si="95"/>
        <v>6.4769655000000013</v>
      </c>
      <c r="I797" s="2">
        <f t="array" ref="I797">SUMPRODUCT(B781:B800, (ROW(B781:B800)-ROW(B781)+1)) / (20*21/2)</f>
        <v>6.8368190476190485</v>
      </c>
      <c r="J797" s="2">
        <f t="shared" si="98"/>
        <v>6.6956741205091594</v>
      </c>
      <c r="K797" s="2">
        <f t="shared" si="92"/>
        <v>6.5872555193604372</v>
      </c>
    </row>
    <row r="798" spans="1:11" ht="13.5" x14ac:dyDescent="0.25">
      <c r="A798" s="3">
        <f>TITRES_STAT!B801</f>
        <v>43164</v>
      </c>
      <c r="B798" s="17">
        <f>TITRES_STAT!D801</f>
        <v>6.8582000000000001</v>
      </c>
      <c r="C798" s="2">
        <f t="shared" si="93"/>
        <v>0</v>
      </c>
      <c r="D798" s="2">
        <f t="shared" si="94"/>
        <v>6.8745999999999992</v>
      </c>
      <c r="E798" s="2">
        <f t="shared" si="96"/>
        <v>6.7984699999999991</v>
      </c>
      <c r="F798" s="2">
        <f t="shared" si="97"/>
        <v>6.6834550000000004</v>
      </c>
      <c r="G798" s="2">
        <f t="shared" si="91"/>
        <v>6.5461240000000025</v>
      </c>
      <c r="H798" s="2">
        <f t="shared" si="95"/>
        <v>6.4805915000000001</v>
      </c>
      <c r="I798" s="2">
        <f t="array" ref="I798">SUMPRODUCT(B782:B801, (ROW(B782:B801)-ROW(B782)+1)) / (20*21/2)</f>
        <v>6.8943628571428572</v>
      </c>
      <c r="J798" s="2">
        <f t="shared" si="98"/>
        <v>6.7111527756987632</v>
      </c>
      <c r="K798" s="2">
        <f t="shared" si="92"/>
        <v>6.5978807931110088</v>
      </c>
    </row>
    <row r="799" spans="1:11" ht="13.5" x14ac:dyDescent="0.25">
      <c r="A799" s="3">
        <f>TITRES_STAT!B802</f>
        <v>43165</v>
      </c>
      <c r="B799" s="17">
        <f>TITRES_STAT!D802</f>
        <v>7.0223000000000004</v>
      </c>
      <c r="C799" s="2">
        <f t="shared" si="93"/>
        <v>0.16410000000000036</v>
      </c>
      <c r="D799" s="2">
        <f t="shared" si="94"/>
        <v>6.8910200000000001</v>
      </c>
      <c r="E799" s="2">
        <f t="shared" si="96"/>
        <v>6.844409999999999</v>
      </c>
      <c r="F799" s="2">
        <f t="shared" si="97"/>
        <v>6.7016700000000018</v>
      </c>
      <c r="G799" s="2">
        <f t="shared" si="91"/>
        <v>6.558463999999999</v>
      </c>
      <c r="H799" s="2">
        <f t="shared" si="95"/>
        <v>6.4850380000000003</v>
      </c>
      <c r="I799" s="2">
        <f t="array" ref="I799">SUMPRODUCT(B783:B802, (ROW(B783:B802)-ROW(B783)+1)) / (20*21/2)</f>
        <v>6.9630552380952384</v>
      </c>
      <c r="J799" s="2">
        <f t="shared" si="98"/>
        <v>6.7407858446798334</v>
      </c>
      <c r="K799" s="2">
        <f t="shared" si="92"/>
        <v>6.614524683577244</v>
      </c>
    </row>
    <row r="800" spans="1:11" ht="13.5" x14ac:dyDescent="0.25">
      <c r="A800" s="3">
        <f>TITRES_STAT!B803</f>
        <v>43166</v>
      </c>
      <c r="B800" s="17">
        <f>TITRES_STAT!D803</f>
        <v>7.3372999999999999</v>
      </c>
      <c r="C800" s="2">
        <f t="shared" si="93"/>
        <v>0.3149999999999995</v>
      </c>
      <c r="D800" s="2">
        <f t="shared" si="94"/>
        <v>6.9802800000000005</v>
      </c>
      <c r="E800" s="2">
        <f t="shared" si="96"/>
        <v>6.9152900000000006</v>
      </c>
      <c r="F800" s="2">
        <f t="shared" si="97"/>
        <v>6.7362899999999994</v>
      </c>
      <c r="G800" s="2">
        <f t="shared" si="91"/>
        <v>6.5765780000000014</v>
      </c>
      <c r="H800" s="2">
        <f t="shared" si="95"/>
        <v>6.4911415000000003</v>
      </c>
      <c r="I800" s="2">
        <f t="array" ref="I800">SUMPRODUCT(B784:B803, (ROW(B784:B803)-ROW(B784)+1)) / (20*21/2)</f>
        <v>7.0199614285714276</v>
      </c>
      <c r="J800" s="2">
        <f t="shared" si="98"/>
        <v>6.7975967166150877</v>
      </c>
      <c r="K800" s="2">
        <f t="shared" si="92"/>
        <v>6.6428688136330383</v>
      </c>
    </row>
    <row r="801" spans="1:11" ht="13.5" x14ac:dyDescent="0.25">
      <c r="A801" s="3">
        <f>TITRES_STAT!B804</f>
        <v>43167</v>
      </c>
      <c r="B801" s="17">
        <f>TITRES_STAT!D804</f>
        <v>7.3404999999999996</v>
      </c>
      <c r="C801" s="2">
        <f t="shared" si="93"/>
        <v>3.1999999999996476E-3</v>
      </c>
      <c r="D801" s="2">
        <f t="shared" si="94"/>
        <v>7.0832999999999995</v>
      </c>
      <c r="E801" s="2">
        <f t="shared" si="96"/>
        <v>6.9848499999999998</v>
      </c>
      <c r="F801" s="2">
        <f t="shared" si="97"/>
        <v>6.7735300000000009</v>
      </c>
      <c r="G801" s="2">
        <f t="shared" si="91"/>
        <v>6.5947560000000021</v>
      </c>
      <c r="H801" s="2">
        <f t="shared" si="95"/>
        <v>6.4974580000000017</v>
      </c>
      <c r="I801" s="2">
        <f t="array" ref="I801">SUMPRODUCT(B785:B804, (ROW(B785:B804)-ROW(B785)+1)) / (20*21/2)</f>
        <v>7.0821861904761905</v>
      </c>
      <c r="J801" s="2">
        <f t="shared" si="98"/>
        <v>6.8493017912231746</v>
      </c>
      <c r="K801" s="2">
        <f t="shared" si="92"/>
        <v>6.6702268993729188</v>
      </c>
    </row>
    <row r="802" spans="1:11" ht="13.5" x14ac:dyDescent="0.25">
      <c r="A802" s="3">
        <f>TITRES_STAT!B805</f>
        <v>43168</v>
      </c>
      <c r="B802" s="17">
        <f>TITRES_STAT!D805</f>
        <v>7.4947999999999997</v>
      </c>
      <c r="C802" s="2">
        <f t="shared" si="93"/>
        <v>0.1543000000000001</v>
      </c>
      <c r="D802" s="2">
        <f t="shared" si="94"/>
        <v>7.2106200000000005</v>
      </c>
      <c r="E802" s="2">
        <f t="shared" si="96"/>
        <v>7.0511400000000011</v>
      </c>
      <c r="F802" s="2">
        <f t="shared" si="97"/>
        <v>6.8184849999999999</v>
      </c>
      <c r="G802" s="2">
        <f t="shared" si="91"/>
        <v>6.6143800000000024</v>
      </c>
      <c r="H802" s="2">
        <f t="shared" si="95"/>
        <v>6.5047430000000013</v>
      </c>
      <c r="I802" s="2">
        <f t="array" ref="I802">SUMPRODUCT(B786:B805, (ROW(B786:B805)-ROW(B786)+1)) / (20*21/2)</f>
        <v>7.1492352380952378</v>
      </c>
      <c r="J802" s="2">
        <f t="shared" si="98"/>
        <v>6.9107778111066818</v>
      </c>
      <c r="K802" s="2">
        <f t="shared" si="92"/>
        <v>6.7025630993975103</v>
      </c>
    </row>
    <row r="803" spans="1:11" ht="13.5" x14ac:dyDescent="0.25">
      <c r="A803" s="3">
        <f>TITRES_STAT!B806</f>
        <v>43171</v>
      </c>
      <c r="B803" s="17">
        <f>TITRES_STAT!D806</f>
        <v>7.4160000000000004</v>
      </c>
      <c r="C803" s="2">
        <f t="shared" si="93"/>
        <v>-7.8799999999999315E-2</v>
      </c>
      <c r="D803" s="2">
        <f t="shared" si="94"/>
        <v>7.3221800000000004</v>
      </c>
      <c r="E803" s="2">
        <f t="shared" si="96"/>
        <v>7.0983899999999993</v>
      </c>
      <c r="F803" s="2">
        <f t="shared" si="97"/>
        <v>6.8611400000000007</v>
      </c>
      <c r="G803" s="2">
        <f t="shared" si="91"/>
        <v>6.6327560000000014</v>
      </c>
      <c r="H803" s="2">
        <f t="shared" si="95"/>
        <v>6.5118145000000016</v>
      </c>
      <c r="I803" s="2">
        <f t="array" ref="I803">SUMPRODUCT(B787:B806, (ROW(B787:B806)-ROW(B787)+1)) / (20*21/2)</f>
        <v>7.2176895238095238</v>
      </c>
      <c r="J803" s="2">
        <f t="shared" si="98"/>
        <v>6.9588942100489026</v>
      </c>
      <c r="K803" s="2">
        <f t="shared" si="92"/>
        <v>6.7305410170681963</v>
      </c>
    </row>
    <row r="804" spans="1:11" ht="13.5" x14ac:dyDescent="0.25">
      <c r="A804" s="3">
        <f>TITRES_STAT!B807</f>
        <v>43172</v>
      </c>
      <c r="B804" s="17">
        <f>TITRES_STAT!D807</f>
        <v>7.5145</v>
      </c>
      <c r="C804" s="2">
        <f t="shared" si="93"/>
        <v>9.8499999999999588E-2</v>
      </c>
      <c r="D804" s="2">
        <f t="shared" si="94"/>
        <v>7.4206199999999995</v>
      </c>
      <c r="E804" s="2">
        <f t="shared" si="96"/>
        <v>7.1558200000000003</v>
      </c>
      <c r="F804" s="2">
        <f t="shared" si="97"/>
        <v>6.9088850000000006</v>
      </c>
      <c r="G804" s="2">
        <f t="shared" si="91"/>
        <v>6.6557260000000005</v>
      </c>
      <c r="H804" s="2">
        <f t="shared" si="95"/>
        <v>6.5193785000000011</v>
      </c>
      <c r="I804" s="2">
        <f t="array" ref="I804">SUMPRODUCT(B788:B807, (ROW(B788:B807)-ROW(B788)+1)) / (20*21/2)</f>
        <v>7.2893961904761886</v>
      </c>
      <c r="J804" s="2">
        <f t="shared" si="98"/>
        <v>7.0118090471871026</v>
      </c>
      <c r="K804" s="2">
        <f t="shared" si="92"/>
        <v>6.7612845065949339</v>
      </c>
    </row>
    <row r="805" spans="1:11" ht="13.5" x14ac:dyDescent="0.25">
      <c r="A805" s="3">
        <f>TITRES_STAT!B808</f>
        <v>43173</v>
      </c>
      <c r="B805" s="17">
        <f>TITRES_STAT!D808</f>
        <v>7.6128999999999998</v>
      </c>
      <c r="C805" s="2">
        <f t="shared" si="93"/>
        <v>9.8399999999999821E-2</v>
      </c>
      <c r="D805" s="2">
        <f t="shared" si="94"/>
        <v>7.4757399999999992</v>
      </c>
      <c r="E805" s="2">
        <f t="shared" si="96"/>
        <v>7.2280099999999994</v>
      </c>
      <c r="F805" s="2">
        <f t="shared" si="97"/>
        <v>6.9630299999999989</v>
      </c>
      <c r="G805" s="2">
        <f t="shared" si="91"/>
        <v>6.6775140000000013</v>
      </c>
      <c r="H805" s="2">
        <f t="shared" si="95"/>
        <v>6.5275000000000025</v>
      </c>
      <c r="I805" s="2">
        <f t="array" ref="I805">SUMPRODUCT(B789:B808, (ROW(B789:B808)-ROW(B789)+1)) / (20*21/2)</f>
        <v>7.349159523809524</v>
      </c>
      <c r="J805" s="2">
        <f t="shared" si="98"/>
        <v>7.0690558045978547</v>
      </c>
      <c r="K805" s="2">
        <f t="shared" si="92"/>
        <v>6.7946811926108186</v>
      </c>
    </row>
    <row r="806" spans="1:11" ht="13.5" x14ac:dyDescent="0.25">
      <c r="A806" s="3">
        <f>TITRES_STAT!B809</f>
        <v>43174</v>
      </c>
      <c r="B806" s="17">
        <f>TITRES_STAT!D809</f>
        <v>7.6818</v>
      </c>
      <c r="C806" s="2">
        <f t="shared" si="93"/>
        <v>6.8900000000000183E-2</v>
      </c>
      <c r="D806" s="2">
        <f t="shared" si="94"/>
        <v>7.5439999999999996</v>
      </c>
      <c r="E806" s="2">
        <f t="shared" si="96"/>
        <v>7.3136499999999982</v>
      </c>
      <c r="F806" s="2">
        <f t="shared" si="97"/>
        <v>7.0207799999999994</v>
      </c>
      <c r="G806" s="2">
        <f t="shared" si="91"/>
        <v>6.7013360000000013</v>
      </c>
      <c r="H806" s="2">
        <f t="shared" si="95"/>
        <v>6.5360480000000027</v>
      </c>
      <c r="I806" s="2">
        <f t="array" ref="I806">SUMPRODUCT(B790:B809, (ROW(B790:B809)-ROW(B790)+1)) / (20*21/2)</f>
        <v>7.3968938095238093</v>
      </c>
      <c r="J806" s="2">
        <f t="shared" si="98"/>
        <v>7.1274123946361545</v>
      </c>
      <c r="K806" s="2">
        <f t="shared" si="92"/>
        <v>6.8294701654496102</v>
      </c>
    </row>
    <row r="807" spans="1:11" ht="13.5" x14ac:dyDescent="0.25">
      <c r="A807" s="3">
        <f>TITRES_STAT!B810</f>
        <v>43175</v>
      </c>
      <c r="B807" s="17">
        <f>TITRES_STAT!D810</f>
        <v>7.7736999999999998</v>
      </c>
      <c r="C807" s="2">
        <f t="shared" si="93"/>
        <v>9.1899999999999871E-2</v>
      </c>
      <c r="D807" s="2">
        <f t="shared" si="94"/>
        <v>7.59978</v>
      </c>
      <c r="E807" s="2">
        <f t="shared" si="96"/>
        <v>7.4051999999999989</v>
      </c>
      <c r="F807" s="2">
        <f t="shared" si="97"/>
        <v>7.0837849999999989</v>
      </c>
      <c r="G807" s="2">
        <f t="shared" si="91"/>
        <v>6.7269960000000015</v>
      </c>
      <c r="H807" s="2">
        <f t="shared" si="95"/>
        <v>6.5448915000000021</v>
      </c>
      <c r="I807" s="2">
        <f t="array" ref="I807">SUMPRODUCT(B791:B810, (ROW(B791:B810)-ROW(B791)+1)) / (20*21/2)</f>
        <v>7.4457195238095233</v>
      </c>
      <c r="J807" s="2">
        <f t="shared" si="98"/>
        <v>7.1889635951469977</v>
      </c>
      <c r="K807" s="2">
        <f t="shared" si="92"/>
        <v>6.8664987864123708</v>
      </c>
    </row>
    <row r="808" spans="1:11" ht="13.5" x14ac:dyDescent="0.25">
      <c r="A808" s="3">
        <f>TITRES_STAT!B811</f>
        <v>43178</v>
      </c>
      <c r="B808" s="17">
        <f>TITRES_STAT!D811</f>
        <v>7.7112999999999996</v>
      </c>
      <c r="C808" s="2">
        <f t="shared" si="93"/>
        <v>-6.2400000000000233E-2</v>
      </c>
      <c r="D808" s="2">
        <f t="shared" si="94"/>
        <v>7.6588400000000005</v>
      </c>
      <c r="E808" s="2">
        <f t="shared" si="96"/>
        <v>7.4905099999999987</v>
      </c>
      <c r="F808" s="2">
        <f t="shared" si="97"/>
        <v>7.1444899999999993</v>
      </c>
      <c r="G808" s="2">
        <f t="shared" si="91"/>
        <v>6.7506220000000017</v>
      </c>
      <c r="H808" s="2">
        <f t="shared" si="95"/>
        <v>6.5530950000000026</v>
      </c>
      <c r="I808" s="2">
        <f t="array" ref="I808">SUMPRODUCT(B792:B811, (ROW(B792:B811)-ROW(B792)+1)) / (20*21/2)</f>
        <v>7.4831414285714279</v>
      </c>
      <c r="J808" s="2">
        <f t="shared" si="98"/>
        <v>7.2387099194187128</v>
      </c>
      <c r="K808" s="2">
        <f t="shared" si="92"/>
        <v>6.8996282457687483</v>
      </c>
    </row>
    <row r="809" spans="1:11" ht="13.5" x14ac:dyDescent="0.25">
      <c r="A809" s="3">
        <f>TITRES_STAT!B812</f>
        <v>43180</v>
      </c>
      <c r="B809" s="17">
        <f>TITRES_STAT!D812</f>
        <v>7.6456999999999997</v>
      </c>
      <c r="C809" s="2">
        <f t="shared" si="93"/>
        <v>-6.5599999999999881E-2</v>
      </c>
      <c r="D809" s="2">
        <f t="shared" si="94"/>
        <v>7.6850799999999992</v>
      </c>
      <c r="E809" s="2">
        <f t="shared" si="96"/>
        <v>7.5528499999999994</v>
      </c>
      <c r="F809" s="2">
        <f t="shared" si="97"/>
        <v>7.1986299999999988</v>
      </c>
      <c r="G809" s="2">
        <f t="shared" si="91"/>
        <v>6.7748380000000008</v>
      </c>
      <c r="H809" s="2">
        <f t="shared" si="95"/>
        <v>6.5612985000000013</v>
      </c>
      <c r="I809" s="2">
        <f t="array" ref="I809">SUMPRODUCT(B793:B812, (ROW(B793:B812)-ROW(B793)+1)) / (20*21/2)</f>
        <v>7.5167404761904759</v>
      </c>
      <c r="J809" s="2">
        <f t="shared" si="98"/>
        <v>7.2774708794740732</v>
      </c>
      <c r="K809" s="2">
        <f t="shared" si="92"/>
        <v>6.9288859616209546</v>
      </c>
    </row>
    <row r="810" spans="1:11" ht="13.5" x14ac:dyDescent="0.25">
      <c r="A810" s="3">
        <f>TITRES_STAT!B813</f>
        <v>43181</v>
      </c>
      <c r="B810" s="17">
        <f>TITRES_STAT!D813</f>
        <v>7.7112999999999996</v>
      </c>
      <c r="C810" s="2">
        <f t="shared" si="93"/>
        <v>6.5599999999999881E-2</v>
      </c>
      <c r="D810" s="2">
        <f t="shared" si="94"/>
        <v>7.7047600000000003</v>
      </c>
      <c r="E810" s="2">
        <f t="shared" si="96"/>
        <v>7.5902499999999993</v>
      </c>
      <c r="F810" s="2">
        <f t="shared" si="97"/>
        <v>7.2527699999999999</v>
      </c>
      <c r="G810" s="2">
        <f t="shared" si="91"/>
        <v>6.8004320000000016</v>
      </c>
      <c r="H810" s="2">
        <f t="shared" si="95"/>
        <v>6.5697480000000015</v>
      </c>
      <c r="I810" s="2">
        <f t="array" ref="I810">SUMPRODUCT(B794:B813, (ROW(B794:B813)-ROW(B794)+1)) / (20*21/2)</f>
        <v>7.5517219047619033</v>
      </c>
      <c r="J810" s="2">
        <f t="shared" si="98"/>
        <v>7.3187879385717807</v>
      </c>
      <c r="K810" s="2">
        <f t="shared" si="92"/>
        <v>6.9595688650867995</v>
      </c>
    </row>
    <row r="811" spans="1:11" ht="13.5" x14ac:dyDescent="0.25">
      <c r="A811" s="3">
        <f>TITRES_STAT!B814</f>
        <v>43182</v>
      </c>
      <c r="B811" s="17">
        <f>TITRES_STAT!D814</f>
        <v>7.6456999999999997</v>
      </c>
      <c r="C811" s="2">
        <f t="shared" si="93"/>
        <v>-6.5599999999999881E-2</v>
      </c>
      <c r="D811" s="2">
        <f t="shared" si="94"/>
        <v>7.6975399999999992</v>
      </c>
      <c r="E811" s="2">
        <f t="shared" si="96"/>
        <v>7.6207700000000003</v>
      </c>
      <c r="F811" s="2">
        <f t="shared" si="97"/>
        <v>7.3028099999999991</v>
      </c>
      <c r="G811" s="2">
        <f t="shared" si="91"/>
        <v>6.8253700000000013</v>
      </c>
      <c r="H811" s="2">
        <f t="shared" si="95"/>
        <v>6.5779515000000028</v>
      </c>
      <c r="I811" s="2">
        <f t="array" ref="I811">SUMPRODUCT(B795:B814, (ROW(B795:B814)-ROW(B795)+1)) / (20*21/2)</f>
        <v>7.5830471428571418</v>
      </c>
      <c r="J811" s="2">
        <f t="shared" si="98"/>
        <v>7.3499224206125637</v>
      </c>
      <c r="K811" s="2">
        <f t="shared" si="92"/>
        <v>6.9864759684167286</v>
      </c>
    </row>
    <row r="812" spans="1:11" ht="13.5" x14ac:dyDescent="0.25">
      <c r="A812" s="3">
        <f>TITRES_STAT!B815</f>
        <v>43185</v>
      </c>
      <c r="B812" s="17">
        <f>TITRES_STAT!D815</f>
        <v>7.6555999999999997</v>
      </c>
      <c r="C812" s="2">
        <f t="shared" si="93"/>
        <v>9.9000000000000199E-3</v>
      </c>
      <c r="D812" s="2">
        <f t="shared" si="94"/>
        <v>7.6739199999999999</v>
      </c>
      <c r="E812" s="2">
        <f t="shared" si="96"/>
        <v>7.6368500000000008</v>
      </c>
      <c r="F812" s="2">
        <f t="shared" si="97"/>
        <v>7.3439949999999996</v>
      </c>
      <c r="G812" s="2">
        <f t="shared" si="91"/>
        <v>6.8481440000000013</v>
      </c>
      <c r="H812" s="2">
        <f t="shared" si="95"/>
        <v>6.5859255000000028</v>
      </c>
      <c r="I812" s="2">
        <f t="array" ref="I812">SUMPRODUCT(B796:B815, (ROW(B796:B815)-ROW(B796)+1)) / (20*21/2)</f>
        <v>7.6138338095238094</v>
      </c>
      <c r="J812" s="2">
        <f t="shared" si="98"/>
        <v>7.3790345710304148</v>
      </c>
      <c r="K812" s="2">
        <f t="shared" si="92"/>
        <v>7.0127161265180336</v>
      </c>
    </row>
    <row r="813" spans="1:11" ht="13.5" x14ac:dyDescent="0.25">
      <c r="A813" s="3">
        <f>TITRES_STAT!B816</f>
        <v>43186</v>
      </c>
      <c r="B813" s="17">
        <f>TITRES_STAT!D816</f>
        <v>7.7112999999999996</v>
      </c>
      <c r="C813" s="2">
        <f t="shared" si="93"/>
        <v>5.5699999999999861E-2</v>
      </c>
      <c r="D813" s="2">
        <f t="shared" si="94"/>
        <v>7.6739199999999999</v>
      </c>
      <c r="E813" s="2">
        <f t="shared" si="96"/>
        <v>7.6663799999999993</v>
      </c>
      <c r="F813" s="2">
        <f t="shared" si="97"/>
        <v>7.3823849999999975</v>
      </c>
      <c r="G813" s="2">
        <f t="shared" si="91"/>
        <v>6.874066</v>
      </c>
      <c r="H813" s="2">
        <f t="shared" si="95"/>
        <v>6.5941290000000023</v>
      </c>
      <c r="I813" s="2">
        <f t="array" ref="I813">SUMPRODUCT(B797:B816, (ROW(B797:B816)-ROW(B797)+1)) / (20*21/2)</f>
        <v>7.6399290476190478</v>
      </c>
      <c r="J813" s="2">
        <f t="shared" si="98"/>
        <v>7.410678897598947</v>
      </c>
      <c r="K813" s="2">
        <f t="shared" si="92"/>
        <v>7.0401115725369348</v>
      </c>
    </row>
    <row r="814" spans="1:11" ht="13.5" x14ac:dyDescent="0.25">
      <c r="A814" s="3">
        <f>TITRES_STAT!B817</f>
        <v>43187</v>
      </c>
      <c r="B814" s="17">
        <f>TITRES_STAT!D817</f>
        <v>7.7112999999999996</v>
      </c>
      <c r="C814" s="2">
        <f t="shared" si="93"/>
        <v>0</v>
      </c>
      <c r="D814" s="2">
        <f t="shared" si="94"/>
        <v>7.6870400000000005</v>
      </c>
      <c r="E814" s="2">
        <f t="shared" si="96"/>
        <v>7.6860599999999994</v>
      </c>
      <c r="F814" s="2">
        <f t="shared" si="97"/>
        <v>7.420939999999999</v>
      </c>
      <c r="G814" s="2">
        <f t="shared" si="91"/>
        <v>6.9003160000000001</v>
      </c>
      <c r="H814" s="2">
        <f t="shared" si="95"/>
        <v>6.6023325000000019</v>
      </c>
      <c r="I814" s="2">
        <f t="array" ref="I814">SUMPRODUCT(B798:B817, (ROW(B798:B817)-ROW(B798)+1)) / (20*21/2)</f>
        <v>7.6648042857142862</v>
      </c>
      <c r="J814" s="2">
        <f t="shared" si="98"/>
        <v>7.4393094787800003</v>
      </c>
      <c r="K814" s="2">
        <f t="shared" si="92"/>
        <v>7.0664326873394083</v>
      </c>
    </row>
    <row r="815" spans="1:11" ht="13.5" x14ac:dyDescent="0.25">
      <c r="A815" s="3">
        <f>TITRES_STAT!B818</f>
        <v>43188</v>
      </c>
      <c r="B815" s="17">
        <f>TITRES_STAT!D818</f>
        <v>7.7442000000000002</v>
      </c>
      <c r="C815" s="2">
        <f t="shared" si="93"/>
        <v>3.2900000000000595E-2</v>
      </c>
      <c r="D815" s="2">
        <f t="shared" si="94"/>
        <v>7.6936200000000001</v>
      </c>
      <c r="E815" s="2">
        <f t="shared" si="96"/>
        <v>7.6991899999999998</v>
      </c>
      <c r="F815" s="2">
        <f t="shared" si="97"/>
        <v>7.4635999999999996</v>
      </c>
      <c r="G815" s="2">
        <f t="shared" si="91"/>
        <v>6.9268299999999998</v>
      </c>
      <c r="H815" s="2">
        <f t="shared" si="95"/>
        <v>6.610208000000001</v>
      </c>
      <c r="I815" s="2">
        <f t="array" ref="I815">SUMPRODUCT(B799:B818, (ROW(B799:B818)-ROW(B799)+1)) / (20*21/2)</f>
        <v>7.6828404761904752</v>
      </c>
      <c r="J815" s="2">
        <f t="shared" si="98"/>
        <v>7.4683466712771436</v>
      </c>
      <c r="K815" s="2">
        <f t="shared" si="92"/>
        <v>7.0930117976398233</v>
      </c>
    </row>
    <row r="816" spans="1:11" ht="13.5" x14ac:dyDescent="0.25">
      <c r="A816" s="3">
        <f>TITRES_STAT!B819</f>
        <v>43189</v>
      </c>
      <c r="B816" s="17">
        <f>TITRES_STAT!D819</f>
        <v>7.7375999999999996</v>
      </c>
      <c r="C816" s="2">
        <f t="shared" si="93"/>
        <v>-6.6000000000006054E-3</v>
      </c>
      <c r="D816" s="2">
        <f t="shared" si="94"/>
        <v>7.7119999999999989</v>
      </c>
      <c r="E816" s="2">
        <f t="shared" si="96"/>
        <v>7.7047700000000008</v>
      </c>
      <c r="F816" s="2">
        <f t="shared" si="97"/>
        <v>7.5092099999999986</v>
      </c>
      <c r="G816" s="2">
        <f t="shared" si="91"/>
        <v>6.9532119999999988</v>
      </c>
      <c r="H816" s="2">
        <f t="shared" si="95"/>
        <v>6.6184445000000016</v>
      </c>
      <c r="I816" s="2">
        <f t="array" ref="I816">SUMPRODUCT(B800:B819, (ROW(B800:B819)-ROW(B800)+1)) / (20*21/2)</f>
        <v>7.6966576190476177</v>
      </c>
      <c r="J816" s="2">
        <f t="shared" si="98"/>
        <v>7.4939898454412255</v>
      </c>
      <c r="K816" s="2">
        <f t="shared" si="92"/>
        <v>7.1182897663598306</v>
      </c>
    </row>
    <row r="817" spans="1:11" ht="13.5" x14ac:dyDescent="0.25">
      <c r="A817" s="3">
        <f>TITRES_STAT!B820</f>
        <v>43192</v>
      </c>
      <c r="B817" s="17">
        <f>TITRES_STAT!D820</f>
        <v>7.7704000000000004</v>
      </c>
      <c r="C817" s="2">
        <f t="shared" si="93"/>
        <v>3.2800000000000828E-2</v>
      </c>
      <c r="D817" s="2">
        <f t="shared" si="94"/>
        <v>7.7349599999999992</v>
      </c>
      <c r="E817" s="2">
        <f t="shared" si="96"/>
        <v>7.70444</v>
      </c>
      <c r="F817" s="2">
        <f t="shared" si="97"/>
        <v>7.5548199999999976</v>
      </c>
      <c r="G817" s="2">
        <f t="shared" si="91"/>
        <v>6.9799879999999987</v>
      </c>
      <c r="H817" s="2">
        <f t="shared" si="95"/>
        <v>6.6267790000000018</v>
      </c>
      <c r="I817" s="2">
        <f t="array" ref="I817">SUMPRODUCT(B801:B820, (ROW(B801:B820)-ROW(B801)+1)) / (20*21/2)</f>
        <v>7.7092180952380964</v>
      </c>
      <c r="J817" s="2">
        <f t="shared" si="98"/>
        <v>7.5203146220658708</v>
      </c>
      <c r="K817" s="2">
        <f t="shared" si="92"/>
        <v>7.1438627166986608</v>
      </c>
    </row>
    <row r="818" spans="1:11" ht="13.5" x14ac:dyDescent="0.25">
      <c r="A818" s="3">
        <f>TITRES_STAT!B821</f>
        <v>43193</v>
      </c>
      <c r="B818" s="17">
        <f>TITRES_STAT!D821</f>
        <v>7.7442000000000002</v>
      </c>
      <c r="C818" s="2">
        <f t="shared" si="93"/>
        <v>-2.6200000000000223E-2</v>
      </c>
      <c r="D818" s="2">
        <f t="shared" si="94"/>
        <v>7.7415400000000005</v>
      </c>
      <c r="E818" s="2">
        <f t="shared" si="96"/>
        <v>7.7077300000000006</v>
      </c>
      <c r="F818" s="2">
        <f t="shared" si="97"/>
        <v>7.5991199999999992</v>
      </c>
      <c r="G818" s="2">
        <f t="shared" ref="G818:G881" si="99">AVERAGE(B769:B818)</f>
        <v>7.0065019999999967</v>
      </c>
      <c r="H818" s="2">
        <f t="shared" si="95"/>
        <v>6.6348185000000015</v>
      </c>
      <c r="I818" s="2">
        <f t="array" ref="I818">SUMPRODUCT(B802:B821, (ROW(B802:B821)-ROW(B802)+1)) / (20*21/2)</f>
        <v>7.7131699999999999</v>
      </c>
      <c r="J818" s="2">
        <f t="shared" si="98"/>
        <v>7.5416370390119791</v>
      </c>
      <c r="K818" s="2">
        <f t="shared" si="92"/>
        <v>7.1674053552594978</v>
      </c>
    </row>
    <row r="819" spans="1:11" ht="13.5" x14ac:dyDescent="0.25">
      <c r="A819" s="3">
        <f>TITRES_STAT!B822</f>
        <v>43194</v>
      </c>
      <c r="B819" s="17">
        <f>TITRES_STAT!D822</f>
        <v>7.7442000000000002</v>
      </c>
      <c r="C819" s="2">
        <f t="shared" si="93"/>
        <v>0</v>
      </c>
      <c r="D819" s="2">
        <f t="shared" si="94"/>
        <v>7.7481200000000001</v>
      </c>
      <c r="E819" s="2">
        <f t="shared" si="96"/>
        <v>7.7175800000000008</v>
      </c>
      <c r="F819" s="2">
        <f t="shared" si="97"/>
        <v>7.6352149999999996</v>
      </c>
      <c r="G819" s="2">
        <f t="shared" si="99"/>
        <v>7.0334099999999964</v>
      </c>
      <c r="H819" s="2">
        <f t="shared" si="95"/>
        <v>6.643022000000002</v>
      </c>
      <c r="I819" s="2">
        <f t="array" ref="I819">SUMPRODUCT(B803:B822, (ROW(B803:B822)-ROW(B803)+1)) / (20*21/2)</f>
        <v>7.701047142857143</v>
      </c>
      <c r="J819" s="2">
        <f t="shared" si="98"/>
        <v>7.560928749582267</v>
      </c>
      <c r="K819" s="2">
        <f t="shared" ref="K819:K882" si="100">$K$4*B819+(1-$K$4)*K818</f>
        <v>7.1900247530924588</v>
      </c>
    </row>
    <row r="820" spans="1:11" ht="13.5" x14ac:dyDescent="0.25">
      <c r="A820" s="3">
        <f>TITRES_STAT!B823</f>
        <v>43195</v>
      </c>
      <c r="B820" s="17">
        <f>TITRES_STAT!D823</f>
        <v>7.7671000000000001</v>
      </c>
      <c r="C820" s="2">
        <f t="shared" si="93"/>
        <v>2.289999999999992E-2</v>
      </c>
      <c r="D820" s="2">
        <f t="shared" si="94"/>
        <v>7.7526999999999999</v>
      </c>
      <c r="E820" s="2">
        <f t="shared" si="96"/>
        <v>7.72316</v>
      </c>
      <c r="F820" s="2">
        <f t="shared" si="97"/>
        <v>7.6567050000000005</v>
      </c>
      <c r="G820" s="2">
        <f t="shared" si="99"/>
        <v>7.0600539999999965</v>
      </c>
      <c r="H820" s="2">
        <f t="shared" si="95"/>
        <v>6.651340000000002</v>
      </c>
      <c r="I820" s="2">
        <f t="array" ref="I820">SUMPRODUCT(B804:B823, (ROW(B804:B823)-ROW(B804)+1)) / (20*21/2)</f>
        <v>7.6886742857142858</v>
      </c>
      <c r="J820" s="2">
        <f t="shared" si="98"/>
        <v>7.5805641067649079</v>
      </c>
      <c r="K820" s="2">
        <f t="shared" si="100"/>
        <v>7.2126551549319711</v>
      </c>
    </row>
    <row r="821" spans="1:11" ht="13.5" x14ac:dyDescent="0.25">
      <c r="A821" s="3">
        <f>TITRES_STAT!B824</f>
        <v>43196</v>
      </c>
      <c r="B821" s="17">
        <f>TITRES_STAT!D824</f>
        <v>7.6981999999999999</v>
      </c>
      <c r="C821" s="2">
        <f t="shared" si="93"/>
        <v>-6.8900000000000183E-2</v>
      </c>
      <c r="D821" s="2">
        <f t="shared" si="94"/>
        <v>7.7448199999999998</v>
      </c>
      <c r="E821" s="2">
        <f t="shared" si="96"/>
        <v>7.7284099999999993</v>
      </c>
      <c r="F821" s="2">
        <f t="shared" si="97"/>
        <v>7.6745900000000002</v>
      </c>
      <c r="G821" s="2">
        <f t="shared" si="99"/>
        <v>7.0850579999999965</v>
      </c>
      <c r="H821" s="2">
        <f t="shared" si="95"/>
        <v>6.6593135000000014</v>
      </c>
      <c r="I821" s="2">
        <f t="array" ref="I821">SUMPRODUCT(B805:B824, (ROW(B805:B824)-ROW(B805)+1)) / (20*21/2)</f>
        <v>7.6944285714285723</v>
      </c>
      <c r="J821" s="2">
        <f t="shared" si="98"/>
        <v>7.5917675251682502</v>
      </c>
      <c r="K821" s="2">
        <f t="shared" si="100"/>
        <v>7.2316961292483644</v>
      </c>
    </row>
    <row r="822" spans="1:11" ht="13.5" x14ac:dyDescent="0.25">
      <c r="A822" s="3">
        <f>TITRES_STAT!B825</f>
        <v>43200</v>
      </c>
      <c r="B822" s="17">
        <f>TITRES_STAT!D825</f>
        <v>7.5472999999999999</v>
      </c>
      <c r="C822" s="2">
        <f t="shared" si="93"/>
        <v>-0.15090000000000003</v>
      </c>
      <c r="D822" s="2">
        <f t="shared" si="94"/>
        <v>7.7002000000000006</v>
      </c>
      <c r="E822" s="2">
        <f t="shared" si="96"/>
        <v>7.7175800000000008</v>
      </c>
      <c r="F822" s="2">
        <f t="shared" si="97"/>
        <v>7.6772150000000012</v>
      </c>
      <c r="G822" s="2">
        <f t="shared" si="99"/>
        <v>7.1070439999999975</v>
      </c>
      <c r="H822" s="2">
        <f t="shared" si="95"/>
        <v>6.6662865000000018</v>
      </c>
      <c r="I822" s="2">
        <f t="array" ref="I822">SUMPRODUCT(B806:B825, (ROW(B806:B825)-ROW(B806)+1)) / (20*21/2)</f>
        <v>7.6959557142857147</v>
      </c>
      <c r="J822" s="2">
        <f t="shared" si="98"/>
        <v>7.5875325227712738</v>
      </c>
      <c r="K822" s="2">
        <f t="shared" si="100"/>
        <v>7.2440727516307817</v>
      </c>
    </row>
    <row r="823" spans="1:11" ht="13.5" x14ac:dyDescent="0.25">
      <c r="A823" s="3">
        <f>TITRES_STAT!B826</f>
        <v>43201</v>
      </c>
      <c r="B823" s="17">
        <f>TITRES_STAT!D826</f>
        <v>7.5472999999999999</v>
      </c>
      <c r="C823" s="2">
        <f t="shared" si="93"/>
        <v>0</v>
      </c>
      <c r="D823" s="2">
        <f t="shared" si="94"/>
        <v>7.6608199999999993</v>
      </c>
      <c r="E823" s="2">
        <f t="shared" si="96"/>
        <v>7.701179999999999</v>
      </c>
      <c r="F823" s="2">
        <f t="shared" si="97"/>
        <v>7.6837800000000014</v>
      </c>
      <c r="G823" s="2">
        <f t="shared" si="99"/>
        <v>7.1280459999999985</v>
      </c>
      <c r="H823" s="2">
        <f t="shared" si="95"/>
        <v>6.6734235000000011</v>
      </c>
      <c r="I823" s="2">
        <f t="array" ref="I823">SUMPRODUCT(B807:B826, (ROW(B807:B826)-ROW(B807)+1)) / (20*21/2)</f>
        <v>7.7001476190476188</v>
      </c>
      <c r="J823" s="2">
        <f t="shared" si="98"/>
        <v>7.5837008539359143</v>
      </c>
      <c r="K823" s="2">
        <f t="shared" si="100"/>
        <v>7.2559640162727117</v>
      </c>
    </row>
    <row r="824" spans="1:11" ht="13.5" x14ac:dyDescent="0.25">
      <c r="A824" s="3">
        <f>TITRES_STAT!B827</f>
        <v>43202</v>
      </c>
      <c r="B824" s="17">
        <f>TITRES_STAT!D827</f>
        <v>7.7442000000000002</v>
      </c>
      <c r="C824" s="2">
        <f t="shared" si="93"/>
        <v>0.1969000000000003</v>
      </c>
      <c r="D824" s="2">
        <f t="shared" si="94"/>
        <v>7.6608199999999993</v>
      </c>
      <c r="E824" s="2">
        <f t="shared" si="96"/>
        <v>7.7044700000000006</v>
      </c>
      <c r="F824" s="2">
        <f t="shared" si="97"/>
        <v>7.6952650000000018</v>
      </c>
      <c r="G824" s="2">
        <f t="shared" si="99"/>
        <v>7.1523299999999974</v>
      </c>
      <c r="H824" s="2">
        <f t="shared" si="95"/>
        <v>6.6815450000000025</v>
      </c>
      <c r="I824" s="2">
        <f t="array" ref="I824">SUMPRODUCT(B808:B827, (ROW(B808:B827)-ROW(B808)+1)) / (20*21/2)</f>
        <v>7.7009090476190476</v>
      </c>
      <c r="J824" s="2">
        <f t="shared" si="98"/>
        <v>7.5989864868943995</v>
      </c>
      <c r="K824" s="2">
        <f t="shared" si="100"/>
        <v>7.2751105254384871</v>
      </c>
    </row>
    <row r="825" spans="1:11" ht="13.5" x14ac:dyDescent="0.25">
      <c r="A825" s="3">
        <f>TITRES_STAT!B828</f>
        <v>43203</v>
      </c>
      <c r="B825" s="17">
        <f>TITRES_STAT!D828</f>
        <v>7.7112999999999996</v>
      </c>
      <c r="C825" s="2">
        <f t="shared" si="93"/>
        <v>-3.2900000000000595E-2</v>
      </c>
      <c r="D825" s="2">
        <f t="shared" si="94"/>
        <v>7.6496599999999999</v>
      </c>
      <c r="E825" s="2">
        <f t="shared" si="96"/>
        <v>7.701179999999999</v>
      </c>
      <c r="F825" s="2">
        <f t="shared" si="97"/>
        <v>7.7001850000000003</v>
      </c>
      <c r="G825" s="2">
        <f t="shared" si="99"/>
        <v>7.1772679999999989</v>
      </c>
      <c r="H825" s="2">
        <f t="shared" si="95"/>
        <v>6.6893380000000011</v>
      </c>
      <c r="I825" s="2">
        <f t="array" ref="I825">SUMPRODUCT(B809:B828, (ROW(B809:B828)-ROW(B809)+1)) / (20*21/2)</f>
        <v>7.7175961904761907</v>
      </c>
      <c r="J825" s="2">
        <f t="shared" si="98"/>
        <v>7.6096830119520762</v>
      </c>
      <c r="K825" s="2">
        <f t="shared" si="100"/>
        <v>7.2922159950291352</v>
      </c>
    </row>
    <row r="826" spans="1:11" ht="13.5" x14ac:dyDescent="0.25">
      <c r="A826" s="3">
        <f>TITRES_STAT!B829</f>
        <v>43206</v>
      </c>
      <c r="B826" s="17">
        <f>TITRES_STAT!D829</f>
        <v>7.7442000000000002</v>
      </c>
      <c r="C826" s="2">
        <f t="shared" si="93"/>
        <v>3.2900000000000595E-2</v>
      </c>
      <c r="D826" s="2">
        <f t="shared" si="94"/>
        <v>7.6588599999999998</v>
      </c>
      <c r="E826" s="2">
        <f t="shared" si="96"/>
        <v>7.7018399999999998</v>
      </c>
      <c r="F826" s="2">
        <f t="shared" si="97"/>
        <v>7.7033050000000021</v>
      </c>
      <c r="G826" s="2">
        <f t="shared" si="99"/>
        <v>7.2028639999999982</v>
      </c>
      <c r="H826" s="2">
        <f t="shared" si="95"/>
        <v>6.6963770000000009</v>
      </c>
      <c r="I826" s="2">
        <f t="array" ref="I826">SUMPRODUCT(B810:B829, (ROW(B810:B829)-ROW(B810)+1)) / (20*21/2)</f>
        <v>7.7331876190476185</v>
      </c>
      <c r="J826" s="2">
        <f t="shared" si="98"/>
        <v>7.6224941536709263</v>
      </c>
      <c r="K826" s="2">
        <f t="shared" si="100"/>
        <v>7.3099408579691687</v>
      </c>
    </row>
    <row r="827" spans="1:11" ht="13.5" x14ac:dyDescent="0.25">
      <c r="A827" s="3">
        <f>TITRES_STAT!B830</f>
        <v>43207</v>
      </c>
      <c r="B827" s="17">
        <f>TITRES_STAT!D830</f>
        <v>7.7112999999999996</v>
      </c>
      <c r="C827" s="2">
        <f t="shared" si="93"/>
        <v>-3.2900000000000595E-2</v>
      </c>
      <c r="D827" s="2">
        <f t="shared" si="94"/>
        <v>7.6916600000000006</v>
      </c>
      <c r="E827" s="2">
        <f t="shared" si="96"/>
        <v>7.6959299999999997</v>
      </c>
      <c r="F827" s="2">
        <f t="shared" si="97"/>
        <v>7.7001850000000003</v>
      </c>
      <c r="G827" s="2">
        <f t="shared" si="99"/>
        <v>7.226817999999998</v>
      </c>
      <c r="H827" s="2">
        <f t="shared" si="95"/>
        <v>6.7029395000000003</v>
      </c>
      <c r="I827" s="2">
        <f t="array" ref="I827">SUMPRODUCT(B811:B830, (ROW(B811:B830)-ROW(B811)+1)) / (20*21/2)</f>
        <v>7.7570819047619057</v>
      </c>
      <c r="J827" s="2">
        <f t="shared" si="98"/>
        <v>7.6309518533213145</v>
      </c>
      <c r="K827" s="2">
        <f t="shared" si="100"/>
        <v>7.3256804321664566</v>
      </c>
    </row>
    <row r="828" spans="1:11" ht="13.5" x14ac:dyDescent="0.25">
      <c r="A828" s="3">
        <f>TITRES_STAT!B831</f>
        <v>43208</v>
      </c>
      <c r="B828" s="17">
        <f>TITRES_STAT!D831</f>
        <v>7.8754</v>
      </c>
      <c r="C828" s="2">
        <f t="shared" si="93"/>
        <v>0.16410000000000036</v>
      </c>
      <c r="D828" s="2">
        <f t="shared" si="94"/>
        <v>7.7572799999999997</v>
      </c>
      <c r="E828" s="2">
        <f t="shared" si="96"/>
        <v>7.7090499999999995</v>
      </c>
      <c r="F828" s="2">
        <f t="shared" si="97"/>
        <v>7.7083900000000014</v>
      </c>
      <c r="G828" s="2">
        <f t="shared" si="99"/>
        <v>7.254839999999998</v>
      </c>
      <c r="H828" s="2">
        <f t="shared" si="95"/>
        <v>6.7103390000000003</v>
      </c>
      <c r="I828" s="2">
        <f t="array" ref="I828">SUMPRODUCT(B812:B831, (ROW(B812:B831)-ROW(B812)+1)) / (20*21/2)</f>
        <v>7.7863033333333327</v>
      </c>
      <c r="J828" s="2">
        <f t="shared" si="98"/>
        <v>7.6542326291954748</v>
      </c>
      <c r="K828" s="2">
        <f t="shared" si="100"/>
        <v>7.3472380622775759</v>
      </c>
    </row>
    <row r="829" spans="1:11" ht="13.5" x14ac:dyDescent="0.25">
      <c r="A829" s="3">
        <f>TITRES_STAT!B832</f>
        <v>43209</v>
      </c>
      <c r="B829" s="17">
        <f>TITRES_STAT!D832</f>
        <v>7.8720999999999997</v>
      </c>
      <c r="C829" s="2">
        <f t="shared" si="93"/>
        <v>-3.3000000000003027E-3</v>
      </c>
      <c r="D829" s="2">
        <f t="shared" si="94"/>
        <v>7.7828599999999994</v>
      </c>
      <c r="E829" s="2">
        <f t="shared" si="96"/>
        <v>7.7218400000000003</v>
      </c>
      <c r="F829" s="2">
        <f t="shared" si="97"/>
        <v>7.719710000000001</v>
      </c>
      <c r="G829" s="2">
        <f t="shared" si="99"/>
        <v>7.2791219999999983</v>
      </c>
      <c r="H829" s="2">
        <f t="shared" si="95"/>
        <v>6.7178205000000002</v>
      </c>
      <c r="I829" s="2">
        <f t="array" ref="I829">SUMPRODUCT(B813:B832, (ROW(B813:B832)-ROW(B813)+1)) / (20*21/2)</f>
        <v>7.8102114285714279</v>
      </c>
      <c r="J829" s="2">
        <f t="shared" si="98"/>
        <v>7.6749819026054293</v>
      </c>
      <c r="K829" s="2">
        <f t="shared" si="100"/>
        <v>7.3678208833647298</v>
      </c>
    </row>
    <row r="830" spans="1:11" ht="13.5" x14ac:dyDescent="0.25">
      <c r="A830" s="3">
        <f>TITRES_STAT!B833</f>
        <v>43210</v>
      </c>
      <c r="B830" s="17">
        <f>TITRES_STAT!D833</f>
        <v>7.9706000000000001</v>
      </c>
      <c r="C830" s="2">
        <f t="shared" si="93"/>
        <v>9.8500000000000476E-2</v>
      </c>
      <c r="D830" s="2">
        <f t="shared" si="94"/>
        <v>7.8347199999999999</v>
      </c>
      <c r="E830" s="2">
        <f t="shared" si="96"/>
        <v>7.7421900000000008</v>
      </c>
      <c r="F830" s="2">
        <f t="shared" si="97"/>
        <v>7.7326750000000004</v>
      </c>
      <c r="G830" s="2">
        <f t="shared" si="99"/>
        <v>7.3056359999999971</v>
      </c>
      <c r="H830" s="2">
        <f t="shared" si="95"/>
        <v>6.725778</v>
      </c>
      <c r="I830" s="2">
        <f t="array" ref="I830">SUMPRODUCT(B814:B833, (ROW(B814:B833)-ROW(B814)+1)) / (20*21/2)</f>
        <v>7.8265204761904759</v>
      </c>
      <c r="J830" s="2">
        <f t="shared" si="98"/>
        <v>7.7031360071191983</v>
      </c>
      <c r="K830" s="2">
        <f t="shared" si="100"/>
        <v>7.3914592800955248</v>
      </c>
    </row>
    <row r="831" spans="1:11" ht="13.5" x14ac:dyDescent="0.25">
      <c r="A831" s="3">
        <f>TITRES_STAT!B834</f>
        <v>43213</v>
      </c>
      <c r="B831" s="17">
        <f>TITRES_STAT!D834</f>
        <v>8.0395000000000003</v>
      </c>
      <c r="C831" s="2">
        <f t="shared" si="93"/>
        <v>6.8900000000000183E-2</v>
      </c>
      <c r="D831" s="2">
        <f t="shared" si="94"/>
        <v>7.8937800000000014</v>
      </c>
      <c r="E831" s="2">
        <f t="shared" si="96"/>
        <v>7.776320000000001</v>
      </c>
      <c r="F831" s="2">
        <f t="shared" si="97"/>
        <v>7.7523650000000002</v>
      </c>
      <c r="G831" s="2">
        <f t="shared" si="99"/>
        <v>7.3345119999999975</v>
      </c>
      <c r="H831" s="2">
        <f t="shared" si="95"/>
        <v>6.7337189999999998</v>
      </c>
      <c r="I831" s="2">
        <f t="array" ref="I831">SUMPRODUCT(B815:B834, (ROW(B815:B834)-ROW(B815)+1)) / (20*21/2)</f>
        <v>7.8336119047619031</v>
      </c>
      <c r="J831" s="2">
        <f t="shared" si="98"/>
        <v>7.735170673107846</v>
      </c>
      <c r="K831" s="2">
        <f t="shared" si="100"/>
        <v>7.4168726416604063</v>
      </c>
    </row>
    <row r="832" spans="1:11" ht="13.5" x14ac:dyDescent="0.25">
      <c r="A832" s="3">
        <f>TITRES_STAT!B835</f>
        <v>43214</v>
      </c>
      <c r="B832" s="17">
        <f>TITRES_STAT!D835</f>
        <v>8.0033999999999992</v>
      </c>
      <c r="C832" s="2">
        <f t="shared" si="93"/>
        <v>-3.6100000000001131E-2</v>
      </c>
      <c r="D832" s="2">
        <f t="shared" si="94"/>
        <v>7.9521999999999995</v>
      </c>
      <c r="E832" s="2">
        <f t="shared" si="96"/>
        <v>7.8219299999999992</v>
      </c>
      <c r="F832" s="2">
        <f t="shared" si="97"/>
        <v>7.7697550000000009</v>
      </c>
      <c r="G832" s="2">
        <f t="shared" si="99"/>
        <v>7.3626659999999973</v>
      </c>
      <c r="H832" s="2">
        <f t="shared" si="95"/>
        <v>6.7414140000000007</v>
      </c>
      <c r="I832" s="2">
        <f t="array" ref="I832">SUMPRODUCT(B816:B835, (ROW(B816:B835)-ROW(B816)+1)) / (20*21/2)</f>
        <v>7.8481395238095235</v>
      </c>
      <c r="J832" s="2">
        <f t="shared" si="98"/>
        <v>7.7607163232880509</v>
      </c>
      <c r="K832" s="2">
        <f t="shared" si="100"/>
        <v>7.4398737145364686</v>
      </c>
    </row>
    <row r="833" spans="1:11" ht="13.5" x14ac:dyDescent="0.25">
      <c r="A833" s="3">
        <f>TITRES_STAT!B836</f>
        <v>43215</v>
      </c>
      <c r="B833" s="17">
        <f>TITRES_STAT!D836</f>
        <v>7.9409999999999998</v>
      </c>
      <c r="C833" s="2">
        <f t="shared" si="93"/>
        <v>-6.2399999999999345E-2</v>
      </c>
      <c r="D833" s="2">
        <f t="shared" si="94"/>
        <v>7.9653200000000002</v>
      </c>
      <c r="E833" s="2">
        <f t="shared" si="96"/>
        <v>7.8613</v>
      </c>
      <c r="F833" s="2">
        <f t="shared" si="97"/>
        <v>7.7812399999999995</v>
      </c>
      <c r="G833" s="2">
        <f t="shared" si="99"/>
        <v>7.3902279999999969</v>
      </c>
      <c r="H833" s="2">
        <f t="shared" si="95"/>
        <v>6.7486330000000008</v>
      </c>
      <c r="I833" s="2">
        <f t="array" ref="I833">SUMPRODUCT(B817:B836, (ROW(B817:B836)-ROW(B817)+1)) / (20*21/2)</f>
        <v>7.720472857142858</v>
      </c>
      <c r="J833" s="2">
        <f t="shared" si="98"/>
        <v>7.7778861972606173</v>
      </c>
      <c r="K833" s="2">
        <f t="shared" si="100"/>
        <v>7.4595257257311172</v>
      </c>
    </row>
    <row r="834" spans="1:11" ht="13.5" x14ac:dyDescent="0.25">
      <c r="A834" s="3">
        <f>TITRES_STAT!B837</f>
        <v>43216</v>
      </c>
      <c r="B834" s="17">
        <f>TITRES_STAT!D837</f>
        <v>7.8556999999999997</v>
      </c>
      <c r="C834" s="2">
        <f t="shared" si="93"/>
        <v>-8.5300000000000153E-2</v>
      </c>
      <c r="D834" s="2">
        <f t="shared" si="94"/>
        <v>7.96204</v>
      </c>
      <c r="E834" s="2">
        <f t="shared" si="96"/>
        <v>7.8724499999999988</v>
      </c>
      <c r="F834" s="2">
        <f t="shared" si="97"/>
        <v>7.7884600000000006</v>
      </c>
      <c r="G834" s="2">
        <f t="shared" si="99"/>
        <v>7.4161499999999982</v>
      </c>
      <c r="H834" s="2">
        <f t="shared" si="95"/>
        <v>6.7549170000000007</v>
      </c>
      <c r="I834" s="2">
        <f t="array" ref="I834">SUMPRODUCT(B818:B837, (ROW(B818:B837)-ROW(B818)+1)) / (20*21/2)</f>
        <v>7.7417290476190486</v>
      </c>
      <c r="J834" s="2">
        <f t="shared" si="98"/>
        <v>7.7852970356167495</v>
      </c>
      <c r="K834" s="2">
        <f t="shared" si="100"/>
        <v>7.4750619717808782</v>
      </c>
    </row>
    <row r="835" spans="1:11" ht="13.5" x14ac:dyDescent="0.25">
      <c r="A835" s="3">
        <f>TITRES_STAT!B838</f>
        <v>43217</v>
      </c>
      <c r="B835" s="17">
        <f>TITRES_STAT!D838</f>
        <v>7.9409999999999998</v>
      </c>
      <c r="C835" s="2">
        <f t="shared" si="93"/>
        <v>8.5300000000000153E-2</v>
      </c>
      <c r="D835" s="2">
        <f t="shared" si="94"/>
        <v>7.9561200000000003</v>
      </c>
      <c r="E835" s="2">
        <f t="shared" si="96"/>
        <v>7.8954199999999997</v>
      </c>
      <c r="F835" s="2">
        <f t="shared" si="97"/>
        <v>7.7983000000000002</v>
      </c>
      <c r="G835" s="2">
        <f t="shared" si="99"/>
        <v>7.4443699999999966</v>
      </c>
      <c r="H835" s="2">
        <f t="shared" si="95"/>
        <v>6.7612335000000021</v>
      </c>
      <c r="I835" s="2">
        <f t="array" ref="I835">SUMPRODUCT(B819:B838, (ROW(B819:B838)-ROW(B819)+1)) / (20*21/2)</f>
        <v>7.7511514285714282</v>
      </c>
      <c r="J835" s="2">
        <f t="shared" si="98"/>
        <v>7.8001258893675356</v>
      </c>
      <c r="K835" s="2">
        <f t="shared" si="100"/>
        <v>7.4933340513188833</v>
      </c>
    </row>
    <row r="836" spans="1:11" ht="13.5" x14ac:dyDescent="0.25">
      <c r="A836" s="3">
        <f>TITRES_STAT!B839</f>
        <v>43220</v>
      </c>
      <c r="B836" s="17">
        <f>TITRES_STAT!D839</f>
        <v>6.4577999999999998</v>
      </c>
      <c r="C836" s="2">
        <f t="shared" ref="C836:C899" si="101">B836-B835</f>
        <v>-1.4832000000000001</v>
      </c>
      <c r="D836" s="2">
        <f t="shared" si="94"/>
        <v>7.6397799999999991</v>
      </c>
      <c r="E836" s="2">
        <f t="shared" si="96"/>
        <v>7.7667800000000016</v>
      </c>
      <c r="F836" s="2">
        <f t="shared" si="97"/>
        <v>7.7343100000000007</v>
      </c>
      <c r="G836" s="2">
        <f t="shared" si="99"/>
        <v>7.4429899999999973</v>
      </c>
      <c r="H836" s="2">
        <f t="shared" si="95"/>
        <v>6.7597895000000001</v>
      </c>
      <c r="I836" s="2">
        <f t="array" ref="I836">SUMPRODUCT(B820:B839, (ROW(B820:B839)-ROW(B820)+1)) / (20*21/2)</f>
        <v>7.7731433333333317</v>
      </c>
      <c r="J836" s="2">
        <f t="shared" si="98"/>
        <v>7.6722853284753896</v>
      </c>
      <c r="K836" s="2">
        <f t="shared" si="100"/>
        <v>7.4527248728357902</v>
      </c>
    </row>
    <row r="837" spans="1:11" ht="13.5" x14ac:dyDescent="0.25">
      <c r="A837" s="3">
        <f>TITRES_STAT!B840</f>
        <v>43222</v>
      </c>
      <c r="B837" s="17">
        <f>TITRES_STAT!D840</f>
        <v>7.9574999999999996</v>
      </c>
      <c r="C837" s="2">
        <f t="shared" si="101"/>
        <v>1.4996999999999998</v>
      </c>
      <c r="D837" s="2">
        <f t="shared" si="94"/>
        <v>7.6305999999999994</v>
      </c>
      <c r="E837" s="2">
        <f t="shared" si="96"/>
        <v>7.7914000000000003</v>
      </c>
      <c r="F837" s="2">
        <f t="shared" si="97"/>
        <v>7.7436650000000018</v>
      </c>
      <c r="G837" s="2">
        <f t="shared" si="99"/>
        <v>7.4718679999999971</v>
      </c>
      <c r="H837" s="2">
        <f t="shared" si="95"/>
        <v>6.7658440000000004</v>
      </c>
      <c r="I837" s="2">
        <f t="array" ref="I837">SUMPRODUCT(B821:B840, (ROW(B821:B840)-ROW(B821)+1)) / (20*21/2)</f>
        <v>7.8101766666666652</v>
      </c>
      <c r="J837" s="2">
        <f t="shared" si="98"/>
        <v>7.6994486305253522</v>
      </c>
      <c r="K837" s="2">
        <f t="shared" si="100"/>
        <v>7.4725199758618377</v>
      </c>
    </row>
    <row r="838" spans="1:11" ht="13.5" x14ac:dyDescent="0.25">
      <c r="A838" s="3">
        <f>TITRES_STAT!B841</f>
        <v>43223</v>
      </c>
      <c r="B838" s="17">
        <f>TITRES_STAT!D841</f>
        <v>7.8426</v>
      </c>
      <c r="C838" s="2">
        <f t="shared" si="101"/>
        <v>-0.11489999999999956</v>
      </c>
      <c r="D838" s="2">
        <f t="shared" ref="D838:D901" si="102">AVERAGE(B834:B838)</f>
        <v>7.6109200000000001</v>
      </c>
      <c r="E838" s="2">
        <f t="shared" si="96"/>
        <v>7.788120000000001</v>
      </c>
      <c r="F838" s="2">
        <f t="shared" si="97"/>
        <v>7.7485850000000003</v>
      </c>
      <c r="G838" s="2">
        <f t="shared" si="99"/>
        <v>7.4987759999999968</v>
      </c>
      <c r="H838" s="2">
        <f t="shared" si="95"/>
        <v>6.7720624999999997</v>
      </c>
      <c r="I838" s="2">
        <f t="array" ref="I838">SUMPRODUCT(B822:B841, (ROW(B822:B841)-ROW(B822)+1)) / (20*21/2)</f>
        <v>7.8470095238095254</v>
      </c>
      <c r="J838" s="2">
        <f t="shared" si="98"/>
        <v>7.7130820942848421</v>
      </c>
      <c r="K838" s="2">
        <f t="shared" si="100"/>
        <v>7.4870329179849024</v>
      </c>
    </row>
    <row r="839" spans="1:11" ht="13.5" x14ac:dyDescent="0.25">
      <c r="A839" s="3">
        <f>TITRES_STAT!B842</f>
        <v>43224</v>
      </c>
      <c r="B839" s="17">
        <f>TITRES_STAT!D842</f>
        <v>7.9794999999999998</v>
      </c>
      <c r="C839" s="2">
        <f t="shared" si="101"/>
        <v>0.1368999999999998</v>
      </c>
      <c r="D839" s="2">
        <f t="shared" si="102"/>
        <v>7.6356799999999989</v>
      </c>
      <c r="E839" s="2">
        <f t="shared" si="96"/>
        <v>7.7988600000000003</v>
      </c>
      <c r="F839" s="2">
        <f t="shared" si="97"/>
        <v>7.7603500000000007</v>
      </c>
      <c r="G839" s="2">
        <f t="shared" si="99"/>
        <v>7.5271079999999957</v>
      </c>
      <c r="H839" s="2">
        <f t="shared" si="95"/>
        <v>6.7790634999999995</v>
      </c>
      <c r="I839" s="2">
        <f t="array" ref="I839">SUMPRODUCT(B823:B842, (ROW(B823:B842)-ROW(B823)+1)) / (20*21/2)</f>
        <v>7.890509047619048</v>
      </c>
      <c r="J839" s="2">
        <f t="shared" si="98"/>
        <v>7.7384552281624766</v>
      </c>
      <c r="K839" s="2">
        <f t="shared" si="100"/>
        <v>7.5063453525737298</v>
      </c>
    </row>
    <row r="840" spans="1:11" ht="13.5" x14ac:dyDescent="0.25">
      <c r="A840" s="3">
        <f>TITRES_STAT!B843</f>
        <v>43227</v>
      </c>
      <c r="B840" s="17">
        <f>TITRES_STAT!D843</f>
        <v>8.1492000000000004</v>
      </c>
      <c r="C840" s="2">
        <f t="shared" si="101"/>
        <v>0.16970000000000063</v>
      </c>
      <c r="D840" s="2">
        <f t="shared" si="102"/>
        <v>7.6773199999999999</v>
      </c>
      <c r="E840" s="2">
        <f t="shared" si="96"/>
        <v>7.8167199999999983</v>
      </c>
      <c r="F840" s="2">
        <f t="shared" si="97"/>
        <v>7.7794550000000013</v>
      </c>
      <c r="G840" s="2">
        <f t="shared" si="99"/>
        <v>7.5575219999999979</v>
      </c>
      <c r="H840" s="2">
        <f t="shared" si="95"/>
        <v>6.7867984999999997</v>
      </c>
      <c r="I840" s="2">
        <f t="array" ref="I840">SUMPRODUCT(B824:B843, (ROW(B824:B843)-ROW(B824)+1)) / (20*21/2)</f>
        <v>7.9479976190476185</v>
      </c>
      <c r="J840" s="2">
        <f t="shared" si="98"/>
        <v>7.7775737778612886</v>
      </c>
      <c r="K840" s="2">
        <f t="shared" si="100"/>
        <v>7.5315553387473093</v>
      </c>
    </row>
    <row r="841" spans="1:11" ht="13.5" x14ac:dyDescent="0.25">
      <c r="A841" s="3">
        <f>TITRES_STAT!B844</f>
        <v>43228</v>
      </c>
      <c r="B841" s="17">
        <f>TITRES_STAT!D844</f>
        <v>8.1661999999999999</v>
      </c>
      <c r="C841" s="2">
        <f t="shared" si="101"/>
        <v>1.699999999999946E-2</v>
      </c>
      <c r="D841" s="2">
        <f t="shared" si="102"/>
        <v>8.0190000000000001</v>
      </c>
      <c r="E841" s="2">
        <f t="shared" si="96"/>
        <v>7.8293899999999992</v>
      </c>
      <c r="F841" s="2">
        <f t="shared" si="97"/>
        <v>7.802855000000001</v>
      </c>
      <c r="G841" s="2">
        <f t="shared" si="99"/>
        <v>7.5879479999999981</v>
      </c>
      <c r="H841" s="2">
        <f t="shared" si="95"/>
        <v>6.7946509999999991</v>
      </c>
      <c r="I841" s="2">
        <f t="array" ref="I841">SUMPRODUCT(B825:B844, (ROW(B825:B844)-ROW(B825)+1)) / (20*21/2)</f>
        <v>8.0056728571428586</v>
      </c>
      <c r="J841" s="2">
        <f t="shared" si="98"/>
        <v>7.8145857990173564</v>
      </c>
      <c r="K841" s="2">
        <f t="shared" si="100"/>
        <v>7.5564433646787874</v>
      </c>
    </row>
    <row r="842" spans="1:11" ht="13.5" x14ac:dyDescent="0.25">
      <c r="A842" s="3">
        <f>TITRES_STAT!B845</f>
        <v>43229</v>
      </c>
      <c r="B842" s="17">
        <f>TITRES_STAT!D845</f>
        <v>8.2596000000000007</v>
      </c>
      <c r="C842" s="2">
        <f t="shared" si="101"/>
        <v>9.3400000000000816E-2</v>
      </c>
      <c r="D842" s="2">
        <f t="shared" si="102"/>
        <v>8.0794200000000007</v>
      </c>
      <c r="E842" s="2">
        <f t="shared" si="96"/>
        <v>7.85501</v>
      </c>
      <c r="F842" s="2">
        <f t="shared" si="97"/>
        <v>7.8384700000000009</v>
      </c>
      <c r="G842" s="2">
        <f t="shared" si="99"/>
        <v>7.6165019999999979</v>
      </c>
      <c r="H842" s="2">
        <f t="shared" ref="H842:H905" si="103">AVERAGE(B643:B842)</f>
        <v>6.8031344999999996</v>
      </c>
      <c r="I842" s="2">
        <f t="array" ref="I842">SUMPRODUCT(B826:B845, (ROW(B826:B845)-ROW(B826)+1)) / (20*21/2)</f>
        <v>8.0598023809523802</v>
      </c>
      <c r="J842" s="2">
        <f t="shared" si="98"/>
        <v>7.8569681038728465</v>
      </c>
      <c r="K842" s="2">
        <f t="shared" si="100"/>
        <v>7.5840181346913838</v>
      </c>
    </row>
    <row r="843" spans="1:11" ht="13.5" x14ac:dyDescent="0.25">
      <c r="A843" s="3">
        <f>TITRES_STAT!B846</f>
        <v>43230</v>
      </c>
      <c r="B843" s="17">
        <f>TITRES_STAT!D846</f>
        <v>8.4420999999999999</v>
      </c>
      <c r="C843" s="2">
        <f t="shared" si="101"/>
        <v>0.18249999999999922</v>
      </c>
      <c r="D843" s="2">
        <f t="shared" si="102"/>
        <v>8.1993200000000002</v>
      </c>
      <c r="E843" s="2">
        <f t="shared" si="96"/>
        <v>7.905120000000001</v>
      </c>
      <c r="F843" s="2">
        <f t="shared" si="97"/>
        <v>7.8832100000000009</v>
      </c>
      <c r="G843" s="2">
        <f t="shared" si="99"/>
        <v>7.6464739999999969</v>
      </c>
      <c r="H843" s="2">
        <f t="shared" si="103"/>
        <v>6.8120384999999999</v>
      </c>
      <c r="I843" s="2">
        <f t="array" ref="I843">SUMPRODUCT(B827:B846, (ROW(B827:B846)-ROW(B827)+1)) / (20*21/2)</f>
        <v>8.1025438095238087</v>
      </c>
      <c r="J843" s="2">
        <f t="shared" si="98"/>
        <v>7.9126949511230515</v>
      </c>
      <c r="K843" s="2">
        <f t="shared" si="100"/>
        <v>7.6176684039191729</v>
      </c>
    </row>
    <row r="844" spans="1:11" ht="13.5" x14ac:dyDescent="0.25">
      <c r="A844" s="3">
        <f>TITRES_STAT!B847</f>
        <v>43231</v>
      </c>
      <c r="B844" s="17">
        <f>TITRES_STAT!D847</f>
        <v>8.4887999999999995</v>
      </c>
      <c r="C844" s="2">
        <f t="shared" si="101"/>
        <v>4.669999999999952E-2</v>
      </c>
      <c r="D844" s="2">
        <f t="shared" si="102"/>
        <v>8.3011799999999987</v>
      </c>
      <c r="E844" s="2">
        <f t="shared" ref="E844:E907" si="104">AVERAGE(B835:B844)</f>
        <v>7.9684299999999997</v>
      </c>
      <c r="F844" s="2">
        <f t="shared" si="97"/>
        <v>7.920440000000001</v>
      </c>
      <c r="G844" s="2">
        <f t="shared" si="99"/>
        <v>7.677445999999998</v>
      </c>
      <c r="H844" s="2">
        <f t="shared" si="103"/>
        <v>6.8216680000000007</v>
      </c>
      <c r="I844" s="2">
        <f t="array" ref="I844">SUMPRODUCT(B828:B847, (ROW(B828:B847)-ROW(B828)+1)) / (20*21/2)</f>
        <v>8.1429333333333318</v>
      </c>
      <c r="J844" s="2">
        <f t="shared" si="98"/>
        <v>7.9675620986351419</v>
      </c>
      <c r="K844" s="2">
        <f t="shared" si="100"/>
        <v>7.6518304272948914</v>
      </c>
    </row>
    <row r="845" spans="1:11" ht="13.5" x14ac:dyDescent="0.25">
      <c r="A845" s="3">
        <f>TITRES_STAT!B848</f>
        <v>43234</v>
      </c>
      <c r="B845" s="17">
        <f>TITRES_STAT!D848</f>
        <v>8.4887999999999995</v>
      </c>
      <c r="C845" s="2">
        <f t="shared" si="101"/>
        <v>0</v>
      </c>
      <c r="D845" s="2">
        <f t="shared" si="102"/>
        <v>8.3690999999999995</v>
      </c>
      <c r="E845" s="2">
        <f t="shared" si="104"/>
        <v>8.0232100000000006</v>
      </c>
      <c r="F845" s="2">
        <f t="shared" si="97"/>
        <v>7.959315000000001</v>
      </c>
      <c r="G845" s="2">
        <f t="shared" si="99"/>
        <v>7.709401999999999</v>
      </c>
      <c r="H845" s="2">
        <f t="shared" si="103"/>
        <v>6.8312815000000011</v>
      </c>
      <c r="I845" s="2">
        <f t="array" ref="I845">SUMPRODUCT(B829:B848, (ROW(B829:B848)-ROW(B829)+1)) / (20*21/2)</f>
        <v>8.1726880952380956</v>
      </c>
      <c r="J845" s="2">
        <f t="shared" si="98"/>
        <v>8.0172038035270319</v>
      </c>
      <c r="K845" s="2">
        <f t="shared" si="100"/>
        <v>7.6846527634794057</v>
      </c>
    </row>
    <row r="846" spans="1:11" ht="13.5" x14ac:dyDescent="0.25">
      <c r="A846" s="3">
        <f>TITRES_STAT!B849</f>
        <v>43235</v>
      </c>
      <c r="B846" s="17">
        <f>TITRES_STAT!D849</f>
        <v>8.4080999999999992</v>
      </c>
      <c r="C846" s="2">
        <f t="shared" si="101"/>
        <v>-8.0700000000000216E-2</v>
      </c>
      <c r="D846" s="2">
        <f t="shared" si="102"/>
        <v>8.4174799999999994</v>
      </c>
      <c r="E846" s="2">
        <f t="shared" si="104"/>
        <v>8.2182399999999998</v>
      </c>
      <c r="F846" s="2">
        <f t="shared" si="97"/>
        <v>7.9925100000000011</v>
      </c>
      <c r="G846" s="2">
        <f t="shared" si="99"/>
        <v>7.7410559999999986</v>
      </c>
      <c r="H846" s="2">
        <f t="shared" si="103"/>
        <v>6.8400155000000016</v>
      </c>
      <c r="I846" s="2">
        <f t="array" ref="I846">SUMPRODUCT(B830:B849, (ROW(B830:B849)-ROW(B830)+1)) / (20*21/2)</f>
        <v>8.200229523809524</v>
      </c>
      <c r="J846" s="2">
        <f t="shared" si="98"/>
        <v>8.0544320127149334</v>
      </c>
      <c r="K846" s="2">
        <f t="shared" si="100"/>
        <v>7.713023243342958</v>
      </c>
    </row>
    <row r="847" spans="1:11" ht="13.5" x14ac:dyDescent="0.25">
      <c r="A847" s="3">
        <f>TITRES_STAT!B850</f>
        <v>43236</v>
      </c>
      <c r="B847" s="17">
        <f>TITRES_STAT!D850</f>
        <v>8.4166000000000007</v>
      </c>
      <c r="C847" s="2">
        <f t="shared" si="101"/>
        <v>8.5000000000015064E-3</v>
      </c>
      <c r="D847" s="2">
        <f t="shared" si="102"/>
        <v>8.4488799999999991</v>
      </c>
      <c r="E847" s="2">
        <f t="shared" si="104"/>
        <v>8.2641500000000008</v>
      </c>
      <c r="F847" s="2">
        <f t="shared" si="97"/>
        <v>8.0277750000000001</v>
      </c>
      <c r="G847" s="2">
        <f t="shared" si="99"/>
        <v>7.7722239999999987</v>
      </c>
      <c r="H847" s="2">
        <f t="shared" si="103"/>
        <v>6.8488085000000023</v>
      </c>
      <c r="I847" s="2">
        <f t="array" ref="I847">SUMPRODUCT(B831:B850, (ROW(B831:B850)-ROW(B831)+1)) / (20*21/2)</f>
        <v>8.2190752380952379</v>
      </c>
      <c r="J847" s="2">
        <f t="shared" si="98"/>
        <v>8.0889242019801788</v>
      </c>
      <c r="K847" s="2">
        <f t="shared" si="100"/>
        <v>7.7406144887020574</v>
      </c>
    </row>
    <row r="848" spans="1:11" ht="13.5" x14ac:dyDescent="0.25">
      <c r="A848" s="3">
        <f>TITRES_STAT!B851</f>
        <v>43237</v>
      </c>
      <c r="B848" s="17">
        <f>TITRES_STAT!D851</f>
        <v>8.3401999999999994</v>
      </c>
      <c r="C848" s="2">
        <f t="shared" si="101"/>
        <v>-7.6400000000001356E-2</v>
      </c>
      <c r="D848" s="2">
        <f t="shared" si="102"/>
        <v>8.4284999999999997</v>
      </c>
      <c r="E848" s="2">
        <f t="shared" si="104"/>
        <v>8.3139099999999999</v>
      </c>
      <c r="F848" s="2">
        <f t="shared" si="97"/>
        <v>8.0510150000000014</v>
      </c>
      <c r="G848" s="2">
        <f t="shared" si="99"/>
        <v>7.8018639999999984</v>
      </c>
      <c r="H848" s="2">
        <f t="shared" si="103"/>
        <v>6.8575310000000034</v>
      </c>
      <c r="I848" s="2">
        <f t="array" ref="I848">SUMPRODUCT(B832:B851, (ROW(B832:B851)-ROW(B832)+1)) / (20*21/2)</f>
        <v>8.2409319047619043</v>
      </c>
      <c r="J848" s="2">
        <f t="shared" si="98"/>
        <v>8.112855230363019</v>
      </c>
      <c r="K848" s="2">
        <f t="shared" si="100"/>
        <v>7.764127646007859</v>
      </c>
    </row>
    <row r="849" spans="1:11" ht="13.5" x14ac:dyDescent="0.25">
      <c r="A849" s="3">
        <f>TITRES_STAT!B852</f>
        <v>43238</v>
      </c>
      <c r="B849" s="17">
        <f>TITRES_STAT!D852</f>
        <v>8.3401999999999994</v>
      </c>
      <c r="C849" s="2">
        <f t="shared" si="101"/>
        <v>0</v>
      </c>
      <c r="D849" s="2">
        <f t="shared" si="102"/>
        <v>8.3987799999999986</v>
      </c>
      <c r="E849" s="2">
        <f t="shared" si="104"/>
        <v>8.3499799999999986</v>
      </c>
      <c r="F849" s="2">
        <f t="shared" si="97"/>
        <v>8.0744199999999999</v>
      </c>
      <c r="G849" s="2">
        <f t="shared" si="99"/>
        <v>7.8282219999999993</v>
      </c>
      <c r="H849" s="2">
        <f t="shared" si="103"/>
        <v>6.8662535000000036</v>
      </c>
      <c r="I849" s="2">
        <f t="array" ref="I849">SUMPRODUCT(B833:B852, (ROW(B833:B852)-ROW(B833)+1)) / (20*21/2)</f>
        <v>8.2727814285714292</v>
      </c>
      <c r="J849" s="2">
        <f t="shared" si="98"/>
        <v>8.1345071131855882</v>
      </c>
      <c r="K849" s="2">
        <f t="shared" si="100"/>
        <v>7.7867187187134341</v>
      </c>
    </row>
    <row r="850" spans="1:11" ht="13.5" x14ac:dyDescent="0.25">
      <c r="A850" s="3">
        <f>TITRES_STAT!B853</f>
        <v>43241</v>
      </c>
      <c r="B850" s="17">
        <f>TITRES_STAT!D853</f>
        <v>8.2722999999999995</v>
      </c>
      <c r="C850" s="2">
        <f t="shared" si="101"/>
        <v>-6.7899999999999849E-2</v>
      </c>
      <c r="D850" s="2">
        <f t="shared" si="102"/>
        <v>8.35548</v>
      </c>
      <c r="E850" s="2">
        <f t="shared" si="104"/>
        <v>8.3622899999999998</v>
      </c>
      <c r="F850" s="2">
        <f t="shared" si="97"/>
        <v>8.0895049999999991</v>
      </c>
      <c r="G850" s="2">
        <f t="shared" si="99"/>
        <v>7.8469219999999993</v>
      </c>
      <c r="H850" s="2">
        <f t="shared" si="103"/>
        <v>6.8746365000000038</v>
      </c>
      <c r="I850" s="2">
        <f t="array" ref="I850">SUMPRODUCT(B834:B853, (ROW(B834:B853)-ROW(B834)+1)) / (20*21/2)</f>
        <v>8.3090285714285699</v>
      </c>
      <c r="J850" s="2">
        <f t="shared" si="98"/>
        <v>8.1476302452631515</v>
      </c>
      <c r="K850" s="2">
        <f t="shared" si="100"/>
        <v>7.805761121901142</v>
      </c>
    </row>
    <row r="851" spans="1:11" ht="13.5" x14ac:dyDescent="0.25">
      <c r="A851" s="3">
        <f>TITRES_STAT!B854</f>
        <v>43242</v>
      </c>
      <c r="B851" s="17">
        <f>TITRES_STAT!D854</f>
        <v>8.3190000000000008</v>
      </c>
      <c r="C851" s="2">
        <f t="shared" si="101"/>
        <v>4.6700000000001296E-2</v>
      </c>
      <c r="D851" s="2">
        <f t="shared" si="102"/>
        <v>8.3376599999999996</v>
      </c>
      <c r="E851" s="2">
        <f t="shared" si="104"/>
        <v>8.3775700000000004</v>
      </c>
      <c r="F851" s="2">
        <f t="shared" si="97"/>
        <v>8.1034800000000011</v>
      </c>
      <c r="G851" s="2">
        <f t="shared" si="99"/>
        <v>7.8664919999999992</v>
      </c>
      <c r="H851" s="2">
        <f t="shared" si="103"/>
        <v>6.8830400000000029</v>
      </c>
      <c r="I851" s="2">
        <f t="array" ref="I851">SUMPRODUCT(B835:B854, (ROW(B835:B854)-ROW(B835)+1)) / (20*21/2)</f>
        <v>8.3595576190476191</v>
      </c>
      <c r="J851" s="2">
        <f t="shared" si="98"/>
        <v>8.1639511742857085</v>
      </c>
      <c r="K851" s="2">
        <f t="shared" si="100"/>
        <v>7.8258881367285484</v>
      </c>
    </row>
    <row r="852" spans="1:11" ht="13.5" x14ac:dyDescent="0.25">
      <c r="A852" s="3">
        <f>TITRES_STAT!B855</f>
        <v>43243</v>
      </c>
      <c r="B852" s="17">
        <f>TITRES_STAT!D855</f>
        <v>8.4379000000000008</v>
      </c>
      <c r="C852" s="2">
        <f t="shared" si="101"/>
        <v>0.11890000000000001</v>
      </c>
      <c r="D852" s="2">
        <f t="shared" si="102"/>
        <v>8.34192</v>
      </c>
      <c r="E852" s="2">
        <f t="shared" si="104"/>
        <v>8.3953999999999986</v>
      </c>
      <c r="F852" s="2">
        <f t="shared" ref="F852:F915" si="105">AVERAGE(B833:B852)</f>
        <v>8.1252050000000011</v>
      </c>
      <c r="G852" s="2">
        <f t="shared" si="99"/>
        <v>7.8853539999999995</v>
      </c>
      <c r="H852" s="2">
        <f t="shared" si="103"/>
        <v>6.8920870000000036</v>
      </c>
      <c r="I852" s="2">
        <f t="array" ref="I852">SUMPRODUCT(B836:B855, (ROW(B836:B855)-ROW(B836)+1)) / (20*21/2)</f>
        <v>8.4109995238095241</v>
      </c>
      <c r="J852" s="2">
        <f t="shared" si="98"/>
        <v>8.1900415386394503</v>
      </c>
      <c r="K852" s="2">
        <f t="shared" si="100"/>
        <v>7.8498886019548797</v>
      </c>
    </row>
    <row r="853" spans="1:11" ht="13.5" x14ac:dyDescent="0.25">
      <c r="A853" s="3">
        <f>TITRES_STAT!B856</f>
        <v>43244</v>
      </c>
      <c r="B853" s="17">
        <f>TITRES_STAT!D856</f>
        <v>8.5058000000000007</v>
      </c>
      <c r="C853" s="2">
        <f t="shared" si="101"/>
        <v>6.7899999999999849E-2</v>
      </c>
      <c r="D853" s="2">
        <f t="shared" si="102"/>
        <v>8.3750400000000003</v>
      </c>
      <c r="E853" s="2">
        <f t="shared" si="104"/>
        <v>8.4017699999999991</v>
      </c>
      <c r="F853" s="2">
        <f t="shared" si="105"/>
        <v>8.1534450000000014</v>
      </c>
      <c r="G853" s="2">
        <f t="shared" si="99"/>
        <v>7.9071500000000006</v>
      </c>
      <c r="H853" s="2">
        <f t="shared" si="103"/>
        <v>6.9017035000000035</v>
      </c>
      <c r="I853" s="2">
        <f t="array" ref="I853">SUMPRODUCT(B837:B856, (ROW(B837:B856)-ROW(B837)+1)) / (20*21/2)</f>
        <v>8.4432985714285707</v>
      </c>
      <c r="J853" s="2">
        <f t="shared" ref="J853:J916" si="106">$J$4*B853+J852*(1-$J$4)</f>
        <v>8.2201137730547416</v>
      </c>
      <c r="K853" s="2">
        <f t="shared" si="100"/>
        <v>7.875610617564492</v>
      </c>
    </row>
    <row r="854" spans="1:11" ht="13.5" x14ac:dyDescent="0.25">
      <c r="A854" s="3">
        <f>TITRES_STAT!B857</f>
        <v>43245</v>
      </c>
      <c r="B854" s="17">
        <f>TITRES_STAT!D857</f>
        <v>8.6839999999999993</v>
      </c>
      <c r="C854" s="2">
        <f t="shared" si="101"/>
        <v>0.17819999999999858</v>
      </c>
      <c r="D854" s="2">
        <f t="shared" si="102"/>
        <v>8.4437999999999995</v>
      </c>
      <c r="E854" s="2">
        <f t="shared" si="104"/>
        <v>8.4212899999999991</v>
      </c>
      <c r="F854" s="2">
        <f t="shared" si="105"/>
        <v>8.1948599999999985</v>
      </c>
      <c r="G854" s="2">
        <f t="shared" si="99"/>
        <v>7.9305400000000006</v>
      </c>
      <c r="H854" s="2">
        <f t="shared" si="103"/>
        <v>6.9122270000000023</v>
      </c>
      <c r="I854" s="2">
        <f t="array" ref="I854">SUMPRODUCT(B838:B857, (ROW(B838:B857)-ROW(B838)+1)) / (20*21/2)</f>
        <v>8.477645714285714</v>
      </c>
      <c r="J854" s="2">
        <f t="shared" si="106"/>
        <v>8.2642934137161959</v>
      </c>
      <c r="K854" s="2">
        <f t="shared" si="100"/>
        <v>7.9073121619737279</v>
      </c>
    </row>
    <row r="855" spans="1:11" ht="13.5" x14ac:dyDescent="0.25">
      <c r="A855" s="3">
        <f>TITRES_STAT!B858</f>
        <v>43248</v>
      </c>
      <c r="B855" s="17">
        <f>TITRES_STAT!D858</f>
        <v>8.7349999999999994</v>
      </c>
      <c r="C855" s="2">
        <f t="shared" si="101"/>
        <v>5.1000000000000156E-2</v>
      </c>
      <c r="D855" s="2">
        <f t="shared" si="102"/>
        <v>8.5363399999999992</v>
      </c>
      <c r="E855" s="2">
        <f t="shared" si="104"/>
        <v>8.4459099999999996</v>
      </c>
      <c r="F855" s="2">
        <f t="shared" si="105"/>
        <v>8.2345599999999983</v>
      </c>
      <c r="G855" s="2">
        <f t="shared" si="99"/>
        <v>7.9529820000000022</v>
      </c>
      <c r="H855" s="2">
        <f t="shared" si="103"/>
        <v>6.9230385000000032</v>
      </c>
      <c r="I855" s="2">
        <f t="array" ref="I855">SUMPRODUCT(B839:B858, (ROW(B839:B858)-ROW(B839)+1)) / (20*21/2)</f>
        <v>8.5262428571428561</v>
      </c>
      <c r="J855" s="2">
        <f t="shared" si="106"/>
        <v>8.309122612409892</v>
      </c>
      <c r="K855" s="2">
        <f t="shared" si="100"/>
        <v>7.9397705085629937</v>
      </c>
    </row>
    <row r="856" spans="1:11" ht="13.5" x14ac:dyDescent="0.25">
      <c r="A856" s="3">
        <f>TITRES_STAT!B859</f>
        <v>43249</v>
      </c>
      <c r="B856" s="17">
        <f>TITRES_STAT!D859</f>
        <v>8.5737000000000005</v>
      </c>
      <c r="C856" s="2">
        <f t="shared" si="101"/>
        <v>-0.16129999999999889</v>
      </c>
      <c r="D856" s="2">
        <f t="shared" si="102"/>
        <v>8.5872799999999998</v>
      </c>
      <c r="E856" s="2">
        <f t="shared" si="104"/>
        <v>8.4624699999999997</v>
      </c>
      <c r="F856" s="2">
        <f t="shared" si="105"/>
        <v>8.3403550000000006</v>
      </c>
      <c r="G856" s="2">
        <f t="shared" si="99"/>
        <v>7.9708200000000007</v>
      </c>
      <c r="H856" s="2">
        <f t="shared" si="103"/>
        <v>6.9330105000000026</v>
      </c>
      <c r="I856" s="2">
        <f t="array" ref="I856">SUMPRODUCT(B840:B859, (ROW(B840:B859)-ROW(B840)+1)) / (20*21/2)</f>
        <v>8.592491428571428</v>
      </c>
      <c r="J856" s="2">
        <f t="shared" si="106"/>
        <v>8.3343204588470456</v>
      </c>
      <c r="K856" s="2">
        <f t="shared" si="100"/>
        <v>7.9646304886193473</v>
      </c>
    </row>
    <row r="857" spans="1:11" ht="13.5" x14ac:dyDescent="0.25">
      <c r="A857" s="3">
        <f>TITRES_STAT!B860</f>
        <v>43250</v>
      </c>
      <c r="B857" s="17">
        <f>TITRES_STAT!D860</f>
        <v>8.7010000000000005</v>
      </c>
      <c r="C857" s="2">
        <f t="shared" si="101"/>
        <v>0.12729999999999997</v>
      </c>
      <c r="D857" s="2">
        <f t="shared" si="102"/>
        <v>8.6399000000000008</v>
      </c>
      <c r="E857" s="2">
        <f t="shared" si="104"/>
        <v>8.4909099999999995</v>
      </c>
      <c r="F857" s="2">
        <f t="shared" si="105"/>
        <v>8.3775299999999984</v>
      </c>
      <c r="G857" s="2">
        <f t="shared" si="99"/>
        <v>7.9893660000000013</v>
      </c>
      <c r="H857" s="2">
        <f t="shared" si="103"/>
        <v>6.9437010000000017</v>
      </c>
      <c r="I857" s="2">
        <f t="array" ref="I857">SUMPRODUCT(B841:B860, (ROW(B841:B860)-ROW(B841)+1)) / (20*21/2)</f>
        <v>8.657330952380951</v>
      </c>
      <c r="J857" s="2">
        <f t="shared" si="106"/>
        <v>8.3692423199092314</v>
      </c>
      <c r="K857" s="2">
        <f t="shared" si="100"/>
        <v>7.9935077243597652</v>
      </c>
    </row>
    <row r="858" spans="1:11" ht="13.5" x14ac:dyDescent="0.25">
      <c r="A858" s="3">
        <f>TITRES_STAT!B861</f>
        <v>43251</v>
      </c>
      <c r="B858" s="17">
        <f>TITRES_STAT!D861</f>
        <v>8.8878000000000004</v>
      </c>
      <c r="C858" s="2">
        <f t="shared" si="101"/>
        <v>0.18679999999999986</v>
      </c>
      <c r="D858" s="2">
        <f t="shared" si="102"/>
        <v>8.7163000000000004</v>
      </c>
      <c r="E858" s="2">
        <f t="shared" si="104"/>
        <v>8.5456699999999977</v>
      </c>
      <c r="F858" s="2">
        <f t="shared" si="105"/>
        <v>8.4297899999999988</v>
      </c>
      <c r="G858" s="2">
        <f t="shared" si="99"/>
        <v>8.0128960000000014</v>
      </c>
      <c r="H858" s="2">
        <f t="shared" si="103"/>
        <v>6.9552435000000035</v>
      </c>
      <c r="I858" s="2">
        <f t="array" ref="I858">SUMPRODUCT(B842:B861, (ROW(B842:B861)-ROW(B842)+1)) / (20*21/2)</f>
        <v>8.7209576190476188</v>
      </c>
      <c r="J858" s="2">
        <f t="shared" si="106"/>
        <v>8.4186287656321621</v>
      </c>
      <c r="K858" s="2">
        <f t="shared" si="100"/>
        <v>8.0285780096789896</v>
      </c>
    </row>
    <row r="859" spans="1:11" ht="13.5" x14ac:dyDescent="0.25">
      <c r="A859" s="3">
        <f>TITRES_STAT!B862</f>
        <v>43252</v>
      </c>
      <c r="B859" s="17">
        <f>TITRES_STAT!D862</f>
        <v>9.1254000000000008</v>
      </c>
      <c r="C859" s="2">
        <f t="shared" si="101"/>
        <v>0.23760000000000048</v>
      </c>
      <c r="D859" s="2">
        <f t="shared" si="102"/>
        <v>8.8045799999999996</v>
      </c>
      <c r="E859" s="2">
        <f t="shared" si="104"/>
        <v>8.6241900000000005</v>
      </c>
      <c r="F859" s="2">
        <f t="shared" si="105"/>
        <v>8.4870850000000004</v>
      </c>
      <c r="G859" s="2">
        <f t="shared" si="99"/>
        <v>8.0424900000000026</v>
      </c>
      <c r="H859" s="2">
        <f t="shared" si="103"/>
        <v>6.9680560000000025</v>
      </c>
      <c r="I859" s="2">
        <f t="array" ref="I859">SUMPRODUCT(B843:B862, (ROW(B843:B862)-ROW(B843)+1)) / (20*21/2)</f>
        <v>8.7792228571428588</v>
      </c>
      <c r="J859" s="2">
        <f t="shared" si="106"/>
        <v>8.4859403117624321</v>
      </c>
      <c r="K859" s="2">
        <f t="shared" si="100"/>
        <v>8.0715906367504022</v>
      </c>
    </row>
    <row r="860" spans="1:11" ht="13.5" x14ac:dyDescent="0.25">
      <c r="A860" s="3">
        <f>TITRES_STAT!B863</f>
        <v>43255</v>
      </c>
      <c r="B860" s="17">
        <f>TITRES_STAT!D863</f>
        <v>9.1678999999999995</v>
      </c>
      <c r="C860" s="2">
        <f t="shared" si="101"/>
        <v>4.249999999999865E-2</v>
      </c>
      <c r="D860" s="2">
        <f t="shared" si="102"/>
        <v>8.8911599999999993</v>
      </c>
      <c r="E860" s="2">
        <f t="shared" si="104"/>
        <v>8.713750000000001</v>
      </c>
      <c r="F860" s="2">
        <f t="shared" si="105"/>
        <v>8.5380199999999995</v>
      </c>
      <c r="G860" s="2">
        <f t="shared" si="99"/>
        <v>8.0716220000000032</v>
      </c>
      <c r="H860" s="2">
        <f t="shared" si="103"/>
        <v>6.9811140000000025</v>
      </c>
      <c r="I860" s="2">
        <f t="array" ref="I860">SUMPRODUCT(B844:B863, (ROW(B844:B863)-ROW(B844)+1)) / (20*21/2)</f>
        <v>8.8176490476190459</v>
      </c>
      <c r="J860" s="2">
        <f t="shared" si="106"/>
        <v>8.5508888534993428</v>
      </c>
      <c r="K860" s="2">
        <f t="shared" si="100"/>
        <v>8.1145831607994072</v>
      </c>
    </row>
    <row r="861" spans="1:11" ht="13.5" x14ac:dyDescent="0.25">
      <c r="A861" s="3">
        <f>TITRES_STAT!B864</f>
        <v>43256</v>
      </c>
      <c r="B861" s="17">
        <f>TITRES_STAT!D864</f>
        <v>9.2060999999999993</v>
      </c>
      <c r="C861" s="2">
        <f t="shared" si="101"/>
        <v>3.819999999999979E-2</v>
      </c>
      <c r="D861" s="2">
        <f t="shared" si="102"/>
        <v>9.0176399999999983</v>
      </c>
      <c r="E861" s="2">
        <f t="shared" si="104"/>
        <v>8.80246</v>
      </c>
      <c r="F861" s="2">
        <f t="shared" si="105"/>
        <v>8.5900150000000011</v>
      </c>
      <c r="G861" s="2">
        <f t="shared" si="99"/>
        <v>8.1028300000000026</v>
      </c>
      <c r="H861" s="2">
        <f t="shared" si="103"/>
        <v>6.9943630000000034</v>
      </c>
      <c r="I861" s="2">
        <f t="array" ref="I861">SUMPRODUCT(B845:B864, (ROW(B845:B864)-ROW(B845)+1)) / (20*21/2)</f>
        <v>8.841091904761905</v>
      </c>
      <c r="J861" s="2">
        <f t="shared" si="106"/>
        <v>8.6132899150708333</v>
      </c>
      <c r="K861" s="2">
        <f t="shared" si="100"/>
        <v>8.1573877427288419</v>
      </c>
    </row>
    <row r="862" spans="1:11" ht="13.5" x14ac:dyDescent="0.25">
      <c r="A862" s="3">
        <f>TITRES_STAT!B865</f>
        <v>43257</v>
      </c>
      <c r="B862" s="17">
        <f>TITRES_STAT!D865</f>
        <v>9.2018000000000004</v>
      </c>
      <c r="C862" s="2">
        <f t="shared" si="101"/>
        <v>-4.2999999999988603E-3</v>
      </c>
      <c r="D862" s="2">
        <f t="shared" si="102"/>
        <v>9.117799999999999</v>
      </c>
      <c r="E862" s="2">
        <f t="shared" si="104"/>
        <v>8.8788500000000017</v>
      </c>
      <c r="F862" s="2">
        <f t="shared" si="105"/>
        <v>8.6371250000000011</v>
      </c>
      <c r="G862" s="2">
        <f t="shared" si="99"/>
        <v>8.1337540000000033</v>
      </c>
      <c r="H862" s="2">
        <f t="shared" si="103"/>
        <v>7.0073935000000036</v>
      </c>
      <c r="I862" s="2">
        <f t="array" ref="I862">SUMPRODUCT(B846:B865, (ROW(B846:B865)-ROW(B846)+1)) / (20*21/2)</f>
        <v>8.8867709523809495</v>
      </c>
      <c r="J862" s="2">
        <f t="shared" si="106"/>
        <v>8.6693384945878975</v>
      </c>
      <c r="K862" s="2">
        <f t="shared" si="100"/>
        <v>8.1983450861512406</v>
      </c>
    </row>
    <row r="863" spans="1:11" ht="13.5" x14ac:dyDescent="0.25">
      <c r="A863" s="3">
        <f>TITRES_STAT!B866</f>
        <v>43258</v>
      </c>
      <c r="B863" s="17">
        <f>TITRES_STAT!D866</f>
        <v>9.0405999999999995</v>
      </c>
      <c r="C863" s="2">
        <f t="shared" si="101"/>
        <v>-0.1612000000000009</v>
      </c>
      <c r="D863" s="2">
        <f t="shared" si="102"/>
        <v>9.1483600000000003</v>
      </c>
      <c r="E863" s="2">
        <f t="shared" si="104"/>
        <v>8.9323299999999985</v>
      </c>
      <c r="F863" s="2">
        <f t="shared" si="105"/>
        <v>8.6670499999999997</v>
      </c>
      <c r="G863" s="2">
        <f t="shared" si="99"/>
        <v>8.1603400000000015</v>
      </c>
      <c r="H863" s="2">
        <f t="shared" si="103"/>
        <v>7.0195855000000043</v>
      </c>
      <c r="I863" s="2">
        <f t="array" ref="I863">SUMPRODUCT(B847:B866, (ROW(B847:B866)-ROW(B847)+1)) / (20*21/2)</f>
        <v>8.9332542857142858</v>
      </c>
      <c r="J863" s="2">
        <f t="shared" si="106"/>
        <v>8.7046967331985741</v>
      </c>
      <c r="K863" s="2">
        <f t="shared" si="100"/>
        <v>8.2313746906158975</v>
      </c>
    </row>
    <row r="864" spans="1:11" ht="13.5" x14ac:dyDescent="0.25">
      <c r="A864" s="3">
        <f>TITRES_STAT!B867</f>
        <v>43259</v>
      </c>
      <c r="B864" s="17">
        <f>TITRES_STAT!D867</f>
        <v>8.9131999999999998</v>
      </c>
      <c r="C864" s="2">
        <f t="shared" si="101"/>
        <v>-0.12739999999999974</v>
      </c>
      <c r="D864" s="2">
        <f t="shared" si="102"/>
        <v>9.1059200000000011</v>
      </c>
      <c r="E864" s="2">
        <f t="shared" si="104"/>
        <v>8.9552499999999995</v>
      </c>
      <c r="F864" s="2">
        <f t="shared" si="105"/>
        <v>8.6882699999999993</v>
      </c>
      <c r="G864" s="2">
        <f t="shared" si="99"/>
        <v>8.1843780000000024</v>
      </c>
      <c r="H864" s="2">
        <f t="shared" si="103"/>
        <v>7.0311730000000034</v>
      </c>
      <c r="I864" s="2">
        <f t="array" ref="I864">SUMPRODUCT(B848:B867, (ROW(B848:B867)-ROW(B848)+1)) / (20*21/2)</f>
        <v>8.9759176190476193</v>
      </c>
      <c r="J864" s="2">
        <f t="shared" si="106"/>
        <v>8.7245541871796632</v>
      </c>
      <c r="K864" s="2">
        <f t="shared" si="100"/>
        <v>8.2581129380427249</v>
      </c>
    </row>
    <row r="865" spans="1:11" ht="13.5" x14ac:dyDescent="0.25">
      <c r="A865" s="3">
        <f>TITRES_STAT!B868</f>
        <v>43262</v>
      </c>
      <c r="B865" s="17">
        <f>TITRES_STAT!D868</f>
        <v>9.1678999999999995</v>
      </c>
      <c r="C865" s="2">
        <f t="shared" si="101"/>
        <v>0.2546999999999997</v>
      </c>
      <c r="D865" s="2">
        <f t="shared" si="102"/>
        <v>9.1059200000000011</v>
      </c>
      <c r="E865" s="2">
        <f t="shared" si="104"/>
        <v>8.9985400000000002</v>
      </c>
      <c r="F865" s="2">
        <f t="shared" si="105"/>
        <v>8.7222249999999981</v>
      </c>
      <c r="G865" s="2">
        <f t="shared" si="99"/>
        <v>8.2128519999999998</v>
      </c>
      <c r="H865" s="2">
        <f t="shared" si="103"/>
        <v>7.0437555000000023</v>
      </c>
      <c r="I865" s="2">
        <f t="array" ref="I865">SUMPRODUCT(B849:B868, (ROW(B849:B868)-ROW(B849)+1)) / (20*21/2)</f>
        <v>9.0127823809523804</v>
      </c>
      <c r="J865" s="2">
        <f t="shared" si="106"/>
        <v>8.7667775979244578</v>
      </c>
      <c r="K865" s="2">
        <f t="shared" si="100"/>
        <v>8.2937908620410496</v>
      </c>
    </row>
    <row r="866" spans="1:11" ht="13.5" x14ac:dyDescent="0.25">
      <c r="A866" s="3">
        <f>TITRES_STAT!B869</f>
        <v>43263</v>
      </c>
      <c r="B866" s="17">
        <f>TITRES_STAT!D869</f>
        <v>9.2103000000000002</v>
      </c>
      <c r="C866" s="2">
        <f t="shared" si="101"/>
        <v>4.2400000000000659E-2</v>
      </c>
      <c r="D866" s="2">
        <f t="shared" si="102"/>
        <v>9.1067599999999995</v>
      </c>
      <c r="E866" s="2">
        <f t="shared" si="104"/>
        <v>9.0622000000000007</v>
      </c>
      <c r="F866" s="2">
        <f t="shared" si="105"/>
        <v>8.7623350000000002</v>
      </c>
      <c r="G866" s="2">
        <f t="shared" si="99"/>
        <v>8.2423060000000028</v>
      </c>
      <c r="H866" s="2">
        <f t="shared" si="103"/>
        <v>7.056566000000001</v>
      </c>
      <c r="I866" s="2">
        <f t="array" ref="I866">SUMPRODUCT(B850:B869, (ROW(B850:B869)-ROW(B850)+1)) / (20*21/2)</f>
        <v>9.0678428571428569</v>
      </c>
      <c r="J866" s="2">
        <f t="shared" si="106"/>
        <v>8.809017826693557</v>
      </c>
      <c r="K866" s="2">
        <f t="shared" si="100"/>
        <v>8.3297323968629691</v>
      </c>
    </row>
    <row r="867" spans="1:11" ht="13.5" x14ac:dyDescent="0.25">
      <c r="A867" s="3">
        <f>TITRES_STAT!B870</f>
        <v>43264</v>
      </c>
      <c r="B867" s="17">
        <f>TITRES_STAT!D870</f>
        <v>9.2103000000000002</v>
      </c>
      <c r="C867" s="2">
        <f t="shared" si="101"/>
        <v>0</v>
      </c>
      <c r="D867" s="2">
        <f t="shared" si="102"/>
        <v>9.1084599999999991</v>
      </c>
      <c r="E867" s="2">
        <f t="shared" si="104"/>
        <v>9.1131300000000017</v>
      </c>
      <c r="F867" s="2">
        <f t="shared" si="105"/>
        <v>8.8020199999999988</v>
      </c>
      <c r="G867" s="2">
        <f t="shared" si="99"/>
        <v>8.2711040000000029</v>
      </c>
      <c r="H867" s="2">
        <f t="shared" si="103"/>
        <v>7.0693930000000016</v>
      </c>
      <c r="I867" s="2">
        <f t="array" ref="I867">SUMPRODUCT(B851:B870, (ROW(B851:B870)-ROW(B851)+1)) / (20*21/2)</f>
        <v>9.1278538095238098</v>
      </c>
      <c r="J867" s="2">
        <f t="shared" si="106"/>
        <v>8.8472351765322657</v>
      </c>
      <c r="K867" s="2">
        <f t="shared" si="100"/>
        <v>8.3642644597310873</v>
      </c>
    </row>
    <row r="868" spans="1:11" ht="13.5" x14ac:dyDescent="0.25">
      <c r="A868" s="3">
        <f>TITRES_STAT!B871</f>
        <v>43265</v>
      </c>
      <c r="B868" s="17">
        <f>TITRES_STAT!D871</f>
        <v>9.1890999999999998</v>
      </c>
      <c r="C868" s="2">
        <f t="shared" si="101"/>
        <v>-2.120000000000033E-2</v>
      </c>
      <c r="D868" s="2">
        <f t="shared" si="102"/>
        <v>9.1381599999999992</v>
      </c>
      <c r="E868" s="2">
        <f t="shared" si="104"/>
        <v>9.1432600000000015</v>
      </c>
      <c r="F868" s="2">
        <f t="shared" si="105"/>
        <v>8.8444649999999978</v>
      </c>
      <c r="G868" s="2">
        <f t="shared" si="99"/>
        <v>8.300002000000001</v>
      </c>
      <c r="H868" s="2">
        <f t="shared" si="103"/>
        <v>7.0819665000000009</v>
      </c>
      <c r="I868" s="2">
        <f t="array" ref="I868">SUMPRODUCT(B852:B871, (ROW(B852:B871)-ROW(B852)+1)) / (20*21/2)</f>
        <v>9.1931961904761916</v>
      </c>
      <c r="J868" s="2">
        <f t="shared" si="106"/>
        <v>8.87979373114824</v>
      </c>
      <c r="K868" s="2">
        <f t="shared" si="100"/>
        <v>8.3966109515063394</v>
      </c>
    </row>
    <row r="869" spans="1:11" ht="13.5" x14ac:dyDescent="0.25">
      <c r="A869" s="3">
        <f>TITRES_STAT!B872</f>
        <v>43269</v>
      </c>
      <c r="B869" s="17">
        <f>TITRES_STAT!D872</f>
        <v>9.4225999999999992</v>
      </c>
      <c r="C869" s="2">
        <f t="shared" si="101"/>
        <v>0.23349999999999937</v>
      </c>
      <c r="D869" s="2">
        <f t="shared" si="102"/>
        <v>9.2400399999999987</v>
      </c>
      <c r="E869" s="2">
        <f t="shared" si="104"/>
        <v>9.1729800000000008</v>
      </c>
      <c r="F869" s="2">
        <f t="shared" si="105"/>
        <v>8.8985849999999989</v>
      </c>
      <c r="G869" s="2">
        <f t="shared" si="99"/>
        <v>8.3335700000000017</v>
      </c>
      <c r="H869" s="2">
        <f t="shared" si="103"/>
        <v>7.0952810000000026</v>
      </c>
      <c r="I869" s="2">
        <f t="array" ref="I869">SUMPRODUCT(B853:B872, (ROW(B853:B872)-ROW(B853)+1)) / (20*21/2)</f>
        <v>9.2315933333333309</v>
      </c>
      <c r="J869" s="2">
        <f t="shared" si="106"/>
        <v>8.93148956627698</v>
      </c>
      <c r="K869" s="2">
        <f t="shared" si="100"/>
        <v>8.4368458161531485</v>
      </c>
    </row>
    <row r="870" spans="1:11" ht="13.5" x14ac:dyDescent="0.25">
      <c r="A870" s="3">
        <f>TITRES_STAT!B873</f>
        <v>43270</v>
      </c>
      <c r="B870" s="17">
        <f>TITRES_STAT!D873</f>
        <v>9.5287000000000006</v>
      </c>
      <c r="C870" s="2">
        <f t="shared" si="101"/>
        <v>0.10610000000000142</v>
      </c>
      <c r="D870" s="2">
        <f t="shared" si="102"/>
        <v>9.3122000000000007</v>
      </c>
      <c r="E870" s="2">
        <f t="shared" si="104"/>
        <v>9.2090600000000009</v>
      </c>
      <c r="F870" s="2">
        <f t="shared" si="105"/>
        <v>8.9614049999999992</v>
      </c>
      <c r="G870" s="2">
        <f t="shared" si="99"/>
        <v>8.3688020000000023</v>
      </c>
      <c r="H870" s="2">
        <f t="shared" si="103"/>
        <v>7.1091260000000025</v>
      </c>
      <c r="I870" s="2">
        <f t="array" ref="I870">SUMPRODUCT(B854:B873, (ROW(B854:B873)-ROW(B854)+1)) / (20*21/2)</f>
        <v>9.2838614285714307</v>
      </c>
      <c r="J870" s="2">
        <f t="shared" si="106"/>
        <v>8.9883667504410774</v>
      </c>
      <c r="K870" s="2">
        <f t="shared" si="100"/>
        <v>8.4796636272843973</v>
      </c>
    </row>
    <row r="871" spans="1:11" ht="13.5" x14ac:dyDescent="0.25">
      <c r="A871" s="3">
        <f>TITRES_STAT!B874</f>
        <v>43271</v>
      </c>
      <c r="B871" s="17">
        <f>TITRES_STAT!D874</f>
        <v>9.6475000000000009</v>
      </c>
      <c r="C871" s="2">
        <f t="shared" si="101"/>
        <v>0.11880000000000024</v>
      </c>
      <c r="D871" s="2">
        <f t="shared" si="102"/>
        <v>9.3996400000000015</v>
      </c>
      <c r="E871" s="2">
        <f t="shared" si="104"/>
        <v>9.2532000000000014</v>
      </c>
      <c r="F871" s="2">
        <f t="shared" si="105"/>
        <v>9.027829999999998</v>
      </c>
      <c r="G871" s="2">
        <f t="shared" si="99"/>
        <v>8.4077880000000018</v>
      </c>
      <c r="H871" s="2">
        <f t="shared" si="103"/>
        <v>7.1227445000000014</v>
      </c>
      <c r="I871" s="2">
        <f t="array" ref="I871">SUMPRODUCT(B855:B874, (ROW(B855:B874)-ROW(B855)+1)) / (20*21/2)</f>
        <v>9.3130033333333326</v>
      </c>
      <c r="J871" s="2">
        <f t="shared" si="106"/>
        <v>9.0511413456371645</v>
      </c>
      <c r="K871" s="2">
        <f t="shared" si="100"/>
        <v>8.5254611320967744</v>
      </c>
    </row>
    <row r="872" spans="1:11" ht="13.5" x14ac:dyDescent="0.25">
      <c r="A872" s="3">
        <f>TITRES_STAT!B875</f>
        <v>43272</v>
      </c>
      <c r="B872" s="17">
        <f>TITRES_STAT!D875</f>
        <v>9.4309999999999992</v>
      </c>
      <c r="C872" s="2">
        <f t="shared" si="101"/>
        <v>-0.21650000000000169</v>
      </c>
      <c r="D872" s="2">
        <f t="shared" si="102"/>
        <v>9.4437800000000003</v>
      </c>
      <c r="E872" s="2">
        <f t="shared" si="104"/>
        <v>9.2761199999999988</v>
      </c>
      <c r="F872" s="2">
        <f t="shared" si="105"/>
        <v>9.0774850000000011</v>
      </c>
      <c r="G872" s="2">
        <f t="shared" si="99"/>
        <v>8.4454619999999991</v>
      </c>
      <c r="H872" s="2">
        <f t="shared" si="103"/>
        <v>7.1357725000000016</v>
      </c>
      <c r="I872" s="2">
        <f t="array" ref="I872">SUMPRODUCT(B856:B875, (ROW(B856:B875)-ROW(B856)+1)) / (20*21/2)</f>
        <v>9.3442142857142869</v>
      </c>
      <c r="J872" s="2">
        <f t="shared" si="106"/>
        <v>9.0873183603383882</v>
      </c>
      <c r="K872" s="2">
        <f t="shared" si="100"/>
        <v>8.5609724602498432</v>
      </c>
    </row>
    <row r="873" spans="1:11" ht="13.5" x14ac:dyDescent="0.25">
      <c r="A873" s="3">
        <f>TITRES_STAT!B876</f>
        <v>43273</v>
      </c>
      <c r="B873" s="17">
        <f>TITRES_STAT!D876</f>
        <v>9.6263000000000005</v>
      </c>
      <c r="C873" s="2">
        <f t="shared" si="101"/>
        <v>0.19530000000000136</v>
      </c>
      <c r="D873" s="2">
        <f t="shared" si="102"/>
        <v>9.5312200000000011</v>
      </c>
      <c r="E873" s="2">
        <f t="shared" si="104"/>
        <v>9.3346900000000002</v>
      </c>
      <c r="F873" s="2">
        <f t="shared" si="105"/>
        <v>9.1335100000000011</v>
      </c>
      <c r="G873" s="2">
        <f t="shared" si="99"/>
        <v>8.4870420000000006</v>
      </c>
      <c r="H873" s="2">
        <f t="shared" si="103"/>
        <v>7.1496130000000013</v>
      </c>
      <c r="I873" s="2">
        <f t="array" ref="I873">SUMPRODUCT(B857:B876, (ROW(B857:B876)-ROW(B857)+1)) / (20*21/2)</f>
        <v>9.3645109523809538</v>
      </c>
      <c r="J873" s="2">
        <f t="shared" si="106"/>
        <v>9.1386499450680656</v>
      </c>
      <c r="K873" s="2">
        <f t="shared" si="100"/>
        <v>8.6027500108282808</v>
      </c>
    </row>
    <row r="874" spans="1:11" ht="13.5" x14ac:dyDescent="0.25">
      <c r="A874" s="3">
        <f>TITRES_STAT!B877</f>
        <v>43276</v>
      </c>
      <c r="B874" s="17">
        <f>TITRES_STAT!D877</f>
        <v>9.4395000000000007</v>
      </c>
      <c r="C874" s="2">
        <f t="shared" si="101"/>
        <v>-0.18679999999999986</v>
      </c>
      <c r="D874" s="2">
        <f t="shared" si="102"/>
        <v>9.5346000000000011</v>
      </c>
      <c r="E874" s="2">
        <f t="shared" si="104"/>
        <v>9.387319999999999</v>
      </c>
      <c r="F874" s="2">
        <f t="shared" si="105"/>
        <v>9.1712850000000028</v>
      </c>
      <c r="G874" s="2">
        <f t="shared" si="99"/>
        <v>8.5209479999999989</v>
      </c>
      <c r="H874" s="2">
        <f t="shared" si="103"/>
        <v>7.1628475000000007</v>
      </c>
      <c r="I874" s="2">
        <f t="array" ref="I874">SUMPRODUCT(B858:B877, (ROW(B858:B877)-ROW(B858)+1)) / (20*21/2)</f>
        <v>9.3815652380952361</v>
      </c>
      <c r="J874" s="2">
        <f t="shared" si="106"/>
        <v>9.1673023312520598</v>
      </c>
      <c r="K874" s="2">
        <f t="shared" si="100"/>
        <v>8.6355637358938395</v>
      </c>
    </row>
    <row r="875" spans="1:11" ht="13.5" x14ac:dyDescent="0.25">
      <c r="A875" s="3">
        <f>TITRES_STAT!B878</f>
        <v>43277</v>
      </c>
      <c r="B875" s="17">
        <f>TITRES_STAT!D878</f>
        <v>9.4990000000000006</v>
      </c>
      <c r="C875" s="2">
        <f t="shared" si="101"/>
        <v>5.9499999999999886E-2</v>
      </c>
      <c r="D875" s="2">
        <f t="shared" si="102"/>
        <v>9.5286600000000004</v>
      </c>
      <c r="E875" s="2">
        <f t="shared" si="104"/>
        <v>9.4204299999999996</v>
      </c>
      <c r="F875" s="2">
        <f t="shared" si="105"/>
        <v>9.2094850000000026</v>
      </c>
      <c r="G875" s="2">
        <f t="shared" si="99"/>
        <v>8.5567019999999996</v>
      </c>
      <c r="H875" s="2">
        <f t="shared" si="103"/>
        <v>7.1764620000000026</v>
      </c>
      <c r="I875" s="2">
        <f t="array" ref="I875">SUMPRODUCT(B859:B878, (ROW(B859:B878)-ROW(B859)+1)) / (20*21/2)</f>
        <v>9.4008099999999999</v>
      </c>
      <c r="J875" s="2">
        <f t="shared" si="106"/>
        <v>9.1988925854185304</v>
      </c>
      <c r="K875" s="2">
        <f t="shared" si="100"/>
        <v>8.6694239815450622</v>
      </c>
    </row>
    <row r="876" spans="1:11" ht="13.5" x14ac:dyDescent="0.25">
      <c r="A876" s="3">
        <f>TITRES_STAT!B879</f>
        <v>43278</v>
      </c>
      <c r="B876" s="17">
        <f>TITRES_STAT!D879</f>
        <v>9.4225999999999992</v>
      </c>
      <c r="C876" s="2">
        <f t="shared" si="101"/>
        <v>-7.6400000000001356E-2</v>
      </c>
      <c r="D876" s="2">
        <f t="shared" si="102"/>
        <v>9.4836800000000014</v>
      </c>
      <c r="E876" s="2">
        <f t="shared" si="104"/>
        <v>9.4416599999999988</v>
      </c>
      <c r="F876" s="2">
        <f t="shared" si="105"/>
        <v>9.2519299999999998</v>
      </c>
      <c r="G876" s="2">
        <f t="shared" si="99"/>
        <v>8.5902700000000003</v>
      </c>
      <c r="H876" s="2">
        <f t="shared" si="103"/>
        <v>7.1899405000000023</v>
      </c>
      <c r="I876" s="2">
        <f t="array" ref="I876">SUMPRODUCT(B860:B879, (ROW(B860:B879)-ROW(B860)+1)) / (20*21/2)</f>
        <v>9.430118095238095</v>
      </c>
      <c r="J876" s="2">
        <f t="shared" si="106"/>
        <v>9.2201980534739079</v>
      </c>
      <c r="K876" s="2">
        <f t="shared" si="100"/>
        <v>8.6989602959942758</v>
      </c>
    </row>
    <row r="877" spans="1:11" ht="13.5" x14ac:dyDescent="0.25">
      <c r="A877" s="3">
        <f>TITRES_STAT!B880</f>
        <v>43279</v>
      </c>
      <c r="B877" s="17">
        <f>TITRES_STAT!D880</f>
        <v>9.4309999999999992</v>
      </c>
      <c r="C877" s="2">
        <f t="shared" si="101"/>
        <v>8.3999999999999631E-3</v>
      </c>
      <c r="D877" s="2">
        <f t="shared" si="102"/>
        <v>9.4836800000000014</v>
      </c>
      <c r="E877" s="2">
        <f t="shared" si="104"/>
        <v>9.46373</v>
      </c>
      <c r="F877" s="2">
        <f t="shared" si="105"/>
        <v>9.2884300000000017</v>
      </c>
      <c r="G877" s="2">
        <f t="shared" si="99"/>
        <v>8.6246639999999992</v>
      </c>
      <c r="H877" s="2">
        <f t="shared" si="103"/>
        <v>7.2034610000000034</v>
      </c>
      <c r="I877" s="2">
        <f t="array" ref="I877">SUMPRODUCT(B861:B880, (ROW(B861:B880)-ROW(B861)+1)) / (20*21/2)</f>
        <v>9.4699742857142866</v>
      </c>
      <c r="J877" s="2">
        <f t="shared" si="106"/>
        <v>9.240274429333537</v>
      </c>
      <c r="K877" s="2">
        <f t="shared" si="100"/>
        <v>8.7276677353670493</v>
      </c>
    </row>
    <row r="878" spans="1:11" ht="13.5" x14ac:dyDescent="0.25">
      <c r="A878" s="3">
        <f>TITRES_STAT!B881</f>
        <v>43280</v>
      </c>
      <c r="B878" s="17">
        <f>TITRES_STAT!D881</f>
        <v>9.4905000000000008</v>
      </c>
      <c r="C878" s="2">
        <f t="shared" si="101"/>
        <v>5.9500000000001663E-2</v>
      </c>
      <c r="D878" s="2">
        <f t="shared" si="102"/>
        <v>9.4565200000000011</v>
      </c>
      <c r="E878" s="2">
        <f t="shared" si="104"/>
        <v>9.4938699999999994</v>
      </c>
      <c r="F878" s="2">
        <f t="shared" si="105"/>
        <v>9.3185650000000013</v>
      </c>
      <c r="G878" s="2">
        <f t="shared" si="99"/>
        <v>8.6569660000000006</v>
      </c>
      <c r="H878" s="2">
        <f t="shared" si="103"/>
        <v>7.2174265000000037</v>
      </c>
      <c r="I878" s="2">
        <f t="array" ref="I878">SUMPRODUCT(B862:B881, (ROW(B862:B881)-ROW(B862)+1)) / (20*21/2)</f>
        <v>9.5070009523809542</v>
      </c>
      <c r="J878" s="2">
        <f t="shared" si="106"/>
        <v>9.2641054360636765</v>
      </c>
      <c r="K878" s="2">
        <f t="shared" si="100"/>
        <v>8.7575827261369685</v>
      </c>
    </row>
    <row r="879" spans="1:11" ht="13.5" x14ac:dyDescent="0.25">
      <c r="A879" s="3">
        <f>TITRES_STAT!B882</f>
        <v>43283</v>
      </c>
      <c r="B879" s="17">
        <f>TITRES_STAT!D882</f>
        <v>9.6263000000000005</v>
      </c>
      <c r="C879" s="2">
        <f t="shared" si="101"/>
        <v>0.1357999999999997</v>
      </c>
      <c r="D879" s="2">
        <f t="shared" si="102"/>
        <v>9.493879999999999</v>
      </c>
      <c r="E879" s="2">
        <f t="shared" si="104"/>
        <v>9.5142399999999991</v>
      </c>
      <c r="F879" s="2">
        <f t="shared" si="105"/>
        <v>9.3436100000000017</v>
      </c>
      <c r="G879" s="2">
        <f t="shared" si="99"/>
        <v>8.6920500000000001</v>
      </c>
      <c r="H879" s="2">
        <f t="shared" si="103"/>
        <v>7.2320545000000029</v>
      </c>
      <c r="I879" s="2">
        <f t="array" ref="I879">SUMPRODUCT(B863:B882, (ROW(B863:B882)-ROW(B863)+1)) / (20*21/2)</f>
        <v>9.5551228571428553</v>
      </c>
      <c r="J879" s="2">
        <f t="shared" si="106"/>
        <v>9.2986001564385639</v>
      </c>
      <c r="K879" s="2">
        <f t="shared" si="100"/>
        <v>8.7916500702100286</v>
      </c>
    </row>
    <row r="880" spans="1:11" ht="13.5" x14ac:dyDescent="0.25">
      <c r="A880" s="3">
        <f>TITRES_STAT!B883</f>
        <v>43284</v>
      </c>
      <c r="B880" s="17">
        <f>TITRES_STAT!D883</f>
        <v>9.7621000000000002</v>
      </c>
      <c r="C880" s="2">
        <f t="shared" si="101"/>
        <v>0.1357999999999997</v>
      </c>
      <c r="D880" s="2">
        <f t="shared" si="102"/>
        <v>9.5465</v>
      </c>
      <c r="E880" s="2">
        <f t="shared" si="104"/>
        <v>9.5375800000000002</v>
      </c>
      <c r="F880" s="2">
        <f t="shared" si="105"/>
        <v>9.3733199999999997</v>
      </c>
      <c r="G880" s="2">
        <f t="shared" si="99"/>
        <v>8.727879999999999</v>
      </c>
      <c r="H880" s="2">
        <f t="shared" si="103"/>
        <v>7.2470825000000012</v>
      </c>
      <c r="I880" s="2">
        <f t="array" ref="I880">SUMPRODUCT(B864:B883, (ROW(B864:B883)-ROW(B864)+1)) / (20*21/2)</f>
        <v>9.6015085714285711</v>
      </c>
      <c r="J880" s="2">
        <f t="shared" si="106"/>
        <v>9.3427429986825103</v>
      </c>
      <c r="K880" s="2">
        <f t="shared" si="100"/>
        <v>8.829706930201791</v>
      </c>
    </row>
    <row r="881" spans="1:11" ht="13.5" x14ac:dyDescent="0.25">
      <c r="A881" s="3">
        <f>TITRES_STAT!B884</f>
        <v>43285</v>
      </c>
      <c r="B881" s="17">
        <f>TITRES_STAT!D884</f>
        <v>9.7621000000000002</v>
      </c>
      <c r="C881" s="2">
        <f t="shared" si="101"/>
        <v>0</v>
      </c>
      <c r="D881" s="2">
        <f t="shared" si="102"/>
        <v>9.6143999999999998</v>
      </c>
      <c r="E881" s="2">
        <f t="shared" si="104"/>
        <v>9.5490400000000015</v>
      </c>
      <c r="F881" s="2">
        <f t="shared" si="105"/>
        <v>9.4011200000000006</v>
      </c>
      <c r="G881" s="2">
        <f t="shared" si="99"/>
        <v>8.7623319999999989</v>
      </c>
      <c r="H881" s="2">
        <f t="shared" si="103"/>
        <v>7.2623730000000011</v>
      </c>
      <c r="I881" s="2">
        <f t="array" ref="I881">SUMPRODUCT(B865:B884, (ROW(B865:B884)-ROW(B865)+1)) / (20*21/2)</f>
        <v>9.6424809523809518</v>
      </c>
      <c r="J881" s="2">
        <f t="shared" si="106"/>
        <v>9.3826817607127477</v>
      </c>
      <c r="K881" s="2">
        <f t="shared" si="100"/>
        <v>8.8662713643115243</v>
      </c>
    </row>
    <row r="882" spans="1:11" ht="13.5" x14ac:dyDescent="0.25">
      <c r="A882" s="3">
        <f>TITRES_STAT!B885</f>
        <v>43286</v>
      </c>
      <c r="B882" s="17">
        <f>TITRES_STAT!D885</f>
        <v>9.9063999999999997</v>
      </c>
      <c r="C882" s="2">
        <f t="shared" si="101"/>
        <v>0.14429999999999943</v>
      </c>
      <c r="D882" s="2">
        <f t="shared" si="102"/>
        <v>9.709480000000001</v>
      </c>
      <c r="E882" s="2">
        <f t="shared" si="104"/>
        <v>9.5965800000000012</v>
      </c>
      <c r="F882" s="2">
        <f t="shared" si="105"/>
        <v>9.4363500000000009</v>
      </c>
      <c r="G882" s="2">
        <f t="shared" ref="G882:G945" si="107">AVERAGE(B833:B882)</f>
        <v>8.8003919999999987</v>
      </c>
      <c r="H882" s="2">
        <f t="shared" si="103"/>
        <v>7.2784015000000011</v>
      </c>
      <c r="I882" s="2">
        <f t="array" ref="I882">SUMPRODUCT(B866:B885, (ROW(B866:B885)-ROW(B866)+1)) / (20*21/2)</f>
        <v>9.6685890476190472</v>
      </c>
      <c r="J882" s="2">
        <f t="shared" si="106"/>
        <v>9.4325596882639147</v>
      </c>
      <c r="K882" s="2">
        <f t="shared" si="100"/>
        <v>8.9070607225738172</v>
      </c>
    </row>
    <row r="883" spans="1:11" ht="13.5" x14ac:dyDescent="0.25">
      <c r="A883" s="3">
        <f>TITRES_STAT!B886</f>
        <v>43287</v>
      </c>
      <c r="B883" s="17">
        <f>TITRES_STAT!D886</f>
        <v>9.9234000000000009</v>
      </c>
      <c r="C883" s="2">
        <f t="shared" si="101"/>
        <v>1.7000000000001236E-2</v>
      </c>
      <c r="D883" s="2">
        <f t="shared" si="102"/>
        <v>9.7960600000000007</v>
      </c>
      <c r="E883" s="2">
        <f t="shared" si="104"/>
        <v>9.6262900000000009</v>
      </c>
      <c r="F883" s="2">
        <f t="shared" si="105"/>
        <v>9.4804899999999996</v>
      </c>
      <c r="G883" s="2">
        <f t="shared" si="107"/>
        <v>8.8400400000000001</v>
      </c>
      <c r="H883" s="2">
        <f t="shared" si="103"/>
        <v>7.2945150000000014</v>
      </c>
      <c r="I883" s="2">
        <f t="array" ref="I883">SUMPRODUCT(B867:B886, (ROW(B867:B886)-ROW(B867)+1)) / (20*21/2)</f>
        <v>9.6892466666666657</v>
      </c>
      <c r="J883" s="2">
        <f t="shared" si="106"/>
        <v>9.4793063846197327</v>
      </c>
      <c r="K883" s="2">
        <f t="shared" ref="K883:K946" si="108">$K$4*B883+(1-$K$4)*K882</f>
        <v>8.946917164825825</v>
      </c>
    </row>
    <row r="884" spans="1:11" ht="13.5" x14ac:dyDescent="0.25">
      <c r="A884" s="3">
        <f>TITRES_STAT!B887</f>
        <v>43290</v>
      </c>
      <c r="B884" s="17">
        <f>TITRES_STAT!D887</f>
        <v>9.9107000000000003</v>
      </c>
      <c r="C884" s="2">
        <f t="shared" si="101"/>
        <v>-1.27000000000006E-2</v>
      </c>
      <c r="D884" s="2">
        <f t="shared" si="102"/>
        <v>9.8529400000000003</v>
      </c>
      <c r="E884" s="2">
        <f t="shared" si="104"/>
        <v>9.6734100000000005</v>
      </c>
      <c r="F884" s="2">
        <f t="shared" si="105"/>
        <v>9.5303649999999998</v>
      </c>
      <c r="G884" s="2">
        <f t="shared" si="107"/>
        <v>8.8811399999999985</v>
      </c>
      <c r="H884" s="2">
        <f t="shared" si="103"/>
        <v>7.3105649999999995</v>
      </c>
      <c r="I884" s="2">
        <f t="array" ref="I884">SUMPRODUCT(B868:B887, (ROW(B868:B887)-ROW(B868)+1)) / (20*21/2)</f>
        <v>9.7063861904761897</v>
      </c>
      <c r="J884" s="2">
        <f t="shared" si="106"/>
        <v>9.5203914908464249</v>
      </c>
      <c r="K884" s="2">
        <f t="shared" si="108"/>
        <v>8.9847125701267725</v>
      </c>
    </row>
    <row r="885" spans="1:11" ht="13.5" x14ac:dyDescent="0.25">
      <c r="A885" s="3">
        <f>TITRES_STAT!B888</f>
        <v>43291</v>
      </c>
      <c r="B885" s="17">
        <f>TITRES_STAT!D888</f>
        <v>9.8045000000000009</v>
      </c>
      <c r="C885" s="2">
        <f t="shared" si="101"/>
        <v>-0.10619999999999941</v>
      </c>
      <c r="D885" s="2">
        <f t="shared" si="102"/>
        <v>9.8614200000000007</v>
      </c>
      <c r="E885" s="2">
        <f t="shared" si="104"/>
        <v>9.7039600000000021</v>
      </c>
      <c r="F885" s="2">
        <f t="shared" si="105"/>
        <v>9.5621949999999973</v>
      </c>
      <c r="G885" s="2">
        <f t="shared" si="107"/>
        <v>8.9184099999999997</v>
      </c>
      <c r="H885" s="2">
        <f t="shared" si="103"/>
        <v>7.3264780000000007</v>
      </c>
      <c r="I885" s="2">
        <f t="array" ref="I885">SUMPRODUCT(B869:B888, (ROW(B869:B888)-ROW(B869)+1)) / (20*21/2)</f>
        <v>9.727724285714288</v>
      </c>
      <c r="J885" s="2">
        <f t="shared" si="106"/>
        <v>9.5474494440991471</v>
      </c>
      <c r="K885" s="2">
        <f t="shared" si="108"/>
        <v>9.0168610967884675</v>
      </c>
    </row>
    <row r="886" spans="1:11" ht="13.5" x14ac:dyDescent="0.25">
      <c r="A886" s="3">
        <f>TITRES_STAT!B889</f>
        <v>43292</v>
      </c>
      <c r="B886" s="17">
        <f>TITRES_STAT!D889</f>
        <v>9.7790999999999997</v>
      </c>
      <c r="C886" s="2">
        <f t="shared" si="101"/>
        <v>-2.5400000000001199E-2</v>
      </c>
      <c r="D886" s="2">
        <f t="shared" si="102"/>
        <v>9.8648199999999999</v>
      </c>
      <c r="E886" s="2">
        <f t="shared" si="104"/>
        <v>9.7396100000000025</v>
      </c>
      <c r="F886" s="2">
        <f t="shared" si="105"/>
        <v>9.5906349999999989</v>
      </c>
      <c r="G886" s="2">
        <f t="shared" si="107"/>
        <v>8.9848359999999996</v>
      </c>
      <c r="H886" s="2">
        <f t="shared" si="103"/>
        <v>7.3428380000000004</v>
      </c>
      <c r="I886" s="2">
        <f t="array" ref="I886">SUMPRODUCT(B870:B889, (ROW(B870:B889)-ROW(B870)+1)) / (20*21/2)</f>
        <v>9.7423119047619071</v>
      </c>
      <c r="J886" s="2">
        <f t="shared" si="106"/>
        <v>9.5695114018039895</v>
      </c>
      <c r="K886" s="2">
        <f t="shared" si="108"/>
        <v>9.0467528184830375</v>
      </c>
    </row>
    <row r="887" spans="1:11" ht="13.5" x14ac:dyDescent="0.25">
      <c r="A887" s="3">
        <f>TITRES_STAT!B890</f>
        <v>43293</v>
      </c>
      <c r="B887" s="17">
        <f>TITRES_STAT!D890</f>
        <v>9.7706</v>
      </c>
      <c r="C887" s="2">
        <f t="shared" si="101"/>
        <v>-8.49999999999973E-3</v>
      </c>
      <c r="D887" s="2">
        <f t="shared" si="102"/>
        <v>9.8376599999999996</v>
      </c>
      <c r="E887" s="2">
        <f t="shared" si="104"/>
        <v>9.7735700000000012</v>
      </c>
      <c r="F887" s="2">
        <f t="shared" si="105"/>
        <v>9.6186499999999988</v>
      </c>
      <c r="G887" s="2">
        <f t="shared" si="107"/>
        <v>9.0210980000000003</v>
      </c>
      <c r="H887" s="2">
        <f t="shared" si="103"/>
        <v>7.3590410000000013</v>
      </c>
      <c r="I887" s="2">
        <f t="array" ref="I887">SUMPRODUCT(B871:B890, (ROW(B871:B890)-ROW(B871)+1)) / (20*21/2)</f>
        <v>9.7631666666666685</v>
      </c>
      <c r="J887" s="2">
        <f t="shared" si="106"/>
        <v>9.5886626968702764</v>
      </c>
      <c r="K887" s="2">
        <f t="shared" si="108"/>
        <v>9.0751389824640949</v>
      </c>
    </row>
    <row r="888" spans="1:11" ht="13.5" x14ac:dyDescent="0.25">
      <c r="A888" s="3">
        <f>TITRES_STAT!B891</f>
        <v>43294</v>
      </c>
      <c r="B888" s="17">
        <f>TITRES_STAT!D891</f>
        <v>9.8427000000000007</v>
      </c>
      <c r="C888" s="2">
        <f t="shared" si="101"/>
        <v>7.2100000000000719E-2</v>
      </c>
      <c r="D888" s="2">
        <f t="shared" si="102"/>
        <v>9.8215200000000014</v>
      </c>
      <c r="E888" s="2">
        <f t="shared" si="104"/>
        <v>9.8087899999999983</v>
      </c>
      <c r="F888" s="2">
        <f t="shared" si="105"/>
        <v>9.651329999999998</v>
      </c>
      <c r="G888" s="2">
        <f t="shared" si="107"/>
        <v>9.0610999999999997</v>
      </c>
      <c r="H888" s="2">
        <f t="shared" si="103"/>
        <v>7.3751940000000005</v>
      </c>
      <c r="I888" s="2">
        <f t="array" ref="I888">SUMPRODUCT(B872:B891, (ROW(B872:B891)-ROW(B872)+1)) / (20*21/2)</f>
        <v>9.7774561904761903</v>
      </c>
      <c r="J888" s="2">
        <f t="shared" si="106"/>
        <v>9.6128567257397748</v>
      </c>
      <c r="K888" s="2">
        <f t="shared" si="108"/>
        <v>9.1052394145243269</v>
      </c>
    </row>
    <row r="889" spans="1:11" ht="13.5" x14ac:dyDescent="0.25">
      <c r="A889" s="3">
        <f>TITRES_STAT!B892</f>
        <v>43297</v>
      </c>
      <c r="B889" s="17">
        <f>TITRES_STAT!D892</f>
        <v>9.8045000000000009</v>
      </c>
      <c r="C889" s="2">
        <f t="shared" si="101"/>
        <v>-3.819999999999979E-2</v>
      </c>
      <c r="D889" s="2">
        <f t="shared" si="102"/>
        <v>9.8002800000000008</v>
      </c>
      <c r="E889" s="2">
        <f t="shared" si="104"/>
        <v>9.8266100000000005</v>
      </c>
      <c r="F889" s="2">
        <f t="shared" si="105"/>
        <v>9.6704249999999981</v>
      </c>
      <c r="G889" s="2">
        <f t="shared" si="107"/>
        <v>9.0976000000000017</v>
      </c>
      <c r="H889" s="2">
        <f t="shared" si="103"/>
        <v>7.3918944999999994</v>
      </c>
      <c r="I889" s="2">
        <f t="array" ref="I889">SUMPRODUCT(B873:B892, (ROW(B873:B892)-ROW(B873)+1)) / (20*21/2)</f>
        <v>9.7977123809523814</v>
      </c>
      <c r="J889" s="2">
        <f t="shared" si="106"/>
        <v>9.6311084661455109</v>
      </c>
      <c r="K889" s="2">
        <f t="shared" si="108"/>
        <v>9.1326613982684712</v>
      </c>
    </row>
    <row r="890" spans="1:11" ht="13.5" x14ac:dyDescent="0.25">
      <c r="A890" s="3">
        <f>TITRES_STAT!B893</f>
        <v>43298</v>
      </c>
      <c r="B890" s="17">
        <f>TITRES_STAT!D893</f>
        <v>9.8894000000000002</v>
      </c>
      <c r="C890" s="2">
        <f t="shared" si="101"/>
        <v>8.4899999999999309E-2</v>
      </c>
      <c r="D890" s="2">
        <f t="shared" si="102"/>
        <v>9.817260000000001</v>
      </c>
      <c r="E890" s="2">
        <f t="shared" si="104"/>
        <v>9.83934</v>
      </c>
      <c r="F890" s="2">
        <f t="shared" si="105"/>
        <v>9.6884599999999992</v>
      </c>
      <c r="G890" s="2">
        <f t="shared" si="107"/>
        <v>9.1324040000000011</v>
      </c>
      <c r="H890" s="2">
        <f t="shared" si="103"/>
        <v>7.4093149999999994</v>
      </c>
      <c r="I890" s="2">
        <f t="array" ref="I890">SUMPRODUCT(B874:B893, (ROW(B874:B893)-ROW(B874)+1)) / (20*21/2)</f>
        <v>9.8217414285714284</v>
      </c>
      <c r="J890" s="2">
        <f t="shared" si="106"/>
        <v>9.6557076598459393</v>
      </c>
      <c r="K890" s="2">
        <f t="shared" si="108"/>
        <v>9.1623374218657876</v>
      </c>
    </row>
    <row r="891" spans="1:11" ht="13.5" x14ac:dyDescent="0.25">
      <c r="A891" s="3">
        <f>TITRES_STAT!B894</f>
        <v>43299</v>
      </c>
      <c r="B891" s="17">
        <f>TITRES_STAT!D894</f>
        <v>9.8384999999999998</v>
      </c>
      <c r="C891" s="2">
        <f t="shared" si="101"/>
        <v>-5.0900000000000389E-2</v>
      </c>
      <c r="D891" s="2">
        <f t="shared" si="102"/>
        <v>9.8291400000000007</v>
      </c>
      <c r="E891" s="2">
        <f t="shared" si="104"/>
        <v>9.8469799999999985</v>
      </c>
      <c r="F891" s="2">
        <f t="shared" si="105"/>
        <v>9.69801</v>
      </c>
      <c r="G891" s="2">
        <f t="shared" si="107"/>
        <v>9.1658500000000007</v>
      </c>
      <c r="H891" s="2">
        <f t="shared" si="103"/>
        <v>7.4265134999999995</v>
      </c>
      <c r="I891" s="2">
        <f t="array" ref="I891">SUMPRODUCT(B875:B894, (ROW(B875:B894)-ROW(B875)+1)) / (20*21/2)</f>
        <v>9.8469419047619056</v>
      </c>
      <c r="J891" s="2">
        <f t="shared" si="106"/>
        <v>9.6731164541463261</v>
      </c>
      <c r="K891" s="2">
        <f t="shared" si="108"/>
        <v>9.1888536014004618</v>
      </c>
    </row>
    <row r="892" spans="1:11" ht="13.5" x14ac:dyDescent="0.25">
      <c r="A892" s="3">
        <f>TITRES_STAT!B895</f>
        <v>43300</v>
      </c>
      <c r="B892" s="17">
        <f>TITRES_STAT!D895</f>
        <v>9.9107000000000003</v>
      </c>
      <c r="C892" s="2">
        <f t="shared" si="101"/>
        <v>7.2200000000000486E-2</v>
      </c>
      <c r="D892" s="2">
        <f t="shared" si="102"/>
        <v>9.8571600000000004</v>
      </c>
      <c r="E892" s="2">
        <f t="shared" si="104"/>
        <v>9.84741</v>
      </c>
      <c r="F892" s="2">
        <f t="shared" si="105"/>
        <v>9.7219950000000015</v>
      </c>
      <c r="G892" s="2">
        <f t="shared" si="107"/>
        <v>9.1988720000000015</v>
      </c>
      <c r="H892" s="2">
        <f t="shared" si="103"/>
        <v>7.4439089999999997</v>
      </c>
      <c r="I892" s="2">
        <f t="array" ref="I892">SUMPRODUCT(B876:B895, (ROW(B876:B895)-ROW(B876)+1)) / (20*21/2)</f>
        <v>9.8694542857142853</v>
      </c>
      <c r="J892" s="2">
        <f t="shared" si="106"/>
        <v>9.6957434585133431</v>
      </c>
      <c r="K892" s="2">
        <f t="shared" si="108"/>
        <v>9.2171613033063267</v>
      </c>
    </row>
    <row r="893" spans="1:11" ht="13.5" x14ac:dyDescent="0.25">
      <c r="A893" s="3">
        <f>TITRES_STAT!B896</f>
        <v>43301</v>
      </c>
      <c r="B893" s="17">
        <f>TITRES_STAT!D896</f>
        <v>9.9742999999999995</v>
      </c>
      <c r="C893" s="2">
        <f t="shared" si="101"/>
        <v>6.3599999999999213E-2</v>
      </c>
      <c r="D893" s="2">
        <f t="shared" si="102"/>
        <v>9.8834800000000005</v>
      </c>
      <c r="E893" s="2">
        <f t="shared" si="104"/>
        <v>9.8525000000000009</v>
      </c>
      <c r="F893" s="2">
        <f t="shared" si="105"/>
        <v>9.739395</v>
      </c>
      <c r="G893" s="2">
        <f t="shared" si="107"/>
        <v>9.2295160000000003</v>
      </c>
      <c r="H893" s="2">
        <f t="shared" si="103"/>
        <v>7.4606545000000004</v>
      </c>
      <c r="I893" s="2">
        <f t="array" ref="I893">SUMPRODUCT(B877:B896, (ROW(B877:B896)-ROW(B877)+1)) / (20*21/2)</f>
        <v>9.8988666666666703</v>
      </c>
      <c r="J893" s="2">
        <f t="shared" si="106"/>
        <v>9.722272652940644</v>
      </c>
      <c r="K893" s="2">
        <f t="shared" si="108"/>
        <v>9.2468530169021577</v>
      </c>
    </row>
    <row r="894" spans="1:11" ht="13.5" x14ac:dyDescent="0.25">
      <c r="A894" s="3">
        <f>TITRES_STAT!B897</f>
        <v>43304</v>
      </c>
      <c r="B894" s="17">
        <f>TITRES_STAT!D897</f>
        <v>10.004</v>
      </c>
      <c r="C894" s="2">
        <f t="shared" si="101"/>
        <v>2.970000000000006E-2</v>
      </c>
      <c r="D894" s="2">
        <f t="shared" si="102"/>
        <v>9.9233799999999981</v>
      </c>
      <c r="E894" s="2">
        <f t="shared" si="104"/>
        <v>9.8618300000000012</v>
      </c>
      <c r="F894" s="2">
        <f t="shared" si="105"/>
        <v>9.7676199999999991</v>
      </c>
      <c r="G894" s="2">
        <f t="shared" si="107"/>
        <v>9.2598200000000013</v>
      </c>
      <c r="H894" s="2">
        <f t="shared" si="103"/>
        <v>7.4775320000000001</v>
      </c>
      <c r="I894" s="2">
        <f t="array" ref="I894">SUMPRODUCT(B878:B897, (ROW(B878:B897)-ROW(B878)+1)) / (20*21/2)</f>
        <v>9.9452547619047618</v>
      </c>
      <c r="J894" s="2">
        <f t="shared" si="106"/>
        <v>9.7491038288510588</v>
      </c>
      <c r="K894" s="2">
        <f t="shared" si="108"/>
        <v>9.2765450554550135</v>
      </c>
    </row>
    <row r="895" spans="1:11" ht="13.5" x14ac:dyDescent="0.25">
      <c r="A895" s="3">
        <f>TITRES_STAT!B898</f>
        <v>43305</v>
      </c>
      <c r="B895" s="17">
        <f>TITRES_STAT!D898</f>
        <v>10.004</v>
      </c>
      <c r="C895" s="2">
        <f t="shared" si="101"/>
        <v>0</v>
      </c>
      <c r="D895" s="2">
        <f t="shared" si="102"/>
        <v>9.946299999999999</v>
      </c>
      <c r="E895" s="2">
        <f t="shared" si="104"/>
        <v>9.8817800000000027</v>
      </c>
      <c r="F895" s="2">
        <f t="shared" si="105"/>
        <v>9.7928699999999989</v>
      </c>
      <c r="G895" s="2">
        <f t="shared" si="107"/>
        <v>9.2901240000000005</v>
      </c>
      <c r="H895" s="2">
        <f t="shared" si="103"/>
        <v>7.4949019999999997</v>
      </c>
      <c r="I895" s="2">
        <f t="array" ref="I895">SUMPRODUCT(B879:B898, (ROW(B879:B898)-ROW(B879)+1)) / (20*21/2)</f>
        <v>9.9793528571428567</v>
      </c>
      <c r="J895" s="2">
        <f t="shared" si="106"/>
        <v>9.773379654674768</v>
      </c>
      <c r="K895" s="2">
        <f t="shared" si="108"/>
        <v>9.3050727003391298</v>
      </c>
    </row>
    <row r="896" spans="1:11" ht="13.5" x14ac:dyDescent="0.25">
      <c r="A896" s="3">
        <f>TITRES_STAT!B899</f>
        <v>43307</v>
      </c>
      <c r="B896" s="17">
        <f>TITRES_STAT!D899</f>
        <v>10.101699999999999</v>
      </c>
      <c r="C896" s="2">
        <f t="shared" si="101"/>
        <v>9.7699999999999676E-2</v>
      </c>
      <c r="D896" s="2">
        <f t="shared" si="102"/>
        <v>9.9989399999999993</v>
      </c>
      <c r="E896" s="2">
        <f t="shared" si="104"/>
        <v>9.91404</v>
      </c>
      <c r="F896" s="2">
        <f t="shared" si="105"/>
        <v>9.8268250000000013</v>
      </c>
      <c r="G896" s="2">
        <f t="shared" si="107"/>
        <v>9.3239960000000028</v>
      </c>
      <c r="H896" s="2">
        <f t="shared" si="103"/>
        <v>7.512760499999998</v>
      </c>
      <c r="I896" s="2">
        <f t="array" ref="I896">SUMPRODUCT(B880:B899, (ROW(B880:B899)-ROW(B880)+1)) / (20*21/2)</f>
        <v>10.022058095238096</v>
      </c>
      <c r="J896" s="2">
        <f t="shared" si="106"/>
        <v>9.8046482589914579</v>
      </c>
      <c r="K896" s="2">
        <f t="shared" si="108"/>
        <v>9.3363129866003423</v>
      </c>
    </row>
    <row r="897" spans="1:11" ht="13.5" x14ac:dyDescent="0.25">
      <c r="A897" s="3">
        <f>TITRES_STAT!B900</f>
        <v>43308</v>
      </c>
      <c r="B897" s="17">
        <f>TITRES_STAT!D900</f>
        <v>10.3139</v>
      </c>
      <c r="C897" s="2">
        <f t="shared" si="101"/>
        <v>0.21220000000000105</v>
      </c>
      <c r="D897" s="2">
        <f t="shared" si="102"/>
        <v>10.079579999999998</v>
      </c>
      <c r="E897" s="2">
        <f t="shared" si="104"/>
        <v>9.9683700000000002</v>
      </c>
      <c r="F897" s="2">
        <f t="shared" si="105"/>
        <v>9.870969999999998</v>
      </c>
      <c r="G897" s="2">
        <f t="shared" si="107"/>
        <v>9.3619420000000027</v>
      </c>
      <c r="H897" s="2">
        <f t="shared" si="103"/>
        <v>7.5317454999999995</v>
      </c>
      <c r="I897" s="2">
        <f t="array" ref="I897">SUMPRODUCT(B881:B900, (ROW(B881:B900)-ROW(B881)+1)) / (20*21/2)</f>
        <v>10.061287142857143</v>
      </c>
      <c r="J897" s="2">
        <f t="shared" si="106"/>
        <v>9.8531484248017946</v>
      </c>
      <c r="K897" s="2">
        <f t="shared" si="108"/>
        <v>9.3746497322238582</v>
      </c>
    </row>
    <row r="898" spans="1:11" ht="13.5" x14ac:dyDescent="0.25">
      <c r="A898" s="3">
        <f>TITRES_STAT!B901</f>
        <v>43311</v>
      </c>
      <c r="B898" s="17">
        <f>TITRES_STAT!D901</f>
        <v>10.228999999999999</v>
      </c>
      <c r="C898" s="2">
        <f t="shared" si="101"/>
        <v>-8.4900000000001086E-2</v>
      </c>
      <c r="D898" s="2">
        <f t="shared" si="102"/>
        <v>10.130519999999999</v>
      </c>
      <c r="E898" s="2">
        <f t="shared" si="104"/>
        <v>10.007</v>
      </c>
      <c r="F898" s="2">
        <f t="shared" si="105"/>
        <v>9.9078949999999963</v>
      </c>
      <c r="G898" s="2">
        <f t="shared" si="107"/>
        <v>9.399718</v>
      </c>
      <c r="H898" s="2">
        <f t="shared" si="103"/>
        <v>7.5503224999999983</v>
      </c>
      <c r="I898" s="2">
        <f t="array" ref="I898">SUMPRODUCT(B882:B901, (ROW(B882:B901)-ROW(B882)+1)) / (20*21/2)</f>
        <v>10.077477142857143</v>
      </c>
      <c r="J898" s="2">
        <f t="shared" si="106"/>
        <v>9.8889438129159082</v>
      </c>
      <c r="K898" s="2">
        <f t="shared" si="108"/>
        <v>9.4081536642935113</v>
      </c>
    </row>
    <row r="899" spans="1:11" ht="13.5" x14ac:dyDescent="0.25">
      <c r="A899" s="3">
        <f>TITRES_STAT!B902</f>
        <v>43312</v>
      </c>
      <c r="B899" s="17">
        <f>TITRES_STAT!D902</f>
        <v>10.356299999999999</v>
      </c>
      <c r="C899" s="2">
        <f t="shared" si="101"/>
        <v>0.12729999999999997</v>
      </c>
      <c r="D899" s="2">
        <f t="shared" si="102"/>
        <v>10.200979999999999</v>
      </c>
      <c r="E899" s="2">
        <f t="shared" si="104"/>
        <v>10.06218</v>
      </c>
      <c r="F899" s="2">
        <f t="shared" si="105"/>
        <v>9.9443949999999983</v>
      </c>
      <c r="G899" s="2">
        <f t="shared" si="107"/>
        <v>9.4400399999999998</v>
      </c>
      <c r="H899" s="2">
        <f t="shared" si="103"/>
        <v>7.5696179999999984</v>
      </c>
      <c r="I899" s="2">
        <f t="array" ref="I899">SUMPRODUCT(B883:B902, (ROW(B883:B902)-ROW(B883)+1)) / (20*21/2)</f>
        <v>10.09588619047619</v>
      </c>
      <c r="J899" s="2">
        <f t="shared" si="106"/>
        <v>9.933453925971536</v>
      </c>
      <c r="K899" s="2">
        <f t="shared" si="108"/>
        <v>9.4453358735369033</v>
      </c>
    </row>
    <row r="900" spans="1:11" ht="13.5" x14ac:dyDescent="0.25">
      <c r="A900" s="3">
        <f>TITRES_STAT!B903</f>
        <v>43313</v>
      </c>
      <c r="B900" s="17">
        <f>TITRES_STAT!D903</f>
        <v>10.356299999999999</v>
      </c>
      <c r="C900" s="2">
        <f t="shared" ref="C900:C963" si="109">B900-B899</f>
        <v>0</v>
      </c>
      <c r="D900" s="2">
        <f t="shared" si="102"/>
        <v>10.271439999999998</v>
      </c>
      <c r="E900" s="2">
        <f t="shared" si="104"/>
        <v>10.10887</v>
      </c>
      <c r="F900" s="2">
        <f t="shared" si="105"/>
        <v>9.974104999999998</v>
      </c>
      <c r="G900" s="2">
        <f t="shared" si="107"/>
        <v>9.481720000000001</v>
      </c>
      <c r="H900" s="2">
        <f t="shared" si="103"/>
        <v>7.5889624999999974</v>
      </c>
      <c r="I900" s="2">
        <f t="array" ref="I900">SUMPRODUCT(B884:B903, (ROW(B884:B903)-ROW(B884)+1)) / (20*21/2)</f>
        <v>10.108923333333333</v>
      </c>
      <c r="J900" s="2">
        <f t="shared" si="106"/>
        <v>9.9737249806409132</v>
      </c>
      <c r="K900" s="2">
        <f t="shared" si="108"/>
        <v>9.4810599569276128</v>
      </c>
    </row>
    <row r="901" spans="1:11" ht="13.5" x14ac:dyDescent="0.25">
      <c r="A901" s="3">
        <f>TITRES_STAT!B904</f>
        <v>43314</v>
      </c>
      <c r="B901" s="17">
        <f>TITRES_STAT!D904</f>
        <v>10.1441</v>
      </c>
      <c r="C901" s="2">
        <f t="shared" si="109"/>
        <v>-0.21219999999999928</v>
      </c>
      <c r="D901" s="2">
        <f t="shared" si="102"/>
        <v>10.279920000000001</v>
      </c>
      <c r="E901" s="2">
        <f t="shared" si="104"/>
        <v>10.139430000000001</v>
      </c>
      <c r="F901" s="2">
        <f t="shared" si="105"/>
        <v>9.9932049999999997</v>
      </c>
      <c r="G901" s="2">
        <f t="shared" si="107"/>
        <v>9.5182220000000015</v>
      </c>
      <c r="H901" s="2">
        <f t="shared" si="103"/>
        <v>7.6072459999999982</v>
      </c>
      <c r="I901" s="2">
        <f t="array" ref="I901">SUMPRODUCT(B885:B904, (ROW(B885:B904)-ROW(B885)+1)) / (20*21/2)</f>
        <v>10.118080952380952</v>
      </c>
      <c r="J901" s="2">
        <f t="shared" si="106"/>
        <v>9.9899511729608257</v>
      </c>
      <c r="K901" s="2">
        <f t="shared" si="108"/>
        <v>9.5070615272441774</v>
      </c>
    </row>
    <row r="902" spans="1:11" ht="13.5" x14ac:dyDescent="0.25">
      <c r="A902" s="3">
        <f>TITRES_STAT!B905</f>
        <v>43315</v>
      </c>
      <c r="B902" s="17">
        <f>TITRES_STAT!D905</f>
        <v>10.186500000000001</v>
      </c>
      <c r="C902" s="2">
        <f t="shared" si="109"/>
        <v>4.2400000000000659E-2</v>
      </c>
      <c r="D902" s="2">
        <f t="shared" ref="D902:D965" si="110">AVERAGE(B898:B902)</f>
        <v>10.254439999999999</v>
      </c>
      <c r="E902" s="2">
        <f t="shared" si="104"/>
        <v>10.167009999999999</v>
      </c>
      <c r="F902" s="2">
        <f t="shared" si="105"/>
        <v>10.007210000000001</v>
      </c>
      <c r="G902" s="2">
        <f t="shared" si="107"/>
        <v>9.5531940000000013</v>
      </c>
      <c r="H902" s="2">
        <f t="shared" si="103"/>
        <v>7.6259384999999975</v>
      </c>
      <c r="I902" s="2">
        <f t="array" ref="I902">SUMPRODUCT(B886:B905, (ROW(B886:B905)-ROW(B886)+1)) / (20*21/2)</f>
        <v>10.125859047619048</v>
      </c>
      <c r="J902" s="2">
        <f t="shared" si="106"/>
        <v>10.008670108869319</v>
      </c>
      <c r="K902" s="2">
        <f t="shared" si="108"/>
        <v>9.5337061732346022</v>
      </c>
    </row>
    <row r="903" spans="1:11" ht="13.5" x14ac:dyDescent="0.25">
      <c r="A903" s="3">
        <f>TITRES_STAT!B906</f>
        <v>43318</v>
      </c>
      <c r="B903" s="17">
        <f>TITRES_STAT!D906</f>
        <v>10.1441</v>
      </c>
      <c r="C903" s="2">
        <f t="shared" si="109"/>
        <v>-4.2400000000000659E-2</v>
      </c>
      <c r="D903" s="2">
        <f t="shared" si="110"/>
        <v>10.23746</v>
      </c>
      <c r="E903" s="2">
        <f t="shared" si="104"/>
        <v>10.183989999999998</v>
      </c>
      <c r="F903" s="2">
        <f t="shared" si="105"/>
        <v>10.018245</v>
      </c>
      <c r="G903" s="2">
        <f t="shared" si="107"/>
        <v>9.5859600000000018</v>
      </c>
      <c r="H903" s="2">
        <f t="shared" si="103"/>
        <v>7.6444189999999965</v>
      </c>
      <c r="I903" s="2">
        <f t="array" ref="I903">SUMPRODUCT(B887:B906, (ROW(B887:B906)-ROW(B887)+1)) / (20*21/2)</f>
        <v>10.135419999999998</v>
      </c>
      <c r="J903" s="2">
        <f t="shared" si="106"/>
        <v>10.021568193738908</v>
      </c>
      <c r="K903" s="2">
        <f t="shared" si="108"/>
        <v>9.5576431860489315</v>
      </c>
    </row>
    <row r="904" spans="1:11" ht="13.5" x14ac:dyDescent="0.25">
      <c r="A904" s="3">
        <f>TITRES_STAT!B907</f>
        <v>43319</v>
      </c>
      <c r="B904" s="17">
        <f>TITRES_STAT!D907</f>
        <v>10.1144</v>
      </c>
      <c r="C904" s="2">
        <f t="shared" si="109"/>
        <v>-2.970000000000006E-2</v>
      </c>
      <c r="D904" s="2">
        <f t="shared" si="110"/>
        <v>10.189080000000001</v>
      </c>
      <c r="E904" s="2">
        <f t="shared" si="104"/>
        <v>10.195029999999999</v>
      </c>
      <c r="F904" s="2">
        <f t="shared" si="105"/>
        <v>10.028430000000002</v>
      </c>
      <c r="G904" s="2">
        <f t="shared" si="107"/>
        <v>9.614568000000002</v>
      </c>
      <c r="H904" s="2">
        <f t="shared" si="103"/>
        <v>7.6625869999999967</v>
      </c>
      <c r="I904" s="2">
        <f t="array" ref="I904">SUMPRODUCT(B888:B907, (ROW(B888:B907)-ROW(B888)+1)) / (20*21/2)</f>
        <v>10.143242857142857</v>
      </c>
      <c r="J904" s="2">
        <f t="shared" si="106"/>
        <v>10.030409318144725</v>
      </c>
      <c r="K904" s="2">
        <f t="shared" si="108"/>
        <v>9.5794767865960324</v>
      </c>
    </row>
    <row r="905" spans="1:11" ht="13.5" x14ac:dyDescent="0.25">
      <c r="A905" s="3">
        <f>TITRES_STAT!B908</f>
        <v>43320</v>
      </c>
      <c r="B905" s="17">
        <f>TITRES_STAT!D908</f>
        <v>10.110099999999999</v>
      </c>
      <c r="C905" s="2">
        <f t="shared" si="109"/>
        <v>-4.3000000000006366E-3</v>
      </c>
      <c r="D905" s="2">
        <f t="shared" si="110"/>
        <v>10.139840000000001</v>
      </c>
      <c r="E905" s="2">
        <f t="shared" si="104"/>
        <v>10.205639999999999</v>
      </c>
      <c r="F905" s="2">
        <f t="shared" si="105"/>
        <v>10.043710000000001</v>
      </c>
      <c r="G905" s="2">
        <f t="shared" si="107"/>
        <v>9.6420700000000004</v>
      </c>
      <c r="H905" s="2">
        <f t="shared" si="103"/>
        <v>7.6808974999999977</v>
      </c>
      <c r="I905" s="2">
        <f t="array" ref="I905">SUMPRODUCT(B889:B908, (ROW(B889:B908)-ROW(B889)+1)) / (20*21/2)</f>
        <v>10.149287142857142</v>
      </c>
      <c r="J905" s="2">
        <f t="shared" si="106"/>
        <v>10.037998906892847</v>
      </c>
      <c r="K905" s="2">
        <f t="shared" si="108"/>
        <v>9.6002855400628544</v>
      </c>
    </row>
    <row r="906" spans="1:11" ht="13.5" x14ac:dyDescent="0.25">
      <c r="A906" s="3">
        <f>TITRES_STAT!B909</f>
        <v>43321</v>
      </c>
      <c r="B906" s="17">
        <f>TITRES_STAT!D909</f>
        <v>10.1441</v>
      </c>
      <c r="C906" s="2">
        <f t="shared" si="109"/>
        <v>3.4000000000000696E-2</v>
      </c>
      <c r="D906" s="2">
        <f t="shared" si="110"/>
        <v>10.13984</v>
      </c>
      <c r="E906" s="2">
        <f t="shared" si="104"/>
        <v>10.20988</v>
      </c>
      <c r="F906" s="2">
        <f t="shared" si="105"/>
        <v>10.061960000000001</v>
      </c>
      <c r="G906" s="2">
        <f t="shared" si="107"/>
        <v>9.6734779999999994</v>
      </c>
      <c r="H906" s="2">
        <f t="shared" ref="H906:H969" si="111">AVERAGE(B707:B906)</f>
        <v>7.6994269999999982</v>
      </c>
      <c r="I906" s="2">
        <f t="array" ref="I906">SUMPRODUCT(B890:B909, (ROW(B890:B909)-ROW(B890)+1)) / (20*21/2)</f>
        <v>10.149858095238097</v>
      </c>
      <c r="J906" s="2">
        <f t="shared" si="106"/>
        <v>10.048103772903051</v>
      </c>
      <c r="K906" s="2">
        <f t="shared" si="108"/>
        <v>9.621611597315292</v>
      </c>
    </row>
    <row r="907" spans="1:11" ht="13.5" x14ac:dyDescent="0.25">
      <c r="A907" s="3">
        <f>TITRES_STAT!B910</f>
        <v>43322</v>
      </c>
      <c r="B907" s="17">
        <f>TITRES_STAT!D910</f>
        <v>10.1441</v>
      </c>
      <c r="C907" s="2">
        <f t="shared" si="109"/>
        <v>0</v>
      </c>
      <c r="D907" s="2">
        <f t="shared" si="110"/>
        <v>10.131359999999999</v>
      </c>
      <c r="E907" s="2">
        <f t="shared" si="104"/>
        <v>10.192899999999998</v>
      </c>
      <c r="F907" s="2">
        <f t="shared" si="105"/>
        <v>10.080635000000001</v>
      </c>
      <c r="G907" s="2">
        <f t="shared" si="107"/>
        <v>9.7023399999999977</v>
      </c>
      <c r="H907" s="2">
        <f t="shared" si="111"/>
        <v>7.7180549999999979</v>
      </c>
      <c r="I907" s="2">
        <f t="array" ref="I907">SUMPRODUCT(B891:B910, (ROW(B891:B910)-ROW(B891)+1)) / (20*21/2)</f>
        <v>10.157089999999998</v>
      </c>
      <c r="J907" s="2">
        <f t="shared" si="106"/>
        <v>10.057246270721807</v>
      </c>
      <c r="K907" s="2">
        <f t="shared" si="108"/>
        <v>9.6421013385970458</v>
      </c>
    </row>
    <row r="908" spans="1:11" ht="13.5" x14ac:dyDescent="0.25">
      <c r="A908" s="3">
        <f>TITRES_STAT!B911</f>
        <v>43326</v>
      </c>
      <c r="B908" s="17">
        <f>TITRES_STAT!D911</f>
        <v>10.1441</v>
      </c>
      <c r="C908" s="2">
        <f t="shared" si="109"/>
        <v>0</v>
      </c>
      <c r="D908" s="2">
        <f t="shared" si="110"/>
        <v>10.131360000000001</v>
      </c>
      <c r="E908" s="2">
        <f t="shared" ref="E908:E971" si="112">AVERAGE(B899:B908)</f>
        <v>10.184409999999998</v>
      </c>
      <c r="F908" s="2">
        <f t="shared" si="105"/>
        <v>10.095705000000001</v>
      </c>
      <c r="G908" s="2">
        <f t="shared" si="107"/>
        <v>9.7274659999999979</v>
      </c>
      <c r="H908" s="2">
        <f t="shared" si="111"/>
        <v>7.7367814999999975</v>
      </c>
      <c r="I908" s="2">
        <f t="array" ref="I908">SUMPRODUCT(B892:B911, (ROW(B892:B911)-ROW(B892)+1)) / (20*21/2)</f>
        <v>10.162907142857144</v>
      </c>
      <c r="J908" s="2">
        <f t="shared" si="106"/>
        <v>10.065518054462586</v>
      </c>
      <c r="K908" s="2">
        <f t="shared" si="108"/>
        <v>9.6617875606128472</v>
      </c>
    </row>
    <row r="909" spans="1:11" ht="13.5" x14ac:dyDescent="0.25">
      <c r="A909" s="3">
        <f>TITRES_STAT!B912</f>
        <v>43327</v>
      </c>
      <c r="B909" s="17">
        <f>TITRES_STAT!D912</f>
        <v>10.101699999999999</v>
      </c>
      <c r="C909" s="2">
        <f t="shared" si="109"/>
        <v>-4.2400000000000659E-2</v>
      </c>
      <c r="D909" s="2">
        <f t="shared" si="110"/>
        <v>10.128820000000001</v>
      </c>
      <c r="E909" s="2">
        <f t="shared" si="112"/>
        <v>10.158949999999999</v>
      </c>
      <c r="F909" s="2">
        <f t="shared" si="105"/>
        <v>10.110564999999999</v>
      </c>
      <c r="G909" s="2">
        <f t="shared" si="107"/>
        <v>9.7469919999999988</v>
      </c>
      <c r="H909" s="2">
        <f t="shared" si="111"/>
        <v>7.7552959999999977</v>
      </c>
      <c r="I909" s="2">
        <f t="array" ref="I909">SUMPRODUCT(B893:B912, (ROW(B893:B912)-ROW(B893)+1)) / (20*21/2)</f>
        <v>10.168686190476189</v>
      </c>
      <c r="J909" s="2">
        <f t="shared" si="106"/>
        <v>10.068963954037578</v>
      </c>
      <c r="K909" s="2">
        <f t="shared" si="108"/>
        <v>9.6790390288241088</v>
      </c>
    </row>
    <row r="910" spans="1:11" ht="13.5" x14ac:dyDescent="0.25">
      <c r="A910" s="3">
        <f>TITRES_STAT!B913</f>
        <v>43328</v>
      </c>
      <c r="B910" s="17">
        <f>TITRES_STAT!D913</f>
        <v>10.186500000000001</v>
      </c>
      <c r="C910" s="2">
        <f t="shared" si="109"/>
        <v>8.4800000000001319E-2</v>
      </c>
      <c r="D910" s="2">
        <f t="shared" si="110"/>
        <v>10.1441</v>
      </c>
      <c r="E910" s="2">
        <f t="shared" si="112"/>
        <v>10.141969999999999</v>
      </c>
      <c r="F910" s="2">
        <f t="shared" si="105"/>
        <v>10.12542</v>
      </c>
      <c r="G910" s="2">
        <f t="shared" si="107"/>
        <v>9.767363999999997</v>
      </c>
      <c r="H910" s="2">
        <f t="shared" si="111"/>
        <v>7.7743984999999984</v>
      </c>
      <c r="I910" s="2">
        <f t="array" ref="I910">SUMPRODUCT(B894:B913, (ROW(B894:B913)-ROW(B894)+1)) / (20*21/2)</f>
        <v>10.167013809523811</v>
      </c>
      <c r="J910" s="2">
        <f t="shared" si="106"/>
        <v>10.080157863176856</v>
      </c>
      <c r="K910" s="2">
        <f t="shared" si="108"/>
        <v>9.6989394590663007</v>
      </c>
    </row>
    <row r="911" spans="1:11" ht="13.5" x14ac:dyDescent="0.25">
      <c r="A911" s="3">
        <f>TITRES_STAT!B914</f>
        <v>43329</v>
      </c>
      <c r="B911" s="17">
        <f>TITRES_STAT!D914</f>
        <v>10.186500000000001</v>
      </c>
      <c r="C911" s="2">
        <f t="shared" si="109"/>
        <v>0</v>
      </c>
      <c r="D911" s="2">
        <f t="shared" si="110"/>
        <v>10.15258</v>
      </c>
      <c r="E911" s="2">
        <f t="shared" si="112"/>
        <v>10.146209999999998</v>
      </c>
      <c r="F911" s="2">
        <f t="shared" si="105"/>
        <v>10.142819999999999</v>
      </c>
      <c r="G911" s="2">
        <f t="shared" si="107"/>
        <v>9.7869719999999987</v>
      </c>
      <c r="H911" s="2">
        <f t="shared" si="111"/>
        <v>7.7933369999999975</v>
      </c>
      <c r="I911" s="2">
        <f t="array" ref="I911">SUMPRODUCT(B895:B914, (ROW(B895:B914)-ROW(B895)+1)) / (20*21/2)</f>
        <v>10.177076666666666</v>
      </c>
      <c r="J911" s="2">
        <f t="shared" si="106"/>
        <v>10.090285685731441</v>
      </c>
      <c r="K911" s="2">
        <f t="shared" si="108"/>
        <v>9.718059480279388</v>
      </c>
    </row>
    <row r="912" spans="1:11" ht="13.5" x14ac:dyDescent="0.25">
      <c r="A912" s="3">
        <f>TITRES_STAT!B915</f>
        <v>43332</v>
      </c>
      <c r="B912" s="17">
        <f>TITRES_STAT!D915</f>
        <v>10.2035</v>
      </c>
      <c r="C912" s="2">
        <f t="shared" si="109"/>
        <v>1.699999999999946E-2</v>
      </c>
      <c r="D912" s="2">
        <f t="shared" si="110"/>
        <v>10.16446</v>
      </c>
      <c r="E912" s="2">
        <f t="shared" si="112"/>
        <v>10.14791</v>
      </c>
      <c r="F912" s="2">
        <f t="shared" si="105"/>
        <v>10.157459999999999</v>
      </c>
      <c r="G912" s="2">
        <f t="shared" si="107"/>
        <v>9.8070059999999994</v>
      </c>
      <c r="H912" s="2">
        <f t="shared" si="111"/>
        <v>7.8118684999999983</v>
      </c>
      <c r="I912" s="2">
        <f t="array" ref="I912">SUMPRODUCT(B896:B915, (ROW(B896:B915)-ROW(B896)+1)) / (20*21/2)</f>
        <v>10.191932857142856</v>
      </c>
      <c r="J912" s="2">
        <f t="shared" si="106"/>
        <v>10.101068001376067</v>
      </c>
      <c r="K912" s="2">
        <f t="shared" si="108"/>
        <v>9.7370963634056853</v>
      </c>
    </row>
    <row r="913" spans="1:11" ht="13.5" x14ac:dyDescent="0.25">
      <c r="A913" s="3">
        <f>TITRES_STAT!B916</f>
        <v>43335</v>
      </c>
      <c r="B913" s="17">
        <f>TITRES_STAT!D916</f>
        <v>10.139900000000001</v>
      </c>
      <c r="C913" s="2">
        <f t="shared" si="109"/>
        <v>-6.3599999999999213E-2</v>
      </c>
      <c r="D913" s="2">
        <f t="shared" si="110"/>
        <v>10.16362</v>
      </c>
      <c r="E913" s="2">
        <f t="shared" si="112"/>
        <v>10.147490000000001</v>
      </c>
      <c r="F913" s="2">
        <f t="shared" si="105"/>
        <v>10.16574</v>
      </c>
      <c r="G913" s="2">
        <f t="shared" si="107"/>
        <v>9.8289919999999995</v>
      </c>
      <c r="H913" s="2">
        <f t="shared" si="111"/>
        <v>7.8304099999999979</v>
      </c>
      <c r="I913" s="2">
        <f t="array" ref="I913">SUMPRODUCT(B897:B916, (ROW(B897:B916)-ROW(B897)+1)) / (20*21/2)</f>
        <v>10.210869523809526</v>
      </c>
      <c r="J913" s="2">
        <f t="shared" si="106"/>
        <v>10.104766286959299</v>
      </c>
      <c r="K913" s="2">
        <f t="shared" si="108"/>
        <v>9.752892584448599</v>
      </c>
    </row>
    <row r="914" spans="1:11" ht="13.5" x14ac:dyDescent="0.25">
      <c r="A914" s="3">
        <f>TITRES_STAT!B917</f>
        <v>43336</v>
      </c>
      <c r="B914" s="17">
        <f>TITRES_STAT!D917</f>
        <v>10.2714</v>
      </c>
      <c r="C914" s="2">
        <f t="shared" si="109"/>
        <v>0.13149999999999906</v>
      </c>
      <c r="D914" s="2">
        <f t="shared" si="110"/>
        <v>10.197560000000001</v>
      </c>
      <c r="E914" s="2">
        <f t="shared" si="112"/>
        <v>10.16319</v>
      </c>
      <c r="F914" s="2">
        <f t="shared" si="105"/>
        <v>10.179109999999998</v>
      </c>
      <c r="G914" s="2">
        <f t="shared" si="107"/>
        <v>9.8561559999999986</v>
      </c>
      <c r="H914" s="2">
        <f t="shared" si="111"/>
        <v>7.8498059999999983</v>
      </c>
      <c r="I914" s="2">
        <f t="array" ref="I914">SUMPRODUCT(B898:B917, (ROW(B898:B917)-ROW(B898)+1)) / (20*21/2)</f>
        <v>10.228411904761904</v>
      </c>
      <c r="J914" s="2">
        <f t="shared" si="106"/>
        <v>10.120636164391748</v>
      </c>
      <c r="K914" s="2">
        <f t="shared" si="108"/>
        <v>9.7732262085878698</v>
      </c>
    </row>
    <row r="915" spans="1:11" ht="13.5" x14ac:dyDescent="0.25">
      <c r="A915" s="3">
        <f>TITRES_STAT!B918</f>
        <v>43339</v>
      </c>
      <c r="B915" s="17">
        <f>TITRES_STAT!D918</f>
        <v>10.335100000000001</v>
      </c>
      <c r="C915" s="2">
        <f t="shared" si="109"/>
        <v>6.3700000000000756E-2</v>
      </c>
      <c r="D915" s="2">
        <f t="shared" si="110"/>
        <v>10.227279999999999</v>
      </c>
      <c r="E915" s="2">
        <f t="shared" si="112"/>
        <v>10.185689999999999</v>
      </c>
      <c r="F915" s="2">
        <f t="shared" si="105"/>
        <v>10.195665</v>
      </c>
      <c r="G915" s="2">
        <f t="shared" si="107"/>
        <v>9.8794999999999984</v>
      </c>
      <c r="H915" s="2">
        <f t="shared" si="111"/>
        <v>7.8694874999999991</v>
      </c>
      <c r="I915" s="2">
        <f t="array" ref="I915">SUMPRODUCT(B899:B918, (ROW(B899:B918)-ROW(B899)+1)) / (20*21/2)</f>
        <v>10.245570476190474</v>
      </c>
      <c r="J915" s="2">
        <f t="shared" si="106"/>
        <v>10.141061291592532</v>
      </c>
      <c r="K915" s="2">
        <f t="shared" si="108"/>
        <v>9.7952604749177574</v>
      </c>
    </row>
    <row r="916" spans="1:11" ht="13.5" x14ac:dyDescent="0.25">
      <c r="A916" s="3">
        <f>TITRES_STAT!B919</f>
        <v>43340</v>
      </c>
      <c r="B916" s="17">
        <f>TITRES_STAT!D919</f>
        <v>10.394500000000001</v>
      </c>
      <c r="C916" s="2">
        <f t="shared" si="109"/>
        <v>5.9400000000000119E-2</v>
      </c>
      <c r="D916" s="2">
        <f t="shared" si="110"/>
        <v>10.268879999999999</v>
      </c>
      <c r="E916" s="2">
        <f t="shared" si="112"/>
        <v>10.210730000000002</v>
      </c>
      <c r="F916" s="2">
        <f t="shared" ref="F916:F979" si="113">AVERAGE(B897:B916)</f>
        <v>10.210305</v>
      </c>
      <c r="G916" s="2">
        <f t="shared" si="107"/>
        <v>9.9031839999999995</v>
      </c>
      <c r="H916" s="2">
        <f t="shared" si="111"/>
        <v>7.8893019999999998</v>
      </c>
      <c r="I916" s="2">
        <f t="array" ref="I916">SUMPRODUCT(B900:B919, (ROW(B900:B919)-ROW(B900)+1)) / (20*21/2)</f>
        <v>10.26840761904762</v>
      </c>
      <c r="J916" s="2">
        <f t="shared" si="106"/>
        <v>10.165198311440863</v>
      </c>
      <c r="K916" s="2">
        <f t="shared" si="108"/>
        <v>9.8187600641366686</v>
      </c>
    </row>
    <row r="917" spans="1:11" ht="13.5" x14ac:dyDescent="0.25">
      <c r="A917" s="3">
        <f>TITRES_STAT!B920</f>
        <v>43341</v>
      </c>
      <c r="B917" s="17">
        <f>TITRES_STAT!D920</f>
        <v>10.394500000000001</v>
      </c>
      <c r="C917" s="2">
        <f t="shared" si="109"/>
        <v>0</v>
      </c>
      <c r="D917" s="2">
        <f t="shared" si="110"/>
        <v>10.307080000000001</v>
      </c>
      <c r="E917" s="2">
        <f t="shared" si="112"/>
        <v>10.235769999999999</v>
      </c>
      <c r="F917" s="2">
        <f t="shared" si="113"/>
        <v>10.214334999999998</v>
      </c>
      <c r="G917" s="2">
        <f t="shared" si="107"/>
        <v>9.9268679999999971</v>
      </c>
      <c r="H917" s="2">
        <f t="shared" si="111"/>
        <v>7.9092805000000022</v>
      </c>
      <c r="I917" s="2">
        <f t="array" ref="I917">SUMPRODUCT(B901:B920, (ROW(B901:B920)-ROW(B901)+1)) / (20*21/2)</f>
        <v>10.292768095238095</v>
      </c>
      <c r="J917" s="2">
        <f t="shared" ref="J917:J980" si="114">$J$4*B917+J916*(1-$J$4)</f>
        <v>10.187036567494115</v>
      </c>
      <c r="K917" s="2">
        <f t="shared" si="108"/>
        <v>9.8413381008371914</v>
      </c>
    </row>
    <row r="918" spans="1:11" ht="13.5" x14ac:dyDescent="0.25">
      <c r="A918" s="3">
        <f>TITRES_STAT!B921</f>
        <v>43342</v>
      </c>
      <c r="B918" s="17">
        <f>TITRES_STAT!D921</f>
        <v>10.394500000000001</v>
      </c>
      <c r="C918" s="2">
        <f t="shared" si="109"/>
        <v>0</v>
      </c>
      <c r="D918" s="2">
        <f t="shared" si="110"/>
        <v>10.358000000000001</v>
      </c>
      <c r="E918" s="2">
        <f t="shared" si="112"/>
        <v>10.260809999999998</v>
      </c>
      <c r="F918" s="2">
        <f t="shared" si="113"/>
        <v>10.22261</v>
      </c>
      <c r="G918" s="2">
        <f t="shared" si="107"/>
        <v>9.9509759999999954</v>
      </c>
      <c r="H918" s="2">
        <f t="shared" si="111"/>
        <v>7.9292590000000018</v>
      </c>
      <c r="I918" s="2">
        <f t="array" ref="I918">SUMPRODUCT(B902:B921, (ROW(B902:B921)-ROW(B902)+1)) / (20*21/2)</f>
        <v>10.316521904761906</v>
      </c>
      <c r="J918" s="2">
        <f t="shared" si="114"/>
        <v>10.206794989637533</v>
      </c>
      <c r="K918" s="2">
        <f t="shared" si="108"/>
        <v>9.8630307243337718</v>
      </c>
    </row>
    <row r="919" spans="1:11" ht="13.5" x14ac:dyDescent="0.25">
      <c r="A919" s="3">
        <f>TITRES_STAT!B922</f>
        <v>43343</v>
      </c>
      <c r="B919" s="17">
        <f>TITRES_STAT!D922</f>
        <v>10.462400000000001</v>
      </c>
      <c r="C919" s="2">
        <f t="shared" si="109"/>
        <v>6.7899999999999849E-2</v>
      </c>
      <c r="D919" s="2">
        <f t="shared" si="110"/>
        <v>10.396200000000002</v>
      </c>
      <c r="E919" s="2">
        <f t="shared" si="112"/>
        <v>10.296879999999998</v>
      </c>
      <c r="F919" s="2">
        <f t="shared" si="113"/>
        <v>10.227914999999999</v>
      </c>
      <c r="G919" s="2">
        <f t="shared" si="107"/>
        <v>9.9717719999999961</v>
      </c>
      <c r="H919" s="2">
        <f t="shared" si="111"/>
        <v>7.9494130000000007</v>
      </c>
      <c r="I919" s="2">
        <f t="array" ref="I919">SUMPRODUCT(B903:B922, (ROW(B903:B922)-ROW(B903)+1)) / (20*21/2)</f>
        <v>10.322487142857142</v>
      </c>
      <c r="J919" s="2">
        <f t="shared" si="114"/>
        <v>10.231138323957769</v>
      </c>
      <c r="K919" s="2">
        <f t="shared" si="108"/>
        <v>9.88653540181088</v>
      </c>
    </row>
    <row r="920" spans="1:11" ht="13.5" x14ac:dyDescent="0.25">
      <c r="A920" s="3">
        <f>TITRES_STAT!B923</f>
        <v>43346</v>
      </c>
      <c r="B920" s="17">
        <f>TITRES_STAT!D923</f>
        <v>10.483700000000001</v>
      </c>
      <c r="C920" s="2">
        <f t="shared" si="109"/>
        <v>2.1300000000000097E-2</v>
      </c>
      <c r="D920" s="2">
        <f t="shared" si="110"/>
        <v>10.425920000000001</v>
      </c>
      <c r="E920" s="2">
        <f t="shared" si="112"/>
        <v>10.326599999999999</v>
      </c>
      <c r="F920" s="2">
        <f t="shared" si="113"/>
        <v>10.234285</v>
      </c>
      <c r="G920" s="2">
        <f t="shared" si="107"/>
        <v>9.9908719999999978</v>
      </c>
      <c r="H920" s="2">
        <f t="shared" si="111"/>
        <v>7.9696734999999999</v>
      </c>
      <c r="I920" s="2">
        <f t="array" ref="I920">SUMPRODUCT(B904:B923, (ROW(B904:B923)-ROW(B904)+1)) / (20*21/2)</f>
        <v>10.30763619047619</v>
      </c>
      <c r="J920" s="2">
        <f t="shared" si="114"/>
        <v>10.255191816914172</v>
      </c>
      <c r="K920" s="2">
        <f t="shared" si="108"/>
        <v>9.9099536213477073</v>
      </c>
    </row>
    <row r="921" spans="1:11" ht="13.5" x14ac:dyDescent="0.25">
      <c r="A921" s="3">
        <f>TITRES_STAT!B924</f>
        <v>43347</v>
      </c>
      <c r="B921" s="17">
        <f>TITRES_STAT!D924</f>
        <v>10.483700000000001</v>
      </c>
      <c r="C921" s="2">
        <f t="shared" si="109"/>
        <v>0</v>
      </c>
      <c r="D921" s="2">
        <f t="shared" si="110"/>
        <v>10.443760000000001</v>
      </c>
      <c r="E921" s="2">
        <f t="shared" si="112"/>
        <v>10.35632</v>
      </c>
      <c r="F921" s="2">
        <f t="shared" si="113"/>
        <v>10.251264999999998</v>
      </c>
      <c r="G921" s="2">
        <f t="shared" si="107"/>
        <v>10.007595999999999</v>
      </c>
      <c r="H921" s="2">
        <f t="shared" si="111"/>
        <v>7.9896060000000011</v>
      </c>
      <c r="I921" s="2">
        <f t="array" ref="I921">SUMPRODUCT(B905:B924, (ROW(B905:B924)-ROW(B905)+1)) / (20*21/2)</f>
        <v>10.309149047619048</v>
      </c>
      <c r="J921" s="2">
        <f t="shared" si="114"/>
        <v>10.276954501017585</v>
      </c>
      <c r="K921" s="2">
        <f t="shared" si="108"/>
        <v>9.9324534793340717</v>
      </c>
    </row>
    <row r="922" spans="1:11" ht="13.5" x14ac:dyDescent="0.25">
      <c r="A922" s="3">
        <f>TITRES_STAT!B925</f>
        <v>43348</v>
      </c>
      <c r="B922" s="17">
        <f>TITRES_STAT!D925</f>
        <v>10.3139</v>
      </c>
      <c r="C922" s="2">
        <f t="shared" si="109"/>
        <v>-0.1698000000000004</v>
      </c>
      <c r="D922" s="2">
        <f t="shared" si="110"/>
        <v>10.42764</v>
      </c>
      <c r="E922" s="2">
        <f t="shared" si="112"/>
        <v>10.367360000000001</v>
      </c>
      <c r="F922" s="2">
        <f t="shared" si="113"/>
        <v>10.257634999999997</v>
      </c>
      <c r="G922" s="2">
        <f t="shared" si="107"/>
        <v>10.025253999999997</v>
      </c>
      <c r="H922" s="2">
        <f t="shared" si="111"/>
        <v>8.0086075000000019</v>
      </c>
      <c r="I922" s="2">
        <f t="array" ref="I922">SUMPRODUCT(B906:B925, (ROW(B906:B925)-ROW(B906)+1)) / (20*21/2)</f>
        <v>10.305876190476191</v>
      </c>
      <c r="J922" s="2">
        <f t="shared" si="114"/>
        <v>10.28047311996829</v>
      </c>
      <c r="K922" s="2">
        <f t="shared" si="108"/>
        <v>9.94741216641901</v>
      </c>
    </row>
    <row r="923" spans="1:11" ht="13.5" x14ac:dyDescent="0.25">
      <c r="A923" s="3">
        <f>TITRES_STAT!B926</f>
        <v>43349</v>
      </c>
      <c r="B923" s="17">
        <f>TITRES_STAT!D926</f>
        <v>10.101699999999999</v>
      </c>
      <c r="C923" s="2">
        <f t="shared" si="109"/>
        <v>-0.21220000000000105</v>
      </c>
      <c r="D923" s="2">
        <f t="shared" si="110"/>
        <v>10.36908</v>
      </c>
      <c r="E923" s="2">
        <f t="shared" si="112"/>
        <v>10.36354</v>
      </c>
      <c r="F923" s="2">
        <f t="shared" si="113"/>
        <v>10.255514999999999</v>
      </c>
      <c r="G923" s="2">
        <f t="shared" si="107"/>
        <v>10.034761999999999</v>
      </c>
      <c r="H923" s="2">
        <f t="shared" si="111"/>
        <v>8.0271220000000021</v>
      </c>
      <c r="I923" s="2">
        <f t="array" ref="I923">SUMPRODUCT(B907:B926, (ROW(B907:B926)-ROW(B907)+1)) / (20*21/2)</f>
        <v>10.297989523809523</v>
      </c>
      <c r="J923" s="2">
        <f t="shared" si="114"/>
        <v>10.263447108542739</v>
      </c>
      <c r="K923" s="2">
        <f t="shared" si="108"/>
        <v>9.9534626696966964</v>
      </c>
    </row>
    <row r="924" spans="1:11" ht="13.5" x14ac:dyDescent="0.25">
      <c r="A924" s="3">
        <f>TITRES_STAT!B927</f>
        <v>43350</v>
      </c>
      <c r="B924" s="17">
        <f>TITRES_STAT!D927</f>
        <v>10.2714</v>
      </c>
      <c r="C924" s="2">
        <f t="shared" si="109"/>
        <v>0.16970000000000063</v>
      </c>
      <c r="D924" s="2">
        <f t="shared" si="110"/>
        <v>10.330880000000001</v>
      </c>
      <c r="E924" s="2">
        <f t="shared" si="112"/>
        <v>10.36354</v>
      </c>
      <c r="F924" s="2">
        <f t="shared" si="113"/>
        <v>10.263364999999999</v>
      </c>
      <c r="G924" s="2">
        <f t="shared" si="107"/>
        <v>10.051399999999999</v>
      </c>
      <c r="H924" s="2">
        <f t="shared" si="111"/>
        <v>8.0466490000000004</v>
      </c>
      <c r="I924" s="2">
        <f t="array" ref="I924">SUMPRODUCT(B908:B927, (ROW(B908:B927)-ROW(B908)+1)) / (20*21/2)</f>
        <v>10.285462857142857</v>
      </c>
      <c r="J924" s="2">
        <f t="shared" si="114"/>
        <v>10.264204526776764</v>
      </c>
      <c r="K924" s="2">
        <f t="shared" si="108"/>
        <v>9.9659308002968245</v>
      </c>
    </row>
    <row r="925" spans="1:11" ht="13.5" x14ac:dyDescent="0.25">
      <c r="A925" s="3">
        <f>TITRES_STAT!B928</f>
        <v>43353</v>
      </c>
      <c r="B925" s="17">
        <f>TITRES_STAT!D928</f>
        <v>10.228999999999999</v>
      </c>
      <c r="C925" s="2">
        <f t="shared" si="109"/>
        <v>-4.2400000000000659E-2</v>
      </c>
      <c r="D925" s="2">
        <f t="shared" si="110"/>
        <v>10.27994</v>
      </c>
      <c r="E925" s="2">
        <f t="shared" si="112"/>
        <v>10.352929999999999</v>
      </c>
      <c r="F925" s="2">
        <f t="shared" si="113"/>
        <v>10.269309999999999</v>
      </c>
      <c r="G925" s="2">
        <f t="shared" si="107"/>
        <v>10.065999999999997</v>
      </c>
      <c r="H925" s="2">
        <f t="shared" si="111"/>
        <v>8.0657180000000022</v>
      </c>
      <c r="I925" s="2">
        <f t="array" ref="I925">SUMPRODUCT(B909:B928, (ROW(B909:B928)-ROW(B909)+1)) / (20*21/2)</f>
        <v>10.276594285714285</v>
      </c>
      <c r="J925" s="2">
        <f t="shared" si="114"/>
        <v>10.260851714702786</v>
      </c>
      <c r="K925" s="2">
        <f t="shared" si="108"/>
        <v>9.9762472395008714</v>
      </c>
    </row>
    <row r="926" spans="1:11" ht="13.5" x14ac:dyDescent="0.25">
      <c r="A926" s="3">
        <f>TITRES_STAT!B929</f>
        <v>43355</v>
      </c>
      <c r="B926" s="17">
        <f>TITRES_STAT!D929</f>
        <v>10.186500000000001</v>
      </c>
      <c r="C926" s="2">
        <f t="shared" si="109"/>
        <v>-4.249999999999865E-2</v>
      </c>
      <c r="D926" s="2">
        <f t="shared" si="110"/>
        <v>10.220499999999999</v>
      </c>
      <c r="E926" s="2">
        <f t="shared" si="112"/>
        <v>10.332129999999999</v>
      </c>
      <c r="F926" s="2">
        <f t="shared" si="113"/>
        <v>10.271429999999999</v>
      </c>
      <c r="G926" s="2">
        <f t="shared" si="107"/>
        <v>10.081278000000001</v>
      </c>
      <c r="H926" s="2">
        <f t="shared" si="111"/>
        <v>8.0843285000000016</v>
      </c>
      <c r="I926" s="2">
        <f t="array" ref="I926">SUMPRODUCT(B910:B929, (ROW(B910:B929)-ROW(B910)+1)) / (20*21/2)</f>
        <v>10.263925714285714</v>
      </c>
      <c r="J926" s="2">
        <f t="shared" si="114"/>
        <v>10.253770599016807</v>
      </c>
      <c r="K926" s="2">
        <f t="shared" si="108"/>
        <v>9.984492445794956</v>
      </c>
    </row>
    <row r="927" spans="1:11" ht="13.5" x14ac:dyDescent="0.25">
      <c r="A927" s="3">
        <f>TITRES_STAT!B930</f>
        <v>43356</v>
      </c>
      <c r="B927" s="17">
        <f>TITRES_STAT!D930</f>
        <v>10.139900000000001</v>
      </c>
      <c r="C927" s="2">
        <f t="shared" si="109"/>
        <v>-4.6599999999999753E-2</v>
      </c>
      <c r="D927" s="2">
        <f t="shared" si="110"/>
        <v>10.185700000000001</v>
      </c>
      <c r="E927" s="2">
        <f t="shared" si="112"/>
        <v>10.30667</v>
      </c>
      <c r="F927" s="2">
        <f t="shared" si="113"/>
        <v>10.271219999999998</v>
      </c>
      <c r="G927" s="2">
        <f t="shared" si="107"/>
        <v>10.095456</v>
      </c>
      <c r="H927" s="2">
        <f t="shared" si="111"/>
        <v>8.1024600000000007</v>
      </c>
      <c r="I927" s="2">
        <f t="array" ref="I927">SUMPRODUCT(B911:B930, (ROW(B911:B930)-ROW(B911)+1)) / (20*21/2)</f>
        <v>10.251475238095239</v>
      </c>
      <c r="J927" s="2">
        <f t="shared" si="114"/>
        <v>10.242925780062826</v>
      </c>
      <c r="K927" s="2">
        <f t="shared" si="108"/>
        <v>9.9905868596853491</v>
      </c>
    </row>
    <row r="928" spans="1:11" ht="13.5" x14ac:dyDescent="0.25">
      <c r="A928" s="3">
        <f>TITRES_STAT!B931</f>
        <v>43357</v>
      </c>
      <c r="B928" s="17">
        <f>TITRES_STAT!D931</f>
        <v>10.178100000000001</v>
      </c>
      <c r="C928" s="2">
        <f t="shared" si="109"/>
        <v>3.819999999999979E-2</v>
      </c>
      <c r="D928" s="2">
        <f t="shared" si="110"/>
        <v>10.200980000000001</v>
      </c>
      <c r="E928" s="2">
        <f t="shared" si="112"/>
        <v>10.285029999999999</v>
      </c>
      <c r="F928" s="2">
        <f t="shared" si="113"/>
        <v>10.272919999999999</v>
      </c>
      <c r="G928" s="2">
        <f t="shared" si="107"/>
        <v>10.109208000000001</v>
      </c>
      <c r="H928" s="2">
        <f t="shared" si="111"/>
        <v>8.1205360000000013</v>
      </c>
      <c r="I928" s="2">
        <f t="array" ref="I928">SUMPRODUCT(B912:B931, (ROW(B912:B931)-ROW(B912)+1)) / (20*21/2)</f>
        <v>10.242864761904762</v>
      </c>
      <c r="J928" s="2">
        <f t="shared" si="114"/>
        <v>10.23675189624732</v>
      </c>
      <c r="K928" s="2">
        <f t="shared" si="108"/>
        <v>9.9979403161682772</v>
      </c>
    </row>
    <row r="929" spans="1:11" ht="13.5" x14ac:dyDescent="0.25">
      <c r="A929" s="3">
        <f>TITRES_STAT!B932</f>
        <v>43360</v>
      </c>
      <c r="B929" s="17">
        <f>TITRES_STAT!D932</f>
        <v>10.139900000000001</v>
      </c>
      <c r="C929" s="2">
        <f t="shared" si="109"/>
        <v>-3.819999999999979E-2</v>
      </c>
      <c r="D929" s="2">
        <f t="shared" si="110"/>
        <v>10.17468</v>
      </c>
      <c r="E929" s="2">
        <f t="shared" si="112"/>
        <v>10.25278</v>
      </c>
      <c r="F929" s="2">
        <f t="shared" si="113"/>
        <v>10.27483</v>
      </c>
      <c r="G929" s="2">
        <f t="shared" si="107"/>
        <v>10.119480000000001</v>
      </c>
      <c r="H929" s="2">
        <f t="shared" si="111"/>
        <v>8.138421000000001</v>
      </c>
      <c r="I929" s="2">
        <f t="array" ref="I929">SUMPRODUCT(B913:B932, (ROW(B913:B932)-ROW(B913)+1)) / (20*21/2)</f>
        <v>10.226598095238094</v>
      </c>
      <c r="J929" s="2">
        <f t="shared" si="114"/>
        <v>10.227527906128527</v>
      </c>
      <c r="K929" s="2">
        <f t="shared" si="108"/>
        <v>10.00350736259305</v>
      </c>
    </row>
    <row r="930" spans="1:11" ht="13.5" x14ac:dyDescent="0.25">
      <c r="A930" s="3">
        <f>TITRES_STAT!B933</f>
        <v>43361</v>
      </c>
      <c r="B930" s="17">
        <f>TITRES_STAT!D933</f>
        <v>10.1441</v>
      </c>
      <c r="C930" s="2">
        <f t="shared" si="109"/>
        <v>4.1999999999990933E-3</v>
      </c>
      <c r="D930" s="2">
        <f t="shared" si="110"/>
        <v>10.157700000000002</v>
      </c>
      <c r="E930" s="2">
        <f t="shared" si="112"/>
        <v>10.218819999999999</v>
      </c>
      <c r="F930" s="2">
        <f t="shared" si="113"/>
        <v>10.272710000000002</v>
      </c>
      <c r="G930" s="2">
        <f t="shared" si="107"/>
        <v>10.12712</v>
      </c>
      <c r="H930" s="2">
        <f t="shared" si="111"/>
        <v>8.1563269999999992</v>
      </c>
      <c r="I930" s="2">
        <f t="array" ref="I930">SUMPRODUCT(B914:B933, (ROW(B914:B933)-ROW(B914)+1)) / (20*21/2)</f>
        <v>10.198682857142856</v>
      </c>
      <c r="J930" s="2">
        <f t="shared" si="114"/>
        <v>10.219582391259143</v>
      </c>
      <c r="K930" s="2">
        <f t="shared" si="108"/>
        <v>10.009020799354106</v>
      </c>
    </row>
    <row r="931" spans="1:11" ht="13.5" x14ac:dyDescent="0.25">
      <c r="A931" s="3">
        <f>TITRES_STAT!B934</f>
        <v>43362</v>
      </c>
      <c r="B931" s="17">
        <f>TITRES_STAT!D934</f>
        <v>10.1823</v>
      </c>
      <c r="C931" s="2">
        <f t="shared" si="109"/>
        <v>3.819999999999979E-2</v>
      </c>
      <c r="D931" s="2">
        <f t="shared" si="110"/>
        <v>10.15686</v>
      </c>
      <c r="E931" s="2">
        <f t="shared" si="112"/>
        <v>10.18868</v>
      </c>
      <c r="F931" s="2">
        <f t="shared" si="113"/>
        <v>10.272500000000001</v>
      </c>
      <c r="G931" s="2">
        <f t="shared" si="107"/>
        <v>10.135524000000002</v>
      </c>
      <c r="H931" s="2">
        <f t="shared" si="111"/>
        <v>8.1745064999999997</v>
      </c>
      <c r="I931" s="2">
        <f t="array" ref="I931">SUMPRODUCT(B915:B934, (ROW(B915:B934)-ROW(B915)+1)) / (20*21/2)</f>
        <v>10.17155619047619</v>
      </c>
      <c r="J931" s="2">
        <f t="shared" si="114"/>
        <v>10.2160316873297</v>
      </c>
      <c r="K931" s="2">
        <f t="shared" si="108"/>
        <v>10.015816062124534</v>
      </c>
    </row>
    <row r="932" spans="1:11" ht="13.5" x14ac:dyDescent="0.25">
      <c r="A932" s="3">
        <f>TITRES_STAT!B935</f>
        <v>43363</v>
      </c>
      <c r="B932" s="17">
        <f>TITRES_STAT!D935</f>
        <v>10.101699999999999</v>
      </c>
      <c r="C932" s="2">
        <f t="shared" si="109"/>
        <v>-8.0600000000000449E-2</v>
      </c>
      <c r="D932" s="2">
        <f t="shared" si="110"/>
        <v>10.14922</v>
      </c>
      <c r="E932" s="2">
        <f t="shared" si="112"/>
        <v>10.167459999999998</v>
      </c>
      <c r="F932" s="2">
        <f t="shared" si="113"/>
        <v>10.267410000000002</v>
      </c>
      <c r="G932" s="2">
        <f t="shared" si="107"/>
        <v>10.139430000000003</v>
      </c>
      <c r="H932" s="2">
        <f t="shared" si="111"/>
        <v>8.1923650000000006</v>
      </c>
      <c r="I932" s="2">
        <f t="array" ref="I932">SUMPRODUCT(B916:B935, (ROW(B916:B935)-ROW(B916)+1)) / (20*21/2)</f>
        <v>10.145844285714286</v>
      </c>
      <c r="J932" s="2">
        <f t="shared" si="114"/>
        <v>10.205142955203062</v>
      </c>
      <c r="K932" s="2">
        <f t="shared" si="108"/>
        <v>10.019184059688278</v>
      </c>
    </row>
    <row r="933" spans="1:11" ht="13.5" x14ac:dyDescent="0.25">
      <c r="A933" s="3">
        <f>TITRES_STAT!B936</f>
        <v>43364</v>
      </c>
      <c r="B933" s="17">
        <f>TITRES_STAT!D936</f>
        <v>9.9742999999999995</v>
      </c>
      <c r="C933" s="2">
        <f t="shared" si="109"/>
        <v>-0.12739999999999974</v>
      </c>
      <c r="D933" s="2">
        <f t="shared" si="110"/>
        <v>10.108459999999999</v>
      </c>
      <c r="E933" s="2">
        <f t="shared" si="112"/>
        <v>10.154719999999999</v>
      </c>
      <c r="F933" s="2">
        <f t="shared" si="113"/>
        <v>10.259130000000003</v>
      </c>
      <c r="G933" s="2">
        <f t="shared" si="107"/>
        <v>10.140448000000001</v>
      </c>
      <c r="H933" s="2">
        <f t="shared" si="111"/>
        <v>8.2095864999999986</v>
      </c>
      <c r="I933" s="2">
        <f t="array" ref="I933">SUMPRODUCT(B917:B936, (ROW(B917:B936)-ROW(B917)+1)) / (20*21/2)</f>
        <v>10.121850476190476</v>
      </c>
      <c r="J933" s="2">
        <f t="shared" si="114"/>
        <v>10.18315791185039</v>
      </c>
      <c r="K933" s="2">
        <f t="shared" si="108"/>
        <v>10.017423900484816</v>
      </c>
    </row>
    <row r="934" spans="1:11" ht="13.5" x14ac:dyDescent="0.25">
      <c r="A934" s="3">
        <f>TITRES_STAT!B937</f>
        <v>43367</v>
      </c>
      <c r="B934" s="17">
        <f>TITRES_STAT!D937</f>
        <v>9.9742999999999995</v>
      </c>
      <c r="C934" s="2">
        <f t="shared" si="109"/>
        <v>0</v>
      </c>
      <c r="D934" s="2">
        <f t="shared" si="110"/>
        <v>10.075340000000001</v>
      </c>
      <c r="E934" s="2">
        <f t="shared" si="112"/>
        <v>10.12501</v>
      </c>
      <c r="F934" s="2">
        <f t="shared" si="113"/>
        <v>10.244275</v>
      </c>
      <c r="G934" s="2">
        <f t="shared" si="107"/>
        <v>10.141720000000003</v>
      </c>
      <c r="H934" s="2">
        <f t="shared" si="111"/>
        <v>8.2268080000000001</v>
      </c>
      <c r="I934" s="2">
        <f t="array" ref="I934">SUMPRODUCT(B918:B937, (ROW(B918:B937)-ROW(B918)+1)) / (20*21/2)</f>
        <v>10.099857619047619</v>
      </c>
      <c r="J934" s="2">
        <f t="shared" si="114"/>
        <v>10.163266682150354</v>
      </c>
      <c r="K934" s="2">
        <f t="shared" si="108"/>
        <v>10.015732767132471</v>
      </c>
    </row>
    <row r="935" spans="1:11" ht="13.5" x14ac:dyDescent="0.25">
      <c r="A935" s="3">
        <f>TITRES_STAT!B938</f>
        <v>43368</v>
      </c>
      <c r="B935" s="17">
        <f>TITRES_STAT!D938</f>
        <v>9.9742999999999995</v>
      </c>
      <c r="C935" s="2">
        <f t="shared" si="109"/>
        <v>0</v>
      </c>
      <c r="D935" s="2">
        <f t="shared" si="110"/>
        <v>10.04138</v>
      </c>
      <c r="E935" s="2">
        <f t="shared" si="112"/>
        <v>10.099540000000001</v>
      </c>
      <c r="F935" s="2">
        <f t="shared" si="113"/>
        <v>10.226234999999999</v>
      </c>
      <c r="G935" s="2">
        <f t="shared" si="107"/>
        <v>10.145116</v>
      </c>
      <c r="H935" s="2">
        <f t="shared" si="111"/>
        <v>8.2440294999999999</v>
      </c>
      <c r="I935" s="2">
        <f t="array" ref="I935">SUMPRODUCT(B919:B938, (ROW(B919:B938)-ROW(B919)+1)) / (20*21/2)</f>
        <v>10.07865619047619</v>
      </c>
      <c r="J935" s="2">
        <f t="shared" si="114"/>
        <v>10.145269855278892</v>
      </c>
      <c r="K935" s="2">
        <f t="shared" si="108"/>
        <v>10.01410795273512</v>
      </c>
    </row>
    <row r="936" spans="1:11" ht="13.5" x14ac:dyDescent="0.25">
      <c r="A936" s="3">
        <f>TITRES_STAT!B939</f>
        <v>43369</v>
      </c>
      <c r="B936" s="17">
        <f>TITRES_STAT!D939</f>
        <v>9.9742999999999995</v>
      </c>
      <c r="C936" s="2">
        <f t="shared" si="109"/>
        <v>0</v>
      </c>
      <c r="D936" s="2">
        <f t="shared" si="110"/>
        <v>9.9997799999999994</v>
      </c>
      <c r="E936" s="2">
        <f t="shared" si="112"/>
        <v>10.07832</v>
      </c>
      <c r="F936" s="2">
        <f t="shared" si="113"/>
        <v>10.205225</v>
      </c>
      <c r="G936" s="2">
        <f t="shared" si="107"/>
        <v>10.149019999999998</v>
      </c>
      <c r="H936" s="2">
        <f t="shared" si="111"/>
        <v>8.2612835000000011</v>
      </c>
      <c r="I936" s="2">
        <f t="array" ref="I936">SUMPRODUCT(B920:B939, (ROW(B920:B939)-ROW(B920)+1)) / (20*21/2)</f>
        <v>10.048601904761904</v>
      </c>
      <c r="J936" s="2">
        <f t="shared" si="114"/>
        <v>10.128987011918998</v>
      </c>
      <c r="K936" s="2">
        <f t="shared" si="108"/>
        <v>10.012546856549429</v>
      </c>
    </row>
    <row r="937" spans="1:11" ht="13.5" x14ac:dyDescent="0.25">
      <c r="A937" s="3">
        <f>TITRES_STAT!B940</f>
        <v>43370</v>
      </c>
      <c r="B937" s="17">
        <f>TITRES_STAT!D940</f>
        <v>9.9742999999999995</v>
      </c>
      <c r="C937" s="2">
        <f t="shared" si="109"/>
        <v>0</v>
      </c>
      <c r="D937" s="2">
        <f t="shared" si="110"/>
        <v>9.9742999999999995</v>
      </c>
      <c r="E937" s="2">
        <f t="shared" si="112"/>
        <v>10.06176</v>
      </c>
      <c r="F937" s="2">
        <f t="shared" si="113"/>
        <v>10.184214999999998</v>
      </c>
      <c r="G937" s="2">
        <f t="shared" si="107"/>
        <v>10.153093999999999</v>
      </c>
      <c r="H937" s="2">
        <f t="shared" si="111"/>
        <v>8.2785539999999997</v>
      </c>
      <c r="I937" s="2">
        <f t="array" ref="I937">SUMPRODUCT(B921:B940, (ROW(B921:B940)-ROW(B921)+1)) / (20*21/2)</f>
        <v>10.017430476190476</v>
      </c>
      <c r="J937" s="2">
        <f t="shared" si="114"/>
        <v>10.114254915545761</v>
      </c>
      <c r="K937" s="2">
        <f t="shared" si="108"/>
        <v>10.011046979822</v>
      </c>
    </row>
    <row r="938" spans="1:11" ht="13.5" x14ac:dyDescent="0.25">
      <c r="A938" s="3">
        <f>TITRES_STAT!B941</f>
        <v>43371</v>
      </c>
      <c r="B938" s="17">
        <f>TITRES_STAT!D941</f>
        <v>9.9616000000000007</v>
      </c>
      <c r="C938" s="2">
        <f t="shared" si="109"/>
        <v>-1.2699999999998823E-2</v>
      </c>
      <c r="D938" s="2">
        <f t="shared" si="110"/>
        <v>9.9717599999999997</v>
      </c>
      <c r="E938" s="2">
        <f t="shared" si="112"/>
        <v>10.04011</v>
      </c>
      <c r="F938" s="2">
        <f t="shared" si="113"/>
        <v>10.162569999999999</v>
      </c>
      <c r="G938" s="2">
        <f t="shared" si="107"/>
        <v>10.155471999999998</v>
      </c>
      <c r="H938" s="2">
        <f t="shared" si="111"/>
        <v>8.2958759999999998</v>
      </c>
      <c r="I938" s="2">
        <f t="array" ref="I938">SUMPRODUCT(B922:B941, (ROW(B922:B941)-ROW(B922)+1)) / (20*21/2)</f>
        <v>9.9854552380952377</v>
      </c>
      <c r="J938" s="2">
        <f t="shared" si="114"/>
        <v>10.099716352160449</v>
      </c>
      <c r="K938" s="2">
        <f t="shared" si="108"/>
        <v>10.00910788257408</v>
      </c>
    </row>
    <row r="939" spans="1:11" ht="13.5" x14ac:dyDescent="0.25">
      <c r="A939" s="3">
        <f>TITRES_STAT!B942</f>
        <v>43374</v>
      </c>
      <c r="B939" s="17">
        <f>TITRES_STAT!D942</f>
        <v>9.8469999999999995</v>
      </c>
      <c r="C939" s="2">
        <f t="shared" si="109"/>
        <v>-0.11460000000000115</v>
      </c>
      <c r="D939" s="2">
        <f t="shared" si="110"/>
        <v>9.9463000000000008</v>
      </c>
      <c r="E939" s="2">
        <f t="shared" si="112"/>
        <v>10.010819999999999</v>
      </c>
      <c r="F939" s="2">
        <f t="shared" si="113"/>
        <v>10.1318</v>
      </c>
      <c r="G939" s="2">
        <f t="shared" si="107"/>
        <v>10.156321999999996</v>
      </c>
      <c r="H939" s="2">
        <f t="shared" si="111"/>
        <v>8.3127890000000004</v>
      </c>
      <c r="I939" s="2">
        <f t="array" ref="I939">SUMPRODUCT(B923:B942, (ROW(B923:B942)-ROW(B923)+1)) / (20*21/2)</f>
        <v>9.9569161904761909</v>
      </c>
      <c r="J939" s="2">
        <f t="shared" si="114"/>
        <v>10.075648128145168</v>
      </c>
      <c r="K939" s="2">
        <f t="shared" si="108"/>
        <v>10.00275071070843</v>
      </c>
    </row>
    <row r="940" spans="1:11" ht="13.5" x14ac:dyDescent="0.25">
      <c r="A940" s="3">
        <f>TITRES_STAT!B943</f>
        <v>43375</v>
      </c>
      <c r="B940" s="17">
        <f>TITRES_STAT!D943</f>
        <v>9.8045000000000009</v>
      </c>
      <c r="C940" s="2">
        <f t="shared" si="109"/>
        <v>-4.249999999999865E-2</v>
      </c>
      <c r="D940" s="2">
        <f t="shared" si="110"/>
        <v>9.9123400000000004</v>
      </c>
      <c r="E940" s="2">
        <f t="shared" si="112"/>
        <v>9.9768599999999985</v>
      </c>
      <c r="F940" s="2">
        <f t="shared" si="113"/>
        <v>10.09784</v>
      </c>
      <c r="G940" s="2">
        <f t="shared" si="107"/>
        <v>10.154623999999998</v>
      </c>
      <c r="H940" s="2">
        <f t="shared" si="111"/>
        <v>8.3296535000000009</v>
      </c>
      <c r="I940" s="2">
        <f t="array" ref="I940">SUMPRODUCT(B924:B943, (ROW(B924:B943)-ROW(B924)+1)) / (20*21/2)</f>
        <v>9.9301952380952372</v>
      </c>
      <c r="J940" s="2">
        <f t="shared" si="114"/>
        <v>10.049824496893248</v>
      </c>
      <c r="K940" s="2">
        <f t="shared" si="108"/>
        <v>9.9949761730335887</v>
      </c>
    </row>
    <row r="941" spans="1:11" ht="13.5" x14ac:dyDescent="0.25">
      <c r="A941" s="3">
        <f>TITRES_STAT!B944</f>
        <v>43376</v>
      </c>
      <c r="B941" s="17">
        <f>TITRES_STAT!D944</f>
        <v>9.7621000000000002</v>
      </c>
      <c r="C941" s="2">
        <f t="shared" si="109"/>
        <v>-4.2400000000000659E-2</v>
      </c>
      <c r="D941" s="2">
        <f t="shared" si="110"/>
        <v>9.8699000000000012</v>
      </c>
      <c r="E941" s="2">
        <f t="shared" si="112"/>
        <v>9.9348399999999994</v>
      </c>
      <c r="F941" s="2">
        <f t="shared" si="113"/>
        <v>10.06176</v>
      </c>
      <c r="G941" s="2">
        <f t="shared" si="107"/>
        <v>10.153095999999996</v>
      </c>
      <c r="H941" s="2">
        <f t="shared" si="111"/>
        <v>8.3464700000000001</v>
      </c>
      <c r="I941" s="2">
        <f t="array" ref="I941">SUMPRODUCT(B925:B944, (ROW(B925:B944)-ROW(B925)+1)) / (20*21/2)</f>
        <v>9.9051319047619053</v>
      </c>
      <c r="J941" s="2">
        <f t="shared" si="114"/>
        <v>10.022422163855795</v>
      </c>
      <c r="K941" s="2">
        <f t="shared" si="108"/>
        <v>9.9858437740910944</v>
      </c>
    </row>
    <row r="942" spans="1:11" ht="13.5" x14ac:dyDescent="0.25">
      <c r="A942" s="3">
        <f>TITRES_STAT!B945</f>
        <v>43377</v>
      </c>
      <c r="B942" s="17">
        <f>TITRES_STAT!D945</f>
        <v>9.7621000000000002</v>
      </c>
      <c r="C942" s="2">
        <f t="shared" si="109"/>
        <v>0</v>
      </c>
      <c r="D942" s="2">
        <f t="shared" si="110"/>
        <v>9.8274599999999985</v>
      </c>
      <c r="E942" s="2">
        <f t="shared" si="112"/>
        <v>9.9008800000000008</v>
      </c>
      <c r="F942" s="2">
        <f t="shared" si="113"/>
        <v>10.03417</v>
      </c>
      <c r="G942" s="2">
        <f t="shared" si="107"/>
        <v>10.150123999999995</v>
      </c>
      <c r="H942" s="2">
        <f t="shared" si="111"/>
        <v>8.3632864999999992</v>
      </c>
      <c r="I942" s="2">
        <f t="array" ref="I942">SUMPRODUCT(B926:B945, (ROW(B926:B945)-ROW(B926)+1)) / (20*21/2)</f>
        <v>9.8813247619047608</v>
      </c>
      <c r="J942" s="2">
        <f t="shared" si="114"/>
        <v>9.9976295768219092</v>
      </c>
      <c r="K942" s="2">
        <f t="shared" si="108"/>
        <v>9.9770695084404633</v>
      </c>
    </row>
    <row r="943" spans="1:11" ht="13.5" x14ac:dyDescent="0.25">
      <c r="A943" s="3">
        <f>TITRES_STAT!B946</f>
        <v>43378</v>
      </c>
      <c r="B943" s="17">
        <f>TITRES_STAT!D946</f>
        <v>9.7536000000000005</v>
      </c>
      <c r="C943" s="2">
        <f t="shared" si="109"/>
        <v>-8.49999999999973E-3</v>
      </c>
      <c r="D943" s="2">
        <f t="shared" si="110"/>
        <v>9.7858599999999996</v>
      </c>
      <c r="E943" s="2">
        <f t="shared" si="112"/>
        <v>9.8788100000000014</v>
      </c>
      <c r="F943" s="2">
        <f t="shared" si="113"/>
        <v>10.016765000000001</v>
      </c>
      <c r="G943" s="2">
        <f t="shared" si="107"/>
        <v>10.145709999999996</v>
      </c>
      <c r="H943" s="2">
        <f t="shared" si="111"/>
        <v>8.3801424999999998</v>
      </c>
      <c r="I943" s="2">
        <f t="array" ref="I943">SUMPRODUCT(B927:B946, (ROW(B927:B946)-ROW(B927)+1)) / (20*21/2)</f>
        <v>9.8776228571428568</v>
      </c>
      <c r="J943" s="2">
        <f t="shared" si="114"/>
        <v>9.9743886647436319</v>
      </c>
      <c r="K943" s="2">
        <f t="shared" si="108"/>
        <v>9.968305998305544</v>
      </c>
    </row>
    <row r="944" spans="1:11" ht="13.5" x14ac:dyDescent="0.25">
      <c r="A944" s="3">
        <f>TITRES_STAT!B947</f>
        <v>43381</v>
      </c>
      <c r="B944" s="17">
        <f>TITRES_STAT!D947</f>
        <v>9.7536000000000005</v>
      </c>
      <c r="C944" s="2">
        <f t="shared" si="109"/>
        <v>0</v>
      </c>
      <c r="D944" s="2">
        <f t="shared" si="110"/>
        <v>9.7671799999999998</v>
      </c>
      <c r="E944" s="2">
        <f t="shared" si="112"/>
        <v>9.8567400000000021</v>
      </c>
      <c r="F944" s="2">
        <f t="shared" si="113"/>
        <v>9.9908750000000008</v>
      </c>
      <c r="G944" s="2">
        <f t="shared" si="107"/>
        <v>10.140701999999996</v>
      </c>
      <c r="H944" s="2">
        <f t="shared" si="111"/>
        <v>8.3968344999999989</v>
      </c>
      <c r="I944" s="2">
        <f t="array" ref="I944">SUMPRODUCT(B928:B947, (ROW(B928:B947)-ROW(B928)+1)) / (20*21/2)</f>
        <v>9.8690966666666657</v>
      </c>
      <c r="J944" s="2">
        <f t="shared" si="114"/>
        <v>9.9533611728632856</v>
      </c>
      <c r="K944" s="2">
        <f t="shared" si="108"/>
        <v>9.9598861552347397</v>
      </c>
    </row>
    <row r="945" spans="1:11" ht="13.5" x14ac:dyDescent="0.25">
      <c r="A945" s="3">
        <f>TITRES_STAT!B948</f>
        <v>43382</v>
      </c>
      <c r="B945" s="17">
        <f>TITRES_STAT!D948</f>
        <v>9.7408999999999999</v>
      </c>
      <c r="C945" s="2">
        <f t="shared" si="109"/>
        <v>-1.27000000000006E-2</v>
      </c>
      <c r="D945" s="2">
        <f t="shared" si="110"/>
        <v>9.7544599999999999</v>
      </c>
      <c r="E945" s="2">
        <f t="shared" si="112"/>
        <v>9.833400000000001</v>
      </c>
      <c r="F945" s="2">
        <f t="shared" si="113"/>
        <v>9.9664700000000011</v>
      </c>
      <c r="G945" s="2">
        <f t="shared" si="107"/>
        <v>10.135439999999996</v>
      </c>
      <c r="H945" s="2">
        <f t="shared" si="111"/>
        <v>8.4135779999999993</v>
      </c>
      <c r="I945" s="2">
        <f t="array" ref="I945">SUMPRODUCT(B929:B948, (ROW(B929:B948)-ROW(B929)+1)) / (20*21/2)</f>
        <v>9.8723890476190483</v>
      </c>
      <c r="J945" s="2">
        <f t="shared" si="114"/>
        <v>9.9331267754477341</v>
      </c>
      <c r="K945" s="2">
        <f t="shared" si="108"/>
        <v>9.9512984628725931</v>
      </c>
    </row>
    <row r="946" spans="1:11" ht="13.5" x14ac:dyDescent="0.25">
      <c r="A946" s="3">
        <f>TITRES_STAT!B949</f>
        <v>43383</v>
      </c>
      <c r="B946" s="17">
        <f>TITRES_STAT!D949</f>
        <v>9.9276</v>
      </c>
      <c r="C946" s="2">
        <f t="shared" si="109"/>
        <v>0.18670000000000009</v>
      </c>
      <c r="D946" s="2">
        <f t="shared" si="110"/>
        <v>9.7875599999999991</v>
      </c>
      <c r="E946" s="2">
        <f t="shared" si="112"/>
        <v>9.828730000000002</v>
      </c>
      <c r="F946" s="2">
        <f t="shared" si="113"/>
        <v>9.9535250000000026</v>
      </c>
      <c r="G946" s="2">
        <f t="shared" ref="G946:G1009" si="115">AVERAGE(B897:B946)</f>
        <v>10.131957999999996</v>
      </c>
      <c r="H946" s="2">
        <f t="shared" si="111"/>
        <v>8.431140000000001</v>
      </c>
      <c r="I946" s="2">
        <f t="array" ref="I946">SUMPRODUCT(B930:B949, (ROW(B930:B949)-ROW(B930)+1)) / (20*21/2)</f>
        <v>9.8948423809523813</v>
      </c>
      <c r="J946" s="2">
        <f t="shared" si="114"/>
        <v>9.932600415881284</v>
      </c>
      <c r="K946" s="2">
        <f t="shared" si="108"/>
        <v>9.950369111387392</v>
      </c>
    </row>
    <row r="947" spans="1:11" ht="13.5" x14ac:dyDescent="0.25">
      <c r="A947" s="3">
        <f>TITRES_STAT!B950</f>
        <v>43384</v>
      </c>
      <c r="B947" s="17">
        <f>TITRES_STAT!D950</f>
        <v>9.8640000000000008</v>
      </c>
      <c r="C947" s="2">
        <f t="shared" si="109"/>
        <v>-6.3599999999999213E-2</v>
      </c>
      <c r="D947" s="2">
        <f t="shared" si="110"/>
        <v>9.8079399999999985</v>
      </c>
      <c r="E947" s="2">
        <f t="shared" si="112"/>
        <v>9.8176999999999985</v>
      </c>
      <c r="F947" s="2">
        <f t="shared" si="113"/>
        <v>9.9397300000000008</v>
      </c>
      <c r="G947" s="2">
        <f t="shared" si="115"/>
        <v>10.122959999999996</v>
      </c>
      <c r="H947" s="2">
        <f t="shared" si="111"/>
        <v>8.4484660000000016</v>
      </c>
      <c r="I947" s="2">
        <f t="array" ref="I947">SUMPRODUCT(B931:B950, (ROW(B931:B950)-ROW(B931)+1)) / (20*21/2)</f>
        <v>9.9111176190476193</v>
      </c>
      <c r="J947" s="2">
        <f t="shared" si="114"/>
        <v>9.9260670429402094</v>
      </c>
      <c r="K947" s="2">
        <f t="shared" ref="K947:K1010" si="116">$K$4*B947+(1-$K$4)*K946</f>
        <v>9.9469820874114152</v>
      </c>
    </row>
    <row r="948" spans="1:11" ht="13.5" x14ac:dyDescent="0.25">
      <c r="A948" s="3">
        <f>TITRES_STAT!B951</f>
        <v>43385</v>
      </c>
      <c r="B948" s="17">
        <f>TITRES_STAT!D951</f>
        <v>9.9742999999999995</v>
      </c>
      <c r="C948" s="2">
        <f t="shared" si="109"/>
        <v>0.11029999999999873</v>
      </c>
      <c r="D948" s="2">
        <f t="shared" si="110"/>
        <v>9.8520800000000008</v>
      </c>
      <c r="E948" s="2">
        <f t="shared" si="112"/>
        <v>9.8189700000000002</v>
      </c>
      <c r="F948" s="2">
        <f t="shared" si="113"/>
        <v>9.9295400000000011</v>
      </c>
      <c r="G948" s="2">
        <f t="shared" si="115"/>
        <v>10.117865999999994</v>
      </c>
      <c r="H948" s="2">
        <f t="shared" si="111"/>
        <v>8.4663930000000018</v>
      </c>
      <c r="I948" s="2">
        <f t="array" ref="I948">SUMPRODUCT(B932:B951, (ROW(B932:B951)-ROW(B932)+1)) / (20*21/2)</f>
        <v>9.923547142857144</v>
      </c>
      <c r="J948" s="2">
        <f t="shared" si="114"/>
        <v>9.9306606578982848</v>
      </c>
      <c r="K948" s="2">
        <f t="shared" si="116"/>
        <v>9.9480533781011644</v>
      </c>
    </row>
    <row r="949" spans="1:11" ht="13.5" x14ac:dyDescent="0.25">
      <c r="A949" s="3">
        <f>TITRES_STAT!B952</f>
        <v>43389</v>
      </c>
      <c r="B949" s="17">
        <f>TITRES_STAT!D952</f>
        <v>10.1653</v>
      </c>
      <c r="C949" s="2">
        <f t="shared" si="109"/>
        <v>0.19100000000000072</v>
      </c>
      <c r="D949" s="2">
        <f t="shared" si="110"/>
        <v>9.9344199999999994</v>
      </c>
      <c r="E949" s="2">
        <f t="shared" si="112"/>
        <v>9.8508000000000013</v>
      </c>
      <c r="F949" s="2">
        <f t="shared" si="113"/>
        <v>9.9308100000000028</v>
      </c>
      <c r="G949" s="2">
        <f t="shared" si="115"/>
        <v>10.114045999999995</v>
      </c>
      <c r="H949" s="2">
        <f t="shared" si="111"/>
        <v>8.4851930000000007</v>
      </c>
      <c r="I949" s="2">
        <f t="array" ref="I949">SUMPRODUCT(B933:B952, (ROW(B933:B952)-ROW(B933)+1)) / (20*21/2)</f>
        <v>9.9406104761904768</v>
      </c>
      <c r="J949" s="2">
        <f t="shared" si="114"/>
        <v>9.9530072619079721</v>
      </c>
      <c r="K949" s="2">
        <f t="shared" si="116"/>
        <v>9.9565728534697477</v>
      </c>
    </row>
    <row r="950" spans="1:11" ht="13.5" x14ac:dyDescent="0.25">
      <c r="A950" s="3">
        <f>TITRES_STAT!B953</f>
        <v>43390</v>
      </c>
      <c r="B950" s="17">
        <f>TITRES_STAT!D953</f>
        <v>10.101699999999999</v>
      </c>
      <c r="C950" s="2">
        <f t="shared" si="109"/>
        <v>-6.3600000000000989E-2</v>
      </c>
      <c r="D950" s="2">
        <f t="shared" si="110"/>
        <v>10.006580000000001</v>
      </c>
      <c r="E950" s="2">
        <f t="shared" si="112"/>
        <v>9.8805200000000006</v>
      </c>
      <c r="F950" s="2">
        <f t="shared" si="113"/>
        <v>9.9286900000000013</v>
      </c>
      <c r="G950" s="2">
        <f t="shared" si="115"/>
        <v>10.108953999999995</v>
      </c>
      <c r="H950" s="2">
        <f t="shared" si="111"/>
        <v>8.503543500000001</v>
      </c>
      <c r="I950" s="2">
        <f t="array" ref="I950">SUMPRODUCT(B934:B953, (ROW(B934:B953)-ROW(B934)+1)) / (20*21/2)</f>
        <v>9.9576738095238113</v>
      </c>
      <c r="J950" s="2">
        <f t="shared" si="114"/>
        <v>9.9671684750595944</v>
      </c>
      <c r="K950" s="2">
        <f t="shared" si="116"/>
        <v>9.9622641141179944</v>
      </c>
    </row>
    <row r="951" spans="1:11" ht="13.5" x14ac:dyDescent="0.25">
      <c r="A951" s="3">
        <f>TITRES_STAT!B954</f>
        <v>43391</v>
      </c>
      <c r="B951" s="17">
        <f>TITRES_STAT!D954</f>
        <v>10.059200000000001</v>
      </c>
      <c r="C951" s="2">
        <f t="shared" si="109"/>
        <v>-4.249999999999865E-2</v>
      </c>
      <c r="D951" s="2">
        <f t="shared" si="110"/>
        <v>10.032900000000001</v>
      </c>
      <c r="E951" s="2">
        <f t="shared" si="112"/>
        <v>9.9102300000000003</v>
      </c>
      <c r="F951" s="2">
        <f t="shared" si="113"/>
        <v>9.9225350000000017</v>
      </c>
      <c r="G951" s="2">
        <f t="shared" si="115"/>
        <v>10.107255999999992</v>
      </c>
      <c r="H951" s="2">
        <f t="shared" si="111"/>
        <v>8.5216814999999997</v>
      </c>
      <c r="I951" s="2">
        <f t="array" ref="I951">SUMPRODUCT(B935:B954, (ROW(B935:B954)-ROW(B935)+1)) / (20*21/2)</f>
        <v>9.9664447619047607</v>
      </c>
      <c r="J951" s="2">
        <f t="shared" si="114"/>
        <v>9.9759333821967768</v>
      </c>
      <c r="K951" s="2">
        <f t="shared" si="116"/>
        <v>9.9660655214074865</v>
      </c>
    </row>
    <row r="952" spans="1:11" ht="13.5" x14ac:dyDescent="0.25">
      <c r="A952" s="3">
        <f>TITRES_STAT!B955</f>
        <v>43392</v>
      </c>
      <c r="B952" s="17">
        <f>TITRES_STAT!D955</f>
        <v>10.101699999999999</v>
      </c>
      <c r="C952" s="2">
        <f t="shared" si="109"/>
        <v>4.249999999999865E-2</v>
      </c>
      <c r="D952" s="2">
        <f t="shared" si="110"/>
        <v>10.080439999999999</v>
      </c>
      <c r="E952" s="2">
        <f t="shared" si="112"/>
        <v>9.944189999999999</v>
      </c>
      <c r="F952" s="2">
        <f t="shared" si="113"/>
        <v>9.9225350000000017</v>
      </c>
      <c r="G952" s="2">
        <f t="shared" si="115"/>
        <v>10.105559999999992</v>
      </c>
      <c r="H952" s="2">
        <f t="shared" si="111"/>
        <v>8.5396220000000014</v>
      </c>
      <c r="I952" s="2">
        <f t="array" ref="I952">SUMPRODUCT(B936:B955, (ROW(B936:B955)-ROW(B936)+1)) / (20*21/2)</f>
        <v>9.9681266666666666</v>
      </c>
      <c r="J952" s="2">
        <f t="shared" si="114"/>
        <v>9.9879111553208944</v>
      </c>
      <c r="K952" s="2">
        <f t="shared" si="116"/>
        <v>9.9713845205679785</v>
      </c>
    </row>
    <row r="953" spans="1:11" ht="13.5" x14ac:dyDescent="0.25">
      <c r="A953" s="3">
        <f>TITRES_STAT!B956</f>
        <v>43395</v>
      </c>
      <c r="B953" s="17">
        <f>TITRES_STAT!D956</f>
        <v>10.101699999999999</v>
      </c>
      <c r="C953" s="2">
        <f t="shared" si="109"/>
        <v>0</v>
      </c>
      <c r="D953" s="2">
        <f t="shared" si="110"/>
        <v>10.105920000000001</v>
      </c>
      <c r="E953" s="2">
        <f t="shared" si="112"/>
        <v>9.9789999999999992</v>
      </c>
      <c r="F953" s="2">
        <f t="shared" si="113"/>
        <v>9.9289050000000003</v>
      </c>
      <c r="G953" s="2">
        <f t="shared" si="115"/>
        <v>10.104711999999992</v>
      </c>
      <c r="H953" s="2">
        <f t="shared" si="111"/>
        <v>8.5576445000000003</v>
      </c>
      <c r="I953" s="2">
        <f t="array" ref="I953">SUMPRODUCT(B937:B956, (ROW(B937:B956)-ROW(B937)+1)) / (20*21/2)</f>
        <v>9.9582057142857145</v>
      </c>
      <c r="J953" s="2">
        <f t="shared" si="114"/>
        <v>9.9987481881474753</v>
      </c>
      <c r="K953" s="2">
        <f t="shared" si="116"/>
        <v>9.9764949315260978</v>
      </c>
    </row>
    <row r="954" spans="1:11" ht="13.5" x14ac:dyDescent="0.25">
      <c r="A954" s="3">
        <f>TITRES_STAT!B957</f>
        <v>43396</v>
      </c>
      <c r="B954" s="17">
        <f>TITRES_STAT!D957</f>
        <v>10.021000000000001</v>
      </c>
      <c r="C954" s="2">
        <f t="shared" si="109"/>
        <v>-8.069999999999844E-2</v>
      </c>
      <c r="D954" s="2">
        <f t="shared" si="110"/>
        <v>10.077059999999999</v>
      </c>
      <c r="E954" s="2">
        <f t="shared" si="112"/>
        <v>10.005739999999999</v>
      </c>
      <c r="F954" s="2">
        <f t="shared" si="113"/>
        <v>9.931239999999999</v>
      </c>
      <c r="G954" s="2">
        <f t="shared" si="115"/>
        <v>10.102843999999994</v>
      </c>
      <c r="H954" s="2">
        <f t="shared" si="111"/>
        <v>8.5759194999999995</v>
      </c>
      <c r="I954" s="2">
        <f t="array" ref="I954">SUMPRODUCT(B938:B957, (ROW(B938:B957)-ROW(B938)+1)) / (20*21/2)</f>
        <v>9.9489919047619058</v>
      </c>
      <c r="J954" s="2">
        <f t="shared" si="114"/>
        <v>10.000867408323908</v>
      </c>
      <c r="K954" s="2">
        <f t="shared" si="116"/>
        <v>9.9782402283289962</v>
      </c>
    </row>
    <row r="955" spans="1:11" ht="13.5" x14ac:dyDescent="0.25">
      <c r="A955" s="3">
        <f>TITRES_STAT!B958</f>
        <v>43397</v>
      </c>
      <c r="B955" s="17">
        <f>TITRES_STAT!D958</f>
        <v>9.9489000000000001</v>
      </c>
      <c r="C955" s="2">
        <f t="shared" si="109"/>
        <v>-7.2100000000000719E-2</v>
      </c>
      <c r="D955" s="2">
        <f t="shared" si="110"/>
        <v>10.0465</v>
      </c>
      <c r="E955" s="2">
        <f t="shared" si="112"/>
        <v>10.026539999999999</v>
      </c>
      <c r="F955" s="2">
        <f t="shared" si="113"/>
        <v>9.9299700000000009</v>
      </c>
      <c r="G955" s="2">
        <f t="shared" si="115"/>
        <v>10.099619999999994</v>
      </c>
      <c r="H955" s="2">
        <f t="shared" si="111"/>
        <v>8.593046499999998</v>
      </c>
      <c r="I955" s="2">
        <f t="array" ref="I955">SUMPRODUCT(B939:B958, (ROW(B939:B958)-ROW(B939)+1)) / (20*21/2)</f>
        <v>9.9344185714285711</v>
      </c>
      <c r="J955" s="2">
        <f t="shared" si="114"/>
        <v>9.9959181313406784</v>
      </c>
      <c r="K955" s="2">
        <f t="shared" si="116"/>
        <v>9.9770896311396235</v>
      </c>
    </row>
    <row r="956" spans="1:11" ht="13.5" x14ac:dyDescent="0.25">
      <c r="A956" s="3">
        <f>TITRES_STAT!B959</f>
        <v>43398</v>
      </c>
      <c r="B956" s="17">
        <f>TITRES_STAT!D959</f>
        <v>9.8257999999999992</v>
      </c>
      <c r="C956" s="2">
        <f t="shared" si="109"/>
        <v>-0.12310000000000088</v>
      </c>
      <c r="D956" s="2">
        <f t="shared" si="110"/>
        <v>9.9998199999999997</v>
      </c>
      <c r="E956" s="2">
        <f t="shared" si="112"/>
        <v>10.016360000000001</v>
      </c>
      <c r="F956" s="2">
        <f t="shared" si="113"/>
        <v>9.9225449999999995</v>
      </c>
      <c r="G956" s="2">
        <f t="shared" si="115"/>
        <v>10.093253999999995</v>
      </c>
      <c r="H956" s="2">
        <f t="shared" si="111"/>
        <v>8.6097219999999997</v>
      </c>
      <c r="I956" s="2">
        <f t="array" ref="I956">SUMPRODUCT(B940:B959, (ROW(B940:B959)-ROW(B940)+1)) / (20*21/2)</f>
        <v>9.9357476190476177</v>
      </c>
      <c r="J956" s="2">
        <f t="shared" si="114"/>
        <v>9.9797164045463287</v>
      </c>
      <c r="K956" s="2">
        <f t="shared" si="116"/>
        <v>9.9711567044282674</v>
      </c>
    </row>
    <row r="957" spans="1:11" ht="13.5" x14ac:dyDescent="0.25">
      <c r="A957" s="3">
        <f>TITRES_STAT!B960</f>
        <v>43399</v>
      </c>
      <c r="B957" s="17">
        <f>TITRES_STAT!D960</f>
        <v>9.8257999999999992</v>
      </c>
      <c r="C957" s="2">
        <f t="shared" si="109"/>
        <v>0</v>
      </c>
      <c r="D957" s="2">
        <f t="shared" si="110"/>
        <v>9.9446400000000015</v>
      </c>
      <c r="E957" s="2">
        <f t="shared" si="112"/>
        <v>10.01254</v>
      </c>
      <c r="F957" s="2">
        <f t="shared" si="113"/>
        <v>9.9151199999999982</v>
      </c>
      <c r="G957" s="2">
        <f t="shared" si="115"/>
        <v>10.086887999999995</v>
      </c>
      <c r="H957" s="2">
        <f t="shared" si="111"/>
        <v>8.6263974999999995</v>
      </c>
      <c r="I957" s="2">
        <f t="array" ref="I957">SUMPRODUCT(B941:B960, (ROW(B941:B960)-ROW(B941)+1)) / (20*21/2)</f>
        <v>9.9529047619047599</v>
      </c>
      <c r="J957" s="2">
        <f t="shared" si="114"/>
        <v>9.9650576993514406</v>
      </c>
      <c r="K957" s="2">
        <f t="shared" si="116"/>
        <v>9.965456441509513</v>
      </c>
    </row>
    <row r="958" spans="1:11" ht="13.5" x14ac:dyDescent="0.25">
      <c r="A958" s="3">
        <f>TITRES_STAT!B961</f>
        <v>43402</v>
      </c>
      <c r="B958" s="17">
        <f>TITRES_STAT!D961</f>
        <v>9.7621000000000002</v>
      </c>
      <c r="C958" s="2">
        <f t="shared" si="109"/>
        <v>-6.369999999999898E-2</v>
      </c>
      <c r="D958" s="2">
        <f t="shared" si="110"/>
        <v>9.8767200000000006</v>
      </c>
      <c r="E958" s="2">
        <f t="shared" si="112"/>
        <v>9.99132</v>
      </c>
      <c r="F958" s="2">
        <f t="shared" si="113"/>
        <v>9.9051449999999992</v>
      </c>
      <c r="G958" s="2">
        <f t="shared" si="115"/>
        <v>10.079247999999996</v>
      </c>
      <c r="H958" s="2">
        <f t="shared" si="111"/>
        <v>8.6425580000000011</v>
      </c>
      <c r="I958" s="2">
        <f t="array" ref="I958">SUMPRODUCT(B942:B961, (ROW(B942:B961)-ROW(B942)+1)) / (20*21/2)</f>
        <v>9.9642599999999995</v>
      </c>
      <c r="J958" s="2">
        <f t="shared" si="114"/>
        <v>9.9457283946513027</v>
      </c>
      <c r="K958" s="2">
        <f t="shared" si="116"/>
        <v>9.9574816790973752</v>
      </c>
    </row>
    <row r="959" spans="1:11" ht="13.5" x14ac:dyDescent="0.25">
      <c r="A959" s="3">
        <f>TITRES_STAT!B962</f>
        <v>43403</v>
      </c>
      <c r="B959" s="17">
        <f>TITRES_STAT!D962</f>
        <v>9.9191000000000003</v>
      </c>
      <c r="C959" s="2">
        <f t="shared" si="109"/>
        <v>0.15700000000000003</v>
      </c>
      <c r="D959" s="2">
        <f t="shared" si="110"/>
        <v>9.8563399999999994</v>
      </c>
      <c r="E959" s="2">
        <f t="shared" si="112"/>
        <v>9.9666999999999994</v>
      </c>
      <c r="F959" s="2">
        <f t="shared" si="113"/>
        <v>9.9087500000000013</v>
      </c>
      <c r="G959" s="2">
        <f t="shared" si="115"/>
        <v>10.075595999999997</v>
      </c>
      <c r="H959" s="2">
        <f t="shared" si="111"/>
        <v>8.6599789999999999</v>
      </c>
      <c r="I959" s="2">
        <f t="array" ref="I959">SUMPRODUCT(B943:B962, (ROW(B943:B962)-ROW(B943)+1)) / (20*21/2)</f>
        <v>9.9678147619047621</v>
      </c>
      <c r="J959" s="2">
        <f t="shared" si="114"/>
        <v>9.943192357065465</v>
      </c>
      <c r="K959" s="2">
        <f t="shared" si="116"/>
        <v>9.955976515211205</v>
      </c>
    </row>
    <row r="960" spans="1:11" ht="13.5" x14ac:dyDescent="0.25">
      <c r="A960" s="3">
        <f>TITRES_STAT!B963</f>
        <v>43404</v>
      </c>
      <c r="B960" s="17">
        <f>TITRES_STAT!D963</f>
        <v>10.088900000000001</v>
      </c>
      <c r="C960" s="2">
        <f t="shared" si="109"/>
        <v>0.1698000000000004</v>
      </c>
      <c r="D960" s="2">
        <f t="shared" si="110"/>
        <v>9.8843399999999999</v>
      </c>
      <c r="E960" s="2">
        <f t="shared" si="112"/>
        <v>9.9654199999999999</v>
      </c>
      <c r="F960" s="2">
        <f t="shared" si="113"/>
        <v>9.9229699999999994</v>
      </c>
      <c r="G960" s="2">
        <f t="shared" si="115"/>
        <v>10.073643999999996</v>
      </c>
      <c r="H960" s="2">
        <f t="shared" si="111"/>
        <v>8.6782654999999984</v>
      </c>
      <c r="I960" s="2">
        <f t="array" ref="I960">SUMPRODUCT(B944:B963, (ROW(B944:B963)-ROW(B944)+1)) / (20*21/2)</f>
        <v>9.9744066666666669</v>
      </c>
      <c r="J960" s="2">
        <f t="shared" si="114"/>
        <v>9.9570692754401833</v>
      </c>
      <c r="K960" s="2">
        <f t="shared" si="116"/>
        <v>9.9611892008891978</v>
      </c>
    </row>
    <row r="961" spans="1:11" ht="13.5" x14ac:dyDescent="0.25">
      <c r="A961" s="3">
        <f>TITRES_STAT!B964</f>
        <v>43405</v>
      </c>
      <c r="B961" s="17">
        <f>TITRES_STAT!D964</f>
        <v>10.042199999999999</v>
      </c>
      <c r="C961" s="2">
        <f t="shared" si="109"/>
        <v>-4.6700000000001296E-2</v>
      </c>
      <c r="D961" s="2">
        <f t="shared" si="110"/>
        <v>9.927620000000001</v>
      </c>
      <c r="E961" s="2">
        <f t="shared" si="112"/>
        <v>9.9637199999999986</v>
      </c>
      <c r="F961" s="2">
        <f t="shared" si="113"/>
        <v>9.9369749999999986</v>
      </c>
      <c r="G961" s="2">
        <f t="shared" si="115"/>
        <v>10.070757999999998</v>
      </c>
      <c r="H961" s="2">
        <f t="shared" si="111"/>
        <v>8.6964825000000001</v>
      </c>
      <c r="I961" s="2">
        <f t="array" ref="I961">SUMPRODUCT(B945:B964, (ROW(B945:B964)-ROW(B945)+1)) / (20*21/2)</f>
        <v>9.9797452380952372</v>
      </c>
      <c r="J961" s="2">
        <f t="shared" si="114"/>
        <v>9.9651769634934997</v>
      </c>
      <c r="K961" s="2">
        <f t="shared" si="116"/>
        <v>9.9643660949719752</v>
      </c>
    </row>
    <row r="962" spans="1:11" ht="13.5" x14ac:dyDescent="0.25">
      <c r="A962" s="3">
        <f>TITRES_STAT!B965</f>
        <v>43406</v>
      </c>
      <c r="B962" s="17">
        <f>TITRES_STAT!D965</f>
        <v>9.9742999999999995</v>
      </c>
      <c r="C962" s="2">
        <f t="shared" si="109"/>
        <v>-6.7899999999999849E-2</v>
      </c>
      <c r="D962" s="2">
        <f t="shared" si="110"/>
        <v>9.9573199999999993</v>
      </c>
      <c r="E962" s="2">
        <f t="shared" si="112"/>
        <v>9.9509799999999995</v>
      </c>
      <c r="F962" s="2">
        <f t="shared" si="113"/>
        <v>9.9475850000000001</v>
      </c>
      <c r="G962" s="2">
        <f t="shared" si="115"/>
        <v>10.066173999999998</v>
      </c>
      <c r="H962" s="2">
        <f t="shared" si="111"/>
        <v>8.7137694999999997</v>
      </c>
      <c r="I962" s="2">
        <f t="array" ref="I962">SUMPRODUCT(B946:B965, (ROW(B946:B965)-ROW(B946)+1)) / (20*21/2)</f>
        <v>9.9797828571428564</v>
      </c>
      <c r="J962" s="2">
        <f t="shared" si="114"/>
        <v>9.9660458241131664</v>
      </c>
      <c r="K962" s="2">
        <f t="shared" si="116"/>
        <v>9.9647556598750349</v>
      </c>
    </row>
    <row r="963" spans="1:11" ht="13.5" x14ac:dyDescent="0.25">
      <c r="A963" s="3">
        <f>TITRES_STAT!B966</f>
        <v>43409</v>
      </c>
      <c r="B963" s="17">
        <f>TITRES_STAT!D966</f>
        <v>10.0168</v>
      </c>
      <c r="C963" s="2">
        <f t="shared" si="109"/>
        <v>4.2500000000000426E-2</v>
      </c>
      <c r="D963" s="2">
        <f t="shared" si="110"/>
        <v>10.008260000000002</v>
      </c>
      <c r="E963" s="2">
        <f t="shared" si="112"/>
        <v>9.9424899999999994</v>
      </c>
      <c r="F963" s="2">
        <f t="shared" si="113"/>
        <v>9.9607449999999993</v>
      </c>
      <c r="G963" s="2">
        <f t="shared" si="115"/>
        <v>10.063711999999999</v>
      </c>
      <c r="H963" s="2">
        <f t="shared" si="111"/>
        <v>8.7317774999999997</v>
      </c>
      <c r="I963" s="2">
        <f t="array" ref="I963">SUMPRODUCT(B947:B966, (ROW(B947:B966)-ROW(B947)+1)) / (20*21/2)</f>
        <v>9.9787090476190485</v>
      </c>
      <c r="J963" s="2">
        <f t="shared" si="114"/>
        <v>9.9708795551500078</v>
      </c>
      <c r="K963" s="2">
        <f t="shared" si="116"/>
        <v>9.9667966143897395</v>
      </c>
    </row>
    <row r="964" spans="1:11" ht="13.5" x14ac:dyDescent="0.25">
      <c r="A964" s="3">
        <f>TITRES_STAT!B967</f>
        <v>43410</v>
      </c>
      <c r="B964" s="17">
        <f>TITRES_STAT!D967</f>
        <v>10.0168</v>
      </c>
      <c r="C964" s="2">
        <f t="shared" ref="C964:C1027" si="117">B964-B963</f>
        <v>0</v>
      </c>
      <c r="D964" s="2">
        <f t="shared" si="110"/>
        <v>10.027799999999999</v>
      </c>
      <c r="E964" s="2">
        <f t="shared" si="112"/>
        <v>9.9420700000000011</v>
      </c>
      <c r="F964" s="2">
        <f t="shared" si="113"/>
        <v>9.9739049999999985</v>
      </c>
      <c r="G964" s="2">
        <f t="shared" si="115"/>
        <v>10.058619999999998</v>
      </c>
      <c r="H964" s="2">
        <f t="shared" si="111"/>
        <v>8.7498675000000006</v>
      </c>
      <c r="I964" s="2">
        <f t="array" ref="I964">SUMPRODUCT(B948:B967, (ROW(B948:B967)-ROW(B948)+1)) / (20*21/2)</f>
        <v>9.9774128571428573</v>
      </c>
      <c r="J964" s="2">
        <f t="shared" si="114"/>
        <v>9.975252930850008</v>
      </c>
      <c r="K964" s="2">
        <f t="shared" si="116"/>
        <v>9.9687575314724945</v>
      </c>
    </row>
    <row r="965" spans="1:11" ht="13.5" x14ac:dyDescent="0.25">
      <c r="A965" s="3">
        <f>TITRES_STAT!B968</f>
        <v>43411</v>
      </c>
      <c r="B965" s="17">
        <f>TITRES_STAT!D968</f>
        <v>9.9742999999999995</v>
      </c>
      <c r="C965" s="2">
        <f t="shared" si="117"/>
        <v>-4.2500000000000426E-2</v>
      </c>
      <c r="D965" s="2">
        <f t="shared" si="110"/>
        <v>10.00488</v>
      </c>
      <c r="E965" s="2">
        <f t="shared" si="112"/>
        <v>9.9446100000000008</v>
      </c>
      <c r="F965" s="2">
        <f t="shared" si="113"/>
        <v>9.9855749999999972</v>
      </c>
      <c r="G965" s="2">
        <f t="shared" si="115"/>
        <v>10.051403999999998</v>
      </c>
      <c r="H965" s="2">
        <f t="shared" si="111"/>
        <v>8.7676465000000015</v>
      </c>
      <c r="I965" s="2">
        <f t="array" ref="I965">SUMPRODUCT(B949:B968, (ROW(B949:B968)-ROW(B949)+1)) / (20*21/2)</f>
        <v>9.9755914285714269</v>
      </c>
      <c r="J965" s="2">
        <f t="shared" si="114"/>
        <v>9.9751621755309596</v>
      </c>
      <c r="K965" s="2">
        <f t="shared" si="116"/>
        <v>9.968974883179456</v>
      </c>
    </row>
    <row r="966" spans="1:11" ht="13.5" x14ac:dyDescent="0.25">
      <c r="A966" s="3">
        <f>TITRES_STAT!B969</f>
        <v>43412</v>
      </c>
      <c r="B966" s="17">
        <f>TITRES_STAT!D969</f>
        <v>9.9742999999999995</v>
      </c>
      <c r="C966" s="2">
        <f t="shared" si="117"/>
        <v>0</v>
      </c>
      <c r="D966" s="2">
        <f t="shared" ref="D966:D1029" si="118">AVERAGE(B962:B966)</f>
        <v>9.991299999999999</v>
      </c>
      <c r="E966" s="2">
        <f t="shared" si="112"/>
        <v>9.95946</v>
      </c>
      <c r="F966" s="2">
        <f t="shared" si="113"/>
        <v>9.9879099999999994</v>
      </c>
      <c r="G966" s="2">
        <f t="shared" si="115"/>
        <v>10.042999999999997</v>
      </c>
      <c r="H966" s="2">
        <f t="shared" si="111"/>
        <v>8.7854255000000006</v>
      </c>
      <c r="I966" s="2">
        <f t="array" ref="I966">SUMPRODUCT(B950:B969, (ROW(B950:B969)-ROW(B950)+1)) / (20*21/2)</f>
        <v>9.97377</v>
      </c>
      <c r="J966" s="2">
        <f t="shared" si="114"/>
        <v>9.9750800635756303</v>
      </c>
      <c r="K966" s="2">
        <f t="shared" si="116"/>
        <v>9.9691837112900661</v>
      </c>
    </row>
    <row r="967" spans="1:11" ht="13.5" x14ac:dyDescent="0.25">
      <c r="A967" s="3">
        <f>TITRES_STAT!B970</f>
        <v>43413</v>
      </c>
      <c r="B967" s="17">
        <f>TITRES_STAT!D970</f>
        <v>9.9742999999999995</v>
      </c>
      <c r="C967" s="2">
        <f t="shared" si="117"/>
        <v>0</v>
      </c>
      <c r="D967" s="2">
        <f t="shared" si="118"/>
        <v>9.991299999999999</v>
      </c>
      <c r="E967" s="2">
        <f t="shared" si="112"/>
        <v>9.9743099999999991</v>
      </c>
      <c r="F967" s="2">
        <f t="shared" si="113"/>
        <v>9.9934249999999984</v>
      </c>
      <c r="G967" s="2">
        <f t="shared" si="115"/>
        <v>10.034595999999997</v>
      </c>
      <c r="H967" s="2">
        <f t="shared" si="111"/>
        <v>8.8031390000000016</v>
      </c>
      <c r="I967" s="2">
        <f t="array" ref="I967">SUMPRODUCT(B951:B970, (ROW(B951:B970)-ROW(B951)+1)) / (20*21/2)</f>
        <v>9.9764961904761904</v>
      </c>
      <c r="J967" s="2">
        <f t="shared" si="114"/>
        <v>9.9750057718065239</v>
      </c>
      <c r="K967" s="2">
        <f t="shared" si="116"/>
        <v>9.9693843500630042</v>
      </c>
    </row>
    <row r="968" spans="1:11" ht="13.5" x14ac:dyDescent="0.25">
      <c r="A968" s="3">
        <f>TITRES_STAT!B971</f>
        <v>43416</v>
      </c>
      <c r="B968" s="17">
        <f>TITRES_STAT!D971</f>
        <v>9.9742999999999995</v>
      </c>
      <c r="C968" s="2">
        <f t="shared" si="117"/>
        <v>0</v>
      </c>
      <c r="D968" s="2">
        <f t="shared" si="118"/>
        <v>9.982800000000001</v>
      </c>
      <c r="E968" s="2">
        <f t="shared" si="112"/>
        <v>9.9955300000000005</v>
      </c>
      <c r="F968" s="2">
        <f t="shared" si="113"/>
        <v>9.9934249999999984</v>
      </c>
      <c r="G968" s="2">
        <f t="shared" si="115"/>
        <v>10.026191999999996</v>
      </c>
      <c r="H968" s="2">
        <f t="shared" si="111"/>
        <v>8.8209180000000025</v>
      </c>
      <c r="I968" s="2">
        <f t="array" ref="I968">SUMPRODUCT(B952:B971, (ROW(B952:B971)-ROW(B952)+1)) / (20*21/2)</f>
        <v>9.9796471428571429</v>
      </c>
      <c r="J968" s="2">
        <f t="shared" si="114"/>
        <v>9.9749385554439982</v>
      </c>
      <c r="K968" s="2">
        <f t="shared" si="116"/>
        <v>9.9695771206487684</v>
      </c>
    </row>
    <row r="969" spans="1:11" ht="13.5" x14ac:dyDescent="0.25">
      <c r="A969" s="3">
        <f>TITRES_STAT!B972</f>
        <v>43417</v>
      </c>
      <c r="B969" s="17">
        <f>TITRES_STAT!D972</f>
        <v>9.9742999999999995</v>
      </c>
      <c r="C969" s="2">
        <f t="shared" si="117"/>
        <v>0</v>
      </c>
      <c r="D969" s="2">
        <f t="shared" si="118"/>
        <v>9.9742999999999995</v>
      </c>
      <c r="E969" s="2">
        <f t="shared" si="112"/>
        <v>10.001049999999999</v>
      </c>
      <c r="F969" s="2">
        <f t="shared" si="113"/>
        <v>9.9838749999999994</v>
      </c>
      <c r="G969" s="2">
        <f t="shared" si="115"/>
        <v>10.016429999999996</v>
      </c>
      <c r="H969" s="2">
        <f t="shared" si="111"/>
        <v>8.8387955000000034</v>
      </c>
      <c r="I969" s="2">
        <f t="array" ref="I969">SUMPRODUCT(B953:B972, (ROW(B953:B972)-ROW(B953)+1)) / (20*21/2)</f>
        <v>9.9793823809523801</v>
      </c>
      <c r="J969" s="2">
        <f t="shared" si="114"/>
        <v>9.9748777406398084</v>
      </c>
      <c r="K969" s="2">
        <f t="shared" si="116"/>
        <v>9.9697623316037181</v>
      </c>
    </row>
    <row r="970" spans="1:11" ht="13.5" x14ac:dyDescent="0.25">
      <c r="A970" s="3">
        <f>TITRES_STAT!B973</f>
        <v>43418</v>
      </c>
      <c r="B970" s="17">
        <f>TITRES_STAT!D973</f>
        <v>10.012499999999999</v>
      </c>
      <c r="C970" s="2">
        <f t="shared" si="117"/>
        <v>3.819999999999979E-2</v>
      </c>
      <c r="D970" s="2">
        <f t="shared" si="118"/>
        <v>9.9819399999999998</v>
      </c>
      <c r="E970" s="2">
        <f t="shared" si="112"/>
        <v>9.9934100000000008</v>
      </c>
      <c r="F970" s="2">
        <f t="shared" si="113"/>
        <v>9.9794149999999995</v>
      </c>
      <c r="G970" s="2">
        <f t="shared" si="115"/>
        <v>10.007005999999995</v>
      </c>
      <c r="H970" s="2">
        <f t="shared" ref="H970:H1033" si="119">AVERAGE(B771:B970)</f>
        <v>8.8566835000000044</v>
      </c>
      <c r="I970" s="2">
        <f t="array" ref="I970">SUMPRODUCT(B954:B973, (ROW(B954:B973)-ROW(B954)+1)) / (20*21/2)</f>
        <v>9.9833623809523786</v>
      </c>
      <c r="J970" s="2">
        <f t="shared" si="114"/>
        <v>9.9784608129598276</v>
      </c>
      <c r="K970" s="2">
        <f t="shared" si="116"/>
        <v>9.9714383185996507</v>
      </c>
    </row>
    <row r="971" spans="1:11" ht="13.5" x14ac:dyDescent="0.25">
      <c r="A971" s="3">
        <f>TITRES_STAT!B974</f>
        <v>43419</v>
      </c>
      <c r="B971" s="17">
        <f>TITRES_STAT!D974</f>
        <v>10.012499999999999</v>
      </c>
      <c r="C971" s="2">
        <f t="shared" si="117"/>
        <v>0</v>
      </c>
      <c r="D971" s="2">
        <f t="shared" si="118"/>
        <v>9.9895800000000001</v>
      </c>
      <c r="E971" s="2">
        <f t="shared" si="112"/>
        <v>9.9904400000000013</v>
      </c>
      <c r="F971" s="2">
        <f t="shared" si="113"/>
        <v>9.9770799999999973</v>
      </c>
      <c r="G971" s="2">
        <f t="shared" si="115"/>
        <v>9.997581999999996</v>
      </c>
      <c r="H971" s="2">
        <f t="shared" si="119"/>
        <v>8.8745060000000038</v>
      </c>
      <c r="I971" s="2">
        <f t="array" ref="I971">SUMPRODUCT(B955:B974, (ROW(B955:B974)-ROW(B955)+1)) / (20*21/2)</f>
        <v>9.9841290476190458</v>
      </c>
      <c r="J971" s="2">
        <f t="shared" si="114"/>
        <v>9.9817026402969873</v>
      </c>
      <c r="K971" s="2">
        <f t="shared" si="116"/>
        <v>9.9730485806153517</v>
      </c>
    </row>
    <row r="972" spans="1:11" ht="13.5" x14ac:dyDescent="0.25">
      <c r="A972" s="3">
        <f>TITRES_STAT!B975</f>
        <v>43420</v>
      </c>
      <c r="B972" s="17">
        <f>TITRES_STAT!D975</f>
        <v>9.9742999999999995</v>
      </c>
      <c r="C972" s="2">
        <f t="shared" si="117"/>
        <v>-3.819999999999979E-2</v>
      </c>
      <c r="D972" s="2">
        <f t="shared" si="118"/>
        <v>9.9895800000000001</v>
      </c>
      <c r="E972" s="2">
        <f t="shared" ref="E972:E1035" si="120">AVERAGE(B963:B972)</f>
        <v>9.9904400000000013</v>
      </c>
      <c r="F972" s="2">
        <f t="shared" si="113"/>
        <v>9.9707099999999986</v>
      </c>
      <c r="G972" s="2">
        <f t="shared" si="115"/>
        <v>9.9907899999999952</v>
      </c>
      <c r="H972" s="2">
        <f t="shared" si="119"/>
        <v>8.892137500000004</v>
      </c>
      <c r="I972" s="2">
        <f t="array" ref="I972">SUMPRODUCT(B956:B975, (ROW(B956:B975)-ROW(B956)+1)) / (20*21/2)</f>
        <v>9.9851180952380947</v>
      </c>
      <c r="J972" s="2">
        <f t="shared" si="114"/>
        <v>9.9809976269353697</v>
      </c>
      <c r="K972" s="2">
        <f t="shared" si="116"/>
        <v>9.9730976558853381</v>
      </c>
    </row>
    <row r="973" spans="1:11" ht="13.5" x14ac:dyDescent="0.25">
      <c r="A973" s="3">
        <f>TITRES_STAT!B976</f>
        <v>43423</v>
      </c>
      <c r="B973" s="17">
        <f>TITRES_STAT!D976</f>
        <v>10.012499999999999</v>
      </c>
      <c r="C973" s="2">
        <f t="shared" si="117"/>
        <v>3.819999999999979E-2</v>
      </c>
      <c r="D973" s="2">
        <f t="shared" si="118"/>
        <v>9.9972199999999987</v>
      </c>
      <c r="E973" s="2">
        <f t="shared" si="120"/>
        <v>9.9900100000000016</v>
      </c>
      <c r="F973" s="2">
        <f t="shared" si="113"/>
        <v>9.9662499999999987</v>
      </c>
      <c r="G973" s="2">
        <f t="shared" si="115"/>
        <v>9.9890059999999963</v>
      </c>
      <c r="H973" s="2">
        <f t="shared" si="119"/>
        <v>8.9097140000000046</v>
      </c>
      <c r="I973" s="2">
        <f t="array" ref="I973">SUMPRODUCT(B957:B976, (ROW(B957:B976)-ROW(B957)+1)) / (20*21/2)</f>
        <v>9.9855861904761891</v>
      </c>
      <c r="J973" s="2">
        <f t="shared" si="114"/>
        <v>9.9839978529415259</v>
      </c>
      <c r="K973" s="2">
        <f t="shared" si="116"/>
        <v>9.9746428458506191</v>
      </c>
    </row>
    <row r="974" spans="1:11" ht="13.5" x14ac:dyDescent="0.25">
      <c r="A974" s="3">
        <f>TITRES_STAT!B977</f>
        <v>43425</v>
      </c>
      <c r="B974" s="17">
        <f>TITRES_STAT!D977</f>
        <v>9.9742999999999995</v>
      </c>
      <c r="C974" s="2">
        <f t="shared" si="117"/>
        <v>-3.819999999999979E-2</v>
      </c>
      <c r="D974" s="2">
        <f t="shared" si="118"/>
        <v>9.9972199999999987</v>
      </c>
      <c r="E974" s="2">
        <f t="shared" si="120"/>
        <v>9.9857600000000009</v>
      </c>
      <c r="F974" s="2">
        <f t="shared" si="113"/>
        <v>9.9639149999999983</v>
      </c>
      <c r="G974" s="2">
        <f t="shared" si="115"/>
        <v>9.9830639999999971</v>
      </c>
      <c r="H974" s="2">
        <f t="shared" si="119"/>
        <v>8.9269355000000061</v>
      </c>
      <c r="I974" s="2">
        <f t="array" ref="I974">SUMPRODUCT(B958:B977, (ROW(B958:B977)-ROW(B958)+1)) / (20*21/2)</f>
        <v>9.9853671428571431</v>
      </c>
      <c r="J974" s="2">
        <f t="shared" si="114"/>
        <v>9.9830742478994772</v>
      </c>
      <c r="K974" s="2">
        <f t="shared" si="116"/>
        <v>9.9746294009153011</v>
      </c>
    </row>
    <row r="975" spans="1:11" ht="13.5" x14ac:dyDescent="0.25">
      <c r="A975" s="3">
        <f>TITRES_STAT!B978</f>
        <v>43426</v>
      </c>
      <c r="B975" s="17">
        <f>TITRES_STAT!D978</f>
        <v>9.9742999999999995</v>
      </c>
      <c r="C975" s="2">
        <f t="shared" si="117"/>
        <v>0</v>
      </c>
      <c r="D975" s="2">
        <f t="shared" si="118"/>
        <v>9.9895800000000001</v>
      </c>
      <c r="E975" s="2">
        <f t="shared" si="120"/>
        <v>9.9857600000000009</v>
      </c>
      <c r="F975" s="2">
        <f t="shared" si="113"/>
        <v>9.9651849999999982</v>
      </c>
      <c r="G975" s="2">
        <f t="shared" si="115"/>
        <v>9.9779699999999956</v>
      </c>
      <c r="H975" s="2">
        <f t="shared" si="119"/>
        <v>8.9444850000000073</v>
      </c>
      <c r="I975" s="2">
        <f t="array" ref="I975">SUMPRODUCT(B959:B978, (ROW(B959:B978)-ROW(B959)+1)) / (20*21/2)</f>
        <v>9.9852704761904771</v>
      </c>
      <c r="J975" s="2">
        <f t="shared" si="114"/>
        <v>9.9822386052423848</v>
      </c>
      <c r="K975" s="2">
        <f t="shared" si="116"/>
        <v>9.9746164832323476</v>
      </c>
    </row>
    <row r="976" spans="1:11" ht="13.5" x14ac:dyDescent="0.25">
      <c r="A976" s="3">
        <f>TITRES_STAT!B979</f>
        <v>43427</v>
      </c>
      <c r="B976" s="17">
        <f>TITRES_STAT!D979</f>
        <v>9.9701000000000004</v>
      </c>
      <c r="C976" s="2">
        <f t="shared" si="117"/>
        <v>-4.1999999999990933E-3</v>
      </c>
      <c r="D976" s="2">
        <f t="shared" si="118"/>
        <v>9.9811000000000014</v>
      </c>
      <c r="E976" s="2">
        <f t="shared" si="120"/>
        <v>9.9853400000000008</v>
      </c>
      <c r="F976" s="2">
        <f t="shared" si="113"/>
        <v>9.9723999999999968</v>
      </c>
      <c r="G976" s="2">
        <f t="shared" si="115"/>
        <v>9.9736419999999981</v>
      </c>
      <c r="H976" s="2">
        <f t="shared" si="119"/>
        <v>8.9620135000000065</v>
      </c>
      <c r="I976" s="2">
        <f t="array" ref="I976">SUMPRODUCT(B960:B979, (ROW(B960:B979)-ROW(B960)+1)) / (20*21/2)</f>
        <v>9.9857523809523805</v>
      </c>
      <c r="J976" s="2">
        <f t="shared" si="114"/>
        <v>9.981082547600252</v>
      </c>
      <c r="K976" s="2">
        <f t="shared" si="116"/>
        <v>9.9744393662428443</v>
      </c>
    </row>
    <row r="977" spans="1:11" ht="13.5" x14ac:dyDescent="0.25">
      <c r="A977" s="3">
        <f>TITRES_STAT!B980</f>
        <v>43430</v>
      </c>
      <c r="B977" s="17">
        <f>TITRES_STAT!D980</f>
        <v>9.9701000000000004</v>
      </c>
      <c r="C977" s="2">
        <f t="shared" si="117"/>
        <v>0</v>
      </c>
      <c r="D977" s="2">
        <f t="shared" si="118"/>
        <v>9.9802599999999995</v>
      </c>
      <c r="E977" s="2">
        <f t="shared" si="120"/>
        <v>9.9849199999999989</v>
      </c>
      <c r="F977" s="2">
        <f t="shared" si="113"/>
        <v>9.979614999999999</v>
      </c>
      <c r="G977" s="2">
        <f t="shared" si="115"/>
        <v>9.9702459999999977</v>
      </c>
      <c r="H977" s="2">
        <f t="shared" si="119"/>
        <v>8.9792960000000086</v>
      </c>
      <c r="I977" s="2">
        <f t="array" ref="I977">SUMPRODUCT(B961:B980, (ROW(B961:B980)-ROW(B961)+1)) / (20*21/2)</f>
        <v>9.9874895238095238</v>
      </c>
      <c r="J977" s="2">
        <f t="shared" si="114"/>
        <v>9.980036590685943</v>
      </c>
      <c r="K977" s="2">
        <f t="shared" si="116"/>
        <v>9.9742691950176336</v>
      </c>
    </row>
    <row r="978" spans="1:11" ht="13.5" x14ac:dyDescent="0.25">
      <c r="A978" s="3">
        <f>TITRES_STAT!B981</f>
        <v>43431</v>
      </c>
      <c r="B978" s="17">
        <f>TITRES_STAT!D981</f>
        <v>9.9786000000000001</v>
      </c>
      <c r="C978" s="2">
        <f t="shared" si="117"/>
        <v>8.49999999999973E-3</v>
      </c>
      <c r="D978" s="2">
        <f t="shared" si="118"/>
        <v>9.9734800000000003</v>
      </c>
      <c r="E978" s="2">
        <f t="shared" si="120"/>
        <v>9.9853500000000004</v>
      </c>
      <c r="F978" s="2">
        <f t="shared" si="113"/>
        <v>9.9904399999999995</v>
      </c>
      <c r="G978" s="2">
        <f t="shared" si="115"/>
        <v>9.966255999999996</v>
      </c>
      <c r="H978" s="2">
        <f t="shared" si="119"/>
        <v>8.9968175000000077</v>
      </c>
      <c r="I978" s="2">
        <f t="array" ref="I978">SUMPRODUCT(B962:B981, (ROW(B962:B981)-ROW(B962)+1)) / (20*21/2)</f>
        <v>9.9899999999999984</v>
      </c>
      <c r="J978" s="2">
        <f t="shared" si="114"/>
        <v>9.9798997725253766</v>
      </c>
      <c r="K978" s="2">
        <f t="shared" si="116"/>
        <v>9.9744390305071384</v>
      </c>
    </row>
    <row r="979" spans="1:11" ht="13.5" x14ac:dyDescent="0.25">
      <c r="A979" s="3">
        <f>TITRES_STAT!B982</f>
        <v>43432</v>
      </c>
      <c r="B979" s="17">
        <f>TITRES_STAT!D982</f>
        <v>9.9954999999999998</v>
      </c>
      <c r="C979" s="2">
        <f t="shared" si="117"/>
        <v>1.6899999999999693E-2</v>
      </c>
      <c r="D979" s="2">
        <f t="shared" si="118"/>
        <v>9.9777200000000015</v>
      </c>
      <c r="E979" s="2">
        <f t="shared" si="120"/>
        <v>9.9874699999999983</v>
      </c>
      <c r="F979" s="2">
        <f t="shared" si="113"/>
        <v>9.9942599999999988</v>
      </c>
      <c r="G979" s="2">
        <f t="shared" si="115"/>
        <v>9.9633679999999956</v>
      </c>
      <c r="H979" s="2">
        <f t="shared" si="119"/>
        <v>9.0135050000000074</v>
      </c>
      <c r="I979" s="2">
        <f t="array" ref="I979">SUMPRODUCT(B963:B982, (ROW(B963:B982)-ROW(B963)+1)) / (20*21/2)</f>
        <v>9.9902028571428563</v>
      </c>
      <c r="J979" s="2">
        <f t="shared" si="114"/>
        <v>9.9813855084753413</v>
      </c>
      <c r="K979" s="2">
        <f t="shared" si="116"/>
        <v>9.9752649508794065</v>
      </c>
    </row>
    <row r="980" spans="1:11" ht="13.5" x14ac:dyDescent="0.25">
      <c r="A980" s="3">
        <f>TITRES_STAT!B983</f>
        <v>43433</v>
      </c>
      <c r="B980" s="17">
        <f>TITRES_STAT!D983</f>
        <v>10.012499999999999</v>
      </c>
      <c r="C980" s="2">
        <f t="shared" si="117"/>
        <v>1.699999999999946E-2</v>
      </c>
      <c r="D980" s="2">
        <f t="shared" si="118"/>
        <v>9.98536</v>
      </c>
      <c r="E980" s="2">
        <f t="shared" si="120"/>
        <v>9.9874700000000001</v>
      </c>
      <c r="F980" s="2">
        <f t="shared" ref="F980:F1043" si="121">AVERAGE(B961:B980)</f>
        <v>9.9904399999999995</v>
      </c>
      <c r="G980" s="2">
        <f t="shared" si="115"/>
        <v>9.9607359999999954</v>
      </c>
      <c r="H980" s="2">
        <f t="shared" si="119"/>
        <v>9.0303430000000091</v>
      </c>
      <c r="I980" s="2">
        <f t="array" ref="I980">SUMPRODUCT(B964:B983, (ROW(B964:B983)-ROW(B964)+1)) / (20*21/2)</f>
        <v>9.9899247619047635</v>
      </c>
      <c r="J980" s="2">
        <f t="shared" si="114"/>
        <v>9.984348793382452</v>
      </c>
      <c r="K980" s="2">
        <f t="shared" si="116"/>
        <v>9.9767251488841353</v>
      </c>
    </row>
    <row r="981" spans="1:11" ht="13.5" x14ac:dyDescent="0.25">
      <c r="A981" s="3">
        <f>TITRES_STAT!B984</f>
        <v>43434</v>
      </c>
      <c r="B981" s="17">
        <f>TITRES_STAT!D984</f>
        <v>10.0168</v>
      </c>
      <c r="C981" s="2">
        <f t="shared" si="117"/>
        <v>4.3000000000006366E-3</v>
      </c>
      <c r="D981" s="2">
        <f t="shared" si="118"/>
        <v>9.9946999999999999</v>
      </c>
      <c r="E981" s="2">
        <f t="shared" si="120"/>
        <v>9.9879000000000016</v>
      </c>
      <c r="F981" s="2">
        <f t="shared" si="121"/>
        <v>9.9891699999999979</v>
      </c>
      <c r="G981" s="2">
        <f t="shared" si="115"/>
        <v>9.9574259999999963</v>
      </c>
      <c r="H981" s="2">
        <f t="shared" si="119"/>
        <v>9.0474485000000087</v>
      </c>
      <c r="I981" s="2">
        <f t="array" ref="I981">SUMPRODUCT(B965:B984, (ROW(B965:B984)-ROW(B965)+1)) / (20*21/2)</f>
        <v>9.9926166666666649</v>
      </c>
      <c r="J981" s="2">
        <f t="shared" ref="J981:J1044" si="122">$J$4*B981+J980*(1-$J$4)</f>
        <v>9.9874393844888854</v>
      </c>
      <c r="K981" s="2">
        <f t="shared" si="116"/>
        <v>9.9782967116729928</v>
      </c>
    </row>
    <row r="982" spans="1:11" ht="13.5" x14ac:dyDescent="0.25">
      <c r="A982" s="3">
        <f>TITRES_STAT!B985</f>
        <v>43437</v>
      </c>
      <c r="B982" s="17">
        <f>TITRES_STAT!D985</f>
        <v>9.9913000000000007</v>
      </c>
      <c r="C982" s="2">
        <f t="shared" si="117"/>
        <v>-2.549999999999919E-2</v>
      </c>
      <c r="D982" s="2">
        <f t="shared" si="118"/>
        <v>9.998940000000001</v>
      </c>
      <c r="E982" s="2">
        <f t="shared" si="120"/>
        <v>9.9895999999999994</v>
      </c>
      <c r="F982" s="2">
        <f t="shared" si="121"/>
        <v>9.9900199999999977</v>
      </c>
      <c r="G982" s="2">
        <f t="shared" si="115"/>
        <v>9.9552179999999968</v>
      </c>
      <c r="H982" s="2">
        <f t="shared" si="119"/>
        <v>9.0644265000000068</v>
      </c>
      <c r="I982" s="2">
        <f t="array" ref="I982">SUMPRODUCT(B966:B985, (ROW(B966:B985)-ROW(B966)+1)) / (20*21/2)</f>
        <v>9.9953085714285734</v>
      </c>
      <c r="J982" s="2">
        <f t="shared" si="122"/>
        <v>9.9878070621566106</v>
      </c>
      <c r="K982" s="2">
        <f t="shared" si="116"/>
        <v>9.9788066445485626</v>
      </c>
    </row>
    <row r="983" spans="1:11" ht="13.5" x14ac:dyDescent="0.25">
      <c r="A983" s="3">
        <f>TITRES_STAT!B986</f>
        <v>43438</v>
      </c>
      <c r="B983" s="17">
        <f>TITRES_STAT!D986</f>
        <v>9.9870999999999999</v>
      </c>
      <c r="C983" s="2">
        <f t="shared" si="117"/>
        <v>-4.2000000000008697E-3</v>
      </c>
      <c r="D983" s="2">
        <f t="shared" si="118"/>
        <v>10.000640000000001</v>
      </c>
      <c r="E983" s="2">
        <f t="shared" si="120"/>
        <v>9.9870599999999996</v>
      </c>
      <c r="F983" s="2">
        <f t="shared" si="121"/>
        <v>9.9885349999999988</v>
      </c>
      <c r="G983" s="2">
        <f t="shared" si="115"/>
        <v>9.955473999999997</v>
      </c>
      <c r="H983" s="2">
        <f t="shared" si="119"/>
        <v>9.0815475000000081</v>
      </c>
      <c r="I983" s="2">
        <f t="array" ref="I983">SUMPRODUCT(B967:B986, (ROW(B967:B986)-ROW(B967)+1)) / (20*21/2)</f>
        <v>10.005074285714285</v>
      </c>
      <c r="J983" s="2">
        <f t="shared" si="122"/>
        <v>9.9877397229035996</v>
      </c>
      <c r="K983" s="2">
        <f t="shared" si="116"/>
        <v>9.9791318741741097</v>
      </c>
    </row>
    <row r="984" spans="1:11" ht="13.5" x14ac:dyDescent="0.25">
      <c r="A984" s="3">
        <f>TITRES_STAT!B987</f>
        <v>43439</v>
      </c>
      <c r="B984" s="17">
        <f>TITRES_STAT!D987</f>
        <v>10.0168</v>
      </c>
      <c r="C984" s="2">
        <f t="shared" si="117"/>
        <v>2.970000000000006E-2</v>
      </c>
      <c r="D984" s="2">
        <f t="shared" si="118"/>
        <v>10.004900000000001</v>
      </c>
      <c r="E984" s="2">
        <f t="shared" si="120"/>
        <v>9.9913100000000004</v>
      </c>
      <c r="F984" s="2">
        <f t="shared" si="121"/>
        <v>9.9885349999999971</v>
      </c>
      <c r="G984" s="2">
        <f t="shared" si="115"/>
        <v>9.9563239999999951</v>
      </c>
      <c r="H984" s="2">
        <f t="shared" si="119"/>
        <v>9.0988335000000085</v>
      </c>
      <c r="I984" s="2">
        <f t="array" ref="I984">SUMPRODUCT(B968:B987, (ROW(B968:B987)-ROW(B968)+1)) / (20*21/2)</f>
        <v>10.00699761904762</v>
      </c>
      <c r="J984" s="2">
        <f t="shared" si="122"/>
        <v>9.9905073683413512</v>
      </c>
      <c r="K984" s="2">
        <f t="shared" si="116"/>
        <v>9.9806090555790465</v>
      </c>
    </row>
    <row r="985" spans="1:11" ht="13.5" x14ac:dyDescent="0.25">
      <c r="A985" s="3">
        <f>TITRES_STAT!B988</f>
        <v>43440</v>
      </c>
      <c r="B985" s="17">
        <f>TITRES_STAT!D988</f>
        <v>10.0168</v>
      </c>
      <c r="C985" s="2">
        <f t="shared" si="117"/>
        <v>0</v>
      </c>
      <c r="D985" s="2">
        <f t="shared" si="118"/>
        <v>10.00576</v>
      </c>
      <c r="E985" s="2">
        <f t="shared" si="120"/>
        <v>9.9955600000000011</v>
      </c>
      <c r="F985" s="2">
        <f t="shared" si="121"/>
        <v>9.9906599999999983</v>
      </c>
      <c r="G985" s="2">
        <f t="shared" si="115"/>
        <v>9.9571739999999949</v>
      </c>
      <c r="H985" s="2">
        <f t="shared" si="119"/>
        <v>9.11626750000001</v>
      </c>
      <c r="I985" s="2">
        <f t="array" ref="I985">SUMPRODUCT(B969:B988, (ROW(B969:B988)-ROW(B969)+1)) / (20*21/2)</f>
        <v>10.009118571428571</v>
      </c>
      <c r="J985" s="2">
        <f t="shared" si="122"/>
        <v>9.993011428499317</v>
      </c>
      <c r="K985" s="2">
        <f t="shared" si="116"/>
        <v>9.9820283083014374</v>
      </c>
    </row>
    <row r="986" spans="1:11" ht="13.5" x14ac:dyDescent="0.25">
      <c r="A986" s="3">
        <f>TITRES_STAT!B989</f>
        <v>43441</v>
      </c>
      <c r="B986" s="17">
        <f>TITRES_STAT!D989</f>
        <v>10.0932</v>
      </c>
      <c r="C986" s="2">
        <f t="shared" si="117"/>
        <v>7.6399999999999579E-2</v>
      </c>
      <c r="D986" s="2">
        <f t="shared" si="118"/>
        <v>10.021039999999999</v>
      </c>
      <c r="E986" s="2">
        <f t="shared" si="120"/>
        <v>10.00787</v>
      </c>
      <c r="F986" s="2">
        <f t="shared" si="121"/>
        <v>9.9966049999999989</v>
      </c>
      <c r="G986" s="2">
        <f t="shared" si="115"/>
        <v>9.9595519999999969</v>
      </c>
      <c r="H986" s="2">
        <f t="shared" si="119"/>
        <v>9.1340995000000103</v>
      </c>
      <c r="I986" s="2">
        <f t="array" ref="I986">SUMPRODUCT(B970:B989, (ROW(B970:B989)-ROW(B970)+1)) / (20*21/2)</f>
        <v>10.010617142857141</v>
      </c>
      <c r="J986" s="2">
        <f t="shared" si="122"/>
        <v>10.002553197213668</v>
      </c>
      <c r="K986" s="2">
        <f t="shared" si="116"/>
        <v>9.9863879824856951</v>
      </c>
    </row>
    <row r="987" spans="1:11" ht="13.5" x14ac:dyDescent="0.25">
      <c r="A987" s="3">
        <f>TITRES_STAT!B990</f>
        <v>43444</v>
      </c>
      <c r="B987" s="17">
        <f>TITRES_STAT!D990</f>
        <v>10.0168</v>
      </c>
      <c r="C987" s="2">
        <f t="shared" si="117"/>
        <v>-7.6399999999999579E-2</v>
      </c>
      <c r="D987" s="2">
        <f t="shared" si="118"/>
        <v>10.026140000000002</v>
      </c>
      <c r="E987" s="2">
        <f t="shared" si="120"/>
        <v>10.01254</v>
      </c>
      <c r="F987" s="2">
        <f t="shared" si="121"/>
        <v>9.9987299999999966</v>
      </c>
      <c r="G987" s="2">
        <f t="shared" si="115"/>
        <v>9.9604019999999966</v>
      </c>
      <c r="H987" s="2">
        <f t="shared" si="119"/>
        <v>9.1516155000000108</v>
      </c>
      <c r="I987" s="2">
        <f t="array" ref="I987">SUMPRODUCT(B971:B990, (ROW(B971:B990)-ROW(B971)+1)) / (20*21/2)</f>
        <v>10.009884761904759</v>
      </c>
      <c r="J987" s="2">
        <f t="shared" si="122"/>
        <v>10.003910035574272</v>
      </c>
      <c r="K987" s="2">
        <f t="shared" si="116"/>
        <v>9.9875806106235121</v>
      </c>
    </row>
    <row r="988" spans="1:11" ht="13.5" x14ac:dyDescent="0.25">
      <c r="A988" s="3">
        <f>TITRES_STAT!B991</f>
        <v>43445</v>
      </c>
      <c r="B988" s="17">
        <f>TITRES_STAT!D991</f>
        <v>10.021000000000001</v>
      </c>
      <c r="C988" s="2">
        <f t="shared" si="117"/>
        <v>4.2000000000008697E-3</v>
      </c>
      <c r="D988" s="2">
        <f t="shared" si="118"/>
        <v>10.032920000000001</v>
      </c>
      <c r="E988" s="2">
        <f t="shared" si="120"/>
        <v>10.016780000000001</v>
      </c>
      <c r="F988" s="2">
        <f t="shared" si="121"/>
        <v>10.001064999999997</v>
      </c>
      <c r="G988" s="2">
        <f t="shared" si="115"/>
        <v>9.9615899999999975</v>
      </c>
      <c r="H988" s="2">
        <f t="shared" si="119"/>
        <v>9.1692345000000106</v>
      </c>
      <c r="I988" s="2">
        <f t="array" ref="I988">SUMPRODUCT(B972:B991, (ROW(B972:B991)-ROW(B972)+1)) / (20*21/2)</f>
        <v>10.009233333333333</v>
      </c>
      <c r="J988" s="2">
        <f t="shared" si="122"/>
        <v>10.005537651233865</v>
      </c>
      <c r="K988" s="2">
        <f t="shared" si="116"/>
        <v>9.9888911749127871</v>
      </c>
    </row>
    <row r="989" spans="1:11" ht="13.5" x14ac:dyDescent="0.25">
      <c r="A989" s="3">
        <f>TITRES_STAT!B992</f>
        <v>43446</v>
      </c>
      <c r="B989" s="17">
        <f>TITRES_STAT!D992</f>
        <v>10.0168</v>
      </c>
      <c r="C989" s="2">
        <f t="shared" si="117"/>
        <v>-4.2000000000008697E-3</v>
      </c>
      <c r="D989" s="2">
        <f t="shared" si="118"/>
        <v>10.032920000000001</v>
      </c>
      <c r="E989" s="2">
        <f t="shared" si="120"/>
        <v>10.018910000000002</v>
      </c>
      <c r="F989" s="2">
        <f t="shared" si="121"/>
        <v>10.003189999999998</v>
      </c>
      <c r="G989" s="2">
        <f t="shared" si="115"/>
        <v>9.9649859999999979</v>
      </c>
      <c r="H989" s="2">
        <f t="shared" si="119"/>
        <v>9.18650400000001</v>
      </c>
      <c r="I989" s="2">
        <f t="array" ref="I989">SUMPRODUCT(B973:B992, (ROW(B973:B992)-ROW(B973)+1)) / (20*21/2)</f>
        <v>10.006643809523808</v>
      </c>
      <c r="J989" s="2">
        <f t="shared" si="122"/>
        <v>10.006610255878259</v>
      </c>
      <c r="K989" s="2">
        <f t="shared" si="116"/>
        <v>9.9899856386416985</v>
      </c>
    </row>
    <row r="990" spans="1:11" ht="13.5" x14ac:dyDescent="0.25">
      <c r="A990" s="3">
        <f>TITRES_STAT!B993</f>
        <v>43447</v>
      </c>
      <c r="B990" s="17">
        <f>TITRES_STAT!D993</f>
        <v>9.9954999999999998</v>
      </c>
      <c r="C990" s="2">
        <f t="shared" si="117"/>
        <v>-2.1300000000000097E-2</v>
      </c>
      <c r="D990" s="2">
        <f t="shared" si="118"/>
        <v>10.02866</v>
      </c>
      <c r="E990" s="2">
        <f t="shared" si="120"/>
        <v>10.01721</v>
      </c>
      <c r="F990" s="2">
        <f t="shared" si="121"/>
        <v>10.002339999999998</v>
      </c>
      <c r="G990" s="2">
        <f t="shared" si="115"/>
        <v>9.9688059999999954</v>
      </c>
      <c r="H990" s="2">
        <f t="shared" si="119"/>
        <v>9.2033390000000104</v>
      </c>
      <c r="I990" s="2">
        <f t="array" ref="I990">SUMPRODUCT(B974:B993, (ROW(B974:B993)-ROW(B974)+1)) / (20*21/2)</f>
        <v>10.002035238095239</v>
      </c>
      <c r="J990" s="2">
        <f t="shared" si="122"/>
        <v>10.005552136270806</v>
      </c>
      <c r="K990" s="2">
        <f t="shared" si="116"/>
        <v>9.9902018881067285</v>
      </c>
    </row>
    <row r="991" spans="1:11" ht="13.5" x14ac:dyDescent="0.25">
      <c r="A991" s="3">
        <f>TITRES_STAT!B994</f>
        <v>43448</v>
      </c>
      <c r="B991" s="17">
        <f>TITRES_STAT!D994</f>
        <v>9.9954999999999998</v>
      </c>
      <c r="C991" s="2">
        <f t="shared" si="117"/>
        <v>0</v>
      </c>
      <c r="D991" s="2">
        <f t="shared" si="118"/>
        <v>10.009119999999999</v>
      </c>
      <c r="E991" s="2">
        <f t="shared" si="120"/>
        <v>10.015080000000001</v>
      </c>
      <c r="F991" s="2">
        <f t="shared" si="121"/>
        <v>10.001489999999999</v>
      </c>
      <c r="G991" s="2">
        <f t="shared" si="115"/>
        <v>9.9734739999999977</v>
      </c>
      <c r="H991" s="2">
        <f t="shared" si="119"/>
        <v>9.2200920000000117</v>
      </c>
      <c r="I991" s="2">
        <f t="array" ref="I991">SUMPRODUCT(B975:B994, (ROW(B975:B994)-ROW(B975)+1)) / (20*21/2)</f>
        <v>9.9956904761904735</v>
      </c>
      <c r="J991" s="2">
        <f t="shared" si="122"/>
        <v>10.004594789959301</v>
      </c>
      <c r="K991" s="2">
        <f t="shared" si="116"/>
        <v>9.9904096572005834</v>
      </c>
    </row>
    <row r="992" spans="1:11" ht="13.5" x14ac:dyDescent="0.25">
      <c r="A992" s="3">
        <f>TITRES_STAT!B995</f>
        <v>43451</v>
      </c>
      <c r="B992" s="17">
        <f>TITRES_STAT!D995</f>
        <v>9.9742999999999995</v>
      </c>
      <c r="C992" s="2">
        <f t="shared" si="117"/>
        <v>-2.120000000000033E-2</v>
      </c>
      <c r="D992" s="2">
        <f t="shared" si="118"/>
        <v>10.000620000000001</v>
      </c>
      <c r="E992" s="2">
        <f t="shared" si="120"/>
        <v>10.013380000000002</v>
      </c>
      <c r="F992" s="2">
        <f t="shared" si="121"/>
        <v>10.001489999999997</v>
      </c>
      <c r="G992" s="2">
        <f t="shared" si="115"/>
        <v>9.9777179999999976</v>
      </c>
      <c r="H992" s="2">
        <f t="shared" si="119"/>
        <v>9.2358040000000123</v>
      </c>
      <c r="I992" s="2">
        <f t="array" ref="I992">SUMPRODUCT(B976:B995, (ROW(B976:B995)-ROW(B976)+1)) / (20*21/2)</f>
        <v>9.9887380952380962</v>
      </c>
      <c r="J992" s="2">
        <f t="shared" si="122"/>
        <v>10.00170957186794</v>
      </c>
      <c r="K992" s="2">
        <f t="shared" si="116"/>
        <v>9.9897779059378156</v>
      </c>
    </row>
    <row r="993" spans="1:11" ht="13.5" x14ac:dyDescent="0.25">
      <c r="A993" s="3">
        <f>TITRES_STAT!B996</f>
        <v>43452</v>
      </c>
      <c r="B993" s="17">
        <f>TITRES_STAT!D996</f>
        <v>9.9530999999999992</v>
      </c>
      <c r="C993" s="2">
        <f t="shared" si="117"/>
        <v>-2.120000000000033E-2</v>
      </c>
      <c r="D993" s="2">
        <f t="shared" si="118"/>
        <v>9.9870400000000004</v>
      </c>
      <c r="E993" s="2">
        <f t="shared" si="120"/>
        <v>10.009979999999999</v>
      </c>
      <c r="F993" s="2">
        <f t="shared" si="121"/>
        <v>9.9985199999999974</v>
      </c>
      <c r="G993" s="2">
        <f t="shared" si="115"/>
        <v>9.9817079999999994</v>
      </c>
      <c r="H993" s="2">
        <f t="shared" si="119"/>
        <v>9.2508520000000107</v>
      </c>
      <c r="I993" s="2">
        <f t="array" ref="I993">SUMPRODUCT(B977:B996, (ROW(B977:B996)-ROW(B977)+1)) / (20*21/2)</f>
        <v>9.9860661904761905</v>
      </c>
      <c r="J993" s="2">
        <f t="shared" si="122"/>
        <v>9.997080088832897</v>
      </c>
      <c r="K993" s="2">
        <f t="shared" si="116"/>
        <v>9.9883395566853537</v>
      </c>
    </row>
    <row r="994" spans="1:11" ht="13.5" x14ac:dyDescent="0.25">
      <c r="A994" s="3">
        <f>TITRES_STAT!B997</f>
        <v>43453</v>
      </c>
      <c r="B994" s="17">
        <f>TITRES_STAT!D997</f>
        <v>9.9319000000000006</v>
      </c>
      <c r="C994" s="2">
        <f t="shared" si="117"/>
        <v>-2.1199999999998553E-2</v>
      </c>
      <c r="D994" s="2">
        <f t="shared" si="118"/>
        <v>9.9700600000000001</v>
      </c>
      <c r="E994" s="2">
        <f t="shared" si="120"/>
        <v>10.00149</v>
      </c>
      <c r="F994" s="2">
        <f t="shared" si="121"/>
        <v>9.9963999999999995</v>
      </c>
      <c r="G994" s="2">
        <f t="shared" si="115"/>
        <v>9.9852739999999987</v>
      </c>
      <c r="H994" s="2">
        <f t="shared" si="119"/>
        <v>9.2658105000000113</v>
      </c>
      <c r="I994" s="2">
        <f t="array" ref="I994">SUMPRODUCT(B978:B997, (ROW(B978:B997)-ROW(B978)+1)) / (20*21/2)</f>
        <v>9.9805861904761901</v>
      </c>
      <c r="J994" s="2">
        <f t="shared" si="122"/>
        <v>9.9908724613250026</v>
      </c>
      <c r="K994" s="2">
        <f t="shared" si="116"/>
        <v>9.9861262407369082</v>
      </c>
    </row>
    <row r="995" spans="1:11" ht="13.5" x14ac:dyDescent="0.25">
      <c r="A995" s="3">
        <f>TITRES_STAT!B998</f>
        <v>43454</v>
      </c>
      <c r="B995" s="17">
        <f>TITRES_STAT!D998</f>
        <v>9.9234000000000009</v>
      </c>
      <c r="C995" s="2">
        <f t="shared" si="117"/>
        <v>-8.49999999999973E-3</v>
      </c>
      <c r="D995" s="2">
        <f t="shared" si="118"/>
        <v>9.9556399999999989</v>
      </c>
      <c r="E995" s="2">
        <f t="shared" si="120"/>
        <v>9.9921500000000005</v>
      </c>
      <c r="F995" s="2">
        <f t="shared" si="121"/>
        <v>9.9938549999999999</v>
      </c>
      <c r="G995" s="2">
        <f t="shared" si="115"/>
        <v>9.988923999999999</v>
      </c>
      <c r="H995" s="2">
        <f t="shared" si="119"/>
        <v>9.2809725000000114</v>
      </c>
      <c r="I995" s="2">
        <f t="array" ref="I995">SUMPRODUCT(B979:B998, (ROW(B979:B998)-ROW(B979)+1)) / (20*21/2)</f>
        <v>9.9716300000000011</v>
      </c>
      <c r="J995" s="2">
        <f t="shared" si="122"/>
        <v>9.9844465126273825</v>
      </c>
      <c r="K995" s="2">
        <f t="shared" si="116"/>
        <v>9.9836663881589907</v>
      </c>
    </row>
    <row r="996" spans="1:11" ht="13.5" x14ac:dyDescent="0.25">
      <c r="A996" s="3">
        <f>TITRES_STAT!B999</f>
        <v>43455</v>
      </c>
      <c r="B996" s="17">
        <f>TITRES_STAT!D999</f>
        <v>9.9657999999999998</v>
      </c>
      <c r="C996" s="2">
        <f t="shared" si="117"/>
        <v>4.2399999999998883E-2</v>
      </c>
      <c r="D996" s="2">
        <f t="shared" si="118"/>
        <v>9.9497</v>
      </c>
      <c r="E996" s="2">
        <f t="shared" si="120"/>
        <v>9.9794099999999997</v>
      </c>
      <c r="F996" s="2">
        <f t="shared" si="121"/>
        <v>9.9936400000000027</v>
      </c>
      <c r="G996" s="2">
        <f t="shared" si="115"/>
        <v>9.9896879999999992</v>
      </c>
      <c r="H996" s="2">
        <f t="shared" si="119"/>
        <v>9.2966745000000106</v>
      </c>
      <c r="I996" s="2">
        <f t="array" ref="I996">SUMPRODUCT(B980:B999, (ROW(B980:B999)-ROW(B980)+1)) / (20*21/2)</f>
        <v>9.9618485714285701</v>
      </c>
      <c r="J996" s="2">
        <f t="shared" si="122"/>
        <v>9.9826706542819181</v>
      </c>
      <c r="K996" s="2">
        <f t="shared" si="116"/>
        <v>9.9829657454860889</v>
      </c>
    </row>
    <row r="997" spans="1:11" ht="13.5" x14ac:dyDescent="0.25">
      <c r="A997" s="3">
        <f>TITRES_STAT!B1000</f>
        <v>43458</v>
      </c>
      <c r="B997" s="17">
        <f>TITRES_STAT!D1000</f>
        <v>9.9360999999999997</v>
      </c>
      <c r="C997" s="2">
        <f t="shared" si="117"/>
        <v>-2.970000000000006E-2</v>
      </c>
      <c r="D997" s="2">
        <f t="shared" si="118"/>
        <v>9.9420600000000015</v>
      </c>
      <c r="E997" s="2">
        <f t="shared" si="120"/>
        <v>9.9713400000000014</v>
      </c>
      <c r="F997" s="2">
        <f t="shared" si="121"/>
        <v>9.9919400000000032</v>
      </c>
      <c r="G997" s="2">
        <f t="shared" si="115"/>
        <v>9.9911300000000001</v>
      </c>
      <c r="H997" s="2">
        <f t="shared" si="119"/>
        <v>9.3120640000000101</v>
      </c>
      <c r="I997" s="2">
        <f t="array" ref="I997">SUMPRODUCT(B981:B1000, (ROW(B981:B1000)-ROW(B981)+1)) / (20*21/2)</f>
        <v>9.9509733333333337</v>
      </c>
      <c r="J997" s="2">
        <f t="shared" si="122"/>
        <v>9.9782353538741173</v>
      </c>
      <c r="K997" s="2">
        <f t="shared" si="116"/>
        <v>9.9811278731140849</v>
      </c>
    </row>
    <row r="998" spans="1:11" ht="13.5" x14ac:dyDescent="0.25">
      <c r="A998" s="3">
        <f>TITRES_STAT!B1001</f>
        <v>43459</v>
      </c>
      <c r="B998" s="17">
        <f>TITRES_STAT!D1001</f>
        <v>9.8978999999999999</v>
      </c>
      <c r="C998" s="2">
        <f t="shared" si="117"/>
        <v>-3.819999999999979E-2</v>
      </c>
      <c r="D998" s="2">
        <f t="shared" si="118"/>
        <v>9.9310200000000002</v>
      </c>
      <c r="E998" s="2">
        <f t="shared" si="120"/>
        <v>9.959030000000002</v>
      </c>
      <c r="F998" s="2">
        <f t="shared" si="121"/>
        <v>9.9879050000000014</v>
      </c>
      <c r="G998" s="2">
        <f t="shared" si="115"/>
        <v>9.9896019999999996</v>
      </c>
      <c r="H998" s="2">
        <f t="shared" si="119"/>
        <v>9.3272625000000087</v>
      </c>
      <c r="I998" s="2">
        <f t="array" ref="I998">SUMPRODUCT(B982:B1001, (ROW(B982:B1001)-ROW(B982)+1)) / (20*21/2)</f>
        <v>9.9508900000000011</v>
      </c>
      <c r="J998" s="2">
        <f t="shared" si="122"/>
        <v>9.9705843677908685</v>
      </c>
      <c r="K998" s="2">
        <f t="shared" si="116"/>
        <v>9.9778640349527485</v>
      </c>
    </row>
    <row r="999" spans="1:11" ht="13.5" x14ac:dyDescent="0.25">
      <c r="A999" s="3">
        <f>TITRES_STAT!B1002</f>
        <v>43460</v>
      </c>
      <c r="B999" s="17">
        <f>TITRES_STAT!D1002</f>
        <v>9.8851999999999993</v>
      </c>
      <c r="C999" s="2">
        <f t="shared" si="117"/>
        <v>-1.27000000000006E-2</v>
      </c>
      <c r="D999" s="2">
        <f t="shared" si="118"/>
        <v>9.9216800000000003</v>
      </c>
      <c r="E999" s="2">
        <f t="shared" si="120"/>
        <v>9.9458699999999993</v>
      </c>
      <c r="F999" s="2">
        <f t="shared" si="121"/>
        <v>9.9823900000000005</v>
      </c>
      <c r="G999" s="2">
        <f t="shared" si="115"/>
        <v>9.984</v>
      </c>
      <c r="H999" s="2">
        <f t="shared" si="119"/>
        <v>9.341577000000008</v>
      </c>
      <c r="I999" s="2">
        <f t="array" ref="I999">SUMPRODUCT(B983:B1002, (ROW(B983:B1002)-ROW(B983)+1)) / (20*21/2)</f>
        <v>9.9550566666666658</v>
      </c>
      <c r="J999" s="2">
        <f t="shared" si="122"/>
        <v>9.9624525232393566</v>
      </c>
      <c r="K999" s="2">
        <f t="shared" si="116"/>
        <v>9.9742301512291114</v>
      </c>
    </row>
    <row r="1000" spans="1:11" ht="13.5" x14ac:dyDescent="0.25">
      <c r="A1000" s="3">
        <f>TITRES_STAT!B1003</f>
        <v>43461</v>
      </c>
      <c r="B1000" s="17">
        <f>TITRES_STAT!D1003</f>
        <v>9.8681999999999999</v>
      </c>
      <c r="C1000" s="2">
        <f t="shared" si="117"/>
        <v>-1.699999999999946E-2</v>
      </c>
      <c r="D1000" s="2">
        <f t="shared" si="118"/>
        <v>9.910639999999999</v>
      </c>
      <c r="E1000" s="2">
        <f t="shared" si="120"/>
        <v>9.9331399999999999</v>
      </c>
      <c r="F1000" s="2">
        <f t="shared" si="121"/>
        <v>9.9751750000000019</v>
      </c>
      <c r="G1000" s="2">
        <f t="shared" si="115"/>
        <v>9.9793299999999991</v>
      </c>
      <c r="H1000" s="2">
        <f t="shared" si="119"/>
        <v>9.354231500000008</v>
      </c>
      <c r="I1000" s="2">
        <f t="array" ref="I1000">SUMPRODUCT(B984:B1003, (ROW(B984:B1003)-ROW(B984)+1)) / (20*21/2)</f>
        <v>9.955054285714283</v>
      </c>
      <c r="J1000" s="2">
        <f t="shared" si="122"/>
        <v>9.9534760924546557</v>
      </c>
      <c r="K1000" s="2">
        <f t="shared" si="116"/>
        <v>9.9700721060828723</v>
      </c>
    </row>
    <row r="1001" spans="1:11" ht="13.5" x14ac:dyDescent="0.25">
      <c r="A1001" s="3">
        <f>TITRES_STAT!B1004</f>
        <v>43462</v>
      </c>
      <c r="B1001" s="17">
        <f>TITRES_STAT!D1004</f>
        <v>9.9742999999999995</v>
      </c>
      <c r="C1001" s="2">
        <f t="shared" si="117"/>
        <v>0.10609999999999964</v>
      </c>
      <c r="D1001" s="2">
        <f t="shared" si="118"/>
        <v>9.9123400000000004</v>
      </c>
      <c r="E1001" s="2">
        <f t="shared" si="120"/>
        <v>9.9310200000000002</v>
      </c>
      <c r="F1001" s="2">
        <f t="shared" si="121"/>
        <v>9.9730500000000024</v>
      </c>
      <c r="G1001" s="2">
        <f t="shared" si="115"/>
        <v>9.9776319999999981</v>
      </c>
      <c r="H1001" s="2">
        <f t="shared" si="119"/>
        <v>9.3674005000000076</v>
      </c>
      <c r="I1001" s="2">
        <f t="array" ref="I1001">SUMPRODUCT(B985:B1004, (ROW(B985:B1004)-ROW(B985)+1)) / (20*21/2)</f>
        <v>9.958750952380953</v>
      </c>
      <c r="J1001" s="2">
        <f t="shared" si="122"/>
        <v>9.9554593217446889</v>
      </c>
      <c r="K1001" s="2">
        <f t="shared" si="116"/>
        <v>9.9702379058443285</v>
      </c>
    </row>
    <row r="1002" spans="1:11" ht="13.5" x14ac:dyDescent="0.25">
      <c r="A1002" s="3">
        <f>TITRES_STAT!B1005</f>
        <v>43465</v>
      </c>
      <c r="B1002" s="17">
        <f>TITRES_STAT!D1005</f>
        <v>10.0168</v>
      </c>
      <c r="C1002" s="2">
        <f t="shared" si="117"/>
        <v>4.2500000000000426E-2</v>
      </c>
      <c r="D1002" s="2">
        <f t="shared" si="118"/>
        <v>9.9284799999999986</v>
      </c>
      <c r="E1002" s="2">
        <f t="shared" si="120"/>
        <v>9.9352700000000009</v>
      </c>
      <c r="F1002" s="2">
        <f t="shared" si="121"/>
        <v>9.9743250000000003</v>
      </c>
      <c r="G1002" s="2">
        <f t="shared" si="115"/>
        <v>9.9759340000000005</v>
      </c>
      <c r="H1002" s="2">
        <f t="shared" si="119"/>
        <v>9.380010500000008</v>
      </c>
      <c r="I1002" s="2">
        <f t="array" ref="I1002">SUMPRODUCT(B986:B1005, (ROW(B986:B1005)-ROW(B986)+1)) / (20*21/2)</f>
        <v>9.9608490476190443</v>
      </c>
      <c r="J1002" s="2">
        <f t="shared" si="122"/>
        <v>9.9613012911023375</v>
      </c>
      <c r="K1002" s="2">
        <f t="shared" si="116"/>
        <v>9.9720638703210209</v>
      </c>
    </row>
    <row r="1003" spans="1:11" ht="13.5" x14ac:dyDescent="0.25">
      <c r="A1003" s="3">
        <f>TITRES_STAT!B1006</f>
        <v>43467</v>
      </c>
      <c r="B1003" s="17">
        <f>TITRES_STAT!D1006</f>
        <v>9.9742999999999995</v>
      </c>
      <c r="C1003" s="2">
        <f t="shared" si="117"/>
        <v>-4.2500000000000426E-2</v>
      </c>
      <c r="D1003" s="2">
        <f t="shared" si="118"/>
        <v>9.943760000000001</v>
      </c>
      <c r="E1003" s="2">
        <f t="shared" si="120"/>
        <v>9.9373899999999988</v>
      </c>
      <c r="F1003" s="2">
        <f t="shared" si="121"/>
        <v>9.9736849999999997</v>
      </c>
      <c r="G1003" s="2">
        <f t="shared" si="115"/>
        <v>9.9733859999999979</v>
      </c>
      <c r="H1003" s="2">
        <f t="shared" si="119"/>
        <v>9.3928020000000085</v>
      </c>
      <c r="I1003" s="2">
        <f t="array" ref="I1003">SUMPRODUCT(B987:B1006, (ROW(B987:B1006)-ROW(B987)+1)) / (20*21/2)</f>
        <v>9.9634580952380958</v>
      </c>
      <c r="J1003" s="2">
        <f t="shared" si="122"/>
        <v>9.9625392633783054</v>
      </c>
      <c r="K1003" s="2">
        <f t="shared" si="116"/>
        <v>9.972151561680981</v>
      </c>
    </row>
    <row r="1004" spans="1:11" ht="13.5" x14ac:dyDescent="0.25">
      <c r="A1004" s="3">
        <f>TITRES_STAT!B1007</f>
        <v>43468</v>
      </c>
      <c r="B1004" s="17">
        <f>TITRES_STAT!D1007</f>
        <v>10.012499999999999</v>
      </c>
      <c r="C1004" s="2">
        <f t="shared" si="117"/>
        <v>3.819999999999979E-2</v>
      </c>
      <c r="D1004" s="2">
        <f t="shared" si="118"/>
        <v>9.9692200000000017</v>
      </c>
      <c r="E1004" s="2">
        <f t="shared" si="120"/>
        <v>9.945450000000001</v>
      </c>
      <c r="F1004" s="2">
        <f t="shared" si="121"/>
        <v>9.9734699999999989</v>
      </c>
      <c r="G1004" s="2">
        <f t="shared" si="115"/>
        <v>9.973215999999999</v>
      </c>
      <c r="H1004" s="2">
        <f t="shared" si="119"/>
        <v>9.4052920000000082</v>
      </c>
      <c r="I1004" s="2">
        <f t="array" ref="I1004">SUMPRODUCT(B988:B1007, (ROW(B988:B1007)-ROW(B988)+1)) / (20*21/2)</f>
        <v>9.9842928571428562</v>
      </c>
      <c r="J1004" s="2">
        <f t="shared" si="122"/>
        <v>9.9672974287708485</v>
      </c>
      <c r="K1004" s="2">
        <f t="shared" si="116"/>
        <v>9.9737338533797661</v>
      </c>
    </row>
    <row r="1005" spans="1:11" ht="13.5" x14ac:dyDescent="0.25">
      <c r="A1005" s="3">
        <f>TITRES_STAT!B1008</f>
        <v>43469</v>
      </c>
      <c r="B1005" s="17">
        <f>TITRES_STAT!D1008</f>
        <v>9.9954999999999998</v>
      </c>
      <c r="C1005" s="2">
        <f t="shared" si="117"/>
        <v>-1.699999999999946E-2</v>
      </c>
      <c r="D1005" s="2">
        <f t="shared" si="118"/>
        <v>9.9946799999999989</v>
      </c>
      <c r="E1005" s="2">
        <f t="shared" si="120"/>
        <v>9.9526599999999998</v>
      </c>
      <c r="F1005" s="2">
        <f t="shared" si="121"/>
        <v>9.9724049999999984</v>
      </c>
      <c r="G1005" s="2">
        <f t="shared" si="115"/>
        <v>9.9741479999999996</v>
      </c>
      <c r="H1005" s="2">
        <f t="shared" si="119"/>
        <v>9.4172050000000098</v>
      </c>
      <c r="I1005" s="2">
        <f t="array" ref="I1005">SUMPRODUCT(B989:B1008, (ROW(B989:B1008)-ROW(B989)+1)) / (20*21/2)</f>
        <v>9.996243333333334</v>
      </c>
      <c r="J1005" s="2">
        <f t="shared" si="122"/>
        <v>9.96998338793553</v>
      </c>
      <c r="K1005" s="2">
        <f t="shared" si="116"/>
        <v>9.9745874277570294</v>
      </c>
    </row>
    <row r="1006" spans="1:11" ht="13.5" x14ac:dyDescent="0.25">
      <c r="A1006" s="3">
        <f>TITRES_STAT!B1009</f>
        <v>43472</v>
      </c>
      <c r="B1006" s="17">
        <f>TITRES_STAT!D1009</f>
        <v>9.9998000000000005</v>
      </c>
      <c r="C1006" s="2">
        <f t="shared" si="117"/>
        <v>4.3000000000006366E-3</v>
      </c>
      <c r="D1006" s="2">
        <f t="shared" si="118"/>
        <v>9.9997799999999994</v>
      </c>
      <c r="E1006" s="2">
        <f t="shared" si="120"/>
        <v>9.956059999999999</v>
      </c>
      <c r="F1006" s="2">
        <f t="shared" si="121"/>
        <v>9.9677349999999976</v>
      </c>
      <c r="G1006" s="2">
        <f t="shared" si="115"/>
        <v>9.9776279999999975</v>
      </c>
      <c r="H1006" s="2">
        <f t="shared" si="119"/>
        <v>9.4287950000000098</v>
      </c>
      <c r="I1006" s="2">
        <f t="array" ref="I1006">SUMPRODUCT(B990:B1009, (ROW(B990:B1009)-ROW(B990)+1)) / (20*21/2)</f>
        <v>10.003761904761905</v>
      </c>
      <c r="J1006" s="2">
        <f t="shared" si="122"/>
        <v>9.9728230652750032</v>
      </c>
      <c r="K1006" s="2">
        <f t="shared" si="116"/>
        <v>9.9755761560802831</v>
      </c>
    </row>
    <row r="1007" spans="1:11" ht="13.5" x14ac:dyDescent="0.25">
      <c r="A1007" s="3">
        <f>TITRES_STAT!B1010</f>
        <v>43473</v>
      </c>
      <c r="B1007" s="17">
        <f>TITRES_STAT!D1010</f>
        <v>10.186500000000001</v>
      </c>
      <c r="C1007" s="2">
        <f t="shared" si="117"/>
        <v>0.18670000000000009</v>
      </c>
      <c r="D1007" s="2">
        <f t="shared" si="118"/>
        <v>10.033720000000001</v>
      </c>
      <c r="E1007" s="2">
        <f t="shared" si="120"/>
        <v>9.9810999999999979</v>
      </c>
      <c r="F1007" s="2">
        <f t="shared" si="121"/>
        <v>9.9762199999999979</v>
      </c>
      <c r="G1007" s="2">
        <f t="shared" si="115"/>
        <v>9.9848419999999987</v>
      </c>
      <c r="H1007" s="2">
        <f t="shared" si="119"/>
        <v>9.4408590000000103</v>
      </c>
      <c r="I1007" s="2">
        <f t="array" ref="I1007">SUMPRODUCT(B991:B1010, (ROW(B991:B1010)-ROW(B991)+1)) / (20*21/2)</f>
        <v>10.01512619047619</v>
      </c>
      <c r="J1007" s="2">
        <f t="shared" si="122"/>
        <v>9.9931732495345269</v>
      </c>
      <c r="K1007" s="2">
        <f t="shared" si="116"/>
        <v>9.9838476793712534</v>
      </c>
    </row>
    <row r="1008" spans="1:11" ht="13.5" x14ac:dyDescent="0.25">
      <c r="A1008" s="3">
        <f>TITRES_STAT!B1011</f>
        <v>43474</v>
      </c>
      <c r="B1008" s="17">
        <f>TITRES_STAT!D1011</f>
        <v>10.101699999999999</v>
      </c>
      <c r="C1008" s="2">
        <f t="shared" si="117"/>
        <v>-8.4800000000001319E-2</v>
      </c>
      <c r="D1008" s="2">
        <f t="shared" si="118"/>
        <v>10.059200000000001</v>
      </c>
      <c r="E1008" s="2">
        <f t="shared" si="120"/>
        <v>10.001479999999997</v>
      </c>
      <c r="F1008" s="2">
        <f t="shared" si="121"/>
        <v>9.9802549999999979</v>
      </c>
      <c r="G1008" s="2">
        <f t="shared" si="115"/>
        <v>9.9916339999999977</v>
      </c>
      <c r="H1008" s="2">
        <f t="shared" si="119"/>
        <v>9.4528110000000094</v>
      </c>
      <c r="I1008" s="2">
        <f t="array" ref="I1008">SUMPRODUCT(B992:B1011, (ROW(B992:B1011)-ROW(B992)+1)) / (20*21/2)</f>
        <v>10.01385142857143</v>
      </c>
      <c r="J1008" s="2">
        <f t="shared" si="122"/>
        <v>10.003509130531238</v>
      </c>
      <c r="K1008" s="2">
        <f t="shared" si="116"/>
        <v>9.9884693390037551</v>
      </c>
    </row>
    <row r="1009" spans="1:11" ht="13.5" x14ac:dyDescent="0.25">
      <c r="A1009" s="3">
        <f>TITRES_STAT!B1012</f>
        <v>43475</v>
      </c>
      <c r="B1009" s="17">
        <f>TITRES_STAT!D1012</f>
        <v>10.059200000000001</v>
      </c>
      <c r="C1009" s="2">
        <f t="shared" si="117"/>
        <v>-4.249999999999865E-2</v>
      </c>
      <c r="D1009" s="2">
        <f t="shared" si="118"/>
        <v>10.068540000000002</v>
      </c>
      <c r="E1009" s="2">
        <f t="shared" si="120"/>
        <v>10.018879999999999</v>
      </c>
      <c r="F1009" s="2">
        <f t="shared" si="121"/>
        <v>9.9823749999999976</v>
      </c>
      <c r="G1009" s="2">
        <f t="shared" si="115"/>
        <v>9.9944359999999985</v>
      </c>
      <c r="H1009" s="2">
        <f t="shared" si="119"/>
        <v>9.4648785000000082</v>
      </c>
      <c r="I1009" s="2">
        <f t="array" ref="I1009">SUMPRODUCT(B993:B1012, (ROW(B993:B1012)-ROW(B993)+1)) / (20*21/2)</f>
        <v>10.012677619047619</v>
      </c>
      <c r="J1009" s="2">
        <f t="shared" si="122"/>
        <v>10.008813022861597</v>
      </c>
      <c r="K1009" s="2">
        <f t="shared" si="116"/>
        <v>9.9912430904153737</v>
      </c>
    </row>
    <row r="1010" spans="1:11" ht="13.5" x14ac:dyDescent="0.25">
      <c r="A1010" s="3">
        <f>TITRES_STAT!B1013</f>
        <v>43476</v>
      </c>
      <c r="B1010" s="17">
        <f>TITRES_STAT!D1013</f>
        <v>10.101699999999999</v>
      </c>
      <c r="C1010" s="2">
        <f t="shared" si="117"/>
        <v>4.249999999999865E-2</v>
      </c>
      <c r="D1010" s="2">
        <f t="shared" si="118"/>
        <v>10.089780000000001</v>
      </c>
      <c r="E1010" s="2">
        <f t="shared" si="120"/>
        <v>10.04223</v>
      </c>
      <c r="F1010" s="2">
        <f t="shared" si="121"/>
        <v>9.987684999999999</v>
      </c>
      <c r="G1010" s="2">
        <f t="shared" ref="G1010:G1073" si="123">AVERAGE(B961:B1010)</f>
        <v>9.9946919999999988</v>
      </c>
      <c r="H1010" s="2">
        <f t="shared" si="119"/>
        <v>9.476830500000009</v>
      </c>
      <c r="I1010" s="2">
        <f t="array" ref="I1010">SUMPRODUCT(B994:B1013, (ROW(B994:B1013)-ROW(B994)+1)) / (20*21/2)</f>
        <v>10.011503809523811</v>
      </c>
      <c r="J1010" s="2">
        <f t="shared" si="122"/>
        <v>10.017659401636683</v>
      </c>
      <c r="K1010" s="2">
        <f t="shared" si="116"/>
        <v>9.9955747339284979</v>
      </c>
    </row>
    <row r="1011" spans="1:11" ht="13.5" x14ac:dyDescent="0.25">
      <c r="A1011" s="3">
        <f>TITRES_STAT!B1014</f>
        <v>43480</v>
      </c>
      <c r="B1011" s="17">
        <f>TITRES_STAT!D1014</f>
        <v>9.9742999999999995</v>
      </c>
      <c r="C1011" s="2">
        <f t="shared" si="117"/>
        <v>-0.12739999999999974</v>
      </c>
      <c r="D1011" s="2">
        <f t="shared" si="118"/>
        <v>10.084680000000001</v>
      </c>
      <c r="E1011" s="2">
        <f t="shared" si="120"/>
        <v>10.04223</v>
      </c>
      <c r="F1011" s="2">
        <f t="shared" si="121"/>
        <v>9.9866250000000001</v>
      </c>
      <c r="G1011" s="2">
        <f t="shared" si="123"/>
        <v>9.9933339999999973</v>
      </c>
      <c r="H1011" s="2">
        <f t="shared" si="119"/>
        <v>9.4884735000000084</v>
      </c>
      <c r="I1011" s="2">
        <f t="array" ref="I1011">SUMPRODUCT(B995:B1014, (ROW(B995:B1014)-ROW(B995)+1)) / (20*21/2)</f>
        <v>10.010229047619047</v>
      </c>
      <c r="J1011" s="2">
        <f t="shared" si="122"/>
        <v>10.013529934814143</v>
      </c>
      <c r="K1011" s="2">
        <f t="shared" ref="K1011:K1074" si="124">$K$4*B1011+(1-$K$4)*K1010</f>
        <v>9.9947404306371848</v>
      </c>
    </row>
    <row r="1012" spans="1:11" ht="13.5" x14ac:dyDescent="0.25">
      <c r="A1012" s="3">
        <f>TITRES_STAT!B1015</f>
        <v>43481</v>
      </c>
      <c r="B1012" s="17">
        <f>TITRES_STAT!D1015</f>
        <v>9.9742999999999995</v>
      </c>
      <c r="C1012" s="2">
        <f t="shared" si="117"/>
        <v>0</v>
      </c>
      <c r="D1012" s="2">
        <f t="shared" si="118"/>
        <v>10.04224</v>
      </c>
      <c r="E1012" s="2">
        <f t="shared" si="120"/>
        <v>10.037980000000001</v>
      </c>
      <c r="F1012" s="2">
        <f t="shared" si="121"/>
        <v>9.9866250000000001</v>
      </c>
      <c r="G1012" s="2">
        <f t="shared" si="123"/>
        <v>9.9933339999999973</v>
      </c>
      <c r="H1012" s="2">
        <f t="shared" si="119"/>
        <v>9.5000670000000085</v>
      </c>
      <c r="I1012" s="2">
        <f t="array" ref="I1012">SUMPRODUCT(B996:B1015, (ROW(B996:B1015)-ROW(B996)+1)) / (20*21/2)</f>
        <v>10.0128</v>
      </c>
      <c r="J1012" s="2">
        <f t="shared" si="122"/>
        <v>10.00979375054613</v>
      </c>
      <c r="K1012" s="2">
        <f t="shared" si="124"/>
        <v>9.9939388451220008</v>
      </c>
    </row>
    <row r="1013" spans="1:11" ht="13.5" x14ac:dyDescent="0.25">
      <c r="A1013" s="3">
        <f>TITRES_STAT!B1016</f>
        <v>43482</v>
      </c>
      <c r="B1013" s="17">
        <f>TITRES_STAT!D1016</f>
        <v>9.9742999999999995</v>
      </c>
      <c r="C1013" s="2">
        <f t="shared" si="117"/>
        <v>0</v>
      </c>
      <c r="D1013" s="2">
        <f t="shared" si="118"/>
        <v>10.01676</v>
      </c>
      <c r="E1013" s="2">
        <f t="shared" si="120"/>
        <v>10.037979999999999</v>
      </c>
      <c r="F1013" s="2">
        <f t="shared" si="121"/>
        <v>9.987684999999999</v>
      </c>
      <c r="G1013" s="2">
        <f t="shared" si="123"/>
        <v>9.9924839999999975</v>
      </c>
      <c r="H1013" s="2">
        <f t="shared" si="119"/>
        <v>9.5113820000000082</v>
      </c>
      <c r="I1013" s="2">
        <f t="array" ref="I1013">SUMPRODUCT(B997:B1016, (ROW(B997:B1016)-ROW(B997)+1)) / (20*21/2)</f>
        <v>10.022202380952379</v>
      </c>
      <c r="J1013" s="2">
        <f t="shared" si="122"/>
        <v>10.006413393351261</v>
      </c>
      <c r="K1013" s="2">
        <f t="shared" si="124"/>
        <v>9.993168694332903</v>
      </c>
    </row>
    <row r="1014" spans="1:11" ht="13.5" x14ac:dyDescent="0.25">
      <c r="A1014" s="3">
        <f>TITRES_STAT!B1017</f>
        <v>43483</v>
      </c>
      <c r="B1014" s="17">
        <f>TITRES_STAT!D1017</f>
        <v>9.9742999999999995</v>
      </c>
      <c r="C1014" s="2">
        <f t="shared" si="117"/>
        <v>0</v>
      </c>
      <c r="D1014" s="2">
        <f t="shared" si="118"/>
        <v>9.9997799999999994</v>
      </c>
      <c r="E1014" s="2">
        <f t="shared" si="120"/>
        <v>10.03416</v>
      </c>
      <c r="F1014" s="2">
        <f t="shared" si="121"/>
        <v>9.9898050000000005</v>
      </c>
      <c r="G1014" s="2">
        <f t="shared" si="123"/>
        <v>9.9916339999999977</v>
      </c>
      <c r="H1014" s="2">
        <f t="shared" si="119"/>
        <v>9.5226970000000097</v>
      </c>
      <c r="I1014" s="2">
        <f t="array" ref="I1014">SUMPRODUCT(B998:B1017, (ROW(B998:B1017)-ROW(B998)+1)) / (20*21/2)</f>
        <v>10.027760000000001</v>
      </c>
      <c r="J1014" s="2">
        <f t="shared" si="122"/>
        <v>10.003354974936856</v>
      </c>
      <c r="K1014" s="2">
        <f t="shared" si="124"/>
        <v>9.9924287455355341</v>
      </c>
    </row>
    <row r="1015" spans="1:11" ht="13.5" x14ac:dyDescent="0.25">
      <c r="A1015" s="3">
        <f>TITRES_STAT!B1018</f>
        <v>43486</v>
      </c>
      <c r="B1015" s="17">
        <f>TITRES_STAT!D1018</f>
        <v>10.0168</v>
      </c>
      <c r="C1015" s="2">
        <f t="shared" si="117"/>
        <v>4.2500000000000426E-2</v>
      </c>
      <c r="D1015" s="2">
        <f t="shared" si="118"/>
        <v>9.982800000000001</v>
      </c>
      <c r="E1015" s="2">
        <f t="shared" si="120"/>
        <v>10.036290000000001</v>
      </c>
      <c r="F1015" s="2">
        <f t="shared" si="121"/>
        <v>9.9944749999999978</v>
      </c>
      <c r="G1015" s="2">
        <f t="shared" si="123"/>
        <v>9.9924839999999975</v>
      </c>
      <c r="H1015" s="2">
        <f t="shared" si="119"/>
        <v>9.5340600000000109</v>
      </c>
      <c r="I1015" s="2">
        <f t="array" ref="I1015">SUMPRODUCT(B999:B1018, (ROW(B999:B1018)-ROW(B999)+1)) / (20*21/2)</f>
        <v>10.035969523809522</v>
      </c>
      <c r="J1015" s="2">
        <f t="shared" si="122"/>
        <v>10.004635453514299</v>
      </c>
      <c r="K1015" s="2">
        <f t="shared" si="124"/>
        <v>9.9933844810047283</v>
      </c>
    </row>
    <row r="1016" spans="1:11" ht="13.5" x14ac:dyDescent="0.25">
      <c r="A1016" s="3">
        <f>TITRES_STAT!B1019</f>
        <v>43487</v>
      </c>
      <c r="B1016" s="17">
        <f>TITRES_STAT!D1019</f>
        <v>10.0932</v>
      </c>
      <c r="C1016" s="2">
        <f t="shared" si="117"/>
        <v>7.6399999999999579E-2</v>
      </c>
      <c r="D1016" s="2">
        <f t="shared" si="118"/>
        <v>10.00658</v>
      </c>
      <c r="E1016" s="2">
        <f t="shared" si="120"/>
        <v>10.045629999999999</v>
      </c>
      <c r="F1016" s="2">
        <f t="shared" si="121"/>
        <v>10.000844999999998</v>
      </c>
      <c r="G1016" s="2">
        <f t="shared" si="123"/>
        <v>9.9948619999999959</v>
      </c>
      <c r="H1016" s="2">
        <f t="shared" si="119"/>
        <v>9.5458380000000105</v>
      </c>
      <c r="I1016" s="2">
        <f t="array" ref="I1016">SUMPRODUCT(B1000:B1019, (ROW(B1000:B1019)-ROW(B1000)+1)) / (20*21/2)</f>
        <v>10.042029999999999</v>
      </c>
      <c r="J1016" s="2">
        <f t="shared" si="122"/>
        <v>10.013070172227222</v>
      </c>
      <c r="K1016" s="2">
        <f t="shared" si="124"/>
        <v>9.9972988150829742</v>
      </c>
    </row>
    <row r="1017" spans="1:11" ht="13.5" x14ac:dyDescent="0.25">
      <c r="A1017" s="3">
        <f>TITRES_STAT!B1020</f>
        <v>43488</v>
      </c>
      <c r="B1017" s="17">
        <f>TITRES_STAT!D1020</f>
        <v>10.059200000000001</v>
      </c>
      <c r="C1017" s="2">
        <f t="shared" si="117"/>
        <v>-3.399999999999892E-2</v>
      </c>
      <c r="D1017" s="2">
        <f t="shared" si="118"/>
        <v>10.02356</v>
      </c>
      <c r="E1017" s="2">
        <f t="shared" si="120"/>
        <v>10.0329</v>
      </c>
      <c r="F1017" s="2">
        <f t="shared" si="121"/>
        <v>10.006999999999998</v>
      </c>
      <c r="G1017" s="2">
        <f t="shared" si="123"/>
        <v>9.9965599999999935</v>
      </c>
      <c r="H1017" s="2">
        <f t="shared" si="119"/>
        <v>9.5572820000000096</v>
      </c>
      <c r="I1017" s="2">
        <f t="array" ref="I1017">SUMPRODUCT(B1001:B1020, (ROW(B1001:B1020)-ROW(B1001)+1)) / (20*21/2)</f>
        <v>10.047160952380951</v>
      </c>
      <c r="J1017" s="2">
        <f t="shared" si="122"/>
        <v>10.017463489157963</v>
      </c>
      <c r="K1017" s="2">
        <f t="shared" si="124"/>
        <v>9.9997263125307008</v>
      </c>
    </row>
    <row r="1018" spans="1:11" ht="13.5" x14ac:dyDescent="0.25">
      <c r="A1018" s="3">
        <f>TITRES_STAT!B1021</f>
        <v>43489</v>
      </c>
      <c r="B1018" s="17">
        <f>TITRES_STAT!D1021</f>
        <v>10.0932</v>
      </c>
      <c r="C1018" s="2">
        <f t="shared" si="117"/>
        <v>3.399999999999892E-2</v>
      </c>
      <c r="D1018" s="2">
        <f t="shared" si="118"/>
        <v>10.04734</v>
      </c>
      <c r="E1018" s="2">
        <f t="shared" si="120"/>
        <v>10.03205</v>
      </c>
      <c r="F1018" s="2">
        <f t="shared" si="121"/>
        <v>10.016764999999998</v>
      </c>
      <c r="G1018" s="2">
        <f t="shared" si="123"/>
        <v>9.9989379999999972</v>
      </c>
      <c r="H1018" s="2">
        <f t="shared" si="119"/>
        <v>9.5690270000000108</v>
      </c>
      <c r="I1018" s="2">
        <f t="array" ref="I1018">SUMPRODUCT(B1002:B1021, (ROW(B1002:B1021)-ROW(B1002)+1)) / (20*21/2)</f>
        <v>10.051281428571428</v>
      </c>
      <c r="J1018" s="2">
        <f t="shared" si="122"/>
        <v>10.024676490190538</v>
      </c>
      <c r="K1018" s="2">
        <f t="shared" si="124"/>
        <v>10.003391947333419</v>
      </c>
    </row>
    <row r="1019" spans="1:11" ht="13.5" x14ac:dyDescent="0.25">
      <c r="A1019" s="3">
        <f>TITRES_STAT!B1022</f>
        <v>43490</v>
      </c>
      <c r="B1019" s="17">
        <f>TITRES_STAT!D1022</f>
        <v>10.080399999999999</v>
      </c>
      <c r="C1019" s="2">
        <f t="shared" si="117"/>
        <v>-1.2800000000000367E-2</v>
      </c>
      <c r="D1019" s="2">
        <f t="shared" si="118"/>
        <v>10.06856</v>
      </c>
      <c r="E1019" s="2">
        <f t="shared" si="120"/>
        <v>10.03417</v>
      </c>
      <c r="F1019" s="2">
        <f t="shared" si="121"/>
        <v>10.026524999999999</v>
      </c>
      <c r="G1019" s="2">
        <f t="shared" si="123"/>
        <v>10.001059999999997</v>
      </c>
      <c r="H1019" s="2">
        <f t="shared" si="119"/>
        <v>9.5807080000000102</v>
      </c>
      <c r="I1019" s="2">
        <f t="array" ref="I1019">SUMPRODUCT(B1003:B1022, (ROW(B1003:B1022)-ROW(B1003)+1)) / (20*21/2)</f>
        <v>10.054896666666666</v>
      </c>
      <c r="J1019" s="2">
        <f t="shared" si="122"/>
        <v>10.029983491124772</v>
      </c>
      <c r="K1019" s="2">
        <f t="shared" si="124"/>
        <v>10.006411870967403</v>
      </c>
    </row>
    <row r="1020" spans="1:11" ht="13.5" x14ac:dyDescent="0.25">
      <c r="A1020" s="3">
        <f>TITRES_STAT!B1023</f>
        <v>43493</v>
      </c>
      <c r="B1020" s="17">
        <f>TITRES_STAT!D1023</f>
        <v>10.080399999999999</v>
      </c>
      <c r="C1020" s="2">
        <f t="shared" si="117"/>
        <v>0</v>
      </c>
      <c r="D1020" s="2">
        <f t="shared" si="118"/>
        <v>10.08128</v>
      </c>
      <c r="E1020" s="2">
        <f t="shared" si="120"/>
        <v>10.032039999999999</v>
      </c>
      <c r="F1020" s="2">
        <f t="shared" si="121"/>
        <v>10.037134999999997</v>
      </c>
      <c r="G1020" s="2">
        <f t="shared" si="123"/>
        <v>10.002417999999997</v>
      </c>
      <c r="H1020" s="2">
        <f t="shared" si="119"/>
        <v>9.5922745000000109</v>
      </c>
      <c r="I1020" s="2">
        <f t="array" ref="I1020">SUMPRODUCT(B1004:B1023, (ROW(B1004:B1023)-ROW(B1004)+1)) / (20*21/2)</f>
        <v>10.054980476190474</v>
      </c>
      <c r="J1020" s="2">
        <f t="shared" si="122"/>
        <v>10.034785063398605</v>
      </c>
      <c r="K1020" s="2">
        <f t="shared" si="124"/>
        <v>10.009313366223584</v>
      </c>
    </row>
    <row r="1021" spans="1:11" ht="13.5" x14ac:dyDescent="0.25">
      <c r="A1021" s="3">
        <f>TITRES_STAT!B1024</f>
        <v>43494</v>
      </c>
      <c r="B1021" s="17">
        <f>TITRES_STAT!D1024</f>
        <v>10.080399999999999</v>
      </c>
      <c r="C1021" s="2">
        <f t="shared" si="117"/>
        <v>0</v>
      </c>
      <c r="D1021" s="2">
        <f t="shared" si="118"/>
        <v>10.078719999999999</v>
      </c>
      <c r="E1021" s="2">
        <f t="shared" si="120"/>
        <v>10.042649999999998</v>
      </c>
      <c r="F1021" s="2">
        <f t="shared" si="121"/>
        <v>10.042439999999997</v>
      </c>
      <c r="G1021" s="2">
        <f t="shared" si="123"/>
        <v>10.003775999999998</v>
      </c>
      <c r="H1021" s="2">
        <f t="shared" si="119"/>
        <v>9.6041855000000105</v>
      </c>
      <c r="I1021" s="2">
        <f t="array" ref="I1021">SUMPRODUCT(B1005:B1024, (ROW(B1005:B1024)-ROW(B1005)+1)) / (20*21/2)</f>
        <v>10.046225238095237</v>
      </c>
      <c r="J1021" s="2">
        <f t="shared" si="122"/>
        <v>10.039129343074929</v>
      </c>
      <c r="K1021" s="2">
        <f t="shared" si="124"/>
        <v>10.012101077352071</v>
      </c>
    </row>
    <row r="1022" spans="1:11" ht="13.5" x14ac:dyDescent="0.25">
      <c r="A1022" s="3">
        <f>TITRES_STAT!B1025</f>
        <v>43495</v>
      </c>
      <c r="B1022" s="17">
        <f>TITRES_STAT!D1025</f>
        <v>10.080399999999999</v>
      </c>
      <c r="C1022" s="2">
        <f t="shared" si="117"/>
        <v>0</v>
      </c>
      <c r="D1022" s="2">
        <f t="shared" si="118"/>
        <v>10.082959999999998</v>
      </c>
      <c r="E1022" s="2">
        <f t="shared" si="120"/>
        <v>10.053259999999998</v>
      </c>
      <c r="F1022" s="2">
        <f t="shared" si="121"/>
        <v>10.04562</v>
      </c>
      <c r="G1022" s="2">
        <f t="shared" si="123"/>
        <v>10.005897999999997</v>
      </c>
      <c r="H1022" s="2">
        <f t="shared" si="119"/>
        <v>9.6168510000000111</v>
      </c>
      <c r="I1022" s="2">
        <f t="array" ref="I1022">SUMPRODUCT(B1006:B1025, (ROW(B1006:B1025)-ROW(B1006)+1)) / (20*21/2)</f>
        <v>10.04541857142857</v>
      </c>
      <c r="J1022" s="2">
        <f t="shared" si="122"/>
        <v>10.043059881829699</v>
      </c>
      <c r="K1022" s="2">
        <f t="shared" si="124"/>
        <v>10.014779466475519</v>
      </c>
    </row>
    <row r="1023" spans="1:11" ht="13.5" x14ac:dyDescent="0.25">
      <c r="A1023" s="3">
        <f>TITRES_STAT!B1026</f>
        <v>43496</v>
      </c>
      <c r="B1023" s="17">
        <f>TITRES_STAT!D1026</f>
        <v>10.0465</v>
      </c>
      <c r="C1023" s="2">
        <f t="shared" si="117"/>
        <v>-3.3899999999999153E-2</v>
      </c>
      <c r="D1023" s="2">
        <f t="shared" si="118"/>
        <v>10.07362</v>
      </c>
      <c r="E1023" s="2">
        <f t="shared" si="120"/>
        <v>10.060479999999998</v>
      </c>
      <c r="F1023" s="2">
        <f t="shared" si="121"/>
        <v>10.04923</v>
      </c>
      <c r="G1023" s="2">
        <f t="shared" si="123"/>
        <v>10.006577999999998</v>
      </c>
      <c r="H1023" s="2">
        <f t="shared" si="119"/>
        <v>9.6293470000000116</v>
      </c>
      <c r="I1023" s="2">
        <f t="array" ref="I1023">SUMPRODUCT(B1007:B1026, (ROW(B1007:B1026)-ROW(B1007)+1)) / (20*21/2)</f>
        <v>10.042790476190476</v>
      </c>
      <c r="J1023" s="2">
        <f t="shared" si="122"/>
        <v>10.043387512131632</v>
      </c>
      <c r="K1023" s="2">
        <f t="shared" si="124"/>
        <v>10.016023408966674</v>
      </c>
    </row>
    <row r="1024" spans="1:11" ht="13.5" x14ac:dyDescent="0.25">
      <c r="A1024" s="3">
        <f>TITRES_STAT!B1027</f>
        <v>43497</v>
      </c>
      <c r="B1024" s="17">
        <f>TITRES_STAT!D1027</f>
        <v>9.9573</v>
      </c>
      <c r="C1024" s="2">
        <f t="shared" si="117"/>
        <v>-8.9199999999999946E-2</v>
      </c>
      <c r="D1024" s="2">
        <f t="shared" si="118"/>
        <v>10.049000000000001</v>
      </c>
      <c r="E1024" s="2">
        <f t="shared" si="120"/>
        <v>10.058779999999999</v>
      </c>
      <c r="F1024" s="2">
        <f t="shared" si="121"/>
        <v>10.046469999999999</v>
      </c>
      <c r="G1024" s="2">
        <f t="shared" si="123"/>
        <v>10.006237999999998</v>
      </c>
      <c r="H1024" s="2">
        <f t="shared" si="119"/>
        <v>9.6404125000000107</v>
      </c>
      <c r="I1024" s="2">
        <f t="array" ref="I1024">SUMPRODUCT(B1008:B1027, (ROW(B1008:B1027)-ROW(B1008)+1)) / (20*21/2)</f>
        <v>10.035613809523808</v>
      </c>
      <c r="J1024" s="2">
        <f t="shared" si="122"/>
        <v>10.03518870145243</v>
      </c>
      <c r="K1024" s="2">
        <f t="shared" si="124"/>
        <v>10.013720530183669</v>
      </c>
    </row>
    <row r="1025" spans="1:11" ht="13.5" x14ac:dyDescent="0.25">
      <c r="A1025" s="3">
        <f>TITRES_STAT!B1028</f>
        <v>43500</v>
      </c>
      <c r="B1025" s="17">
        <f>TITRES_STAT!D1028</f>
        <v>10.038</v>
      </c>
      <c r="C1025" s="2">
        <f t="shared" si="117"/>
        <v>8.0700000000000216E-2</v>
      </c>
      <c r="D1025" s="2">
        <f t="shared" si="118"/>
        <v>10.040519999999997</v>
      </c>
      <c r="E1025" s="2">
        <f t="shared" si="120"/>
        <v>10.0609</v>
      </c>
      <c r="F1025" s="2">
        <f t="shared" si="121"/>
        <v>10.048595000000002</v>
      </c>
      <c r="G1025" s="2">
        <f t="shared" si="123"/>
        <v>10.007511999999997</v>
      </c>
      <c r="H1025" s="2">
        <f t="shared" si="119"/>
        <v>9.652046000000011</v>
      </c>
      <c r="I1025" s="2">
        <f t="array" ref="I1025">SUMPRODUCT(B1009:B1028, (ROW(B1009:B1028)-ROW(B1009)+1)) / (20*21/2)</f>
        <v>10.027028571428572</v>
      </c>
      <c r="J1025" s="2">
        <f t="shared" si="122"/>
        <v>10.035456444171245</v>
      </c>
      <c r="K1025" s="2">
        <f t="shared" si="124"/>
        <v>10.014672666254897</v>
      </c>
    </row>
    <row r="1026" spans="1:11" ht="13.5" x14ac:dyDescent="0.25">
      <c r="A1026" s="3">
        <f>TITRES_STAT!B1029</f>
        <v>43501</v>
      </c>
      <c r="B1026" s="17">
        <f>TITRES_STAT!D1029</f>
        <v>10.021000000000001</v>
      </c>
      <c r="C1026" s="2">
        <f t="shared" si="117"/>
        <v>-1.699999999999946E-2</v>
      </c>
      <c r="D1026" s="2">
        <f t="shared" si="118"/>
        <v>10.028639999999999</v>
      </c>
      <c r="E1026" s="2">
        <f t="shared" si="120"/>
        <v>10.053679999999998</v>
      </c>
      <c r="F1026" s="2">
        <f t="shared" si="121"/>
        <v>10.049655000000001</v>
      </c>
      <c r="G1026" s="2">
        <f t="shared" si="123"/>
        <v>10.008529999999999</v>
      </c>
      <c r="H1026" s="2">
        <f t="shared" si="119"/>
        <v>9.6634300000000106</v>
      </c>
      <c r="I1026" s="2">
        <f t="array" ref="I1026">SUMPRODUCT(B1010:B1029, (ROW(B1010:B1029)-ROW(B1010)+1)) / (20*21/2)</f>
        <v>10.027656666666665</v>
      </c>
      <c r="J1026" s="2">
        <f t="shared" si="122"/>
        <v>10.03407963996446</v>
      </c>
      <c r="K1026" s="2">
        <f t="shared" si="124"/>
        <v>10.014920796989999</v>
      </c>
    </row>
    <row r="1027" spans="1:11" ht="13.5" x14ac:dyDescent="0.25">
      <c r="A1027" s="3">
        <f>TITRES_STAT!B1030</f>
        <v>43502</v>
      </c>
      <c r="B1027" s="17">
        <f>TITRES_STAT!D1030</f>
        <v>9.9742999999999995</v>
      </c>
      <c r="C1027" s="2">
        <f t="shared" si="117"/>
        <v>-4.6700000000001296E-2</v>
      </c>
      <c r="D1027" s="2">
        <f t="shared" si="118"/>
        <v>10.00742</v>
      </c>
      <c r="E1027" s="2">
        <f t="shared" si="120"/>
        <v>10.04519</v>
      </c>
      <c r="F1027" s="2">
        <f t="shared" si="121"/>
        <v>10.039045</v>
      </c>
      <c r="G1027" s="2">
        <f t="shared" si="123"/>
        <v>10.008613999999998</v>
      </c>
      <c r="H1027" s="2">
        <f t="shared" si="119"/>
        <v>9.6747450000000104</v>
      </c>
      <c r="I1027" s="2">
        <f t="array" ref="I1027">SUMPRODUCT(B1011:B1030, (ROW(B1011:B1030)-ROW(B1011)+1)) / (20*21/2)</f>
        <v>10.020300000000002</v>
      </c>
      <c r="J1027" s="2">
        <f t="shared" si="122"/>
        <v>10.028386340920227</v>
      </c>
      <c r="K1027" s="2">
        <f t="shared" si="124"/>
        <v>10.013327824559019</v>
      </c>
    </row>
    <row r="1028" spans="1:11" ht="13.5" x14ac:dyDescent="0.25">
      <c r="A1028" s="3">
        <f>TITRES_STAT!B1031</f>
        <v>43503</v>
      </c>
      <c r="B1028" s="17">
        <f>TITRES_STAT!D1031</f>
        <v>9.9489000000000001</v>
      </c>
      <c r="C1028" s="2">
        <f t="shared" ref="C1028:C1091" si="125">B1028-B1027</f>
        <v>-2.5399999999999423E-2</v>
      </c>
      <c r="D1028" s="2">
        <f t="shared" si="118"/>
        <v>9.9878999999999998</v>
      </c>
      <c r="E1028" s="2">
        <f t="shared" si="120"/>
        <v>10.030759999999999</v>
      </c>
      <c r="F1028" s="2">
        <f t="shared" si="121"/>
        <v>10.031405000000001</v>
      </c>
      <c r="G1028" s="2">
        <f t="shared" si="123"/>
        <v>10.008019999999997</v>
      </c>
      <c r="H1028" s="2">
        <f t="shared" si="119"/>
        <v>9.6851125000000096</v>
      </c>
      <c r="I1028" s="2">
        <f t="array" ref="I1028">SUMPRODUCT(B1012:B1031, (ROW(B1012:B1031)-ROW(B1012)+1)) / (20*21/2)</f>
        <v>10.01567</v>
      </c>
      <c r="J1028" s="2">
        <f t="shared" si="122"/>
        <v>10.020816213213539</v>
      </c>
      <c r="K1028" s="2">
        <f t="shared" si="124"/>
        <v>10.010801243203764</v>
      </c>
    </row>
    <row r="1029" spans="1:11" ht="13.5" x14ac:dyDescent="0.25">
      <c r="A1029" s="3">
        <f>TITRES_STAT!B1032</f>
        <v>43504</v>
      </c>
      <c r="B1029" s="17">
        <f>TITRES_STAT!D1032</f>
        <v>10.038</v>
      </c>
      <c r="C1029" s="2">
        <f t="shared" si="125"/>
        <v>8.9100000000000179E-2</v>
      </c>
      <c r="D1029" s="2">
        <f t="shared" si="118"/>
        <v>10.00404</v>
      </c>
      <c r="E1029" s="2">
        <f t="shared" si="120"/>
        <v>10.02652</v>
      </c>
      <c r="F1029" s="2">
        <f t="shared" si="121"/>
        <v>10.030345000000002</v>
      </c>
      <c r="G1029" s="2">
        <f t="shared" si="123"/>
        <v>10.008869999999996</v>
      </c>
      <c r="H1029" s="2">
        <f t="shared" si="119"/>
        <v>9.6959420000000094</v>
      </c>
      <c r="I1029" s="2">
        <f t="array" ref="I1029">SUMPRODUCT(B1013:B1032, (ROW(B1013:B1032)-ROW(B1013)+1)) / (20*21/2)</f>
        <v>10.011039999999998</v>
      </c>
      <c r="J1029" s="2">
        <f t="shared" si="122"/>
        <v>10.022452764336059</v>
      </c>
      <c r="K1029" s="2">
        <f t="shared" si="124"/>
        <v>10.011867861117342</v>
      </c>
    </row>
    <row r="1030" spans="1:11" ht="13.5" x14ac:dyDescent="0.25">
      <c r="A1030" s="3">
        <f>TITRES_STAT!B1033</f>
        <v>43507</v>
      </c>
      <c r="B1030" s="17">
        <f>TITRES_STAT!D1033</f>
        <v>9.9530999999999992</v>
      </c>
      <c r="C1030" s="2">
        <f t="shared" si="125"/>
        <v>-8.4900000000001086E-2</v>
      </c>
      <c r="D1030" s="2">
        <f t="shared" ref="D1030:D1093" si="126">AVERAGE(B1026:B1030)</f>
        <v>9.9870600000000014</v>
      </c>
      <c r="E1030" s="2">
        <f t="shared" si="120"/>
        <v>10.013789999999997</v>
      </c>
      <c r="F1030" s="2">
        <f t="shared" si="121"/>
        <v>10.022915000000001</v>
      </c>
      <c r="G1030" s="2">
        <f t="shared" si="123"/>
        <v>10.007681999999996</v>
      </c>
      <c r="H1030" s="2">
        <f t="shared" si="119"/>
        <v>9.7058545000000098</v>
      </c>
      <c r="I1030" s="2">
        <f t="array" ref="I1030">SUMPRODUCT(B1014:B1033, (ROW(B1014:B1033)-ROW(B1014)+1)) / (20*21/2)</f>
        <v>10.006409999999999</v>
      </c>
      <c r="J1030" s="2">
        <f t="shared" si="122"/>
        <v>10.015847739161195</v>
      </c>
      <c r="K1030" s="2">
        <f t="shared" si="124"/>
        <v>10.00956323911274</v>
      </c>
    </row>
    <row r="1031" spans="1:11" ht="13.5" x14ac:dyDescent="0.25">
      <c r="A1031" s="3">
        <f>TITRES_STAT!B1034</f>
        <v>43508</v>
      </c>
      <c r="B1031" s="17">
        <f>TITRES_STAT!D1034</f>
        <v>9.9742999999999995</v>
      </c>
      <c r="C1031" s="2">
        <f t="shared" si="125"/>
        <v>2.120000000000033E-2</v>
      </c>
      <c r="D1031" s="2">
        <f t="shared" si="126"/>
        <v>9.9777199999999997</v>
      </c>
      <c r="E1031" s="2">
        <f t="shared" si="120"/>
        <v>10.00318</v>
      </c>
      <c r="F1031" s="2">
        <f t="shared" si="121"/>
        <v>10.022915000000001</v>
      </c>
      <c r="G1031" s="2">
        <f t="shared" si="123"/>
        <v>10.006831999999998</v>
      </c>
      <c r="H1031" s="2">
        <f t="shared" si="119"/>
        <v>9.7155285000000102</v>
      </c>
      <c r="I1031" s="2">
        <f t="array" ref="I1031">SUMPRODUCT(B1015:B1034, (ROW(B1015:B1034)-ROW(B1015)+1)) / (20*21/2)</f>
        <v>10.00178</v>
      </c>
      <c r="J1031" s="2">
        <f t="shared" si="122"/>
        <v>10.011890811622035</v>
      </c>
      <c r="K1031" s="2">
        <f t="shared" si="124"/>
        <v>10.008180366990672</v>
      </c>
    </row>
    <row r="1032" spans="1:11" ht="13.5" x14ac:dyDescent="0.25">
      <c r="A1032" s="3">
        <f>TITRES_STAT!B1035</f>
        <v>43509</v>
      </c>
      <c r="B1032" s="17">
        <f>TITRES_STAT!D1035</f>
        <v>9.9742999999999995</v>
      </c>
      <c r="C1032" s="2">
        <f t="shared" si="125"/>
        <v>0</v>
      </c>
      <c r="D1032" s="2">
        <f t="shared" si="126"/>
        <v>9.9777199999999997</v>
      </c>
      <c r="E1032" s="2">
        <f t="shared" si="120"/>
        <v>9.9925700000000006</v>
      </c>
      <c r="F1032" s="2">
        <f t="shared" si="121"/>
        <v>10.022915000000001</v>
      </c>
      <c r="G1032" s="2">
        <f t="shared" si="123"/>
        <v>10.006491999999996</v>
      </c>
      <c r="H1032" s="2">
        <f t="shared" si="119"/>
        <v>9.7253830000000114</v>
      </c>
      <c r="I1032" s="2">
        <f t="array" ref="I1032">SUMPRODUCT(B1016:B1035, (ROW(B1016:B1035)-ROW(B1016)+1)) / (20*21/2)</f>
        <v>9.9939214285714293</v>
      </c>
      <c r="J1032" s="2">
        <f t="shared" si="122"/>
        <v>10.008310734324699</v>
      </c>
      <c r="K1032" s="2">
        <f t="shared" si="124"/>
        <v>10.0068517251479</v>
      </c>
    </row>
    <row r="1033" spans="1:11" ht="13.5" x14ac:dyDescent="0.25">
      <c r="A1033" s="3">
        <f>TITRES_STAT!B1036</f>
        <v>43510</v>
      </c>
      <c r="B1033" s="17">
        <f>TITRES_STAT!D1036</f>
        <v>9.9742999999999995</v>
      </c>
      <c r="C1033" s="2">
        <f t="shared" si="125"/>
        <v>0</v>
      </c>
      <c r="D1033" s="2">
        <f t="shared" si="126"/>
        <v>9.982800000000001</v>
      </c>
      <c r="E1033" s="2">
        <f t="shared" si="120"/>
        <v>9.9853500000000004</v>
      </c>
      <c r="F1033" s="2">
        <f t="shared" si="121"/>
        <v>10.022915000000001</v>
      </c>
      <c r="G1033" s="2">
        <f t="shared" si="123"/>
        <v>10.006235999999994</v>
      </c>
      <c r="H1033" s="2">
        <f t="shared" si="119"/>
        <v>9.7355495000000118</v>
      </c>
      <c r="I1033" s="2">
        <f t="array" ref="I1033">SUMPRODUCT(B1017:B1036, (ROW(B1017:B1036)-ROW(B1017)+1)) / (20*21/2)</f>
        <v>9.9856171428571443</v>
      </c>
      <c r="J1033" s="2">
        <f t="shared" si="122"/>
        <v>10.005071616769966</v>
      </c>
      <c r="K1033" s="2">
        <f t="shared" si="124"/>
        <v>10.005575186906807</v>
      </c>
    </row>
    <row r="1034" spans="1:11" ht="13.5" x14ac:dyDescent="0.25">
      <c r="A1034" s="3">
        <f>TITRES_STAT!B1037</f>
        <v>43511</v>
      </c>
      <c r="B1034" s="17">
        <f>TITRES_STAT!D1037</f>
        <v>9.9742999999999995</v>
      </c>
      <c r="C1034" s="2">
        <f t="shared" si="125"/>
        <v>0</v>
      </c>
      <c r="D1034" s="2">
        <f t="shared" si="126"/>
        <v>9.9700600000000001</v>
      </c>
      <c r="E1034" s="2">
        <f t="shared" si="120"/>
        <v>9.98705</v>
      </c>
      <c r="F1034" s="2">
        <f t="shared" si="121"/>
        <v>10.022915000000001</v>
      </c>
      <c r="G1034" s="2">
        <f t="shared" si="123"/>
        <v>10.005385999999996</v>
      </c>
      <c r="H1034" s="2">
        <f t="shared" ref="H1034:H1097" si="127">AVERAGE(B835:B1034)</f>
        <v>9.7461425000000119</v>
      </c>
      <c r="I1034" s="2">
        <f t="array" ref="I1034">SUMPRODUCT(B1018:B1037, (ROW(B1018:B1037)-ROW(B1018)+1)) / (20*21/2)</f>
        <v>9.9821190476190491</v>
      </c>
      <c r="J1034" s="2">
        <f t="shared" si="122"/>
        <v>10.002140986601399</v>
      </c>
      <c r="K1034" s="2">
        <f t="shared" si="124"/>
        <v>10.004348708988893</v>
      </c>
    </row>
    <row r="1035" spans="1:11" ht="13.5" x14ac:dyDescent="0.25">
      <c r="A1035" s="3">
        <f>TITRES_STAT!B1038</f>
        <v>43514</v>
      </c>
      <c r="B1035" s="17">
        <f>TITRES_STAT!D1038</f>
        <v>9.9404000000000003</v>
      </c>
      <c r="C1035" s="2">
        <f t="shared" si="125"/>
        <v>-3.3899999999999153E-2</v>
      </c>
      <c r="D1035" s="2">
        <f t="shared" si="126"/>
        <v>9.9675199999999986</v>
      </c>
      <c r="E1035" s="2">
        <f t="shared" si="120"/>
        <v>9.97729</v>
      </c>
      <c r="F1035" s="2">
        <f t="shared" si="121"/>
        <v>10.019095000000002</v>
      </c>
      <c r="G1035" s="2">
        <f t="shared" si="123"/>
        <v>10.003857999999997</v>
      </c>
      <c r="H1035" s="2">
        <f t="shared" si="127"/>
        <v>9.7561395000000122</v>
      </c>
      <c r="I1035" s="2">
        <f t="array" ref="I1035">SUMPRODUCT(B1019:B1038, (ROW(B1019:B1038)-ROW(B1019)+1)) / (20*21/2)</f>
        <v>9.999234761904761</v>
      </c>
      <c r="J1035" s="2">
        <f t="shared" si="122"/>
        <v>9.996260892639361</v>
      </c>
      <c r="K1035" s="2">
        <f t="shared" si="124"/>
        <v>10.001840916479525</v>
      </c>
    </row>
    <row r="1036" spans="1:11" ht="13.5" x14ac:dyDescent="0.25">
      <c r="A1036" s="3">
        <f>TITRES_STAT!B1039</f>
        <v>43515</v>
      </c>
      <c r="B1036" s="17">
        <f>TITRES_STAT!D1039</f>
        <v>9.9319000000000006</v>
      </c>
      <c r="C1036" s="2">
        <f t="shared" si="125"/>
        <v>-8.49999999999973E-3</v>
      </c>
      <c r="D1036" s="2">
        <f t="shared" si="126"/>
        <v>9.9590399999999981</v>
      </c>
      <c r="E1036" s="2">
        <f t="shared" ref="E1036:E1099" si="128">AVERAGE(B1027:B1036)</f>
        <v>9.9683799999999998</v>
      </c>
      <c r="F1036" s="2">
        <f t="shared" si="121"/>
        <v>10.011030000000002</v>
      </c>
      <c r="G1036" s="2">
        <f t="shared" si="123"/>
        <v>10.000631999999996</v>
      </c>
      <c r="H1036" s="2">
        <f t="shared" si="127"/>
        <v>9.7735100000000124</v>
      </c>
      <c r="I1036" s="2">
        <f t="array" ref="I1036">SUMPRODUCT(B1020:B1039, (ROW(B1020:B1039)-ROW(B1020)+1)) / (20*21/2)</f>
        <v>10.028439523809523</v>
      </c>
      <c r="J1036" s="2">
        <f t="shared" si="122"/>
        <v>9.9901312838165648</v>
      </c>
      <c r="K1036" s="2">
        <f t="shared" si="124"/>
        <v>9.9990981354411108</v>
      </c>
    </row>
    <row r="1037" spans="1:11" ht="13.5" x14ac:dyDescent="0.25">
      <c r="A1037" s="3">
        <f>TITRES_STAT!B1040</f>
        <v>43516</v>
      </c>
      <c r="B1037" s="17">
        <f>TITRES_STAT!D1040</f>
        <v>9.9742999999999995</v>
      </c>
      <c r="C1037" s="2">
        <f t="shared" si="125"/>
        <v>4.2399999999998883E-2</v>
      </c>
      <c r="D1037" s="2">
        <f t="shared" si="126"/>
        <v>9.9590399999999999</v>
      </c>
      <c r="E1037" s="2">
        <f t="shared" si="128"/>
        <v>9.9683799999999998</v>
      </c>
      <c r="F1037" s="2">
        <f t="shared" si="121"/>
        <v>10.006785000000001</v>
      </c>
      <c r="G1037" s="2">
        <f t="shared" si="123"/>
        <v>9.9997819999999962</v>
      </c>
      <c r="H1037" s="2">
        <f t="shared" si="127"/>
        <v>9.7835940000000132</v>
      </c>
      <c r="I1037" s="2">
        <f t="array" ref="I1037">SUMPRODUCT(B1021:B1040, (ROW(B1021:B1040)-ROW(B1021)+1)) / (20*21/2)</f>
        <v>10.05611238095238</v>
      </c>
      <c r="J1037" s="2">
        <f t="shared" si="122"/>
        <v>9.9886235425007026</v>
      </c>
      <c r="K1037" s="2">
        <f t="shared" si="124"/>
        <v>9.9981256595414596</v>
      </c>
    </row>
    <row r="1038" spans="1:11" ht="13.5" x14ac:dyDescent="0.25">
      <c r="A1038" s="3">
        <f>TITRES_STAT!B1041</f>
        <v>43517</v>
      </c>
      <c r="B1038" s="17">
        <f>TITRES_STAT!D1041</f>
        <v>10.186500000000001</v>
      </c>
      <c r="C1038" s="2">
        <f t="shared" si="125"/>
        <v>0.21220000000000105</v>
      </c>
      <c r="D1038" s="2">
        <f t="shared" si="126"/>
        <v>10.001480000000001</v>
      </c>
      <c r="E1038" s="2">
        <f t="shared" si="128"/>
        <v>9.9921399999999991</v>
      </c>
      <c r="F1038" s="2">
        <f t="shared" si="121"/>
        <v>10.01145</v>
      </c>
      <c r="G1038" s="2">
        <f t="shared" si="123"/>
        <v>10.003091999999997</v>
      </c>
      <c r="H1038" s="2">
        <f t="shared" si="127"/>
        <v>9.7953135000000131</v>
      </c>
      <c r="I1038" s="2">
        <f t="array" ref="I1038">SUMPRODUCT(B1022:B1041, (ROW(B1022:B1041)-ROW(B1022)+1)) / (20*21/2)</f>
        <v>10.070539999999998</v>
      </c>
      <c r="J1038" s="2">
        <f t="shared" si="122"/>
        <v>10.007468919405397</v>
      </c>
      <c r="K1038" s="2">
        <f t="shared" si="124"/>
        <v>10.00551288857905</v>
      </c>
    </row>
    <row r="1039" spans="1:11" ht="13.5" x14ac:dyDescent="0.25">
      <c r="A1039" s="3">
        <f>TITRES_STAT!B1042</f>
        <v>43518</v>
      </c>
      <c r="B1039" s="17">
        <f>TITRES_STAT!D1042</f>
        <v>10.318099999999999</v>
      </c>
      <c r="C1039" s="2">
        <f t="shared" si="125"/>
        <v>0.13159999999999883</v>
      </c>
      <c r="D1039" s="2">
        <f t="shared" si="126"/>
        <v>10.070240000000002</v>
      </c>
      <c r="E1039" s="2">
        <f t="shared" si="128"/>
        <v>10.020149999999999</v>
      </c>
      <c r="F1039" s="2">
        <f t="shared" si="121"/>
        <v>10.023334999999999</v>
      </c>
      <c r="G1039" s="2">
        <f t="shared" si="123"/>
        <v>10.009117999999997</v>
      </c>
      <c r="H1039" s="2">
        <f t="shared" si="127"/>
        <v>9.8070065000000142</v>
      </c>
      <c r="I1039" s="2">
        <f t="array" ref="I1039">SUMPRODUCT(B1023:B1042, (ROW(B1023:B1042)-ROW(B1023)+1)) / (20*21/2)</f>
        <v>10.08163380952381</v>
      </c>
      <c r="J1039" s="2">
        <f t="shared" si="122"/>
        <v>10.037052831842979</v>
      </c>
      <c r="K1039" s="2">
        <f t="shared" si="124"/>
        <v>10.01777120667399</v>
      </c>
    </row>
    <row r="1040" spans="1:11" ht="13.5" x14ac:dyDescent="0.25">
      <c r="A1040" s="3">
        <f>TITRES_STAT!B1043</f>
        <v>43521</v>
      </c>
      <c r="B1040" s="17">
        <f>TITRES_STAT!D1043</f>
        <v>10.3139</v>
      </c>
      <c r="C1040" s="2">
        <f t="shared" si="125"/>
        <v>-4.1999999999990933E-3</v>
      </c>
      <c r="D1040" s="2">
        <f t="shared" si="126"/>
        <v>10.14494</v>
      </c>
      <c r="E1040" s="2">
        <f t="shared" si="128"/>
        <v>10.056229999999999</v>
      </c>
      <c r="F1040" s="2">
        <f t="shared" si="121"/>
        <v>10.035009999999998</v>
      </c>
      <c r="G1040" s="2">
        <f t="shared" si="123"/>
        <v>10.015485999999997</v>
      </c>
      <c r="H1040" s="2">
        <f t="shared" si="127"/>
        <v>9.8178300000000132</v>
      </c>
      <c r="I1040" s="2">
        <f t="array" ref="I1040">SUMPRODUCT(B1024:B1043, (ROW(B1024:B1043)-ROW(B1024)+1)) / (20*21/2)</f>
        <v>10.087116190476191</v>
      </c>
      <c r="J1040" s="2">
        <f t="shared" si="122"/>
        <v>10.063419228810314</v>
      </c>
      <c r="K1040" s="2">
        <f t="shared" si="124"/>
        <v>10.029384100529912</v>
      </c>
    </row>
    <row r="1041" spans="1:11" ht="13.5" x14ac:dyDescent="0.25">
      <c r="A1041" s="3">
        <f>TITRES_STAT!B1044</f>
        <v>43522</v>
      </c>
      <c r="B1041" s="17">
        <f>TITRES_STAT!D1044</f>
        <v>10.186500000000001</v>
      </c>
      <c r="C1041" s="2">
        <f t="shared" si="125"/>
        <v>-0.12739999999999974</v>
      </c>
      <c r="D1041" s="2">
        <f t="shared" si="126"/>
        <v>10.19586</v>
      </c>
      <c r="E1041" s="2">
        <f t="shared" si="128"/>
        <v>10.077449999999999</v>
      </c>
      <c r="F1041" s="2">
        <f t="shared" si="121"/>
        <v>10.040315</v>
      </c>
      <c r="G1041" s="2">
        <f t="shared" si="123"/>
        <v>10.019305999999998</v>
      </c>
      <c r="H1041" s="2">
        <f t="shared" si="127"/>
        <v>9.8279315000000125</v>
      </c>
      <c r="I1041" s="2">
        <f t="array" ref="I1041">SUMPRODUCT(B1025:B1044, (ROW(B1025:B1044)-ROW(B1025)+1)) / (20*21/2)</f>
        <v>10.098392857142857</v>
      </c>
      <c r="J1041" s="2">
        <f t="shared" si="122"/>
        <v>10.075141207018856</v>
      </c>
      <c r="K1041" s="2">
        <f t="shared" si="124"/>
        <v>10.035545508352268</v>
      </c>
    </row>
    <row r="1042" spans="1:11" ht="13.5" x14ac:dyDescent="0.25">
      <c r="A1042" s="3">
        <f>TITRES_STAT!B1045</f>
        <v>43523</v>
      </c>
      <c r="B1042" s="17">
        <f>TITRES_STAT!D1045</f>
        <v>10.1568</v>
      </c>
      <c r="C1042" s="2">
        <f t="shared" si="125"/>
        <v>-2.970000000000006E-2</v>
      </c>
      <c r="D1042" s="2">
        <f t="shared" si="126"/>
        <v>10.23236</v>
      </c>
      <c r="E1042" s="2">
        <f t="shared" si="128"/>
        <v>10.095700000000001</v>
      </c>
      <c r="F1042" s="2">
        <f t="shared" si="121"/>
        <v>10.044135000000001</v>
      </c>
      <c r="G1042" s="2">
        <f t="shared" si="123"/>
        <v>10.022955999999999</v>
      </c>
      <c r="H1042" s="2">
        <f t="shared" si="127"/>
        <v>9.8374175000000132</v>
      </c>
      <c r="I1042" s="2">
        <f t="array" ref="I1042">SUMPRODUCT(B1026:B1045, (ROW(B1026:B1045)-ROW(B1026)+1)) / (20*21/2)</f>
        <v>10.108279047619046</v>
      </c>
      <c r="J1042" s="2">
        <f t="shared" si="122"/>
        <v>10.082918234921822</v>
      </c>
      <c r="K1042" s="2">
        <f t="shared" si="124"/>
        <v>10.040300586456102</v>
      </c>
    </row>
    <row r="1043" spans="1:11" ht="13.5" x14ac:dyDescent="0.25">
      <c r="A1043" s="3">
        <f>TITRES_STAT!B1046</f>
        <v>43524</v>
      </c>
      <c r="B1043" s="17">
        <f>TITRES_STAT!D1046</f>
        <v>10.101699999999999</v>
      </c>
      <c r="C1043" s="2">
        <f t="shared" si="125"/>
        <v>-5.5100000000001259E-2</v>
      </c>
      <c r="D1043" s="2">
        <f t="shared" si="126"/>
        <v>10.215400000000001</v>
      </c>
      <c r="E1043" s="2">
        <f t="shared" si="128"/>
        <v>10.10844</v>
      </c>
      <c r="F1043" s="2">
        <f t="shared" si="121"/>
        <v>10.046894999999997</v>
      </c>
      <c r="G1043" s="2">
        <f t="shared" si="123"/>
        <v>10.025927999999997</v>
      </c>
      <c r="H1043" s="2">
        <f t="shared" si="127"/>
        <v>9.8457155000000132</v>
      </c>
      <c r="I1043" s="2">
        <f t="array" ref="I1043">SUMPRODUCT(B1027:B1046, (ROW(B1027:B1046)-ROW(B1027)+1)) / (20*21/2)</f>
        <v>10.113940952380952</v>
      </c>
      <c r="J1043" s="2">
        <f t="shared" si="122"/>
        <v>10.084706974453077</v>
      </c>
      <c r="K1043" s="2">
        <f t="shared" si="124"/>
        <v>10.042708406595079</v>
      </c>
    </row>
    <row r="1044" spans="1:11" ht="13.5" x14ac:dyDescent="0.25">
      <c r="A1044" s="3">
        <f>TITRES_STAT!B1047</f>
        <v>43525</v>
      </c>
      <c r="B1044" s="17">
        <f>TITRES_STAT!D1047</f>
        <v>10.1653</v>
      </c>
      <c r="C1044" s="2">
        <f t="shared" si="125"/>
        <v>6.3600000000000989E-2</v>
      </c>
      <c r="D1044" s="2">
        <f t="shared" si="126"/>
        <v>10.184839999999999</v>
      </c>
      <c r="E1044" s="2">
        <f t="shared" si="128"/>
        <v>10.12754</v>
      </c>
      <c r="F1044" s="2">
        <f t="shared" ref="F1044:F1107" si="129">AVERAGE(B1025:B1044)</f>
        <v>10.057294999999998</v>
      </c>
      <c r="G1044" s="2">
        <f t="shared" si="123"/>
        <v>10.030595999999997</v>
      </c>
      <c r="H1044" s="2">
        <f t="shared" si="127"/>
        <v>9.8540980000000129</v>
      </c>
      <c r="I1044" s="2">
        <f t="array" ref="I1044">SUMPRODUCT(B1028:B1047, (ROW(B1028:B1047)-ROW(B1028)+1)) / (20*21/2)</f>
        <v>10.133260476190475</v>
      </c>
      <c r="J1044" s="2">
        <f t="shared" si="122"/>
        <v>10.092382500695642</v>
      </c>
      <c r="K1044" s="2">
        <f t="shared" si="124"/>
        <v>10.04751592006194</v>
      </c>
    </row>
    <row r="1045" spans="1:11" ht="13.5" x14ac:dyDescent="0.25">
      <c r="A1045" s="3">
        <f>TITRES_STAT!B1048</f>
        <v>43528</v>
      </c>
      <c r="B1045" s="17">
        <f>TITRES_STAT!D1048</f>
        <v>10.161099999999999</v>
      </c>
      <c r="C1045" s="2">
        <f t="shared" si="125"/>
        <v>-4.2000000000008697E-3</v>
      </c>
      <c r="D1045" s="2">
        <f t="shared" si="126"/>
        <v>10.15428</v>
      </c>
      <c r="E1045" s="2">
        <f t="shared" si="128"/>
        <v>10.149609999999999</v>
      </c>
      <c r="F1045" s="2">
        <f t="shared" si="129"/>
        <v>10.06345</v>
      </c>
      <c r="G1045" s="2">
        <f t="shared" si="123"/>
        <v>10.035349999999998</v>
      </c>
      <c r="H1045" s="2">
        <f t="shared" si="127"/>
        <v>9.8624595000000124</v>
      </c>
      <c r="I1045" s="2">
        <f t="array" ref="I1045">SUMPRODUCT(B1029:B1048, (ROW(B1029:B1048)-ROW(B1029)+1)) / (20*21/2)</f>
        <v>10.158850952380954</v>
      </c>
      <c r="J1045" s="2">
        <f t="shared" ref="J1045:J1108" si="130">$J$4*B1045+J1044*(1-$J$4)</f>
        <v>10.098927024438915</v>
      </c>
      <c r="K1045" s="2">
        <f t="shared" si="124"/>
        <v>10.05197019770657</v>
      </c>
    </row>
    <row r="1046" spans="1:11" ht="13.5" x14ac:dyDescent="0.25">
      <c r="A1046" s="3">
        <f>TITRES_STAT!B1049</f>
        <v>43529</v>
      </c>
      <c r="B1046" s="17">
        <f>TITRES_STAT!D1049</f>
        <v>10.1229</v>
      </c>
      <c r="C1046" s="2">
        <f t="shared" si="125"/>
        <v>-3.819999999999979E-2</v>
      </c>
      <c r="D1046" s="2">
        <f t="shared" si="126"/>
        <v>10.14156</v>
      </c>
      <c r="E1046" s="2">
        <f t="shared" si="128"/>
        <v>10.168710000000001</v>
      </c>
      <c r="F1046" s="2">
        <f t="shared" si="129"/>
        <v>10.068544999999997</v>
      </c>
      <c r="G1046" s="2">
        <f t="shared" si="123"/>
        <v>10.038491999999996</v>
      </c>
      <c r="H1046" s="2">
        <f t="shared" si="127"/>
        <v>9.8710335000000136</v>
      </c>
      <c r="I1046" s="2">
        <f t="array" ref="I1046">SUMPRODUCT(B1030:B1049, (ROW(B1030:B1049)-ROW(B1030)+1)) / (20*21/2)</f>
        <v>10.179283333333334</v>
      </c>
      <c r="J1046" s="2">
        <f t="shared" si="130"/>
        <v>10.101210164968542</v>
      </c>
      <c r="K1046" s="2">
        <f t="shared" si="124"/>
        <v>10.054751758580823</v>
      </c>
    </row>
    <row r="1047" spans="1:11" ht="13.5" x14ac:dyDescent="0.25">
      <c r="A1047" s="3">
        <f>TITRES_STAT!B1050</f>
        <v>43530</v>
      </c>
      <c r="B1047" s="17">
        <f>TITRES_STAT!D1050</f>
        <v>10.2714</v>
      </c>
      <c r="C1047" s="2">
        <f t="shared" si="125"/>
        <v>0.1485000000000003</v>
      </c>
      <c r="D1047" s="2">
        <f t="shared" si="126"/>
        <v>10.164480000000001</v>
      </c>
      <c r="E1047" s="2">
        <f t="shared" si="128"/>
        <v>10.19842</v>
      </c>
      <c r="F1047" s="2">
        <f t="shared" si="129"/>
        <v>10.083399999999999</v>
      </c>
      <c r="G1047" s="2">
        <f t="shared" si="123"/>
        <v>10.045197999999996</v>
      </c>
      <c r="H1047" s="2">
        <f t="shared" si="127"/>
        <v>9.8803075000000131</v>
      </c>
      <c r="I1047" s="2">
        <f t="array" ref="I1047">SUMPRODUCT(B1031:B1050, (ROW(B1031:B1050)-ROW(B1031)+1)) / (20*21/2)</f>
        <v>10.212124761904763</v>
      </c>
      <c r="J1047" s="2">
        <f t="shared" si="130"/>
        <v>10.117418720685825</v>
      </c>
      <c r="K1047" s="2">
        <f t="shared" si="124"/>
        <v>10.063247768048241</v>
      </c>
    </row>
    <row r="1048" spans="1:11" ht="13.5" x14ac:dyDescent="0.25">
      <c r="A1048" s="3">
        <f>TITRES_STAT!B1051</f>
        <v>43531</v>
      </c>
      <c r="B1048" s="17">
        <f>TITRES_STAT!D1051</f>
        <v>10.3521</v>
      </c>
      <c r="C1048" s="2">
        <f t="shared" si="125"/>
        <v>8.0700000000000216E-2</v>
      </c>
      <c r="D1048" s="2">
        <f t="shared" si="126"/>
        <v>10.214560000000001</v>
      </c>
      <c r="E1048" s="2">
        <f t="shared" si="128"/>
        <v>10.214980000000001</v>
      </c>
      <c r="F1048" s="2">
        <f t="shared" si="129"/>
        <v>10.10356</v>
      </c>
      <c r="G1048" s="2">
        <f t="shared" si="123"/>
        <v>10.054281999999997</v>
      </c>
      <c r="H1048" s="2">
        <f t="shared" si="127"/>
        <v>9.8903670000000155</v>
      </c>
      <c r="I1048" s="2">
        <f t="array" ref="I1048">SUMPRODUCT(B1032:B1051, (ROW(B1032:B1051)-ROW(B1032)+1)) / (20*21/2)</f>
        <v>10.244569523809522</v>
      </c>
      <c r="J1048" s="2">
        <f t="shared" si="130"/>
        <v>10.139769318715746</v>
      </c>
      <c r="K1048" s="2">
        <f t="shared" si="124"/>
        <v>10.074575306556152</v>
      </c>
    </row>
    <row r="1049" spans="1:11" ht="13.5" x14ac:dyDescent="0.25">
      <c r="A1049" s="3">
        <f>TITRES_STAT!B1052</f>
        <v>43532</v>
      </c>
      <c r="B1049" s="17">
        <f>TITRES_STAT!D1052</f>
        <v>10.318099999999999</v>
      </c>
      <c r="C1049" s="2">
        <f t="shared" si="125"/>
        <v>-3.4000000000000696E-2</v>
      </c>
      <c r="D1049" s="2">
        <f t="shared" si="126"/>
        <v>10.24512</v>
      </c>
      <c r="E1049" s="2">
        <f t="shared" si="128"/>
        <v>10.214979999999999</v>
      </c>
      <c r="F1049" s="2">
        <f t="shared" si="129"/>
        <v>10.117564999999999</v>
      </c>
      <c r="G1049" s="2">
        <f t="shared" si="123"/>
        <v>10.062939999999999</v>
      </c>
      <c r="H1049" s="2">
        <f t="shared" si="127"/>
        <v>9.9002565000000153</v>
      </c>
      <c r="I1049" s="2">
        <f t="array" ref="I1049">SUMPRODUCT(B1033:B1052, (ROW(B1033:B1052)-ROW(B1033)+1)) / (20*21/2)</f>
        <v>10.258417142857143</v>
      </c>
      <c r="J1049" s="2">
        <f t="shared" si="130"/>
        <v>10.156753193123771</v>
      </c>
      <c r="K1049" s="2">
        <f t="shared" si="124"/>
        <v>10.084125294534342</v>
      </c>
    </row>
    <row r="1050" spans="1:11" ht="13.5" x14ac:dyDescent="0.25">
      <c r="A1050" s="3">
        <f>TITRES_STAT!B1053</f>
        <v>43535</v>
      </c>
      <c r="B1050" s="17">
        <f>TITRES_STAT!D1053</f>
        <v>10.462400000000001</v>
      </c>
      <c r="C1050" s="2">
        <f t="shared" si="125"/>
        <v>0.14430000000000121</v>
      </c>
      <c r="D1050" s="2">
        <f t="shared" si="126"/>
        <v>10.305380000000001</v>
      </c>
      <c r="E1050" s="2">
        <f t="shared" si="128"/>
        <v>10.22983</v>
      </c>
      <c r="F1050" s="2">
        <f t="shared" si="129"/>
        <v>10.14303</v>
      </c>
      <c r="G1050" s="2">
        <f t="shared" si="123"/>
        <v>10.074824</v>
      </c>
      <c r="H1050" s="2">
        <f t="shared" si="127"/>
        <v>9.9112070000000134</v>
      </c>
      <c r="I1050" s="2">
        <f t="array" ref="I1050">SUMPRODUCT(B1034:B1053, (ROW(B1034:B1053)-ROW(B1034)+1)) / (20*21/2)</f>
        <v>10.282771428571429</v>
      </c>
      <c r="J1050" s="2">
        <f t="shared" si="130"/>
        <v>10.185862412826269</v>
      </c>
      <c r="K1050" s="2">
        <f t="shared" si="124"/>
        <v>10.098959596709467</v>
      </c>
    </row>
    <row r="1051" spans="1:11" ht="13.5" x14ac:dyDescent="0.25">
      <c r="A1051" s="3">
        <f>TITRES_STAT!B1054</f>
        <v>43536</v>
      </c>
      <c r="B1051" s="17">
        <f>TITRES_STAT!D1054</f>
        <v>10.483700000000001</v>
      </c>
      <c r="C1051" s="2">
        <f t="shared" si="125"/>
        <v>2.1300000000000097E-2</v>
      </c>
      <c r="D1051" s="2">
        <f t="shared" si="126"/>
        <v>10.37754</v>
      </c>
      <c r="E1051" s="2">
        <f t="shared" si="128"/>
        <v>10.259550000000001</v>
      </c>
      <c r="F1051" s="2">
        <f t="shared" si="129"/>
        <v>10.168499999999998</v>
      </c>
      <c r="G1051" s="2">
        <f t="shared" si="123"/>
        <v>10.085011999999997</v>
      </c>
      <c r="H1051" s="2">
        <f t="shared" si="127"/>
        <v>9.9220305000000124</v>
      </c>
      <c r="I1051" s="2">
        <f t="array" ref="I1051">SUMPRODUCT(B1035:B1054, (ROW(B1035:B1054)-ROW(B1035)+1)) / (20*21/2)</f>
        <v>10.280645238095241</v>
      </c>
      <c r="J1051" s="2">
        <f t="shared" si="130"/>
        <v>10.214227897319006</v>
      </c>
      <c r="K1051" s="2">
        <f t="shared" si="124"/>
        <v>10.114047455662035</v>
      </c>
    </row>
    <row r="1052" spans="1:11" ht="13.5" x14ac:dyDescent="0.25">
      <c r="A1052" s="3">
        <f>TITRES_STAT!B1055</f>
        <v>43537</v>
      </c>
      <c r="B1052" s="17">
        <f>TITRES_STAT!D1055</f>
        <v>10.3139</v>
      </c>
      <c r="C1052" s="2">
        <f t="shared" si="125"/>
        <v>-0.1698000000000004</v>
      </c>
      <c r="D1052" s="2">
        <f t="shared" si="126"/>
        <v>10.386039999999999</v>
      </c>
      <c r="E1052" s="2">
        <f t="shared" si="128"/>
        <v>10.275259999999999</v>
      </c>
      <c r="F1052" s="2">
        <f t="shared" si="129"/>
        <v>10.185479999999998</v>
      </c>
      <c r="G1052" s="2">
        <f t="shared" si="123"/>
        <v>10.090954</v>
      </c>
      <c r="H1052" s="2">
        <f t="shared" si="127"/>
        <v>9.9314105000000126</v>
      </c>
      <c r="I1052" s="2">
        <f t="array" ref="I1052">SUMPRODUCT(B1036:B1055, (ROW(B1036:B1055)-ROW(B1036)+1)) / (20*21/2)</f>
        <v>10.273470476190475</v>
      </c>
      <c r="J1052" s="2">
        <f t="shared" si="130"/>
        <v>10.223720478526719</v>
      </c>
      <c r="K1052" s="2">
        <f t="shared" si="124"/>
        <v>10.121884810341955</v>
      </c>
    </row>
    <row r="1053" spans="1:11" ht="13.5" x14ac:dyDescent="0.25">
      <c r="A1053" s="3">
        <f>TITRES_STAT!B1056</f>
        <v>43538</v>
      </c>
      <c r="B1053" s="17">
        <f>TITRES_STAT!D1056</f>
        <v>10.4412</v>
      </c>
      <c r="C1053" s="2">
        <f t="shared" si="125"/>
        <v>0.12729999999999997</v>
      </c>
      <c r="D1053" s="2">
        <f t="shared" si="126"/>
        <v>10.403860000000002</v>
      </c>
      <c r="E1053" s="2">
        <f t="shared" si="128"/>
        <v>10.30921</v>
      </c>
      <c r="F1053" s="2">
        <f t="shared" si="129"/>
        <v>10.208825000000001</v>
      </c>
      <c r="G1053" s="2">
        <f t="shared" si="123"/>
        <v>10.100291999999998</v>
      </c>
      <c r="H1053" s="2">
        <f t="shared" si="127"/>
        <v>9.9410875000000143</v>
      </c>
      <c r="I1053" s="2">
        <f t="array" ref="I1053">SUMPRODUCT(B1037:B1056, (ROW(B1037:B1056)-ROW(B1037)+1)) / (20*21/2)</f>
        <v>10.262497142857143</v>
      </c>
      <c r="J1053" s="2">
        <f t="shared" si="130"/>
        <v>10.244432813905128</v>
      </c>
      <c r="K1053" s="2">
        <f t="shared" si="124"/>
        <v>10.134406974642271</v>
      </c>
    </row>
    <row r="1054" spans="1:11" ht="13.5" x14ac:dyDescent="0.25">
      <c r="A1054" s="3">
        <f>TITRES_STAT!B1057</f>
        <v>43539</v>
      </c>
      <c r="B1054" s="17">
        <f>TITRES_STAT!D1057</f>
        <v>10.186500000000001</v>
      </c>
      <c r="C1054" s="2">
        <f t="shared" si="125"/>
        <v>-0.2546999999999997</v>
      </c>
      <c r="D1054" s="2">
        <f t="shared" si="126"/>
        <v>10.37754</v>
      </c>
      <c r="E1054" s="2">
        <f t="shared" si="128"/>
        <v>10.31133</v>
      </c>
      <c r="F1054" s="2">
        <f t="shared" si="129"/>
        <v>10.219435000000001</v>
      </c>
      <c r="G1054" s="2">
        <f t="shared" si="123"/>
        <v>10.103771999999999</v>
      </c>
      <c r="H1054" s="2">
        <f t="shared" si="127"/>
        <v>9.9486000000000132</v>
      </c>
      <c r="I1054" s="2">
        <f t="array" ref="I1054">SUMPRODUCT(B1038:B1057, (ROW(B1038:B1057)-ROW(B1038)+1)) / (20*21/2)</f>
        <v>10.268035714285714</v>
      </c>
      <c r="J1054" s="2">
        <f t="shared" si="130"/>
        <v>10.238915403057021</v>
      </c>
      <c r="K1054" s="2">
        <f t="shared" si="124"/>
        <v>10.13644983838179</v>
      </c>
    </row>
    <row r="1055" spans="1:11" ht="13.5" x14ac:dyDescent="0.25">
      <c r="A1055" s="3">
        <f>TITRES_STAT!B1058</f>
        <v>43542</v>
      </c>
      <c r="B1055" s="17">
        <f>TITRES_STAT!D1058</f>
        <v>10.1441</v>
      </c>
      <c r="C1055" s="2">
        <f t="shared" si="125"/>
        <v>-4.2400000000000659E-2</v>
      </c>
      <c r="D1055" s="2">
        <f t="shared" si="126"/>
        <v>10.313880000000001</v>
      </c>
      <c r="E1055" s="2">
        <f t="shared" si="128"/>
        <v>10.309629999999999</v>
      </c>
      <c r="F1055" s="2">
        <f t="shared" si="129"/>
        <v>10.229620000000001</v>
      </c>
      <c r="G1055" s="2">
        <f t="shared" si="123"/>
        <v>10.106743999999999</v>
      </c>
      <c r="H1055" s="2">
        <f t="shared" si="127"/>
        <v>9.9556455000000135</v>
      </c>
      <c r="I1055" s="2">
        <f t="array" ref="I1055">SUMPRODUCT(B1039:B1058, (ROW(B1039:B1058)-ROW(B1039)+1)) / (20*21/2)</f>
        <v>10.268799999999999</v>
      </c>
      <c r="J1055" s="2">
        <f t="shared" si="130"/>
        <v>10.229885364670638</v>
      </c>
      <c r="K1055" s="2">
        <f t="shared" si="124"/>
        <v>10.136749844719759</v>
      </c>
    </row>
    <row r="1056" spans="1:11" ht="13.5" x14ac:dyDescent="0.25">
      <c r="A1056" s="3">
        <f>TITRES_STAT!B1059</f>
        <v>43543</v>
      </c>
      <c r="B1056" s="17">
        <f>TITRES_STAT!D1059</f>
        <v>10.1144</v>
      </c>
      <c r="C1056" s="2">
        <f t="shared" si="125"/>
        <v>-2.970000000000006E-2</v>
      </c>
      <c r="D1056" s="2">
        <f t="shared" si="126"/>
        <v>10.240020000000001</v>
      </c>
      <c r="E1056" s="2">
        <f t="shared" si="128"/>
        <v>10.308779999999999</v>
      </c>
      <c r="F1056" s="2">
        <f t="shared" si="129"/>
        <v>10.238744999999998</v>
      </c>
      <c r="G1056" s="2">
        <f t="shared" si="123"/>
        <v>10.109036</v>
      </c>
      <c r="H1056" s="2">
        <f t="shared" si="127"/>
        <v>9.9633490000000116</v>
      </c>
      <c r="I1056" s="2">
        <f t="array" ref="I1056">SUMPRODUCT(B1040:B1059, (ROW(B1040:B1059)-ROW(B1040)+1)) / (20*21/2)</f>
        <v>10.267990952380952</v>
      </c>
      <c r="J1056" s="2">
        <f t="shared" si="130"/>
        <v>10.218886758511529</v>
      </c>
      <c r="K1056" s="2">
        <f t="shared" si="124"/>
        <v>10.135873380220945</v>
      </c>
    </row>
    <row r="1057" spans="1:11" ht="13.5" x14ac:dyDescent="0.25">
      <c r="A1057" s="3">
        <f>TITRES_STAT!B1060</f>
        <v>43545</v>
      </c>
      <c r="B1057" s="17">
        <f>TITRES_STAT!D1060</f>
        <v>10.296900000000001</v>
      </c>
      <c r="C1057" s="2">
        <f t="shared" si="125"/>
        <v>0.18250000000000099</v>
      </c>
      <c r="D1057" s="2">
        <f t="shared" si="126"/>
        <v>10.23662</v>
      </c>
      <c r="E1057" s="2">
        <f t="shared" si="128"/>
        <v>10.311330000000002</v>
      </c>
      <c r="F1057" s="2">
        <f t="shared" si="129"/>
        <v>10.254874999999998</v>
      </c>
      <c r="G1057" s="2">
        <f t="shared" si="123"/>
        <v>10.111243999999999</v>
      </c>
      <c r="H1057" s="2">
        <f t="shared" si="127"/>
        <v>9.9713285000000127</v>
      </c>
      <c r="I1057" s="2">
        <f t="array" ref="I1057">SUMPRODUCT(B1041:B1060, (ROW(B1041:B1060)-ROW(B1041)+1)) / (20*21/2)</f>
        <v>10.27316238095238</v>
      </c>
      <c r="J1057" s="2">
        <f t="shared" si="130"/>
        <v>10.226316591034241</v>
      </c>
      <c r="K1057" s="2">
        <f t="shared" si="124"/>
        <v>10.142188149624046</v>
      </c>
    </row>
    <row r="1058" spans="1:11" ht="13.5" x14ac:dyDescent="0.25">
      <c r="A1058" s="3">
        <f>TITRES_STAT!B1061</f>
        <v>43546</v>
      </c>
      <c r="B1058" s="17">
        <f>TITRES_STAT!D1061</f>
        <v>10.2629</v>
      </c>
      <c r="C1058" s="2">
        <f t="shared" si="125"/>
        <v>-3.4000000000000696E-2</v>
      </c>
      <c r="D1058" s="2">
        <f t="shared" si="126"/>
        <v>10.20096</v>
      </c>
      <c r="E1058" s="2">
        <f t="shared" si="128"/>
        <v>10.30241</v>
      </c>
      <c r="F1058" s="2">
        <f t="shared" si="129"/>
        <v>10.258694999999999</v>
      </c>
      <c r="G1058" s="2">
        <f t="shared" si="123"/>
        <v>10.114468</v>
      </c>
      <c r="H1058" s="2">
        <f t="shared" si="127"/>
        <v>9.9782040000000105</v>
      </c>
      <c r="I1058" s="2">
        <f t="array" ref="I1058">SUMPRODUCT(B1042:B1061, (ROW(B1042:B1061)-ROW(B1042)+1)) / (20*21/2)</f>
        <v>10.260973333333332</v>
      </c>
      <c r="J1058" s="2">
        <f t="shared" si="130"/>
        <v>10.229800725221455</v>
      </c>
      <c r="K1058" s="2">
        <f t="shared" si="124"/>
        <v>10.146921947678006</v>
      </c>
    </row>
    <row r="1059" spans="1:11" ht="13.5" x14ac:dyDescent="0.25">
      <c r="A1059" s="3">
        <f>TITRES_STAT!B1062</f>
        <v>43549</v>
      </c>
      <c r="B1059" s="17">
        <f>TITRES_STAT!D1062</f>
        <v>10.2502</v>
      </c>
      <c r="C1059" s="2">
        <f t="shared" si="125"/>
        <v>-1.27000000000006E-2</v>
      </c>
      <c r="D1059" s="2">
        <f t="shared" si="126"/>
        <v>10.213699999999999</v>
      </c>
      <c r="E1059" s="2">
        <f t="shared" si="128"/>
        <v>10.295620000000003</v>
      </c>
      <c r="F1059" s="2">
        <f t="shared" si="129"/>
        <v>10.2553</v>
      </c>
      <c r="G1059" s="2">
        <f t="shared" si="123"/>
        <v>10.118288</v>
      </c>
      <c r="H1059" s="2">
        <f t="shared" si="127"/>
        <v>9.9838280000000097</v>
      </c>
      <c r="I1059" s="2">
        <f t="array" ref="I1059">SUMPRODUCT(B1043:B1062, (ROW(B1043:B1062)-ROW(B1043)+1)) / (20*21/2)</f>
        <v>10.241390952380954</v>
      </c>
      <c r="J1059" s="2">
        <f t="shared" si="130"/>
        <v>10.231743513295603</v>
      </c>
      <c r="K1059" s="2">
        <f t="shared" si="124"/>
        <v>10.150972067376907</v>
      </c>
    </row>
    <row r="1060" spans="1:11" ht="13.5" x14ac:dyDescent="0.25">
      <c r="A1060" s="3">
        <f>TITRES_STAT!B1063</f>
        <v>43550</v>
      </c>
      <c r="B1060" s="17">
        <f>TITRES_STAT!D1063</f>
        <v>10.3096</v>
      </c>
      <c r="C1060" s="2">
        <f t="shared" si="125"/>
        <v>5.9400000000000119E-2</v>
      </c>
      <c r="D1060" s="2">
        <f t="shared" si="126"/>
        <v>10.246799999999999</v>
      </c>
      <c r="E1060" s="2">
        <f t="shared" si="128"/>
        <v>10.280340000000002</v>
      </c>
      <c r="F1060" s="2">
        <f t="shared" si="129"/>
        <v>10.255084999999999</v>
      </c>
      <c r="G1060" s="2">
        <f t="shared" si="123"/>
        <v>10.122445999999998</v>
      </c>
      <c r="H1060" s="2">
        <f t="shared" si="127"/>
        <v>9.9895365000000087</v>
      </c>
      <c r="I1060" s="2">
        <f t="array" ref="I1060">SUMPRODUCT(B1044:B1063, (ROW(B1044:B1063)-ROW(B1044)+1)) / (20*21/2)</f>
        <v>10.195248095238096</v>
      </c>
      <c r="J1060" s="2">
        <f t="shared" si="130"/>
        <v>10.239158416791261</v>
      </c>
      <c r="K1060" s="2">
        <f t="shared" si="124"/>
        <v>10.157192770617028</v>
      </c>
    </row>
    <row r="1061" spans="1:11" ht="13.5" x14ac:dyDescent="0.25">
      <c r="A1061" s="3">
        <f>TITRES_STAT!B1064</f>
        <v>43551</v>
      </c>
      <c r="B1061" s="17">
        <f>TITRES_STAT!D1064</f>
        <v>10.1271</v>
      </c>
      <c r="C1061" s="2">
        <f t="shared" si="125"/>
        <v>-0.18249999999999922</v>
      </c>
      <c r="D1061" s="2">
        <f t="shared" si="126"/>
        <v>10.24934</v>
      </c>
      <c r="E1061" s="2">
        <f t="shared" si="128"/>
        <v>10.244679999999999</v>
      </c>
      <c r="F1061" s="2">
        <f t="shared" si="129"/>
        <v>10.252115</v>
      </c>
      <c r="G1061" s="2">
        <f t="shared" si="123"/>
        <v>10.125502000000001</v>
      </c>
      <c r="H1061" s="2">
        <f t="shared" si="127"/>
        <v>9.9941415000000102</v>
      </c>
      <c r="I1061" s="2">
        <f t="array" ref="I1061">SUMPRODUCT(B1045:B1064, (ROW(B1045:B1064)-ROW(B1045)+1)) / (20*21/2)</f>
        <v>10.148703333333334</v>
      </c>
      <c r="J1061" s="2">
        <f t="shared" si="130"/>
        <v>10.228486186620666</v>
      </c>
      <c r="K1061" s="2">
        <f t="shared" si="124"/>
        <v>10.156012661965381</v>
      </c>
    </row>
    <row r="1062" spans="1:11" ht="13.5" x14ac:dyDescent="0.25">
      <c r="A1062" s="3">
        <f>TITRES_STAT!B1065</f>
        <v>43552</v>
      </c>
      <c r="B1062" s="17">
        <f>TITRES_STAT!D1065</f>
        <v>10.0465</v>
      </c>
      <c r="C1062" s="2">
        <f t="shared" si="125"/>
        <v>-8.0600000000000449E-2</v>
      </c>
      <c r="D1062" s="2">
        <f t="shared" si="126"/>
        <v>10.199260000000001</v>
      </c>
      <c r="E1062" s="2">
        <f t="shared" si="128"/>
        <v>10.21794</v>
      </c>
      <c r="F1062" s="2">
        <f t="shared" si="129"/>
        <v>10.246599999999999</v>
      </c>
      <c r="G1062" s="2">
        <f t="shared" si="123"/>
        <v>10.126945999999998</v>
      </c>
      <c r="H1062" s="2">
        <f t="shared" si="127"/>
        <v>9.9983650000000086</v>
      </c>
      <c r="I1062" s="2">
        <f t="array" ref="I1062">SUMPRODUCT(B1046:B1065, (ROW(B1046:B1065)-ROW(B1046)+1)) / (20*21/2)</f>
        <v>10.114284285714286</v>
      </c>
      <c r="J1062" s="2">
        <f t="shared" si="130"/>
        <v>10.211154168847269</v>
      </c>
      <c r="K1062" s="2">
        <f t="shared" si="124"/>
        <v>10.151718047770659</v>
      </c>
    </row>
    <row r="1063" spans="1:11" ht="13.5" x14ac:dyDescent="0.25">
      <c r="A1063" s="3">
        <f>TITRES_STAT!B1066</f>
        <v>43553</v>
      </c>
      <c r="B1063" s="17">
        <f>TITRES_STAT!D1066</f>
        <v>9.7621000000000002</v>
      </c>
      <c r="C1063" s="2">
        <f t="shared" si="125"/>
        <v>-0.28439999999999976</v>
      </c>
      <c r="D1063" s="2">
        <f t="shared" si="126"/>
        <v>10.099100000000002</v>
      </c>
      <c r="E1063" s="2">
        <f t="shared" si="128"/>
        <v>10.150029999999999</v>
      </c>
      <c r="F1063" s="2">
        <f t="shared" si="129"/>
        <v>10.229620000000001</v>
      </c>
      <c r="G1063" s="2">
        <f t="shared" si="123"/>
        <v>10.122701999999999</v>
      </c>
      <c r="H1063" s="2">
        <f t="shared" si="127"/>
        <v>10.001972500000008</v>
      </c>
      <c r="I1063" s="2">
        <f t="array" ref="I1063">SUMPRODUCT(B1047:B1066, (ROW(B1047:B1066)-ROW(B1047)+1)) / (20*21/2)</f>
        <v>10.073275238095238</v>
      </c>
      <c r="J1063" s="2">
        <f t="shared" si="130"/>
        <v>10.168387105147529</v>
      </c>
      <c r="K1063" s="2">
        <f t="shared" si="124"/>
        <v>10.136438908642397</v>
      </c>
    </row>
    <row r="1064" spans="1:11" ht="13.5" x14ac:dyDescent="0.25">
      <c r="A1064" s="3">
        <f>TITRES_STAT!B1067</f>
        <v>43556</v>
      </c>
      <c r="B1064" s="17">
        <f>TITRES_STAT!D1067</f>
        <v>9.7408999999999999</v>
      </c>
      <c r="C1064" s="2">
        <f t="shared" si="125"/>
        <v>-2.120000000000033E-2</v>
      </c>
      <c r="D1064" s="2">
        <f t="shared" si="126"/>
        <v>9.9972399999999997</v>
      </c>
      <c r="E1064" s="2">
        <f t="shared" si="128"/>
        <v>10.10547</v>
      </c>
      <c r="F1064" s="2">
        <f t="shared" si="129"/>
        <v>10.208400000000001</v>
      </c>
      <c r="G1064" s="2">
        <f t="shared" si="123"/>
        <v>10.118033999999998</v>
      </c>
      <c r="H1064" s="2">
        <f t="shared" si="127"/>
        <v>10.006111000000008</v>
      </c>
      <c r="I1064" s="2">
        <f t="array" ref="I1064">SUMPRODUCT(B1048:B1067, (ROW(B1048:B1067)-ROW(B1048)+1)) / (20*21/2)</f>
        <v>10.033984285714286</v>
      </c>
      <c r="J1064" s="2">
        <f t="shared" si="130"/>
        <v>10.12767404751443</v>
      </c>
      <c r="K1064" s="2">
        <f t="shared" si="124"/>
        <v>10.120927578891715</v>
      </c>
    </row>
    <row r="1065" spans="1:11" ht="13.5" x14ac:dyDescent="0.25">
      <c r="A1065" s="3">
        <f>TITRES_STAT!B1068</f>
        <v>43557</v>
      </c>
      <c r="B1065" s="17">
        <f>TITRES_STAT!D1068</f>
        <v>9.8469999999999995</v>
      </c>
      <c r="C1065" s="2">
        <f t="shared" si="125"/>
        <v>0.10609999999999964</v>
      </c>
      <c r="D1065" s="2">
        <f t="shared" si="126"/>
        <v>9.9047200000000011</v>
      </c>
      <c r="E1065" s="2">
        <f t="shared" si="128"/>
        <v>10.075759999999999</v>
      </c>
      <c r="F1065" s="2">
        <f t="shared" si="129"/>
        <v>10.192695000000002</v>
      </c>
      <c r="G1065" s="2">
        <f t="shared" si="123"/>
        <v>10.114637999999998</v>
      </c>
      <c r="H1065" s="2">
        <f t="shared" si="127"/>
        <v>10.009506500000008</v>
      </c>
      <c r="I1065" s="2">
        <f t="array" ref="I1065">SUMPRODUCT(B1049:B1068, (ROW(B1049:B1068)-ROW(B1049)+1)) / (20*21/2)</f>
        <v>9.9959090476190475</v>
      </c>
      <c r="J1065" s="2">
        <f t="shared" si="130"/>
        <v>10.10094318584639</v>
      </c>
      <c r="K1065" s="2">
        <f t="shared" si="124"/>
        <v>10.110185320895962</v>
      </c>
    </row>
    <row r="1066" spans="1:11" ht="13.5" x14ac:dyDescent="0.25">
      <c r="A1066" s="3">
        <f>TITRES_STAT!B1069</f>
        <v>43558</v>
      </c>
      <c r="B1066" s="17">
        <f>TITRES_STAT!D1069</f>
        <v>9.7621000000000002</v>
      </c>
      <c r="C1066" s="2">
        <f t="shared" si="125"/>
        <v>-8.4899999999999309E-2</v>
      </c>
      <c r="D1066" s="2">
        <f t="shared" si="126"/>
        <v>9.8317199999999989</v>
      </c>
      <c r="E1066" s="2">
        <f t="shared" si="128"/>
        <v>10.04053</v>
      </c>
      <c r="F1066" s="2">
        <f t="shared" si="129"/>
        <v>10.174655000000001</v>
      </c>
      <c r="G1066" s="2">
        <f t="shared" si="123"/>
        <v>10.108015999999997</v>
      </c>
      <c r="H1066" s="2">
        <f t="shared" si="127"/>
        <v>10.012265500000005</v>
      </c>
      <c r="I1066" s="2">
        <f t="array" ref="I1066">SUMPRODUCT(B1050:B1069, (ROW(B1050:B1069)-ROW(B1050)+1)) / (20*21/2)</f>
        <v>9.9578752380952391</v>
      </c>
      <c r="J1066" s="2">
        <f t="shared" si="130"/>
        <v>10.068672406241971</v>
      </c>
      <c r="K1066" s="2">
        <f t="shared" si="124"/>
        <v>10.096534916154944</v>
      </c>
    </row>
    <row r="1067" spans="1:11" ht="13.5" x14ac:dyDescent="0.25">
      <c r="A1067" s="3">
        <f>TITRES_STAT!B1070</f>
        <v>43559</v>
      </c>
      <c r="B1067" s="17">
        <f>TITRES_STAT!D1070</f>
        <v>9.7621000000000002</v>
      </c>
      <c r="C1067" s="2">
        <f t="shared" si="125"/>
        <v>0</v>
      </c>
      <c r="D1067" s="2">
        <f t="shared" si="126"/>
        <v>9.7748400000000011</v>
      </c>
      <c r="E1067" s="2">
        <f t="shared" si="128"/>
        <v>9.98705</v>
      </c>
      <c r="F1067" s="2">
        <f t="shared" si="129"/>
        <v>10.149190000000003</v>
      </c>
      <c r="G1067" s="2">
        <f t="shared" si="123"/>
        <v>10.102073999999998</v>
      </c>
      <c r="H1067" s="2">
        <f t="shared" si="127"/>
        <v>10.015024500000004</v>
      </c>
      <c r="I1067" s="2">
        <f t="array" ref="I1067">SUMPRODUCT(B1051:B1070, (ROW(B1051:B1070)-ROW(B1051)+1)) / (20*21/2)</f>
        <v>9.9267290476190482</v>
      </c>
      <c r="J1067" s="2">
        <f t="shared" si="130"/>
        <v>10.039475034218926</v>
      </c>
      <c r="K1067" s="2">
        <f t="shared" si="124"/>
        <v>10.083419821403769</v>
      </c>
    </row>
    <row r="1068" spans="1:11" ht="13.5" x14ac:dyDescent="0.25">
      <c r="A1068" s="3">
        <f>TITRES_STAT!B1071</f>
        <v>43560</v>
      </c>
      <c r="B1068" s="17">
        <f>TITRES_STAT!D1071</f>
        <v>9.7493999999999996</v>
      </c>
      <c r="C1068" s="2">
        <f t="shared" si="125"/>
        <v>-1.27000000000006E-2</v>
      </c>
      <c r="D1068" s="2">
        <f t="shared" si="126"/>
        <v>9.7722999999999995</v>
      </c>
      <c r="E1068" s="2">
        <f t="shared" si="128"/>
        <v>9.9357000000000006</v>
      </c>
      <c r="F1068" s="2">
        <f t="shared" si="129"/>
        <v>10.119055000000003</v>
      </c>
      <c r="G1068" s="2">
        <f t="shared" si="123"/>
        <v>10.095197999999996</v>
      </c>
      <c r="H1068" s="2">
        <f t="shared" si="127"/>
        <v>10.017826000000003</v>
      </c>
      <c r="I1068" s="2">
        <f t="array" ref="I1068">SUMPRODUCT(B1052:B1071, (ROW(B1052:B1071)-ROW(B1052)+1)) / (20*21/2)</f>
        <v>9.892850952380952</v>
      </c>
      <c r="J1068" s="2">
        <f t="shared" si="130"/>
        <v>10.01184884048379</v>
      </c>
      <c r="K1068" s="2">
        <f t="shared" si="124"/>
        <v>10.070321004878132</v>
      </c>
    </row>
    <row r="1069" spans="1:11" ht="13.5" x14ac:dyDescent="0.25">
      <c r="A1069" s="3">
        <f>TITRES_STAT!B1072</f>
        <v>43563</v>
      </c>
      <c r="B1069" s="17">
        <f>TITRES_STAT!D1072</f>
        <v>9.7196999999999996</v>
      </c>
      <c r="C1069" s="2">
        <f t="shared" si="125"/>
        <v>-2.970000000000006E-2</v>
      </c>
      <c r="D1069" s="2">
        <f t="shared" si="126"/>
        <v>9.7680600000000002</v>
      </c>
      <c r="E1069" s="2">
        <f t="shared" si="128"/>
        <v>9.8826499999999999</v>
      </c>
      <c r="F1069" s="2">
        <f t="shared" si="129"/>
        <v>10.089135000000002</v>
      </c>
      <c r="G1069" s="2">
        <f t="shared" si="123"/>
        <v>10.087983999999995</v>
      </c>
      <c r="H1069" s="2">
        <f t="shared" si="127"/>
        <v>10.019311500000004</v>
      </c>
      <c r="I1069" s="2">
        <f t="array" ref="I1069">SUMPRODUCT(B1053:B1072, (ROW(B1053:B1072)-ROW(B1053)+1)) / (20*21/2)</f>
        <v>9.8683790476190474</v>
      </c>
      <c r="J1069" s="2">
        <f t="shared" si="130"/>
        <v>9.9840251413900951</v>
      </c>
      <c r="K1069" s="2">
        <f t="shared" si="124"/>
        <v>10.056571161549579</v>
      </c>
    </row>
    <row r="1070" spans="1:11" ht="13.5" x14ac:dyDescent="0.25">
      <c r="A1070" s="3">
        <f>TITRES_STAT!B1073</f>
        <v>43565</v>
      </c>
      <c r="B1070" s="17">
        <f>TITRES_STAT!D1073</f>
        <v>9.7621000000000002</v>
      </c>
      <c r="C1070" s="2">
        <f t="shared" si="125"/>
        <v>4.2400000000000659E-2</v>
      </c>
      <c r="D1070" s="2">
        <f t="shared" si="126"/>
        <v>9.7510800000000017</v>
      </c>
      <c r="E1070" s="2">
        <f t="shared" si="128"/>
        <v>9.8279000000000014</v>
      </c>
      <c r="F1070" s="2">
        <f t="shared" si="129"/>
        <v>10.054120000000001</v>
      </c>
      <c r="G1070" s="2">
        <f t="shared" si="123"/>
        <v>10.081617999999997</v>
      </c>
      <c r="H1070" s="2">
        <f t="shared" si="127"/>
        <v>10.020478500000003</v>
      </c>
      <c r="I1070" s="2">
        <f t="array" ref="I1070">SUMPRODUCT(B1054:B1073, (ROW(B1054:B1073)-ROW(B1054)+1)) / (20*21/2)</f>
        <v>9.8429166666666656</v>
      </c>
      <c r="J1070" s="2">
        <f t="shared" si="130"/>
        <v>9.9628894136386563</v>
      </c>
      <c r="K1070" s="2">
        <f t="shared" si="124"/>
        <v>10.045023272861361</v>
      </c>
    </row>
    <row r="1071" spans="1:11" ht="13.5" x14ac:dyDescent="0.25">
      <c r="A1071" s="3">
        <f>TITRES_STAT!B1074</f>
        <v>43566</v>
      </c>
      <c r="B1071" s="17">
        <f>TITRES_STAT!D1074</f>
        <v>9.6983999999999995</v>
      </c>
      <c r="C1071" s="2">
        <f t="shared" si="125"/>
        <v>-6.3700000000000756E-2</v>
      </c>
      <c r="D1071" s="2">
        <f t="shared" si="126"/>
        <v>9.7383399999999991</v>
      </c>
      <c r="E1071" s="2">
        <f t="shared" si="128"/>
        <v>9.7850300000000008</v>
      </c>
      <c r="F1071" s="2">
        <f t="shared" si="129"/>
        <v>10.014855000000001</v>
      </c>
      <c r="G1071" s="2">
        <f t="shared" si="123"/>
        <v>10.073977999999995</v>
      </c>
      <c r="H1071" s="2">
        <f t="shared" si="127"/>
        <v>10.020733000000003</v>
      </c>
      <c r="I1071" s="2">
        <f t="array" ref="I1071">SUMPRODUCT(B1055:B1074, (ROW(B1055:B1074)-ROW(B1055)+1)) / (20*21/2)</f>
        <v>9.8208899999999986</v>
      </c>
      <c r="J1071" s="2">
        <f t="shared" si="130"/>
        <v>9.9376999456730708</v>
      </c>
      <c r="K1071" s="2">
        <f t="shared" si="124"/>
        <v>10.031430203337386</v>
      </c>
    </row>
    <row r="1072" spans="1:11" ht="13.5" x14ac:dyDescent="0.25">
      <c r="A1072" s="3">
        <f>TITRES_STAT!B1075</f>
        <v>43567</v>
      </c>
      <c r="B1072" s="17">
        <f>TITRES_STAT!D1075</f>
        <v>9.7578999999999994</v>
      </c>
      <c r="C1072" s="2">
        <f t="shared" si="125"/>
        <v>5.9499999999999886E-2</v>
      </c>
      <c r="D1072" s="2">
        <f t="shared" si="126"/>
        <v>9.7374999999999989</v>
      </c>
      <c r="E1072" s="2">
        <f t="shared" si="128"/>
        <v>9.7561700000000009</v>
      </c>
      <c r="F1072" s="2">
        <f t="shared" si="129"/>
        <v>9.9870550000000016</v>
      </c>
      <c r="G1072" s="2">
        <f t="shared" si="123"/>
        <v>10.067527999999996</v>
      </c>
      <c r="H1072" s="2">
        <f t="shared" si="127"/>
        <v>10.022367500000003</v>
      </c>
      <c r="I1072" s="2">
        <f t="array" ref="I1072">SUMPRODUCT(B1056:B1075, (ROW(B1056:B1075)-ROW(B1056)+1)) / (20*21/2)</f>
        <v>9.804314761904763</v>
      </c>
      <c r="J1072" s="2">
        <f t="shared" si="130"/>
        <v>9.9205761413232558</v>
      </c>
      <c r="K1072" s="2">
        <f t="shared" si="124"/>
        <v>10.020703528696705</v>
      </c>
    </row>
    <row r="1073" spans="1:11" ht="13.5" x14ac:dyDescent="0.25">
      <c r="A1073" s="3">
        <f>TITRES_STAT!B1076</f>
        <v>43570</v>
      </c>
      <c r="B1073" s="17">
        <f>TITRES_STAT!D1076</f>
        <v>9.7196999999999996</v>
      </c>
      <c r="C1073" s="2">
        <f t="shared" si="125"/>
        <v>-3.819999999999979E-2</v>
      </c>
      <c r="D1073" s="2">
        <f t="shared" si="126"/>
        <v>9.7315599999999982</v>
      </c>
      <c r="E1073" s="2">
        <f t="shared" si="128"/>
        <v>9.7519299999999998</v>
      </c>
      <c r="F1073" s="2">
        <f t="shared" si="129"/>
        <v>9.9509799999999977</v>
      </c>
      <c r="G1073" s="2">
        <f t="shared" si="123"/>
        <v>10.060991999999993</v>
      </c>
      <c r="H1073" s="2">
        <f t="shared" si="127"/>
        <v>10.022834500000004</v>
      </c>
      <c r="I1073" s="2">
        <f t="array" ref="I1073">SUMPRODUCT(B1057:B1076, (ROW(B1057:B1076)-ROW(B1057)+1)) / (20*21/2)</f>
        <v>9.8085990476190474</v>
      </c>
      <c r="J1073" s="2">
        <f t="shared" si="130"/>
        <v>9.9014450802448515</v>
      </c>
      <c r="K1073" s="2">
        <f t="shared" si="124"/>
        <v>10.008899468747815</v>
      </c>
    </row>
    <row r="1074" spans="1:11" ht="13.5" x14ac:dyDescent="0.25">
      <c r="A1074" s="3">
        <f>TITRES_STAT!B1077</f>
        <v>43571</v>
      </c>
      <c r="B1074" s="17">
        <f>TITRES_STAT!D1077</f>
        <v>9.7196999999999996</v>
      </c>
      <c r="C1074" s="2">
        <f t="shared" si="125"/>
        <v>0</v>
      </c>
      <c r="D1074" s="2">
        <f t="shared" si="126"/>
        <v>9.7315599999999982</v>
      </c>
      <c r="E1074" s="2">
        <f t="shared" si="128"/>
        <v>9.7498100000000019</v>
      </c>
      <c r="F1074" s="2">
        <f t="shared" si="129"/>
        <v>9.9276399999999985</v>
      </c>
      <c r="G1074" s="2">
        <f t="shared" ref="G1074:G1137" si="131">AVERAGE(B1025:B1074)</f>
        <v>10.056239999999994</v>
      </c>
      <c r="H1074" s="2">
        <f t="shared" si="127"/>
        <v>10.024235500000005</v>
      </c>
      <c r="I1074" s="2">
        <f t="array" ref="I1074">SUMPRODUCT(B1058:B1077, (ROW(B1058:B1077)-ROW(B1058)+1)) / (20*21/2)</f>
        <v>9.8116323809523802</v>
      </c>
      <c r="J1074" s="2">
        <f t="shared" si="130"/>
        <v>9.8841360249834374</v>
      </c>
      <c r="K1074" s="2">
        <f t="shared" si="124"/>
        <v>9.9975583131106465</v>
      </c>
    </row>
    <row r="1075" spans="1:11" ht="13.5" x14ac:dyDescent="0.25">
      <c r="A1075" s="3">
        <f>TITRES_STAT!B1078</f>
        <v>43572</v>
      </c>
      <c r="B1075" s="17">
        <f>TITRES_STAT!D1078</f>
        <v>9.7536000000000005</v>
      </c>
      <c r="C1075" s="2">
        <f t="shared" si="125"/>
        <v>3.3900000000000929E-2</v>
      </c>
      <c r="D1075" s="2">
        <f t="shared" si="126"/>
        <v>9.7298599999999986</v>
      </c>
      <c r="E1075" s="2">
        <f t="shared" si="128"/>
        <v>9.740470000000002</v>
      </c>
      <c r="F1075" s="2">
        <f t="shared" si="129"/>
        <v>9.9081149999999987</v>
      </c>
      <c r="G1075" s="2">
        <f t="shared" si="131"/>
        <v>10.050551999999994</v>
      </c>
      <c r="H1075" s="2">
        <f t="shared" si="127"/>
        <v>10.025508500000004</v>
      </c>
      <c r="I1075" s="2">
        <f t="array" ref="I1075">SUMPRODUCT(B1059:B1078, (ROW(B1059:B1078)-ROW(B1059)+1)) / (20*21/2)</f>
        <v>9.8285276190476214</v>
      </c>
      <c r="J1075" s="2">
        <f t="shared" si="130"/>
        <v>9.871704022604062</v>
      </c>
      <c r="K1075" s="2">
        <f t="shared" ref="K1075:K1138" si="132">$K$4*B1075+(1-$K$4)*K1074</f>
        <v>9.987991320439642</v>
      </c>
    </row>
    <row r="1076" spans="1:11" ht="13.5" x14ac:dyDescent="0.25">
      <c r="A1076" s="3">
        <f>TITRES_STAT!B1079</f>
        <v>43573</v>
      </c>
      <c r="B1076" s="17">
        <f>TITRES_STAT!D1079</f>
        <v>9.9530999999999992</v>
      </c>
      <c r="C1076" s="2">
        <f t="shared" si="125"/>
        <v>0.19949999999999868</v>
      </c>
      <c r="D1076" s="2">
        <f t="shared" si="126"/>
        <v>9.7807999999999993</v>
      </c>
      <c r="E1076" s="2">
        <f t="shared" si="128"/>
        <v>9.7595700000000001</v>
      </c>
      <c r="F1076" s="2">
        <f t="shared" si="129"/>
        <v>9.9000499999999985</v>
      </c>
      <c r="G1076" s="2">
        <f t="shared" si="131"/>
        <v>10.049193999999995</v>
      </c>
      <c r="H1076" s="2">
        <f t="shared" si="127"/>
        <v>10.028161000000004</v>
      </c>
      <c r="I1076" s="2">
        <f t="array" ref="I1076">SUMPRODUCT(B1060:B1079, (ROW(B1060:B1079)-ROW(B1060)+1)) / (20*21/2)</f>
        <v>9.8387166666666683</v>
      </c>
      <c r="J1076" s="2">
        <f t="shared" si="130"/>
        <v>9.8794560204512933</v>
      </c>
      <c r="K1076" s="2">
        <f t="shared" si="132"/>
        <v>9.9866230333635784</v>
      </c>
    </row>
    <row r="1077" spans="1:11" ht="13.5" x14ac:dyDescent="0.25">
      <c r="A1077" s="3">
        <f>TITRES_STAT!B1080</f>
        <v>43574</v>
      </c>
      <c r="B1077" s="17">
        <f>TITRES_STAT!D1080</f>
        <v>9.9319000000000006</v>
      </c>
      <c r="C1077" s="2">
        <f t="shared" si="125"/>
        <v>-2.1199999999998553E-2</v>
      </c>
      <c r="D1077" s="2">
        <f t="shared" si="126"/>
        <v>9.8155999999999999</v>
      </c>
      <c r="E1077" s="2">
        <f t="shared" si="128"/>
        <v>9.7765499999999985</v>
      </c>
      <c r="F1077" s="2">
        <f t="shared" si="129"/>
        <v>9.8818000000000001</v>
      </c>
      <c r="G1077" s="2">
        <f t="shared" si="131"/>
        <v>10.048345999999995</v>
      </c>
      <c r="H1077" s="2">
        <f t="shared" si="127"/>
        <v>10.030665500000005</v>
      </c>
      <c r="I1077" s="2">
        <f t="array" ref="I1077">SUMPRODUCT(B1061:B1080, (ROW(B1061:B1080)-ROW(B1061)+1)) / (20*21/2)</f>
        <v>9.8558561904761905</v>
      </c>
      <c r="J1077" s="2">
        <f t="shared" si="130"/>
        <v>9.8844506851702185</v>
      </c>
      <c r="K1077" s="2">
        <f t="shared" si="132"/>
        <v>9.984477032055203</v>
      </c>
    </row>
    <row r="1078" spans="1:11" ht="13.5" x14ac:dyDescent="0.25">
      <c r="A1078" s="3">
        <f>TITRES_STAT!B1081</f>
        <v>43577</v>
      </c>
      <c r="B1078" s="17">
        <f>TITRES_STAT!D1081</f>
        <v>10.059200000000001</v>
      </c>
      <c r="C1078" s="2">
        <f t="shared" si="125"/>
        <v>0.12729999999999997</v>
      </c>
      <c r="D1078" s="2">
        <f t="shared" si="126"/>
        <v>9.8835000000000015</v>
      </c>
      <c r="E1078" s="2">
        <f t="shared" si="128"/>
        <v>9.8075300000000016</v>
      </c>
      <c r="F1078" s="2">
        <f t="shared" si="129"/>
        <v>9.871615000000002</v>
      </c>
      <c r="G1078" s="2">
        <f t="shared" si="131"/>
        <v>10.050551999999994</v>
      </c>
      <c r="H1078" s="2">
        <f t="shared" si="127"/>
        <v>10.033509000000004</v>
      </c>
      <c r="I1078" s="2">
        <f t="array" ref="I1078">SUMPRODUCT(B1062:B1081, (ROW(B1062:B1081)-ROW(B1062)+1)) / (20*21/2)</f>
        <v>9.8718604761904754</v>
      </c>
      <c r="J1078" s="2">
        <f t="shared" si="130"/>
        <v>9.9010934770587706</v>
      </c>
      <c r="K1078" s="2">
        <f t="shared" si="132"/>
        <v>9.9874073445236267</v>
      </c>
    </row>
    <row r="1079" spans="1:11" ht="13.5" x14ac:dyDescent="0.25">
      <c r="A1079" s="3">
        <f>TITRES_STAT!B1082</f>
        <v>43578</v>
      </c>
      <c r="B1079" s="17">
        <f>TITRES_STAT!D1082</f>
        <v>9.9786000000000001</v>
      </c>
      <c r="C1079" s="2">
        <f t="shared" si="125"/>
        <v>-8.0600000000000449E-2</v>
      </c>
      <c r="D1079" s="2">
        <f t="shared" si="126"/>
        <v>9.9352800000000006</v>
      </c>
      <c r="E1079" s="2">
        <f t="shared" si="128"/>
        <v>9.8334200000000003</v>
      </c>
      <c r="F1079" s="2">
        <f t="shared" si="129"/>
        <v>9.858035000000001</v>
      </c>
      <c r="G1079" s="2">
        <f t="shared" si="131"/>
        <v>10.049363999999994</v>
      </c>
      <c r="H1079" s="2">
        <f t="shared" si="127"/>
        <v>10.035270500000003</v>
      </c>
      <c r="I1079" s="2">
        <f t="array" ref="I1079">SUMPRODUCT(B1063:B1082, (ROW(B1063:B1082)-ROW(B1063)+1)) / (20*21/2)</f>
        <v>9.8726485714285701</v>
      </c>
      <c r="J1079" s="2">
        <f t="shared" si="130"/>
        <v>9.9084750506722212</v>
      </c>
      <c r="K1079" s="2">
        <f t="shared" si="132"/>
        <v>9.987061958463876</v>
      </c>
    </row>
    <row r="1080" spans="1:11" ht="13.5" x14ac:dyDescent="0.25">
      <c r="A1080" s="3">
        <f>TITRES_STAT!B1083</f>
        <v>43579</v>
      </c>
      <c r="B1080" s="17">
        <f>TITRES_STAT!D1083</f>
        <v>10.038</v>
      </c>
      <c r="C1080" s="2">
        <f t="shared" si="125"/>
        <v>5.9400000000000119E-2</v>
      </c>
      <c r="D1080" s="2">
        <f t="shared" si="126"/>
        <v>9.9921599999999984</v>
      </c>
      <c r="E1080" s="2">
        <f t="shared" si="128"/>
        <v>9.8610100000000003</v>
      </c>
      <c r="F1080" s="2">
        <f t="shared" si="129"/>
        <v>9.8444550000000035</v>
      </c>
      <c r="G1080" s="2">
        <f t="shared" si="131"/>
        <v>10.051061999999995</v>
      </c>
      <c r="H1080" s="2">
        <f t="shared" si="127"/>
        <v>10.036650000000003</v>
      </c>
      <c r="I1080" s="2">
        <f t="array" ref="I1080">SUMPRODUCT(B1064:B1083, (ROW(B1064:B1083)-ROW(B1064)+1)) / (20*21/2)</f>
        <v>9.8663009523809535</v>
      </c>
      <c r="J1080" s="2">
        <f t="shared" si="130"/>
        <v>9.9208107601320101</v>
      </c>
      <c r="K1080" s="2">
        <f t="shared" si="132"/>
        <v>9.989059528720194</v>
      </c>
    </row>
    <row r="1081" spans="1:11" ht="13.5" x14ac:dyDescent="0.25">
      <c r="A1081" s="3">
        <f>TITRES_STAT!B1084</f>
        <v>43580</v>
      </c>
      <c r="B1081" s="17">
        <f>TITRES_STAT!D1084</f>
        <v>10.012499999999999</v>
      </c>
      <c r="C1081" s="2">
        <f t="shared" si="125"/>
        <v>-2.5500000000000966E-2</v>
      </c>
      <c r="D1081" s="2">
        <f t="shared" si="126"/>
        <v>10.00404</v>
      </c>
      <c r="E1081" s="2">
        <f t="shared" si="128"/>
        <v>9.8924199999999995</v>
      </c>
      <c r="F1081" s="2">
        <f t="shared" si="129"/>
        <v>9.8387250000000019</v>
      </c>
      <c r="G1081" s="2">
        <f t="shared" si="131"/>
        <v>10.051825999999995</v>
      </c>
      <c r="H1081" s="2">
        <f t="shared" si="127"/>
        <v>10.037902000000004</v>
      </c>
      <c r="I1081" s="2">
        <f t="array" ref="I1081">SUMPRODUCT(B1065:B1084, (ROW(B1065:B1084)-ROW(B1065)+1)) / (20*21/2)</f>
        <v>9.8591438095238093</v>
      </c>
      <c r="J1081" s="2">
        <f t="shared" si="130"/>
        <v>9.929543068690867</v>
      </c>
      <c r="K1081" s="2">
        <f t="shared" si="132"/>
        <v>9.989978762888029</v>
      </c>
    </row>
    <row r="1082" spans="1:11" ht="13.5" x14ac:dyDescent="0.25">
      <c r="A1082" s="3">
        <f>TITRES_STAT!B1085</f>
        <v>43581</v>
      </c>
      <c r="B1082" s="17">
        <f>TITRES_STAT!D1085</f>
        <v>9.8469999999999995</v>
      </c>
      <c r="C1082" s="2">
        <f t="shared" si="125"/>
        <v>-0.16549999999999976</v>
      </c>
      <c r="D1082" s="2">
        <f t="shared" si="126"/>
        <v>9.9870600000000014</v>
      </c>
      <c r="E1082" s="2">
        <f t="shared" si="128"/>
        <v>9.901329999999998</v>
      </c>
      <c r="F1082" s="2">
        <f t="shared" si="129"/>
        <v>9.828750000000003</v>
      </c>
      <c r="G1082" s="2">
        <f t="shared" si="131"/>
        <v>10.049279999999992</v>
      </c>
      <c r="H1082" s="2">
        <f t="shared" si="127"/>
        <v>10.037605000000005</v>
      </c>
      <c r="I1082" s="2">
        <f t="array" ref="I1082">SUMPRODUCT(B1066:B1085, (ROW(B1066:B1085)-ROW(B1066)+1)) / (20*21/2)</f>
        <v>9.849497619047618</v>
      </c>
      <c r="J1082" s="2">
        <f t="shared" si="130"/>
        <v>9.9216818240536409</v>
      </c>
      <c r="K1082" s="2">
        <f t="shared" si="132"/>
        <v>9.9843717525786957</v>
      </c>
    </row>
    <row r="1083" spans="1:11" ht="13.5" x14ac:dyDescent="0.25">
      <c r="A1083" s="3">
        <f>TITRES_STAT!B1086</f>
        <v>43584</v>
      </c>
      <c r="B1083" s="17">
        <f>TITRES_STAT!D1086</f>
        <v>9.7621000000000002</v>
      </c>
      <c r="C1083" s="2">
        <f t="shared" si="125"/>
        <v>-8.4899999999999309E-2</v>
      </c>
      <c r="D1083" s="2">
        <f t="shared" si="126"/>
        <v>9.9276400000000002</v>
      </c>
      <c r="E1083" s="2">
        <f t="shared" si="128"/>
        <v>9.9055700000000009</v>
      </c>
      <c r="F1083" s="2">
        <f t="shared" si="129"/>
        <v>9.828750000000003</v>
      </c>
      <c r="G1083" s="2">
        <f t="shared" si="131"/>
        <v>10.045035999999993</v>
      </c>
      <c r="H1083" s="2">
        <f t="shared" si="127"/>
        <v>10.036798500000003</v>
      </c>
      <c r="I1083" s="2">
        <f t="array" ref="I1083">SUMPRODUCT(B1067:B1086, (ROW(B1067:B1086)-ROW(B1067)+1)) / (20*21/2)</f>
        <v>9.8392080952380958</v>
      </c>
      <c r="J1083" s="2">
        <f t="shared" si="130"/>
        <v>9.9064835550961501</v>
      </c>
      <c r="K1083" s="2">
        <f t="shared" si="132"/>
        <v>9.9756552132618843</v>
      </c>
    </row>
    <row r="1084" spans="1:11" ht="13.5" x14ac:dyDescent="0.25">
      <c r="A1084" s="3">
        <f>TITRES_STAT!B1087</f>
        <v>43585</v>
      </c>
      <c r="B1084" s="17">
        <f>TITRES_STAT!D1087</f>
        <v>9.7536000000000005</v>
      </c>
      <c r="C1084" s="2">
        <f t="shared" si="125"/>
        <v>-8.49999999999973E-3</v>
      </c>
      <c r="D1084" s="2">
        <f t="shared" si="126"/>
        <v>9.8826399999999985</v>
      </c>
      <c r="E1084" s="2">
        <f t="shared" si="128"/>
        <v>9.9089600000000004</v>
      </c>
      <c r="F1084" s="2">
        <f t="shared" si="129"/>
        <v>9.829385000000002</v>
      </c>
      <c r="G1084" s="2">
        <f t="shared" si="131"/>
        <v>10.040621999999994</v>
      </c>
      <c r="H1084" s="2">
        <f t="shared" si="127"/>
        <v>10.036013000000002</v>
      </c>
      <c r="I1084" s="2">
        <f t="array" ref="I1084">SUMPRODUCT(B1068:B1087, (ROW(B1068:B1087)-ROW(B1068)+1)) / (20*21/2)</f>
        <v>9.837626666666667</v>
      </c>
      <c r="J1084" s="2">
        <f t="shared" si="130"/>
        <v>9.8919232165155631</v>
      </c>
      <c r="K1084" s="2">
        <f t="shared" si="132"/>
        <v>9.9669471656829884</v>
      </c>
    </row>
    <row r="1085" spans="1:11" ht="13.5" x14ac:dyDescent="0.25">
      <c r="A1085" s="3">
        <f>TITRES_STAT!B1088</f>
        <v>43587</v>
      </c>
      <c r="B1085" s="17">
        <f>TITRES_STAT!D1088</f>
        <v>9.7280999999999995</v>
      </c>
      <c r="C1085" s="2">
        <f t="shared" si="125"/>
        <v>-2.5500000000000966E-2</v>
      </c>
      <c r="D1085" s="2">
        <f t="shared" si="126"/>
        <v>9.8206600000000002</v>
      </c>
      <c r="E1085" s="2">
        <f t="shared" si="128"/>
        <v>9.9064099999999993</v>
      </c>
      <c r="F1085" s="2">
        <f t="shared" si="129"/>
        <v>9.8234400000000033</v>
      </c>
      <c r="G1085" s="2">
        <f t="shared" si="131"/>
        <v>10.036375999999995</v>
      </c>
      <c r="H1085" s="2">
        <f t="shared" si="127"/>
        <v>10.035631000000002</v>
      </c>
      <c r="I1085" s="2">
        <f t="array" ref="I1085">SUMPRODUCT(B1069:B1088, (ROW(B1069:B1088)-ROW(B1069)+1)) / (20*21/2)</f>
        <v>9.8358433333333348</v>
      </c>
      <c r="J1085" s="2">
        <f t="shared" si="130"/>
        <v>9.8763210054188431</v>
      </c>
      <c r="K1085" s="2">
        <f t="shared" si="132"/>
        <v>9.9575806101660085</v>
      </c>
    </row>
    <row r="1086" spans="1:11" ht="13.5" x14ac:dyDescent="0.25">
      <c r="A1086" s="3">
        <f>TITRES_STAT!B1089</f>
        <v>43588</v>
      </c>
      <c r="B1086" s="17">
        <f>TITRES_STAT!D1089</f>
        <v>9.7154000000000007</v>
      </c>
      <c r="C1086" s="2">
        <f t="shared" si="125"/>
        <v>-1.2699999999998823E-2</v>
      </c>
      <c r="D1086" s="2">
        <f t="shared" si="126"/>
        <v>9.761239999999999</v>
      </c>
      <c r="E1086" s="2">
        <f t="shared" si="128"/>
        <v>9.8826400000000003</v>
      </c>
      <c r="F1086" s="2">
        <f t="shared" si="129"/>
        <v>9.8211049999999993</v>
      </c>
      <c r="G1086" s="2">
        <f t="shared" si="131"/>
        <v>10.032045999999994</v>
      </c>
      <c r="H1086" s="2">
        <f t="shared" si="127"/>
        <v>10.035312500000002</v>
      </c>
      <c r="I1086" s="2">
        <f t="array" ref="I1086">SUMPRODUCT(B1070:B1089, (ROW(B1070:B1089)-ROW(B1070)+1)) / (20*21/2)</f>
        <v>9.8418833333333335</v>
      </c>
      <c r="J1086" s="2">
        <f t="shared" si="130"/>
        <v>9.860995195378953</v>
      </c>
      <c r="K1086" s="2">
        <f t="shared" si="132"/>
        <v>9.9480833313359689</v>
      </c>
    </row>
    <row r="1087" spans="1:11" ht="13.5" x14ac:dyDescent="0.25">
      <c r="A1087" s="3">
        <f>TITRES_STAT!B1090</f>
        <v>43591</v>
      </c>
      <c r="B1087" s="17">
        <f>TITRES_STAT!D1090</f>
        <v>9.8045000000000009</v>
      </c>
      <c r="C1087" s="2">
        <f t="shared" si="125"/>
        <v>8.9100000000000179E-2</v>
      </c>
      <c r="D1087" s="2">
        <f t="shared" si="126"/>
        <v>9.7527399999999993</v>
      </c>
      <c r="E1087" s="2">
        <f t="shared" si="128"/>
        <v>9.8699000000000012</v>
      </c>
      <c r="F1087" s="2">
        <f t="shared" si="129"/>
        <v>9.823224999999999</v>
      </c>
      <c r="G1087" s="2">
        <f t="shared" si="131"/>
        <v>10.028649999999994</v>
      </c>
      <c r="H1087" s="2">
        <f t="shared" si="127"/>
        <v>10.035482000000002</v>
      </c>
      <c r="I1087" s="2">
        <f t="array" ref="I1087">SUMPRODUCT(B1071:B1090, (ROW(B1071:B1090)-ROW(B1071)+1)) / (20*21/2)</f>
        <v>9.8584390476190471</v>
      </c>
      <c r="J1087" s="2">
        <f t="shared" si="130"/>
        <v>9.8556147005809578</v>
      </c>
      <c r="K1087" s="2">
        <f t="shared" si="132"/>
        <v>9.9424526124600483</v>
      </c>
    </row>
    <row r="1088" spans="1:11" ht="13.5" x14ac:dyDescent="0.25">
      <c r="A1088" s="3">
        <f>TITRES_STAT!B1091</f>
        <v>43592</v>
      </c>
      <c r="B1088" s="17">
        <f>TITRES_STAT!D1091</f>
        <v>9.8045000000000009</v>
      </c>
      <c r="C1088" s="2">
        <f t="shared" si="125"/>
        <v>0</v>
      </c>
      <c r="D1088" s="2">
        <f t="shared" si="126"/>
        <v>9.7612199999999998</v>
      </c>
      <c r="E1088" s="2">
        <f t="shared" si="128"/>
        <v>9.8444300000000009</v>
      </c>
      <c r="F1088" s="2">
        <f t="shared" si="129"/>
        <v>9.8259799999999995</v>
      </c>
      <c r="G1088" s="2">
        <f t="shared" si="131"/>
        <v>10.021009999999997</v>
      </c>
      <c r="H1088" s="2">
        <f t="shared" si="127"/>
        <v>10.035291000000003</v>
      </c>
      <c r="I1088" s="2">
        <f t="array" ref="I1088">SUMPRODUCT(B1072:B1091, (ROW(B1072:B1091)-ROW(B1072)+1)) / (20*21/2)</f>
        <v>9.8782700000000006</v>
      </c>
      <c r="J1088" s="2">
        <f t="shared" si="130"/>
        <v>9.8507466338589627</v>
      </c>
      <c r="K1088" s="2">
        <f t="shared" si="132"/>
        <v>9.9370427060890663</v>
      </c>
    </row>
    <row r="1089" spans="1:11" ht="13.5" x14ac:dyDescent="0.25">
      <c r="A1089" s="3">
        <f>TITRES_STAT!B1092</f>
        <v>43593</v>
      </c>
      <c r="B1089" s="17">
        <f>TITRES_STAT!D1092</f>
        <v>9.8894000000000002</v>
      </c>
      <c r="C1089" s="2">
        <f t="shared" si="125"/>
        <v>8.4899999999999309E-2</v>
      </c>
      <c r="D1089" s="2">
        <f t="shared" si="126"/>
        <v>9.7883800000000001</v>
      </c>
      <c r="E1089" s="2">
        <f t="shared" si="128"/>
        <v>9.8355099999999993</v>
      </c>
      <c r="F1089" s="2">
        <f t="shared" si="129"/>
        <v>9.834464999999998</v>
      </c>
      <c r="G1089" s="2">
        <f t="shared" si="131"/>
        <v>10.012435999999997</v>
      </c>
      <c r="H1089" s="2">
        <f t="shared" si="127"/>
        <v>10.035715500000002</v>
      </c>
      <c r="I1089" s="2">
        <f t="array" ref="I1089">SUMPRODUCT(B1073:B1092, (ROW(B1073:B1092)-ROW(B1073)+1)) / (20*21/2)</f>
        <v>9.7533076190476198</v>
      </c>
      <c r="J1089" s="2">
        <f t="shared" si="130"/>
        <v>9.8544279068247764</v>
      </c>
      <c r="K1089" s="2">
        <f t="shared" si="132"/>
        <v>9.9351743646738093</v>
      </c>
    </row>
    <row r="1090" spans="1:11" ht="13.5" x14ac:dyDescent="0.25">
      <c r="A1090" s="3">
        <f>TITRES_STAT!B1093</f>
        <v>43594</v>
      </c>
      <c r="B1090" s="17">
        <f>TITRES_STAT!D1093</f>
        <v>10.0083</v>
      </c>
      <c r="C1090" s="2">
        <f t="shared" si="125"/>
        <v>0.11890000000000001</v>
      </c>
      <c r="D1090" s="2">
        <f t="shared" si="126"/>
        <v>9.8444199999999995</v>
      </c>
      <c r="E1090" s="2">
        <f t="shared" si="128"/>
        <v>9.8325399999999998</v>
      </c>
      <c r="F1090" s="2">
        <f t="shared" si="129"/>
        <v>9.8467749999999974</v>
      </c>
      <c r="G1090" s="2">
        <f t="shared" si="131"/>
        <v>10.006323999999999</v>
      </c>
      <c r="H1090" s="2">
        <f t="shared" si="127"/>
        <v>10.03631</v>
      </c>
      <c r="I1090" s="2">
        <f t="array" ref="I1090">SUMPRODUCT(B1074:B1093, (ROW(B1074:B1093)-ROW(B1074)+1)) / (20*21/2)</f>
        <v>9.8303804761904772</v>
      </c>
      <c r="J1090" s="2">
        <f t="shared" si="130"/>
        <v>9.8690823918890835</v>
      </c>
      <c r="K1090" s="2">
        <f t="shared" si="132"/>
        <v>9.9380420366473849</v>
      </c>
    </row>
    <row r="1091" spans="1:11" ht="13.5" x14ac:dyDescent="0.25">
      <c r="A1091" s="3">
        <f>TITRES_STAT!B1094</f>
        <v>43595</v>
      </c>
      <c r="B1091" s="17">
        <f>TITRES_STAT!D1094</f>
        <v>10.055</v>
      </c>
      <c r="C1091" s="2">
        <f t="shared" si="125"/>
        <v>4.669999999999952E-2</v>
      </c>
      <c r="D1091" s="2">
        <f t="shared" si="126"/>
        <v>9.9123400000000004</v>
      </c>
      <c r="E1091" s="2">
        <f t="shared" si="128"/>
        <v>9.8367899999999988</v>
      </c>
      <c r="F1091" s="2">
        <f t="shared" si="129"/>
        <v>9.8646049999999992</v>
      </c>
      <c r="G1091" s="2">
        <f t="shared" si="131"/>
        <v>10.003693999999998</v>
      </c>
      <c r="H1091" s="2">
        <f t="shared" si="127"/>
        <v>10.037392500000001</v>
      </c>
      <c r="I1091" s="2">
        <f t="array" ref="I1091">SUMPRODUCT(B1075:B1094, (ROW(B1075:B1094)-ROW(B1075)+1)) / (20*21/2)</f>
        <v>9.9026919047619035</v>
      </c>
      <c r="J1091" s="2">
        <f t="shared" si="130"/>
        <v>9.8867888307567906</v>
      </c>
      <c r="K1091" s="2">
        <f t="shared" si="132"/>
        <v>9.9426286234455272</v>
      </c>
    </row>
    <row r="1092" spans="1:11" ht="13.5" x14ac:dyDescent="0.25">
      <c r="A1092" s="3">
        <f>TITRES_STAT!B1095</f>
        <v>43598</v>
      </c>
      <c r="B1092" s="17">
        <f>TITRES_STAT!D1095</f>
        <v>8.5525000000000002</v>
      </c>
      <c r="C1092" s="2">
        <f t="shared" ref="C1092:C1155" si="133">B1092-B1091</f>
        <v>-1.5024999999999995</v>
      </c>
      <c r="D1092" s="2">
        <f t="shared" si="126"/>
        <v>9.6619399999999995</v>
      </c>
      <c r="E1092" s="2">
        <f t="shared" si="128"/>
        <v>9.7073400000000003</v>
      </c>
      <c r="F1092" s="2">
        <f t="shared" si="129"/>
        <v>9.8043349999999982</v>
      </c>
      <c r="G1092" s="2">
        <f t="shared" si="131"/>
        <v>9.971607999999998</v>
      </c>
      <c r="H1092" s="2">
        <f t="shared" si="127"/>
        <v>10.0306015</v>
      </c>
      <c r="I1092" s="2">
        <f t="array" ref="I1092">SUMPRODUCT(B1076:B1095, (ROW(B1076:B1095)-ROW(B1076)+1)) / (20*21/2)</f>
        <v>9.9914957142857155</v>
      </c>
      <c r="J1092" s="2">
        <f t="shared" si="130"/>
        <v>9.7597137040180488</v>
      </c>
      <c r="K1092" s="2">
        <f t="shared" si="132"/>
        <v>9.8881137754672714</v>
      </c>
    </row>
    <row r="1093" spans="1:11" ht="13.5" x14ac:dyDescent="0.25">
      <c r="A1093" s="3">
        <f>TITRES_STAT!B1096</f>
        <v>43599</v>
      </c>
      <c r="B1093" s="17">
        <f>TITRES_STAT!D1096</f>
        <v>10.6136</v>
      </c>
      <c r="C1093" s="2">
        <f t="shared" si="133"/>
        <v>2.0610999999999997</v>
      </c>
      <c r="D1093" s="2">
        <f t="shared" si="126"/>
        <v>9.82376</v>
      </c>
      <c r="E1093" s="2">
        <f t="shared" si="128"/>
        <v>9.7924900000000008</v>
      </c>
      <c r="F1093" s="2">
        <f t="shared" si="129"/>
        <v>9.8490299999999991</v>
      </c>
      <c r="G1093" s="2">
        <f t="shared" si="131"/>
        <v>9.9818460000000009</v>
      </c>
      <c r="H1093" s="2">
        <f t="shared" si="127"/>
        <v>10.033798000000001</v>
      </c>
      <c r="I1093" s="2">
        <f t="array" ref="I1093">SUMPRODUCT(B1077:B1096, (ROW(B1077:B1096)-ROW(B1077)+1)) / (20*21/2)</f>
        <v>10.090355238095237</v>
      </c>
      <c r="J1093" s="2">
        <f t="shared" si="130"/>
        <v>9.8410362083972824</v>
      </c>
      <c r="K1093" s="2">
        <f t="shared" si="132"/>
        <v>9.9165642156450264</v>
      </c>
    </row>
    <row r="1094" spans="1:11" ht="13.5" x14ac:dyDescent="0.25">
      <c r="A1094" s="3">
        <f>TITRES_STAT!B1097</f>
        <v>43600</v>
      </c>
      <c r="B1094" s="17">
        <f>TITRES_STAT!D1097</f>
        <v>10.6083</v>
      </c>
      <c r="C1094" s="2">
        <f t="shared" si="133"/>
        <v>-5.3000000000000824E-3</v>
      </c>
      <c r="D1094" s="2">
        <f t="shared" ref="D1094:D1157" si="134">AVERAGE(B1090:B1094)</f>
        <v>9.9675399999999996</v>
      </c>
      <c r="E1094" s="2">
        <f t="shared" si="128"/>
        <v>9.8779599999999999</v>
      </c>
      <c r="F1094" s="2">
        <f t="shared" si="129"/>
        <v>9.8934599999999993</v>
      </c>
      <c r="G1094" s="2">
        <f t="shared" si="131"/>
        <v>9.9907059999999994</v>
      </c>
      <c r="H1094" s="2">
        <f t="shared" si="127"/>
        <v>10.036819500000002</v>
      </c>
      <c r="I1094" s="2">
        <f t="array" ref="I1094">SUMPRODUCT(B1078:B1097, (ROW(B1078:B1097)-ROW(B1078)+1)) / (20*21/2)</f>
        <v>10.178052857142855</v>
      </c>
      <c r="J1094" s="2">
        <f t="shared" si="130"/>
        <v>9.9141089504546844</v>
      </c>
      <c r="K1094" s="2">
        <f t="shared" si="132"/>
        <v>9.9436911091491424</v>
      </c>
    </row>
    <row r="1095" spans="1:11" ht="13.5" x14ac:dyDescent="0.25">
      <c r="A1095" s="3">
        <f>TITRES_STAT!B1098</f>
        <v>43601</v>
      </c>
      <c r="B1095" s="17">
        <f>TITRES_STAT!D1098</f>
        <v>10.825900000000001</v>
      </c>
      <c r="C1095" s="2">
        <f t="shared" si="133"/>
        <v>0.2176000000000009</v>
      </c>
      <c r="D1095" s="2">
        <f t="shared" si="134"/>
        <v>10.13106</v>
      </c>
      <c r="E1095" s="2">
        <f t="shared" si="128"/>
        <v>9.9877400000000005</v>
      </c>
      <c r="F1095" s="2">
        <f t="shared" si="129"/>
        <v>9.9470749999999981</v>
      </c>
      <c r="G1095" s="2">
        <f t="shared" si="131"/>
        <v>10.004002000000002</v>
      </c>
      <c r="H1095" s="2">
        <f t="shared" si="127"/>
        <v>10.040929000000002</v>
      </c>
      <c r="I1095" s="2">
        <f t="array" ref="I1095">SUMPRODUCT(B1079:B1098, (ROW(B1079:B1098)-ROW(B1079)+1)) / (20*21/2)</f>
        <v>10.255304761904762</v>
      </c>
      <c r="J1095" s="2">
        <f t="shared" si="130"/>
        <v>10.000946193268524</v>
      </c>
      <c r="K1095" s="2">
        <f t="shared" si="132"/>
        <v>9.9782875362413339</v>
      </c>
    </row>
    <row r="1096" spans="1:11" ht="13.5" x14ac:dyDescent="0.25">
      <c r="A1096" s="3">
        <f>TITRES_STAT!B1099</f>
        <v>43602</v>
      </c>
      <c r="B1096" s="17">
        <f>TITRES_STAT!D1099</f>
        <v>10.985099999999999</v>
      </c>
      <c r="C1096" s="2">
        <f t="shared" si="133"/>
        <v>0.15919999999999845</v>
      </c>
      <c r="D1096" s="2">
        <f t="shared" si="134"/>
        <v>10.317080000000001</v>
      </c>
      <c r="E1096" s="2">
        <f t="shared" si="128"/>
        <v>10.114710000000001</v>
      </c>
      <c r="F1096" s="2">
        <f t="shared" si="129"/>
        <v>9.9986750000000004</v>
      </c>
      <c r="G1096" s="2">
        <f t="shared" si="131"/>
        <v>10.021246</v>
      </c>
      <c r="H1096" s="2">
        <f t="shared" si="127"/>
        <v>10.045346000000002</v>
      </c>
      <c r="I1096" s="2">
        <f t="array" ref="I1096">SUMPRODUCT(B1080:B1099, (ROW(B1080:B1099)-ROW(B1080)+1)) / (20*21/2)</f>
        <v>10.32039476190476</v>
      </c>
      <c r="J1096" s="2">
        <f t="shared" si="130"/>
        <v>10.094675127242951</v>
      </c>
      <c r="K1096" s="2">
        <f t="shared" si="132"/>
        <v>10.01777037795736</v>
      </c>
    </row>
    <row r="1097" spans="1:11" ht="13.5" x14ac:dyDescent="0.25">
      <c r="A1097" s="3">
        <f>TITRES_STAT!B1100</f>
        <v>43605</v>
      </c>
      <c r="B1097" s="17">
        <f>TITRES_STAT!D1100</f>
        <v>10.919499999999999</v>
      </c>
      <c r="C1097" s="2">
        <f t="shared" si="133"/>
        <v>-6.5599999999999881E-2</v>
      </c>
      <c r="D1097" s="2">
        <f t="shared" si="134"/>
        <v>10.790479999999999</v>
      </c>
      <c r="E1097" s="2">
        <f t="shared" si="128"/>
        <v>10.22621</v>
      </c>
      <c r="F1097" s="2">
        <f t="shared" si="129"/>
        <v>10.048055000000002</v>
      </c>
      <c r="G1097" s="2">
        <f t="shared" si="131"/>
        <v>10.034208000000001</v>
      </c>
      <c r="H1097" s="2">
        <f t="shared" si="127"/>
        <v>10.048374000000003</v>
      </c>
      <c r="I1097" s="2">
        <f t="array" ref="I1097">SUMPRODUCT(B1081:B1100, (ROW(B1081:B1100)-ROW(B1081)+1)) / (20*21/2)</f>
        <v>10.381709047619047</v>
      </c>
      <c r="J1097" s="2">
        <f t="shared" si="130"/>
        <v>10.173229877029335</v>
      </c>
      <c r="K1097" s="2">
        <f t="shared" si="132"/>
        <v>10.053132323919817</v>
      </c>
    </row>
    <row r="1098" spans="1:11" ht="13.5" x14ac:dyDescent="0.25">
      <c r="A1098" s="3">
        <f>TITRES_STAT!B1101</f>
        <v>43606</v>
      </c>
      <c r="B1098" s="17">
        <f>TITRES_STAT!D1101</f>
        <v>10.8592</v>
      </c>
      <c r="C1098" s="2">
        <f t="shared" si="133"/>
        <v>-6.0299999999999798E-2</v>
      </c>
      <c r="D1098" s="2">
        <f t="shared" si="134"/>
        <v>10.839600000000001</v>
      </c>
      <c r="E1098" s="2">
        <f t="shared" si="128"/>
        <v>10.33168</v>
      </c>
      <c r="F1098" s="2">
        <f t="shared" si="129"/>
        <v>10.088054999999999</v>
      </c>
      <c r="G1098" s="2">
        <f t="shared" si="131"/>
        <v>10.044350000000001</v>
      </c>
      <c r="H1098" s="2">
        <f t="shared" ref="H1098:H1161" si="135">AVERAGE(B899:B1098)</f>
        <v>10.051525000000003</v>
      </c>
      <c r="I1098" s="2">
        <f t="array" ref="I1098">SUMPRODUCT(B1082:B1101, (ROW(B1082:B1101)-ROW(B1082)+1)) / (20*21/2)</f>
        <v>10.439530476190475</v>
      </c>
      <c r="J1098" s="2">
        <f t="shared" si="130"/>
        <v>10.238560364931304</v>
      </c>
      <c r="K1098" s="2">
        <f t="shared" si="132"/>
        <v>10.084742821021001</v>
      </c>
    </row>
    <row r="1099" spans="1:11" ht="13.5" x14ac:dyDescent="0.25">
      <c r="A1099" s="3">
        <f>TITRES_STAT!B1102</f>
        <v>43607</v>
      </c>
      <c r="B1099" s="17">
        <f>TITRES_STAT!D1102</f>
        <v>10.7715</v>
      </c>
      <c r="C1099" s="2">
        <f t="shared" si="133"/>
        <v>-8.7699999999999889E-2</v>
      </c>
      <c r="D1099" s="2">
        <f t="shared" si="134"/>
        <v>10.87224</v>
      </c>
      <c r="E1099" s="2">
        <f t="shared" si="128"/>
        <v>10.419890000000001</v>
      </c>
      <c r="F1099" s="2">
        <f t="shared" si="129"/>
        <v>10.127699999999997</v>
      </c>
      <c r="G1099" s="2">
        <f t="shared" si="131"/>
        <v>10.053418000000001</v>
      </c>
      <c r="H1099" s="2">
        <f t="shared" si="135"/>
        <v>10.053601000000004</v>
      </c>
      <c r="I1099" s="2">
        <f t="array" ref="I1099">SUMPRODUCT(B1083:B1102, (ROW(B1083:B1102)-ROW(B1083)+1)) / (20*21/2)</f>
        <v>10.496347142857143</v>
      </c>
      <c r="J1099" s="2">
        <f t="shared" si="130"/>
        <v>10.289316520652132</v>
      </c>
      <c r="K1099" s="2">
        <f t="shared" si="132"/>
        <v>10.11167447509861</v>
      </c>
    </row>
    <row r="1100" spans="1:11" ht="13.5" x14ac:dyDescent="0.25">
      <c r="A1100" s="3">
        <f>TITRES_STAT!B1103</f>
        <v>43608</v>
      </c>
      <c r="B1100" s="17">
        <f>TITRES_STAT!D1103</f>
        <v>10.7715</v>
      </c>
      <c r="C1100" s="2">
        <f t="shared" si="133"/>
        <v>0</v>
      </c>
      <c r="D1100" s="2">
        <f t="shared" si="134"/>
        <v>10.861359999999999</v>
      </c>
      <c r="E1100" s="2">
        <f t="shared" ref="E1100:E1163" si="136">AVERAGE(B1091:B1100)</f>
        <v>10.496210000000001</v>
      </c>
      <c r="F1100" s="2">
        <f t="shared" si="129"/>
        <v>10.164375</v>
      </c>
      <c r="G1100" s="2">
        <f t="shared" si="131"/>
        <v>10.0596</v>
      </c>
      <c r="H1100" s="2">
        <f t="shared" si="135"/>
        <v>10.055677000000005</v>
      </c>
      <c r="I1100" s="2">
        <f t="array" ref="I1100">SUMPRODUCT(B1084:B1103, (ROW(B1084:B1103)-ROW(B1084)+1)) / (20*21/2)</f>
        <v>10.54967857142857</v>
      </c>
      <c r="J1100" s="2">
        <f t="shared" si="130"/>
        <v>10.335238756780502</v>
      </c>
      <c r="K1100" s="2">
        <f t="shared" si="132"/>
        <v>10.137549985879058</v>
      </c>
    </row>
    <row r="1101" spans="1:11" ht="13.5" x14ac:dyDescent="0.25">
      <c r="A1101" s="3">
        <f>TITRES_STAT!B1104</f>
        <v>43609</v>
      </c>
      <c r="B1101" s="17">
        <f>TITRES_STAT!D1104</f>
        <v>10.7715</v>
      </c>
      <c r="C1101" s="2">
        <f t="shared" si="133"/>
        <v>0</v>
      </c>
      <c r="D1101" s="2">
        <f t="shared" si="134"/>
        <v>10.818640000000002</v>
      </c>
      <c r="E1101" s="2">
        <f t="shared" si="136"/>
        <v>10.567860000000001</v>
      </c>
      <c r="F1101" s="2">
        <f t="shared" si="129"/>
        <v>10.202324999999998</v>
      </c>
      <c r="G1101" s="2">
        <f t="shared" si="131"/>
        <v>10.065356000000001</v>
      </c>
      <c r="H1101" s="2">
        <f t="shared" si="135"/>
        <v>10.058814000000003</v>
      </c>
      <c r="I1101" s="2">
        <f t="array" ref="I1101">SUMPRODUCT(B1085:B1104, (ROW(B1085:B1104)-ROW(B1085)+1)) / (20*21/2)</f>
        <v>10.620468095238095</v>
      </c>
      <c r="J1101" s="2">
        <f t="shared" si="130"/>
        <v>10.37678744661093</v>
      </c>
      <c r="K1101" s="2">
        <f t="shared" si="132"/>
        <v>10.162410770746547</v>
      </c>
    </row>
    <row r="1102" spans="1:11" ht="13.5" x14ac:dyDescent="0.25">
      <c r="A1102" s="3">
        <f>TITRES_STAT!B1105</f>
        <v>43612</v>
      </c>
      <c r="B1102" s="17">
        <f>TITRES_STAT!D1105</f>
        <v>10.7989</v>
      </c>
      <c r="C1102" s="2">
        <f t="shared" si="133"/>
        <v>2.7400000000000091E-2</v>
      </c>
      <c r="D1102" s="2">
        <f t="shared" si="134"/>
        <v>10.79452</v>
      </c>
      <c r="E1102" s="2">
        <f t="shared" si="136"/>
        <v>10.7925</v>
      </c>
      <c r="F1102" s="2">
        <f t="shared" si="129"/>
        <v>10.249919999999999</v>
      </c>
      <c r="G1102" s="2">
        <f t="shared" si="131"/>
        <v>10.075056</v>
      </c>
      <c r="H1102" s="2">
        <f t="shared" si="135"/>
        <v>10.061876000000002</v>
      </c>
      <c r="I1102" s="2">
        <f t="array" ref="I1102">SUMPRODUCT(B1086:B1105, (ROW(B1086:B1105)-ROW(B1086)+1)) / (20*21/2)</f>
        <v>10.692933809523808</v>
      </c>
      <c r="J1102" s="2">
        <f t="shared" si="130"/>
        <v>10.416988642171793</v>
      </c>
      <c r="K1102" s="2">
        <f t="shared" si="132"/>
        <v>10.187371132678056</v>
      </c>
    </row>
    <row r="1103" spans="1:11" ht="13.5" x14ac:dyDescent="0.25">
      <c r="A1103" s="3">
        <f>TITRES_STAT!B1106</f>
        <v>43613</v>
      </c>
      <c r="B1103" s="17">
        <f>TITRES_STAT!D1106</f>
        <v>10.809900000000001</v>
      </c>
      <c r="C1103" s="2">
        <f t="shared" si="133"/>
        <v>1.1000000000001009E-2</v>
      </c>
      <c r="D1103" s="2">
        <f t="shared" si="134"/>
        <v>10.784659999999999</v>
      </c>
      <c r="E1103" s="2">
        <f t="shared" si="136"/>
        <v>10.81213</v>
      </c>
      <c r="F1103" s="2">
        <f t="shared" si="129"/>
        <v>10.30231</v>
      </c>
      <c r="G1103" s="2">
        <f t="shared" si="131"/>
        <v>10.082430000000002</v>
      </c>
      <c r="H1103" s="2">
        <f t="shared" si="135"/>
        <v>10.065205000000002</v>
      </c>
      <c r="I1103" s="2">
        <f t="array" ref="I1103">SUMPRODUCT(B1087:B1106, (ROW(B1087:B1106)-ROW(B1087)+1)) / (20*21/2)</f>
        <v>10.758734285714285</v>
      </c>
      <c r="J1103" s="2">
        <f t="shared" si="130"/>
        <v>10.454408771488765</v>
      </c>
      <c r="K1103" s="2">
        <f t="shared" si="132"/>
        <v>10.21178402943578</v>
      </c>
    </row>
    <row r="1104" spans="1:11" ht="13.5" x14ac:dyDescent="0.25">
      <c r="A1104" s="3">
        <f>TITRES_STAT!B1107</f>
        <v>43614</v>
      </c>
      <c r="B1104" s="17">
        <f>TITRES_STAT!D1107</f>
        <v>11.0456</v>
      </c>
      <c r="C1104" s="2">
        <f t="shared" si="133"/>
        <v>0.23569999999999958</v>
      </c>
      <c r="D1104" s="2">
        <f t="shared" si="134"/>
        <v>10.839479999999998</v>
      </c>
      <c r="E1104" s="2">
        <f t="shared" si="136"/>
        <v>10.855860000000002</v>
      </c>
      <c r="F1104" s="2">
        <f t="shared" si="129"/>
        <v>10.366910000000001</v>
      </c>
      <c r="G1104" s="2">
        <f t="shared" si="131"/>
        <v>10.099612</v>
      </c>
      <c r="H1104" s="2">
        <f t="shared" si="135"/>
        <v>10.069861000000001</v>
      </c>
      <c r="I1104" s="2">
        <f t="array" ref="I1104">SUMPRODUCT(B1088:B1107, (ROW(B1088:B1107)-ROW(B1088)+1)) / (20*21/2)</f>
        <v>10.809980476190475</v>
      </c>
      <c r="J1104" s="2">
        <f t="shared" si="130"/>
        <v>10.510712698013645</v>
      </c>
      <c r="K1104" s="2">
        <f t="shared" si="132"/>
        <v>10.244482694948102</v>
      </c>
    </row>
    <row r="1105" spans="1:11" ht="13.5" x14ac:dyDescent="0.25">
      <c r="A1105" s="3">
        <f>TITRES_STAT!B1108</f>
        <v>43615</v>
      </c>
      <c r="B1105" s="17">
        <f>TITRES_STAT!D1108</f>
        <v>11.127800000000001</v>
      </c>
      <c r="C1105" s="2">
        <f t="shared" si="133"/>
        <v>8.2200000000000273E-2</v>
      </c>
      <c r="D1105" s="2">
        <f t="shared" si="134"/>
        <v>10.910740000000001</v>
      </c>
      <c r="E1105" s="2">
        <f t="shared" si="136"/>
        <v>10.886050000000001</v>
      </c>
      <c r="F1105" s="2">
        <f t="shared" si="129"/>
        <v>10.436895000000002</v>
      </c>
      <c r="G1105" s="2">
        <f t="shared" si="131"/>
        <v>10.119286000000001</v>
      </c>
      <c r="H1105" s="2">
        <f t="shared" si="135"/>
        <v>10.074949500000002</v>
      </c>
      <c r="I1105" s="2">
        <f t="array" ref="I1105">SUMPRODUCT(B1089:B1108, (ROW(B1089:B1108)-ROW(B1089)+1)) / (20*21/2)</f>
        <v>10.85374523809524</v>
      </c>
      <c r="J1105" s="2">
        <f t="shared" si="130"/>
        <v>10.569482917250442</v>
      </c>
      <c r="K1105" s="2">
        <f t="shared" si="132"/>
        <v>10.279122589263864</v>
      </c>
    </row>
    <row r="1106" spans="1:11" ht="13.5" x14ac:dyDescent="0.25">
      <c r="A1106" s="3">
        <f>TITRES_STAT!B1109</f>
        <v>43616</v>
      </c>
      <c r="B1106" s="17">
        <f>TITRES_STAT!D1109</f>
        <v>11.127800000000001</v>
      </c>
      <c r="C1106" s="2">
        <f t="shared" si="133"/>
        <v>0</v>
      </c>
      <c r="D1106" s="2">
        <f t="shared" si="134"/>
        <v>10.982000000000001</v>
      </c>
      <c r="E1106" s="2">
        <f t="shared" si="136"/>
        <v>10.900320000000002</v>
      </c>
      <c r="F1106" s="2">
        <f t="shared" si="129"/>
        <v>10.507515000000001</v>
      </c>
      <c r="G1106" s="2">
        <f t="shared" si="131"/>
        <v>10.139553999999999</v>
      </c>
      <c r="H1106" s="2">
        <f t="shared" si="135"/>
        <v>10.079868000000003</v>
      </c>
      <c r="I1106" s="2">
        <f t="array" ref="I1106">SUMPRODUCT(B1090:B1109, (ROW(B1090:B1109)-ROW(B1090)+1)) / (20*21/2)</f>
        <v>10.869754761904764</v>
      </c>
      <c r="J1106" s="2">
        <f t="shared" si="130"/>
        <v>10.622655972750401</v>
      </c>
      <c r="K1106" s="2">
        <f t="shared" si="132"/>
        <v>10.312404056351555</v>
      </c>
    </row>
    <row r="1107" spans="1:11" ht="13.5" x14ac:dyDescent="0.25">
      <c r="A1107" s="3">
        <f>TITRES_STAT!B1110</f>
        <v>43619</v>
      </c>
      <c r="B1107" s="17">
        <f>TITRES_STAT!D1110</f>
        <v>11.0456</v>
      </c>
      <c r="C1107" s="2">
        <f t="shared" si="133"/>
        <v>-8.2200000000000273E-2</v>
      </c>
      <c r="D1107" s="2">
        <f t="shared" si="134"/>
        <v>11.03134</v>
      </c>
      <c r="E1107" s="2">
        <f t="shared" si="136"/>
        <v>10.912930000000003</v>
      </c>
      <c r="F1107" s="2">
        <f t="shared" si="129"/>
        <v>10.569570000000002</v>
      </c>
      <c r="G1107" s="2">
        <f t="shared" si="131"/>
        <v>10.154528000000001</v>
      </c>
      <c r="H1107" s="2">
        <f t="shared" si="135"/>
        <v>10.084375500000004</v>
      </c>
      <c r="I1107" s="2">
        <f t="array" ref="I1107">SUMPRODUCT(B1091:B1110, (ROW(B1091:B1110)-ROW(B1091)+1)) / (20*21/2)</f>
        <v>10.866290476190478</v>
      </c>
      <c r="J1107" s="2">
        <f t="shared" si="130"/>
        <v>10.662936356297982</v>
      </c>
      <c r="K1107" s="2">
        <f t="shared" si="132"/>
        <v>10.341156838455417</v>
      </c>
    </row>
    <row r="1108" spans="1:11" ht="13.5" x14ac:dyDescent="0.25">
      <c r="A1108" s="3">
        <f>TITRES_STAT!B1111</f>
        <v>43623</v>
      </c>
      <c r="B1108" s="17">
        <f>TITRES_STAT!D1111</f>
        <v>11.0291</v>
      </c>
      <c r="C1108" s="2">
        <f t="shared" si="133"/>
        <v>-1.6500000000000625E-2</v>
      </c>
      <c r="D1108" s="2">
        <f t="shared" si="134"/>
        <v>11.07518</v>
      </c>
      <c r="E1108" s="2">
        <f t="shared" si="136"/>
        <v>10.929920000000001</v>
      </c>
      <c r="F1108" s="2">
        <f t="shared" ref="F1108:F1171" si="137">AVERAGE(B1089:B1108)</f>
        <v>10.630800000000002</v>
      </c>
      <c r="G1108" s="2">
        <f t="shared" si="131"/>
        <v>10.169852000000001</v>
      </c>
      <c r="H1108" s="2">
        <f t="shared" si="135"/>
        <v>10.088800500000003</v>
      </c>
      <c r="I1108" s="2">
        <f t="array" ref="I1108">SUMPRODUCT(B1092:B1111, (ROW(B1092:B1111)-ROW(B1092)+1)) / (20*21/2)</f>
        <v>10.880180476190477</v>
      </c>
      <c r="J1108" s="2">
        <f t="shared" si="130"/>
        <v>10.697809084269602</v>
      </c>
      <c r="K1108" s="2">
        <f t="shared" si="132"/>
        <v>10.368135001653243</v>
      </c>
    </row>
    <row r="1109" spans="1:11" ht="13.5" x14ac:dyDescent="0.25">
      <c r="A1109" s="3">
        <f>TITRES_STAT!B1112</f>
        <v>43626</v>
      </c>
      <c r="B1109" s="17">
        <f>TITRES_STAT!D1112</f>
        <v>10.7989</v>
      </c>
      <c r="C1109" s="2">
        <f t="shared" si="133"/>
        <v>-0.23019999999999996</v>
      </c>
      <c r="D1109" s="2">
        <f t="shared" si="134"/>
        <v>11.025839999999999</v>
      </c>
      <c r="E1109" s="2">
        <f t="shared" si="136"/>
        <v>10.932660000000002</v>
      </c>
      <c r="F1109" s="2">
        <f t="shared" si="137"/>
        <v>10.676275000000002</v>
      </c>
      <c r="G1109" s="2">
        <f t="shared" si="131"/>
        <v>10.180826</v>
      </c>
      <c r="H1109" s="2">
        <f t="shared" si="135"/>
        <v>10.092286500000004</v>
      </c>
      <c r="I1109" s="2">
        <f t="array" ref="I1109">SUMPRODUCT(B1093:B1112, (ROW(B1093:B1112)-ROW(B1093)+1)) / (20*21/2)</f>
        <v>10.896533809523808</v>
      </c>
      <c r="J1109" s="2">
        <f t="shared" ref="J1109:J1172" si="138">$J$4*B1109+J1108*(1-$J$4)</f>
        <v>10.707436790529639</v>
      </c>
      <c r="K1109" s="2">
        <f t="shared" si="132"/>
        <v>10.38502774668645</v>
      </c>
    </row>
    <row r="1110" spans="1:11" ht="13.5" x14ac:dyDescent="0.25">
      <c r="A1110" s="3">
        <f>TITRES_STAT!B1113</f>
        <v>43627</v>
      </c>
      <c r="B1110" s="17">
        <f>TITRES_STAT!D1113</f>
        <v>10.639900000000001</v>
      </c>
      <c r="C1110" s="2">
        <f t="shared" si="133"/>
        <v>-0.15899999999999892</v>
      </c>
      <c r="D1110" s="2">
        <f t="shared" si="134"/>
        <v>10.92826</v>
      </c>
      <c r="E1110" s="2">
        <f t="shared" si="136"/>
        <v>10.919500000000001</v>
      </c>
      <c r="F1110" s="2">
        <f t="shared" si="137"/>
        <v>10.707855000000004</v>
      </c>
      <c r="G1110" s="2">
        <f t="shared" si="131"/>
        <v>10.187432000000001</v>
      </c>
      <c r="H1110" s="2">
        <f t="shared" si="135"/>
        <v>10.094553500000004</v>
      </c>
      <c r="I1110" s="2">
        <f t="array" ref="I1110">SUMPRODUCT(B1094:B1113, (ROW(B1094:B1113)-ROW(B1094)+1)) / (20*21/2)</f>
        <v>10.884910952380954</v>
      </c>
      <c r="J1110" s="2">
        <f t="shared" si="138"/>
        <v>10.701004715241103</v>
      </c>
      <c r="K1110" s="2">
        <f t="shared" si="132"/>
        <v>10.395022737012471</v>
      </c>
    </row>
    <row r="1111" spans="1:11" ht="13.5" x14ac:dyDescent="0.25">
      <c r="A1111" s="3">
        <f>TITRES_STAT!B1114</f>
        <v>43628</v>
      </c>
      <c r="B1111" s="17">
        <f>TITRES_STAT!D1114</f>
        <v>10.8537</v>
      </c>
      <c r="C1111" s="2">
        <f t="shared" si="133"/>
        <v>0.2137999999999991</v>
      </c>
      <c r="D1111" s="2">
        <f t="shared" si="134"/>
        <v>10.873439999999999</v>
      </c>
      <c r="E1111" s="2">
        <f t="shared" si="136"/>
        <v>10.927720000000001</v>
      </c>
      <c r="F1111" s="2">
        <f t="shared" si="137"/>
        <v>10.747790000000004</v>
      </c>
      <c r="G1111" s="2">
        <f t="shared" si="131"/>
        <v>10.201964</v>
      </c>
      <c r="H1111" s="2">
        <f t="shared" si="135"/>
        <v>10.097889500000003</v>
      </c>
      <c r="I1111" s="2">
        <f t="array" ref="I1111">SUMPRODUCT(B1095:B1114, (ROW(B1095:B1114)-ROW(B1095)+1)) / (20*21/2)</f>
        <v>10.877885714285712</v>
      </c>
      <c r="J1111" s="2">
        <f t="shared" si="138"/>
        <v>10.715547123313378</v>
      </c>
      <c r="K1111" s="2">
        <f t="shared" si="132"/>
        <v>10.413010080659042</v>
      </c>
    </row>
    <row r="1112" spans="1:11" ht="13.5" x14ac:dyDescent="0.25">
      <c r="A1112" s="3">
        <f>TITRES_STAT!B1115</f>
        <v>43629</v>
      </c>
      <c r="B1112" s="17">
        <f>TITRES_STAT!D1115</f>
        <v>10.919499999999999</v>
      </c>
      <c r="C1112" s="2">
        <f t="shared" si="133"/>
        <v>6.5799999999999415E-2</v>
      </c>
      <c r="D1112" s="2">
        <f t="shared" si="134"/>
        <v>10.848220000000001</v>
      </c>
      <c r="E1112" s="2">
        <f t="shared" si="136"/>
        <v>10.939780000000001</v>
      </c>
      <c r="F1112" s="2">
        <f t="shared" si="137"/>
        <v>10.866140000000003</v>
      </c>
      <c r="G1112" s="2">
        <f t="shared" si="131"/>
        <v>10.219423999999998</v>
      </c>
      <c r="H1112" s="2">
        <f t="shared" si="135"/>
        <v>10.101469500000002</v>
      </c>
      <c r="I1112" s="2">
        <f t="array" ref="I1112">SUMPRODUCT(B1096:B1115, (ROW(B1096:B1115)-ROW(B1096)+1)) / (20*21/2)</f>
        <v>10.869952857142858</v>
      </c>
      <c r="J1112" s="2">
        <f t="shared" si="138"/>
        <v>10.734971206807341</v>
      </c>
      <c r="K1112" s="2">
        <f t="shared" si="132"/>
        <v>10.432872430437119</v>
      </c>
    </row>
    <row r="1113" spans="1:11" ht="13.5" x14ac:dyDescent="0.25">
      <c r="A1113" s="3">
        <f>TITRES_STAT!B1116</f>
        <v>43630</v>
      </c>
      <c r="B1113" s="17">
        <f>TITRES_STAT!D1116</f>
        <v>10.7441</v>
      </c>
      <c r="C1113" s="2">
        <f t="shared" si="133"/>
        <v>-0.17539999999999978</v>
      </c>
      <c r="D1113" s="2">
        <f t="shared" si="134"/>
        <v>10.791220000000001</v>
      </c>
      <c r="E1113" s="2">
        <f t="shared" si="136"/>
        <v>10.933200000000001</v>
      </c>
      <c r="F1113" s="2">
        <f t="shared" si="137"/>
        <v>10.872665000000001</v>
      </c>
      <c r="G1113" s="2">
        <f t="shared" si="131"/>
        <v>10.239063999999999</v>
      </c>
      <c r="H1113" s="2">
        <f t="shared" si="135"/>
        <v>10.104490500000001</v>
      </c>
      <c r="I1113" s="2">
        <f t="array" ref="I1113">SUMPRODUCT(B1097:B1116, (ROW(B1097:B1116)-ROW(B1097)+1)) / (20*21/2)</f>
        <v>10.862148571428571</v>
      </c>
      <c r="J1113" s="2">
        <f t="shared" si="138"/>
        <v>10.735840615682832</v>
      </c>
      <c r="K1113" s="2">
        <f t="shared" si="132"/>
        <v>10.445077433165075</v>
      </c>
    </row>
    <row r="1114" spans="1:11" ht="13.5" x14ac:dyDescent="0.25">
      <c r="A1114" s="3">
        <f>TITRES_STAT!B1117</f>
        <v>43633</v>
      </c>
      <c r="B1114" s="17">
        <f>TITRES_STAT!D1117</f>
        <v>10.7989</v>
      </c>
      <c r="C1114" s="2">
        <f t="shared" si="133"/>
        <v>5.4800000000000182E-2</v>
      </c>
      <c r="D1114" s="2">
        <f t="shared" si="134"/>
        <v>10.791220000000001</v>
      </c>
      <c r="E1114" s="2">
        <f t="shared" si="136"/>
        <v>10.908530000000001</v>
      </c>
      <c r="F1114" s="2">
        <f t="shared" si="137"/>
        <v>10.882195000000003</v>
      </c>
      <c r="G1114" s="2">
        <f t="shared" si="131"/>
        <v>10.260223999999999</v>
      </c>
      <c r="H1114" s="2">
        <f t="shared" si="135"/>
        <v>10.107128000000001</v>
      </c>
      <c r="I1114" s="2">
        <f t="array" ref="I1114">SUMPRODUCT(B1098:B1117, (ROW(B1098:B1117)-ROW(B1098)+1)) / (20*21/2)</f>
        <v>10.863059523809525</v>
      </c>
      <c r="J1114" s="2">
        <f t="shared" si="138"/>
        <v>10.741846271332086</v>
      </c>
      <c r="K1114" s="2">
        <f t="shared" si="132"/>
        <v>10.458952827942916</v>
      </c>
    </row>
    <row r="1115" spans="1:11" ht="13.5" x14ac:dyDescent="0.25">
      <c r="A1115" s="3">
        <f>TITRES_STAT!B1118</f>
        <v>43634</v>
      </c>
      <c r="B1115" s="17">
        <f>TITRES_STAT!D1118</f>
        <v>10.7989</v>
      </c>
      <c r="C1115" s="2">
        <f t="shared" si="133"/>
        <v>0</v>
      </c>
      <c r="D1115" s="2">
        <f t="shared" si="134"/>
        <v>10.82302</v>
      </c>
      <c r="E1115" s="2">
        <f t="shared" si="136"/>
        <v>10.875640000000001</v>
      </c>
      <c r="F1115" s="2">
        <f t="shared" si="137"/>
        <v>10.880845000000003</v>
      </c>
      <c r="G1115" s="2">
        <f t="shared" si="131"/>
        <v>10.279261999999999</v>
      </c>
      <c r="H1115" s="2">
        <f t="shared" si="135"/>
        <v>10.109447000000001</v>
      </c>
      <c r="I1115" s="2">
        <f t="array" ref="I1115">SUMPRODUCT(B1099:B1118, (ROW(B1099:B1118)-ROW(B1099)+1)) / (20*21/2)</f>
        <v>10.856324761904764</v>
      </c>
      <c r="J1115" s="2">
        <f t="shared" si="138"/>
        <v>10.74727995977665</v>
      </c>
      <c r="K1115" s="2">
        <f t="shared" si="132"/>
        <v>10.472284089592213</v>
      </c>
    </row>
    <row r="1116" spans="1:11" ht="13.5" x14ac:dyDescent="0.25">
      <c r="A1116" s="3">
        <f>TITRES_STAT!B1119</f>
        <v>43635</v>
      </c>
      <c r="B1116" s="17">
        <f>TITRES_STAT!D1119</f>
        <v>10.7989</v>
      </c>
      <c r="C1116" s="2">
        <f t="shared" si="133"/>
        <v>0</v>
      </c>
      <c r="D1116" s="2">
        <f t="shared" si="134"/>
        <v>10.812059999999999</v>
      </c>
      <c r="E1116" s="2">
        <f t="shared" si="136"/>
        <v>10.842750000000001</v>
      </c>
      <c r="F1116" s="2">
        <f t="shared" si="137"/>
        <v>10.871535000000003</v>
      </c>
      <c r="G1116" s="2">
        <f t="shared" si="131"/>
        <v>10.299997999999999</v>
      </c>
      <c r="H1116" s="2">
        <f t="shared" si="135"/>
        <v>10.111469000000001</v>
      </c>
      <c r="I1116" s="2">
        <f t="array" ref="I1116">SUMPRODUCT(B1100:B1119, (ROW(B1100:B1119)-ROW(B1100)+1)) / (20*21/2)</f>
        <v>10.849877142857144</v>
      </c>
      <c r="J1116" s="2">
        <f t="shared" si="138"/>
        <v>10.752196154083636</v>
      </c>
      <c r="K1116" s="2">
        <f t="shared" si="132"/>
        <v>10.485092556667029</v>
      </c>
    </row>
    <row r="1117" spans="1:11" ht="13.5" x14ac:dyDescent="0.25">
      <c r="A1117" s="3">
        <f>TITRES_STAT!B1120</f>
        <v>43636</v>
      </c>
      <c r="B1117" s="17">
        <f>TITRES_STAT!D1120</f>
        <v>10.8811</v>
      </c>
      <c r="C1117" s="2">
        <f t="shared" si="133"/>
        <v>8.2200000000000273E-2</v>
      </c>
      <c r="D1117" s="2">
        <f t="shared" si="134"/>
        <v>10.80438</v>
      </c>
      <c r="E1117" s="2">
        <f t="shared" si="136"/>
        <v>10.826300000000002</v>
      </c>
      <c r="F1117" s="2">
        <f t="shared" si="137"/>
        <v>10.869615000000003</v>
      </c>
      <c r="G1117" s="2">
        <f t="shared" si="131"/>
        <v>10.322377999999997</v>
      </c>
      <c r="H1117" s="2">
        <f t="shared" si="135"/>
        <v>10.113902000000001</v>
      </c>
      <c r="I1117" s="2">
        <f t="array" ref="I1117">SUMPRODUCT(B1101:B1120, (ROW(B1101:B1120)-ROW(B1101)+1)) / (20*21/2)</f>
        <v>10.838080000000001</v>
      </c>
      <c r="J1117" s="2">
        <f t="shared" si="138"/>
        <v>10.764472710837577</v>
      </c>
      <c r="K1117" s="2">
        <f t="shared" si="132"/>
        <v>10.500622260327145</v>
      </c>
    </row>
    <row r="1118" spans="1:11" ht="13.5" x14ac:dyDescent="0.25">
      <c r="A1118" s="3">
        <f>TITRES_STAT!B1121</f>
        <v>43637</v>
      </c>
      <c r="B1118" s="17">
        <f>TITRES_STAT!D1121</f>
        <v>10.7989</v>
      </c>
      <c r="C1118" s="2">
        <f t="shared" si="133"/>
        <v>-8.2200000000000273E-2</v>
      </c>
      <c r="D1118" s="2">
        <f t="shared" si="134"/>
        <v>10.815340000000001</v>
      </c>
      <c r="E1118" s="2">
        <f t="shared" si="136"/>
        <v>10.803280000000003</v>
      </c>
      <c r="F1118" s="2">
        <f t="shared" si="137"/>
        <v>10.866600000000002</v>
      </c>
      <c r="G1118" s="2">
        <f t="shared" si="131"/>
        <v>10.343367999999996</v>
      </c>
      <c r="H1118" s="2">
        <f t="shared" si="135"/>
        <v>10.115924000000001</v>
      </c>
      <c r="I1118" s="2">
        <f t="array" ref="I1118">SUMPRODUCT(B1102:B1121, (ROW(B1102:B1121)-ROW(B1102)+1)) / (20*21/2)</f>
        <v>10.831632380952383</v>
      </c>
      <c r="J1118" s="2">
        <f t="shared" si="138"/>
        <v>10.767751500281618</v>
      </c>
      <c r="K1118" s="2">
        <f t="shared" si="132"/>
        <v>10.512319426588826</v>
      </c>
    </row>
    <row r="1119" spans="1:11" ht="13.5" x14ac:dyDescent="0.25">
      <c r="A1119" s="3">
        <f>TITRES_STAT!B1122</f>
        <v>43640</v>
      </c>
      <c r="B1119" s="17">
        <f>TITRES_STAT!D1122</f>
        <v>10.7989</v>
      </c>
      <c r="C1119" s="2">
        <f t="shared" si="133"/>
        <v>0</v>
      </c>
      <c r="D1119" s="2">
        <f t="shared" si="134"/>
        <v>10.815340000000001</v>
      </c>
      <c r="E1119" s="2">
        <f t="shared" si="136"/>
        <v>10.803280000000003</v>
      </c>
      <c r="F1119" s="2">
        <f t="shared" si="137"/>
        <v>10.867970000000001</v>
      </c>
      <c r="G1119" s="2">
        <f t="shared" si="131"/>
        <v>10.364951999999995</v>
      </c>
      <c r="H1119" s="2">
        <f t="shared" si="135"/>
        <v>10.117606500000001</v>
      </c>
      <c r="I1119" s="2">
        <f t="array" ref="I1119">SUMPRODUCT(B1103:B1122, (ROW(B1103:B1122)-ROW(B1103)+1)) / (20*21/2)</f>
        <v>10.796340000000001</v>
      </c>
      <c r="J1119" s="2">
        <f t="shared" si="138"/>
        <v>10.770718024064321</v>
      </c>
      <c r="K1119" s="2">
        <f t="shared" si="132"/>
        <v>10.523557880448088</v>
      </c>
    </row>
    <row r="1120" spans="1:11" ht="13.5" x14ac:dyDescent="0.25">
      <c r="A1120" s="3">
        <f>TITRES_STAT!B1123</f>
        <v>43641</v>
      </c>
      <c r="B1120" s="17">
        <f>TITRES_STAT!D1123</f>
        <v>10.7441</v>
      </c>
      <c r="C1120" s="2">
        <f t="shared" si="133"/>
        <v>-5.4800000000000182E-2</v>
      </c>
      <c r="D1120" s="2">
        <f t="shared" si="134"/>
        <v>10.80438</v>
      </c>
      <c r="E1120" s="2">
        <f t="shared" si="136"/>
        <v>10.813700000000001</v>
      </c>
      <c r="F1120" s="2">
        <f t="shared" si="137"/>
        <v>10.866600000000002</v>
      </c>
      <c r="G1120" s="2">
        <f t="shared" si="131"/>
        <v>10.384591999999996</v>
      </c>
      <c r="H1120" s="2">
        <f t="shared" si="135"/>
        <v>10.118908500000002</v>
      </c>
      <c r="I1120" s="2">
        <f t="array" ref="I1120">SUMPRODUCT(B1104:B1123, (ROW(B1104:B1123)-ROW(B1104)+1)) / (20*21/2)</f>
        <v>10.78597857142857</v>
      </c>
      <c r="J1120" s="2">
        <f t="shared" si="138"/>
        <v>10.768182974153433</v>
      </c>
      <c r="K1120" s="2">
        <f t="shared" si="132"/>
        <v>10.532206591018751</v>
      </c>
    </row>
    <row r="1121" spans="1:11" ht="13.5" x14ac:dyDescent="0.25">
      <c r="A1121" s="3">
        <f>TITRES_STAT!B1124</f>
        <v>43642</v>
      </c>
      <c r="B1121" s="17">
        <f>TITRES_STAT!D1124</f>
        <v>10.7989</v>
      </c>
      <c r="C1121" s="2">
        <f t="shared" si="133"/>
        <v>5.4800000000000182E-2</v>
      </c>
      <c r="D1121" s="2">
        <f t="shared" si="134"/>
        <v>10.80438</v>
      </c>
      <c r="E1121" s="2">
        <f t="shared" si="136"/>
        <v>10.808220000000002</v>
      </c>
      <c r="F1121" s="2">
        <f t="shared" si="137"/>
        <v>10.867970000000001</v>
      </c>
      <c r="G1121" s="2">
        <f t="shared" si="131"/>
        <v>10.406601999999996</v>
      </c>
      <c r="H1121" s="2">
        <f t="shared" si="135"/>
        <v>10.120484500000002</v>
      </c>
      <c r="I1121" s="2">
        <f t="array" ref="I1121">SUMPRODUCT(B1105:B1124, (ROW(B1105:B1124)-ROW(B1105)+1)) / (20*21/2)</f>
        <v>10.775930476190476</v>
      </c>
      <c r="J1121" s="2">
        <f t="shared" si="138"/>
        <v>10.771108405186439</v>
      </c>
      <c r="K1121" s="2">
        <f t="shared" si="132"/>
        <v>10.54266515607684</v>
      </c>
    </row>
    <row r="1122" spans="1:11" ht="13.5" x14ac:dyDescent="0.25">
      <c r="A1122" s="3">
        <f>TITRES_STAT!B1125</f>
        <v>43643</v>
      </c>
      <c r="B1122" s="17">
        <f>TITRES_STAT!D1125</f>
        <v>10.497400000000001</v>
      </c>
      <c r="C1122" s="2">
        <f t="shared" si="133"/>
        <v>-0.30149999999999899</v>
      </c>
      <c r="D1122" s="2">
        <f t="shared" si="134"/>
        <v>10.727639999999999</v>
      </c>
      <c r="E1122" s="2">
        <f t="shared" si="136"/>
        <v>10.766010000000001</v>
      </c>
      <c r="F1122" s="2">
        <f t="shared" si="137"/>
        <v>10.852895</v>
      </c>
      <c r="G1122" s="2">
        <f t="shared" si="131"/>
        <v>10.421391999999999</v>
      </c>
      <c r="H1122" s="2">
        <f t="shared" si="135"/>
        <v>10.121402</v>
      </c>
      <c r="I1122" s="2">
        <f t="array" ref="I1122">SUMPRODUCT(B1106:B1125, (ROW(B1106:B1125)-ROW(B1106)+1)) / (20*21/2)</f>
        <v>10.751660952380954</v>
      </c>
      <c r="J1122" s="2">
        <f t="shared" si="138"/>
        <v>10.745040938025827</v>
      </c>
      <c r="K1122" s="2">
        <f t="shared" si="132"/>
        <v>10.540890051916964</v>
      </c>
    </row>
    <row r="1123" spans="1:11" ht="13.5" x14ac:dyDescent="0.25">
      <c r="A1123" s="3">
        <f>TITRES_STAT!B1126</f>
        <v>43644</v>
      </c>
      <c r="B1123" s="17">
        <f>TITRES_STAT!D1126</f>
        <v>10.7441</v>
      </c>
      <c r="C1123" s="2">
        <f t="shared" si="133"/>
        <v>0.24669999999999881</v>
      </c>
      <c r="D1123" s="2">
        <f t="shared" si="134"/>
        <v>10.71668</v>
      </c>
      <c r="E1123" s="2">
        <f t="shared" si="136"/>
        <v>10.766010000000001</v>
      </c>
      <c r="F1123" s="2">
        <f t="shared" si="137"/>
        <v>10.849605</v>
      </c>
      <c r="G1123" s="2">
        <f t="shared" si="131"/>
        <v>10.441879999999999</v>
      </c>
      <c r="H1123" s="2">
        <f t="shared" si="135"/>
        <v>10.124614000000001</v>
      </c>
      <c r="I1123" s="2">
        <f t="array" ref="I1123">SUMPRODUCT(B1107:B1126, (ROW(B1107:B1126)-ROW(B1107)+1)) / (20*21/2)</f>
        <v>10.740439523809526</v>
      </c>
      <c r="J1123" s="2">
        <f t="shared" si="138"/>
        <v>10.74495132488051</v>
      </c>
      <c r="K1123" s="2">
        <f t="shared" si="132"/>
        <v>10.548859069488847</v>
      </c>
    </row>
    <row r="1124" spans="1:11" ht="13.5" x14ac:dyDescent="0.25">
      <c r="A1124" s="3">
        <f>TITRES_STAT!B1127</f>
        <v>43647</v>
      </c>
      <c r="B1124" s="17">
        <f>TITRES_STAT!D1127</f>
        <v>10.7441</v>
      </c>
      <c r="C1124" s="2">
        <f t="shared" si="133"/>
        <v>0</v>
      </c>
      <c r="D1124" s="2">
        <f t="shared" si="134"/>
        <v>10.705719999999999</v>
      </c>
      <c r="E1124" s="2">
        <f t="shared" si="136"/>
        <v>10.760530000000001</v>
      </c>
      <c r="F1124" s="2">
        <f t="shared" si="137"/>
        <v>10.834530000000001</v>
      </c>
      <c r="G1124" s="2">
        <f t="shared" si="131"/>
        <v>10.462368</v>
      </c>
      <c r="H1124" s="2">
        <f t="shared" si="135"/>
        <v>10.126977500000001</v>
      </c>
      <c r="I1124" s="2">
        <f t="array" ref="I1124">SUMPRODUCT(B1108:B1127, (ROW(B1108:B1127)-ROW(B1108)+1)) / (20*21/2)</f>
        <v>10.733915714285715</v>
      </c>
      <c r="J1124" s="2">
        <f t="shared" si="138"/>
        <v>10.744870246320463</v>
      </c>
      <c r="K1124" s="2">
        <f t="shared" si="132"/>
        <v>10.556515576567715</v>
      </c>
    </row>
    <row r="1125" spans="1:11" ht="13.5" x14ac:dyDescent="0.25">
      <c r="A1125" s="3">
        <f>TITRES_STAT!B1128</f>
        <v>43648</v>
      </c>
      <c r="B1125" s="17">
        <f>TITRES_STAT!D1128</f>
        <v>10.579700000000001</v>
      </c>
      <c r="C1125" s="2">
        <f t="shared" si="133"/>
        <v>-0.16439999999999877</v>
      </c>
      <c r="D1125" s="2">
        <f t="shared" si="134"/>
        <v>10.672840000000003</v>
      </c>
      <c r="E1125" s="2">
        <f t="shared" si="136"/>
        <v>10.738610000000001</v>
      </c>
      <c r="F1125" s="2">
        <f t="shared" si="137"/>
        <v>10.807125000000003</v>
      </c>
      <c r="G1125" s="2">
        <f t="shared" si="131"/>
        <v>10.47889</v>
      </c>
      <c r="H1125" s="2">
        <f t="shared" si="135"/>
        <v>10.128730999999998</v>
      </c>
      <c r="I1125" s="2">
        <f t="array" ref="I1125">SUMPRODUCT(B1109:B1128, (ROW(B1109:B1128)-ROW(B1109)+1)) / (20*21/2)</f>
        <v>10.736786666666669</v>
      </c>
      <c r="J1125" s="2">
        <f t="shared" si="138"/>
        <v>10.729139746670896</v>
      </c>
      <c r="K1125" s="2">
        <f t="shared" si="132"/>
        <v>10.557424769643491</v>
      </c>
    </row>
    <row r="1126" spans="1:11" ht="13.5" x14ac:dyDescent="0.25">
      <c r="A1126" s="3">
        <f>TITRES_STAT!B1129</f>
        <v>43649</v>
      </c>
      <c r="B1126" s="17">
        <f>TITRES_STAT!D1129</f>
        <v>10.689299999999999</v>
      </c>
      <c r="C1126" s="2">
        <f t="shared" si="133"/>
        <v>0.10959999999999859</v>
      </c>
      <c r="D1126" s="2">
        <f t="shared" si="134"/>
        <v>10.650919999999999</v>
      </c>
      <c r="E1126" s="2">
        <f t="shared" si="136"/>
        <v>10.727650000000001</v>
      </c>
      <c r="F1126" s="2">
        <f t="shared" si="137"/>
        <v>10.785200000000001</v>
      </c>
      <c r="G1126" s="2">
        <f t="shared" si="131"/>
        <v>10.493614000000001</v>
      </c>
      <c r="H1126" s="2">
        <f t="shared" si="135"/>
        <v>10.131245</v>
      </c>
      <c r="I1126" s="2">
        <f t="array" ref="I1126">SUMPRODUCT(B1110:B1129, (ROW(B1110:B1129)-ROW(B1110)+1)) / (20*21/2)</f>
        <v>10.729791904761907</v>
      </c>
      <c r="J1126" s="2">
        <f t="shared" si="138"/>
        <v>10.725345485083192</v>
      </c>
      <c r="K1126" s="2">
        <f t="shared" si="132"/>
        <v>10.562596347304531</v>
      </c>
    </row>
    <row r="1127" spans="1:11" ht="13.5" x14ac:dyDescent="0.25">
      <c r="A1127" s="3">
        <f>TITRES_STAT!B1130</f>
        <v>43650</v>
      </c>
      <c r="B1127" s="17">
        <f>TITRES_STAT!D1130</f>
        <v>10.716699999999999</v>
      </c>
      <c r="C1127" s="2">
        <f t="shared" si="133"/>
        <v>2.7400000000000091E-2</v>
      </c>
      <c r="D1127" s="2">
        <f t="shared" si="134"/>
        <v>10.69478</v>
      </c>
      <c r="E1127" s="2">
        <f t="shared" si="136"/>
        <v>10.711210000000001</v>
      </c>
      <c r="F1127" s="2">
        <f t="shared" si="137"/>
        <v>10.768755000000002</v>
      </c>
      <c r="G1127" s="2">
        <f t="shared" si="131"/>
        <v>10.509309999999997</v>
      </c>
      <c r="H1127" s="2">
        <f t="shared" si="135"/>
        <v>10.134129</v>
      </c>
      <c r="I1127" s="2">
        <f t="array" ref="I1127">SUMPRODUCT(B1111:B1130, (ROW(B1111:B1130)-ROW(B1111)+1)) / (20*21/2)</f>
        <v>10.718650000000002</v>
      </c>
      <c r="J1127" s="2">
        <f t="shared" si="138"/>
        <v>10.724522105551459</v>
      </c>
      <c r="K1127" s="2">
        <f t="shared" si="132"/>
        <v>10.568639627802392</v>
      </c>
    </row>
    <row r="1128" spans="1:11" ht="13.5" x14ac:dyDescent="0.25">
      <c r="A1128" s="3">
        <f>TITRES_STAT!B1131</f>
        <v>43651</v>
      </c>
      <c r="B1128" s="17">
        <f>TITRES_STAT!D1131</f>
        <v>10.7989</v>
      </c>
      <c r="C1128" s="2">
        <f t="shared" si="133"/>
        <v>8.2200000000000273E-2</v>
      </c>
      <c r="D1128" s="2">
        <f t="shared" si="134"/>
        <v>10.70574</v>
      </c>
      <c r="E1128" s="2">
        <f t="shared" si="136"/>
        <v>10.711210000000001</v>
      </c>
      <c r="F1128" s="2">
        <f t="shared" si="137"/>
        <v>10.757245000000001</v>
      </c>
      <c r="G1128" s="2">
        <f t="shared" si="131"/>
        <v>10.524103999999998</v>
      </c>
      <c r="H1128" s="2">
        <f t="shared" si="135"/>
        <v>10.137232999999998</v>
      </c>
      <c r="I1128" s="2">
        <f t="array" ref="I1128">SUMPRODUCT(B1112:B1131, (ROW(B1112:B1131)-ROW(B1112)+1)) / (20*21/2)</f>
        <v>10.702314761904763</v>
      </c>
      <c r="J1128" s="2">
        <f t="shared" si="138"/>
        <v>10.731605714546559</v>
      </c>
      <c r="K1128" s="2">
        <f t="shared" si="132"/>
        <v>10.577669446319947</v>
      </c>
    </row>
    <row r="1129" spans="1:11" ht="13.5" x14ac:dyDescent="0.25">
      <c r="A1129" s="3">
        <f>TITRES_STAT!B1132</f>
        <v>43654</v>
      </c>
      <c r="B1129" s="17">
        <f>TITRES_STAT!D1132</f>
        <v>10.6838</v>
      </c>
      <c r="C1129" s="2">
        <f t="shared" si="133"/>
        <v>-0.11509999999999998</v>
      </c>
      <c r="D1129" s="2">
        <f t="shared" si="134"/>
        <v>10.693679999999999</v>
      </c>
      <c r="E1129" s="2">
        <f t="shared" si="136"/>
        <v>10.699700000000002</v>
      </c>
      <c r="F1129" s="2">
        <f t="shared" si="137"/>
        <v>10.75149</v>
      </c>
      <c r="G1129" s="2">
        <f t="shared" si="131"/>
        <v>10.538207999999997</v>
      </c>
      <c r="H1129" s="2">
        <f t="shared" si="135"/>
        <v>10.139952499999998</v>
      </c>
      <c r="I1129" s="2">
        <f t="array" ref="I1129">SUMPRODUCT(B1113:B1132, (ROW(B1113:B1132)-ROW(B1113)+1)) / (20*21/2)</f>
        <v>10.690931904761905</v>
      </c>
      <c r="J1129" s="2">
        <f t="shared" si="138"/>
        <v>10.727052789351649</v>
      </c>
      <c r="K1129" s="2">
        <f t="shared" si="132"/>
        <v>10.581831428817205</v>
      </c>
    </row>
    <row r="1130" spans="1:11" ht="13.5" x14ac:dyDescent="0.25">
      <c r="A1130" s="3">
        <f>TITRES_STAT!B1133</f>
        <v>43655</v>
      </c>
      <c r="B1130" s="17">
        <f>TITRES_STAT!D1133</f>
        <v>10.634499999999999</v>
      </c>
      <c r="C1130" s="2">
        <f t="shared" si="133"/>
        <v>-4.9300000000000566E-2</v>
      </c>
      <c r="D1130" s="2">
        <f t="shared" si="134"/>
        <v>10.704639999999998</v>
      </c>
      <c r="E1130" s="2">
        <f t="shared" si="136"/>
        <v>10.688740000000003</v>
      </c>
      <c r="F1130" s="2">
        <f t="shared" si="137"/>
        <v>10.751220000000002</v>
      </c>
      <c r="G1130" s="2">
        <f t="shared" si="131"/>
        <v>10.550137999999999</v>
      </c>
      <c r="H1130" s="2">
        <f t="shared" si="135"/>
        <v>10.142404499999996</v>
      </c>
      <c r="I1130" s="2">
        <f t="array" ref="I1130">SUMPRODUCT(B1114:B1133, (ROW(B1114:B1133)-ROW(B1114)+1)) / (20*21/2)</f>
        <v>10.677337142857143</v>
      </c>
      <c r="J1130" s="2">
        <f t="shared" si="138"/>
        <v>10.718238237984824</v>
      </c>
      <c r="K1130" s="2">
        <f t="shared" si="132"/>
        <v>10.583896862981238</v>
      </c>
    </row>
    <row r="1131" spans="1:11" ht="13.5" x14ac:dyDescent="0.25">
      <c r="A1131" s="3">
        <f>TITRES_STAT!B1134</f>
        <v>43656</v>
      </c>
      <c r="B1131" s="17">
        <f>TITRES_STAT!D1134</f>
        <v>10.579700000000001</v>
      </c>
      <c r="C1131" s="2">
        <f t="shared" si="133"/>
        <v>-5.4799999999998406E-2</v>
      </c>
      <c r="D1131" s="2">
        <f t="shared" si="134"/>
        <v>10.68272</v>
      </c>
      <c r="E1131" s="2">
        <f t="shared" si="136"/>
        <v>10.666820000000001</v>
      </c>
      <c r="F1131" s="2">
        <f t="shared" si="137"/>
        <v>10.73752</v>
      </c>
      <c r="G1131" s="2">
        <f t="shared" si="131"/>
        <v>10.561481999999998</v>
      </c>
      <c r="H1131" s="2">
        <f t="shared" si="135"/>
        <v>10.144391499999996</v>
      </c>
      <c r="I1131" s="2">
        <f t="array" ref="I1131">SUMPRODUCT(B1115:B1134, (ROW(B1115:B1134)-ROW(B1115)+1)) / (20*21/2)</f>
        <v>10.664525238095239</v>
      </c>
      <c r="J1131" s="2">
        <f t="shared" si="138"/>
        <v>10.705044120081508</v>
      </c>
      <c r="K1131" s="2">
        <f t="shared" si="132"/>
        <v>10.583732280119229</v>
      </c>
    </row>
    <row r="1132" spans="1:11" ht="13.5" x14ac:dyDescent="0.25">
      <c r="A1132" s="3">
        <f>TITRES_STAT!B1135</f>
        <v>43657</v>
      </c>
      <c r="B1132" s="17">
        <f>TITRES_STAT!D1135</f>
        <v>10.618</v>
      </c>
      <c r="C1132" s="2">
        <f t="shared" si="133"/>
        <v>3.8299999999999557E-2</v>
      </c>
      <c r="D1132" s="2">
        <f t="shared" si="134"/>
        <v>10.662980000000001</v>
      </c>
      <c r="E1132" s="2">
        <f t="shared" si="136"/>
        <v>10.678880000000001</v>
      </c>
      <c r="F1132" s="2">
        <f t="shared" si="137"/>
        <v>10.722445</v>
      </c>
      <c r="G1132" s="2">
        <f t="shared" si="131"/>
        <v>10.576902000000002</v>
      </c>
      <c r="H1132" s="2">
        <f t="shared" si="135"/>
        <v>10.146972999999996</v>
      </c>
      <c r="I1132" s="2">
        <f t="array" ref="I1132">SUMPRODUCT(B1116:B1135, (ROW(B1116:B1135)-ROW(B1116)+1)) / (20*21/2)</f>
        <v>10.652757142857144</v>
      </c>
      <c r="J1132" s="2">
        <f t="shared" si="138"/>
        <v>10.69675420388327</v>
      </c>
      <c r="K1132" s="2">
        <f t="shared" si="132"/>
        <v>10.585076112271416</v>
      </c>
    </row>
    <row r="1133" spans="1:11" ht="13.5" x14ac:dyDescent="0.25">
      <c r="A1133" s="3">
        <f>TITRES_STAT!B1136</f>
        <v>43658</v>
      </c>
      <c r="B1133" s="17">
        <f>TITRES_STAT!D1136</f>
        <v>10.579700000000001</v>
      </c>
      <c r="C1133" s="2">
        <f t="shared" si="133"/>
        <v>-3.8299999999999557E-2</v>
      </c>
      <c r="D1133" s="2">
        <f t="shared" si="134"/>
        <v>10.619140000000002</v>
      </c>
      <c r="E1133" s="2">
        <f t="shared" si="136"/>
        <v>10.66244</v>
      </c>
      <c r="F1133" s="2">
        <f t="shared" si="137"/>
        <v>10.714225000000001</v>
      </c>
      <c r="G1133" s="2">
        <f t="shared" si="131"/>
        <v>10.593254000000002</v>
      </c>
      <c r="H1133" s="2">
        <f t="shared" si="135"/>
        <v>10.149999999999995</v>
      </c>
      <c r="I1133" s="2">
        <f t="array" ref="I1133">SUMPRODUCT(B1117:B1136, (ROW(B1117:B1136)-ROW(B1117)+1)) / (20*21/2)</f>
        <v>10.642032857142857</v>
      </c>
      <c r="J1133" s="2">
        <f t="shared" si="138"/>
        <v>10.685606184465815</v>
      </c>
      <c r="K1133" s="2">
        <f t="shared" si="132"/>
        <v>10.584865284339203</v>
      </c>
    </row>
    <row r="1134" spans="1:11" ht="13.5" x14ac:dyDescent="0.25">
      <c r="A1134" s="3">
        <f>TITRES_STAT!B1137</f>
        <v>43661</v>
      </c>
      <c r="B1134" s="17">
        <f>TITRES_STAT!D1137</f>
        <v>10.579700000000001</v>
      </c>
      <c r="C1134" s="2">
        <f t="shared" si="133"/>
        <v>0</v>
      </c>
      <c r="D1134" s="2">
        <f t="shared" si="134"/>
        <v>10.598320000000001</v>
      </c>
      <c r="E1134" s="2">
        <f t="shared" si="136"/>
        <v>10.645999999999999</v>
      </c>
      <c r="F1134" s="2">
        <f t="shared" si="137"/>
        <v>10.703265</v>
      </c>
      <c r="G1134" s="2">
        <f t="shared" si="131"/>
        <v>10.609776000000004</v>
      </c>
      <c r="H1134" s="2">
        <f t="shared" si="135"/>
        <v>10.153026999999994</v>
      </c>
      <c r="I1134" s="2">
        <f t="array" ref="I1134">SUMPRODUCT(B1118:B1137, (ROW(B1118:B1137)-ROW(B1118)+1)) / (20*21/2)</f>
        <v>10.632352380952382</v>
      </c>
      <c r="J1134" s="2">
        <f t="shared" si="138"/>
        <v>10.675519881183357</v>
      </c>
      <c r="K1134" s="2">
        <f t="shared" si="132"/>
        <v>10.584662724169039</v>
      </c>
    </row>
    <row r="1135" spans="1:11" ht="13.5" x14ac:dyDescent="0.25">
      <c r="A1135" s="3">
        <f>TITRES_STAT!B1138</f>
        <v>43662</v>
      </c>
      <c r="B1135" s="17">
        <f>TITRES_STAT!D1138</f>
        <v>10.579700000000001</v>
      </c>
      <c r="C1135" s="2">
        <f t="shared" si="133"/>
        <v>0</v>
      </c>
      <c r="D1135" s="2">
        <f t="shared" si="134"/>
        <v>10.58736</v>
      </c>
      <c r="E1135" s="2">
        <f t="shared" si="136"/>
        <v>10.645999999999999</v>
      </c>
      <c r="F1135" s="2">
        <f t="shared" si="137"/>
        <v>10.692305000000001</v>
      </c>
      <c r="G1135" s="2">
        <f t="shared" si="131"/>
        <v>10.626808000000004</v>
      </c>
      <c r="H1135" s="2">
        <f t="shared" si="135"/>
        <v>10.156053999999994</v>
      </c>
      <c r="I1135" s="2">
        <f t="array" ref="I1135">SUMPRODUCT(B1119:B1138, (ROW(B1119:B1138)-ROW(B1119)+1)) / (20*21/2)</f>
        <v>10.624107142857143</v>
      </c>
      <c r="J1135" s="2">
        <f t="shared" si="138"/>
        <v>10.666394178213514</v>
      </c>
      <c r="K1135" s="2">
        <f t="shared" si="132"/>
        <v>10.58446810753496</v>
      </c>
    </row>
    <row r="1136" spans="1:11" ht="13.5" x14ac:dyDescent="0.25">
      <c r="A1136" s="3">
        <f>TITRES_STAT!B1139</f>
        <v>43663</v>
      </c>
      <c r="B1136" s="17">
        <f>TITRES_STAT!D1139</f>
        <v>10.579700000000001</v>
      </c>
      <c r="C1136" s="2">
        <f t="shared" si="133"/>
        <v>0</v>
      </c>
      <c r="D1136" s="2">
        <f t="shared" si="134"/>
        <v>10.58736</v>
      </c>
      <c r="E1136" s="2">
        <f t="shared" si="136"/>
        <v>10.63504</v>
      </c>
      <c r="F1136" s="2">
        <f t="shared" si="137"/>
        <v>10.681345</v>
      </c>
      <c r="G1136" s="2">
        <f t="shared" si="131"/>
        <v>10.644094000000003</v>
      </c>
      <c r="H1136" s="2">
        <f t="shared" si="135"/>
        <v>10.159080999999995</v>
      </c>
      <c r="I1136" s="2">
        <f t="array" ref="I1136">SUMPRODUCT(B1120:B1139, (ROW(B1120:B1139)-ROW(B1120)+1)) / (20*21/2)</f>
        <v>10.622124761904763</v>
      </c>
      <c r="J1136" s="2">
        <f t="shared" si="138"/>
        <v>10.658137589812226</v>
      </c>
      <c r="K1136" s="2">
        <f t="shared" si="132"/>
        <v>10.584281122925747</v>
      </c>
    </row>
    <row r="1137" spans="1:11" ht="13.5" x14ac:dyDescent="0.25">
      <c r="A1137" s="3">
        <f>TITRES_STAT!B1140</f>
        <v>43664</v>
      </c>
      <c r="B1137" s="17">
        <f>TITRES_STAT!D1140</f>
        <v>10.579700000000001</v>
      </c>
      <c r="C1137" s="2">
        <f t="shared" si="133"/>
        <v>0</v>
      </c>
      <c r="D1137" s="2">
        <f t="shared" si="134"/>
        <v>10.579700000000001</v>
      </c>
      <c r="E1137" s="2">
        <f t="shared" si="136"/>
        <v>10.62134</v>
      </c>
      <c r="F1137" s="2">
        <f t="shared" si="137"/>
        <v>10.666275000000002</v>
      </c>
      <c r="G1137" s="2">
        <f t="shared" si="131"/>
        <v>10.659598000000003</v>
      </c>
      <c r="H1137" s="2">
        <f t="shared" si="135"/>
        <v>10.162107999999995</v>
      </c>
      <c r="I1137" s="2">
        <f t="array" ref="I1137">SUMPRODUCT(B1121:B1140, (ROW(B1121:B1140)-ROW(B1121)+1)) / (20*21/2)</f>
        <v>10.61047761904762</v>
      </c>
      <c r="J1137" s="2">
        <f t="shared" si="138"/>
        <v>10.650667343163443</v>
      </c>
      <c r="K1137" s="2">
        <f t="shared" si="132"/>
        <v>10.584101471046306</v>
      </c>
    </row>
    <row r="1138" spans="1:11" ht="13.5" x14ac:dyDescent="0.25">
      <c r="A1138" s="3">
        <f>TITRES_STAT!B1141</f>
        <v>43665</v>
      </c>
      <c r="B1138" s="17">
        <f>TITRES_STAT!D1141</f>
        <v>10.579700000000001</v>
      </c>
      <c r="C1138" s="2">
        <f t="shared" si="133"/>
        <v>0</v>
      </c>
      <c r="D1138" s="2">
        <f t="shared" si="134"/>
        <v>10.579700000000001</v>
      </c>
      <c r="E1138" s="2">
        <f t="shared" si="136"/>
        <v>10.599420000000002</v>
      </c>
      <c r="F1138" s="2">
        <f t="shared" si="137"/>
        <v>10.655315000000002</v>
      </c>
      <c r="G1138" s="2">
        <f t="shared" ref="G1138:G1201" si="139">AVERAGE(B1089:B1138)</f>
        <v>10.675102000000003</v>
      </c>
      <c r="H1138" s="2">
        <f t="shared" si="135"/>
        <v>10.165198499999995</v>
      </c>
      <c r="I1138" s="2">
        <f t="array" ref="I1138">SUMPRODUCT(B1122:B1141, (ROW(B1122:B1141)-ROW(B1122)+1)) / (20*21/2)</f>
        <v>10.605103333333334</v>
      </c>
      <c r="J1138" s="2">
        <f t="shared" si="138"/>
        <v>10.643908548576448</v>
      </c>
      <c r="K1138" s="2">
        <f t="shared" si="132"/>
        <v>10.583928864338608</v>
      </c>
    </row>
    <row r="1139" spans="1:11" ht="13.5" x14ac:dyDescent="0.25">
      <c r="A1139" s="3">
        <f>TITRES_STAT!B1142</f>
        <v>43668</v>
      </c>
      <c r="B1139" s="17">
        <f>TITRES_STAT!D1142</f>
        <v>10.634499999999999</v>
      </c>
      <c r="C1139" s="2">
        <f t="shared" si="133"/>
        <v>5.4799999999998406E-2</v>
      </c>
      <c r="D1139" s="2">
        <f t="shared" si="134"/>
        <v>10.59066</v>
      </c>
      <c r="E1139" s="2">
        <f t="shared" si="136"/>
        <v>10.594490000000002</v>
      </c>
      <c r="F1139" s="2">
        <f t="shared" si="137"/>
        <v>10.647095000000002</v>
      </c>
      <c r="G1139" s="2">
        <f t="shared" si="139"/>
        <v>10.690004000000004</v>
      </c>
      <c r="H1139" s="2">
        <f t="shared" si="135"/>
        <v>10.169135999999995</v>
      </c>
      <c r="I1139" s="2">
        <f t="array" ref="I1139">SUMPRODUCT(B1123:B1142, (ROW(B1123:B1142)-ROW(B1123)+1)) / (20*21/2)</f>
        <v>10.601287142857144</v>
      </c>
      <c r="J1139" s="2">
        <f t="shared" si="138"/>
        <v>10.643012496331071</v>
      </c>
      <c r="K1139" s="2">
        <f t="shared" ref="K1139:K1202" si="140">$K$4*B1139+(1-$K$4)*K1138</f>
        <v>10.585912046129252</v>
      </c>
    </row>
    <row r="1140" spans="1:11" ht="13.5" x14ac:dyDescent="0.25">
      <c r="A1140" s="3">
        <f>TITRES_STAT!B1143</f>
        <v>43669</v>
      </c>
      <c r="B1140" s="17">
        <f>TITRES_STAT!D1143</f>
        <v>10.524800000000001</v>
      </c>
      <c r="C1140" s="2">
        <f t="shared" si="133"/>
        <v>-0.10969999999999835</v>
      </c>
      <c r="D1140" s="2">
        <f t="shared" si="134"/>
        <v>10.57968</v>
      </c>
      <c r="E1140" s="2">
        <f t="shared" si="136"/>
        <v>10.583520000000002</v>
      </c>
      <c r="F1140" s="2">
        <f t="shared" si="137"/>
        <v>10.636130000000003</v>
      </c>
      <c r="G1140" s="2">
        <f t="shared" si="139"/>
        <v>10.700334000000003</v>
      </c>
      <c r="H1140" s="2">
        <f t="shared" si="135"/>
        <v>10.172737499999993</v>
      </c>
      <c r="I1140" s="2">
        <f t="array" ref="I1140">SUMPRODUCT(B1124:B1143, (ROW(B1124:B1143)-ROW(B1124)+1)) / (20*21/2)</f>
        <v>10.601758095238095</v>
      </c>
      <c r="J1140" s="2">
        <f t="shared" si="138"/>
        <v>10.631754163347161</v>
      </c>
      <c r="K1140" s="2">
        <f t="shared" si="140"/>
        <v>10.583515495300654</v>
      </c>
    </row>
    <row r="1141" spans="1:11" ht="13.5" x14ac:dyDescent="0.25">
      <c r="A1141" s="3">
        <f>TITRES_STAT!B1144</f>
        <v>43670</v>
      </c>
      <c r="B1141" s="17">
        <f>TITRES_STAT!D1144</f>
        <v>10.579700000000001</v>
      </c>
      <c r="C1141" s="2">
        <f t="shared" si="133"/>
        <v>5.4899999999999949E-2</v>
      </c>
      <c r="D1141" s="2">
        <f t="shared" si="134"/>
        <v>10.57968</v>
      </c>
      <c r="E1141" s="2">
        <f t="shared" si="136"/>
        <v>10.583520000000002</v>
      </c>
      <c r="F1141" s="2">
        <f t="shared" si="137"/>
        <v>10.625170000000001</v>
      </c>
      <c r="G1141" s="2">
        <f t="shared" si="139"/>
        <v>10.710828000000003</v>
      </c>
      <c r="H1141" s="2">
        <f t="shared" si="135"/>
        <v>10.176825499999996</v>
      </c>
      <c r="I1141" s="2">
        <f t="array" ref="I1141">SUMPRODUCT(B1125:B1144, (ROW(B1125:B1144)-ROW(B1125)+1)) / (20*21/2)</f>
        <v>10.602750952380951</v>
      </c>
      <c r="J1141" s="2">
        <f t="shared" si="138"/>
        <v>10.626796623980765</v>
      </c>
      <c r="K1141" s="2">
        <f t="shared" si="140"/>
        <v>10.583365868033962</v>
      </c>
    </row>
    <row r="1142" spans="1:11" ht="13.5" x14ac:dyDescent="0.25">
      <c r="A1142" s="3">
        <f>TITRES_STAT!B1145</f>
        <v>43672</v>
      </c>
      <c r="B1142" s="17">
        <f>TITRES_STAT!D1145</f>
        <v>10.585100000000001</v>
      </c>
      <c r="C1142" s="2">
        <f t="shared" si="133"/>
        <v>5.3999999999998494E-3</v>
      </c>
      <c r="D1142" s="2">
        <f t="shared" si="134"/>
        <v>10.580760000000001</v>
      </c>
      <c r="E1142" s="2">
        <f t="shared" si="136"/>
        <v>10.58023</v>
      </c>
      <c r="F1142" s="2">
        <f t="shared" si="137"/>
        <v>10.629555000000002</v>
      </c>
      <c r="G1142" s="2">
        <f t="shared" si="139"/>
        <v>10.751480000000004</v>
      </c>
      <c r="H1142" s="2">
        <f t="shared" si="135"/>
        <v>10.180940499999995</v>
      </c>
      <c r="I1142" s="2">
        <f t="array" ref="I1142">SUMPRODUCT(B1126:B1145, (ROW(B1126:B1145)-ROW(B1126)+1)) / (20*21/2)</f>
        <v>10.602170476190476</v>
      </c>
      <c r="J1142" s="2">
        <f t="shared" si="138"/>
        <v>10.622825516934977</v>
      </c>
      <c r="K1142" s="2">
        <f t="shared" si="140"/>
        <v>10.583433873209101</v>
      </c>
    </row>
    <row r="1143" spans="1:11" ht="13.5" x14ac:dyDescent="0.25">
      <c r="A1143" s="3">
        <f>TITRES_STAT!B1146</f>
        <v>43675</v>
      </c>
      <c r="B1143" s="17">
        <f>TITRES_STAT!D1146</f>
        <v>10.634499999999999</v>
      </c>
      <c r="C1143" s="2">
        <f t="shared" si="133"/>
        <v>4.9399999999998556E-2</v>
      </c>
      <c r="D1143" s="2">
        <f t="shared" si="134"/>
        <v>10.59172</v>
      </c>
      <c r="E1143" s="2">
        <f t="shared" si="136"/>
        <v>10.585710000000001</v>
      </c>
      <c r="F1143" s="2">
        <f t="shared" si="137"/>
        <v>10.624075000000001</v>
      </c>
      <c r="G1143" s="2">
        <f t="shared" si="139"/>
        <v>10.751898000000004</v>
      </c>
      <c r="H1143" s="2">
        <f t="shared" si="135"/>
        <v>10.185344999999995</v>
      </c>
      <c r="I1143" s="2">
        <f t="array" ref="I1143">SUMPRODUCT(B1127:B1146, (ROW(B1127:B1146)-ROW(B1127)+1)) / (20*21/2)</f>
        <v>10.607700476190477</v>
      </c>
      <c r="J1143" s="2">
        <f t="shared" si="138"/>
        <v>10.623937372464979</v>
      </c>
      <c r="K1143" s="2">
        <f t="shared" si="140"/>
        <v>10.585436466416589</v>
      </c>
    </row>
    <row r="1144" spans="1:11" ht="13.5" x14ac:dyDescent="0.25">
      <c r="A1144" s="3">
        <f>TITRES_STAT!B1147</f>
        <v>43676</v>
      </c>
      <c r="B1144" s="17">
        <f>TITRES_STAT!D1147</f>
        <v>10.634499999999999</v>
      </c>
      <c r="C1144" s="2">
        <f t="shared" si="133"/>
        <v>0</v>
      </c>
      <c r="D1144" s="2">
        <f t="shared" si="134"/>
        <v>10.59172</v>
      </c>
      <c r="E1144" s="2">
        <f t="shared" si="136"/>
        <v>10.591190000000001</v>
      </c>
      <c r="F1144" s="2">
        <f t="shared" si="137"/>
        <v>10.618595000000001</v>
      </c>
      <c r="G1144" s="2">
        <f t="shared" si="139"/>
        <v>10.752422000000003</v>
      </c>
      <c r="H1144" s="2">
        <f t="shared" si="135"/>
        <v>10.189749499999994</v>
      </c>
      <c r="I1144" s="2">
        <f t="array" ref="I1144">SUMPRODUCT(B1128:B1147, (ROW(B1128:B1147)-ROW(B1128)+1)) / (20*21/2)</f>
        <v>10.614330476190476</v>
      </c>
      <c r="J1144" s="2">
        <f t="shared" si="138"/>
        <v>10.624943336992125</v>
      </c>
      <c r="K1144" s="2">
        <f t="shared" si="140"/>
        <v>10.587360526557115</v>
      </c>
    </row>
    <row r="1145" spans="1:11" ht="13.5" x14ac:dyDescent="0.25">
      <c r="A1145" s="3">
        <f>TITRES_STAT!B1148</f>
        <v>43677</v>
      </c>
      <c r="B1145" s="17">
        <f>TITRES_STAT!D1148</f>
        <v>10.612500000000001</v>
      </c>
      <c r="C1145" s="2">
        <f t="shared" si="133"/>
        <v>-2.1999999999998465E-2</v>
      </c>
      <c r="D1145" s="2">
        <f t="shared" si="134"/>
        <v>10.609260000000001</v>
      </c>
      <c r="E1145" s="2">
        <f t="shared" si="136"/>
        <v>10.594469999999999</v>
      </c>
      <c r="F1145" s="2">
        <f t="shared" si="137"/>
        <v>10.620235000000001</v>
      </c>
      <c r="G1145" s="2">
        <f t="shared" si="139"/>
        <v>10.748154000000001</v>
      </c>
      <c r="H1145" s="2">
        <f t="shared" si="135"/>
        <v>10.194107499999994</v>
      </c>
      <c r="I1145" s="2">
        <f t="array" ref="I1145">SUMPRODUCT(B1129:B1148, (ROW(B1129:B1148)-ROW(B1129)+1)) / (20*21/2)</f>
        <v>10.626309999999998</v>
      </c>
      <c r="J1145" s="2">
        <f t="shared" si="138"/>
        <v>10.62375825727859</v>
      </c>
      <c r="K1145" s="2">
        <f t="shared" si="140"/>
        <v>10.588346388260758</v>
      </c>
    </row>
    <row r="1146" spans="1:11" ht="13.5" x14ac:dyDescent="0.25">
      <c r="A1146" s="3">
        <f>TITRES_STAT!B1149</f>
        <v>43678</v>
      </c>
      <c r="B1146" s="17">
        <f>TITRES_STAT!D1149</f>
        <v>10.6783</v>
      </c>
      <c r="C1146" s="2">
        <f t="shared" si="133"/>
        <v>6.5799999999999415E-2</v>
      </c>
      <c r="D1146" s="2">
        <f t="shared" si="134"/>
        <v>10.62898</v>
      </c>
      <c r="E1146" s="2">
        <f t="shared" si="136"/>
        <v>10.604330000000001</v>
      </c>
      <c r="F1146" s="2">
        <f t="shared" si="137"/>
        <v>10.619685000000002</v>
      </c>
      <c r="G1146" s="2">
        <f t="shared" si="139"/>
        <v>10.742018000000003</v>
      </c>
      <c r="H1146" s="2">
        <f t="shared" si="135"/>
        <v>10.197860999999994</v>
      </c>
      <c r="I1146" s="2">
        <f t="array" ref="I1146">SUMPRODUCT(B1130:B1149, (ROW(B1130:B1149)-ROW(B1130)+1)) / (20*21/2)</f>
        <v>10.638550476190474</v>
      </c>
      <c r="J1146" s="2">
        <f t="shared" si="138"/>
        <v>10.628952708966343</v>
      </c>
      <c r="K1146" s="2">
        <f t="shared" si="140"/>
        <v>10.591873980877985</v>
      </c>
    </row>
    <row r="1147" spans="1:11" ht="13.5" x14ac:dyDescent="0.25">
      <c r="A1147" s="3">
        <f>TITRES_STAT!B1150</f>
        <v>43679</v>
      </c>
      <c r="B1147" s="17">
        <f>TITRES_STAT!D1150</f>
        <v>10.689299999999999</v>
      </c>
      <c r="C1147" s="2">
        <f t="shared" si="133"/>
        <v>1.0999999999999233E-2</v>
      </c>
      <c r="D1147" s="2">
        <f t="shared" si="134"/>
        <v>10.64982</v>
      </c>
      <c r="E1147" s="2">
        <f t="shared" si="136"/>
        <v>10.615290000000002</v>
      </c>
      <c r="F1147" s="2">
        <f t="shared" si="137"/>
        <v>10.618315000000003</v>
      </c>
      <c r="G1147" s="2">
        <f t="shared" si="139"/>
        <v>10.737414000000003</v>
      </c>
      <c r="H1147" s="2">
        <f t="shared" si="135"/>
        <v>10.201987499999994</v>
      </c>
      <c r="I1147" s="2">
        <f t="array" ref="I1147">SUMPRODUCT(B1131:B1150, (ROW(B1131:B1150)-ROW(B1131)+1)) / (20*21/2)</f>
        <v>10.65050380952381</v>
      </c>
      <c r="J1147" s="2">
        <f t="shared" si="138"/>
        <v>10.634700070017168</v>
      </c>
      <c r="K1147" s="2">
        <f t="shared" si="140"/>
        <v>10.595694609078848</v>
      </c>
    </row>
    <row r="1148" spans="1:11" ht="13.5" x14ac:dyDescent="0.25">
      <c r="A1148" s="3">
        <f>TITRES_STAT!B1151</f>
        <v>43682</v>
      </c>
      <c r="B1148" s="17">
        <f>TITRES_STAT!D1151</f>
        <v>10.7441</v>
      </c>
      <c r="C1148" s="2">
        <f t="shared" si="133"/>
        <v>5.4800000000000182E-2</v>
      </c>
      <c r="D1148" s="2">
        <f t="shared" si="134"/>
        <v>10.67174</v>
      </c>
      <c r="E1148" s="2">
        <f t="shared" si="136"/>
        <v>10.631730000000001</v>
      </c>
      <c r="F1148" s="2">
        <f t="shared" si="137"/>
        <v>10.615575000000003</v>
      </c>
      <c r="G1148" s="2">
        <f t="shared" si="139"/>
        <v>10.735112000000004</v>
      </c>
      <c r="H1148" s="2">
        <f t="shared" si="135"/>
        <v>10.205836499999993</v>
      </c>
      <c r="I1148" s="2">
        <f t="array" ref="I1148">SUMPRODUCT(B1132:B1151, (ROW(B1132:B1151)-ROW(B1132)+1)) / (20*21/2)</f>
        <v>10.656716190476191</v>
      </c>
      <c r="J1148" s="2">
        <f t="shared" si="138"/>
        <v>10.645119110967915</v>
      </c>
      <c r="K1148" s="2">
        <f t="shared" si="140"/>
        <v>10.601514428330658</v>
      </c>
    </row>
    <row r="1149" spans="1:11" ht="13.5" x14ac:dyDescent="0.25">
      <c r="A1149" s="3">
        <f>TITRES_STAT!B1152</f>
        <v>43683</v>
      </c>
      <c r="B1149" s="17">
        <f>TITRES_STAT!D1152</f>
        <v>10.7441</v>
      </c>
      <c r="C1149" s="2">
        <f t="shared" si="133"/>
        <v>0</v>
      </c>
      <c r="D1149" s="2">
        <f t="shared" si="134"/>
        <v>10.693659999999999</v>
      </c>
      <c r="E1149" s="2">
        <f t="shared" si="136"/>
        <v>10.642690000000002</v>
      </c>
      <c r="F1149" s="2">
        <f t="shared" si="137"/>
        <v>10.618590000000003</v>
      </c>
      <c r="G1149" s="2">
        <f t="shared" si="139"/>
        <v>10.734564000000002</v>
      </c>
      <c r="H1149" s="2">
        <f t="shared" si="135"/>
        <v>10.208730499999993</v>
      </c>
      <c r="I1149" s="2">
        <f t="array" ref="I1149">SUMPRODUCT(B1133:B1152, (ROW(B1133:B1152)-ROW(B1133)+1)) / (20*21/2)</f>
        <v>10.662406666666666</v>
      </c>
      <c r="J1149" s="2">
        <f t="shared" si="138"/>
        <v>10.654545862304303</v>
      </c>
      <c r="K1149" s="2">
        <f t="shared" si="140"/>
        <v>10.607106019376515</v>
      </c>
    </row>
    <row r="1150" spans="1:11" ht="13.5" x14ac:dyDescent="0.25">
      <c r="A1150" s="3">
        <f>TITRES_STAT!B1153</f>
        <v>43684</v>
      </c>
      <c r="B1150" s="17">
        <f>TITRES_STAT!D1153</f>
        <v>10.7441</v>
      </c>
      <c r="C1150" s="2">
        <f t="shared" si="133"/>
        <v>0</v>
      </c>
      <c r="D1150" s="2">
        <f t="shared" si="134"/>
        <v>10.719980000000001</v>
      </c>
      <c r="E1150" s="2">
        <f t="shared" si="136"/>
        <v>10.664620000000001</v>
      </c>
      <c r="F1150" s="2">
        <f t="shared" si="137"/>
        <v>10.624070000000001</v>
      </c>
      <c r="G1150" s="2">
        <f t="shared" si="139"/>
        <v>10.734016000000002</v>
      </c>
      <c r="H1150" s="2">
        <f t="shared" si="135"/>
        <v>10.21194249999999</v>
      </c>
      <c r="I1150" s="2">
        <f t="array" ref="I1150">SUMPRODUCT(B1134:B1153, (ROW(B1134:B1153)-ROW(B1134)+1)) / (20*21/2)</f>
        <v>10.668281428571429</v>
      </c>
      <c r="J1150" s="2">
        <f t="shared" si="138"/>
        <v>10.663074827799132</v>
      </c>
      <c r="K1150" s="2">
        <f t="shared" si="140"/>
        <v>10.612478332342141</v>
      </c>
    </row>
    <row r="1151" spans="1:11" ht="13.5" x14ac:dyDescent="0.25">
      <c r="A1151" s="3">
        <f>TITRES_STAT!B1154</f>
        <v>43685</v>
      </c>
      <c r="B1151" s="17">
        <f>TITRES_STAT!D1154</f>
        <v>10.689299999999999</v>
      </c>
      <c r="C1151" s="2">
        <f t="shared" si="133"/>
        <v>-5.4800000000000182E-2</v>
      </c>
      <c r="D1151" s="2">
        <f t="shared" si="134"/>
        <v>10.72218</v>
      </c>
      <c r="E1151" s="2">
        <f t="shared" si="136"/>
        <v>10.67558</v>
      </c>
      <c r="F1151" s="2">
        <f t="shared" si="137"/>
        <v>10.629550000000002</v>
      </c>
      <c r="G1151" s="2">
        <f t="shared" si="139"/>
        <v>10.732372000000003</v>
      </c>
      <c r="H1151" s="2">
        <f t="shared" si="135"/>
        <v>10.215092999999991</v>
      </c>
      <c r="I1151" s="2">
        <f t="array" ref="I1151">SUMPRODUCT(B1135:B1154, (ROW(B1135:B1154)-ROW(B1135)+1)) / (20*21/2)</f>
        <v>10.678827142857145</v>
      </c>
      <c r="J1151" s="2">
        <f t="shared" si="138"/>
        <v>10.665572463246834</v>
      </c>
      <c r="K1151" s="2">
        <f t="shared" si="140"/>
        <v>10.615490946760097</v>
      </c>
    </row>
    <row r="1152" spans="1:11" ht="13.5" x14ac:dyDescent="0.25">
      <c r="A1152" s="3">
        <f>TITRES_STAT!B1155</f>
        <v>43686</v>
      </c>
      <c r="B1152" s="17">
        <f>TITRES_STAT!D1155</f>
        <v>10.689299999999999</v>
      </c>
      <c r="C1152" s="2">
        <f t="shared" si="133"/>
        <v>0</v>
      </c>
      <c r="D1152" s="2">
        <f t="shared" si="134"/>
        <v>10.72218</v>
      </c>
      <c r="E1152" s="2">
        <f t="shared" si="136"/>
        <v>10.686000000000002</v>
      </c>
      <c r="F1152" s="2">
        <f t="shared" si="137"/>
        <v>10.633115000000002</v>
      </c>
      <c r="G1152" s="2">
        <f t="shared" si="139"/>
        <v>10.730180000000002</v>
      </c>
      <c r="H1152" s="2">
        <f t="shared" si="135"/>
        <v>10.218030999999991</v>
      </c>
      <c r="I1152" s="2">
        <f t="array" ref="I1152">SUMPRODUCT(B1136:B1155, (ROW(B1136:B1155)-ROW(B1136)+1)) / (20*21/2)</f>
        <v>10.685430476190476</v>
      </c>
      <c r="J1152" s="2">
        <f t="shared" si="138"/>
        <v>10.667832228651898</v>
      </c>
      <c r="K1152" s="2">
        <f t="shared" si="140"/>
        <v>10.618385419436173</v>
      </c>
    </row>
    <row r="1153" spans="1:11" ht="13.5" x14ac:dyDescent="0.25">
      <c r="A1153" s="3">
        <f>TITRES_STAT!B1156</f>
        <v>43691</v>
      </c>
      <c r="B1153" s="17">
        <f>TITRES_STAT!D1156</f>
        <v>10.694800000000001</v>
      </c>
      <c r="C1153" s="2">
        <f t="shared" si="133"/>
        <v>5.5000000000013927E-3</v>
      </c>
      <c r="D1153" s="2">
        <f t="shared" si="134"/>
        <v>10.71232</v>
      </c>
      <c r="E1153" s="2">
        <f t="shared" si="136"/>
        <v>10.692030000000001</v>
      </c>
      <c r="F1153" s="2">
        <f t="shared" si="137"/>
        <v>10.638870000000001</v>
      </c>
      <c r="G1153" s="2">
        <f t="shared" si="139"/>
        <v>10.727878</v>
      </c>
      <c r="H1153" s="2">
        <f t="shared" si="135"/>
        <v>10.220996499999991</v>
      </c>
      <c r="I1153" s="2">
        <f t="array" ref="I1153">SUMPRODUCT(B1137:B1156, (ROW(B1137:B1156)-ROW(B1137)+1)) / (20*21/2)</f>
        <v>10.691381428571427</v>
      </c>
      <c r="J1153" s="2">
        <f t="shared" si="138"/>
        <v>10.670400587827908</v>
      </c>
      <c r="K1153" s="2">
        <f t="shared" si="140"/>
        <v>10.621382069654361</v>
      </c>
    </row>
    <row r="1154" spans="1:11" ht="13.5" x14ac:dyDescent="0.25">
      <c r="A1154" s="3">
        <f>TITRES_STAT!B1157</f>
        <v>43692</v>
      </c>
      <c r="B1154" s="17">
        <f>TITRES_STAT!D1157</f>
        <v>10.749599999999999</v>
      </c>
      <c r="C1154" s="2">
        <f t="shared" si="133"/>
        <v>5.4799999999998406E-2</v>
      </c>
      <c r="D1154" s="2">
        <f t="shared" si="134"/>
        <v>10.713419999999999</v>
      </c>
      <c r="E1154" s="2">
        <f t="shared" si="136"/>
        <v>10.70354</v>
      </c>
      <c r="F1154" s="2">
        <f t="shared" si="137"/>
        <v>10.647364999999999</v>
      </c>
      <c r="G1154" s="2">
        <f t="shared" si="139"/>
        <v>10.721958000000003</v>
      </c>
      <c r="H1154" s="2">
        <f t="shared" si="135"/>
        <v>10.224639499999991</v>
      </c>
      <c r="I1154" s="2">
        <f t="array" ref="I1154">SUMPRODUCT(B1138:B1157, (ROW(B1138:B1157)-ROW(B1138)+1)) / (20*21/2)</f>
        <v>10.699289523809522</v>
      </c>
      <c r="J1154" s="2">
        <f t="shared" si="138"/>
        <v>10.677943388987156</v>
      </c>
      <c r="K1154" s="2">
        <f t="shared" si="140"/>
        <v>10.626410223785562</v>
      </c>
    </row>
    <row r="1155" spans="1:11" ht="13.5" x14ac:dyDescent="0.25">
      <c r="A1155" s="3">
        <f>TITRES_STAT!B1158</f>
        <v>43693</v>
      </c>
      <c r="B1155" s="17">
        <f>TITRES_STAT!D1158</f>
        <v>10.716699999999999</v>
      </c>
      <c r="C1155" s="2">
        <f t="shared" si="133"/>
        <v>-3.2899999999999707E-2</v>
      </c>
      <c r="D1155" s="2">
        <f t="shared" si="134"/>
        <v>10.707939999999999</v>
      </c>
      <c r="E1155" s="2">
        <f t="shared" si="136"/>
        <v>10.713960000000002</v>
      </c>
      <c r="F1155" s="2">
        <f t="shared" si="137"/>
        <v>10.654214999999999</v>
      </c>
      <c r="G1155" s="2">
        <f t="shared" si="139"/>
        <v>10.713736000000001</v>
      </c>
      <c r="H1155" s="2">
        <f t="shared" si="135"/>
        <v>10.228478499999991</v>
      </c>
      <c r="I1155" s="2">
        <f t="array" ref="I1155">SUMPRODUCT(B1139:B1158, (ROW(B1139:B1158)-ROW(B1139)+1)) / (20*21/2)</f>
        <v>10.711110000000001</v>
      </c>
      <c r="J1155" s="2">
        <f t="shared" si="138"/>
        <v>10.681634494797903</v>
      </c>
      <c r="K1155" s="2">
        <f t="shared" si="140"/>
        <v>10.629950999323384</v>
      </c>
    </row>
    <row r="1156" spans="1:11" ht="13.5" x14ac:dyDescent="0.25">
      <c r="A1156" s="3">
        <f>TITRES_STAT!B1159</f>
        <v>43696</v>
      </c>
      <c r="B1156" s="17">
        <f>TITRES_STAT!D1159</f>
        <v>10.716699999999999</v>
      </c>
      <c r="C1156" s="2">
        <f t="shared" ref="C1156:C1219" si="141">B1156-B1155</f>
        <v>0</v>
      </c>
      <c r="D1156" s="2">
        <f t="shared" si="134"/>
        <v>10.713419999999999</v>
      </c>
      <c r="E1156" s="2">
        <f t="shared" si="136"/>
        <v>10.7178</v>
      </c>
      <c r="F1156" s="2">
        <f t="shared" si="137"/>
        <v>10.661065000000002</v>
      </c>
      <c r="G1156" s="2">
        <f t="shared" si="139"/>
        <v>10.705514000000001</v>
      </c>
      <c r="H1156" s="2">
        <f t="shared" si="135"/>
        <v>10.232932999999992</v>
      </c>
      <c r="I1156" s="2">
        <f t="array" ref="I1156">SUMPRODUCT(B1140:B1159, (ROW(B1140:B1159)-ROW(B1140)+1)) / (20*21/2)</f>
        <v>10.721398571428571</v>
      </c>
      <c r="J1156" s="2">
        <f t="shared" si="138"/>
        <v>10.684974066721912</v>
      </c>
      <c r="K1156" s="2">
        <f t="shared" si="140"/>
        <v>10.633352920918545</v>
      </c>
    </row>
    <row r="1157" spans="1:11" ht="13.5" x14ac:dyDescent="0.25">
      <c r="A1157" s="3">
        <f>TITRES_STAT!B1160</f>
        <v>43697</v>
      </c>
      <c r="B1157" s="17">
        <f>TITRES_STAT!D1160</f>
        <v>10.7441</v>
      </c>
      <c r="C1157" s="2">
        <f t="shared" si="141"/>
        <v>2.7400000000000091E-2</v>
      </c>
      <c r="D1157" s="2">
        <f t="shared" si="134"/>
        <v>10.724380000000002</v>
      </c>
      <c r="E1157" s="2">
        <f t="shared" si="136"/>
        <v>10.723280000000001</v>
      </c>
      <c r="F1157" s="2">
        <f t="shared" si="137"/>
        <v>10.669285000000002</v>
      </c>
      <c r="G1157" s="2">
        <f t="shared" si="139"/>
        <v>10.699484</v>
      </c>
      <c r="H1157" s="2">
        <f t="shared" si="135"/>
        <v>10.23752449999999</v>
      </c>
      <c r="I1157" s="2">
        <f t="array" ref="I1157">SUMPRODUCT(B1141:B1160, (ROW(B1141:B1160)-ROW(B1141)+1)) / (20*21/2)</f>
        <v>10.721556190476189</v>
      </c>
      <c r="J1157" s="2">
        <f t="shared" si="138"/>
        <v>10.690605107986492</v>
      </c>
      <c r="K1157" s="2">
        <f t="shared" si="140"/>
        <v>10.637695943627621</v>
      </c>
    </row>
    <row r="1158" spans="1:11" ht="13.5" x14ac:dyDescent="0.25">
      <c r="A1158" s="3">
        <f>TITRES_STAT!B1161</f>
        <v>43698</v>
      </c>
      <c r="B1158" s="17">
        <f>TITRES_STAT!D1161</f>
        <v>10.7934</v>
      </c>
      <c r="C1158" s="2">
        <f t="shared" si="141"/>
        <v>4.9300000000000566E-2</v>
      </c>
      <c r="D1158" s="2">
        <f t="shared" ref="D1158:D1221" si="142">AVERAGE(B1154:B1158)</f>
        <v>10.7441</v>
      </c>
      <c r="E1158" s="2">
        <f t="shared" si="136"/>
        <v>10.728210000000001</v>
      </c>
      <c r="F1158" s="2">
        <f t="shared" si="137"/>
        <v>10.679970000000001</v>
      </c>
      <c r="G1158" s="2">
        <f t="shared" si="139"/>
        <v>10.69477</v>
      </c>
      <c r="H1158" s="2">
        <f t="shared" si="135"/>
        <v>10.242680999999989</v>
      </c>
      <c r="I1158" s="2">
        <f t="array" ref="I1158">SUMPRODUCT(B1142:B1161, (ROW(B1142:B1161)-ROW(B1142)+1)) / (20*21/2)</f>
        <v>10.720930476190476</v>
      </c>
      <c r="J1158" s="2">
        <f t="shared" si="138"/>
        <v>10.700395097702065</v>
      </c>
      <c r="K1158" s="2">
        <f t="shared" si="140"/>
        <v>10.643801985053988</v>
      </c>
    </row>
    <row r="1159" spans="1:11" ht="13.5" x14ac:dyDescent="0.25">
      <c r="A1159" s="3">
        <f>TITRES_STAT!B1162</f>
        <v>43699</v>
      </c>
      <c r="B1159" s="17">
        <f>TITRES_STAT!D1162</f>
        <v>10.788</v>
      </c>
      <c r="C1159" s="2">
        <f t="shared" si="141"/>
        <v>-5.3999999999998494E-3</v>
      </c>
      <c r="D1159" s="2">
        <f t="shared" si="142"/>
        <v>10.75178</v>
      </c>
      <c r="E1159" s="2">
        <f t="shared" si="136"/>
        <v>10.732600000000001</v>
      </c>
      <c r="F1159" s="2">
        <f t="shared" si="137"/>
        <v>10.687645000000002</v>
      </c>
      <c r="G1159" s="2">
        <f t="shared" si="139"/>
        <v>10.694552000000002</v>
      </c>
      <c r="H1159" s="2">
        <f t="shared" si="135"/>
        <v>10.247025499999991</v>
      </c>
      <c r="I1159" s="2">
        <f t="array" ref="I1159">SUMPRODUCT(B1143:B1162, (ROW(B1143:B1162)-ROW(B1143)+1)) / (20*21/2)</f>
        <v>10.719782857142857</v>
      </c>
      <c r="J1159" s="2">
        <f t="shared" si="138"/>
        <v>10.708738421730439</v>
      </c>
      <c r="K1159" s="2">
        <f t="shared" si="140"/>
        <v>10.649456809169518</v>
      </c>
    </row>
    <row r="1160" spans="1:11" ht="13.5" x14ac:dyDescent="0.25">
      <c r="A1160" s="3">
        <f>TITRES_STAT!B1163</f>
        <v>43700</v>
      </c>
      <c r="B1160" s="17">
        <f>TITRES_STAT!D1163</f>
        <v>10.689299999999999</v>
      </c>
      <c r="C1160" s="2">
        <f t="shared" si="141"/>
        <v>-9.8700000000000898E-2</v>
      </c>
      <c r="D1160" s="2">
        <f t="shared" si="142"/>
        <v>10.7463</v>
      </c>
      <c r="E1160" s="2">
        <f t="shared" si="136"/>
        <v>10.727120000000001</v>
      </c>
      <c r="F1160" s="2">
        <f t="shared" si="137"/>
        <v>10.695870000000001</v>
      </c>
      <c r="G1160" s="2">
        <f t="shared" si="139"/>
        <v>10.695540000000001</v>
      </c>
      <c r="H1160" s="2">
        <f t="shared" si="135"/>
        <v>10.250027499999989</v>
      </c>
      <c r="I1160" s="2">
        <f t="array" ref="I1160">SUMPRODUCT(B1144:B1163, (ROW(B1144:B1163)-ROW(B1144)+1)) / (20*21/2)</f>
        <v>10.718139047619049</v>
      </c>
      <c r="J1160" s="2">
        <f t="shared" si="138"/>
        <v>10.706887143470398</v>
      </c>
      <c r="K1160" s="2">
        <f t="shared" si="140"/>
        <v>10.651019287241301</v>
      </c>
    </row>
    <row r="1161" spans="1:11" ht="13.5" x14ac:dyDescent="0.25">
      <c r="A1161" s="3">
        <f>TITRES_STAT!B1164</f>
        <v>43703</v>
      </c>
      <c r="B1161" s="17">
        <f>TITRES_STAT!D1164</f>
        <v>10.689299999999999</v>
      </c>
      <c r="C1161" s="2">
        <f t="shared" si="141"/>
        <v>0</v>
      </c>
      <c r="D1161" s="2">
        <f t="shared" si="142"/>
        <v>10.740820000000003</v>
      </c>
      <c r="E1161" s="2">
        <f t="shared" si="136"/>
        <v>10.727120000000001</v>
      </c>
      <c r="F1161" s="2">
        <f t="shared" si="137"/>
        <v>10.701350000000001</v>
      </c>
      <c r="G1161" s="2">
        <f t="shared" si="139"/>
        <v>10.692252000000002</v>
      </c>
      <c r="H1161" s="2">
        <f t="shared" si="135"/>
        <v>10.25326299999999</v>
      </c>
      <c r="I1161" s="2">
        <f t="array" ref="I1161">SUMPRODUCT(B1145:B1164, (ROW(B1145:B1164)-ROW(B1145)+1)) / (20*21/2)</f>
        <v>10.720405714285713</v>
      </c>
      <c r="J1161" s="2">
        <f t="shared" si="138"/>
        <v>10.705212177425599</v>
      </c>
      <c r="K1161" s="2">
        <f t="shared" si="140"/>
        <v>10.652520491663211</v>
      </c>
    </row>
    <row r="1162" spans="1:11" ht="13.5" x14ac:dyDescent="0.25">
      <c r="A1162" s="3">
        <f>TITRES_STAT!B1165</f>
        <v>43704</v>
      </c>
      <c r="B1162" s="17">
        <f>TITRES_STAT!D1165</f>
        <v>10.689299999999999</v>
      </c>
      <c r="C1162" s="2">
        <f t="shared" si="141"/>
        <v>0</v>
      </c>
      <c r="D1162" s="2">
        <f t="shared" si="142"/>
        <v>10.729860000000002</v>
      </c>
      <c r="E1162" s="2">
        <f t="shared" si="136"/>
        <v>10.727120000000003</v>
      </c>
      <c r="F1162" s="2">
        <f t="shared" si="137"/>
        <v>10.706560000000001</v>
      </c>
      <c r="G1162" s="2">
        <f t="shared" si="139"/>
        <v>10.687648000000001</v>
      </c>
      <c r="H1162" s="2">
        <f t="shared" ref="H1162:H1225" si="143">AVERAGE(B963:B1162)</f>
        <v>10.256837999999991</v>
      </c>
      <c r="I1162" s="2">
        <f t="array" ref="I1162">SUMPRODUCT(B1146:B1165, (ROW(B1146:B1165)-ROW(B1146)+1)) / (20*21/2)</f>
        <v>10.723250476190477</v>
      </c>
      <c r="J1162" s="2">
        <f t="shared" si="138"/>
        <v>10.703696731956494</v>
      </c>
      <c r="K1162" s="2">
        <f t="shared" si="140"/>
        <v>10.653962825323479</v>
      </c>
    </row>
    <row r="1163" spans="1:11" ht="13.5" x14ac:dyDescent="0.25">
      <c r="A1163" s="3">
        <f>TITRES_STAT!B1166</f>
        <v>43705</v>
      </c>
      <c r="B1163" s="17">
        <f>TITRES_STAT!D1166</f>
        <v>10.689299999999999</v>
      </c>
      <c r="C1163" s="2">
        <f t="shared" si="141"/>
        <v>0</v>
      </c>
      <c r="D1163" s="2">
        <f t="shared" si="142"/>
        <v>10.709040000000002</v>
      </c>
      <c r="E1163" s="2">
        <f t="shared" si="136"/>
        <v>10.726570000000001</v>
      </c>
      <c r="F1163" s="2">
        <f t="shared" si="137"/>
        <v>10.709300000000002</v>
      </c>
      <c r="G1163" s="2">
        <f t="shared" si="139"/>
        <v>10.686552000000001</v>
      </c>
      <c r="H1163" s="2">
        <f t="shared" si="143"/>
        <v>10.260200499999991</v>
      </c>
      <c r="I1163" s="2">
        <f t="array" ref="I1163">SUMPRODUCT(B1147:B1166, (ROW(B1147:B1166)-ROW(B1147)+1)) / (20*21/2)</f>
        <v>10.728078095238097</v>
      </c>
      <c r="J1163" s="2">
        <f t="shared" si="138"/>
        <v>10.702325614627304</v>
      </c>
      <c r="K1163" s="2">
        <f t="shared" si="140"/>
        <v>10.655348596879421</v>
      </c>
    </row>
    <row r="1164" spans="1:11" ht="13.5" x14ac:dyDescent="0.25">
      <c r="A1164" s="3">
        <f>TITRES_STAT!B1167</f>
        <v>43706</v>
      </c>
      <c r="B1164" s="17">
        <f>TITRES_STAT!D1167</f>
        <v>10.7331</v>
      </c>
      <c r="C1164" s="2">
        <f t="shared" si="141"/>
        <v>4.3800000000000949E-2</v>
      </c>
      <c r="D1164" s="2">
        <f t="shared" si="142"/>
        <v>10.69806</v>
      </c>
      <c r="E1164" s="2">
        <f t="shared" ref="E1164:E1227" si="144">AVERAGE(B1155:B1164)</f>
        <v>10.724920000000001</v>
      </c>
      <c r="F1164" s="2">
        <f t="shared" si="137"/>
        <v>10.714230000000002</v>
      </c>
      <c r="G1164" s="2">
        <f t="shared" si="139"/>
        <v>10.685236000000002</v>
      </c>
      <c r="H1164" s="2">
        <f t="shared" si="143"/>
        <v>10.263781999999992</v>
      </c>
      <c r="I1164" s="2">
        <f t="array" ref="I1164">SUMPRODUCT(B1148:B1167, (ROW(B1148:B1167)-ROW(B1148)+1)) / (20*21/2)</f>
        <v>10.729852380952382</v>
      </c>
      <c r="J1164" s="2">
        <f t="shared" si="138"/>
        <v>10.705256508472322</v>
      </c>
      <c r="K1164" s="2">
        <f t="shared" si="140"/>
        <v>10.658397671511599</v>
      </c>
    </row>
    <row r="1165" spans="1:11" ht="13.5" x14ac:dyDescent="0.25">
      <c r="A1165" s="3">
        <f>TITRES_STAT!B1168</f>
        <v>43707</v>
      </c>
      <c r="B1165" s="17">
        <f>TITRES_STAT!D1168</f>
        <v>10.7441</v>
      </c>
      <c r="C1165" s="2">
        <f t="shared" si="141"/>
        <v>1.0999999999999233E-2</v>
      </c>
      <c r="D1165" s="2">
        <f t="shared" si="142"/>
        <v>10.709019999999999</v>
      </c>
      <c r="E1165" s="2">
        <f t="shared" si="144"/>
        <v>10.72766</v>
      </c>
      <c r="F1165" s="2">
        <f t="shared" si="137"/>
        <v>10.720810000000002</v>
      </c>
      <c r="G1165" s="2">
        <f t="shared" si="139"/>
        <v>10.684140000000003</v>
      </c>
      <c r="H1165" s="2">
        <f t="shared" si="143"/>
        <v>10.267630999999993</v>
      </c>
      <c r="I1165" s="2">
        <f t="array" ref="I1165">SUMPRODUCT(B1149:B1168, (ROW(B1149:B1168)-ROW(B1149)+1)) / (20*21/2)</f>
        <v>10.726146666666667</v>
      </c>
      <c r="J1165" s="2">
        <f t="shared" si="138"/>
        <v>10.708955888617815</v>
      </c>
      <c r="K1165" s="2">
        <f t="shared" si="140"/>
        <v>10.661758547138595</v>
      </c>
    </row>
    <row r="1166" spans="1:11" ht="13.5" x14ac:dyDescent="0.25">
      <c r="A1166" s="3">
        <f>TITRES_STAT!B1169</f>
        <v>43710</v>
      </c>
      <c r="B1166" s="17">
        <f>TITRES_STAT!D1169</f>
        <v>10.7715</v>
      </c>
      <c r="C1166" s="2">
        <f t="shared" si="141"/>
        <v>2.7400000000000091E-2</v>
      </c>
      <c r="D1166" s="2">
        <f t="shared" si="142"/>
        <v>10.725460000000002</v>
      </c>
      <c r="E1166" s="2">
        <f t="shared" si="144"/>
        <v>10.733140000000002</v>
      </c>
      <c r="F1166" s="2">
        <f t="shared" si="137"/>
        <v>10.725470000000003</v>
      </c>
      <c r="G1166" s="2">
        <f t="shared" si="139"/>
        <v>10.683592000000001</v>
      </c>
      <c r="H1166" s="2">
        <f t="shared" si="143"/>
        <v>10.271616999999992</v>
      </c>
      <c r="I1166" s="2">
        <f t="array" ref="I1166">SUMPRODUCT(B1150:B1169, (ROW(B1150:B1169)-ROW(B1150)+1)) / (20*21/2)</f>
        <v>10.717482857142858</v>
      </c>
      <c r="J1166" s="2">
        <f t="shared" si="138"/>
        <v>10.714912470654214</v>
      </c>
      <c r="K1166" s="2">
        <f t="shared" si="140"/>
        <v>10.666062133525317</v>
      </c>
    </row>
    <row r="1167" spans="1:11" ht="13.5" x14ac:dyDescent="0.25">
      <c r="A1167" s="3">
        <f>TITRES_STAT!B1170</f>
        <v>43711</v>
      </c>
      <c r="B1167" s="17">
        <f>TITRES_STAT!D1170</f>
        <v>10.7441</v>
      </c>
      <c r="C1167" s="2">
        <f t="shared" si="141"/>
        <v>-2.7400000000000091E-2</v>
      </c>
      <c r="D1167" s="2">
        <f t="shared" si="142"/>
        <v>10.736420000000001</v>
      </c>
      <c r="E1167" s="2">
        <f t="shared" si="144"/>
        <v>10.733140000000002</v>
      </c>
      <c r="F1167" s="2">
        <f t="shared" si="137"/>
        <v>10.728210000000002</v>
      </c>
      <c r="G1167" s="2">
        <f t="shared" si="139"/>
        <v>10.680852</v>
      </c>
      <c r="H1167" s="2">
        <f t="shared" si="143"/>
        <v>10.275465999999993</v>
      </c>
      <c r="I1167" s="2">
        <f t="array" ref="I1167">SUMPRODUCT(B1151:B1170, (ROW(B1151:B1170)-ROW(B1151)+1)) / (20*21/2)</f>
        <v>10.704121904761905</v>
      </c>
      <c r="J1167" s="2">
        <f t="shared" si="138"/>
        <v>10.717692235353812</v>
      </c>
      <c r="K1167" s="2">
        <f t="shared" si="140"/>
        <v>10.669122442014521</v>
      </c>
    </row>
    <row r="1168" spans="1:11" ht="13.5" x14ac:dyDescent="0.25">
      <c r="A1168" s="3">
        <f>TITRES_STAT!B1171</f>
        <v>43712</v>
      </c>
      <c r="B1168" s="17">
        <f>TITRES_STAT!D1171</f>
        <v>10.689299999999999</v>
      </c>
      <c r="C1168" s="2">
        <f t="shared" si="141"/>
        <v>-5.4800000000000182E-2</v>
      </c>
      <c r="D1168" s="2">
        <f t="shared" si="142"/>
        <v>10.736420000000001</v>
      </c>
      <c r="E1168" s="2">
        <f t="shared" si="144"/>
        <v>10.722730000000002</v>
      </c>
      <c r="F1168" s="2">
        <f t="shared" si="137"/>
        <v>10.725470000000001</v>
      </c>
      <c r="G1168" s="2">
        <f t="shared" si="139"/>
        <v>10.678660000000001</v>
      </c>
      <c r="H1168" s="2">
        <f t="shared" si="143"/>
        <v>10.279040999999991</v>
      </c>
      <c r="I1168" s="2">
        <f t="array" ref="I1168">SUMPRODUCT(B1152:B1171, (ROW(B1152:B1171)-ROW(B1152)+1)) / (20*21/2)</f>
        <v>10.691543809523811</v>
      </c>
      <c r="J1168" s="2">
        <f t="shared" si="138"/>
        <v>10.714988212939163</v>
      </c>
      <c r="K1168" s="2">
        <f t="shared" si="140"/>
        <v>10.669913718798266</v>
      </c>
    </row>
    <row r="1169" spans="1:11" ht="13.5" x14ac:dyDescent="0.25">
      <c r="A1169" s="3">
        <f>TITRES_STAT!B1172</f>
        <v>43713</v>
      </c>
      <c r="B1169" s="17">
        <f>TITRES_STAT!D1172</f>
        <v>10.634499999999999</v>
      </c>
      <c r="C1169" s="2">
        <f t="shared" si="141"/>
        <v>-5.4800000000000182E-2</v>
      </c>
      <c r="D1169" s="2">
        <f t="shared" si="142"/>
        <v>10.716699999999999</v>
      </c>
      <c r="E1169" s="2">
        <f t="shared" si="144"/>
        <v>10.707380000000001</v>
      </c>
      <c r="F1169" s="2">
        <f t="shared" si="137"/>
        <v>10.719990000000001</v>
      </c>
      <c r="G1169" s="2">
        <f t="shared" si="139"/>
        <v>10.675371999999999</v>
      </c>
      <c r="H1169" s="2">
        <f t="shared" si="143"/>
        <v>10.282341999999993</v>
      </c>
      <c r="I1169" s="2">
        <f t="array" ref="I1169">SUMPRODUCT(B1153:B1172, (ROW(B1153:B1172)-ROW(B1153)+1)) / (20*21/2)</f>
        <v>10.679487619047618</v>
      </c>
      <c r="J1169" s="2">
        <f t="shared" si="138"/>
        <v>10.70732266884972</v>
      </c>
      <c r="K1169" s="2">
        <f t="shared" si="140"/>
        <v>10.668524945512061</v>
      </c>
    </row>
    <row r="1170" spans="1:11" ht="13.5" x14ac:dyDescent="0.25">
      <c r="A1170" s="3">
        <f>TITRES_STAT!B1173</f>
        <v>43714</v>
      </c>
      <c r="B1170" s="17">
        <f>TITRES_STAT!D1173</f>
        <v>10.579700000000001</v>
      </c>
      <c r="C1170" s="2">
        <f t="shared" si="141"/>
        <v>-5.4799999999998406E-2</v>
      </c>
      <c r="D1170" s="2">
        <f t="shared" si="142"/>
        <v>10.683820000000001</v>
      </c>
      <c r="E1170" s="2">
        <f t="shared" si="144"/>
        <v>10.69642</v>
      </c>
      <c r="F1170" s="2">
        <f t="shared" si="137"/>
        <v>10.711770000000001</v>
      </c>
      <c r="G1170" s="2">
        <f t="shared" si="139"/>
        <v>10.672084000000002</v>
      </c>
      <c r="H1170" s="2">
        <f t="shared" si="143"/>
        <v>10.285177999999989</v>
      </c>
      <c r="I1170" s="2">
        <f t="array" ref="I1170">SUMPRODUCT(B1154:B1173, (ROW(B1154:B1173)-ROW(B1154)+1)) / (20*21/2)</f>
        <v>10.663248571428575</v>
      </c>
      <c r="J1170" s="2">
        <f t="shared" si="138"/>
        <v>10.695168128959271</v>
      </c>
      <c r="K1170" s="2">
        <f t="shared" si="140"/>
        <v>10.665041614315511</v>
      </c>
    </row>
    <row r="1171" spans="1:11" ht="13.5" x14ac:dyDescent="0.25">
      <c r="A1171" s="3">
        <f>TITRES_STAT!B1174</f>
        <v>43717</v>
      </c>
      <c r="B1171" s="17">
        <f>TITRES_STAT!D1174</f>
        <v>10.579700000000001</v>
      </c>
      <c r="C1171" s="2">
        <f t="shared" si="141"/>
        <v>0</v>
      </c>
      <c r="D1171" s="2">
        <f t="shared" si="142"/>
        <v>10.64546</v>
      </c>
      <c r="E1171" s="2">
        <f t="shared" si="144"/>
        <v>10.685460000000003</v>
      </c>
      <c r="F1171" s="2">
        <f t="shared" si="137"/>
        <v>10.706290000000001</v>
      </c>
      <c r="G1171" s="2">
        <f t="shared" si="139"/>
        <v>10.667700000000002</v>
      </c>
      <c r="H1171" s="2">
        <f t="shared" si="143"/>
        <v>10.28801399999999</v>
      </c>
      <c r="I1171" s="2">
        <f t="array" ref="I1171">SUMPRODUCT(B1155:B1174, (ROW(B1155:B1174)-ROW(B1155)+1)) / (20*21/2)</f>
        <v>10.657192857142858</v>
      </c>
      <c r="J1171" s="2">
        <f t="shared" si="138"/>
        <v>10.684171164296483</v>
      </c>
      <c r="K1171" s="2">
        <f t="shared" si="140"/>
        <v>10.661694884342355</v>
      </c>
    </row>
    <row r="1172" spans="1:11" ht="13.5" x14ac:dyDescent="0.25">
      <c r="A1172" s="3">
        <f>TITRES_STAT!B1175</f>
        <v>43718</v>
      </c>
      <c r="B1172" s="17">
        <f>TITRES_STAT!D1175</f>
        <v>10.579700000000001</v>
      </c>
      <c r="C1172" s="2">
        <f t="shared" si="141"/>
        <v>0</v>
      </c>
      <c r="D1172" s="2">
        <f t="shared" si="142"/>
        <v>10.612580000000001</v>
      </c>
      <c r="E1172" s="2">
        <f t="shared" si="144"/>
        <v>10.674500000000002</v>
      </c>
      <c r="F1172" s="2">
        <f t="shared" ref="F1172:F1235" si="145">AVERAGE(B1153:B1172)</f>
        <v>10.700810000000002</v>
      </c>
      <c r="G1172" s="2">
        <f t="shared" si="139"/>
        <v>10.669346000000001</v>
      </c>
      <c r="H1172" s="2">
        <f t="shared" si="143"/>
        <v>10.291040999999986</v>
      </c>
      <c r="I1172" s="2">
        <f t="array" ref="I1172">SUMPRODUCT(B1156:B1175, (ROW(B1156:B1175)-ROW(B1156)+1)) / (20*21/2)</f>
        <v>10.64701619047619</v>
      </c>
      <c r="J1172" s="2">
        <f t="shared" si="138"/>
        <v>10.67422152960158</v>
      </c>
      <c r="K1172" s="2">
        <f t="shared" si="140"/>
        <v>10.658479398681871</v>
      </c>
    </row>
    <row r="1173" spans="1:11" ht="13.5" x14ac:dyDescent="0.25">
      <c r="A1173" s="3">
        <f>TITRES_STAT!B1176</f>
        <v>43719</v>
      </c>
      <c r="B1173" s="17">
        <f>TITRES_STAT!D1176</f>
        <v>10.5303</v>
      </c>
      <c r="C1173" s="2">
        <f t="shared" si="141"/>
        <v>-4.9400000000000333E-2</v>
      </c>
      <c r="D1173" s="2">
        <f t="shared" si="142"/>
        <v>10.580780000000001</v>
      </c>
      <c r="E1173" s="2">
        <f t="shared" si="144"/>
        <v>10.658600000000002</v>
      </c>
      <c r="F1173" s="2">
        <f t="shared" si="145"/>
        <v>10.692585000000003</v>
      </c>
      <c r="G1173" s="2">
        <f t="shared" si="139"/>
        <v>10.66507</v>
      </c>
      <c r="H1173" s="2">
        <f t="shared" si="143"/>
        <v>10.293629999999986</v>
      </c>
      <c r="I1173" s="2">
        <f t="array" ref="I1173">SUMPRODUCT(B1157:B1176, (ROW(B1157:B1176)-ROW(B1157)+1)) / (20*21/2)</f>
        <v>10.63539666666667</v>
      </c>
      <c r="J1173" s="2">
        <f t="shared" ref="J1173:J1236" si="146">$J$4*B1173+J1172*(1-$J$4)</f>
        <v>10.660514717258572</v>
      </c>
      <c r="K1173" s="2">
        <f t="shared" si="140"/>
        <v>10.653452755596309</v>
      </c>
    </row>
    <row r="1174" spans="1:11" ht="13.5" x14ac:dyDescent="0.25">
      <c r="A1174" s="3">
        <f>TITRES_STAT!B1177</f>
        <v>43720</v>
      </c>
      <c r="B1174" s="17">
        <f>TITRES_STAT!D1177</f>
        <v>10.629</v>
      </c>
      <c r="C1174" s="2">
        <f t="shared" si="141"/>
        <v>9.8699999999999122E-2</v>
      </c>
      <c r="D1174" s="2">
        <f t="shared" si="142"/>
        <v>10.57968</v>
      </c>
      <c r="E1174" s="2">
        <f t="shared" si="144"/>
        <v>10.648190000000001</v>
      </c>
      <c r="F1174" s="2">
        <f t="shared" si="145"/>
        <v>10.686555000000002</v>
      </c>
      <c r="G1174" s="2">
        <f t="shared" si="139"/>
        <v>10.662768000000002</v>
      </c>
      <c r="H1174" s="2">
        <f t="shared" si="143"/>
        <v>10.296903499999987</v>
      </c>
      <c r="I1174" s="2">
        <f t="array" ref="I1174">SUMPRODUCT(B1158:B1177, (ROW(B1158:B1177)-ROW(B1158)+1)) / (20*21/2)</f>
        <v>10.623496190476191</v>
      </c>
      <c r="J1174" s="2">
        <f t="shared" si="146"/>
        <v>10.657513315614898</v>
      </c>
      <c r="K1174" s="2">
        <f t="shared" si="140"/>
        <v>10.652493824004297</v>
      </c>
    </row>
    <row r="1175" spans="1:11" ht="13.5" x14ac:dyDescent="0.25">
      <c r="A1175" s="3">
        <f>TITRES_STAT!B1178</f>
        <v>43721</v>
      </c>
      <c r="B1175" s="17">
        <f>TITRES_STAT!D1178</f>
        <v>10.579700000000001</v>
      </c>
      <c r="C1175" s="2">
        <f t="shared" si="141"/>
        <v>-4.9299999999998789E-2</v>
      </c>
      <c r="D1175" s="2">
        <f t="shared" si="142"/>
        <v>10.57968</v>
      </c>
      <c r="E1175" s="2">
        <f t="shared" si="144"/>
        <v>10.63175</v>
      </c>
      <c r="F1175" s="2">
        <f t="shared" si="145"/>
        <v>10.679705000000002</v>
      </c>
      <c r="G1175" s="2">
        <f t="shared" si="139"/>
        <v>10.662768000000002</v>
      </c>
      <c r="H1175" s="2">
        <f t="shared" si="143"/>
        <v>10.299930499999986</v>
      </c>
      <c r="I1175" s="2">
        <f t="array" ref="I1175">SUMPRODUCT(B1159:B1178, (ROW(B1159:B1178)-ROW(B1159)+1)) / (20*21/2)</f>
        <v>10.613049523809527</v>
      </c>
      <c r="J1175" s="2">
        <f t="shared" si="146"/>
        <v>10.650102523651574</v>
      </c>
      <c r="K1175" s="2">
        <f t="shared" si="140"/>
        <v>10.649639164239423</v>
      </c>
    </row>
    <row r="1176" spans="1:11" ht="13.5" x14ac:dyDescent="0.25">
      <c r="A1176" s="3">
        <f>TITRES_STAT!B1179</f>
        <v>43724</v>
      </c>
      <c r="B1176" s="17">
        <f>TITRES_STAT!D1179</f>
        <v>10.557700000000001</v>
      </c>
      <c r="C1176" s="2">
        <f t="shared" si="141"/>
        <v>-2.2000000000000242E-2</v>
      </c>
      <c r="D1176" s="2">
        <f t="shared" si="142"/>
        <v>10.575280000000001</v>
      </c>
      <c r="E1176" s="2">
        <f t="shared" si="144"/>
        <v>10.61037</v>
      </c>
      <c r="F1176" s="2">
        <f t="shared" si="145"/>
        <v>10.671755000000003</v>
      </c>
      <c r="G1176" s="2">
        <f t="shared" si="139"/>
        <v>10.660136</v>
      </c>
      <c r="H1176" s="2">
        <f t="shared" si="143"/>
        <v>10.302868499999988</v>
      </c>
      <c r="I1176" s="2">
        <f t="array" ref="I1176">SUMPRODUCT(B1160:B1179, (ROW(B1160:B1179)-ROW(B1160)+1)) / (20*21/2)</f>
        <v>10.606370476190477</v>
      </c>
      <c r="J1176" s="2">
        <f t="shared" si="146"/>
        <v>10.641302283303805</v>
      </c>
      <c r="K1176" s="2">
        <f t="shared" si="140"/>
        <v>10.646033706818269</v>
      </c>
    </row>
    <row r="1177" spans="1:11" ht="13.5" x14ac:dyDescent="0.25">
      <c r="A1177" s="3">
        <f>TITRES_STAT!B1180</f>
        <v>43725</v>
      </c>
      <c r="B1177" s="17">
        <f>TITRES_STAT!D1180</f>
        <v>10.546799999999999</v>
      </c>
      <c r="C1177" s="2">
        <f t="shared" si="141"/>
        <v>-1.0900000000001242E-2</v>
      </c>
      <c r="D1177" s="2">
        <f t="shared" si="142"/>
        <v>10.5687</v>
      </c>
      <c r="E1177" s="2">
        <f t="shared" si="144"/>
        <v>10.590640000000002</v>
      </c>
      <c r="F1177" s="2">
        <f t="shared" si="145"/>
        <v>10.661890000000003</v>
      </c>
      <c r="G1177" s="2">
        <f t="shared" si="139"/>
        <v>10.656738000000001</v>
      </c>
      <c r="H1177" s="2">
        <f t="shared" si="143"/>
        <v>10.305751999999989</v>
      </c>
      <c r="I1177" s="2">
        <f t="array" ref="I1177">SUMPRODUCT(B1161:B1180, (ROW(B1161:B1180)-ROW(B1161)+1)) / (20*21/2)</f>
        <v>10.600683333333334</v>
      </c>
      <c r="J1177" s="2">
        <f t="shared" si="146"/>
        <v>10.6323020658463</v>
      </c>
      <c r="K1177" s="2">
        <f t="shared" si="140"/>
        <v>10.642142188903827</v>
      </c>
    </row>
    <row r="1178" spans="1:11" ht="13.5" x14ac:dyDescent="0.25">
      <c r="A1178" s="3">
        <f>TITRES_STAT!B1181</f>
        <v>43726</v>
      </c>
      <c r="B1178" s="17">
        <f>TITRES_STAT!D1181</f>
        <v>10.552199999999999</v>
      </c>
      <c r="C1178" s="2">
        <f t="shared" si="141"/>
        <v>5.3999999999998494E-3</v>
      </c>
      <c r="D1178" s="2">
        <f t="shared" si="142"/>
        <v>10.573080000000001</v>
      </c>
      <c r="E1178" s="2">
        <f t="shared" si="144"/>
        <v>10.576930000000001</v>
      </c>
      <c r="F1178" s="2">
        <f t="shared" si="145"/>
        <v>10.649830000000001</v>
      </c>
      <c r="G1178" s="2">
        <f t="shared" si="139"/>
        <v>10.651804000000002</v>
      </c>
      <c r="H1178" s="2">
        <f t="shared" si="143"/>
        <v>10.308619999999989</v>
      </c>
      <c r="I1178" s="2">
        <f t="array" ref="I1178">SUMPRODUCT(B1162:B1181, (ROW(B1162:B1181)-ROW(B1162)+1)) / (20*21/2)</f>
        <v>10.591337142857144</v>
      </c>
      <c r="J1178" s="2">
        <f t="shared" si="146"/>
        <v>10.624673297670462</v>
      </c>
      <c r="K1178" s="2">
        <f t="shared" si="140"/>
        <v>10.638615044240932</v>
      </c>
    </row>
    <row r="1179" spans="1:11" ht="13.5" x14ac:dyDescent="0.25">
      <c r="A1179" s="3">
        <f>TITRES_STAT!B1182</f>
        <v>43727</v>
      </c>
      <c r="B1179" s="17">
        <f>TITRES_STAT!D1182</f>
        <v>10.579700000000001</v>
      </c>
      <c r="C1179" s="2">
        <f t="shared" si="141"/>
        <v>2.7500000000001634E-2</v>
      </c>
      <c r="D1179" s="2">
        <f t="shared" si="142"/>
        <v>10.563219999999999</v>
      </c>
      <c r="E1179" s="2">
        <f t="shared" si="144"/>
        <v>10.571450000000002</v>
      </c>
      <c r="F1179" s="2">
        <f t="shared" si="145"/>
        <v>10.639415000000001</v>
      </c>
      <c r="G1179" s="2">
        <f t="shared" si="139"/>
        <v>10.649722000000004</v>
      </c>
      <c r="H1179" s="2">
        <f t="shared" si="143"/>
        <v>10.311540999999988</v>
      </c>
      <c r="I1179" s="2">
        <f t="array" ref="I1179">SUMPRODUCT(B1163:B1182, (ROW(B1163:B1182)-ROW(B1163)+1)) / (20*21/2)</f>
        <v>10.579064761904762</v>
      </c>
      <c r="J1179" s="2">
        <f t="shared" si="146"/>
        <v>10.620390126463752</v>
      </c>
      <c r="K1179" s="2">
        <f t="shared" si="140"/>
        <v>10.636304650349132</v>
      </c>
    </row>
    <row r="1180" spans="1:11" ht="13.5" x14ac:dyDescent="0.25">
      <c r="A1180" s="3">
        <f>TITRES_STAT!B1183</f>
        <v>43728</v>
      </c>
      <c r="B1180" s="17">
        <f>TITRES_STAT!D1183</f>
        <v>10.579700000000001</v>
      </c>
      <c r="C1180" s="2">
        <f t="shared" si="141"/>
        <v>0</v>
      </c>
      <c r="D1180" s="2">
        <f t="shared" si="142"/>
        <v>10.563220000000001</v>
      </c>
      <c r="E1180" s="2">
        <f t="shared" si="144"/>
        <v>10.571450000000002</v>
      </c>
      <c r="F1180" s="2">
        <f t="shared" si="145"/>
        <v>10.633935000000001</v>
      </c>
      <c r="G1180" s="2">
        <f t="shared" si="139"/>
        <v>10.648626000000004</v>
      </c>
      <c r="H1180" s="2">
        <f t="shared" si="143"/>
        <v>10.314376999999988</v>
      </c>
      <c r="I1180" s="2">
        <f t="array" ref="I1180">SUMPRODUCT(B1164:B1183, (ROW(B1164:B1183)-ROW(B1164)+1)) / (20*21/2)</f>
        <v>10.562487142857142</v>
      </c>
      <c r="J1180" s="2">
        <f t="shared" si="146"/>
        <v>10.616514876324347</v>
      </c>
      <c r="K1180" s="2">
        <f t="shared" si="140"/>
        <v>10.634084860139362</v>
      </c>
    </row>
    <row r="1181" spans="1:11" ht="13.5" x14ac:dyDescent="0.25">
      <c r="A1181" s="3">
        <f>TITRES_STAT!B1184</f>
        <v>43731</v>
      </c>
      <c r="B1181" s="17">
        <f>TITRES_STAT!D1184</f>
        <v>10.5358</v>
      </c>
      <c r="C1181" s="2">
        <f t="shared" si="141"/>
        <v>-4.3900000000000716E-2</v>
      </c>
      <c r="D1181" s="2">
        <f t="shared" si="142"/>
        <v>10.55884</v>
      </c>
      <c r="E1181" s="2">
        <f t="shared" si="144"/>
        <v>10.567060000000001</v>
      </c>
      <c r="F1181" s="2">
        <f t="shared" si="145"/>
        <v>10.62626</v>
      </c>
      <c r="G1181" s="2">
        <f t="shared" si="139"/>
        <v>10.647748000000004</v>
      </c>
      <c r="H1181" s="2">
        <f t="shared" si="143"/>
        <v>10.316971999999991</v>
      </c>
      <c r="I1181" s="2">
        <f t="array" ref="I1181">SUMPRODUCT(B1165:B1184, (ROW(B1165:B1184)-ROW(B1165)+1)) / (20*21/2)</f>
        <v>10.547084285714286</v>
      </c>
      <c r="J1181" s="2">
        <f t="shared" si="146"/>
        <v>10.608827745245836</v>
      </c>
      <c r="K1181" s="2">
        <f t="shared" si="140"/>
        <v>10.630230551898604</v>
      </c>
    </row>
    <row r="1182" spans="1:11" ht="13.5" x14ac:dyDescent="0.25">
      <c r="A1182" s="3">
        <f>TITRES_STAT!B1185</f>
        <v>43732</v>
      </c>
      <c r="B1182" s="17">
        <f>TITRES_STAT!D1185</f>
        <v>10.497400000000001</v>
      </c>
      <c r="C1182" s="2">
        <f t="shared" si="141"/>
        <v>-3.8399999999999324E-2</v>
      </c>
      <c r="D1182" s="2">
        <f t="shared" si="142"/>
        <v>10.548960000000001</v>
      </c>
      <c r="E1182" s="2">
        <f t="shared" si="144"/>
        <v>10.558829999999999</v>
      </c>
      <c r="F1182" s="2">
        <f t="shared" si="145"/>
        <v>10.616665000000001</v>
      </c>
      <c r="G1182" s="2">
        <f t="shared" si="139"/>
        <v>10.645336000000002</v>
      </c>
      <c r="H1182" s="2">
        <f t="shared" si="143"/>
        <v>10.319502499999992</v>
      </c>
      <c r="I1182" s="2">
        <f t="array" ref="I1182">SUMPRODUCT(B1166:B1185, (ROW(B1166:B1185)-ROW(B1166)+1)) / (20*21/2)</f>
        <v>10.530455238095238</v>
      </c>
      <c r="J1182" s="2">
        <f t="shared" si="146"/>
        <v>10.598215579031947</v>
      </c>
      <c r="K1182" s="2">
        <f t="shared" si="140"/>
        <v>10.625021510647679</v>
      </c>
    </row>
    <row r="1183" spans="1:11" ht="13.5" x14ac:dyDescent="0.25">
      <c r="A1183" s="3">
        <f>TITRES_STAT!B1186</f>
        <v>43733</v>
      </c>
      <c r="B1183" s="17">
        <f>TITRES_STAT!D1186</f>
        <v>10.442600000000001</v>
      </c>
      <c r="C1183" s="2">
        <f t="shared" si="141"/>
        <v>-5.4800000000000182E-2</v>
      </c>
      <c r="D1183" s="2">
        <f t="shared" si="142"/>
        <v>10.52704</v>
      </c>
      <c r="E1183" s="2">
        <f t="shared" si="144"/>
        <v>10.550059999999998</v>
      </c>
      <c r="F1183" s="2">
        <f t="shared" si="145"/>
        <v>10.604330000000001</v>
      </c>
      <c r="G1183" s="2">
        <f t="shared" si="139"/>
        <v>10.642594000000001</v>
      </c>
      <c r="H1183" s="2">
        <f t="shared" si="143"/>
        <v>10.32177999999999</v>
      </c>
      <c r="I1183" s="2">
        <f t="array" ref="I1183">SUMPRODUCT(B1167:B1186, (ROW(B1167:B1186)-ROW(B1167)+1)) / (20*21/2)</f>
        <v>10.512782857142858</v>
      </c>
      <c r="J1183" s="2">
        <f t="shared" si="146"/>
        <v>10.583395047695571</v>
      </c>
      <c r="K1183" s="2">
        <f t="shared" si="140"/>
        <v>10.617867725916398</v>
      </c>
    </row>
    <row r="1184" spans="1:11" ht="13.5" x14ac:dyDescent="0.25">
      <c r="A1184" s="3">
        <f>TITRES_STAT!B1187</f>
        <v>43734</v>
      </c>
      <c r="B1184" s="17">
        <f>TITRES_STAT!D1187</f>
        <v>10.442600000000001</v>
      </c>
      <c r="C1184" s="2">
        <f t="shared" si="141"/>
        <v>0</v>
      </c>
      <c r="D1184" s="2">
        <f t="shared" si="142"/>
        <v>10.49962</v>
      </c>
      <c r="E1184" s="2">
        <f t="shared" si="144"/>
        <v>10.531420000000001</v>
      </c>
      <c r="F1184" s="2">
        <f t="shared" si="145"/>
        <v>10.589805</v>
      </c>
      <c r="G1184" s="2">
        <f t="shared" si="139"/>
        <v>10.639852000000001</v>
      </c>
      <c r="H1184" s="2">
        <f t="shared" si="143"/>
        <v>10.323908999999992</v>
      </c>
      <c r="I1184" s="2">
        <f t="array" ref="I1184">SUMPRODUCT(B1168:B1187, (ROW(B1168:B1187)-ROW(B1168)+1)) / (20*21/2)</f>
        <v>10.489623333333334</v>
      </c>
      <c r="J1184" s="2">
        <f t="shared" si="146"/>
        <v>10.569985995534088</v>
      </c>
      <c r="K1184" s="2">
        <f t="shared" si="140"/>
        <v>10.610994481762814</v>
      </c>
    </row>
    <row r="1185" spans="1:11" ht="13.5" x14ac:dyDescent="0.25">
      <c r="A1185" s="3">
        <f>TITRES_STAT!B1188</f>
        <v>43735</v>
      </c>
      <c r="B1185" s="17">
        <f>TITRES_STAT!D1188</f>
        <v>10.4152</v>
      </c>
      <c r="C1185" s="2">
        <f t="shared" si="141"/>
        <v>-2.7400000000000091E-2</v>
      </c>
      <c r="D1185" s="2">
        <f t="shared" si="142"/>
        <v>10.466719999999999</v>
      </c>
      <c r="E1185" s="2">
        <f t="shared" si="144"/>
        <v>10.514970000000002</v>
      </c>
      <c r="F1185" s="2">
        <f t="shared" si="145"/>
        <v>10.573359999999999</v>
      </c>
      <c r="G1185" s="2">
        <f t="shared" si="139"/>
        <v>10.636562000000001</v>
      </c>
      <c r="H1185" s="2">
        <f t="shared" si="143"/>
        <v>10.325900999999993</v>
      </c>
      <c r="I1185" s="2">
        <f t="array" ref="I1185">SUMPRODUCT(B1169:B1188, (ROW(B1169:B1188)-ROW(B1169)+1)) / (20*21/2)</f>
        <v>10.462783333333334</v>
      </c>
      <c r="J1185" s="2">
        <f t="shared" si="146"/>
        <v>10.555244472149889</v>
      </c>
      <c r="K1185" s="2">
        <f t="shared" si="140"/>
        <v>10.603316266791722</v>
      </c>
    </row>
    <row r="1186" spans="1:11" ht="13.5" x14ac:dyDescent="0.25">
      <c r="A1186" s="3">
        <f>TITRES_STAT!B1189</f>
        <v>43738</v>
      </c>
      <c r="B1186" s="17">
        <f>TITRES_STAT!D1189</f>
        <v>10.3878</v>
      </c>
      <c r="C1186" s="2">
        <f t="shared" si="141"/>
        <v>-2.7400000000000091E-2</v>
      </c>
      <c r="D1186" s="2">
        <f t="shared" si="142"/>
        <v>10.43712</v>
      </c>
      <c r="E1186" s="2">
        <f t="shared" si="144"/>
        <v>10.49798</v>
      </c>
      <c r="F1186" s="2">
        <f t="shared" si="145"/>
        <v>10.554174999999999</v>
      </c>
      <c r="G1186" s="2">
        <f t="shared" si="139"/>
        <v>10.632724000000003</v>
      </c>
      <c r="H1186" s="2">
        <f t="shared" si="143"/>
        <v>10.327373999999994</v>
      </c>
      <c r="I1186" s="2">
        <f t="array" ref="I1186">SUMPRODUCT(B1170:B1189, (ROW(B1170:B1189)-ROW(B1170)+1)) / (20*21/2)</f>
        <v>10.448479523809526</v>
      </c>
      <c r="J1186" s="2">
        <f t="shared" si="146"/>
        <v>10.539297379564186</v>
      </c>
      <c r="K1186" s="2">
        <f t="shared" si="140"/>
        <v>10.594864648486165</v>
      </c>
    </row>
    <row r="1187" spans="1:11" ht="13.5" x14ac:dyDescent="0.25">
      <c r="A1187" s="3">
        <f>TITRES_STAT!B1190</f>
        <v>43739</v>
      </c>
      <c r="B1187" s="17">
        <f>TITRES_STAT!D1190</f>
        <v>10.311</v>
      </c>
      <c r="C1187" s="2">
        <f t="shared" si="141"/>
        <v>-7.6800000000000423E-2</v>
      </c>
      <c r="D1187" s="2">
        <f t="shared" si="142"/>
        <v>10.399840000000001</v>
      </c>
      <c r="E1187" s="2">
        <f t="shared" si="144"/>
        <v>10.474399999999999</v>
      </c>
      <c r="F1187" s="2">
        <f t="shared" si="145"/>
        <v>10.532520000000002</v>
      </c>
      <c r="G1187" s="2">
        <f t="shared" si="139"/>
        <v>10.627350000000005</v>
      </c>
      <c r="H1187" s="2">
        <f t="shared" si="143"/>
        <v>10.328844999999994</v>
      </c>
      <c r="I1187" s="2">
        <f t="array" ref="I1187">SUMPRODUCT(B1171:B1190, (ROW(B1171:B1190)-ROW(B1171)+1)) / (20*21/2)</f>
        <v>10.430261904761908</v>
      </c>
      <c r="J1187" s="2">
        <f t="shared" si="146"/>
        <v>10.517554771986644</v>
      </c>
      <c r="K1187" s="2">
        <f t="shared" si="140"/>
        <v>10.583732701486708</v>
      </c>
    </row>
    <row r="1188" spans="1:11" ht="13.5" x14ac:dyDescent="0.25">
      <c r="A1188" s="3">
        <f>TITRES_STAT!B1191</f>
        <v>43740</v>
      </c>
      <c r="B1188" s="17">
        <f>TITRES_STAT!D1191</f>
        <v>10.2507</v>
      </c>
      <c r="C1188" s="2">
        <f t="shared" si="141"/>
        <v>-6.0299999999999798E-2</v>
      </c>
      <c r="D1188" s="2">
        <f t="shared" si="142"/>
        <v>10.361460000000001</v>
      </c>
      <c r="E1188" s="2">
        <f t="shared" si="144"/>
        <v>10.44425</v>
      </c>
      <c r="F1188" s="2">
        <f t="shared" si="145"/>
        <v>10.510590000000001</v>
      </c>
      <c r="G1188" s="2">
        <f t="shared" si="139"/>
        <v>10.620770000000007</v>
      </c>
      <c r="H1188" s="2">
        <f t="shared" si="143"/>
        <v>10.329993499999993</v>
      </c>
      <c r="I1188" s="2">
        <f t="array" ref="I1188">SUMPRODUCT(B1172:B1191, (ROW(B1172:B1191)-ROW(B1172)+1)) / (20*21/2)</f>
        <v>10.413349523809522</v>
      </c>
      <c r="J1188" s="2">
        <f t="shared" si="146"/>
        <v>10.49214003179744</v>
      </c>
      <c r="K1188" s="2">
        <f t="shared" si="140"/>
        <v>10.570672595546053</v>
      </c>
    </row>
    <row r="1189" spans="1:11" ht="13.5" x14ac:dyDescent="0.25">
      <c r="A1189" s="3">
        <f>TITRES_STAT!B1192</f>
        <v>43741</v>
      </c>
      <c r="B1189" s="17">
        <f>TITRES_STAT!D1192</f>
        <v>10.3604</v>
      </c>
      <c r="C1189" s="2">
        <f t="shared" si="141"/>
        <v>0.10970000000000013</v>
      </c>
      <c r="D1189" s="2">
        <f t="shared" si="142"/>
        <v>10.34502</v>
      </c>
      <c r="E1189" s="2">
        <f t="shared" si="144"/>
        <v>10.422319999999999</v>
      </c>
      <c r="F1189" s="2">
        <f t="shared" si="145"/>
        <v>10.496885000000001</v>
      </c>
      <c r="G1189" s="2">
        <f t="shared" si="139"/>
        <v>10.615288000000005</v>
      </c>
      <c r="H1189" s="2">
        <f t="shared" si="143"/>
        <v>10.33171149999999</v>
      </c>
      <c r="I1189" s="2">
        <f t="array" ref="I1189">SUMPRODUCT(B1173:B1192, (ROW(B1173:B1192)-ROW(B1173)+1)) / (20*21/2)</f>
        <v>10.397218571428571</v>
      </c>
      <c r="J1189" s="2">
        <f t="shared" si="146"/>
        <v>10.479593362102445</v>
      </c>
      <c r="K1189" s="2">
        <f t="shared" si="140"/>
        <v>10.562426611406993</v>
      </c>
    </row>
    <row r="1190" spans="1:11" ht="13.5" x14ac:dyDescent="0.25">
      <c r="A1190" s="3">
        <f>TITRES_STAT!B1193</f>
        <v>43742</v>
      </c>
      <c r="B1190" s="17">
        <f>TITRES_STAT!D1193</f>
        <v>10.3056</v>
      </c>
      <c r="C1190" s="2">
        <f t="shared" si="141"/>
        <v>-5.4800000000000182E-2</v>
      </c>
      <c r="D1190" s="2">
        <f t="shared" si="142"/>
        <v>10.3231</v>
      </c>
      <c r="E1190" s="2">
        <f t="shared" si="144"/>
        <v>10.394909999999999</v>
      </c>
      <c r="F1190" s="2">
        <f t="shared" si="145"/>
        <v>10.483180000000001</v>
      </c>
      <c r="G1190" s="2">
        <f t="shared" si="139"/>
        <v>10.610904000000005</v>
      </c>
      <c r="H1190" s="2">
        <f t="shared" si="143"/>
        <v>10.333261999999992</v>
      </c>
      <c r="I1190" s="2">
        <f t="array" ref="I1190">SUMPRODUCT(B1174:B1193, (ROW(B1174:B1193)-ROW(B1174)+1)) / (20*21/2)</f>
        <v>10.377714285714287</v>
      </c>
      <c r="J1190" s="2">
        <f t="shared" si="146"/>
        <v>10.463022565711736</v>
      </c>
      <c r="K1190" s="2">
        <f t="shared" si="140"/>
        <v>10.552354979587111</v>
      </c>
    </row>
    <row r="1191" spans="1:11" ht="13.5" x14ac:dyDescent="0.25">
      <c r="A1191" s="3">
        <f>TITRES_STAT!B1194</f>
        <v>43745</v>
      </c>
      <c r="B1191" s="17">
        <f>TITRES_STAT!D1194</f>
        <v>10.3056</v>
      </c>
      <c r="C1191" s="2">
        <f t="shared" si="141"/>
        <v>0</v>
      </c>
      <c r="D1191" s="2">
        <f t="shared" si="142"/>
        <v>10.306659999999999</v>
      </c>
      <c r="E1191" s="2">
        <f t="shared" si="144"/>
        <v>10.371889999999999</v>
      </c>
      <c r="F1191" s="2">
        <f t="shared" si="145"/>
        <v>10.469474999999999</v>
      </c>
      <c r="G1191" s="2">
        <f t="shared" si="139"/>
        <v>10.605422000000006</v>
      </c>
      <c r="H1191" s="2">
        <f t="shared" si="143"/>
        <v>10.334812499999993</v>
      </c>
      <c r="I1191" s="2">
        <f t="array" ref="I1191">SUMPRODUCT(B1175:B1194, (ROW(B1175:B1194)-ROW(B1175)+1)) / (20*21/2)</f>
        <v>10.359541428571429</v>
      </c>
      <c r="J1191" s="2">
        <f t="shared" si="146"/>
        <v>10.448029940405856</v>
      </c>
      <c r="K1191" s="2">
        <f t="shared" si="140"/>
        <v>10.54267831372095</v>
      </c>
    </row>
    <row r="1192" spans="1:11" ht="13.5" x14ac:dyDescent="0.25">
      <c r="A1192" s="3">
        <f>TITRES_STAT!B1195</f>
        <v>43746</v>
      </c>
      <c r="B1192" s="17">
        <f>TITRES_STAT!D1195</f>
        <v>10.3001</v>
      </c>
      <c r="C1192" s="2">
        <f t="shared" si="141"/>
        <v>-5.4999999999996163E-3</v>
      </c>
      <c r="D1192" s="2">
        <f t="shared" si="142"/>
        <v>10.30448</v>
      </c>
      <c r="E1192" s="2">
        <f t="shared" si="144"/>
        <v>10.352160000000001</v>
      </c>
      <c r="F1192" s="2">
        <f t="shared" si="145"/>
        <v>10.455494999999999</v>
      </c>
      <c r="G1192" s="2">
        <f t="shared" si="139"/>
        <v>10.599722000000007</v>
      </c>
      <c r="H1192" s="2">
        <f t="shared" si="143"/>
        <v>10.336441499999992</v>
      </c>
      <c r="I1192" s="2">
        <f t="array" ref="I1192">SUMPRODUCT(B1176:B1195, (ROW(B1176:B1195)-ROW(B1176)+1)) / (20*21/2)</f>
        <v>10.342131904761905</v>
      </c>
      <c r="J1192" s="2">
        <f t="shared" si="146"/>
        <v>10.433941374652917</v>
      </c>
      <c r="K1192" s="2">
        <f t="shared" si="140"/>
        <v>10.53316543867307</v>
      </c>
    </row>
    <row r="1193" spans="1:11" ht="13.5" x14ac:dyDescent="0.25">
      <c r="A1193" s="3">
        <f>TITRES_STAT!B1196</f>
        <v>43747</v>
      </c>
      <c r="B1193" s="17">
        <f>TITRES_STAT!D1196</f>
        <v>10.2507</v>
      </c>
      <c r="C1193" s="2">
        <f t="shared" si="141"/>
        <v>-4.9400000000000333E-2</v>
      </c>
      <c r="D1193" s="2">
        <f t="shared" si="142"/>
        <v>10.304480000000002</v>
      </c>
      <c r="E1193" s="2">
        <f t="shared" si="144"/>
        <v>10.33297</v>
      </c>
      <c r="F1193" s="2">
        <f t="shared" si="145"/>
        <v>10.441514999999999</v>
      </c>
      <c r="G1193" s="2">
        <f t="shared" si="139"/>
        <v>10.592046000000007</v>
      </c>
      <c r="H1193" s="2">
        <f t="shared" si="143"/>
        <v>10.337929499999991</v>
      </c>
      <c r="I1193" s="2">
        <f t="array" ref="I1193">SUMPRODUCT(B1177:B1196, (ROW(B1177:B1196)-ROW(B1177)+1)) / (20*21/2)</f>
        <v>10.32216</v>
      </c>
      <c r="J1193" s="2">
        <f t="shared" si="146"/>
        <v>10.416489815162164</v>
      </c>
      <c r="K1193" s="2">
        <f t="shared" si="140"/>
        <v>10.522088362646675</v>
      </c>
    </row>
    <row r="1194" spans="1:11" ht="13.5" x14ac:dyDescent="0.25">
      <c r="A1194" s="3">
        <f>TITRES_STAT!B1197</f>
        <v>43748</v>
      </c>
      <c r="B1194" s="17">
        <f>TITRES_STAT!D1197</f>
        <v>10.2507</v>
      </c>
      <c r="C1194" s="2">
        <f t="shared" si="141"/>
        <v>0</v>
      </c>
      <c r="D1194" s="2">
        <f t="shared" si="142"/>
        <v>10.282540000000001</v>
      </c>
      <c r="E1194" s="2">
        <f t="shared" si="144"/>
        <v>10.313779999999998</v>
      </c>
      <c r="F1194" s="2">
        <f t="shared" si="145"/>
        <v>10.422599999999999</v>
      </c>
      <c r="G1194" s="2">
        <f t="shared" si="139"/>
        <v>10.584370000000005</v>
      </c>
      <c r="H1194" s="2">
        <f t="shared" si="143"/>
        <v>10.339523499999991</v>
      </c>
      <c r="I1194" s="2">
        <f t="array" ref="I1194">SUMPRODUCT(B1178:B1197, (ROW(B1178:B1197)-ROW(B1178)+1)) / (20*21/2)</f>
        <v>10.309129999999998</v>
      </c>
      <c r="J1194" s="2">
        <f t="shared" si="146"/>
        <v>10.400700308956244</v>
      </c>
      <c r="K1194" s="2">
        <f t="shared" si="140"/>
        <v>10.511445681758572</v>
      </c>
    </row>
    <row r="1195" spans="1:11" ht="13.5" x14ac:dyDescent="0.25">
      <c r="A1195" s="3">
        <f>TITRES_STAT!B1198</f>
        <v>43749</v>
      </c>
      <c r="B1195" s="17">
        <f>TITRES_STAT!D1198</f>
        <v>10.239800000000001</v>
      </c>
      <c r="C1195" s="2">
        <f t="shared" si="141"/>
        <v>-1.0899999999999466E-2</v>
      </c>
      <c r="D1195" s="2">
        <f t="shared" si="142"/>
        <v>10.269380000000002</v>
      </c>
      <c r="E1195" s="2">
        <f t="shared" si="144"/>
        <v>10.296239999999999</v>
      </c>
      <c r="F1195" s="2">
        <f t="shared" si="145"/>
        <v>10.405605</v>
      </c>
      <c r="G1195" s="2">
        <f t="shared" si="139"/>
        <v>10.576916000000006</v>
      </c>
      <c r="H1195" s="2">
        <f t="shared" si="143"/>
        <v>10.341105499999991</v>
      </c>
      <c r="I1195" s="2">
        <f t="array" ref="I1195">SUMPRODUCT(B1179:B1198, (ROW(B1179:B1198)-ROW(B1179)+1)) / (20*21/2)</f>
        <v>10.310567142857144</v>
      </c>
      <c r="J1195" s="2">
        <f t="shared" si="146"/>
        <v>10.38537647000803</v>
      </c>
      <c r="K1195" s="2">
        <f t="shared" si="140"/>
        <v>10.500792909924902</v>
      </c>
    </row>
    <row r="1196" spans="1:11" ht="13.5" x14ac:dyDescent="0.25">
      <c r="A1196" s="3">
        <f>TITRES_STAT!B1199</f>
        <v>43752</v>
      </c>
      <c r="B1196" s="17">
        <f>TITRES_STAT!D1199</f>
        <v>10.1959</v>
      </c>
      <c r="C1196" s="2">
        <f t="shared" si="141"/>
        <v>-4.3900000000000716E-2</v>
      </c>
      <c r="D1196" s="2">
        <f t="shared" si="142"/>
        <v>10.247440000000001</v>
      </c>
      <c r="E1196" s="2">
        <f t="shared" si="144"/>
        <v>10.277049999999999</v>
      </c>
      <c r="F1196" s="2">
        <f t="shared" si="145"/>
        <v>10.387514999999999</v>
      </c>
      <c r="G1196" s="2">
        <f t="shared" si="139"/>
        <v>10.567268000000006</v>
      </c>
      <c r="H1196" s="2">
        <f t="shared" si="143"/>
        <v>10.342255999999988</v>
      </c>
      <c r="I1196" s="2">
        <f t="array" ref="I1196">SUMPRODUCT(B1180:B1199, (ROW(B1180:B1199)-ROW(B1180)+1)) / (20*21/2)</f>
        <v>10.307568095238096</v>
      </c>
      <c r="J1196" s="2">
        <f t="shared" si="146"/>
        <v>10.367331091912027</v>
      </c>
      <c r="K1196" s="2">
        <f t="shared" si="140"/>
        <v>10.488836325221964</v>
      </c>
    </row>
    <row r="1197" spans="1:11" ht="13.5" x14ac:dyDescent="0.25">
      <c r="A1197" s="3">
        <f>TITRES_STAT!B1200</f>
        <v>43754</v>
      </c>
      <c r="B1197" s="17">
        <f>TITRES_STAT!D1200</f>
        <v>10.2507</v>
      </c>
      <c r="C1197" s="2">
        <f t="shared" si="141"/>
        <v>5.4800000000000182E-2</v>
      </c>
      <c r="D1197" s="2">
        <f t="shared" si="142"/>
        <v>10.23756</v>
      </c>
      <c r="E1197" s="2">
        <f t="shared" si="144"/>
        <v>10.271019999999998</v>
      </c>
      <c r="F1197" s="2">
        <f t="shared" si="145"/>
        <v>10.372709999999998</v>
      </c>
      <c r="G1197" s="2">
        <f t="shared" si="139"/>
        <v>10.558496000000007</v>
      </c>
      <c r="H1197" s="2">
        <f t="shared" si="143"/>
        <v>10.343828999999989</v>
      </c>
      <c r="I1197" s="2">
        <f t="array" ref="I1197">SUMPRODUCT(B1181:B1200, (ROW(B1181:B1200)-ROW(B1181)+1)) / (20*21/2)</f>
        <v>10.297905714285713</v>
      </c>
      <c r="J1197" s="2">
        <f t="shared" si="146"/>
        <v>10.356223368872786</v>
      </c>
      <c r="K1197" s="2">
        <f t="shared" si="140"/>
        <v>10.479497645801496</v>
      </c>
    </row>
    <row r="1198" spans="1:11" ht="13.5" x14ac:dyDescent="0.25">
      <c r="A1198" s="3">
        <f>TITRES_STAT!B1201</f>
        <v>43755</v>
      </c>
      <c r="B1198" s="17">
        <f>TITRES_STAT!D1201</f>
        <v>10.3878</v>
      </c>
      <c r="C1198" s="2">
        <f t="shared" si="141"/>
        <v>0.13710000000000022</v>
      </c>
      <c r="D1198" s="2">
        <f t="shared" si="142"/>
        <v>10.26498</v>
      </c>
      <c r="E1198" s="2">
        <f t="shared" si="144"/>
        <v>10.28473</v>
      </c>
      <c r="F1198" s="2">
        <f t="shared" si="145"/>
        <v>10.36449</v>
      </c>
      <c r="G1198" s="2">
        <f t="shared" si="139"/>
        <v>10.551370000000004</v>
      </c>
      <c r="H1198" s="2">
        <f t="shared" si="143"/>
        <v>10.34627849999999</v>
      </c>
      <c r="I1198" s="2">
        <f t="array" ref="I1198">SUMPRODUCT(B1182:B1201, (ROW(B1182:B1201)-ROW(B1182)+1)) / (20*21/2)</f>
        <v>10.29503857142857</v>
      </c>
      <c r="J1198" s="2">
        <f t="shared" si="146"/>
        <v>10.359230667075378</v>
      </c>
      <c r="K1198" s="2">
        <f t="shared" si="140"/>
        <v>10.475901659691633</v>
      </c>
    </row>
    <row r="1199" spans="1:11" ht="13.5" x14ac:dyDescent="0.25">
      <c r="A1199" s="3">
        <f>TITRES_STAT!B1202</f>
        <v>43756</v>
      </c>
      <c r="B1199" s="17">
        <f>TITRES_STAT!D1202</f>
        <v>10.333</v>
      </c>
      <c r="C1199" s="2">
        <f t="shared" si="141"/>
        <v>-5.4800000000000182E-2</v>
      </c>
      <c r="D1199" s="2">
        <f t="shared" si="142"/>
        <v>10.28144</v>
      </c>
      <c r="E1199" s="2">
        <f t="shared" si="144"/>
        <v>10.281989999999999</v>
      </c>
      <c r="F1199" s="2">
        <f t="shared" si="145"/>
        <v>10.352155</v>
      </c>
      <c r="G1199" s="2">
        <f t="shared" si="139"/>
        <v>10.543148000000004</v>
      </c>
      <c r="H1199" s="2">
        <f t="shared" si="143"/>
        <v>10.348517499999989</v>
      </c>
      <c r="I1199" s="2">
        <f t="array" ref="I1199">SUMPRODUCT(B1183:B1202, (ROW(B1183:B1202)-ROW(B1183)+1)) / (20*21/2)</f>
        <v>10.298486666666667</v>
      </c>
      <c r="J1199" s="2">
        <f t="shared" si="146"/>
        <v>10.356732508306294</v>
      </c>
      <c r="K1199" s="2">
        <f t="shared" si="140"/>
        <v>10.470297673037059</v>
      </c>
    </row>
    <row r="1200" spans="1:11" ht="13.5" x14ac:dyDescent="0.25">
      <c r="A1200" s="3">
        <f>TITRES_STAT!B1203</f>
        <v>43759</v>
      </c>
      <c r="B1200" s="17">
        <f>TITRES_STAT!D1203</f>
        <v>10.2507</v>
      </c>
      <c r="C1200" s="2">
        <f t="shared" si="141"/>
        <v>-8.230000000000004E-2</v>
      </c>
      <c r="D1200" s="2">
        <f t="shared" si="142"/>
        <v>10.283620000000001</v>
      </c>
      <c r="E1200" s="2">
        <f t="shared" si="144"/>
        <v>10.2765</v>
      </c>
      <c r="F1200" s="2">
        <f t="shared" si="145"/>
        <v>10.335704999999999</v>
      </c>
      <c r="G1200" s="2">
        <f t="shared" si="139"/>
        <v>10.533280000000007</v>
      </c>
      <c r="H1200" s="2">
        <f t="shared" si="143"/>
        <v>10.35042999999999</v>
      </c>
      <c r="I1200" s="2">
        <f t="array" ref="I1200">SUMPRODUCT(B1184:B1203, (ROW(B1184:B1203)-ROW(B1184)+1)) / (20*21/2)</f>
        <v>10.293710952380952</v>
      </c>
      <c r="J1200" s="2">
        <f t="shared" si="146"/>
        <v>10.346634174181885</v>
      </c>
      <c r="K1200" s="2">
        <f t="shared" si="140"/>
        <v>10.461685999584626</v>
      </c>
    </row>
    <row r="1201" spans="1:11" ht="13.5" x14ac:dyDescent="0.25">
      <c r="A1201" s="3">
        <f>TITRES_STAT!B1204</f>
        <v>43760</v>
      </c>
      <c r="B1201" s="17">
        <f>TITRES_STAT!D1204</f>
        <v>10.3056</v>
      </c>
      <c r="C1201" s="2">
        <f t="shared" si="141"/>
        <v>5.4899999999999949E-2</v>
      </c>
      <c r="D1201" s="2">
        <f t="shared" si="142"/>
        <v>10.30556</v>
      </c>
      <c r="E1201" s="2">
        <f t="shared" si="144"/>
        <v>10.2765</v>
      </c>
      <c r="F1201" s="2">
        <f t="shared" si="145"/>
        <v>10.324195</v>
      </c>
      <c r="G1201" s="2">
        <f t="shared" si="139"/>
        <v>10.525606000000007</v>
      </c>
      <c r="H1201" s="2">
        <f t="shared" si="143"/>
        <v>10.35208649999999</v>
      </c>
      <c r="I1201" s="2">
        <f t="array" ref="I1201">SUMPRODUCT(B1185:B1204, (ROW(B1185:B1204)-ROW(B1185)+1)) / (20*21/2)</f>
        <v>10.290294285714285</v>
      </c>
      <c r="J1201" s="2">
        <f t="shared" si="146"/>
        <v>10.342726157593134</v>
      </c>
      <c r="K1201" s="2">
        <f t="shared" si="140"/>
        <v>10.455564979993072</v>
      </c>
    </row>
    <row r="1202" spans="1:11" ht="13.5" x14ac:dyDescent="0.25">
      <c r="A1202" s="3">
        <f>TITRES_STAT!B1205</f>
        <v>43761</v>
      </c>
      <c r="B1202" s="17">
        <f>TITRES_STAT!D1205</f>
        <v>10.3604</v>
      </c>
      <c r="C1202" s="2">
        <f t="shared" si="141"/>
        <v>5.4800000000000182E-2</v>
      </c>
      <c r="D1202" s="2">
        <f t="shared" si="142"/>
        <v>10.327499999999999</v>
      </c>
      <c r="E1202" s="2">
        <f t="shared" si="144"/>
        <v>10.28253</v>
      </c>
      <c r="F1202" s="2">
        <f t="shared" si="145"/>
        <v>10.317345</v>
      </c>
      <c r="G1202" s="2">
        <f t="shared" ref="G1202:G1265" si="147">AVERAGE(B1153:B1202)</f>
        <v>10.519028000000006</v>
      </c>
      <c r="H1202" s="2">
        <f t="shared" si="143"/>
        <v>10.35380449999999</v>
      </c>
      <c r="I1202" s="2">
        <f t="array" ref="I1202">SUMPRODUCT(B1186:B1205, (ROW(B1186:B1205)-ROW(B1186)+1)) / (20*21/2)</f>
        <v>10.293429523809525</v>
      </c>
      <c r="J1202" s="2">
        <f t="shared" si="146"/>
        <v>10.344409380679501</v>
      </c>
      <c r="K1202" s="2">
        <f t="shared" si="140"/>
        <v>10.451833019993344</v>
      </c>
    </row>
    <row r="1203" spans="1:11" ht="13.5" x14ac:dyDescent="0.25">
      <c r="A1203" s="3">
        <f>TITRES_STAT!B1206</f>
        <v>43762</v>
      </c>
      <c r="B1203" s="17">
        <f>TITRES_STAT!D1206</f>
        <v>10.267200000000001</v>
      </c>
      <c r="C1203" s="2">
        <f t="shared" si="141"/>
        <v>-9.3199999999999505E-2</v>
      </c>
      <c r="D1203" s="2">
        <f t="shared" si="142"/>
        <v>10.303380000000001</v>
      </c>
      <c r="E1203" s="2">
        <f t="shared" si="144"/>
        <v>10.284179999999999</v>
      </c>
      <c r="F1203" s="2">
        <f t="shared" si="145"/>
        <v>10.308574999999999</v>
      </c>
      <c r="G1203" s="2">
        <f t="shared" si="147"/>
        <v>10.510476000000006</v>
      </c>
      <c r="H1203" s="2">
        <f t="shared" si="143"/>
        <v>10.355268999999989</v>
      </c>
      <c r="I1203" s="2">
        <f t="array" ref="I1203">SUMPRODUCT(B1187:B1206, (ROW(B1187:B1206)-ROW(B1187)+1)) / (20*21/2)</f>
        <v>10.294346666666668</v>
      </c>
      <c r="J1203" s="2">
        <f t="shared" si="146"/>
        <v>10.337056106329072</v>
      </c>
      <c r="K1203" s="2">
        <f t="shared" ref="K1203:K1266" si="148">$K$4*B1203+(1-$K$4)*K1202</f>
        <v>10.444592509405371</v>
      </c>
    </row>
    <row r="1204" spans="1:11" ht="13.5" x14ac:dyDescent="0.25">
      <c r="A1204" s="3">
        <f>TITRES_STAT!B1207</f>
        <v>43763</v>
      </c>
      <c r="B1204" s="17">
        <f>TITRES_STAT!D1207</f>
        <v>10.2727</v>
      </c>
      <c r="C1204" s="2">
        <f t="shared" si="141"/>
        <v>5.4999999999996163E-3</v>
      </c>
      <c r="D1204" s="2">
        <f t="shared" si="142"/>
        <v>10.291320000000001</v>
      </c>
      <c r="E1204" s="2">
        <f t="shared" si="144"/>
        <v>10.286379999999999</v>
      </c>
      <c r="F1204" s="2">
        <f t="shared" si="145"/>
        <v>10.300079999999999</v>
      </c>
      <c r="G1204" s="2">
        <f t="shared" si="147"/>
        <v>10.500938000000005</v>
      </c>
      <c r="H1204" s="2">
        <f t="shared" si="143"/>
        <v>10.356569999999987</v>
      </c>
      <c r="I1204" s="2">
        <f t="array" ref="I1204">SUMPRODUCT(B1188:B1207, (ROW(B1188:B1207)-ROW(B1188)+1)) / (20*21/2)</f>
        <v>10.288340952380951</v>
      </c>
      <c r="J1204" s="2">
        <f t="shared" si="146"/>
        <v>10.330926953345353</v>
      </c>
      <c r="K1204" s="2">
        <f t="shared" si="148"/>
        <v>10.437851626683592</v>
      </c>
    </row>
    <row r="1205" spans="1:11" ht="13.5" x14ac:dyDescent="0.25">
      <c r="A1205" s="3">
        <f>TITRES_STAT!B1208</f>
        <v>43766</v>
      </c>
      <c r="B1205" s="17">
        <f>TITRES_STAT!D1208</f>
        <v>10.333</v>
      </c>
      <c r="C1205" s="2">
        <f t="shared" si="141"/>
        <v>6.0299999999999798E-2</v>
      </c>
      <c r="D1205" s="2">
        <f t="shared" si="142"/>
        <v>10.307779999999999</v>
      </c>
      <c r="E1205" s="2">
        <f t="shared" si="144"/>
        <v>10.2957</v>
      </c>
      <c r="F1205" s="2">
        <f t="shared" si="145"/>
        <v>10.295969999999999</v>
      </c>
      <c r="G1205" s="2">
        <f t="shared" si="147"/>
        <v>10.493264000000005</v>
      </c>
      <c r="H1205" s="2">
        <f t="shared" si="143"/>
        <v>10.35825749999999</v>
      </c>
      <c r="I1205" s="2">
        <f t="array" ref="I1205">SUMPRODUCT(B1189:B1208, (ROW(B1189:B1208)-ROW(B1189)+1)) / (20*21/2)</f>
        <v>10.282202857142858</v>
      </c>
      <c r="J1205" s="2">
        <f t="shared" si="146"/>
        <v>10.331124386360081</v>
      </c>
      <c r="K1205" s="2">
        <f t="shared" si="148"/>
        <v>10.433739798186197</v>
      </c>
    </row>
    <row r="1206" spans="1:11" ht="13.5" x14ac:dyDescent="0.25">
      <c r="A1206" s="3">
        <f>TITRES_STAT!B1209</f>
        <v>43767</v>
      </c>
      <c r="B1206" s="17">
        <f>TITRES_STAT!D1209</f>
        <v>10.3056</v>
      </c>
      <c r="C1206" s="2">
        <f t="shared" si="141"/>
        <v>-2.7400000000000091E-2</v>
      </c>
      <c r="D1206" s="2">
        <f t="shared" si="142"/>
        <v>10.307779999999999</v>
      </c>
      <c r="E1206" s="2">
        <f t="shared" si="144"/>
        <v>10.30667</v>
      </c>
      <c r="F1206" s="2">
        <f t="shared" si="145"/>
        <v>10.29186</v>
      </c>
      <c r="G1206" s="2">
        <f t="shared" si="147"/>
        <v>10.485042000000007</v>
      </c>
      <c r="H1206" s="2">
        <f t="shared" si="143"/>
        <v>10.359786499999993</v>
      </c>
      <c r="I1206" s="2">
        <f t="array" ref="I1206">SUMPRODUCT(B1190:B1209, (ROW(B1190:B1209)-ROW(B1190)+1)) / (20*21/2)</f>
        <v>10.273585714285716</v>
      </c>
      <c r="J1206" s="2">
        <f t="shared" si="146"/>
        <v>10.328693492421026</v>
      </c>
      <c r="K1206" s="2">
        <f t="shared" si="148"/>
        <v>10.428714708061248</v>
      </c>
    </row>
    <row r="1207" spans="1:11" ht="13.5" x14ac:dyDescent="0.25">
      <c r="A1207" s="3">
        <f>TITRES_STAT!B1210</f>
        <v>43768</v>
      </c>
      <c r="B1207" s="17">
        <f>TITRES_STAT!D1210</f>
        <v>10.2288</v>
      </c>
      <c r="C1207" s="2">
        <f t="shared" si="141"/>
        <v>-7.6800000000000423E-2</v>
      </c>
      <c r="D1207" s="2">
        <f t="shared" si="142"/>
        <v>10.281459999999999</v>
      </c>
      <c r="E1207" s="2">
        <f t="shared" si="144"/>
        <v>10.304480000000002</v>
      </c>
      <c r="F1207" s="2">
        <f t="shared" si="145"/>
        <v>10.287749999999999</v>
      </c>
      <c r="G1207" s="2">
        <f t="shared" si="147"/>
        <v>10.474736000000005</v>
      </c>
      <c r="H1207" s="2">
        <f t="shared" si="143"/>
        <v>10.359997999999992</v>
      </c>
      <c r="I1207" s="2">
        <f t="array" ref="I1207">SUMPRODUCT(B1191:B1210, (ROW(B1191:B1210)-ROW(B1191)+1)) / (20*21/2)</f>
        <v>10.265751904761904</v>
      </c>
      <c r="J1207" s="2">
        <f t="shared" si="146"/>
        <v>10.319179826476168</v>
      </c>
      <c r="K1207" s="2">
        <f t="shared" si="148"/>
        <v>10.420874915588257</v>
      </c>
    </row>
    <row r="1208" spans="1:11" ht="13.5" x14ac:dyDescent="0.25">
      <c r="A1208" s="3">
        <f>TITRES_STAT!B1211</f>
        <v>43769</v>
      </c>
      <c r="B1208" s="17">
        <f>TITRES_STAT!D1211</f>
        <v>10.2233</v>
      </c>
      <c r="C1208" s="2">
        <f t="shared" si="141"/>
        <v>-5.4999999999996163E-3</v>
      </c>
      <c r="D1208" s="2">
        <f t="shared" si="142"/>
        <v>10.272679999999999</v>
      </c>
      <c r="E1208" s="2">
        <f t="shared" si="144"/>
        <v>10.288030000000001</v>
      </c>
      <c r="F1208" s="2">
        <f t="shared" si="145"/>
        <v>10.286379999999998</v>
      </c>
      <c r="G1208" s="2">
        <f t="shared" si="147"/>
        <v>10.463334000000007</v>
      </c>
      <c r="H1208" s="2">
        <f t="shared" si="143"/>
        <v>10.360605999999992</v>
      </c>
      <c r="I1208" s="2">
        <f t="array" ref="I1208">SUMPRODUCT(B1192:B1211, (ROW(B1192:B1211)-ROW(B1192)+1)) / (20*21/2)</f>
        <v>10.257402380952382</v>
      </c>
      <c r="J1208" s="2">
        <f t="shared" si="146"/>
        <v>10.310048414430817</v>
      </c>
      <c r="K1208" s="2">
        <f t="shared" si="148"/>
        <v>10.413126879682837</v>
      </c>
    </row>
    <row r="1209" spans="1:11" ht="13.5" x14ac:dyDescent="0.25">
      <c r="A1209" s="3">
        <f>TITRES_STAT!B1212</f>
        <v>43770</v>
      </c>
      <c r="B1209" s="17">
        <f>TITRES_STAT!D1212</f>
        <v>10.1959</v>
      </c>
      <c r="C1209" s="2">
        <f t="shared" si="141"/>
        <v>-2.7400000000000091E-2</v>
      </c>
      <c r="D1209" s="2">
        <f t="shared" si="142"/>
        <v>10.25732</v>
      </c>
      <c r="E1209" s="2">
        <f t="shared" si="144"/>
        <v>10.274319999999999</v>
      </c>
      <c r="F1209" s="2">
        <f t="shared" si="145"/>
        <v>10.278155</v>
      </c>
      <c r="G1209" s="2">
        <f t="shared" si="147"/>
        <v>10.451492000000005</v>
      </c>
      <c r="H1209" s="2">
        <f t="shared" si="143"/>
        <v>10.361289499999993</v>
      </c>
      <c r="I1209" s="2">
        <f t="array" ref="I1209">SUMPRODUCT(B1193:B1212, (ROW(B1193:B1212)-ROW(B1193)+1)) / (20*21/2)</f>
        <v>10.249103333333334</v>
      </c>
      <c r="J1209" s="2">
        <f t="shared" si="146"/>
        <v>10.299177136865977</v>
      </c>
      <c r="K1209" s="2">
        <f t="shared" si="148"/>
        <v>10.404608178518805</v>
      </c>
    </row>
    <row r="1210" spans="1:11" ht="13.5" x14ac:dyDescent="0.25">
      <c r="A1210" s="3">
        <f>TITRES_STAT!B1213</f>
        <v>43773</v>
      </c>
      <c r="B1210" s="17">
        <f>TITRES_STAT!D1213</f>
        <v>10.1959</v>
      </c>
      <c r="C1210" s="2">
        <f t="shared" si="141"/>
        <v>0</v>
      </c>
      <c r="D1210" s="2">
        <f t="shared" si="142"/>
        <v>10.229900000000001</v>
      </c>
      <c r="E1210" s="2">
        <f t="shared" si="144"/>
        <v>10.268839999999997</v>
      </c>
      <c r="F1210" s="2">
        <f t="shared" si="145"/>
        <v>10.272669999999998</v>
      </c>
      <c r="G1210" s="2">
        <f t="shared" si="147"/>
        <v>10.441624000000004</v>
      </c>
      <c r="H1210" s="2">
        <f t="shared" si="143"/>
        <v>10.361760499999994</v>
      </c>
      <c r="I1210" s="2">
        <f t="array" ref="I1210">SUMPRODUCT(B1194:B1213, (ROW(B1194:B1213)-ROW(B1194)+1)) / (20*21/2)</f>
        <v>10.238245238095237</v>
      </c>
      <c r="J1210" s="2">
        <f t="shared" si="146"/>
        <v>10.289341219069216</v>
      </c>
      <c r="K1210" s="2">
        <f t="shared" si="148"/>
        <v>10.396423544067087</v>
      </c>
    </row>
    <row r="1211" spans="1:11" ht="13.5" x14ac:dyDescent="0.25">
      <c r="A1211" s="3">
        <f>TITRES_STAT!B1214</f>
        <v>43774</v>
      </c>
      <c r="B1211" s="17">
        <f>TITRES_STAT!D1214</f>
        <v>10.185</v>
      </c>
      <c r="C1211" s="2">
        <f t="shared" si="141"/>
        <v>-1.0899999999999466E-2</v>
      </c>
      <c r="D1211" s="2">
        <f t="shared" si="142"/>
        <v>10.205780000000001</v>
      </c>
      <c r="E1211" s="2">
        <f t="shared" si="144"/>
        <v>10.256779999999999</v>
      </c>
      <c r="F1211" s="2">
        <f t="shared" si="145"/>
        <v>10.266639999999999</v>
      </c>
      <c r="G1211" s="2">
        <f t="shared" si="147"/>
        <v>10.431538000000003</v>
      </c>
      <c r="H1211" s="2">
        <f t="shared" si="143"/>
        <v>10.362813999999993</v>
      </c>
      <c r="I1211" s="2">
        <f t="array" ref="I1211">SUMPRODUCT(B1195:B1214, (ROW(B1195:B1214)-ROW(B1195)+1)) / (20*21/2)</f>
        <v>10.227359047619046</v>
      </c>
      <c r="J1211" s="2">
        <f t="shared" si="146"/>
        <v>10.279403960110244</v>
      </c>
      <c r="K1211" s="2">
        <f t="shared" si="148"/>
        <v>10.388132424691907</v>
      </c>
    </row>
    <row r="1212" spans="1:11" ht="13.5" x14ac:dyDescent="0.25">
      <c r="A1212" s="3">
        <f>TITRES_STAT!B1215</f>
        <v>43775</v>
      </c>
      <c r="B1212" s="17">
        <f>TITRES_STAT!D1215</f>
        <v>10.179500000000001</v>
      </c>
      <c r="C1212" s="2">
        <f t="shared" si="141"/>
        <v>-5.4999999999996163E-3</v>
      </c>
      <c r="D1212" s="2">
        <f t="shared" si="142"/>
        <v>10.195920000000001</v>
      </c>
      <c r="E1212" s="2">
        <f t="shared" si="144"/>
        <v>10.23869</v>
      </c>
      <c r="F1212" s="2">
        <f t="shared" si="145"/>
        <v>10.26061</v>
      </c>
      <c r="G1212" s="2">
        <f t="shared" si="147"/>
        <v>10.421342000000003</v>
      </c>
      <c r="H1212" s="2">
        <f t="shared" si="143"/>
        <v>10.363839999999993</v>
      </c>
      <c r="I1212" s="2">
        <f t="array" ref="I1212">SUMPRODUCT(B1196:B1215, (ROW(B1196:B1215)-ROW(B1196)+1)) / (20*21/2)</f>
        <v>10.214909047619049</v>
      </c>
      <c r="J1212" s="2">
        <f t="shared" si="146"/>
        <v>10.269889297242601</v>
      </c>
      <c r="K1212" s="2">
        <f t="shared" si="148"/>
        <v>10.379950760978501</v>
      </c>
    </row>
    <row r="1213" spans="1:11" ht="13.5" x14ac:dyDescent="0.25">
      <c r="A1213" s="3">
        <f>TITRES_STAT!B1216</f>
        <v>43776</v>
      </c>
      <c r="B1213" s="17">
        <f>TITRES_STAT!D1216</f>
        <v>10.146599999999999</v>
      </c>
      <c r="C1213" s="2">
        <f t="shared" si="141"/>
        <v>-3.2900000000001484E-2</v>
      </c>
      <c r="D1213" s="2">
        <f t="shared" si="142"/>
        <v>10.180579999999999</v>
      </c>
      <c r="E1213" s="2">
        <f t="shared" si="144"/>
        <v>10.22663</v>
      </c>
      <c r="F1213" s="2">
        <f t="shared" si="145"/>
        <v>10.255405</v>
      </c>
      <c r="G1213" s="2">
        <f t="shared" si="147"/>
        <v>10.410488000000004</v>
      </c>
      <c r="H1213" s="2">
        <f t="shared" si="143"/>
        <v>10.364701499999994</v>
      </c>
      <c r="I1213" s="2">
        <f t="array" ref="I1213">SUMPRODUCT(B1197:B1216, (ROW(B1197:B1216)-ROW(B1197)+1)) / (20*21/2)</f>
        <v>10.202509523809525</v>
      </c>
      <c r="J1213" s="2">
        <f t="shared" si="146"/>
        <v>10.258147459409972</v>
      </c>
      <c r="K1213" s="2">
        <f t="shared" si="148"/>
        <v>10.37079975074405</v>
      </c>
    </row>
    <row r="1214" spans="1:11" ht="13.5" x14ac:dyDescent="0.25">
      <c r="A1214" s="3">
        <f>TITRES_STAT!B1217</f>
        <v>43777</v>
      </c>
      <c r="B1214" s="17">
        <f>TITRES_STAT!D1217</f>
        <v>10.1411</v>
      </c>
      <c r="C1214" s="2">
        <f t="shared" si="141"/>
        <v>-5.4999999999996163E-3</v>
      </c>
      <c r="D1214" s="2">
        <f t="shared" si="142"/>
        <v>10.16962</v>
      </c>
      <c r="E1214" s="2">
        <f t="shared" si="144"/>
        <v>10.213470000000001</v>
      </c>
      <c r="F1214" s="2">
        <f t="shared" si="145"/>
        <v>10.249924999999999</v>
      </c>
      <c r="G1214" s="2">
        <f t="shared" si="147"/>
        <v>10.398648000000003</v>
      </c>
      <c r="H1214" s="2">
        <f t="shared" si="143"/>
        <v>10.365535499999991</v>
      </c>
      <c r="I1214" s="2">
        <f t="array" ref="I1214">SUMPRODUCT(B1198:B1217, (ROW(B1198:B1217)-ROW(B1198)+1)) / (20*21/2)</f>
        <v>10.187368095238094</v>
      </c>
      <c r="J1214" s="2">
        <f t="shared" si="146"/>
        <v>10.247000082323309</v>
      </c>
      <c r="K1214" s="2">
        <f t="shared" si="148"/>
        <v>10.361791917381538</v>
      </c>
    </row>
    <row r="1215" spans="1:11" ht="13.5" x14ac:dyDescent="0.25">
      <c r="A1215" s="3">
        <f>TITRES_STAT!B1218</f>
        <v>43780</v>
      </c>
      <c r="B1215" s="17">
        <f>TITRES_STAT!D1218</f>
        <v>10.119199999999999</v>
      </c>
      <c r="C1215" s="2">
        <f t="shared" si="141"/>
        <v>-2.1900000000000475E-2</v>
      </c>
      <c r="D1215" s="2">
        <f t="shared" si="142"/>
        <v>10.15428</v>
      </c>
      <c r="E1215" s="2">
        <f t="shared" si="144"/>
        <v>10.192090000000002</v>
      </c>
      <c r="F1215" s="2">
        <f t="shared" si="145"/>
        <v>10.243894999999998</v>
      </c>
      <c r="G1215" s="2">
        <f t="shared" si="147"/>
        <v>10.386150000000002</v>
      </c>
      <c r="H1215" s="2">
        <f t="shared" si="143"/>
        <v>10.36604749999999</v>
      </c>
      <c r="I1215" s="2">
        <f t="array" ref="I1215">SUMPRODUCT(B1199:B1218, (ROW(B1199:B1218)-ROW(B1199)+1)) / (20*21/2)</f>
        <v>10.172511904761903</v>
      </c>
      <c r="J1215" s="2">
        <f t="shared" si="146"/>
        <v>10.234828645911566</v>
      </c>
      <c r="K1215" s="2">
        <f t="shared" si="148"/>
        <v>10.352278508856772</v>
      </c>
    </row>
    <row r="1216" spans="1:11" ht="13.5" x14ac:dyDescent="0.25">
      <c r="A1216" s="3">
        <f>TITRES_STAT!B1219</f>
        <v>43781</v>
      </c>
      <c r="B1216" s="17">
        <f>TITRES_STAT!D1219</f>
        <v>10.1137</v>
      </c>
      <c r="C1216" s="2">
        <f t="shared" si="141"/>
        <v>-5.4999999999996163E-3</v>
      </c>
      <c r="D1216" s="2">
        <f t="shared" si="142"/>
        <v>10.14002</v>
      </c>
      <c r="E1216" s="2">
        <f t="shared" si="144"/>
        <v>10.172900000000002</v>
      </c>
      <c r="F1216" s="2">
        <f t="shared" si="145"/>
        <v>10.239784999999999</v>
      </c>
      <c r="G1216" s="2">
        <f t="shared" si="147"/>
        <v>10.372994</v>
      </c>
      <c r="H1216" s="2">
        <f t="shared" si="143"/>
        <v>10.36614999999999</v>
      </c>
      <c r="I1216" s="2">
        <f t="array" ref="I1216">SUMPRODUCT(B1200:B1219, (ROW(B1200:B1219)-ROW(B1200)+1)) / (20*21/2)</f>
        <v>10.158629523809525</v>
      </c>
      <c r="J1216" s="2">
        <f t="shared" si="146"/>
        <v>10.22329258439618</v>
      </c>
      <c r="K1216" s="2">
        <f t="shared" si="148"/>
        <v>10.342922488901605</v>
      </c>
    </row>
    <row r="1217" spans="1:11" ht="13.5" x14ac:dyDescent="0.25">
      <c r="A1217" s="3">
        <f>TITRES_STAT!B1220</f>
        <v>43782</v>
      </c>
      <c r="B1217" s="17">
        <f>TITRES_STAT!D1220</f>
        <v>10.0808</v>
      </c>
      <c r="C1217" s="2">
        <f t="shared" si="141"/>
        <v>-3.2899999999999707E-2</v>
      </c>
      <c r="D1217" s="2">
        <f t="shared" si="142"/>
        <v>10.120279999999999</v>
      </c>
      <c r="E1217" s="2">
        <f t="shared" si="144"/>
        <v>10.158100000000001</v>
      </c>
      <c r="F1217" s="2">
        <f t="shared" si="145"/>
        <v>10.23129</v>
      </c>
      <c r="G1217" s="2">
        <f t="shared" si="147"/>
        <v>10.359728</v>
      </c>
      <c r="H1217" s="2">
        <f t="shared" si="143"/>
        <v>10.366257999999991</v>
      </c>
      <c r="I1217" s="2">
        <f t="array" ref="I1217">SUMPRODUCT(B1201:B1220, (ROW(B1201:B1220)-ROW(B1201)+1)) / (20*21/2)</f>
        <v>10.144952380952381</v>
      </c>
      <c r="J1217" s="2">
        <f t="shared" si="146"/>
        <v>10.209721862072735</v>
      </c>
      <c r="K1217" s="2">
        <f t="shared" si="148"/>
        <v>10.332643175611347</v>
      </c>
    </row>
    <row r="1218" spans="1:11" ht="13.5" x14ac:dyDescent="0.25">
      <c r="A1218" s="3">
        <f>TITRES_STAT!B1221</f>
        <v>43783</v>
      </c>
      <c r="B1218" s="17">
        <f>TITRES_STAT!D1221</f>
        <v>10.0753</v>
      </c>
      <c r="C1218" s="2">
        <f t="shared" si="141"/>
        <v>-5.4999999999996163E-3</v>
      </c>
      <c r="D1218" s="2">
        <f t="shared" si="142"/>
        <v>10.106020000000001</v>
      </c>
      <c r="E1218" s="2">
        <f t="shared" si="144"/>
        <v>10.143299999999998</v>
      </c>
      <c r="F1218" s="2">
        <f t="shared" si="145"/>
        <v>10.215665</v>
      </c>
      <c r="G1218" s="2">
        <f t="shared" si="147"/>
        <v>10.347448000000002</v>
      </c>
      <c r="H1218" s="2">
        <f t="shared" si="143"/>
        <v>10.366168499999992</v>
      </c>
      <c r="I1218" s="2">
        <f t="array" ref="I1218">SUMPRODUCT(B1202:B1221, (ROW(B1202:B1221)-ROW(B1202)+1)) / (20*21/2)</f>
        <v>10.128531428571428</v>
      </c>
      <c r="J1218" s="2">
        <f t="shared" si="146"/>
        <v>10.196919779970569</v>
      </c>
      <c r="K1218" s="2">
        <f t="shared" si="148"/>
        <v>10.322551286371686</v>
      </c>
    </row>
    <row r="1219" spans="1:11" ht="13.5" x14ac:dyDescent="0.25">
      <c r="A1219" s="3">
        <f>TITRES_STAT!B1222</f>
        <v>43784</v>
      </c>
      <c r="B1219" s="17">
        <f>TITRES_STAT!D1222</f>
        <v>10.069900000000001</v>
      </c>
      <c r="C1219" s="2">
        <f t="shared" si="141"/>
        <v>-5.3999999999998494E-3</v>
      </c>
      <c r="D1219" s="2">
        <f t="shared" si="142"/>
        <v>10.09178</v>
      </c>
      <c r="E1219" s="2">
        <f t="shared" si="144"/>
        <v>10.130700000000001</v>
      </c>
      <c r="F1219" s="2">
        <f t="shared" si="145"/>
        <v>10.20251</v>
      </c>
      <c r="G1219" s="2">
        <f t="shared" si="147"/>
        <v>10.336156000000001</v>
      </c>
      <c r="H1219" s="2">
        <f t="shared" si="143"/>
        <v>10.366115999999991</v>
      </c>
      <c r="I1219" s="2">
        <f t="array" ref="I1219">SUMPRODUCT(B1203:B1222, (ROW(B1203:B1222)-ROW(B1203)+1)) / (20*21/2)</f>
        <v>10.109810952380951</v>
      </c>
      <c r="J1219" s="2">
        <f t="shared" si="146"/>
        <v>10.184822658068612</v>
      </c>
      <c r="K1219" s="2">
        <f t="shared" si="148"/>
        <v>10.312643392788482</v>
      </c>
    </row>
    <row r="1220" spans="1:11" ht="13.5" x14ac:dyDescent="0.25">
      <c r="A1220" s="3">
        <f>TITRES_STAT!B1223</f>
        <v>43787</v>
      </c>
      <c r="B1220" s="17">
        <f>TITRES_STAT!D1223</f>
        <v>10.0589</v>
      </c>
      <c r="C1220" s="2">
        <f t="shared" ref="C1220:C1283" si="149">B1220-B1219</f>
        <v>-1.1000000000001009E-2</v>
      </c>
      <c r="D1220" s="2">
        <f t="shared" si="142"/>
        <v>10.079719999999998</v>
      </c>
      <c r="E1220" s="2">
        <f t="shared" si="144"/>
        <v>10.117000000000001</v>
      </c>
      <c r="F1220" s="2">
        <f t="shared" si="145"/>
        <v>10.192919999999997</v>
      </c>
      <c r="G1220" s="2">
        <f t="shared" si="147"/>
        <v>10.325740000000003</v>
      </c>
      <c r="H1220" s="2">
        <f t="shared" si="143"/>
        <v>10.366008499999991</v>
      </c>
      <c r="I1220" s="2">
        <f t="array" ref="I1220">SUMPRODUCT(B1204:B1223, (ROW(B1204:B1223)-ROW(B1204)+1)) / (20*21/2)</f>
        <v>10.095510952380952</v>
      </c>
      <c r="J1220" s="2">
        <f t="shared" si="146"/>
        <v>10.172830023966839</v>
      </c>
      <c r="K1220" s="2">
        <f t="shared" si="148"/>
        <v>10.30269267150266</v>
      </c>
    </row>
    <row r="1221" spans="1:11" ht="13.5" x14ac:dyDescent="0.25">
      <c r="A1221" s="3">
        <f>TITRES_STAT!B1224</f>
        <v>43788</v>
      </c>
      <c r="B1221" s="17">
        <f>TITRES_STAT!D1224</f>
        <v>10.0205</v>
      </c>
      <c r="C1221" s="2">
        <f t="shared" si="149"/>
        <v>-3.8399999999999324E-2</v>
      </c>
      <c r="D1221" s="2">
        <f t="shared" si="142"/>
        <v>10.06108</v>
      </c>
      <c r="E1221" s="2">
        <f t="shared" si="144"/>
        <v>10.10055</v>
      </c>
      <c r="F1221" s="2">
        <f t="shared" si="145"/>
        <v>10.178664999999999</v>
      </c>
      <c r="G1221" s="2">
        <f t="shared" si="147"/>
        <v>10.314556000000003</v>
      </c>
      <c r="H1221" s="2">
        <f t="shared" si="143"/>
        <v>10.365708999999992</v>
      </c>
      <c r="I1221" s="2">
        <f t="array" ref="I1221">SUMPRODUCT(B1205:B1224, (ROW(B1205:B1224)-ROW(B1205)+1)) / (20*21/2)</f>
        <v>10.082437619047617</v>
      </c>
      <c r="J1221" s="2">
        <f t="shared" si="146"/>
        <v>10.158322402636664</v>
      </c>
      <c r="K1221" s="2">
        <f t="shared" si="148"/>
        <v>10.291626292228047</v>
      </c>
    </row>
    <row r="1222" spans="1:11" ht="13.5" x14ac:dyDescent="0.25">
      <c r="A1222" s="3">
        <f>TITRES_STAT!B1225</f>
        <v>43789</v>
      </c>
      <c r="B1222" s="17">
        <f>TITRES_STAT!D1225</f>
        <v>9.9821000000000009</v>
      </c>
      <c r="C1222" s="2">
        <f t="shared" si="149"/>
        <v>-3.8399999999999324E-2</v>
      </c>
      <c r="D1222" s="2">
        <f t="shared" ref="D1222:D1285" si="150">AVERAGE(B1218:B1222)</f>
        <v>10.041340000000002</v>
      </c>
      <c r="E1222" s="2">
        <f t="shared" si="144"/>
        <v>10.08081</v>
      </c>
      <c r="F1222" s="2">
        <f t="shared" si="145"/>
        <v>10.159749999999999</v>
      </c>
      <c r="G1222" s="2">
        <f t="shared" si="147"/>
        <v>10.302604000000001</v>
      </c>
      <c r="H1222" s="2">
        <f t="shared" si="143"/>
        <v>10.365217499999995</v>
      </c>
      <c r="I1222" s="2">
        <f t="array" ref="I1222">SUMPRODUCT(B1206:B1225, (ROW(B1206:B1225)-ROW(B1206)+1)) / (20*21/2)</f>
        <v>10.072179047619045</v>
      </c>
      <c r="J1222" s="2">
        <f t="shared" si="146"/>
        <v>10.141539316671267</v>
      </c>
      <c r="K1222" s="2">
        <f t="shared" si="148"/>
        <v>10.279488006258321</v>
      </c>
    </row>
    <row r="1223" spans="1:11" ht="13.5" x14ac:dyDescent="0.25">
      <c r="A1223" s="3">
        <f>TITRES_STAT!B1226</f>
        <v>43790</v>
      </c>
      <c r="B1223" s="17">
        <f>TITRES_STAT!D1226</f>
        <v>10.009600000000001</v>
      </c>
      <c r="C1223" s="2">
        <f t="shared" si="149"/>
        <v>2.7499999999999858E-2</v>
      </c>
      <c r="D1223" s="2">
        <f t="shared" si="150"/>
        <v>10.0282</v>
      </c>
      <c r="E1223" s="2">
        <f t="shared" si="144"/>
        <v>10.067110000000001</v>
      </c>
      <c r="F1223" s="2">
        <f t="shared" si="145"/>
        <v>10.14687</v>
      </c>
      <c r="G1223" s="2">
        <f t="shared" si="147"/>
        <v>10.292190000000003</v>
      </c>
      <c r="H1223" s="2">
        <f t="shared" si="143"/>
        <v>10.365032999999992</v>
      </c>
      <c r="I1223" s="2">
        <f t="array" ref="I1223">SUMPRODUCT(B1207:B1226, (ROW(B1207:B1226)-ROW(B1207)+1)) / (20*21/2)</f>
        <v>10.064429999999998</v>
      </c>
      <c r="J1223" s="2">
        <f t="shared" si="146"/>
        <v>10.12897366746448</v>
      </c>
      <c r="K1223" s="2">
        <f t="shared" si="148"/>
        <v>10.268904162875641</v>
      </c>
    </row>
    <row r="1224" spans="1:11" ht="13.5" x14ac:dyDescent="0.25">
      <c r="A1224" s="3">
        <f>TITRES_STAT!B1227</f>
        <v>43791</v>
      </c>
      <c r="B1224" s="17">
        <f>TITRES_STAT!D1227</f>
        <v>10.009600000000001</v>
      </c>
      <c r="C1224" s="2">
        <f t="shared" si="149"/>
        <v>0</v>
      </c>
      <c r="D1224" s="2">
        <f t="shared" si="150"/>
        <v>10.01614</v>
      </c>
      <c r="E1224" s="2">
        <f t="shared" si="144"/>
        <v>10.053960000000002</v>
      </c>
      <c r="F1224" s="2">
        <f t="shared" si="145"/>
        <v>10.133715</v>
      </c>
      <c r="G1224" s="2">
        <f t="shared" si="147"/>
        <v>10.279802000000002</v>
      </c>
      <c r="H1224" s="2">
        <f t="shared" si="143"/>
        <v>10.36529449999999</v>
      </c>
      <c r="I1224" s="2">
        <f t="array" ref="I1224">SUMPRODUCT(B1208:B1227, (ROW(B1208:B1227)-ROW(B1208)+1)) / (20*21/2)</f>
        <v>10.058998095238097</v>
      </c>
      <c r="J1224" s="2">
        <f t="shared" si="146"/>
        <v>10.117604746753578</v>
      </c>
      <c r="K1224" s="2">
        <f t="shared" si="148"/>
        <v>10.258735372174636</v>
      </c>
    </row>
    <row r="1225" spans="1:11" ht="13.5" x14ac:dyDescent="0.25">
      <c r="A1225" s="3">
        <f>TITRES_STAT!B1228</f>
        <v>43794</v>
      </c>
      <c r="B1225" s="17">
        <f>TITRES_STAT!D1228</f>
        <v>10.026</v>
      </c>
      <c r="C1225" s="2">
        <f t="shared" si="149"/>
        <v>1.6399999999999082E-2</v>
      </c>
      <c r="D1225" s="2">
        <f t="shared" si="150"/>
        <v>10.009559999999999</v>
      </c>
      <c r="E1225" s="2">
        <f t="shared" si="144"/>
        <v>10.044639999999999</v>
      </c>
      <c r="F1225" s="2">
        <f t="shared" si="145"/>
        <v>10.118365000000001</v>
      </c>
      <c r="G1225" s="2">
        <f t="shared" si="147"/>
        <v>10.268728000000001</v>
      </c>
      <c r="H1225" s="2">
        <f t="shared" si="143"/>
        <v>10.365234499999991</v>
      </c>
      <c r="I1225" s="2">
        <f t="array" ref="I1225">SUMPRODUCT(B1209:B1228, (ROW(B1209:B1228)-ROW(B1209)+1)) / (20*21/2)</f>
        <v>10.047646666666667</v>
      </c>
      <c r="J1225" s="2">
        <f t="shared" si="146"/>
        <v>10.108880485158</v>
      </c>
      <c r="K1225" s="2">
        <f t="shared" si="148"/>
        <v>10.249608494834455</v>
      </c>
    </row>
    <row r="1226" spans="1:11" ht="13.5" x14ac:dyDescent="0.25">
      <c r="A1226" s="3">
        <f>TITRES_STAT!B1229</f>
        <v>43795</v>
      </c>
      <c r="B1226" s="17">
        <f>TITRES_STAT!D1229</f>
        <v>10.037000000000001</v>
      </c>
      <c r="C1226" s="2">
        <f t="shared" si="149"/>
        <v>1.1000000000001009E-2</v>
      </c>
      <c r="D1226" s="2">
        <f t="shared" si="150"/>
        <v>10.01286</v>
      </c>
      <c r="E1226" s="2">
        <f t="shared" si="144"/>
        <v>10.03697</v>
      </c>
      <c r="F1226" s="2">
        <f t="shared" si="145"/>
        <v>10.104935000000001</v>
      </c>
      <c r="G1226" s="2">
        <f t="shared" si="147"/>
        <v>10.258314</v>
      </c>
      <c r="H1226" s="2">
        <f t="shared" ref="H1226:H1289" si="151">AVERAGE(B1027:B1226)</f>
        <v>10.36531449999999</v>
      </c>
      <c r="I1226" s="2">
        <f t="array" ref="I1226">SUMPRODUCT(B1210:B1229, (ROW(B1210:B1229)-ROW(B1210)+1)) / (20*21/2)</f>
        <v>10.040079047619047</v>
      </c>
      <c r="J1226" s="2">
        <f t="shared" si="146"/>
        <v>10.102034724666762</v>
      </c>
      <c r="K1226" s="2">
        <f t="shared" si="148"/>
        <v>10.241270906801732</v>
      </c>
    </row>
    <row r="1227" spans="1:11" ht="13.5" x14ac:dyDescent="0.25">
      <c r="A1227" s="3">
        <f>TITRES_STAT!B1230</f>
        <v>43796</v>
      </c>
      <c r="B1227" s="17">
        <f>TITRES_STAT!D1230</f>
        <v>10.0479</v>
      </c>
      <c r="C1227" s="2">
        <f t="shared" si="149"/>
        <v>1.0899999999999466E-2</v>
      </c>
      <c r="D1227" s="2">
        <f t="shared" si="150"/>
        <v>10.026019999999999</v>
      </c>
      <c r="E1227" s="2">
        <f t="shared" si="144"/>
        <v>10.03368</v>
      </c>
      <c r="F1227" s="2">
        <f t="shared" si="145"/>
        <v>10.095890000000001</v>
      </c>
      <c r="G1227" s="2">
        <f t="shared" si="147"/>
        <v>10.248336</v>
      </c>
      <c r="H1227" s="2">
        <f t="shared" si="151"/>
        <v>10.365682499999993</v>
      </c>
      <c r="I1227" s="2">
        <f t="array" ref="I1227">SUMPRODUCT(B1211:B1230, (ROW(B1211:B1230)-ROW(B1211)+1)) / (20*21/2)</f>
        <v>10.034462857142859</v>
      </c>
      <c r="J1227" s="2">
        <f t="shared" si="146"/>
        <v>10.096879036603262</v>
      </c>
      <c r="K1227" s="2">
        <f t="shared" si="148"/>
        <v>10.233687733985978</v>
      </c>
    </row>
    <row r="1228" spans="1:11" ht="13.5" x14ac:dyDescent="0.25">
      <c r="A1228" s="3">
        <f>TITRES_STAT!B1231</f>
        <v>43797</v>
      </c>
      <c r="B1228" s="17">
        <f>TITRES_STAT!D1231</f>
        <v>9.9766999999999992</v>
      </c>
      <c r="C1228" s="2">
        <f t="shared" si="149"/>
        <v>-7.120000000000104E-2</v>
      </c>
      <c r="D1228" s="2">
        <f t="shared" si="150"/>
        <v>10.019439999999999</v>
      </c>
      <c r="E1228" s="2">
        <f t="shared" ref="E1228:E1291" si="152">AVERAGE(B1219:B1228)</f>
        <v>10.023819999999999</v>
      </c>
      <c r="F1228" s="2">
        <f t="shared" si="145"/>
        <v>10.08356</v>
      </c>
      <c r="G1228" s="2">
        <f t="shared" si="147"/>
        <v>10.236826000000001</v>
      </c>
      <c r="H1228" s="2">
        <f t="shared" si="151"/>
        <v>10.365821499999992</v>
      </c>
      <c r="I1228" s="2">
        <f t="array" ref="I1228">SUMPRODUCT(B1212:B1231, (ROW(B1212:B1231)-ROW(B1212)+1)) / (20*21/2)</f>
        <v>10.031279523809525</v>
      </c>
      <c r="J1228" s="2">
        <f t="shared" si="146"/>
        <v>10.085433414069618</v>
      </c>
      <c r="K1228" s="2">
        <f t="shared" si="148"/>
        <v>10.223609783633586</v>
      </c>
    </row>
    <row r="1229" spans="1:11" ht="13.5" x14ac:dyDescent="0.25">
      <c r="A1229" s="3">
        <f>TITRES_STAT!B1232</f>
        <v>43798</v>
      </c>
      <c r="B1229" s="17">
        <f>TITRES_STAT!D1232</f>
        <v>10.004099999999999</v>
      </c>
      <c r="C1229" s="2">
        <f t="shared" si="149"/>
        <v>2.7400000000000091E-2</v>
      </c>
      <c r="D1229" s="2">
        <f t="shared" si="150"/>
        <v>10.01834</v>
      </c>
      <c r="E1229" s="2">
        <f t="shared" si="152"/>
        <v>10.017239999999999</v>
      </c>
      <c r="F1229" s="2">
        <f t="shared" si="145"/>
        <v>10.073969999999999</v>
      </c>
      <c r="G1229" s="2">
        <f t="shared" si="147"/>
        <v>10.225313999999999</v>
      </c>
      <c r="H1229" s="2">
        <f t="shared" si="151"/>
        <v>10.365651999999994</v>
      </c>
      <c r="I1229" s="2">
        <f t="array" ref="I1229">SUMPRODUCT(B1213:B1232, (ROW(B1213:B1232)-ROW(B1213)+1)) / (20*21/2)</f>
        <v>10.031960476190475</v>
      </c>
      <c r="J1229" s="2">
        <f t="shared" si="146"/>
        <v>10.077687374634417</v>
      </c>
      <c r="K1229" s="2">
        <f t="shared" si="148"/>
        <v>10.215001556824426</v>
      </c>
    </row>
    <row r="1230" spans="1:11" ht="13.5" x14ac:dyDescent="0.25">
      <c r="A1230" s="3">
        <f>TITRES_STAT!B1233</f>
        <v>43801</v>
      </c>
      <c r="B1230" s="17">
        <f>TITRES_STAT!D1233</f>
        <v>10.015000000000001</v>
      </c>
      <c r="C1230" s="2">
        <f t="shared" si="149"/>
        <v>1.0900000000001242E-2</v>
      </c>
      <c r="D1230" s="2">
        <f t="shared" si="150"/>
        <v>10.01614</v>
      </c>
      <c r="E1230" s="2">
        <f t="shared" si="152"/>
        <v>10.012849999999998</v>
      </c>
      <c r="F1230" s="2">
        <f t="shared" si="145"/>
        <v>10.064924999999999</v>
      </c>
      <c r="G1230" s="2">
        <f t="shared" si="147"/>
        <v>10.21402</v>
      </c>
      <c r="H1230" s="2">
        <f t="shared" si="151"/>
        <v>10.365961499999994</v>
      </c>
      <c r="I1230" s="2">
        <f t="array" ref="I1230">SUMPRODUCT(B1214:B1233, (ROW(B1214:B1233)-ROW(B1214)+1)) / (20*21/2)</f>
        <v>10.037884761904763</v>
      </c>
      <c r="J1230" s="2">
        <f t="shared" si="146"/>
        <v>10.071717148478758</v>
      </c>
      <c r="K1230" s="2">
        <f t="shared" si="148"/>
        <v>10.207158358517585</v>
      </c>
    </row>
    <row r="1231" spans="1:11" ht="13.5" x14ac:dyDescent="0.25">
      <c r="A1231" s="3">
        <f>TITRES_STAT!B1234</f>
        <v>43802</v>
      </c>
      <c r="B1231" s="17">
        <f>TITRES_STAT!D1234</f>
        <v>10.031499999999999</v>
      </c>
      <c r="C1231" s="2">
        <f t="shared" si="149"/>
        <v>1.6499999999998849E-2</v>
      </c>
      <c r="D1231" s="2">
        <f t="shared" si="150"/>
        <v>10.015040000000001</v>
      </c>
      <c r="E1231" s="2">
        <f t="shared" si="152"/>
        <v>10.013949999999998</v>
      </c>
      <c r="F1231" s="2">
        <f t="shared" si="145"/>
        <v>10.05725</v>
      </c>
      <c r="G1231" s="2">
        <f t="shared" si="147"/>
        <v>10.203933999999999</v>
      </c>
      <c r="H1231" s="2">
        <f t="shared" si="151"/>
        <v>10.366247499999993</v>
      </c>
      <c r="I1231" s="2">
        <f t="array" ref="I1231">SUMPRODUCT(B1215:B1234, (ROW(B1215:B1234)-ROW(B1215)+1)) / (20*21/2)</f>
        <v>10.046575238095238</v>
      </c>
      <c r="J1231" s="2">
        <f t="shared" si="146"/>
        <v>10.067886943861733</v>
      </c>
      <c r="K1231" s="2">
        <f t="shared" si="148"/>
        <v>10.200269795438464</v>
      </c>
    </row>
    <row r="1232" spans="1:11" ht="13.5" x14ac:dyDescent="0.25">
      <c r="A1232" s="3">
        <f>TITRES_STAT!B1235</f>
        <v>43803</v>
      </c>
      <c r="B1232" s="17">
        <f>TITRES_STAT!D1235</f>
        <v>10.064399999999999</v>
      </c>
      <c r="C1232" s="2">
        <f t="shared" si="149"/>
        <v>3.2899999999999707E-2</v>
      </c>
      <c r="D1232" s="2">
        <f t="shared" si="150"/>
        <v>10.018339999999998</v>
      </c>
      <c r="E1232" s="2">
        <f t="shared" si="152"/>
        <v>10.022180000000001</v>
      </c>
      <c r="F1232" s="2">
        <f t="shared" si="145"/>
        <v>10.051495000000001</v>
      </c>
      <c r="G1232" s="2">
        <f t="shared" si="147"/>
        <v>10.195273999999998</v>
      </c>
      <c r="H1232" s="2">
        <f t="shared" si="151"/>
        <v>10.366697999999994</v>
      </c>
      <c r="I1232" s="2">
        <f t="array" ref="I1232">SUMPRODUCT(B1216:B1235, (ROW(B1216:B1235)-ROW(B1216)+1)) / (20*21/2)</f>
        <v>10.056837142857141</v>
      </c>
      <c r="J1232" s="2">
        <f t="shared" si="146"/>
        <v>10.067554853970138</v>
      </c>
      <c r="K1232" s="2">
        <f t="shared" si="148"/>
        <v>10.194941568166367</v>
      </c>
    </row>
    <row r="1233" spans="1:11" ht="13.5" x14ac:dyDescent="0.25">
      <c r="A1233" s="3">
        <f>TITRES_STAT!B1236</f>
        <v>43804</v>
      </c>
      <c r="B1233" s="17">
        <f>TITRES_STAT!D1236</f>
        <v>10.1137</v>
      </c>
      <c r="C1233" s="2">
        <f t="shared" si="149"/>
        <v>4.9300000000000566E-2</v>
      </c>
      <c r="D1233" s="2">
        <f t="shared" si="150"/>
        <v>10.04574</v>
      </c>
      <c r="E1233" s="2">
        <f t="shared" si="152"/>
        <v>10.032589999999999</v>
      </c>
      <c r="F1233" s="2">
        <f t="shared" si="145"/>
        <v>10.049849999999999</v>
      </c>
      <c r="G1233" s="2">
        <f t="shared" si="147"/>
        <v>10.188695999999998</v>
      </c>
      <c r="H1233" s="2">
        <f t="shared" si="151"/>
        <v>10.367394999999995</v>
      </c>
      <c r="I1233" s="2">
        <f t="array" ref="I1233">SUMPRODUCT(B1217:B1236, (ROW(B1217:B1236)-ROW(B1217)+1)) / (20*21/2)</f>
        <v>10.065344761904763</v>
      </c>
      <c r="J1233" s="2">
        <f t="shared" si="146"/>
        <v>10.071949629782505</v>
      </c>
      <c r="K1233" s="2">
        <f t="shared" si="148"/>
        <v>10.191755624316706</v>
      </c>
    </row>
    <row r="1234" spans="1:11" ht="13.5" x14ac:dyDescent="0.25">
      <c r="A1234" s="3">
        <f>TITRES_STAT!B1237</f>
        <v>43805</v>
      </c>
      <c r="B1234" s="17">
        <f>TITRES_STAT!D1237</f>
        <v>10.1411</v>
      </c>
      <c r="C1234" s="2">
        <f t="shared" si="149"/>
        <v>2.7400000000000091E-2</v>
      </c>
      <c r="D1234" s="2">
        <f t="shared" si="150"/>
        <v>10.07314</v>
      </c>
      <c r="E1234" s="2">
        <f t="shared" si="152"/>
        <v>10.045739999999999</v>
      </c>
      <c r="F1234" s="2">
        <f t="shared" si="145"/>
        <v>10.049849999999999</v>
      </c>
      <c r="G1234" s="2">
        <f t="shared" si="147"/>
        <v>10.182665999999999</v>
      </c>
      <c r="H1234" s="2">
        <f t="shared" si="151"/>
        <v>10.368228999999994</v>
      </c>
      <c r="I1234" s="2">
        <f t="array" ref="I1234">SUMPRODUCT(B1218:B1237, (ROW(B1218:B1237)-ROW(B1218)+1)) / (20*21/2)</f>
        <v>10.073721904761904</v>
      </c>
      <c r="J1234" s="2">
        <f t="shared" si="146"/>
        <v>10.078535379327029</v>
      </c>
      <c r="K1234" s="2">
        <f t="shared" si="148"/>
        <v>10.189769129245462</v>
      </c>
    </row>
    <row r="1235" spans="1:11" ht="13.5" x14ac:dyDescent="0.25">
      <c r="A1235" s="3">
        <f>TITRES_STAT!B1238</f>
        <v>43808</v>
      </c>
      <c r="B1235" s="17">
        <f>TITRES_STAT!D1238</f>
        <v>10.1576</v>
      </c>
      <c r="C1235" s="2">
        <f t="shared" si="149"/>
        <v>1.6500000000000625E-2</v>
      </c>
      <c r="D1235" s="2">
        <f t="shared" si="150"/>
        <v>10.101660000000001</v>
      </c>
      <c r="E1235" s="2">
        <f t="shared" si="152"/>
        <v>10.0589</v>
      </c>
      <c r="F1235" s="2">
        <f t="shared" si="145"/>
        <v>10.051770000000001</v>
      </c>
      <c r="G1235" s="2">
        <f t="shared" si="147"/>
        <v>10.177513999999999</v>
      </c>
      <c r="H1235" s="2">
        <f t="shared" si="151"/>
        <v>10.369314999999995</v>
      </c>
      <c r="I1235" s="2">
        <f t="array" ref="I1235">SUMPRODUCT(B1219:B1238, (ROW(B1219:B1238)-ROW(B1219)+1)) / (20*21/2)</f>
        <v>10.08077380952381</v>
      </c>
      <c r="J1235" s="2">
        <f t="shared" si="146"/>
        <v>10.086065343200644</v>
      </c>
      <c r="K1235" s="2">
        <f t="shared" si="148"/>
        <v>10.188507594765248</v>
      </c>
    </row>
    <row r="1236" spans="1:11" ht="13.5" x14ac:dyDescent="0.25">
      <c r="A1236" s="3">
        <f>TITRES_STAT!B1239</f>
        <v>43809</v>
      </c>
      <c r="B1236" s="17">
        <f>TITRES_STAT!D1239</f>
        <v>10.1411</v>
      </c>
      <c r="C1236" s="2">
        <f t="shared" si="149"/>
        <v>-1.6500000000000625E-2</v>
      </c>
      <c r="D1236" s="2">
        <f t="shared" si="150"/>
        <v>10.12358</v>
      </c>
      <c r="E1236" s="2">
        <f t="shared" si="152"/>
        <v>10.069309999999998</v>
      </c>
      <c r="F1236" s="2">
        <f t="shared" ref="F1236:F1299" si="153">AVERAGE(B1217:B1236)</f>
        <v>10.053140000000001</v>
      </c>
      <c r="G1236" s="2">
        <f t="shared" si="147"/>
        <v>10.172579999999998</v>
      </c>
      <c r="H1236" s="2">
        <f t="shared" si="151"/>
        <v>10.370360999999994</v>
      </c>
      <c r="I1236" s="2">
        <f t="array" ref="I1236">SUMPRODUCT(B1220:B1239, (ROW(B1220:B1239)-ROW(B1220)+1)) / (20*21/2)</f>
        <v>10.087564285714283</v>
      </c>
      <c r="J1236" s="2">
        <f t="shared" si="146"/>
        <v>10.091306739086297</v>
      </c>
      <c r="K1236" s="2">
        <f t="shared" si="148"/>
        <v>10.186648473401904</v>
      </c>
    </row>
    <row r="1237" spans="1:11" ht="13.5" x14ac:dyDescent="0.25">
      <c r="A1237" s="3">
        <f>TITRES_STAT!B1240</f>
        <v>43810</v>
      </c>
      <c r="B1237" s="17">
        <f>TITRES_STAT!D1240</f>
        <v>10.1411</v>
      </c>
      <c r="C1237" s="2">
        <f t="shared" si="149"/>
        <v>0</v>
      </c>
      <c r="D1237" s="2">
        <f t="shared" si="150"/>
        <v>10.138920000000001</v>
      </c>
      <c r="E1237" s="2">
        <f t="shared" si="152"/>
        <v>10.078629999999999</v>
      </c>
      <c r="F1237" s="2">
        <f t="shared" si="153"/>
        <v>10.056155</v>
      </c>
      <c r="G1237" s="2">
        <f t="shared" si="147"/>
        <v>10.169181999999998</v>
      </c>
      <c r="H1237" s="2">
        <f t="shared" si="151"/>
        <v>10.371194999999993</v>
      </c>
      <c r="I1237" s="2">
        <f t="array" ref="I1237">SUMPRODUCT(B1221:B1240, (ROW(B1221:B1240)-ROW(B1221)+1)) / (20*21/2)</f>
        <v>10.095105714285713</v>
      </c>
      <c r="J1237" s="2">
        <f t="shared" ref="J1237:J1300" si="154">$J$4*B1237+J1236*(1-$J$4)</f>
        <v>10.096048954411412</v>
      </c>
      <c r="K1237" s="2">
        <f t="shared" si="148"/>
        <v>10.184862258758692</v>
      </c>
    </row>
    <row r="1238" spans="1:11" ht="13.5" x14ac:dyDescent="0.25">
      <c r="A1238" s="3">
        <f>TITRES_STAT!B1241</f>
        <v>43811</v>
      </c>
      <c r="B1238" s="17">
        <f>TITRES_STAT!D1241</f>
        <v>10.1302</v>
      </c>
      <c r="C1238" s="2">
        <f t="shared" si="149"/>
        <v>-1.0899999999999466E-2</v>
      </c>
      <c r="D1238" s="2">
        <f t="shared" si="150"/>
        <v>10.14222</v>
      </c>
      <c r="E1238" s="2">
        <f t="shared" si="152"/>
        <v>10.093979999999998</v>
      </c>
      <c r="F1238" s="2">
        <f t="shared" si="153"/>
        <v>10.058899999999998</v>
      </c>
      <c r="G1238" s="2">
        <f t="shared" si="147"/>
        <v>10.166771999999998</v>
      </c>
      <c r="H1238" s="2">
        <f t="shared" si="151"/>
        <v>10.370913499999995</v>
      </c>
      <c r="I1238" s="2">
        <f t="array" ref="I1238">SUMPRODUCT(B1222:B1241, (ROW(B1222:B1241)-ROW(B1222)+1)) / (20*21/2)</f>
        <v>10.097036666666666</v>
      </c>
      <c r="J1238" s="2">
        <f t="shared" si="154"/>
        <v>10.099301434943659</v>
      </c>
      <c r="K1238" s="2">
        <f t="shared" si="148"/>
        <v>10.182718640768156</v>
      </c>
    </row>
    <row r="1239" spans="1:11" ht="13.5" x14ac:dyDescent="0.25">
      <c r="A1239" s="3">
        <f>TITRES_STAT!B1242</f>
        <v>43812</v>
      </c>
      <c r="B1239" s="17">
        <f>TITRES_STAT!D1242</f>
        <v>10.1302</v>
      </c>
      <c r="C1239" s="2">
        <f t="shared" si="149"/>
        <v>0</v>
      </c>
      <c r="D1239" s="2">
        <f t="shared" si="150"/>
        <v>10.140040000000001</v>
      </c>
      <c r="E1239" s="2">
        <f t="shared" si="152"/>
        <v>10.106590000000001</v>
      </c>
      <c r="F1239" s="2">
        <f t="shared" si="153"/>
        <v>10.061914999999999</v>
      </c>
      <c r="G1239" s="2">
        <f t="shared" si="147"/>
        <v>10.162167999999999</v>
      </c>
      <c r="H1239" s="2">
        <f t="shared" si="151"/>
        <v>10.369973999999997</v>
      </c>
      <c r="I1239" s="2">
        <f t="array" ref="I1239">SUMPRODUCT(B1223:B1242, (ROW(B1223:B1242)-ROW(B1223)+1)) / (20*21/2)</f>
        <v>10.103873333333333</v>
      </c>
      <c r="J1239" s="2">
        <f t="shared" si="154"/>
        <v>10.102244155425215</v>
      </c>
      <c r="K1239" s="2">
        <f t="shared" si="148"/>
        <v>10.180659086228228</v>
      </c>
    </row>
    <row r="1240" spans="1:11" ht="13.5" x14ac:dyDescent="0.25">
      <c r="A1240" s="3">
        <f>TITRES_STAT!B1243</f>
        <v>43815</v>
      </c>
      <c r="B1240" s="17">
        <f>TITRES_STAT!D1243</f>
        <v>10.1411</v>
      </c>
      <c r="C1240" s="2">
        <f t="shared" si="149"/>
        <v>1.0899999999999466E-2</v>
      </c>
      <c r="D1240" s="2">
        <f t="shared" si="150"/>
        <v>10.13674</v>
      </c>
      <c r="E1240" s="2">
        <f t="shared" si="152"/>
        <v>10.119200000000001</v>
      </c>
      <c r="F1240" s="2">
        <f t="shared" si="153"/>
        <v>10.066024999999998</v>
      </c>
      <c r="G1240" s="2">
        <f t="shared" si="147"/>
        <v>10.158877999999998</v>
      </c>
      <c r="H1240" s="2">
        <f t="shared" si="151"/>
        <v>10.369109999999999</v>
      </c>
      <c r="I1240" s="2">
        <f t="array" ref="I1240">SUMPRODUCT(B1224:B1243, (ROW(B1224:B1243)-ROW(B1224)+1)) / (20*21/2)</f>
        <v>10.107343333333334</v>
      </c>
      <c r="J1240" s="2">
        <f t="shared" si="154"/>
        <v>10.105944712051386</v>
      </c>
      <c r="K1240" s="2">
        <f t="shared" si="148"/>
        <v>10.179107749513395</v>
      </c>
    </row>
    <row r="1241" spans="1:11" ht="13.5" x14ac:dyDescent="0.25">
      <c r="A1241" s="3">
        <f>TITRES_STAT!B1244</f>
        <v>43816</v>
      </c>
      <c r="B1241" s="17">
        <f>TITRES_STAT!D1244</f>
        <v>10.0863</v>
      </c>
      <c r="C1241" s="2">
        <f t="shared" si="149"/>
        <v>-5.4800000000000182E-2</v>
      </c>
      <c r="D1241" s="2">
        <f t="shared" si="150"/>
        <v>10.125780000000001</v>
      </c>
      <c r="E1241" s="2">
        <f t="shared" si="152"/>
        <v>10.12468</v>
      </c>
      <c r="F1241" s="2">
        <f t="shared" si="153"/>
        <v>10.069314999999998</v>
      </c>
      <c r="G1241" s="2">
        <f t="shared" si="147"/>
        <v>10.154491999999999</v>
      </c>
      <c r="H1241" s="2">
        <f t="shared" si="151"/>
        <v>10.368608999999998</v>
      </c>
      <c r="I1241" s="2">
        <f t="array" ref="I1241">SUMPRODUCT(B1225:B1244, (ROW(B1225:B1244)-ROW(B1225)+1)) / (20*21/2)</f>
        <v>10.110841428571428</v>
      </c>
      <c r="J1241" s="2">
        <f t="shared" si="154"/>
        <v>10.10407378709411</v>
      </c>
      <c r="K1241" s="2">
        <f t="shared" si="148"/>
        <v>10.175468229924636</v>
      </c>
    </row>
    <row r="1242" spans="1:11" ht="13.5" x14ac:dyDescent="0.25">
      <c r="A1242" s="3">
        <f>TITRES_STAT!B1245</f>
        <v>43817</v>
      </c>
      <c r="B1242" s="17">
        <f>TITRES_STAT!D1245</f>
        <v>10.1411</v>
      </c>
      <c r="C1242" s="2">
        <f t="shared" si="149"/>
        <v>5.4800000000000182E-2</v>
      </c>
      <c r="D1242" s="2">
        <f t="shared" si="150"/>
        <v>10.125780000000001</v>
      </c>
      <c r="E1242" s="2">
        <f t="shared" si="152"/>
        <v>10.132349999999999</v>
      </c>
      <c r="F1242" s="2">
        <f t="shared" si="153"/>
        <v>10.077264999999999</v>
      </c>
      <c r="G1242" s="2">
        <f t="shared" si="147"/>
        <v>10.151311999999999</v>
      </c>
      <c r="H1242" s="2">
        <f t="shared" si="151"/>
        <v>10.368530499999997</v>
      </c>
      <c r="I1242" s="2">
        <f t="array" ref="I1242">SUMPRODUCT(B1226:B1245, (ROW(B1226:B1245)-ROW(B1226)+1)) / (20*21/2)</f>
        <v>10.115903333333332</v>
      </c>
      <c r="J1242" s="2">
        <f t="shared" si="154"/>
        <v>10.107600093085148</v>
      </c>
      <c r="K1242" s="2">
        <f t="shared" si="148"/>
        <v>10.1741204562021</v>
      </c>
    </row>
    <row r="1243" spans="1:11" ht="13.5" x14ac:dyDescent="0.25">
      <c r="A1243" s="3">
        <f>TITRES_STAT!B1246</f>
        <v>43818</v>
      </c>
      <c r="B1243" s="17">
        <f>TITRES_STAT!D1246</f>
        <v>10.1137</v>
      </c>
      <c r="C1243" s="2">
        <f t="shared" si="149"/>
        <v>-2.7400000000000091E-2</v>
      </c>
      <c r="D1243" s="2">
        <f t="shared" si="150"/>
        <v>10.122479999999999</v>
      </c>
      <c r="E1243" s="2">
        <f t="shared" si="152"/>
        <v>10.132349999999999</v>
      </c>
      <c r="F1243" s="2">
        <f t="shared" si="153"/>
        <v>10.082469999999997</v>
      </c>
      <c r="G1243" s="2">
        <f t="shared" si="147"/>
        <v>10.148571999999998</v>
      </c>
      <c r="H1243" s="2">
        <f t="shared" si="151"/>
        <v>10.368590499999998</v>
      </c>
      <c r="I1243" s="2">
        <f t="array" ref="I1243">SUMPRODUCT(B1227:B1246, (ROW(B1227:B1246)-ROW(B1227)+1)) / (20*21/2)</f>
        <v>10.122502857142855</v>
      </c>
      <c r="J1243" s="2">
        <f t="shared" si="154"/>
        <v>10.108181036600847</v>
      </c>
      <c r="K1243" s="2">
        <f t="shared" si="148"/>
        <v>10.171751026547117</v>
      </c>
    </row>
    <row r="1244" spans="1:11" ht="13.5" x14ac:dyDescent="0.25">
      <c r="A1244" s="3">
        <f>TITRES_STAT!B1247</f>
        <v>43819</v>
      </c>
      <c r="B1244" s="17">
        <f>TITRES_STAT!D1247</f>
        <v>10.119199999999999</v>
      </c>
      <c r="C1244" s="2">
        <f t="shared" si="149"/>
        <v>5.4999999999996163E-3</v>
      </c>
      <c r="D1244" s="2">
        <f t="shared" si="150"/>
        <v>10.120279999999999</v>
      </c>
      <c r="E1244" s="2">
        <f t="shared" si="152"/>
        <v>10.130159999999998</v>
      </c>
      <c r="F1244" s="2">
        <f t="shared" si="153"/>
        <v>10.087949999999998</v>
      </c>
      <c r="G1244" s="2">
        <f t="shared" si="147"/>
        <v>10.145941999999998</v>
      </c>
      <c r="H1244" s="2">
        <f t="shared" si="151"/>
        <v>10.368360000000001</v>
      </c>
      <c r="I1244" s="2">
        <f t="array" ref="I1244">SUMPRODUCT(B1228:B1247, (ROW(B1228:B1247)-ROW(B1228)+1)) / (20*21/2)</f>
        <v>10.139473809523809</v>
      </c>
      <c r="J1244" s="2">
        <f t="shared" si="154"/>
        <v>10.109230461686481</v>
      </c>
      <c r="K1244" s="2">
        <f t="shared" si="148"/>
        <v>10.169690201976643</v>
      </c>
    </row>
    <row r="1245" spans="1:11" ht="13.5" x14ac:dyDescent="0.25">
      <c r="A1245" s="3">
        <f>TITRES_STAT!B1248</f>
        <v>43822</v>
      </c>
      <c r="B1245" s="17">
        <f>TITRES_STAT!D1248</f>
        <v>10.1411</v>
      </c>
      <c r="C1245" s="2">
        <f t="shared" si="149"/>
        <v>2.1900000000000475E-2</v>
      </c>
      <c r="D1245" s="2">
        <f t="shared" si="150"/>
        <v>10.120279999999999</v>
      </c>
      <c r="E1245" s="2">
        <f t="shared" si="152"/>
        <v>10.12851</v>
      </c>
      <c r="F1245" s="2">
        <f t="shared" si="153"/>
        <v>10.093704999999998</v>
      </c>
      <c r="G1245" s="2">
        <f t="shared" si="147"/>
        <v>10.143967999999996</v>
      </c>
      <c r="H1245" s="2">
        <f t="shared" si="151"/>
        <v>10.368259999999999</v>
      </c>
      <c r="I1245" s="2">
        <f t="array" ref="I1245">SUMPRODUCT(B1229:B1248, (ROW(B1229:B1248)-ROW(B1229)+1)) / (20*21/2)</f>
        <v>10.155862380952382</v>
      </c>
      <c r="J1245" s="2">
        <f t="shared" si="154"/>
        <v>10.112265655811578</v>
      </c>
      <c r="K1245" s="2">
        <f t="shared" si="148"/>
        <v>10.168569017585401</v>
      </c>
    </row>
    <row r="1246" spans="1:11" ht="13.5" x14ac:dyDescent="0.25">
      <c r="A1246" s="3">
        <f>TITRES_STAT!B1249</f>
        <v>43823</v>
      </c>
      <c r="B1246" s="17">
        <f>TITRES_STAT!D1249</f>
        <v>10.163</v>
      </c>
      <c r="C1246" s="2">
        <f t="shared" si="149"/>
        <v>2.1900000000000475E-2</v>
      </c>
      <c r="D1246" s="2">
        <f t="shared" si="150"/>
        <v>10.135619999999999</v>
      </c>
      <c r="E1246" s="2">
        <f t="shared" si="152"/>
        <v>10.130700000000001</v>
      </c>
      <c r="F1246" s="2">
        <f t="shared" si="153"/>
        <v>10.100004999999999</v>
      </c>
      <c r="G1246" s="2">
        <f t="shared" si="147"/>
        <v>10.143309999999996</v>
      </c>
      <c r="H1246" s="2">
        <f t="shared" si="151"/>
        <v>10.368460500000001</v>
      </c>
      <c r="I1246" s="2">
        <f t="array" ref="I1246">SUMPRODUCT(B1230:B1249, (ROW(B1230:B1249)-ROW(B1230)+1)) / (20*21/2)</f>
        <v>10.170789523809521</v>
      </c>
      <c r="J1246" s="2">
        <f t="shared" si="154"/>
        <v>10.117097498115237</v>
      </c>
      <c r="K1246" s="2">
        <f t="shared" si="148"/>
        <v>10.168350624738915</v>
      </c>
    </row>
    <row r="1247" spans="1:11" ht="13.5" x14ac:dyDescent="0.25">
      <c r="A1247" s="3">
        <f>TITRES_STAT!B1250</f>
        <v>43824</v>
      </c>
      <c r="B1247" s="17">
        <f>TITRES_STAT!D1250</f>
        <v>10.2782</v>
      </c>
      <c r="C1247" s="2">
        <f t="shared" si="149"/>
        <v>0.11519999999999975</v>
      </c>
      <c r="D1247" s="2">
        <f t="shared" si="150"/>
        <v>10.163040000000001</v>
      </c>
      <c r="E1247" s="2">
        <f t="shared" si="152"/>
        <v>10.144409999999999</v>
      </c>
      <c r="F1247" s="2">
        <f t="shared" si="153"/>
        <v>10.111519999999999</v>
      </c>
      <c r="G1247" s="2">
        <f t="shared" si="147"/>
        <v>10.143859999999997</v>
      </c>
      <c r="H1247" s="2">
        <f t="shared" si="151"/>
        <v>10.368494500000004</v>
      </c>
      <c r="I1247" s="2">
        <f t="array" ref="I1247">SUMPRODUCT(B1231:B1250, (ROW(B1231:B1250)-ROW(B1231)+1)) / (20*21/2)</f>
        <v>10.197442857142855</v>
      </c>
      <c r="J1247" s="2">
        <f t="shared" si="154"/>
        <v>10.132440593532834</v>
      </c>
      <c r="K1247" s="2">
        <f t="shared" si="148"/>
        <v>10.172658443376605</v>
      </c>
    </row>
    <row r="1248" spans="1:11" ht="13.5" x14ac:dyDescent="0.25">
      <c r="A1248" s="3">
        <f>TITRES_STAT!B1251</f>
        <v>43825</v>
      </c>
      <c r="B1248" s="17">
        <f>TITRES_STAT!D1251</f>
        <v>10.2836</v>
      </c>
      <c r="C1248" s="2">
        <f t="shared" si="149"/>
        <v>5.3999999999998494E-3</v>
      </c>
      <c r="D1248" s="2">
        <f t="shared" si="150"/>
        <v>10.19702</v>
      </c>
      <c r="E1248" s="2">
        <f t="shared" si="152"/>
        <v>10.159749999999999</v>
      </c>
      <c r="F1248" s="2">
        <f t="shared" si="153"/>
        <v>10.126864999999999</v>
      </c>
      <c r="G1248" s="2">
        <f t="shared" si="147"/>
        <v>10.141775999999998</v>
      </c>
      <c r="H1248" s="2">
        <f t="shared" si="151"/>
        <v>10.368152000000004</v>
      </c>
      <c r="I1248" s="2">
        <f t="array" ref="I1248">SUMPRODUCT(B1232:B1251, (ROW(B1232:B1251)-ROW(B1232)+1)) / (20*21/2)</f>
        <v>10.222164285714289</v>
      </c>
      <c r="J1248" s="2">
        <f t="shared" si="154"/>
        <v>10.146836727482087</v>
      </c>
      <c r="K1248" s="2">
        <f t="shared" si="148"/>
        <v>10.177009092655954</v>
      </c>
    </row>
    <row r="1249" spans="1:11" ht="13.5" x14ac:dyDescent="0.25">
      <c r="A1249" s="3">
        <f>TITRES_STAT!B1252</f>
        <v>43826</v>
      </c>
      <c r="B1249" s="17">
        <f>TITRES_STAT!D1252</f>
        <v>10.2836</v>
      </c>
      <c r="C1249" s="2">
        <f t="shared" si="149"/>
        <v>0</v>
      </c>
      <c r="D1249" s="2">
        <f t="shared" si="150"/>
        <v>10.229899999999999</v>
      </c>
      <c r="E1249" s="2">
        <f t="shared" si="152"/>
        <v>10.175090000000001</v>
      </c>
      <c r="F1249" s="2">
        <f t="shared" si="153"/>
        <v>10.140840000000001</v>
      </c>
      <c r="G1249" s="2">
        <f t="shared" si="147"/>
        <v>10.140787999999997</v>
      </c>
      <c r="H1249" s="2">
        <f t="shared" si="151"/>
        <v>10.367979500000006</v>
      </c>
      <c r="I1249" s="2">
        <f t="array" ref="I1249">SUMPRODUCT(B1233:B1252, (ROW(B1233:B1252)-ROW(B1233)+1)) / (20*21/2)</f>
        <v>10.22780380952381</v>
      </c>
      <c r="J1249" s="2">
        <f t="shared" si="154"/>
        <v>10.159861801055222</v>
      </c>
      <c r="K1249" s="2">
        <f t="shared" si="148"/>
        <v>10.181189128238072</v>
      </c>
    </row>
    <row r="1250" spans="1:11" ht="13.5" x14ac:dyDescent="0.25">
      <c r="A1250" s="3">
        <f>TITRES_STAT!B1253</f>
        <v>43829</v>
      </c>
      <c r="B1250" s="17">
        <f>TITRES_STAT!D1253</f>
        <v>10.4207</v>
      </c>
      <c r="C1250" s="2">
        <f t="shared" si="149"/>
        <v>0.13710000000000022</v>
      </c>
      <c r="D1250" s="2">
        <f t="shared" si="150"/>
        <v>10.285820000000001</v>
      </c>
      <c r="E1250" s="2">
        <f t="shared" si="152"/>
        <v>10.203050000000001</v>
      </c>
      <c r="F1250" s="2">
        <f t="shared" si="153"/>
        <v>10.161125000000002</v>
      </c>
      <c r="G1250" s="2">
        <f t="shared" si="147"/>
        <v>10.144187999999998</v>
      </c>
      <c r="H1250" s="2">
        <f t="shared" si="151"/>
        <v>10.367771000000007</v>
      </c>
      <c r="I1250" s="2">
        <f t="array" ref="I1250">SUMPRODUCT(B1234:B1253, (ROW(B1234:B1253)-ROW(B1234)+1)) / (20*21/2)</f>
        <v>10.248789047619047</v>
      </c>
      <c r="J1250" s="2">
        <f t="shared" si="154"/>
        <v>10.184703534288058</v>
      </c>
      <c r="K1250" s="2">
        <f t="shared" si="148"/>
        <v>10.190581711444421</v>
      </c>
    </row>
    <row r="1251" spans="1:11" ht="13.5" x14ac:dyDescent="0.25">
      <c r="A1251" s="3">
        <f>TITRES_STAT!B1254</f>
        <v>43830</v>
      </c>
      <c r="B1251" s="17">
        <f>TITRES_STAT!D1254</f>
        <v>10.4207</v>
      </c>
      <c r="C1251" s="2">
        <f t="shared" si="149"/>
        <v>0</v>
      </c>
      <c r="D1251" s="2">
        <f t="shared" si="150"/>
        <v>10.337359999999999</v>
      </c>
      <c r="E1251" s="2">
        <f t="shared" si="152"/>
        <v>10.23649</v>
      </c>
      <c r="F1251" s="2">
        <f t="shared" si="153"/>
        <v>10.180585000000001</v>
      </c>
      <c r="G1251" s="2">
        <f t="shared" si="147"/>
        <v>10.146489999999998</v>
      </c>
      <c r="H1251" s="2">
        <f t="shared" si="151"/>
        <v>10.367456000000006</v>
      </c>
      <c r="I1251" s="2">
        <f t="array" ref="I1251">SUMPRODUCT(B1235:B1254, (ROW(B1235:B1254)-ROW(B1235)+1)) / (20*21/2)</f>
        <v>10.26001238095238</v>
      </c>
      <c r="J1251" s="2">
        <f t="shared" si="154"/>
        <v>10.207179388165386</v>
      </c>
      <c r="K1251" s="2">
        <f t="shared" si="148"/>
        <v>10.199605958054445</v>
      </c>
    </row>
    <row r="1252" spans="1:11" ht="13.5" x14ac:dyDescent="0.25">
      <c r="A1252" s="3">
        <f>TITRES_STAT!B1255</f>
        <v>43832</v>
      </c>
      <c r="B1252" s="17">
        <f>TITRES_STAT!D1255</f>
        <v>10.239800000000001</v>
      </c>
      <c r="C1252" s="2">
        <f t="shared" si="149"/>
        <v>-0.18089999999999939</v>
      </c>
      <c r="D1252" s="2">
        <f t="shared" si="150"/>
        <v>10.32968</v>
      </c>
      <c r="E1252" s="2">
        <f t="shared" si="152"/>
        <v>10.246359999999999</v>
      </c>
      <c r="F1252" s="2">
        <f t="shared" si="153"/>
        <v>10.189355000000001</v>
      </c>
      <c r="G1252" s="2">
        <f t="shared" si="147"/>
        <v>10.144077999999999</v>
      </c>
      <c r="H1252" s="2">
        <f t="shared" si="151"/>
        <v>10.367085500000005</v>
      </c>
      <c r="I1252" s="2">
        <f t="array" ref="I1252">SUMPRODUCT(B1236:B1255, (ROW(B1236:B1255)-ROW(B1236)+1)) / (20*21/2)</f>
        <v>10.26358380952381</v>
      </c>
      <c r="J1252" s="2">
        <f t="shared" si="154"/>
        <v>10.210286113102017</v>
      </c>
      <c r="K1252" s="2">
        <f t="shared" si="148"/>
        <v>10.201182194993486</v>
      </c>
    </row>
    <row r="1253" spans="1:11" ht="13.5" x14ac:dyDescent="0.25">
      <c r="A1253" s="3">
        <f>TITRES_STAT!B1256</f>
        <v>43833</v>
      </c>
      <c r="B1253" s="17">
        <f>TITRES_STAT!D1256</f>
        <v>10.409700000000001</v>
      </c>
      <c r="C1253" s="2">
        <f t="shared" si="149"/>
        <v>0.16990000000000016</v>
      </c>
      <c r="D1253" s="2">
        <f t="shared" si="150"/>
        <v>10.354900000000001</v>
      </c>
      <c r="E1253" s="2">
        <f t="shared" si="152"/>
        <v>10.275960000000001</v>
      </c>
      <c r="F1253" s="2">
        <f t="shared" si="153"/>
        <v>10.204155</v>
      </c>
      <c r="G1253" s="2">
        <f t="shared" si="147"/>
        <v>10.146927999999997</v>
      </c>
      <c r="H1253" s="2">
        <f t="shared" si="151"/>
        <v>10.366928000000005</v>
      </c>
      <c r="I1253" s="2">
        <f t="array" ref="I1253">SUMPRODUCT(B1237:B1256, (ROW(B1237:B1256)-ROW(B1237)+1)) / (20*21/2)</f>
        <v>10.257845238095237</v>
      </c>
      <c r="J1253" s="2">
        <f t="shared" si="154"/>
        <v>10.229277911854206</v>
      </c>
      <c r="K1253" s="2">
        <f t="shared" si="148"/>
        <v>10.209359363817272</v>
      </c>
    </row>
    <row r="1254" spans="1:11" ht="13.5" x14ac:dyDescent="0.25">
      <c r="A1254" s="3">
        <f>TITRES_STAT!B1257</f>
        <v>43836</v>
      </c>
      <c r="B1254" s="17">
        <f>TITRES_STAT!D1257</f>
        <v>10.321999999999999</v>
      </c>
      <c r="C1254" s="2">
        <f t="shared" si="149"/>
        <v>-8.7700000000001666E-2</v>
      </c>
      <c r="D1254" s="2">
        <f t="shared" si="150"/>
        <v>10.362579999999999</v>
      </c>
      <c r="E1254" s="2">
        <f t="shared" si="152"/>
        <v>10.296240000000001</v>
      </c>
      <c r="F1254" s="2">
        <f t="shared" si="153"/>
        <v>10.213200000000001</v>
      </c>
      <c r="G1254" s="2">
        <f t="shared" si="147"/>
        <v>10.147913999999998</v>
      </c>
      <c r="H1254" s="2">
        <f t="shared" si="151"/>
        <v>10.367605500000007</v>
      </c>
      <c r="I1254" s="2">
        <f t="array" ref="I1254">SUMPRODUCT(B1238:B1257, (ROW(B1238:B1257)-ROW(B1238)+1)) / (20*21/2)</f>
        <v>10.26089476190476</v>
      </c>
      <c r="J1254" s="2">
        <f t="shared" si="154"/>
        <v>10.238108586915711</v>
      </c>
      <c r="K1254" s="2">
        <f t="shared" si="148"/>
        <v>10.213776643667575</v>
      </c>
    </row>
    <row r="1255" spans="1:11" ht="13.5" x14ac:dyDescent="0.25">
      <c r="A1255" s="3">
        <f>TITRES_STAT!B1258</f>
        <v>43837</v>
      </c>
      <c r="B1255" s="17">
        <f>TITRES_STAT!D1258</f>
        <v>10.2507</v>
      </c>
      <c r="C1255" s="2">
        <f t="shared" si="149"/>
        <v>-7.1299999999999031E-2</v>
      </c>
      <c r="D1255" s="2">
        <f t="shared" si="150"/>
        <v>10.328580000000001</v>
      </c>
      <c r="E1255" s="2">
        <f t="shared" si="152"/>
        <v>10.3072</v>
      </c>
      <c r="F1255" s="2">
        <f t="shared" si="153"/>
        <v>10.217855</v>
      </c>
      <c r="G1255" s="2">
        <f t="shared" si="147"/>
        <v>10.146267999999999</v>
      </c>
      <c r="H1255" s="2">
        <f t="shared" si="151"/>
        <v>10.368138500000004</v>
      </c>
      <c r="I1255" s="2">
        <f t="array" ref="I1255">SUMPRODUCT(B1239:B1258, (ROW(B1239:B1258)-ROW(B1239)+1)) / (20*21/2)</f>
        <v>10.253508095238095</v>
      </c>
      <c r="J1255" s="2">
        <f t="shared" si="154"/>
        <v>10.239307769114216</v>
      </c>
      <c r="K1255" s="2">
        <f t="shared" si="148"/>
        <v>10.21522461842571</v>
      </c>
    </row>
    <row r="1256" spans="1:11" ht="13.5" x14ac:dyDescent="0.25">
      <c r="A1256" s="3">
        <f>TITRES_STAT!B1259</f>
        <v>43838</v>
      </c>
      <c r="B1256" s="17">
        <f>TITRES_STAT!D1259</f>
        <v>10.1576</v>
      </c>
      <c r="C1256" s="2">
        <f t="shared" si="149"/>
        <v>-9.3099999999999739E-2</v>
      </c>
      <c r="D1256" s="2">
        <f t="shared" si="150"/>
        <v>10.275960000000001</v>
      </c>
      <c r="E1256" s="2">
        <f t="shared" si="152"/>
        <v>10.306659999999999</v>
      </c>
      <c r="F1256" s="2">
        <f t="shared" si="153"/>
        <v>10.218680000000001</v>
      </c>
      <c r="G1256" s="2">
        <f t="shared" si="147"/>
        <v>10.143307999999998</v>
      </c>
      <c r="H1256" s="2">
        <f t="shared" si="151"/>
        <v>10.368354500000002</v>
      </c>
      <c r="I1256" s="2">
        <f t="array" ref="I1256">SUMPRODUCT(B1240:B1259, (ROW(B1240:B1259)-ROW(B1240)+1)) / (20*21/2)</f>
        <v>10.246043333333331</v>
      </c>
      <c r="J1256" s="2">
        <f t="shared" si="154"/>
        <v>10.231526076817623</v>
      </c>
      <c r="K1256" s="2">
        <f t="shared" si="148"/>
        <v>10.21296482946784</v>
      </c>
    </row>
    <row r="1257" spans="1:11" ht="13.5" x14ac:dyDescent="0.25">
      <c r="A1257" s="3">
        <f>TITRES_STAT!B1260</f>
        <v>43839</v>
      </c>
      <c r="B1257" s="17">
        <f>TITRES_STAT!D1260</f>
        <v>10.2507</v>
      </c>
      <c r="C1257" s="2">
        <f t="shared" si="149"/>
        <v>9.3099999999999739E-2</v>
      </c>
      <c r="D1257" s="2">
        <f t="shared" si="150"/>
        <v>10.27814</v>
      </c>
      <c r="E1257" s="2">
        <f t="shared" si="152"/>
        <v>10.303909999999998</v>
      </c>
      <c r="F1257" s="2">
        <f t="shared" si="153"/>
        <v>10.224160000000001</v>
      </c>
      <c r="G1257" s="2">
        <f t="shared" si="147"/>
        <v>10.143746</v>
      </c>
      <c r="H1257" s="2">
        <f t="shared" si="151"/>
        <v>10.368123500000003</v>
      </c>
      <c r="I1257" s="2">
        <f t="array" ref="I1257">SUMPRODUCT(B1241:B1260, (ROW(B1241:B1260)-ROW(B1241)+1)) / (20*21/2)</f>
        <v>10.252071904761905</v>
      </c>
      <c r="J1257" s="2">
        <f t="shared" si="154"/>
        <v>10.233352164739754</v>
      </c>
      <c r="K1257" s="2">
        <f t="shared" si="148"/>
        <v>10.214444640076945</v>
      </c>
    </row>
    <row r="1258" spans="1:11" ht="13.5" x14ac:dyDescent="0.25">
      <c r="A1258" s="3">
        <f>TITRES_STAT!B1261</f>
        <v>43840</v>
      </c>
      <c r="B1258" s="17">
        <f>TITRES_STAT!D1261</f>
        <v>10.146599999999999</v>
      </c>
      <c r="C1258" s="2">
        <f t="shared" si="149"/>
        <v>-0.10410000000000075</v>
      </c>
      <c r="D1258" s="2">
        <f t="shared" si="150"/>
        <v>10.225519999999999</v>
      </c>
      <c r="E1258" s="2">
        <f t="shared" si="152"/>
        <v>10.290209999999998</v>
      </c>
      <c r="F1258" s="2">
        <f t="shared" si="153"/>
        <v>10.22498</v>
      </c>
      <c r="G1258" s="2">
        <f t="shared" si="147"/>
        <v>10.142211999999999</v>
      </c>
      <c r="H1258" s="2">
        <f t="shared" si="151"/>
        <v>10.367542000000004</v>
      </c>
      <c r="I1258" s="2">
        <f t="array" ref="I1258">SUMPRODUCT(B1242:B1261, (ROW(B1242:B1261)-ROW(B1242)+1)) / (20*21/2)</f>
        <v>10.268881428571428</v>
      </c>
      <c r="J1258" s="2">
        <f t="shared" si="154"/>
        <v>10.225090053812158</v>
      </c>
      <c r="K1258" s="2">
        <f t="shared" si="148"/>
        <v>10.21178406595628</v>
      </c>
    </row>
    <row r="1259" spans="1:11" ht="13.5" x14ac:dyDescent="0.25">
      <c r="A1259" s="3">
        <f>TITRES_STAT!B1262</f>
        <v>43843</v>
      </c>
      <c r="B1259" s="17">
        <f>TITRES_STAT!D1262</f>
        <v>10.146599999999999</v>
      </c>
      <c r="C1259" s="2">
        <f t="shared" si="149"/>
        <v>0</v>
      </c>
      <c r="D1259" s="2">
        <f t="shared" si="150"/>
        <v>10.190439999999999</v>
      </c>
      <c r="E1259" s="2">
        <f t="shared" si="152"/>
        <v>10.276509999999998</v>
      </c>
      <c r="F1259" s="2">
        <f t="shared" si="153"/>
        <v>10.225800000000001</v>
      </c>
      <c r="G1259" s="2">
        <f t="shared" si="147"/>
        <v>10.141225999999996</v>
      </c>
      <c r="H1259" s="2">
        <f t="shared" si="151"/>
        <v>10.367024000000004</v>
      </c>
      <c r="I1259" s="2">
        <f t="array" ref="I1259">SUMPRODUCT(B1243:B1262, (ROW(B1243:B1262)-ROW(B1243)+1)) / (20*21/2)</f>
        <v>10.28154142857143</v>
      </c>
      <c r="J1259" s="2">
        <f t="shared" si="154"/>
        <v>10.217614810591952</v>
      </c>
      <c r="K1259" s="2">
        <f t="shared" si="148"/>
        <v>10.209227828075642</v>
      </c>
    </row>
    <row r="1260" spans="1:11" ht="13.5" x14ac:dyDescent="0.25">
      <c r="A1260" s="3">
        <f>TITRES_STAT!B1263</f>
        <v>43845</v>
      </c>
      <c r="B1260" s="17">
        <f>TITRES_STAT!D1263</f>
        <v>10.289099999999999</v>
      </c>
      <c r="C1260" s="2">
        <f t="shared" si="149"/>
        <v>0.14250000000000007</v>
      </c>
      <c r="D1260" s="2">
        <f t="shared" si="150"/>
        <v>10.198119999999999</v>
      </c>
      <c r="E1260" s="2">
        <f t="shared" si="152"/>
        <v>10.263350000000001</v>
      </c>
      <c r="F1260" s="2">
        <f t="shared" si="153"/>
        <v>10.2332</v>
      </c>
      <c r="G1260" s="2">
        <f t="shared" si="147"/>
        <v>10.143089999999999</v>
      </c>
      <c r="H1260" s="2">
        <f t="shared" si="151"/>
        <v>10.366921500000004</v>
      </c>
      <c r="I1260" s="2">
        <f t="array" ref="I1260">SUMPRODUCT(B1244:B1263, (ROW(B1244:B1263)-ROW(B1244)+1)) / (20*21/2)</f>
        <v>10.277910000000002</v>
      </c>
      <c r="J1260" s="2">
        <f t="shared" si="154"/>
        <v>10.224422923868909</v>
      </c>
      <c r="K1260" s="2">
        <f t="shared" si="148"/>
        <v>10.212360070111892</v>
      </c>
    </row>
    <row r="1261" spans="1:11" ht="13.5" x14ac:dyDescent="0.25">
      <c r="A1261" s="3">
        <f>TITRES_STAT!B1264</f>
        <v>43846</v>
      </c>
      <c r="B1261" s="17">
        <f>TITRES_STAT!D1264</f>
        <v>10.409700000000001</v>
      </c>
      <c r="C1261" s="2">
        <f t="shared" si="149"/>
        <v>0.12060000000000137</v>
      </c>
      <c r="D1261" s="2">
        <f t="shared" si="150"/>
        <v>10.24854</v>
      </c>
      <c r="E1261" s="2">
        <f t="shared" si="152"/>
        <v>10.26225</v>
      </c>
      <c r="F1261" s="2">
        <f t="shared" si="153"/>
        <v>10.249369999999999</v>
      </c>
      <c r="G1261" s="2">
        <f t="shared" si="147"/>
        <v>10.147583999999998</v>
      </c>
      <c r="H1261" s="2">
        <f t="shared" si="151"/>
        <v>10.368334500000003</v>
      </c>
      <c r="I1261" s="2">
        <f t="array" ref="I1261">SUMPRODUCT(B1245:B1264, (ROW(B1245:B1264)-ROW(B1245)+1)) / (20*21/2)</f>
        <v>10.288899523809524</v>
      </c>
      <c r="J1261" s="2">
        <f t="shared" si="154"/>
        <v>10.242068359690919</v>
      </c>
      <c r="K1261" s="2">
        <f t="shared" si="148"/>
        <v>10.220098890891819</v>
      </c>
    </row>
    <row r="1262" spans="1:11" ht="13.5" x14ac:dyDescent="0.25">
      <c r="A1262" s="3">
        <f>TITRES_STAT!B1265</f>
        <v>43847</v>
      </c>
      <c r="B1262" s="17">
        <f>TITRES_STAT!D1265</f>
        <v>10.382300000000001</v>
      </c>
      <c r="C1262" s="2">
        <f t="shared" si="149"/>
        <v>-2.7400000000000091E-2</v>
      </c>
      <c r="D1262" s="2">
        <f t="shared" si="150"/>
        <v>10.27486</v>
      </c>
      <c r="E1262" s="2">
        <f t="shared" si="152"/>
        <v>10.2765</v>
      </c>
      <c r="F1262" s="2">
        <f t="shared" si="153"/>
        <v>10.261429999999999</v>
      </c>
      <c r="G1262" s="2">
        <f t="shared" si="147"/>
        <v>10.151639999999997</v>
      </c>
      <c r="H1262" s="2">
        <f t="shared" si="151"/>
        <v>10.370013500000006</v>
      </c>
      <c r="I1262" s="2">
        <f t="array" ref="I1262">SUMPRODUCT(B1246:B1265, (ROW(B1246:B1265)-ROW(B1246)+1)) / (20*21/2)</f>
        <v>10.298636190476191</v>
      </c>
      <c r="J1262" s="2">
        <f t="shared" si="154"/>
        <v>10.25542375400607</v>
      </c>
      <c r="K1262" s="2">
        <f t="shared" si="148"/>
        <v>10.226459718699983</v>
      </c>
    </row>
    <row r="1263" spans="1:11" ht="13.5" x14ac:dyDescent="0.25">
      <c r="A1263" s="3">
        <f>TITRES_STAT!B1266</f>
        <v>43850</v>
      </c>
      <c r="B1263" s="17">
        <f>TITRES_STAT!D1266</f>
        <v>10.2233</v>
      </c>
      <c r="C1263" s="2">
        <f t="shared" si="149"/>
        <v>-0.1590000000000007</v>
      </c>
      <c r="D1263" s="2">
        <f t="shared" si="150"/>
        <v>10.2902</v>
      </c>
      <c r="E1263" s="2">
        <f t="shared" si="152"/>
        <v>10.257859999999999</v>
      </c>
      <c r="F1263" s="2">
        <f t="shared" si="153"/>
        <v>10.266909999999999</v>
      </c>
      <c r="G1263" s="2">
        <f t="shared" si="147"/>
        <v>10.153173999999996</v>
      </c>
      <c r="H1263" s="2">
        <f t="shared" si="151"/>
        <v>10.372319500000005</v>
      </c>
      <c r="I1263" s="2">
        <f t="array" ref="I1263">SUMPRODUCT(B1247:B1266, (ROW(B1247:B1266)-ROW(B1247)+1)) / (20*21/2)</f>
        <v>10.32028142857143</v>
      </c>
      <c r="J1263" s="2">
        <f t="shared" si="154"/>
        <v>10.252364348862635</v>
      </c>
      <c r="K1263" s="2">
        <f t="shared" si="148"/>
        <v>10.22633580816273</v>
      </c>
    </row>
    <row r="1264" spans="1:11" ht="13.5" x14ac:dyDescent="0.25">
      <c r="A1264" s="3">
        <f>TITRES_STAT!B1267</f>
        <v>43851</v>
      </c>
      <c r="B1264" s="17">
        <f>TITRES_STAT!D1267</f>
        <v>10.382300000000001</v>
      </c>
      <c r="C1264" s="2">
        <f t="shared" si="149"/>
        <v>0.1590000000000007</v>
      </c>
      <c r="D1264" s="2">
        <f t="shared" si="150"/>
        <v>10.337340000000001</v>
      </c>
      <c r="E1264" s="2">
        <f t="shared" si="152"/>
        <v>10.26389</v>
      </c>
      <c r="F1264" s="2">
        <f t="shared" si="153"/>
        <v>10.280064999999999</v>
      </c>
      <c r="G1264" s="2">
        <f t="shared" si="147"/>
        <v>10.157997999999997</v>
      </c>
      <c r="H1264" s="2">
        <f t="shared" si="151"/>
        <v>10.375526500000005</v>
      </c>
      <c r="I1264" s="2">
        <f t="array" ref="I1264">SUMPRODUCT(B1248:B1267, (ROW(B1248:B1267)-ROW(B1248)+1)) / (20*21/2)</f>
        <v>10.347534285714286</v>
      </c>
      <c r="J1264" s="2">
        <f t="shared" si="154"/>
        <v>10.26473917278048</v>
      </c>
      <c r="K1264" s="2">
        <f t="shared" si="148"/>
        <v>10.232452050979878</v>
      </c>
    </row>
    <row r="1265" spans="1:11" ht="13.5" x14ac:dyDescent="0.25">
      <c r="A1265" s="3">
        <f>TITRES_STAT!B1268</f>
        <v>43852</v>
      </c>
      <c r="B1265" s="17">
        <f>TITRES_STAT!D1268</f>
        <v>10.382300000000001</v>
      </c>
      <c r="C1265" s="2">
        <f t="shared" si="149"/>
        <v>0</v>
      </c>
      <c r="D1265" s="2">
        <f t="shared" si="150"/>
        <v>10.355980000000001</v>
      </c>
      <c r="E1265" s="2">
        <f t="shared" si="152"/>
        <v>10.277049999999999</v>
      </c>
      <c r="F1265" s="2">
        <f t="shared" si="153"/>
        <v>10.292124999999999</v>
      </c>
      <c r="G1265" s="2">
        <f t="shared" si="147"/>
        <v>10.163259999999998</v>
      </c>
      <c r="H1265" s="2">
        <f t="shared" si="151"/>
        <v>10.378203000000006</v>
      </c>
      <c r="I1265" s="2">
        <f t="array" ref="I1265">SUMPRODUCT(B1249:B1268, (ROW(B1249:B1268)-ROW(B1249)+1)) / (20*21/2)</f>
        <v>10.399378095238097</v>
      </c>
      <c r="J1265" s="2">
        <f t="shared" si="154"/>
        <v>10.275935442039483</v>
      </c>
      <c r="K1265" s="2">
        <f t="shared" si="148"/>
        <v>10.238328441137531</v>
      </c>
    </row>
    <row r="1266" spans="1:11" ht="13.5" x14ac:dyDescent="0.25">
      <c r="A1266" s="3">
        <f>TITRES_STAT!B1269</f>
        <v>43853</v>
      </c>
      <c r="B1266" s="17">
        <f>TITRES_STAT!D1269</f>
        <v>10.519399999999999</v>
      </c>
      <c r="C1266" s="2">
        <f t="shared" si="149"/>
        <v>0.13709999999999845</v>
      </c>
      <c r="D1266" s="2">
        <f t="shared" si="150"/>
        <v>10.37792</v>
      </c>
      <c r="E1266" s="2">
        <f t="shared" si="152"/>
        <v>10.313230000000001</v>
      </c>
      <c r="F1266" s="2">
        <f t="shared" si="153"/>
        <v>10.309944999999997</v>
      </c>
      <c r="G1266" s="2">
        <f t="shared" ref="G1266:G1329" si="155">AVERAGE(B1217:B1266)</f>
        <v>10.171373999999998</v>
      </c>
      <c r="H1266" s="2">
        <f t="shared" si="151"/>
        <v>10.381989500000007</v>
      </c>
      <c r="I1266" s="2">
        <f t="array" ref="I1266">SUMPRODUCT(B1250:B1269, (ROW(B1250:B1269)-ROW(B1250)+1)) / (20*21/2)</f>
        <v>10.457304761904762</v>
      </c>
      <c r="J1266" s="2">
        <f t="shared" si="154"/>
        <v>10.299122542797626</v>
      </c>
      <c r="K1266" s="2">
        <f t="shared" si="148"/>
        <v>10.249350855210569</v>
      </c>
    </row>
    <row r="1267" spans="1:11" ht="13.5" x14ac:dyDescent="0.25">
      <c r="A1267" s="3">
        <f>TITRES_STAT!B1270</f>
        <v>43854</v>
      </c>
      <c r="B1267" s="17">
        <f>TITRES_STAT!D1270</f>
        <v>10.5961</v>
      </c>
      <c r="C1267" s="2">
        <f t="shared" si="149"/>
        <v>7.6700000000000657E-2</v>
      </c>
      <c r="D1267" s="2">
        <f t="shared" si="150"/>
        <v>10.420680000000001</v>
      </c>
      <c r="E1267" s="2">
        <f t="shared" si="152"/>
        <v>10.347770000000001</v>
      </c>
      <c r="F1267" s="2">
        <f t="shared" si="153"/>
        <v>10.325839999999996</v>
      </c>
      <c r="G1267" s="2">
        <f t="shared" si="155"/>
        <v>10.181679999999998</v>
      </c>
      <c r="H1267" s="2">
        <f t="shared" si="151"/>
        <v>10.386159500000005</v>
      </c>
      <c r="I1267" s="2">
        <f t="array" ref="I1267">SUMPRODUCT(B1251:B1270, (ROW(B1251:B1270)-ROW(B1251)+1)) / (20*21/2)</f>
        <v>10.510946666666669</v>
      </c>
      <c r="J1267" s="2">
        <f t="shared" si="154"/>
        <v>10.327406110150234</v>
      </c>
      <c r="K1267" s="2">
        <f t="shared" ref="K1267:K1330" si="156">$K$4*B1267+(1-$K$4)*K1266</f>
        <v>10.262948860888585</v>
      </c>
    </row>
    <row r="1268" spans="1:11" ht="13.5" x14ac:dyDescent="0.25">
      <c r="A1268" s="3">
        <f>TITRES_STAT!B1271</f>
        <v>43857</v>
      </c>
      <c r="B1268" s="17">
        <f>TITRES_STAT!D1271</f>
        <v>10.870200000000001</v>
      </c>
      <c r="C1268" s="2">
        <f t="shared" si="149"/>
        <v>0.27410000000000068</v>
      </c>
      <c r="D1268" s="2">
        <f t="shared" si="150"/>
        <v>10.550059999999998</v>
      </c>
      <c r="E1268" s="2">
        <f t="shared" si="152"/>
        <v>10.420129999999999</v>
      </c>
      <c r="F1268" s="2">
        <f t="shared" si="153"/>
        <v>10.355169999999998</v>
      </c>
      <c r="G1268" s="2">
        <f t="shared" si="155"/>
        <v>10.197577999999998</v>
      </c>
      <c r="H1268" s="2">
        <f t="shared" si="151"/>
        <v>10.391763500000003</v>
      </c>
      <c r="I1268" s="2">
        <f t="array" ref="I1268">SUMPRODUCT(B1252:B1271, (ROW(B1252:B1271)-ROW(B1252)+1)) / (20*21/2)</f>
        <v>10.559447142857143</v>
      </c>
      <c r="J1268" s="2">
        <f t="shared" si="154"/>
        <v>10.379100766326403</v>
      </c>
      <c r="K1268" s="2">
        <f t="shared" si="156"/>
        <v>10.286762631049818</v>
      </c>
    </row>
    <row r="1269" spans="1:11" ht="13.5" x14ac:dyDescent="0.25">
      <c r="A1269" s="3">
        <f>TITRES_STAT!B1272</f>
        <v>43858</v>
      </c>
      <c r="B1269" s="17">
        <f>TITRES_STAT!D1272</f>
        <v>10.9634</v>
      </c>
      <c r="C1269" s="2">
        <f t="shared" si="149"/>
        <v>9.3199999999999505E-2</v>
      </c>
      <c r="D1269" s="2">
        <f t="shared" si="150"/>
        <v>10.666279999999999</v>
      </c>
      <c r="E1269" s="2">
        <f t="shared" si="152"/>
        <v>10.501810000000001</v>
      </c>
      <c r="F1269" s="2">
        <f t="shared" si="153"/>
        <v>10.38916</v>
      </c>
      <c r="G1269" s="2">
        <f t="shared" si="155"/>
        <v>10.215447999999999</v>
      </c>
      <c r="H1269" s="2">
        <f t="shared" si="151"/>
        <v>10.397982000000004</v>
      </c>
      <c r="I1269" s="2">
        <f t="array" ref="I1269">SUMPRODUCT(B1253:B1272, (ROW(B1253:B1272)-ROW(B1253)+1)) / (20*21/2)</f>
        <v>10.617031904761905</v>
      </c>
      <c r="J1269" s="2">
        <f t="shared" si="154"/>
        <v>10.434748312390555</v>
      </c>
      <c r="K1269" s="2">
        <f t="shared" si="156"/>
        <v>10.313297429832179</v>
      </c>
    </row>
    <row r="1270" spans="1:11" ht="13.5" x14ac:dyDescent="0.25">
      <c r="A1270" s="3">
        <f>TITRES_STAT!B1273</f>
        <v>43859</v>
      </c>
      <c r="B1270" s="17">
        <f>TITRES_STAT!D1273</f>
        <v>10.952400000000001</v>
      </c>
      <c r="C1270" s="2">
        <f t="shared" si="149"/>
        <v>-1.0999999999999233E-2</v>
      </c>
      <c r="D1270" s="2">
        <f t="shared" si="150"/>
        <v>10.7803</v>
      </c>
      <c r="E1270" s="2">
        <f t="shared" si="152"/>
        <v>10.568139999999998</v>
      </c>
      <c r="F1270" s="2">
        <f t="shared" si="153"/>
        <v>10.415745000000003</v>
      </c>
      <c r="G1270" s="2">
        <f t="shared" si="155"/>
        <v>10.233317999999997</v>
      </c>
      <c r="H1270" s="2">
        <f t="shared" si="151"/>
        <v>10.403933500000004</v>
      </c>
      <c r="I1270" s="2">
        <f t="array" ref="I1270">SUMPRODUCT(B1254:B1273, (ROW(B1254:B1273)-ROW(B1254)+1)) / (20*21/2)</f>
        <v>10.676522380952383</v>
      </c>
      <c r="J1270" s="2">
        <f t="shared" si="154"/>
        <v>10.484048473115264</v>
      </c>
      <c r="K1270" s="2">
        <f t="shared" si="156"/>
        <v>10.338360275721113</v>
      </c>
    </row>
    <row r="1271" spans="1:11" ht="13.5" x14ac:dyDescent="0.25">
      <c r="A1271" s="3">
        <f>TITRES_STAT!B1274</f>
        <v>43860</v>
      </c>
      <c r="B1271" s="17">
        <f>TITRES_STAT!D1274</f>
        <v>10.925000000000001</v>
      </c>
      <c r="C1271" s="2">
        <f t="shared" si="149"/>
        <v>-2.7400000000000091E-2</v>
      </c>
      <c r="D1271" s="2">
        <f t="shared" si="150"/>
        <v>10.861419999999999</v>
      </c>
      <c r="E1271" s="2">
        <f t="shared" si="152"/>
        <v>10.619669999999999</v>
      </c>
      <c r="F1271" s="2">
        <f t="shared" si="153"/>
        <v>10.440960000000002</v>
      </c>
      <c r="G1271" s="2">
        <f t="shared" si="155"/>
        <v>10.251407999999996</v>
      </c>
      <c r="H1271" s="2">
        <f t="shared" si="151"/>
        <v>10.410066500000005</v>
      </c>
      <c r="I1271" s="2">
        <f t="array" ref="I1271">SUMPRODUCT(B1255:B1274, (ROW(B1255:B1274)-ROW(B1255)+1)) / (20*21/2)</f>
        <v>10.74523095238095</v>
      </c>
      <c r="J1271" s="2">
        <f t="shared" si="154"/>
        <v>10.526043856628096</v>
      </c>
      <c r="K1271" s="2">
        <f t="shared" si="156"/>
        <v>10.361365755104599</v>
      </c>
    </row>
    <row r="1272" spans="1:11" ht="13.5" x14ac:dyDescent="0.25">
      <c r="A1272" s="3">
        <f>TITRES_STAT!B1275</f>
        <v>43861</v>
      </c>
      <c r="B1272" s="17">
        <f>TITRES_STAT!D1275</f>
        <v>11.0456</v>
      </c>
      <c r="C1272" s="2">
        <f t="shared" si="149"/>
        <v>0.1205999999999996</v>
      </c>
      <c r="D1272" s="2">
        <f t="shared" si="150"/>
        <v>10.951319999999999</v>
      </c>
      <c r="E1272" s="2">
        <f t="shared" si="152"/>
        <v>10.686000000000002</v>
      </c>
      <c r="F1272" s="2">
        <f t="shared" si="153"/>
        <v>10.481250000000003</v>
      </c>
      <c r="G1272" s="2">
        <f t="shared" si="155"/>
        <v>10.272677999999999</v>
      </c>
      <c r="H1272" s="2">
        <f t="shared" si="151"/>
        <v>10.416505000000006</v>
      </c>
      <c r="I1272" s="2">
        <f t="array" ref="I1272">SUMPRODUCT(B1256:B1275, (ROW(B1256:B1275)-ROW(B1256)+1)) / (20*21/2)</f>
        <v>10.80070380952381</v>
      </c>
      <c r="J1272" s="2">
        <f t="shared" si="154"/>
        <v>10.575525394092088</v>
      </c>
      <c r="K1272" s="2">
        <f t="shared" si="156"/>
        <v>10.388198470590693</v>
      </c>
    </row>
    <row r="1273" spans="1:11" ht="13.5" x14ac:dyDescent="0.25">
      <c r="A1273" s="3">
        <f>TITRES_STAT!B1276</f>
        <v>43864</v>
      </c>
      <c r="B1273" s="17">
        <f>TITRES_STAT!D1276</f>
        <v>11.1059</v>
      </c>
      <c r="C1273" s="2">
        <f t="shared" si="149"/>
        <v>6.0299999999999798E-2</v>
      </c>
      <c r="D1273" s="2">
        <f t="shared" si="150"/>
        <v>10.99846</v>
      </c>
      <c r="E1273" s="2">
        <f t="shared" si="152"/>
        <v>10.77426</v>
      </c>
      <c r="F1273" s="2">
        <f t="shared" si="153"/>
        <v>10.516060000000001</v>
      </c>
      <c r="G1273" s="2">
        <f t="shared" si="155"/>
        <v>10.294603999999998</v>
      </c>
      <c r="H1273" s="2">
        <f t="shared" si="151"/>
        <v>10.423436000000006</v>
      </c>
      <c r="I1273" s="2">
        <f t="array" ref="I1273">SUMPRODUCT(B1257:B1276, (ROW(B1257:B1276)-ROW(B1257)+1)) / (20*21/2)</f>
        <v>10.849311904761905</v>
      </c>
      <c r="J1273" s="2">
        <f t="shared" si="154"/>
        <v>10.626037261321413</v>
      </c>
      <c r="K1273" s="2">
        <f t="shared" si="156"/>
        <v>10.416343628606743</v>
      </c>
    </row>
    <row r="1274" spans="1:11" ht="13.5" x14ac:dyDescent="0.25">
      <c r="A1274" s="3">
        <f>TITRES_STAT!B1277</f>
        <v>43865</v>
      </c>
      <c r="B1274" s="17">
        <f>TITRES_STAT!D1277</f>
        <v>11.237500000000001</v>
      </c>
      <c r="C1274" s="2">
        <f t="shared" si="149"/>
        <v>0.13160000000000061</v>
      </c>
      <c r="D1274" s="2">
        <f t="shared" si="150"/>
        <v>11.053280000000001</v>
      </c>
      <c r="E1274" s="2">
        <f t="shared" si="152"/>
        <v>10.859780000000001</v>
      </c>
      <c r="F1274" s="2">
        <f t="shared" si="153"/>
        <v>10.561835000000002</v>
      </c>
      <c r="G1274" s="2">
        <f t="shared" si="155"/>
        <v>10.319161999999997</v>
      </c>
      <c r="H1274" s="2">
        <f t="shared" si="151"/>
        <v>10.431025000000007</v>
      </c>
      <c r="I1274" s="2">
        <f t="array" ref="I1274">SUMPRODUCT(B1258:B1277, (ROW(B1258:B1277)-ROW(B1258)+1)) / (20*21/2)</f>
        <v>10.902218571428572</v>
      </c>
      <c r="J1274" s="2">
        <f t="shared" si="154"/>
        <v>10.684271807862229</v>
      </c>
      <c r="K1274" s="2">
        <f t="shared" si="156"/>
        <v>10.448545839249617</v>
      </c>
    </row>
    <row r="1275" spans="1:11" ht="13.5" x14ac:dyDescent="0.25">
      <c r="A1275" s="3">
        <f>TITRES_STAT!B1278</f>
        <v>43866</v>
      </c>
      <c r="B1275" s="17">
        <f>TITRES_STAT!D1278</f>
        <v>11.144299999999999</v>
      </c>
      <c r="C1275" s="2">
        <f t="shared" si="149"/>
        <v>-9.3200000000001282E-2</v>
      </c>
      <c r="D1275" s="2">
        <f t="shared" si="150"/>
        <v>11.091660000000001</v>
      </c>
      <c r="E1275" s="2">
        <f t="shared" si="152"/>
        <v>10.935979999999999</v>
      </c>
      <c r="F1275" s="2">
        <f t="shared" si="153"/>
        <v>10.606515000000002</v>
      </c>
      <c r="G1275" s="2">
        <f t="shared" si="155"/>
        <v>10.341527999999998</v>
      </c>
      <c r="H1275" s="2">
        <f t="shared" si="151"/>
        <v>10.437978500000007</v>
      </c>
      <c r="I1275" s="2">
        <f t="array" ref="I1275">SUMPRODUCT(B1259:B1278, (ROW(B1259:B1278)-ROW(B1259)+1)) / (20*21/2)</f>
        <v>10.946385714285714</v>
      </c>
      <c r="J1275" s="2">
        <f t="shared" si="154"/>
        <v>10.728084016637254</v>
      </c>
      <c r="K1275" s="2">
        <f t="shared" si="156"/>
        <v>10.47583031614179</v>
      </c>
    </row>
    <row r="1276" spans="1:11" ht="13.5" x14ac:dyDescent="0.25">
      <c r="A1276" s="3">
        <f>TITRES_STAT!B1279</f>
        <v>43867</v>
      </c>
      <c r="B1276" s="17">
        <f>TITRES_STAT!D1279</f>
        <v>11.116899999999999</v>
      </c>
      <c r="C1276" s="2">
        <f t="shared" si="149"/>
        <v>-2.7400000000000091E-2</v>
      </c>
      <c r="D1276" s="2">
        <f t="shared" si="150"/>
        <v>11.130039999999999</v>
      </c>
      <c r="E1276" s="2">
        <f t="shared" si="152"/>
        <v>10.99573</v>
      </c>
      <c r="F1276" s="2">
        <f t="shared" si="153"/>
        <v>10.65448</v>
      </c>
      <c r="G1276" s="2">
        <f t="shared" si="155"/>
        <v>10.363125999999998</v>
      </c>
      <c r="H1276" s="2">
        <f t="shared" si="151"/>
        <v>10.443797500000006</v>
      </c>
      <c r="I1276" s="2">
        <f t="array" ref="I1276">SUMPRODUCT(B1260:B1279, (ROW(B1260:B1279)-ROW(B1260)+1)) / (20*21/2)</f>
        <v>10.98465</v>
      </c>
      <c r="J1276" s="2">
        <f t="shared" si="154"/>
        <v>10.765114110290849</v>
      </c>
      <c r="K1276" s="2">
        <f t="shared" si="156"/>
        <v>10.500970303744072</v>
      </c>
    </row>
    <row r="1277" spans="1:11" ht="13.5" x14ac:dyDescent="0.25">
      <c r="A1277" s="3">
        <f>TITRES_STAT!B1280</f>
        <v>43868</v>
      </c>
      <c r="B1277" s="17">
        <f>TITRES_STAT!D1280</f>
        <v>11.21</v>
      </c>
      <c r="C1277" s="2">
        <f t="shared" si="149"/>
        <v>9.3100000000001515E-2</v>
      </c>
      <c r="D1277" s="2">
        <f t="shared" si="150"/>
        <v>11.162920000000002</v>
      </c>
      <c r="E1277" s="2">
        <f t="shared" si="152"/>
        <v>11.057120000000001</v>
      </c>
      <c r="F1277" s="2">
        <f t="shared" si="153"/>
        <v>10.702445000000001</v>
      </c>
      <c r="G1277" s="2">
        <f t="shared" si="155"/>
        <v>10.386367999999997</v>
      </c>
      <c r="H1277" s="2">
        <f t="shared" si="151"/>
        <v>10.450188000000004</v>
      </c>
      <c r="I1277" s="2">
        <f t="array" ref="I1277">SUMPRODUCT(B1261:B1280, (ROW(B1261:B1280)-ROW(B1261)+1)) / (20*21/2)</f>
        <v>11.019159047619048</v>
      </c>
      <c r="J1277" s="2">
        <f t="shared" si="154"/>
        <v>10.807484195025053</v>
      </c>
      <c r="K1277" s="2">
        <f t="shared" si="156"/>
        <v>10.528775389871756</v>
      </c>
    </row>
    <row r="1278" spans="1:11" ht="13.5" x14ac:dyDescent="0.25">
      <c r="A1278" s="3">
        <f>TITRES_STAT!B1281</f>
        <v>43871</v>
      </c>
      <c r="B1278" s="17">
        <f>TITRES_STAT!D1281</f>
        <v>11.1662</v>
      </c>
      <c r="C1278" s="2">
        <f t="shared" si="149"/>
        <v>-4.3800000000000949E-2</v>
      </c>
      <c r="D1278" s="2">
        <f t="shared" si="150"/>
        <v>11.17498</v>
      </c>
      <c r="E1278" s="2">
        <f t="shared" si="152"/>
        <v>11.08672</v>
      </c>
      <c r="F1278" s="2">
        <f t="shared" si="153"/>
        <v>10.753424999999998</v>
      </c>
      <c r="G1278" s="2">
        <f t="shared" si="155"/>
        <v>10.410157999999997</v>
      </c>
      <c r="H1278" s="2">
        <f t="shared" si="151"/>
        <v>10.455723000000008</v>
      </c>
      <c r="I1278" s="2">
        <f t="array" ref="I1278">SUMPRODUCT(B1262:B1281, (ROW(B1262:B1281)-ROW(B1262)+1)) / (20*21/2)</f>
        <v>11.049491428571431</v>
      </c>
      <c r="J1278" s="2">
        <f t="shared" si="154"/>
        <v>10.841647605022667</v>
      </c>
      <c r="K1278" s="2">
        <f t="shared" si="156"/>
        <v>10.553772433406197</v>
      </c>
    </row>
    <row r="1279" spans="1:11" ht="13.5" x14ac:dyDescent="0.25">
      <c r="A1279" s="3">
        <f>TITRES_STAT!B1282</f>
        <v>43872</v>
      </c>
      <c r="B1279" s="17">
        <f>TITRES_STAT!D1282</f>
        <v>11.155200000000001</v>
      </c>
      <c r="C1279" s="2">
        <f t="shared" si="149"/>
        <v>-1.0999999999999233E-2</v>
      </c>
      <c r="D1279" s="2">
        <f t="shared" si="150"/>
        <v>11.158519999999999</v>
      </c>
      <c r="E1279" s="2">
        <f t="shared" si="152"/>
        <v>11.105900000000002</v>
      </c>
      <c r="F1279" s="2">
        <f t="shared" si="153"/>
        <v>10.803855</v>
      </c>
      <c r="G1279" s="2">
        <f t="shared" si="155"/>
        <v>10.433179999999998</v>
      </c>
      <c r="H1279" s="2">
        <f t="shared" si="151"/>
        <v>10.461606000000007</v>
      </c>
      <c r="I1279" s="2">
        <f t="array" ref="I1279">SUMPRODUCT(B1263:B1282, (ROW(B1263:B1282)-ROW(B1263)+1)) / (20*21/2)</f>
        <v>11.069954761904762</v>
      </c>
      <c r="J1279" s="2">
        <f t="shared" si="154"/>
        <v>10.871509737877652</v>
      </c>
      <c r="K1279" s="2">
        <f t="shared" si="156"/>
        <v>10.577357828174581</v>
      </c>
    </row>
    <row r="1280" spans="1:11" ht="13.5" x14ac:dyDescent="0.25">
      <c r="A1280" s="3">
        <f>TITRES_STAT!B1283</f>
        <v>43873</v>
      </c>
      <c r="B1280" s="17">
        <f>TITRES_STAT!D1283</f>
        <v>11.1662</v>
      </c>
      <c r="C1280" s="2">
        <f t="shared" si="149"/>
        <v>1.0999999999999233E-2</v>
      </c>
      <c r="D1280" s="2">
        <f t="shared" si="150"/>
        <v>11.162899999999999</v>
      </c>
      <c r="E1280" s="2">
        <f t="shared" si="152"/>
        <v>11.127280000000003</v>
      </c>
      <c r="F1280" s="2">
        <f t="shared" si="153"/>
        <v>10.847709999999999</v>
      </c>
      <c r="G1280" s="2">
        <f t="shared" si="155"/>
        <v>10.456203999999998</v>
      </c>
      <c r="H1280" s="2">
        <f t="shared" si="151"/>
        <v>10.467247000000008</v>
      </c>
      <c r="I1280" s="2">
        <f t="array" ref="I1280">SUMPRODUCT(B1264:B1283, (ROW(B1264:B1283)-ROW(B1264)+1)) / (20*21/2)</f>
        <v>11.090131904761906</v>
      </c>
      <c r="J1280" s="2">
        <f t="shared" si="154"/>
        <v>10.899575477127399</v>
      </c>
      <c r="K1280" s="2">
        <f t="shared" si="156"/>
        <v>10.600449678050087</v>
      </c>
    </row>
    <row r="1281" spans="1:11" ht="13.5" x14ac:dyDescent="0.25">
      <c r="A1281" s="3">
        <f>TITRES_STAT!B1284</f>
        <v>43874</v>
      </c>
      <c r="B1281" s="17">
        <f>TITRES_STAT!D1284</f>
        <v>11.1662</v>
      </c>
      <c r="C1281" s="2">
        <f t="shared" si="149"/>
        <v>0</v>
      </c>
      <c r="D1281" s="2">
        <f t="shared" si="150"/>
        <v>11.172760000000002</v>
      </c>
      <c r="E1281" s="2">
        <f t="shared" si="152"/>
        <v>11.151400000000001</v>
      </c>
      <c r="F1281" s="2">
        <f t="shared" si="153"/>
        <v>10.885535000000001</v>
      </c>
      <c r="G1281" s="2">
        <f t="shared" si="155"/>
        <v>10.478897999999997</v>
      </c>
      <c r="H1281" s="2">
        <f t="shared" si="151"/>
        <v>10.473015500000006</v>
      </c>
      <c r="I1281" s="2">
        <f t="array" ref="I1281">SUMPRODUCT(B1265:B1284, (ROW(B1265:B1284)-ROW(B1265)+1)) / (20*21/2)</f>
        <v>11.108061428571428</v>
      </c>
      <c r="J1281" s="2">
        <f t="shared" si="154"/>
        <v>10.924968288829552</v>
      </c>
      <c r="K1281" s="2">
        <f t="shared" si="156"/>
        <v>10.622635965185378</v>
      </c>
    </row>
    <row r="1282" spans="1:11" ht="13.5" x14ac:dyDescent="0.25">
      <c r="A1282" s="3">
        <f>TITRES_STAT!B1285</f>
        <v>43875</v>
      </c>
      <c r="B1282" s="17">
        <f>TITRES_STAT!D1285</f>
        <v>11.1004</v>
      </c>
      <c r="C1282" s="2">
        <f t="shared" si="149"/>
        <v>-6.5799999999999415E-2</v>
      </c>
      <c r="D1282" s="2">
        <f t="shared" si="150"/>
        <v>11.150840000000001</v>
      </c>
      <c r="E1282" s="2">
        <f t="shared" si="152"/>
        <v>11.156880000000001</v>
      </c>
      <c r="F1282" s="2">
        <f t="shared" si="153"/>
        <v>10.92144</v>
      </c>
      <c r="G1282" s="2">
        <f t="shared" si="155"/>
        <v>10.499617999999998</v>
      </c>
      <c r="H1282" s="2">
        <f t="shared" si="151"/>
        <v>10.479282500000005</v>
      </c>
      <c r="I1282" s="2">
        <f t="array" ref="I1282">SUMPRODUCT(B1266:B1285, (ROW(B1266:B1285)-ROW(B1266)+1)) / (20*21/2)</f>
        <v>11.127529523809523</v>
      </c>
      <c r="J1282" s="2">
        <f t="shared" si="154"/>
        <v>10.941676070845785</v>
      </c>
      <c r="K1282" s="2">
        <f t="shared" si="156"/>
        <v>10.641371809687913</v>
      </c>
    </row>
    <row r="1283" spans="1:11" ht="13.5" x14ac:dyDescent="0.25">
      <c r="A1283" s="3">
        <f>TITRES_STAT!B1286</f>
        <v>43878</v>
      </c>
      <c r="B1283" s="17">
        <f>TITRES_STAT!D1286</f>
        <v>11.1333</v>
      </c>
      <c r="C1283" s="2">
        <f t="shared" si="149"/>
        <v>3.2899999999999707E-2</v>
      </c>
      <c r="D1283" s="2">
        <f t="shared" si="150"/>
        <v>11.144259999999999</v>
      </c>
      <c r="E1283" s="2">
        <f t="shared" si="152"/>
        <v>11.159620000000002</v>
      </c>
      <c r="F1283" s="2">
        <f t="shared" si="153"/>
        <v>10.966939999999999</v>
      </c>
      <c r="G1283" s="2">
        <f t="shared" si="155"/>
        <v>10.520009999999997</v>
      </c>
      <c r="H1283" s="2">
        <f t="shared" si="151"/>
        <v>10.486138500000004</v>
      </c>
      <c r="I1283" s="2">
        <f t="array" ref="I1283">SUMPRODUCT(B1267:B1286, (ROW(B1267:B1286)-ROW(B1267)+1)) / (20*21/2)</f>
        <v>11.140446666666667</v>
      </c>
      <c r="J1283" s="2">
        <f t="shared" si="154"/>
        <v>10.959925968860473</v>
      </c>
      <c r="K1283" s="2">
        <f t="shared" si="156"/>
        <v>10.660663111268779</v>
      </c>
    </row>
    <row r="1284" spans="1:11" ht="13.5" x14ac:dyDescent="0.25">
      <c r="A1284" s="3">
        <f>TITRES_STAT!B1287</f>
        <v>43879</v>
      </c>
      <c r="B1284" s="17">
        <f>TITRES_STAT!D1287</f>
        <v>11.155200000000001</v>
      </c>
      <c r="C1284" s="2">
        <f t="shared" ref="C1284:C1347" si="157">B1284-B1283</f>
        <v>2.1900000000000475E-2</v>
      </c>
      <c r="D1284" s="2">
        <f t="shared" si="150"/>
        <v>11.144259999999999</v>
      </c>
      <c r="E1284" s="2">
        <f t="shared" si="152"/>
        <v>11.151390000000001</v>
      </c>
      <c r="F1284" s="2">
        <f t="shared" si="153"/>
        <v>11.005585000000002</v>
      </c>
      <c r="G1284" s="2">
        <f t="shared" si="155"/>
        <v>10.540291999999999</v>
      </c>
      <c r="H1284" s="2">
        <f t="shared" si="151"/>
        <v>10.493146500000005</v>
      </c>
      <c r="I1284" s="2">
        <f t="array" ref="I1284">SUMPRODUCT(B1268:B1287, (ROW(B1268:B1287)-ROW(B1268)+1)) / (20*21/2)</f>
        <v>11.148643809523811</v>
      </c>
      <c r="J1284" s="2">
        <f t="shared" si="154"/>
        <v>10.978523495635667</v>
      </c>
      <c r="K1284" s="2">
        <f t="shared" si="156"/>
        <v>10.680056714748433</v>
      </c>
    </row>
    <row r="1285" spans="1:11" ht="13.5" x14ac:dyDescent="0.25">
      <c r="A1285" s="3">
        <f>TITRES_STAT!B1288</f>
        <v>43880</v>
      </c>
      <c r="B1285" s="17">
        <f>TITRES_STAT!D1288</f>
        <v>11.21</v>
      </c>
      <c r="C1285" s="2">
        <f t="shared" si="157"/>
        <v>5.4800000000000182E-2</v>
      </c>
      <c r="D1285" s="2">
        <f t="shared" si="150"/>
        <v>11.153020000000001</v>
      </c>
      <c r="E1285" s="2">
        <f t="shared" si="152"/>
        <v>11.157959999999999</v>
      </c>
      <c r="F1285" s="2">
        <f t="shared" si="153"/>
        <v>11.046970000000002</v>
      </c>
      <c r="G1285" s="2">
        <f t="shared" si="155"/>
        <v>10.56134</v>
      </c>
      <c r="H1285" s="2">
        <f t="shared" si="151"/>
        <v>10.500556000000003</v>
      </c>
      <c r="I1285" s="2">
        <f t="array" ref="I1285">SUMPRODUCT(B1269:B1288, (ROW(B1269:B1288)-ROW(B1269)+1)) / (20*21/2)</f>
        <v>11.160916666666667</v>
      </c>
      <c r="J1285" s="2">
        <f t="shared" si="154"/>
        <v>11.000568877003698</v>
      </c>
      <c r="K1285" s="2">
        <f t="shared" si="156"/>
        <v>10.700838804366143</v>
      </c>
    </row>
    <row r="1286" spans="1:11" ht="13.5" x14ac:dyDescent="0.25">
      <c r="A1286" s="3">
        <f>TITRES_STAT!B1289</f>
        <v>43881</v>
      </c>
      <c r="B1286" s="17">
        <f>TITRES_STAT!D1289</f>
        <v>11.182600000000001</v>
      </c>
      <c r="C1286" s="2">
        <f t="shared" si="157"/>
        <v>-2.7400000000000091E-2</v>
      </c>
      <c r="D1286" s="2">
        <f t="shared" ref="D1286:D1349" si="158">AVERAGE(B1282:B1286)</f>
        <v>11.1563</v>
      </c>
      <c r="E1286" s="2">
        <f t="shared" si="152"/>
        <v>11.164530000000003</v>
      </c>
      <c r="F1286" s="2">
        <f t="shared" si="153"/>
        <v>11.080130000000002</v>
      </c>
      <c r="G1286" s="2">
        <f t="shared" si="155"/>
        <v>10.582169999999998</v>
      </c>
      <c r="H1286" s="2">
        <f t="shared" si="151"/>
        <v>10.507892000000002</v>
      </c>
      <c r="I1286" s="2">
        <f t="array" ref="I1286">SUMPRODUCT(B1270:B1289, (ROW(B1270:B1289)-ROW(B1270)+1)) / (20*21/2)</f>
        <v>11.163602380952378</v>
      </c>
      <c r="J1286" s="2">
        <f t="shared" si="154"/>
        <v>11.017905174431917</v>
      </c>
      <c r="K1286" s="2">
        <f t="shared" si="156"/>
        <v>10.719731400273353</v>
      </c>
    </row>
    <row r="1287" spans="1:11" ht="13.5" x14ac:dyDescent="0.25">
      <c r="A1287" s="3">
        <f>TITRES_STAT!B1290</f>
        <v>43882</v>
      </c>
      <c r="B1287" s="17">
        <f>TITRES_STAT!D1290</f>
        <v>11.1662</v>
      </c>
      <c r="C1287" s="2">
        <f t="shared" si="157"/>
        <v>-1.6400000000000858E-2</v>
      </c>
      <c r="D1287" s="2">
        <f t="shared" si="158"/>
        <v>11.169460000000001</v>
      </c>
      <c r="E1287" s="2">
        <f t="shared" si="152"/>
        <v>11.160150000000002</v>
      </c>
      <c r="F1287" s="2">
        <f t="shared" si="153"/>
        <v>11.108635000000003</v>
      </c>
      <c r="G1287" s="2">
        <f t="shared" si="155"/>
        <v>10.602671999999998</v>
      </c>
      <c r="H1287" s="2">
        <f t="shared" si="151"/>
        <v>10.514700500000004</v>
      </c>
      <c r="I1287" s="2">
        <f t="array" ref="I1287">SUMPRODUCT(B1271:B1290, (ROW(B1271:B1290)-ROW(B1271)+1)) / (20*21/2)</f>
        <v>11.166946190476191</v>
      </c>
      <c r="J1287" s="2">
        <f t="shared" si="154"/>
        <v>11.032028491152687</v>
      </c>
      <c r="K1287" s="2">
        <f t="shared" si="156"/>
        <v>10.737239972811654</v>
      </c>
    </row>
    <row r="1288" spans="1:11" ht="13.5" x14ac:dyDescent="0.25">
      <c r="A1288" s="3">
        <f>TITRES_STAT!B1291</f>
        <v>43885</v>
      </c>
      <c r="B1288" s="17">
        <f>TITRES_STAT!D1291</f>
        <v>11.237500000000001</v>
      </c>
      <c r="C1288" s="2">
        <f t="shared" si="157"/>
        <v>7.1300000000000807E-2</v>
      </c>
      <c r="D1288" s="2">
        <f t="shared" si="158"/>
        <v>11.190299999999999</v>
      </c>
      <c r="E1288" s="2">
        <f t="shared" si="152"/>
        <v>11.167280000000002</v>
      </c>
      <c r="F1288" s="2">
        <f t="shared" si="153"/>
        <v>11.127000000000002</v>
      </c>
      <c r="G1288" s="2">
        <f t="shared" si="155"/>
        <v>10.624817999999996</v>
      </c>
      <c r="H1288" s="2">
        <f t="shared" si="151"/>
        <v>10.521865500000004</v>
      </c>
      <c r="I1288" s="2">
        <f t="array" ref="I1288">SUMPRODUCT(B1272:B1291, (ROW(B1272:B1291)-ROW(B1272)+1)) / (20*21/2)</f>
        <v>11.172893333333331</v>
      </c>
      <c r="J1288" s="2">
        <f t="shared" si="154"/>
        <v>11.051597206281002</v>
      </c>
      <c r="K1288" s="2">
        <f t="shared" si="156"/>
        <v>10.75685801309355</v>
      </c>
    </row>
    <row r="1289" spans="1:11" ht="13.5" x14ac:dyDescent="0.25">
      <c r="A1289" s="3">
        <f>TITRES_STAT!B1292</f>
        <v>43886</v>
      </c>
      <c r="B1289" s="17">
        <f>TITRES_STAT!D1292</f>
        <v>11.155200000000001</v>
      </c>
      <c r="C1289" s="2">
        <f t="shared" si="157"/>
        <v>-8.230000000000004E-2</v>
      </c>
      <c r="D1289" s="2">
        <f t="shared" si="158"/>
        <v>11.190300000000001</v>
      </c>
      <c r="E1289" s="2">
        <f t="shared" si="152"/>
        <v>11.16728</v>
      </c>
      <c r="F1289" s="2">
        <f t="shared" si="153"/>
        <v>11.136590000000004</v>
      </c>
      <c r="G1289" s="2">
        <f t="shared" si="155"/>
        <v>10.645317999999998</v>
      </c>
      <c r="H1289" s="2">
        <f t="shared" si="151"/>
        <v>10.528194500000005</v>
      </c>
      <c r="I1289" s="2">
        <f t="array" ref="I1289">SUMPRODUCT(B1273:B1292, (ROW(B1273:B1292)-ROW(B1273)+1)) / (20*21/2)</f>
        <v>11.180102380952381</v>
      </c>
      <c r="J1289" s="2">
        <f t="shared" si="154"/>
        <v>11.061464139016145</v>
      </c>
      <c r="K1289" s="2">
        <f t="shared" si="156"/>
        <v>10.772479267482039</v>
      </c>
    </row>
    <row r="1290" spans="1:11" ht="13.5" x14ac:dyDescent="0.25">
      <c r="A1290" s="3">
        <f>TITRES_STAT!B1293</f>
        <v>43887</v>
      </c>
      <c r="B1290" s="17">
        <f>TITRES_STAT!D1293</f>
        <v>11.1717</v>
      </c>
      <c r="C1290" s="2">
        <f t="shared" si="157"/>
        <v>1.6499999999998849E-2</v>
      </c>
      <c r="D1290" s="2">
        <f t="shared" si="158"/>
        <v>11.182640000000001</v>
      </c>
      <c r="E1290" s="2">
        <f t="shared" si="152"/>
        <v>11.167829999999999</v>
      </c>
      <c r="F1290" s="2">
        <f t="shared" si="153"/>
        <v>11.147555000000002</v>
      </c>
      <c r="G1290" s="2">
        <f t="shared" si="155"/>
        <v>10.665929999999998</v>
      </c>
      <c r="H1290" s="2">
        <f t="shared" ref="H1290:H1353" si="159">AVERAGE(B1091:B1290)</f>
        <v>10.534011500000004</v>
      </c>
      <c r="I1290" s="2">
        <f t="array" ref="I1290">SUMPRODUCT(B1274:B1293, (ROW(B1274:B1293)-ROW(B1274)+1)) / (20*21/2)</f>
        <v>11.216673809523808</v>
      </c>
      <c r="J1290" s="2">
        <f t="shared" si="154"/>
        <v>11.07196279244318</v>
      </c>
      <c r="K1290" s="2">
        <f t="shared" si="156"/>
        <v>10.788134982482743</v>
      </c>
    </row>
    <row r="1291" spans="1:11" ht="13.5" x14ac:dyDescent="0.25">
      <c r="A1291" s="3">
        <f>TITRES_STAT!B1294</f>
        <v>43888</v>
      </c>
      <c r="B1291" s="17">
        <f>TITRES_STAT!D1294</f>
        <v>11.21</v>
      </c>
      <c r="C1291" s="2">
        <f t="shared" si="157"/>
        <v>3.8300000000001333E-2</v>
      </c>
      <c r="D1291" s="2">
        <f t="shared" si="158"/>
        <v>11.188120000000001</v>
      </c>
      <c r="E1291" s="2">
        <f t="shared" si="152"/>
        <v>11.172209999999998</v>
      </c>
      <c r="F1291" s="2">
        <f t="shared" si="153"/>
        <v>11.161805000000003</v>
      </c>
      <c r="G1291" s="2">
        <f t="shared" si="155"/>
        <v>10.688403999999998</v>
      </c>
      <c r="H1291" s="2">
        <f t="shared" si="159"/>
        <v>10.539786500000002</v>
      </c>
      <c r="I1291" s="2">
        <f t="array" ref="I1291">SUMPRODUCT(B1275:B1294, (ROW(B1275:B1294)-ROW(B1275)+1)) / (20*21/2)</f>
        <v>11.258409523809524</v>
      </c>
      <c r="J1291" s="2">
        <f t="shared" si="154"/>
        <v>11.085109193162877</v>
      </c>
      <c r="K1291" s="2">
        <f t="shared" si="156"/>
        <v>10.804678708659891</v>
      </c>
    </row>
    <row r="1292" spans="1:11" ht="13.5" x14ac:dyDescent="0.25">
      <c r="A1292" s="3">
        <f>TITRES_STAT!B1295</f>
        <v>43889</v>
      </c>
      <c r="B1292" s="17">
        <f>TITRES_STAT!D1295</f>
        <v>11.237500000000001</v>
      </c>
      <c r="C1292" s="2">
        <f t="shared" si="157"/>
        <v>2.7499999999999858E-2</v>
      </c>
      <c r="D1292" s="2">
        <f t="shared" si="158"/>
        <v>11.20238</v>
      </c>
      <c r="E1292" s="2">
        <f t="shared" ref="E1292:E1355" si="160">AVERAGE(B1283:B1292)</f>
        <v>11.185919999999999</v>
      </c>
      <c r="F1292" s="2">
        <f t="shared" si="153"/>
        <v>11.171400000000002</v>
      </c>
      <c r="G1292" s="2">
        <f t="shared" si="155"/>
        <v>10.710331999999996</v>
      </c>
      <c r="H1292" s="2">
        <f t="shared" si="159"/>
        <v>10.553211500000005</v>
      </c>
      <c r="I1292" s="2">
        <f t="array" ref="I1292">SUMPRODUCT(B1276:B1295, (ROW(B1276:B1295)-ROW(B1276)+1)) / (20*21/2)</f>
        <v>11.292009047619045</v>
      </c>
      <c r="J1292" s="2">
        <f t="shared" si="154"/>
        <v>11.09962260333784</v>
      </c>
      <c r="K1292" s="2">
        <f t="shared" si="156"/>
        <v>10.821652092634015</v>
      </c>
    </row>
    <row r="1293" spans="1:11" ht="13.5" x14ac:dyDescent="0.25">
      <c r="A1293" s="3">
        <f>TITRES_STAT!B1296</f>
        <v>43892</v>
      </c>
      <c r="B1293" s="17">
        <f>TITRES_STAT!D1296</f>
        <v>11.555400000000001</v>
      </c>
      <c r="C1293" s="2">
        <f t="shared" si="157"/>
        <v>0.31789999999999985</v>
      </c>
      <c r="D1293" s="2">
        <f t="shared" si="158"/>
        <v>11.26596</v>
      </c>
      <c r="E1293" s="2">
        <f t="shared" si="160"/>
        <v>11.228129999999998</v>
      </c>
      <c r="F1293" s="2">
        <f t="shared" si="153"/>
        <v>11.193875000000002</v>
      </c>
      <c r="G1293" s="2">
        <f t="shared" si="155"/>
        <v>10.739165999999996</v>
      </c>
      <c r="H1293" s="2">
        <f t="shared" si="159"/>
        <v>10.557920500000005</v>
      </c>
      <c r="I1293" s="2">
        <f t="array" ref="I1293">SUMPRODUCT(B1277:B1296, (ROW(B1277:B1296)-ROW(B1277)+1)) / (20*21/2)</f>
        <v>11.313150952380953</v>
      </c>
      <c r="J1293" s="2">
        <f t="shared" si="154"/>
        <v>11.143029974448522</v>
      </c>
      <c r="K1293" s="2">
        <f t="shared" si="156"/>
        <v>10.850426520373858</v>
      </c>
    </row>
    <row r="1294" spans="1:11" ht="13.5" x14ac:dyDescent="0.25">
      <c r="A1294" s="3">
        <f>TITRES_STAT!B1297</f>
        <v>43893</v>
      </c>
      <c r="B1294" s="17">
        <f>TITRES_STAT!D1297</f>
        <v>11.632099999999999</v>
      </c>
      <c r="C1294" s="2">
        <f t="shared" si="157"/>
        <v>7.669999999999888E-2</v>
      </c>
      <c r="D1294" s="2">
        <f t="shared" si="158"/>
        <v>11.361340000000002</v>
      </c>
      <c r="E1294" s="2">
        <f t="shared" si="160"/>
        <v>11.27582</v>
      </c>
      <c r="F1294" s="2">
        <f t="shared" si="153"/>
        <v>11.213605000000003</v>
      </c>
      <c r="G1294" s="2">
        <f t="shared" si="155"/>
        <v>10.769423999999997</v>
      </c>
      <c r="H1294" s="2">
        <f t="shared" si="159"/>
        <v>10.563039500000002</v>
      </c>
      <c r="I1294" s="2">
        <f t="array" ref="I1294">SUMPRODUCT(B1278:B1297, (ROW(B1278:B1297)-ROW(B1278)+1)) / (20*21/2)</f>
        <v>11.311798571428572</v>
      </c>
      <c r="J1294" s="2">
        <f t="shared" si="154"/>
        <v>11.189608072120091</v>
      </c>
      <c r="K1294" s="2">
        <f t="shared" si="156"/>
        <v>10.881080382319983</v>
      </c>
    </row>
    <row r="1295" spans="1:11" ht="13.5" x14ac:dyDescent="0.25">
      <c r="A1295" s="3">
        <f>TITRES_STAT!B1298</f>
        <v>43894</v>
      </c>
      <c r="B1295" s="17">
        <f>TITRES_STAT!D1298</f>
        <v>11.5664</v>
      </c>
      <c r="C1295" s="2">
        <f t="shared" si="157"/>
        <v>-6.5699999999999648E-2</v>
      </c>
      <c r="D1295" s="2">
        <f t="shared" si="158"/>
        <v>11.440280000000001</v>
      </c>
      <c r="E1295" s="2">
        <f t="shared" si="160"/>
        <v>11.31146</v>
      </c>
      <c r="F1295" s="2">
        <f t="shared" si="153"/>
        <v>11.234710000000002</v>
      </c>
      <c r="G1295" s="2">
        <f t="shared" si="155"/>
        <v>10.797929999999999</v>
      </c>
      <c r="H1295" s="2">
        <f t="shared" si="159"/>
        <v>10.566742000000003</v>
      </c>
      <c r="I1295" s="2">
        <f t="array" ref="I1295">SUMPRODUCT(B1279:B1298, (ROW(B1279:B1298)-ROW(B1279)+1)) / (20*21/2)</f>
        <v>11.278991428571427</v>
      </c>
      <c r="J1295" s="2">
        <f t="shared" si="154"/>
        <v>11.225493017632463</v>
      </c>
      <c r="K1295" s="2">
        <f t="shared" si="156"/>
        <v>10.907955661444689</v>
      </c>
    </row>
    <row r="1296" spans="1:11" ht="13.5" x14ac:dyDescent="0.25">
      <c r="A1296" s="3">
        <f>TITRES_STAT!B1299</f>
        <v>43895</v>
      </c>
      <c r="B1296" s="17">
        <f>TITRES_STAT!D1299</f>
        <v>11.4567</v>
      </c>
      <c r="C1296" s="2">
        <f t="shared" si="157"/>
        <v>-0.10970000000000013</v>
      </c>
      <c r="D1296" s="2">
        <f t="shared" si="158"/>
        <v>11.48962</v>
      </c>
      <c r="E1296" s="2">
        <f t="shared" si="160"/>
        <v>11.33887</v>
      </c>
      <c r="F1296" s="2">
        <f t="shared" si="153"/>
        <v>11.251700000000003</v>
      </c>
      <c r="G1296" s="2">
        <f t="shared" si="155"/>
        <v>10.823803999999997</v>
      </c>
      <c r="H1296" s="2">
        <f t="shared" si="159"/>
        <v>10.569100000000006</v>
      </c>
      <c r="I1296" s="2">
        <f t="array" ref="I1296">SUMPRODUCT(B1280:B1299, (ROW(B1280:B1299)-ROW(B1280)+1)) / (20*21/2)</f>
        <v>11.24218238095238</v>
      </c>
      <c r="J1296" s="2">
        <f t="shared" si="154"/>
        <v>11.247512730238894</v>
      </c>
      <c r="K1296" s="2">
        <f t="shared" si="156"/>
        <v>10.929475047270389</v>
      </c>
    </row>
    <row r="1297" spans="1:11" ht="13.5" x14ac:dyDescent="0.25">
      <c r="A1297" s="3">
        <f>TITRES_STAT!B1300</f>
        <v>43896</v>
      </c>
      <c r="B1297" s="17">
        <f>TITRES_STAT!D1300</f>
        <v>11.237500000000001</v>
      </c>
      <c r="C1297" s="2">
        <f t="shared" si="157"/>
        <v>-0.21919999999999895</v>
      </c>
      <c r="D1297" s="2">
        <f t="shared" si="158"/>
        <v>11.489619999999999</v>
      </c>
      <c r="E1297" s="2">
        <f t="shared" si="160"/>
        <v>11.346</v>
      </c>
      <c r="F1297" s="2">
        <f t="shared" si="153"/>
        <v>11.253075000000001</v>
      </c>
      <c r="G1297" s="2">
        <f t="shared" si="155"/>
        <v>10.842989999999995</v>
      </c>
      <c r="H1297" s="2">
        <f t="shared" si="159"/>
        <v>10.570690000000006</v>
      </c>
      <c r="I1297" s="2">
        <f t="array" ref="I1297">SUMPRODUCT(B1281:B1300, (ROW(B1281:B1300)-ROW(B1281)+1)) / (20*21/2)</f>
        <v>11.206809047619048</v>
      </c>
      <c r="J1297" s="2">
        <f t="shared" si="154"/>
        <v>11.246559136882809</v>
      </c>
      <c r="K1297" s="2">
        <f t="shared" si="156"/>
        <v>10.941554457181354</v>
      </c>
    </row>
    <row r="1298" spans="1:11" ht="13.5" x14ac:dyDescent="0.25">
      <c r="A1298" s="3">
        <f>TITRES_STAT!B1301</f>
        <v>43899</v>
      </c>
      <c r="B1298" s="17">
        <f>TITRES_STAT!D1301</f>
        <v>10.9086</v>
      </c>
      <c r="C1298" s="2">
        <f t="shared" si="157"/>
        <v>-0.32890000000000086</v>
      </c>
      <c r="D1298" s="2">
        <f t="shared" si="158"/>
        <v>11.36026</v>
      </c>
      <c r="E1298" s="2">
        <f t="shared" si="160"/>
        <v>11.31311</v>
      </c>
      <c r="F1298" s="2">
        <f t="shared" si="153"/>
        <v>11.240195000000002</v>
      </c>
      <c r="G1298" s="2">
        <f t="shared" si="155"/>
        <v>10.855489999999996</v>
      </c>
      <c r="H1298" s="2">
        <f t="shared" si="159"/>
        <v>10.570937000000006</v>
      </c>
      <c r="I1298" s="2">
        <f t="array" ref="I1298">SUMPRODUCT(B1282:B1301, (ROW(B1282:B1301)-ROW(B1282)+1)) / (20*21/2)</f>
        <v>11.146828571428573</v>
      </c>
      <c r="J1298" s="2">
        <f t="shared" si="154"/>
        <v>11.21437255241778</v>
      </c>
      <c r="K1298" s="2">
        <f t="shared" si="156"/>
        <v>10.940262125527184</v>
      </c>
    </row>
    <row r="1299" spans="1:11" ht="13.5" x14ac:dyDescent="0.25">
      <c r="A1299" s="3">
        <f>TITRES_STAT!B1302</f>
        <v>43900</v>
      </c>
      <c r="B1299" s="17">
        <f>TITRES_STAT!D1302</f>
        <v>10.8537</v>
      </c>
      <c r="C1299" s="2">
        <f t="shared" si="157"/>
        <v>-5.4899999999999949E-2</v>
      </c>
      <c r="D1299" s="2">
        <f t="shared" si="158"/>
        <v>11.204579999999998</v>
      </c>
      <c r="E1299" s="2">
        <f t="shared" si="160"/>
        <v>11.282959999999999</v>
      </c>
      <c r="F1299" s="2">
        <f t="shared" si="153"/>
        <v>11.22512</v>
      </c>
      <c r="G1299" s="2">
        <f t="shared" si="155"/>
        <v>10.866891999999996</v>
      </c>
      <c r="H1299" s="2">
        <f t="shared" si="159"/>
        <v>10.571348000000008</v>
      </c>
      <c r="I1299" s="2">
        <f t="array" ref="I1299">SUMPRODUCT(B1283:B1302, (ROW(B1283:B1302)-ROW(B1283)+1)) / (20*21/2)</f>
        <v>11.056221904761903</v>
      </c>
      <c r="J1299" s="2">
        <f t="shared" si="154"/>
        <v>11.180022785520848</v>
      </c>
      <c r="K1299" s="2">
        <f t="shared" si="156"/>
        <v>10.936867532369256</v>
      </c>
    </row>
    <row r="1300" spans="1:11" ht="13.5" x14ac:dyDescent="0.25">
      <c r="A1300" s="3">
        <f>TITRES_STAT!B1303</f>
        <v>43901</v>
      </c>
      <c r="B1300" s="17">
        <f>TITRES_STAT!D1303</f>
        <v>10.8537</v>
      </c>
      <c r="C1300" s="2">
        <f t="shared" si="157"/>
        <v>0</v>
      </c>
      <c r="D1300" s="2">
        <f t="shared" si="158"/>
        <v>11.062040000000001</v>
      </c>
      <c r="E1300" s="2">
        <f t="shared" si="160"/>
        <v>11.251160000000002</v>
      </c>
      <c r="F1300" s="2">
        <f t="shared" ref="F1300:F1363" si="161">AVERAGE(B1281:B1300)</f>
        <v>11.209495</v>
      </c>
      <c r="G1300" s="2">
        <f t="shared" si="155"/>
        <v>10.875552000000001</v>
      </c>
      <c r="H1300" s="2">
        <f t="shared" si="159"/>
        <v>10.571759000000007</v>
      </c>
      <c r="I1300" s="2">
        <f t="array" ref="I1300">SUMPRODUCT(B1284:B1303, (ROW(B1284:B1303)-ROW(B1284)+1)) / (20*21/2)</f>
        <v>10.911822857142855</v>
      </c>
      <c r="J1300" s="2">
        <f t="shared" si="154"/>
        <v>11.148944424995054</v>
      </c>
      <c r="K1300" s="2">
        <f t="shared" si="156"/>
        <v>10.933606060511638</v>
      </c>
    </row>
    <row r="1301" spans="1:11" ht="13.5" x14ac:dyDescent="0.25">
      <c r="A1301" s="3">
        <f>TITRES_STAT!B1304</f>
        <v>43902</v>
      </c>
      <c r="B1301" s="17">
        <f>TITRES_STAT!D1304</f>
        <v>10.579700000000001</v>
      </c>
      <c r="C1301" s="2">
        <f t="shared" si="157"/>
        <v>-0.27399999999999913</v>
      </c>
      <c r="D1301" s="2">
        <f t="shared" si="158"/>
        <v>10.88664</v>
      </c>
      <c r="E1301" s="2">
        <f t="shared" si="160"/>
        <v>11.188130000000001</v>
      </c>
      <c r="F1301" s="2">
        <f t="shared" si="161"/>
        <v>11.18017</v>
      </c>
      <c r="G1301" s="2">
        <f t="shared" si="155"/>
        <v>10.878731999999998</v>
      </c>
      <c r="H1301" s="2">
        <f t="shared" si="159"/>
        <v>10.570800000000006</v>
      </c>
      <c r="I1301" s="2">
        <f t="array" ref="I1301">SUMPRODUCT(B1285:B1304, (ROW(B1285:B1304)-ROW(B1285)+1)) / (20*21/2)</f>
        <v>10.733904285714285</v>
      </c>
      <c r="J1301" s="2">
        <f t="shared" ref="J1301:J1364" si="162">$J$4*B1301+J1300*(1-$J$4)</f>
        <v>11.09473067023362</v>
      </c>
      <c r="K1301" s="2">
        <f t="shared" si="156"/>
        <v>10.919727391471966</v>
      </c>
    </row>
    <row r="1302" spans="1:11" ht="13.5" x14ac:dyDescent="0.25">
      <c r="A1302" s="3">
        <f>TITRES_STAT!B1305</f>
        <v>43903</v>
      </c>
      <c r="B1302" s="17">
        <f>TITRES_STAT!D1305</f>
        <v>10.2288</v>
      </c>
      <c r="C1302" s="2">
        <f t="shared" si="157"/>
        <v>-0.3509000000000011</v>
      </c>
      <c r="D1302" s="2">
        <f t="shared" si="158"/>
        <v>10.684900000000001</v>
      </c>
      <c r="E1302" s="2">
        <f t="shared" si="160"/>
        <v>11.087260000000001</v>
      </c>
      <c r="F1302" s="2">
        <f t="shared" si="161"/>
        <v>11.136590000000002</v>
      </c>
      <c r="G1302" s="2">
        <f t="shared" si="155"/>
        <v>10.878511999999999</v>
      </c>
      <c r="H1302" s="2">
        <f t="shared" si="159"/>
        <v>10.567949500000005</v>
      </c>
      <c r="I1302" s="2">
        <f t="array" ref="I1302">SUMPRODUCT(B1286:B1305, (ROW(B1286:B1305)-ROW(B1286)+1)) / (20*21/2)</f>
        <v>10.587778095238097</v>
      </c>
      <c r="J1302" s="2">
        <f t="shared" si="162"/>
        <v>11.012261082592323</v>
      </c>
      <c r="K1302" s="2">
        <f t="shared" si="156"/>
        <v>10.892632199649535</v>
      </c>
    </row>
    <row r="1303" spans="1:11" ht="13.5" x14ac:dyDescent="0.25">
      <c r="A1303" s="3">
        <f>TITRES_STAT!B1306</f>
        <v>43906</v>
      </c>
      <c r="B1303" s="17">
        <f>TITRES_STAT!D1306</f>
        <v>9.6204000000000001</v>
      </c>
      <c r="C1303" s="2">
        <f t="shared" si="157"/>
        <v>-0.60839999999999961</v>
      </c>
      <c r="D1303" s="2">
        <f t="shared" si="158"/>
        <v>10.42726</v>
      </c>
      <c r="E1303" s="2">
        <f t="shared" si="160"/>
        <v>10.893760000000002</v>
      </c>
      <c r="F1303" s="2">
        <f t="shared" si="161"/>
        <v>11.060945</v>
      </c>
      <c r="G1303" s="2">
        <f t="shared" si="155"/>
        <v>10.862725999999999</v>
      </c>
      <c r="H1303" s="2">
        <f t="shared" si="159"/>
        <v>10.562002</v>
      </c>
      <c r="I1303" s="2">
        <f t="array" ref="I1303">SUMPRODUCT(B1287:B1306, (ROW(B1287:B1306)-ROW(B1287)+1)) / (20*21/2)</f>
        <v>10.439173333333333</v>
      </c>
      <c r="J1303" s="2">
        <f t="shared" si="162"/>
        <v>10.879702884250197</v>
      </c>
      <c r="K1303" s="2">
        <f t="shared" si="156"/>
        <v>10.84274074083975</v>
      </c>
    </row>
    <row r="1304" spans="1:11" ht="13.5" x14ac:dyDescent="0.25">
      <c r="A1304" s="3">
        <f>TITRES_STAT!B1307</f>
        <v>43907</v>
      </c>
      <c r="B1304" s="17">
        <f>TITRES_STAT!D1307</f>
        <v>9.1928000000000001</v>
      </c>
      <c r="C1304" s="2">
        <f t="shared" si="157"/>
        <v>-0.42759999999999998</v>
      </c>
      <c r="D1304" s="2">
        <f t="shared" si="158"/>
        <v>10.095079999999999</v>
      </c>
      <c r="E1304" s="2">
        <f t="shared" si="160"/>
        <v>10.649830000000001</v>
      </c>
      <c r="F1304" s="2">
        <f t="shared" si="161"/>
        <v>10.962825000000002</v>
      </c>
      <c r="G1304" s="2">
        <f t="shared" si="155"/>
        <v>10.840141999999998</v>
      </c>
      <c r="H1304" s="2">
        <f t="shared" si="159"/>
        <v>10.552738</v>
      </c>
      <c r="I1304" s="2">
        <f t="array" ref="I1304">SUMPRODUCT(B1288:B1307, (ROW(B1288:B1307)-ROW(B1288)+1)) / (20*21/2)</f>
        <v>10.323479047619049</v>
      </c>
      <c r="J1304" s="2">
        <f t="shared" si="162"/>
        <v>10.719045466702561</v>
      </c>
      <c r="K1304" s="2">
        <f t="shared" si="156"/>
        <v>10.778037182375446</v>
      </c>
    </row>
    <row r="1305" spans="1:11" ht="13.5" x14ac:dyDescent="0.25">
      <c r="A1305" s="3">
        <f>TITRES_STAT!B1308</f>
        <v>43908</v>
      </c>
      <c r="B1305" s="17">
        <f>TITRES_STAT!D1308</f>
        <v>9.4284999999999997</v>
      </c>
      <c r="C1305" s="2">
        <f t="shared" si="157"/>
        <v>0.23569999999999958</v>
      </c>
      <c r="D1305" s="2">
        <f t="shared" si="158"/>
        <v>9.8100400000000008</v>
      </c>
      <c r="E1305" s="2">
        <f t="shared" si="160"/>
        <v>10.436040000000002</v>
      </c>
      <c r="F1305" s="2">
        <f t="shared" si="161"/>
        <v>10.873750000000001</v>
      </c>
      <c r="G1305" s="2">
        <f t="shared" si="155"/>
        <v>10.823698</v>
      </c>
      <c r="H1305" s="2">
        <f t="shared" si="159"/>
        <v>10.544241499999998</v>
      </c>
      <c r="I1305" s="2">
        <f t="array" ref="I1305">SUMPRODUCT(B1289:B1308, (ROW(B1289:B1308)-ROW(B1289)+1)) / (20*21/2)</f>
        <v>10.242559523809524</v>
      </c>
      <c r="J1305" s="2">
        <f t="shared" si="162"/>
        <v>10.59613637463565</v>
      </c>
      <c r="K1305" s="2">
        <f t="shared" si="156"/>
        <v>10.725114155615625</v>
      </c>
    </row>
    <row r="1306" spans="1:11" ht="13.5" x14ac:dyDescent="0.25">
      <c r="A1306" s="3">
        <f>TITRES_STAT!B1309</f>
        <v>43909</v>
      </c>
      <c r="B1306" s="17">
        <f>TITRES_STAT!D1309</f>
        <v>9.3133999999999997</v>
      </c>
      <c r="C1306" s="2">
        <f t="shared" si="157"/>
        <v>-0.11509999999999998</v>
      </c>
      <c r="D1306" s="2">
        <f t="shared" si="158"/>
        <v>9.5567799999999998</v>
      </c>
      <c r="E1306" s="2">
        <f t="shared" si="160"/>
        <v>10.221710000000002</v>
      </c>
      <c r="F1306" s="2">
        <f t="shared" si="161"/>
        <v>10.780289999999999</v>
      </c>
      <c r="G1306" s="2">
        <f t="shared" si="155"/>
        <v>10.806813999999997</v>
      </c>
      <c r="H1306" s="2">
        <f t="shared" si="159"/>
        <v>10.535169499999997</v>
      </c>
      <c r="I1306" s="2">
        <f t="array" ref="I1306">SUMPRODUCT(B1290:B1309, (ROW(B1290:B1309)-ROW(B1290)+1)) / (20*21/2)</f>
        <v>10.16354904761905</v>
      </c>
      <c r="J1306" s="2">
        <f t="shared" si="162"/>
        <v>10.473971005622731</v>
      </c>
      <c r="K1306" s="2">
        <f t="shared" si="156"/>
        <v>10.669752816179718</v>
      </c>
    </row>
    <row r="1307" spans="1:11" ht="13.5" x14ac:dyDescent="0.25">
      <c r="A1307" s="3">
        <f>TITRES_STAT!B1310</f>
        <v>43913</v>
      </c>
      <c r="B1307" s="17">
        <f>TITRES_STAT!D1310</f>
        <v>9.5655000000000001</v>
      </c>
      <c r="C1307" s="2">
        <f t="shared" si="157"/>
        <v>0.25210000000000043</v>
      </c>
      <c r="D1307" s="2">
        <f t="shared" si="158"/>
        <v>9.4241200000000003</v>
      </c>
      <c r="E1307" s="2">
        <f t="shared" si="160"/>
        <v>10.054510000000001</v>
      </c>
      <c r="F1307" s="2">
        <f t="shared" si="161"/>
        <v>10.700254999999999</v>
      </c>
      <c r="G1307" s="2">
        <f t="shared" si="155"/>
        <v>10.793109999999999</v>
      </c>
      <c r="H1307" s="2">
        <f t="shared" si="159"/>
        <v>10.527768999999999</v>
      </c>
      <c r="I1307" s="2">
        <f t="array" ref="I1307">SUMPRODUCT(B1291:B1310, (ROW(B1291:B1310)-ROW(B1291)+1)) / (20*21/2)</f>
        <v>10.097242857142856</v>
      </c>
      <c r="J1307" s="2">
        <f t="shared" si="162"/>
        <v>10.387449957468185</v>
      </c>
      <c r="K1307" s="2">
        <f t="shared" si="156"/>
        <v>10.626448784172672</v>
      </c>
    </row>
    <row r="1308" spans="1:11" ht="13.5" x14ac:dyDescent="0.25">
      <c r="A1308" s="3">
        <f>TITRES_STAT!B1311</f>
        <v>43914</v>
      </c>
      <c r="B1308" s="17">
        <f>TITRES_STAT!D1311</f>
        <v>9.8506</v>
      </c>
      <c r="C1308" s="2">
        <f t="shared" si="157"/>
        <v>0.28509999999999991</v>
      </c>
      <c r="D1308" s="2">
        <f t="shared" si="158"/>
        <v>9.4701599999999999</v>
      </c>
      <c r="E1308" s="2">
        <f t="shared" si="160"/>
        <v>9.9487100000000002</v>
      </c>
      <c r="F1308" s="2">
        <f t="shared" si="161"/>
        <v>10.63091</v>
      </c>
      <c r="G1308" s="2">
        <f t="shared" si="155"/>
        <v>10.787189999999999</v>
      </c>
      <c r="H1308" s="2">
        <f t="shared" si="159"/>
        <v>10.521876500000001</v>
      </c>
      <c r="I1308" s="2">
        <f t="array" ref="I1308">SUMPRODUCT(B1292:B1311, (ROW(B1292:B1311)-ROW(B1292)+1)) / (20*21/2)</f>
        <v>10.030368571428571</v>
      </c>
      <c r="J1308" s="2">
        <f t="shared" si="162"/>
        <v>10.336321390090262</v>
      </c>
      <c r="K1308" s="2">
        <f t="shared" si="156"/>
        <v>10.596023341656098</v>
      </c>
    </row>
    <row r="1309" spans="1:11" ht="13.5" x14ac:dyDescent="0.25">
      <c r="A1309" s="3">
        <f>TITRES_STAT!B1312</f>
        <v>43915</v>
      </c>
      <c r="B1309" s="17">
        <f>TITRES_STAT!D1312</f>
        <v>9.8012999999999995</v>
      </c>
      <c r="C1309" s="2">
        <f t="shared" si="157"/>
        <v>-4.9300000000000566E-2</v>
      </c>
      <c r="D1309" s="2">
        <f t="shared" si="158"/>
        <v>9.5918600000000005</v>
      </c>
      <c r="E1309" s="2">
        <f t="shared" si="160"/>
        <v>9.8434699999999999</v>
      </c>
      <c r="F1309" s="2">
        <f t="shared" si="161"/>
        <v>10.563214999999998</v>
      </c>
      <c r="G1309" s="2">
        <f t="shared" si="155"/>
        <v>10.780283999999996</v>
      </c>
      <c r="H1309" s="2">
        <f t="shared" si="159"/>
        <v>10.516888500000002</v>
      </c>
      <c r="I1309" s="2">
        <f t="array" ref="I1309">SUMPRODUCT(B1293:B1312, (ROW(B1293:B1312)-ROW(B1293)+1)) / (20*21/2)</f>
        <v>9.9770095238095262</v>
      </c>
      <c r="J1309" s="2">
        <f t="shared" si="162"/>
        <v>10.285366971986427</v>
      </c>
      <c r="K1309" s="2">
        <f t="shared" si="156"/>
        <v>10.564857720414683</v>
      </c>
    </row>
    <row r="1310" spans="1:11" ht="13.5" x14ac:dyDescent="0.25">
      <c r="A1310" s="3">
        <f>TITRES_STAT!B1313</f>
        <v>43916</v>
      </c>
      <c r="B1310" s="17">
        <f>TITRES_STAT!D1313</f>
        <v>9.8670000000000009</v>
      </c>
      <c r="C1310" s="2">
        <f t="shared" si="157"/>
        <v>6.5700000000001424E-2</v>
      </c>
      <c r="D1310" s="2">
        <f t="shared" si="158"/>
        <v>9.6795600000000004</v>
      </c>
      <c r="E1310" s="2">
        <f t="shared" si="160"/>
        <v>9.7448000000000015</v>
      </c>
      <c r="F1310" s="2">
        <f t="shared" si="161"/>
        <v>10.497979999999998</v>
      </c>
      <c r="G1310" s="2">
        <f t="shared" si="155"/>
        <v>10.771841999999998</v>
      </c>
      <c r="H1310" s="2">
        <f t="shared" si="159"/>
        <v>10.513024000000005</v>
      </c>
      <c r="I1310" s="2">
        <f t="array" ref="I1310">SUMPRODUCT(B1294:B1313, (ROW(B1294:B1313)-ROW(B1294)+1)) / (20*21/2)</f>
        <v>9.9505385714285701</v>
      </c>
      <c r="J1310" s="2">
        <f t="shared" si="162"/>
        <v>10.245522498463911</v>
      </c>
      <c r="K1310" s="2">
        <f t="shared" si="156"/>
        <v>10.537490750986656</v>
      </c>
    </row>
    <row r="1311" spans="1:11" ht="13.5" x14ac:dyDescent="0.25">
      <c r="A1311" s="3">
        <f>TITRES_STAT!B1314</f>
        <v>43917</v>
      </c>
      <c r="B1311" s="17">
        <f>TITRES_STAT!D1314</f>
        <v>9.7957999999999998</v>
      </c>
      <c r="C1311" s="2">
        <f t="shared" si="157"/>
        <v>-7.120000000000104E-2</v>
      </c>
      <c r="D1311" s="2">
        <f t="shared" si="158"/>
        <v>9.7760400000000001</v>
      </c>
      <c r="E1311" s="2">
        <f t="shared" si="160"/>
        <v>9.6664100000000008</v>
      </c>
      <c r="F1311" s="2">
        <f t="shared" si="161"/>
        <v>10.427269999999998</v>
      </c>
      <c r="G1311" s="2">
        <f t="shared" si="155"/>
        <v>10.759563999999996</v>
      </c>
      <c r="H1311" s="2">
        <f t="shared" si="159"/>
        <v>10.507734500000003</v>
      </c>
      <c r="I1311" s="2">
        <f t="array" ref="I1311">SUMPRODUCT(B1295:B1314, (ROW(B1295:B1314)-ROW(B1295)+1)) / (20*21/2)</f>
        <v>9.9290038095238096</v>
      </c>
      <c r="J1311" s="2">
        <f t="shared" si="162"/>
        <v>10.202691784324491</v>
      </c>
      <c r="K1311" s="2">
        <f t="shared" si="156"/>
        <v>10.508404839183259</v>
      </c>
    </row>
    <row r="1312" spans="1:11" ht="13.5" x14ac:dyDescent="0.25">
      <c r="A1312" s="3">
        <f>TITRES_STAT!B1315</f>
        <v>43920</v>
      </c>
      <c r="B1312" s="17">
        <f>TITRES_STAT!D1315</f>
        <v>9.8670000000000009</v>
      </c>
      <c r="C1312" s="2">
        <f t="shared" si="157"/>
        <v>7.120000000000104E-2</v>
      </c>
      <c r="D1312" s="2">
        <f t="shared" si="158"/>
        <v>9.8363400000000016</v>
      </c>
      <c r="E1312" s="2">
        <f t="shared" si="160"/>
        <v>9.630230000000001</v>
      </c>
      <c r="F1312" s="2">
        <f t="shared" si="161"/>
        <v>10.358744999999997</v>
      </c>
      <c r="G1312" s="2">
        <f t="shared" si="155"/>
        <v>10.749257999999998</v>
      </c>
      <c r="H1312" s="2">
        <f t="shared" si="159"/>
        <v>10.502472000000004</v>
      </c>
      <c r="I1312" s="2">
        <f t="array" ref="I1312">SUMPRODUCT(B1296:B1315, (ROW(B1296:B1315)-ROW(B1296)+1)) / (20*21/2)</f>
        <v>9.8862461904761929</v>
      </c>
      <c r="J1312" s="2">
        <f t="shared" si="162"/>
        <v>10.170721138198351</v>
      </c>
      <c r="K1312" s="2">
        <f t="shared" si="156"/>
        <v>10.483251708234896</v>
      </c>
    </row>
    <row r="1313" spans="1:11" ht="13.5" x14ac:dyDescent="0.25">
      <c r="A1313" s="3">
        <f>TITRES_STAT!B1316</f>
        <v>43921</v>
      </c>
      <c r="B1313" s="17">
        <f>TITRES_STAT!D1316</f>
        <v>10.0808</v>
      </c>
      <c r="C1313" s="2">
        <f t="shared" si="157"/>
        <v>0.2137999999999991</v>
      </c>
      <c r="D1313" s="2">
        <f t="shared" si="158"/>
        <v>9.8823800000000013</v>
      </c>
      <c r="E1313" s="2">
        <f t="shared" si="160"/>
        <v>9.6762699999999988</v>
      </c>
      <c r="F1313" s="2">
        <f t="shared" si="161"/>
        <v>10.285015</v>
      </c>
      <c r="G1313" s="2">
        <f t="shared" si="155"/>
        <v>10.746407999999997</v>
      </c>
      <c r="H1313" s="2">
        <f t="shared" si="159"/>
        <v>10.499155500000004</v>
      </c>
      <c r="I1313" s="2">
        <f t="array" ref="I1313">SUMPRODUCT(B1297:B1316, (ROW(B1297:B1316)-ROW(B1297)+1)) / (20*21/2)</f>
        <v>9.846883809523808</v>
      </c>
      <c r="J1313" s="2">
        <f t="shared" si="162"/>
        <v>10.162157220274699</v>
      </c>
      <c r="K1313" s="2">
        <f t="shared" si="156"/>
        <v>10.467469288304116</v>
      </c>
    </row>
    <row r="1314" spans="1:11" ht="13.5" x14ac:dyDescent="0.25">
      <c r="A1314" s="3">
        <f>TITRES_STAT!B1317</f>
        <v>43922</v>
      </c>
      <c r="B1314" s="17">
        <f>TITRES_STAT!D1317</f>
        <v>10.0589</v>
      </c>
      <c r="C1314" s="2">
        <f t="shared" si="157"/>
        <v>-2.1900000000000475E-2</v>
      </c>
      <c r="D1314" s="2">
        <f t="shared" si="158"/>
        <v>9.9339000000000013</v>
      </c>
      <c r="E1314" s="2">
        <f t="shared" si="160"/>
        <v>9.7628799999999991</v>
      </c>
      <c r="F1314" s="2">
        <f t="shared" si="161"/>
        <v>10.206354999999999</v>
      </c>
      <c r="G1314" s="2">
        <f t="shared" si="155"/>
        <v>10.739939999999999</v>
      </c>
      <c r="H1314" s="2">
        <f t="shared" si="159"/>
        <v>10.495455500000002</v>
      </c>
      <c r="I1314" s="2">
        <f t="array" ref="I1314">SUMPRODUCT(B1298:B1317, (ROW(B1298:B1317)-ROW(B1298)+1)) / (20*21/2)</f>
        <v>9.8111695238095251</v>
      </c>
      <c r="J1314" s="2">
        <f t="shared" si="162"/>
        <v>10.152323199296156</v>
      </c>
      <c r="K1314" s="2">
        <f t="shared" si="156"/>
        <v>10.451446963272582</v>
      </c>
    </row>
    <row r="1315" spans="1:11" ht="13.5" x14ac:dyDescent="0.25">
      <c r="A1315" s="3">
        <f>TITRES_STAT!B1318</f>
        <v>43923</v>
      </c>
      <c r="B1315" s="17">
        <f>TITRES_STAT!D1318</f>
        <v>9.7574000000000005</v>
      </c>
      <c r="C1315" s="2">
        <f t="shared" si="157"/>
        <v>-0.30149999999999899</v>
      </c>
      <c r="D1315" s="2">
        <f t="shared" si="158"/>
        <v>9.9119799999999998</v>
      </c>
      <c r="E1315" s="2">
        <f t="shared" si="160"/>
        <v>9.795770000000001</v>
      </c>
      <c r="F1315" s="2">
        <f t="shared" si="161"/>
        <v>10.115905000000001</v>
      </c>
      <c r="G1315" s="2">
        <f t="shared" si="155"/>
        <v>10.727441999999998</v>
      </c>
      <c r="H1315" s="2">
        <f t="shared" si="159"/>
        <v>10.490248000000003</v>
      </c>
      <c r="I1315" s="2">
        <f t="array" ref="I1315">SUMPRODUCT(B1299:B1318, (ROW(B1299:B1318)-ROW(B1299)+1)) / (20*21/2)</f>
        <v>9.7861328571428547</v>
      </c>
      <c r="J1315" s="2">
        <f t="shared" si="162"/>
        <v>10.114711466029856</v>
      </c>
      <c r="K1315" s="2">
        <f t="shared" si="156"/>
        <v>10.424229435301109</v>
      </c>
    </row>
    <row r="1316" spans="1:11" ht="13.5" x14ac:dyDescent="0.25">
      <c r="A1316" s="3">
        <f>TITRES_STAT!B1319</f>
        <v>43924</v>
      </c>
      <c r="B1316" s="17">
        <f>TITRES_STAT!D1319</f>
        <v>9.7026000000000003</v>
      </c>
      <c r="C1316" s="2">
        <f t="shared" si="157"/>
        <v>-5.4800000000000182E-2</v>
      </c>
      <c r="D1316" s="2">
        <f t="shared" si="158"/>
        <v>9.8933400000000002</v>
      </c>
      <c r="E1316" s="2">
        <f t="shared" si="160"/>
        <v>9.8346900000000002</v>
      </c>
      <c r="F1316" s="2">
        <f t="shared" si="161"/>
        <v>10.0282</v>
      </c>
      <c r="G1316" s="2">
        <f t="shared" si="155"/>
        <v>10.711105999999999</v>
      </c>
      <c r="H1316" s="2">
        <f t="shared" si="159"/>
        <v>10.484766500000003</v>
      </c>
      <c r="I1316" s="2">
        <f t="array" ref="I1316">SUMPRODUCT(B1300:B1319, (ROW(B1300:B1319)-ROW(B1300)+1)) / (20*21/2)</f>
        <v>9.7637842857142854</v>
      </c>
      <c r="J1316" s="2">
        <f t="shared" si="162"/>
        <v>10.075462754979393</v>
      </c>
      <c r="K1316" s="2">
        <f t="shared" si="156"/>
        <v>10.39593024175989</v>
      </c>
    </row>
    <row r="1317" spans="1:11" ht="13.5" x14ac:dyDescent="0.25">
      <c r="A1317" s="3">
        <f>TITRES_STAT!B1320</f>
        <v>43927</v>
      </c>
      <c r="B1317" s="17">
        <f>TITRES_STAT!D1320</f>
        <v>9.6532</v>
      </c>
      <c r="C1317" s="2">
        <f t="shared" si="157"/>
        <v>-4.9400000000000333E-2</v>
      </c>
      <c r="D1317" s="2">
        <f t="shared" si="158"/>
        <v>9.850579999999999</v>
      </c>
      <c r="E1317" s="2">
        <f t="shared" si="160"/>
        <v>9.8434600000000003</v>
      </c>
      <c r="F1317" s="2">
        <f t="shared" si="161"/>
        <v>9.9489849999999986</v>
      </c>
      <c r="G1317" s="2">
        <f t="shared" si="155"/>
        <v>10.692247999999999</v>
      </c>
      <c r="H1317" s="2">
        <f t="shared" si="159"/>
        <v>10.478627000000003</v>
      </c>
      <c r="I1317" s="2">
        <f t="array" ref="I1317">SUMPRODUCT(B1301:B1320, (ROW(B1301:B1320)-ROW(B1301)+1)) / (20*21/2)</f>
        <v>9.7414095238095246</v>
      </c>
      <c r="J1317" s="2">
        <f t="shared" si="162"/>
        <v>10.035247254505165</v>
      </c>
      <c r="K1317" s="2">
        <f t="shared" si="156"/>
        <v>10.366803565612443</v>
      </c>
    </row>
    <row r="1318" spans="1:11" ht="13.5" x14ac:dyDescent="0.25">
      <c r="A1318" s="3">
        <f>TITRES_STAT!B1321</f>
        <v>43928</v>
      </c>
      <c r="B1318" s="17">
        <f>TITRES_STAT!D1321</f>
        <v>9.6860999999999997</v>
      </c>
      <c r="C1318" s="2">
        <f t="shared" si="157"/>
        <v>3.2899999999999707E-2</v>
      </c>
      <c r="D1318" s="2">
        <f t="shared" si="158"/>
        <v>9.7716399999999997</v>
      </c>
      <c r="E1318" s="2">
        <f t="shared" si="160"/>
        <v>9.8270099999999996</v>
      </c>
      <c r="F1318" s="2">
        <f t="shared" si="161"/>
        <v>9.8878599999999999</v>
      </c>
      <c r="G1318" s="2">
        <f t="shared" si="155"/>
        <v>10.668566</v>
      </c>
      <c r="H1318" s="2">
        <f t="shared" si="159"/>
        <v>10.473063000000002</v>
      </c>
      <c r="I1318" s="2">
        <f t="array" ref="I1318">SUMPRODUCT(B1302:B1321, (ROW(B1302:B1321)-ROW(B1302)+1)) / (20*21/2)</f>
        <v>9.7198195238095231</v>
      </c>
      <c r="J1318" s="2">
        <f t="shared" si="162"/>
        <v>10.001995135028483</v>
      </c>
      <c r="K1318" s="2">
        <f t="shared" si="156"/>
        <v>10.340109308137444</v>
      </c>
    </row>
    <row r="1319" spans="1:11" ht="13.5" x14ac:dyDescent="0.25">
      <c r="A1319" s="3">
        <f>TITRES_STAT!B1322</f>
        <v>43929</v>
      </c>
      <c r="B1319" s="17">
        <f>TITRES_STAT!D1322</f>
        <v>9.6532</v>
      </c>
      <c r="C1319" s="2">
        <f t="shared" si="157"/>
        <v>-3.2899999999999707E-2</v>
      </c>
      <c r="D1319" s="2">
        <f t="shared" si="158"/>
        <v>9.6905000000000001</v>
      </c>
      <c r="E1319" s="2">
        <f t="shared" si="160"/>
        <v>9.8122000000000007</v>
      </c>
      <c r="F1319" s="2">
        <f t="shared" si="161"/>
        <v>9.8278349999999985</v>
      </c>
      <c r="G1319" s="2">
        <f t="shared" si="155"/>
        <v>10.642362</v>
      </c>
      <c r="H1319" s="2">
        <f t="shared" si="159"/>
        <v>10.467334500000002</v>
      </c>
      <c r="I1319" s="2">
        <f t="array" ref="I1319">SUMPRODUCT(B1303:B1322, (ROW(B1303:B1322)-ROW(B1303)+1)) / (20*21/2)</f>
        <v>9.7031895238095203</v>
      </c>
      <c r="J1319" s="2">
        <f t="shared" si="162"/>
        <v>9.9687765507400563</v>
      </c>
      <c r="K1319" s="2">
        <f t="shared" si="156"/>
        <v>10.313171688210486</v>
      </c>
    </row>
    <row r="1320" spans="1:11" ht="13.5" x14ac:dyDescent="0.25">
      <c r="A1320" s="3">
        <f>TITRES_STAT!B1323</f>
        <v>43934</v>
      </c>
      <c r="B1320" s="17">
        <f>TITRES_STAT!D1323</f>
        <v>9.5929000000000002</v>
      </c>
      <c r="C1320" s="2">
        <f t="shared" si="157"/>
        <v>-6.0299999999999798E-2</v>
      </c>
      <c r="D1320" s="2">
        <f t="shared" si="158"/>
        <v>9.6576000000000004</v>
      </c>
      <c r="E1320" s="2">
        <f t="shared" si="160"/>
        <v>9.7847899999999992</v>
      </c>
      <c r="F1320" s="2">
        <f t="shared" si="161"/>
        <v>9.7647950000000012</v>
      </c>
      <c r="G1320" s="2">
        <f t="shared" si="155"/>
        <v>10.615172000000003</v>
      </c>
      <c r="H1320" s="2">
        <f t="shared" si="159"/>
        <v>10.461578500000003</v>
      </c>
      <c r="I1320" s="2">
        <f t="array" ref="I1320">SUMPRODUCT(B1304:B1323, (ROW(B1304:B1323)-ROW(B1304)+1)) / (20*21/2)</f>
        <v>9.6940295238095242</v>
      </c>
      <c r="J1320" s="2">
        <f t="shared" si="162"/>
        <v>9.9329787840029073</v>
      </c>
      <c r="K1320" s="2">
        <f t="shared" si="156"/>
        <v>10.284925739653213</v>
      </c>
    </row>
    <row r="1321" spans="1:11" ht="13.5" x14ac:dyDescent="0.25">
      <c r="A1321" s="3">
        <f>TITRES_STAT!B1324</f>
        <v>43935</v>
      </c>
      <c r="B1321" s="17">
        <f>TITRES_STAT!D1324</f>
        <v>9.5381</v>
      </c>
      <c r="C1321" s="2">
        <f t="shared" si="157"/>
        <v>-5.4800000000000182E-2</v>
      </c>
      <c r="D1321" s="2">
        <f t="shared" si="158"/>
        <v>9.6247000000000007</v>
      </c>
      <c r="E1321" s="2">
        <f t="shared" si="160"/>
        <v>9.7590199999999996</v>
      </c>
      <c r="F1321" s="2">
        <f t="shared" si="161"/>
        <v>9.7127149999999993</v>
      </c>
      <c r="G1321" s="2">
        <f t="shared" si="155"/>
        <v>10.587434000000004</v>
      </c>
      <c r="H1321" s="2">
        <f t="shared" si="159"/>
        <v>10.455274500000003</v>
      </c>
      <c r="I1321" s="2">
        <f t="array" ref="I1321">SUMPRODUCT(B1305:B1324, (ROW(B1305:B1324)-ROW(B1305)+1)) / (20*21/2)</f>
        <v>9.6918333333333333</v>
      </c>
      <c r="J1321" s="2">
        <f t="shared" si="162"/>
        <v>9.895371280764536</v>
      </c>
      <c r="K1321" s="2">
        <f t="shared" si="156"/>
        <v>10.255638455745244</v>
      </c>
    </row>
    <row r="1322" spans="1:11" ht="13.5" x14ac:dyDescent="0.25">
      <c r="A1322" s="3">
        <f>TITRES_STAT!B1325</f>
        <v>43936</v>
      </c>
      <c r="B1322" s="17">
        <f>TITRES_STAT!D1325</f>
        <v>9.5381</v>
      </c>
      <c r="C1322" s="2">
        <f t="shared" si="157"/>
        <v>0</v>
      </c>
      <c r="D1322" s="2">
        <f t="shared" si="158"/>
        <v>9.60168</v>
      </c>
      <c r="E1322" s="2">
        <f t="shared" si="160"/>
        <v>9.7261299999999995</v>
      </c>
      <c r="F1322" s="2">
        <f t="shared" si="161"/>
        <v>9.6781800000000011</v>
      </c>
      <c r="G1322" s="2">
        <f t="shared" si="155"/>
        <v>10.557284000000003</v>
      </c>
      <c r="H1322" s="2">
        <f t="shared" si="159"/>
        <v>10.450478000000006</v>
      </c>
      <c r="I1322" s="2">
        <f t="array" ref="I1322">SUMPRODUCT(B1306:B1325, (ROW(B1306:B1325)-ROW(B1306)+1)) / (20*21/2)</f>
        <v>9.7145971428571425</v>
      </c>
      <c r="J1322" s="2">
        <f t="shared" si="162"/>
        <v>9.8613454445012465</v>
      </c>
      <c r="K1322" s="2">
        <f t="shared" si="156"/>
        <v>10.227499692774842</v>
      </c>
    </row>
    <row r="1323" spans="1:11" ht="13.5" x14ac:dyDescent="0.25">
      <c r="A1323" s="3">
        <f>TITRES_STAT!B1326</f>
        <v>43937</v>
      </c>
      <c r="B1323" s="17">
        <f>TITRES_STAT!D1326</f>
        <v>9.5820000000000007</v>
      </c>
      <c r="C1323" s="2">
        <f t="shared" si="157"/>
        <v>4.3900000000000716E-2</v>
      </c>
      <c r="D1323" s="2">
        <f t="shared" si="158"/>
        <v>9.5808599999999995</v>
      </c>
      <c r="E1323" s="2">
        <f t="shared" si="160"/>
        <v>9.6762499999999996</v>
      </c>
      <c r="F1323" s="2">
        <f t="shared" si="161"/>
        <v>9.6762599999999992</v>
      </c>
      <c r="G1323" s="2">
        <f t="shared" si="155"/>
        <v>10.526806000000001</v>
      </c>
      <c r="H1323" s="2">
        <f t="shared" si="159"/>
        <v>10.444667500000003</v>
      </c>
      <c r="I1323" s="2">
        <f t="array" ref="I1323">SUMPRODUCT(B1307:B1326, (ROW(B1307:B1326)-ROW(B1307)+1)) / (20*21/2)</f>
        <v>9.7500761904761912</v>
      </c>
      <c r="J1323" s="2">
        <f t="shared" si="162"/>
        <v>9.8347411164535092</v>
      </c>
      <c r="K1323" s="2">
        <f t="shared" si="156"/>
        <v>10.202185979332691</v>
      </c>
    </row>
    <row r="1324" spans="1:11" ht="13.5" x14ac:dyDescent="0.25">
      <c r="A1324" s="3">
        <f>TITRES_STAT!B1327</f>
        <v>43938</v>
      </c>
      <c r="B1324" s="17">
        <f>TITRES_STAT!D1327</f>
        <v>9.6532</v>
      </c>
      <c r="C1324" s="2">
        <f t="shared" si="157"/>
        <v>7.1199999999999264E-2</v>
      </c>
      <c r="D1324" s="2">
        <f t="shared" si="158"/>
        <v>9.5808599999999995</v>
      </c>
      <c r="E1324" s="2">
        <f t="shared" si="160"/>
        <v>9.6356799999999989</v>
      </c>
      <c r="F1324" s="2">
        <f t="shared" si="161"/>
        <v>9.6992799999999981</v>
      </c>
      <c r="G1324" s="2">
        <f t="shared" si="155"/>
        <v>10.495120000000002</v>
      </c>
      <c r="H1324" s="2">
        <f t="shared" si="159"/>
        <v>10.439213000000002</v>
      </c>
      <c r="I1324" s="2">
        <f t="array" ref="I1324">SUMPRODUCT(B1308:B1327, (ROW(B1308:B1327)-ROW(B1308)+1)) / (20*21/2)</f>
        <v>9.8105366666666676</v>
      </c>
      <c r="J1324" s="2">
        <f t="shared" si="162"/>
        <v>9.817451486315079</v>
      </c>
      <c r="K1324" s="2">
        <f t="shared" si="156"/>
        <v>10.180657117398077</v>
      </c>
    </row>
    <row r="1325" spans="1:11" ht="13.5" x14ac:dyDescent="0.25">
      <c r="A1325" s="3">
        <f>TITRES_STAT!B1328</f>
        <v>43941</v>
      </c>
      <c r="B1325" s="17">
        <f>TITRES_STAT!D1328</f>
        <v>9.9382999999999999</v>
      </c>
      <c r="C1325" s="2">
        <f t="shared" si="157"/>
        <v>0.28509999999999991</v>
      </c>
      <c r="D1325" s="2">
        <f t="shared" si="158"/>
        <v>9.6499399999999991</v>
      </c>
      <c r="E1325" s="2">
        <f t="shared" si="160"/>
        <v>9.6537699999999997</v>
      </c>
      <c r="F1325" s="2">
        <f t="shared" si="161"/>
        <v>9.7247699999999977</v>
      </c>
      <c r="G1325" s="2">
        <f t="shared" si="155"/>
        <v>10.471000000000002</v>
      </c>
      <c r="H1325" s="2">
        <f t="shared" si="159"/>
        <v>10.436005999999999</v>
      </c>
      <c r="I1325" s="2">
        <f t="array" ref="I1325">SUMPRODUCT(B1309:B1328, (ROW(B1309:B1328)-ROW(B1309)+1)) / (20*21/2)</f>
        <v>9.8941719047619046</v>
      </c>
      <c r="J1325" s="2">
        <f t="shared" si="162"/>
        <v>9.8289608685707872</v>
      </c>
      <c r="K1325" s="2">
        <f t="shared" si="156"/>
        <v>10.171152916715799</v>
      </c>
    </row>
    <row r="1326" spans="1:11" ht="13.5" x14ac:dyDescent="0.25">
      <c r="A1326" s="3">
        <f>TITRES_STAT!B1329</f>
        <v>43942</v>
      </c>
      <c r="B1326" s="17">
        <f>TITRES_STAT!D1329</f>
        <v>10.097300000000001</v>
      </c>
      <c r="C1326" s="2">
        <f t="shared" si="157"/>
        <v>0.1590000000000007</v>
      </c>
      <c r="D1326" s="2">
        <f t="shared" si="158"/>
        <v>9.7617799999999981</v>
      </c>
      <c r="E1326" s="2">
        <f t="shared" si="160"/>
        <v>9.6932399999999994</v>
      </c>
      <c r="F1326" s="2">
        <f t="shared" si="161"/>
        <v>9.7639649999999971</v>
      </c>
      <c r="G1326" s="2">
        <f t="shared" si="155"/>
        <v>10.450608000000003</v>
      </c>
      <c r="H1326" s="2">
        <f t="shared" si="159"/>
        <v>10.433045999999997</v>
      </c>
      <c r="I1326" s="2">
        <f t="array" ref="I1326">SUMPRODUCT(B1310:B1329, (ROW(B1310:B1329)-ROW(B1310)+1)) / (20*21/2)</f>
        <v>9.9905442857142841</v>
      </c>
      <c r="J1326" s="2">
        <f t="shared" si="162"/>
        <v>9.8545169763259501</v>
      </c>
      <c r="K1326" s="2">
        <f t="shared" si="156"/>
        <v>10.168256723903415</v>
      </c>
    </row>
    <row r="1327" spans="1:11" ht="13.5" x14ac:dyDescent="0.25">
      <c r="A1327" s="3">
        <f>TITRES_STAT!B1330</f>
        <v>43943</v>
      </c>
      <c r="B1327" s="17">
        <f>TITRES_STAT!D1330</f>
        <v>10.3988</v>
      </c>
      <c r="C1327" s="2">
        <f t="shared" si="157"/>
        <v>0.30149999999999899</v>
      </c>
      <c r="D1327" s="2">
        <f t="shared" si="158"/>
        <v>9.9339199999999988</v>
      </c>
      <c r="E1327" s="2">
        <f t="shared" si="160"/>
        <v>9.7677999999999994</v>
      </c>
      <c r="F1327" s="2">
        <f t="shared" si="161"/>
        <v>9.8056299999999972</v>
      </c>
      <c r="G1327" s="2">
        <f t="shared" si="155"/>
        <v>10.434384000000001</v>
      </c>
      <c r="H1327" s="2">
        <f t="shared" si="159"/>
        <v>10.431456499999998</v>
      </c>
      <c r="I1327" s="2">
        <f t="array" ref="I1327">SUMPRODUCT(B1311:B1330, (ROW(B1311:B1330)-ROW(B1311)+1)) / (20*21/2)</f>
        <v>10.065698095238096</v>
      </c>
      <c r="J1327" s="2">
        <f t="shared" si="162"/>
        <v>9.9063534547710983</v>
      </c>
      <c r="K1327" s="2">
        <f t="shared" si="156"/>
        <v>10.177297636691517</v>
      </c>
    </row>
    <row r="1328" spans="1:11" ht="13.5" x14ac:dyDescent="0.25">
      <c r="A1328" s="3">
        <f>TITRES_STAT!B1331</f>
        <v>43944</v>
      </c>
      <c r="B1328" s="17">
        <f>TITRES_STAT!D1331</f>
        <v>10.6838</v>
      </c>
      <c r="C1328" s="2">
        <f t="shared" si="157"/>
        <v>0.28500000000000014</v>
      </c>
      <c r="D1328" s="2">
        <f t="shared" si="158"/>
        <v>10.15428</v>
      </c>
      <c r="E1328" s="2">
        <f t="shared" si="160"/>
        <v>9.8675700000000006</v>
      </c>
      <c r="F1328" s="2">
        <f t="shared" si="161"/>
        <v>9.8472899999999974</v>
      </c>
      <c r="G1328" s="2">
        <f t="shared" si="155"/>
        <v>10.424736000000003</v>
      </c>
      <c r="H1328" s="2">
        <f t="shared" si="159"/>
        <v>10.430880999999998</v>
      </c>
      <c r="I1328" s="2">
        <f t="array" ref="I1328">SUMPRODUCT(B1312:B1331, (ROW(B1312:B1331)-ROW(B1312)+1)) / (20*21/2)</f>
        <v>10.108221904761905</v>
      </c>
      <c r="J1328" s="2">
        <f t="shared" si="162"/>
        <v>9.9803959828881368</v>
      </c>
      <c r="K1328" s="2">
        <f t="shared" si="156"/>
        <v>10.197160474468321</v>
      </c>
    </row>
    <row r="1329" spans="1:11" ht="13.5" x14ac:dyDescent="0.25">
      <c r="A1329" s="3">
        <f>TITRES_STAT!B1332</f>
        <v>43945</v>
      </c>
      <c r="B1329" s="17">
        <f>TITRES_STAT!D1332</f>
        <v>10.8592</v>
      </c>
      <c r="C1329" s="2">
        <f t="shared" si="157"/>
        <v>0.17539999999999978</v>
      </c>
      <c r="D1329" s="2">
        <f t="shared" si="158"/>
        <v>10.395480000000001</v>
      </c>
      <c r="E1329" s="2">
        <f t="shared" si="160"/>
        <v>9.9881700000000002</v>
      </c>
      <c r="F1329" s="2">
        <f t="shared" si="161"/>
        <v>9.9001849999999969</v>
      </c>
      <c r="G1329" s="2">
        <f t="shared" si="155"/>
        <v>10.418816000000003</v>
      </c>
      <c r="H1329" s="2">
        <f t="shared" si="159"/>
        <v>10.431757999999997</v>
      </c>
      <c r="I1329" s="2">
        <f t="array" ref="I1329">SUMPRODUCT(B1313:B1332, (ROW(B1313:B1332)-ROW(B1313)+1)) / (20*21/2)</f>
        <v>10.119212380952384</v>
      </c>
      <c r="J1329" s="2">
        <f t="shared" si="162"/>
        <v>10.064091603565458</v>
      </c>
      <c r="K1329" s="2">
        <f t="shared" si="156"/>
        <v>10.223122808802897</v>
      </c>
    </row>
    <row r="1330" spans="1:11" ht="13.5" x14ac:dyDescent="0.25">
      <c r="A1330" s="3">
        <f>TITRES_STAT!B1333</f>
        <v>43948</v>
      </c>
      <c r="B1330" s="17">
        <f>TITRES_STAT!D1333</f>
        <v>10.689299999999999</v>
      </c>
      <c r="C1330" s="2">
        <f t="shared" si="157"/>
        <v>-0.16990000000000016</v>
      </c>
      <c r="D1330" s="2">
        <f t="shared" si="158"/>
        <v>10.545679999999999</v>
      </c>
      <c r="E1330" s="2">
        <f t="shared" si="160"/>
        <v>10.097809999999999</v>
      </c>
      <c r="F1330" s="2">
        <f t="shared" si="161"/>
        <v>9.9412999999999982</v>
      </c>
      <c r="G1330" s="2">
        <f t="shared" ref="G1330:G1393" si="163">AVERAGE(B1281:B1330)</f>
        <v>10.409278000000002</v>
      </c>
      <c r="H1330" s="2">
        <f t="shared" si="159"/>
        <v>10.432031999999998</v>
      </c>
      <c r="I1330" s="2">
        <f t="array" ref="I1330">SUMPRODUCT(B1314:B1333, (ROW(B1314:B1333)-ROW(B1314)+1)) / (20*21/2)</f>
        <v>10.129158571428572</v>
      </c>
      <c r="J1330" s="2">
        <f t="shared" si="162"/>
        <v>10.123635260368747</v>
      </c>
      <c r="K1330" s="2">
        <f t="shared" si="156"/>
        <v>10.241404267281215</v>
      </c>
    </row>
    <row r="1331" spans="1:11" ht="13.5" x14ac:dyDescent="0.25">
      <c r="A1331" s="3">
        <f>TITRES_STAT!B1334</f>
        <v>43949</v>
      </c>
      <c r="B1331" s="17">
        <f>TITRES_STAT!D1334</f>
        <v>10.3878</v>
      </c>
      <c r="C1331" s="2">
        <f t="shared" si="157"/>
        <v>-0.30149999999999899</v>
      </c>
      <c r="D1331" s="2">
        <f t="shared" si="158"/>
        <v>10.60378</v>
      </c>
      <c r="E1331" s="2">
        <f t="shared" si="160"/>
        <v>10.182779999999999</v>
      </c>
      <c r="F1331" s="2">
        <f t="shared" si="161"/>
        <v>9.9708999999999968</v>
      </c>
      <c r="G1331" s="2">
        <f t="shared" si="163"/>
        <v>10.393710000000004</v>
      </c>
      <c r="H1331" s="2">
        <f t="shared" si="159"/>
        <v>10.431072499999997</v>
      </c>
      <c r="I1331" s="2">
        <f t="array" ref="I1331">SUMPRODUCT(B1315:B1334, (ROW(B1315:B1334)-ROW(B1315)+1)) / (20*21/2)</f>
        <v>10.136469047619048</v>
      </c>
      <c r="J1331" s="2">
        <f t="shared" si="162"/>
        <v>10.148793807000295</v>
      </c>
      <c r="K1331" s="2">
        <f t="shared" ref="K1331:K1394" si="164">$K$4*B1331+(1-$K$4)*K1330</f>
        <v>10.247145276407442</v>
      </c>
    </row>
    <row r="1332" spans="1:11" ht="13.5" x14ac:dyDescent="0.25">
      <c r="A1332" s="3">
        <f>TITRES_STAT!B1335</f>
        <v>43950</v>
      </c>
      <c r="B1332" s="17">
        <f>TITRES_STAT!D1335</f>
        <v>10.0863</v>
      </c>
      <c r="C1332" s="2">
        <f t="shared" si="157"/>
        <v>-0.30150000000000077</v>
      </c>
      <c r="D1332" s="2">
        <f t="shared" si="158"/>
        <v>10.541279999999999</v>
      </c>
      <c r="E1332" s="2">
        <f t="shared" si="160"/>
        <v>10.237599999999999</v>
      </c>
      <c r="F1332" s="2">
        <f t="shared" si="161"/>
        <v>9.9818649999999973</v>
      </c>
      <c r="G1332" s="2">
        <f t="shared" si="163"/>
        <v>10.373428000000006</v>
      </c>
      <c r="H1332" s="2">
        <f t="shared" si="159"/>
        <v>10.428413999999998</v>
      </c>
      <c r="I1332" s="2">
        <f t="array" ref="I1332">SUMPRODUCT(B1316:B1335, (ROW(B1316:B1335)-ROW(B1316)+1)) / (20*21/2)</f>
        <v>10.143779523809526</v>
      </c>
      <c r="J1332" s="2">
        <f t="shared" si="162"/>
        <v>10.14284201585741</v>
      </c>
      <c r="K1332" s="2">
        <f t="shared" si="164"/>
        <v>10.240837618509113</v>
      </c>
    </row>
    <row r="1333" spans="1:11" ht="13.5" x14ac:dyDescent="0.25">
      <c r="A1333" s="3">
        <f>TITRES_STAT!B1336</f>
        <v>43951</v>
      </c>
      <c r="B1333" s="17">
        <f>TITRES_STAT!D1336</f>
        <v>10.0863</v>
      </c>
      <c r="C1333" s="2">
        <f t="shared" si="157"/>
        <v>0</v>
      </c>
      <c r="D1333" s="2">
        <f t="shared" si="158"/>
        <v>10.42178</v>
      </c>
      <c r="E1333" s="2">
        <f t="shared" si="160"/>
        <v>10.288029999999999</v>
      </c>
      <c r="F1333" s="2">
        <f t="shared" si="161"/>
        <v>9.9821399999999976</v>
      </c>
      <c r="G1333" s="2">
        <f t="shared" si="163"/>
        <v>10.352488000000005</v>
      </c>
      <c r="H1333" s="2">
        <f t="shared" si="159"/>
        <v>10.425946999999997</v>
      </c>
      <c r="I1333" s="2">
        <f t="array" ref="I1333">SUMPRODUCT(B1317:B1336, (ROW(B1317:B1336)-ROW(B1317)+1)) / (20*21/2)</f>
        <v>10.152263809523809</v>
      </c>
      <c r="J1333" s="2">
        <f t="shared" si="162"/>
        <v>10.137457061966227</v>
      </c>
      <c r="K1333" s="2">
        <f t="shared" si="164"/>
        <v>10.234777319744051</v>
      </c>
    </row>
    <row r="1334" spans="1:11" ht="13.5" x14ac:dyDescent="0.25">
      <c r="A1334" s="3">
        <f>TITRES_STAT!B1337</f>
        <v>43955</v>
      </c>
      <c r="B1334" s="17">
        <f>TITRES_STAT!D1337</f>
        <v>10.0589</v>
      </c>
      <c r="C1334" s="2">
        <f t="shared" si="157"/>
        <v>-2.7400000000000091E-2</v>
      </c>
      <c r="D1334" s="2">
        <f t="shared" si="158"/>
        <v>10.26172</v>
      </c>
      <c r="E1334" s="2">
        <f t="shared" si="160"/>
        <v>10.328599999999998</v>
      </c>
      <c r="F1334" s="2">
        <f t="shared" si="161"/>
        <v>9.9821399999999976</v>
      </c>
      <c r="G1334" s="2">
        <f t="shared" si="163"/>
        <v>10.330562000000004</v>
      </c>
      <c r="H1334" s="2">
        <f t="shared" si="159"/>
        <v>10.423342999999997</v>
      </c>
      <c r="I1334" s="2">
        <f t="array" ref="I1334">SUMPRODUCT(B1318:B1337, (ROW(B1318:B1337)-ROW(B1318)+1)) / (20*21/2)</f>
        <v>10.187635238095236</v>
      </c>
      <c r="J1334" s="2">
        <f t="shared" si="162"/>
        <v>10.129975437017062</v>
      </c>
      <c r="K1334" s="2">
        <f t="shared" si="164"/>
        <v>10.227880169950167</v>
      </c>
    </row>
    <row r="1335" spans="1:11" ht="13.5" x14ac:dyDescent="0.25">
      <c r="A1335" s="3">
        <f>TITRES_STAT!B1338</f>
        <v>43956</v>
      </c>
      <c r="B1335" s="17">
        <f>TITRES_STAT!D1338</f>
        <v>10.0589</v>
      </c>
      <c r="C1335" s="2">
        <f t="shared" si="157"/>
        <v>0</v>
      </c>
      <c r="D1335" s="2">
        <f t="shared" si="158"/>
        <v>10.13564</v>
      </c>
      <c r="E1335" s="2">
        <f t="shared" si="160"/>
        <v>10.340659999999996</v>
      </c>
      <c r="F1335" s="2">
        <f t="shared" si="161"/>
        <v>9.9972149999999989</v>
      </c>
      <c r="G1335" s="2">
        <f t="shared" si="163"/>
        <v>10.307540000000003</v>
      </c>
      <c r="H1335" s="2">
        <f t="shared" si="159"/>
        <v>10.420738999999996</v>
      </c>
      <c r="I1335" s="2">
        <f t="array" ref="I1335">SUMPRODUCT(B1319:B1338, (ROW(B1319:B1338)-ROW(B1319)+1)) / (20*21/2)</f>
        <v>10.216899047619048</v>
      </c>
      <c r="J1335" s="2">
        <f t="shared" si="162"/>
        <v>10.123206347777343</v>
      </c>
      <c r="K1335" s="2">
        <f t="shared" si="164"/>
        <v>10.221253496618788</v>
      </c>
    </row>
    <row r="1336" spans="1:11" ht="13.5" x14ac:dyDescent="0.25">
      <c r="A1336" s="3">
        <f>TITRES_STAT!B1339</f>
        <v>43957</v>
      </c>
      <c r="B1336" s="17">
        <f>TITRES_STAT!D1339</f>
        <v>10.0863</v>
      </c>
      <c r="C1336" s="2">
        <f t="shared" si="157"/>
        <v>2.7400000000000091E-2</v>
      </c>
      <c r="D1336" s="2">
        <f t="shared" si="158"/>
        <v>10.075340000000001</v>
      </c>
      <c r="E1336" s="2">
        <f t="shared" si="160"/>
        <v>10.339559999999999</v>
      </c>
      <c r="F1336" s="2">
        <f t="shared" si="161"/>
        <v>10.016399999999999</v>
      </c>
      <c r="G1336" s="2">
        <f t="shared" si="163"/>
        <v>10.285614000000002</v>
      </c>
      <c r="H1336" s="2">
        <f t="shared" si="159"/>
        <v>10.418271999999996</v>
      </c>
      <c r="I1336" s="2">
        <f t="array" ref="I1336">SUMPRODUCT(B1320:B1339, (ROW(B1320:B1339)-ROW(B1320)+1)) / (20*21/2)</f>
        <v>10.248170952380951</v>
      </c>
      <c r="J1336" s="2">
        <f t="shared" si="162"/>
        <v>10.119691457512832</v>
      </c>
      <c r="K1336" s="2">
        <f t="shared" si="164"/>
        <v>10.215961202633737</v>
      </c>
    </row>
    <row r="1337" spans="1:11" ht="13.5" x14ac:dyDescent="0.25">
      <c r="A1337" s="3">
        <f>TITRES_STAT!B1340</f>
        <v>43958</v>
      </c>
      <c r="B1337" s="17">
        <f>TITRES_STAT!D1340</f>
        <v>10.3878</v>
      </c>
      <c r="C1337" s="2">
        <f t="shared" si="157"/>
        <v>0.30150000000000077</v>
      </c>
      <c r="D1337" s="2">
        <f t="shared" si="158"/>
        <v>10.135639999999999</v>
      </c>
      <c r="E1337" s="2">
        <f t="shared" si="160"/>
        <v>10.338459999999998</v>
      </c>
      <c r="F1337" s="2">
        <f t="shared" si="161"/>
        <v>10.053129999999999</v>
      </c>
      <c r="G1337" s="2">
        <f t="shared" si="163"/>
        <v>10.270046000000002</v>
      </c>
      <c r="H1337" s="2">
        <f t="shared" si="159"/>
        <v>10.417312499999998</v>
      </c>
      <c r="I1337" s="2">
        <f t="array" ref="I1337">SUMPRODUCT(B1321:B1340, (ROW(B1321:B1340)-ROW(B1321)+1)) / (20*21/2)</f>
        <v>10.285738095238093</v>
      </c>
      <c r="J1337" s="2">
        <f t="shared" si="162"/>
        <v>10.145225604416373</v>
      </c>
      <c r="K1337" s="2">
        <f t="shared" si="164"/>
        <v>10.222699979001042</v>
      </c>
    </row>
    <row r="1338" spans="1:11" ht="13.5" x14ac:dyDescent="0.25">
      <c r="A1338" s="3">
        <f>TITRES_STAT!B1341</f>
        <v>43959</v>
      </c>
      <c r="B1338" s="17">
        <f>TITRES_STAT!D1341</f>
        <v>10.3604</v>
      </c>
      <c r="C1338" s="2">
        <f t="shared" si="157"/>
        <v>-2.7400000000000091E-2</v>
      </c>
      <c r="D1338" s="2">
        <f t="shared" si="158"/>
        <v>10.190459999999998</v>
      </c>
      <c r="E1338" s="2">
        <f t="shared" si="160"/>
        <v>10.306119999999998</v>
      </c>
      <c r="F1338" s="2">
        <f t="shared" si="161"/>
        <v>10.086845</v>
      </c>
      <c r="G1338" s="2">
        <f t="shared" si="163"/>
        <v>10.252504000000002</v>
      </c>
      <c r="H1338" s="2">
        <f t="shared" si="159"/>
        <v>10.416215999999997</v>
      </c>
      <c r="I1338" s="2">
        <f t="array" ref="I1338">SUMPRODUCT(B1322:B1341, (ROW(B1322:B1341)-ROW(B1322)+1)) / (20*21/2)</f>
        <v>10.324636190476189</v>
      </c>
      <c r="J1338" s="2">
        <f t="shared" si="162"/>
        <v>10.165718403995765</v>
      </c>
      <c r="K1338" s="2">
        <f t="shared" si="164"/>
        <v>10.228099979824531</v>
      </c>
    </row>
    <row r="1339" spans="1:11" ht="13.5" x14ac:dyDescent="0.25">
      <c r="A1339" s="3">
        <f>TITRES_STAT!B1342</f>
        <v>43962</v>
      </c>
      <c r="B1339" s="17">
        <f>TITRES_STAT!D1342</f>
        <v>10.4152</v>
      </c>
      <c r="C1339" s="2">
        <f t="shared" si="157"/>
        <v>5.4800000000000182E-2</v>
      </c>
      <c r="D1339" s="2">
        <f t="shared" si="158"/>
        <v>10.26172</v>
      </c>
      <c r="E1339" s="2">
        <f t="shared" si="160"/>
        <v>10.26172</v>
      </c>
      <c r="F1339" s="2">
        <f t="shared" si="161"/>
        <v>10.124944999999999</v>
      </c>
      <c r="G1339" s="2">
        <f t="shared" si="163"/>
        <v>10.237704000000003</v>
      </c>
      <c r="H1339" s="2">
        <f t="shared" si="159"/>
        <v>10.415119499999996</v>
      </c>
      <c r="I1339" s="2">
        <f t="array" ref="I1339">SUMPRODUCT(B1323:B1342, (ROW(B1323:B1342)-ROW(B1323)+1)) / (20*21/2)</f>
        <v>10.384669523809524</v>
      </c>
      <c r="J1339" s="2">
        <f t="shared" si="162"/>
        <v>10.189478555996168</v>
      </c>
      <c r="K1339" s="2">
        <f t="shared" si="164"/>
        <v>10.235437235517686</v>
      </c>
    </row>
    <row r="1340" spans="1:11" ht="13.5" x14ac:dyDescent="0.25">
      <c r="A1340" s="3">
        <f>TITRES_STAT!B1343</f>
        <v>43963</v>
      </c>
      <c r="B1340" s="17">
        <f>TITRES_STAT!D1343</f>
        <v>10.519399999999999</v>
      </c>
      <c r="C1340" s="2">
        <f t="shared" si="157"/>
        <v>0.10419999999999874</v>
      </c>
      <c r="D1340" s="2">
        <f t="shared" si="158"/>
        <v>10.353819999999999</v>
      </c>
      <c r="E1340" s="2">
        <f t="shared" si="160"/>
        <v>10.244730000000001</v>
      </c>
      <c r="F1340" s="2">
        <f t="shared" si="161"/>
        <v>10.171269999999998</v>
      </c>
      <c r="G1340" s="2">
        <f t="shared" si="163"/>
        <v>10.224658000000003</v>
      </c>
      <c r="H1340" s="2">
        <f t="shared" si="159"/>
        <v>10.415092499999997</v>
      </c>
      <c r="I1340" s="2">
        <f t="array" ref="I1340">SUMPRODUCT(B1324:B1343, (ROW(B1324:B1343)-ROW(B1324)+1)) / (20*21/2)</f>
        <v>10.438438095238094</v>
      </c>
      <c r="J1340" s="2">
        <f t="shared" si="162"/>
        <v>10.220899645901294</v>
      </c>
      <c r="K1340" s="2">
        <f t="shared" si="164"/>
        <v>10.246573030203267</v>
      </c>
    </row>
    <row r="1341" spans="1:11" ht="13.5" x14ac:dyDescent="0.25">
      <c r="A1341" s="3">
        <f>TITRES_STAT!B1344</f>
        <v>43964</v>
      </c>
      <c r="B1341" s="17">
        <f>TITRES_STAT!D1344</f>
        <v>10.579700000000001</v>
      </c>
      <c r="C1341" s="2">
        <f t="shared" si="157"/>
        <v>6.0300000000001575E-2</v>
      </c>
      <c r="D1341" s="2">
        <f t="shared" si="158"/>
        <v>10.452500000000001</v>
      </c>
      <c r="E1341" s="2">
        <f t="shared" si="160"/>
        <v>10.263920000000001</v>
      </c>
      <c r="F1341" s="2">
        <f t="shared" si="161"/>
        <v>10.223349999999998</v>
      </c>
      <c r="G1341" s="2">
        <f t="shared" si="163"/>
        <v>10.212052000000003</v>
      </c>
      <c r="H1341" s="2">
        <f t="shared" si="159"/>
        <v>10.415092499999993</v>
      </c>
      <c r="I1341" s="2">
        <f t="array" ref="I1341">SUMPRODUCT(B1325:B1344, (ROW(B1325:B1344)-ROW(B1325)+1)) / (20*21/2)</f>
        <v>10.462665238095239</v>
      </c>
      <c r="J1341" s="2">
        <f t="shared" si="162"/>
        <v>10.255071108196409</v>
      </c>
      <c r="K1341" s="2">
        <f t="shared" si="164"/>
        <v>10.259636832940394</v>
      </c>
    </row>
    <row r="1342" spans="1:11" ht="13.5" x14ac:dyDescent="0.25">
      <c r="A1342" s="3">
        <f>TITRES_STAT!B1345</f>
        <v>43965</v>
      </c>
      <c r="B1342" s="17">
        <f>TITRES_STAT!D1345</f>
        <v>10.8537</v>
      </c>
      <c r="C1342" s="2">
        <f t="shared" si="157"/>
        <v>0.27399999999999913</v>
      </c>
      <c r="D1342" s="2">
        <f t="shared" si="158"/>
        <v>10.545680000000001</v>
      </c>
      <c r="E1342" s="2">
        <f t="shared" si="160"/>
        <v>10.340660000000002</v>
      </c>
      <c r="F1342" s="2">
        <f t="shared" si="161"/>
        <v>10.289129999999998</v>
      </c>
      <c r="G1342" s="2">
        <f t="shared" si="163"/>
        <v>10.204376000000002</v>
      </c>
      <c r="H1342" s="2">
        <f t="shared" si="159"/>
        <v>10.416435499999995</v>
      </c>
      <c r="I1342" s="2">
        <f t="array" ref="I1342">SUMPRODUCT(B1326:B1345, (ROW(B1326:B1345)-ROW(B1326)+1)) / (20*21/2)</f>
        <v>10.47764523809524</v>
      </c>
      <c r="J1342" s="2">
        <f t="shared" si="162"/>
        <v>10.312083383606275</v>
      </c>
      <c r="K1342" s="2">
        <f t="shared" si="164"/>
        <v>10.282933427727047</v>
      </c>
    </row>
    <row r="1343" spans="1:11" ht="13.5" x14ac:dyDescent="0.25">
      <c r="A1343" s="3">
        <f>TITRES_STAT!B1346</f>
        <v>43966</v>
      </c>
      <c r="B1343" s="17">
        <f>TITRES_STAT!D1346</f>
        <v>10.8537</v>
      </c>
      <c r="C1343" s="2">
        <f t="shared" si="157"/>
        <v>0</v>
      </c>
      <c r="D1343" s="2">
        <f t="shared" si="158"/>
        <v>10.64434</v>
      </c>
      <c r="E1343" s="2">
        <f t="shared" si="160"/>
        <v>10.417400000000001</v>
      </c>
      <c r="F1343" s="2">
        <f t="shared" si="161"/>
        <v>10.352715</v>
      </c>
      <c r="G1343" s="2">
        <f t="shared" si="163"/>
        <v>10.190342000000003</v>
      </c>
      <c r="H1343" s="2">
        <f t="shared" si="159"/>
        <v>10.417531499999996</v>
      </c>
      <c r="I1343" s="2">
        <f t="array" ref="I1343">SUMPRODUCT(B1327:B1346, (ROW(B1327:B1346)-ROW(B1327)+1)) / (20*21/2)</f>
        <v>10.491770952380952</v>
      </c>
      <c r="J1343" s="2">
        <f t="shared" si="162"/>
        <v>10.363665918500917</v>
      </c>
      <c r="K1343" s="2">
        <f t="shared" si="164"/>
        <v>10.30531643056128</v>
      </c>
    </row>
    <row r="1344" spans="1:11" ht="13.5" x14ac:dyDescent="0.25">
      <c r="A1344" s="3">
        <f>TITRES_STAT!B1347</f>
        <v>43969</v>
      </c>
      <c r="B1344" s="17">
        <f>TITRES_STAT!D1347</f>
        <v>10.607100000000001</v>
      </c>
      <c r="C1344" s="2">
        <f t="shared" si="157"/>
        <v>-0.24659999999999904</v>
      </c>
      <c r="D1344" s="2">
        <f t="shared" si="158"/>
        <v>10.68272</v>
      </c>
      <c r="E1344" s="2">
        <f t="shared" si="160"/>
        <v>10.47222</v>
      </c>
      <c r="F1344" s="2">
        <f t="shared" si="161"/>
        <v>10.400409999999999</v>
      </c>
      <c r="G1344" s="2">
        <f t="shared" si="163"/>
        <v>10.169842000000003</v>
      </c>
      <c r="H1344" s="2">
        <f t="shared" si="159"/>
        <v>10.417394499999995</v>
      </c>
      <c r="I1344" s="2">
        <f t="array" ref="I1344">SUMPRODUCT(B1328:B1347, (ROW(B1328:B1347)-ROW(B1328)+1)) / (20*21/2)</f>
        <v>10.52656142857143</v>
      </c>
      <c r="J1344" s="2">
        <f t="shared" si="162"/>
        <v>10.386850116738925</v>
      </c>
      <c r="K1344" s="2">
        <f t="shared" si="164"/>
        <v>10.317151080343191</v>
      </c>
    </row>
    <row r="1345" spans="1:11" ht="13.5" x14ac:dyDescent="0.25">
      <c r="A1345" s="3">
        <f>TITRES_STAT!B1348</f>
        <v>43970</v>
      </c>
      <c r="B1345" s="17">
        <f>TITRES_STAT!D1348</f>
        <v>10.557700000000001</v>
      </c>
      <c r="C1345" s="2">
        <f t="shared" si="157"/>
        <v>-4.9400000000000333E-2</v>
      </c>
      <c r="D1345" s="2">
        <f t="shared" si="158"/>
        <v>10.690379999999999</v>
      </c>
      <c r="E1345" s="2">
        <f t="shared" si="160"/>
        <v>10.5221</v>
      </c>
      <c r="F1345" s="2">
        <f t="shared" si="161"/>
        <v>10.431379999999999</v>
      </c>
      <c r="G1345" s="2">
        <f t="shared" si="163"/>
        <v>10.149668000000004</v>
      </c>
      <c r="H1345" s="2">
        <f t="shared" si="159"/>
        <v>10.417120499999994</v>
      </c>
      <c r="I1345" s="2">
        <f t="array" ref="I1345">SUMPRODUCT(B1329:B1348, (ROW(B1329:B1348)-ROW(B1329)+1)) / (20*21/2)</f>
        <v>10.564047142857143</v>
      </c>
      <c r="J1345" s="2">
        <f t="shared" si="162"/>
        <v>10.40312153419236</v>
      </c>
      <c r="K1345" s="2">
        <f t="shared" si="164"/>
        <v>10.326584371310124</v>
      </c>
    </row>
    <row r="1346" spans="1:11" ht="13.5" x14ac:dyDescent="0.25">
      <c r="A1346" s="3">
        <f>TITRES_STAT!B1349</f>
        <v>43971</v>
      </c>
      <c r="B1346" s="17">
        <f>TITRES_STAT!D1349</f>
        <v>10.579700000000001</v>
      </c>
      <c r="C1346" s="2">
        <f t="shared" si="157"/>
        <v>2.2000000000000242E-2</v>
      </c>
      <c r="D1346" s="2">
        <f t="shared" si="158"/>
        <v>10.690380000000001</v>
      </c>
      <c r="E1346" s="2">
        <f t="shared" si="160"/>
        <v>10.571440000000001</v>
      </c>
      <c r="F1346" s="2">
        <f t="shared" si="161"/>
        <v>10.455500000000001</v>
      </c>
      <c r="G1346" s="2">
        <f t="shared" si="163"/>
        <v>10.132128000000003</v>
      </c>
      <c r="H1346" s="2">
        <f t="shared" si="159"/>
        <v>10.416627499999993</v>
      </c>
      <c r="I1346" s="2">
        <f t="array" ref="I1346">SUMPRODUCT(B1330:B1349, (ROW(B1330:B1349)-ROW(B1330)+1)) / (20*21/2)</f>
        <v>10.599073809523809</v>
      </c>
      <c r="J1346" s="2">
        <f t="shared" si="162"/>
        <v>10.419938530935944</v>
      </c>
      <c r="K1346" s="2">
        <f t="shared" si="164"/>
        <v>10.336510474396002</v>
      </c>
    </row>
    <row r="1347" spans="1:11" ht="13.5" x14ac:dyDescent="0.25">
      <c r="A1347" s="3">
        <f>TITRES_STAT!B1350</f>
        <v>43972</v>
      </c>
      <c r="B1347" s="17">
        <f>TITRES_STAT!D1350</f>
        <v>10.8208</v>
      </c>
      <c r="C1347" s="2">
        <f t="shared" si="157"/>
        <v>0.24109999999999943</v>
      </c>
      <c r="D1347" s="2">
        <f t="shared" si="158"/>
        <v>10.683800000000002</v>
      </c>
      <c r="E1347" s="2">
        <f t="shared" si="160"/>
        <v>10.614740000000001</v>
      </c>
      <c r="F1347" s="2">
        <f t="shared" si="161"/>
        <v>10.476599999999999</v>
      </c>
      <c r="G1347" s="2">
        <f t="shared" si="163"/>
        <v>10.123794000000004</v>
      </c>
      <c r="H1347" s="2">
        <f t="shared" si="159"/>
        <v>10.417284999999991</v>
      </c>
      <c r="I1347" s="2">
        <f t="array" ref="I1347">SUMPRODUCT(B1331:B1350, (ROW(B1331:B1350)-ROW(B1331)+1)) / (20*21/2)</f>
        <v>10.621079047619046</v>
      </c>
      <c r="J1347" s="2">
        <f t="shared" si="162"/>
        <v>10.45811581370395</v>
      </c>
      <c r="K1347" s="2">
        <f t="shared" si="164"/>
        <v>10.355502220498121</v>
      </c>
    </row>
    <row r="1348" spans="1:11" ht="13.5" x14ac:dyDescent="0.25">
      <c r="A1348" s="3">
        <f>TITRES_STAT!B1351</f>
        <v>43973</v>
      </c>
      <c r="B1348" s="17">
        <f>TITRES_STAT!D1351</f>
        <v>10.870200000000001</v>
      </c>
      <c r="C1348" s="2">
        <f t="shared" ref="C1348:C1411" si="165">B1348-B1347</f>
        <v>4.9400000000000333E-2</v>
      </c>
      <c r="D1348" s="2">
        <f t="shared" si="158"/>
        <v>10.687100000000001</v>
      </c>
      <c r="E1348" s="2">
        <f t="shared" si="160"/>
        <v>10.66572</v>
      </c>
      <c r="F1348" s="2">
        <f t="shared" si="161"/>
        <v>10.48592</v>
      </c>
      <c r="G1348" s="2">
        <f t="shared" si="163"/>
        <v>10.123026000000003</v>
      </c>
      <c r="H1348" s="2">
        <f t="shared" si="159"/>
        <v>10.417915499999991</v>
      </c>
      <c r="I1348" s="2">
        <f t="array" ref="I1348">SUMPRODUCT(B1332:B1351, (ROW(B1332:B1351)-ROW(B1332)+1)) / (20*21/2)</f>
        <v>10.630944285714287</v>
      </c>
      <c r="J1348" s="2">
        <f t="shared" si="162"/>
        <v>10.497361926684526</v>
      </c>
      <c r="K1348" s="2">
        <f t="shared" si="164"/>
        <v>10.375686447145254</v>
      </c>
    </row>
    <row r="1349" spans="1:11" ht="13.5" x14ac:dyDescent="0.25">
      <c r="A1349" s="3">
        <f>TITRES_STAT!B1352</f>
        <v>43977</v>
      </c>
      <c r="B1349" s="17">
        <f>TITRES_STAT!D1352</f>
        <v>10.8537</v>
      </c>
      <c r="C1349" s="2">
        <f t="shared" si="165"/>
        <v>-1.6500000000000625E-2</v>
      </c>
      <c r="D1349" s="2">
        <f t="shared" si="158"/>
        <v>10.736420000000001</v>
      </c>
      <c r="E1349" s="2">
        <f t="shared" si="160"/>
        <v>10.709570000000001</v>
      </c>
      <c r="F1349" s="2">
        <f t="shared" si="161"/>
        <v>10.485645000000002</v>
      </c>
      <c r="G1349" s="2">
        <f t="shared" si="163"/>
        <v>10.123026000000003</v>
      </c>
      <c r="H1349" s="2">
        <f t="shared" si="159"/>
        <v>10.418463499999991</v>
      </c>
      <c r="I1349" s="2">
        <f t="array" ref="I1349">SUMPRODUCT(B1333:B1352, (ROW(B1333:B1352)-ROW(B1333)+1)) / (20*21/2)</f>
        <v>10.649243809523808</v>
      </c>
      <c r="J1349" s="2">
        <f t="shared" si="162"/>
        <v>10.531298886047903</v>
      </c>
      <c r="K1349" s="2">
        <f t="shared" si="164"/>
        <v>10.39443207666897</v>
      </c>
    </row>
    <row r="1350" spans="1:11" ht="13.5" x14ac:dyDescent="0.25">
      <c r="A1350" s="3">
        <f>TITRES_STAT!B1353</f>
        <v>43978</v>
      </c>
      <c r="B1350" s="17">
        <f>TITRES_STAT!D1353</f>
        <v>10.716699999999999</v>
      </c>
      <c r="C1350" s="2">
        <f t="shared" si="165"/>
        <v>-0.13700000000000045</v>
      </c>
      <c r="D1350" s="2">
        <f t="shared" ref="D1350:D1413" si="166">AVERAGE(B1346:B1350)</f>
        <v>10.768220000000003</v>
      </c>
      <c r="E1350" s="2">
        <f t="shared" si="160"/>
        <v>10.7293</v>
      </c>
      <c r="F1350" s="2">
        <f t="shared" si="161"/>
        <v>10.487015000000003</v>
      </c>
      <c r="G1350" s="2">
        <f t="shared" si="163"/>
        <v>10.120286000000004</v>
      </c>
      <c r="H1350" s="2">
        <f t="shared" si="159"/>
        <v>10.418326499999994</v>
      </c>
      <c r="I1350" s="2">
        <f t="array" ref="I1350">SUMPRODUCT(B1334:B1353, (ROW(B1334:B1353)-ROW(B1334)+1)) / (20*21/2)</f>
        <v>10.669890952380953</v>
      </c>
      <c r="J1350" s="2">
        <f t="shared" si="162"/>
        <v>10.548956134995722</v>
      </c>
      <c r="K1350" s="2">
        <f t="shared" si="164"/>
        <v>10.407070034446658</v>
      </c>
    </row>
    <row r="1351" spans="1:11" ht="13.5" x14ac:dyDescent="0.25">
      <c r="A1351" s="3">
        <f>TITRES_STAT!B1354</f>
        <v>43979</v>
      </c>
      <c r="B1351" s="17">
        <f>TITRES_STAT!D1354</f>
        <v>10.5906</v>
      </c>
      <c r="C1351" s="2">
        <f t="shared" si="165"/>
        <v>-0.12609999999999921</v>
      </c>
      <c r="D1351" s="2">
        <f t="shared" si="166"/>
        <v>10.770400000000002</v>
      </c>
      <c r="E1351" s="2">
        <f t="shared" si="160"/>
        <v>10.730390000000002</v>
      </c>
      <c r="F1351" s="2">
        <f t="shared" si="161"/>
        <v>10.497155000000001</v>
      </c>
      <c r="G1351" s="2">
        <f t="shared" si="163"/>
        <v>10.120504000000002</v>
      </c>
      <c r="H1351" s="2">
        <f t="shared" si="159"/>
        <v>10.417832999999995</v>
      </c>
      <c r="I1351" s="2">
        <f t="array" ref="I1351">SUMPRODUCT(B1335:B1354, (ROW(B1335:B1354)-ROW(B1335)+1)) / (20*21/2)</f>
        <v>10.692624761904762</v>
      </c>
      <c r="J1351" s="2">
        <f t="shared" si="162"/>
        <v>10.552922217377082</v>
      </c>
      <c r="K1351" s="2">
        <f t="shared" si="164"/>
        <v>10.41426728799777</v>
      </c>
    </row>
    <row r="1352" spans="1:11" ht="13.5" x14ac:dyDescent="0.25">
      <c r="A1352" s="3">
        <f>TITRES_STAT!B1355</f>
        <v>43980</v>
      </c>
      <c r="B1352" s="17">
        <f>TITRES_STAT!D1355</f>
        <v>10.689299999999999</v>
      </c>
      <c r="C1352" s="2">
        <f t="shared" si="165"/>
        <v>9.8699999999999122E-2</v>
      </c>
      <c r="D1352" s="2">
        <f t="shared" si="166"/>
        <v>10.7441</v>
      </c>
      <c r="E1352" s="2">
        <f t="shared" si="160"/>
        <v>10.713950000000001</v>
      </c>
      <c r="F1352" s="2">
        <f t="shared" si="161"/>
        <v>10.527305000000002</v>
      </c>
      <c r="G1352" s="2">
        <f t="shared" si="163"/>
        <v>10.129714000000002</v>
      </c>
      <c r="H1352" s="2">
        <f t="shared" si="159"/>
        <v>10.417832999999995</v>
      </c>
      <c r="I1352" s="2">
        <f t="array" ref="I1352">SUMPRODUCT(B1336:B1355, (ROW(B1336:B1355)-ROW(B1336)+1)) / (20*21/2)</f>
        <v>10.716015714285714</v>
      </c>
      <c r="J1352" s="2">
        <f t="shared" si="162"/>
        <v>10.565910577626884</v>
      </c>
      <c r="K1352" s="2">
        <f t="shared" si="164"/>
        <v>10.425052884546879</v>
      </c>
    </row>
    <row r="1353" spans="1:11" ht="13.5" x14ac:dyDescent="0.25">
      <c r="A1353" s="3">
        <f>TITRES_STAT!B1356</f>
        <v>43983</v>
      </c>
      <c r="B1353" s="17">
        <f>TITRES_STAT!D1356</f>
        <v>10.7441</v>
      </c>
      <c r="C1353" s="2">
        <f t="shared" si="165"/>
        <v>5.4800000000000182E-2</v>
      </c>
      <c r="D1353" s="2">
        <f t="shared" si="166"/>
        <v>10.718880000000002</v>
      </c>
      <c r="E1353" s="2">
        <f t="shared" si="160"/>
        <v>10.702990000000002</v>
      </c>
      <c r="F1353" s="2">
        <f t="shared" si="161"/>
        <v>10.560195</v>
      </c>
      <c r="G1353" s="2">
        <f t="shared" si="163"/>
        <v>10.152188000000002</v>
      </c>
      <c r="H1353" s="2">
        <f t="shared" si="159"/>
        <v>10.418079499999992</v>
      </c>
      <c r="I1353" s="2">
        <f t="array" ref="I1353">SUMPRODUCT(B1337:B1356, (ROW(B1337:B1356)-ROW(B1337)+1)) / (20*21/2)</f>
        <v>10.766473809523809</v>
      </c>
      <c r="J1353" s="2">
        <f t="shared" si="162"/>
        <v>10.582880998805276</v>
      </c>
      <c r="K1353" s="2">
        <f t="shared" si="164"/>
        <v>10.437564536133277</v>
      </c>
    </row>
    <row r="1354" spans="1:11" ht="13.5" x14ac:dyDescent="0.25">
      <c r="A1354" s="3">
        <f>TITRES_STAT!B1357</f>
        <v>43984</v>
      </c>
      <c r="B1354" s="17">
        <f>TITRES_STAT!D1357</f>
        <v>10.7989</v>
      </c>
      <c r="C1354" s="2">
        <f t="shared" si="165"/>
        <v>5.4800000000000182E-2</v>
      </c>
      <c r="D1354" s="2">
        <f t="shared" si="166"/>
        <v>10.707919999999998</v>
      </c>
      <c r="E1354" s="2">
        <f t="shared" si="160"/>
        <v>10.722170000000002</v>
      </c>
      <c r="F1354" s="2">
        <f t="shared" si="161"/>
        <v>10.597195000000001</v>
      </c>
      <c r="G1354" s="2">
        <f t="shared" si="163"/>
        <v>10.184310000000002</v>
      </c>
      <c r="H1354" s="2">
        <f t="shared" ref="H1354:H1417" si="167">AVERAGE(B1155:B1354)</f>
        <v>10.418325999999993</v>
      </c>
      <c r="I1354" s="2">
        <f t="array" ref="I1354">SUMPRODUCT(B1338:B1357, (ROW(B1338:B1357)-ROW(B1338)+1)) / (20*21/2)</f>
        <v>10.843637142857144</v>
      </c>
      <c r="J1354" s="2">
        <f t="shared" si="162"/>
        <v>10.603454237014297</v>
      </c>
      <c r="K1354" s="2">
        <f t="shared" si="164"/>
        <v>10.451734554324128</v>
      </c>
    </row>
    <row r="1355" spans="1:11" ht="13.5" x14ac:dyDescent="0.25">
      <c r="A1355" s="3">
        <f>TITRES_STAT!B1358</f>
        <v>43985</v>
      </c>
      <c r="B1355" s="17">
        <f>TITRES_STAT!D1358</f>
        <v>10.8428</v>
      </c>
      <c r="C1355" s="2">
        <f t="shared" si="165"/>
        <v>4.3900000000000716E-2</v>
      </c>
      <c r="D1355" s="2">
        <f t="shared" si="166"/>
        <v>10.733140000000001</v>
      </c>
      <c r="E1355" s="2">
        <f t="shared" si="160"/>
        <v>10.750680000000001</v>
      </c>
      <c r="F1355" s="2">
        <f t="shared" si="161"/>
        <v>10.636390000000002</v>
      </c>
      <c r="G1355" s="2">
        <f t="shared" si="163"/>
        <v>10.212596000000001</v>
      </c>
      <c r="H1355" s="2">
        <f t="shared" si="167"/>
        <v>10.41895649999999</v>
      </c>
      <c r="I1355" s="2">
        <f t="array" ref="I1355">SUMPRODUCT(B1339:B1358, (ROW(B1339:B1358)-ROW(B1339)+1)) / (20*21/2)</f>
        <v>10.916539523809524</v>
      </c>
      <c r="J1355" s="2">
        <f t="shared" si="162"/>
        <v>10.626249071584365</v>
      </c>
      <c r="K1355" s="2">
        <f t="shared" si="164"/>
        <v>10.467070454154554</v>
      </c>
    </row>
    <row r="1356" spans="1:11" ht="13.5" x14ac:dyDescent="0.25">
      <c r="A1356" s="3">
        <f>TITRES_STAT!B1359</f>
        <v>43986</v>
      </c>
      <c r="B1356" s="17">
        <f>TITRES_STAT!D1359</f>
        <v>11.1662</v>
      </c>
      <c r="C1356" s="2">
        <f t="shared" si="165"/>
        <v>0.32339999999999947</v>
      </c>
      <c r="D1356" s="2">
        <f t="shared" si="166"/>
        <v>10.84826</v>
      </c>
      <c r="E1356" s="2">
        <f t="shared" ref="E1356:E1419" si="168">AVERAGE(B1347:B1356)</f>
        <v>10.809330000000001</v>
      </c>
      <c r="F1356" s="2">
        <f t="shared" si="161"/>
        <v>10.690385000000003</v>
      </c>
      <c r="G1356" s="2">
        <f t="shared" si="163"/>
        <v>10.249652000000001</v>
      </c>
      <c r="H1356" s="2">
        <f t="shared" si="167"/>
        <v>10.421203999999994</v>
      </c>
      <c r="I1356" s="2">
        <f t="array" ref="I1356">SUMPRODUCT(B1340:B1359, (ROW(B1340:B1359)-ROW(B1340)+1)) / (20*21/2)</f>
        <v>11.00484619047619</v>
      </c>
      <c r="J1356" s="2">
        <f t="shared" si="162"/>
        <v>10.677672969528711</v>
      </c>
      <c r="K1356" s="2">
        <f t="shared" si="164"/>
        <v>10.49448729908967</v>
      </c>
    </row>
    <row r="1357" spans="1:11" ht="13.5" x14ac:dyDescent="0.25">
      <c r="A1357" s="3">
        <f>TITRES_STAT!B1360</f>
        <v>43987</v>
      </c>
      <c r="B1357" s="17">
        <f>TITRES_STAT!D1360</f>
        <v>11.5006</v>
      </c>
      <c r="C1357" s="2">
        <f t="shared" si="165"/>
        <v>0.33440000000000047</v>
      </c>
      <c r="D1357" s="2">
        <f t="shared" si="166"/>
        <v>11.010520000000001</v>
      </c>
      <c r="E1357" s="2">
        <f t="shared" si="168"/>
        <v>10.877310000000001</v>
      </c>
      <c r="F1357" s="2">
        <f t="shared" si="161"/>
        <v>10.746025000000001</v>
      </c>
      <c r="G1357" s="2">
        <f t="shared" si="163"/>
        <v>10.288354000000002</v>
      </c>
      <c r="H1357" s="2">
        <f t="shared" si="167"/>
        <v>10.42498649999999</v>
      </c>
      <c r="I1357" s="2">
        <f t="array" ref="I1357">SUMPRODUCT(B1341:B1360, (ROW(B1341:B1360)-ROW(B1341)+1)) / (20*21/2)</f>
        <v>11.118211904761905</v>
      </c>
      <c r="J1357" s="2">
        <f t="shared" si="162"/>
        <v>10.756046972430738</v>
      </c>
      <c r="K1357" s="2">
        <f t="shared" si="164"/>
        <v>10.533942699125369</v>
      </c>
    </row>
    <row r="1358" spans="1:11" ht="13.5" x14ac:dyDescent="0.25">
      <c r="A1358" s="3">
        <f>TITRES_STAT!B1361</f>
        <v>43990</v>
      </c>
      <c r="B1358" s="17">
        <f>TITRES_STAT!D1361</f>
        <v>11.5115</v>
      </c>
      <c r="C1358" s="2">
        <f t="shared" si="165"/>
        <v>1.0899999999999466E-2</v>
      </c>
      <c r="D1358" s="2">
        <f t="shared" si="166"/>
        <v>11.164</v>
      </c>
      <c r="E1358" s="2">
        <f t="shared" si="168"/>
        <v>10.941440000000002</v>
      </c>
      <c r="F1358" s="2">
        <f t="shared" si="161"/>
        <v>10.80358</v>
      </c>
      <c r="G1358" s="2">
        <f t="shared" si="163"/>
        <v>10.321572000000003</v>
      </c>
      <c r="H1358" s="2">
        <f t="shared" si="167"/>
        <v>10.428576999999994</v>
      </c>
      <c r="I1358" s="2">
        <f t="array" ref="I1358">SUMPRODUCT(B1342:B1361, (ROW(B1342:B1361)-ROW(B1342)+1)) / (20*21/2)</f>
        <v>11.224242857142858</v>
      </c>
      <c r="J1358" s="2">
        <f t="shared" si="162"/>
        <v>10.827994879818288</v>
      </c>
      <c r="K1358" s="2">
        <f t="shared" si="164"/>
        <v>10.572278279551826</v>
      </c>
    </row>
    <row r="1359" spans="1:11" ht="13.5" x14ac:dyDescent="0.25">
      <c r="A1359" s="3">
        <f>TITRES_STAT!B1362</f>
        <v>43991</v>
      </c>
      <c r="B1359" s="17">
        <f>TITRES_STAT!D1362</f>
        <v>11.7308</v>
      </c>
      <c r="C1359" s="2">
        <f t="shared" si="165"/>
        <v>0.21930000000000049</v>
      </c>
      <c r="D1359" s="2">
        <f t="shared" si="166"/>
        <v>11.350379999999999</v>
      </c>
      <c r="E1359" s="2">
        <f t="shared" si="168"/>
        <v>11.02915</v>
      </c>
      <c r="F1359" s="2">
        <f t="shared" si="161"/>
        <v>10.869360000000002</v>
      </c>
      <c r="G1359" s="2">
        <f t="shared" si="163"/>
        <v>10.360162000000003</v>
      </c>
      <c r="H1359" s="2">
        <f t="shared" si="167"/>
        <v>10.43329099999999</v>
      </c>
      <c r="I1359" s="2">
        <f t="array" ref="I1359">SUMPRODUCT(B1343:B1362, (ROW(B1343:B1362)-ROW(B1343)+1)) / (20*21/2)</f>
        <v>11.331054761904763</v>
      </c>
      <c r="J1359" s="2">
        <f t="shared" si="162"/>
        <v>10.913976319835593</v>
      </c>
      <c r="K1359" s="2">
        <f t="shared" si="164"/>
        <v>10.617710503883128</v>
      </c>
    </row>
    <row r="1360" spans="1:11" ht="13.5" x14ac:dyDescent="0.25">
      <c r="A1360" s="3">
        <f>TITRES_STAT!B1363</f>
        <v>43992</v>
      </c>
      <c r="B1360" s="17">
        <f>TITRES_STAT!D1363</f>
        <v>12.059699999999999</v>
      </c>
      <c r="C1360" s="2">
        <f t="shared" si="165"/>
        <v>0.32889999999999908</v>
      </c>
      <c r="D1360" s="2">
        <f t="shared" si="166"/>
        <v>11.59376</v>
      </c>
      <c r="E1360" s="2">
        <f t="shared" si="168"/>
        <v>11.163450000000001</v>
      </c>
      <c r="F1360" s="2">
        <f t="shared" si="161"/>
        <v>10.946375</v>
      </c>
      <c r="G1360" s="2">
        <f t="shared" si="163"/>
        <v>10.404016000000004</v>
      </c>
      <c r="H1360" s="2">
        <f t="shared" si="167"/>
        <v>10.440142999999988</v>
      </c>
      <c r="I1360" s="2">
        <f t="array" ref="I1360">SUMPRODUCT(B1344:B1363, (ROW(B1344:B1363)-ROW(B1344)+1)) / (20*21/2)</f>
        <v>11.434341904761903</v>
      </c>
      <c r="J1360" s="2">
        <f t="shared" si="162"/>
        <v>11.023092860803631</v>
      </c>
      <c r="K1360" s="2">
        <f t="shared" si="164"/>
        <v>10.674259111573987</v>
      </c>
    </row>
    <row r="1361" spans="1:11" ht="13.5" x14ac:dyDescent="0.25">
      <c r="A1361" s="3">
        <f>TITRES_STAT!B1364</f>
        <v>43993</v>
      </c>
      <c r="B1361" s="17">
        <f>TITRES_STAT!D1364</f>
        <v>12.059699999999999</v>
      </c>
      <c r="C1361" s="2">
        <f t="shared" si="165"/>
        <v>0</v>
      </c>
      <c r="D1361" s="2">
        <f t="shared" si="166"/>
        <v>11.772459999999999</v>
      </c>
      <c r="E1361" s="2">
        <f t="shared" si="168"/>
        <v>11.310359999999999</v>
      </c>
      <c r="F1361" s="2">
        <f t="shared" si="161"/>
        <v>11.020375</v>
      </c>
      <c r="G1361" s="2">
        <f t="shared" si="163"/>
        <v>10.449294000000002</v>
      </c>
      <c r="H1361" s="2">
        <f t="shared" si="167"/>
        <v>10.446994999999989</v>
      </c>
      <c r="I1361" s="2">
        <f t="array" ref="I1361">SUMPRODUCT(B1345:B1364, (ROW(B1345:B1364)-ROW(B1345)+1)) / (20*21/2)</f>
        <v>11.537107142857144</v>
      </c>
      <c r="J1361" s="2">
        <f t="shared" si="162"/>
        <v>11.121817350250904</v>
      </c>
      <c r="K1361" s="2">
        <f t="shared" si="164"/>
        <v>10.728590126806381</v>
      </c>
    </row>
    <row r="1362" spans="1:11" ht="13.5" x14ac:dyDescent="0.25">
      <c r="A1362" s="3">
        <f>TITRES_STAT!B1365</f>
        <v>43994</v>
      </c>
      <c r="B1362" s="17">
        <f>TITRES_STAT!D1365</f>
        <v>12.1419</v>
      </c>
      <c r="C1362" s="2">
        <f t="shared" si="165"/>
        <v>8.2200000000000273E-2</v>
      </c>
      <c r="D1362" s="2">
        <f t="shared" si="166"/>
        <v>11.90072</v>
      </c>
      <c r="E1362" s="2">
        <f t="shared" si="168"/>
        <v>11.45562</v>
      </c>
      <c r="F1362" s="2">
        <f t="shared" si="161"/>
        <v>11.084785</v>
      </c>
      <c r="G1362" s="2">
        <f t="shared" si="163"/>
        <v>10.494792000000002</v>
      </c>
      <c r="H1362" s="2">
        <f t="shared" si="167"/>
        <v>10.454257999999991</v>
      </c>
      <c r="I1362" s="2">
        <f t="array" ref="I1362">SUMPRODUCT(B1346:B1365, (ROW(B1346:B1365)-ROW(B1346)+1)) / (20*21/2)</f>
        <v>11.646241428571429</v>
      </c>
      <c r="J1362" s="2">
        <f t="shared" si="162"/>
        <v>11.218968078798438</v>
      </c>
      <c r="K1362" s="2">
        <f t="shared" si="164"/>
        <v>10.784014043402211</v>
      </c>
    </row>
    <row r="1363" spans="1:11" ht="13.5" x14ac:dyDescent="0.25">
      <c r="A1363" s="3">
        <f>TITRES_STAT!B1366</f>
        <v>43997</v>
      </c>
      <c r="B1363" s="17">
        <f>TITRES_STAT!D1366</f>
        <v>12.1693</v>
      </c>
      <c r="C1363" s="2">
        <f t="shared" si="165"/>
        <v>2.7400000000000091E-2</v>
      </c>
      <c r="D1363" s="2">
        <f t="shared" si="166"/>
        <v>12.03228</v>
      </c>
      <c r="E1363" s="2">
        <f t="shared" si="168"/>
        <v>11.598139999999997</v>
      </c>
      <c r="F1363" s="2">
        <f t="shared" si="161"/>
        <v>11.150564999999999</v>
      </c>
      <c r="G1363" s="2">
        <f t="shared" si="163"/>
        <v>10.536562000000004</v>
      </c>
      <c r="H1363" s="2">
        <f t="shared" si="167"/>
        <v>10.461657999999991</v>
      </c>
      <c r="I1363" s="2">
        <f t="array" ref="I1363">SUMPRODUCT(B1347:B1366, (ROW(B1347:B1366)-ROW(B1347)+1)) / (20*21/2)</f>
        <v>11.742014285714285</v>
      </c>
      <c r="J1363" s="2">
        <f t="shared" si="162"/>
        <v>11.309475880817635</v>
      </c>
      <c r="K1363" s="2">
        <f t="shared" si="164"/>
        <v>10.838338982876634</v>
      </c>
    </row>
    <row r="1364" spans="1:11" ht="13.5" x14ac:dyDescent="0.25">
      <c r="A1364" s="3">
        <f>TITRES_STAT!B1367</f>
        <v>43998</v>
      </c>
      <c r="B1364" s="17">
        <f>TITRES_STAT!D1367</f>
        <v>12.2296</v>
      </c>
      <c r="C1364" s="2">
        <f t="shared" si="165"/>
        <v>6.0299999999999798E-2</v>
      </c>
      <c r="D1364" s="2">
        <f t="shared" si="166"/>
        <v>12.13204</v>
      </c>
      <c r="E1364" s="2">
        <f t="shared" si="168"/>
        <v>11.741209999999999</v>
      </c>
      <c r="F1364" s="2">
        <f t="shared" ref="F1364:F1427" si="169">AVERAGE(B1345:B1364)</f>
        <v>11.231689999999999</v>
      </c>
      <c r="G1364" s="2">
        <f t="shared" si="163"/>
        <v>10.579976000000002</v>
      </c>
      <c r="H1364" s="2">
        <f t="shared" si="167"/>
        <v>10.469140499999991</v>
      </c>
      <c r="I1364" s="2">
        <f t="array" ref="I1364">SUMPRODUCT(B1348:B1367, (ROW(B1348:B1367)-ROW(B1348)+1)) / (20*21/2)</f>
        <v>11.824765238095237</v>
      </c>
      <c r="J1364" s="2">
        <f t="shared" si="162"/>
        <v>11.397106749311193</v>
      </c>
      <c r="K1364" s="2">
        <f t="shared" si="164"/>
        <v>10.892898238450099</v>
      </c>
    </row>
    <row r="1365" spans="1:11" ht="13.5" x14ac:dyDescent="0.25">
      <c r="A1365" s="3">
        <f>TITRES_STAT!B1368</f>
        <v>43999</v>
      </c>
      <c r="B1365" s="17">
        <f>TITRES_STAT!D1368</f>
        <v>12.377599999999999</v>
      </c>
      <c r="C1365" s="2">
        <f t="shared" si="165"/>
        <v>0.14799999999999969</v>
      </c>
      <c r="D1365" s="2">
        <f t="shared" si="166"/>
        <v>12.19562</v>
      </c>
      <c r="E1365" s="2">
        <f t="shared" si="168"/>
        <v>11.894690000000001</v>
      </c>
      <c r="F1365" s="2">
        <f t="shared" si="169"/>
        <v>11.322685</v>
      </c>
      <c r="G1365" s="2">
        <f t="shared" si="163"/>
        <v>10.632380000000003</v>
      </c>
      <c r="H1365" s="2">
        <f t="shared" si="167"/>
        <v>10.477307999999992</v>
      </c>
      <c r="I1365" s="2">
        <f t="array" ref="I1365">SUMPRODUCT(B1349:B1368, (ROW(B1349:B1368)-ROW(B1349)+1)) / (20*21/2)</f>
        <v>11.890124761904763</v>
      </c>
      <c r="J1365" s="2">
        <f t="shared" ref="J1365:J1428" si="170">$J$4*B1365+J1364*(1-$J$4)</f>
        <v>11.490487058900603</v>
      </c>
      <c r="K1365" s="2">
        <f t="shared" si="164"/>
        <v>10.951121836942253</v>
      </c>
    </row>
    <row r="1366" spans="1:11" ht="13.5" x14ac:dyDescent="0.25">
      <c r="A1366" s="3">
        <f>TITRES_STAT!B1369</f>
        <v>44000</v>
      </c>
      <c r="B1366" s="17">
        <f>TITRES_STAT!D1369</f>
        <v>12.3283</v>
      </c>
      <c r="C1366" s="2">
        <f t="shared" si="165"/>
        <v>-4.9299999999998789E-2</v>
      </c>
      <c r="D1366" s="2">
        <f t="shared" si="166"/>
        <v>12.24934</v>
      </c>
      <c r="E1366" s="2">
        <f t="shared" si="168"/>
        <v>12.010899999999999</v>
      </c>
      <c r="F1366" s="2">
        <f t="shared" si="169"/>
        <v>11.410115000000001</v>
      </c>
      <c r="G1366" s="2">
        <f t="shared" si="163"/>
        <v>10.684894000000003</v>
      </c>
      <c r="H1366" s="2">
        <f t="shared" si="167"/>
        <v>10.485091999999993</v>
      </c>
      <c r="I1366" s="2">
        <f t="array" ref="I1366">SUMPRODUCT(B1350:B1369, (ROW(B1350:B1369)-ROW(B1350)+1)) / (20*21/2)</f>
        <v>11.949298095238095</v>
      </c>
      <c r="J1366" s="2">
        <f t="shared" si="170"/>
        <v>11.570278767576736</v>
      </c>
      <c r="K1366" s="2">
        <f t="shared" si="164"/>
        <v>11.005128823728832</v>
      </c>
    </row>
    <row r="1367" spans="1:11" ht="13.5" x14ac:dyDescent="0.25">
      <c r="A1367" s="3">
        <f>TITRES_STAT!B1370</f>
        <v>44001</v>
      </c>
      <c r="B1367" s="17">
        <f>TITRES_STAT!D1370</f>
        <v>12.279</v>
      </c>
      <c r="C1367" s="2">
        <f t="shared" si="165"/>
        <v>-4.9300000000000566E-2</v>
      </c>
      <c r="D1367" s="2">
        <f t="shared" si="166"/>
        <v>12.276759999999999</v>
      </c>
      <c r="E1367" s="2">
        <f t="shared" si="168"/>
        <v>12.08874</v>
      </c>
      <c r="F1367" s="2">
        <f t="shared" si="169"/>
        <v>11.483025</v>
      </c>
      <c r="G1367" s="2">
        <f t="shared" si="163"/>
        <v>10.737410000000002</v>
      </c>
      <c r="H1367" s="2">
        <f t="shared" si="167"/>
        <v>10.492766499999993</v>
      </c>
      <c r="I1367" s="2">
        <f t="array" ref="I1367">SUMPRODUCT(B1351:B1370, (ROW(B1351:B1370)-ROW(B1351)+1)) / (20*21/2)</f>
        <v>11.994901904761905</v>
      </c>
      <c r="J1367" s="2">
        <f t="shared" si="170"/>
        <v>11.637776027807524</v>
      </c>
      <c r="K1367" s="2">
        <f t="shared" si="164"/>
        <v>11.055084556131623</v>
      </c>
    </row>
    <row r="1368" spans="1:11" ht="13.5" x14ac:dyDescent="0.25">
      <c r="A1368" s="3">
        <f>TITRES_STAT!B1371</f>
        <v>44004</v>
      </c>
      <c r="B1368" s="17">
        <f>TITRES_STAT!D1371</f>
        <v>12.1693</v>
      </c>
      <c r="C1368" s="2">
        <f t="shared" si="165"/>
        <v>-0.10970000000000013</v>
      </c>
      <c r="D1368" s="2">
        <f t="shared" si="166"/>
        <v>12.276759999999999</v>
      </c>
      <c r="E1368" s="2">
        <f t="shared" si="168"/>
        <v>12.15452</v>
      </c>
      <c r="F1368" s="2">
        <f t="shared" si="169"/>
        <v>11.547979999999999</v>
      </c>
      <c r="G1368" s="2">
        <f t="shared" si="163"/>
        <v>10.787074000000002</v>
      </c>
      <c r="H1368" s="2">
        <f t="shared" si="167"/>
        <v>10.500166499999994</v>
      </c>
      <c r="I1368" s="2">
        <f t="array" ref="I1368">SUMPRODUCT(B1352:B1371, (ROW(B1352:B1371)-ROW(B1352)+1)) / (20*21/2)</f>
        <v>12.02038238095238</v>
      </c>
      <c r="J1368" s="2">
        <f t="shared" si="170"/>
        <v>11.688397358492521</v>
      </c>
      <c r="K1368" s="2">
        <f t="shared" si="164"/>
        <v>11.09877927942058</v>
      </c>
    </row>
    <row r="1369" spans="1:11" ht="13.5" x14ac:dyDescent="0.25">
      <c r="A1369" s="3">
        <f>TITRES_STAT!B1372</f>
        <v>44005</v>
      </c>
      <c r="B1369" s="17">
        <f>TITRES_STAT!D1372</f>
        <v>12.1693</v>
      </c>
      <c r="C1369" s="2">
        <f t="shared" si="165"/>
        <v>0</v>
      </c>
      <c r="D1369" s="2">
        <f t="shared" si="166"/>
        <v>12.264699999999999</v>
      </c>
      <c r="E1369" s="2">
        <f t="shared" si="168"/>
        <v>12.198369999999997</v>
      </c>
      <c r="F1369" s="2">
        <f t="shared" si="169"/>
        <v>11.613759999999999</v>
      </c>
      <c r="G1369" s="2">
        <f t="shared" si="163"/>
        <v>10.837396000000004</v>
      </c>
      <c r="H1369" s="2">
        <f t="shared" si="167"/>
        <v>10.507840499999993</v>
      </c>
      <c r="I1369" s="2">
        <f t="array" ref="I1369">SUMPRODUCT(B1353:B1372, (ROW(B1353:B1372)-ROW(B1353)+1)) / (20*21/2)</f>
        <v>12.039389047619046</v>
      </c>
      <c r="J1369" s="2">
        <f t="shared" si="170"/>
        <v>11.734197610064662</v>
      </c>
      <c r="K1369" s="2">
        <f t="shared" si="164"/>
        <v>11.140760484149185</v>
      </c>
    </row>
    <row r="1370" spans="1:11" ht="13.5" x14ac:dyDescent="0.25">
      <c r="A1370" s="3">
        <f>TITRES_STAT!B1373</f>
        <v>44006</v>
      </c>
      <c r="B1370" s="17">
        <f>TITRES_STAT!D1373</f>
        <v>12.092599999999999</v>
      </c>
      <c r="C1370" s="2">
        <f t="shared" si="165"/>
        <v>-7.6700000000000657E-2</v>
      </c>
      <c r="D1370" s="2">
        <f t="shared" si="166"/>
        <v>12.207699999999999</v>
      </c>
      <c r="E1370" s="2">
        <f t="shared" si="168"/>
        <v>12.201659999999999</v>
      </c>
      <c r="F1370" s="2">
        <f t="shared" si="169"/>
        <v>11.682554999999999</v>
      </c>
      <c r="G1370" s="2">
        <f t="shared" si="163"/>
        <v>10.887390000000003</v>
      </c>
      <c r="H1370" s="2">
        <f t="shared" si="167"/>
        <v>10.515404999999992</v>
      </c>
      <c r="I1370" s="2">
        <f t="array" ref="I1370">SUMPRODUCT(B1354:B1373, (ROW(B1354:B1373)-ROW(B1354)+1)) / (20*21/2)</f>
        <v>12.060220476190475</v>
      </c>
      <c r="J1370" s="2">
        <f t="shared" si="170"/>
        <v>11.768331171010884</v>
      </c>
      <c r="K1370" s="2">
        <f t="shared" si="164"/>
        <v>11.178087523986472</v>
      </c>
    </row>
    <row r="1371" spans="1:11" ht="13.5" x14ac:dyDescent="0.25">
      <c r="A1371" s="3">
        <f>TITRES_STAT!B1374</f>
        <v>44007</v>
      </c>
      <c r="B1371" s="17">
        <f>TITRES_STAT!D1374</f>
        <v>11.950100000000001</v>
      </c>
      <c r="C1371" s="2">
        <f t="shared" si="165"/>
        <v>-0.14249999999999829</v>
      </c>
      <c r="D1371" s="2">
        <f t="shared" si="166"/>
        <v>12.132059999999999</v>
      </c>
      <c r="E1371" s="2">
        <f t="shared" si="168"/>
        <v>12.1907</v>
      </c>
      <c r="F1371" s="2">
        <f t="shared" si="169"/>
        <v>11.750529999999999</v>
      </c>
      <c r="G1371" s="2">
        <f t="shared" si="163"/>
        <v>10.935630000000002</v>
      </c>
      <c r="H1371" s="2">
        <f t="shared" si="167"/>
        <v>10.522256999999993</v>
      </c>
      <c r="I1371" s="2">
        <f t="array" ref="I1371">SUMPRODUCT(B1355:B1374, (ROW(B1355:B1374)-ROW(B1355)+1)) / (20*21/2)</f>
        <v>12.08274619047619</v>
      </c>
      <c r="J1371" s="2">
        <f t="shared" si="170"/>
        <v>11.785642488057466</v>
      </c>
      <c r="K1371" s="2">
        <f t="shared" si="164"/>
        <v>11.208362523045826</v>
      </c>
    </row>
    <row r="1372" spans="1:11" ht="13.5" x14ac:dyDescent="0.25">
      <c r="A1372" s="3">
        <f>TITRES_STAT!B1375</f>
        <v>44008</v>
      </c>
      <c r="B1372" s="17">
        <f>TITRES_STAT!D1375</f>
        <v>11.950100000000001</v>
      </c>
      <c r="C1372" s="2">
        <f t="shared" si="165"/>
        <v>0</v>
      </c>
      <c r="D1372" s="2">
        <f t="shared" si="166"/>
        <v>12.066279999999999</v>
      </c>
      <c r="E1372" s="2">
        <f t="shared" si="168"/>
        <v>12.171520000000001</v>
      </c>
      <c r="F1372" s="2">
        <f t="shared" si="169"/>
        <v>11.813569999999999</v>
      </c>
      <c r="G1372" s="2">
        <f t="shared" si="163"/>
        <v>10.983870000000001</v>
      </c>
      <c r="H1372" s="2">
        <f t="shared" si="167"/>
        <v>10.529108999999991</v>
      </c>
      <c r="I1372" s="2">
        <f t="array" ref="I1372">SUMPRODUCT(B1356:B1375, (ROW(B1356:B1375)-ROW(B1356)+1)) / (20*21/2)</f>
        <v>12.093788095238095</v>
      </c>
      <c r="J1372" s="2">
        <f t="shared" si="170"/>
        <v>11.801305108242468</v>
      </c>
      <c r="K1372" s="2">
        <f t="shared" si="164"/>
        <v>11.237450267240108</v>
      </c>
    </row>
    <row r="1373" spans="1:11" ht="13.5" x14ac:dyDescent="0.25">
      <c r="A1373" s="3">
        <f>TITRES_STAT!B1376</f>
        <v>44011</v>
      </c>
      <c r="B1373" s="17">
        <f>TITRES_STAT!D1376</f>
        <v>12.032299999999999</v>
      </c>
      <c r="C1373" s="2">
        <f t="shared" si="165"/>
        <v>8.2199999999998496E-2</v>
      </c>
      <c r="D1373" s="2">
        <f t="shared" si="166"/>
        <v>12.038879999999999</v>
      </c>
      <c r="E1373" s="2">
        <f t="shared" si="168"/>
        <v>12.157820000000001</v>
      </c>
      <c r="F1373" s="2">
        <f t="shared" si="169"/>
        <v>11.877979999999997</v>
      </c>
      <c r="G1373" s="2">
        <f t="shared" si="163"/>
        <v>11.032876000000003</v>
      </c>
      <c r="H1373" s="2">
        <f t="shared" si="167"/>
        <v>10.536618999999991</v>
      </c>
      <c r="I1373" s="2">
        <f t="array" ref="I1373">SUMPRODUCT(B1357:B1376, (ROW(B1357:B1376)-ROW(B1357)+1)) / (20*21/2)</f>
        <v>12.09903523809524</v>
      </c>
      <c r="J1373" s="2">
        <f t="shared" si="170"/>
        <v>11.823304621743187</v>
      </c>
      <c r="K1373" s="2">
        <f t="shared" si="164"/>
        <v>11.268620844995398</v>
      </c>
    </row>
    <row r="1374" spans="1:11" ht="13.5" x14ac:dyDescent="0.25">
      <c r="A1374" s="3">
        <f>TITRES_STAT!B1377</f>
        <v>44012</v>
      </c>
      <c r="B1374" s="17">
        <f>TITRES_STAT!D1377</f>
        <v>12.1145</v>
      </c>
      <c r="C1374" s="2">
        <f t="shared" si="165"/>
        <v>8.2200000000000273E-2</v>
      </c>
      <c r="D1374" s="2">
        <f t="shared" si="166"/>
        <v>12.02792</v>
      </c>
      <c r="E1374" s="2">
        <f t="shared" si="168"/>
        <v>12.14631</v>
      </c>
      <c r="F1374" s="2">
        <f t="shared" si="169"/>
        <v>11.943759999999997</v>
      </c>
      <c r="G1374" s="2">
        <f t="shared" si="163"/>
        <v>11.082102000000003</v>
      </c>
      <c r="H1374" s="2">
        <f t="shared" si="167"/>
        <v>10.544046499999993</v>
      </c>
      <c r="I1374" s="2">
        <f t="array" ref="I1374">SUMPRODUCT(B1358:B1377, (ROW(B1358:B1377)-ROW(B1358)+1)) / (20*21/2)</f>
        <v>12.105246666666666</v>
      </c>
      <c r="J1374" s="2">
        <f t="shared" si="170"/>
        <v>11.851037514910502</v>
      </c>
      <c r="K1374" s="2">
        <f t="shared" si="164"/>
        <v>11.301792576564205</v>
      </c>
    </row>
    <row r="1375" spans="1:11" ht="13.5" x14ac:dyDescent="0.25">
      <c r="A1375" s="3">
        <f>TITRES_STAT!B1378</f>
        <v>44013</v>
      </c>
      <c r="B1375" s="17">
        <f>TITRES_STAT!D1378</f>
        <v>12.059699999999999</v>
      </c>
      <c r="C1375" s="2">
        <f t="shared" si="165"/>
        <v>-5.4800000000000182E-2</v>
      </c>
      <c r="D1375" s="2">
        <f t="shared" si="166"/>
        <v>12.02134</v>
      </c>
      <c r="E1375" s="2">
        <f t="shared" si="168"/>
        <v>12.114519999999999</v>
      </c>
      <c r="F1375" s="2">
        <f t="shared" si="169"/>
        <v>12.004604999999998</v>
      </c>
      <c r="G1375" s="2">
        <f t="shared" si="163"/>
        <v>11.124530000000002</v>
      </c>
      <c r="H1375" s="2">
        <f t="shared" si="167"/>
        <v>10.551446499999992</v>
      </c>
      <c r="I1375" s="2">
        <f t="array" ref="I1375">SUMPRODUCT(B1359:B1378, (ROW(B1359:B1378)-ROW(B1359)+1)) / (20*21/2)</f>
        <v>12.112191904761906</v>
      </c>
      <c r="J1375" s="2">
        <f t="shared" si="170"/>
        <v>11.870910132538073</v>
      </c>
      <c r="K1375" s="2">
        <f t="shared" si="164"/>
        <v>11.331514436306787</v>
      </c>
    </row>
    <row r="1376" spans="1:11" ht="13.5" x14ac:dyDescent="0.25">
      <c r="A1376" s="3">
        <f>TITRES_STAT!B1379</f>
        <v>44014</v>
      </c>
      <c r="B1376" s="17">
        <f>TITRES_STAT!D1379</f>
        <v>12.059699999999999</v>
      </c>
      <c r="C1376" s="2">
        <f t="shared" si="165"/>
        <v>0</v>
      </c>
      <c r="D1376" s="2">
        <f t="shared" si="166"/>
        <v>12.04326</v>
      </c>
      <c r="E1376" s="2">
        <f t="shared" si="168"/>
        <v>12.087659999999996</v>
      </c>
      <c r="F1376" s="2">
        <f t="shared" si="169"/>
        <v>12.049279999999998</v>
      </c>
      <c r="G1376" s="2">
        <f t="shared" si="163"/>
        <v>11.163778000000006</v>
      </c>
      <c r="H1376" s="2">
        <f t="shared" si="167"/>
        <v>10.55895649999999</v>
      </c>
      <c r="I1376" s="2">
        <f t="array" ref="I1376">SUMPRODUCT(B1360:B1379, (ROW(B1360:B1379)-ROW(B1360)+1)) / (20*21/2)</f>
        <v>12.107206666666663</v>
      </c>
      <c r="J1376" s="2">
        <f t="shared" si="170"/>
        <v>11.8888901199154</v>
      </c>
      <c r="K1376" s="2">
        <f t="shared" si="164"/>
        <v>11.360070732922207</v>
      </c>
    </row>
    <row r="1377" spans="1:11" ht="13.5" x14ac:dyDescent="0.25">
      <c r="A1377" s="3">
        <f>TITRES_STAT!B1380</f>
        <v>44015</v>
      </c>
      <c r="B1377" s="17">
        <f>TITRES_STAT!D1380</f>
        <v>12.1145</v>
      </c>
      <c r="C1377" s="2">
        <f t="shared" si="165"/>
        <v>5.4800000000000182E-2</v>
      </c>
      <c r="D1377" s="2">
        <f t="shared" si="166"/>
        <v>12.076139999999999</v>
      </c>
      <c r="E1377" s="2">
        <f t="shared" si="168"/>
        <v>12.071209999999997</v>
      </c>
      <c r="F1377" s="2">
        <f t="shared" si="169"/>
        <v>12.079974999999997</v>
      </c>
      <c r="G1377" s="2">
        <f t="shared" si="163"/>
        <v>11.198092000000006</v>
      </c>
      <c r="H1377" s="2">
        <f t="shared" si="167"/>
        <v>10.56679499999999</v>
      </c>
      <c r="I1377" s="2">
        <f t="array" ref="I1377">SUMPRODUCT(B1361:B1380, (ROW(B1361:B1380)-ROW(B1361)+1)) / (20*21/2)</f>
        <v>12.104836190476192</v>
      </c>
      <c r="J1377" s="2">
        <f t="shared" si="170"/>
        <v>11.910376775161552</v>
      </c>
      <c r="K1377" s="2">
        <f t="shared" si="164"/>
        <v>11.389656194376238</v>
      </c>
    </row>
    <row r="1378" spans="1:11" ht="13.5" x14ac:dyDescent="0.25">
      <c r="A1378" s="3">
        <f>TITRES_STAT!B1381</f>
        <v>44018</v>
      </c>
      <c r="B1378" s="17">
        <f>TITRES_STAT!D1381</f>
        <v>12.152900000000001</v>
      </c>
      <c r="C1378" s="2">
        <f t="shared" si="165"/>
        <v>3.84000000000011E-2</v>
      </c>
      <c r="D1378" s="2">
        <f t="shared" si="166"/>
        <v>12.10026</v>
      </c>
      <c r="E1378" s="2">
        <f t="shared" si="168"/>
        <v>12.069569999999997</v>
      </c>
      <c r="F1378" s="2">
        <f t="shared" si="169"/>
        <v>12.112044999999997</v>
      </c>
      <c r="G1378" s="2">
        <f t="shared" si="163"/>
        <v>11.227474000000006</v>
      </c>
      <c r="H1378" s="2">
        <f t="shared" si="167"/>
        <v>10.574798499999993</v>
      </c>
      <c r="I1378" s="2">
        <f t="array" ref="I1378">SUMPRODUCT(B1362:B1381, (ROW(B1362:B1381)-ROW(B1362)+1)) / (20*21/2)</f>
        <v>12.108513809523814</v>
      </c>
      <c r="J1378" s="2">
        <f t="shared" si="170"/>
        <v>11.933474225146165</v>
      </c>
      <c r="K1378" s="2">
        <f t="shared" si="164"/>
        <v>11.419587324008544</v>
      </c>
    </row>
    <row r="1379" spans="1:11" ht="13.5" x14ac:dyDescent="0.25">
      <c r="A1379" s="3">
        <f>TITRES_STAT!B1382</f>
        <v>44019</v>
      </c>
      <c r="B1379" s="17">
        <f>TITRES_STAT!D1382</f>
        <v>12.059699999999999</v>
      </c>
      <c r="C1379" s="2">
        <f t="shared" si="165"/>
        <v>-9.3200000000001282E-2</v>
      </c>
      <c r="D1379" s="2">
        <f t="shared" si="166"/>
        <v>12.0893</v>
      </c>
      <c r="E1379" s="2">
        <f t="shared" si="168"/>
        <v>12.058609999999998</v>
      </c>
      <c r="F1379" s="2">
        <f t="shared" si="169"/>
        <v>12.128489999999996</v>
      </c>
      <c r="G1379" s="2">
        <f t="shared" si="163"/>
        <v>11.251484000000007</v>
      </c>
      <c r="H1379" s="2">
        <f t="shared" si="167"/>
        <v>10.582198499999993</v>
      </c>
      <c r="I1379" s="2">
        <f t="array" ref="I1379">SUMPRODUCT(B1363:B1382, (ROW(B1363:B1382)-ROW(B1363)+1)) / (20*21/2)</f>
        <v>12.116898095238094</v>
      </c>
      <c r="J1379" s="2">
        <f t="shared" si="170"/>
        <v>11.945495727513197</v>
      </c>
      <c r="K1379" s="2">
        <f t="shared" si="164"/>
        <v>11.444689781890563</v>
      </c>
    </row>
    <row r="1380" spans="1:11" ht="13.5" x14ac:dyDescent="0.25">
      <c r="A1380" s="3">
        <f>TITRES_STAT!B1383</f>
        <v>44020</v>
      </c>
      <c r="B1380" s="17">
        <f>TITRES_STAT!D1383</f>
        <v>12.1036</v>
      </c>
      <c r="C1380" s="2">
        <f t="shared" si="165"/>
        <v>4.3900000000000716E-2</v>
      </c>
      <c r="D1380" s="2">
        <f t="shared" si="166"/>
        <v>12.09808</v>
      </c>
      <c r="E1380" s="2">
        <f t="shared" si="168"/>
        <v>12.059710000000001</v>
      </c>
      <c r="F1380" s="2">
        <f t="shared" si="169"/>
        <v>12.130684999999996</v>
      </c>
      <c r="G1380" s="2">
        <f t="shared" si="163"/>
        <v>11.279770000000008</v>
      </c>
      <c r="H1380" s="2">
        <f t="shared" si="167"/>
        <v>10.58981799999999</v>
      </c>
      <c r="I1380" s="2">
        <f t="array" ref="I1380">SUMPRODUCT(B1364:B1383, (ROW(B1364:B1383)-ROW(B1364)+1)) / (20*21/2)</f>
        <v>12.119661904761902</v>
      </c>
      <c r="J1380" s="2">
        <f t="shared" si="170"/>
        <v>11.960553277273846</v>
      </c>
      <c r="K1380" s="2">
        <f t="shared" si="164"/>
        <v>11.470529398287013</v>
      </c>
    </row>
    <row r="1381" spans="1:11" ht="13.5" x14ac:dyDescent="0.25">
      <c r="A1381" s="3">
        <f>TITRES_STAT!B1384</f>
        <v>44021</v>
      </c>
      <c r="B1381" s="17">
        <f>TITRES_STAT!D1384</f>
        <v>12.1693</v>
      </c>
      <c r="C1381" s="2">
        <f t="shared" si="165"/>
        <v>6.5699999999999648E-2</v>
      </c>
      <c r="D1381" s="2">
        <f t="shared" si="166"/>
        <v>12.120000000000001</v>
      </c>
      <c r="E1381" s="2">
        <f t="shared" si="168"/>
        <v>12.081629999999999</v>
      </c>
      <c r="F1381" s="2">
        <f t="shared" si="169"/>
        <v>12.136164999999997</v>
      </c>
      <c r="G1381" s="2">
        <f t="shared" si="163"/>
        <v>11.315400000000009</v>
      </c>
      <c r="H1381" s="2">
        <f t="shared" si="167"/>
        <v>10.597985499999993</v>
      </c>
      <c r="I1381" s="2">
        <f t="array" ref="I1381">SUMPRODUCT(B1365:B1384, (ROW(B1365:B1384)-ROW(B1365)+1)) / (20*21/2)</f>
        <v>12.111987619047618</v>
      </c>
      <c r="J1381" s="2">
        <f t="shared" si="170"/>
        <v>11.98043391753348</v>
      </c>
      <c r="K1381" s="2">
        <f t="shared" si="164"/>
        <v>11.49793216698164</v>
      </c>
    </row>
    <row r="1382" spans="1:11" ht="13.5" x14ac:dyDescent="0.25">
      <c r="A1382" s="3">
        <f>TITRES_STAT!B1385</f>
        <v>44022</v>
      </c>
      <c r="B1382" s="17">
        <f>TITRES_STAT!D1385</f>
        <v>12.2242</v>
      </c>
      <c r="C1382" s="2">
        <f t="shared" si="165"/>
        <v>5.4899999999999949E-2</v>
      </c>
      <c r="D1382" s="2">
        <f t="shared" si="166"/>
        <v>12.14194</v>
      </c>
      <c r="E1382" s="2">
        <f t="shared" si="168"/>
        <v>12.109039999999998</v>
      </c>
      <c r="F1382" s="2">
        <f t="shared" si="169"/>
        <v>12.140279999999997</v>
      </c>
      <c r="G1382" s="2">
        <f t="shared" si="163"/>
        <v>11.358158000000008</v>
      </c>
      <c r="H1382" s="2">
        <f t="shared" si="167"/>
        <v>10.606619499999995</v>
      </c>
      <c r="I1382" s="2">
        <f t="array" ref="I1382">SUMPRODUCT(B1366:B1385, (ROW(B1366:B1385)-ROW(B1366)+1)) / (20*21/2)</f>
        <v>12.105122380952382</v>
      </c>
      <c r="J1382" s="2">
        <f t="shared" si="170"/>
        <v>12.003649734911244</v>
      </c>
      <c r="K1382" s="2">
        <f t="shared" si="164"/>
        <v>11.526413258472555</v>
      </c>
    </row>
    <row r="1383" spans="1:11" ht="13.5" x14ac:dyDescent="0.25">
      <c r="A1383" s="3">
        <f>TITRES_STAT!B1386</f>
        <v>44025</v>
      </c>
      <c r="B1383" s="17">
        <f>TITRES_STAT!D1386</f>
        <v>12.1693</v>
      </c>
      <c r="C1383" s="2">
        <f t="shared" si="165"/>
        <v>-5.4899999999999949E-2</v>
      </c>
      <c r="D1383" s="2">
        <f t="shared" si="166"/>
        <v>12.145219999999998</v>
      </c>
      <c r="E1383" s="2">
        <f t="shared" si="168"/>
        <v>12.122739999999999</v>
      </c>
      <c r="F1383" s="2">
        <f t="shared" si="169"/>
        <v>12.140279999999997</v>
      </c>
      <c r="G1383" s="2">
        <f t="shared" si="163"/>
        <v>11.399818000000007</v>
      </c>
      <c r="H1383" s="2">
        <f t="shared" si="167"/>
        <v>10.615252999999994</v>
      </c>
      <c r="I1383" s="2">
        <f t="array" ref="I1383">SUMPRODUCT(B1367:B1386, (ROW(B1367:B1386)-ROW(B1367)+1)) / (20*21/2)</f>
        <v>12.099770952380952</v>
      </c>
      <c r="J1383" s="2">
        <f t="shared" si="170"/>
        <v>12.019425950633982</v>
      </c>
      <c r="K1383" s="2">
        <f t="shared" si="164"/>
        <v>11.551624503238337</v>
      </c>
    </row>
    <row r="1384" spans="1:11" ht="13.5" x14ac:dyDescent="0.25">
      <c r="A1384" s="3">
        <f>TITRES_STAT!B1387</f>
        <v>44026</v>
      </c>
      <c r="B1384" s="17">
        <f>TITRES_STAT!D1387</f>
        <v>12.059699999999999</v>
      </c>
      <c r="C1384" s="2">
        <f t="shared" si="165"/>
        <v>-0.10960000000000036</v>
      </c>
      <c r="D1384" s="2">
        <f t="shared" si="166"/>
        <v>12.14522</v>
      </c>
      <c r="E1384" s="2">
        <f t="shared" si="168"/>
        <v>12.117259999999998</v>
      </c>
      <c r="F1384" s="2">
        <f t="shared" si="169"/>
        <v>12.131784999999997</v>
      </c>
      <c r="G1384" s="2">
        <f t="shared" si="163"/>
        <v>11.439834000000008</v>
      </c>
      <c r="H1384" s="2">
        <f t="shared" si="167"/>
        <v>10.623338499999994</v>
      </c>
      <c r="I1384" s="2">
        <f t="array" ref="I1384">SUMPRODUCT(B1368:B1387, (ROW(B1368:B1387)-ROW(B1368)+1)) / (20*21/2)</f>
        <v>12.100917619047621</v>
      </c>
      <c r="J1384" s="2">
        <f t="shared" si="170"/>
        <v>12.023261574383127</v>
      </c>
      <c r="K1384" s="2">
        <f t="shared" si="164"/>
        <v>11.571549032523109</v>
      </c>
    </row>
    <row r="1385" spans="1:11" ht="13.5" x14ac:dyDescent="0.25">
      <c r="A1385" s="3">
        <f>TITRES_STAT!B1388</f>
        <v>44027</v>
      </c>
      <c r="B1385" s="17">
        <f>TITRES_STAT!D1388</f>
        <v>12.059699999999999</v>
      </c>
      <c r="C1385" s="2">
        <f t="shared" si="165"/>
        <v>0</v>
      </c>
      <c r="D1385" s="2">
        <f t="shared" si="166"/>
        <v>12.136439999999999</v>
      </c>
      <c r="E1385" s="2">
        <f t="shared" si="168"/>
        <v>12.117259999999998</v>
      </c>
      <c r="F1385" s="2">
        <f t="shared" si="169"/>
        <v>12.115889999999997</v>
      </c>
      <c r="G1385" s="2">
        <f t="shared" si="163"/>
        <v>11.479850000000008</v>
      </c>
      <c r="H1385" s="2">
        <f t="shared" si="167"/>
        <v>10.631560999999992</v>
      </c>
      <c r="I1385" s="2">
        <f t="array" ref="I1385">SUMPRODUCT(B1369:B1388, (ROW(B1369:B1388)-ROW(B1369)+1)) / (20*21/2)</f>
        <v>12.12062857142857</v>
      </c>
      <c r="J1385" s="2">
        <f t="shared" si="170"/>
        <v>12.026731900632354</v>
      </c>
      <c r="K1385" s="2">
        <f t="shared" si="164"/>
        <v>11.590692207718282</v>
      </c>
    </row>
    <row r="1386" spans="1:11" ht="13.5" x14ac:dyDescent="0.25">
      <c r="A1386" s="3">
        <f>TITRES_STAT!B1389</f>
        <v>44028</v>
      </c>
      <c r="B1386" s="17">
        <f>TITRES_STAT!D1389</f>
        <v>12.059699999999999</v>
      </c>
      <c r="C1386" s="2">
        <f t="shared" si="165"/>
        <v>0</v>
      </c>
      <c r="D1386" s="2">
        <f t="shared" si="166"/>
        <v>12.114519999999999</v>
      </c>
      <c r="E1386" s="2">
        <f t="shared" si="168"/>
        <v>12.117259999999998</v>
      </c>
      <c r="F1386" s="2">
        <f t="shared" si="169"/>
        <v>12.102459999999995</v>
      </c>
      <c r="G1386" s="2">
        <f t="shared" si="163"/>
        <v>11.519318000000007</v>
      </c>
      <c r="H1386" s="2">
        <f t="shared" si="167"/>
        <v>10.639920499999992</v>
      </c>
      <c r="I1386" s="2">
        <f t="array" ref="I1386">SUMPRODUCT(B1370:B1389, (ROW(B1370:B1389)-ROW(B1370)+1)) / (20*21/2)</f>
        <v>12.137749523809523</v>
      </c>
      <c r="J1386" s="2">
        <f t="shared" si="170"/>
        <v>12.029871719619749</v>
      </c>
      <c r="K1386" s="2">
        <f t="shared" si="164"/>
        <v>11.609084670160703</v>
      </c>
    </row>
    <row r="1387" spans="1:11" ht="13.5" x14ac:dyDescent="0.25">
      <c r="A1387" s="3">
        <f>TITRES_STAT!B1390</f>
        <v>44029</v>
      </c>
      <c r="B1387" s="17">
        <f>TITRES_STAT!D1390</f>
        <v>12.1145</v>
      </c>
      <c r="C1387" s="2">
        <f t="shared" si="165"/>
        <v>5.4800000000000182E-2</v>
      </c>
      <c r="D1387" s="2">
        <f t="shared" si="166"/>
        <v>12.09258</v>
      </c>
      <c r="E1387" s="2">
        <f t="shared" si="168"/>
        <v>12.117259999999996</v>
      </c>
      <c r="F1387" s="2">
        <f t="shared" si="169"/>
        <v>12.094234999999994</v>
      </c>
      <c r="G1387" s="2">
        <f t="shared" si="163"/>
        <v>11.553852000000008</v>
      </c>
      <c r="H1387" s="2">
        <f t="shared" si="167"/>
        <v>10.648937999999992</v>
      </c>
      <c r="I1387" s="2">
        <f t="array" ref="I1387">SUMPRODUCT(B1371:B1390, (ROW(B1371:B1390)-ROW(B1371)+1)) / (20*21/2)</f>
        <v>12.154340476190477</v>
      </c>
      <c r="J1387" s="2">
        <f t="shared" si="170"/>
        <v>12.037931555846438</v>
      </c>
      <c r="K1387" s="2">
        <f t="shared" si="164"/>
        <v>11.628904879174009</v>
      </c>
    </row>
    <row r="1388" spans="1:11" ht="13.5" x14ac:dyDescent="0.25">
      <c r="A1388" s="3">
        <f>TITRES_STAT!B1391</f>
        <v>44032</v>
      </c>
      <c r="B1388" s="17">
        <f>TITRES_STAT!D1391</f>
        <v>12.3012</v>
      </c>
      <c r="C1388" s="2">
        <f t="shared" si="165"/>
        <v>0.18670000000000009</v>
      </c>
      <c r="D1388" s="2">
        <f t="shared" si="166"/>
        <v>12.11896</v>
      </c>
      <c r="E1388" s="2">
        <f t="shared" si="168"/>
        <v>12.132089999999996</v>
      </c>
      <c r="F1388" s="2">
        <f t="shared" si="169"/>
        <v>12.100829999999997</v>
      </c>
      <c r="G1388" s="2">
        <f t="shared" si="163"/>
        <v>11.592668000000005</v>
      </c>
      <c r="H1388" s="2">
        <f t="shared" si="167"/>
        <v>10.65919049999999</v>
      </c>
      <c r="I1388" s="2">
        <f t="array" ref="I1388">SUMPRODUCT(B1372:B1391, (ROW(B1372:B1391)-ROW(B1372)+1)) / (20*21/2)</f>
        <v>12.18031238095238</v>
      </c>
      <c r="J1388" s="2">
        <f t="shared" si="170"/>
        <v>12.063004741003919</v>
      </c>
      <c r="K1388" s="2">
        <f t="shared" si="164"/>
        <v>11.655269393716205</v>
      </c>
    </row>
    <row r="1389" spans="1:11" ht="13.5" x14ac:dyDescent="0.25">
      <c r="A1389" s="3">
        <f>TITRES_STAT!B1392</f>
        <v>44033</v>
      </c>
      <c r="B1389" s="17">
        <f>TITRES_STAT!D1392</f>
        <v>12.2806</v>
      </c>
      <c r="C1389" s="2">
        <f t="shared" si="165"/>
        <v>-2.0599999999999952E-2</v>
      </c>
      <c r="D1389" s="2">
        <f t="shared" si="166"/>
        <v>12.16314</v>
      </c>
      <c r="E1389" s="2">
        <f t="shared" si="168"/>
        <v>12.154179999999997</v>
      </c>
      <c r="F1389" s="2">
        <f t="shared" si="169"/>
        <v>12.106394999999996</v>
      </c>
      <c r="G1389" s="2">
        <f t="shared" si="163"/>
        <v>11.629976000000008</v>
      </c>
      <c r="H1389" s="2">
        <f t="shared" si="167"/>
        <v>10.668791499999992</v>
      </c>
      <c r="I1389" s="2">
        <f t="array" ref="I1389">SUMPRODUCT(B1373:B1392, (ROW(B1373:B1392)-ROW(B1373)+1)) / (20*21/2)</f>
        <v>12.204196666666666</v>
      </c>
      <c r="J1389" s="2">
        <f t="shared" si="170"/>
        <v>12.083728099003546</v>
      </c>
      <c r="K1389" s="2">
        <f t="shared" si="164"/>
        <v>11.679792162590081</v>
      </c>
    </row>
    <row r="1390" spans="1:11" ht="13.5" x14ac:dyDescent="0.25">
      <c r="A1390" s="3">
        <f>TITRES_STAT!B1393</f>
        <v>44034</v>
      </c>
      <c r="B1390" s="17">
        <f>TITRES_STAT!D1393</f>
        <v>12.2806</v>
      </c>
      <c r="C1390" s="2">
        <f t="shared" si="165"/>
        <v>0</v>
      </c>
      <c r="D1390" s="2">
        <f t="shared" si="166"/>
        <v>12.207319999999999</v>
      </c>
      <c r="E1390" s="2">
        <f t="shared" si="168"/>
        <v>12.171879999999996</v>
      </c>
      <c r="F1390" s="2">
        <f t="shared" si="169"/>
        <v>12.115794999999997</v>
      </c>
      <c r="G1390" s="2">
        <f t="shared" si="163"/>
        <v>11.665200000000006</v>
      </c>
      <c r="H1390" s="2">
        <f t="shared" si="167"/>
        <v>10.678666499999993</v>
      </c>
      <c r="I1390" s="2">
        <f t="array" ref="I1390">SUMPRODUCT(B1374:B1393, (ROW(B1374:B1393)-ROW(B1374)+1)) / (20*21/2)</f>
        <v>12.228031428571427</v>
      </c>
      <c r="J1390" s="2">
        <f t="shared" si="170"/>
        <v>12.102477803860351</v>
      </c>
      <c r="K1390" s="2">
        <f t="shared" si="164"/>
        <v>11.703353254253216</v>
      </c>
    </row>
    <row r="1391" spans="1:11" ht="13.5" x14ac:dyDescent="0.25">
      <c r="A1391" s="3">
        <f>TITRES_STAT!B1394</f>
        <v>44035</v>
      </c>
      <c r="B1391" s="17">
        <f>TITRES_STAT!D1394</f>
        <v>12.388500000000001</v>
      </c>
      <c r="C1391" s="2">
        <f t="shared" si="165"/>
        <v>0.10790000000000077</v>
      </c>
      <c r="D1391" s="2">
        <f t="shared" si="166"/>
        <v>12.27308</v>
      </c>
      <c r="E1391" s="2">
        <f t="shared" si="168"/>
        <v>12.193799999999996</v>
      </c>
      <c r="F1391" s="2">
        <f t="shared" si="169"/>
        <v>12.137714999999996</v>
      </c>
      <c r="G1391" s="2">
        <f t="shared" si="163"/>
        <v>11.701376000000007</v>
      </c>
      <c r="H1391" s="2">
        <f t="shared" si="167"/>
        <v>10.689080999999995</v>
      </c>
      <c r="I1391" s="2">
        <f t="array" ref="I1391">SUMPRODUCT(B1375:B1394, (ROW(B1375:B1394)-ROW(B1375)+1)) / (20*21/2)</f>
        <v>12.251420476190475</v>
      </c>
      <c r="J1391" s="2">
        <f t="shared" si="170"/>
        <v>12.129718013016509</v>
      </c>
      <c r="K1391" s="2">
        <f t="shared" si="164"/>
        <v>11.730221754086422</v>
      </c>
    </row>
    <row r="1392" spans="1:11" ht="13.5" x14ac:dyDescent="0.25">
      <c r="A1392" s="3">
        <f>TITRES_STAT!B1395</f>
        <v>44036</v>
      </c>
      <c r="B1392" s="17">
        <f>TITRES_STAT!D1395</f>
        <v>12.388500000000001</v>
      </c>
      <c r="C1392" s="2">
        <f t="shared" si="165"/>
        <v>0</v>
      </c>
      <c r="D1392" s="2">
        <f t="shared" si="166"/>
        <v>12.32788</v>
      </c>
      <c r="E1392" s="2">
        <f t="shared" si="168"/>
        <v>12.210229999999999</v>
      </c>
      <c r="F1392" s="2">
        <f t="shared" si="169"/>
        <v>12.159634999999996</v>
      </c>
      <c r="G1392" s="2">
        <f t="shared" si="163"/>
        <v>11.732072000000009</v>
      </c>
      <c r="H1392" s="2">
        <f t="shared" si="167"/>
        <v>10.699522999999994</v>
      </c>
      <c r="I1392" s="2">
        <f t="array" ref="I1392">SUMPRODUCT(B1376:B1395, (ROW(B1376:B1395)-ROW(B1376)+1)) / (20*21/2)</f>
        <v>12.273335238095237</v>
      </c>
      <c r="J1392" s="2">
        <f t="shared" si="170"/>
        <v>12.154363916538747</v>
      </c>
      <c r="K1392" s="2">
        <f t="shared" si="164"/>
        <v>11.756036587259503</v>
      </c>
    </row>
    <row r="1393" spans="1:11" ht="13.5" x14ac:dyDescent="0.25">
      <c r="A1393" s="3">
        <f>TITRES_STAT!B1396</f>
        <v>44039</v>
      </c>
      <c r="B1393" s="17">
        <f>TITRES_STAT!D1396</f>
        <v>12.4099</v>
      </c>
      <c r="C1393" s="2">
        <f t="shared" si="165"/>
        <v>2.1399999999999864E-2</v>
      </c>
      <c r="D1393" s="2">
        <f t="shared" si="166"/>
        <v>12.34962</v>
      </c>
      <c r="E1393" s="2">
        <f t="shared" si="168"/>
        <v>12.234289999999998</v>
      </c>
      <c r="F1393" s="2">
        <f t="shared" si="169"/>
        <v>12.178514999999996</v>
      </c>
      <c r="G1393" s="2">
        <f t="shared" si="163"/>
        <v>11.76319600000001</v>
      </c>
      <c r="H1393" s="2">
        <f t="shared" si="167"/>
        <v>10.710318999999997</v>
      </c>
      <c r="I1393" s="2">
        <f t="array" ref="I1393">SUMPRODUCT(B1377:B1396, (ROW(B1377:B1396)-ROW(B1377)+1)) / (20*21/2)</f>
        <v>12.296905238095237</v>
      </c>
      <c r="J1393" s="2">
        <f t="shared" si="170"/>
        <v>12.178700686392201</v>
      </c>
      <c r="K1393" s="2">
        <f t="shared" si="164"/>
        <v>11.781678289719915</v>
      </c>
    </row>
    <row r="1394" spans="1:11" ht="13.5" x14ac:dyDescent="0.25">
      <c r="A1394" s="3">
        <f>TITRES_STAT!B1397</f>
        <v>44040</v>
      </c>
      <c r="B1394" s="17">
        <f>TITRES_STAT!D1397</f>
        <v>12.424099999999999</v>
      </c>
      <c r="C1394" s="2">
        <f t="shared" si="165"/>
        <v>1.419999999999888E-2</v>
      </c>
      <c r="D1394" s="2">
        <f t="shared" si="166"/>
        <v>12.378319999999999</v>
      </c>
      <c r="E1394" s="2">
        <f t="shared" si="168"/>
        <v>12.270729999999999</v>
      </c>
      <c r="F1394" s="2">
        <f t="shared" si="169"/>
        <v>12.193994999999997</v>
      </c>
      <c r="G1394" s="2">
        <f t="shared" ref="G1394:G1457" si="171">AVERAGE(B1345:B1394)</f>
        <v>11.799536000000007</v>
      </c>
      <c r="H1394" s="2">
        <f t="shared" si="167"/>
        <v>10.721185999999998</v>
      </c>
      <c r="I1394" s="2">
        <f t="array" ref="I1394">SUMPRODUCT(B1378:B1397, (ROW(B1378:B1397)-ROW(B1378)+1)) / (20*21/2)</f>
        <v>12.323322857142857</v>
      </c>
      <c r="J1394" s="2">
        <f t="shared" si="170"/>
        <v>12.202072049592942</v>
      </c>
      <c r="K1394" s="2">
        <f t="shared" si="164"/>
        <v>11.806871297966193</v>
      </c>
    </row>
    <row r="1395" spans="1:11" ht="13.5" x14ac:dyDescent="0.25">
      <c r="A1395" s="3">
        <f>TITRES_STAT!B1398</f>
        <v>44041</v>
      </c>
      <c r="B1395" s="17">
        <f>TITRES_STAT!D1398</f>
        <v>12.424099999999999</v>
      </c>
      <c r="C1395" s="2">
        <f t="shared" si="165"/>
        <v>0</v>
      </c>
      <c r="D1395" s="2">
        <f t="shared" si="166"/>
        <v>12.407019999999999</v>
      </c>
      <c r="E1395" s="2">
        <f t="shared" si="168"/>
        <v>12.307169999999999</v>
      </c>
      <c r="F1395" s="2">
        <f t="shared" si="169"/>
        <v>12.212214999999997</v>
      </c>
      <c r="G1395" s="2">
        <f t="shared" si="171"/>
        <v>11.836864000000007</v>
      </c>
      <c r="H1395" s="2">
        <f t="shared" si="167"/>
        <v>10.732107499999998</v>
      </c>
      <c r="I1395" s="2">
        <f t="array" ref="I1395">SUMPRODUCT(B1379:B1398, (ROW(B1379:B1398)-ROW(B1379)+1)) / (20*21/2)</f>
        <v>12.363449523809527</v>
      </c>
      <c r="J1395" s="2">
        <f t="shared" si="170"/>
        <v>12.223217568679328</v>
      </c>
      <c r="K1395" s="2">
        <f t="shared" ref="K1395:K1458" si="172">$K$4*B1395+(1-$K$4)*K1394</f>
        <v>11.831076345104774</v>
      </c>
    </row>
    <row r="1396" spans="1:11" ht="13.5" x14ac:dyDescent="0.25">
      <c r="A1396" s="3">
        <f>TITRES_STAT!B1399</f>
        <v>44042</v>
      </c>
      <c r="B1396" s="17">
        <f>TITRES_STAT!D1399</f>
        <v>12.4597</v>
      </c>
      <c r="C1396" s="2">
        <f t="shared" si="165"/>
        <v>3.560000000000052E-2</v>
      </c>
      <c r="D1396" s="2">
        <f t="shared" si="166"/>
        <v>12.421259999999998</v>
      </c>
      <c r="E1396" s="2">
        <f t="shared" si="168"/>
        <v>12.34717</v>
      </c>
      <c r="F1396" s="2">
        <f t="shared" si="169"/>
        <v>12.232214999999998</v>
      </c>
      <c r="G1396" s="2">
        <f t="shared" si="171"/>
        <v>11.874464000000005</v>
      </c>
      <c r="H1396" s="2">
        <f t="shared" si="167"/>
        <v>10.743426499999996</v>
      </c>
      <c r="I1396" s="2">
        <f t="array" ref="I1396">SUMPRODUCT(B1380:B1399, (ROW(B1380:B1399)-ROW(B1380)+1)) / (20*21/2)</f>
        <v>12.456021904761904</v>
      </c>
      <c r="J1396" s="2">
        <f t="shared" si="170"/>
        <v>12.245739704995582</v>
      </c>
      <c r="K1396" s="2">
        <f t="shared" si="172"/>
        <v>11.855728253139882</v>
      </c>
    </row>
    <row r="1397" spans="1:11" ht="13.5" x14ac:dyDescent="0.25">
      <c r="A1397" s="3">
        <f>TITRES_STAT!B1400</f>
        <v>44046</v>
      </c>
      <c r="B1397" s="17">
        <f>TITRES_STAT!D1400</f>
        <v>12.509600000000001</v>
      </c>
      <c r="C1397" s="2">
        <f t="shared" si="165"/>
        <v>4.9900000000000944E-2</v>
      </c>
      <c r="D1397" s="2">
        <f t="shared" si="166"/>
        <v>12.44548</v>
      </c>
      <c r="E1397" s="2">
        <f t="shared" si="168"/>
        <v>12.38668</v>
      </c>
      <c r="F1397" s="2">
        <f t="shared" si="169"/>
        <v>12.251969999999996</v>
      </c>
      <c r="G1397" s="2">
        <f t="shared" si="171"/>
        <v>11.908240000000003</v>
      </c>
      <c r="H1397" s="2">
        <f t="shared" si="167"/>
        <v>10.754720999999996</v>
      </c>
      <c r="I1397" s="2">
        <f t="array" ref="I1397">SUMPRODUCT(B1381:B1400, (ROW(B1381:B1400)-ROW(B1381)+1)) / (20*21/2)</f>
        <v>12.525297619047619</v>
      </c>
      <c r="J1397" s="2">
        <f t="shared" si="170"/>
        <v>12.270869256900765</v>
      </c>
      <c r="K1397" s="2">
        <f t="shared" si="172"/>
        <v>11.881370282428515</v>
      </c>
    </row>
    <row r="1398" spans="1:11" ht="13.5" x14ac:dyDescent="0.25">
      <c r="A1398" s="3">
        <f>TITRES_STAT!B1401</f>
        <v>44047</v>
      </c>
      <c r="B1398" s="17">
        <f>TITRES_STAT!D1401</f>
        <v>12.673299999999999</v>
      </c>
      <c r="C1398" s="2">
        <f t="shared" si="165"/>
        <v>0.16369999999999862</v>
      </c>
      <c r="D1398" s="2">
        <f t="shared" si="166"/>
        <v>12.498159999999999</v>
      </c>
      <c r="E1398" s="2">
        <f t="shared" si="168"/>
        <v>12.42389</v>
      </c>
      <c r="F1398" s="2">
        <f t="shared" si="169"/>
        <v>12.277989999999999</v>
      </c>
      <c r="G1398" s="2">
        <f t="shared" si="171"/>
        <v>11.944302000000004</v>
      </c>
      <c r="H1398" s="2">
        <f t="shared" si="167"/>
        <v>10.766148499999996</v>
      </c>
      <c r="I1398" s="2">
        <f t="array" ref="I1398">SUMPRODUCT(B1382:B1401, (ROW(B1382:B1401)-ROW(B1382)+1)) / (20*21/2)</f>
        <v>12.583214761904765</v>
      </c>
      <c r="J1398" s="2">
        <f t="shared" si="170"/>
        <v>12.309195994338788</v>
      </c>
      <c r="K1398" s="2">
        <f t="shared" si="172"/>
        <v>11.91242634978426</v>
      </c>
    </row>
    <row r="1399" spans="1:11" ht="13.5" x14ac:dyDescent="0.25">
      <c r="A1399" s="3">
        <f>TITRES_STAT!B1402</f>
        <v>44048</v>
      </c>
      <c r="B1399" s="17">
        <f>TITRES_STAT!D1402</f>
        <v>13.25</v>
      </c>
      <c r="C1399" s="2">
        <f t="shared" si="165"/>
        <v>0.57670000000000066</v>
      </c>
      <c r="D1399" s="2">
        <f t="shared" si="166"/>
        <v>12.66334</v>
      </c>
      <c r="E1399" s="2">
        <f t="shared" si="168"/>
        <v>12.52083</v>
      </c>
      <c r="F1399" s="2">
        <f t="shared" si="169"/>
        <v>12.337504999999998</v>
      </c>
      <c r="G1399" s="2">
        <f t="shared" si="171"/>
        <v>11.992228000000004</v>
      </c>
      <c r="H1399" s="2">
        <f t="shared" si="167"/>
        <v>10.780733499999997</v>
      </c>
      <c r="I1399" s="2">
        <f t="array" ref="I1399">SUMPRODUCT(B1383:B1402, (ROW(B1383:B1402)-ROW(B1383)+1)) / (20*21/2)</f>
        <v>12.660263333333331</v>
      </c>
      <c r="J1399" s="2">
        <f t="shared" si="170"/>
        <v>12.398796375830333</v>
      </c>
      <c r="K1399" s="2">
        <f t="shared" si="172"/>
        <v>11.964880218420172</v>
      </c>
    </row>
    <row r="1400" spans="1:11" ht="13.5" x14ac:dyDescent="0.25">
      <c r="A1400" s="3">
        <f>TITRES_STAT!B1403</f>
        <v>44049</v>
      </c>
      <c r="B1400" s="17">
        <f>TITRES_STAT!D1403</f>
        <v>13.0649</v>
      </c>
      <c r="C1400" s="2">
        <f t="shared" si="165"/>
        <v>-0.18510000000000026</v>
      </c>
      <c r="D1400" s="2">
        <f t="shared" si="166"/>
        <v>12.791500000000001</v>
      </c>
      <c r="E1400" s="2">
        <f t="shared" si="168"/>
        <v>12.599259999999999</v>
      </c>
      <c r="F1400" s="2">
        <f t="shared" si="169"/>
        <v>12.385569999999998</v>
      </c>
      <c r="G1400" s="2">
        <f t="shared" si="171"/>
        <v>12.039192000000003</v>
      </c>
      <c r="H1400" s="2">
        <f t="shared" si="167"/>
        <v>10.794804499999996</v>
      </c>
      <c r="I1400" s="2">
        <f t="array" ref="I1400">SUMPRODUCT(B1384:B1403, (ROW(B1384:B1403)-ROW(B1384)+1)) / (20*21/2)</f>
        <v>12.748770952380953</v>
      </c>
      <c r="J1400" s="2">
        <f t="shared" si="170"/>
        <v>12.462234816227443</v>
      </c>
      <c r="K1400" s="2">
        <f t="shared" si="172"/>
        <v>12.008018249070361</v>
      </c>
    </row>
    <row r="1401" spans="1:11" ht="13.5" x14ac:dyDescent="0.25">
      <c r="A1401" s="3">
        <f>TITRES_STAT!B1404</f>
        <v>44050</v>
      </c>
      <c r="B1401" s="17">
        <f>TITRES_STAT!D1404</f>
        <v>12.9937</v>
      </c>
      <c r="C1401" s="2">
        <f t="shared" si="165"/>
        <v>-7.1199999999999264E-2</v>
      </c>
      <c r="D1401" s="2">
        <f t="shared" si="166"/>
        <v>12.898300000000001</v>
      </c>
      <c r="E1401" s="2">
        <f t="shared" si="168"/>
        <v>12.65978</v>
      </c>
      <c r="F1401" s="2">
        <f t="shared" si="169"/>
        <v>12.426789999999999</v>
      </c>
      <c r="G1401" s="2">
        <f t="shared" si="171"/>
        <v>12.087254000000003</v>
      </c>
      <c r="H1401" s="2">
        <f t="shared" si="167"/>
        <v>10.808244999999998</v>
      </c>
      <c r="I1401" s="2">
        <f t="array" ref="I1401">SUMPRODUCT(B1385:B1404, (ROW(B1385:B1404)-ROW(B1385)+1)) / (20*21/2)</f>
        <v>12.859862380952379</v>
      </c>
      <c r="J1401" s="2">
        <f t="shared" si="170"/>
        <v>12.512850548015306</v>
      </c>
      <c r="K1401" s="2">
        <f t="shared" si="172"/>
        <v>12.046672435381328</v>
      </c>
    </row>
    <row r="1402" spans="1:11" ht="13.5" x14ac:dyDescent="0.25">
      <c r="A1402" s="3">
        <f>TITRES_STAT!B1405</f>
        <v>44053</v>
      </c>
      <c r="B1402" s="17">
        <f>TITRES_STAT!D1405</f>
        <v>13.235799999999999</v>
      </c>
      <c r="C1402" s="2">
        <f t="shared" si="165"/>
        <v>0.24209999999999887</v>
      </c>
      <c r="D1402" s="2">
        <f t="shared" si="166"/>
        <v>13.043539999999998</v>
      </c>
      <c r="E1402" s="2">
        <f t="shared" si="168"/>
        <v>12.74451</v>
      </c>
      <c r="F1402" s="2">
        <f t="shared" si="169"/>
        <v>12.477370000000001</v>
      </c>
      <c r="G1402" s="2">
        <f t="shared" si="171"/>
        <v>12.138184000000003</v>
      </c>
      <c r="H1402" s="2">
        <f t="shared" si="167"/>
        <v>10.822621999999997</v>
      </c>
      <c r="I1402" s="2">
        <f t="array" ref="I1402">SUMPRODUCT(B1386:B1405, (ROW(B1386:B1405)-ROW(B1386)+1)) / (20*21/2)</f>
        <v>12.959725238095238</v>
      </c>
      <c r="J1402" s="2">
        <f t="shared" si="170"/>
        <v>12.581702876775754</v>
      </c>
      <c r="K1402" s="2">
        <f t="shared" si="172"/>
        <v>12.093304888895787</v>
      </c>
    </row>
    <row r="1403" spans="1:11" ht="13.5" x14ac:dyDescent="0.25">
      <c r="A1403" s="3">
        <f>TITRES_STAT!B1406</f>
        <v>44054</v>
      </c>
      <c r="B1403" s="17">
        <f>TITRES_STAT!D1406</f>
        <v>13.406700000000001</v>
      </c>
      <c r="C1403" s="2">
        <f t="shared" si="165"/>
        <v>0.17090000000000138</v>
      </c>
      <c r="D1403" s="2">
        <f t="shared" si="166"/>
        <v>13.19022</v>
      </c>
      <c r="E1403" s="2">
        <f t="shared" si="168"/>
        <v>12.844189999999998</v>
      </c>
      <c r="F1403" s="2">
        <f t="shared" si="169"/>
        <v>12.539240000000001</v>
      </c>
      <c r="G1403" s="2">
        <f t="shared" si="171"/>
        <v>12.191436000000003</v>
      </c>
      <c r="H1403" s="2">
        <f t="shared" si="167"/>
        <v>10.838319499999995</v>
      </c>
      <c r="I1403" s="2">
        <f t="array" ref="I1403">SUMPRODUCT(B1387:B1406, (ROW(B1387:B1406)-ROW(B1387)+1)) / (20*21/2)</f>
        <v>13.04446238095238</v>
      </c>
      <c r="J1403" s="2">
        <f t="shared" si="170"/>
        <v>12.660274031368541</v>
      </c>
      <c r="K1403" s="2">
        <f t="shared" si="172"/>
        <v>12.144810579527325</v>
      </c>
    </row>
    <row r="1404" spans="1:11" ht="13.5" x14ac:dyDescent="0.25">
      <c r="A1404" s="3">
        <f>TITRES_STAT!B1407</f>
        <v>44055</v>
      </c>
      <c r="B1404" s="17">
        <f>TITRES_STAT!D1407</f>
        <v>13.7057</v>
      </c>
      <c r="C1404" s="2">
        <f t="shared" si="165"/>
        <v>0.29899999999999949</v>
      </c>
      <c r="D1404" s="2">
        <f t="shared" si="166"/>
        <v>13.281360000000001</v>
      </c>
      <c r="E1404" s="2">
        <f t="shared" si="168"/>
        <v>12.97235</v>
      </c>
      <c r="F1404" s="2">
        <f t="shared" si="169"/>
        <v>12.62154</v>
      </c>
      <c r="G1404" s="2">
        <f t="shared" si="171"/>
        <v>12.249572000000002</v>
      </c>
      <c r="H1404" s="2">
        <f t="shared" si="167"/>
        <v>10.855484499999996</v>
      </c>
      <c r="I1404" s="2">
        <f t="array" ref="I1404">SUMPRODUCT(B1388:B1407, (ROW(B1388:B1407)-ROW(B1388)+1)) / (20*21/2)</f>
        <v>13.093418095238095</v>
      </c>
      <c r="J1404" s="2">
        <f t="shared" si="170"/>
        <v>12.75983840933344</v>
      </c>
      <c r="K1404" s="2">
        <f t="shared" si="172"/>
        <v>12.206021929349783</v>
      </c>
    </row>
    <row r="1405" spans="1:11" ht="13.5" x14ac:dyDescent="0.25">
      <c r="A1405" s="3">
        <f>TITRES_STAT!B1408</f>
        <v>44057</v>
      </c>
      <c r="B1405" s="17">
        <f>TITRES_STAT!D1408</f>
        <v>13.6701</v>
      </c>
      <c r="C1405" s="2">
        <f t="shared" si="165"/>
        <v>-3.560000000000052E-2</v>
      </c>
      <c r="D1405" s="2">
        <f t="shared" si="166"/>
        <v>13.4024</v>
      </c>
      <c r="E1405" s="2">
        <f t="shared" si="168"/>
        <v>13.096949999999998</v>
      </c>
      <c r="F1405" s="2">
        <f t="shared" si="169"/>
        <v>12.702059999999999</v>
      </c>
      <c r="G1405" s="2">
        <f t="shared" si="171"/>
        <v>12.306118000000003</v>
      </c>
      <c r="H1405" s="2">
        <f t="shared" si="167"/>
        <v>10.872169999999993</v>
      </c>
      <c r="I1405" s="2">
        <f t="array" ref="I1405">SUMPRODUCT(B1389:B1408, (ROW(B1389:B1408)-ROW(B1389)+1)) / (20*21/2)</f>
        <v>13.159144285714287</v>
      </c>
      <c r="J1405" s="2">
        <f t="shared" si="170"/>
        <v>12.846529989396922</v>
      </c>
      <c r="K1405" s="2">
        <f t="shared" si="172"/>
        <v>12.263436755649792</v>
      </c>
    </row>
    <row r="1406" spans="1:11" ht="13.5" x14ac:dyDescent="0.25">
      <c r="A1406" s="3">
        <f>TITRES_STAT!B1409</f>
        <v>44060</v>
      </c>
      <c r="B1406" s="17">
        <f>TITRES_STAT!D1409</f>
        <v>13.591799999999999</v>
      </c>
      <c r="C1406" s="2">
        <f t="shared" si="165"/>
        <v>-7.830000000000048E-2</v>
      </c>
      <c r="D1406" s="2">
        <f t="shared" si="166"/>
        <v>13.522019999999998</v>
      </c>
      <c r="E1406" s="2">
        <f t="shared" si="168"/>
        <v>13.210159999999998</v>
      </c>
      <c r="F1406" s="2">
        <f t="shared" si="169"/>
        <v>12.778665</v>
      </c>
      <c r="G1406" s="2">
        <f t="shared" si="171"/>
        <v>12.354630000000004</v>
      </c>
      <c r="H1406" s="2">
        <f t="shared" si="167"/>
        <v>10.888600999999994</v>
      </c>
      <c r="I1406" s="2">
        <f t="array" ref="I1406">SUMPRODUCT(B1390:B1409, (ROW(B1390:B1409)-ROW(B1390)+1)) / (20*21/2)</f>
        <v>13.21767761904762</v>
      </c>
      <c r="J1406" s="2">
        <f t="shared" si="170"/>
        <v>12.917508085644833</v>
      </c>
      <c r="K1406" s="2">
        <f t="shared" si="172"/>
        <v>12.31552943189882</v>
      </c>
    </row>
    <row r="1407" spans="1:11" ht="13.5" x14ac:dyDescent="0.25">
      <c r="A1407" s="3">
        <f>TITRES_STAT!B1410</f>
        <v>44061</v>
      </c>
      <c r="B1407" s="17">
        <f>TITRES_STAT!D1410</f>
        <v>13.2927</v>
      </c>
      <c r="C1407" s="2">
        <f t="shared" si="165"/>
        <v>-0.29909999999999926</v>
      </c>
      <c r="D1407" s="2">
        <f t="shared" si="166"/>
        <v>13.5334</v>
      </c>
      <c r="E1407" s="2">
        <f t="shared" si="168"/>
        <v>13.288469999999998</v>
      </c>
      <c r="F1407" s="2">
        <f t="shared" si="169"/>
        <v>12.837575000000001</v>
      </c>
      <c r="G1407" s="2">
        <f t="shared" si="171"/>
        <v>12.390472000000003</v>
      </c>
      <c r="H1407" s="2">
        <f t="shared" si="167"/>
        <v>10.903920499999996</v>
      </c>
      <c r="I1407" s="2">
        <f t="array" ref="I1407">SUMPRODUCT(B1391:B1410, (ROW(B1391:B1410)-ROW(B1391)+1)) / (20*21/2)</f>
        <v>13.268301904761904</v>
      </c>
      <c r="J1407" s="2">
        <f t="shared" si="170"/>
        <v>12.953240648916754</v>
      </c>
      <c r="K1407" s="2">
        <f t="shared" si="172"/>
        <v>12.35384984633416</v>
      </c>
    </row>
    <row r="1408" spans="1:11" ht="13.5" x14ac:dyDescent="0.25">
      <c r="A1408" s="3">
        <f>TITRES_STAT!B1411</f>
        <v>44062</v>
      </c>
      <c r="B1408" s="17">
        <f>TITRES_STAT!D1411</f>
        <v>13.527699999999999</v>
      </c>
      <c r="C1408" s="2">
        <f t="shared" si="165"/>
        <v>0.23499999999999943</v>
      </c>
      <c r="D1408" s="2">
        <f t="shared" si="166"/>
        <v>13.557599999999999</v>
      </c>
      <c r="E1408" s="2">
        <f t="shared" si="168"/>
        <v>13.37391</v>
      </c>
      <c r="F1408" s="2">
        <f t="shared" si="169"/>
        <v>12.898900000000001</v>
      </c>
      <c r="G1408" s="2">
        <f t="shared" si="171"/>
        <v>12.430796000000003</v>
      </c>
      <c r="H1408" s="2">
        <f t="shared" si="167"/>
        <v>10.920442499999996</v>
      </c>
      <c r="I1408" s="2">
        <f t="array" ref="I1408">SUMPRODUCT(B1392:B1411, (ROW(B1392:B1411)-ROW(B1392)+1)) / (20*21/2)</f>
        <v>13.313157142857145</v>
      </c>
      <c r="J1408" s="2">
        <f t="shared" si="170"/>
        <v>13.007951063305635</v>
      </c>
      <c r="K1408" s="2">
        <f t="shared" si="172"/>
        <v>12.399883185693605</v>
      </c>
    </row>
    <row r="1409" spans="1:11" ht="13.5" x14ac:dyDescent="0.25">
      <c r="A1409" s="3">
        <f>TITRES_STAT!B1412</f>
        <v>44064</v>
      </c>
      <c r="B1409" s="17">
        <f>TITRES_STAT!D1412</f>
        <v>13.513500000000001</v>
      </c>
      <c r="C1409" s="2">
        <f t="shared" si="165"/>
        <v>-1.419999999999888E-2</v>
      </c>
      <c r="D1409" s="2">
        <f t="shared" si="166"/>
        <v>13.519159999999999</v>
      </c>
      <c r="E1409" s="2">
        <f t="shared" si="168"/>
        <v>13.400259999999999</v>
      </c>
      <c r="F1409" s="2">
        <f t="shared" si="169"/>
        <v>12.960545000000002</v>
      </c>
      <c r="G1409" s="2">
        <f t="shared" si="171"/>
        <v>12.466450000000002</v>
      </c>
      <c r="H1409" s="2">
        <f t="shared" si="167"/>
        <v>10.937030499999997</v>
      </c>
      <c r="I1409" s="2">
        <f t="array" ref="I1409">SUMPRODUCT(B1393:B1412, (ROW(B1393:B1412)-ROW(B1393)+1)) / (20*21/2)</f>
        <v>13.345976190476192</v>
      </c>
      <c r="J1409" s="2">
        <f t="shared" si="170"/>
        <v>13.056098581086051</v>
      </c>
      <c r="K1409" s="2">
        <f t="shared" si="172"/>
        <v>12.443554433313464</v>
      </c>
    </row>
    <row r="1410" spans="1:11" ht="13.5" x14ac:dyDescent="0.25">
      <c r="A1410" s="3">
        <f>TITRES_STAT!B1413</f>
        <v>44067</v>
      </c>
      <c r="B1410" s="17">
        <f>TITRES_STAT!D1413</f>
        <v>13.492100000000001</v>
      </c>
      <c r="C1410" s="2">
        <f t="shared" si="165"/>
        <v>-2.1399999999999864E-2</v>
      </c>
      <c r="D1410" s="2">
        <f t="shared" si="166"/>
        <v>13.483560000000001</v>
      </c>
      <c r="E1410" s="2">
        <f t="shared" si="168"/>
        <v>13.44298</v>
      </c>
      <c r="F1410" s="2">
        <f t="shared" si="169"/>
        <v>13.021120000000002</v>
      </c>
      <c r="G1410" s="2">
        <f t="shared" si="171"/>
        <v>12.495098000000002</v>
      </c>
      <c r="H1410" s="2">
        <f t="shared" si="167"/>
        <v>10.953511499999998</v>
      </c>
      <c r="I1410" s="2">
        <f t="array" ref="I1410">SUMPRODUCT(B1394:B1413, (ROW(B1394:B1413)-ROW(B1394)+1)) / (20*21/2)</f>
        <v>13.370488571428574</v>
      </c>
      <c r="J1410" s="2">
        <f t="shared" si="170"/>
        <v>13.097622525744523</v>
      </c>
      <c r="K1410" s="2">
        <f t="shared" si="172"/>
        <v>12.48467386730117</v>
      </c>
    </row>
    <row r="1411" spans="1:11" ht="13.5" x14ac:dyDescent="0.25">
      <c r="A1411" s="3">
        <f>TITRES_STAT!B1414</f>
        <v>44068</v>
      </c>
      <c r="B1411" s="17">
        <f>TITRES_STAT!D1414</f>
        <v>13.492100000000001</v>
      </c>
      <c r="C1411" s="2">
        <f t="shared" si="165"/>
        <v>0</v>
      </c>
      <c r="D1411" s="2">
        <f t="shared" si="166"/>
        <v>13.463620000000001</v>
      </c>
      <c r="E1411" s="2">
        <f t="shared" si="168"/>
        <v>13.492819999999998</v>
      </c>
      <c r="F1411" s="2">
        <f t="shared" si="169"/>
        <v>13.0763</v>
      </c>
      <c r="G1411" s="2">
        <f t="shared" si="171"/>
        <v>12.523746000000003</v>
      </c>
      <c r="H1411" s="2">
        <f t="shared" si="167"/>
        <v>10.970046999999997</v>
      </c>
      <c r="I1411" s="2">
        <f t="array" ref="I1411">SUMPRODUCT(B1395:B1414, (ROW(B1395:B1414)-ROW(B1395)+1)) / (20*21/2)</f>
        <v>13.392394285714287</v>
      </c>
      <c r="J1411" s="2">
        <f t="shared" si="170"/>
        <v>13.135191809006949</v>
      </c>
      <c r="K1411" s="2">
        <f t="shared" si="172"/>
        <v>12.52418077446583</v>
      </c>
    </row>
    <row r="1412" spans="1:11" ht="13.5" x14ac:dyDescent="0.25">
      <c r="A1412" s="3">
        <f>TITRES_STAT!B1415</f>
        <v>44069</v>
      </c>
      <c r="B1412" s="17">
        <f>TITRES_STAT!D1415</f>
        <v>13.4209</v>
      </c>
      <c r="C1412" s="2">
        <f t="shared" ref="C1412:C1475" si="173">B1412-B1411</f>
        <v>-7.120000000000104E-2</v>
      </c>
      <c r="D1412" s="2">
        <f t="shared" si="166"/>
        <v>13.489259999999998</v>
      </c>
      <c r="E1412" s="2">
        <f t="shared" si="168"/>
        <v>13.511329999999997</v>
      </c>
      <c r="F1412" s="2">
        <f t="shared" si="169"/>
        <v>13.12792</v>
      </c>
      <c r="G1412" s="2">
        <f t="shared" si="171"/>
        <v>12.549326000000002</v>
      </c>
      <c r="H1412" s="2">
        <f t="shared" si="167"/>
        <v>10.986253999999997</v>
      </c>
      <c r="I1412" s="2">
        <f t="array" ref="I1412">SUMPRODUCT(B1396:B1415, (ROW(B1396:B1415)-ROW(B1396)+1)) / (20*21/2)</f>
        <v>13.41436380952381</v>
      </c>
      <c r="J1412" s="2">
        <f t="shared" si="170"/>
        <v>13.16240211291105</v>
      </c>
      <c r="K1412" s="2">
        <f t="shared" si="172"/>
        <v>12.5593462342907</v>
      </c>
    </row>
    <row r="1413" spans="1:11" ht="13.5" x14ac:dyDescent="0.25">
      <c r="A1413" s="3">
        <f>TITRES_STAT!B1416</f>
        <v>44070</v>
      </c>
      <c r="B1413" s="17">
        <f>TITRES_STAT!D1416</f>
        <v>13.385300000000001</v>
      </c>
      <c r="C1413" s="2">
        <f t="shared" si="173"/>
        <v>-3.5599999999998744E-2</v>
      </c>
      <c r="D1413" s="2">
        <f t="shared" si="166"/>
        <v>13.46078</v>
      </c>
      <c r="E1413" s="2">
        <f t="shared" si="168"/>
        <v>13.50919</v>
      </c>
      <c r="F1413" s="2">
        <f t="shared" si="169"/>
        <v>13.176689999999997</v>
      </c>
      <c r="G1413" s="2">
        <f t="shared" si="171"/>
        <v>12.573646000000002</v>
      </c>
      <c r="H1413" s="2">
        <f t="shared" si="167"/>
        <v>11.002447499999995</v>
      </c>
      <c r="I1413" s="2">
        <f t="array" ref="I1413">SUMPRODUCT(B1397:B1416, (ROW(B1397:B1416)-ROW(B1397)+1)) / (20*21/2)</f>
        <v>13.435483809523809</v>
      </c>
      <c r="J1413" s="2">
        <f t="shared" si="170"/>
        <v>13.183630483109997</v>
      </c>
      <c r="K1413" s="2">
        <f t="shared" si="172"/>
        <v>12.591736578044006</v>
      </c>
    </row>
    <row r="1414" spans="1:11" ht="13.5" x14ac:dyDescent="0.25">
      <c r="A1414" s="3">
        <f>TITRES_STAT!B1417</f>
        <v>44071</v>
      </c>
      <c r="B1414" s="17">
        <f>TITRES_STAT!D1417</f>
        <v>13.406700000000001</v>
      </c>
      <c r="C1414" s="2">
        <f t="shared" si="173"/>
        <v>2.1399999999999864E-2</v>
      </c>
      <c r="D1414" s="2">
        <f t="shared" ref="D1414:D1477" si="174">AVERAGE(B1410:B1414)</f>
        <v>13.439420000000002</v>
      </c>
      <c r="E1414" s="2">
        <f t="shared" si="168"/>
        <v>13.479289999999997</v>
      </c>
      <c r="F1414" s="2">
        <f t="shared" si="169"/>
        <v>13.225819999999999</v>
      </c>
      <c r="G1414" s="2">
        <f t="shared" si="171"/>
        <v>12.597187999999999</v>
      </c>
      <c r="H1414" s="2">
        <f t="shared" si="167"/>
        <v>11.018775499999997</v>
      </c>
      <c r="I1414" s="2">
        <f t="array" ref="I1414">SUMPRODUCT(B1398:B1417, (ROW(B1398:B1417)-ROW(B1398)+1)) / (20*21/2)</f>
        <v>13.454368095238097</v>
      </c>
      <c r="J1414" s="2">
        <f t="shared" si="170"/>
        <v>13.204875199004285</v>
      </c>
      <c r="K1414" s="2">
        <f t="shared" si="172"/>
        <v>12.623695927924635</v>
      </c>
    </row>
    <row r="1415" spans="1:11" ht="13.5" x14ac:dyDescent="0.25">
      <c r="A1415" s="3">
        <f>TITRES_STAT!B1418</f>
        <v>44074</v>
      </c>
      <c r="B1415" s="17">
        <f>TITRES_STAT!D1418</f>
        <v>13.4565</v>
      </c>
      <c r="C1415" s="2">
        <f t="shared" si="173"/>
        <v>4.97999999999994E-2</v>
      </c>
      <c r="D1415" s="2">
        <f t="shared" si="174"/>
        <v>13.432300000000001</v>
      </c>
      <c r="E1415" s="2">
        <f t="shared" si="168"/>
        <v>13.457929999999999</v>
      </c>
      <c r="F1415" s="2">
        <f t="shared" si="169"/>
        <v>13.277439999999999</v>
      </c>
      <c r="G1415" s="2">
        <f t="shared" si="171"/>
        <v>12.618765999999999</v>
      </c>
      <c r="H1415" s="2">
        <f t="shared" si="167"/>
        <v>11.035461999999995</v>
      </c>
      <c r="I1415" s="2">
        <f t="array" ref="I1415">SUMPRODUCT(B1399:B1418, (ROW(B1399:B1418)-ROW(B1399)+1)) / (20*21/2)</f>
        <v>13.468404285714286</v>
      </c>
      <c r="J1415" s="2">
        <f t="shared" si="170"/>
        <v>13.228839465765782</v>
      </c>
      <c r="K1415" s="2">
        <f t="shared" si="172"/>
        <v>12.656354911143277</v>
      </c>
    </row>
    <row r="1416" spans="1:11" ht="13.5" x14ac:dyDescent="0.25">
      <c r="A1416" s="3">
        <f>TITRES_STAT!B1419</f>
        <v>44075</v>
      </c>
      <c r="B1416" s="17">
        <f>TITRES_STAT!D1419</f>
        <v>13.4992</v>
      </c>
      <c r="C1416" s="2">
        <f t="shared" si="173"/>
        <v>4.269999999999996E-2</v>
      </c>
      <c r="D1416" s="2">
        <f t="shared" si="174"/>
        <v>13.433719999999999</v>
      </c>
      <c r="E1416" s="2">
        <f t="shared" si="168"/>
        <v>13.448670000000002</v>
      </c>
      <c r="F1416" s="2">
        <f t="shared" si="169"/>
        <v>13.329414999999997</v>
      </c>
      <c r="G1416" s="2">
        <f t="shared" si="171"/>
        <v>12.642184</v>
      </c>
      <c r="H1416" s="2">
        <f t="shared" si="167"/>
        <v>11.052389499999997</v>
      </c>
      <c r="I1416" s="2">
        <f t="array" ref="I1416">SUMPRODUCT(B1400:B1419, (ROW(B1400:B1419)-ROW(B1400)+1)) / (20*21/2)</f>
        <v>13.478371904761905</v>
      </c>
      <c r="J1416" s="2">
        <f t="shared" si="170"/>
        <v>13.254588088073803</v>
      </c>
      <c r="K1416" s="2">
        <f t="shared" si="172"/>
        <v>12.689407659725894</v>
      </c>
    </row>
    <row r="1417" spans="1:11" ht="13.5" x14ac:dyDescent="0.25">
      <c r="A1417" s="3">
        <f>TITRES_STAT!B1420</f>
        <v>44076</v>
      </c>
      <c r="B1417" s="17">
        <f>TITRES_STAT!D1420</f>
        <v>13.527699999999999</v>
      </c>
      <c r="C1417" s="2">
        <f t="shared" si="173"/>
        <v>2.8499999999999304E-2</v>
      </c>
      <c r="D1417" s="2">
        <f t="shared" si="174"/>
        <v>13.455080000000001</v>
      </c>
      <c r="E1417" s="2">
        <f t="shared" si="168"/>
        <v>13.47217</v>
      </c>
      <c r="F1417" s="2">
        <f t="shared" si="169"/>
        <v>13.380319999999998</v>
      </c>
      <c r="G1417" s="2">
        <f t="shared" si="171"/>
        <v>12.667157999999999</v>
      </c>
      <c r="H1417" s="2">
        <f t="shared" si="167"/>
        <v>11.069623999999997</v>
      </c>
      <c r="I1417" s="2">
        <f t="array" ref="I1417">SUMPRODUCT(B1401:B1420, (ROW(B1401:B1420)-ROW(B1401)+1)) / (20*21/2)</f>
        <v>13.486340952380951</v>
      </c>
      <c r="J1417" s="2">
        <f t="shared" si="170"/>
        <v>13.280598746352487</v>
      </c>
      <c r="K1417" s="2">
        <f t="shared" si="172"/>
        <v>12.722281869148409</v>
      </c>
    </row>
    <row r="1418" spans="1:11" ht="13.5" x14ac:dyDescent="0.25">
      <c r="A1418" s="3">
        <f>TITRES_STAT!B1421</f>
        <v>44077</v>
      </c>
      <c r="B1418" s="17">
        <f>TITRES_STAT!D1421</f>
        <v>13.527699999999999</v>
      </c>
      <c r="C1418" s="2">
        <f t="shared" si="173"/>
        <v>0</v>
      </c>
      <c r="D1418" s="2">
        <f t="shared" si="174"/>
        <v>13.483560000000001</v>
      </c>
      <c r="E1418" s="2">
        <f t="shared" si="168"/>
        <v>13.47217</v>
      </c>
      <c r="F1418" s="2">
        <f t="shared" si="169"/>
        <v>13.42304</v>
      </c>
      <c r="G1418" s="2">
        <f t="shared" si="171"/>
        <v>12.694325999999998</v>
      </c>
      <c r="H1418" s="2">
        <f t="shared" ref="H1418:H1481" si="175">AVERAGE(B1219:B1418)</f>
        <v>11.086885999999998</v>
      </c>
      <c r="I1418" s="2">
        <f t="array" ref="I1418">SUMPRODUCT(B1402:B1421, (ROW(B1402:B1421)-ROW(B1402)+1)) / (20*21/2)</f>
        <v>13.489425714285714</v>
      </c>
      <c r="J1418" s="2">
        <f t="shared" si="170"/>
        <v>13.30413219908082</v>
      </c>
      <c r="K1418" s="2">
        <f t="shared" si="172"/>
        <v>12.753866893887688</v>
      </c>
    </row>
    <row r="1419" spans="1:11" ht="13.5" x14ac:dyDescent="0.25">
      <c r="A1419" s="3">
        <f>TITRES_STAT!B1422</f>
        <v>44078</v>
      </c>
      <c r="B1419" s="17">
        <f>TITRES_STAT!D1422</f>
        <v>13.527699999999999</v>
      </c>
      <c r="C1419" s="2">
        <f t="shared" si="173"/>
        <v>0</v>
      </c>
      <c r="D1419" s="2">
        <f t="shared" si="174"/>
        <v>13.507759999999999</v>
      </c>
      <c r="E1419" s="2">
        <f t="shared" si="168"/>
        <v>13.473590000000002</v>
      </c>
      <c r="F1419" s="2">
        <f t="shared" si="169"/>
        <v>13.436924999999999</v>
      </c>
      <c r="G1419" s="2">
        <f t="shared" si="171"/>
        <v>12.721493999999998</v>
      </c>
      <c r="H1419" s="2">
        <f t="shared" si="175"/>
        <v>11.104174999999998</v>
      </c>
      <c r="I1419" s="2">
        <f t="array" ref="I1419">SUMPRODUCT(B1403:B1422, (ROW(B1403:B1422)-ROW(B1403)+1)) / (20*21/2)</f>
        <v>13.488784761904764</v>
      </c>
      <c r="J1419" s="2">
        <f t="shared" si="170"/>
        <v>13.325424370596933</v>
      </c>
      <c r="K1419" s="2">
        <f t="shared" si="172"/>
        <v>12.784213290205818</v>
      </c>
    </row>
    <row r="1420" spans="1:11" ht="13.5" x14ac:dyDescent="0.25">
      <c r="A1420" s="3">
        <f>TITRES_STAT!B1423</f>
        <v>44081</v>
      </c>
      <c r="B1420" s="17">
        <f>TITRES_STAT!D1423</f>
        <v>13.5206</v>
      </c>
      <c r="C1420" s="2">
        <f t="shared" si="173"/>
        <v>-7.0999999999994401E-3</v>
      </c>
      <c r="D1420" s="2">
        <f t="shared" si="174"/>
        <v>13.520579999999999</v>
      </c>
      <c r="E1420" s="2">
        <f t="shared" ref="E1420:E1483" si="176">AVERAGE(B1411:B1420)</f>
        <v>13.47644</v>
      </c>
      <c r="F1420" s="2">
        <f t="shared" si="169"/>
        <v>13.459710000000001</v>
      </c>
      <c r="G1420" s="2">
        <f t="shared" si="171"/>
        <v>12.750053999999995</v>
      </c>
      <c r="H1420" s="2">
        <f t="shared" si="175"/>
        <v>11.121483499999997</v>
      </c>
      <c r="I1420" s="2">
        <f t="array" ref="I1420">SUMPRODUCT(B1404:B1423, (ROW(B1404:B1423)-ROW(B1404)+1)) / (20*21/2)</f>
        <v>13.487667142857143</v>
      </c>
      <c r="J1420" s="2">
        <f t="shared" si="170"/>
        <v>13.344012525778178</v>
      </c>
      <c r="K1420" s="2">
        <f t="shared" si="172"/>
        <v>12.813091200393824</v>
      </c>
    </row>
    <row r="1421" spans="1:11" ht="13.5" x14ac:dyDescent="0.25">
      <c r="A1421" s="3">
        <f>TITRES_STAT!B1424</f>
        <v>44082</v>
      </c>
      <c r="B1421" s="17">
        <f>TITRES_STAT!D1424</f>
        <v>13.492100000000001</v>
      </c>
      <c r="C1421" s="2">
        <f t="shared" si="173"/>
        <v>-2.8499999999999304E-2</v>
      </c>
      <c r="D1421" s="2">
        <f t="shared" si="174"/>
        <v>13.519159999999999</v>
      </c>
      <c r="E1421" s="2">
        <f t="shared" si="176"/>
        <v>13.47644</v>
      </c>
      <c r="F1421" s="2">
        <f t="shared" si="169"/>
        <v>13.484629999999999</v>
      </c>
      <c r="G1421" s="2">
        <f t="shared" si="171"/>
        <v>12.780893999999996</v>
      </c>
      <c r="H1421" s="2">
        <f t="shared" si="175"/>
        <v>11.138841499999996</v>
      </c>
      <c r="I1421" s="2">
        <f t="array" ref="I1421">SUMPRODUCT(B1405:B1424, (ROW(B1405:B1424)-ROW(B1405)+1)) / (20*21/2)</f>
        <v>13.496348095238092</v>
      </c>
      <c r="J1421" s="2">
        <f t="shared" si="170"/>
        <v>13.358116094751685</v>
      </c>
      <c r="K1421" s="2">
        <f t="shared" si="172"/>
        <v>12.839718996456812</v>
      </c>
    </row>
    <row r="1422" spans="1:11" ht="13.5" x14ac:dyDescent="0.25">
      <c r="A1422" s="3">
        <f>TITRES_STAT!B1425</f>
        <v>44083</v>
      </c>
      <c r="B1422" s="17">
        <f>TITRES_STAT!D1425</f>
        <v>13.4779</v>
      </c>
      <c r="C1422" s="2">
        <f t="shared" si="173"/>
        <v>-1.4200000000000657E-2</v>
      </c>
      <c r="D1422" s="2">
        <f t="shared" si="174"/>
        <v>13.509200000000002</v>
      </c>
      <c r="E1422" s="2">
        <f t="shared" si="176"/>
        <v>13.482140000000001</v>
      </c>
      <c r="F1422" s="2">
        <f t="shared" si="169"/>
        <v>13.496735000000001</v>
      </c>
      <c r="G1422" s="2">
        <f t="shared" si="171"/>
        <v>12.811449999999995</v>
      </c>
      <c r="H1422" s="2">
        <f t="shared" si="175"/>
        <v>11.156320499999994</v>
      </c>
      <c r="I1422" s="2">
        <f t="array" ref="I1422">SUMPRODUCT(B1406:B1425, (ROW(B1406:B1425)-ROW(B1406)+1)) / (20*21/2)</f>
        <v>13.525238095238096</v>
      </c>
      <c r="J1422" s="2">
        <f t="shared" si="170"/>
        <v>13.369524085727715</v>
      </c>
      <c r="K1422" s="2">
        <f t="shared" si="172"/>
        <v>12.864745702478112</v>
      </c>
    </row>
    <row r="1423" spans="1:11" ht="13.5" x14ac:dyDescent="0.25">
      <c r="A1423" s="3">
        <f>TITRES_STAT!B1426</f>
        <v>44084</v>
      </c>
      <c r="B1423" s="17">
        <f>TITRES_STAT!D1426</f>
        <v>13.484999999999999</v>
      </c>
      <c r="C1423" s="2">
        <f t="shared" si="173"/>
        <v>7.0999999999994401E-3</v>
      </c>
      <c r="D1423" s="2">
        <f t="shared" si="174"/>
        <v>13.50066</v>
      </c>
      <c r="E1423" s="2">
        <f t="shared" si="176"/>
        <v>13.492110000000002</v>
      </c>
      <c r="F1423" s="2">
        <f t="shared" si="169"/>
        <v>13.500650000000002</v>
      </c>
      <c r="G1423" s="2">
        <f t="shared" si="171"/>
        <v>12.840503999999996</v>
      </c>
      <c r="H1423" s="2">
        <f t="shared" si="175"/>
        <v>11.173697499999996</v>
      </c>
      <c r="I1423" s="2">
        <f t="array" ref="I1423">SUMPRODUCT(B1407:B1426, (ROW(B1407:B1426)-ROW(B1407)+1)) / (20*21/2)</f>
        <v>13.565041428571426</v>
      </c>
      <c r="J1423" s="2">
        <f t="shared" si="170"/>
        <v>13.380521791848885</v>
      </c>
      <c r="K1423" s="2">
        <f t="shared" si="172"/>
        <v>12.889069400420148</v>
      </c>
    </row>
    <row r="1424" spans="1:11" ht="13.5" x14ac:dyDescent="0.25">
      <c r="A1424" s="3">
        <f>TITRES_STAT!B1427</f>
        <v>44085</v>
      </c>
      <c r="B1424" s="17">
        <f>TITRES_STAT!D1427</f>
        <v>13.591799999999999</v>
      </c>
      <c r="C1424" s="2">
        <f t="shared" si="173"/>
        <v>0.10679999999999978</v>
      </c>
      <c r="D1424" s="2">
        <f t="shared" si="174"/>
        <v>13.513479999999998</v>
      </c>
      <c r="E1424" s="2">
        <f t="shared" si="176"/>
        <v>13.510619999999999</v>
      </c>
      <c r="F1424" s="2">
        <f t="shared" si="169"/>
        <v>13.494954999999999</v>
      </c>
      <c r="G1424" s="2">
        <f t="shared" si="171"/>
        <v>12.870049999999997</v>
      </c>
      <c r="H1424" s="2">
        <f t="shared" si="175"/>
        <v>11.191608499999997</v>
      </c>
      <c r="I1424" s="2">
        <f t="array" ref="I1424">SUMPRODUCT(B1408:B1427, (ROW(B1408:B1427)-ROW(B1408)+1)) / (20*21/2)</f>
        <v>13.586332857142857</v>
      </c>
      <c r="J1424" s="2">
        <f t="shared" si="170"/>
        <v>13.400643525958515</v>
      </c>
      <c r="K1424" s="2">
        <f t="shared" si="172"/>
        <v>12.916627463148771</v>
      </c>
    </row>
    <row r="1425" spans="1:11" ht="13.5" x14ac:dyDescent="0.25">
      <c r="A1425" s="3">
        <f>TITRES_STAT!B1428</f>
        <v>44088</v>
      </c>
      <c r="B1425" s="17">
        <f>TITRES_STAT!D1428</f>
        <v>13.798299999999999</v>
      </c>
      <c r="C1425" s="2">
        <f t="shared" si="173"/>
        <v>0.20650000000000013</v>
      </c>
      <c r="D1425" s="2">
        <f t="shared" si="174"/>
        <v>13.56902</v>
      </c>
      <c r="E1425" s="2">
        <f t="shared" si="176"/>
        <v>13.5448</v>
      </c>
      <c r="F1425" s="2">
        <f t="shared" si="169"/>
        <v>13.501364999999998</v>
      </c>
      <c r="G1425" s="2">
        <f t="shared" si="171"/>
        <v>12.904821999999998</v>
      </c>
      <c r="H1425" s="2">
        <f t="shared" si="175"/>
        <v>11.210469999999995</v>
      </c>
      <c r="I1425" s="2">
        <f t="array" ref="I1425">SUMPRODUCT(B1409:B1428, (ROW(B1409:B1428)-ROW(B1409)+1)) / (20*21/2)</f>
        <v>13.60345</v>
      </c>
      <c r="J1425" s="2">
        <f t="shared" si="170"/>
        <v>13.438515571105324</v>
      </c>
      <c r="K1425" s="2">
        <f t="shared" si="172"/>
        <v>12.951202856750779</v>
      </c>
    </row>
    <row r="1426" spans="1:11" ht="13.5" x14ac:dyDescent="0.25">
      <c r="A1426" s="3">
        <f>TITRES_STAT!B1429</f>
        <v>44089</v>
      </c>
      <c r="B1426" s="17">
        <f>TITRES_STAT!D1429</f>
        <v>13.9193</v>
      </c>
      <c r="C1426" s="2">
        <f t="shared" si="173"/>
        <v>0.12100000000000044</v>
      </c>
      <c r="D1426" s="2">
        <f t="shared" si="174"/>
        <v>13.65446</v>
      </c>
      <c r="E1426" s="2">
        <f t="shared" si="176"/>
        <v>13.58681</v>
      </c>
      <c r="F1426" s="2">
        <f t="shared" si="169"/>
        <v>13.517740000000003</v>
      </c>
      <c r="G1426" s="2">
        <f t="shared" si="171"/>
        <v>12.942013999999999</v>
      </c>
      <c r="H1426" s="2">
        <f t="shared" si="175"/>
        <v>11.229881499999994</v>
      </c>
      <c r="I1426" s="2">
        <f t="array" ref="I1426">SUMPRODUCT(B1410:B1429, (ROW(B1410:B1429)-ROW(B1410)+1)) / (20*21/2)</f>
        <v>13.625080476190476</v>
      </c>
      <c r="J1426" s="2">
        <f t="shared" si="170"/>
        <v>13.484304564333387</v>
      </c>
      <c r="K1426" s="2">
        <f t="shared" si="172"/>
        <v>12.98916745060369</v>
      </c>
    </row>
    <row r="1427" spans="1:11" ht="13.5" x14ac:dyDescent="0.25">
      <c r="A1427" s="3">
        <f>TITRES_STAT!B1430</f>
        <v>44090</v>
      </c>
      <c r="B1427" s="17">
        <f>TITRES_STAT!D1430</f>
        <v>13.741300000000001</v>
      </c>
      <c r="C1427" s="2">
        <f t="shared" si="173"/>
        <v>-0.17799999999999905</v>
      </c>
      <c r="D1427" s="2">
        <f t="shared" si="174"/>
        <v>13.707139999999999</v>
      </c>
      <c r="E1427" s="2">
        <f t="shared" si="176"/>
        <v>13.608170000000001</v>
      </c>
      <c r="F1427" s="2">
        <f t="shared" si="169"/>
        <v>13.540170000000003</v>
      </c>
      <c r="G1427" s="2">
        <f t="shared" si="171"/>
        <v>12.974549999999999</v>
      </c>
      <c r="H1427" s="2">
        <f t="shared" si="175"/>
        <v>11.248348499999997</v>
      </c>
      <c r="I1427" s="2">
        <f t="array" ref="I1427">SUMPRODUCT(B1411:B1430, (ROW(B1411:B1430)-ROW(B1411)+1)) / (20*21/2)</f>
        <v>13.64545666666667</v>
      </c>
      <c r="J1427" s="2">
        <f t="shared" si="170"/>
        <v>13.508780320111159</v>
      </c>
      <c r="K1427" s="2">
        <f t="shared" si="172"/>
        <v>13.018662844697664</v>
      </c>
    </row>
    <row r="1428" spans="1:11" ht="13.5" x14ac:dyDescent="0.25">
      <c r="A1428" s="3">
        <f>TITRES_STAT!B1431</f>
        <v>44091</v>
      </c>
      <c r="B1428" s="17">
        <f>TITRES_STAT!D1431</f>
        <v>13.719900000000001</v>
      </c>
      <c r="C1428" s="2">
        <f t="shared" si="173"/>
        <v>-2.1399999999999864E-2</v>
      </c>
      <c r="D1428" s="2">
        <f t="shared" si="174"/>
        <v>13.75412</v>
      </c>
      <c r="E1428" s="2">
        <f t="shared" si="176"/>
        <v>13.62739</v>
      </c>
      <c r="F1428" s="2">
        <f t="shared" ref="F1428:F1491" si="177">AVERAGE(B1409:B1428)</f>
        <v>13.549780000000002</v>
      </c>
      <c r="G1428" s="2">
        <f t="shared" si="171"/>
        <v>13.005890000000001</v>
      </c>
      <c r="H1428" s="2">
        <f t="shared" si="175"/>
        <v>11.267064499999996</v>
      </c>
      <c r="I1428" s="2">
        <f t="array" ref="I1428">SUMPRODUCT(B1412:B1431, (ROW(B1412:B1431)-ROW(B1412)+1)) / (20*21/2)</f>
        <v>13.654305238095239</v>
      </c>
      <c r="J1428" s="2">
        <f t="shared" si="170"/>
        <v>13.528886956291048</v>
      </c>
      <c r="K1428" s="2">
        <f t="shared" si="172"/>
        <v>13.046162340984029</v>
      </c>
    </row>
    <row r="1429" spans="1:11" ht="13.5" x14ac:dyDescent="0.25">
      <c r="A1429" s="3">
        <f>TITRES_STAT!B1432</f>
        <v>44092</v>
      </c>
      <c r="B1429" s="17">
        <f>TITRES_STAT!D1432</f>
        <v>13.776899999999999</v>
      </c>
      <c r="C1429" s="2">
        <f t="shared" si="173"/>
        <v>5.6999999999998607E-2</v>
      </c>
      <c r="D1429" s="2">
        <f t="shared" si="174"/>
        <v>13.791140000000002</v>
      </c>
      <c r="E1429" s="2">
        <f t="shared" si="176"/>
        <v>13.65231</v>
      </c>
      <c r="F1429" s="2">
        <f t="shared" si="177"/>
        <v>13.562950000000001</v>
      </c>
      <c r="G1429" s="2">
        <f t="shared" si="171"/>
        <v>13.040234</v>
      </c>
      <c r="H1429" s="2">
        <f t="shared" si="175"/>
        <v>11.285928499999997</v>
      </c>
      <c r="I1429" s="2">
        <f t="array" ref="I1429">SUMPRODUCT(B1413:B1432, (ROW(B1413:B1432)-ROW(B1413)+1)) / (20*21/2)</f>
        <v>13.675191904761903</v>
      </c>
      <c r="J1429" s="2">
        <f t="shared" ref="J1429:J1492" si="178">$J$4*B1429+J1428*(1-$J$4)</f>
        <v>13.552507246168092</v>
      </c>
      <c r="K1429" s="2">
        <f t="shared" si="172"/>
        <v>13.07481871976897</v>
      </c>
    </row>
    <row r="1430" spans="1:11" ht="13.5" x14ac:dyDescent="0.25">
      <c r="A1430" s="3">
        <f>TITRES_STAT!B1433</f>
        <v>44095</v>
      </c>
      <c r="B1430" s="17">
        <f>TITRES_STAT!D1433</f>
        <v>13.776899999999999</v>
      </c>
      <c r="C1430" s="2">
        <f t="shared" si="173"/>
        <v>0</v>
      </c>
      <c r="D1430" s="2">
        <f t="shared" si="174"/>
        <v>13.786860000000001</v>
      </c>
      <c r="E1430" s="2">
        <f t="shared" si="176"/>
        <v>13.677939999999998</v>
      </c>
      <c r="F1430" s="2">
        <f t="shared" si="177"/>
        <v>13.577190000000002</v>
      </c>
      <c r="G1430" s="2">
        <f t="shared" si="171"/>
        <v>13.073699999999999</v>
      </c>
      <c r="H1430" s="2">
        <f t="shared" si="175"/>
        <v>11.304737999999995</v>
      </c>
      <c r="I1430" s="2">
        <f t="array" ref="I1430">SUMPRODUCT(B1414:B1433, (ROW(B1414:B1433)-ROW(B1414)+1)) / (20*21/2)</f>
        <v>13.680685714285715</v>
      </c>
      <c r="J1430" s="2">
        <f t="shared" si="178"/>
        <v>13.573877984628275</v>
      </c>
      <c r="K1430" s="2">
        <f t="shared" si="172"/>
        <v>13.102351318993717</v>
      </c>
    </row>
    <row r="1431" spans="1:11" ht="13.5" x14ac:dyDescent="0.25">
      <c r="A1431" s="3">
        <f>TITRES_STAT!B1434</f>
        <v>44096</v>
      </c>
      <c r="B1431" s="17">
        <f>TITRES_STAT!D1434</f>
        <v>13.6701</v>
      </c>
      <c r="C1431" s="2">
        <f t="shared" si="173"/>
        <v>-0.10679999999999978</v>
      </c>
      <c r="D1431" s="2">
        <f t="shared" si="174"/>
        <v>13.737020000000001</v>
      </c>
      <c r="E1431" s="2">
        <f t="shared" si="176"/>
        <v>13.695739999999997</v>
      </c>
      <c r="F1431" s="2">
        <f t="shared" si="177"/>
        <v>13.586090000000002</v>
      </c>
      <c r="G1431" s="2">
        <f t="shared" si="171"/>
        <v>13.103715999999999</v>
      </c>
      <c r="H1431" s="2">
        <f t="shared" si="175"/>
        <v>11.322930999999993</v>
      </c>
      <c r="I1431" s="2">
        <f t="array" ref="I1431">SUMPRODUCT(B1415:B1434, (ROW(B1415:B1434)-ROW(B1415)+1)) / (20*21/2)</f>
        <v>13.684857142857142</v>
      </c>
      <c r="J1431" s="2">
        <f t="shared" si="178"/>
        <v>13.583041986092249</v>
      </c>
      <c r="K1431" s="2">
        <f t="shared" si="172"/>
        <v>13.124615973150828</v>
      </c>
    </row>
    <row r="1432" spans="1:11" ht="13.5" x14ac:dyDescent="0.25">
      <c r="A1432" s="3">
        <f>TITRES_STAT!B1435</f>
        <v>44097</v>
      </c>
      <c r="B1432" s="17">
        <f>TITRES_STAT!D1435</f>
        <v>13.805400000000001</v>
      </c>
      <c r="C1432" s="2">
        <f t="shared" si="173"/>
        <v>0.13530000000000086</v>
      </c>
      <c r="D1432" s="2">
        <f t="shared" si="174"/>
        <v>13.749840000000001</v>
      </c>
      <c r="E1432" s="2">
        <f t="shared" si="176"/>
        <v>13.728489999999999</v>
      </c>
      <c r="F1432" s="2">
        <f t="shared" si="177"/>
        <v>13.605315000000001</v>
      </c>
      <c r="G1432" s="2">
        <f t="shared" si="171"/>
        <v>13.135340000000001</v>
      </c>
      <c r="H1432" s="2">
        <f t="shared" si="175"/>
        <v>11.341635999999996</v>
      </c>
      <c r="I1432" s="2">
        <f t="array" ref="I1432">SUMPRODUCT(B1416:B1435, (ROW(B1416:B1435)-ROW(B1416)+1)) / (20*21/2)</f>
        <v>13.668141428571431</v>
      </c>
      <c r="J1432" s="2">
        <f t="shared" si="178"/>
        <v>13.60421893979775</v>
      </c>
      <c r="K1432" s="2">
        <f t="shared" si="172"/>
        <v>13.151313385968443</v>
      </c>
    </row>
    <row r="1433" spans="1:11" ht="13.5" x14ac:dyDescent="0.25">
      <c r="A1433" s="3">
        <f>TITRES_STAT!B1436</f>
        <v>44098</v>
      </c>
      <c r="B1433" s="17">
        <f>TITRES_STAT!D1436</f>
        <v>13.663</v>
      </c>
      <c r="C1433" s="2">
        <f t="shared" si="173"/>
        <v>-0.1424000000000003</v>
      </c>
      <c r="D1433" s="2">
        <f t="shared" si="174"/>
        <v>13.73846</v>
      </c>
      <c r="E1433" s="2">
        <f t="shared" si="176"/>
        <v>13.746290000000002</v>
      </c>
      <c r="F1433" s="2">
        <f t="shared" si="177"/>
        <v>13.619200000000003</v>
      </c>
      <c r="G1433" s="2">
        <f t="shared" si="171"/>
        <v>13.165214000000001</v>
      </c>
      <c r="H1433" s="2">
        <f t="shared" si="175"/>
        <v>11.359382499999995</v>
      </c>
      <c r="I1433" s="2">
        <f t="array" ref="I1433">SUMPRODUCT(B1417:B1436, (ROW(B1417:B1436)-ROW(B1417)+1)) / (20*21/2)</f>
        <v>13.651425714285716</v>
      </c>
      <c r="J1433" s="2">
        <f t="shared" si="178"/>
        <v>13.609817136007488</v>
      </c>
      <c r="K1433" s="2">
        <f t="shared" si="172"/>
        <v>13.171379527695171</v>
      </c>
    </row>
    <row r="1434" spans="1:11" ht="13.5" x14ac:dyDescent="0.25">
      <c r="A1434" s="3">
        <f>TITRES_STAT!B1437</f>
        <v>44099</v>
      </c>
      <c r="B1434" s="17">
        <f>TITRES_STAT!D1437</f>
        <v>13.663</v>
      </c>
      <c r="C1434" s="2">
        <f t="shared" si="173"/>
        <v>0</v>
      </c>
      <c r="D1434" s="2">
        <f t="shared" si="174"/>
        <v>13.715680000000001</v>
      </c>
      <c r="E1434" s="2">
        <f t="shared" si="176"/>
        <v>13.753410000000002</v>
      </c>
      <c r="F1434" s="2">
        <f t="shared" si="177"/>
        <v>13.632015000000001</v>
      </c>
      <c r="G1434" s="2">
        <f t="shared" si="171"/>
        <v>13.197280000000001</v>
      </c>
      <c r="H1434" s="2">
        <f t="shared" si="175"/>
        <v>11.376991999999996</v>
      </c>
      <c r="I1434" s="2">
        <f t="array" ref="I1434">SUMPRODUCT(B1418:B1437, (ROW(B1418:B1437)-ROW(B1418)+1)) / (20*21/2)</f>
        <v>13.628132380952382</v>
      </c>
      <c r="J1434" s="2">
        <f t="shared" si="178"/>
        <v>13.61488217067344</v>
      </c>
      <c r="K1434" s="2">
        <f t="shared" si="172"/>
        <v>13.190658761903205</v>
      </c>
    </row>
    <row r="1435" spans="1:11" ht="13.5" x14ac:dyDescent="0.25">
      <c r="A1435" s="3">
        <f>TITRES_STAT!B1438</f>
        <v>44102</v>
      </c>
      <c r="B1435" s="17">
        <f>TITRES_STAT!D1438</f>
        <v>13.4565</v>
      </c>
      <c r="C1435" s="2">
        <f t="shared" si="173"/>
        <v>-0.20650000000000013</v>
      </c>
      <c r="D1435" s="2">
        <f t="shared" si="174"/>
        <v>13.651600000000002</v>
      </c>
      <c r="E1435" s="2">
        <f t="shared" si="176"/>
        <v>13.719230000000001</v>
      </c>
      <c r="F1435" s="2">
        <f t="shared" si="177"/>
        <v>13.632015000000001</v>
      </c>
      <c r="G1435" s="2">
        <f t="shared" si="171"/>
        <v>13.225215999999998</v>
      </c>
      <c r="H1435" s="2">
        <f t="shared" si="175"/>
        <v>11.393486499999995</v>
      </c>
      <c r="I1435" s="2">
        <f t="array" ref="I1435">SUMPRODUCT(B1419:B1438, (ROW(B1419:B1438)-ROW(B1419)+1)) / (20*21/2)</f>
        <v>13.567545714285714</v>
      </c>
      <c r="J1435" s="2">
        <f t="shared" si="178"/>
        <v>13.599798154418826</v>
      </c>
      <c r="K1435" s="2">
        <f t="shared" si="172"/>
        <v>13.201083908495237</v>
      </c>
    </row>
    <row r="1436" spans="1:11" ht="13.5" x14ac:dyDescent="0.25">
      <c r="A1436" s="3">
        <f>TITRES_STAT!B1439</f>
        <v>44103</v>
      </c>
      <c r="B1436" s="17">
        <f>TITRES_STAT!D1439</f>
        <v>13.4565</v>
      </c>
      <c r="C1436" s="2">
        <f t="shared" si="173"/>
        <v>0</v>
      </c>
      <c r="D1436" s="2">
        <f t="shared" si="174"/>
        <v>13.608879999999999</v>
      </c>
      <c r="E1436" s="2">
        <f t="shared" si="176"/>
        <v>13.67295</v>
      </c>
      <c r="F1436" s="2">
        <f t="shared" si="177"/>
        <v>13.62988</v>
      </c>
      <c r="G1436" s="2">
        <f t="shared" si="171"/>
        <v>13.253152</v>
      </c>
      <c r="H1436" s="2">
        <f t="shared" si="175"/>
        <v>11.410063499999994</v>
      </c>
      <c r="I1436" s="2">
        <f t="array" ref="I1436">SUMPRODUCT(B1420:B1439, (ROW(B1420:B1439)-ROW(B1420)+1)) / (20*21/2)</f>
        <v>13.500040476190474</v>
      </c>
      <c r="J1436" s="2">
        <f t="shared" si="178"/>
        <v>13.586150711140842</v>
      </c>
      <c r="K1436" s="2">
        <f t="shared" si="172"/>
        <v>13.211100225809151</v>
      </c>
    </row>
    <row r="1437" spans="1:11" ht="13.5" x14ac:dyDescent="0.25">
      <c r="A1437" s="3">
        <f>TITRES_STAT!B1440</f>
        <v>44104</v>
      </c>
      <c r="B1437" s="17">
        <f>TITRES_STAT!D1440</f>
        <v>13.385300000000001</v>
      </c>
      <c r="C1437" s="2">
        <f t="shared" si="173"/>
        <v>-7.1199999999999264E-2</v>
      </c>
      <c r="D1437" s="2">
        <f t="shared" si="174"/>
        <v>13.52486</v>
      </c>
      <c r="E1437" s="2">
        <f t="shared" si="176"/>
        <v>13.637350000000001</v>
      </c>
      <c r="F1437" s="2">
        <f t="shared" si="177"/>
        <v>13.62276</v>
      </c>
      <c r="G1437" s="2">
        <f t="shared" si="171"/>
        <v>13.278568</v>
      </c>
      <c r="H1437" s="2">
        <f t="shared" si="175"/>
        <v>11.426284499999994</v>
      </c>
      <c r="I1437" s="2">
        <f t="array" ref="I1437">SUMPRODUCT(B1421:B1440, (ROW(B1421:B1440)-ROW(B1421)+1)) / (20*21/2)</f>
        <v>13.462710476190477</v>
      </c>
      <c r="J1437" s="2">
        <f t="shared" si="178"/>
        <v>13.567022071984573</v>
      </c>
      <c r="K1437" s="2">
        <f t="shared" si="172"/>
        <v>13.217931589502911</v>
      </c>
    </row>
    <row r="1438" spans="1:11" ht="13.5" x14ac:dyDescent="0.25">
      <c r="A1438" s="3">
        <f>TITRES_STAT!B1441</f>
        <v>44105</v>
      </c>
      <c r="B1438" s="17">
        <f>TITRES_STAT!D1441</f>
        <v>12.986599999999999</v>
      </c>
      <c r="C1438" s="2">
        <f t="shared" si="173"/>
        <v>-0.39870000000000161</v>
      </c>
      <c r="D1438" s="2">
        <f t="shared" si="174"/>
        <v>13.38958</v>
      </c>
      <c r="E1438" s="2">
        <f t="shared" si="176"/>
        <v>13.564020000000003</v>
      </c>
      <c r="F1438" s="2">
        <f t="shared" si="177"/>
        <v>13.595705000000001</v>
      </c>
      <c r="G1438" s="2">
        <f t="shared" si="171"/>
        <v>13.292275999999999</v>
      </c>
      <c r="H1438" s="2">
        <f t="shared" si="175"/>
        <v>11.440566499999997</v>
      </c>
      <c r="I1438" s="2">
        <f t="array" ref="I1438">SUMPRODUCT(B1422:B1441, (ROW(B1422:B1441)-ROW(B1422)+1)) / (20*21/2)</f>
        <v>13.433822857142857</v>
      </c>
      <c r="J1438" s="2">
        <f t="shared" si="178"/>
        <v>13.511743779414612</v>
      </c>
      <c r="K1438" s="2">
        <f t="shared" si="172"/>
        <v>13.208859762463581</v>
      </c>
    </row>
    <row r="1439" spans="1:11" ht="13.5" x14ac:dyDescent="0.25">
      <c r="A1439" s="3">
        <f>TITRES_STAT!B1442</f>
        <v>44106</v>
      </c>
      <c r="B1439" s="17">
        <f>TITRES_STAT!D1442</f>
        <v>12.886900000000001</v>
      </c>
      <c r="C1439" s="2">
        <f t="shared" si="173"/>
        <v>-9.9699999999998568E-2</v>
      </c>
      <c r="D1439" s="2">
        <f t="shared" si="174"/>
        <v>13.234359999999999</v>
      </c>
      <c r="E1439" s="2">
        <f t="shared" si="176"/>
        <v>13.475020000000001</v>
      </c>
      <c r="F1439" s="2">
        <f t="shared" si="177"/>
        <v>13.563665000000004</v>
      </c>
      <c r="G1439" s="2">
        <f t="shared" si="171"/>
        <v>13.304401999999998</v>
      </c>
      <c r="H1439" s="2">
        <f t="shared" si="175"/>
        <v>11.454349999999998</v>
      </c>
      <c r="I1439" s="2">
        <f t="array" ref="I1439">SUMPRODUCT(B1423:B1442, (ROW(B1423:B1442)-ROW(B1423)+1)) / (20*21/2)</f>
        <v>13.385779047619049</v>
      </c>
      <c r="J1439" s="2">
        <f t="shared" si="178"/>
        <v>13.452234848041792</v>
      </c>
      <c r="K1439" s="2">
        <f t="shared" si="172"/>
        <v>13.196233889425795</v>
      </c>
    </row>
    <row r="1440" spans="1:11" ht="13.5" x14ac:dyDescent="0.25">
      <c r="A1440" s="3">
        <f>TITRES_STAT!B1443</f>
        <v>44109</v>
      </c>
      <c r="B1440" s="17">
        <f>TITRES_STAT!D1443</f>
        <v>13.1717</v>
      </c>
      <c r="C1440" s="2">
        <f t="shared" si="173"/>
        <v>0.28479999999999883</v>
      </c>
      <c r="D1440" s="2">
        <f t="shared" si="174"/>
        <v>13.1774</v>
      </c>
      <c r="E1440" s="2">
        <f t="shared" si="176"/>
        <v>13.4145</v>
      </c>
      <c r="F1440" s="2">
        <f t="shared" si="177"/>
        <v>13.54622</v>
      </c>
      <c r="G1440" s="2">
        <f t="shared" si="171"/>
        <v>13.322223999999999</v>
      </c>
      <c r="H1440" s="2">
        <f t="shared" si="175"/>
        <v>11.469502999999998</v>
      </c>
      <c r="I1440" s="2">
        <f t="array" ref="I1440">SUMPRODUCT(B1424:B1443, (ROW(B1424:B1443)-ROW(B1424)+1)) / (20*21/2)</f>
        <v>13.339871428571431</v>
      </c>
      <c r="J1440" s="2">
        <f t="shared" si="178"/>
        <v>13.425517243466384</v>
      </c>
      <c r="K1440" s="2">
        <f t="shared" si="172"/>
        <v>13.195271776114978</v>
      </c>
    </row>
    <row r="1441" spans="1:11" ht="13.5" x14ac:dyDescent="0.25">
      <c r="A1441" s="3">
        <f>TITRES_STAT!B1444</f>
        <v>44110</v>
      </c>
      <c r="B1441" s="17">
        <f>TITRES_STAT!D1444</f>
        <v>13.242900000000001</v>
      </c>
      <c r="C1441" s="2">
        <f t="shared" si="173"/>
        <v>7.120000000000104E-2</v>
      </c>
      <c r="D1441" s="2">
        <f t="shared" si="174"/>
        <v>13.134679999999999</v>
      </c>
      <c r="E1441" s="2">
        <f t="shared" si="176"/>
        <v>13.371779999999998</v>
      </c>
      <c r="F1441" s="2">
        <f t="shared" si="177"/>
        <v>13.533760000000001</v>
      </c>
      <c r="G1441" s="2">
        <f t="shared" si="171"/>
        <v>13.339311999999998</v>
      </c>
      <c r="H1441" s="2">
        <f t="shared" si="175"/>
        <v>11.485285999999999</v>
      </c>
      <c r="I1441" s="2">
        <f t="array" ref="I1441">SUMPRODUCT(B1425:B1444, (ROW(B1425:B1444)-ROW(B1425)+1)) / (20*21/2)</f>
        <v>13.294781428571429</v>
      </c>
      <c r="J1441" s="2">
        <f t="shared" si="178"/>
        <v>13.408125125041014</v>
      </c>
      <c r="K1441" s="2">
        <f t="shared" si="172"/>
        <v>13.197139549600667</v>
      </c>
    </row>
    <row r="1442" spans="1:11" ht="13.5" x14ac:dyDescent="0.25">
      <c r="A1442" s="3">
        <f>TITRES_STAT!B1445</f>
        <v>44111</v>
      </c>
      <c r="B1442" s="17">
        <f>TITRES_STAT!D1445</f>
        <v>13.029299999999999</v>
      </c>
      <c r="C1442" s="2">
        <f t="shared" si="173"/>
        <v>-0.21360000000000134</v>
      </c>
      <c r="D1442" s="2">
        <f t="shared" si="174"/>
        <v>13.063479999999998</v>
      </c>
      <c r="E1442" s="2">
        <f t="shared" si="176"/>
        <v>13.294169999999999</v>
      </c>
      <c r="F1442" s="2">
        <f t="shared" si="177"/>
        <v>13.511330000000001</v>
      </c>
      <c r="G1442" s="2">
        <f t="shared" si="171"/>
        <v>13.352127999999999</v>
      </c>
      <c r="H1442" s="2">
        <f t="shared" si="175"/>
        <v>11.499726999999998</v>
      </c>
      <c r="I1442" s="2">
        <f t="array" ref="I1442">SUMPRODUCT(B1426:B1445, (ROW(B1426:B1445)-ROW(B1426)+1)) / (20*21/2)</f>
        <v>13.24768523809524</v>
      </c>
      <c r="J1442" s="2">
        <f t="shared" si="178"/>
        <v>13.372046541703774</v>
      </c>
      <c r="K1442" s="2">
        <f t="shared" si="172"/>
        <v>13.190557606479071</v>
      </c>
    </row>
    <row r="1443" spans="1:11" ht="13.5" x14ac:dyDescent="0.25">
      <c r="A1443" s="3">
        <f>TITRES_STAT!B1446</f>
        <v>44112</v>
      </c>
      <c r="B1443" s="17">
        <f>TITRES_STAT!D1446</f>
        <v>13.029299999999999</v>
      </c>
      <c r="C1443" s="2">
        <f t="shared" si="173"/>
        <v>0</v>
      </c>
      <c r="D1443" s="2">
        <f t="shared" si="174"/>
        <v>13.072019999999998</v>
      </c>
      <c r="E1443" s="2">
        <f t="shared" si="176"/>
        <v>13.230800000000002</v>
      </c>
      <c r="F1443" s="2">
        <f t="shared" si="177"/>
        <v>13.488544999999998</v>
      </c>
      <c r="G1443" s="2">
        <f t="shared" si="171"/>
        <v>13.364515999999997</v>
      </c>
      <c r="H1443" s="2">
        <f t="shared" si="175"/>
        <v>11.514304999999997</v>
      </c>
      <c r="I1443" s="2">
        <f t="array" ref="I1443">SUMPRODUCT(B1427:B1446, (ROW(B1427:B1446)-ROW(B1427)+1)) / (20*21/2)</f>
        <v>13.203880000000003</v>
      </c>
      <c r="J1443" s="2">
        <f t="shared" si="178"/>
        <v>13.339404013922461</v>
      </c>
      <c r="K1443" s="2">
        <f t="shared" si="172"/>
        <v>13.18423377877401</v>
      </c>
    </row>
    <row r="1444" spans="1:11" ht="13.5" x14ac:dyDescent="0.25">
      <c r="A1444" s="3">
        <f>TITRES_STAT!B1447</f>
        <v>44113</v>
      </c>
      <c r="B1444" s="17">
        <f>TITRES_STAT!D1447</f>
        <v>13.0151</v>
      </c>
      <c r="C1444" s="2">
        <f t="shared" si="173"/>
        <v>-1.419999999999888E-2</v>
      </c>
      <c r="D1444" s="2">
        <f t="shared" si="174"/>
        <v>13.097659999999999</v>
      </c>
      <c r="E1444" s="2">
        <f t="shared" si="176"/>
        <v>13.16601</v>
      </c>
      <c r="F1444" s="2">
        <f t="shared" si="177"/>
        <v>13.459710000000001</v>
      </c>
      <c r="G1444" s="2">
        <f t="shared" si="171"/>
        <v>13.376335999999997</v>
      </c>
      <c r="H1444" s="2">
        <f t="shared" si="175"/>
        <v>11.528784499999999</v>
      </c>
      <c r="I1444" s="2">
        <f t="array" ref="I1444">SUMPRODUCT(B1428:B1447, (ROW(B1428:B1447)-ROW(B1428)+1)) / (20*21/2)</f>
        <v>13.163299523809524</v>
      </c>
      <c r="J1444" s="2">
        <f t="shared" si="178"/>
        <v>13.308517917358419</v>
      </c>
      <c r="K1444" s="2">
        <f t="shared" si="172"/>
        <v>13.177601081567186</v>
      </c>
    </row>
    <row r="1445" spans="1:11" ht="13.5" x14ac:dyDescent="0.25">
      <c r="A1445" s="3">
        <f>TITRES_STAT!B1448</f>
        <v>44116</v>
      </c>
      <c r="B1445" s="17">
        <f>TITRES_STAT!D1448</f>
        <v>12.965199999999999</v>
      </c>
      <c r="C1445" s="2">
        <f t="shared" si="173"/>
        <v>-4.9900000000000944E-2</v>
      </c>
      <c r="D1445" s="2">
        <f t="shared" si="174"/>
        <v>13.056359999999998</v>
      </c>
      <c r="E1445" s="2">
        <f t="shared" si="176"/>
        <v>13.11688</v>
      </c>
      <c r="F1445" s="2">
        <f t="shared" si="177"/>
        <v>13.418055000000001</v>
      </c>
      <c r="G1445" s="2">
        <f t="shared" si="171"/>
        <v>13.387157999999998</v>
      </c>
      <c r="H1445" s="2">
        <f t="shared" si="175"/>
        <v>11.542904999999998</v>
      </c>
      <c r="I1445" s="2">
        <f t="array" ref="I1445">SUMPRODUCT(B1429:B1448, (ROW(B1429:B1448)-ROW(B1429)+1)) / (20*21/2)</f>
        <v>13.152954285714285</v>
      </c>
      <c r="J1445" s="2">
        <f t="shared" si="178"/>
        <v>13.275820972848093</v>
      </c>
      <c r="K1445" s="2">
        <f t="shared" si="172"/>
        <v>13.169271627388081</v>
      </c>
    </row>
    <row r="1446" spans="1:11" ht="13.5" x14ac:dyDescent="0.25">
      <c r="A1446" s="3">
        <f>TITRES_STAT!B1449</f>
        <v>44117</v>
      </c>
      <c r="B1446" s="17">
        <f>TITRES_STAT!D1449</f>
        <v>12.9581</v>
      </c>
      <c r="C1446" s="2">
        <f t="shared" si="173"/>
        <v>-7.0999999999994401E-3</v>
      </c>
      <c r="D1446" s="2">
        <f t="shared" si="174"/>
        <v>12.9994</v>
      </c>
      <c r="E1446" s="2">
        <f t="shared" si="176"/>
        <v>13.06704</v>
      </c>
      <c r="F1446" s="2">
        <f t="shared" si="177"/>
        <v>13.369994999999999</v>
      </c>
      <c r="G1446" s="2">
        <f t="shared" si="171"/>
        <v>13.397125999999997</v>
      </c>
      <c r="H1446" s="2">
        <f t="shared" si="175"/>
        <v>11.5568805</v>
      </c>
      <c r="I1446" s="2">
        <f t="array" ref="I1446">SUMPRODUCT(B1430:B1449, (ROW(B1430:B1449)-ROW(B1430)+1)) / (20*21/2)</f>
        <v>13.133458571428573</v>
      </c>
      <c r="J1446" s="2">
        <f t="shared" si="178"/>
        <v>13.245561832576847</v>
      </c>
      <c r="K1446" s="2">
        <f t="shared" si="172"/>
        <v>13.160990387098353</v>
      </c>
    </row>
    <row r="1447" spans="1:11" ht="13.5" x14ac:dyDescent="0.25">
      <c r="A1447" s="3">
        <f>TITRES_STAT!B1450</f>
        <v>44118</v>
      </c>
      <c r="B1447" s="17">
        <f>TITRES_STAT!D1450</f>
        <v>12.943899999999999</v>
      </c>
      <c r="C1447" s="2">
        <f t="shared" si="173"/>
        <v>-1.4200000000000657E-2</v>
      </c>
      <c r="D1447" s="2">
        <f t="shared" si="174"/>
        <v>12.982319999999998</v>
      </c>
      <c r="E1447" s="2">
        <f t="shared" si="176"/>
        <v>13.022899999999998</v>
      </c>
      <c r="F1447" s="2">
        <f t="shared" si="177"/>
        <v>13.330125000000001</v>
      </c>
      <c r="G1447" s="2">
        <f t="shared" si="171"/>
        <v>13.405811999999996</v>
      </c>
      <c r="H1447" s="2">
        <f t="shared" si="175"/>
        <v>11.570208999999998</v>
      </c>
      <c r="I1447" s="2">
        <f t="array" ref="I1447">SUMPRODUCT(B1431:B1450, (ROW(B1431:B1450)-ROW(B1431)+1)) / (20*21/2)</f>
        <v>13.102269523809523</v>
      </c>
      <c r="J1447" s="2">
        <f t="shared" si="178"/>
        <v>13.216832134236194</v>
      </c>
      <c r="K1447" s="2">
        <f t="shared" si="172"/>
        <v>13.152477038584692</v>
      </c>
    </row>
    <row r="1448" spans="1:11" ht="13.5" x14ac:dyDescent="0.25">
      <c r="A1448" s="3">
        <f>TITRES_STAT!B1451</f>
        <v>44120</v>
      </c>
      <c r="B1448" s="17">
        <f>TITRES_STAT!D1451</f>
        <v>13.221500000000001</v>
      </c>
      <c r="C1448" s="2">
        <f t="shared" si="173"/>
        <v>0.2776000000000014</v>
      </c>
      <c r="D1448" s="2">
        <f t="shared" si="174"/>
        <v>13.020760000000001</v>
      </c>
      <c r="E1448" s="2">
        <f t="shared" si="176"/>
        <v>13.046389999999999</v>
      </c>
      <c r="F1448" s="2">
        <f t="shared" si="177"/>
        <v>13.305205000000001</v>
      </c>
      <c r="G1448" s="2">
        <f t="shared" si="171"/>
        <v>13.416775999999997</v>
      </c>
      <c r="H1448" s="2">
        <f t="shared" si="175"/>
        <v>11.584898499999998</v>
      </c>
      <c r="I1448" s="2">
        <f t="array" ref="I1448">SUMPRODUCT(B1432:B1451, (ROW(B1432:B1451)-ROW(B1432)+1)) / (20*21/2)</f>
        <v>13.074370952380951</v>
      </c>
      <c r="J1448" s="2">
        <f t="shared" si="178"/>
        <v>13.217276692880365</v>
      </c>
      <c r="K1448" s="2">
        <f t="shared" si="172"/>
        <v>13.155183821385293</v>
      </c>
    </row>
    <row r="1449" spans="1:11" ht="13.5" x14ac:dyDescent="0.25">
      <c r="A1449" s="3">
        <f>TITRES_STAT!B1452</f>
        <v>44123</v>
      </c>
      <c r="B1449" s="17">
        <f>TITRES_STAT!D1452</f>
        <v>13.1005</v>
      </c>
      <c r="C1449" s="2">
        <f t="shared" si="173"/>
        <v>-0.12100000000000044</v>
      </c>
      <c r="D1449" s="2">
        <f t="shared" si="174"/>
        <v>13.037839999999999</v>
      </c>
      <c r="E1449" s="2">
        <f t="shared" si="176"/>
        <v>13.06775</v>
      </c>
      <c r="F1449" s="2">
        <f t="shared" si="177"/>
        <v>13.271385</v>
      </c>
      <c r="G1449" s="2">
        <f t="shared" si="171"/>
        <v>13.413785999999998</v>
      </c>
      <c r="H1449" s="2">
        <f t="shared" si="175"/>
        <v>11.598983</v>
      </c>
      <c r="I1449" s="2">
        <f t="array" ref="I1449">SUMPRODUCT(B1433:B1452, (ROW(B1433:B1452)-ROW(B1433)+1)) / (20*21/2)</f>
        <v>13.051992857142857</v>
      </c>
      <c r="J1449" s="2">
        <f t="shared" si="178"/>
        <v>13.206155103082235</v>
      </c>
      <c r="K1449" s="2">
        <f t="shared" si="172"/>
        <v>13.153039357801557</v>
      </c>
    </row>
    <row r="1450" spans="1:11" ht="13.5" x14ac:dyDescent="0.25">
      <c r="A1450" s="3">
        <f>TITRES_STAT!B1453</f>
        <v>44124</v>
      </c>
      <c r="B1450" s="17">
        <f>TITRES_STAT!D1453</f>
        <v>12.943899999999999</v>
      </c>
      <c r="C1450" s="2">
        <f t="shared" si="173"/>
        <v>-0.15660000000000096</v>
      </c>
      <c r="D1450" s="2">
        <f t="shared" si="174"/>
        <v>13.033580000000001</v>
      </c>
      <c r="E1450" s="2">
        <f t="shared" si="176"/>
        <v>13.044970000000001</v>
      </c>
      <c r="F1450" s="2">
        <f t="shared" si="177"/>
        <v>13.229735</v>
      </c>
      <c r="G1450" s="2">
        <f t="shared" si="171"/>
        <v>13.411365999999997</v>
      </c>
      <c r="H1450" s="2">
        <f t="shared" si="175"/>
        <v>11.611599000000004</v>
      </c>
      <c r="I1450" s="2">
        <f t="array" ref="I1450">SUMPRODUCT(B1434:B1453, (ROW(B1434:B1453)-ROW(B1434)+1)) / (20*21/2)</f>
        <v>13.032973333333333</v>
      </c>
      <c r="J1450" s="2">
        <f t="shared" si="178"/>
        <v>13.181178426598212</v>
      </c>
      <c r="K1450" s="2">
        <f t="shared" si="172"/>
        <v>13.144837814358359</v>
      </c>
    </row>
    <row r="1451" spans="1:11" ht="13.5" x14ac:dyDescent="0.25">
      <c r="A1451" s="3">
        <f>TITRES_STAT!B1454</f>
        <v>44125</v>
      </c>
      <c r="B1451" s="17">
        <f>TITRES_STAT!D1454</f>
        <v>12.9368</v>
      </c>
      <c r="C1451" s="2">
        <f t="shared" si="173"/>
        <v>-7.0999999999994401E-3</v>
      </c>
      <c r="D1451" s="2">
        <f t="shared" si="174"/>
        <v>13.029320000000002</v>
      </c>
      <c r="E1451" s="2">
        <f t="shared" si="176"/>
        <v>13.01436</v>
      </c>
      <c r="F1451" s="2">
        <f t="shared" si="177"/>
        <v>13.193070000000001</v>
      </c>
      <c r="G1451" s="2">
        <f t="shared" si="171"/>
        <v>13.410227999999996</v>
      </c>
      <c r="H1451" s="2">
        <f t="shared" si="175"/>
        <v>11.624179500000002</v>
      </c>
      <c r="I1451" s="2">
        <f t="array" ref="I1451">SUMPRODUCT(B1435:B1454, (ROW(B1435:B1454)-ROW(B1435)+1)) / (20*21/2)</f>
        <v>13.009887142857144</v>
      </c>
      <c r="J1451" s="2">
        <f t="shared" si="178"/>
        <v>13.157904290731716</v>
      </c>
      <c r="K1451" s="2">
        <f t="shared" si="172"/>
        <v>13.136679468697249</v>
      </c>
    </row>
    <row r="1452" spans="1:11" ht="13.5" x14ac:dyDescent="0.25">
      <c r="A1452" s="3">
        <f>TITRES_STAT!B1455</f>
        <v>44126</v>
      </c>
      <c r="B1452" s="17">
        <f>TITRES_STAT!D1455</f>
        <v>12.9581</v>
      </c>
      <c r="C1452" s="2">
        <f t="shared" si="173"/>
        <v>2.1300000000000097E-2</v>
      </c>
      <c r="D1452" s="2">
        <f t="shared" si="174"/>
        <v>13.032159999999999</v>
      </c>
      <c r="E1452" s="2">
        <f t="shared" si="176"/>
        <v>13.007239999999999</v>
      </c>
      <c r="F1452" s="2">
        <f t="shared" si="177"/>
        <v>13.150704999999999</v>
      </c>
      <c r="G1452" s="2">
        <f t="shared" si="171"/>
        <v>13.404673999999998</v>
      </c>
      <c r="H1452" s="2">
        <f t="shared" si="175"/>
        <v>11.637771000000003</v>
      </c>
      <c r="I1452" s="2">
        <f t="array" ref="I1452">SUMPRODUCT(B1436:B1455, (ROW(B1436:B1455)-ROW(B1436)+1)) / (20*21/2)</f>
        <v>12.985135714285713</v>
      </c>
      <c r="J1452" s="2">
        <f t="shared" si="178"/>
        <v>13.138875310662028</v>
      </c>
      <c r="K1452" s="2">
        <f t="shared" si="172"/>
        <v>13.12967635227775</v>
      </c>
    </row>
    <row r="1453" spans="1:11" ht="13.5" x14ac:dyDescent="0.25">
      <c r="A1453" s="3">
        <f>TITRES_STAT!B1456</f>
        <v>44127</v>
      </c>
      <c r="B1453" s="17">
        <f>TITRES_STAT!D1456</f>
        <v>12.951000000000001</v>
      </c>
      <c r="C1453" s="2">
        <f t="shared" si="173"/>
        <v>-7.0999999999994401E-3</v>
      </c>
      <c r="D1453" s="2">
        <f t="shared" si="174"/>
        <v>12.978059999999999</v>
      </c>
      <c r="E1453" s="2">
        <f t="shared" si="176"/>
        <v>12.999410000000001</v>
      </c>
      <c r="F1453" s="2">
        <f t="shared" si="177"/>
        <v>13.115105000000003</v>
      </c>
      <c r="G1453" s="2">
        <f t="shared" si="171"/>
        <v>13.395559999999998</v>
      </c>
      <c r="H1453" s="2">
        <f t="shared" si="175"/>
        <v>11.650477500000001</v>
      </c>
      <c r="I1453" s="2">
        <f t="array" ref="I1453">SUMPRODUCT(B1437:B1456, (ROW(B1437:B1456)-ROW(B1437)+1)) / (20*21/2)</f>
        <v>12.956654761904762</v>
      </c>
      <c r="J1453" s="2">
        <f t="shared" si="178"/>
        <v>13.120982423932311</v>
      </c>
      <c r="K1453" s="2">
        <f t="shared" si="172"/>
        <v>13.122669436502154</v>
      </c>
    </row>
    <row r="1454" spans="1:11" ht="13.5" x14ac:dyDescent="0.25">
      <c r="A1454" s="3">
        <f>TITRES_STAT!B1457</f>
        <v>44130</v>
      </c>
      <c r="B1454" s="17">
        <f>TITRES_STAT!D1457</f>
        <v>12.8727</v>
      </c>
      <c r="C1454" s="2">
        <f t="shared" si="173"/>
        <v>-7.830000000000048E-2</v>
      </c>
      <c r="D1454" s="2">
        <f t="shared" si="174"/>
        <v>12.932499999999999</v>
      </c>
      <c r="E1454" s="2">
        <f t="shared" si="176"/>
        <v>12.985170000000002</v>
      </c>
      <c r="F1454" s="2">
        <f t="shared" si="177"/>
        <v>13.07559</v>
      </c>
      <c r="G1454" s="2">
        <f t="shared" si="171"/>
        <v>13.378899999999998</v>
      </c>
      <c r="H1454" s="2">
        <f t="shared" si="175"/>
        <v>11.663231000000001</v>
      </c>
      <c r="I1454" s="2">
        <f t="array" ref="I1454">SUMPRODUCT(B1438:B1457, (ROW(B1438:B1457)-ROW(B1438)+1)) / (20*21/2)</f>
        <v>12.928173809523809</v>
      </c>
      <c r="J1454" s="2">
        <f t="shared" si="178"/>
        <v>13.097336478795901</v>
      </c>
      <c r="K1454" s="2">
        <f t="shared" si="172"/>
        <v>13.11286671350207</v>
      </c>
    </row>
    <row r="1455" spans="1:11" ht="13.5" x14ac:dyDescent="0.25">
      <c r="A1455" s="3">
        <f>TITRES_STAT!B1458</f>
        <v>44131</v>
      </c>
      <c r="B1455" s="17">
        <f>TITRES_STAT!D1458</f>
        <v>12.8157</v>
      </c>
      <c r="C1455" s="2">
        <f t="shared" si="173"/>
        <v>-5.7000000000000384E-2</v>
      </c>
      <c r="D1455" s="2">
        <f t="shared" si="174"/>
        <v>12.90686</v>
      </c>
      <c r="E1455" s="2">
        <f t="shared" si="176"/>
        <v>12.970220000000001</v>
      </c>
      <c r="F1455" s="2">
        <f t="shared" si="177"/>
        <v>13.043550000000002</v>
      </c>
      <c r="G1455" s="2">
        <f t="shared" si="171"/>
        <v>13.361811999999997</v>
      </c>
      <c r="H1455" s="2">
        <f t="shared" si="175"/>
        <v>11.676056000000001</v>
      </c>
      <c r="I1455" s="2">
        <f t="array" ref="I1455">SUMPRODUCT(B1439:B1458, (ROW(B1439:B1458)-ROW(B1439)+1)) / (20*21/2)</f>
        <v>12.892742380952379</v>
      </c>
      <c r="J1455" s="2">
        <f t="shared" si="178"/>
        <v>13.070513957005815</v>
      </c>
      <c r="K1455" s="2">
        <f t="shared" si="172"/>
        <v>13.101213116894145</v>
      </c>
    </row>
    <row r="1456" spans="1:11" ht="13.5" x14ac:dyDescent="0.25">
      <c r="A1456" s="3">
        <f>TITRES_STAT!B1459</f>
        <v>44132</v>
      </c>
      <c r="B1456" s="17">
        <f>TITRES_STAT!D1459</f>
        <v>12.7445</v>
      </c>
      <c r="C1456" s="2">
        <f t="shared" si="173"/>
        <v>-7.1199999999999264E-2</v>
      </c>
      <c r="D1456" s="2">
        <f t="shared" si="174"/>
        <v>12.868399999999999</v>
      </c>
      <c r="E1456" s="2">
        <f t="shared" si="176"/>
        <v>12.94886</v>
      </c>
      <c r="F1456" s="2">
        <f t="shared" si="177"/>
        <v>13.007949999999999</v>
      </c>
      <c r="G1456" s="2">
        <f t="shared" si="171"/>
        <v>13.344866</v>
      </c>
      <c r="H1456" s="2">
        <f t="shared" si="175"/>
        <v>11.688990499999999</v>
      </c>
      <c r="I1456" s="2">
        <f t="array" ref="I1456">SUMPRODUCT(B1440:B1459, (ROW(B1440:B1459)-ROW(B1440)+1)) / (20*21/2)</f>
        <v>12.859141904761906</v>
      </c>
      <c r="J1456" s="2">
        <f t="shared" si="178"/>
        <v>13.039465008719546</v>
      </c>
      <c r="K1456" s="2">
        <f t="shared" si="172"/>
        <v>13.087224367212022</v>
      </c>
    </row>
    <row r="1457" spans="1:11" ht="13.5" x14ac:dyDescent="0.25">
      <c r="A1457" s="3">
        <f>TITRES_STAT!B1460</f>
        <v>44134</v>
      </c>
      <c r="B1457" s="17">
        <f>TITRES_STAT!D1460</f>
        <v>12.7089</v>
      </c>
      <c r="C1457" s="2">
        <f t="shared" si="173"/>
        <v>-3.560000000000052E-2</v>
      </c>
      <c r="D1457" s="2">
        <f t="shared" si="174"/>
        <v>12.818560000000002</v>
      </c>
      <c r="E1457" s="2">
        <f t="shared" si="176"/>
        <v>12.925360000000001</v>
      </c>
      <c r="F1457" s="2">
        <f t="shared" si="177"/>
        <v>12.974129999999997</v>
      </c>
      <c r="G1457" s="2">
        <f t="shared" si="171"/>
        <v>13.33319</v>
      </c>
      <c r="H1457" s="2">
        <f t="shared" si="175"/>
        <v>11.701281500000002</v>
      </c>
      <c r="I1457" s="2">
        <f t="array" ref="I1457">SUMPRODUCT(B1441:B1460, (ROW(B1441:B1460)-ROW(B1441)+1)) / (20*21/2)</f>
        <v>12.825545238095239</v>
      </c>
      <c r="J1457" s="2">
        <f t="shared" si="178"/>
        <v>13.00798262693673</v>
      </c>
      <c r="K1457" s="2">
        <f t="shared" si="172"/>
        <v>13.072388117517432</v>
      </c>
    </row>
    <row r="1458" spans="1:11" ht="13.5" x14ac:dyDescent="0.25">
      <c r="A1458" s="3">
        <f>TITRES_STAT!B1461</f>
        <v>44137</v>
      </c>
      <c r="B1458" s="17">
        <f>TITRES_STAT!D1461</f>
        <v>12.6021</v>
      </c>
      <c r="C1458" s="2">
        <f t="shared" si="173"/>
        <v>-0.10679999999999978</v>
      </c>
      <c r="D1458" s="2">
        <f t="shared" si="174"/>
        <v>12.74878</v>
      </c>
      <c r="E1458" s="2">
        <f t="shared" si="176"/>
        <v>12.86342</v>
      </c>
      <c r="F1458" s="2">
        <f t="shared" si="177"/>
        <v>12.954905</v>
      </c>
      <c r="G1458" s="2">
        <f t="shared" ref="G1458:G1521" si="179">AVERAGE(B1409:B1458)</f>
        <v>13.314677999999999</v>
      </c>
      <c r="H1458" s="2">
        <f t="shared" si="175"/>
        <v>11.713559000000005</v>
      </c>
      <c r="I1458" s="2">
        <f t="array" ref="I1458">SUMPRODUCT(B1442:B1461, (ROW(B1442:B1461)-ROW(B1442)+1)) / (20*21/2)</f>
        <v>12.796080952380951</v>
      </c>
      <c r="J1458" s="2">
        <f t="shared" si="178"/>
        <v>12.969327138657043</v>
      </c>
      <c r="K1458" s="2">
        <f t="shared" si="172"/>
        <v>13.053945446242238</v>
      </c>
    </row>
    <row r="1459" spans="1:11" ht="13.5" x14ac:dyDescent="0.25">
      <c r="A1459" s="3">
        <f>TITRES_STAT!B1462</f>
        <v>44138</v>
      </c>
      <c r="B1459" s="17">
        <f>TITRES_STAT!D1462</f>
        <v>12.6021</v>
      </c>
      <c r="C1459" s="2">
        <f t="shared" si="173"/>
        <v>0</v>
      </c>
      <c r="D1459" s="2">
        <f t="shared" si="174"/>
        <v>12.694660000000001</v>
      </c>
      <c r="E1459" s="2">
        <f t="shared" si="176"/>
        <v>12.813579999999998</v>
      </c>
      <c r="F1459" s="2">
        <f t="shared" si="177"/>
        <v>12.940664999999999</v>
      </c>
      <c r="G1459" s="2">
        <f t="shared" si="179"/>
        <v>13.296449999999998</v>
      </c>
      <c r="H1459" s="2">
        <f t="shared" si="175"/>
        <v>11.725836500000005</v>
      </c>
      <c r="I1459" s="2">
        <f t="array" ref="I1459">SUMPRODUCT(B1443:B1462, (ROW(B1443:B1462)-ROW(B1443)+1)) / (20*21/2)</f>
        <v>12.80018238095238</v>
      </c>
      <c r="J1459" s="2">
        <f t="shared" si="178"/>
        <v>12.934353125451612</v>
      </c>
      <c r="K1459" s="2">
        <f t="shared" ref="K1459:K1522" si="180">$K$4*B1459+(1-$K$4)*K1458</f>
        <v>13.036226016977837</v>
      </c>
    </row>
    <row r="1460" spans="1:11" ht="13.5" x14ac:dyDescent="0.25">
      <c r="A1460" s="3">
        <f>TITRES_STAT!B1463</f>
        <v>44139</v>
      </c>
      <c r="B1460" s="17">
        <f>TITRES_STAT!D1463</f>
        <v>12.587899999999999</v>
      </c>
      <c r="C1460" s="2">
        <f t="shared" si="173"/>
        <v>-1.4200000000000657E-2</v>
      </c>
      <c r="D1460" s="2">
        <f t="shared" si="174"/>
        <v>12.649100000000001</v>
      </c>
      <c r="E1460" s="2">
        <f t="shared" si="176"/>
        <v>12.777980000000001</v>
      </c>
      <c r="F1460" s="2">
        <f t="shared" si="177"/>
        <v>12.911475000000001</v>
      </c>
      <c r="G1460" s="2">
        <f t="shared" si="179"/>
        <v>13.278365999999997</v>
      </c>
      <c r="H1460" s="2">
        <f t="shared" si="175"/>
        <v>11.737330500000006</v>
      </c>
      <c r="I1460" s="2">
        <f t="array" ref="I1460">SUMPRODUCT(B1444:B1463, (ROW(B1444:B1463)-ROW(B1444)+1)) / (20*21/2)</f>
        <v>12.824459047619049</v>
      </c>
      <c r="J1460" s="2">
        <f t="shared" si="178"/>
        <v>12.901357589694316</v>
      </c>
      <c r="K1460" s="2">
        <f t="shared" si="180"/>
        <v>13.018644604547333</v>
      </c>
    </row>
    <row r="1461" spans="1:11" ht="13.5" x14ac:dyDescent="0.25">
      <c r="A1461" s="3">
        <f>TITRES_STAT!B1464</f>
        <v>44140</v>
      </c>
      <c r="B1461" s="17">
        <f>TITRES_STAT!D1464</f>
        <v>12.6021</v>
      </c>
      <c r="C1461" s="2">
        <f t="shared" si="173"/>
        <v>1.4200000000000657E-2</v>
      </c>
      <c r="D1461" s="2">
        <f t="shared" si="174"/>
        <v>12.620619999999999</v>
      </c>
      <c r="E1461" s="2">
        <f t="shared" si="176"/>
        <v>12.74451</v>
      </c>
      <c r="F1461" s="2">
        <f t="shared" si="177"/>
        <v>12.879434999999997</v>
      </c>
      <c r="G1461" s="2">
        <f t="shared" si="179"/>
        <v>13.260565999999997</v>
      </c>
      <c r="H1461" s="2">
        <f t="shared" si="175"/>
        <v>11.748292500000005</v>
      </c>
      <c r="I1461" s="2">
        <f t="array" ref="I1461">SUMPRODUCT(B1445:B1464, (ROW(B1445:B1464)-ROW(B1445)+1)) / (20*21/2)</f>
        <v>12.844194285714286</v>
      </c>
      <c r="J1461" s="2">
        <f t="shared" si="178"/>
        <v>12.872856866866286</v>
      </c>
      <c r="K1461" s="2">
        <f t="shared" si="180"/>
        <v>13.002309522016064</v>
      </c>
    </row>
    <row r="1462" spans="1:11" ht="13.5" x14ac:dyDescent="0.25">
      <c r="A1462" s="3">
        <f>TITRES_STAT!B1465</f>
        <v>44141</v>
      </c>
      <c r="B1462" s="17">
        <f>TITRES_STAT!D1465</f>
        <v>12.922499999999999</v>
      </c>
      <c r="C1462" s="2">
        <f t="shared" si="173"/>
        <v>0.32039999999999935</v>
      </c>
      <c r="D1462" s="2">
        <f t="shared" si="174"/>
        <v>12.66334</v>
      </c>
      <c r="E1462" s="2">
        <f t="shared" si="176"/>
        <v>12.740950000000002</v>
      </c>
      <c r="F1462" s="2">
        <f t="shared" si="177"/>
        <v>12.874095000000001</v>
      </c>
      <c r="G1462" s="2">
        <f t="shared" si="179"/>
        <v>13.250597999999998</v>
      </c>
      <c r="H1462" s="2">
        <f t="shared" si="175"/>
        <v>11.760993500000005</v>
      </c>
      <c r="I1462" s="2">
        <f t="array" ref="I1462">SUMPRODUCT(B1446:B1465, (ROW(B1446:B1465)-ROW(B1446)+1)) / (20*21/2)</f>
        <v>12.858161904761905</v>
      </c>
      <c r="J1462" s="2">
        <f t="shared" si="178"/>
        <v>12.877584784307592</v>
      </c>
      <c r="K1462" s="2">
        <f t="shared" si="180"/>
        <v>12.999179736838963</v>
      </c>
    </row>
    <row r="1463" spans="1:11" ht="13.5" x14ac:dyDescent="0.25">
      <c r="A1463" s="3">
        <f>TITRES_STAT!B1466</f>
        <v>44144</v>
      </c>
      <c r="B1463" s="17">
        <f>TITRES_STAT!D1466</f>
        <v>13.129</v>
      </c>
      <c r="C1463" s="2">
        <f t="shared" si="173"/>
        <v>0.20650000000000013</v>
      </c>
      <c r="D1463" s="2">
        <f t="shared" si="174"/>
        <v>12.768719999999998</v>
      </c>
      <c r="E1463" s="2">
        <f t="shared" si="176"/>
        <v>12.758750000000001</v>
      </c>
      <c r="F1463" s="2">
        <f t="shared" si="177"/>
        <v>12.879080000000002</v>
      </c>
      <c r="G1463" s="2">
        <f t="shared" si="179"/>
        <v>13.245471999999998</v>
      </c>
      <c r="H1463" s="2">
        <f t="shared" si="175"/>
        <v>11.775522000000006</v>
      </c>
      <c r="I1463" s="2">
        <f t="array" ref="I1463">SUMPRODUCT(B1447:B1466, (ROW(B1447:B1466)-ROW(B1447)+1)) / (20*21/2)</f>
        <v>12.871824285714284</v>
      </c>
      <c r="J1463" s="2">
        <f t="shared" si="178"/>
        <v>12.901529090564011</v>
      </c>
      <c r="K1463" s="2">
        <f t="shared" si="180"/>
        <v>13.004270727551161</v>
      </c>
    </row>
    <row r="1464" spans="1:11" ht="13.5" x14ac:dyDescent="0.25">
      <c r="A1464" s="3">
        <f>TITRES_STAT!B1467</f>
        <v>44145</v>
      </c>
      <c r="B1464" s="17">
        <f>TITRES_STAT!D1467</f>
        <v>13.0863</v>
      </c>
      <c r="C1464" s="2">
        <f t="shared" si="173"/>
        <v>-4.269999999999996E-2</v>
      </c>
      <c r="D1464" s="2">
        <f t="shared" si="174"/>
        <v>12.865559999999999</v>
      </c>
      <c r="E1464" s="2">
        <f t="shared" si="176"/>
        <v>12.780109999999999</v>
      </c>
      <c r="F1464" s="2">
        <f t="shared" si="177"/>
        <v>12.88264</v>
      </c>
      <c r="G1464" s="2">
        <f t="shared" si="179"/>
        <v>13.239063999999999</v>
      </c>
      <c r="H1464" s="2">
        <f t="shared" si="175"/>
        <v>11.789042000000004</v>
      </c>
      <c r="I1464" s="2">
        <f t="array" ref="I1464">SUMPRODUCT(B1448:B1467, (ROW(B1448:B1467)-ROW(B1448)+1)) / (20*21/2)</f>
        <v>12.890576190476191</v>
      </c>
      <c r="J1464" s="2">
        <f t="shared" si="178"/>
        <v>12.919126320034106</v>
      </c>
      <c r="K1464" s="2">
        <f t="shared" si="180"/>
        <v>13.007487561764842</v>
      </c>
    </row>
    <row r="1465" spans="1:11" ht="13.5" x14ac:dyDescent="0.25">
      <c r="A1465" s="3">
        <f>TITRES_STAT!B1468</f>
        <v>44146</v>
      </c>
      <c r="B1465" s="17">
        <f>TITRES_STAT!D1468</f>
        <v>13.029299999999999</v>
      </c>
      <c r="C1465" s="2">
        <f t="shared" si="173"/>
        <v>-5.7000000000000384E-2</v>
      </c>
      <c r="D1465" s="2">
        <f t="shared" si="174"/>
        <v>12.95384</v>
      </c>
      <c r="E1465" s="2">
        <f t="shared" si="176"/>
        <v>12.80147</v>
      </c>
      <c r="F1465" s="2">
        <f t="shared" si="177"/>
        <v>12.885845</v>
      </c>
      <c r="G1465" s="2">
        <f t="shared" si="179"/>
        <v>13.230519999999999</v>
      </c>
      <c r="H1465" s="2">
        <f t="shared" si="175"/>
        <v>11.802277000000005</v>
      </c>
      <c r="I1465" s="2">
        <f t="array" ref="I1465">SUMPRODUCT(B1449:B1468, (ROW(B1449:B1468)-ROW(B1449)+1)) / (20*21/2)</f>
        <v>12.908650000000002</v>
      </c>
      <c r="J1465" s="2">
        <f t="shared" si="178"/>
        <v>12.929619051459429</v>
      </c>
      <c r="K1465" s="2">
        <f t="shared" si="180"/>
        <v>13.008342951499554</v>
      </c>
    </row>
    <row r="1466" spans="1:11" ht="13.5" x14ac:dyDescent="0.25">
      <c r="A1466" s="3">
        <f>TITRES_STAT!B1469</f>
        <v>44147</v>
      </c>
      <c r="B1466" s="17">
        <f>TITRES_STAT!D1469</f>
        <v>13.029299999999999</v>
      </c>
      <c r="C1466" s="2">
        <f t="shared" si="173"/>
        <v>0</v>
      </c>
      <c r="D1466" s="2">
        <f t="shared" si="174"/>
        <v>13.03928</v>
      </c>
      <c r="E1466" s="2">
        <f t="shared" si="176"/>
        <v>12.82995</v>
      </c>
      <c r="F1466" s="2">
        <f t="shared" si="177"/>
        <v>12.889405</v>
      </c>
      <c r="G1466" s="2">
        <f t="shared" si="179"/>
        <v>13.221122000000001</v>
      </c>
      <c r="H1466" s="2">
        <f t="shared" si="175"/>
        <v>11.814826500000006</v>
      </c>
      <c r="I1466" s="2">
        <f t="array" ref="I1466">SUMPRODUCT(B1450:B1469, (ROW(B1450:B1469)-ROW(B1450)+1)) / (20*21/2)</f>
        <v>12.915158095238095</v>
      </c>
      <c r="J1466" s="2">
        <f t="shared" si="178"/>
        <v>12.93911247512996</v>
      </c>
      <c r="K1466" s="2">
        <f t="shared" si="180"/>
        <v>13.009164796538787</v>
      </c>
    </row>
    <row r="1467" spans="1:11" ht="13.5" x14ac:dyDescent="0.25">
      <c r="A1467" s="3">
        <f>TITRES_STAT!B1470</f>
        <v>44148</v>
      </c>
      <c r="B1467" s="17">
        <f>TITRES_STAT!D1470</f>
        <v>13.0863</v>
      </c>
      <c r="C1467" s="2">
        <f t="shared" si="173"/>
        <v>5.7000000000000384E-2</v>
      </c>
      <c r="D1467" s="2">
        <f t="shared" si="174"/>
        <v>13.072039999999998</v>
      </c>
      <c r="E1467" s="2">
        <f t="shared" si="176"/>
        <v>12.86769</v>
      </c>
      <c r="F1467" s="2">
        <f t="shared" si="177"/>
        <v>12.896525000000002</v>
      </c>
      <c r="G1467" s="2">
        <f t="shared" si="179"/>
        <v>13.212294</v>
      </c>
      <c r="H1467" s="2">
        <f t="shared" si="175"/>
        <v>11.827277500000005</v>
      </c>
      <c r="I1467" s="2">
        <f t="array" ref="I1467">SUMPRODUCT(B1451:B1470, (ROW(B1451:B1470)-ROW(B1451)+1)) / (20*21/2)</f>
        <v>12.921668095238095</v>
      </c>
      <c r="J1467" s="2">
        <f t="shared" si="178"/>
        <v>12.953130334641394</v>
      </c>
      <c r="K1467" s="2">
        <f t="shared" si="180"/>
        <v>13.012189706478443</v>
      </c>
    </row>
    <row r="1468" spans="1:11" ht="13.5" x14ac:dyDescent="0.25">
      <c r="A1468" s="3">
        <f>TITRES_STAT!B1471</f>
        <v>44151</v>
      </c>
      <c r="B1468" s="17">
        <f>TITRES_STAT!D1471</f>
        <v>13.0863</v>
      </c>
      <c r="C1468" s="2">
        <f t="shared" si="173"/>
        <v>0</v>
      </c>
      <c r="D1468" s="2">
        <f t="shared" si="174"/>
        <v>13.063499999999999</v>
      </c>
      <c r="E1468" s="2">
        <f t="shared" si="176"/>
        <v>12.916109999999998</v>
      </c>
      <c r="F1468" s="2">
        <f t="shared" si="177"/>
        <v>12.889765000000001</v>
      </c>
      <c r="G1468" s="2">
        <f t="shared" si="179"/>
        <v>13.203466000000002</v>
      </c>
      <c r="H1468" s="2">
        <f t="shared" si="175"/>
        <v>11.838358000000003</v>
      </c>
      <c r="I1468" s="2">
        <f t="array" ref="I1468">SUMPRODUCT(B1452:B1471, (ROW(B1452:B1471)-ROW(B1452)+1)) / (20*21/2)</f>
        <v>12.928144285714286</v>
      </c>
      <c r="J1468" s="2">
        <f t="shared" si="178"/>
        <v>12.965813159913642</v>
      </c>
      <c r="K1468" s="2">
        <f t="shared" si="180"/>
        <v>13.015095992498898</v>
      </c>
    </row>
    <row r="1469" spans="1:11" ht="13.5" x14ac:dyDescent="0.25">
      <c r="A1469" s="3">
        <f>TITRES_STAT!B1472</f>
        <v>44152</v>
      </c>
      <c r="B1469" s="17">
        <f>TITRES_STAT!D1472</f>
        <v>12.9581</v>
      </c>
      <c r="C1469" s="2">
        <f t="shared" si="173"/>
        <v>-0.12819999999999965</v>
      </c>
      <c r="D1469" s="2">
        <f t="shared" si="174"/>
        <v>13.03786</v>
      </c>
      <c r="E1469" s="2">
        <f t="shared" si="176"/>
        <v>12.95171</v>
      </c>
      <c r="F1469" s="2">
        <f t="shared" si="177"/>
        <v>12.882644999999997</v>
      </c>
      <c r="G1469" s="2">
        <f t="shared" si="179"/>
        <v>13.192074000000002</v>
      </c>
      <c r="H1469" s="2">
        <f t="shared" si="175"/>
        <v>11.848331500000002</v>
      </c>
      <c r="I1469" s="2">
        <f t="array" ref="I1469">SUMPRODUCT(B1453:B1472, (ROW(B1453:B1472)-ROW(B1453)+1)) / (20*21/2)</f>
        <v>12.938619523809523</v>
      </c>
      <c r="J1469" s="2">
        <f t="shared" si="178"/>
        <v>12.9650785732552</v>
      </c>
      <c r="K1469" s="2">
        <f t="shared" si="180"/>
        <v>13.012860855538158</v>
      </c>
    </row>
    <row r="1470" spans="1:11" ht="13.5" x14ac:dyDescent="0.25">
      <c r="A1470" s="3">
        <f>TITRES_STAT!B1473</f>
        <v>44153</v>
      </c>
      <c r="B1470" s="17">
        <f>TITRES_STAT!D1473</f>
        <v>12.951000000000001</v>
      </c>
      <c r="C1470" s="2">
        <f t="shared" si="173"/>
        <v>-7.0999999999994401E-3</v>
      </c>
      <c r="D1470" s="2">
        <f t="shared" si="174"/>
        <v>13.022200000000002</v>
      </c>
      <c r="E1470" s="2">
        <f t="shared" si="176"/>
        <v>12.988019999999997</v>
      </c>
      <c r="F1470" s="2">
        <f t="shared" si="177"/>
        <v>12.882999999999999</v>
      </c>
      <c r="G1470" s="2">
        <f t="shared" si="179"/>
        <v>13.180682000000004</v>
      </c>
      <c r="H1470" s="2">
        <f t="shared" si="175"/>
        <v>11.858324500000004</v>
      </c>
      <c r="I1470" s="2">
        <f t="array" ref="I1470">SUMPRODUCT(B1454:B1473, (ROW(B1454:B1473)-ROW(B1454)+1)) / (20*21/2)</f>
        <v>12.955706190476191</v>
      </c>
      <c r="J1470" s="2">
        <f t="shared" si="178"/>
        <v>12.963737756754705</v>
      </c>
      <c r="K1470" s="2">
        <f t="shared" si="180"/>
        <v>13.010434939634701</v>
      </c>
    </row>
    <row r="1471" spans="1:11" ht="13.5" x14ac:dyDescent="0.25">
      <c r="A1471" s="3">
        <f>TITRES_STAT!B1474</f>
        <v>44154</v>
      </c>
      <c r="B1471" s="17">
        <f>TITRES_STAT!D1474</f>
        <v>12.951000000000001</v>
      </c>
      <c r="C1471" s="2">
        <f t="shared" si="173"/>
        <v>0</v>
      </c>
      <c r="D1471" s="2">
        <f t="shared" si="174"/>
        <v>13.006540000000001</v>
      </c>
      <c r="E1471" s="2">
        <f t="shared" si="176"/>
        <v>13.02291</v>
      </c>
      <c r="F1471" s="2">
        <f t="shared" si="177"/>
        <v>12.883709999999999</v>
      </c>
      <c r="G1471" s="2">
        <f t="shared" si="179"/>
        <v>13.169860000000003</v>
      </c>
      <c r="H1471" s="2">
        <f t="shared" si="175"/>
        <v>11.868454500000006</v>
      </c>
      <c r="I1471" s="2">
        <f t="array" ref="I1471">SUMPRODUCT(B1455:B1474, (ROW(B1455:B1474)-ROW(B1455)+1)) / (20*21/2)</f>
        <v>12.97428857142857</v>
      </c>
      <c r="J1471" s="2">
        <f t="shared" si="178"/>
        <v>12.962524637063781</v>
      </c>
      <c r="K1471" s="2">
        <f t="shared" si="180"/>
        <v>13.008104157688242</v>
      </c>
    </row>
    <row r="1472" spans="1:11" ht="13.5" x14ac:dyDescent="0.25">
      <c r="A1472" s="3">
        <f>TITRES_STAT!B1475</f>
        <v>44155</v>
      </c>
      <c r="B1472" s="17">
        <f>TITRES_STAT!D1475</f>
        <v>12.9937</v>
      </c>
      <c r="C1472" s="2">
        <f t="shared" si="173"/>
        <v>4.269999999999996E-2</v>
      </c>
      <c r="D1472" s="2">
        <f t="shared" si="174"/>
        <v>12.988020000000001</v>
      </c>
      <c r="E1472" s="2">
        <f t="shared" si="176"/>
        <v>13.030029999999996</v>
      </c>
      <c r="F1472" s="2">
        <f t="shared" si="177"/>
        <v>12.885490000000001</v>
      </c>
      <c r="G1472" s="2">
        <f t="shared" si="179"/>
        <v>13.160176000000003</v>
      </c>
      <c r="H1472" s="2">
        <f t="shared" si="175"/>
        <v>11.878195000000005</v>
      </c>
      <c r="I1472" s="2">
        <f t="array" ref="I1472">SUMPRODUCT(B1456:B1475, (ROW(B1456:B1475)-ROW(B1456)+1)) / (20*21/2)</f>
        <v>13.013549047619049</v>
      </c>
      <c r="J1472" s="2">
        <f t="shared" si="178"/>
        <v>12.965493719248183</v>
      </c>
      <c r="K1472" s="2">
        <f t="shared" si="180"/>
        <v>13.007539288759292</v>
      </c>
    </row>
    <row r="1473" spans="1:11" ht="13.5" x14ac:dyDescent="0.25">
      <c r="A1473" s="3">
        <f>TITRES_STAT!B1476</f>
        <v>44158</v>
      </c>
      <c r="B1473" s="17">
        <f>TITRES_STAT!D1476</f>
        <v>13.0649</v>
      </c>
      <c r="C1473" s="2">
        <f t="shared" si="173"/>
        <v>7.1199999999999264E-2</v>
      </c>
      <c r="D1473" s="2">
        <f t="shared" si="174"/>
        <v>12.983740000000001</v>
      </c>
      <c r="E1473" s="2">
        <f t="shared" si="176"/>
        <v>13.023619999999999</v>
      </c>
      <c r="F1473" s="2">
        <f t="shared" si="177"/>
        <v>12.891184999999998</v>
      </c>
      <c r="G1473" s="2">
        <f t="shared" si="179"/>
        <v>13.151774000000003</v>
      </c>
      <c r="H1473" s="2">
        <f t="shared" si="175"/>
        <v>11.887990000000002</v>
      </c>
      <c r="I1473" s="2">
        <f t="array" ref="I1473">SUMPRODUCT(B1457:B1476, (ROW(B1457:B1476)-ROW(B1457)+1)) / (20*21/2)</f>
        <v>13.057217142857146</v>
      </c>
      <c r="J1473" s="2">
        <f t="shared" si="178"/>
        <v>12.97496098408169</v>
      </c>
      <c r="K1473" s="2">
        <f t="shared" si="180"/>
        <v>13.00978872841579</v>
      </c>
    </row>
    <row r="1474" spans="1:11" ht="13.5" x14ac:dyDescent="0.25">
      <c r="A1474" s="3">
        <f>TITRES_STAT!B1477</f>
        <v>44159</v>
      </c>
      <c r="B1474" s="17">
        <f>TITRES_STAT!D1477</f>
        <v>13.0863</v>
      </c>
      <c r="C1474" s="2">
        <f t="shared" si="173"/>
        <v>2.1399999999999864E-2</v>
      </c>
      <c r="D1474" s="2">
        <f t="shared" si="174"/>
        <v>13.009380000000002</v>
      </c>
      <c r="E1474" s="2">
        <f t="shared" si="176"/>
        <v>13.023619999999999</v>
      </c>
      <c r="F1474" s="2">
        <f t="shared" si="177"/>
        <v>12.901864999999997</v>
      </c>
      <c r="G1474" s="2">
        <f t="shared" si="179"/>
        <v>13.141664000000006</v>
      </c>
      <c r="H1474" s="2">
        <f t="shared" si="175"/>
        <v>11.897234000000003</v>
      </c>
      <c r="I1474" s="2">
        <f t="array" ref="I1474">SUMPRODUCT(B1458:B1477, (ROW(B1458:B1477)-ROW(B1458)+1)) / (20*21/2)</f>
        <v>13.100548095238095</v>
      </c>
      <c r="J1474" s="2">
        <f t="shared" si="178"/>
        <v>12.985564699883435</v>
      </c>
      <c r="K1474" s="2">
        <f t="shared" si="180"/>
        <v>13.012789170438701</v>
      </c>
    </row>
    <row r="1475" spans="1:11" ht="13.5" x14ac:dyDescent="0.25">
      <c r="A1475" s="3">
        <f>TITRES_STAT!B1478</f>
        <v>44160</v>
      </c>
      <c r="B1475" s="17">
        <f>TITRES_STAT!D1478</f>
        <v>13.3141</v>
      </c>
      <c r="C1475" s="2">
        <f t="shared" si="173"/>
        <v>0.22780000000000022</v>
      </c>
      <c r="D1475" s="2">
        <f t="shared" si="174"/>
        <v>13.081999999999999</v>
      </c>
      <c r="E1475" s="2">
        <f t="shared" si="176"/>
        <v>13.052100000000001</v>
      </c>
      <c r="F1475" s="2">
        <f t="shared" si="177"/>
        <v>12.926784999999999</v>
      </c>
      <c r="G1475" s="2">
        <f t="shared" si="179"/>
        <v>13.131980000000006</v>
      </c>
      <c r="H1475" s="2">
        <f t="shared" si="175"/>
        <v>11.908083000000003</v>
      </c>
      <c r="I1475" s="2">
        <f t="array" ref="I1475">SUMPRODUCT(B1459:B1478, (ROW(B1459:B1478)-ROW(B1459)+1)) / (20*21/2)</f>
        <v>13.168322380952382</v>
      </c>
      <c r="J1475" s="2">
        <f t="shared" si="178"/>
        <v>13.016853776085012</v>
      </c>
      <c r="K1475" s="2">
        <f t="shared" si="180"/>
        <v>13.02460528140189</v>
      </c>
    </row>
    <row r="1476" spans="1:11" ht="13.5" x14ac:dyDescent="0.25">
      <c r="A1476" s="3">
        <f>TITRES_STAT!B1479</f>
        <v>44161</v>
      </c>
      <c r="B1476" s="17">
        <f>TITRES_STAT!D1479</f>
        <v>13.385300000000001</v>
      </c>
      <c r="C1476" s="2">
        <f t="shared" ref="C1476:C1539" si="181">B1476-B1475</f>
        <v>7.120000000000104E-2</v>
      </c>
      <c r="D1476" s="2">
        <f t="shared" si="174"/>
        <v>13.16886</v>
      </c>
      <c r="E1476" s="2">
        <f t="shared" si="176"/>
        <v>13.087700000000002</v>
      </c>
      <c r="F1476" s="2">
        <f t="shared" si="177"/>
        <v>12.958824999999996</v>
      </c>
      <c r="G1476" s="2">
        <f t="shared" si="179"/>
        <v>13.121300000000005</v>
      </c>
      <c r="H1476" s="2">
        <f t="shared" si="175"/>
        <v>11.919425000000004</v>
      </c>
      <c r="I1476" s="2">
        <f t="array" ref="I1476">SUMPRODUCT(B1460:B1479, (ROW(B1460:B1479)-ROW(B1460)+1)) / (20*21/2)</f>
        <v>13.207108095238095</v>
      </c>
      <c r="J1476" s="2">
        <f t="shared" si="178"/>
        <v>13.051943892648346</v>
      </c>
      <c r="K1476" s="2">
        <f t="shared" si="180"/>
        <v>13.038750172327306</v>
      </c>
    </row>
    <row r="1477" spans="1:11" ht="13.5" x14ac:dyDescent="0.25">
      <c r="A1477" s="3">
        <f>TITRES_STAT!B1480</f>
        <v>44162</v>
      </c>
      <c r="B1477" s="17">
        <f>TITRES_STAT!D1480</f>
        <v>13.4138</v>
      </c>
      <c r="C1477" s="2">
        <f t="shared" si="181"/>
        <v>2.8499999999999304E-2</v>
      </c>
      <c r="D1477" s="2">
        <f t="shared" si="174"/>
        <v>13.252879999999999</v>
      </c>
      <c r="E1477" s="2">
        <f t="shared" si="176"/>
        <v>13.12045</v>
      </c>
      <c r="F1477" s="2">
        <f t="shared" si="177"/>
        <v>12.994069999999997</v>
      </c>
      <c r="G1477" s="2">
        <f t="shared" si="179"/>
        <v>13.114750000000006</v>
      </c>
      <c r="H1477" s="2">
        <f t="shared" si="175"/>
        <v>11.930444000000001</v>
      </c>
      <c r="I1477" s="2">
        <f t="array" ref="I1477">SUMPRODUCT(B1461:B1480, (ROW(B1461:B1480)-ROW(B1461)+1)) / (20*21/2)</f>
        <v>13.241825238095238</v>
      </c>
      <c r="J1477" s="2">
        <f t="shared" si="178"/>
        <v>13.086406379062788</v>
      </c>
      <c r="K1477" s="2">
        <f t="shared" si="180"/>
        <v>13.053458008706627</v>
      </c>
    </row>
    <row r="1478" spans="1:11" ht="13.5" x14ac:dyDescent="0.25">
      <c r="A1478" s="3">
        <f>TITRES_STAT!B1481</f>
        <v>44165</v>
      </c>
      <c r="B1478" s="17">
        <f>TITRES_STAT!D1481</f>
        <v>13.7057</v>
      </c>
      <c r="C1478" s="2">
        <f t="shared" si="181"/>
        <v>0.29190000000000005</v>
      </c>
      <c r="D1478" s="2">
        <f t="shared" ref="D1478:D1541" si="182">AVERAGE(B1474:B1478)</f>
        <v>13.381040000000002</v>
      </c>
      <c r="E1478" s="2">
        <f t="shared" si="176"/>
        <v>13.182389999999998</v>
      </c>
      <c r="F1478" s="2">
        <f t="shared" si="177"/>
        <v>13.049249999999997</v>
      </c>
      <c r="G1478" s="2">
        <f t="shared" si="179"/>
        <v>13.114466000000002</v>
      </c>
      <c r="H1478" s="2">
        <f t="shared" si="175"/>
        <v>11.943141500000001</v>
      </c>
      <c r="I1478" s="2">
        <f t="array" ref="I1478">SUMPRODUCT(B1462:B1481, (ROW(B1462:B1481)-ROW(B1462)+1)) / (20*21/2)</f>
        <v>13.289358571428572</v>
      </c>
      <c r="J1478" s="2">
        <f t="shared" si="178"/>
        <v>13.145386723913951</v>
      </c>
      <c r="K1478" s="2">
        <f t="shared" si="180"/>
        <v>13.07903612601225</v>
      </c>
    </row>
    <row r="1479" spans="1:11" ht="13.5" x14ac:dyDescent="0.25">
      <c r="A1479" s="3">
        <f>TITRES_STAT!B1482</f>
        <v>44166</v>
      </c>
      <c r="B1479" s="17">
        <f>TITRES_STAT!D1482</f>
        <v>13.4565</v>
      </c>
      <c r="C1479" s="2">
        <f t="shared" si="181"/>
        <v>-0.24920000000000009</v>
      </c>
      <c r="D1479" s="2">
        <f t="shared" si="182"/>
        <v>13.455080000000001</v>
      </c>
      <c r="E1479" s="2">
        <f t="shared" si="176"/>
        <v>13.232230000000001</v>
      </c>
      <c r="F1479" s="2">
        <f t="shared" si="177"/>
        <v>13.091969999999998</v>
      </c>
      <c r="G1479" s="2">
        <f t="shared" si="179"/>
        <v>13.108058000000003</v>
      </c>
      <c r="H1479" s="2">
        <f t="shared" si="175"/>
        <v>11.954647999999999</v>
      </c>
      <c r="I1479" s="2">
        <f t="array" ref="I1479">SUMPRODUCT(B1463:B1482, (ROW(B1463:B1482)-ROW(B1463)+1)) / (20*21/2)</f>
        <v>13.321804285714286</v>
      </c>
      <c r="J1479" s="2">
        <f t="shared" si="178"/>
        <v>13.17501655973167</v>
      </c>
      <c r="K1479" s="2">
        <f t="shared" si="180"/>
        <v>13.093838630874515</v>
      </c>
    </row>
    <row r="1480" spans="1:11" ht="13.5" x14ac:dyDescent="0.25">
      <c r="A1480" s="3">
        <f>TITRES_STAT!B1483</f>
        <v>44167</v>
      </c>
      <c r="B1480" s="17">
        <f>TITRES_STAT!D1483</f>
        <v>13.4565</v>
      </c>
      <c r="C1480" s="2">
        <f t="shared" si="181"/>
        <v>0</v>
      </c>
      <c r="D1480" s="2">
        <f t="shared" si="182"/>
        <v>13.483560000000001</v>
      </c>
      <c r="E1480" s="2">
        <f t="shared" si="176"/>
        <v>13.282779999999999</v>
      </c>
      <c r="F1480" s="2">
        <f t="shared" si="177"/>
        <v>13.135399999999999</v>
      </c>
      <c r="G1480" s="2">
        <f t="shared" si="179"/>
        <v>13.101650000000001</v>
      </c>
      <c r="H1480" s="2">
        <f t="shared" si="175"/>
        <v>11.9660995</v>
      </c>
      <c r="I1480" s="2">
        <f t="array" ref="I1480">SUMPRODUCT(B1464:B1483, (ROW(B1464:B1483)-ROW(B1464)+1)) / (20*21/2)</f>
        <v>13.344587142857145</v>
      </c>
      <c r="J1480" s="2">
        <f t="shared" si="178"/>
        <v>13.201824506423891</v>
      </c>
      <c r="K1480" s="2">
        <f t="shared" si="180"/>
        <v>13.108060645350026</v>
      </c>
    </row>
    <row r="1481" spans="1:11" ht="13.5" x14ac:dyDescent="0.25">
      <c r="A1481" s="3">
        <f>TITRES_STAT!B1484</f>
        <v>44168</v>
      </c>
      <c r="B1481" s="17">
        <f>TITRES_STAT!D1484</f>
        <v>13.634499999999999</v>
      </c>
      <c r="C1481" s="2">
        <f t="shared" si="181"/>
        <v>0.17799999999999905</v>
      </c>
      <c r="D1481" s="2">
        <f t="shared" si="182"/>
        <v>13.5334</v>
      </c>
      <c r="E1481" s="2">
        <f t="shared" si="176"/>
        <v>13.351130000000001</v>
      </c>
      <c r="F1481" s="2">
        <f t="shared" si="177"/>
        <v>13.187019999999999</v>
      </c>
      <c r="G1481" s="2">
        <f t="shared" si="179"/>
        <v>13.100938000000003</v>
      </c>
      <c r="H1481" s="2">
        <f t="shared" si="175"/>
        <v>11.978441</v>
      </c>
      <c r="I1481" s="2">
        <f t="array" ref="I1481">SUMPRODUCT(B1465:B1484, (ROW(B1465:B1484)-ROW(B1465)+1)) / (20*21/2)</f>
        <v>13.372591428571429</v>
      </c>
      <c r="J1481" s="2">
        <f t="shared" si="178"/>
        <v>13.243031696288282</v>
      </c>
      <c r="K1481" s="2">
        <f t="shared" si="180"/>
        <v>13.128705325924535</v>
      </c>
    </row>
    <row r="1482" spans="1:11" ht="13.5" x14ac:dyDescent="0.25">
      <c r="A1482" s="3">
        <f>TITRES_STAT!B1485</f>
        <v>44169</v>
      </c>
      <c r="B1482" s="17">
        <f>TITRES_STAT!D1485</f>
        <v>13.527699999999999</v>
      </c>
      <c r="C1482" s="2">
        <f t="shared" si="181"/>
        <v>-0.10679999999999978</v>
      </c>
      <c r="D1482" s="2">
        <f t="shared" si="182"/>
        <v>13.556179999999998</v>
      </c>
      <c r="E1482" s="2">
        <f t="shared" si="176"/>
        <v>13.404530000000003</v>
      </c>
      <c r="F1482" s="2">
        <f t="shared" si="177"/>
        <v>13.217279999999999</v>
      </c>
      <c r="G1482" s="2">
        <f t="shared" si="179"/>
        <v>13.095384000000003</v>
      </c>
      <c r="H1482" s="2">
        <f t="shared" ref="H1482:H1545" si="183">AVERAGE(B1283:B1482)</f>
        <v>11.990577500000002</v>
      </c>
      <c r="I1482" s="2">
        <f t="array" ref="I1482">SUMPRODUCT(B1466:B1485, (ROW(B1466:B1485)-ROW(B1466)+1)) / (20*21/2)</f>
        <v>13.39849380952381</v>
      </c>
      <c r="J1482" s="2">
        <f t="shared" si="178"/>
        <v>13.270142963308446</v>
      </c>
      <c r="K1482" s="2">
        <f t="shared" si="180"/>
        <v>13.14435217588828</v>
      </c>
    </row>
    <row r="1483" spans="1:11" ht="13.5" x14ac:dyDescent="0.25">
      <c r="A1483" s="3">
        <f>TITRES_STAT!B1486</f>
        <v>44172</v>
      </c>
      <c r="B1483" s="17">
        <f>TITRES_STAT!D1486</f>
        <v>13.4565</v>
      </c>
      <c r="C1483" s="2">
        <f t="shared" si="181"/>
        <v>-7.1199999999999264E-2</v>
      </c>
      <c r="D1483" s="2">
        <f t="shared" si="182"/>
        <v>13.50634</v>
      </c>
      <c r="E1483" s="2">
        <f t="shared" si="176"/>
        <v>13.44369</v>
      </c>
      <c r="F1483" s="2">
        <f t="shared" si="177"/>
        <v>13.233655000000002</v>
      </c>
      <c r="G1483" s="2">
        <f t="shared" si="179"/>
        <v>13.091254000000006</v>
      </c>
      <c r="H1483" s="2">
        <f t="shared" si="183"/>
        <v>12.002193500000001</v>
      </c>
      <c r="I1483" s="2">
        <f t="array" ref="I1483">SUMPRODUCT(B1467:B1486, (ROW(B1467:B1486)-ROW(B1467)+1)) / (20*21/2)</f>
        <v>13.421346666666665</v>
      </c>
      <c r="J1483" s="2">
        <f t="shared" si="178"/>
        <v>13.287891252517166</v>
      </c>
      <c r="K1483" s="2">
        <f t="shared" si="180"/>
        <v>13.156593267029917</v>
      </c>
    </row>
    <row r="1484" spans="1:11" ht="13.5" x14ac:dyDescent="0.25">
      <c r="A1484" s="3">
        <f>TITRES_STAT!B1487</f>
        <v>44173</v>
      </c>
      <c r="B1484" s="17">
        <f>TITRES_STAT!D1487</f>
        <v>13.527699999999999</v>
      </c>
      <c r="C1484" s="2">
        <f t="shared" si="181"/>
        <v>7.1199999999999264E-2</v>
      </c>
      <c r="D1484" s="2">
        <f t="shared" si="182"/>
        <v>13.520580000000001</v>
      </c>
      <c r="E1484" s="2">
        <f t="shared" ref="E1484:E1547" si="184">AVERAGE(B1475:B1484)</f>
        <v>13.487830000000002</v>
      </c>
      <c r="F1484" s="2">
        <f t="shared" si="177"/>
        <v>13.255725000000002</v>
      </c>
      <c r="G1484" s="2">
        <f t="shared" si="179"/>
        <v>13.088548000000003</v>
      </c>
      <c r="H1484" s="2">
        <f t="shared" si="183"/>
        <v>12.014056</v>
      </c>
      <c r="I1484" s="2">
        <f t="array" ref="I1484">SUMPRODUCT(B1468:B1487, (ROW(B1468:B1487)-ROW(B1468)+1)) / (20*21/2)</f>
        <v>13.442536190476192</v>
      </c>
      <c r="J1484" s="2">
        <f t="shared" si="178"/>
        <v>13.310730180848864</v>
      </c>
      <c r="K1484" s="2">
        <f t="shared" si="180"/>
        <v>13.17114647224443</v>
      </c>
    </row>
    <row r="1485" spans="1:11" ht="13.5" x14ac:dyDescent="0.25">
      <c r="A1485" s="3">
        <f>TITRES_STAT!B1488</f>
        <v>44174</v>
      </c>
      <c r="B1485" s="17">
        <f>TITRES_STAT!D1488</f>
        <v>13.527699999999999</v>
      </c>
      <c r="C1485" s="2">
        <f t="shared" si="181"/>
        <v>0</v>
      </c>
      <c r="D1485" s="2">
        <f t="shared" si="182"/>
        <v>13.53482</v>
      </c>
      <c r="E1485" s="2">
        <f t="shared" si="184"/>
        <v>13.50919</v>
      </c>
      <c r="F1485" s="2">
        <f t="shared" si="177"/>
        <v>13.280645000000003</v>
      </c>
      <c r="G1485" s="2">
        <f t="shared" si="179"/>
        <v>13.089972000000003</v>
      </c>
      <c r="H1485" s="2">
        <f t="shared" si="183"/>
        <v>12.025644500000004</v>
      </c>
      <c r="I1485" s="2">
        <f t="array" ref="I1485">SUMPRODUCT(B1469:B1488, (ROW(B1469:B1488)-ROW(B1469)+1)) / (20*21/2)</f>
        <v>13.461623809523811</v>
      </c>
      <c r="J1485" s="2">
        <f t="shared" si="178"/>
        <v>13.331393973148971</v>
      </c>
      <c r="K1485" s="2">
        <f t="shared" si="180"/>
        <v>13.185128963528964</v>
      </c>
    </row>
    <row r="1486" spans="1:11" ht="13.5" x14ac:dyDescent="0.25">
      <c r="A1486" s="3">
        <f>TITRES_STAT!B1489</f>
        <v>44175</v>
      </c>
      <c r="B1486" s="17">
        <f>TITRES_STAT!D1489</f>
        <v>13.5206</v>
      </c>
      <c r="C1486" s="2">
        <f t="shared" si="181"/>
        <v>-7.0999999999994401E-3</v>
      </c>
      <c r="D1486" s="2">
        <f t="shared" si="182"/>
        <v>13.512039999999999</v>
      </c>
      <c r="E1486" s="2">
        <f t="shared" si="184"/>
        <v>13.522719999999998</v>
      </c>
      <c r="F1486" s="2">
        <f t="shared" si="177"/>
        <v>13.305210000000002</v>
      </c>
      <c r="G1486" s="2">
        <f t="shared" si="179"/>
        <v>13.091253999999999</v>
      </c>
      <c r="H1486" s="2">
        <f t="shared" si="183"/>
        <v>12.037334500000002</v>
      </c>
      <c r="I1486" s="2">
        <f t="array" ref="I1486">SUMPRODUCT(B1470:B1489, (ROW(B1470:B1489)-ROW(B1470)+1)) / (20*21/2)</f>
        <v>13.478609523809524</v>
      </c>
      <c r="J1486" s="2">
        <f t="shared" si="178"/>
        <v>13.349413594753832</v>
      </c>
      <c r="K1486" s="2">
        <f t="shared" si="180"/>
        <v>13.198284690449396</v>
      </c>
    </row>
    <row r="1487" spans="1:11" ht="13.5" x14ac:dyDescent="0.25">
      <c r="A1487" s="3">
        <f>TITRES_STAT!B1490</f>
        <v>44176</v>
      </c>
      <c r="B1487" s="17">
        <f>TITRES_STAT!D1490</f>
        <v>13.527699999999999</v>
      </c>
      <c r="C1487" s="2">
        <f t="shared" si="181"/>
        <v>7.0999999999994401E-3</v>
      </c>
      <c r="D1487" s="2">
        <f t="shared" si="182"/>
        <v>13.512039999999999</v>
      </c>
      <c r="E1487" s="2">
        <f t="shared" si="184"/>
        <v>13.534109999999998</v>
      </c>
      <c r="F1487" s="2">
        <f t="shared" si="177"/>
        <v>13.327280000000002</v>
      </c>
      <c r="G1487" s="2">
        <f t="shared" si="179"/>
        <v>13.094101999999998</v>
      </c>
      <c r="H1487" s="2">
        <f t="shared" si="183"/>
        <v>12.049142000000002</v>
      </c>
      <c r="I1487" s="2">
        <f t="array" ref="I1487">SUMPRODUCT(B1471:B1490, (ROW(B1471:B1490)-ROW(B1471)+1)) / (20*21/2)</f>
        <v>13.492882857142858</v>
      </c>
      <c r="J1487" s="2">
        <f t="shared" si="178"/>
        <v>13.366393252396325</v>
      </c>
      <c r="K1487" s="2">
        <f t="shared" si="180"/>
        <v>13.211202937882755</v>
      </c>
    </row>
    <row r="1488" spans="1:11" ht="13.5" x14ac:dyDescent="0.25">
      <c r="A1488" s="3">
        <f>TITRES_STAT!B1491</f>
        <v>44179</v>
      </c>
      <c r="B1488" s="17">
        <f>TITRES_STAT!D1491</f>
        <v>13.527699999999999</v>
      </c>
      <c r="C1488" s="2">
        <f t="shared" si="181"/>
        <v>0</v>
      </c>
      <c r="D1488" s="2">
        <f t="shared" si="182"/>
        <v>13.52628</v>
      </c>
      <c r="E1488" s="2">
        <f t="shared" si="184"/>
        <v>13.516309999999999</v>
      </c>
      <c r="F1488" s="2">
        <f t="shared" si="177"/>
        <v>13.349350000000001</v>
      </c>
      <c r="G1488" s="2">
        <f t="shared" si="179"/>
        <v>13.104923999999999</v>
      </c>
      <c r="H1488" s="2">
        <f t="shared" si="183"/>
        <v>12.060593000000001</v>
      </c>
      <c r="I1488" s="2">
        <f t="array" ref="I1488">SUMPRODUCT(B1472:B1491, (ROW(B1472:B1491)-ROW(B1472)+1)) / (20*21/2)</f>
        <v>13.503057619047617</v>
      </c>
      <c r="J1488" s="2">
        <f t="shared" si="178"/>
        <v>13.38175579978715</v>
      </c>
      <c r="K1488" s="2">
        <f t="shared" si="180"/>
        <v>13.223614587377549</v>
      </c>
    </row>
    <row r="1489" spans="1:11" ht="13.5" x14ac:dyDescent="0.25">
      <c r="A1489" s="3">
        <f>TITRES_STAT!B1492</f>
        <v>44180</v>
      </c>
      <c r="B1489" s="17">
        <f>TITRES_STAT!D1492</f>
        <v>13.527699999999999</v>
      </c>
      <c r="C1489" s="2">
        <f t="shared" si="181"/>
        <v>0</v>
      </c>
      <c r="D1489" s="2">
        <f t="shared" si="182"/>
        <v>13.526279999999996</v>
      </c>
      <c r="E1489" s="2">
        <f t="shared" si="184"/>
        <v>13.523429999999999</v>
      </c>
      <c r="F1489" s="2">
        <f t="shared" si="177"/>
        <v>13.377830000000003</v>
      </c>
      <c r="G1489" s="2">
        <f t="shared" si="179"/>
        <v>13.117739999999994</v>
      </c>
      <c r="H1489" s="2">
        <f t="shared" si="183"/>
        <v>12.0724555</v>
      </c>
      <c r="I1489" s="2">
        <f t="array" ref="I1489">SUMPRODUCT(B1473:B1492, (ROW(B1473:B1492)-ROW(B1473)+1)) / (20*21/2)</f>
        <v>13.511229999999998</v>
      </c>
      <c r="J1489" s="2">
        <f t="shared" si="178"/>
        <v>13.395655247426468</v>
      </c>
      <c r="K1489" s="2">
        <f t="shared" si="180"/>
        <v>13.235539505519606</v>
      </c>
    </row>
    <row r="1490" spans="1:11" ht="13.5" x14ac:dyDescent="0.25">
      <c r="A1490" s="3">
        <f>TITRES_STAT!B1493</f>
        <v>44181</v>
      </c>
      <c r="B1490" s="17">
        <f>TITRES_STAT!D1493</f>
        <v>13.527699999999999</v>
      </c>
      <c r="C1490" s="2">
        <f t="shared" si="181"/>
        <v>0</v>
      </c>
      <c r="D1490" s="2">
        <f t="shared" si="182"/>
        <v>13.526279999999996</v>
      </c>
      <c r="E1490" s="2">
        <f t="shared" si="184"/>
        <v>13.53055</v>
      </c>
      <c r="F1490" s="2">
        <f t="shared" si="177"/>
        <v>13.406665000000004</v>
      </c>
      <c r="G1490" s="2">
        <f t="shared" si="179"/>
        <v>13.124859999999996</v>
      </c>
      <c r="H1490" s="2">
        <f t="shared" si="183"/>
        <v>12.084235500000002</v>
      </c>
      <c r="I1490" s="2">
        <f t="array" ref="I1490">SUMPRODUCT(B1474:B1493, (ROW(B1474:B1493)-ROW(B1474)+1)) / (20*21/2)</f>
        <v>13.52163619047619</v>
      </c>
      <c r="J1490" s="2">
        <f t="shared" si="178"/>
        <v>13.408230938147756</v>
      </c>
      <c r="K1490" s="2">
        <f t="shared" si="180"/>
        <v>13.246996779812955</v>
      </c>
    </row>
    <row r="1491" spans="1:11" ht="13.5" x14ac:dyDescent="0.25">
      <c r="A1491" s="3">
        <f>TITRES_STAT!B1494</f>
        <v>44182</v>
      </c>
      <c r="B1491" s="17">
        <f>TITRES_STAT!D1494</f>
        <v>13.513500000000001</v>
      </c>
      <c r="C1491" s="2">
        <f t="shared" si="181"/>
        <v>-1.419999999999888E-2</v>
      </c>
      <c r="D1491" s="2">
        <f t="shared" si="182"/>
        <v>13.52486</v>
      </c>
      <c r="E1491" s="2">
        <f t="shared" si="184"/>
        <v>13.518449999999998</v>
      </c>
      <c r="F1491" s="2">
        <f t="shared" si="177"/>
        <v>13.434790000000003</v>
      </c>
      <c r="G1491" s="2">
        <f t="shared" si="179"/>
        <v>13.130271999999996</v>
      </c>
      <c r="H1491" s="2">
        <f t="shared" si="183"/>
        <v>12.095753000000002</v>
      </c>
      <c r="I1491" s="2">
        <f t="array" ref="I1491">SUMPRODUCT(B1475:B1494, (ROW(B1475:B1494)-ROW(B1475)+1)) / (20*21/2)</f>
        <v>13.526244761904762</v>
      </c>
      <c r="J1491" s="2">
        <f t="shared" si="178"/>
        <v>13.418256563086064</v>
      </c>
      <c r="K1491" s="2">
        <f t="shared" si="180"/>
        <v>13.257447886486958</v>
      </c>
    </row>
    <row r="1492" spans="1:11" ht="13.5" x14ac:dyDescent="0.25">
      <c r="A1492" s="3">
        <f>TITRES_STAT!B1495</f>
        <v>44183</v>
      </c>
      <c r="B1492" s="17">
        <f>TITRES_STAT!D1495</f>
        <v>13.5206</v>
      </c>
      <c r="C1492" s="2">
        <f t="shared" si="181"/>
        <v>7.0999999999994401E-3</v>
      </c>
      <c r="D1492" s="2">
        <f t="shared" si="182"/>
        <v>13.523439999999999</v>
      </c>
      <c r="E1492" s="2">
        <f t="shared" si="184"/>
        <v>13.517739999999998</v>
      </c>
      <c r="F1492" s="2">
        <f t="shared" ref="F1492:F1555" si="185">AVERAGE(B1473:B1492)</f>
        <v>13.461135000000004</v>
      </c>
      <c r="G1492" s="2">
        <f t="shared" si="179"/>
        <v>13.140097999999997</v>
      </c>
      <c r="H1492" s="2">
        <f t="shared" si="183"/>
        <v>12.107168500000002</v>
      </c>
      <c r="I1492" s="2">
        <f t="array" ref="I1492">SUMPRODUCT(B1476:B1495, (ROW(B1476:B1495)-ROW(B1476)+1)) / (20*21/2)</f>
        <v>13.528041428571429</v>
      </c>
      <c r="J1492" s="2">
        <f t="shared" si="178"/>
        <v>13.428003557077869</v>
      </c>
      <c r="K1492" s="2">
        <f t="shared" si="180"/>
        <v>13.267767577212959</v>
      </c>
    </row>
    <row r="1493" spans="1:11" ht="13.5" x14ac:dyDescent="0.25">
      <c r="A1493" s="3">
        <f>TITRES_STAT!B1496</f>
        <v>44186</v>
      </c>
      <c r="B1493" s="17">
        <f>TITRES_STAT!D1496</f>
        <v>13.570399999999999</v>
      </c>
      <c r="C1493" s="2">
        <f t="shared" si="181"/>
        <v>4.97999999999994E-2</v>
      </c>
      <c r="D1493" s="2">
        <f t="shared" si="182"/>
        <v>13.531979999999999</v>
      </c>
      <c r="E1493" s="2">
        <f t="shared" si="184"/>
        <v>13.52913</v>
      </c>
      <c r="F1493" s="2">
        <f t="shared" si="185"/>
        <v>13.486410000000003</v>
      </c>
      <c r="G1493" s="2">
        <f t="shared" si="179"/>
        <v>13.150919999999994</v>
      </c>
      <c r="H1493" s="2">
        <f t="shared" si="183"/>
        <v>12.117243500000002</v>
      </c>
      <c r="I1493" s="2">
        <f t="array" ref="I1493">SUMPRODUCT(B1477:B1496, (ROW(B1477:B1496)-ROW(B1477)+1)) / (20*21/2)</f>
        <v>13.528144761904761</v>
      </c>
      <c r="J1493" s="2">
        <f t="shared" ref="J1493:J1556" si="186">$J$4*B1493+J1492*(1-$J$4)</f>
        <v>13.441565123070452</v>
      </c>
      <c r="K1493" s="2">
        <f t="shared" si="180"/>
        <v>13.279635515361472</v>
      </c>
    </row>
    <row r="1494" spans="1:11" ht="13.5" x14ac:dyDescent="0.25">
      <c r="A1494" s="3">
        <f>TITRES_STAT!B1497</f>
        <v>44187</v>
      </c>
      <c r="B1494" s="17">
        <f>TITRES_STAT!D1497</f>
        <v>13.534800000000001</v>
      </c>
      <c r="C1494" s="2">
        <f t="shared" si="181"/>
        <v>-3.5599999999998744E-2</v>
      </c>
      <c r="D1494" s="2">
        <f t="shared" si="182"/>
        <v>13.5334</v>
      </c>
      <c r="E1494" s="2">
        <f t="shared" si="184"/>
        <v>13.529839999999998</v>
      </c>
      <c r="F1494" s="2">
        <f t="shared" si="185"/>
        <v>13.508835000000005</v>
      </c>
      <c r="G1494" s="2">
        <f t="shared" si="179"/>
        <v>13.161313999999996</v>
      </c>
      <c r="H1494" s="2">
        <f t="shared" si="183"/>
        <v>12.126757</v>
      </c>
      <c r="I1494" s="2">
        <f t="array" ref="I1494">SUMPRODUCT(B1478:B1497, (ROW(B1478:B1497)-ROW(B1478)+1)) / (20*21/2)</f>
        <v>13.520822857142857</v>
      </c>
      <c r="J1494" s="2">
        <f t="shared" si="186"/>
        <v>13.450444635158981</v>
      </c>
      <c r="K1494" s="2">
        <f t="shared" si="180"/>
        <v>13.289641965739452</v>
      </c>
    </row>
    <row r="1495" spans="1:11" ht="13.5" x14ac:dyDescent="0.25">
      <c r="A1495" s="3">
        <f>TITRES_STAT!B1498</f>
        <v>44188</v>
      </c>
      <c r="B1495" s="17">
        <f>TITRES_STAT!D1498</f>
        <v>13.527699999999999</v>
      </c>
      <c r="C1495" s="2">
        <f t="shared" si="181"/>
        <v>-7.1000000000012164E-3</v>
      </c>
      <c r="D1495" s="2">
        <f t="shared" si="182"/>
        <v>13.5334</v>
      </c>
      <c r="E1495" s="2">
        <f t="shared" si="184"/>
        <v>13.529839999999998</v>
      </c>
      <c r="F1495" s="2">
        <f t="shared" si="185"/>
        <v>13.519515000000002</v>
      </c>
      <c r="G1495" s="2">
        <f t="shared" si="179"/>
        <v>13.172563999999996</v>
      </c>
      <c r="H1495" s="2">
        <f t="shared" si="183"/>
        <v>12.136563499999999</v>
      </c>
      <c r="I1495" s="2">
        <f t="array" ref="I1495">SUMPRODUCT(B1479:B1498, (ROW(B1479:B1498)-ROW(B1479)+1)) / (20*21/2)</f>
        <v>13.505874285714286</v>
      </c>
      <c r="J1495" s="2">
        <f t="shared" si="186"/>
        <v>13.457802288953364</v>
      </c>
      <c r="K1495" s="2">
        <f t="shared" si="180"/>
        <v>13.298977574926141</v>
      </c>
    </row>
    <row r="1496" spans="1:11" ht="13.5" x14ac:dyDescent="0.25">
      <c r="A1496" s="3">
        <f>TITRES_STAT!B1499</f>
        <v>44189</v>
      </c>
      <c r="B1496" s="17">
        <f>TITRES_STAT!D1499</f>
        <v>13.5206</v>
      </c>
      <c r="C1496" s="2">
        <f t="shared" si="181"/>
        <v>-7.0999999999994401E-3</v>
      </c>
      <c r="D1496" s="2">
        <f t="shared" si="182"/>
        <v>13.53482</v>
      </c>
      <c r="E1496" s="2">
        <f t="shared" si="184"/>
        <v>13.529840000000002</v>
      </c>
      <c r="F1496" s="2">
        <f t="shared" si="185"/>
        <v>13.52628</v>
      </c>
      <c r="G1496" s="2">
        <f t="shared" si="179"/>
        <v>13.183813999999995</v>
      </c>
      <c r="H1496" s="2">
        <f t="shared" si="183"/>
        <v>12.146883000000001</v>
      </c>
      <c r="I1496" s="2">
        <f t="array" ref="I1496">SUMPRODUCT(B1480:B1499, (ROW(B1480:B1499)-ROW(B1480)+1)) / (20*21/2)</f>
        <v>13.500652380952381</v>
      </c>
      <c r="J1496" s="2">
        <f t="shared" si="186"/>
        <v>13.463783023338758</v>
      </c>
      <c r="K1496" s="2">
        <f t="shared" si="180"/>
        <v>13.307668650419233</v>
      </c>
    </row>
    <row r="1497" spans="1:11" ht="13.5" x14ac:dyDescent="0.25">
      <c r="A1497" s="3">
        <f>TITRES_STAT!B1500</f>
        <v>44190</v>
      </c>
      <c r="B1497" s="17">
        <f>TITRES_STAT!D1500</f>
        <v>13.449400000000001</v>
      </c>
      <c r="C1497" s="2">
        <f t="shared" si="181"/>
        <v>-7.1199999999999264E-2</v>
      </c>
      <c r="D1497" s="2">
        <f t="shared" si="182"/>
        <v>13.520580000000001</v>
      </c>
      <c r="E1497" s="2">
        <f t="shared" si="184"/>
        <v>13.52201</v>
      </c>
      <c r="F1497" s="2">
        <f t="shared" si="185"/>
        <v>13.528060000000002</v>
      </c>
      <c r="G1497" s="2">
        <f t="shared" si="179"/>
        <v>13.193923999999996</v>
      </c>
      <c r="H1497" s="2">
        <f t="shared" si="183"/>
        <v>12.157942499999999</v>
      </c>
      <c r="I1497" s="2">
        <f t="array" ref="I1497">SUMPRODUCT(B1481:B1500, (ROW(B1481:B1500)-ROW(B1481)+1)) / (20*21/2)</f>
        <v>13.501535238095236</v>
      </c>
      <c r="J1497" s="2">
        <f t="shared" si="186"/>
        <v>13.46241321159221</v>
      </c>
      <c r="K1497" s="2">
        <f t="shared" si="180"/>
        <v>13.313226742559655</v>
      </c>
    </row>
    <row r="1498" spans="1:11" ht="13.5" x14ac:dyDescent="0.25">
      <c r="A1498" s="3">
        <f>TITRES_STAT!B1501</f>
        <v>44193</v>
      </c>
      <c r="B1498" s="17">
        <f>TITRES_STAT!D1501</f>
        <v>13.3711</v>
      </c>
      <c r="C1498" s="2">
        <f t="shared" si="181"/>
        <v>-7.830000000000048E-2</v>
      </c>
      <c r="D1498" s="2">
        <f t="shared" si="182"/>
        <v>13.48072</v>
      </c>
      <c r="E1498" s="2">
        <f t="shared" si="184"/>
        <v>13.506350000000001</v>
      </c>
      <c r="F1498" s="2">
        <f t="shared" si="185"/>
        <v>13.511330000000001</v>
      </c>
      <c r="G1498" s="2">
        <f t="shared" si="179"/>
        <v>13.196915999999995</v>
      </c>
      <c r="H1498" s="2">
        <f t="shared" si="183"/>
        <v>12.170254999999997</v>
      </c>
      <c r="I1498" s="2">
        <f t="array" ref="I1498">SUMPRODUCT(B1482:B1501, (ROW(B1482:B1501)-ROW(B1482)+1)) / (20*21/2)</f>
        <v>13.503465238095236</v>
      </c>
      <c r="J1498" s="2">
        <f t="shared" si="186"/>
        <v>13.453716715250096</v>
      </c>
      <c r="K1498" s="2">
        <f t="shared" si="180"/>
        <v>13.315496282067119</v>
      </c>
    </row>
    <row r="1499" spans="1:11" ht="13.5" x14ac:dyDescent="0.25">
      <c r="A1499" s="3">
        <f>TITRES_STAT!B1502</f>
        <v>44194</v>
      </c>
      <c r="B1499" s="17">
        <f>TITRES_STAT!D1502</f>
        <v>13.4565</v>
      </c>
      <c r="C1499" s="2">
        <f t="shared" si="181"/>
        <v>8.539999999999992E-2</v>
      </c>
      <c r="D1499" s="2">
        <f t="shared" si="182"/>
        <v>13.465059999999999</v>
      </c>
      <c r="E1499" s="2">
        <f t="shared" si="184"/>
        <v>13.499230000000001</v>
      </c>
      <c r="F1499" s="2">
        <f t="shared" si="185"/>
        <v>13.511330000000001</v>
      </c>
      <c r="G1499" s="2">
        <f t="shared" si="179"/>
        <v>13.204035999999991</v>
      </c>
      <c r="H1499" s="2">
        <f t="shared" si="183"/>
        <v>12.183268999999997</v>
      </c>
      <c r="I1499" s="2">
        <f t="array" ref="I1499">SUMPRODUCT(B1483:B1502, (ROW(B1483:B1502)-ROW(B1483)+1)) / (20*21/2)</f>
        <v>13.491631904761906</v>
      </c>
      <c r="J1499" s="2">
        <f t="shared" si="186"/>
        <v>13.453981789988182</v>
      </c>
      <c r="K1499" s="2">
        <f t="shared" si="180"/>
        <v>13.321025839633116</v>
      </c>
    </row>
    <row r="1500" spans="1:11" ht="13.5" x14ac:dyDescent="0.25">
      <c r="A1500" s="3">
        <f>TITRES_STAT!B1503</f>
        <v>44195</v>
      </c>
      <c r="B1500" s="17">
        <f>TITRES_STAT!D1503</f>
        <v>13.5206</v>
      </c>
      <c r="C1500" s="2">
        <f t="shared" si="181"/>
        <v>6.4099999999999824E-2</v>
      </c>
      <c r="D1500" s="2">
        <f t="shared" si="182"/>
        <v>13.463639999999998</v>
      </c>
      <c r="E1500" s="2">
        <f t="shared" si="184"/>
        <v>13.498519999999999</v>
      </c>
      <c r="F1500" s="2">
        <f t="shared" si="185"/>
        <v>13.514535</v>
      </c>
      <c r="G1500" s="2">
        <f t="shared" si="179"/>
        <v>13.215569999999991</v>
      </c>
      <c r="H1500" s="2">
        <f t="shared" si="183"/>
        <v>12.196603499999997</v>
      </c>
      <c r="I1500" s="2">
        <f t="array" ref="I1500">SUMPRODUCT(B1484:B1503, (ROW(B1484:B1503)-ROW(B1484)+1)) / (20*21/2)</f>
        <v>13.477762380952381</v>
      </c>
      <c r="J1500" s="2">
        <f t="shared" si="186"/>
        <v>13.460326381417879</v>
      </c>
      <c r="K1500" s="2">
        <f t="shared" si="180"/>
        <v>13.328852277294562</v>
      </c>
    </row>
    <row r="1501" spans="1:11" ht="13.5" x14ac:dyDescent="0.25">
      <c r="A1501" s="3">
        <f>TITRES_STAT!B1504</f>
        <v>44196</v>
      </c>
      <c r="B1501" s="17">
        <f>TITRES_STAT!D1504</f>
        <v>13.534800000000001</v>
      </c>
      <c r="C1501" s="2">
        <f t="shared" si="181"/>
        <v>1.4200000000000657E-2</v>
      </c>
      <c r="D1501" s="2">
        <f t="shared" si="182"/>
        <v>13.466480000000001</v>
      </c>
      <c r="E1501" s="2">
        <f t="shared" si="184"/>
        <v>13.500649999999998</v>
      </c>
      <c r="F1501" s="2">
        <f t="shared" si="185"/>
        <v>13.509550000000001</v>
      </c>
      <c r="G1501" s="2">
        <f t="shared" si="179"/>
        <v>13.227529999999993</v>
      </c>
      <c r="H1501" s="2">
        <f t="shared" si="183"/>
        <v>12.211378999999997</v>
      </c>
      <c r="I1501" s="2">
        <f t="array" ref="I1501">SUMPRODUCT(B1485:B1504, (ROW(B1485:B1504)-ROW(B1485)+1)) / (20*21/2)</f>
        <v>13.461653333333336</v>
      </c>
      <c r="J1501" s="2">
        <f t="shared" si="186"/>
        <v>13.467419106997129</v>
      </c>
      <c r="K1501" s="2">
        <f t="shared" si="180"/>
        <v>13.336928658577127</v>
      </c>
    </row>
    <row r="1502" spans="1:11" ht="13.5" x14ac:dyDescent="0.25">
      <c r="A1502" s="3">
        <f>TITRES_STAT!B1505</f>
        <v>44200</v>
      </c>
      <c r="B1502" s="17">
        <f>TITRES_STAT!D1505</f>
        <v>13.385300000000001</v>
      </c>
      <c r="C1502" s="2">
        <f t="shared" si="181"/>
        <v>-0.14949999999999974</v>
      </c>
      <c r="D1502" s="2">
        <f t="shared" si="182"/>
        <v>13.453659999999999</v>
      </c>
      <c r="E1502" s="2">
        <f t="shared" si="184"/>
        <v>13.487120000000001</v>
      </c>
      <c r="F1502" s="2">
        <f t="shared" si="185"/>
        <v>13.502429999999999</v>
      </c>
      <c r="G1502" s="2">
        <f t="shared" si="179"/>
        <v>13.236073999999995</v>
      </c>
      <c r="H1502" s="2">
        <f t="shared" si="183"/>
        <v>12.227161499999996</v>
      </c>
      <c r="I1502" s="2">
        <f t="array" ref="I1502">SUMPRODUCT(B1486:B1505, (ROW(B1486:B1505)-ROW(B1486)+1)) / (20*21/2)</f>
        <v>13.452598571428572</v>
      </c>
      <c r="J1502" s="2">
        <f t="shared" si="186"/>
        <v>13.45959823966407</v>
      </c>
      <c r="K1502" s="2">
        <f t="shared" si="180"/>
        <v>13.338825573927044</v>
      </c>
    </row>
    <row r="1503" spans="1:11" ht="13.5" x14ac:dyDescent="0.25">
      <c r="A1503" s="3">
        <f>TITRES_STAT!B1506</f>
        <v>44201</v>
      </c>
      <c r="B1503" s="17">
        <f>TITRES_STAT!D1506</f>
        <v>13.3568</v>
      </c>
      <c r="C1503" s="2">
        <f t="shared" si="181"/>
        <v>-2.850000000000108E-2</v>
      </c>
      <c r="D1503" s="2">
        <f t="shared" si="182"/>
        <v>13.450799999999997</v>
      </c>
      <c r="E1503" s="2">
        <f t="shared" si="184"/>
        <v>13.46576</v>
      </c>
      <c r="F1503" s="2">
        <f t="shared" si="185"/>
        <v>13.497445000000003</v>
      </c>
      <c r="G1503" s="2">
        <f t="shared" si="179"/>
        <v>13.244189999999993</v>
      </c>
      <c r="H1503" s="2">
        <f t="shared" si="183"/>
        <v>12.245843499999996</v>
      </c>
      <c r="I1503" s="2">
        <f t="array" ref="I1503">SUMPRODUCT(B1487:B1506, (ROW(B1487:B1506)-ROW(B1487)+1)) / (20*21/2)</f>
        <v>13.450292857142855</v>
      </c>
      <c r="J1503" s="2">
        <f t="shared" si="186"/>
        <v>13.449807931124633</v>
      </c>
      <c r="K1503" s="2">
        <f t="shared" si="180"/>
        <v>13.339530453380886</v>
      </c>
    </row>
    <row r="1504" spans="1:11" ht="13.5" x14ac:dyDescent="0.25">
      <c r="A1504" s="3">
        <f>TITRES_STAT!B1507</f>
        <v>44202</v>
      </c>
      <c r="B1504" s="17">
        <f>TITRES_STAT!D1507</f>
        <v>13.3283</v>
      </c>
      <c r="C1504" s="2">
        <f t="shared" si="181"/>
        <v>-2.8499999999999304E-2</v>
      </c>
      <c r="D1504" s="2">
        <f t="shared" si="182"/>
        <v>13.42516</v>
      </c>
      <c r="E1504" s="2">
        <f t="shared" si="184"/>
        <v>13.445110000000003</v>
      </c>
      <c r="F1504" s="2">
        <f t="shared" si="185"/>
        <v>13.487475</v>
      </c>
      <c r="G1504" s="2">
        <f t="shared" si="179"/>
        <v>13.253301999999994</v>
      </c>
      <c r="H1504" s="2">
        <f t="shared" si="183"/>
        <v>12.266520999999997</v>
      </c>
      <c r="I1504" s="2">
        <f t="array" ref="I1504">SUMPRODUCT(B1488:B1507, (ROW(B1488:B1507)-ROW(B1488)+1)) / (20*21/2)</f>
        <v>13.448292380952381</v>
      </c>
      <c r="J1504" s="2">
        <f t="shared" si="186"/>
        <v>13.438235747208001</v>
      </c>
      <c r="K1504" s="2">
        <f t="shared" si="180"/>
        <v>13.339090043444381</v>
      </c>
    </row>
    <row r="1505" spans="1:11" ht="13.5" x14ac:dyDescent="0.25">
      <c r="A1505" s="3">
        <f>TITRES_STAT!B1508</f>
        <v>44203</v>
      </c>
      <c r="B1505" s="17">
        <f>TITRES_STAT!D1508</f>
        <v>13.3924</v>
      </c>
      <c r="C1505" s="2">
        <f t="shared" si="181"/>
        <v>6.4099999999999824E-2</v>
      </c>
      <c r="D1505" s="2">
        <f t="shared" si="182"/>
        <v>13.399519999999999</v>
      </c>
      <c r="E1505" s="2">
        <f t="shared" si="184"/>
        <v>13.43158</v>
      </c>
      <c r="F1505" s="2">
        <f t="shared" si="185"/>
        <v>13.480709999999998</v>
      </c>
      <c r="G1505" s="2">
        <f t="shared" si="179"/>
        <v>13.264835999999994</v>
      </c>
      <c r="H1505" s="2">
        <f t="shared" si="183"/>
        <v>12.286340499999996</v>
      </c>
      <c r="I1505" s="2">
        <f t="array" ref="I1505">SUMPRODUCT(B1489:B1508, (ROW(B1489:B1508)-ROW(B1489)+1)) / (20*21/2)</f>
        <v>13.452059523809526</v>
      </c>
      <c r="J1505" s="2">
        <f t="shared" si="186"/>
        <v>13.433870437950096</v>
      </c>
      <c r="K1505" s="2">
        <f t="shared" si="180"/>
        <v>13.341180629975975</v>
      </c>
    </row>
    <row r="1506" spans="1:11" ht="13.5" x14ac:dyDescent="0.25">
      <c r="A1506" s="3">
        <f>TITRES_STAT!B1509</f>
        <v>44204</v>
      </c>
      <c r="B1506" s="17">
        <f>TITRES_STAT!D1509</f>
        <v>13.4565</v>
      </c>
      <c r="C1506" s="2">
        <f t="shared" si="181"/>
        <v>6.4099999999999824E-2</v>
      </c>
      <c r="D1506" s="2">
        <f t="shared" si="182"/>
        <v>13.383860000000002</v>
      </c>
      <c r="E1506" s="2">
        <f t="shared" si="184"/>
        <v>13.42517</v>
      </c>
      <c r="F1506" s="2">
        <f t="shared" si="185"/>
        <v>13.477505000000003</v>
      </c>
      <c r="G1506" s="2">
        <f t="shared" si="179"/>
        <v>13.279075999999993</v>
      </c>
      <c r="H1506" s="2">
        <f t="shared" si="183"/>
        <v>12.307055999999998</v>
      </c>
      <c r="I1506" s="2">
        <f t="array" ref="I1506">SUMPRODUCT(B1490:B1509, (ROW(B1490:B1509)-ROW(B1490)+1)) / (20*21/2)</f>
        <v>13.447751428571429</v>
      </c>
      <c r="J1506" s="2">
        <f t="shared" si="186"/>
        <v>13.436025634335802</v>
      </c>
      <c r="K1506" s="2">
        <f t="shared" si="180"/>
        <v>13.345702958212213</v>
      </c>
    </row>
    <row r="1507" spans="1:11" ht="13.5" x14ac:dyDescent="0.25">
      <c r="A1507" s="3">
        <f>TITRES_STAT!B1510</f>
        <v>44207</v>
      </c>
      <c r="B1507" s="17">
        <f>TITRES_STAT!D1510</f>
        <v>13.4565</v>
      </c>
      <c r="C1507" s="2">
        <f t="shared" si="181"/>
        <v>0</v>
      </c>
      <c r="D1507" s="2">
        <f t="shared" si="182"/>
        <v>13.398099999999999</v>
      </c>
      <c r="E1507" s="2">
        <f t="shared" si="184"/>
        <v>13.425880000000001</v>
      </c>
      <c r="F1507" s="2">
        <f t="shared" si="185"/>
        <v>13.473945000000001</v>
      </c>
      <c r="G1507" s="2">
        <f t="shared" si="179"/>
        <v>13.294027999999994</v>
      </c>
      <c r="H1507" s="2">
        <f t="shared" si="183"/>
        <v>12.326510999999996</v>
      </c>
      <c r="I1507" s="2">
        <f t="array" ref="I1507">SUMPRODUCT(B1491:B1510, (ROW(B1491:B1510)-ROW(B1491)+1)) / (20*21/2)</f>
        <v>13.450022857142859</v>
      </c>
      <c r="J1507" s="2">
        <f t="shared" si="186"/>
        <v>13.437975573922868</v>
      </c>
      <c r="K1507" s="2">
        <f t="shared" si="180"/>
        <v>13.350047940243108</v>
      </c>
    </row>
    <row r="1508" spans="1:11" ht="13.5" x14ac:dyDescent="0.25">
      <c r="A1508" s="3">
        <f>TITRES_STAT!B1511</f>
        <v>44208</v>
      </c>
      <c r="B1508" s="17">
        <f>TITRES_STAT!D1511</f>
        <v>13.513500000000001</v>
      </c>
      <c r="C1508" s="2">
        <f t="shared" si="181"/>
        <v>5.7000000000000384E-2</v>
      </c>
      <c r="D1508" s="2">
        <f t="shared" si="182"/>
        <v>13.42944</v>
      </c>
      <c r="E1508" s="2">
        <f t="shared" si="184"/>
        <v>13.440119999999999</v>
      </c>
      <c r="F1508" s="2">
        <f t="shared" si="185"/>
        <v>13.473235000000003</v>
      </c>
      <c r="G1508" s="2">
        <f t="shared" si="179"/>
        <v>13.312255999999998</v>
      </c>
      <c r="H1508" s="2">
        <f t="shared" si="183"/>
        <v>12.344825499999997</v>
      </c>
      <c r="I1508" s="2">
        <f t="array" ref="I1508">SUMPRODUCT(B1492:B1511, (ROW(B1492:B1511)-ROW(B1492)+1)) / (20*21/2)</f>
        <v>13.452463809523813</v>
      </c>
      <c r="J1508" s="2">
        <f t="shared" si="186"/>
        <v>13.445168376406404</v>
      </c>
      <c r="K1508" s="2">
        <f t="shared" si="180"/>
        <v>13.356457824939458</v>
      </c>
    </row>
    <row r="1509" spans="1:11" ht="13.5" x14ac:dyDescent="0.25">
      <c r="A1509" s="3">
        <f>TITRES_STAT!B1512</f>
        <v>44209</v>
      </c>
      <c r="B1509" s="17">
        <f>TITRES_STAT!D1512</f>
        <v>13.428000000000001</v>
      </c>
      <c r="C1509" s="2">
        <f t="shared" si="181"/>
        <v>-8.5499999999999687E-2</v>
      </c>
      <c r="D1509" s="2">
        <f t="shared" si="182"/>
        <v>13.44938</v>
      </c>
      <c r="E1509" s="2">
        <f t="shared" si="184"/>
        <v>13.437270000000002</v>
      </c>
      <c r="F1509" s="2">
        <f t="shared" si="185"/>
        <v>13.468250000000001</v>
      </c>
      <c r="G1509" s="2">
        <f t="shared" si="179"/>
        <v>13.328773999999999</v>
      </c>
      <c r="H1509" s="2">
        <f t="shared" si="183"/>
        <v>12.362958999999996</v>
      </c>
      <c r="I1509" s="2">
        <f t="array" ref="I1509">SUMPRODUCT(B1493:B1512, (ROW(B1493:B1512)-ROW(B1493)+1)) / (20*21/2)</f>
        <v>13.452968571428574</v>
      </c>
      <c r="J1509" s="2">
        <f t="shared" si="186"/>
        <v>13.443533292939128</v>
      </c>
      <c r="K1509" s="2">
        <f t="shared" si="180"/>
        <v>13.359263400432027</v>
      </c>
    </row>
    <row r="1510" spans="1:11" ht="13.5" x14ac:dyDescent="0.25">
      <c r="A1510" s="3">
        <f>TITRES_STAT!B1513</f>
        <v>44211</v>
      </c>
      <c r="B1510" s="17">
        <f>TITRES_STAT!D1513</f>
        <v>13.492100000000001</v>
      </c>
      <c r="C1510" s="2">
        <f t="shared" si="181"/>
        <v>6.4099999999999824E-2</v>
      </c>
      <c r="D1510" s="2">
        <f t="shared" si="182"/>
        <v>13.46932</v>
      </c>
      <c r="E1510" s="2">
        <f t="shared" si="184"/>
        <v>13.434419999999999</v>
      </c>
      <c r="F1510" s="2">
        <f t="shared" si="185"/>
        <v>13.466470000000001</v>
      </c>
      <c r="G1510" s="2">
        <f t="shared" si="179"/>
        <v>13.346857999999999</v>
      </c>
      <c r="H1510" s="2">
        <f t="shared" si="183"/>
        <v>12.381084499999996</v>
      </c>
      <c r="I1510" s="2">
        <f t="array" ref="I1510">SUMPRODUCT(B1494:B1513, (ROW(B1494:B1513)-ROW(B1494)+1)) / (20*21/2)</f>
        <v>13.459139523809526</v>
      </c>
      <c r="J1510" s="2">
        <f t="shared" si="186"/>
        <v>13.448158693611592</v>
      </c>
      <c r="K1510" s="2">
        <f t="shared" si="180"/>
        <v>13.364472678846457</v>
      </c>
    </row>
    <row r="1511" spans="1:11" ht="13.5" x14ac:dyDescent="0.25">
      <c r="A1511" s="3">
        <f>TITRES_STAT!B1514</f>
        <v>44214</v>
      </c>
      <c r="B1511" s="17">
        <f>TITRES_STAT!D1514</f>
        <v>13.492100000000001</v>
      </c>
      <c r="C1511" s="2">
        <f t="shared" si="181"/>
        <v>0</v>
      </c>
      <c r="D1511" s="2">
        <f t="shared" si="182"/>
        <v>13.47644</v>
      </c>
      <c r="E1511" s="2">
        <f t="shared" si="184"/>
        <v>13.430150000000001</v>
      </c>
      <c r="F1511" s="2">
        <f t="shared" si="185"/>
        <v>13.465399999999999</v>
      </c>
      <c r="G1511" s="2">
        <f t="shared" si="179"/>
        <v>13.364658000000002</v>
      </c>
      <c r="H1511" s="2">
        <f t="shared" si="183"/>
        <v>12.399565999999995</v>
      </c>
      <c r="I1511" s="2">
        <f t="array" ref="I1511">SUMPRODUCT(B1495:B1514, (ROW(B1495:B1514)-ROW(B1495)+1)) / (20*21/2)</f>
        <v>13.481113809523809</v>
      </c>
      <c r="J1511" s="2">
        <f t="shared" si="186"/>
        <v>13.452343579934299</v>
      </c>
      <c r="K1511" s="2">
        <f t="shared" si="180"/>
        <v>13.36947767183287</v>
      </c>
    </row>
    <row r="1512" spans="1:11" ht="13.5" x14ac:dyDescent="0.25">
      <c r="A1512" s="3">
        <f>TITRES_STAT!B1515</f>
        <v>44215</v>
      </c>
      <c r="B1512" s="17">
        <f>TITRES_STAT!D1515</f>
        <v>13.470700000000001</v>
      </c>
      <c r="C1512" s="2">
        <f t="shared" si="181"/>
        <v>-2.1399999999999864E-2</v>
      </c>
      <c r="D1512" s="2">
        <f t="shared" si="182"/>
        <v>13.479279999999999</v>
      </c>
      <c r="E1512" s="2">
        <f t="shared" si="184"/>
        <v>13.438689999999998</v>
      </c>
      <c r="F1512" s="2">
        <f t="shared" si="185"/>
        <v>13.462905000000001</v>
      </c>
      <c r="G1512" s="2">
        <f t="shared" si="179"/>
        <v>13.375622</v>
      </c>
      <c r="H1512" s="2">
        <f t="shared" si="183"/>
        <v>12.417584499999997</v>
      </c>
      <c r="I1512" s="2">
        <f t="array" ref="I1512">SUMPRODUCT(B1496:B1515, (ROW(B1496:B1515)-ROW(B1496)+1)) / (20*21/2)</f>
        <v>13.486741904761907</v>
      </c>
      <c r="J1512" s="2">
        <f t="shared" si="186"/>
        <v>13.454091810416747</v>
      </c>
      <c r="K1512" s="2">
        <f t="shared" si="180"/>
        <v>13.373447174898249</v>
      </c>
    </row>
    <row r="1513" spans="1:11" ht="13.5" x14ac:dyDescent="0.25">
      <c r="A1513" s="3">
        <f>TITRES_STAT!B1516</f>
        <v>44216</v>
      </c>
      <c r="B1513" s="17">
        <f>TITRES_STAT!D1516</f>
        <v>13.527699999999999</v>
      </c>
      <c r="C1513" s="2">
        <f t="shared" si="181"/>
        <v>5.6999999999998607E-2</v>
      </c>
      <c r="D1513" s="2">
        <f t="shared" si="182"/>
        <v>13.48212</v>
      </c>
      <c r="E1513" s="2">
        <f t="shared" si="184"/>
        <v>13.455779999999999</v>
      </c>
      <c r="F1513" s="2">
        <f t="shared" si="185"/>
        <v>13.46077</v>
      </c>
      <c r="G1513" s="2">
        <f t="shared" si="179"/>
        <v>13.383596000000002</v>
      </c>
      <c r="H1513" s="2">
        <f t="shared" si="183"/>
        <v>12.434818999999997</v>
      </c>
      <c r="I1513" s="2">
        <f t="array" ref="I1513">SUMPRODUCT(B1497:B1516, (ROW(B1497:B1516)-ROW(B1497)+1)) / (20*21/2)</f>
        <v>13.490331904761907</v>
      </c>
      <c r="J1513" s="2">
        <f t="shared" si="186"/>
        <v>13.461102114186581</v>
      </c>
      <c r="K1513" s="2">
        <f t="shared" si="180"/>
        <v>13.379496305294397</v>
      </c>
    </row>
    <row r="1514" spans="1:11" ht="13.5" x14ac:dyDescent="0.25">
      <c r="A1514" s="3">
        <f>TITRES_STAT!B1517</f>
        <v>44217</v>
      </c>
      <c r="B1514" s="17">
        <f>TITRES_STAT!D1517</f>
        <v>13.6915</v>
      </c>
      <c r="C1514" s="2">
        <f t="shared" si="181"/>
        <v>0.16380000000000017</v>
      </c>
      <c r="D1514" s="2">
        <f t="shared" si="182"/>
        <v>13.534820000000002</v>
      </c>
      <c r="E1514" s="2">
        <f t="shared" si="184"/>
        <v>13.492099999999999</v>
      </c>
      <c r="F1514" s="2">
        <f t="shared" si="185"/>
        <v>13.468605000000002</v>
      </c>
      <c r="G1514" s="2">
        <f t="shared" si="179"/>
        <v>13.395700000000001</v>
      </c>
      <c r="H1514" s="2">
        <f t="shared" si="183"/>
        <v>12.452981999999995</v>
      </c>
      <c r="I1514" s="2">
        <f t="array" ref="I1514">SUMPRODUCT(B1498:B1517, (ROW(B1498:B1517)-ROW(B1498)+1)) / (20*21/2)</f>
        <v>13.48246619047619</v>
      </c>
      <c r="J1514" s="2">
        <f t="shared" si="186"/>
        <v>13.483044769978335</v>
      </c>
      <c r="K1514" s="2">
        <f t="shared" si="180"/>
        <v>13.39173174430246</v>
      </c>
    </row>
    <row r="1515" spans="1:11" ht="13.5" x14ac:dyDescent="0.25">
      <c r="A1515" s="3">
        <f>TITRES_STAT!B1518</f>
        <v>44218</v>
      </c>
      <c r="B1515" s="17">
        <f>TITRES_STAT!D1518</f>
        <v>13.527699999999999</v>
      </c>
      <c r="C1515" s="2">
        <f t="shared" si="181"/>
        <v>-0.16380000000000017</v>
      </c>
      <c r="D1515" s="2">
        <f t="shared" si="182"/>
        <v>13.54194</v>
      </c>
      <c r="E1515" s="2">
        <f t="shared" si="184"/>
        <v>13.50563</v>
      </c>
      <c r="F1515" s="2">
        <f t="shared" si="185"/>
        <v>13.468605</v>
      </c>
      <c r="G1515" s="2">
        <f t="shared" si="179"/>
        <v>13.405668000000002</v>
      </c>
      <c r="H1515" s="2">
        <f t="shared" si="183"/>
        <v>12.471833499999995</v>
      </c>
      <c r="I1515" s="2">
        <f t="array" ref="I1515">SUMPRODUCT(B1499:B1518, (ROW(B1499:B1518)-ROW(B1499)+1)) / (20*21/2)</f>
        <v>13.468124761904765</v>
      </c>
      <c r="J1515" s="2">
        <f t="shared" si="186"/>
        <v>13.487297649028017</v>
      </c>
      <c r="K1515" s="2">
        <f t="shared" si="180"/>
        <v>13.397063832761187</v>
      </c>
    </row>
    <row r="1516" spans="1:11" ht="13.5" x14ac:dyDescent="0.25">
      <c r="A1516" s="3">
        <f>TITRES_STAT!B1519</f>
        <v>44221</v>
      </c>
      <c r="B1516" s="17">
        <f>TITRES_STAT!D1519</f>
        <v>13.5063</v>
      </c>
      <c r="C1516" s="2">
        <f t="shared" si="181"/>
        <v>-2.1399999999999864E-2</v>
      </c>
      <c r="D1516" s="2">
        <f t="shared" si="182"/>
        <v>13.544779999999999</v>
      </c>
      <c r="E1516" s="2">
        <f t="shared" si="184"/>
        <v>13.51061</v>
      </c>
      <c r="F1516" s="2">
        <f t="shared" si="185"/>
        <v>13.467890000000001</v>
      </c>
      <c r="G1516" s="2">
        <f t="shared" si="179"/>
        <v>13.415208000000002</v>
      </c>
      <c r="H1516" s="2">
        <f t="shared" si="183"/>
        <v>12.490851999999997</v>
      </c>
      <c r="I1516" s="2">
        <f t="array" ref="I1516">SUMPRODUCT(B1500:B1519, (ROW(B1500:B1519)-ROW(B1500)+1)) / (20*21/2)</f>
        <v>13.473721428571427</v>
      </c>
      <c r="J1516" s="2">
        <f t="shared" si="186"/>
        <v>13.489107396739634</v>
      </c>
      <c r="K1516" s="2">
        <f t="shared" si="180"/>
        <v>13.401347604025455</v>
      </c>
    </row>
    <row r="1517" spans="1:11" ht="13.5" x14ac:dyDescent="0.25">
      <c r="A1517" s="3">
        <f>TITRES_STAT!B1520</f>
        <v>44222</v>
      </c>
      <c r="B1517" s="17">
        <f>TITRES_STAT!D1520</f>
        <v>13.385300000000001</v>
      </c>
      <c r="C1517" s="2">
        <f t="shared" si="181"/>
        <v>-0.12099999999999866</v>
      </c>
      <c r="D1517" s="2">
        <f t="shared" si="182"/>
        <v>13.527699999999999</v>
      </c>
      <c r="E1517" s="2">
        <f t="shared" si="184"/>
        <v>13.503489999999999</v>
      </c>
      <c r="F1517" s="2">
        <f t="shared" si="185"/>
        <v>13.464684999999999</v>
      </c>
      <c r="G1517" s="2">
        <f t="shared" si="179"/>
        <v>13.421188000000004</v>
      </c>
      <c r="H1517" s="2">
        <f t="shared" si="183"/>
        <v>12.509512499999998</v>
      </c>
      <c r="I1517" s="2">
        <f t="array" ref="I1517">SUMPRODUCT(B1501:B1520, (ROW(B1501:B1520)-ROW(B1501)+1)) / (20*21/2)</f>
        <v>13.479689047619051</v>
      </c>
      <c r="J1517" s="2">
        <f t="shared" si="186"/>
        <v>13.479220978002527</v>
      </c>
      <c r="K1517" s="2">
        <f t="shared" si="180"/>
        <v>13.400718286220535</v>
      </c>
    </row>
    <row r="1518" spans="1:11" ht="13.5" x14ac:dyDescent="0.25">
      <c r="A1518" s="3">
        <f>TITRES_STAT!B1521</f>
        <v>44223</v>
      </c>
      <c r="B1518" s="17">
        <f>TITRES_STAT!D1521</f>
        <v>13.3141</v>
      </c>
      <c r="C1518" s="2">
        <f t="shared" si="181"/>
        <v>-7.120000000000104E-2</v>
      </c>
      <c r="D1518" s="2">
        <f t="shared" si="182"/>
        <v>13.484979999999998</v>
      </c>
      <c r="E1518" s="2">
        <f t="shared" si="184"/>
        <v>13.483549999999999</v>
      </c>
      <c r="F1518" s="2">
        <f t="shared" si="185"/>
        <v>13.461834999999999</v>
      </c>
      <c r="G1518" s="2">
        <f t="shared" si="179"/>
        <v>13.425744000000003</v>
      </c>
      <c r="H1518" s="2">
        <f t="shared" si="183"/>
        <v>12.527652499999997</v>
      </c>
      <c r="I1518" s="2">
        <f t="array" ref="I1518">SUMPRODUCT(B1502:B1521, (ROW(B1502:B1521)-ROW(B1502)+1)) / (20*21/2)</f>
        <v>13.472060952380954</v>
      </c>
      <c r="J1518" s="2">
        <f t="shared" si="186"/>
        <v>13.463495170573713</v>
      </c>
      <c r="K1518" s="2">
        <f t="shared" si="180"/>
        <v>13.397321490682476</v>
      </c>
    </row>
    <row r="1519" spans="1:11" ht="13.5" x14ac:dyDescent="0.25">
      <c r="A1519" s="3">
        <f>TITRES_STAT!B1522</f>
        <v>44224</v>
      </c>
      <c r="B1519" s="17">
        <f>TITRES_STAT!D1522</f>
        <v>13.5206</v>
      </c>
      <c r="C1519" s="2">
        <f t="shared" si="181"/>
        <v>0.20650000000000013</v>
      </c>
      <c r="D1519" s="2">
        <f t="shared" si="182"/>
        <v>13.450800000000001</v>
      </c>
      <c r="E1519" s="2">
        <f t="shared" si="184"/>
        <v>13.49281</v>
      </c>
      <c r="F1519" s="2">
        <f t="shared" si="185"/>
        <v>13.465039999999998</v>
      </c>
      <c r="G1519" s="2">
        <f t="shared" si="179"/>
        <v>13.436994000000004</v>
      </c>
      <c r="H1519" s="2">
        <f t="shared" si="183"/>
        <v>12.546989499999997</v>
      </c>
      <c r="I1519" s="2">
        <f t="array" ref="I1519">SUMPRODUCT(B1503:B1522, (ROW(B1503:B1522)-ROW(B1503)+1)) / (20*21/2)</f>
        <v>13.478706666666668</v>
      </c>
      <c r="J1519" s="2">
        <f t="shared" si="186"/>
        <v>13.46893372575717</v>
      </c>
      <c r="K1519" s="2">
        <f t="shared" si="180"/>
        <v>13.40215594202826</v>
      </c>
    </row>
    <row r="1520" spans="1:11" ht="13.5" x14ac:dyDescent="0.25">
      <c r="A1520" s="3">
        <f>TITRES_STAT!B1523</f>
        <v>44225</v>
      </c>
      <c r="B1520" s="17">
        <f>TITRES_STAT!D1523</f>
        <v>13.527699999999999</v>
      </c>
      <c r="C1520" s="2">
        <f t="shared" si="181"/>
        <v>7.0999999999994401E-3</v>
      </c>
      <c r="D1520" s="2">
        <f t="shared" si="182"/>
        <v>13.450800000000001</v>
      </c>
      <c r="E1520" s="2">
        <f t="shared" si="184"/>
        <v>13.496369999999999</v>
      </c>
      <c r="F1520" s="2">
        <f t="shared" si="185"/>
        <v>13.465395000000001</v>
      </c>
      <c r="G1520" s="2">
        <f t="shared" si="179"/>
        <v>13.448528000000008</v>
      </c>
      <c r="H1520" s="2">
        <f t="shared" si="183"/>
        <v>12.566663499999997</v>
      </c>
      <c r="I1520" s="2">
        <f t="array" ref="I1520">SUMPRODUCT(B1504:B1523, (ROW(B1504:B1523)-ROW(B1504)+1)) / (20*21/2)</f>
        <v>13.477893333333331</v>
      </c>
      <c r="J1520" s="2">
        <f t="shared" si="186"/>
        <v>13.474530513780296</v>
      </c>
      <c r="K1520" s="2">
        <f t="shared" si="180"/>
        <v>13.407079238419309</v>
      </c>
    </row>
    <row r="1521" spans="1:11" ht="13.5" x14ac:dyDescent="0.25">
      <c r="A1521" s="3">
        <f>TITRES_STAT!B1524</f>
        <v>44228</v>
      </c>
      <c r="B1521" s="17">
        <f>TITRES_STAT!D1524</f>
        <v>13.385300000000001</v>
      </c>
      <c r="C1521" s="2">
        <f t="shared" si="181"/>
        <v>-0.14239999999999853</v>
      </c>
      <c r="D1521" s="2">
        <f t="shared" si="182"/>
        <v>13.426599999999999</v>
      </c>
      <c r="E1521" s="2">
        <f t="shared" si="184"/>
        <v>13.48569</v>
      </c>
      <c r="F1521" s="2">
        <f t="shared" si="185"/>
        <v>13.457920000000001</v>
      </c>
      <c r="G1521" s="2">
        <f t="shared" si="179"/>
        <v>13.457214000000006</v>
      </c>
      <c r="H1521" s="2">
        <f t="shared" si="183"/>
        <v>12.585899499999996</v>
      </c>
      <c r="I1521" s="2">
        <f t="array" ref="I1521">SUMPRODUCT(B1505:B1524, (ROW(B1505:B1524)-ROW(B1505)+1)) / (20*21/2)</f>
        <v>13.466433809523808</v>
      </c>
      <c r="J1521" s="2">
        <f t="shared" si="186"/>
        <v>13.466032369610744</v>
      </c>
      <c r="K1521" s="2">
        <f t="shared" si="180"/>
        <v>13.406225150638159</v>
      </c>
    </row>
    <row r="1522" spans="1:11" ht="13.5" x14ac:dyDescent="0.25">
      <c r="A1522" s="3">
        <f>TITRES_STAT!B1525</f>
        <v>44229</v>
      </c>
      <c r="B1522" s="17">
        <f>TITRES_STAT!D1525</f>
        <v>13.527699999999999</v>
      </c>
      <c r="C1522" s="2">
        <f t="shared" si="181"/>
        <v>0.14239999999999853</v>
      </c>
      <c r="D1522" s="2">
        <f t="shared" si="182"/>
        <v>13.455079999999999</v>
      </c>
      <c r="E1522" s="2">
        <f t="shared" si="184"/>
        <v>13.491389999999999</v>
      </c>
      <c r="F1522" s="2">
        <f t="shared" si="185"/>
        <v>13.465039999999998</v>
      </c>
      <c r="G1522" s="2">
        <f t="shared" ref="G1522:G1585" si="187">AVERAGE(B1473:B1522)</f>
        <v>13.467894000000006</v>
      </c>
      <c r="H1522" s="2">
        <f t="shared" si="183"/>
        <v>12.605847499999998</v>
      </c>
      <c r="I1522" s="2">
        <f t="array" ref="I1522">SUMPRODUCT(B1506:B1525, (ROW(B1506:B1525)-ROW(B1506)+1)) / (20*21/2)</f>
        <v>13.451481904761906</v>
      </c>
      <c r="J1522" s="2">
        <f t="shared" si="186"/>
        <v>13.471905477266864</v>
      </c>
      <c r="K1522" s="2">
        <f t="shared" si="180"/>
        <v>13.410988870220976</v>
      </c>
    </row>
    <row r="1523" spans="1:11" ht="13.5" x14ac:dyDescent="0.25">
      <c r="A1523" s="3">
        <f>TITRES_STAT!B1526</f>
        <v>44230</v>
      </c>
      <c r="B1523" s="17">
        <f>TITRES_STAT!D1526</f>
        <v>13.4565</v>
      </c>
      <c r="C1523" s="2">
        <f t="shared" si="181"/>
        <v>-7.1199999999999264E-2</v>
      </c>
      <c r="D1523" s="2">
        <f t="shared" si="182"/>
        <v>13.483560000000001</v>
      </c>
      <c r="E1523" s="2">
        <f t="shared" si="184"/>
        <v>13.484269999999999</v>
      </c>
      <c r="F1523" s="2">
        <f t="shared" si="185"/>
        <v>13.470025000000001</v>
      </c>
      <c r="G1523" s="2">
        <f t="shared" si="187"/>
        <v>13.475726000000003</v>
      </c>
      <c r="H1523" s="2">
        <f t="shared" si="183"/>
        <v>12.625219999999997</v>
      </c>
      <c r="I1523" s="2">
        <f t="array" ref="I1523">SUMPRODUCT(B1507:B1526, (ROW(B1507:B1526)-ROW(B1507)+1)) / (20*21/2)</f>
        <v>13.450464761904763</v>
      </c>
      <c r="J1523" s="2">
        <f t="shared" si="186"/>
        <v>13.470438288955734</v>
      </c>
      <c r="K1523" s="2">
        <f t="shared" ref="K1523:K1586" si="188">$K$4*B1523+(1-$K$4)*K1522</f>
        <v>13.412773620408389</v>
      </c>
    </row>
    <row r="1524" spans="1:11" ht="13.5" x14ac:dyDescent="0.25">
      <c r="A1524" s="3">
        <f>TITRES_STAT!B1527</f>
        <v>44231</v>
      </c>
      <c r="B1524" s="17">
        <f>TITRES_STAT!D1527</f>
        <v>13.3497</v>
      </c>
      <c r="C1524" s="2">
        <f t="shared" si="181"/>
        <v>-0.10679999999999978</v>
      </c>
      <c r="D1524" s="2">
        <f t="shared" si="182"/>
        <v>13.44938</v>
      </c>
      <c r="E1524" s="2">
        <f t="shared" si="184"/>
        <v>13.450089999999999</v>
      </c>
      <c r="F1524" s="2">
        <f t="shared" si="185"/>
        <v>13.471095</v>
      </c>
      <c r="G1524" s="2">
        <f t="shared" si="187"/>
        <v>13.480994000000004</v>
      </c>
      <c r="H1524" s="2">
        <f t="shared" si="183"/>
        <v>12.6437025</v>
      </c>
      <c r="I1524" s="2">
        <f t="array" ref="I1524">SUMPRODUCT(B1508:B1527, (ROW(B1508:B1527)-ROW(B1508)+1)) / (20*21/2)</f>
        <v>13.435885714285714</v>
      </c>
      <c r="J1524" s="2">
        <f t="shared" si="186"/>
        <v>13.458939404293282</v>
      </c>
      <c r="K1524" s="2">
        <f t="shared" si="188"/>
        <v>13.410300145098258</v>
      </c>
    </row>
    <row r="1525" spans="1:11" ht="13.5" x14ac:dyDescent="0.25">
      <c r="A1525" s="3">
        <f>TITRES_STAT!B1528</f>
        <v>44232</v>
      </c>
      <c r="B1525" s="17">
        <f>TITRES_STAT!D1528</f>
        <v>13.3141</v>
      </c>
      <c r="C1525" s="2">
        <f t="shared" si="181"/>
        <v>-3.560000000000052E-2</v>
      </c>
      <c r="D1525" s="2">
        <f t="shared" si="182"/>
        <v>13.406659999999999</v>
      </c>
      <c r="E1525" s="2">
        <f t="shared" si="184"/>
        <v>13.428730000000002</v>
      </c>
      <c r="F1525" s="2">
        <f t="shared" si="185"/>
        <v>13.467180000000003</v>
      </c>
      <c r="G1525" s="2">
        <f t="shared" si="187"/>
        <v>13.480994000000004</v>
      </c>
      <c r="H1525" s="2">
        <f t="shared" si="183"/>
        <v>12.660581499999999</v>
      </c>
      <c r="I1525" s="2">
        <f t="array" ref="I1525">SUMPRODUCT(B1509:B1528, (ROW(B1509:B1528)-ROW(B1509)+1)) / (20*21/2)</f>
        <v>13.428765714285717</v>
      </c>
      <c r="J1525" s="2">
        <f t="shared" si="186"/>
        <v>13.44514517531297</v>
      </c>
      <c r="K1525" s="2">
        <f t="shared" si="188"/>
        <v>13.406527590388523</v>
      </c>
    </row>
    <row r="1526" spans="1:11" ht="13.5" x14ac:dyDescent="0.25">
      <c r="A1526" s="3">
        <f>TITRES_STAT!B1529</f>
        <v>44235</v>
      </c>
      <c r="B1526" s="17">
        <f>TITRES_STAT!D1529</f>
        <v>13.4565</v>
      </c>
      <c r="C1526" s="2">
        <f t="shared" si="181"/>
        <v>0.1424000000000003</v>
      </c>
      <c r="D1526" s="2">
        <f t="shared" si="182"/>
        <v>13.4209</v>
      </c>
      <c r="E1526" s="2">
        <f t="shared" si="184"/>
        <v>13.423749999999998</v>
      </c>
      <c r="F1526" s="2">
        <f t="shared" si="185"/>
        <v>13.467180000000003</v>
      </c>
      <c r="G1526" s="2">
        <f t="shared" si="187"/>
        <v>13.482418000000004</v>
      </c>
      <c r="H1526" s="2">
        <f t="shared" si="183"/>
        <v>12.677377499999999</v>
      </c>
      <c r="I1526" s="2">
        <f t="array" ref="I1526">SUMPRODUCT(B1510:B1529, (ROW(B1510:B1529)-ROW(B1510)+1)) / (20*21/2)</f>
        <v>13.41615142857143</v>
      </c>
      <c r="J1526" s="2">
        <f t="shared" si="186"/>
        <v>13.446226587187924</v>
      </c>
      <c r="K1526" s="2">
        <f t="shared" si="188"/>
        <v>13.408487292726228</v>
      </c>
    </row>
    <row r="1527" spans="1:11" ht="13.5" x14ac:dyDescent="0.25">
      <c r="A1527" s="3">
        <f>TITRES_STAT!B1530</f>
        <v>44236</v>
      </c>
      <c r="B1527" s="17">
        <f>TITRES_STAT!D1530</f>
        <v>13.3141</v>
      </c>
      <c r="C1527" s="2">
        <f t="shared" si="181"/>
        <v>-0.1424000000000003</v>
      </c>
      <c r="D1527" s="2">
        <f t="shared" si="182"/>
        <v>13.37818</v>
      </c>
      <c r="E1527" s="2">
        <f t="shared" si="184"/>
        <v>13.416630000000001</v>
      </c>
      <c r="F1527" s="2">
        <f t="shared" si="185"/>
        <v>13.460060000000002</v>
      </c>
      <c r="G1527" s="2">
        <f t="shared" si="187"/>
        <v>13.480424000000005</v>
      </c>
      <c r="H1527" s="2">
        <f t="shared" si="183"/>
        <v>12.691953999999999</v>
      </c>
      <c r="I1527" s="2">
        <f t="array" ref="I1527">SUMPRODUCT(B1511:B1530, (ROW(B1511:B1530)-ROW(B1511)+1)) / (20*21/2)</f>
        <v>13.403369523809525</v>
      </c>
      <c r="J1527" s="2">
        <f t="shared" si="186"/>
        <v>13.433643102693836</v>
      </c>
      <c r="K1527" s="2">
        <f t="shared" si="188"/>
        <v>13.404785830266377</v>
      </c>
    </row>
    <row r="1528" spans="1:11" ht="13.5" x14ac:dyDescent="0.25">
      <c r="A1528" s="3">
        <f>TITRES_STAT!B1531</f>
        <v>44237</v>
      </c>
      <c r="B1528" s="17">
        <f>TITRES_STAT!D1531</f>
        <v>13.385300000000001</v>
      </c>
      <c r="C1528" s="2">
        <f t="shared" si="181"/>
        <v>7.120000000000104E-2</v>
      </c>
      <c r="D1528" s="2">
        <f t="shared" si="182"/>
        <v>13.363939999999999</v>
      </c>
      <c r="E1528" s="2">
        <f t="shared" si="184"/>
        <v>13.423750000000002</v>
      </c>
      <c r="F1528" s="2">
        <f t="shared" si="185"/>
        <v>13.453650000000001</v>
      </c>
      <c r="G1528" s="2">
        <f t="shared" si="187"/>
        <v>13.474016000000006</v>
      </c>
      <c r="H1528" s="2">
        <f t="shared" si="183"/>
        <v>12.705461499999998</v>
      </c>
      <c r="I1528" s="2">
        <f t="array" ref="I1528">SUMPRODUCT(B1512:B1531, (ROW(B1512:B1531)-ROW(B1512)+1)) / (20*21/2)</f>
        <v>13.39278761904762</v>
      </c>
      <c r="J1528" s="2">
        <f t="shared" si="186"/>
        <v>13.429038997675375</v>
      </c>
      <c r="K1528" s="2">
        <f t="shared" si="188"/>
        <v>13.404021680059852</v>
      </c>
    </row>
    <row r="1529" spans="1:11" ht="13.5" x14ac:dyDescent="0.25">
      <c r="A1529" s="3">
        <f>TITRES_STAT!B1532</f>
        <v>44238</v>
      </c>
      <c r="B1529" s="17">
        <f>TITRES_STAT!D1532</f>
        <v>13.321199999999999</v>
      </c>
      <c r="C1529" s="2">
        <f t="shared" si="181"/>
        <v>-6.41000000000016E-2</v>
      </c>
      <c r="D1529" s="2">
        <f t="shared" si="182"/>
        <v>13.35824</v>
      </c>
      <c r="E1529" s="2">
        <f t="shared" si="184"/>
        <v>13.403809999999998</v>
      </c>
      <c r="F1529" s="2">
        <f t="shared" si="185"/>
        <v>13.448310000000001</v>
      </c>
      <c r="G1529" s="2">
        <f t="shared" si="187"/>
        <v>13.471310000000006</v>
      </c>
      <c r="H1529" s="2">
        <f t="shared" si="183"/>
        <v>12.7177715</v>
      </c>
      <c r="I1529" s="2">
        <f t="array" ref="I1529">SUMPRODUCT(B1513:B1532, (ROW(B1513:B1532)-ROW(B1513)+1)) / (20*21/2)</f>
        <v>13.398585714285716</v>
      </c>
      <c r="J1529" s="2">
        <f t="shared" si="186"/>
        <v>13.418768616944387</v>
      </c>
      <c r="K1529" s="2">
        <f t="shared" si="188"/>
        <v>13.400773771037898</v>
      </c>
    </row>
    <row r="1530" spans="1:11" ht="13.5" x14ac:dyDescent="0.25">
      <c r="A1530" s="3">
        <f>TITRES_STAT!B1533</f>
        <v>44239</v>
      </c>
      <c r="B1530" s="17">
        <f>TITRES_STAT!D1533</f>
        <v>13.3141</v>
      </c>
      <c r="C1530" s="2">
        <f t="shared" si="181"/>
        <v>-7.0999999999994401E-3</v>
      </c>
      <c r="D1530" s="2">
        <f t="shared" si="182"/>
        <v>13.35824</v>
      </c>
      <c r="E1530" s="2">
        <f t="shared" si="184"/>
        <v>13.38245</v>
      </c>
      <c r="F1530" s="2">
        <f t="shared" si="185"/>
        <v>13.439410000000001</v>
      </c>
      <c r="G1530" s="2">
        <f t="shared" si="187"/>
        <v>13.468462000000006</v>
      </c>
      <c r="H1530" s="2">
        <f t="shared" si="183"/>
        <v>12.730895499999999</v>
      </c>
      <c r="I1530" s="2">
        <f t="array" ref="I1530">SUMPRODUCT(B1514:B1533, (ROW(B1514:B1533)-ROW(B1514)+1)) / (20*21/2)</f>
        <v>13.397500952380955</v>
      </c>
      <c r="J1530" s="2">
        <f t="shared" si="186"/>
        <v>13.408800177235397</v>
      </c>
      <c r="K1530" s="2">
        <f t="shared" si="188"/>
        <v>13.397374799624647</v>
      </c>
    </row>
    <row r="1531" spans="1:11" ht="13.5" x14ac:dyDescent="0.25">
      <c r="A1531" s="3">
        <f>TITRES_STAT!B1534</f>
        <v>44242</v>
      </c>
      <c r="B1531" s="17">
        <f>TITRES_STAT!D1534</f>
        <v>13.3283</v>
      </c>
      <c r="C1531" s="2">
        <f t="shared" si="181"/>
        <v>1.4200000000000657E-2</v>
      </c>
      <c r="D1531" s="2">
        <f t="shared" si="182"/>
        <v>13.332599999999999</v>
      </c>
      <c r="E1531" s="2">
        <f t="shared" si="184"/>
        <v>13.376750000000001</v>
      </c>
      <c r="F1531" s="2">
        <f t="shared" si="185"/>
        <v>13.431220000000001</v>
      </c>
      <c r="G1531" s="2">
        <f t="shared" si="187"/>
        <v>13.462338000000006</v>
      </c>
      <c r="H1531" s="2">
        <f t="shared" si="183"/>
        <v>12.745597999999999</v>
      </c>
      <c r="I1531" s="2">
        <f t="array" ref="I1531">SUMPRODUCT(B1515:B1534, (ROW(B1515:B1534)-ROW(B1515)+1)) / (20*21/2)</f>
        <v>13.397600952380953</v>
      </c>
      <c r="J1531" s="2">
        <f t="shared" si="186"/>
        <v>13.401133493689169</v>
      </c>
      <c r="K1531" s="2">
        <f t="shared" si="188"/>
        <v>13.394665983953093</v>
      </c>
    </row>
    <row r="1532" spans="1:11" ht="13.5" x14ac:dyDescent="0.25">
      <c r="A1532" s="3">
        <f>TITRES_STAT!B1535</f>
        <v>44243</v>
      </c>
      <c r="B1532" s="17">
        <f>TITRES_STAT!D1535</f>
        <v>13.492100000000001</v>
      </c>
      <c r="C1532" s="2">
        <f t="shared" si="181"/>
        <v>0.16380000000000017</v>
      </c>
      <c r="D1532" s="2">
        <f t="shared" si="182"/>
        <v>13.368200000000002</v>
      </c>
      <c r="E1532" s="2">
        <f t="shared" si="184"/>
        <v>13.373189999999999</v>
      </c>
      <c r="F1532" s="2">
        <f t="shared" si="185"/>
        <v>13.43229</v>
      </c>
      <c r="G1532" s="2">
        <f t="shared" si="187"/>
        <v>13.461626000000006</v>
      </c>
      <c r="H1532" s="2">
        <f t="shared" si="183"/>
        <v>12.762626999999998</v>
      </c>
      <c r="I1532" s="2">
        <f t="array" ref="I1532">SUMPRODUCT(B1516:B1535, (ROW(B1516:B1535)-ROW(B1516)+1)) / (20*21/2)</f>
        <v>13.401669999999999</v>
      </c>
      <c r="J1532" s="2">
        <f t="shared" si="186"/>
        <v>13.409796970480677</v>
      </c>
      <c r="K1532" s="2">
        <f t="shared" si="188"/>
        <v>13.398486925758855</v>
      </c>
    </row>
    <row r="1533" spans="1:11" ht="13.5" x14ac:dyDescent="0.25">
      <c r="A1533" s="3">
        <f>TITRES_STAT!B1536</f>
        <v>44244</v>
      </c>
      <c r="B1533" s="17">
        <f>TITRES_STAT!D1536</f>
        <v>13.4209</v>
      </c>
      <c r="C1533" s="2">
        <f t="shared" si="181"/>
        <v>-7.120000000000104E-2</v>
      </c>
      <c r="D1533" s="2">
        <f t="shared" si="182"/>
        <v>13.375319999999999</v>
      </c>
      <c r="E1533" s="2">
        <f t="shared" si="184"/>
        <v>13.369629999999997</v>
      </c>
      <c r="F1533" s="2">
        <f t="shared" si="185"/>
        <v>13.42695</v>
      </c>
      <c r="G1533" s="2">
        <f t="shared" si="187"/>
        <v>13.460914000000004</v>
      </c>
      <c r="H1533" s="2">
        <f t="shared" si="183"/>
        <v>12.779299999999999</v>
      </c>
      <c r="I1533" s="2">
        <f t="array" ref="I1533">SUMPRODUCT(B1517:B1536, (ROW(B1517:B1536)-ROW(B1517)+1)) / (20*21/2)</f>
        <v>13.410820952380952</v>
      </c>
      <c r="J1533" s="2">
        <f t="shared" si="186"/>
        <v>13.410854401863469</v>
      </c>
      <c r="K1533" s="2">
        <f t="shared" si="188"/>
        <v>13.399365869846743</v>
      </c>
    </row>
    <row r="1534" spans="1:11" ht="13.5" x14ac:dyDescent="0.25">
      <c r="A1534" s="3">
        <f>TITRES_STAT!B1537</f>
        <v>44245</v>
      </c>
      <c r="B1534" s="17">
        <f>TITRES_STAT!D1537</f>
        <v>13.428000000000001</v>
      </c>
      <c r="C1534" s="2">
        <f t="shared" si="181"/>
        <v>7.1000000000012164E-3</v>
      </c>
      <c r="D1534" s="2">
        <f t="shared" si="182"/>
        <v>13.39668</v>
      </c>
      <c r="E1534" s="2">
        <f t="shared" si="184"/>
        <v>13.377460000000003</v>
      </c>
      <c r="F1534" s="2">
        <f t="shared" si="185"/>
        <v>13.413775000000001</v>
      </c>
      <c r="G1534" s="2">
        <f t="shared" si="187"/>
        <v>13.458920000000004</v>
      </c>
      <c r="H1534" s="2">
        <f t="shared" si="183"/>
        <v>12.796145499999998</v>
      </c>
      <c r="I1534" s="2">
        <f t="array" ref="I1534">SUMPRODUCT(B1518:B1537, (ROW(B1518:B1537)-ROW(B1518)+1)) / (20*21/2)</f>
        <v>13.419971904761908</v>
      </c>
      <c r="J1534" s="2">
        <f t="shared" si="186"/>
        <v>13.412487315971712</v>
      </c>
      <c r="K1534" s="2">
        <f t="shared" si="188"/>
        <v>13.400488776911576</v>
      </c>
    </row>
    <row r="1535" spans="1:11" ht="13.5" x14ac:dyDescent="0.25">
      <c r="A1535" s="3">
        <f>TITRES_STAT!B1538</f>
        <v>44246</v>
      </c>
      <c r="B1535" s="17">
        <f>TITRES_STAT!D1538</f>
        <v>13.4565</v>
      </c>
      <c r="C1535" s="2">
        <f t="shared" si="181"/>
        <v>2.8499999999999304E-2</v>
      </c>
      <c r="D1535" s="2">
        <f t="shared" si="182"/>
        <v>13.42516</v>
      </c>
      <c r="E1535" s="2">
        <f t="shared" si="184"/>
        <v>13.3917</v>
      </c>
      <c r="F1535" s="2">
        <f t="shared" si="185"/>
        <v>13.410214999999999</v>
      </c>
      <c r="G1535" s="2">
        <f t="shared" si="187"/>
        <v>13.457496000000003</v>
      </c>
      <c r="H1535" s="2">
        <f t="shared" si="183"/>
        <v>12.813133499999999</v>
      </c>
      <c r="I1535" s="2">
        <f t="array" ref="I1535">SUMPRODUCT(B1519:B1538, (ROW(B1519:B1538)-ROW(B1519)+1)) / (20*21/2)</f>
        <v>13.425156190476191</v>
      </c>
      <c r="J1535" s="2">
        <f t="shared" si="186"/>
        <v>13.416679000164882</v>
      </c>
      <c r="K1535" s="2">
        <f t="shared" si="188"/>
        <v>13.402685295464064</v>
      </c>
    </row>
    <row r="1536" spans="1:11" ht="13.5" x14ac:dyDescent="0.25">
      <c r="A1536" s="3">
        <f>TITRES_STAT!B1539</f>
        <v>44249</v>
      </c>
      <c r="B1536" s="17">
        <f>TITRES_STAT!D1539</f>
        <v>13.5063</v>
      </c>
      <c r="C1536" s="2">
        <f t="shared" si="181"/>
        <v>4.97999999999994E-2</v>
      </c>
      <c r="D1536" s="2">
        <f t="shared" si="182"/>
        <v>13.460759999999999</v>
      </c>
      <c r="E1536" s="2">
        <f t="shared" si="184"/>
        <v>13.39668</v>
      </c>
      <c r="F1536" s="2">
        <f t="shared" si="185"/>
        <v>13.410214999999999</v>
      </c>
      <c r="G1536" s="2">
        <f t="shared" si="187"/>
        <v>13.457210000000005</v>
      </c>
      <c r="H1536" s="2">
        <f t="shared" si="183"/>
        <v>12.830233499999997</v>
      </c>
      <c r="I1536" s="2">
        <f t="array" ref="I1536">SUMPRODUCT(B1520:B1539, (ROW(B1520:B1539)-ROW(B1520)+1)) / (20*21/2)</f>
        <v>13.43298523809524</v>
      </c>
      <c r="J1536" s="2">
        <f t="shared" si="186"/>
        <v>13.425214333482511</v>
      </c>
      <c r="K1536" s="2">
        <f t="shared" si="188"/>
        <v>13.406748617210571</v>
      </c>
    </row>
    <row r="1537" spans="1:11" ht="13.5" x14ac:dyDescent="0.25">
      <c r="A1537" s="3">
        <f>TITRES_STAT!B1540</f>
        <v>44250</v>
      </c>
      <c r="B1537" s="17">
        <f>TITRES_STAT!D1540</f>
        <v>13.5063</v>
      </c>
      <c r="C1537" s="2">
        <f t="shared" si="181"/>
        <v>0</v>
      </c>
      <c r="D1537" s="2">
        <f t="shared" si="182"/>
        <v>13.4636</v>
      </c>
      <c r="E1537" s="2">
        <f t="shared" si="184"/>
        <v>13.415900000000002</v>
      </c>
      <c r="F1537" s="2">
        <f t="shared" si="185"/>
        <v>13.416265000000001</v>
      </c>
      <c r="G1537" s="2">
        <f t="shared" si="187"/>
        <v>13.456782000000002</v>
      </c>
      <c r="H1537" s="2">
        <f t="shared" si="183"/>
        <v>12.845825999999999</v>
      </c>
      <c r="I1537" s="2">
        <f t="array" ref="I1537">SUMPRODUCT(B1521:B1540, (ROW(B1521:B1540)-ROW(B1521)+1)) / (20*21/2)</f>
        <v>13.429358571428574</v>
      </c>
      <c r="J1537" s="2">
        <f t="shared" si="186"/>
        <v>13.432936777912747</v>
      </c>
      <c r="K1537" s="2">
        <f t="shared" si="188"/>
        <v>13.410652593006235</v>
      </c>
    </row>
    <row r="1538" spans="1:11" ht="13.5" x14ac:dyDescent="0.25">
      <c r="A1538" s="3">
        <f>TITRES_STAT!B1541</f>
        <v>44251</v>
      </c>
      <c r="B1538" s="17">
        <f>TITRES_STAT!D1541</f>
        <v>13.470700000000001</v>
      </c>
      <c r="C1538" s="2">
        <f t="shared" si="181"/>
        <v>-3.5599999999998744E-2</v>
      </c>
      <c r="D1538" s="2">
        <f t="shared" si="182"/>
        <v>13.473559999999997</v>
      </c>
      <c r="E1538" s="2">
        <f t="shared" si="184"/>
        <v>13.424439999999999</v>
      </c>
      <c r="F1538" s="2">
        <f t="shared" si="185"/>
        <v>13.424095000000003</v>
      </c>
      <c r="G1538" s="2">
        <f t="shared" si="187"/>
        <v>13.455642000000003</v>
      </c>
      <c r="H1538" s="2">
        <f t="shared" si="183"/>
        <v>12.861377499999998</v>
      </c>
      <c r="I1538" s="2">
        <f t="array" ref="I1538">SUMPRODUCT(B1522:B1541, (ROW(B1522:B1541)-ROW(B1522)+1)) / (20*21/2)</f>
        <v>13.439295714285715</v>
      </c>
      <c r="J1538" s="2">
        <f t="shared" si="186"/>
        <v>13.436533275254391</v>
      </c>
      <c r="K1538" s="2">
        <f t="shared" si="188"/>
        <v>13.413007393280502</v>
      </c>
    </row>
    <row r="1539" spans="1:11" ht="13.5" x14ac:dyDescent="0.25">
      <c r="A1539" s="3">
        <f>TITRES_STAT!B1542</f>
        <v>44252</v>
      </c>
      <c r="B1539" s="17">
        <f>TITRES_STAT!D1542</f>
        <v>13.5063</v>
      </c>
      <c r="C1539" s="2">
        <f t="shared" si="181"/>
        <v>3.5599999999998744E-2</v>
      </c>
      <c r="D1539" s="2">
        <f t="shared" si="182"/>
        <v>13.48922</v>
      </c>
      <c r="E1539" s="2">
        <f t="shared" si="184"/>
        <v>13.442950000000002</v>
      </c>
      <c r="F1539" s="2">
        <f t="shared" si="185"/>
        <v>13.42338</v>
      </c>
      <c r="G1539" s="2">
        <f t="shared" si="187"/>
        <v>13.455214000000002</v>
      </c>
      <c r="H1539" s="2">
        <f t="shared" si="183"/>
        <v>12.876833</v>
      </c>
      <c r="I1539" s="2">
        <f t="array" ref="I1539">SUMPRODUCT(B1523:B1542, (ROW(B1523:B1542)-ROW(B1523)+1)) / (20*21/2)</f>
        <v>13.456045714285715</v>
      </c>
      <c r="J1539" s="2">
        <f t="shared" si="186"/>
        <v>13.443177725230163</v>
      </c>
      <c r="K1539" s="2">
        <f t="shared" si="188"/>
        <v>13.416665926877345</v>
      </c>
    </row>
    <row r="1540" spans="1:11" ht="13.5" x14ac:dyDescent="0.25">
      <c r="A1540" s="3">
        <f>TITRES_STAT!B1543</f>
        <v>44253</v>
      </c>
      <c r="B1540" s="17">
        <f>TITRES_STAT!D1543</f>
        <v>13.385300000000001</v>
      </c>
      <c r="C1540" s="2">
        <f t="shared" ref="C1540:C1603" si="189">B1540-B1539</f>
        <v>-0.12099999999999866</v>
      </c>
      <c r="D1540" s="2">
        <f t="shared" si="182"/>
        <v>13.474979999999999</v>
      </c>
      <c r="E1540" s="2">
        <f t="shared" si="184"/>
        <v>13.45007</v>
      </c>
      <c r="F1540" s="2">
        <f t="shared" si="185"/>
        <v>13.416259999999999</v>
      </c>
      <c r="G1540" s="2">
        <f t="shared" si="187"/>
        <v>13.452366000000001</v>
      </c>
      <c r="H1540" s="2">
        <f t="shared" si="183"/>
        <v>12.8911625</v>
      </c>
      <c r="I1540" s="2">
        <f t="array" ref="I1540">SUMPRODUCT(B1524:B1543, (ROW(B1524:B1543)-ROW(B1524)+1)) / (20*21/2)</f>
        <v>13.477885238095238</v>
      </c>
      <c r="J1540" s="2">
        <f t="shared" si="186"/>
        <v>13.437665560922529</v>
      </c>
      <c r="K1540" s="2">
        <f t="shared" si="188"/>
        <v>13.415435890529213</v>
      </c>
    </row>
    <row r="1541" spans="1:11" ht="13.5" x14ac:dyDescent="0.25">
      <c r="A1541" s="3">
        <f>TITRES_STAT!B1544</f>
        <v>44256</v>
      </c>
      <c r="B1541" s="17">
        <f>TITRES_STAT!D1544</f>
        <v>13.5206</v>
      </c>
      <c r="C1541" s="2">
        <f t="shared" si="189"/>
        <v>0.13529999999999909</v>
      </c>
      <c r="D1541" s="2">
        <f t="shared" si="182"/>
        <v>13.47784</v>
      </c>
      <c r="E1541" s="2">
        <f t="shared" si="184"/>
        <v>13.469299999999999</v>
      </c>
      <c r="F1541" s="2">
        <f t="shared" si="185"/>
        <v>13.423025000000001</v>
      </c>
      <c r="G1541" s="2">
        <f t="shared" si="187"/>
        <v>13.452508</v>
      </c>
      <c r="H1541" s="2">
        <f t="shared" si="183"/>
        <v>12.905867000000001</v>
      </c>
      <c r="I1541" s="2">
        <f t="array" ref="I1541">SUMPRODUCT(B1525:B1544, (ROW(B1525:B1544)-ROW(B1525)+1)) / (20*21/2)</f>
        <v>13.531994285714287</v>
      </c>
      <c r="J1541" s="2">
        <f t="shared" si="186"/>
        <v>13.445564078929907</v>
      </c>
      <c r="K1541" s="2">
        <f t="shared" si="188"/>
        <v>13.419559973253557</v>
      </c>
    </row>
    <row r="1542" spans="1:11" ht="13.5" x14ac:dyDescent="0.25">
      <c r="A1542" s="3">
        <f>TITRES_STAT!B1545</f>
        <v>44257</v>
      </c>
      <c r="B1542" s="17">
        <f>TITRES_STAT!D1545</f>
        <v>13.5989</v>
      </c>
      <c r="C1542" s="2">
        <f t="shared" si="189"/>
        <v>7.830000000000048E-2</v>
      </c>
      <c r="D1542" s="2">
        <f t="shared" ref="D1542:D1605" si="190">AVERAGE(B1538:B1542)</f>
        <v>13.496360000000001</v>
      </c>
      <c r="E1542" s="2">
        <f t="shared" si="184"/>
        <v>13.479980000000001</v>
      </c>
      <c r="F1542" s="2">
        <f t="shared" si="185"/>
        <v>13.426584999999999</v>
      </c>
      <c r="G1542" s="2">
        <f t="shared" si="187"/>
        <v>13.454073999999999</v>
      </c>
      <c r="H1542" s="2">
        <f t="shared" si="183"/>
        <v>12.919592999999999</v>
      </c>
      <c r="I1542" s="2">
        <f t="array" ref="I1542">SUMPRODUCT(B1526:B1545, (ROW(B1526:B1545)-ROW(B1526)+1)) / (20*21/2)</f>
        <v>13.585022380952381</v>
      </c>
      <c r="J1542" s="2">
        <f t="shared" si="186"/>
        <v>13.460167499984202</v>
      </c>
      <c r="K1542" s="2">
        <f t="shared" si="188"/>
        <v>13.426592915478908</v>
      </c>
    </row>
    <row r="1543" spans="1:11" ht="13.5" x14ac:dyDescent="0.25">
      <c r="A1543" s="3">
        <f>TITRES_STAT!B1546</f>
        <v>44258</v>
      </c>
      <c r="B1543" s="17">
        <f>TITRES_STAT!D1546</f>
        <v>13.655900000000001</v>
      </c>
      <c r="C1543" s="2">
        <f t="shared" si="189"/>
        <v>5.7000000000000384E-2</v>
      </c>
      <c r="D1543" s="2">
        <f t="shared" si="190"/>
        <v>13.5334</v>
      </c>
      <c r="E1543" s="2">
        <f t="shared" si="184"/>
        <v>13.50348</v>
      </c>
      <c r="F1543" s="2">
        <f t="shared" si="185"/>
        <v>13.436554999999998</v>
      </c>
      <c r="G1543" s="2">
        <f t="shared" si="187"/>
        <v>13.455783999999996</v>
      </c>
      <c r="H1543" s="2">
        <f t="shared" si="183"/>
        <v>12.933604000000001</v>
      </c>
      <c r="I1543" s="2">
        <f t="array" ref="I1543">SUMPRODUCT(B1527:B1546, (ROW(B1527:B1546)-ROW(B1527)+1)) / (20*21/2)</f>
        <v>13.627879047619047</v>
      </c>
      <c r="J1543" s="2">
        <f t="shared" si="186"/>
        <v>13.478808690461896</v>
      </c>
      <c r="K1543" s="2">
        <f t="shared" si="188"/>
        <v>13.435585350166011</v>
      </c>
    </row>
    <row r="1544" spans="1:11" ht="13.5" x14ac:dyDescent="0.25">
      <c r="A1544" s="3">
        <f>TITRES_STAT!B1547</f>
        <v>44259</v>
      </c>
      <c r="B1544" s="17">
        <f>TITRES_STAT!D1547</f>
        <v>14.0047</v>
      </c>
      <c r="C1544" s="2">
        <f t="shared" si="189"/>
        <v>0.34879999999999889</v>
      </c>
      <c r="D1544" s="2">
        <f t="shared" si="190"/>
        <v>13.633080000000001</v>
      </c>
      <c r="E1544" s="2">
        <f t="shared" si="184"/>
        <v>13.561150000000001</v>
      </c>
      <c r="F1544" s="2">
        <f t="shared" si="185"/>
        <v>13.469305000000002</v>
      </c>
      <c r="G1544" s="2">
        <f t="shared" si="187"/>
        <v>13.465181999999997</v>
      </c>
      <c r="H1544" s="2">
        <f t="shared" si="183"/>
        <v>12.950591999999999</v>
      </c>
      <c r="I1544" s="2">
        <f t="array" ref="I1544">SUMPRODUCT(B1528:B1547, (ROW(B1528:B1547)-ROW(B1528)+1)) / (20*21/2)</f>
        <v>13.676495714285714</v>
      </c>
      <c r="J1544" s="2">
        <f t="shared" si="186"/>
        <v>13.528893577084572</v>
      </c>
      <c r="K1544" s="2">
        <f t="shared" si="188"/>
        <v>13.45790357172813</v>
      </c>
    </row>
    <row r="1545" spans="1:11" ht="13.5" x14ac:dyDescent="0.25">
      <c r="A1545" s="3">
        <f>TITRES_STAT!B1548</f>
        <v>44260</v>
      </c>
      <c r="B1545" s="17">
        <f>TITRES_STAT!D1548</f>
        <v>14.0261</v>
      </c>
      <c r="C1545" s="2">
        <f t="shared" si="189"/>
        <v>2.1399999999999864E-2</v>
      </c>
      <c r="D1545" s="2">
        <f t="shared" si="190"/>
        <v>13.761240000000001</v>
      </c>
      <c r="E1545" s="2">
        <f t="shared" si="184"/>
        <v>13.618110000000001</v>
      </c>
      <c r="F1545" s="2">
        <f t="shared" si="185"/>
        <v>13.504904999999999</v>
      </c>
      <c r="G1545" s="2">
        <f t="shared" si="187"/>
        <v>13.475149999999999</v>
      </c>
      <c r="H1545" s="2">
        <f t="shared" si="183"/>
        <v>12.967934</v>
      </c>
      <c r="I1545" s="2">
        <f t="array" ref="I1545">SUMPRODUCT(B1529:B1548, (ROW(B1529:B1548)-ROW(B1529)+1)) / (20*21/2)</f>
        <v>13.758949523809525</v>
      </c>
      <c r="J1545" s="2">
        <f t="shared" si="186"/>
        <v>13.576246569743184</v>
      </c>
      <c r="K1545" s="2">
        <f t="shared" si="188"/>
        <v>13.480185784601536</v>
      </c>
    </row>
    <row r="1546" spans="1:11" ht="13.5" x14ac:dyDescent="0.25">
      <c r="A1546" s="3">
        <f>TITRES_STAT!B1549</f>
        <v>44263</v>
      </c>
      <c r="B1546" s="17">
        <f>TITRES_STAT!D1549</f>
        <v>13.9549</v>
      </c>
      <c r="C1546" s="2">
        <f t="shared" si="189"/>
        <v>-7.1199999999999264E-2</v>
      </c>
      <c r="D1546" s="2">
        <f t="shared" si="190"/>
        <v>13.848099999999999</v>
      </c>
      <c r="E1546" s="2">
        <f t="shared" si="184"/>
        <v>13.662970000000001</v>
      </c>
      <c r="F1546" s="2">
        <f t="shared" si="185"/>
        <v>13.529824999999999</v>
      </c>
      <c r="G1546" s="2">
        <f t="shared" si="187"/>
        <v>13.483835999999997</v>
      </c>
      <c r="H1546" s="2">
        <f t="shared" ref="H1546:H1609" si="191">AVERAGE(B1347:B1546)</f>
        <v>12.98481</v>
      </c>
      <c r="I1546" s="2">
        <f t="array" ref="I1546">SUMPRODUCT(B1530:B1549, (ROW(B1530:B1549)-ROW(B1530)+1)) / (20*21/2)</f>
        <v>13.828286190476188</v>
      </c>
      <c r="J1546" s="2">
        <f t="shared" si="186"/>
        <v>13.612308801196214</v>
      </c>
      <c r="K1546" s="2">
        <f t="shared" si="188"/>
        <v>13.498802028342652</v>
      </c>
    </row>
    <row r="1547" spans="1:11" ht="13.5" x14ac:dyDescent="0.25">
      <c r="A1547" s="3">
        <f>TITRES_STAT!B1550</f>
        <v>44264</v>
      </c>
      <c r="B1547" s="17">
        <f>TITRES_STAT!D1550</f>
        <v>14.0403</v>
      </c>
      <c r="C1547" s="2">
        <f t="shared" si="189"/>
        <v>8.539999999999992E-2</v>
      </c>
      <c r="D1547" s="2">
        <f t="shared" si="190"/>
        <v>13.93638</v>
      </c>
      <c r="E1547" s="2">
        <f t="shared" si="184"/>
        <v>13.716370000000001</v>
      </c>
      <c r="F1547" s="2">
        <f t="shared" si="185"/>
        <v>13.566134999999999</v>
      </c>
      <c r="G1547" s="2">
        <f t="shared" si="187"/>
        <v>13.495653999999995</v>
      </c>
      <c r="H1547" s="2">
        <f t="shared" si="191"/>
        <v>13.0009075</v>
      </c>
      <c r="I1547" s="2">
        <f t="array" ref="I1547">SUMPRODUCT(B1531:B1550, (ROW(B1531:B1550)-ROW(B1531)+1)) / (20*21/2)</f>
        <v>13.886635714285713</v>
      </c>
      <c r="J1547" s="2">
        <f t="shared" si="186"/>
        <v>13.653069867748956</v>
      </c>
      <c r="K1547" s="2">
        <f t="shared" si="188"/>
        <v>13.52003724291745</v>
      </c>
    </row>
    <row r="1548" spans="1:11" ht="13.5" x14ac:dyDescent="0.25">
      <c r="A1548" s="3">
        <f>TITRES_STAT!B1551</f>
        <v>44265</v>
      </c>
      <c r="B1548" s="17">
        <f>TITRES_STAT!D1551</f>
        <v>14.431900000000001</v>
      </c>
      <c r="C1548" s="2">
        <f t="shared" si="189"/>
        <v>0.39160000000000039</v>
      </c>
      <c r="D1548" s="2">
        <f t="shared" si="190"/>
        <v>14.091580000000002</v>
      </c>
      <c r="E1548" s="2">
        <f t="shared" ref="E1548:E1611" si="192">AVERAGE(B1539:B1548)</f>
        <v>13.81249</v>
      </c>
      <c r="F1548" s="2">
        <f t="shared" si="185"/>
        <v>13.618464999999997</v>
      </c>
      <c r="G1548" s="2">
        <f t="shared" si="187"/>
        <v>13.516869999999997</v>
      </c>
      <c r="H1548" s="2">
        <f t="shared" si="191"/>
        <v>13.018716000000001</v>
      </c>
      <c r="I1548" s="2">
        <f t="array" ref="I1548">SUMPRODUCT(B1532:B1551, (ROW(B1532:B1551)-ROW(B1532)+1)) / (20*21/2)</f>
        <v>13.916640952380952</v>
      </c>
      <c r="J1548" s="2">
        <f t="shared" si="186"/>
        <v>13.727244166058579</v>
      </c>
      <c r="K1548" s="2">
        <f t="shared" si="188"/>
        <v>13.555796566724609</v>
      </c>
    </row>
    <row r="1549" spans="1:11" ht="13.5" x14ac:dyDescent="0.25">
      <c r="A1549" s="3">
        <f>TITRES_STAT!B1552</f>
        <v>44266</v>
      </c>
      <c r="B1549" s="17">
        <f>TITRES_STAT!D1552</f>
        <v>14.346500000000001</v>
      </c>
      <c r="C1549" s="2">
        <f t="shared" si="189"/>
        <v>-8.539999999999992E-2</v>
      </c>
      <c r="D1549" s="2">
        <f t="shared" si="190"/>
        <v>14.159940000000001</v>
      </c>
      <c r="E1549" s="2">
        <f t="shared" si="192"/>
        <v>13.896510000000001</v>
      </c>
      <c r="F1549" s="2">
        <f t="shared" si="185"/>
        <v>13.669729999999998</v>
      </c>
      <c r="G1549" s="2">
        <f t="shared" si="187"/>
        <v>13.534669999999998</v>
      </c>
      <c r="H1549" s="2">
        <f t="shared" si="191"/>
        <v>13.036180000000002</v>
      </c>
      <c r="I1549" s="2">
        <f t="array" ref="I1549">SUMPRODUCT(B1533:B1552, (ROW(B1533:B1552)-ROW(B1533)+1)) / (20*21/2)</f>
        <v>13.949394285714284</v>
      </c>
      <c r="J1549" s="2">
        <f t="shared" si="186"/>
        <v>13.786220912148238</v>
      </c>
      <c r="K1549" s="2">
        <f t="shared" si="188"/>
        <v>13.586804544500115</v>
      </c>
    </row>
    <row r="1550" spans="1:11" ht="13.5" x14ac:dyDescent="0.25">
      <c r="A1550" s="3">
        <f>TITRES_STAT!B1553</f>
        <v>44267</v>
      </c>
      <c r="B1550" s="17">
        <f>TITRES_STAT!D1553</f>
        <v>14.282400000000001</v>
      </c>
      <c r="C1550" s="2">
        <f t="shared" si="189"/>
        <v>-6.4099999999999824E-2</v>
      </c>
      <c r="D1550" s="2">
        <f t="shared" si="190"/>
        <v>14.2112</v>
      </c>
      <c r="E1550" s="2">
        <f t="shared" si="192"/>
        <v>13.986219999999999</v>
      </c>
      <c r="F1550" s="2">
        <f t="shared" si="185"/>
        <v>13.718145000000002</v>
      </c>
      <c r="G1550" s="2">
        <f t="shared" si="187"/>
        <v>13.549906</v>
      </c>
      <c r="H1550" s="2">
        <f t="shared" si="191"/>
        <v>13.054008500000002</v>
      </c>
      <c r="I1550" s="2">
        <f t="array" ref="I1550">SUMPRODUCT(B1534:B1553, (ROW(B1534:B1553)-ROW(B1534)+1)) / (20*21/2)</f>
        <v>13.99282761904762</v>
      </c>
      <c r="J1550" s="2">
        <f t="shared" si="186"/>
        <v>13.833476063372215</v>
      </c>
      <c r="K1550" s="2">
        <f t="shared" si="188"/>
        <v>13.614082797656975</v>
      </c>
    </row>
    <row r="1551" spans="1:11" ht="13.5" x14ac:dyDescent="0.25">
      <c r="A1551" s="3">
        <f>TITRES_STAT!B1554</f>
        <v>44270</v>
      </c>
      <c r="B1551" s="17">
        <f>TITRES_STAT!D1554</f>
        <v>14.033200000000001</v>
      </c>
      <c r="C1551" s="2">
        <f t="shared" si="189"/>
        <v>-0.24920000000000009</v>
      </c>
      <c r="D1551" s="2">
        <f t="shared" si="190"/>
        <v>14.226859999999999</v>
      </c>
      <c r="E1551" s="2">
        <f t="shared" si="192"/>
        <v>14.037479999999999</v>
      </c>
      <c r="F1551" s="2">
        <f t="shared" si="185"/>
        <v>13.753390000000001</v>
      </c>
      <c r="G1551" s="2">
        <f t="shared" si="187"/>
        <v>13.559874000000001</v>
      </c>
      <c r="H1551" s="2">
        <f t="shared" si="191"/>
        <v>13.071221500000004</v>
      </c>
      <c r="I1551" s="2">
        <f t="array" ref="I1551">SUMPRODUCT(B1535:B1554, (ROW(B1535:B1554)-ROW(B1535)+1)) / (20*21/2)</f>
        <v>14.032361904761906</v>
      </c>
      <c r="J1551" s="2">
        <f t="shared" si="186"/>
        <v>13.8524973906701</v>
      </c>
      <c r="K1551" s="2">
        <f t="shared" si="188"/>
        <v>13.63051876637631</v>
      </c>
    </row>
    <row r="1552" spans="1:11" ht="13.5" x14ac:dyDescent="0.25">
      <c r="A1552" s="3">
        <f>TITRES_STAT!B1555</f>
        <v>44271</v>
      </c>
      <c r="B1552" s="17">
        <f>TITRES_STAT!D1555</f>
        <v>14.097300000000001</v>
      </c>
      <c r="C1552" s="2">
        <f t="shared" si="189"/>
        <v>6.4099999999999824E-2</v>
      </c>
      <c r="D1552" s="2">
        <f t="shared" si="190"/>
        <v>14.23826</v>
      </c>
      <c r="E1552" s="2">
        <f t="shared" si="192"/>
        <v>14.08732</v>
      </c>
      <c r="F1552" s="2">
        <f t="shared" si="185"/>
        <v>13.78365</v>
      </c>
      <c r="G1552" s="2">
        <f t="shared" si="187"/>
        <v>13.574114</v>
      </c>
      <c r="H1552" s="2">
        <f t="shared" si="191"/>
        <v>13.088261500000002</v>
      </c>
      <c r="I1552" s="2">
        <f t="array" ref="I1552">SUMPRODUCT(B1536:B1555, (ROW(B1536:B1555)-ROW(B1536)+1)) / (20*21/2)</f>
        <v>14.061250000000001</v>
      </c>
      <c r="J1552" s="2">
        <f t="shared" si="186"/>
        <v>13.875811924891995</v>
      </c>
      <c r="K1552" s="2">
        <f t="shared" si="188"/>
        <v>13.648823912792926</v>
      </c>
    </row>
    <row r="1553" spans="1:11" ht="13.5" x14ac:dyDescent="0.25">
      <c r="A1553" s="3">
        <f>TITRES_STAT!B1556</f>
        <v>44272</v>
      </c>
      <c r="B1553" s="17">
        <f>TITRES_STAT!D1556</f>
        <v>14.239699999999999</v>
      </c>
      <c r="C1553" s="2">
        <f t="shared" si="189"/>
        <v>0.14239999999999853</v>
      </c>
      <c r="D1553" s="2">
        <f t="shared" si="190"/>
        <v>14.199819999999999</v>
      </c>
      <c r="E1553" s="2">
        <f t="shared" si="192"/>
        <v>14.1457</v>
      </c>
      <c r="F1553" s="2">
        <f t="shared" si="185"/>
        <v>13.824590000000001</v>
      </c>
      <c r="G1553" s="2">
        <f t="shared" si="187"/>
        <v>13.591772000000001</v>
      </c>
      <c r="H1553" s="2">
        <f t="shared" si="191"/>
        <v>13.105739500000002</v>
      </c>
      <c r="I1553" s="2">
        <f t="array" ref="I1553">SUMPRODUCT(B1537:B1556, (ROW(B1537:B1556)-ROW(B1537)+1)) / (20*21/2)</f>
        <v>14.092852380952381</v>
      </c>
      <c r="J1553" s="2">
        <f t="shared" si="186"/>
        <v>13.910467932045139</v>
      </c>
      <c r="K1553" s="2">
        <f t="shared" si="188"/>
        <v>13.671995524055948</v>
      </c>
    </row>
    <row r="1554" spans="1:11" ht="13.5" x14ac:dyDescent="0.25">
      <c r="A1554" s="3">
        <f>TITRES_STAT!B1557</f>
        <v>44273</v>
      </c>
      <c r="B1554" s="17">
        <f>TITRES_STAT!D1557</f>
        <v>14.239699999999999</v>
      </c>
      <c r="C1554" s="2">
        <f t="shared" si="189"/>
        <v>0</v>
      </c>
      <c r="D1554" s="2">
        <f t="shared" si="190"/>
        <v>14.178460000000001</v>
      </c>
      <c r="E1554" s="2">
        <f t="shared" si="192"/>
        <v>14.1692</v>
      </c>
      <c r="F1554" s="2">
        <f t="shared" si="185"/>
        <v>13.865174999999999</v>
      </c>
      <c r="G1554" s="2">
        <f t="shared" si="187"/>
        <v>13.61</v>
      </c>
      <c r="H1554" s="2">
        <f t="shared" si="191"/>
        <v>13.122943500000003</v>
      </c>
      <c r="I1554" s="2">
        <f t="array" ref="I1554">SUMPRODUCT(B1538:B1557, (ROW(B1538:B1557)-ROW(B1538)+1)) / (20*21/2)</f>
        <v>14.154215238095238</v>
      </c>
      <c r="J1554" s="2">
        <f t="shared" si="186"/>
        <v>13.941823367088459</v>
      </c>
      <c r="K1554" s="2">
        <f t="shared" si="188"/>
        <v>13.694258444681205</v>
      </c>
    </row>
    <row r="1555" spans="1:11" ht="13.5" x14ac:dyDescent="0.25">
      <c r="A1555" s="3">
        <f>TITRES_STAT!B1558</f>
        <v>44274</v>
      </c>
      <c r="B1555" s="17">
        <f>TITRES_STAT!D1558</f>
        <v>14.1685</v>
      </c>
      <c r="C1555" s="2">
        <f t="shared" si="189"/>
        <v>-7.1199999999999264E-2</v>
      </c>
      <c r="D1555" s="2">
        <f t="shared" si="190"/>
        <v>14.155679999999998</v>
      </c>
      <c r="E1555" s="2">
        <f t="shared" si="192"/>
        <v>14.183440000000001</v>
      </c>
      <c r="F1555" s="2">
        <f t="shared" si="185"/>
        <v>13.900774999999999</v>
      </c>
      <c r="G1555" s="2">
        <f t="shared" si="187"/>
        <v>13.625522</v>
      </c>
      <c r="H1555" s="2">
        <f t="shared" si="191"/>
        <v>13.139572000000003</v>
      </c>
      <c r="I1555" s="2">
        <f t="array" ref="I1555">SUMPRODUCT(B1539:B1558, (ROW(B1539:B1558)-ROW(B1539)+1)) / (20*21/2)</f>
        <v>14.198258571428575</v>
      </c>
      <c r="J1555" s="2">
        <f t="shared" si="186"/>
        <v>13.96341161784194</v>
      </c>
      <c r="K1555" s="2">
        <f t="shared" si="188"/>
        <v>13.712856152732924</v>
      </c>
    </row>
    <row r="1556" spans="1:11" ht="13.5" x14ac:dyDescent="0.25">
      <c r="A1556" s="3">
        <f>TITRES_STAT!B1559</f>
        <v>44277</v>
      </c>
      <c r="B1556" s="17">
        <f>TITRES_STAT!D1559</f>
        <v>14.2326</v>
      </c>
      <c r="C1556" s="2">
        <f t="shared" si="189"/>
        <v>6.4099999999999824E-2</v>
      </c>
      <c r="D1556" s="2">
        <f t="shared" si="190"/>
        <v>14.19556</v>
      </c>
      <c r="E1556" s="2">
        <f t="shared" si="192"/>
        <v>14.211209999999999</v>
      </c>
      <c r="F1556" s="2">
        <f t="shared" ref="F1556:F1619" si="193">AVERAGE(B1537:B1556)</f>
        <v>13.937090000000001</v>
      </c>
      <c r="G1556" s="2">
        <f t="shared" si="187"/>
        <v>13.641044000000001</v>
      </c>
      <c r="H1556" s="2">
        <f t="shared" si="191"/>
        <v>13.154904000000004</v>
      </c>
      <c r="I1556" s="2">
        <f t="array" ref="I1556">SUMPRODUCT(B1540:B1559, (ROW(B1540:B1559)-ROW(B1540)+1)) / (20*21/2)</f>
        <v>14.244403809523812</v>
      </c>
      <c r="J1556" s="2">
        <f t="shared" si="186"/>
        <v>13.989048606618899</v>
      </c>
      <c r="K1556" s="2">
        <f t="shared" si="188"/>
        <v>13.733238264390456</v>
      </c>
    </row>
    <row r="1557" spans="1:11" ht="13.5" x14ac:dyDescent="0.25">
      <c r="A1557" s="3">
        <f>TITRES_STAT!B1560</f>
        <v>44278</v>
      </c>
      <c r="B1557" s="17">
        <f>TITRES_STAT!D1560</f>
        <v>14.5814</v>
      </c>
      <c r="C1557" s="2">
        <f t="shared" si="189"/>
        <v>0.34880000000000067</v>
      </c>
      <c r="D1557" s="2">
        <f t="shared" si="190"/>
        <v>14.29238</v>
      </c>
      <c r="E1557" s="2">
        <f t="shared" si="192"/>
        <v>14.265319999999999</v>
      </c>
      <c r="F1557" s="2">
        <f t="shared" si="193"/>
        <v>13.990844999999998</v>
      </c>
      <c r="G1557" s="2">
        <f t="shared" si="187"/>
        <v>13.663542000000001</v>
      </c>
      <c r="H1557" s="2">
        <f t="shared" si="191"/>
        <v>13.170308000000002</v>
      </c>
      <c r="I1557" s="2">
        <f t="array" ref="I1557">SUMPRODUCT(B1541:B1560, (ROW(B1541:B1560)-ROW(B1541)+1)) / (20*21/2)</f>
        <v>14.282309999999999</v>
      </c>
      <c r="J1557" s="2">
        <f t="shared" ref="J1557:J1620" si="194">$J$4*B1557+J1556*(1-$J$4)</f>
        <v>14.045463025036147</v>
      </c>
      <c r="K1557" s="2">
        <f t="shared" si="188"/>
        <v>13.766499508924165</v>
      </c>
    </row>
    <row r="1558" spans="1:11" ht="13.5" x14ac:dyDescent="0.25">
      <c r="A1558" s="3">
        <f>TITRES_STAT!B1561</f>
        <v>44279</v>
      </c>
      <c r="B1558" s="17">
        <f>TITRES_STAT!D1561</f>
        <v>14.4533</v>
      </c>
      <c r="C1558" s="2">
        <f t="shared" si="189"/>
        <v>-0.12809999999999988</v>
      </c>
      <c r="D1558" s="2">
        <f t="shared" si="190"/>
        <v>14.335100000000001</v>
      </c>
      <c r="E1558" s="2">
        <f t="shared" si="192"/>
        <v>14.26746</v>
      </c>
      <c r="F1558" s="2">
        <f t="shared" si="193"/>
        <v>14.039974999999998</v>
      </c>
      <c r="G1558" s="2">
        <f t="shared" si="187"/>
        <v>13.682338000000001</v>
      </c>
      <c r="H1558" s="2">
        <f t="shared" si="191"/>
        <v>13.185017000000006</v>
      </c>
      <c r="I1558" s="2">
        <f t="array" ref="I1558">SUMPRODUCT(B1542:B1561, (ROW(B1542:B1561)-ROW(B1542)+1)) / (20*21/2)</f>
        <v>14.31496095238095</v>
      </c>
      <c r="J1558" s="2">
        <f t="shared" si="194"/>
        <v>14.084304641699372</v>
      </c>
      <c r="K1558" s="2">
        <f t="shared" si="188"/>
        <v>13.793432861515374</v>
      </c>
    </row>
    <row r="1559" spans="1:11" ht="13.5" x14ac:dyDescent="0.25">
      <c r="A1559" s="3">
        <f>TITRES_STAT!B1562</f>
        <v>44280</v>
      </c>
      <c r="B1559" s="17">
        <f>TITRES_STAT!D1562</f>
        <v>14.5245</v>
      </c>
      <c r="C1559" s="2">
        <f t="shared" si="189"/>
        <v>7.1199999999999264E-2</v>
      </c>
      <c r="D1559" s="2">
        <f t="shared" si="190"/>
        <v>14.392060000000001</v>
      </c>
      <c r="E1559" s="2">
        <f t="shared" si="192"/>
        <v>14.285259999999999</v>
      </c>
      <c r="F1559" s="2">
        <f t="shared" si="193"/>
        <v>14.090884999999997</v>
      </c>
      <c r="G1559" s="2">
        <f t="shared" si="187"/>
        <v>13.704268000000003</v>
      </c>
      <c r="H1559" s="2">
        <f t="shared" si="191"/>
        <v>13.198985500000003</v>
      </c>
      <c r="I1559" s="2">
        <f t="array" ref="I1559">SUMPRODUCT(B1543:B1562, (ROW(B1543:B1562)-ROW(B1543)+1)) / (20*21/2)</f>
        <v>14.351810476190476</v>
      </c>
      <c r="J1559" s="2">
        <f t="shared" si="194"/>
        <v>14.126228009156575</v>
      </c>
      <c r="K1559" s="2">
        <f t="shared" si="188"/>
        <v>13.822102161063791</v>
      </c>
    </row>
    <row r="1560" spans="1:11" ht="13.5" x14ac:dyDescent="0.25">
      <c r="A1560" s="3">
        <f>TITRES_STAT!B1563</f>
        <v>44281</v>
      </c>
      <c r="B1560" s="17">
        <f>TITRES_STAT!D1563</f>
        <v>14.488899999999999</v>
      </c>
      <c r="C1560" s="2">
        <f t="shared" si="189"/>
        <v>-3.560000000000052E-2</v>
      </c>
      <c r="D1560" s="2">
        <f t="shared" si="190"/>
        <v>14.45614</v>
      </c>
      <c r="E1560" s="2">
        <f t="shared" si="192"/>
        <v>14.305910000000001</v>
      </c>
      <c r="F1560" s="2">
        <f t="shared" si="193"/>
        <v>14.146064999999998</v>
      </c>
      <c r="G1560" s="2">
        <f t="shared" si="187"/>
        <v>13.724204000000002</v>
      </c>
      <c r="H1560" s="2">
        <f t="shared" si="191"/>
        <v>13.211131500000004</v>
      </c>
      <c r="I1560" s="2">
        <f t="array" ref="I1560">SUMPRODUCT(B1544:B1563, (ROW(B1544:B1563)-ROW(B1544)+1)) / (20*21/2)</f>
        <v>14.396190952380955</v>
      </c>
      <c r="J1560" s="2">
        <f t="shared" si="194"/>
        <v>14.16076819876071</v>
      </c>
      <c r="K1560" s="2">
        <f t="shared" si="188"/>
        <v>13.848251095924034</v>
      </c>
    </row>
    <row r="1561" spans="1:11" ht="13.5" x14ac:dyDescent="0.25">
      <c r="A1561" s="3">
        <f>TITRES_STAT!B1564</f>
        <v>44284</v>
      </c>
      <c r="B1561" s="17">
        <f>TITRES_STAT!D1564</f>
        <v>14.488899999999999</v>
      </c>
      <c r="C1561" s="2">
        <f t="shared" si="189"/>
        <v>0</v>
      </c>
      <c r="D1561" s="2">
        <f t="shared" si="190"/>
        <v>14.507400000000001</v>
      </c>
      <c r="E1561" s="2">
        <f t="shared" si="192"/>
        <v>14.35148</v>
      </c>
      <c r="F1561" s="2">
        <f t="shared" si="193"/>
        <v>14.194479999999999</v>
      </c>
      <c r="G1561" s="2">
        <f t="shared" si="187"/>
        <v>13.74414</v>
      </c>
      <c r="H1561" s="2">
        <f t="shared" si="191"/>
        <v>13.223277500000002</v>
      </c>
      <c r="I1561" s="2">
        <f t="array" ref="I1561">SUMPRODUCT(B1545:B1564, (ROW(B1545:B1564)-ROW(B1545)+1)) / (20*21/2)</f>
        <v>14.448439523809524</v>
      </c>
      <c r="J1561" s="2">
        <f t="shared" si="194"/>
        <v>14.192018846497785</v>
      </c>
      <c r="K1561" s="2">
        <f t="shared" si="188"/>
        <v>13.873374582358386</v>
      </c>
    </row>
    <row r="1562" spans="1:11" ht="13.5" x14ac:dyDescent="0.25">
      <c r="A1562" s="3">
        <f>TITRES_STAT!B1565</f>
        <v>44285</v>
      </c>
      <c r="B1562" s="17">
        <f>TITRES_STAT!D1565</f>
        <v>14.5814</v>
      </c>
      <c r="C1562" s="2">
        <f t="shared" si="189"/>
        <v>9.2500000000001137E-2</v>
      </c>
      <c r="D1562" s="2">
        <f t="shared" si="190"/>
        <v>14.507400000000001</v>
      </c>
      <c r="E1562" s="2">
        <f t="shared" si="192"/>
        <v>14.399889999999999</v>
      </c>
      <c r="F1562" s="2">
        <f t="shared" si="193"/>
        <v>14.243604999999997</v>
      </c>
      <c r="G1562" s="2">
        <f t="shared" si="187"/>
        <v>13.766354000000002</v>
      </c>
      <c r="H1562" s="2">
        <f t="shared" si="191"/>
        <v>13.235475000000003</v>
      </c>
      <c r="I1562" s="2">
        <f t="array" ref="I1562">SUMPRODUCT(B1546:B1565, (ROW(B1546:B1565)-ROW(B1546)+1)) / (20*21/2)</f>
        <v>14.498715714285716</v>
      </c>
      <c r="J1562" s="2">
        <f t="shared" si="194"/>
        <v>14.229102765878949</v>
      </c>
      <c r="K1562" s="2">
        <f t="shared" si="188"/>
        <v>13.901140285010998</v>
      </c>
    </row>
    <row r="1563" spans="1:11" ht="13.5" x14ac:dyDescent="0.25">
      <c r="A1563" s="3">
        <f>TITRES_STAT!B1566</f>
        <v>44286</v>
      </c>
      <c r="B1563" s="17">
        <f>TITRES_STAT!D1566</f>
        <v>14.7096</v>
      </c>
      <c r="C1563" s="2">
        <f t="shared" si="189"/>
        <v>0.12819999999999965</v>
      </c>
      <c r="D1563" s="2">
        <f t="shared" si="190"/>
        <v>14.55866</v>
      </c>
      <c r="E1563" s="2">
        <f t="shared" si="192"/>
        <v>14.446879999999998</v>
      </c>
      <c r="F1563" s="2">
        <f t="shared" si="193"/>
        <v>14.296289999999999</v>
      </c>
      <c r="G1563" s="2">
        <f t="shared" si="187"/>
        <v>13.789992</v>
      </c>
      <c r="H1563" s="2">
        <f t="shared" si="191"/>
        <v>13.248176500000005</v>
      </c>
      <c r="I1563" s="2">
        <f t="array" ref="I1563">SUMPRODUCT(B1547:B1566, (ROW(B1547:B1566)-ROW(B1547)+1)) / (20*21/2)</f>
        <v>14.553134285714288</v>
      </c>
      <c r="J1563" s="2">
        <f t="shared" si="194"/>
        <v>14.274864407223811</v>
      </c>
      <c r="K1563" s="2">
        <f t="shared" si="188"/>
        <v>13.932844587559586</v>
      </c>
    </row>
    <row r="1564" spans="1:11" ht="13.5" x14ac:dyDescent="0.25">
      <c r="A1564" s="3">
        <f>TITRES_STAT!B1567</f>
        <v>44287</v>
      </c>
      <c r="B1564" s="17">
        <f>TITRES_STAT!D1567</f>
        <v>14.844900000000001</v>
      </c>
      <c r="C1564" s="2">
        <f t="shared" si="189"/>
        <v>0.13530000000000086</v>
      </c>
      <c r="D1564" s="2">
        <f t="shared" si="190"/>
        <v>14.622739999999999</v>
      </c>
      <c r="E1564" s="2">
        <f t="shared" si="192"/>
        <v>14.507400000000001</v>
      </c>
      <c r="F1564" s="2">
        <f t="shared" si="193"/>
        <v>14.3383</v>
      </c>
      <c r="G1564" s="2">
        <f t="shared" si="187"/>
        <v>13.813060000000002</v>
      </c>
      <c r="H1564" s="2">
        <f t="shared" si="191"/>
        <v>13.261253000000004</v>
      </c>
      <c r="I1564" s="2">
        <f t="array" ref="I1564">SUMPRODUCT(B1548:B1567, (ROW(B1548:B1567)-ROW(B1548)+1)) / (20*21/2)</f>
        <v>14.589244285714287</v>
      </c>
      <c r="J1564" s="2">
        <f t="shared" si="194"/>
        <v>14.329153511297735</v>
      </c>
      <c r="K1564" s="2">
        <f t="shared" si="188"/>
        <v>13.968611466478819</v>
      </c>
    </row>
    <row r="1565" spans="1:11" ht="13.5" x14ac:dyDescent="0.25">
      <c r="A1565" s="3">
        <f>TITRES_STAT!B1568</f>
        <v>44288</v>
      </c>
      <c r="B1565" s="17">
        <f>TITRES_STAT!D1568</f>
        <v>14.866199999999999</v>
      </c>
      <c r="C1565" s="2">
        <f t="shared" si="189"/>
        <v>2.129999999999832E-2</v>
      </c>
      <c r="D1565" s="2">
        <f t="shared" si="190"/>
        <v>14.6982</v>
      </c>
      <c r="E1565" s="2">
        <f t="shared" si="192"/>
        <v>14.577169999999999</v>
      </c>
      <c r="F1565" s="2">
        <f t="shared" si="193"/>
        <v>14.380305000000002</v>
      </c>
      <c r="G1565" s="2">
        <f t="shared" si="187"/>
        <v>13.839830000000001</v>
      </c>
      <c r="H1565" s="2">
        <f t="shared" si="191"/>
        <v>13.273696000000003</v>
      </c>
      <c r="I1565" s="2">
        <f t="array" ref="I1565">SUMPRODUCT(B1549:B1568, (ROW(B1549:B1568)-ROW(B1549)+1)) / (20*21/2)</f>
        <v>14.601349523809521</v>
      </c>
      <c r="J1565" s="2">
        <f t="shared" si="194"/>
        <v>14.380300795936046</v>
      </c>
      <c r="K1565" s="2">
        <f t="shared" si="188"/>
        <v>14.003811016812984</v>
      </c>
    </row>
    <row r="1566" spans="1:11" ht="13.5" x14ac:dyDescent="0.25">
      <c r="A1566" s="3">
        <f>TITRES_STAT!B1569</f>
        <v>44291</v>
      </c>
      <c r="B1566" s="17">
        <f>TITRES_STAT!D1569</f>
        <v>14.951700000000001</v>
      </c>
      <c r="C1566" s="2">
        <f t="shared" si="189"/>
        <v>8.5500000000001464E-2</v>
      </c>
      <c r="D1566" s="2">
        <f t="shared" si="190"/>
        <v>14.790760000000001</v>
      </c>
      <c r="E1566" s="2">
        <f t="shared" si="192"/>
        <v>14.649079999999998</v>
      </c>
      <c r="F1566" s="2">
        <f t="shared" si="193"/>
        <v>14.430145000000001</v>
      </c>
      <c r="G1566" s="2">
        <f t="shared" si="187"/>
        <v>13.868738</v>
      </c>
      <c r="H1566" s="2">
        <f t="shared" si="191"/>
        <v>13.286813000000004</v>
      </c>
      <c r="I1566" s="2">
        <f t="array" ref="I1566">SUMPRODUCT(B1550:B1569, (ROW(B1550:B1569)-ROW(B1550)+1)) / (20*21/2)</f>
        <v>14.56317</v>
      </c>
      <c r="J1566" s="2">
        <f t="shared" si="194"/>
        <v>14.434719767751661</v>
      </c>
      <c r="K1566" s="2">
        <f t="shared" si="188"/>
        <v>14.04098313380071</v>
      </c>
    </row>
    <row r="1567" spans="1:11" ht="13.5" x14ac:dyDescent="0.25">
      <c r="A1567" s="3">
        <f>TITRES_STAT!B1570</f>
        <v>44292</v>
      </c>
      <c r="B1567" s="17">
        <f>TITRES_STAT!D1570</f>
        <v>14.8093</v>
      </c>
      <c r="C1567" s="2">
        <f t="shared" si="189"/>
        <v>-0.1424000000000003</v>
      </c>
      <c r="D1567" s="2">
        <f t="shared" si="190"/>
        <v>14.836340000000002</v>
      </c>
      <c r="E1567" s="2">
        <f t="shared" si="192"/>
        <v>14.671869999999998</v>
      </c>
      <c r="F1567" s="2">
        <f t="shared" si="193"/>
        <v>14.468595000000002</v>
      </c>
      <c r="G1567" s="2">
        <f t="shared" si="187"/>
        <v>13.897218000000002</v>
      </c>
      <c r="H1567" s="2">
        <f t="shared" si="191"/>
        <v>13.299464500000004</v>
      </c>
      <c r="I1567" s="2">
        <f t="array" ref="I1567">SUMPRODUCT(B1551:B1570, (ROW(B1551:B1570)-ROW(B1551)+1)) / (20*21/2)</f>
        <v>14.507974285714287</v>
      </c>
      <c r="J1567" s="2">
        <f t="shared" si="194"/>
        <v>14.470394075584835</v>
      </c>
      <c r="K1567" s="2">
        <f t="shared" si="188"/>
        <v>14.071113206984995</v>
      </c>
    </row>
    <row r="1568" spans="1:11" ht="13.5" x14ac:dyDescent="0.25">
      <c r="A1568" s="3">
        <f>TITRES_STAT!B1571</f>
        <v>44293</v>
      </c>
      <c r="B1568" s="17">
        <f>TITRES_STAT!D1571</f>
        <v>14.595700000000001</v>
      </c>
      <c r="C1568" s="2">
        <f t="shared" si="189"/>
        <v>-0.21359999999999957</v>
      </c>
      <c r="D1568" s="2">
        <f t="shared" si="190"/>
        <v>14.813560000000001</v>
      </c>
      <c r="E1568" s="2">
        <f t="shared" si="192"/>
        <v>14.686109999999999</v>
      </c>
      <c r="F1568" s="2">
        <f t="shared" si="193"/>
        <v>14.476785000000001</v>
      </c>
      <c r="G1568" s="2">
        <f t="shared" si="187"/>
        <v>13.92285</v>
      </c>
      <c r="H1568" s="2">
        <f t="shared" si="191"/>
        <v>13.3115965</v>
      </c>
      <c r="I1568" s="2">
        <f t="array" ref="I1568">SUMPRODUCT(B1552:B1571, (ROW(B1552:B1571)-ROW(B1552)+1)) / (20*21/2)</f>
        <v>14.410600952380955</v>
      </c>
      <c r="J1568" s="2">
        <f t="shared" si="194"/>
        <v>14.482327973148184</v>
      </c>
      <c r="K1568" s="2">
        <f t="shared" si="188"/>
        <v>14.091685238083622</v>
      </c>
    </row>
    <row r="1569" spans="1:11" ht="13.5" x14ac:dyDescent="0.25">
      <c r="A1569" s="3">
        <f>TITRES_STAT!B1572</f>
        <v>44294</v>
      </c>
      <c r="B1569" s="17">
        <f>TITRES_STAT!D1572</f>
        <v>14.075900000000001</v>
      </c>
      <c r="C1569" s="2">
        <f t="shared" si="189"/>
        <v>-0.51980000000000004</v>
      </c>
      <c r="D1569" s="2">
        <f t="shared" si="190"/>
        <v>14.65976</v>
      </c>
      <c r="E1569" s="2">
        <f t="shared" si="192"/>
        <v>14.641249999999996</v>
      </c>
      <c r="F1569" s="2">
        <f t="shared" si="193"/>
        <v>14.463254999999998</v>
      </c>
      <c r="G1569" s="2">
        <f t="shared" si="187"/>
        <v>13.933955999999998</v>
      </c>
      <c r="H1569" s="2">
        <f t="shared" si="191"/>
        <v>13.3211295</v>
      </c>
      <c r="I1569" s="2">
        <f t="array" ref="I1569">SUMPRODUCT(B1553:B1572, (ROW(B1553:B1572)-ROW(B1553)+1)) / (20*21/2)</f>
        <v>14.309362380952381</v>
      </c>
      <c r="J1569" s="2">
        <f t="shared" si="194"/>
        <v>14.443620547134072</v>
      </c>
      <c r="K1569" s="2">
        <f t="shared" si="188"/>
        <v>14.091066209139166</v>
      </c>
    </row>
    <row r="1570" spans="1:11" ht="13.5" x14ac:dyDescent="0.25">
      <c r="A1570" s="3">
        <f>TITRES_STAT!B1573</f>
        <v>44298</v>
      </c>
      <c r="B1570" s="17">
        <f>TITRES_STAT!D1573</f>
        <v>13.883699999999999</v>
      </c>
      <c r="C1570" s="2">
        <f t="shared" si="189"/>
        <v>-0.19220000000000148</v>
      </c>
      <c r="D1570" s="2">
        <f t="shared" si="190"/>
        <v>14.463260000000002</v>
      </c>
      <c r="E1570" s="2">
        <f t="shared" si="192"/>
        <v>14.580729999999999</v>
      </c>
      <c r="F1570" s="2">
        <f t="shared" si="193"/>
        <v>14.443319999999996</v>
      </c>
      <c r="G1570" s="2">
        <f t="shared" si="187"/>
        <v>13.941075999999999</v>
      </c>
      <c r="H1570" s="2">
        <f t="shared" si="191"/>
        <v>13.330084999999999</v>
      </c>
      <c r="I1570" s="2">
        <f t="array" ref="I1570">SUMPRODUCT(B1554:B1573, (ROW(B1554:B1573)-ROW(B1554)+1)) / (20*21/2)</f>
        <v>14.21168380952381</v>
      </c>
      <c r="J1570" s="2">
        <f t="shared" si="194"/>
        <v>14.390294780740351</v>
      </c>
      <c r="K1570" s="2">
        <f t="shared" si="188"/>
        <v>14.082934200937631</v>
      </c>
    </row>
    <row r="1571" spans="1:11" ht="13.5" x14ac:dyDescent="0.25">
      <c r="A1571" s="3">
        <f>TITRES_STAT!B1574</f>
        <v>44299</v>
      </c>
      <c r="B1571" s="17">
        <f>TITRES_STAT!D1574</f>
        <v>13.4209</v>
      </c>
      <c r="C1571" s="2">
        <f t="shared" si="189"/>
        <v>-0.46279999999999966</v>
      </c>
      <c r="D1571" s="2">
        <f t="shared" si="190"/>
        <v>14.1571</v>
      </c>
      <c r="E1571" s="2">
        <f t="shared" si="192"/>
        <v>14.473929999999999</v>
      </c>
      <c r="F1571" s="2">
        <f t="shared" si="193"/>
        <v>14.412704999999999</v>
      </c>
      <c r="G1571" s="2">
        <f t="shared" si="187"/>
        <v>13.941787999999999</v>
      </c>
      <c r="H1571" s="2">
        <f t="shared" si="191"/>
        <v>13.337439</v>
      </c>
      <c r="I1571" s="2">
        <f t="array" ref="I1571">SUMPRODUCT(B1555:B1574, (ROW(B1555:B1574)-ROW(B1555)+1)) / (20*21/2)</f>
        <v>14.096548095238097</v>
      </c>
      <c r="J1571" s="2">
        <f t="shared" si="194"/>
        <v>14.297971468288889</v>
      </c>
      <c r="K1571" s="2">
        <f t="shared" si="188"/>
        <v>14.056972075410666</v>
      </c>
    </row>
    <row r="1572" spans="1:11" ht="13.5" x14ac:dyDescent="0.25">
      <c r="A1572" s="3">
        <f>TITRES_STAT!B1575</f>
        <v>44300</v>
      </c>
      <c r="B1572" s="17">
        <f>TITRES_STAT!D1575</f>
        <v>13.3497</v>
      </c>
      <c r="C1572" s="2">
        <f t="shared" si="189"/>
        <v>-7.1199999999999264E-2</v>
      </c>
      <c r="D1572" s="2">
        <f t="shared" si="190"/>
        <v>13.865180000000001</v>
      </c>
      <c r="E1572" s="2">
        <f t="shared" si="192"/>
        <v>14.350760000000003</v>
      </c>
      <c r="F1572" s="2">
        <f t="shared" si="193"/>
        <v>14.375324999999998</v>
      </c>
      <c r="G1572" s="2">
        <f t="shared" si="187"/>
        <v>13.938227999999997</v>
      </c>
      <c r="H1572" s="2">
        <f t="shared" si="191"/>
        <v>13.344437000000003</v>
      </c>
      <c r="I1572" s="2">
        <f t="array" ref="I1572">SUMPRODUCT(B1556:B1575, (ROW(B1556:B1575)-ROW(B1556)+1)) / (20*21/2)</f>
        <v>13.958935238095238</v>
      </c>
      <c r="J1572" s="2">
        <f t="shared" si="194"/>
        <v>14.207659899880424</v>
      </c>
      <c r="K1572" s="2">
        <f t="shared" si="188"/>
        <v>14.029235915590641</v>
      </c>
    </row>
    <row r="1573" spans="1:11" ht="13.5" x14ac:dyDescent="0.25">
      <c r="A1573" s="3">
        <f>TITRES_STAT!B1576</f>
        <v>44301</v>
      </c>
      <c r="B1573" s="17">
        <f>TITRES_STAT!D1576</f>
        <v>13.3497</v>
      </c>
      <c r="C1573" s="2">
        <f t="shared" si="189"/>
        <v>0</v>
      </c>
      <c r="D1573" s="2">
        <f t="shared" si="190"/>
        <v>13.615979999999999</v>
      </c>
      <c r="E1573" s="2">
        <f t="shared" si="192"/>
        <v>14.214770000000005</v>
      </c>
      <c r="F1573" s="2">
        <f t="shared" si="193"/>
        <v>14.330824999999995</v>
      </c>
      <c r="G1573" s="2">
        <f t="shared" si="187"/>
        <v>13.936091999999999</v>
      </c>
      <c r="H1573" s="2">
        <f t="shared" si="191"/>
        <v>13.351024000000002</v>
      </c>
      <c r="I1573" s="2">
        <f t="array" ref="I1573">SUMPRODUCT(B1557:B1576, (ROW(B1557:B1576)-ROW(B1557)+1)) / (20*21/2)</f>
        <v>13.810743809523808</v>
      </c>
      <c r="J1573" s="2">
        <f t="shared" si="194"/>
        <v>14.125949433225145</v>
      </c>
      <c r="K1573" s="2">
        <f t="shared" si="188"/>
        <v>14.002587448312578</v>
      </c>
    </row>
    <row r="1574" spans="1:11" ht="13.5" x14ac:dyDescent="0.25">
      <c r="A1574" s="3">
        <f>TITRES_STAT!B1577</f>
        <v>44302</v>
      </c>
      <c r="B1574" s="17">
        <f>TITRES_STAT!D1577</f>
        <v>13.1219</v>
      </c>
      <c r="C1574" s="2">
        <f t="shared" si="189"/>
        <v>-0.22780000000000022</v>
      </c>
      <c r="D1574" s="2">
        <f t="shared" si="190"/>
        <v>13.425180000000001</v>
      </c>
      <c r="E1574" s="2">
        <f t="shared" si="192"/>
        <v>14.04247</v>
      </c>
      <c r="F1574" s="2">
        <f t="shared" si="193"/>
        <v>14.274934999999996</v>
      </c>
      <c r="G1574" s="2">
        <f t="shared" si="187"/>
        <v>13.931536000000001</v>
      </c>
      <c r="H1574" s="2">
        <f t="shared" si="191"/>
        <v>13.356061000000002</v>
      </c>
      <c r="I1574" s="2">
        <f t="array" ref="I1574">SUMPRODUCT(B1558:B1577, (ROW(B1558:B1577)-ROW(B1558)+1)) / (20*21/2)</f>
        <v>13.682279047619046</v>
      </c>
      <c r="J1574" s="2">
        <f t="shared" si="194"/>
        <v>14.030325677679894</v>
      </c>
      <c r="K1574" s="2">
        <f t="shared" si="188"/>
        <v>13.968050685633653</v>
      </c>
    </row>
    <row r="1575" spans="1:11" ht="13.5" x14ac:dyDescent="0.25">
      <c r="A1575" s="3">
        <f>TITRES_STAT!B1578</f>
        <v>44305</v>
      </c>
      <c r="B1575" s="17">
        <f>TITRES_STAT!D1578</f>
        <v>12.83</v>
      </c>
      <c r="C1575" s="2">
        <f t="shared" si="189"/>
        <v>-0.29190000000000005</v>
      </c>
      <c r="D1575" s="2">
        <f t="shared" si="190"/>
        <v>13.21444</v>
      </c>
      <c r="E1575" s="2">
        <f t="shared" si="192"/>
        <v>13.838850000000003</v>
      </c>
      <c r="F1575" s="2">
        <f t="shared" si="193"/>
        <v>14.208009999999996</v>
      </c>
      <c r="G1575" s="2">
        <f t="shared" si="187"/>
        <v>13.921854000000002</v>
      </c>
      <c r="H1575" s="2">
        <f t="shared" si="191"/>
        <v>13.359912500000002</v>
      </c>
      <c r="I1575" s="2">
        <f t="array" ref="I1575">SUMPRODUCT(B1559:B1578, (ROW(B1559:B1578)-ROW(B1559)+1)) / (20*21/2)</f>
        <v>13.561039523809523</v>
      </c>
      <c r="J1575" s="2">
        <f t="shared" si="194"/>
        <v>13.916008946472285</v>
      </c>
      <c r="K1575" s="2">
        <f t="shared" si="188"/>
        <v>13.923421246981354</v>
      </c>
    </row>
    <row r="1576" spans="1:11" ht="13.5" x14ac:dyDescent="0.25">
      <c r="A1576" s="3">
        <f>TITRES_STAT!B1579</f>
        <v>44306</v>
      </c>
      <c r="B1576" s="17">
        <f>TITRES_STAT!D1579</f>
        <v>12.651999999999999</v>
      </c>
      <c r="C1576" s="2">
        <f t="shared" si="189"/>
        <v>-0.17800000000000082</v>
      </c>
      <c r="D1576" s="2">
        <f t="shared" si="190"/>
        <v>13.060659999999999</v>
      </c>
      <c r="E1576" s="2">
        <f t="shared" si="192"/>
        <v>13.608879999999999</v>
      </c>
      <c r="F1576" s="2">
        <f t="shared" si="193"/>
        <v>14.128979999999999</v>
      </c>
      <c r="G1576" s="2">
        <f t="shared" si="187"/>
        <v>13.905764</v>
      </c>
      <c r="H1576" s="2">
        <f t="shared" si="191"/>
        <v>13.362874000000003</v>
      </c>
      <c r="I1576" s="2">
        <f t="array" ref="I1576">SUMPRODUCT(B1560:B1579, (ROW(B1560:B1579)-ROW(B1560)+1)) / (20*21/2)</f>
        <v>13.463425714285714</v>
      </c>
      <c r="J1576" s="2">
        <f t="shared" si="194"/>
        <v>13.795627142046353</v>
      </c>
      <c r="K1576" s="2">
        <f t="shared" si="188"/>
        <v>13.873561590236987</v>
      </c>
    </row>
    <row r="1577" spans="1:11" ht="13.5" x14ac:dyDescent="0.25">
      <c r="A1577" s="3">
        <f>TITRES_STAT!B1580</f>
        <v>44307</v>
      </c>
      <c r="B1577" s="17">
        <f>TITRES_STAT!D1580</f>
        <v>12.780099999999999</v>
      </c>
      <c r="C1577" s="2">
        <f t="shared" si="189"/>
        <v>0.12809999999999988</v>
      </c>
      <c r="D1577" s="2">
        <f t="shared" si="190"/>
        <v>12.94674</v>
      </c>
      <c r="E1577" s="2">
        <f t="shared" si="192"/>
        <v>13.405959999999999</v>
      </c>
      <c r="F1577" s="2">
        <f t="shared" si="193"/>
        <v>14.038914999999999</v>
      </c>
      <c r="G1577" s="2">
        <f t="shared" si="187"/>
        <v>13.895083999999997</v>
      </c>
      <c r="H1577" s="2">
        <f t="shared" si="191"/>
        <v>13.366202000000001</v>
      </c>
      <c r="I1577" s="2">
        <f t="array" ref="I1577">SUMPRODUCT(B1561:B1580, (ROW(B1561:B1580)-ROW(B1561)+1)) / (20*21/2)</f>
        <v>13.386292380952382</v>
      </c>
      <c r="J1577" s="2">
        <f t="shared" si="194"/>
        <v>13.698910271375272</v>
      </c>
      <c r="K1577" s="2">
        <f t="shared" si="188"/>
        <v>13.830680743561027</v>
      </c>
    </row>
    <row r="1578" spans="1:11" ht="13.5" x14ac:dyDescent="0.25">
      <c r="A1578" s="3">
        <f>TITRES_STAT!B1581</f>
        <v>44308</v>
      </c>
      <c r="B1578" s="17">
        <f>TITRES_STAT!D1581</f>
        <v>12.7659</v>
      </c>
      <c r="C1578" s="2">
        <f t="shared" si="189"/>
        <v>-1.419999999999888E-2</v>
      </c>
      <c r="D1578" s="2">
        <f t="shared" si="190"/>
        <v>12.829980000000001</v>
      </c>
      <c r="E1578" s="2">
        <f t="shared" si="192"/>
        <v>13.222979999999998</v>
      </c>
      <c r="F1578" s="2">
        <f t="shared" si="193"/>
        <v>13.954545</v>
      </c>
      <c r="G1578" s="2">
        <f t="shared" si="187"/>
        <v>13.882695999999996</v>
      </c>
      <c r="H1578" s="2">
        <f t="shared" si="191"/>
        <v>13.369267000000002</v>
      </c>
      <c r="I1578" s="2">
        <f t="array" ref="I1578">SUMPRODUCT(B1562:B1581, (ROW(B1562:B1581)-ROW(B1562)+1)) / (20*21/2)</f>
        <v>13.332892380952384</v>
      </c>
      <c r="J1578" s="2">
        <f t="shared" si="194"/>
        <v>13.610052150291914</v>
      </c>
      <c r="K1578" s="2">
        <f t="shared" si="188"/>
        <v>13.7889246359704</v>
      </c>
    </row>
    <row r="1579" spans="1:11" ht="13.5" x14ac:dyDescent="0.25">
      <c r="A1579" s="3">
        <f>TITRES_STAT!B1582</f>
        <v>44309</v>
      </c>
      <c r="B1579" s="17">
        <f>TITRES_STAT!D1582</f>
        <v>12.929600000000001</v>
      </c>
      <c r="C1579" s="2">
        <f t="shared" si="189"/>
        <v>0.1637000000000004</v>
      </c>
      <c r="D1579" s="2">
        <f t="shared" si="190"/>
        <v>12.79152</v>
      </c>
      <c r="E1579" s="2">
        <f t="shared" si="192"/>
        <v>13.108350000000002</v>
      </c>
      <c r="F1579" s="2">
        <f t="shared" si="193"/>
        <v>13.874799999999999</v>
      </c>
      <c r="G1579" s="2">
        <f t="shared" si="187"/>
        <v>13.874863999999997</v>
      </c>
      <c r="H1579" s="2">
        <f t="shared" si="191"/>
        <v>13.373616500000002</v>
      </c>
      <c r="I1579" s="2">
        <f t="array" ref="I1579">SUMPRODUCT(B1563:B1582, (ROW(B1563:B1582)-ROW(B1563)+1)) / (20*21/2)</f>
        <v>13.298987619047621</v>
      </c>
      <c r="J1579" s="2">
        <f t="shared" si="194"/>
        <v>13.545247183597446</v>
      </c>
      <c r="K1579" s="2">
        <f t="shared" si="188"/>
        <v>13.755225630638227</v>
      </c>
    </row>
    <row r="1580" spans="1:11" ht="13.5" x14ac:dyDescent="0.25">
      <c r="A1580" s="3">
        <f>TITRES_STAT!B1583</f>
        <v>44312</v>
      </c>
      <c r="B1580" s="17">
        <f>TITRES_STAT!D1583</f>
        <v>13.0649</v>
      </c>
      <c r="C1580" s="2">
        <f t="shared" si="189"/>
        <v>0.13529999999999909</v>
      </c>
      <c r="D1580" s="2">
        <f t="shared" si="190"/>
        <v>12.8385</v>
      </c>
      <c r="E1580" s="2">
        <f t="shared" si="192"/>
        <v>13.02647</v>
      </c>
      <c r="F1580" s="2">
        <f t="shared" si="193"/>
        <v>13.803600000000003</v>
      </c>
      <c r="G1580" s="2">
        <f t="shared" si="187"/>
        <v>13.869879999999998</v>
      </c>
      <c r="H1580" s="2">
        <f t="shared" si="191"/>
        <v>13.378423</v>
      </c>
      <c r="I1580" s="2">
        <f t="array" ref="I1580">SUMPRODUCT(B1564:B1583, (ROW(B1564:B1583)-ROW(B1564)+1)) / (20*21/2)</f>
        <v>13.286378571428573</v>
      </c>
      <c r="J1580" s="2">
        <f t="shared" si="194"/>
        <v>13.499499832778643</v>
      </c>
      <c r="K1580" s="2">
        <f t="shared" si="188"/>
        <v>13.728154037279866</v>
      </c>
    </row>
    <row r="1581" spans="1:11" ht="13.5" x14ac:dyDescent="0.25">
      <c r="A1581" s="3">
        <f>TITRES_STAT!B1584</f>
        <v>44313</v>
      </c>
      <c r="B1581" s="17">
        <f>TITRES_STAT!D1584</f>
        <v>13.242900000000001</v>
      </c>
      <c r="C1581" s="2">
        <f t="shared" si="189"/>
        <v>0.17800000000000082</v>
      </c>
      <c r="D1581" s="2">
        <f t="shared" si="190"/>
        <v>12.95668</v>
      </c>
      <c r="E1581" s="2">
        <f t="shared" si="192"/>
        <v>13.008669999999999</v>
      </c>
      <c r="F1581" s="2">
        <f t="shared" si="193"/>
        <v>13.741300000000001</v>
      </c>
      <c r="G1581" s="2">
        <f t="shared" si="187"/>
        <v>13.868171999999998</v>
      </c>
      <c r="H1581" s="2">
        <f t="shared" si="191"/>
        <v>13.383791</v>
      </c>
      <c r="I1581" s="2">
        <f t="array" ref="I1581">SUMPRODUCT(B1565:B1584, (ROW(B1565:B1584)-ROW(B1565)+1)) / (20*21/2)</f>
        <v>13.317943333333332</v>
      </c>
      <c r="J1581" s="2">
        <f t="shared" si="194"/>
        <v>13.47506175346639</v>
      </c>
      <c r="K1581" s="2">
        <f t="shared" si="188"/>
        <v>13.709124467190462</v>
      </c>
    </row>
    <row r="1582" spans="1:11" ht="13.5" x14ac:dyDescent="0.25">
      <c r="A1582" s="3">
        <f>TITRES_STAT!B1585</f>
        <v>44314</v>
      </c>
      <c r="B1582" s="17">
        <f>TITRES_STAT!D1585</f>
        <v>13.385300000000001</v>
      </c>
      <c r="C1582" s="2">
        <f t="shared" si="189"/>
        <v>0.1424000000000003</v>
      </c>
      <c r="D1582" s="2">
        <f t="shared" si="190"/>
        <v>13.077719999999999</v>
      </c>
      <c r="E1582" s="2">
        <f t="shared" si="192"/>
        <v>13.012229999999999</v>
      </c>
      <c r="F1582" s="2">
        <f t="shared" si="193"/>
        <v>13.681495000000002</v>
      </c>
      <c r="G1582" s="2">
        <f t="shared" si="187"/>
        <v>13.866035999999998</v>
      </c>
      <c r="H1582" s="2">
        <f t="shared" si="191"/>
        <v>13.389596500000003</v>
      </c>
      <c r="I1582" s="2">
        <f t="array" ref="I1582">SUMPRODUCT(B1566:B1585, (ROW(B1566:B1585)-ROW(B1566)+1)) / (20*21/2)</f>
        <v>13.359174761904759</v>
      </c>
      <c r="J1582" s="2">
        <f t="shared" si="194"/>
        <v>13.46651301504102</v>
      </c>
      <c r="K1582" s="2">
        <f t="shared" si="188"/>
        <v>13.696425468477109</v>
      </c>
    </row>
    <row r="1583" spans="1:11" ht="13.5" x14ac:dyDescent="0.25">
      <c r="A1583" s="3">
        <f>TITRES_STAT!B1586</f>
        <v>44315</v>
      </c>
      <c r="B1583" s="17">
        <f>TITRES_STAT!D1586</f>
        <v>13.549099999999999</v>
      </c>
      <c r="C1583" s="2">
        <f t="shared" si="189"/>
        <v>0.16379999999999839</v>
      </c>
      <c r="D1583" s="2">
        <f t="shared" si="190"/>
        <v>13.234360000000001</v>
      </c>
      <c r="E1583" s="2">
        <f t="shared" si="192"/>
        <v>13.032169999999999</v>
      </c>
      <c r="F1583" s="2">
        <f t="shared" si="193"/>
        <v>13.623470000000001</v>
      </c>
      <c r="G1583" s="2">
        <f t="shared" si="187"/>
        <v>13.868599999999997</v>
      </c>
      <c r="H1583" s="2">
        <f t="shared" si="191"/>
        <v>13.396495500000004</v>
      </c>
      <c r="I1583" s="2">
        <f t="array" ref="I1583">SUMPRODUCT(B1567:B1586, (ROW(B1567:B1586)-ROW(B1567)+1)) / (20*21/2)</f>
        <v>13.365140952380951</v>
      </c>
      <c r="J1583" s="2">
        <f t="shared" si="194"/>
        <v>13.474378442179971</v>
      </c>
      <c r="K1583" s="2">
        <f t="shared" si="188"/>
        <v>13.690647999125067</v>
      </c>
    </row>
    <row r="1584" spans="1:11" ht="13.5" x14ac:dyDescent="0.25">
      <c r="A1584" s="3">
        <f>TITRES_STAT!B1587</f>
        <v>44316</v>
      </c>
      <c r="B1584" s="17">
        <f>TITRES_STAT!D1587</f>
        <v>13.9549</v>
      </c>
      <c r="C1584" s="2">
        <f t="shared" si="189"/>
        <v>0.40580000000000105</v>
      </c>
      <c r="D1584" s="2">
        <f t="shared" si="190"/>
        <v>13.439419999999998</v>
      </c>
      <c r="E1584" s="2">
        <f t="shared" si="192"/>
        <v>13.115469999999998</v>
      </c>
      <c r="F1584" s="2">
        <f t="shared" si="193"/>
        <v>13.578969999999998</v>
      </c>
      <c r="G1584" s="2">
        <f t="shared" si="187"/>
        <v>13.879137999999996</v>
      </c>
      <c r="H1584" s="2">
        <f t="shared" si="191"/>
        <v>13.405971500000005</v>
      </c>
      <c r="I1584" s="2">
        <f t="array" ref="I1584">SUMPRODUCT(B1568:B1587, (ROW(B1568:B1587)-ROW(B1568)+1)) / (20*21/2)</f>
        <v>13.356529999999999</v>
      </c>
      <c r="J1584" s="2">
        <f t="shared" si="194"/>
        <v>13.520142400067593</v>
      </c>
      <c r="K1584" s="2">
        <f t="shared" si="188"/>
        <v>13.70101082268879</v>
      </c>
    </row>
    <row r="1585" spans="1:11" ht="13.5" x14ac:dyDescent="0.25">
      <c r="A1585" s="3">
        <f>TITRES_STAT!B1588</f>
        <v>44319</v>
      </c>
      <c r="B1585" s="17">
        <f>TITRES_STAT!D1588</f>
        <v>14.011900000000001</v>
      </c>
      <c r="C1585" s="2">
        <f t="shared" si="189"/>
        <v>5.7000000000000384E-2</v>
      </c>
      <c r="D1585" s="2">
        <f t="shared" si="190"/>
        <v>13.628820000000001</v>
      </c>
      <c r="E1585" s="2">
        <f t="shared" si="192"/>
        <v>13.23366</v>
      </c>
      <c r="F1585" s="2">
        <f t="shared" si="193"/>
        <v>13.536255000000001</v>
      </c>
      <c r="G1585" s="2">
        <f t="shared" si="187"/>
        <v>13.890245999999998</v>
      </c>
      <c r="H1585" s="2">
        <f t="shared" si="191"/>
        <v>13.415732500000006</v>
      </c>
      <c r="I1585" s="2">
        <f t="array" ref="I1585">SUMPRODUCT(B1569:B1588, (ROW(B1569:B1588)-ROW(B1569)+1)) / (20*21/2)</f>
        <v>13.353371904761904</v>
      </c>
      <c r="J1585" s="2">
        <f t="shared" si="194"/>
        <v>13.566976457204014</v>
      </c>
      <c r="K1585" s="2">
        <f t="shared" si="188"/>
        <v>13.713202555132368</v>
      </c>
    </row>
    <row r="1586" spans="1:11" ht="13.5" x14ac:dyDescent="0.25">
      <c r="A1586" s="3">
        <f>TITRES_STAT!B1589</f>
        <v>44320</v>
      </c>
      <c r="B1586" s="17">
        <f>TITRES_STAT!D1589</f>
        <v>13.5989</v>
      </c>
      <c r="C1586" s="2">
        <f t="shared" si="189"/>
        <v>-0.41300000000000026</v>
      </c>
      <c r="D1586" s="2">
        <f t="shared" si="190"/>
        <v>13.70002</v>
      </c>
      <c r="E1586" s="2">
        <f t="shared" si="192"/>
        <v>13.32835</v>
      </c>
      <c r="F1586" s="2">
        <f t="shared" si="193"/>
        <v>13.468615</v>
      </c>
      <c r="G1586" s="2">
        <f t="shared" ref="G1586:G1649" si="195">AVERAGE(B1537:B1586)</f>
        <v>13.892097999999997</v>
      </c>
      <c r="H1586" s="2">
        <f t="shared" si="191"/>
        <v>13.423428500000007</v>
      </c>
      <c r="I1586" s="2">
        <f t="array" ref="I1586">SUMPRODUCT(B1570:B1589, (ROW(B1570:B1589)-ROW(B1570)+1)) / (20*21/2)</f>
        <v>13.344555714285715</v>
      </c>
      <c r="J1586" s="2">
        <f t="shared" si="194"/>
        <v>13.570016794613156</v>
      </c>
      <c r="K1586" s="2">
        <f t="shared" si="188"/>
        <v>13.708720101989922</v>
      </c>
    </row>
    <row r="1587" spans="1:11" ht="13.5" x14ac:dyDescent="0.25">
      <c r="A1587" s="3">
        <f>TITRES_STAT!B1590</f>
        <v>44321</v>
      </c>
      <c r="B1587" s="17">
        <f>TITRES_STAT!D1590</f>
        <v>13.3782</v>
      </c>
      <c r="C1587" s="2">
        <f t="shared" si="189"/>
        <v>-0.22070000000000078</v>
      </c>
      <c r="D1587" s="2">
        <f t="shared" si="190"/>
        <v>13.698599999999999</v>
      </c>
      <c r="E1587" s="2">
        <f t="shared" si="192"/>
        <v>13.388159999999999</v>
      </c>
      <c r="F1587" s="2">
        <f t="shared" si="193"/>
        <v>13.39706</v>
      </c>
      <c r="G1587" s="2">
        <f t="shared" si="195"/>
        <v>13.889535999999996</v>
      </c>
      <c r="H1587" s="2">
        <f t="shared" si="191"/>
        <v>13.42974700000001</v>
      </c>
      <c r="I1587" s="2">
        <f t="array" ref="I1587">SUMPRODUCT(B1571:B1590, (ROW(B1571:B1590)-ROW(B1571)+1)) / (20*21/2)</f>
        <v>13.338353809523808</v>
      </c>
      <c r="J1587" s="2">
        <f t="shared" si="194"/>
        <v>13.551748528459521</v>
      </c>
      <c r="K1587" s="2">
        <f t="shared" ref="K1587:K1650" si="196">$K$4*B1587+(1-$K$4)*K1586</f>
        <v>13.695758529362866</v>
      </c>
    </row>
    <row r="1588" spans="1:11" ht="13.5" x14ac:dyDescent="0.25">
      <c r="A1588" s="3">
        <f>TITRES_STAT!B1591</f>
        <v>44322</v>
      </c>
      <c r="B1588" s="17">
        <f>TITRES_STAT!D1591</f>
        <v>13.363899999999999</v>
      </c>
      <c r="C1588" s="2">
        <f t="shared" si="189"/>
        <v>-1.4300000000000423E-2</v>
      </c>
      <c r="D1588" s="2">
        <f t="shared" si="190"/>
        <v>13.66156</v>
      </c>
      <c r="E1588" s="2">
        <f t="shared" si="192"/>
        <v>13.44796</v>
      </c>
      <c r="F1588" s="2">
        <f t="shared" si="193"/>
        <v>13.335469999999997</v>
      </c>
      <c r="G1588" s="2">
        <f t="shared" si="195"/>
        <v>13.887399999999992</v>
      </c>
      <c r="H1588" s="2">
        <f t="shared" si="191"/>
        <v>13.435060500000006</v>
      </c>
      <c r="I1588" s="2">
        <f t="array" ref="I1588">SUMPRODUCT(B1572:B1591, (ROW(B1572:B1591)-ROW(B1572)+1)) / (20*21/2)</f>
        <v>13.356966190476191</v>
      </c>
      <c r="J1588" s="2">
        <f t="shared" si="194"/>
        <v>13.533858192415758</v>
      </c>
      <c r="K1588" s="2">
        <f t="shared" si="196"/>
        <v>13.682744469387853</v>
      </c>
    </row>
    <row r="1589" spans="1:11" ht="13.5" x14ac:dyDescent="0.25">
      <c r="A1589" s="3">
        <f>TITRES_STAT!B1592</f>
        <v>44323</v>
      </c>
      <c r="B1589" s="17">
        <f>TITRES_STAT!D1592</f>
        <v>13.242900000000001</v>
      </c>
      <c r="C1589" s="2">
        <f t="shared" si="189"/>
        <v>-0.12099999999999866</v>
      </c>
      <c r="D1589" s="2">
        <f t="shared" si="190"/>
        <v>13.519160000000003</v>
      </c>
      <c r="E1589" s="2">
        <f t="shared" si="192"/>
        <v>13.479289999999997</v>
      </c>
      <c r="F1589" s="2">
        <f t="shared" si="193"/>
        <v>13.293820000000002</v>
      </c>
      <c r="G1589" s="2">
        <f t="shared" si="195"/>
        <v>13.882131999999991</v>
      </c>
      <c r="H1589" s="2">
        <f t="shared" si="191"/>
        <v>13.439872000000006</v>
      </c>
      <c r="I1589" s="2">
        <f t="array" ref="I1589">SUMPRODUCT(B1573:B1592, (ROW(B1573:B1592)-ROW(B1573)+1)) / (20*21/2)</f>
        <v>13.392361428571428</v>
      </c>
      <c r="J1589" s="2">
        <f t="shared" si="194"/>
        <v>13.506147888376162</v>
      </c>
      <c r="K1589" s="2">
        <f t="shared" si="196"/>
        <v>13.665495666666761</v>
      </c>
    </row>
    <row r="1590" spans="1:11" ht="13.5" x14ac:dyDescent="0.25">
      <c r="A1590" s="3">
        <f>TITRES_STAT!B1593</f>
        <v>44326</v>
      </c>
      <c r="B1590" s="17">
        <f>TITRES_STAT!D1593</f>
        <v>13.2287</v>
      </c>
      <c r="C1590" s="2">
        <f t="shared" si="189"/>
        <v>-1.4200000000000657E-2</v>
      </c>
      <c r="D1590" s="2">
        <f t="shared" si="190"/>
        <v>13.36252</v>
      </c>
      <c r="E1590" s="2">
        <f t="shared" si="192"/>
        <v>13.49567</v>
      </c>
      <c r="F1590" s="2">
        <f t="shared" si="193"/>
        <v>13.261069999999998</v>
      </c>
      <c r="G1590" s="2">
        <f t="shared" si="195"/>
        <v>13.878999999999992</v>
      </c>
      <c r="H1590" s="2">
        <f t="shared" si="191"/>
        <v>13.444612500000011</v>
      </c>
      <c r="I1590" s="2">
        <f t="array" ref="I1590">SUMPRODUCT(B1574:B1593, (ROW(B1574:B1593)-ROW(B1574)+1)) / (20*21/2)</f>
        <v>13.429790952380953</v>
      </c>
      <c r="J1590" s="2">
        <f t="shared" si="194"/>
        <v>13.479724279959385</v>
      </c>
      <c r="K1590" s="2">
        <f t="shared" si="196"/>
        <v>13.648366424836691</v>
      </c>
    </row>
    <row r="1591" spans="1:11" ht="13.5" x14ac:dyDescent="0.25">
      <c r="A1591" s="3">
        <f>TITRES_STAT!B1594</f>
        <v>44327</v>
      </c>
      <c r="B1591" s="17">
        <f>TITRES_STAT!D1594</f>
        <v>13.4565</v>
      </c>
      <c r="C1591" s="2">
        <f t="shared" si="189"/>
        <v>0.22780000000000022</v>
      </c>
      <c r="D1591" s="2">
        <f t="shared" si="190"/>
        <v>13.334040000000002</v>
      </c>
      <c r="E1591" s="2">
        <f t="shared" si="192"/>
        <v>13.51703</v>
      </c>
      <c r="F1591" s="2">
        <f t="shared" si="193"/>
        <v>13.262849999999997</v>
      </c>
      <c r="G1591" s="2">
        <f t="shared" si="195"/>
        <v>13.877717999999993</v>
      </c>
      <c r="H1591" s="2">
        <f t="shared" si="191"/>
        <v>13.449952500000006</v>
      </c>
      <c r="I1591" s="2">
        <f t="array" ref="I1591">SUMPRODUCT(B1575:B1594, (ROW(B1575:B1594)-ROW(B1575)+1)) / (20*21/2)</f>
        <v>13.472475714285714</v>
      </c>
      <c r="J1591" s="2">
        <f t="shared" si="194"/>
        <v>13.477512443772776</v>
      </c>
      <c r="K1591" s="2">
        <f t="shared" si="196"/>
        <v>13.640842251313686</v>
      </c>
    </row>
    <row r="1592" spans="1:11" ht="13.5" x14ac:dyDescent="0.25">
      <c r="A1592" s="3">
        <f>TITRES_STAT!B1595</f>
        <v>44333</v>
      </c>
      <c r="B1592" s="17">
        <f>TITRES_STAT!D1595</f>
        <v>13.634499999999999</v>
      </c>
      <c r="C1592" s="2">
        <f t="shared" si="189"/>
        <v>0.17799999999999905</v>
      </c>
      <c r="D1592" s="2">
        <f t="shared" si="190"/>
        <v>13.385299999999997</v>
      </c>
      <c r="E1592" s="2">
        <f t="shared" si="192"/>
        <v>13.54195</v>
      </c>
      <c r="F1592" s="2">
        <f t="shared" si="193"/>
        <v>13.277089999999998</v>
      </c>
      <c r="G1592" s="2">
        <f t="shared" si="195"/>
        <v>13.878429999999991</v>
      </c>
      <c r="H1592" s="2">
        <f t="shared" si="191"/>
        <v>13.456182500000006</v>
      </c>
      <c r="I1592" s="2">
        <f t="array" ref="I1592">SUMPRODUCT(B1576:B1595, (ROW(B1576:B1595)-ROW(B1576)+1)) / (20*21/2)</f>
        <v>13.53255380952381</v>
      </c>
      <c r="J1592" s="2">
        <f t="shared" si="194"/>
        <v>13.49246363960394</v>
      </c>
      <c r="K1592" s="2">
        <f t="shared" si="196"/>
        <v>13.640593535575894</v>
      </c>
    </row>
    <row r="1593" spans="1:11" ht="13.5" x14ac:dyDescent="0.25">
      <c r="A1593" s="3">
        <f>TITRES_STAT!B1596</f>
        <v>44334</v>
      </c>
      <c r="B1593" s="17">
        <f>TITRES_STAT!D1596</f>
        <v>13.6701</v>
      </c>
      <c r="C1593" s="2">
        <f t="shared" si="189"/>
        <v>3.560000000000052E-2</v>
      </c>
      <c r="D1593" s="2">
        <f t="shared" si="190"/>
        <v>13.446540000000002</v>
      </c>
      <c r="E1593" s="2">
        <f t="shared" si="192"/>
        <v>13.55405</v>
      </c>
      <c r="F1593" s="2">
        <f t="shared" si="193"/>
        <v>13.293110000000002</v>
      </c>
      <c r="G1593" s="2">
        <f t="shared" si="195"/>
        <v>13.878713999999993</v>
      </c>
      <c r="H1593" s="2">
        <f t="shared" si="191"/>
        <v>13.462483500000005</v>
      </c>
      <c r="I1593" s="2">
        <f t="array" ref="I1593">SUMPRODUCT(B1577:B1596, (ROW(B1577:B1596)-ROW(B1577)+1)) / (20*21/2)</f>
        <v>13.591341904761906</v>
      </c>
      <c r="J1593" s="2">
        <f t="shared" si="194"/>
        <v>13.50938138821309</v>
      </c>
      <c r="K1593" s="2">
        <f t="shared" si="196"/>
        <v>13.64175065182782</v>
      </c>
    </row>
    <row r="1594" spans="1:11" ht="13.5" x14ac:dyDescent="0.25">
      <c r="A1594" s="3">
        <f>TITRES_STAT!B1597</f>
        <v>44335</v>
      </c>
      <c r="B1594" s="17">
        <f>TITRES_STAT!D1597</f>
        <v>13.741300000000001</v>
      </c>
      <c r="C1594" s="2">
        <f t="shared" si="189"/>
        <v>7.120000000000104E-2</v>
      </c>
      <c r="D1594" s="2">
        <f t="shared" si="190"/>
        <v>13.54622</v>
      </c>
      <c r="E1594" s="2">
        <f t="shared" si="192"/>
        <v>13.532690000000002</v>
      </c>
      <c r="F1594" s="2">
        <f t="shared" si="193"/>
        <v>13.324079999999999</v>
      </c>
      <c r="G1594" s="2">
        <f t="shared" si="195"/>
        <v>13.873445999999996</v>
      </c>
      <c r="H1594" s="2">
        <f t="shared" si="191"/>
        <v>13.469069500000005</v>
      </c>
      <c r="I1594" s="2">
        <f t="array" ref="I1594">SUMPRODUCT(B1578:B1597, (ROW(B1578:B1597)-ROW(B1578)+1)) / (20*21/2)</f>
        <v>13.643046190476189</v>
      </c>
      <c r="J1594" s="2">
        <f t="shared" si="194"/>
        <v>13.531468875049939</v>
      </c>
      <c r="K1594" s="2">
        <f t="shared" si="196"/>
        <v>13.645654547834573</v>
      </c>
    </row>
    <row r="1595" spans="1:11" ht="13.5" x14ac:dyDescent="0.25">
      <c r="A1595" s="3">
        <f>TITRES_STAT!B1598</f>
        <v>44336</v>
      </c>
      <c r="B1595" s="17">
        <f>TITRES_STAT!D1598</f>
        <v>13.9549</v>
      </c>
      <c r="C1595" s="2">
        <f t="shared" si="189"/>
        <v>0.21359999999999957</v>
      </c>
      <c r="D1595" s="2">
        <f t="shared" si="190"/>
        <v>13.691460000000001</v>
      </c>
      <c r="E1595" s="2">
        <f t="shared" si="192"/>
        <v>13.526990000000001</v>
      </c>
      <c r="F1595" s="2">
        <f t="shared" si="193"/>
        <v>13.380324999999999</v>
      </c>
      <c r="G1595" s="2">
        <f t="shared" si="195"/>
        <v>13.872021999999994</v>
      </c>
      <c r="H1595" s="2">
        <f t="shared" si="191"/>
        <v>13.476723500000006</v>
      </c>
      <c r="I1595" s="2">
        <f t="array" ref="I1595">SUMPRODUCT(B1579:B1598, (ROW(B1579:B1598)-ROW(B1579)+1)) / (20*21/2)</f>
        <v>13.675424761904761</v>
      </c>
      <c r="J1595" s="2">
        <f t="shared" si="194"/>
        <v>13.571795648854707</v>
      </c>
      <c r="K1595" s="2">
        <f t="shared" si="196"/>
        <v>13.657781820468511</v>
      </c>
    </row>
    <row r="1596" spans="1:11" ht="13.5" x14ac:dyDescent="0.25">
      <c r="A1596" s="3">
        <f>TITRES_STAT!B1599</f>
        <v>44337</v>
      </c>
      <c r="B1596" s="17">
        <f>TITRES_STAT!D1599</f>
        <v>13.9976</v>
      </c>
      <c r="C1596" s="2">
        <f t="shared" si="189"/>
        <v>4.269999999999996E-2</v>
      </c>
      <c r="D1596" s="2">
        <f t="shared" si="190"/>
        <v>13.79968</v>
      </c>
      <c r="E1596" s="2">
        <f t="shared" si="192"/>
        <v>13.56686</v>
      </c>
      <c r="F1596" s="2">
        <f t="shared" si="193"/>
        <v>13.447604999999999</v>
      </c>
      <c r="G1596" s="2">
        <f t="shared" si="195"/>
        <v>13.872875999999996</v>
      </c>
      <c r="H1596" s="2">
        <f t="shared" si="191"/>
        <v>13.484413000000007</v>
      </c>
      <c r="I1596" s="2">
        <f t="array" ref="I1596">SUMPRODUCT(B1580:B1599, (ROW(B1580:B1599)-ROW(B1580)+1)) / (20*21/2)</f>
        <v>13.695192857142859</v>
      </c>
      <c r="J1596" s="2">
        <f t="shared" si="194"/>
        <v>13.612348444201878</v>
      </c>
      <c r="K1596" s="2">
        <f t="shared" si="196"/>
        <v>13.671108023587394</v>
      </c>
    </row>
    <row r="1597" spans="1:11" ht="13.5" x14ac:dyDescent="0.25">
      <c r="A1597" s="3">
        <f>TITRES_STAT!B1600</f>
        <v>44340</v>
      </c>
      <c r="B1597" s="17">
        <f>TITRES_STAT!D1600</f>
        <v>13.990500000000001</v>
      </c>
      <c r="C1597" s="2">
        <f t="shared" si="189"/>
        <v>-7.0999999999994401E-3</v>
      </c>
      <c r="D1597" s="2">
        <f t="shared" si="190"/>
        <v>13.87088</v>
      </c>
      <c r="E1597" s="2">
        <f t="shared" si="192"/>
        <v>13.62809</v>
      </c>
      <c r="F1597" s="2">
        <f t="shared" si="193"/>
        <v>13.508124999999998</v>
      </c>
      <c r="G1597" s="2">
        <f t="shared" si="195"/>
        <v>13.871879999999999</v>
      </c>
      <c r="H1597" s="2">
        <f t="shared" si="191"/>
        <v>13.491817500000007</v>
      </c>
      <c r="I1597" s="2">
        <f t="array" ref="I1597">SUMPRODUCT(B1581:B1600, (ROW(B1581:B1600)-ROW(B1581)+1)) / (20*21/2)</f>
        <v>13.707569523809525</v>
      </c>
      <c r="J1597" s="2">
        <f t="shared" si="194"/>
        <v>13.648362878087415</v>
      </c>
      <c r="K1597" s="2">
        <f t="shared" si="196"/>
        <v>13.683633199132988</v>
      </c>
    </row>
    <row r="1598" spans="1:11" ht="13.5" x14ac:dyDescent="0.25">
      <c r="A1598" s="3">
        <f>TITRES_STAT!B1601</f>
        <v>44341</v>
      </c>
      <c r="B1598" s="17">
        <f>TITRES_STAT!D1601</f>
        <v>13.848100000000001</v>
      </c>
      <c r="C1598" s="2">
        <f t="shared" si="189"/>
        <v>-0.1424000000000003</v>
      </c>
      <c r="D1598" s="2">
        <f t="shared" si="190"/>
        <v>13.906480000000002</v>
      </c>
      <c r="E1598" s="2">
        <f t="shared" si="192"/>
        <v>13.676509999999999</v>
      </c>
      <c r="F1598" s="2">
        <f t="shared" si="193"/>
        <v>13.562235000000001</v>
      </c>
      <c r="G1598" s="2">
        <f t="shared" si="195"/>
        <v>13.860204</v>
      </c>
      <c r="H1598" s="2">
        <f t="shared" si="191"/>
        <v>13.497691500000007</v>
      </c>
      <c r="I1598" s="2">
        <f t="array" ref="I1598">SUMPRODUCT(B1582:B1601, (ROW(B1582:B1601)-ROW(B1582)+1)) / (20*21/2)</f>
        <v>13.716082857142856</v>
      </c>
      <c r="J1598" s="2">
        <f t="shared" si="194"/>
        <v>13.66738546112671</v>
      </c>
      <c r="K1598" s="2">
        <f t="shared" si="196"/>
        <v>13.690082877598361</v>
      </c>
    </row>
    <row r="1599" spans="1:11" ht="13.5" x14ac:dyDescent="0.25">
      <c r="A1599" s="3">
        <f>TITRES_STAT!B1602</f>
        <v>44342</v>
      </c>
      <c r="B1599" s="17">
        <f>TITRES_STAT!D1602</f>
        <v>13.7698</v>
      </c>
      <c r="C1599" s="2">
        <f t="shared" si="189"/>
        <v>-7.830000000000048E-2</v>
      </c>
      <c r="D1599" s="2">
        <f t="shared" si="190"/>
        <v>13.912180000000001</v>
      </c>
      <c r="E1599" s="2">
        <f t="shared" si="192"/>
        <v>13.729200000000001</v>
      </c>
      <c r="F1599" s="2">
        <f t="shared" si="193"/>
        <v>13.604244999999997</v>
      </c>
      <c r="G1599" s="2">
        <f t="shared" si="195"/>
        <v>13.84867</v>
      </c>
      <c r="H1599" s="2">
        <f t="shared" si="191"/>
        <v>13.500290500000011</v>
      </c>
      <c r="I1599" s="2">
        <f t="array" ref="I1599">SUMPRODUCT(B1583:B1602, (ROW(B1583:B1602)-ROW(B1583)+1)) / (20*21/2)</f>
        <v>13.710080952380954</v>
      </c>
      <c r="J1599" s="2">
        <f t="shared" si="194"/>
        <v>13.677139226733688</v>
      </c>
      <c r="K1599" s="2">
        <f t="shared" si="196"/>
        <v>13.69320903926117</v>
      </c>
    </row>
    <row r="1600" spans="1:11" ht="13.5" x14ac:dyDescent="0.25">
      <c r="A1600" s="3">
        <f>TITRES_STAT!B1603</f>
        <v>44343</v>
      </c>
      <c r="B1600" s="17">
        <f>TITRES_STAT!D1603</f>
        <v>13.7342</v>
      </c>
      <c r="C1600" s="2">
        <f t="shared" si="189"/>
        <v>-3.560000000000052E-2</v>
      </c>
      <c r="D1600" s="2">
        <f t="shared" si="190"/>
        <v>13.868040000000002</v>
      </c>
      <c r="E1600" s="2">
        <f t="shared" si="192"/>
        <v>13.779750000000002</v>
      </c>
      <c r="F1600" s="2">
        <f t="shared" si="193"/>
        <v>13.637709999999998</v>
      </c>
      <c r="G1600" s="2">
        <f t="shared" si="195"/>
        <v>13.837706000000001</v>
      </c>
      <c r="H1600" s="2">
        <f t="shared" si="191"/>
        <v>13.503637000000008</v>
      </c>
      <c r="I1600" s="2">
        <f t="array" ref="I1600">SUMPRODUCT(B1584:B1603, (ROW(B1584:B1603)-ROW(B1584)+1)) / (20*21/2)</f>
        <v>13.703061904761904</v>
      </c>
      <c r="J1600" s="2">
        <f t="shared" si="194"/>
        <v>13.682573586092385</v>
      </c>
      <c r="K1600" s="2">
        <f t="shared" si="196"/>
        <v>13.694816527917594</v>
      </c>
    </row>
    <row r="1601" spans="1:11" ht="13.5" x14ac:dyDescent="0.25">
      <c r="A1601" s="3">
        <f>TITRES_STAT!B1604</f>
        <v>44344</v>
      </c>
      <c r="B1601" s="17">
        <f>TITRES_STAT!D1604</f>
        <v>13.7271</v>
      </c>
      <c r="C1601" s="2">
        <f t="shared" si="189"/>
        <v>-7.0999999999994401E-3</v>
      </c>
      <c r="D1601" s="2">
        <f t="shared" si="190"/>
        <v>13.813940000000002</v>
      </c>
      <c r="E1601" s="2">
        <f t="shared" si="192"/>
        <v>13.806810000000002</v>
      </c>
      <c r="F1601" s="2">
        <f t="shared" si="193"/>
        <v>13.66192</v>
      </c>
      <c r="G1601" s="2">
        <f t="shared" si="195"/>
        <v>13.831583999999999</v>
      </c>
      <c r="H1601" s="2">
        <f t="shared" si="191"/>
        <v>13.507304000000008</v>
      </c>
      <c r="I1601" s="2">
        <f t="array" ref="I1601">SUMPRODUCT(B1585:B1604, (ROW(B1585:B1604)-ROW(B1585)+1)) / (20*21/2)</f>
        <v>13.694453333333335</v>
      </c>
      <c r="J1601" s="2">
        <f t="shared" si="194"/>
        <v>13.686814196940729</v>
      </c>
      <c r="K1601" s="2">
        <f t="shared" si="196"/>
        <v>13.696082546430629</v>
      </c>
    </row>
    <row r="1602" spans="1:11" ht="13.5" x14ac:dyDescent="0.25">
      <c r="A1602" s="3">
        <f>TITRES_STAT!B1605</f>
        <v>44347</v>
      </c>
      <c r="B1602" s="17">
        <f>TITRES_STAT!D1605</f>
        <v>13.5989</v>
      </c>
      <c r="C1602" s="2">
        <f t="shared" si="189"/>
        <v>-0.12819999999999965</v>
      </c>
      <c r="D1602" s="2">
        <f t="shared" si="190"/>
        <v>13.735620000000001</v>
      </c>
      <c r="E1602" s="2">
        <f t="shared" si="192"/>
        <v>13.803250000000002</v>
      </c>
      <c r="F1602" s="2">
        <f t="shared" si="193"/>
        <v>13.672599999999999</v>
      </c>
      <c r="G1602" s="2">
        <f t="shared" si="195"/>
        <v>13.821616000000001</v>
      </c>
      <c r="H1602" s="2">
        <f t="shared" si="191"/>
        <v>13.509119500000008</v>
      </c>
      <c r="I1602" s="2">
        <f t="array" ref="I1602">SUMPRODUCT(B1586:B1605, (ROW(B1586:B1605)-ROW(B1586)+1)) / (20*21/2)</f>
        <v>13.707017142857143</v>
      </c>
      <c r="J1602" s="2">
        <f t="shared" si="194"/>
        <v>13.678441416279707</v>
      </c>
      <c r="K1602" s="2">
        <f t="shared" si="196"/>
        <v>13.692271466178447</v>
      </c>
    </row>
    <row r="1603" spans="1:11" ht="13.5" x14ac:dyDescent="0.25">
      <c r="A1603" s="3">
        <f>TITRES_STAT!B1606</f>
        <v>44348</v>
      </c>
      <c r="B1603" s="17">
        <f>TITRES_STAT!D1606</f>
        <v>13.5989</v>
      </c>
      <c r="C1603" s="2">
        <f t="shared" si="189"/>
        <v>0</v>
      </c>
      <c r="D1603" s="2">
        <f t="shared" si="190"/>
        <v>13.685779999999999</v>
      </c>
      <c r="E1603" s="2">
        <f t="shared" si="192"/>
        <v>13.796130000000002</v>
      </c>
      <c r="F1603" s="2">
        <f t="shared" si="193"/>
        <v>13.675090000000001</v>
      </c>
      <c r="G1603" s="2">
        <f t="shared" si="195"/>
        <v>13.808799999999998</v>
      </c>
      <c r="H1603" s="2">
        <f t="shared" si="191"/>
        <v>13.510080500000008</v>
      </c>
      <c r="I1603" s="2">
        <f t="array" ref="I1603">SUMPRODUCT(B1587:B1606, (ROW(B1587:B1606)-ROW(B1587)+1)) / (20*21/2)</f>
        <v>13.724863809523811</v>
      </c>
      <c r="J1603" s="2">
        <f t="shared" si="194"/>
        <v>13.670866043300688</v>
      </c>
      <c r="K1603" s="2">
        <f t="shared" si="196"/>
        <v>13.688609840053802</v>
      </c>
    </row>
    <row r="1604" spans="1:11" ht="13.5" x14ac:dyDescent="0.25">
      <c r="A1604" s="3">
        <f>TITRES_STAT!B1607</f>
        <v>44349</v>
      </c>
      <c r="B1604" s="17">
        <f>TITRES_STAT!D1607</f>
        <v>13.5847</v>
      </c>
      <c r="C1604" s="2">
        <f t="shared" ref="C1604:C1667" si="197">B1604-B1603</f>
        <v>-1.4200000000000657E-2</v>
      </c>
      <c r="D1604" s="2">
        <f t="shared" si="190"/>
        <v>13.648760000000001</v>
      </c>
      <c r="E1604" s="2">
        <f t="shared" si="192"/>
        <v>13.780469999999999</v>
      </c>
      <c r="F1604" s="2">
        <f t="shared" si="193"/>
        <v>13.656580000000002</v>
      </c>
      <c r="G1604" s="2">
        <f t="shared" si="195"/>
        <v>13.7957</v>
      </c>
      <c r="H1604" s="2">
        <f t="shared" si="191"/>
        <v>13.509475500000008</v>
      </c>
      <c r="I1604" s="2">
        <f t="array" ref="I1604">SUMPRODUCT(B1588:B1607, (ROW(B1588:B1607)-ROW(B1588)+1)) / (20*21/2)</f>
        <v>13.747939523809523</v>
      </c>
      <c r="J1604" s="2">
        <f t="shared" si="194"/>
        <v>13.662659753462528</v>
      </c>
      <c r="K1604" s="2">
        <f t="shared" si="196"/>
        <v>13.684534944365417</v>
      </c>
    </row>
    <row r="1605" spans="1:11" ht="13.5" x14ac:dyDescent="0.25">
      <c r="A1605" s="3">
        <f>TITRES_STAT!B1608</f>
        <v>44350</v>
      </c>
      <c r="B1605" s="17">
        <f>TITRES_STAT!D1608</f>
        <v>13.788500000000001</v>
      </c>
      <c r="C1605" s="2">
        <f t="shared" si="197"/>
        <v>0.20380000000000109</v>
      </c>
      <c r="D1605" s="2">
        <f t="shared" si="190"/>
        <v>13.65962</v>
      </c>
      <c r="E1605" s="2">
        <f t="shared" si="192"/>
        <v>13.763830000000002</v>
      </c>
      <c r="F1605" s="2">
        <f t="shared" si="193"/>
        <v>13.645410000000002</v>
      </c>
      <c r="G1605" s="2">
        <f t="shared" si="195"/>
        <v>13.7881</v>
      </c>
      <c r="H1605" s="2">
        <f t="shared" si="191"/>
        <v>13.510067500000009</v>
      </c>
      <c r="I1605" s="2">
        <f t="array" ref="I1605">SUMPRODUCT(B1589:B1608, (ROW(B1589:B1608)-ROW(B1589)+1)) / (20*21/2)</f>
        <v>13.765714285714289</v>
      </c>
      <c r="J1605" s="2">
        <f t="shared" si="194"/>
        <v>13.674644538847049</v>
      </c>
      <c r="K1605" s="2">
        <f t="shared" si="196"/>
        <v>13.688612005370695</v>
      </c>
    </row>
    <row r="1606" spans="1:11" ht="13.5" x14ac:dyDescent="0.25">
      <c r="A1606" s="3">
        <f>TITRES_STAT!B1609</f>
        <v>44351</v>
      </c>
      <c r="B1606" s="17">
        <f>TITRES_STAT!D1609</f>
        <v>13.832800000000001</v>
      </c>
      <c r="C1606" s="2">
        <f t="shared" si="197"/>
        <v>4.4299999999999784E-2</v>
      </c>
      <c r="D1606" s="2">
        <f t="shared" ref="D1606:D1669" si="198">AVERAGE(B1602:B1606)</f>
        <v>13.680760000000001</v>
      </c>
      <c r="E1606" s="2">
        <f t="shared" si="192"/>
        <v>13.747350000000001</v>
      </c>
      <c r="F1606" s="2">
        <f t="shared" si="193"/>
        <v>13.657105000000001</v>
      </c>
      <c r="G1606" s="2">
        <f t="shared" si="195"/>
        <v>13.780104</v>
      </c>
      <c r="H1606" s="2">
        <f t="shared" si="191"/>
        <v>13.511272500000009</v>
      </c>
      <c r="I1606" s="2">
        <f t="array" ref="I1606">SUMPRODUCT(B1590:B1609, (ROW(B1590:B1609)-ROW(B1590)+1)) / (20*21/2)</f>
        <v>13.774041904761905</v>
      </c>
      <c r="J1606" s="2">
        <f t="shared" si="194"/>
        <v>13.689706963718759</v>
      </c>
      <c r="K1606" s="2">
        <f t="shared" si="196"/>
        <v>13.694266436532628</v>
      </c>
    </row>
    <row r="1607" spans="1:11" ht="13.5" x14ac:dyDescent="0.25">
      <c r="A1607" s="3">
        <f>TITRES_STAT!B1610</f>
        <v>44354</v>
      </c>
      <c r="B1607" s="17">
        <f>TITRES_STAT!D1610</f>
        <v>13.8994</v>
      </c>
      <c r="C1607" s="2">
        <f t="shared" si="197"/>
        <v>6.6599999999999326E-2</v>
      </c>
      <c r="D1607" s="2">
        <f t="shared" si="198"/>
        <v>13.740859999999998</v>
      </c>
      <c r="E1607" s="2">
        <f t="shared" si="192"/>
        <v>13.738240000000001</v>
      </c>
      <c r="F1607" s="2">
        <f t="shared" si="193"/>
        <v>13.683165000000002</v>
      </c>
      <c r="G1607" s="2">
        <f t="shared" si="195"/>
        <v>13.766464000000003</v>
      </c>
      <c r="H1607" s="2">
        <f t="shared" si="191"/>
        <v>13.514306000000008</v>
      </c>
      <c r="I1607" s="2">
        <f t="array" ref="I1607">SUMPRODUCT(B1591:B1610, (ROW(B1591:B1610)-ROW(B1591)+1)) / (20*21/2)</f>
        <v>13.781840952380952</v>
      </c>
      <c r="J1607" s="2">
        <f t="shared" si="194"/>
        <v>13.709677729078878</v>
      </c>
      <c r="K1607" s="2">
        <f t="shared" si="196"/>
        <v>13.702310890001936</v>
      </c>
    </row>
    <row r="1608" spans="1:11" ht="13.5" x14ac:dyDescent="0.25">
      <c r="A1608" s="3">
        <f>TITRES_STAT!B1611</f>
        <v>44355</v>
      </c>
      <c r="B1608" s="17">
        <f>TITRES_STAT!D1611</f>
        <v>13.8698</v>
      </c>
      <c r="C1608" s="2">
        <f t="shared" si="197"/>
        <v>-2.9600000000000293E-2</v>
      </c>
      <c r="D1608" s="2">
        <f t="shared" si="198"/>
        <v>13.79504</v>
      </c>
      <c r="E1608" s="2">
        <f t="shared" si="192"/>
        <v>13.740410000000001</v>
      </c>
      <c r="F1608" s="2">
        <f t="shared" si="193"/>
        <v>13.708459999999999</v>
      </c>
      <c r="G1608" s="2">
        <f t="shared" si="195"/>
        <v>13.754794000000004</v>
      </c>
      <c r="H1608" s="2">
        <f t="shared" si="191"/>
        <v>13.516016500000008</v>
      </c>
      <c r="I1608" s="2">
        <f t="array" ref="I1608">SUMPRODUCT(B1592:B1611, (ROW(B1592:B1611)-ROW(B1592)+1)) / (20*21/2)</f>
        <v>13.784729047619047</v>
      </c>
      <c r="J1608" s="2">
        <f t="shared" si="194"/>
        <v>13.724927469166603</v>
      </c>
      <c r="K1608" s="2">
        <f t="shared" si="196"/>
        <v>13.708879090394017</v>
      </c>
    </row>
    <row r="1609" spans="1:11" ht="13.5" x14ac:dyDescent="0.25">
      <c r="A1609" s="3">
        <f>TITRES_STAT!B1612</f>
        <v>44356</v>
      </c>
      <c r="B1609" s="17">
        <f>TITRES_STAT!D1612</f>
        <v>13.7959</v>
      </c>
      <c r="C1609" s="2">
        <f t="shared" si="197"/>
        <v>-7.3900000000000077E-2</v>
      </c>
      <c r="D1609" s="2">
        <f t="shared" si="198"/>
        <v>13.837280000000002</v>
      </c>
      <c r="E1609" s="2">
        <f t="shared" si="192"/>
        <v>13.743020000000001</v>
      </c>
      <c r="F1609" s="2">
        <f t="shared" si="193"/>
        <v>13.73611</v>
      </c>
      <c r="G1609" s="2">
        <f t="shared" si="195"/>
        <v>13.740222000000003</v>
      </c>
      <c r="H1609" s="2">
        <f t="shared" si="191"/>
        <v>13.517428500000008</v>
      </c>
      <c r="I1609" s="2">
        <f t="array" ref="I1609">SUMPRODUCT(B1593:B1612, (ROW(B1593:B1612)-ROW(B1593)+1)) / (20*21/2)</f>
        <v>13.788810476190477</v>
      </c>
      <c r="J1609" s="2">
        <f t="shared" si="194"/>
        <v>13.731686757817403</v>
      </c>
      <c r="K1609" s="2">
        <f t="shared" si="196"/>
        <v>13.712291675084447</v>
      </c>
    </row>
    <row r="1610" spans="1:11" ht="13.5" x14ac:dyDescent="0.25">
      <c r="A1610" s="3">
        <f>TITRES_STAT!B1613</f>
        <v>44357</v>
      </c>
      <c r="B1610" s="17">
        <f>TITRES_STAT!D1613</f>
        <v>13.818</v>
      </c>
      <c r="C1610" s="2">
        <f t="shared" si="197"/>
        <v>2.2100000000000009E-2</v>
      </c>
      <c r="D1610" s="2">
        <f t="shared" si="198"/>
        <v>13.843179999999998</v>
      </c>
      <c r="E1610" s="2">
        <f t="shared" si="192"/>
        <v>13.7514</v>
      </c>
      <c r="F1610" s="2">
        <f t="shared" si="193"/>
        <v>13.765575000000002</v>
      </c>
      <c r="G1610" s="2">
        <f t="shared" si="195"/>
        <v>13.726804000000001</v>
      </c>
      <c r="H1610" s="2">
        <f t="shared" ref="H1610:H1673" si="199">AVERAGE(B1411:B1610)</f>
        <v>13.519058000000008</v>
      </c>
      <c r="I1610" s="2">
        <f t="array" ref="I1610">SUMPRODUCT(B1594:B1613, (ROW(B1594:B1613)-ROW(B1594)+1)) / (20*21/2)</f>
        <v>13.792687619047621</v>
      </c>
      <c r="J1610" s="2">
        <f t="shared" si="194"/>
        <v>13.739907066596697</v>
      </c>
      <c r="K1610" s="2">
        <f t="shared" si="196"/>
        <v>13.716437099590939</v>
      </c>
    </row>
    <row r="1611" spans="1:11" ht="13.5" x14ac:dyDescent="0.25">
      <c r="A1611" s="3">
        <f>TITRES_STAT!B1614</f>
        <v>44358</v>
      </c>
      <c r="B1611" s="17">
        <f>TITRES_STAT!D1614</f>
        <v>13.7959</v>
      </c>
      <c r="C1611" s="2">
        <f t="shared" si="197"/>
        <v>-2.2100000000000009E-2</v>
      </c>
      <c r="D1611" s="2">
        <f t="shared" si="198"/>
        <v>13.835800000000001</v>
      </c>
      <c r="E1611" s="2">
        <f t="shared" si="192"/>
        <v>13.758279999999999</v>
      </c>
      <c r="F1611" s="2">
        <f t="shared" si="193"/>
        <v>13.782545000000002</v>
      </c>
      <c r="G1611" s="2">
        <f t="shared" si="195"/>
        <v>13.712944</v>
      </c>
      <c r="H1611" s="2">
        <f t="shared" si="199"/>
        <v>13.520577000000008</v>
      </c>
      <c r="I1611" s="2">
        <f t="array" ref="I1611">SUMPRODUCT(B1595:B1614, (ROW(B1595:B1614)-ROW(B1595)+1)) / (20*21/2)</f>
        <v>13.797904285714285</v>
      </c>
      <c r="J1611" s="2">
        <f t="shared" si="194"/>
        <v>13.74523972692082</v>
      </c>
      <c r="K1611" s="2">
        <f t="shared" si="196"/>
        <v>13.719553291763843</v>
      </c>
    </row>
    <row r="1612" spans="1:11" ht="13.5" x14ac:dyDescent="0.25">
      <c r="A1612" s="3">
        <f>TITRES_STAT!B1615</f>
        <v>44361</v>
      </c>
      <c r="B1612" s="17">
        <f>TITRES_STAT!D1615</f>
        <v>13.8254</v>
      </c>
      <c r="C1612" s="2">
        <f t="shared" si="197"/>
        <v>2.9500000000000526E-2</v>
      </c>
      <c r="D1612" s="2">
        <f t="shared" si="198"/>
        <v>13.821000000000002</v>
      </c>
      <c r="E1612" s="2">
        <f t="shared" ref="E1612:E1675" si="200">AVERAGE(B1603:B1612)</f>
        <v>13.780929999999998</v>
      </c>
      <c r="F1612" s="2">
        <f t="shared" si="193"/>
        <v>13.792090000000002</v>
      </c>
      <c r="G1612" s="2">
        <f t="shared" si="195"/>
        <v>13.697823999999999</v>
      </c>
      <c r="H1612" s="2">
        <f t="shared" si="199"/>
        <v>13.522599500000007</v>
      </c>
      <c r="I1612" s="2">
        <f t="array" ref="I1612">SUMPRODUCT(B1596:B1615, (ROW(B1596:B1615)-ROW(B1596)+1)) / (20*21/2)</f>
        <v>13.801874761904759</v>
      </c>
      <c r="J1612" s="2">
        <f t="shared" si="194"/>
        <v>13.752874038642647</v>
      </c>
      <c r="K1612" s="2">
        <f t="shared" si="196"/>
        <v>13.723704143067222</v>
      </c>
    </row>
    <row r="1613" spans="1:11" ht="13.5" x14ac:dyDescent="0.25">
      <c r="A1613" s="3">
        <f>TITRES_STAT!B1616</f>
        <v>44362</v>
      </c>
      <c r="B1613" s="17">
        <f>TITRES_STAT!D1616</f>
        <v>13.832800000000001</v>
      </c>
      <c r="C1613" s="2">
        <f t="shared" si="197"/>
        <v>7.4000000000005173E-3</v>
      </c>
      <c r="D1613" s="2">
        <f t="shared" si="198"/>
        <v>13.813600000000003</v>
      </c>
      <c r="E1613" s="2">
        <f t="shared" si="200"/>
        <v>13.804320000000001</v>
      </c>
      <c r="F1613" s="2">
        <f t="shared" si="193"/>
        <v>13.800225000000001</v>
      </c>
      <c r="G1613" s="2">
        <f t="shared" si="195"/>
        <v>13.680287999999997</v>
      </c>
      <c r="H1613" s="2">
        <f t="shared" si="199"/>
        <v>13.524837000000009</v>
      </c>
      <c r="I1613" s="2">
        <f t="array" ref="I1613">SUMPRODUCT(B1597:B1616, (ROW(B1597:B1616)-ROW(B1597)+1)) / (20*21/2)</f>
        <v>13.804946666666666</v>
      </c>
      <c r="J1613" s="2">
        <f t="shared" si="194"/>
        <v>13.760486034962394</v>
      </c>
      <c r="K1613" s="2">
        <f t="shared" si="196"/>
        <v>13.727982411966547</v>
      </c>
    </row>
    <row r="1614" spans="1:11" ht="13.5" x14ac:dyDescent="0.25">
      <c r="A1614" s="3">
        <f>TITRES_STAT!B1617</f>
        <v>44363</v>
      </c>
      <c r="B1614" s="17">
        <f>TITRES_STAT!D1617</f>
        <v>13.855</v>
      </c>
      <c r="C1614" s="2">
        <f t="shared" si="197"/>
        <v>2.2199999999999775E-2</v>
      </c>
      <c r="D1614" s="2">
        <f t="shared" si="198"/>
        <v>13.825419999999999</v>
      </c>
      <c r="E1614" s="2">
        <f t="shared" si="200"/>
        <v>13.83135</v>
      </c>
      <c r="F1614" s="2">
        <f t="shared" si="193"/>
        <v>13.805910000000001</v>
      </c>
      <c r="G1614" s="2">
        <f t="shared" si="195"/>
        <v>13.660489999999998</v>
      </c>
      <c r="H1614" s="2">
        <f t="shared" si="199"/>
        <v>13.527078500000007</v>
      </c>
      <c r="I1614" s="2">
        <f t="array" ref="I1614">SUMPRODUCT(B1598:B1617, (ROW(B1598:B1617)-ROW(B1598)+1)) / (20*21/2)</f>
        <v>13.808098571428571</v>
      </c>
      <c r="J1614" s="2">
        <f t="shared" si="194"/>
        <v>13.769487364965975</v>
      </c>
      <c r="K1614" s="2">
        <f t="shared" si="196"/>
        <v>13.732963493850212</v>
      </c>
    </row>
    <row r="1615" spans="1:11" ht="13.5" x14ac:dyDescent="0.25">
      <c r="A1615" s="3">
        <f>TITRES_STAT!B1618</f>
        <v>44364</v>
      </c>
      <c r="B1615" s="17">
        <f>TITRES_STAT!D1618</f>
        <v>13.8476</v>
      </c>
      <c r="C1615" s="2">
        <f t="shared" si="197"/>
        <v>-7.4000000000005173E-3</v>
      </c>
      <c r="D1615" s="2">
        <f t="shared" si="198"/>
        <v>13.831340000000001</v>
      </c>
      <c r="E1615" s="2">
        <f t="shared" si="200"/>
        <v>13.837260000000001</v>
      </c>
      <c r="F1615" s="2">
        <f t="shared" si="193"/>
        <v>13.800545</v>
      </c>
      <c r="G1615" s="2">
        <f t="shared" si="195"/>
        <v>13.640117999999998</v>
      </c>
      <c r="H1615" s="2">
        <f t="shared" si="199"/>
        <v>13.529034000000008</v>
      </c>
      <c r="I1615" s="2">
        <f t="array" ref="I1615">SUMPRODUCT(B1599:B1618, (ROW(B1599:B1618)-ROW(B1599)+1)) / (20*21/2)</f>
        <v>13.812036666666668</v>
      </c>
      <c r="J1615" s="2">
        <f t="shared" si="194"/>
        <v>13.776926663540644</v>
      </c>
      <c r="K1615" s="2">
        <f t="shared" si="196"/>
        <v>13.737459043110988</v>
      </c>
    </row>
    <row r="1616" spans="1:11" ht="13.5" x14ac:dyDescent="0.25">
      <c r="A1616" s="3">
        <f>TITRES_STAT!B1619</f>
        <v>44365</v>
      </c>
      <c r="B1616" s="17">
        <f>TITRES_STAT!D1619</f>
        <v>13.832800000000001</v>
      </c>
      <c r="C1616" s="2">
        <f t="shared" si="197"/>
        <v>-1.4799999999999258E-2</v>
      </c>
      <c r="D1616" s="2">
        <f t="shared" si="198"/>
        <v>13.83872</v>
      </c>
      <c r="E1616" s="2">
        <f t="shared" si="200"/>
        <v>13.837260000000001</v>
      </c>
      <c r="F1616" s="2">
        <f t="shared" si="193"/>
        <v>13.792304999999999</v>
      </c>
      <c r="G1616" s="2">
        <f t="shared" si="195"/>
        <v>13.617740000000001</v>
      </c>
      <c r="H1616" s="2">
        <f t="shared" si="199"/>
        <v>13.53070200000001</v>
      </c>
      <c r="I1616" s="2">
        <f t="array" ref="I1616">SUMPRODUCT(B1600:B1619, (ROW(B1600:B1619)-ROW(B1600)+1)) / (20*21/2)</f>
        <v>13.812568571428571</v>
      </c>
      <c r="J1616" s="2">
        <f t="shared" si="194"/>
        <v>13.78224793367963</v>
      </c>
      <c r="K1616" s="2">
        <f t="shared" si="196"/>
        <v>13.741197904165459</v>
      </c>
    </row>
    <row r="1617" spans="1:11" ht="13.5" x14ac:dyDescent="0.25">
      <c r="A1617" s="3">
        <f>TITRES_STAT!B1620</f>
        <v>44368</v>
      </c>
      <c r="B1617" s="17">
        <f>TITRES_STAT!D1620</f>
        <v>13.8254</v>
      </c>
      <c r="C1617" s="2">
        <f t="shared" si="197"/>
        <v>-7.4000000000005173E-3</v>
      </c>
      <c r="D1617" s="2">
        <f t="shared" si="198"/>
        <v>13.83872</v>
      </c>
      <c r="E1617" s="2">
        <f t="shared" si="200"/>
        <v>13.829860000000002</v>
      </c>
      <c r="F1617" s="2">
        <f t="shared" si="193"/>
        <v>13.784049999999999</v>
      </c>
      <c r="G1617" s="2">
        <f t="shared" si="195"/>
        <v>13.598061999999997</v>
      </c>
      <c r="H1617" s="2">
        <f t="shared" si="199"/>
        <v>13.532190500000011</v>
      </c>
      <c r="I1617" s="2">
        <f t="array" ref="I1617">SUMPRODUCT(B1601:B1620, (ROW(B1601:B1620)-ROW(B1601)+1)) / (20*21/2)</f>
        <v>13.803144761904761</v>
      </c>
      <c r="J1617" s="2">
        <f t="shared" si="194"/>
        <v>13.786357654281568</v>
      </c>
      <c r="K1617" s="2">
        <f t="shared" si="196"/>
        <v>13.744499947139362</v>
      </c>
    </row>
    <row r="1618" spans="1:11" ht="13.5" x14ac:dyDescent="0.25">
      <c r="A1618" s="3">
        <f>TITRES_STAT!B1621</f>
        <v>44369</v>
      </c>
      <c r="B1618" s="17">
        <f>TITRES_STAT!D1621</f>
        <v>13.8254</v>
      </c>
      <c r="C1618" s="2">
        <f t="shared" si="197"/>
        <v>0</v>
      </c>
      <c r="D1618" s="2">
        <f t="shared" si="198"/>
        <v>13.83724</v>
      </c>
      <c r="E1618" s="2">
        <f t="shared" si="200"/>
        <v>13.825420000000003</v>
      </c>
      <c r="F1618" s="2">
        <f t="shared" si="193"/>
        <v>13.782914999999997</v>
      </c>
      <c r="G1618" s="2">
        <f t="shared" si="195"/>
        <v>13.582655999999995</v>
      </c>
      <c r="H1618" s="2">
        <f t="shared" si="199"/>
        <v>13.533679000000014</v>
      </c>
      <c r="I1618" s="2">
        <f t="array" ref="I1618">SUMPRODUCT(B1602:B1621, (ROW(B1602:B1621)-ROW(B1602)+1)) / (20*21/2)</f>
        <v>13.793955714285715</v>
      </c>
      <c r="J1618" s="2">
        <f t="shared" si="194"/>
        <v>13.790075972921418</v>
      </c>
      <c r="K1618" s="2">
        <f t="shared" si="196"/>
        <v>13.747672498231935</v>
      </c>
    </row>
    <row r="1619" spans="1:11" ht="13.5" x14ac:dyDescent="0.25">
      <c r="A1619" s="3">
        <f>TITRES_STAT!B1622</f>
        <v>44370</v>
      </c>
      <c r="B1619" s="17">
        <f>TITRES_STAT!D1622</f>
        <v>13.788500000000001</v>
      </c>
      <c r="C1619" s="2">
        <f t="shared" si="197"/>
        <v>-3.6899999999999267E-2</v>
      </c>
      <c r="D1619" s="2">
        <f t="shared" si="198"/>
        <v>13.823940000000002</v>
      </c>
      <c r="E1619" s="2">
        <f t="shared" si="200"/>
        <v>13.824680000000001</v>
      </c>
      <c r="F1619" s="2">
        <f t="shared" si="193"/>
        <v>13.783849999999997</v>
      </c>
      <c r="G1619" s="2">
        <f t="shared" si="195"/>
        <v>13.576907999999998</v>
      </c>
      <c r="H1619" s="2">
        <f t="shared" si="199"/>
        <v>13.534983000000013</v>
      </c>
      <c r="I1619" s="2">
        <f t="array" ref="I1619">SUMPRODUCT(B1603:B1622, (ROW(B1603:B1622)-ROW(B1603)+1)) / (20*21/2)</f>
        <v>13.777215238095241</v>
      </c>
      <c r="J1619" s="2">
        <f t="shared" si="194"/>
        <v>13.789925880262235</v>
      </c>
      <c r="K1619" s="2">
        <f t="shared" si="196"/>
        <v>13.749273576732643</v>
      </c>
    </row>
    <row r="1620" spans="1:11" ht="13.5" x14ac:dyDescent="0.25">
      <c r="A1620" s="3">
        <f>TITRES_STAT!B1623</f>
        <v>44371</v>
      </c>
      <c r="B1620" s="17">
        <f>TITRES_STAT!D1623</f>
        <v>13.684900000000001</v>
      </c>
      <c r="C1620" s="2">
        <f t="shared" si="197"/>
        <v>-0.10360000000000014</v>
      </c>
      <c r="D1620" s="2">
        <f t="shared" si="198"/>
        <v>13.791400000000001</v>
      </c>
      <c r="E1620" s="2">
        <f t="shared" si="200"/>
        <v>13.811370000000002</v>
      </c>
      <c r="F1620" s="2">
        <f t="shared" ref="F1620:F1683" si="201">AVERAGE(B1601:B1620)</f>
        <v>13.781385</v>
      </c>
      <c r="G1620" s="2">
        <f t="shared" si="195"/>
        <v>13.572931999999996</v>
      </c>
      <c r="H1620" s="2">
        <f t="shared" si="199"/>
        <v>13.535804500000015</v>
      </c>
      <c r="I1620" s="2">
        <f t="array" ref="I1620">SUMPRODUCT(B1604:B1623, (ROW(B1604:B1623)-ROW(B1604)+1)) / (20*21/2)</f>
        <v>13.754109999999997</v>
      </c>
      <c r="J1620" s="2">
        <f t="shared" si="194"/>
        <v>13.779923415475356</v>
      </c>
      <c r="K1620" s="2">
        <f t="shared" si="196"/>
        <v>13.746749122743129</v>
      </c>
    </row>
    <row r="1621" spans="1:11" ht="13.5" x14ac:dyDescent="0.25">
      <c r="A1621" s="3">
        <f>TITRES_STAT!B1624</f>
        <v>44372</v>
      </c>
      <c r="B1621" s="17">
        <f>TITRES_STAT!D1624</f>
        <v>13.684900000000001</v>
      </c>
      <c r="C1621" s="2">
        <f t="shared" si="197"/>
        <v>0</v>
      </c>
      <c r="D1621" s="2">
        <f t="shared" si="198"/>
        <v>13.76182</v>
      </c>
      <c r="E1621" s="2">
        <f t="shared" si="200"/>
        <v>13.800270000000001</v>
      </c>
      <c r="F1621" s="2">
        <f t="shared" si="201"/>
        <v>13.779275000000002</v>
      </c>
      <c r="G1621" s="2">
        <f t="shared" si="195"/>
        <v>13.578211999999994</v>
      </c>
      <c r="H1621" s="2">
        <f t="shared" si="199"/>
        <v>13.536768500000015</v>
      </c>
      <c r="I1621" s="2">
        <f t="array" ref="I1621">SUMPRODUCT(B1605:B1624, (ROW(B1605:B1624)-ROW(B1605)+1)) / (20*21/2)</f>
        <v>13.729900000000001</v>
      </c>
      <c r="J1621" s="2">
        <f t="shared" ref="J1621:J1684" si="202">$J$4*B1621+J1620*(1-$J$4)</f>
        <v>13.770873566382466</v>
      </c>
      <c r="K1621" s="2">
        <f t="shared" si="196"/>
        <v>13.744323666949281</v>
      </c>
    </row>
    <row r="1622" spans="1:11" ht="13.5" x14ac:dyDescent="0.25">
      <c r="A1622" s="3">
        <f>TITRES_STAT!B1625</f>
        <v>44375</v>
      </c>
      <c r="B1622" s="17">
        <f>TITRES_STAT!D1625</f>
        <v>13.6035</v>
      </c>
      <c r="C1622" s="2">
        <f t="shared" si="197"/>
        <v>-8.1400000000000361E-2</v>
      </c>
      <c r="D1622" s="2">
        <f t="shared" si="198"/>
        <v>13.71744</v>
      </c>
      <c r="E1622" s="2">
        <f t="shared" si="200"/>
        <v>13.778079999999999</v>
      </c>
      <c r="F1622" s="2">
        <f t="shared" si="201"/>
        <v>13.779504999999997</v>
      </c>
      <c r="G1622" s="2">
        <f t="shared" si="195"/>
        <v>13.583287999999996</v>
      </c>
      <c r="H1622" s="2">
        <f t="shared" si="199"/>
        <v>13.537396500000014</v>
      </c>
      <c r="I1622" s="2">
        <f t="array" ref="I1622">SUMPRODUCT(B1606:B1625, (ROW(B1606:B1625)-ROW(B1606)+1)) / (20*21/2)</f>
        <v>13.703873333333334</v>
      </c>
      <c r="J1622" s="2">
        <f t="shared" si="202"/>
        <v>13.754933226726992</v>
      </c>
      <c r="K1622" s="2">
        <f t="shared" si="196"/>
        <v>13.738801170206173</v>
      </c>
    </row>
    <row r="1623" spans="1:11" ht="13.5" x14ac:dyDescent="0.25">
      <c r="A1623" s="3">
        <f>TITRES_STAT!B1626</f>
        <v>44376</v>
      </c>
      <c r="B1623" s="17">
        <f>TITRES_STAT!D1626</f>
        <v>13.536899999999999</v>
      </c>
      <c r="C1623" s="2">
        <f t="shared" si="197"/>
        <v>-6.6600000000001103E-2</v>
      </c>
      <c r="D1623" s="2">
        <f t="shared" si="198"/>
        <v>13.659740000000003</v>
      </c>
      <c r="E1623" s="2">
        <f t="shared" si="200"/>
        <v>13.748489999999999</v>
      </c>
      <c r="F1623" s="2">
        <f t="shared" si="201"/>
        <v>13.776405</v>
      </c>
      <c r="G1623" s="2">
        <f t="shared" si="195"/>
        <v>13.587031999999999</v>
      </c>
      <c r="H1623" s="2">
        <f t="shared" si="199"/>
        <v>13.537656000000016</v>
      </c>
      <c r="I1623" s="2">
        <f t="array" ref="I1623">SUMPRODUCT(B1607:B1626, (ROW(B1607:B1626)-ROW(B1607)+1)) / (20*21/2)</f>
        <v>13.675696666666669</v>
      </c>
      <c r="J1623" s="2">
        <f t="shared" si="202"/>
        <v>13.734168157514898</v>
      </c>
      <c r="K1623" s="2">
        <f t="shared" si="196"/>
        <v>13.730883477256912</v>
      </c>
    </row>
    <row r="1624" spans="1:11" ht="13.5" x14ac:dyDescent="0.25">
      <c r="A1624" s="3">
        <f>TITRES_STAT!B1627</f>
        <v>44377</v>
      </c>
      <c r="B1624" s="17">
        <f>TITRES_STAT!D1627</f>
        <v>13.5222</v>
      </c>
      <c r="C1624" s="2">
        <f t="shared" si="197"/>
        <v>-1.4699999999999491E-2</v>
      </c>
      <c r="D1624" s="2">
        <f t="shared" si="198"/>
        <v>13.606479999999999</v>
      </c>
      <c r="E1624" s="2">
        <f t="shared" si="200"/>
        <v>13.715210000000003</v>
      </c>
      <c r="F1624" s="2">
        <f t="shared" si="201"/>
        <v>13.77328</v>
      </c>
      <c r="G1624" s="2">
        <f t="shared" si="195"/>
        <v>13.595037999999997</v>
      </c>
      <c r="H1624" s="2">
        <f t="shared" si="199"/>
        <v>13.537308000000014</v>
      </c>
      <c r="I1624" s="2">
        <f t="array" ref="I1624">SUMPRODUCT(B1608:B1627, (ROW(B1608:B1627)-ROW(B1608)+1)) / (20*21/2)</f>
        <v>13.652804761904763</v>
      </c>
      <c r="J1624" s="2">
        <f t="shared" si="202"/>
        <v>13.71398071394205</v>
      </c>
      <c r="K1624" s="2">
        <f t="shared" si="196"/>
        <v>13.722699811482132</v>
      </c>
    </row>
    <row r="1625" spans="1:11" ht="13.5" x14ac:dyDescent="0.25">
      <c r="A1625" s="3">
        <f>TITRES_STAT!B1628</f>
        <v>44378</v>
      </c>
      <c r="B1625" s="17">
        <f>TITRES_STAT!D1628</f>
        <v>13.5</v>
      </c>
      <c r="C1625" s="2">
        <f t="shared" si="197"/>
        <v>-2.2199999999999775E-2</v>
      </c>
      <c r="D1625" s="2">
        <f t="shared" si="198"/>
        <v>13.5695</v>
      </c>
      <c r="E1625" s="2">
        <f t="shared" si="200"/>
        <v>13.680450000000002</v>
      </c>
      <c r="F1625" s="2">
        <f t="shared" si="201"/>
        <v>13.758855000000001</v>
      </c>
      <c r="G1625" s="2">
        <f t="shared" si="195"/>
        <v>13.608438</v>
      </c>
      <c r="H1625" s="2">
        <f t="shared" si="199"/>
        <v>13.535816500000015</v>
      </c>
      <c r="I1625" s="2">
        <f t="array" ref="I1625">SUMPRODUCT(B1609:B1628, (ROW(B1609:B1628)-ROW(B1609)+1)) / (20*21/2)</f>
        <v>13.638148095238094</v>
      </c>
      <c r="J1625" s="2">
        <f t="shared" si="202"/>
        <v>13.69360159832852</v>
      </c>
      <c r="K1625" s="2">
        <f t="shared" si="196"/>
        <v>13.713966485541656</v>
      </c>
    </row>
    <row r="1626" spans="1:11" ht="13.5" x14ac:dyDescent="0.25">
      <c r="A1626" s="3">
        <f>TITRES_STAT!B1629</f>
        <v>44379</v>
      </c>
      <c r="B1626" s="17">
        <f>TITRES_STAT!D1629</f>
        <v>13.462999999999999</v>
      </c>
      <c r="C1626" s="2">
        <f t="shared" si="197"/>
        <v>-3.700000000000081E-2</v>
      </c>
      <c r="D1626" s="2">
        <f t="shared" si="198"/>
        <v>13.525119999999998</v>
      </c>
      <c r="E1626" s="2">
        <f t="shared" si="200"/>
        <v>13.643469999999999</v>
      </c>
      <c r="F1626" s="2">
        <f t="shared" si="201"/>
        <v>13.740365000000001</v>
      </c>
      <c r="G1626" s="2">
        <f t="shared" si="195"/>
        <v>13.624657999999997</v>
      </c>
      <c r="H1626" s="2">
        <f t="shared" si="199"/>
        <v>13.533535000000015</v>
      </c>
      <c r="I1626" s="2">
        <f t="array" ref="I1626">SUMPRODUCT(B1610:B1629, (ROW(B1610:B1629)-ROW(B1610)+1)) / (20*21/2)</f>
        <v>13.624230952380952</v>
      </c>
      <c r="J1626" s="2">
        <f t="shared" si="202"/>
        <v>13.671639541344851</v>
      </c>
      <c r="K1626" s="2">
        <f t="shared" si="196"/>
        <v>13.704124662579238</v>
      </c>
    </row>
    <row r="1627" spans="1:11" ht="13.5" x14ac:dyDescent="0.25">
      <c r="A1627" s="3">
        <f>TITRES_STAT!B1630</f>
        <v>44382</v>
      </c>
      <c r="B1627" s="17">
        <f>TITRES_STAT!D1630</f>
        <v>13.5</v>
      </c>
      <c r="C1627" s="2">
        <f t="shared" si="197"/>
        <v>3.700000000000081E-2</v>
      </c>
      <c r="D1627" s="2">
        <f t="shared" si="198"/>
        <v>13.50442</v>
      </c>
      <c r="E1627" s="2">
        <f t="shared" si="200"/>
        <v>13.61093</v>
      </c>
      <c r="F1627" s="2">
        <f t="shared" si="201"/>
        <v>13.720395000000002</v>
      </c>
      <c r="G1627" s="2">
        <f t="shared" si="195"/>
        <v>13.639055999999998</v>
      </c>
      <c r="H1627" s="2">
        <f t="shared" si="199"/>
        <v>13.532328500000016</v>
      </c>
      <c r="I1627" s="2">
        <f t="array" ref="I1627">SUMPRODUCT(B1611:B1630, (ROW(B1611:B1630)-ROW(B1611)+1)) / (20*21/2)</f>
        <v>13.62201285714286</v>
      </c>
      <c r="J1627" s="2">
        <f t="shared" si="202"/>
        <v>13.655292918359628</v>
      </c>
      <c r="K1627" s="2">
        <f t="shared" si="196"/>
        <v>13.69611977385064</v>
      </c>
    </row>
    <row r="1628" spans="1:11" ht="13.5" x14ac:dyDescent="0.25">
      <c r="A1628" s="3">
        <f>TITRES_STAT!B1631</f>
        <v>44383</v>
      </c>
      <c r="B1628" s="17">
        <f>TITRES_STAT!D1631</f>
        <v>13.5665</v>
      </c>
      <c r="C1628" s="2">
        <f t="shared" si="197"/>
        <v>6.6499999999999559E-2</v>
      </c>
      <c r="D1628" s="2">
        <f t="shared" si="198"/>
        <v>13.510339999999999</v>
      </c>
      <c r="E1628" s="2">
        <f t="shared" si="200"/>
        <v>13.585040000000001</v>
      </c>
      <c r="F1628" s="2">
        <f t="shared" si="201"/>
        <v>13.70523</v>
      </c>
      <c r="G1628" s="2">
        <f t="shared" si="195"/>
        <v>13.655067999999998</v>
      </c>
      <c r="H1628" s="2">
        <f t="shared" si="199"/>
        <v>13.531561500000016</v>
      </c>
      <c r="I1628" s="2">
        <f t="array" ref="I1628">SUMPRODUCT(B1612:B1631, (ROW(B1612:B1631)-ROW(B1612)+1)) / (20*21/2)</f>
        <v>13.621203809523809</v>
      </c>
      <c r="J1628" s="2">
        <f t="shared" si="202"/>
        <v>13.646836449944425</v>
      </c>
      <c r="K1628" s="2">
        <f t="shared" si="196"/>
        <v>13.691036645464342</v>
      </c>
    </row>
    <row r="1629" spans="1:11" ht="13.5" x14ac:dyDescent="0.25">
      <c r="A1629" s="3">
        <f>TITRES_STAT!B1632</f>
        <v>44384</v>
      </c>
      <c r="B1629" s="17">
        <f>TITRES_STAT!D1632</f>
        <v>13.559100000000001</v>
      </c>
      <c r="C1629" s="2">
        <f t="shared" si="197"/>
        <v>-7.3999999999987409E-3</v>
      </c>
      <c r="D1629" s="2">
        <f t="shared" si="198"/>
        <v>13.517720000000001</v>
      </c>
      <c r="E1629" s="2">
        <f t="shared" si="200"/>
        <v>13.562099999999997</v>
      </c>
      <c r="F1629" s="2">
        <f t="shared" si="201"/>
        <v>13.693389999999999</v>
      </c>
      <c r="G1629" s="2">
        <f t="shared" si="195"/>
        <v>13.667657999999996</v>
      </c>
      <c r="H1629" s="2">
        <f t="shared" si="199"/>
        <v>13.530472500000016</v>
      </c>
      <c r="I1629" s="2">
        <f t="array" ref="I1629">SUMPRODUCT(B1613:B1632, (ROW(B1613:B1632)-ROW(B1613)+1)) / (20*21/2)</f>
        <v>13.621663333333332</v>
      </c>
      <c r="J1629" s="2">
        <f t="shared" si="202"/>
        <v>13.638480597568766</v>
      </c>
      <c r="K1629" s="2">
        <f t="shared" si="196"/>
        <v>13.685862659367702</v>
      </c>
    </row>
    <row r="1630" spans="1:11" ht="13.5" x14ac:dyDescent="0.25">
      <c r="A1630" s="3">
        <f>TITRES_STAT!B1633</f>
        <v>44385</v>
      </c>
      <c r="B1630" s="17">
        <f>TITRES_STAT!D1633</f>
        <v>13.6701</v>
      </c>
      <c r="C1630" s="2">
        <f t="shared" si="197"/>
        <v>0.11099999999999888</v>
      </c>
      <c r="D1630" s="2">
        <f t="shared" si="198"/>
        <v>13.551740000000001</v>
      </c>
      <c r="E1630" s="2">
        <f t="shared" si="200"/>
        <v>13.56062</v>
      </c>
      <c r="F1630" s="2">
        <f t="shared" si="201"/>
        <v>13.685995</v>
      </c>
      <c r="G1630" s="2">
        <f t="shared" si="195"/>
        <v>13.679762</v>
      </c>
      <c r="H1630" s="2">
        <f t="shared" si="199"/>
        <v>13.529938500000014</v>
      </c>
      <c r="I1630" s="2">
        <f t="array" ref="I1630">SUMPRODUCT(B1614:B1633, (ROW(B1614:B1633)-ROW(B1614)+1)) / (20*21/2)</f>
        <v>13.622087142857145</v>
      </c>
      <c r="J1630" s="2">
        <f t="shared" si="202"/>
        <v>13.641491969228884</v>
      </c>
      <c r="K1630" s="2">
        <f t="shared" si="196"/>
        <v>13.685244515863086</v>
      </c>
    </row>
    <row r="1631" spans="1:11" ht="13.5" x14ac:dyDescent="0.25">
      <c r="A1631" s="3">
        <f>TITRES_STAT!B1634</f>
        <v>44386</v>
      </c>
      <c r="B1631" s="17">
        <f>TITRES_STAT!D1634</f>
        <v>13.6775</v>
      </c>
      <c r="C1631" s="2">
        <f t="shared" si="197"/>
        <v>7.4000000000005173E-3</v>
      </c>
      <c r="D1631" s="2">
        <f t="shared" si="198"/>
        <v>13.594639999999998</v>
      </c>
      <c r="E1631" s="2">
        <f t="shared" si="200"/>
        <v>13.559880000000001</v>
      </c>
      <c r="F1631" s="2">
        <f t="shared" si="201"/>
        <v>13.680074999999999</v>
      </c>
      <c r="G1631" s="2">
        <f t="shared" si="195"/>
        <v>13.688454000000002</v>
      </c>
      <c r="H1631" s="2">
        <f t="shared" si="199"/>
        <v>13.529975500000011</v>
      </c>
      <c r="I1631" s="2">
        <f t="array" ref="I1631">SUMPRODUCT(B1615:B1634, (ROW(B1615:B1634)-ROW(B1615)+1)) / (20*21/2)</f>
        <v>13.623250476190478</v>
      </c>
      <c r="J1631" s="2">
        <f t="shared" si="202"/>
        <v>13.644921305492801</v>
      </c>
      <c r="K1631" s="2">
        <f t="shared" si="196"/>
        <v>13.684940809358652</v>
      </c>
    </row>
    <row r="1632" spans="1:11" ht="13.5" x14ac:dyDescent="0.25">
      <c r="A1632" s="3">
        <f>TITRES_STAT!B1635</f>
        <v>44389</v>
      </c>
      <c r="B1632" s="17">
        <f>TITRES_STAT!D1635</f>
        <v>13.684900000000001</v>
      </c>
      <c r="C1632" s="2">
        <f t="shared" si="197"/>
        <v>7.4000000000005173E-3</v>
      </c>
      <c r="D1632" s="2">
        <f t="shared" si="198"/>
        <v>13.631620000000002</v>
      </c>
      <c r="E1632" s="2">
        <f t="shared" si="200"/>
        <v>13.568020000000001</v>
      </c>
      <c r="F1632" s="2">
        <f t="shared" si="201"/>
        <v>13.67305</v>
      </c>
      <c r="G1632" s="2">
        <f t="shared" si="195"/>
        <v>13.694446000000003</v>
      </c>
      <c r="H1632" s="2">
        <f t="shared" si="199"/>
        <v>13.529373000000012</v>
      </c>
      <c r="I1632" s="2">
        <f t="array" ref="I1632">SUMPRODUCT(B1616:B1635, (ROW(B1616:B1635)-ROW(B1616)+1)) / (20*21/2)</f>
        <v>13.609059047619047</v>
      </c>
      <c r="J1632" s="2">
        <f t="shared" si="202"/>
        <v>13.648728800207774</v>
      </c>
      <c r="K1632" s="2">
        <f t="shared" si="196"/>
        <v>13.684939208991647</v>
      </c>
    </row>
    <row r="1633" spans="1:11" ht="13.5" x14ac:dyDescent="0.25">
      <c r="A1633" s="3">
        <f>TITRES_STAT!B1636</f>
        <v>44390</v>
      </c>
      <c r="B1633" s="17">
        <f>TITRES_STAT!D1636</f>
        <v>13.6775</v>
      </c>
      <c r="C1633" s="2">
        <f t="shared" si="197"/>
        <v>-7.4000000000005173E-3</v>
      </c>
      <c r="D1633" s="2">
        <f t="shared" si="198"/>
        <v>13.65382</v>
      </c>
      <c r="E1633" s="2">
        <f t="shared" si="200"/>
        <v>13.582079999999999</v>
      </c>
      <c r="F1633" s="2">
        <f t="shared" si="201"/>
        <v>13.665285000000001</v>
      </c>
      <c r="G1633" s="2">
        <f t="shared" si="195"/>
        <v>13.697014000000003</v>
      </c>
      <c r="H1633" s="2">
        <f t="shared" si="199"/>
        <v>13.529445500000014</v>
      </c>
      <c r="I1633" s="2">
        <f t="array" ref="I1633">SUMPRODUCT(B1617:B1636, (ROW(B1617:B1636)-ROW(B1617)+1)) / (20*21/2)</f>
        <v>13.61339238095238</v>
      </c>
      <c r="J1633" s="2">
        <f t="shared" si="202"/>
        <v>13.651468914473702</v>
      </c>
      <c r="K1633" s="2">
        <f t="shared" si="196"/>
        <v>13.684647475305701</v>
      </c>
    </row>
    <row r="1634" spans="1:11" ht="13.5" x14ac:dyDescent="0.25">
      <c r="A1634" s="3">
        <f>TITRES_STAT!B1637</f>
        <v>44391</v>
      </c>
      <c r="B1634" s="17">
        <f>TITRES_STAT!D1637</f>
        <v>13.6775</v>
      </c>
      <c r="C1634" s="2">
        <f t="shared" si="197"/>
        <v>0</v>
      </c>
      <c r="D1634" s="2">
        <f t="shared" si="198"/>
        <v>13.6775</v>
      </c>
      <c r="E1634" s="2">
        <f t="shared" si="200"/>
        <v>13.59761</v>
      </c>
      <c r="F1634" s="2">
        <f t="shared" si="201"/>
        <v>13.656409999999999</v>
      </c>
      <c r="G1634" s="2">
        <f t="shared" si="195"/>
        <v>13.691466000000005</v>
      </c>
      <c r="H1634" s="2">
        <f t="shared" si="199"/>
        <v>13.529518000000012</v>
      </c>
      <c r="I1634" s="2">
        <f t="array" ref="I1634">SUMPRODUCT(B1618:B1637, (ROW(B1618:B1637)-ROW(B1618)+1)) / (20*21/2)</f>
        <v>13.61772523809524</v>
      </c>
      <c r="J1634" s="2">
        <f t="shared" si="202"/>
        <v>13.653948065476207</v>
      </c>
      <c r="K1634" s="2">
        <f t="shared" si="196"/>
        <v>13.684367182156459</v>
      </c>
    </row>
    <row r="1635" spans="1:11" ht="13.5" x14ac:dyDescent="0.25">
      <c r="A1635" s="3">
        <f>TITRES_STAT!B1638</f>
        <v>44392</v>
      </c>
      <c r="B1635" s="17">
        <f>TITRES_STAT!D1638</f>
        <v>13.507400000000001</v>
      </c>
      <c r="C1635" s="2">
        <f t="shared" si="197"/>
        <v>-0.1700999999999997</v>
      </c>
      <c r="D1635" s="2">
        <f t="shared" si="198"/>
        <v>13.644960000000001</v>
      </c>
      <c r="E1635" s="2">
        <f t="shared" si="200"/>
        <v>13.59835</v>
      </c>
      <c r="F1635" s="2">
        <f t="shared" si="201"/>
        <v>13.6394</v>
      </c>
      <c r="G1635" s="2">
        <f t="shared" si="195"/>
        <v>13.681376000000006</v>
      </c>
      <c r="H1635" s="2">
        <f t="shared" si="199"/>
        <v>13.529772500000009</v>
      </c>
      <c r="I1635" s="2">
        <f t="array" ref="I1635">SUMPRODUCT(B1619:B1638, (ROW(B1619:B1638)-ROW(B1619)+1)) / (20*21/2)</f>
        <v>13.623467142857141</v>
      </c>
      <c r="J1635" s="2">
        <f t="shared" si="202"/>
        <v>13.639991106859425</v>
      </c>
      <c r="K1635" s="2">
        <f t="shared" si="196"/>
        <v>13.677427292660127</v>
      </c>
    </row>
    <row r="1636" spans="1:11" ht="13.5" x14ac:dyDescent="0.25">
      <c r="A1636" s="3">
        <f>TITRES_STAT!B1639</f>
        <v>44393</v>
      </c>
      <c r="B1636" s="17">
        <f>TITRES_STAT!D1639</f>
        <v>13.684900000000001</v>
      </c>
      <c r="C1636" s="2">
        <f t="shared" si="197"/>
        <v>0.17750000000000021</v>
      </c>
      <c r="D1636" s="2">
        <f t="shared" si="198"/>
        <v>13.646440000000002</v>
      </c>
      <c r="E1636" s="2">
        <f t="shared" si="200"/>
        <v>13.62054</v>
      </c>
      <c r="F1636" s="2">
        <f t="shared" si="201"/>
        <v>13.632005000000001</v>
      </c>
      <c r="G1636" s="2">
        <f t="shared" si="195"/>
        <v>13.683096000000004</v>
      </c>
      <c r="H1636" s="2">
        <f t="shared" si="199"/>
        <v>13.53091450000001</v>
      </c>
      <c r="I1636" s="2">
        <f t="array" ref="I1636">SUMPRODUCT(B1620:B1639, (ROW(B1620:B1639)-ROW(B1620)+1)) / (20*21/2)</f>
        <v>13.629878095238096</v>
      </c>
      <c r="J1636" s="2">
        <f t="shared" si="202"/>
        <v>13.644268144301385</v>
      </c>
      <c r="K1636" s="2">
        <f t="shared" si="196"/>
        <v>13.67772034000679</v>
      </c>
    </row>
    <row r="1637" spans="1:11" ht="13.5" x14ac:dyDescent="0.25">
      <c r="A1637" s="3">
        <f>TITRES_STAT!B1640</f>
        <v>44396</v>
      </c>
      <c r="B1637" s="17">
        <f>TITRES_STAT!D1640</f>
        <v>13.6775</v>
      </c>
      <c r="C1637" s="2">
        <f t="shared" si="197"/>
        <v>-7.4000000000005173E-3</v>
      </c>
      <c r="D1637" s="2">
        <f t="shared" si="198"/>
        <v>13.644960000000001</v>
      </c>
      <c r="E1637" s="2">
        <f t="shared" si="200"/>
        <v>13.638290000000001</v>
      </c>
      <c r="F1637" s="2">
        <f t="shared" si="201"/>
        <v>13.624610000000001</v>
      </c>
      <c r="G1637" s="2">
        <f t="shared" si="195"/>
        <v>13.689082000000003</v>
      </c>
      <c r="H1637" s="2">
        <f t="shared" si="199"/>
        <v>13.532375500000009</v>
      </c>
      <c r="I1637" s="2">
        <f t="array" ref="I1637">SUMPRODUCT(B1621:B1640, (ROW(B1621:B1640)-ROW(B1621)+1)) / (20*21/2)</f>
        <v>13.63537285714286</v>
      </c>
      <c r="J1637" s="2">
        <f t="shared" si="202"/>
        <v>13.647433082939349</v>
      </c>
      <c r="K1637" s="2">
        <f t="shared" si="196"/>
        <v>13.677711699222211</v>
      </c>
    </row>
    <row r="1638" spans="1:11" ht="13.5" x14ac:dyDescent="0.25">
      <c r="A1638" s="3">
        <f>TITRES_STAT!B1641</f>
        <v>44399</v>
      </c>
      <c r="B1638" s="17">
        <f>TITRES_STAT!D1641</f>
        <v>13.684900000000001</v>
      </c>
      <c r="C1638" s="2">
        <f t="shared" si="197"/>
        <v>7.4000000000005173E-3</v>
      </c>
      <c r="D1638" s="2">
        <f t="shared" si="198"/>
        <v>13.646440000000002</v>
      </c>
      <c r="E1638" s="2">
        <f t="shared" si="200"/>
        <v>13.650129999999999</v>
      </c>
      <c r="F1638" s="2">
        <f t="shared" si="201"/>
        <v>13.617585000000002</v>
      </c>
      <c r="G1638" s="2">
        <f t="shared" si="195"/>
        <v>13.695502000000001</v>
      </c>
      <c r="H1638" s="2">
        <f t="shared" si="199"/>
        <v>13.53586700000001</v>
      </c>
      <c r="I1638" s="2">
        <f t="array" ref="I1638">SUMPRODUCT(B1622:B1641, (ROW(B1622:B1641)-ROW(B1622)+1)) / (20*21/2)</f>
        <v>13.642347619047618</v>
      </c>
      <c r="J1638" s="2">
        <f t="shared" si="202"/>
        <v>13.651001360754648</v>
      </c>
      <c r="K1638" s="2">
        <f t="shared" si="196"/>
        <v>13.677993593370362</v>
      </c>
    </row>
    <row r="1639" spans="1:11" ht="13.5" x14ac:dyDescent="0.25">
      <c r="A1639" s="3">
        <f>TITRES_STAT!B1642</f>
        <v>44400</v>
      </c>
      <c r="B1639" s="17">
        <f>TITRES_STAT!D1642</f>
        <v>13.684900000000001</v>
      </c>
      <c r="C1639" s="2">
        <f t="shared" si="197"/>
        <v>0</v>
      </c>
      <c r="D1639" s="2">
        <f t="shared" si="198"/>
        <v>13.647920000000003</v>
      </c>
      <c r="E1639" s="2">
        <f t="shared" si="200"/>
        <v>13.662710000000001</v>
      </c>
      <c r="F1639" s="2">
        <f t="shared" si="201"/>
        <v>13.612405000000001</v>
      </c>
      <c r="G1639" s="2">
        <f t="shared" si="195"/>
        <v>13.704342000000002</v>
      </c>
      <c r="H1639" s="2">
        <f t="shared" si="199"/>
        <v>13.539857000000008</v>
      </c>
      <c r="I1639" s="2">
        <f t="array" ref="I1639">SUMPRODUCT(B1623:B1642, (ROW(B1623:B1642)-ROW(B1623)+1)) / (20*21/2)</f>
        <v>13.656370000000001</v>
      </c>
      <c r="J1639" s="2">
        <f t="shared" si="202"/>
        <v>13.65422980258754</v>
      </c>
      <c r="K1639" s="2">
        <f t="shared" si="196"/>
        <v>13.678264432846035</v>
      </c>
    </row>
    <row r="1640" spans="1:11" ht="13.5" x14ac:dyDescent="0.25">
      <c r="A1640" s="3">
        <f>TITRES_STAT!B1643</f>
        <v>44403</v>
      </c>
      <c r="B1640" s="17">
        <f>TITRES_STAT!D1643</f>
        <v>13.6701</v>
      </c>
      <c r="C1640" s="2">
        <f t="shared" si="197"/>
        <v>-1.4800000000001035E-2</v>
      </c>
      <c r="D1640" s="2">
        <f t="shared" si="198"/>
        <v>13.68046</v>
      </c>
      <c r="E1640" s="2">
        <f t="shared" si="200"/>
        <v>13.662709999999999</v>
      </c>
      <c r="F1640" s="2">
        <f t="shared" si="201"/>
        <v>13.611665000000002</v>
      </c>
      <c r="G1640" s="2">
        <f t="shared" si="195"/>
        <v>13.713170000000005</v>
      </c>
      <c r="H1640" s="2">
        <f t="shared" si="199"/>
        <v>13.542349000000009</v>
      </c>
      <c r="I1640" s="2">
        <f t="array" ref="I1640">SUMPRODUCT(B1624:B1643, (ROW(B1624:B1643)-ROW(B1624)+1)) / (20*21/2)</f>
        <v>13.66894761904762</v>
      </c>
      <c r="J1640" s="2">
        <f t="shared" si="202"/>
        <v>13.655741249960156</v>
      </c>
      <c r="K1640" s="2">
        <f t="shared" si="196"/>
        <v>13.677944259008937</v>
      </c>
    </row>
    <row r="1641" spans="1:11" ht="13.5" x14ac:dyDescent="0.25">
      <c r="A1641" s="3">
        <f>TITRES_STAT!B1644</f>
        <v>44404</v>
      </c>
      <c r="B1641" s="17">
        <f>TITRES_STAT!D1644</f>
        <v>13.684900000000001</v>
      </c>
      <c r="C1641" s="2">
        <f t="shared" si="197"/>
        <v>1.4800000000001035E-2</v>
      </c>
      <c r="D1641" s="2">
        <f t="shared" si="198"/>
        <v>13.68046</v>
      </c>
      <c r="E1641" s="2">
        <f t="shared" si="200"/>
        <v>13.663450000000001</v>
      </c>
      <c r="F1641" s="2">
        <f t="shared" si="201"/>
        <v>13.611665000000002</v>
      </c>
      <c r="G1641" s="2">
        <f t="shared" si="195"/>
        <v>13.717738000000004</v>
      </c>
      <c r="H1641" s="2">
        <f t="shared" si="199"/>
        <v>13.54455900000001</v>
      </c>
      <c r="I1641" s="2">
        <f t="array" ref="I1641">SUMPRODUCT(B1625:B1644, (ROW(B1625:B1644)-ROW(B1625)+1)) / (20*21/2)</f>
        <v>13.679798571428572</v>
      </c>
      <c r="J1641" s="2">
        <f t="shared" si="202"/>
        <v>13.658518273773474</v>
      </c>
      <c r="K1641" s="2">
        <f t="shared" si="196"/>
        <v>13.678217033165451</v>
      </c>
    </row>
    <row r="1642" spans="1:11" ht="13.5" x14ac:dyDescent="0.25">
      <c r="A1642" s="3">
        <f>TITRES_STAT!B1645</f>
        <v>44405</v>
      </c>
      <c r="B1642" s="17">
        <f>TITRES_STAT!D1645</f>
        <v>13.758900000000001</v>
      </c>
      <c r="C1642" s="2">
        <f t="shared" si="197"/>
        <v>7.3999999999999844E-2</v>
      </c>
      <c r="D1642" s="2">
        <f t="shared" si="198"/>
        <v>13.69674</v>
      </c>
      <c r="E1642" s="2">
        <f t="shared" si="200"/>
        <v>13.670850000000002</v>
      </c>
      <c r="F1642" s="2">
        <f t="shared" si="201"/>
        <v>13.619435000000001</v>
      </c>
      <c r="G1642" s="2">
        <f t="shared" si="195"/>
        <v>13.720226000000002</v>
      </c>
      <c r="H1642" s="2">
        <f t="shared" si="199"/>
        <v>13.548207000000009</v>
      </c>
      <c r="I1642" s="2">
        <f t="array" ref="I1642">SUMPRODUCT(B1626:B1645, (ROW(B1626:B1645)-ROW(B1626)+1)) / (20*21/2)</f>
        <v>13.68677380952381</v>
      </c>
      <c r="J1642" s="2">
        <f t="shared" si="202"/>
        <v>13.668078438176002</v>
      </c>
      <c r="K1642" s="2">
        <f t="shared" si="196"/>
        <v>13.68138107108053</v>
      </c>
    </row>
    <row r="1643" spans="1:11" ht="13.5" x14ac:dyDescent="0.25">
      <c r="A1643" s="3">
        <f>TITRES_STAT!B1646</f>
        <v>44406</v>
      </c>
      <c r="B1643" s="17">
        <f>TITRES_STAT!D1646</f>
        <v>13.7515</v>
      </c>
      <c r="C1643" s="2">
        <f t="shared" si="197"/>
        <v>-7.4000000000005173E-3</v>
      </c>
      <c r="D1643" s="2">
        <f t="shared" si="198"/>
        <v>13.710059999999999</v>
      </c>
      <c r="E1643" s="2">
        <f t="shared" si="200"/>
        <v>13.67825</v>
      </c>
      <c r="F1643" s="2">
        <f t="shared" si="201"/>
        <v>13.630165</v>
      </c>
      <c r="G1643" s="2">
        <f t="shared" si="195"/>
        <v>13.721854</v>
      </c>
      <c r="H1643" s="2">
        <f t="shared" si="199"/>
        <v>13.551818000000008</v>
      </c>
      <c r="I1643" s="2">
        <f t="array" ref="I1643">SUMPRODUCT(B1627:B1646, (ROW(B1627:B1646)-ROW(B1627)+1)) / (20*21/2)</f>
        <v>13.69272761904762</v>
      </c>
      <c r="J1643" s="2">
        <f t="shared" si="202"/>
        <v>13.676023348825906</v>
      </c>
      <c r="K1643" s="2">
        <f t="shared" si="196"/>
        <v>13.684130832998942</v>
      </c>
    </row>
    <row r="1644" spans="1:11" ht="13.5" x14ac:dyDescent="0.25">
      <c r="A1644" s="3">
        <f>TITRES_STAT!B1647</f>
        <v>44407</v>
      </c>
      <c r="B1644" s="17">
        <f>TITRES_STAT!D1647</f>
        <v>13.7441</v>
      </c>
      <c r="C1644" s="2">
        <f t="shared" si="197"/>
        <v>-7.4000000000005173E-3</v>
      </c>
      <c r="D1644" s="2">
        <f t="shared" si="198"/>
        <v>13.7219</v>
      </c>
      <c r="E1644" s="2">
        <f t="shared" si="200"/>
        <v>13.684910000000002</v>
      </c>
      <c r="F1644" s="2">
        <f t="shared" si="201"/>
        <v>13.641259999999999</v>
      </c>
      <c r="G1644" s="2">
        <f t="shared" si="195"/>
        <v>13.721910000000001</v>
      </c>
      <c r="H1644" s="2">
        <f t="shared" si="199"/>
        <v>13.555463000000005</v>
      </c>
      <c r="I1644" s="2">
        <f t="array" ref="I1644">SUMPRODUCT(B1628:B1647, (ROW(B1628:B1647)-ROW(B1628)+1)) / (20*21/2)</f>
        <v>13.696779047619044</v>
      </c>
      <c r="J1644" s="2">
        <f t="shared" si="202"/>
        <v>13.682506839413914</v>
      </c>
      <c r="K1644" s="2">
        <f t="shared" si="196"/>
        <v>13.686482565038201</v>
      </c>
    </row>
    <row r="1645" spans="1:11" ht="13.5" x14ac:dyDescent="0.25">
      <c r="A1645" s="3">
        <f>TITRES_STAT!B1648</f>
        <v>44410</v>
      </c>
      <c r="B1645" s="17">
        <f>TITRES_STAT!D1648</f>
        <v>13.714499999999999</v>
      </c>
      <c r="C1645" s="2">
        <f t="shared" si="197"/>
        <v>-2.9600000000000293E-2</v>
      </c>
      <c r="D1645" s="2">
        <f t="shared" si="198"/>
        <v>13.730780000000001</v>
      </c>
      <c r="E1645" s="2">
        <f t="shared" si="200"/>
        <v>13.70562</v>
      </c>
      <c r="F1645" s="2">
        <f t="shared" si="201"/>
        <v>13.651985</v>
      </c>
      <c r="G1645" s="2">
        <f t="shared" si="195"/>
        <v>13.717102000000002</v>
      </c>
      <c r="H1645" s="2">
        <f t="shared" si="199"/>
        <v>13.559209500000003</v>
      </c>
      <c r="I1645" s="2">
        <f t="array" ref="I1645">SUMPRODUCT(B1629:B1648, (ROW(B1629:B1648)-ROW(B1629)+1)) / (20*21/2)</f>
        <v>13.702663333333335</v>
      </c>
      <c r="J1645" s="2">
        <f t="shared" si="202"/>
        <v>13.68555380708878</v>
      </c>
      <c r="K1645" s="2">
        <f t="shared" si="196"/>
        <v>13.687581287977881</v>
      </c>
    </row>
    <row r="1646" spans="1:11" ht="13.5" x14ac:dyDescent="0.25">
      <c r="A1646" s="3">
        <f>TITRES_STAT!B1649</f>
        <v>44411</v>
      </c>
      <c r="B1646" s="17">
        <f>TITRES_STAT!D1649</f>
        <v>13.714499999999999</v>
      </c>
      <c r="C1646" s="2">
        <f t="shared" si="197"/>
        <v>0</v>
      </c>
      <c r="D1646" s="2">
        <f t="shared" si="198"/>
        <v>13.736699999999999</v>
      </c>
      <c r="E1646" s="2">
        <f t="shared" si="200"/>
        <v>13.708580000000001</v>
      </c>
      <c r="F1646" s="2">
        <f t="shared" si="201"/>
        <v>13.66456</v>
      </c>
      <c r="G1646" s="2">
        <f t="shared" si="195"/>
        <v>13.711440000000003</v>
      </c>
      <c r="H1646" s="2">
        <f t="shared" si="199"/>
        <v>13.562991500000004</v>
      </c>
      <c r="I1646" s="2">
        <f t="array" ref="I1646">SUMPRODUCT(B1630:B1649, (ROW(B1630:B1649)-ROW(B1630)+1)) / (20*21/2)</f>
        <v>13.709851428571429</v>
      </c>
      <c r="J1646" s="2">
        <f t="shared" si="202"/>
        <v>13.68831058736604</v>
      </c>
      <c r="K1646" s="2">
        <f t="shared" si="196"/>
        <v>13.688636923743456</v>
      </c>
    </row>
    <row r="1647" spans="1:11" ht="13.5" x14ac:dyDescent="0.25">
      <c r="A1647" s="3">
        <f>TITRES_STAT!B1650</f>
        <v>44412</v>
      </c>
      <c r="B1647" s="17">
        <f>TITRES_STAT!D1650</f>
        <v>13.707100000000001</v>
      </c>
      <c r="C1647" s="2">
        <f t="shared" si="197"/>
        <v>-7.3999999999987409E-3</v>
      </c>
      <c r="D1647" s="2">
        <f t="shared" si="198"/>
        <v>13.726339999999999</v>
      </c>
      <c r="E1647" s="2">
        <f t="shared" si="200"/>
        <v>13.711539999999999</v>
      </c>
      <c r="F1647" s="2">
        <f t="shared" si="201"/>
        <v>13.674915000000002</v>
      </c>
      <c r="G1647" s="2">
        <f t="shared" si="195"/>
        <v>13.705772000000001</v>
      </c>
      <c r="H1647" s="2">
        <f t="shared" si="199"/>
        <v>13.566807500000005</v>
      </c>
      <c r="I1647" s="2">
        <f t="array" ref="I1647">SUMPRODUCT(B1631:B1650, (ROW(B1631:B1650)-ROW(B1631)+1)) / (20*21/2)</f>
        <v>13.719611904761905</v>
      </c>
      <c r="J1647" s="2">
        <f t="shared" si="202"/>
        <v>13.690100055235941</v>
      </c>
      <c r="K1647" s="2">
        <f t="shared" si="196"/>
        <v>13.689360965949597</v>
      </c>
    </row>
    <row r="1648" spans="1:11" ht="13.5" x14ac:dyDescent="0.25">
      <c r="A1648" s="3">
        <f>TITRES_STAT!B1651</f>
        <v>44413</v>
      </c>
      <c r="B1648" s="17">
        <f>TITRES_STAT!D1651</f>
        <v>13.736700000000001</v>
      </c>
      <c r="C1648" s="2">
        <f t="shared" si="197"/>
        <v>2.9600000000000293E-2</v>
      </c>
      <c r="D1648" s="2">
        <f t="shared" si="198"/>
        <v>13.723380000000001</v>
      </c>
      <c r="E1648" s="2">
        <f t="shared" si="200"/>
        <v>13.71672</v>
      </c>
      <c r="F1648" s="2">
        <f t="shared" si="201"/>
        <v>13.683424999999996</v>
      </c>
      <c r="G1648" s="2">
        <f t="shared" si="195"/>
        <v>13.703544000000004</v>
      </c>
      <c r="H1648" s="2">
        <f t="shared" si="199"/>
        <v>13.569383500000006</v>
      </c>
      <c r="I1648" s="2">
        <f t="array" ref="I1648">SUMPRODUCT(B1632:B1651, (ROW(B1632:B1651)-ROW(B1632)+1)) / (20*21/2)</f>
        <v>13.728068571428571</v>
      </c>
      <c r="J1648" s="2">
        <f t="shared" si="202"/>
        <v>13.694538145213471</v>
      </c>
      <c r="K1648" s="2">
        <f t="shared" si="196"/>
        <v>13.691217398657457</v>
      </c>
    </row>
    <row r="1649" spans="1:11" ht="13.5" x14ac:dyDescent="0.25">
      <c r="A1649" s="3">
        <f>TITRES_STAT!B1652</f>
        <v>44414</v>
      </c>
      <c r="B1649" s="17">
        <f>TITRES_STAT!D1652</f>
        <v>13.758900000000001</v>
      </c>
      <c r="C1649" s="2">
        <f t="shared" si="197"/>
        <v>2.2199999999999775E-2</v>
      </c>
      <c r="D1649" s="2">
        <f t="shared" si="198"/>
        <v>13.726339999999999</v>
      </c>
      <c r="E1649" s="2">
        <f t="shared" si="200"/>
        <v>13.724119999999999</v>
      </c>
      <c r="F1649" s="2">
        <f t="shared" si="201"/>
        <v>13.693414999999998</v>
      </c>
      <c r="G1649" s="2">
        <f t="shared" si="195"/>
        <v>13.703326000000004</v>
      </c>
      <c r="H1649" s="2">
        <f t="shared" si="199"/>
        <v>13.572675500000004</v>
      </c>
      <c r="I1649" s="2">
        <f t="array" ref="I1649">SUMPRODUCT(B1633:B1652, (ROW(B1633:B1652)-ROW(B1633)+1)) / (20*21/2)</f>
        <v>13.732472857142858</v>
      </c>
      <c r="J1649" s="2">
        <f t="shared" si="202"/>
        <v>13.700667845669331</v>
      </c>
      <c r="K1649" s="2">
        <f t="shared" si="196"/>
        <v>13.693871618317949</v>
      </c>
    </row>
    <row r="1650" spans="1:11" ht="13.5" x14ac:dyDescent="0.25">
      <c r="A1650" s="3">
        <f>TITRES_STAT!B1653</f>
        <v>44417</v>
      </c>
      <c r="B1650" s="17">
        <f>TITRES_STAT!D1653</f>
        <v>13.7959</v>
      </c>
      <c r="C1650" s="2">
        <f t="shared" si="197"/>
        <v>3.6999999999999034E-2</v>
      </c>
      <c r="D1650" s="2">
        <f t="shared" si="198"/>
        <v>13.742619999999999</v>
      </c>
      <c r="E1650" s="2">
        <f t="shared" si="200"/>
        <v>13.736699999999999</v>
      </c>
      <c r="F1650" s="2">
        <f t="shared" si="201"/>
        <v>13.699705</v>
      </c>
      <c r="G1650" s="2">
        <f t="shared" ref="G1650:G1713" si="203">AVERAGE(B1601:B1650)</f>
        <v>13.704560000000006</v>
      </c>
      <c r="H1650" s="2">
        <f t="shared" si="199"/>
        <v>13.576935500000006</v>
      </c>
      <c r="I1650" s="2">
        <f t="array" ref="I1650">SUMPRODUCT(B1634:B1653, (ROW(B1634:B1653)-ROW(B1634)+1)) / (20*21/2)</f>
        <v>13.733740952380954</v>
      </c>
      <c r="J1650" s="2">
        <f t="shared" si="202"/>
        <v>13.709737574653204</v>
      </c>
      <c r="K1650" s="2">
        <f t="shared" si="196"/>
        <v>13.697872731325088</v>
      </c>
    </row>
    <row r="1651" spans="1:11" ht="13.5" x14ac:dyDescent="0.25">
      <c r="A1651" s="3">
        <f>TITRES_STAT!B1654</f>
        <v>44419</v>
      </c>
      <c r="B1651" s="17">
        <f>TITRES_STAT!D1654</f>
        <v>13.788500000000001</v>
      </c>
      <c r="C1651" s="2">
        <f t="shared" si="197"/>
        <v>-7.3999999999987409E-3</v>
      </c>
      <c r="D1651" s="2">
        <f t="shared" si="198"/>
        <v>13.757420000000002</v>
      </c>
      <c r="E1651" s="2">
        <f t="shared" si="200"/>
        <v>13.747059999999999</v>
      </c>
      <c r="F1651" s="2">
        <f t="shared" si="201"/>
        <v>13.705254999999999</v>
      </c>
      <c r="G1651" s="2">
        <f t="shared" si="203"/>
        <v>13.705788000000007</v>
      </c>
      <c r="H1651" s="2">
        <f t="shared" si="199"/>
        <v>13.581194000000007</v>
      </c>
      <c r="I1651" s="2">
        <f t="array" ref="I1651">SUMPRODUCT(B1635:B1654, (ROW(B1635:B1654)-ROW(B1635)+1)) / (20*21/2)</f>
        <v>13.737616666666669</v>
      </c>
      <c r="J1651" s="2">
        <f t="shared" si="202"/>
        <v>13.717238758019565</v>
      </c>
      <c r="K1651" s="2">
        <f t="shared" ref="K1651:K1714" si="204">$K$4*B1651+(1-$K$4)*K1650</f>
        <v>13.701426741861358</v>
      </c>
    </row>
    <row r="1652" spans="1:11" ht="13.5" x14ac:dyDescent="0.25">
      <c r="A1652" s="3">
        <f>TITRES_STAT!B1655</f>
        <v>44420</v>
      </c>
      <c r="B1652" s="17">
        <f>TITRES_STAT!D1655</f>
        <v>13.7515</v>
      </c>
      <c r="C1652" s="2">
        <f t="shared" si="197"/>
        <v>-3.700000000000081E-2</v>
      </c>
      <c r="D1652" s="2">
        <f t="shared" si="198"/>
        <v>13.766300000000001</v>
      </c>
      <c r="E1652" s="2">
        <f t="shared" si="200"/>
        <v>13.746320000000001</v>
      </c>
      <c r="F1652" s="2">
        <f t="shared" si="201"/>
        <v>13.708585000000003</v>
      </c>
      <c r="G1652" s="2">
        <f t="shared" si="203"/>
        <v>13.708840000000004</v>
      </c>
      <c r="H1652" s="2">
        <f t="shared" si="199"/>
        <v>13.585161000000006</v>
      </c>
      <c r="I1652" s="2">
        <f t="array" ref="I1652">SUMPRODUCT(B1636:B1655, (ROW(B1636:B1655)-ROW(B1636)+1)) / (20*21/2)</f>
        <v>13.74114</v>
      </c>
      <c r="J1652" s="2">
        <f t="shared" si="202"/>
        <v>13.720501733446273</v>
      </c>
      <c r="K1652" s="2">
        <f t="shared" si="204"/>
        <v>13.703390399043265</v>
      </c>
    </row>
    <row r="1653" spans="1:11" ht="13.5" x14ac:dyDescent="0.25">
      <c r="A1653" s="3">
        <f>TITRES_STAT!B1656</f>
        <v>44424</v>
      </c>
      <c r="B1653" s="17">
        <f>TITRES_STAT!D1656</f>
        <v>13.7219</v>
      </c>
      <c r="C1653" s="2">
        <f t="shared" si="197"/>
        <v>-2.9600000000000293E-2</v>
      </c>
      <c r="D1653" s="2">
        <f t="shared" si="198"/>
        <v>13.763339999999999</v>
      </c>
      <c r="E1653" s="2">
        <f t="shared" si="200"/>
        <v>13.743360000000001</v>
      </c>
      <c r="F1653" s="2">
        <f t="shared" si="201"/>
        <v>13.710804999999999</v>
      </c>
      <c r="G1653" s="2">
        <f t="shared" si="203"/>
        <v>13.711300000000005</v>
      </c>
      <c r="H1653" s="2">
        <f t="shared" si="199"/>
        <v>13.589015500000006</v>
      </c>
      <c r="I1653" s="2">
        <f t="array" ref="I1653">SUMPRODUCT(B1637:B1656, (ROW(B1637:B1656)-ROW(B1637)+1)) / (20*21/2)</f>
        <v>13.744205714285714</v>
      </c>
      <c r="J1653" s="2">
        <f t="shared" si="202"/>
        <v>13.720634901689486</v>
      </c>
      <c r="K1653" s="2">
        <f t="shared" si="204"/>
        <v>13.704116265747452</v>
      </c>
    </row>
    <row r="1654" spans="1:11" ht="13.5" x14ac:dyDescent="0.25">
      <c r="A1654" s="3">
        <f>TITRES_STAT!B1657</f>
        <v>44425</v>
      </c>
      <c r="B1654" s="17">
        <f>TITRES_STAT!D1657</f>
        <v>13.7515</v>
      </c>
      <c r="C1654" s="2">
        <f t="shared" si="197"/>
        <v>2.9600000000000293E-2</v>
      </c>
      <c r="D1654" s="2">
        <f t="shared" si="198"/>
        <v>13.761860000000002</v>
      </c>
      <c r="E1654" s="2">
        <f t="shared" si="200"/>
        <v>13.7441</v>
      </c>
      <c r="F1654" s="2">
        <f t="shared" si="201"/>
        <v>13.714504999999999</v>
      </c>
      <c r="G1654" s="2">
        <f t="shared" si="203"/>
        <v>13.714636000000006</v>
      </c>
      <c r="H1654" s="2">
        <f t="shared" si="199"/>
        <v>13.593409500000005</v>
      </c>
      <c r="I1654" s="2">
        <f t="array" ref="I1654">SUMPRODUCT(B1638:B1657, (ROW(B1638:B1657)-ROW(B1638)+1)) / (20*21/2)</f>
        <v>13.745509523809526</v>
      </c>
      <c r="J1654" s="2">
        <f t="shared" si="202"/>
        <v>13.723574434861916</v>
      </c>
      <c r="K1654" s="2">
        <f t="shared" si="204"/>
        <v>13.705974451404416</v>
      </c>
    </row>
    <row r="1655" spans="1:11" ht="13.5" x14ac:dyDescent="0.25">
      <c r="A1655" s="3">
        <f>TITRES_STAT!B1658</f>
        <v>44426</v>
      </c>
      <c r="B1655" s="17">
        <f>TITRES_STAT!D1658</f>
        <v>13.7515</v>
      </c>
      <c r="C1655" s="2">
        <f t="shared" si="197"/>
        <v>0</v>
      </c>
      <c r="D1655" s="2">
        <f t="shared" si="198"/>
        <v>13.752979999999999</v>
      </c>
      <c r="E1655" s="2">
        <f t="shared" si="200"/>
        <v>13.747799999999998</v>
      </c>
      <c r="F1655" s="2">
        <f t="shared" si="201"/>
        <v>13.726710000000001</v>
      </c>
      <c r="G1655" s="2">
        <f t="shared" si="203"/>
        <v>13.713896000000004</v>
      </c>
      <c r="H1655" s="2">
        <f t="shared" si="199"/>
        <v>13.598088500000006</v>
      </c>
      <c r="I1655" s="2">
        <f t="array" ref="I1655">SUMPRODUCT(B1639:B1658, (ROW(B1639:B1658)-ROW(B1639)+1)) / (20*21/2)</f>
        <v>13.740858095238094</v>
      </c>
      <c r="J1655" s="2">
        <f t="shared" si="202"/>
        <v>13.726234012494116</v>
      </c>
      <c r="K1655" s="2">
        <f t="shared" si="204"/>
        <v>13.707759767035615</v>
      </c>
    </row>
    <row r="1656" spans="1:11" ht="13.5" x14ac:dyDescent="0.25">
      <c r="A1656" s="3">
        <f>TITRES_STAT!B1659</f>
        <v>44427</v>
      </c>
      <c r="B1656" s="17">
        <f>TITRES_STAT!D1659</f>
        <v>13.758900000000001</v>
      </c>
      <c r="C1656" s="2">
        <f t="shared" si="197"/>
        <v>7.4000000000005173E-3</v>
      </c>
      <c r="D1656" s="2">
        <f t="shared" si="198"/>
        <v>13.747059999999999</v>
      </c>
      <c r="E1656" s="2">
        <f t="shared" si="200"/>
        <v>13.75224</v>
      </c>
      <c r="F1656" s="2">
        <f t="shared" si="201"/>
        <v>13.730410000000001</v>
      </c>
      <c r="G1656" s="2">
        <f t="shared" si="203"/>
        <v>13.712418000000005</v>
      </c>
      <c r="H1656" s="2">
        <f t="shared" si="199"/>
        <v>13.603160500000003</v>
      </c>
      <c r="I1656" s="2">
        <f t="array" ref="I1656">SUMPRODUCT(B1640:B1659, (ROW(B1640:B1659)-ROW(B1640)+1)) / (20*21/2)</f>
        <v>13.739025714285715</v>
      </c>
      <c r="J1656" s="2">
        <f t="shared" si="202"/>
        <v>13.729345058923249</v>
      </c>
      <c r="K1656" s="2">
        <f t="shared" si="204"/>
        <v>13.709765266367551</v>
      </c>
    </row>
    <row r="1657" spans="1:11" ht="13.5" x14ac:dyDescent="0.25">
      <c r="A1657" s="3">
        <f>TITRES_STAT!B1660</f>
        <v>44428</v>
      </c>
      <c r="B1657" s="17">
        <f>TITRES_STAT!D1660</f>
        <v>13.7441</v>
      </c>
      <c r="C1657" s="2">
        <f t="shared" si="197"/>
        <v>-1.4800000000001035E-2</v>
      </c>
      <c r="D1657" s="2">
        <f t="shared" si="198"/>
        <v>13.74558</v>
      </c>
      <c r="E1657" s="2">
        <f t="shared" si="200"/>
        <v>13.755939999999999</v>
      </c>
      <c r="F1657" s="2">
        <f t="shared" si="201"/>
        <v>13.733740000000001</v>
      </c>
      <c r="G1657" s="2">
        <f t="shared" si="203"/>
        <v>13.709312000000004</v>
      </c>
      <c r="H1657" s="2">
        <f t="shared" si="199"/>
        <v>13.608336500000005</v>
      </c>
      <c r="I1657" s="2">
        <f t="array" ref="I1657">SUMPRODUCT(B1641:B1660, (ROW(B1641:B1660)-ROW(B1641)+1)) / (20*21/2)</f>
        <v>13.734233333333332</v>
      </c>
      <c r="J1657" s="2">
        <f t="shared" si="202"/>
        <v>13.730750291406748</v>
      </c>
      <c r="K1657" s="2">
        <f t="shared" si="204"/>
        <v>13.711111726510001</v>
      </c>
    </row>
    <row r="1658" spans="1:11" ht="13.5" x14ac:dyDescent="0.25">
      <c r="A1658" s="3">
        <f>TITRES_STAT!B1661</f>
        <v>44431</v>
      </c>
      <c r="B1658" s="17">
        <f>TITRES_STAT!D1661</f>
        <v>13.684900000000001</v>
      </c>
      <c r="C1658" s="2">
        <f t="shared" si="197"/>
        <v>-5.9199999999998809E-2</v>
      </c>
      <c r="D1658" s="2">
        <f t="shared" si="198"/>
        <v>13.73818</v>
      </c>
      <c r="E1658" s="2">
        <f t="shared" si="200"/>
        <v>13.75076</v>
      </c>
      <c r="F1658" s="2">
        <f t="shared" si="201"/>
        <v>13.733740000000001</v>
      </c>
      <c r="G1658" s="2">
        <f t="shared" si="203"/>
        <v>13.705614000000002</v>
      </c>
      <c r="H1658" s="2">
        <f t="shared" si="199"/>
        <v>13.613750500000005</v>
      </c>
      <c r="I1658" s="2">
        <f t="array" ref="I1658">SUMPRODUCT(B1642:B1661, (ROW(B1642:B1661)-ROW(B1642)+1)) / (20*21/2)</f>
        <v>13.730779999999999</v>
      </c>
      <c r="J1658" s="2">
        <f t="shared" si="202"/>
        <v>13.726383596987059</v>
      </c>
      <c r="K1658" s="2">
        <f t="shared" si="204"/>
        <v>13.710083815666472</v>
      </c>
    </row>
    <row r="1659" spans="1:11" ht="13.5" x14ac:dyDescent="0.25">
      <c r="A1659" s="3">
        <f>TITRES_STAT!B1662</f>
        <v>44432</v>
      </c>
      <c r="B1659" s="17">
        <f>TITRES_STAT!D1662</f>
        <v>13.714499999999999</v>
      </c>
      <c r="C1659" s="2">
        <f t="shared" si="197"/>
        <v>2.9599999999998516E-2</v>
      </c>
      <c r="D1659" s="2">
        <f t="shared" si="198"/>
        <v>13.730779999999999</v>
      </c>
      <c r="E1659" s="2">
        <f t="shared" si="200"/>
        <v>13.746320000000001</v>
      </c>
      <c r="F1659" s="2">
        <f t="shared" si="201"/>
        <v>13.735219999999998</v>
      </c>
      <c r="G1659" s="2">
        <f t="shared" si="203"/>
        <v>13.703986000000002</v>
      </c>
      <c r="H1659" s="2">
        <f t="shared" si="199"/>
        <v>13.619312500000005</v>
      </c>
      <c r="I1659" s="2">
        <f t="array" ref="I1659">SUMPRODUCT(B1643:B1662, (ROW(B1643:B1662)-ROW(B1643)+1)) / (20*21/2)</f>
        <v>13.739227619047618</v>
      </c>
      <c r="J1659" s="2">
        <f t="shared" si="202"/>
        <v>13.725251825845435</v>
      </c>
      <c r="K1659" s="2">
        <f t="shared" si="204"/>
        <v>13.710256999365827</v>
      </c>
    </row>
    <row r="1660" spans="1:11" ht="13.5" x14ac:dyDescent="0.25">
      <c r="A1660" s="3">
        <f>TITRES_STAT!B1663</f>
        <v>44433</v>
      </c>
      <c r="B1660" s="17">
        <f>TITRES_STAT!D1663</f>
        <v>13.684900000000001</v>
      </c>
      <c r="C1660" s="2">
        <f t="shared" si="197"/>
        <v>-2.9599999999998516E-2</v>
      </c>
      <c r="D1660" s="2">
        <f t="shared" si="198"/>
        <v>13.717459999999999</v>
      </c>
      <c r="E1660" s="2">
        <f t="shared" si="200"/>
        <v>13.735220000000002</v>
      </c>
      <c r="F1660" s="2">
        <f t="shared" si="201"/>
        <v>13.73596</v>
      </c>
      <c r="G1660" s="2">
        <f t="shared" si="203"/>
        <v>13.701324000000001</v>
      </c>
      <c r="H1660" s="2">
        <f t="shared" si="199"/>
        <v>13.624797500000005</v>
      </c>
      <c r="I1660" s="2">
        <f t="array" ref="I1660">SUMPRODUCT(B1644:B1663, (ROW(B1644:B1663)-ROW(B1644)+1)) / (20*21/2)</f>
        <v>13.733977619047618</v>
      </c>
      <c r="J1660" s="2">
        <f t="shared" si="202"/>
        <v>13.721408794812536</v>
      </c>
      <c r="K1660" s="2">
        <f t="shared" si="204"/>
        <v>13.709262607233835</v>
      </c>
    </row>
    <row r="1661" spans="1:11" ht="13.5" x14ac:dyDescent="0.25">
      <c r="A1661" s="3">
        <f>TITRES_STAT!B1664</f>
        <v>44434</v>
      </c>
      <c r="B1661" s="17">
        <f>TITRES_STAT!D1664</f>
        <v>13.6997</v>
      </c>
      <c r="C1661" s="2">
        <f t="shared" si="197"/>
        <v>1.4799999999999258E-2</v>
      </c>
      <c r="D1661" s="2">
        <f t="shared" si="198"/>
        <v>13.70562</v>
      </c>
      <c r="E1661" s="2">
        <f t="shared" si="200"/>
        <v>13.726339999999999</v>
      </c>
      <c r="F1661" s="2">
        <f t="shared" si="201"/>
        <v>13.736699999999999</v>
      </c>
      <c r="G1661" s="2">
        <f t="shared" si="203"/>
        <v>13.699400000000001</v>
      </c>
      <c r="H1661" s="2">
        <f t="shared" si="199"/>
        <v>13.630285500000006</v>
      </c>
      <c r="I1661" s="2">
        <f t="array" ref="I1661">SUMPRODUCT(B1645:B1664, (ROW(B1645:B1664)-ROW(B1645)+1)) / (20*21/2)</f>
        <v>13.729044761904762</v>
      </c>
      <c r="J1661" s="2">
        <f t="shared" si="202"/>
        <v>13.719341290544675</v>
      </c>
      <c r="K1661" s="2">
        <f t="shared" si="204"/>
        <v>13.708887603028588</v>
      </c>
    </row>
    <row r="1662" spans="1:11" ht="13.5" x14ac:dyDescent="0.25">
      <c r="A1662" s="3">
        <f>TITRES_STAT!B1665</f>
        <v>44435</v>
      </c>
      <c r="B1662" s="17">
        <f>TITRES_STAT!D1665</f>
        <v>13.8254</v>
      </c>
      <c r="C1662" s="2">
        <f t="shared" si="197"/>
        <v>0.12570000000000014</v>
      </c>
      <c r="D1662" s="2">
        <f t="shared" si="198"/>
        <v>13.721879999999999</v>
      </c>
      <c r="E1662" s="2">
        <f t="shared" si="200"/>
        <v>13.73373</v>
      </c>
      <c r="F1662" s="2">
        <f t="shared" si="201"/>
        <v>13.740024999999999</v>
      </c>
      <c r="G1662" s="2">
        <f t="shared" si="203"/>
        <v>13.699400000000001</v>
      </c>
      <c r="H1662" s="2">
        <f t="shared" si="199"/>
        <v>13.634800000000006</v>
      </c>
      <c r="I1662" s="2">
        <f t="array" ref="I1662">SUMPRODUCT(B1646:B1665, (ROW(B1646:B1665)-ROW(B1646)+1)) / (20*21/2)</f>
        <v>13.737774761904761</v>
      </c>
      <c r="J1662" s="2">
        <f t="shared" si="202"/>
        <v>13.729442120016609</v>
      </c>
      <c r="K1662" s="2">
        <f t="shared" si="204"/>
        <v>13.71345671663531</v>
      </c>
    </row>
    <row r="1663" spans="1:11" ht="13.5" x14ac:dyDescent="0.25">
      <c r="A1663" s="3">
        <f>TITRES_STAT!B1666</f>
        <v>44438</v>
      </c>
      <c r="B1663" s="17">
        <f>TITRES_STAT!D1666</f>
        <v>13.684900000000001</v>
      </c>
      <c r="C1663" s="2">
        <f t="shared" si="197"/>
        <v>-0.1404999999999994</v>
      </c>
      <c r="D1663" s="2">
        <f t="shared" si="198"/>
        <v>13.721880000000002</v>
      </c>
      <c r="E1663" s="2">
        <f t="shared" si="200"/>
        <v>13.730029999999999</v>
      </c>
      <c r="F1663" s="2">
        <f t="shared" si="201"/>
        <v>13.736695000000001</v>
      </c>
      <c r="G1663" s="2">
        <f t="shared" si="203"/>
        <v>13.696441999999999</v>
      </c>
      <c r="H1663" s="2">
        <f t="shared" si="199"/>
        <v>13.637579500000006</v>
      </c>
      <c r="I1663" s="2">
        <f t="array" ref="I1663">SUMPRODUCT(B1647:B1666, (ROW(B1647:B1666)-ROW(B1647)+1)) / (20*21/2)</f>
        <v>13.743167142857144</v>
      </c>
      <c r="J1663" s="2">
        <f t="shared" si="202"/>
        <v>13.72520001334836</v>
      </c>
      <c r="K1663" s="2">
        <f t="shared" si="204"/>
        <v>13.712336845394711</v>
      </c>
    </row>
    <row r="1664" spans="1:11" ht="13.5" x14ac:dyDescent="0.25">
      <c r="A1664" s="3">
        <f>TITRES_STAT!B1667</f>
        <v>44439</v>
      </c>
      <c r="B1664" s="17">
        <f>TITRES_STAT!D1667</f>
        <v>13.684900000000001</v>
      </c>
      <c r="C1664" s="2">
        <f t="shared" si="197"/>
        <v>0</v>
      </c>
      <c r="D1664" s="2">
        <f t="shared" si="198"/>
        <v>13.715960000000001</v>
      </c>
      <c r="E1664" s="2">
        <f t="shared" si="200"/>
        <v>13.723369999999999</v>
      </c>
      <c r="F1664" s="2">
        <f t="shared" si="201"/>
        <v>13.733735000000001</v>
      </c>
      <c r="G1664" s="2">
        <f t="shared" si="203"/>
        <v>13.693039999999998</v>
      </c>
      <c r="H1664" s="2">
        <f t="shared" si="199"/>
        <v>13.640572500000008</v>
      </c>
      <c r="I1664" s="2">
        <f t="array" ref="I1664">SUMPRODUCT(B1648:B1667, (ROW(B1648:B1667)-ROW(B1648)+1)) / (20*21/2)</f>
        <v>13.747467142857143</v>
      </c>
      <c r="J1664" s="2">
        <f t="shared" si="202"/>
        <v>13.721361916838994</v>
      </c>
      <c r="K1664" s="2">
        <f t="shared" si="204"/>
        <v>13.711260890673351</v>
      </c>
    </row>
    <row r="1665" spans="1:11" ht="13.5" x14ac:dyDescent="0.25">
      <c r="A1665" s="3">
        <f>TITRES_STAT!B1668</f>
        <v>44440</v>
      </c>
      <c r="B1665" s="17">
        <f>TITRES_STAT!D1668</f>
        <v>13.8254</v>
      </c>
      <c r="C1665" s="2">
        <f t="shared" si="197"/>
        <v>0.1404999999999994</v>
      </c>
      <c r="D1665" s="2">
        <f t="shared" si="198"/>
        <v>13.744059999999999</v>
      </c>
      <c r="E1665" s="2">
        <f t="shared" si="200"/>
        <v>13.73076</v>
      </c>
      <c r="F1665" s="2">
        <f t="shared" si="201"/>
        <v>13.739279999999999</v>
      </c>
      <c r="G1665" s="2">
        <f t="shared" si="203"/>
        <v>13.692595999999998</v>
      </c>
      <c r="H1665" s="2">
        <f t="shared" si="199"/>
        <v>13.644553000000007</v>
      </c>
      <c r="I1665" s="2">
        <f t="array" ref="I1665">SUMPRODUCT(B1649:B1668, (ROW(B1649:B1668)-ROW(B1649)+1)) / (20*21/2)</f>
        <v>13.75067476190476</v>
      </c>
      <c r="J1665" s="2">
        <f t="shared" si="202"/>
        <v>13.731270305711471</v>
      </c>
      <c r="K1665" s="2">
        <f t="shared" si="204"/>
        <v>13.715736934176357</v>
      </c>
    </row>
    <row r="1666" spans="1:11" ht="13.5" x14ac:dyDescent="0.25">
      <c r="A1666" s="3">
        <f>TITRES_STAT!B1669</f>
        <v>44441</v>
      </c>
      <c r="B1666" s="17">
        <f>TITRES_STAT!D1669</f>
        <v>13.7959</v>
      </c>
      <c r="C1666" s="2">
        <f t="shared" si="197"/>
        <v>-2.9500000000000526E-2</v>
      </c>
      <c r="D1666" s="2">
        <f t="shared" si="198"/>
        <v>13.763300000000001</v>
      </c>
      <c r="E1666" s="2">
        <f t="shared" si="200"/>
        <v>13.734459999999999</v>
      </c>
      <c r="F1666" s="2">
        <f t="shared" si="201"/>
        <v>13.743350000000001</v>
      </c>
      <c r="G1666" s="2">
        <f t="shared" si="203"/>
        <v>13.691857999999998</v>
      </c>
      <c r="H1666" s="2">
        <f t="shared" si="199"/>
        <v>13.648386000000007</v>
      </c>
      <c r="I1666" s="2">
        <f t="array" ref="I1666">SUMPRODUCT(B1650:B1669, (ROW(B1650:B1669)-ROW(B1650)+1)) / (20*21/2)</f>
        <v>13.751556666666669</v>
      </c>
      <c r="J1666" s="2">
        <f t="shared" si="202"/>
        <v>13.737425514691331</v>
      </c>
      <c r="K1666" s="2">
        <f t="shared" si="204"/>
        <v>13.7188805838165</v>
      </c>
    </row>
    <row r="1667" spans="1:11" ht="13.5" x14ac:dyDescent="0.25">
      <c r="A1667" s="3">
        <f>TITRES_STAT!B1670</f>
        <v>44442</v>
      </c>
      <c r="B1667" s="17">
        <f>TITRES_STAT!D1670</f>
        <v>13.788500000000001</v>
      </c>
      <c r="C1667" s="2">
        <f t="shared" si="197"/>
        <v>-7.3999999999987409E-3</v>
      </c>
      <c r="D1667" s="2">
        <f t="shared" si="198"/>
        <v>13.75592</v>
      </c>
      <c r="E1667" s="2">
        <f t="shared" si="200"/>
        <v>13.738900000000001</v>
      </c>
      <c r="F1667" s="2">
        <f t="shared" si="201"/>
        <v>13.74742</v>
      </c>
      <c r="G1667" s="2">
        <f t="shared" si="203"/>
        <v>13.691119999999998</v>
      </c>
      <c r="H1667" s="2">
        <f t="shared" si="199"/>
        <v>13.651897000000005</v>
      </c>
      <c r="I1667" s="2">
        <f t="array" ref="I1667">SUMPRODUCT(B1651:B1670, (ROW(B1651:B1670)-ROW(B1651)+1)) / (20*21/2)</f>
        <v>13.751733809523808</v>
      </c>
      <c r="J1667" s="2">
        <f t="shared" si="202"/>
        <v>13.742289751387395</v>
      </c>
      <c r="K1667" s="2">
        <f t="shared" si="204"/>
        <v>13.721610757000166</v>
      </c>
    </row>
    <row r="1668" spans="1:11" ht="13.5" x14ac:dyDescent="0.25">
      <c r="A1668" s="3">
        <f>TITRES_STAT!B1671</f>
        <v>44445</v>
      </c>
      <c r="B1668" s="17">
        <f>TITRES_STAT!D1671</f>
        <v>13.7811</v>
      </c>
      <c r="C1668" s="2">
        <f t="shared" ref="C1668:C1731" si="205">B1668-B1667</f>
        <v>-7.4000000000005173E-3</v>
      </c>
      <c r="D1668" s="2">
        <f t="shared" si="198"/>
        <v>13.77516</v>
      </c>
      <c r="E1668" s="2">
        <f t="shared" si="200"/>
        <v>13.748520000000003</v>
      </c>
      <c r="F1668" s="2">
        <f t="shared" si="201"/>
        <v>13.749639999999999</v>
      </c>
      <c r="G1668" s="2">
        <f t="shared" si="203"/>
        <v>13.690234</v>
      </c>
      <c r="H1668" s="2">
        <f t="shared" si="199"/>
        <v>13.655371000000004</v>
      </c>
      <c r="I1668" s="2">
        <f t="array" ref="I1668">SUMPRODUCT(B1652:B1671, (ROW(B1652:B1671)-ROW(B1652)+1)) / (20*21/2)</f>
        <v>13.752122380952377</v>
      </c>
      <c r="J1668" s="2">
        <f t="shared" si="202"/>
        <v>13.745985965540976</v>
      </c>
      <c r="K1668" s="2">
        <f t="shared" si="204"/>
        <v>13.723943668490355</v>
      </c>
    </row>
    <row r="1669" spans="1:11" ht="13.5" x14ac:dyDescent="0.25">
      <c r="A1669" s="3">
        <f>TITRES_STAT!B1672</f>
        <v>44446</v>
      </c>
      <c r="B1669" s="17">
        <f>TITRES_STAT!D1672</f>
        <v>13.758900000000001</v>
      </c>
      <c r="C1669" s="2">
        <f t="shared" si="205"/>
        <v>-2.2199999999999775E-2</v>
      </c>
      <c r="D1669" s="2">
        <f t="shared" si="198"/>
        <v>13.789959999999999</v>
      </c>
      <c r="E1669" s="2">
        <f t="shared" si="200"/>
        <v>13.752960000000002</v>
      </c>
      <c r="F1669" s="2">
        <f t="shared" si="201"/>
        <v>13.749639999999999</v>
      </c>
      <c r="G1669" s="2">
        <f t="shared" si="203"/>
        <v>13.689641999999999</v>
      </c>
      <c r="H1669" s="2">
        <f t="shared" si="199"/>
        <v>13.659375000000004</v>
      </c>
      <c r="I1669" s="2">
        <f t="array" ref="I1669">SUMPRODUCT(B1653:B1672, (ROW(B1653:B1672)-ROW(B1653)+1)) / (20*21/2)</f>
        <v>13.752687142857143</v>
      </c>
      <c r="J1669" s="2">
        <f t="shared" si="202"/>
        <v>13.747215873584693</v>
      </c>
      <c r="K1669" s="2">
        <f t="shared" si="204"/>
        <v>13.725314505020144</v>
      </c>
    </row>
    <row r="1670" spans="1:11" ht="13.5" x14ac:dyDescent="0.25">
      <c r="A1670" s="3">
        <f>TITRES_STAT!B1673</f>
        <v>44447</v>
      </c>
      <c r="B1670" s="17">
        <f>TITRES_STAT!D1673</f>
        <v>13.7515</v>
      </c>
      <c r="C1670" s="2">
        <f t="shared" si="205"/>
        <v>-7.4000000000005173E-3</v>
      </c>
      <c r="D1670" s="2">
        <f t="shared" ref="D1670:D1733" si="206">AVERAGE(B1666:B1670)</f>
        <v>13.775180000000001</v>
      </c>
      <c r="E1670" s="2">
        <f t="shared" si="200"/>
        <v>13.759619999999998</v>
      </c>
      <c r="F1670" s="2">
        <f t="shared" si="201"/>
        <v>13.747420000000002</v>
      </c>
      <c r="G1670" s="2">
        <f t="shared" si="203"/>
        <v>13.690973999999999</v>
      </c>
      <c r="H1670" s="2">
        <f t="shared" si="199"/>
        <v>13.663377500000006</v>
      </c>
      <c r="I1670" s="2">
        <f t="array" ref="I1670">SUMPRODUCT(B1654:B1673, (ROW(B1654:B1673)-ROW(B1654)+1)) / (20*21/2)</f>
        <v>13.750432857142858</v>
      </c>
      <c r="J1670" s="2">
        <f t="shared" si="202"/>
        <v>13.747623885624247</v>
      </c>
      <c r="K1670" s="2">
        <f t="shared" si="204"/>
        <v>13.726341387176216</v>
      </c>
    </row>
    <row r="1671" spans="1:11" ht="13.5" x14ac:dyDescent="0.25">
      <c r="A1671" s="3">
        <f>TITRES_STAT!B1674</f>
        <v>44448</v>
      </c>
      <c r="B1671" s="17">
        <f>TITRES_STAT!D1674</f>
        <v>13.7515</v>
      </c>
      <c r="C1671" s="2">
        <f t="shared" si="205"/>
        <v>0</v>
      </c>
      <c r="D1671" s="2">
        <f t="shared" si="206"/>
        <v>13.766300000000001</v>
      </c>
      <c r="E1671" s="2">
        <f t="shared" si="200"/>
        <v>13.764799999999999</v>
      </c>
      <c r="F1671" s="2">
        <f t="shared" si="201"/>
        <v>13.745570000000001</v>
      </c>
      <c r="G1671" s="2">
        <f t="shared" si="203"/>
        <v>13.692305999999999</v>
      </c>
      <c r="H1671" s="2">
        <f t="shared" si="199"/>
        <v>13.667380000000003</v>
      </c>
      <c r="I1671" s="2">
        <f t="array" ref="I1671">SUMPRODUCT(B1655:B1674, (ROW(B1655:B1674)-ROW(B1655)+1)) / (20*21/2)</f>
        <v>13.744654761904764</v>
      </c>
      <c r="J1671" s="2">
        <f t="shared" si="202"/>
        <v>13.747993039374318</v>
      </c>
      <c r="K1671" s="2">
        <f t="shared" si="204"/>
        <v>13.727327999443816</v>
      </c>
    </row>
    <row r="1672" spans="1:11" ht="13.5" x14ac:dyDescent="0.25">
      <c r="A1672" s="3">
        <f>TITRES_STAT!B1675</f>
        <v>44449</v>
      </c>
      <c r="B1672" s="17">
        <f>TITRES_STAT!D1675</f>
        <v>13.7515</v>
      </c>
      <c r="C1672" s="2">
        <f t="shared" si="205"/>
        <v>0</v>
      </c>
      <c r="D1672" s="2">
        <f t="shared" si="206"/>
        <v>13.758900000000001</v>
      </c>
      <c r="E1672" s="2">
        <f t="shared" si="200"/>
        <v>13.757409999999998</v>
      </c>
      <c r="F1672" s="2">
        <f t="shared" si="201"/>
        <v>13.745570000000001</v>
      </c>
      <c r="G1672" s="2">
        <f t="shared" si="203"/>
        <v>13.695265999999997</v>
      </c>
      <c r="H1672" s="2">
        <f t="shared" si="199"/>
        <v>13.671169000000003</v>
      </c>
      <c r="I1672" s="2">
        <f t="array" ref="I1672">SUMPRODUCT(B1656:B1675, (ROW(B1656:B1675)-ROW(B1656)+1)) / (20*21/2)</f>
        <v>13.739193809523812</v>
      </c>
      <c r="J1672" s="2">
        <f t="shared" si="202"/>
        <v>13.748327035624383</v>
      </c>
      <c r="K1672" s="2">
        <f t="shared" si="204"/>
        <v>13.728275921034253</v>
      </c>
    </row>
    <row r="1673" spans="1:11" ht="13.5" x14ac:dyDescent="0.25">
      <c r="A1673" s="3">
        <f>TITRES_STAT!B1676</f>
        <v>44452</v>
      </c>
      <c r="B1673" s="17">
        <f>TITRES_STAT!D1676</f>
        <v>13.7219</v>
      </c>
      <c r="C1673" s="2">
        <f t="shared" si="205"/>
        <v>-2.9600000000000293E-2</v>
      </c>
      <c r="D1673" s="2">
        <f t="shared" si="206"/>
        <v>13.747059999999999</v>
      </c>
      <c r="E1673" s="2">
        <f t="shared" si="200"/>
        <v>13.761109999999999</v>
      </c>
      <c r="F1673" s="2">
        <f t="shared" si="201"/>
        <v>13.745570000000001</v>
      </c>
      <c r="G1673" s="2">
        <f t="shared" si="203"/>
        <v>13.698965999999995</v>
      </c>
      <c r="H1673" s="2">
        <f t="shared" si="199"/>
        <v>13.674454000000001</v>
      </c>
      <c r="I1673" s="2">
        <f t="array" ref="I1673">SUMPRODUCT(B1657:B1676, (ROW(B1657:B1676)-ROW(B1657)+1)) / (20*21/2)</f>
        <v>13.732640476190475</v>
      </c>
      <c r="J1673" s="2">
        <f t="shared" si="202"/>
        <v>13.745810175088728</v>
      </c>
      <c r="K1673" s="2">
        <f t="shared" si="204"/>
        <v>13.728025884915263</v>
      </c>
    </row>
    <row r="1674" spans="1:11" ht="13.5" x14ac:dyDescent="0.25">
      <c r="A1674" s="3">
        <f>TITRES_STAT!B1677</f>
        <v>44453</v>
      </c>
      <c r="B1674" s="17">
        <f>TITRES_STAT!D1677</f>
        <v>13.684900000000001</v>
      </c>
      <c r="C1674" s="2">
        <f t="shared" si="205"/>
        <v>-3.6999999999999034E-2</v>
      </c>
      <c r="D1674" s="2">
        <f t="shared" si="206"/>
        <v>13.73226</v>
      </c>
      <c r="E1674" s="2">
        <f t="shared" si="200"/>
        <v>13.761109999999999</v>
      </c>
      <c r="F1674" s="2">
        <f t="shared" si="201"/>
        <v>13.742240000000001</v>
      </c>
      <c r="G1674" s="2">
        <f t="shared" si="203"/>
        <v>13.702219999999997</v>
      </c>
      <c r="H1674" s="2">
        <f t="shared" ref="H1674:H1737" si="207">AVERAGE(B1475:B1674)</f>
        <v>13.677447000000003</v>
      </c>
      <c r="I1674" s="2">
        <f t="array" ref="I1674">SUMPRODUCT(B1658:B1677, (ROW(B1658:B1677)-ROW(B1658)+1)) / (20*21/2)</f>
        <v>13.725805238095239</v>
      </c>
      <c r="J1674" s="2">
        <f t="shared" si="202"/>
        <v>13.74000920603266</v>
      </c>
      <c r="K1674" s="2">
        <f t="shared" si="204"/>
        <v>13.726334673742118</v>
      </c>
    </row>
    <row r="1675" spans="1:11" ht="13.5" x14ac:dyDescent="0.25">
      <c r="A1675" s="3">
        <f>TITRES_STAT!B1678</f>
        <v>44454</v>
      </c>
      <c r="B1675" s="17">
        <f>TITRES_STAT!D1678</f>
        <v>13.684900000000001</v>
      </c>
      <c r="C1675" s="2">
        <f t="shared" si="205"/>
        <v>0</v>
      </c>
      <c r="D1675" s="2">
        <f t="shared" si="206"/>
        <v>13.71894</v>
      </c>
      <c r="E1675" s="2">
        <f t="shared" si="200"/>
        <v>13.747059999999999</v>
      </c>
      <c r="F1675" s="2">
        <f t="shared" si="201"/>
        <v>13.738910000000001</v>
      </c>
      <c r="G1675" s="2">
        <f t="shared" si="203"/>
        <v>13.705917999999997</v>
      </c>
      <c r="H1675" s="2">
        <f t="shared" si="207"/>
        <v>13.679301000000002</v>
      </c>
      <c r="I1675" s="2">
        <f t="array" ref="I1675">SUMPRODUCT(B1659:B1678, (ROW(B1659:B1678)-ROW(B1659)+1)) / (20*21/2)</f>
        <v>13.721471904761904</v>
      </c>
      <c r="J1675" s="2">
        <f t="shared" si="202"/>
        <v>13.734760710220026</v>
      </c>
      <c r="K1675" s="2">
        <f t="shared" si="204"/>
        <v>13.724709784575762</v>
      </c>
    </row>
    <row r="1676" spans="1:11" ht="13.5" x14ac:dyDescent="0.25">
      <c r="A1676" s="3">
        <f>TITRES_STAT!B1679</f>
        <v>44455</v>
      </c>
      <c r="B1676" s="17">
        <f>TITRES_STAT!D1679</f>
        <v>13.6701</v>
      </c>
      <c r="C1676" s="2">
        <f t="shared" si="205"/>
        <v>-1.4800000000001035E-2</v>
      </c>
      <c r="D1676" s="2">
        <f t="shared" si="206"/>
        <v>13.70266</v>
      </c>
      <c r="E1676" s="2">
        <f t="shared" ref="E1676:E1739" si="208">AVERAGE(B1667:B1676)</f>
        <v>13.73448</v>
      </c>
      <c r="F1676" s="2">
        <f t="shared" si="201"/>
        <v>13.734469999999998</v>
      </c>
      <c r="G1676" s="2">
        <f t="shared" si="203"/>
        <v>13.71006</v>
      </c>
      <c r="H1676" s="2">
        <f t="shared" si="207"/>
        <v>13.680725000000002</v>
      </c>
      <c r="I1676" s="2">
        <f t="array" ref="I1676">SUMPRODUCT(B1660:B1679, (ROW(B1660:B1679)-ROW(B1660)+1)) / (20*21/2)</f>
        <v>13.71643380952381</v>
      </c>
      <c r="J1676" s="2">
        <f t="shared" si="202"/>
        <v>13.728602547341929</v>
      </c>
      <c r="K1676" s="2">
        <f t="shared" si="204"/>
        <v>13.722568224396321</v>
      </c>
    </row>
    <row r="1677" spans="1:11" ht="13.5" x14ac:dyDescent="0.25">
      <c r="A1677" s="3">
        <f>TITRES_STAT!B1680</f>
        <v>44456</v>
      </c>
      <c r="B1677" s="17">
        <f>TITRES_STAT!D1680</f>
        <v>13.662699999999999</v>
      </c>
      <c r="C1677" s="2">
        <f t="shared" si="205"/>
        <v>-7.4000000000005173E-3</v>
      </c>
      <c r="D1677" s="2">
        <f t="shared" si="206"/>
        <v>13.684899999999999</v>
      </c>
      <c r="E1677" s="2">
        <f t="shared" si="208"/>
        <v>13.7219</v>
      </c>
      <c r="F1677" s="2">
        <f t="shared" si="201"/>
        <v>13.730399999999999</v>
      </c>
      <c r="G1677" s="2">
        <f t="shared" si="203"/>
        <v>13.713314</v>
      </c>
      <c r="H1677" s="2">
        <f t="shared" si="207"/>
        <v>13.681969500000001</v>
      </c>
      <c r="I1677" s="2">
        <f t="array" ref="I1677">SUMPRODUCT(B1661:B1680, (ROW(B1661:B1680)-ROW(B1661)+1)) / (20*21/2)</f>
        <v>13.705229047619046</v>
      </c>
      <c r="J1677" s="2">
        <f t="shared" si="202"/>
        <v>13.722326114261746</v>
      </c>
      <c r="K1677" s="2">
        <f t="shared" si="204"/>
        <v>13.720220450890585</v>
      </c>
    </row>
    <row r="1678" spans="1:11" ht="13.5" x14ac:dyDescent="0.25">
      <c r="A1678" s="3">
        <f>TITRES_STAT!B1681</f>
        <v>44459</v>
      </c>
      <c r="B1678" s="17">
        <f>TITRES_STAT!D1681</f>
        <v>13.684900000000001</v>
      </c>
      <c r="C1678" s="2">
        <f t="shared" si="205"/>
        <v>2.2200000000001552E-2</v>
      </c>
      <c r="D1678" s="2">
        <f t="shared" si="206"/>
        <v>13.6775</v>
      </c>
      <c r="E1678" s="2">
        <f t="shared" si="208"/>
        <v>13.712280000000002</v>
      </c>
      <c r="F1678" s="2">
        <f t="shared" si="201"/>
        <v>13.730399999999999</v>
      </c>
      <c r="G1678" s="2">
        <f t="shared" si="203"/>
        <v>13.715681999999999</v>
      </c>
      <c r="H1678" s="2">
        <f t="shared" si="207"/>
        <v>13.681865500000001</v>
      </c>
      <c r="I1678" s="2">
        <f t="array" ref="I1678">SUMPRODUCT(B1662:B1681, (ROW(B1662:B1681)-ROW(B1662)+1)) / (20*21/2)</f>
        <v>13.701424285714289</v>
      </c>
      <c r="J1678" s="2">
        <f t="shared" si="202"/>
        <v>13.718761722427296</v>
      </c>
      <c r="K1678" s="2">
        <f t="shared" si="204"/>
        <v>13.718835335169386</v>
      </c>
    </row>
    <row r="1679" spans="1:11" ht="13.5" x14ac:dyDescent="0.25">
      <c r="A1679" s="3">
        <f>TITRES_STAT!B1682</f>
        <v>44460</v>
      </c>
      <c r="B1679" s="17">
        <f>TITRES_STAT!D1682</f>
        <v>13.6775</v>
      </c>
      <c r="C1679" s="2">
        <f t="shared" si="205"/>
        <v>-7.4000000000005173E-3</v>
      </c>
      <c r="D1679" s="2">
        <f t="shared" si="206"/>
        <v>13.676019999999999</v>
      </c>
      <c r="E1679" s="2">
        <f t="shared" si="208"/>
        <v>13.704140000000001</v>
      </c>
      <c r="F1679" s="2">
        <f t="shared" si="201"/>
        <v>13.728550000000002</v>
      </c>
      <c r="G1679" s="2">
        <f t="shared" si="203"/>
        <v>13.718050000000003</v>
      </c>
      <c r="H1679" s="2">
        <f t="shared" si="207"/>
        <v>13.6829705</v>
      </c>
      <c r="I1679" s="2">
        <f t="array" ref="I1679">SUMPRODUCT(B1663:B1682, (ROW(B1663:B1682)-ROW(B1663)+1)) / (20*21/2)</f>
        <v>13.697690000000001</v>
      </c>
      <c r="J1679" s="2">
        <f t="shared" si="202"/>
        <v>13.714832034577078</v>
      </c>
      <c r="K1679" s="2">
        <f t="shared" si="204"/>
        <v>13.717214341633333</v>
      </c>
    </row>
    <row r="1680" spans="1:11" ht="13.5" x14ac:dyDescent="0.25">
      <c r="A1680" s="3">
        <f>TITRES_STAT!B1683</f>
        <v>44461</v>
      </c>
      <c r="B1680" s="17">
        <f>TITRES_STAT!D1683</f>
        <v>13.610900000000001</v>
      </c>
      <c r="C1680" s="2">
        <f t="shared" si="205"/>
        <v>-6.6599999999999326E-2</v>
      </c>
      <c r="D1680" s="2">
        <f t="shared" si="206"/>
        <v>13.66122</v>
      </c>
      <c r="E1680" s="2">
        <f t="shared" si="208"/>
        <v>13.69008</v>
      </c>
      <c r="F1680" s="2">
        <f t="shared" si="201"/>
        <v>13.724849999999998</v>
      </c>
      <c r="G1680" s="2">
        <f t="shared" si="203"/>
        <v>13.716866000000003</v>
      </c>
      <c r="H1680" s="2">
        <f t="shared" si="207"/>
        <v>13.683742500000001</v>
      </c>
      <c r="I1680" s="2">
        <f t="array" ref="I1680">SUMPRODUCT(B1664:B1683, (ROW(B1664:B1683)-ROW(B1664)+1)) / (20*21/2)</f>
        <v>13.693920000000002</v>
      </c>
      <c r="J1680" s="2">
        <f t="shared" si="202"/>
        <v>13.704933745569738</v>
      </c>
      <c r="K1680" s="2">
        <f t="shared" si="204"/>
        <v>13.71304515176536</v>
      </c>
    </row>
    <row r="1681" spans="1:11" ht="13.5" x14ac:dyDescent="0.25">
      <c r="A1681" s="3">
        <f>TITRES_STAT!B1684</f>
        <v>44462</v>
      </c>
      <c r="B1681" s="17">
        <f>TITRES_STAT!D1684</f>
        <v>13.684900000000001</v>
      </c>
      <c r="C1681" s="2">
        <f t="shared" si="205"/>
        <v>7.3999999999999844E-2</v>
      </c>
      <c r="D1681" s="2">
        <f t="shared" si="206"/>
        <v>13.664180000000002</v>
      </c>
      <c r="E1681" s="2">
        <f t="shared" si="208"/>
        <v>13.683420000000002</v>
      </c>
      <c r="F1681" s="2">
        <f t="shared" si="201"/>
        <v>13.724110000000001</v>
      </c>
      <c r="G1681" s="2">
        <f t="shared" si="203"/>
        <v>13.717013999999999</v>
      </c>
      <c r="H1681" s="2">
        <f t="shared" si="207"/>
        <v>13.683994500000001</v>
      </c>
      <c r="I1681" s="2">
        <f t="array" ref="I1681">SUMPRODUCT(B1665:B1684, (ROW(B1665:B1684)-ROW(B1665)+1)) / (20*21/2)</f>
        <v>13.69089</v>
      </c>
      <c r="J1681" s="2">
        <f t="shared" si="202"/>
        <v>13.70302576980119</v>
      </c>
      <c r="K1681" s="2">
        <f t="shared" si="204"/>
        <v>13.711941420323583</v>
      </c>
    </row>
    <row r="1682" spans="1:11" ht="13.5" x14ac:dyDescent="0.25">
      <c r="A1682" s="3">
        <f>TITRES_STAT!B1685</f>
        <v>44463</v>
      </c>
      <c r="B1682" s="17">
        <f>TITRES_STAT!D1685</f>
        <v>13.684900000000001</v>
      </c>
      <c r="C1682" s="2">
        <f t="shared" si="205"/>
        <v>0</v>
      </c>
      <c r="D1682" s="2">
        <f t="shared" si="206"/>
        <v>13.668620000000001</v>
      </c>
      <c r="E1682" s="2">
        <f t="shared" si="208"/>
        <v>13.676759999999998</v>
      </c>
      <c r="F1682" s="2">
        <f t="shared" si="201"/>
        <v>13.717085000000003</v>
      </c>
      <c r="G1682" s="2">
        <f t="shared" si="203"/>
        <v>13.717013999999999</v>
      </c>
      <c r="H1682" s="2">
        <f t="shared" si="207"/>
        <v>13.684780500000004</v>
      </c>
      <c r="I1682" s="2">
        <f t="array" ref="I1682">SUMPRODUCT(B1666:B1685, (ROW(B1666:B1685)-ROW(B1666)+1)) / (20*21/2)</f>
        <v>13.687860000000002</v>
      </c>
      <c r="J1682" s="2">
        <f t="shared" si="202"/>
        <v>13.701299506010599</v>
      </c>
      <c r="K1682" s="2">
        <f t="shared" si="204"/>
        <v>13.710880972467757</v>
      </c>
    </row>
    <row r="1683" spans="1:11" ht="13.5" x14ac:dyDescent="0.25">
      <c r="A1683" s="3">
        <f>TITRES_STAT!B1686</f>
        <v>44466</v>
      </c>
      <c r="B1683" s="17">
        <f>TITRES_STAT!D1686</f>
        <v>13.6775</v>
      </c>
      <c r="C1683" s="2">
        <f t="shared" si="205"/>
        <v>-7.4000000000005173E-3</v>
      </c>
      <c r="D1683" s="2">
        <f t="shared" si="206"/>
        <v>13.66714</v>
      </c>
      <c r="E1683" s="2">
        <f t="shared" si="208"/>
        <v>13.672319999999999</v>
      </c>
      <c r="F1683" s="2">
        <f t="shared" si="201"/>
        <v>13.716714999999999</v>
      </c>
      <c r="G1683" s="2">
        <f t="shared" si="203"/>
        <v>13.717013999999999</v>
      </c>
      <c r="H1683" s="2">
        <f t="shared" si="207"/>
        <v>13.685885500000001</v>
      </c>
      <c r="I1683" s="2">
        <f t="array" ref="I1683">SUMPRODUCT(B1667:B1686, (ROW(B1667:B1686)-ROW(B1667)+1)) / (20*21/2)</f>
        <v>13.698879999999999</v>
      </c>
      <c r="J1683" s="2">
        <f t="shared" si="202"/>
        <v>13.699032886390542</v>
      </c>
      <c r="K1683" s="2">
        <f t="shared" si="204"/>
        <v>13.709571914723925</v>
      </c>
    </row>
    <row r="1684" spans="1:11" ht="13.5" x14ac:dyDescent="0.25">
      <c r="A1684" s="3">
        <f>TITRES_STAT!B1687</f>
        <v>44467</v>
      </c>
      <c r="B1684" s="17">
        <f>TITRES_STAT!D1687</f>
        <v>13.684900000000001</v>
      </c>
      <c r="C1684" s="2">
        <f t="shared" si="205"/>
        <v>7.4000000000005173E-3</v>
      </c>
      <c r="D1684" s="2">
        <f t="shared" si="206"/>
        <v>13.668620000000001</v>
      </c>
      <c r="E1684" s="2">
        <f t="shared" si="208"/>
        <v>13.672319999999999</v>
      </c>
      <c r="F1684" s="2">
        <f t="shared" ref="F1684:F1747" si="209">AVERAGE(B1665:B1684)</f>
        <v>13.716715000000002</v>
      </c>
      <c r="G1684" s="2">
        <f t="shared" si="203"/>
        <v>13.717162</v>
      </c>
      <c r="H1684" s="2">
        <f t="shared" si="207"/>
        <v>13.686671500000005</v>
      </c>
      <c r="I1684" s="2">
        <f t="array" ref="I1684">SUMPRODUCT(B1668:B1687, (ROW(B1668:B1687)-ROW(B1668)+1)) / (20*21/2)</f>
        <v>13.703426190476192</v>
      </c>
      <c r="J1684" s="2">
        <f t="shared" si="202"/>
        <v>13.697686897210492</v>
      </c>
      <c r="K1684" s="2">
        <f t="shared" si="204"/>
        <v>13.708604388656322</v>
      </c>
    </row>
    <row r="1685" spans="1:11" ht="13.5" x14ac:dyDescent="0.25">
      <c r="A1685" s="3">
        <f>TITRES_STAT!B1688</f>
        <v>44468</v>
      </c>
      <c r="B1685" s="17">
        <f>TITRES_STAT!D1688</f>
        <v>13.684900000000001</v>
      </c>
      <c r="C1685" s="2">
        <f t="shared" si="205"/>
        <v>0</v>
      </c>
      <c r="D1685" s="2">
        <f t="shared" si="206"/>
        <v>13.683420000000002</v>
      </c>
      <c r="E1685" s="2">
        <f t="shared" si="208"/>
        <v>13.672319999999999</v>
      </c>
      <c r="F1685" s="2">
        <f t="shared" si="209"/>
        <v>13.709690000000004</v>
      </c>
      <c r="G1685" s="2">
        <f t="shared" si="203"/>
        <v>13.720711999999999</v>
      </c>
      <c r="H1685" s="2">
        <f t="shared" si="207"/>
        <v>13.687457500000004</v>
      </c>
      <c r="I1685" s="2">
        <f t="array" ref="I1685">SUMPRODUCT(B1669:B1688, (ROW(B1669:B1688)-ROW(B1669)+1)) / (20*21/2)</f>
        <v>13.708113333333335</v>
      </c>
      <c r="J1685" s="2">
        <f t="shared" ref="J1685:J1748" si="210">$J$4*B1685+J1684*(1-$J$4)</f>
        <v>13.696469097476161</v>
      </c>
      <c r="K1685" s="2">
        <f t="shared" si="204"/>
        <v>13.707674804787448</v>
      </c>
    </row>
    <row r="1686" spans="1:11" ht="13.5" x14ac:dyDescent="0.25">
      <c r="A1686" s="3">
        <f>TITRES_STAT!B1689</f>
        <v>44469</v>
      </c>
      <c r="B1686" s="17">
        <f>TITRES_STAT!D1689</f>
        <v>13.8254</v>
      </c>
      <c r="C1686" s="2">
        <f t="shared" si="205"/>
        <v>0.1404999999999994</v>
      </c>
      <c r="D1686" s="2">
        <f t="shared" si="206"/>
        <v>13.711519999999998</v>
      </c>
      <c r="E1686" s="2">
        <f t="shared" si="208"/>
        <v>13.687850000000001</v>
      </c>
      <c r="F1686" s="2">
        <f t="shared" si="209"/>
        <v>13.711164999999999</v>
      </c>
      <c r="G1686" s="2">
        <f t="shared" si="203"/>
        <v>13.723522000000001</v>
      </c>
      <c r="H1686" s="2">
        <f t="shared" si="207"/>
        <v>13.688981500000004</v>
      </c>
      <c r="I1686" s="2">
        <f t="array" ref="I1686">SUMPRODUCT(B1670:B1689, (ROW(B1670:B1689)-ROW(B1670)+1)) / (20*21/2)</f>
        <v>13.705858571428569</v>
      </c>
      <c r="J1686" s="2">
        <f t="shared" si="210"/>
        <v>13.70874823104986</v>
      </c>
      <c r="K1686" s="2">
        <f t="shared" si="204"/>
        <v>13.71229147910951</v>
      </c>
    </row>
    <row r="1687" spans="1:11" ht="13.5" x14ac:dyDescent="0.25">
      <c r="A1687" s="3">
        <f>TITRES_STAT!B1690</f>
        <v>44470</v>
      </c>
      <c r="B1687" s="17">
        <f>TITRES_STAT!D1690</f>
        <v>13.758900000000001</v>
      </c>
      <c r="C1687" s="2">
        <f t="shared" si="205"/>
        <v>-6.6499999999999559E-2</v>
      </c>
      <c r="D1687" s="2">
        <f t="shared" si="206"/>
        <v>13.726320000000001</v>
      </c>
      <c r="E1687" s="2">
        <f t="shared" si="208"/>
        <v>13.697470000000001</v>
      </c>
      <c r="F1687" s="2">
        <f t="shared" si="209"/>
        <v>13.709684999999999</v>
      </c>
      <c r="G1687" s="2">
        <f t="shared" si="203"/>
        <v>13.725150000000001</v>
      </c>
      <c r="H1687" s="2">
        <f t="shared" si="207"/>
        <v>13.690137500000002</v>
      </c>
      <c r="I1687" s="2">
        <f t="array" ref="I1687">SUMPRODUCT(B1671:B1690, (ROW(B1671:B1690)-ROW(B1671)+1)) / (20*21/2)</f>
        <v>13.703956190476191</v>
      </c>
      <c r="J1687" s="2">
        <f t="shared" si="210"/>
        <v>13.713524589997492</v>
      </c>
      <c r="K1687" s="2">
        <f t="shared" si="204"/>
        <v>13.71411926424247</v>
      </c>
    </row>
    <row r="1688" spans="1:11" ht="13.5" x14ac:dyDescent="0.25">
      <c r="A1688" s="3">
        <f>TITRES_STAT!B1691</f>
        <v>44473</v>
      </c>
      <c r="B1688" s="17">
        <f>TITRES_STAT!D1691</f>
        <v>13.758900000000001</v>
      </c>
      <c r="C1688" s="2">
        <f t="shared" si="205"/>
        <v>0</v>
      </c>
      <c r="D1688" s="2">
        <f t="shared" si="206"/>
        <v>13.742599999999999</v>
      </c>
      <c r="E1688" s="2">
        <f t="shared" si="208"/>
        <v>13.70487</v>
      </c>
      <c r="F1688" s="2">
        <f t="shared" si="209"/>
        <v>13.708575</v>
      </c>
      <c r="G1688" s="2">
        <f t="shared" si="203"/>
        <v>13.726630000000002</v>
      </c>
      <c r="H1688" s="2">
        <f t="shared" si="207"/>
        <v>13.691293500000004</v>
      </c>
      <c r="I1688" s="2">
        <f t="array" ref="I1688">SUMPRODUCT(B1672:B1691, (ROW(B1672:B1691)-ROW(B1672)+1)) / (20*21/2)</f>
        <v>13.713637619047621</v>
      </c>
      <c r="J1688" s="2">
        <f t="shared" si="210"/>
        <v>13.717846057616779</v>
      </c>
      <c r="K1688" s="2">
        <f t="shared" si="204"/>
        <v>13.71587537152708</v>
      </c>
    </row>
    <row r="1689" spans="1:11" ht="13.5" x14ac:dyDescent="0.25">
      <c r="A1689" s="3">
        <f>TITRES_STAT!B1692</f>
        <v>44474</v>
      </c>
      <c r="B1689" s="17">
        <f>TITRES_STAT!D1692</f>
        <v>13.684900000000001</v>
      </c>
      <c r="C1689" s="2">
        <f t="shared" si="205"/>
        <v>-7.3999999999999844E-2</v>
      </c>
      <c r="D1689" s="2">
        <f t="shared" si="206"/>
        <v>13.742599999999999</v>
      </c>
      <c r="E1689" s="2">
        <f t="shared" si="208"/>
        <v>13.705610000000002</v>
      </c>
      <c r="F1689" s="2">
        <f t="shared" si="209"/>
        <v>13.704875000000005</v>
      </c>
      <c r="G1689" s="2">
        <f t="shared" si="203"/>
        <v>13.72663</v>
      </c>
      <c r="H1689" s="2">
        <f t="shared" si="207"/>
        <v>13.692079500000002</v>
      </c>
      <c r="I1689" s="2">
        <f t="array" ref="I1689">SUMPRODUCT(B1673:B1692, (ROW(B1673:B1692)-ROW(B1673)+1)) / (20*21/2)</f>
        <v>13.721672857142858</v>
      </c>
      <c r="J1689" s="2">
        <f t="shared" si="210"/>
        <v>13.714708337843753</v>
      </c>
      <c r="K1689" s="2">
        <f t="shared" si="204"/>
        <v>13.714660651075038</v>
      </c>
    </row>
    <row r="1690" spans="1:11" ht="13.5" x14ac:dyDescent="0.25">
      <c r="A1690" s="3">
        <f>TITRES_STAT!B1693</f>
        <v>44475</v>
      </c>
      <c r="B1690" s="17">
        <f>TITRES_STAT!D1693</f>
        <v>13.684900000000001</v>
      </c>
      <c r="C1690" s="2">
        <f t="shared" si="205"/>
        <v>0</v>
      </c>
      <c r="D1690" s="2">
        <f t="shared" si="206"/>
        <v>13.742599999999999</v>
      </c>
      <c r="E1690" s="2">
        <f t="shared" si="208"/>
        <v>13.713010000000001</v>
      </c>
      <c r="F1690" s="2">
        <f t="shared" si="209"/>
        <v>13.701545000000005</v>
      </c>
      <c r="G1690" s="2">
        <f t="shared" si="203"/>
        <v>13.726926000000001</v>
      </c>
      <c r="H1690" s="2">
        <f t="shared" si="207"/>
        <v>13.692865500000005</v>
      </c>
      <c r="I1690" s="2">
        <f t="array" ref="I1690">SUMPRODUCT(B1674:B1693, (ROW(B1674:B1693)-ROW(B1674)+1)) / (20*21/2)</f>
        <v>13.717550952380952</v>
      </c>
      <c r="J1690" s="2">
        <f t="shared" si="210"/>
        <v>13.711869448525299</v>
      </c>
      <c r="K1690" s="2">
        <f t="shared" si="204"/>
        <v>13.713493566719155</v>
      </c>
    </row>
    <row r="1691" spans="1:11" ht="13.5" x14ac:dyDescent="0.25">
      <c r="A1691" s="3">
        <f>TITRES_STAT!B1694</f>
        <v>44476</v>
      </c>
      <c r="B1691" s="17">
        <f>TITRES_STAT!D1694</f>
        <v>13.8032</v>
      </c>
      <c r="C1691" s="2">
        <f t="shared" si="205"/>
        <v>0.11829999999999963</v>
      </c>
      <c r="D1691" s="2">
        <f t="shared" si="206"/>
        <v>13.738159999999999</v>
      </c>
      <c r="E1691" s="2">
        <f t="shared" si="208"/>
        <v>13.724839999999997</v>
      </c>
      <c r="F1691" s="2">
        <f t="shared" si="209"/>
        <v>13.704130000000003</v>
      </c>
      <c r="G1691" s="2">
        <f t="shared" si="203"/>
        <v>13.729291999999997</v>
      </c>
      <c r="H1691" s="2">
        <f t="shared" si="207"/>
        <v>13.694314000000004</v>
      </c>
      <c r="I1691" s="2">
        <f t="array" ref="I1691">SUMPRODUCT(B1675:B1694, (ROW(B1675:B1694)-ROW(B1675)+1)) / (20*21/2)</f>
        <v>13.71582523809524</v>
      </c>
      <c r="J1691" s="2">
        <f t="shared" si="210"/>
        <v>13.720567596284795</v>
      </c>
      <c r="K1691" s="2">
        <f t="shared" si="204"/>
        <v>13.717011466063502</v>
      </c>
    </row>
    <row r="1692" spans="1:11" ht="13.5" x14ac:dyDescent="0.25">
      <c r="A1692" s="3">
        <f>TITRES_STAT!B1695</f>
        <v>44477</v>
      </c>
      <c r="B1692" s="17">
        <f>TITRES_STAT!D1695</f>
        <v>13.788500000000001</v>
      </c>
      <c r="C1692" s="2">
        <f t="shared" si="205"/>
        <v>-1.4699999999999491E-2</v>
      </c>
      <c r="D1692" s="2">
        <f t="shared" si="206"/>
        <v>13.74408</v>
      </c>
      <c r="E1692" s="2">
        <f t="shared" si="208"/>
        <v>13.735200000000001</v>
      </c>
      <c r="F1692" s="2">
        <f t="shared" si="209"/>
        <v>13.70598</v>
      </c>
      <c r="G1692" s="2">
        <f t="shared" si="203"/>
        <v>13.729884</v>
      </c>
      <c r="H1692" s="2">
        <f t="shared" si="207"/>
        <v>13.695653500000002</v>
      </c>
      <c r="I1692" s="2">
        <f t="array" ref="I1692">SUMPRODUCT(B1676:B1695, (ROW(B1676:B1695)-ROW(B1676)+1)) / (20*21/2)</f>
        <v>13.71198523809524</v>
      </c>
      <c r="J1692" s="2">
        <f t="shared" si="210"/>
        <v>13.727037349019577</v>
      </c>
      <c r="K1692" s="2">
        <f t="shared" si="204"/>
        <v>13.71981493798258</v>
      </c>
    </row>
    <row r="1693" spans="1:11" ht="13.5" x14ac:dyDescent="0.25">
      <c r="A1693" s="3">
        <f>TITRES_STAT!B1696</f>
        <v>44480</v>
      </c>
      <c r="B1693" s="17">
        <f>TITRES_STAT!D1696</f>
        <v>13.662699999999999</v>
      </c>
      <c r="C1693" s="2">
        <f t="shared" si="205"/>
        <v>-0.12580000000000169</v>
      </c>
      <c r="D1693" s="2">
        <f t="shared" si="206"/>
        <v>13.72484</v>
      </c>
      <c r="E1693" s="2">
        <f t="shared" si="208"/>
        <v>13.73372</v>
      </c>
      <c r="F1693" s="2">
        <f t="shared" si="209"/>
        <v>13.70302</v>
      </c>
      <c r="G1693" s="2">
        <f t="shared" si="203"/>
        <v>13.728107999999999</v>
      </c>
      <c r="H1693" s="2">
        <f t="shared" si="207"/>
        <v>13.696115000000004</v>
      </c>
      <c r="I1693" s="2">
        <f t="array" ref="I1693">SUMPRODUCT(B1677:B1696, (ROW(B1677:B1696)-ROW(B1677)+1)) / (20*21/2)</f>
        <v>13.710365238095237</v>
      </c>
      <c r="J1693" s="2">
        <f t="shared" si="210"/>
        <v>13.720909982446283</v>
      </c>
      <c r="K1693" s="2">
        <f t="shared" si="204"/>
        <v>13.717575136493068</v>
      </c>
    </row>
    <row r="1694" spans="1:11" ht="13.5" x14ac:dyDescent="0.25">
      <c r="A1694" s="3">
        <f>TITRES_STAT!B1697</f>
        <v>44481</v>
      </c>
      <c r="B1694" s="17">
        <f>TITRES_STAT!D1697</f>
        <v>13.684900000000001</v>
      </c>
      <c r="C1694" s="2">
        <f t="shared" si="205"/>
        <v>2.2200000000001552E-2</v>
      </c>
      <c r="D1694" s="2">
        <f t="shared" si="206"/>
        <v>13.72484</v>
      </c>
      <c r="E1694" s="2">
        <f t="shared" si="208"/>
        <v>13.73372</v>
      </c>
      <c r="F1694" s="2">
        <f t="shared" si="209"/>
        <v>13.70302</v>
      </c>
      <c r="G1694" s="2">
        <f t="shared" si="203"/>
        <v>13.726923999999999</v>
      </c>
      <c r="H1694" s="2">
        <f t="shared" si="207"/>
        <v>13.696865500000007</v>
      </c>
      <c r="I1694" s="2">
        <f t="array" ref="I1694">SUMPRODUCT(B1678:B1697, (ROW(B1678:B1697)-ROW(B1678)+1)) / (20*21/2)</f>
        <v>13.712198571428575</v>
      </c>
      <c r="J1694" s="2">
        <f t="shared" si="210"/>
        <v>13.717480460308543</v>
      </c>
      <c r="K1694" s="2">
        <f t="shared" si="204"/>
        <v>13.71629375859138</v>
      </c>
    </row>
    <row r="1695" spans="1:11" ht="13.5" x14ac:dyDescent="0.25">
      <c r="A1695" s="3">
        <f>TITRES_STAT!B1698</f>
        <v>44482</v>
      </c>
      <c r="B1695" s="17">
        <f>TITRES_STAT!D1698</f>
        <v>13.662699999999999</v>
      </c>
      <c r="C1695" s="2">
        <f t="shared" si="205"/>
        <v>-2.2200000000001552E-2</v>
      </c>
      <c r="D1695" s="2">
        <f t="shared" si="206"/>
        <v>13.720400000000001</v>
      </c>
      <c r="E1695" s="2">
        <f t="shared" si="208"/>
        <v>13.7315</v>
      </c>
      <c r="F1695" s="2">
        <f t="shared" si="209"/>
        <v>13.701910000000002</v>
      </c>
      <c r="G1695" s="2">
        <f t="shared" si="203"/>
        <v>13.725887999999998</v>
      </c>
      <c r="H1695" s="2">
        <f t="shared" si="207"/>
        <v>13.697540500000004</v>
      </c>
      <c r="I1695" s="2">
        <f t="array" ref="I1695">SUMPRODUCT(B1679:B1698, (ROW(B1679:B1698)-ROW(B1679)+1)) / (20*21/2)</f>
        <v>13.710226190476188</v>
      </c>
      <c r="J1695" s="2">
        <f t="shared" si="210"/>
        <v>13.712263273612491</v>
      </c>
      <c r="K1695" s="2">
        <f t="shared" si="204"/>
        <v>13.71419204256819</v>
      </c>
    </row>
    <row r="1696" spans="1:11" ht="13.5" x14ac:dyDescent="0.25">
      <c r="A1696" s="3">
        <f>TITRES_STAT!B1699</f>
        <v>44483</v>
      </c>
      <c r="B1696" s="17">
        <f>TITRES_STAT!D1699</f>
        <v>13.684900000000001</v>
      </c>
      <c r="C1696" s="2">
        <f t="shared" si="205"/>
        <v>2.2200000000001552E-2</v>
      </c>
      <c r="D1696" s="2">
        <f t="shared" si="206"/>
        <v>13.69674</v>
      </c>
      <c r="E1696" s="2">
        <f t="shared" si="208"/>
        <v>13.717449999999999</v>
      </c>
      <c r="F1696" s="2">
        <f t="shared" si="209"/>
        <v>13.702650000000002</v>
      </c>
      <c r="G1696" s="2">
        <f t="shared" si="203"/>
        <v>13.725295999999998</v>
      </c>
      <c r="H1696" s="2">
        <f t="shared" si="207"/>
        <v>13.698362000000005</v>
      </c>
      <c r="I1696" s="2">
        <f t="array" ref="I1696">SUMPRODUCT(B1680:B1699, (ROW(B1680:B1699)-ROW(B1680)+1)) / (20*21/2)</f>
        <v>13.708253809523811</v>
      </c>
      <c r="J1696" s="2">
        <f t="shared" si="210"/>
        <v>13.709657247554158</v>
      </c>
      <c r="K1696" s="2">
        <f t="shared" si="204"/>
        <v>13.713043335016497</v>
      </c>
    </row>
    <row r="1697" spans="1:11" ht="13.5" x14ac:dyDescent="0.25">
      <c r="A1697" s="3">
        <f>TITRES_STAT!B1700</f>
        <v>44488</v>
      </c>
      <c r="B1697" s="17">
        <f>TITRES_STAT!D1700</f>
        <v>13.7219</v>
      </c>
      <c r="C1697" s="2">
        <f t="shared" si="205"/>
        <v>3.6999999999999034E-2</v>
      </c>
      <c r="D1697" s="2">
        <f t="shared" si="206"/>
        <v>13.683420000000002</v>
      </c>
      <c r="E1697" s="2">
        <f t="shared" si="208"/>
        <v>13.713749999999999</v>
      </c>
      <c r="F1697" s="2">
        <f t="shared" si="209"/>
        <v>13.705610000000002</v>
      </c>
      <c r="G1697" s="2">
        <f t="shared" si="203"/>
        <v>13.725591999999999</v>
      </c>
      <c r="H1697" s="2">
        <f t="shared" si="207"/>
        <v>13.699724500000004</v>
      </c>
      <c r="I1697" s="2">
        <f t="array" ref="I1697">SUMPRODUCT(B1681:B1700, (ROW(B1681:B1700)-ROW(B1681)+1)) / (20*21/2)</f>
        <v>13.709770000000001</v>
      </c>
      <c r="J1697" s="2">
        <f t="shared" si="210"/>
        <v>13.710823223977572</v>
      </c>
      <c r="K1697" s="2">
        <f t="shared" si="204"/>
        <v>13.71339065521193</v>
      </c>
    </row>
    <row r="1698" spans="1:11" ht="13.5" x14ac:dyDescent="0.25">
      <c r="A1698" s="3">
        <f>TITRES_STAT!B1701</f>
        <v>44489</v>
      </c>
      <c r="B1698" s="17">
        <f>TITRES_STAT!D1701</f>
        <v>13.684900000000001</v>
      </c>
      <c r="C1698" s="2">
        <f t="shared" si="205"/>
        <v>-3.6999999999999034E-2</v>
      </c>
      <c r="D1698" s="2">
        <f t="shared" si="206"/>
        <v>13.687860000000001</v>
      </c>
      <c r="E1698" s="2">
        <f t="shared" si="208"/>
        <v>13.70635</v>
      </c>
      <c r="F1698" s="2">
        <f t="shared" si="209"/>
        <v>13.705610000000002</v>
      </c>
      <c r="G1698" s="2">
        <f t="shared" si="203"/>
        <v>13.724556</v>
      </c>
      <c r="H1698" s="2">
        <f t="shared" si="207"/>
        <v>13.701293500000006</v>
      </c>
      <c r="I1698" s="2">
        <f t="array" ref="I1698">SUMPRODUCT(B1682:B1701, (ROW(B1682:B1701)-ROW(B1682)+1)) / (20*21/2)</f>
        <v>13.701595714285716</v>
      </c>
      <c r="J1698" s="2">
        <f t="shared" si="210"/>
        <v>13.708354345503519</v>
      </c>
      <c r="K1698" s="2">
        <f t="shared" si="204"/>
        <v>13.712273374615384</v>
      </c>
    </row>
    <row r="1699" spans="1:11" ht="13.5" x14ac:dyDescent="0.25">
      <c r="A1699" s="3">
        <f>TITRES_STAT!B1702</f>
        <v>44490</v>
      </c>
      <c r="B1699" s="17">
        <f>TITRES_STAT!D1702</f>
        <v>13.684900000000001</v>
      </c>
      <c r="C1699" s="2">
        <f t="shared" si="205"/>
        <v>0</v>
      </c>
      <c r="D1699" s="2">
        <f t="shared" si="206"/>
        <v>13.687860000000001</v>
      </c>
      <c r="E1699" s="2">
        <f t="shared" si="208"/>
        <v>13.70635</v>
      </c>
      <c r="F1699" s="2">
        <f t="shared" si="209"/>
        <v>13.705980000000002</v>
      </c>
      <c r="G1699" s="2">
        <f t="shared" si="203"/>
        <v>13.723076000000001</v>
      </c>
      <c r="H1699" s="2">
        <f t="shared" si="207"/>
        <v>13.702435500000005</v>
      </c>
      <c r="I1699" s="2">
        <f t="array" ref="I1699">SUMPRODUCT(B1683:B1702, (ROW(B1683:B1702)-ROW(B1683)+1)) / (20*21/2)</f>
        <v>13.692293809523811</v>
      </c>
      <c r="J1699" s="2">
        <f t="shared" si="210"/>
        <v>13.706120598312708</v>
      </c>
      <c r="K1699" s="2">
        <f t="shared" si="204"/>
        <v>13.711199908944193</v>
      </c>
    </row>
    <row r="1700" spans="1:11" ht="13.5" x14ac:dyDescent="0.25">
      <c r="A1700" s="3">
        <f>TITRES_STAT!B1703</f>
        <v>44491</v>
      </c>
      <c r="B1700" s="17">
        <f>TITRES_STAT!D1703</f>
        <v>13.7219</v>
      </c>
      <c r="C1700" s="2">
        <f t="shared" si="205"/>
        <v>3.6999999999999034E-2</v>
      </c>
      <c r="D1700" s="2">
        <f t="shared" si="206"/>
        <v>13.699700000000002</v>
      </c>
      <c r="E1700" s="2">
        <f t="shared" si="208"/>
        <v>13.710050000000001</v>
      </c>
      <c r="F1700" s="2">
        <f t="shared" si="209"/>
        <v>13.711530000000002</v>
      </c>
      <c r="G1700" s="2">
        <f t="shared" si="203"/>
        <v>13.721596</v>
      </c>
      <c r="H1700" s="2">
        <f t="shared" si="207"/>
        <v>13.703442000000006</v>
      </c>
      <c r="I1700" s="2">
        <f t="array" ref="I1700">SUMPRODUCT(B1684:B1703, (ROW(B1684:B1703)-ROW(B1684)+1)) / (20*21/2)</f>
        <v>13.683344285714286</v>
      </c>
      <c r="J1700" s="2">
        <f t="shared" si="210"/>
        <v>13.707623398473403</v>
      </c>
      <c r="K1700" s="2">
        <f t="shared" si="204"/>
        <v>13.711619520358148</v>
      </c>
    </row>
    <row r="1701" spans="1:11" ht="13.5" x14ac:dyDescent="0.25">
      <c r="A1701" s="3">
        <f>TITRES_STAT!B1704</f>
        <v>44494</v>
      </c>
      <c r="B1701" s="17">
        <f>TITRES_STAT!D1704</f>
        <v>13.6257</v>
      </c>
      <c r="C1701" s="2">
        <f t="shared" si="205"/>
        <v>-9.6199999999999619E-2</v>
      </c>
      <c r="D1701" s="2">
        <f t="shared" si="206"/>
        <v>13.687860000000001</v>
      </c>
      <c r="E1701" s="2">
        <f t="shared" si="208"/>
        <v>13.692299999999999</v>
      </c>
      <c r="F1701" s="2">
        <f t="shared" si="209"/>
        <v>13.708569999999998</v>
      </c>
      <c r="G1701" s="2">
        <f t="shared" si="203"/>
        <v>13.718340000000001</v>
      </c>
      <c r="H1701" s="2">
        <f t="shared" si="207"/>
        <v>13.703896500000008</v>
      </c>
      <c r="I1701" s="2">
        <f t="array" ref="I1701">SUMPRODUCT(B1685:B1704, (ROW(B1685:B1704)-ROW(B1685)+1)) / (20*21/2)</f>
        <v>13.685283333333336</v>
      </c>
      <c r="J1701" s="2">
        <f t="shared" si="210"/>
        <v>13.699821170047365</v>
      </c>
      <c r="K1701" s="2">
        <f t="shared" si="204"/>
        <v>13.708250127402927</v>
      </c>
    </row>
    <row r="1702" spans="1:11" ht="13.5" x14ac:dyDescent="0.25">
      <c r="A1702" s="3">
        <f>TITRES_STAT!B1705</f>
        <v>44495</v>
      </c>
      <c r="B1702" s="17">
        <f>TITRES_STAT!D1705</f>
        <v>13.610900000000001</v>
      </c>
      <c r="C1702" s="2">
        <f t="shared" si="205"/>
        <v>-1.4799999999999258E-2</v>
      </c>
      <c r="D1702" s="2">
        <f t="shared" si="206"/>
        <v>13.665660000000003</v>
      </c>
      <c r="E1702" s="2">
        <f t="shared" si="208"/>
        <v>13.674540000000002</v>
      </c>
      <c r="F1702" s="2">
        <f t="shared" si="209"/>
        <v>13.704870000000003</v>
      </c>
      <c r="G1702" s="2">
        <f t="shared" si="203"/>
        <v>13.715528000000001</v>
      </c>
      <c r="H1702" s="2">
        <f t="shared" si="207"/>
        <v>13.705024500000009</v>
      </c>
      <c r="I1702" s="2">
        <f t="array" ref="I1702">SUMPRODUCT(B1686:B1705, (ROW(B1686:B1705)-ROW(B1686)+1)) / (20*21/2)</f>
        <v>13.68634142857143</v>
      </c>
      <c r="J1702" s="2">
        <f t="shared" si="210"/>
        <v>13.691352487185711</v>
      </c>
      <c r="K1702" s="2">
        <f t="shared" si="204"/>
        <v>13.704432475347911</v>
      </c>
    </row>
    <row r="1703" spans="1:11" ht="13.5" x14ac:dyDescent="0.25">
      <c r="A1703" s="3">
        <f>TITRES_STAT!B1706</f>
        <v>44496</v>
      </c>
      <c r="B1703" s="17">
        <f>TITRES_STAT!D1706</f>
        <v>13.610900000000001</v>
      </c>
      <c r="C1703" s="2">
        <f t="shared" si="205"/>
        <v>0</v>
      </c>
      <c r="D1703" s="2">
        <f t="shared" si="206"/>
        <v>13.65086</v>
      </c>
      <c r="E1703" s="2">
        <f t="shared" si="208"/>
        <v>13.669360000000001</v>
      </c>
      <c r="F1703" s="2">
        <f t="shared" si="209"/>
        <v>13.70154</v>
      </c>
      <c r="G1703" s="2">
        <f t="shared" si="203"/>
        <v>13.713308000000001</v>
      </c>
      <c r="H1703" s="2">
        <f t="shared" si="207"/>
        <v>13.70629500000001</v>
      </c>
      <c r="I1703" s="2">
        <f t="array" ref="I1703">SUMPRODUCT(B1687:B1706, (ROW(B1687:B1706)-ROW(B1687)+1)) / (20*21/2)</f>
        <v>13.678801428571431</v>
      </c>
      <c r="J1703" s="2">
        <f t="shared" si="210"/>
        <v>13.683690345548976</v>
      </c>
      <c r="K1703" s="2">
        <f t="shared" si="204"/>
        <v>13.700764535138189</v>
      </c>
    </row>
    <row r="1704" spans="1:11" ht="13.5" x14ac:dyDescent="0.25">
      <c r="A1704" s="3">
        <f>TITRES_STAT!B1707</f>
        <v>44497</v>
      </c>
      <c r="B1704" s="17">
        <f>TITRES_STAT!D1707</f>
        <v>13.7219</v>
      </c>
      <c r="C1704" s="2">
        <f t="shared" si="205"/>
        <v>0.11099999999999888</v>
      </c>
      <c r="D1704" s="2">
        <f t="shared" si="206"/>
        <v>13.658260000000002</v>
      </c>
      <c r="E1704" s="2">
        <f t="shared" si="208"/>
        <v>13.673060000000001</v>
      </c>
      <c r="F1704" s="2">
        <f t="shared" si="209"/>
        <v>13.703390000000002</v>
      </c>
      <c r="G1704" s="2">
        <f t="shared" si="203"/>
        <v>13.712716000000002</v>
      </c>
      <c r="H1704" s="2">
        <f t="shared" si="207"/>
        <v>13.708263000000011</v>
      </c>
      <c r="I1704" s="2">
        <f t="array" ref="I1704">SUMPRODUCT(B1688:B1707, (ROW(B1688:B1707)-ROW(B1688)+1)) / (20*21/2)</f>
        <v>13.677850476190475</v>
      </c>
      <c r="J1704" s="2">
        <f t="shared" si="210"/>
        <v>13.687329360258598</v>
      </c>
      <c r="K1704" s="2">
        <f t="shared" si="204"/>
        <v>13.701593376897478</v>
      </c>
    </row>
    <row r="1705" spans="1:11" ht="13.5" x14ac:dyDescent="0.25">
      <c r="A1705" s="3">
        <f>TITRES_STAT!B1708</f>
        <v>44498</v>
      </c>
      <c r="B1705" s="17">
        <f>TITRES_STAT!D1708</f>
        <v>13.714499999999999</v>
      </c>
      <c r="C1705" s="2">
        <f t="shared" si="205"/>
        <v>-7.4000000000005173E-3</v>
      </c>
      <c r="D1705" s="2">
        <f t="shared" si="206"/>
        <v>13.656780000000001</v>
      </c>
      <c r="E1705" s="2">
        <f t="shared" si="208"/>
        <v>13.678239999999999</v>
      </c>
      <c r="F1705" s="2">
        <f t="shared" si="209"/>
        <v>13.70487</v>
      </c>
      <c r="G1705" s="2">
        <f t="shared" si="203"/>
        <v>13.711976000000003</v>
      </c>
      <c r="H1705" s="2">
        <f t="shared" si="207"/>
        <v>13.709873500000013</v>
      </c>
      <c r="I1705" s="2">
        <f t="array" ref="I1705">SUMPRODUCT(B1689:B1708, (ROW(B1689:B1708)-ROW(B1689)+1)) / (20*21/2)</f>
        <v>13.677251904761903</v>
      </c>
      <c r="J1705" s="2">
        <f t="shared" si="210"/>
        <v>13.68991704023397</v>
      </c>
      <c r="K1705" s="2">
        <f t="shared" si="204"/>
        <v>13.70209951897993</v>
      </c>
    </row>
    <row r="1706" spans="1:11" ht="13.5" x14ac:dyDescent="0.25">
      <c r="A1706" s="3">
        <f>TITRES_STAT!B1709</f>
        <v>44501</v>
      </c>
      <c r="B1706" s="17">
        <f>TITRES_STAT!D1709</f>
        <v>13.6257</v>
      </c>
      <c r="C1706" s="2">
        <f t="shared" si="205"/>
        <v>-8.8799999999999102E-2</v>
      </c>
      <c r="D1706" s="2">
        <f t="shared" si="206"/>
        <v>13.656780000000001</v>
      </c>
      <c r="E1706" s="2">
        <f t="shared" si="208"/>
        <v>13.672320000000003</v>
      </c>
      <c r="F1706" s="2">
        <f t="shared" si="209"/>
        <v>13.694884999999999</v>
      </c>
      <c r="G1706" s="2">
        <f t="shared" si="203"/>
        <v>13.709312000000004</v>
      </c>
      <c r="H1706" s="2">
        <f t="shared" si="207"/>
        <v>13.710719500000014</v>
      </c>
      <c r="I1706" s="2">
        <f t="array" ref="I1706">SUMPRODUCT(B1690:B1709, (ROW(B1690:B1709)-ROW(B1690)+1)) / (20*21/2)</f>
        <v>13.683348571428573</v>
      </c>
      <c r="J1706" s="2">
        <f t="shared" si="210"/>
        <v>13.683801131640259</v>
      </c>
      <c r="K1706" s="2">
        <f t="shared" si="204"/>
        <v>13.69910345941209</v>
      </c>
    </row>
    <row r="1707" spans="1:11" ht="13.5" x14ac:dyDescent="0.25">
      <c r="A1707" s="3">
        <f>TITRES_STAT!B1710</f>
        <v>44502</v>
      </c>
      <c r="B1707" s="17">
        <f>TITRES_STAT!D1710</f>
        <v>13.684900000000001</v>
      </c>
      <c r="C1707" s="2">
        <f t="shared" si="205"/>
        <v>5.9200000000000585E-2</v>
      </c>
      <c r="D1707" s="2">
        <f t="shared" si="206"/>
        <v>13.671580000000001</v>
      </c>
      <c r="E1707" s="2">
        <f t="shared" si="208"/>
        <v>13.668620000000001</v>
      </c>
      <c r="F1707" s="2">
        <f t="shared" si="209"/>
        <v>13.691185000000001</v>
      </c>
      <c r="G1707" s="2">
        <f t="shared" si="203"/>
        <v>13.708128000000006</v>
      </c>
      <c r="H1707" s="2">
        <f t="shared" si="207"/>
        <v>13.711861500000015</v>
      </c>
      <c r="I1707" s="2">
        <f t="array" ref="I1707">SUMPRODUCT(B1691:B1710, (ROW(B1691:B1710)-ROW(B1691)+1)) / (20*21/2)</f>
        <v>13.68630904761905</v>
      </c>
      <c r="J1707" s="2">
        <f t="shared" si="210"/>
        <v>13.683905785769756</v>
      </c>
      <c r="K1707" s="2">
        <f t="shared" si="204"/>
        <v>13.698546461003774</v>
      </c>
    </row>
    <row r="1708" spans="1:11" ht="13.5" x14ac:dyDescent="0.25">
      <c r="A1708" s="3">
        <f>TITRES_STAT!B1711</f>
        <v>44503</v>
      </c>
      <c r="B1708" s="17">
        <f>TITRES_STAT!D1711</f>
        <v>13.684900000000001</v>
      </c>
      <c r="C1708" s="2">
        <f t="shared" si="205"/>
        <v>0</v>
      </c>
      <c r="D1708" s="2">
        <f t="shared" si="206"/>
        <v>13.68638</v>
      </c>
      <c r="E1708" s="2">
        <f t="shared" si="208"/>
        <v>13.668620000000001</v>
      </c>
      <c r="F1708" s="2">
        <f t="shared" si="209"/>
        <v>13.687485000000004</v>
      </c>
      <c r="G1708" s="2">
        <f t="shared" si="203"/>
        <v>13.708128000000004</v>
      </c>
      <c r="H1708" s="2">
        <f t="shared" si="207"/>
        <v>13.712718500000017</v>
      </c>
      <c r="I1708" s="2">
        <f t="array" ref="I1708">SUMPRODUCT(B1692:B1711, (ROW(B1692:B1711)-ROW(B1692)+1)) / (20*21/2)</f>
        <v>13.692617142857145</v>
      </c>
      <c r="J1708" s="2">
        <f t="shared" si="210"/>
        <v>13.684000472839305</v>
      </c>
      <c r="K1708" s="2">
        <f t="shared" si="204"/>
        <v>13.698011305670294</v>
      </c>
    </row>
    <row r="1709" spans="1:11" ht="13.5" x14ac:dyDescent="0.25">
      <c r="A1709" s="3">
        <f>TITRES_STAT!B1712</f>
        <v>44504</v>
      </c>
      <c r="B1709" s="17">
        <f>TITRES_STAT!D1712</f>
        <v>13.7515</v>
      </c>
      <c r="C1709" s="2">
        <f t="shared" si="205"/>
        <v>6.6599999999999326E-2</v>
      </c>
      <c r="D1709" s="2">
        <f t="shared" si="206"/>
        <v>13.692299999999999</v>
      </c>
      <c r="E1709" s="2">
        <f t="shared" si="208"/>
        <v>13.675280000000001</v>
      </c>
      <c r="F1709" s="2">
        <f t="shared" si="209"/>
        <v>13.690815000000001</v>
      </c>
      <c r="G1709" s="2">
        <f t="shared" si="203"/>
        <v>13.708868000000004</v>
      </c>
      <c r="H1709" s="2">
        <f t="shared" si="207"/>
        <v>13.714336000000014</v>
      </c>
      <c r="I1709" s="2">
        <f t="array" ref="I1709">SUMPRODUCT(B1693:B1712, (ROW(B1693:B1712)-ROW(B1693)+1)) / (20*21/2)</f>
        <v>13.69843142857143</v>
      </c>
      <c r="J1709" s="2">
        <f t="shared" si="210"/>
        <v>13.690428999235561</v>
      </c>
      <c r="K1709" s="2">
        <f t="shared" si="204"/>
        <v>13.70010890152636</v>
      </c>
    </row>
    <row r="1710" spans="1:11" ht="13.5" x14ac:dyDescent="0.25">
      <c r="A1710" s="3">
        <f>TITRES_STAT!B1713</f>
        <v>44505</v>
      </c>
      <c r="B1710" s="17">
        <f>TITRES_STAT!D1713</f>
        <v>13.7219</v>
      </c>
      <c r="C1710" s="2">
        <f t="shared" si="205"/>
        <v>-2.9600000000000293E-2</v>
      </c>
      <c r="D1710" s="2">
        <f t="shared" si="206"/>
        <v>13.69378</v>
      </c>
      <c r="E1710" s="2">
        <f t="shared" si="208"/>
        <v>13.675280000000001</v>
      </c>
      <c r="F1710" s="2">
        <f t="shared" si="209"/>
        <v>13.692665000000002</v>
      </c>
      <c r="G1710" s="2">
        <f t="shared" si="203"/>
        <v>13.709608000000003</v>
      </c>
      <c r="H1710" s="2">
        <f t="shared" si="207"/>
        <v>13.715485000000015</v>
      </c>
      <c r="I1710" s="2">
        <f t="array" ref="I1710">SUMPRODUCT(B1694:B1713, (ROW(B1694:B1713)-ROW(B1694)+1)) / (20*21/2)</f>
        <v>13.703717142857142</v>
      </c>
      <c r="J1710" s="2">
        <f t="shared" si="210"/>
        <v>13.693426237403603</v>
      </c>
      <c r="K1710" s="2">
        <f t="shared" si="204"/>
        <v>13.700963454407679</v>
      </c>
    </row>
    <row r="1711" spans="1:11" ht="13.5" x14ac:dyDescent="0.25">
      <c r="A1711" s="3">
        <f>TITRES_STAT!B1714</f>
        <v>44508</v>
      </c>
      <c r="B1711" s="17">
        <f>TITRES_STAT!D1714</f>
        <v>13.758900000000001</v>
      </c>
      <c r="C1711" s="2">
        <f t="shared" si="205"/>
        <v>3.700000000000081E-2</v>
      </c>
      <c r="D1711" s="2">
        <f t="shared" si="206"/>
        <v>13.720420000000001</v>
      </c>
      <c r="E1711" s="2">
        <f t="shared" si="208"/>
        <v>13.688600000000003</v>
      </c>
      <c r="F1711" s="2">
        <f t="shared" si="209"/>
        <v>13.690449999999998</v>
      </c>
      <c r="G1711" s="2">
        <f t="shared" si="203"/>
        <v>13.710792000000005</v>
      </c>
      <c r="H1711" s="2">
        <f t="shared" si="207"/>
        <v>13.716819000000012</v>
      </c>
      <c r="I1711" s="2">
        <f t="array" ref="I1711">SUMPRODUCT(B1695:B1714, (ROW(B1695:B1714)-ROW(B1695)+1)) / (20*21/2)</f>
        <v>13.708615238095241</v>
      </c>
      <c r="J1711" s="2">
        <f t="shared" si="210"/>
        <v>13.699661833841356</v>
      </c>
      <c r="K1711" s="2">
        <f t="shared" si="204"/>
        <v>13.703235475803456</v>
      </c>
    </row>
    <row r="1712" spans="1:11" ht="13.5" x14ac:dyDescent="0.25">
      <c r="A1712" s="3">
        <f>TITRES_STAT!B1715</f>
        <v>44509</v>
      </c>
      <c r="B1712" s="17">
        <f>TITRES_STAT!D1715</f>
        <v>13.7515</v>
      </c>
      <c r="C1712" s="2">
        <f t="shared" si="205"/>
        <v>-7.4000000000005173E-3</v>
      </c>
      <c r="D1712" s="2">
        <f t="shared" si="206"/>
        <v>13.733740000000001</v>
      </c>
      <c r="E1712" s="2">
        <f t="shared" si="208"/>
        <v>13.70266</v>
      </c>
      <c r="F1712" s="2">
        <f t="shared" si="209"/>
        <v>13.688600000000003</v>
      </c>
      <c r="G1712" s="2">
        <f t="shared" si="203"/>
        <v>13.709314000000006</v>
      </c>
      <c r="H1712" s="2">
        <f t="shared" si="207"/>
        <v>13.718223000000009</v>
      </c>
      <c r="I1712" s="2">
        <f t="array" ref="I1712">SUMPRODUCT(B1696:B1715, (ROW(B1696:B1715)-ROW(B1696)+1)) / (20*21/2)</f>
        <v>13.712526666666667</v>
      </c>
      <c r="J1712" s="2">
        <f t="shared" si="210"/>
        <v>13.704598802046942</v>
      </c>
      <c r="K1712" s="2">
        <f t="shared" si="204"/>
        <v>13.705128202242538</v>
      </c>
    </row>
    <row r="1713" spans="1:11" ht="13.5" x14ac:dyDescent="0.25">
      <c r="A1713" s="3">
        <f>TITRES_STAT!B1716</f>
        <v>44510</v>
      </c>
      <c r="B1713" s="17">
        <f>TITRES_STAT!D1716</f>
        <v>13.7441</v>
      </c>
      <c r="C1713" s="2">
        <f t="shared" si="205"/>
        <v>-7.4000000000005173E-3</v>
      </c>
      <c r="D1713" s="2">
        <f t="shared" si="206"/>
        <v>13.745579999999999</v>
      </c>
      <c r="E1713" s="2">
        <f t="shared" si="208"/>
        <v>13.715980000000002</v>
      </c>
      <c r="F1713" s="2">
        <f t="shared" si="209"/>
        <v>13.692670000000001</v>
      </c>
      <c r="G1713" s="2">
        <f t="shared" si="203"/>
        <v>13.710498000000005</v>
      </c>
      <c r="H1713" s="2">
        <f t="shared" si="207"/>
        <v>13.719305000000009</v>
      </c>
      <c r="I1713" s="2">
        <f t="array" ref="I1713">SUMPRODUCT(B1697:B1716, (ROW(B1697:B1716)-ROW(B1697)+1)) / (20*21/2)</f>
        <v>13.716085714285713</v>
      </c>
      <c r="J1713" s="2">
        <f t="shared" si="210"/>
        <v>13.708360820899614</v>
      </c>
      <c r="K1713" s="2">
        <f t="shared" si="204"/>
        <v>13.706656508036946</v>
      </c>
    </row>
    <row r="1714" spans="1:11" ht="13.5" x14ac:dyDescent="0.25">
      <c r="A1714" s="3">
        <f>TITRES_STAT!B1717</f>
        <v>44511</v>
      </c>
      <c r="B1714" s="17">
        <f>TITRES_STAT!D1717</f>
        <v>13.7441</v>
      </c>
      <c r="C1714" s="2">
        <f t="shared" si="205"/>
        <v>0</v>
      </c>
      <c r="D1714" s="2">
        <f t="shared" si="206"/>
        <v>13.7441</v>
      </c>
      <c r="E1714" s="2">
        <f t="shared" si="208"/>
        <v>13.718200000000001</v>
      </c>
      <c r="F1714" s="2">
        <f t="shared" si="209"/>
        <v>13.69563</v>
      </c>
      <c r="G1714" s="2">
        <f t="shared" ref="G1714:G1777" si="211">AVERAGE(B1665:B1714)</f>
        <v>13.711682000000003</v>
      </c>
      <c r="H1714" s="2">
        <f t="shared" si="207"/>
        <v>13.719568000000006</v>
      </c>
      <c r="I1714" s="2">
        <f t="array" ref="I1714">SUMPRODUCT(B1698:B1717, (ROW(B1698:B1717)-ROW(B1698)+1)) / (20*21/2)</f>
        <v>13.720102857142859</v>
      </c>
      <c r="J1714" s="2">
        <f t="shared" si="210"/>
        <v>13.711764552242508</v>
      </c>
      <c r="K1714" s="2">
        <f t="shared" si="204"/>
        <v>13.708124880270791</v>
      </c>
    </row>
    <row r="1715" spans="1:11" ht="13.5" x14ac:dyDescent="0.25">
      <c r="A1715" s="3">
        <f>TITRES_STAT!B1718</f>
        <v>44512</v>
      </c>
      <c r="B1715" s="17">
        <f>TITRES_STAT!D1718</f>
        <v>13.736700000000001</v>
      </c>
      <c r="C1715" s="2">
        <f t="shared" si="205"/>
        <v>-7.3999999999987409E-3</v>
      </c>
      <c r="D1715" s="2">
        <f t="shared" si="206"/>
        <v>13.747059999999999</v>
      </c>
      <c r="E1715" s="2">
        <f t="shared" si="208"/>
        <v>13.720420000000001</v>
      </c>
      <c r="F1715" s="2">
        <f t="shared" si="209"/>
        <v>13.699329999999998</v>
      </c>
      <c r="G1715" s="2">
        <f t="shared" si="211"/>
        <v>13.709908000000006</v>
      </c>
      <c r="H1715" s="2">
        <f t="shared" si="207"/>
        <v>13.720613000000005</v>
      </c>
      <c r="I1715" s="2">
        <f t="array" ref="I1715">SUMPRODUCT(B1699:B1718, (ROW(B1699:B1718)-ROW(B1699)+1)) / (20*21/2)</f>
        <v>13.721900000000003</v>
      </c>
      <c r="J1715" s="2">
        <f t="shared" si="210"/>
        <v>13.71413935679084</v>
      </c>
      <c r="K1715" s="2">
        <f t="shared" ref="K1715:K1778" si="212">$K$4*B1715+(1-$K$4)*K1714</f>
        <v>13.709245473201349</v>
      </c>
    </row>
    <row r="1716" spans="1:11" ht="13.5" x14ac:dyDescent="0.25">
      <c r="A1716" s="3">
        <f>TITRES_STAT!B1719</f>
        <v>44515</v>
      </c>
      <c r="B1716" s="17">
        <f>TITRES_STAT!D1719</f>
        <v>13.736700000000001</v>
      </c>
      <c r="C1716" s="2">
        <f t="shared" si="205"/>
        <v>0</v>
      </c>
      <c r="D1716" s="2">
        <f t="shared" si="206"/>
        <v>13.742619999999999</v>
      </c>
      <c r="E1716" s="2">
        <f t="shared" si="208"/>
        <v>13.73152</v>
      </c>
      <c r="F1716" s="2">
        <f t="shared" si="209"/>
        <v>13.701920000000001</v>
      </c>
      <c r="G1716" s="2">
        <f t="shared" si="211"/>
        <v>13.708724000000004</v>
      </c>
      <c r="H1716" s="2">
        <f t="shared" si="207"/>
        <v>13.721765000000003</v>
      </c>
      <c r="I1716" s="2">
        <f t="array" ref="I1716">SUMPRODUCT(B1700:B1719, (ROW(B1700:B1719)-ROW(B1700)+1)) / (20*21/2)</f>
        <v>13.727044761904759</v>
      </c>
      <c r="J1716" s="2">
        <f t="shared" si="210"/>
        <v>13.716287989477426</v>
      </c>
      <c r="K1716" s="2">
        <f t="shared" si="212"/>
        <v>13.710322121311101</v>
      </c>
    </row>
    <row r="1717" spans="1:11" ht="13.5" x14ac:dyDescent="0.25">
      <c r="A1717" s="3">
        <f>TITRES_STAT!B1720</f>
        <v>44516</v>
      </c>
      <c r="B1717" s="17">
        <f>TITRES_STAT!D1720</f>
        <v>13.7441</v>
      </c>
      <c r="C1717" s="2">
        <f t="shared" si="205"/>
        <v>7.3999999999987409E-3</v>
      </c>
      <c r="D1717" s="2">
        <f t="shared" si="206"/>
        <v>13.741139999999998</v>
      </c>
      <c r="E1717" s="2">
        <f t="shared" si="208"/>
        <v>13.737440000000001</v>
      </c>
      <c r="F1717" s="2">
        <f t="shared" si="209"/>
        <v>13.703030000000002</v>
      </c>
      <c r="G1717" s="2">
        <f t="shared" si="211"/>
        <v>13.707836000000004</v>
      </c>
      <c r="H1717" s="2">
        <f t="shared" si="207"/>
        <v>13.723559000000002</v>
      </c>
      <c r="I1717" s="2">
        <f t="array" ref="I1717">SUMPRODUCT(B1701:B1720, (ROW(B1701:B1720)-ROW(B1701)+1)) / (20*21/2)</f>
        <v>13.731837142857144</v>
      </c>
      <c r="J1717" s="2">
        <f t="shared" si="210"/>
        <v>13.718936752384337</v>
      </c>
      <c r="K1717" s="2">
        <f t="shared" si="212"/>
        <v>13.711646744004785</v>
      </c>
    </row>
    <row r="1718" spans="1:11" ht="13.5" x14ac:dyDescent="0.25">
      <c r="A1718" s="3">
        <f>TITRES_STAT!B1721</f>
        <v>44517</v>
      </c>
      <c r="B1718" s="17">
        <f>TITRES_STAT!D1721</f>
        <v>13.7219</v>
      </c>
      <c r="C1718" s="2">
        <f t="shared" si="205"/>
        <v>-2.2199999999999775E-2</v>
      </c>
      <c r="D1718" s="2">
        <f t="shared" si="206"/>
        <v>13.736700000000003</v>
      </c>
      <c r="E1718" s="2">
        <f t="shared" si="208"/>
        <v>13.741139999999998</v>
      </c>
      <c r="F1718" s="2">
        <f t="shared" si="209"/>
        <v>13.704880000000003</v>
      </c>
      <c r="G1718" s="2">
        <f t="shared" si="211"/>
        <v>13.706652000000004</v>
      </c>
      <c r="H1718" s="2">
        <f t="shared" si="207"/>
        <v>13.725598000000002</v>
      </c>
      <c r="I1718" s="2">
        <f t="array" ref="I1718">SUMPRODUCT(B1702:B1721, (ROW(B1702:B1721)-ROW(B1702)+1)) / (20*21/2)</f>
        <v>13.734339047619047</v>
      </c>
      <c r="J1718" s="2">
        <f t="shared" si="210"/>
        <v>13.719218966442973</v>
      </c>
      <c r="K1718" s="2">
        <f t="shared" si="212"/>
        <v>13.712048832475187</v>
      </c>
    </row>
    <row r="1719" spans="1:11" ht="13.5" x14ac:dyDescent="0.25">
      <c r="A1719" s="3">
        <f>TITRES_STAT!B1722</f>
        <v>44518</v>
      </c>
      <c r="B1719" s="17">
        <f>TITRES_STAT!D1722</f>
        <v>13.758900000000001</v>
      </c>
      <c r="C1719" s="2">
        <f t="shared" si="205"/>
        <v>3.700000000000081E-2</v>
      </c>
      <c r="D1719" s="2">
        <f t="shared" si="206"/>
        <v>13.739660000000001</v>
      </c>
      <c r="E1719" s="2">
        <f t="shared" si="208"/>
        <v>13.74188</v>
      </c>
      <c r="F1719" s="2">
        <f t="shared" si="209"/>
        <v>13.708580000000001</v>
      </c>
      <c r="G1719" s="2">
        <f t="shared" si="211"/>
        <v>13.706652000000005</v>
      </c>
      <c r="H1719" s="2">
        <f t="shared" si="207"/>
        <v>13.726789500000002</v>
      </c>
      <c r="I1719" s="2">
        <f t="array" ref="I1719">SUMPRODUCT(B1703:B1722, (ROW(B1703:B1722)-ROW(B1703)+1)) / (20*21/2)</f>
        <v>13.737017142857143</v>
      </c>
      <c r="J1719" s="2">
        <f t="shared" si="210"/>
        <v>13.722998112496024</v>
      </c>
      <c r="K1719" s="2">
        <f t="shared" si="212"/>
        <v>13.713886133162436</v>
      </c>
    </row>
    <row r="1720" spans="1:11" ht="13.5" x14ac:dyDescent="0.25">
      <c r="A1720" s="3">
        <f>TITRES_STAT!B1723</f>
        <v>44519</v>
      </c>
      <c r="B1720" s="17">
        <f>TITRES_STAT!D1723</f>
        <v>13.758900000000001</v>
      </c>
      <c r="C1720" s="2">
        <f t="shared" si="205"/>
        <v>0</v>
      </c>
      <c r="D1720" s="2">
        <f t="shared" si="206"/>
        <v>13.7441</v>
      </c>
      <c r="E1720" s="2">
        <f t="shared" si="208"/>
        <v>13.74558</v>
      </c>
      <c r="F1720" s="2">
        <f t="shared" si="209"/>
        <v>13.710430000000002</v>
      </c>
      <c r="G1720" s="2">
        <f t="shared" si="211"/>
        <v>13.706800000000008</v>
      </c>
      <c r="H1720" s="2">
        <f t="shared" si="207"/>
        <v>13.727945500000002</v>
      </c>
      <c r="I1720" s="2">
        <f t="array" ref="I1720">SUMPRODUCT(B1704:B1723, (ROW(B1704:B1723)-ROW(B1704)+1)) / (20*21/2)</f>
        <v>13.740470476190477</v>
      </c>
      <c r="J1720" s="2">
        <f t="shared" si="210"/>
        <v>13.726417339877354</v>
      </c>
      <c r="K1720" s="2">
        <f t="shared" si="212"/>
        <v>13.715651382842342</v>
      </c>
    </row>
    <row r="1721" spans="1:11" ht="13.5" x14ac:dyDescent="0.25">
      <c r="A1721" s="3">
        <f>TITRES_STAT!B1724</f>
        <v>44522</v>
      </c>
      <c r="B1721" s="17">
        <f>TITRES_STAT!D1724</f>
        <v>13.736700000000001</v>
      </c>
      <c r="C1721" s="2">
        <f t="shared" si="205"/>
        <v>-2.2199999999999775E-2</v>
      </c>
      <c r="D1721" s="2">
        <f t="shared" si="206"/>
        <v>13.7441</v>
      </c>
      <c r="E1721" s="2">
        <f t="shared" si="208"/>
        <v>13.743360000000001</v>
      </c>
      <c r="F1721" s="2">
        <f t="shared" si="209"/>
        <v>13.715980000000002</v>
      </c>
      <c r="G1721" s="2">
        <f t="shared" si="211"/>
        <v>13.70650400000001</v>
      </c>
      <c r="H1721" s="2">
        <f t="shared" si="207"/>
        <v>13.729702500000004</v>
      </c>
      <c r="I1721" s="2">
        <f t="array" ref="I1721">SUMPRODUCT(B1705:B1724, (ROW(B1705:B1724)-ROW(B1705)+1)) / (20*21/2)</f>
        <v>13.743219047619046</v>
      </c>
      <c r="J1721" s="2">
        <f t="shared" si="210"/>
        <v>13.727396640841416</v>
      </c>
      <c r="K1721" s="2">
        <f t="shared" si="212"/>
        <v>13.71647681880931</v>
      </c>
    </row>
    <row r="1722" spans="1:11" ht="13.5" x14ac:dyDescent="0.25">
      <c r="A1722" s="3">
        <f>TITRES_STAT!B1725</f>
        <v>44523</v>
      </c>
      <c r="B1722" s="17">
        <f>TITRES_STAT!D1725</f>
        <v>13.7441</v>
      </c>
      <c r="C1722" s="2">
        <f t="shared" si="205"/>
        <v>7.3999999999987409E-3</v>
      </c>
      <c r="D1722" s="2">
        <f t="shared" si="206"/>
        <v>13.7441</v>
      </c>
      <c r="E1722" s="2">
        <f t="shared" si="208"/>
        <v>13.742619999999999</v>
      </c>
      <c r="F1722" s="2">
        <f t="shared" si="209"/>
        <v>13.722640000000004</v>
      </c>
      <c r="G1722" s="2">
        <f t="shared" si="211"/>
        <v>13.706356000000007</v>
      </c>
      <c r="H1722" s="2">
        <f t="shared" si="207"/>
        <v>13.730784500000004</v>
      </c>
      <c r="I1722" s="2">
        <f t="array" ref="I1722">SUMPRODUCT(B1706:B1725, (ROW(B1706:B1725)-ROW(B1706)+1)) / (20*21/2)</f>
        <v>13.745791428571428</v>
      </c>
      <c r="J1722" s="2">
        <f t="shared" si="210"/>
        <v>13.728987436951757</v>
      </c>
      <c r="K1722" s="2">
        <f t="shared" si="212"/>
        <v>13.717560080816789</v>
      </c>
    </row>
    <row r="1723" spans="1:11" ht="13.5" x14ac:dyDescent="0.25">
      <c r="A1723" s="3">
        <f>TITRES_STAT!B1726</f>
        <v>44524</v>
      </c>
      <c r="B1723" s="17">
        <f>TITRES_STAT!D1726</f>
        <v>13.758900000000001</v>
      </c>
      <c r="C1723" s="2">
        <f t="shared" si="205"/>
        <v>1.4800000000001035E-2</v>
      </c>
      <c r="D1723" s="2">
        <f t="shared" si="206"/>
        <v>13.751499999999998</v>
      </c>
      <c r="E1723" s="2">
        <f t="shared" si="208"/>
        <v>13.7441</v>
      </c>
      <c r="F1723" s="2">
        <f t="shared" si="209"/>
        <v>13.730040000000002</v>
      </c>
      <c r="G1723" s="2">
        <f t="shared" si="211"/>
        <v>13.707096000000009</v>
      </c>
      <c r="H1723" s="2">
        <f t="shared" si="207"/>
        <v>13.732296500000004</v>
      </c>
      <c r="I1723" s="2">
        <f t="array" ref="I1723">SUMPRODUCT(B1707:B1726, (ROW(B1707:B1726)-ROW(B1707)+1)) / (20*21/2)</f>
        <v>13.748152380952382</v>
      </c>
      <c r="J1723" s="2">
        <f t="shared" si="210"/>
        <v>13.731836252480161</v>
      </c>
      <c r="K1723" s="2">
        <f t="shared" si="212"/>
        <v>13.719181254118091</v>
      </c>
    </row>
    <row r="1724" spans="1:11" ht="13.5" x14ac:dyDescent="0.25">
      <c r="A1724" s="3">
        <f>TITRES_STAT!B1727</f>
        <v>44525</v>
      </c>
      <c r="B1724" s="17">
        <f>TITRES_STAT!D1727</f>
        <v>13.758900000000001</v>
      </c>
      <c r="C1724" s="2">
        <f t="shared" si="205"/>
        <v>0</v>
      </c>
      <c r="D1724" s="2">
        <f t="shared" si="206"/>
        <v>13.751499999999998</v>
      </c>
      <c r="E1724" s="2">
        <f t="shared" si="208"/>
        <v>13.74558</v>
      </c>
      <c r="F1724" s="2">
        <f t="shared" si="209"/>
        <v>13.731890000000003</v>
      </c>
      <c r="G1724" s="2">
        <f t="shared" si="211"/>
        <v>13.70857600000001</v>
      </c>
      <c r="H1724" s="2">
        <f t="shared" si="207"/>
        <v>13.734342500000002</v>
      </c>
      <c r="I1724" s="2">
        <f t="array" ref="I1724">SUMPRODUCT(B1708:B1727, (ROW(B1708:B1727)-ROW(B1708)+1)) / (20*21/2)</f>
        <v>13.742831428571428</v>
      </c>
      <c r="J1724" s="2">
        <f t="shared" si="210"/>
        <v>13.734413752243956</v>
      </c>
      <c r="K1724" s="2">
        <f t="shared" si="212"/>
        <v>13.720738851995812</v>
      </c>
    </row>
    <row r="1725" spans="1:11" ht="13.5" x14ac:dyDescent="0.25">
      <c r="A1725" s="3">
        <f>TITRES_STAT!B1728</f>
        <v>44526</v>
      </c>
      <c r="B1725" s="17">
        <f>TITRES_STAT!D1728</f>
        <v>13.758900000000001</v>
      </c>
      <c r="C1725" s="2">
        <f t="shared" si="205"/>
        <v>0</v>
      </c>
      <c r="D1725" s="2">
        <f t="shared" si="206"/>
        <v>13.751499999999998</v>
      </c>
      <c r="E1725" s="2">
        <f t="shared" si="208"/>
        <v>13.747800000000002</v>
      </c>
      <c r="F1725" s="2">
        <f t="shared" si="209"/>
        <v>13.734110000000005</v>
      </c>
      <c r="G1725" s="2">
        <f t="shared" si="211"/>
        <v>13.71005600000001</v>
      </c>
      <c r="H1725" s="2">
        <f t="shared" si="207"/>
        <v>13.736566500000002</v>
      </c>
      <c r="I1725" s="2">
        <f t="array" ref="I1725">SUMPRODUCT(B1709:B1728, (ROW(B1709:B1728)-ROW(B1709)+1)) / (20*21/2)</f>
        <v>13.737510476190476</v>
      </c>
      <c r="J1725" s="2">
        <f t="shared" si="210"/>
        <v>13.73674577583977</v>
      </c>
      <c r="K1725" s="2">
        <f t="shared" si="212"/>
        <v>13.722235367603819</v>
      </c>
    </row>
    <row r="1726" spans="1:11" ht="13.5" x14ac:dyDescent="0.25">
      <c r="A1726" s="3">
        <f>TITRES_STAT!B1729</f>
        <v>44529</v>
      </c>
      <c r="B1726" s="17">
        <f>TITRES_STAT!D1729</f>
        <v>13.758900000000001</v>
      </c>
      <c r="C1726" s="2">
        <f t="shared" si="205"/>
        <v>0</v>
      </c>
      <c r="D1726" s="2">
        <f t="shared" si="206"/>
        <v>13.755939999999999</v>
      </c>
      <c r="E1726" s="2">
        <f t="shared" si="208"/>
        <v>13.750020000000001</v>
      </c>
      <c r="F1726" s="2">
        <f t="shared" si="209"/>
        <v>13.740770000000003</v>
      </c>
      <c r="G1726" s="2">
        <f t="shared" si="211"/>
        <v>13.71183200000001</v>
      </c>
      <c r="H1726" s="2">
        <f t="shared" si="207"/>
        <v>13.738078499999999</v>
      </c>
      <c r="I1726" s="2">
        <f t="array" ref="I1726">SUMPRODUCT(B1710:B1729, (ROW(B1710:B1729)-ROW(B1710)+1)) / (20*21/2)</f>
        <v>13.731484761904763</v>
      </c>
      <c r="J1726" s="2">
        <f t="shared" si="210"/>
        <v>13.73885570195027</v>
      </c>
      <c r="K1726" s="2">
        <f t="shared" si="212"/>
        <v>13.723673196325237</v>
      </c>
    </row>
    <row r="1727" spans="1:11" ht="13.5" x14ac:dyDescent="0.25">
      <c r="A1727" s="3">
        <f>TITRES_STAT!B1730</f>
        <v>44530</v>
      </c>
      <c r="B1727" s="17">
        <f>TITRES_STAT!D1730</f>
        <v>13.684900000000001</v>
      </c>
      <c r="C1727" s="2">
        <f t="shared" si="205"/>
        <v>-7.3999999999999844E-2</v>
      </c>
      <c r="D1727" s="2">
        <f t="shared" si="206"/>
        <v>13.7441</v>
      </c>
      <c r="E1727" s="2">
        <f t="shared" si="208"/>
        <v>13.7441</v>
      </c>
      <c r="F1727" s="2">
        <f t="shared" si="209"/>
        <v>13.740770000000007</v>
      </c>
      <c r="G1727" s="2">
        <f t="shared" si="211"/>
        <v>13.71227600000001</v>
      </c>
      <c r="H1727" s="2">
        <f t="shared" si="207"/>
        <v>13.7399325</v>
      </c>
      <c r="I1727" s="2">
        <f t="array" ref="I1727">SUMPRODUCT(B1711:B1730, (ROW(B1711:B1730)-ROW(B1711)+1)) / (20*21/2)</f>
        <v>13.725811428571429</v>
      </c>
      <c r="J1727" s="2">
        <f t="shared" si="210"/>
        <v>13.733717063669292</v>
      </c>
      <c r="K1727" s="2">
        <f t="shared" si="212"/>
        <v>13.722152678822287</v>
      </c>
    </row>
    <row r="1728" spans="1:11" ht="13.5" x14ac:dyDescent="0.25">
      <c r="A1728" s="3">
        <f>TITRES_STAT!B1731</f>
        <v>44531</v>
      </c>
      <c r="B1728" s="17">
        <f>TITRES_STAT!D1731</f>
        <v>13.684900000000001</v>
      </c>
      <c r="C1728" s="2">
        <f t="shared" si="205"/>
        <v>0</v>
      </c>
      <c r="D1728" s="2">
        <f t="shared" si="206"/>
        <v>13.7293</v>
      </c>
      <c r="E1728" s="2">
        <f t="shared" si="208"/>
        <v>13.740399999999999</v>
      </c>
      <c r="F1728" s="2">
        <f t="shared" si="209"/>
        <v>13.740770000000007</v>
      </c>
      <c r="G1728" s="2">
        <f t="shared" si="211"/>
        <v>13.712276000000008</v>
      </c>
      <c r="H1728" s="2">
        <f t="shared" si="207"/>
        <v>13.741430500000002</v>
      </c>
      <c r="I1728" s="2">
        <f t="array" ref="I1728">SUMPRODUCT(B1712:B1731, (ROW(B1712:B1731)-ROW(B1712)+1)) / (20*21/2)</f>
        <v>13.714006666666668</v>
      </c>
      <c r="J1728" s="2">
        <f t="shared" si="210"/>
        <v>13.729067819510313</v>
      </c>
      <c r="K1728" s="2">
        <f t="shared" si="212"/>
        <v>13.720691789456708</v>
      </c>
    </row>
    <row r="1729" spans="1:11" ht="13.5" x14ac:dyDescent="0.25">
      <c r="A1729" s="3">
        <f>TITRES_STAT!B1732</f>
        <v>44532</v>
      </c>
      <c r="B1729" s="17">
        <f>TITRES_STAT!D1732</f>
        <v>13.6775</v>
      </c>
      <c r="C1729" s="2">
        <f t="shared" si="205"/>
        <v>-7.4000000000005173E-3</v>
      </c>
      <c r="D1729" s="2">
        <f t="shared" si="206"/>
        <v>13.71302</v>
      </c>
      <c r="E1729" s="2">
        <f t="shared" si="208"/>
        <v>13.73226</v>
      </c>
      <c r="F1729" s="2">
        <f t="shared" si="209"/>
        <v>13.737070000000006</v>
      </c>
      <c r="G1729" s="2">
        <f t="shared" si="211"/>
        <v>13.712276000000006</v>
      </c>
      <c r="H1729" s="2">
        <f t="shared" si="207"/>
        <v>13.743212000000002</v>
      </c>
      <c r="I1729" s="2">
        <f t="array" ref="I1729">SUMPRODUCT(B1713:B1732, (ROW(B1713:B1732)-ROW(B1713)+1)) / (20*21/2)</f>
        <v>13.702201904761909</v>
      </c>
      <c r="J1729" s="2">
        <f t="shared" si="210"/>
        <v>13.724156598604569</v>
      </c>
      <c r="K1729" s="2">
        <f t="shared" si="212"/>
        <v>13.71899799379174</v>
      </c>
    </row>
    <row r="1730" spans="1:11" ht="13.5" x14ac:dyDescent="0.25">
      <c r="A1730" s="3">
        <f>TITRES_STAT!B1733</f>
        <v>44533</v>
      </c>
      <c r="B1730" s="17">
        <f>TITRES_STAT!D1733</f>
        <v>13.6775</v>
      </c>
      <c r="C1730" s="2">
        <f t="shared" si="205"/>
        <v>0</v>
      </c>
      <c r="D1730" s="2">
        <f t="shared" si="206"/>
        <v>13.69674</v>
      </c>
      <c r="E1730" s="2">
        <f t="shared" si="208"/>
        <v>13.724119999999999</v>
      </c>
      <c r="F1730" s="2">
        <f t="shared" si="209"/>
        <v>13.734850000000003</v>
      </c>
      <c r="G1730" s="2">
        <f t="shared" si="211"/>
        <v>13.713608000000006</v>
      </c>
      <c r="H1730" s="2">
        <f t="shared" si="207"/>
        <v>13.745028999999999</v>
      </c>
      <c r="I1730" s="2">
        <f t="array" ref="I1730">SUMPRODUCT(B1714:B1733, (ROW(B1714:B1733)-ROW(B1714)+1)) / (20*21/2)</f>
        <v>13.684759047619046</v>
      </c>
      <c r="J1730" s="2">
        <f t="shared" si="210"/>
        <v>13.719713113023182</v>
      </c>
      <c r="K1730" s="2">
        <f t="shared" si="212"/>
        <v>13.717370621486182</v>
      </c>
    </row>
    <row r="1731" spans="1:11" ht="13.5" x14ac:dyDescent="0.25">
      <c r="A1731" s="3">
        <f>TITRES_STAT!B1734</f>
        <v>44536</v>
      </c>
      <c r="B1731" s="17">
        <f>TITRES_STAT!D1734</f>
        <v>13.610900000000001</v>
      </c>
      <c r="C1731" s="2">
        <f t="shared" si="205"/>
        <v>-6.6599999999999326E-2</v>
      </c>
      <c r="D1731" s="2">
        <f t="shared" si="206"/>
        <v>13.66714</v>
      </c>
      <c r="E1731" s="2">
        <f t="shared" si="208"/>
        <v>13.711539999999996</v>
      </c>
      <c r="F1731" s="2">
        <f t="shared" si="209"/>
        <v>13.727450000000005</v>
      </c>
      <c r="G1731" s="2">
        <f t="shared" si="211"/>
        <v>13.712128000000005</v>
      </c>
      <c r="H1731" s="2">
        <f t="shared" si="207"/>
        <v>13.746442</v>
      </c>
      <c r="I1731" s="2">
        <f t="array" ref="I1731">SUMPRODUCT(B1715:B1734, (ROW(B1715:B1734)-ROW(B1715)+1)) / (20*21/2)</f>
        <v>13.668302857142855</v>
      </c>
      <c r="J1731" s="2">
        <f t="shared" si="210"/>
        <v>13.709349959401926</v>
      </c>
      <c r="K1731" s="2">
        <f t="shared" si="212"/>
        <v>13.71319530299653</v>
      </c>
    </row>
    <row r="1732" spans="1:11" ht="13.5" x14ac:dyDescent="0.25">
      <c r="A1732" s="3">
        <f>TITRES_STAT!B1735</f>
        <v>44537</v>
      </c>
      <c r="B1732" s="17">
        <f>TITRES_STAT!D1735</f>
        <v>13.6035</v>
      </c>
      <c r="C1732" s="2">
        <f t="shared" ref="C1732:C1795" si="213">B1732-B1731</f>
        <v>-7.4000000000005173E-3</v>
      </c>
      <c r="D1732" s="2">
        <f t="shared" si="206"/>
        <v>13.65086</v>
      </c>
      <c r="E1732" s="2">
        <f t="shared" si="208"/>
        <v>13.697479999999999</v>
      </c>
      <c r="F1732" s="2">
        <f t="shared" si="209"/>
        <v>13.720050000000004</v>
      </c>
      <c r="G1732" s="2">
        <f t="shared" si="211"/>
        <v>13.710500000000007</v>
      </c>
      <c r="H1732" s="2">
        <f t="shared" si="207"/>
        <v>13.746998999999999</v>
      </c>
      <c r="I1732" s="2">
        <f t="array" ref="I1732">SUMPRODUCT(B1716:B1735, (ROW(B1716:B1735)-ROW(B1716)+1)) / (20*21/2)</f>
        <v>13.659880952380952</v>
      </c>
      <c r="J1732" s="2">
        <f t="shared" si="210"/>
        <v>13.699269010887457</v>
      </c>
      <c r="K1732" s="2">
        <f t="shared" si="212"/>
        <v>13.708893526408431</v>
      </c>
    </row>
    <row r="1733" spans="1:11" ht="13.5" x14ac:dyDescent="0.25">
      <c r="A1733" s="3">
        <f>TITRES_STAT!B1736</f>
        <v>44538</v>
      </c>
      <c r="B1733" s="17">
        <f>TITRES_STAT!D1736</f>
        <v>13.536899999999999</v>
      </c>
      <c r="C1733" s="2">
        <f t="shared" si="213"/>
        <v>-6.6600000000001103E-2</v>
      </c>
      <c r="D1733" s="2">
        <f t="shared" si="206"/>
        <v>13.621260000000001</v>
      </c>
      <c r="E1733" s="2">
        <f t="shared" si="208"/>
        <v>13.675279999999997</v>
      </c>
      <c r="F1733" s="2">
        <f t="shared" si="209"/>
        <v>13.709690000000004</v>
      </c>
      <c r="G1733" s="2">
        <f t="shared" si="211"/>
        <v>13.707688000000003</v>
      </c>
      <c r="H1733" s="2">
        <f t="shared" si="207"/>
        <v>13.747578999999998</v>
      </c>
      <c r="I1733" s="2">
        <f t="array" ref="I1733">SUMPRODUCT(B1717:B1736, (ROW(B1717:B1736)-ROW(B1717)+1)) / (20*21/2)</f>
        <v>13.652058095238099</v>
      </c>
      <c r="J1733" s="2">
        <f t="shared" si="210"/>
        <v>13.683805295564843</v>
      </c>
      <c r="K1733" s="2">
        <f t="shared" si="212"/>
        <v>13.702148682235553</v>
      </c>
    </row>
    <row r="1734" spans="1:11" ht="13.5" x14ac:dyDescent="0.25">
      <c r="A1734" s="3">
        <f>TITRES_STAT!B1737</f>
        <v>44539</v>
      </c>
      <c r="B1734" s="17">
        <f>TITRES_STAT!D1737</f>
        <v>13.536899999999999</v>
      </c>
      <c r="C1734" s="2">
        <f t="shared" si="213"/>
        <v>0</v>
      </c>
      <c r="D1734" s="2">
        <f t="shared" ref="D1734:D1797" si="214">AVERAGE(B1730:B1734)</f>
        <v>13.593140000000002</v>
      </c>
      <c r="E1734" s="2">
        <f t="shared" si="208"/>
        <v>13.653079999999999</v>
      </c>
      <c r="F1734" s="2">
        <f t="shared" si="209"/>
        <v>13.699330000000003</v>
      </c>
      <c r="G1734" s="2">
        <f t="shared" si="211"/>
        <v>13.704728000000003</v>
      </c>
      <c r="H1734" s="2">
        <f t="shared" si="207"/>
        <v>13.748123499999998</v>
      </c>
      <c r="I1734" s="2">
        <f t="array" ref="I1734">SUMPRODUCT(B1718:B1737, (ROW(B1718:B1737)-ROW(B1718)+1)) / (20*21/2)</f>
        <v>13.643424761904763</v>
      </c>
      <c r="J1734" s="2">
        <f t="shared" si="210"/>
        <v>13.669814315034859</v>
      </c>
      <c r="K1734" s="2">
        <f t="shared" si="212"/>
        <v>13.695668341755727</v>
      </c>
    </row>
    <row r="1735" spans="1:11" ht="13.5" x14ac:dyDescent="0.25">
      <c r="A1735" s="3">
        <f>TITRES_STAT!B1738</f>
        <v>44540</v>
      </c>
      <c r="B1735" s="17">
        <f>TITRES_STAT!D1738</f>
        <v>13.610900000000001</v>
      </c>
      <c r="C1735" s="2">
        <f t="shared" si="213"/>
        <v>7.400000000000162E-2</v>
      </c>
      <c r="D1735" s="2">
        <f t="shared" si="214"/>
        <v>13.579820000000002</v>
      </c>
      <c r="E1735" s="2">
        <f t="shared" si="208"/>
        <v>13.63828</v>
      </c>
      <c r="F1735" s="2">
        <f t="shared" si="209"/>
        <v>13.693040000000002</v>
      </c>
      <c r="G1735" s="2">
        <f t="shared" si="211"/>
        <v>13.703248</v>
      </c>
      <c r="H1735" s="2">
        <f t="shared" si="207"/>
        <v>13.748895500000001</v>
      </c>
      <c r="I1735" s="2">
        <f t="array" ref="I1735">SUMPRODUCT(B1719:B1738, (ROW(B1719:B1738)-ROW(B1719)+1)) / (20*21/2)</f>
        <v>13.63126761904762</v>
      </c>
      <c r="J1735" s="2">
        <f t="shared" si="210"/>
        <v>13.664203427888681</v>
      </c>
      <c r="K1735" s="2">
        <f t="shared" si="212"/>
        <v>13.692344093059425</v>
      </c>
    </row>
    <row r="1736" spans="1:11" ht="13.5" x14ac:dyDescent="0.25">
      <c r="A1736" s="3">
        <f>TITRES_STAT!B1739</f>
        <v>44543</v>
      </c>
      <c r="B1736" s="17">
        <f>TITRES_STAT!D1739</f>
        <v>13.610900000000001</v>
      </c>
      <c r="C1736" s="2">
        <f t="shared" si="213"/>
        <v>0</v>
      </c>
      <c r="D1736" s="2">
        <f t="shared" si="214"/>
        <v>13.579820000000002</v>
      </c>
      <c r="E1736" s="2">
        <f t="shared" si="208"/>
        <v>13.623480000000001</v>
      </c>
      <c r="F1736" s="2">
        <f t="shared" si="209"/>
        <v>13.686750000000004</v>
      </c>
      <c r="G1736" s="2">
        <f t="shared" si="211"/>
        <v>13.698957999999999</v>
      </c>
      <c r="H1736" s="2">
        <f t="shared" si="207"/>
        <v>13.749418499999999</v>
      </c>
      <c r="I1736" s="2">
        <f t="array" ref="I1736">SUMPRODUCT(B1720:B1739, (ROW(B1720:B1739)-ROW(B1720)+1)) / (20*21/2)</f>
        <v>13.619920952380953</v>
      </c>
      <c r="J1736" s="2">
        <f t="shared" si="210"/>
        <v>13.659126910946902</v>
      </c>
      <c r="K1736" s="2">
        <f t="shared" si="212"/>
        <v>13.689150207057097</v>
      </c>
    </row>
    <row r="1737" spans="1:11" ht="13.5" x14ac:dyDescent="0.25">
      <c r="A1737" s="3">
        <f>TITRES_STAT!B1740</f>
        <v>44544</v>
      </c>
      <c r="B1737" s="17">
        <f>TITRES_STAT!D1740</f>
        <v>13.5961</v>
      </c>
      <c r="C1737" s="2">
        <f t="shared" si="213"/>
        <v>-1.4800000000001035E-2</v>
      </c>
      <c r="D1737" s="2">
        <f t="shared" si="214"/>
        <v>13.578340000000001</v>
      </c>
      <c r="E1737" s="2">
        <f t="shared" si="208"/>
        <v>13.614600000000001</v>
      </c>
      <c r="F1737" s="2">
        <f t="shared" si="209"/>
        <v>13.679350000000003</v>
      </c>
      <c r="G1737" s="2">
        <f t="shared" si="211"/>
        <v>13.695701999999999</v>
      </c>
      <c r="H1737" s="2">
        <f t="shared" si="207"/>
        <v>13.749867499999999</v>
      </c>
      <c r="I1737" s="2">
        <f t="array" ref="I1737">SUMPRODUCT(B1721:B1740, (ROW(B1721:B1740)-ROW(B1721)+1)) / (20*21/2)</f>
        <v>13.609560952380955</v>
      </c>
      <c r="J1737" s="2">
        <f t="shared" si="210"/>
        <v>13.653124347999579</v>
      </c>
      <c r="K1737" s="2">
        <f t="shared" si="212"/>
        <v>13.685501179329368</v>
      </c>
    </row>
    <row r="1738" spans="1:11" ht="13.5" x14ac:dyDescent="0.25">
      <c r="A1738" s="3">
        <f>TITRES_STAT!B1741</f>
        <v>44545</v>
      </c>
      <c r="B1738" s="17">
        <f>TITRES_STAT!D1741</f>
        <v>13.5517</v>
      </c>
      <c r="C1738" s="2">
        <f t="shared" si="213"/>
        <v>-4.4399999999999551E-2</v>
      </c>
      <c r="D1738" s="2">
        <f t="shared" si="214"/>
        <v>13.581300000000002</v>
      </c>
      <c r="E1738" s="2">
        <f t="shared" si="208"/>
        <v>13.601280000000003</v>
      </c>
      <c r="F1738" s="2">
        <f t="shared" si="209"/>
        <v>13.670840000000002</v>
      </c>
      <c r="G1738" s="2">
        <f t="shared" si="211"/>
        <v>13.691557999999997</v>
      </c>
      <c r="H1738" s="2">
        <f t="shared" ref="H1738:H1801" si="215">AVERAGE(B1539:B1738)</f>
        <v>13.750272499999999</v>
      </c>
      <c r="I1738" s="2">
        <f t="array" ref="I1738">SUMPRODUCT(B1722:B1741, (ROW(B1722:B1741)-ROW(B1722)+1)) / (20*21/2)</f>
        <v>13.598778095238099</v>
      </c>
      <c r="J1738" s="2">
        <f t="shared" si="210"/>
        <v>13.643464886285333</v>
      </c>
      <c r="K1738" s="2">
        <f t="shared" si="212"/>
        <v>13.680254074257629</v>
      </c>
    </row>
    <row r="1739" spans="1:11" ht="13.5" x14ac:dyDescent="0.25">
      <c r="A1739" s="3">
        <f>TITRES_STAT!B1742</f>
        <v>44546</v>
      </c>
      <c r="B1739" s="17">
        <f>TITRES_STAT!D1742</f>
        <v>13.5517</v>
      </c>
      <c r="C1739" s="2">
        <f t="shared" si="213"/>
        <v>0</v>
      </c>
      <c r="D1739" s="2">
        <f t="shared" si="214"/>
        <v>13.58426</v>
      </c>
      <c r="E1739" s="2">
        <f t="shared" si="208"/>
        <v>13.588699999999999</v>
      </c>
      <c r="F1739" s="2">
        <f t="shared" si="209"/>
        <v>13.660480000000002</v>
      </c>
      <c r="G1739" s="2">
        <f t="shared" si="211"/>
        <v>13.688893999999996</v>
      </c>
      <c r="H1739" s="2">
        <f t="shared" si="215"/>
        <v>13.750499499999998</v>
      </c>
      <c r="I1739" s="2">
        <f t="array" ref="I1739">SUMPRODUCT(B1723:B1742, (ROW(B1723:B1742)-ROW(B1723)+1)) / (20*21/2)</f>
        <v>13.574860952380952</v>
      </c>
      <c r="J1739" s="2">
        <f t="shared" si="210"/>
        <v>13.634725373305777</v>
      </c>
      <c r="K1739" s="2">
        <f t="shared" si="212"/>
        <v>13.675212738012233</v>
      </c>
    </row>
    <row r="1740" spans="1:11" ht="13.5" x14ac:dyDescent="0.25">
      <c r="A1740" s="3">
        <f>TITRES_STAT!B1743</f>
        <v>44550</v>
      </c>
      <c r="B1740" s="17">
        <f>TITRES_STAT!D1743</f>
        <v>13.5517</v>
      </c>
      <c r="C1740" s="2">
        <f t="shared" si="213"/>
        <v>0</v>
      </c>
      <c r="D1740" s="2">
        <f t="shared" si="214"/>
        <v>13.572419999999999</v>
      </c>
      <c r="E1740" s="2">
        <f t="shared" ref="E1740:E1803" si="216">AVERAGE(B1731:B1740)</f>
        <v>13.57612</v>
      </c>
      <c r="F1740" s="2">
        <f t="shared" si="209"/>
        <v>13.650120000000001</v>
      </c>
      <c r="G1740" s="2">
        <f t="shared" si="211"/>
        <v>13.686229999999998</v>
      </c>
      <c r="H1740" s="2">
        <f t="shared" si="215"/>
        <v>13.751331499999999</v>
      </c>
      <c r="I1740" s="2">
        <f t="array" ref="I1740">SUMPRODUCT(B1724:B1743, (ROW(B1724:B1743)-ROW(B1724)+1)) / (20*21/2)</f>
        <v>13.549110952380953</v>
      </c>
      <c r="J1740" s="2">
        <f t="shared" si="210"/>
        <v>13.626818194895701</v>
      </c>
      <c r="K1740" s="2">
        <f t="shared" si="212"/>
        <v>13.67036910122744</v>
      </c>
    </row>
    <row r="1741" spans="1:11" ht="13.5" x14ac:dyDescent="0.25">
      <c r="A1741" s="3">
        <f>TITRES_STAT!B1744</f>
        <v>44551</v>
      </c>
      <c r="B1741" s="17">
        <f>TITRES_STAT!D1744</f>
        <v>13.536899999999999</v>
      </c>
      <c r="C1741" s="2">
        <f t="shared" si="213"/>
        <v>-1.4800000000001035E-2</v>
      </c>
      <c r="D1741" s="2">
        <f t="shared" si="214"/>
        <v>13.55762</v>
      </c>
      <c r="E1741" s="2">
        <f t="shared" si="216"/>
        <v>13.568719999999999</v>
      </c>
      <c r="F1741" s="2">
        <f t="shared" si="209"/>
        <v>13.640130000000003</v>
      </c>
      <c r="G1741" s="2">
        <f t="shared" si="211"/>
        <v>13.680903999999996</v>
      </c>
      <c r="H1741" s="2">
        <f t="shared" si="215"/>
        <v>13.751412999999998</v>
      </c>
      <c r="I1741" s="2">
        <f t="array" ref="I1741">SUMPRODUCT(B1725:B1744, (ROW(B1725:B1744)-ROW(B1725)+1)) / (20*21/2)</f>
        <v>13.521774761904762</v>
      </c>
      <c r="J1741" s="2">
        <f t="shared" si="210"/>
        <v>13.618254557286587</v>
      </c>
      <c r="K1741" s="2">
        <f t="shared" si="212"/>
        <v>13.665135018826364</v>
      </c>
    </row>
    <row r="1742" spans="1:11" ht="13.5" x14ac:dyDescent="0.25">
      <c r="A1742" s="3">
        <f>TITRES_STAT!B1745</f>
        <v>44552</v>
      </c>
      <c r="B1742" s="17">
        <f>TITRES_STAT!D1745</f>
        <v>13.388999999999999</v>
      </c>
      <c r="C1742" s="2">
        <f t="shared" si="213"/>
        <v>-0.14789999999999992</v>
      </c>
      <c r="D1742" s="2">
        <f t="shared" si="214"/>
        <v>13.516200000000001</v>
      </c>
      <c r="E1742" s="2">
        <f t="shared" si="216"/>
        <v>13.547270000000001</v>
      </c>
      <c r="F1742" s="2">
        <f t="shared" si="209"/>
        <v>13.622375000000002</v>
      </c>
      <c r="G1742" s="2">
        <f t="shared" si="211"/>
        <v>13.672913999999997</v>
      </c>
      <c r="H1742" s="2">
        <f t="shared" si="215"/>
        <v>13.750363499999999</v>
      </c>
      <c r="I1742" s="2">
        <f t="array" ref="I1742">SUMPRODUCT(B1726:B1745, (ROW(B1726:B1745)-ROW(B1726)+1)) / (20*21/2)</f>
        <v>13.490219047619048</v>
      </c>
      <c r="J1742" s="2">
        <f t="shared" si="210"/>
        <v>13.596420789925959</v>
      </c>
      <c r="K1742" s="2">
        <f t="shared" si="212"/>
        <v>13.654306194558663</v>
      </c>
    </row>
    <row r="1743" spans="1:11" ht="13.5" x14ac:dyDescent="0.25">
      <c r="A1743" s="3">
        <f>TITRES_STAT!B1746</f>
        <v>44553</v>
      </c>
      <c r="B1743" s="17">
        <f>TITRES_STAT!D1746</f>
        <v>13.352</v>
      </c>
      <c r="C1743" s="2">
        <f t="shared" si="213"/>
        <v>-3.6999999999999034E-2</v>
      </c>
      <c r="D1743" s="2">
        <f t="shared" si="214"/>
        <v>13.47626</v>
      </c>
      <c r="E1743" s="2">
        <f t="shared" si="216"/>
        <v>13.528780000000001</v>
      </c>
      <c r="F1743" s="2">
        <f t="shared" si="209"/>
        <v>13.602030000000003</v>
      </c>
      <c r="G1743" s="2">
        <f t="shared" si="211"/>
        <v>13.666699999999997</v>
      </c>
      <c r="H1743" s="2">
        <f t="shared" si="215"/>
        <v>13.748843999999998</v>
      </c>
      <c r="I1743" s="2">
        <f t="array" ref="I1743">SUMPRODUCT(B1727:B1746, (ROW(B1727:B1746)-ROW(B1727)+1)) / (20*21/2)</f>
        <v>13.46109380952381</v>
      </c>
      <c r="J1743" s="2">
        <f t="shared" si="210"/>
        <v>13.573142619456821</v>
      </c>
      <c r="K1743" s="2">
        <f t="shared" si="212"/>
        <v>13.642451049674008</v>
      </c>
    </row>
    <row r="1744" spans="1:11" ht="13.5" x14ac:dyDescent="0.25">
      <c r="A1744" s="3">
        <f>TITRES_STAT!B1747</f>
        <v>44554</v>
      </c>
      <c r="B1744" s="17">
        <f>TITRES_STAT!D1747</f>
        <v>13.315</v>
      </c>
      <c r="C1744" s="2">
        <f t="shared" si="213"/>
        <v>-3.700000000000081E-2</v>
      </c>
      <c r="D1744" s="2">
        <f t="shared" si="214"/>
        <v>13.42892</v>
      </c>
      <c r="E1744" s="2">
        <f t="shared" si="216"/>
        <v>13.506589999999999</v>
      </c>
      <c r="F1744" s="2">
        <f t="shared" si="209"/>
        <v>13.579835000000003</v>
      </c>
      <c r="G1744" s="2">
        <f t="shared" si="211"/>
        <v>13.659301999999995</v>
      </c>
      <c r="H1744" s="2">
        <f t="shared" si="215"/>
        <v>13.745395500000003</v>
      </c>
      <c r="I1744" s="2">
        <f t="array" ref="I1744">SUMPRODUCT(B1728:B1747, (ROW(B1728:B1747)-ROW(B1728)+1)) / (20*21/2)</f>
        <v>13.447780000000002</v>
      </c>
      <c r="J1744" s="2">
        <f t="shared" si="210"/>
        <v>13.548557608079982</v>
      </c>
      <c r="K1744" s="2">
        <f t="shared" si="212"/>
        <v>13.629609832039733</v>
      </c>
    </row>
    <row r="1745" spans="1:11" ht="13.5" x14ac:dyDescent="0.25">
      <c r="A1745" s="3">
        <f>TITRES_STAT!B1748</f>
        <v>44557</v>
      </c>
      <c r="B1745" s="17">
        <f>TITRES_STAT!D1748</f>
        <v>13.2485</v>
      </c>
      <c r="C1745" s="2">
        <f t="shared" si="213"/>
        <v>-6.6499999999999559E-2</v>
      </c>
      <c r="D1745" s="2">
        <f t="shared" si="214"/>
        <v>13.368279999999999</v>
      </c>
      <c r="E1745" s="2">
        <f t="shared" si="216"/>
        <v>13.47035</v>
      </c>
      <c r="F1745" s="2">
        <f t="shared" si="209"/>
        <v>13.554315000000003</v>
      </c>
      <c r="G1745" s="2">
        <f t="shared" si="211"/>
        <v>13.651017999999997</v>
      </c>
      <c r="H1745" s="2">
        <f t="shared" si="215"/>
        <v>13.741507500000001</v>
      </c>
      <c r="I1745" s="2">
        <f t="array" ref="I1745">SUMPRODUCT(B1729:B1748, (ROW(B1729:B1748)-ROW(B1729)+1)) / (20*21/2)</f>
        <v>13.439399047619048</v>
      </c>
      <c r="J1745" s="2">
        <f t="shared" si="210"/>
        <v>13.519980693024745</v>
      </c>
      <c r="K1745" s="2">
        <f t="shared" si="212"/>
        <v>13.614664348430333</v>
      </c>
    </row>
    <row r="1746" spans="1:11" ht="13.5" x14ac:dyDescent="0.25">
      <c r="A1746" s="3">
        <f>TITRES_STAT!B1749</f>
        <v>44558</v>
      </c>
      <c r="B1746" s="17">
        <f>TITRES_STAT!D1749</f>
        <v>13.2485</v>
      </c>
      <c r="C1746" s="2">
        <f t="shared" si="213"/>
        <v>0</v>
      </c>
      <c r="D1746" s="2">
        <f t="shared" si="214"/>
        <v>13.310599999999999</v>
      </c>
      <c r="E1746" s="2">
        <f t="shared" si="216"/>
        <v>13.43411</v>
      </c>
      <c r="F1746" s="2">
        <f t="shared" si="209"/>
        <v>13.528795000000002</v>
      </c>
      <c r="G1746" s="2">
        <f t="shared" si="211"/>
        <v>13.642290000000001</v>
      </c>
      <c r="H1746" s="2">
        <f t="shared" si="215"/>
        <v>13.737975500000003</v>
      </c>
      <c r="I1746" s="2">
        <f t="array" ref="I1746">SUMPRODUCT(B1730:B1749, (ROW(B1730:B1749)-ROW(B1730)+1)) / (20*21/2)</f>
        <v>13.441412857142858</v>
      </c>
      <c r="J1746" s="2">
        <f t="shared" si="210"/>
        <v>13.49412538892715</v>
      </c>
      <c r="K1746" s="2">
        <f t="shared" si="212"/>
        <v>13.600304962217379</v>
      </c>
    </row>
    <row r="1747" spans="1:11" ht="13.5" x14ac:dyDescent="0.25">
      <c r="A1747" s="3">
        <f>TITRES_STAT!B1750</f>
        <v>44559</v>
      </c>
      <c r="B1747" s="17">
        <f>TITRES_STAT!D1750</f>
        <v>13.388999999999999</v>
      </c>
      <c r="C1747" s="2">
        <f t="shared" si="213"/>
        <v>0.1404999999999994</v>
      </c>
      <c r="D1747" s="2">
        <f t="shared" si="214"/>
        <v>13.310599999999999</v>
      </c>
      <c r="E1747" s="2">
        <f t="shared" si="216"/>
        <v>13.413400000000001</v>
      </c>
      <c r="F1747" s="2">
        <f t="shared" si="209"/>
        <v>13.514000000000005</v>
      </c>
      <c r="G1747" s="2">
        <f t="shared" si="211"/>
        <v>13.635632000000001</v>
      </c>
      <c r="H1747" s="2">
        <f t="shared" si="215"/>
        <v>13.734719000000002</v>
      </c>
      <c r="I1747" s="2">
        <f t="array" ref="I1747">SUMPRODUCT(B1731:B1750, (ROW(B1731:B1750)-ROW(B1731)+1)) / (20*21/2)</f>
        <v>13.423728095238095</v>
      </c>
      <c r="J1747" s="2">
        <f t="shared" si="210"/>
        <v>13.484113447124564</v>
      </c>
      <c r="K1747" s="2">
        <f t="shared" si="212"/>
        <v>13.592018493110816</v>
      </c>
    </row>
    <row r="1748" spans="1:11" ht="13.5" x14ac:dyDescent="0.25">
      <c r="A1748" s="3">
        <f>TITRES_STAT!B1751</f>
        <v>44560</v>
      </c>
      <c r="B1748" s="17">
        <f>TITRES_STAT!D1751</f>
        <v>13.426</v>
      </c>
      <c r="C1748" s="2">
        <f t="shared" si="213"/>
        <v>3.700000000000081E-2</v>
      </c>
      <c r="D1748" s="2">
        <f t="shared" si="214"/>
        <v>13.325399999999998</v>
      </c>
      <c r="E1748" s="2">
        <f t="shared" si="216"/>
        <v>13.400829999999999</v>
      </c>
      <c r="F1748" s="2">
        <f t="shared" ref="F1748:F1811" si="217">AVERAGE(B1729:B1748)</f>
        <v>13.501055000000003</v>
      </c>
      <c r="G1748" s="2">
        <f t="shared" si="211"/>
        <v>13.630454000000002</v>
      </c>
      <c r="H1748" s="2">
        <f t="shared" si="215"/>
        <v>13.729689500000001</v>
      </c>
      <c r="I1748" s="2">
        <f t="array" ref="I1748">SUMPRODUCT(B1732:B1751, (ROW(B1732:B1751)-ROW(B1732)+1)) / (20*21/2)</f>
        <v>13.407804761904762</v>
      </c>
      <c r="J1748" s="2">
        <f t="shared" si="210"/>
        <v>13.478578833112699</v>
      </c>
      <c r="K1748" s="2">
        <f t="shared" si="212"/>
        <v>13.585507963969215</v>
      </c>
    </row>
    <row r="1749" spans="1:11" ht="13.5" x14ac:dyDescent="0.25">
      <c r="A1749" s="3">
        <f>TITRES_STAT!B1752</f>
        <v>44561</v>
      </c>
      <c r="B1749" s="17">
        <f>TITRES_STAT!D1752</f>
        <v>13.5222</v>
      </c>
      <c r="C1749" s="2">
        <f t="shared" si="213"/>
        <v>9.6199999999999619E-2</v>
      </c>
      <c r="D1749" s="2">
        <f t="shared" si="214"/>
        <v>13.36684</v>
      </c>
      <c r="E1749" s="2">
        <f t="shared" si="216"/>
        <v>13.397880000000001</v>
      </c>
      <c r="F1749" s="2">
        <f t="shared" si="217"/>
        <v>13.493290000000002</v>
      </c>
      <c r="G1749" s="2">
        <f t="shared" si="211"/>
        <v>13.627200000000002</v>
      </c>
      <c r="H1749" s="2">
        <f t="shared" si="215"/>
        <v>13.725568000000001</v>
      </c>
      <c r="I1749" s="2">
        <f t="array" ref="I1749">SUMPRODUCT(B1733:B1752, (ROW(B1733:B1752)-ROW(B1733)+1)) / (20*21/2)</f>
        <v>13.394030476190476</v>
      </c>
      <c r="J1749" s="2">
        <f t="shared" ref="J1749:J1812" si="218">$J$4*B1749+J1748*(1-$J$4)</f>
        <v>13.482733229959109</v>
      </c>
      <c r="K1749" s="2">
        <f t="shared" si="212"/>
        <v>13.583025298715521</v>
      </c>
    </row>
    <row r="1750" spans="1:11" ht="13.5" x14ac:dyDescent="0.25">
      <c r="A1750" s="3">
        <f>TITRES_STAT!B1753</f>
        <v>44564</v>
      </c>
      <c r="B1750" s="17">
        <f>TITRES_STAT!D1753</f>
        <v>13.307600000000001</v>
      </c>
      <c r="C1750" s="2">
        <f t="shared" si="213"/>
        <v>-0.21459999999999901</v>
      </c>
      <c r="D1750" s="2">
        <f t="shared" si="214"/>
        <v>13.37866</v>
      </c>
      <c r="E1750" s="2">
        <f t="shared" si="216"/>
        <v>13.373470000000001</v>
      </c>
      <c r="F1750" s="2">
        <f t="shared" si="217"/>
        <v>13.474795</v>
      </c>
      <c r="G1750" s="2">
        <f t="shared" si="211"/>
        <v>13.618914000000002</v>
      </c>
      <c r="H1750" s="2">
        <f t="shared" si="215"/>
        <v>13.720694000000002</v>
      </c>
      <c r="I1750" s="2">
        <f t="array" ref="I1750">SUMPRODUCT(B1734:B1753, (ROW(B1734:B1753)-ROW(B1734)+1)) / (20*21/2)</f>
        <v>13.394315714285714</v>
      </c>
      <c r="J1750" s="2">
        <f t="shared" si="218"/>
        <v>13.466053874724908</v>
      </c>
      <c r="K1750" s="2">
        <f t="shared" si="212"/>
        <v>13.57222430660903</v>
      </c>
    </row>
    <row r="1751" spans="1:11" ht="13.5" x14ac:dyDescent="0.25">
      <c r="A1751" s="3">
        <f>TITRES_STAT!B1754</f>
        <v>44565</v>
      </c>
      <c r="B1751" s="17">
        <f>TITRES_STAT!D1754</f>
        <v>13.307600000000001</v>
      </c>
      <c r="C1751" s="2">
        <f t="shared" si="213"/>
        <v>0</v>
      </c>
      <c r="D1751" s="2">
        <f t="shared" si="214"/>
        <v>13.39048</v>
      </c>
      <c r="E1751" s="2">
        <f t="shared" si="216"/>
        <v>13.350540000000001</v>
      </c>
      <c r="F1751" s="2">
        <f t="shared" si="217"/>
        <v>13.459630000000001</v>
      </c>
      <c r="G1751" s="2">
        <f t="shared" si="211"/>
        <v>13.612552000000003</v>
      </c>
      <c r="H1751" s="2">
        <f t="shared" si="215"/>
        <v>13.717065999999999</v>
      </c>
      <c r="I1751" s="2">
        <f t="array" ref="I1751">SUMPRODUCT(B1735:B1754, (ROW(B1735:B1754)-ROW(B1735)+1)) / (20*21/2)</f>
        <v>13.39290904761905</v>
      </c>
      <c r="J1751" s="2">
        <f t="shared" si="218"/>
        <v>13.450963029513012</v>
      </c>
      <c r="K1751" s="2">
        <f t="shared" si="212"/>
        <v>13.56184688282044</v>
      </c>
    </row>
    <row r="1752" spans="1:11" ht="13.5" x14ac:dyDescent="0.25">
      <c r="A1752" s="3">
        <f>TITRES_STAT!B1755</f>
        <v>44566</v>
      </c>
      <c r="B1752" s="17">
        <f>TITRES_STAT!D1755</f>
        <v>13.315</v>
      </c>
      <c r="C1752" s="2">
        <f t="shared" si="213"/>
        <v>7.3999999999987409E-3</v>
      </c>
      <c r="D1752" s="2">
        <f t="shared" si="214"/>
        <v>13.375679999999999</v>
      </c>
      <c r="E1752" s="2">
        <f t="shared" si="216"/>
        <v>13.34314</v>
      </c>
      <c r="F1752" s="2">
        <f t="shared" si="217"/>
        <v>13.445205000000001</v>
      </c>
      <c r="G1752" s="2">
        <f t="shared" si="211"/>
        <v>13.606634000000003</v>
      </c>
      <c r="H1752" s="2">
        <f t="shared" si="215"/>
        <v>13.7131545</v>
      </c>
      <c r="I1752" s="2">
        <f t="array" ref="I1752">SUMPRODUCT(B1736:B1755, (ROW(B1736:B1755)-ROW(B1736)+1)) / (20*21/2)</f>
        <v>13.388506666666668</v>
      </c>
      <c r="J1752" s="2">
        <f t="shared" si="218"/>
        <v>13.438014169559393</v>
      </c>
      <c r="K1752" s="2">
        <f t="shared" si="212"/>
        <v>13.552166612905912</v>
      </c>
    </row>
    <row r="1753" spans="1:11" ht="13.5" x14ac:dyDescent="0.25">
      <c r="A1753" s="3">
        <f>TITRES_STAT!B1756</f>
        <v>44567</v>
      </c>
      <c r="B1753" s="17">
        <f>TITRES_STAT!D1756</f>
        <v>13.4482</v>
      </c>
      <c r="C1753" s="2">
        <f t="shared" si="213"/>
        <v>0.13320000000000043</v>
      </c>
      <c r="D1753" s="2">
        <f t="shared" si="214"/>
        <v>13.38012</v>
      </c>
      <c r="E1753" s="2">
        <f t="shared" si="216"/>
        <v>13.35276</v>
      </c>
      <c r="F1753" s="2">
        <f t="shared" si="217"/>
        <v>13.440770000000001</v>
      </c>
      <c r="G1753" s="2">
        <f t="shared" si="211"/>
        <v>13.603380000000005</v>
      </c>
      <c r="H1753" s="2">
        <f t="shared" si="215"/>
        <v>13.709197</v>
      </c>
      <c r="I1753" s="2">
        <f t="array" ref="I1753">SUMPRODUCT(B1737:B1756, (ROW(B1737:B1756)-ROW(B1737)+1)) / (20*21/2)</f>
        <v>13.388684761904763</v>
      </c>
      <c r="J1753" s="2">
        <f t="shared" si="218"/>
        <v>13.438984248648975</v>
      </c>
      <c r="K1753" s="2">
        <f t="shared" si="212"/>
        <v>13.54808949083117</v>
      </c>
    </row>
    <row r="1754" spans="1:11" ht="13.5" x14ac:dyDescent="0.25">
      <c r="A1754" s="3">
        <f>TITRES_STAT!B1757</f>
        <v>44568</v>
      </c>
      <c r="B1754" s="17">
        <f>TITRES_STAT!D1757</f>
        <v>13.426</v>
      </c>
      <c r="C1754" s="2">
        <f t="shared" si="213"/>
        <v>-2.2199999999999775E-2</v>
      </c>
      <c r="D1754" s="2">
        <f t="shared" si="214"/>
        <v>13.36088</v>
      </c>
      <c r="E1754" s="2">
        <f t="shared" si="216"/>
        <v>13.363859999999999</v>
      </c>
      <c r="F1754" s="2">
        <f t="shared" si="217"/>
        <v>13.435224999999999</v>
      </c>
      <c r="G1754" s="2">
        <f t="shared" si="211"/>
        <v>13.597462000000007</v>
      </c>
      <c r="H1754" s="2">
        <f t="shared" si="215"/>
        <v>13.705128499999995</v>
      </c>
      <c r="I1754" s="2">
        <f t="array" ref="I1754">SUMPRODUCT(B1738:B1757, (ROW(B1738:B1757)-ROW(B1738)+1)) / (20*21/2)</f>
        <v>13.39185761904762</v>
      </c>
      <c r="J1754" s="2">
        <f t="shared" si="218"/>
        <v>13.437747653539548</v>
      </c>
      <c r="K1754" s="2">
        <f t="shared" si="212"/>
        <v>13.543301667661321</v>
      </c>
    </row>
    <row r="1755" spans="1:11" ht="13.5" x14ac:dyDescent="0.25">
      <c r="A1755" s="3">
        <f>TITRES_STAT!B1758</f>
        <v>44571</v>
      </c>
      <c r="B1755" s="17">
        <f>TITRES_STAT!D1758</f>
        <v>13.388999999999999</v>
      </c>
      <c r="C1755" s="2">
        <f t="shared" si="213"/>
        <v>-3.700000000000081E-2</v>
      </c>
      <c r="D1755" s="2">
        <f t="shared" si="214"/>
        <v>13.37716</v>
      </c>
      <c r="E1755" s="2">
        <f t="shared" si="216"/>
        <v>13.37791</v>
      </c>
      <c r="F1755" s="2">
        <f t="shared" si="217"/>
        <v>13.42413</v>
      </c>
      <c r="G1755" s="2">
        <f t="shared" si="211"/>
        <v>13.590952000000009</v>
      </c>
      <c r="H1755" s="2">
        <f t="shared" si="215"/>
        <v>13.701230999999998</v>
      </c>
      <c r="I1755" s="2">
        <f t="array" ref="I1755">SUMPRODUCT(B1739:B1758, (ROW(B1739:B1758)-ROW(B1739)+1)) / (20*21/2)</f>
        <v>13.403487142857145</v>
      </c>
      <c r="J1755" s="2">
        <f t="shared" si="218"/>
        <v>13.433105019869114</v>
      </c>
      <c r="K1755" s="2">
        <f t="shared" si="212"/>
        <v>13.537250621870681</v>
      </c>
    </row>
    <row r="1756" spans="1:11" ht="13.5" x14ac:dyDescent="0.25">
      <c r="A1756" s="3">
        <f>TITRES_STAT!B1759</f>
        <v>44572</v>
      </c>
      <c r="B1756" s="17">
        <f>TITRES_STAT!D1759</f>
        <v>13.426</v>
      </c>
      <c r="C1756" s="2">
        <f t="shared" si="213"/>
        <v>3.700000000000081E-2</v>
      </c>
      <c r="D1756" s="2">
        <f t="shared" si="214"/>
        <v>13.400839999999999</v>
      </c>
      <c r="E1756" s="2">
        <f t="shared" si="216"/>
        <v>13.395659999999998</v>
      </c>
      <c r="F1756" s="2">
        <f t="shared" si="217"/>
        <v>13.414885000000002</v>
      </c>
      <c r="G1756" s="2">
        <f t="shared" si="211"/>
        <v>13.586958000000008</v>
      </c>
      <c r="H1756" s="2">
        <f t="shared" si="215"/>
        <v>13.697197999999997</v>
      </c>
      <c r="I1756" s="2">
        <f t="array" ref="I1756">SUMPRODUCT(B1740:B1759, (ROW(B1740:B1759)-ROW(B1740)+1)) / (20*21/2)</f>
        <v>13.42226</v>
      </c>
      <c r="J1756" s="2">
        <f t="shared" si="218"/>
        <v>13.432428351310151</v>
      </c>
      <c r="K1756" s="2">
        <f t="shared" si="212"/>
        <v>13.532887852385556</v>
      </c>
    </row>
    <row r="1757" spans="1:11" ht="13.5" x14ac:dyDescent="0.25">
      <c r="A1757" s="3">
        <f>TITRES_STAT!B1760</f>
        <v>44573</v>
      </c>
      <c r="B1757" s="17">
        <f>TITRES_STAT!D1760</f>
        <v>13.4482</v>
      </c>
      <c r="C1757" s="2">
        <f t="shared" si="213"/>
        <v>2.2199999999999775E-2</v>
      </c>
      <c r="D1757" s="2">
        <f t="shared" si="214"/>
        <v>13.427479999999999</v>
      </c>
      <c r="E1757" s="2">
        <f t="shared" si="216"/>
        <v>13.401580000000001</v>
      </c>
      <c r="F1757" s="2">
        <f t="shared" si="217"/>
        <v>13.407489999999999</v>
      </c>
      <c r="G1757" s="2">
        <f t="shared" si="211"/>
        <v>13.582224000000007</v>
      </c>
      <c r="H1757" s="2">
        <f t="shared" si="215"/>
        <v>13.691531999999997</v>
      </c>
      <c r="I1757" s="2">
        <f t="array" ref="I1757">SUMPRODUCT(B1741:B1760, (ROW(B1741:B1760)-ROW(B1741)+1)) / (20*21/2)</f>
        <v>13.437262380952379</v>
      </c>
      <c r="J1757" s="2">
        <f t="shared" si="218"/>
        <v>13.433930413090136</v>
      </c>
      <c r="K1757" s="2">
        <f t="shared" si="212"/>
        <v>13.529566760135143</v>
      </c>
    </row>
    <row r="1758" spans="1:11" ht="13.5" x14ac:dyDescent="0.25">
      <c r="A1758" s="3">
        <f>TITRES_STAT!B1761</f>
        <v>44574</v>
      </c>
      <c r="B1758" s="17">
        <f>TITRES_STAT!D1761</f>
        <v>13.5296</v>
      </c>
      <c r="C1758" s="2">
        <f t="shared" si="213"/>
        <v>8.1400000000000361E-2</v>
      </c>
      <c r="D1758" s="2">
        <f t="shared" si="214"/>
        <v>13.443760000000001</v>
      </c>
      <c r="E1758" s="2">
        <f t="shared" si="216"/>
        <v>13.411939999999998</v>
      </c>
      <c r="F1758" s="2">
        <f t="shared" si="217"/>
        <v>13.406385</v>
      </c>
      <c r="G1758" s="2">
        <f t="shared" si="211"/>
        <v>13.579118000000005</v>
      </c>
      <c r="H1758" s="2">
        <f t="shared" si="215"/>
        <v>13.686913499999996</v>
      </c>
      <c r="I1758" s="2">
        <f t="array" ref="I1758">SUMPRODUCT(B1742:B1761, (ROW(B1742:B1761)-ROW(B1742)+1)) / (20*21/2)</f>
        <v>13.446565714285715</v>
      </c>
      <c r="J1758" s="2">
        <f t="shared" si="218"/>
        <v>13.443041802319648</v>
      </c>
      <c r="K1758" s="2">
        <f t="shared" si="212"/>
        <v>13.529568063659255</v>
      </c>
    </row>
    <row r="1759" spans="1:11" ht="13.5" x14ac:dyDescent="0.25">
      <c r="A1759" s="3">
        <f>TITRES_STAT!B1762</f>
        <v>44575</v>
      </c>
      <c r="B1759" s="17">
        <f>TITRES_STAT!D1762</f>
        <v>13.6035</v>
      </c>
      <c r="C1759" s="2">
        <f t="shared" si="213"/>
        <v>7.3900000000000077E-2</v>
      </c>
      <c r="D1759" s="2">
        <f t="shared" si="214"/>
        <v>13.47926</v>
      </c>
      <c r="E1759" s="2">
        <f t="shared" si="216"/>
        <v>13.420070000000001</v>
      </c>
      <c r="F1759" s="2">
        <f t="shared" si="217"/>
        <v>13.408975000000002</v>
      </c>
      <c r="G1759" s="2">
        <f t="shared" si="211"/>
        <v>13.576158000000005</v>
      </c>
      <c r="H1759" s="2">
        <f t="shared" si="215"/>
        <v>13.682308499999998</v>
      </c>
      <c r="I1759" s="2">
        <f t="array" ref="I1759">SUMPRODUCT(B1743:B1762, (ROW(B1743:B1762)-ROW(B1743)+1)) / (20*21/2)</f>
        <v>13.452485714285714</v>
      </c>
      <c r="J1759" s="2">
        <f t="shared" si="218"/>
        <v>13.458323535432061</v>
      </c>
      <c r="K1759" s="2">
        <f t="shared" si="212"/>
        <v>13.532467355280462</v>
      </c>
    </row>
    <row r="1760" spans="1:11" ht="13.5" x14ac:dyDescent="0.25">
      <c r="A1760" s="3">
        <f>TITRES_STAT!B1763</f>
        <v>44578</v>
      </c>
      <c r="B1760" s="17">
        <f>TITRES_STAT!D1763</f>
        <v>13.5665</v>
      </c>
      <c r="C1760" s="2">
        <f t="shared" si="213"/>
        <v>-3.700000000000081E-2</v>
      </c>
      <c r="D1760" s="2">
        <f t="shared" si="214"/>
        <v>13.514760000000001</v>
      </c>
      <c r="E1760" s="2">
        <f t="shared" si="216"/>
        <v>13.445959999999999</v>
      </c>
      <c r="F1760" s="2">
        <f t="shared" si="217"/>
        <v>13.409714999999997</v>
      </c>
      <c r="G1760" s="2">
        <f t="shared" si="211"/>
        <v>13.573050000000006</v>
      </c>
      <c r="H1760" s="2">
        <f t="shared" si="215"/>
        <v>13.677696499999994</v>
      </c>
      <c r="I1760" s="2">
        <f t="array" ref="I1760">SUMPRODUCT(B1744:B1763, (ROW(B1744:B1763)-ROW(B1744)+1)) / (20*21/2)</f>
        <v>13.458018095238096</v>
      </c>
      <c r="J1760" s="2">
        <f t="shared" si="218"/>
        <v>13.468626055867103</v>
      </c>
      <c r="K1760" s="2">
        <f t="shared" si="212"/>
        <v>13.533801968798876</v>
      </c>
    </row>
    <row r="1761" spans="1:11" ht="13.5" x14ac:dyDescent="0.25">
      <c r="A1761" s="3">
        <f>TITRES_STAT!B1764</f>
        <v>44579</v>
      </c>
      <c r="B1761" s="17">
        <f>TITRES_STAT!D1764</f>
        <v>13.507400000000001</v>
      </c>
      <c r="C1761" s="2">
        <f t="shared" si="213"/>
        <v>-5.9099999999999042E-2</v>
      </c>
      <c r="D1761" s="2">
        <f t="shared" si="214"/>
        <v>13.531039999999999</v>
      </c>
      <c r="E1761" s="2">
        <f t="shared" si="216"/>
        <v>13.46594</v>
      </c>
      <c r="F1761" s="2">
        <f t="shared" si="217"/>
        <v>13.408239999999997</v>
      </c>
      <c r="G1761" s="2">
        <f t="shared" si="211"/>
        <v>13.568020000000004</v>
      </c>
      <c r="H1761" s="2">
        <f t="shared" si="215"/>
        <v>13.672788999999996</v>
      </c>
      <c r="I1761" s="2">
        <f t="array" ref="I1761">SUMPRODUCT(B1745:B1764, (ROW(B1745:B1764)-ROW(B1745)+1)) / (20*21/2)</f>
        <v>13.465805714285716</v>
      </c>
      <c r="J1761" s="2">
        <f t="shared" si="218"/>
        <v>13.472318812451189</v>
      </c>
      <c r="K1761" s="2">
        <f t="shared" si="212"/>
        <v>13.532766597473431</v>
      </c>
    </row>
    <row r="1762" spans="1:11" ht="13.5" x14ac:dyDescent="0.25">
      <c r="A1762" s="3">
        <f>TITRES_STAT!B1765</f>
        <v>44580</v>
      </c>
      <c r="B1762" s="17">
        <f>TITRES_STAT!D1765</f>
        <v>13.4704</v>
      </c>
      <c r="C1762" s="2">
        <f t="shared" si="213"/>
        <v>-3.700000000000081E-2</v>
      </c>
      <c r="D1762" s="2">
        <f t="shared" si="214"/>
        <v>13.535479999999998</v>
      </c>
      <c r="E1762" s="2">
        <f t="shared" si="216"/>
        <v>13.481480000000001</v>
      </c>
      <c r="F1762" s="2">
        <f t="shared" si="217"/>
        <v>13.412309999999996</v>
      </c>
      <c r="G1762" s="2">
        <f t="shared" si="211"/>
        <v>13.562398000000005</v>
      </c>
      <c r="H1762" s="2">
        <f t="shared" si="215"/>
        <v>13.667233999999999</v>
      </c>
      <c r="I1762" s="2">
        <f t="array" ref="I1762">SUMPRODUCT(B1746:B1765, (ROW(B1746:B1765)-ROW(B1746)+1)) / (20*21/2)</f>
        <v>13.474826666666667</v>
      </c>
      <c r="J1762" s="2">
        <f t="shared" si="218"/>
        <v>13.472136068408219</v>
      </c>
      <c r="K1762" s="2">
        <f t="shared" si="212"/>
        <v>13.530320848552904</v>
      </c>
    </row>
    <row r="1763" spans="1:11" ht="13.5" x14ac:dyDescent="0.25">
      <c r="A1763" s="3">
        <f>TITRES_STAT!B1766</f>
        <v>44581</v>
      </c>
      <c r="B1763" s="17">
        <f>TITRES_STAT!D1766</f>
        <v>13.4704</v>
      </c>
      <c r="C1763" s="2">
        <f t="shared" si="213"/>
        <v>0</v>
      </c>
      <c r="D1763" s="2">
        <f t="shared" si="214"/>
        <v>13.52364</v>
      </c>
      <c r="E1763" s="2">
        <f t="shared" si="216"/>
        <v>13.483700000000002</v>
      </c>
      <c r="F1763" s="2">
        <f t="shared" si="217"/>
        <v>13.418229999999998</v>
      </c>
      <c r="G1763" s="2">
        <f t="shared" si="211"/>
        <v>13.556924000000006</v>
      </c>
      <c r="H1763" s="2">
        <f t="shared" si="215"/>
        <v>13.661037999999998</v>
      </c>
      <c r="I1763" s="2">
        <f t="array" ref="I1763">SUMPRODUCT(B1747:B1766, (ROW(B1747:B1766)-ROW(B1747)+1)) / (20*21/2)</f>
        <v>13.482544285714285</v>
      </c>
      <c r="J1763" s="2">
        <f t="shared" si="218"/>
        <v>13.471970728559816</v>
      </c>
      <c r="K1763" s="2">
        <f t="shared" si="212"/>
        <v>13.527971011354751</v>
      </c>
    </row>
    <row r="1764" spans="1:11" ht="13.5" x14ac:dyDescent="0.25">
      <c r="A1764" s="3">
        <f>TITRES_STAT!B1767</f>
        <v>44582</v>
      </c>
      <c r="B1764" s="17">
        <f>TITRES_STAT!D1767</f>
        <v>13.5</v>
      </c>
      <c r="C1764" s="2">
        <f t="shared" si="213"/>
        <v>2.9600000000000293E-2</v>
      </c>
      <c r="D1764" s="2">
        <f t="shared" si="214"/>
        <v>13.502940000000001</v>
      </c>
      <c r="E1764" s="2">
        <f t="shared" si="216"/>
        <v>13.491099999999999</v>
      </c>
      <c r="F1764" s="2">
        <f t="shared" si="217"/>
        <v>13.427479999999997</v>
      </c>
      <c r="G1764" s="2">
        <f t="shared" si="211"/>
        <v>13.552042000000004</v>
      </c>
      <c r="H1764" s="2">
        <f t="shared" si="215"/>
        <v>13.654313499999999</v>
      </c>
      <c r="I1764" s="2">
        <f t="array" ref="I1764">SUMPRODUCT(B1748:B1767, (ROW(B1748:B1767)-ROW(B1748)+1)) / (20*21/2)</f>
        <v>13.50445380952381</v>
      </c>
      <c r="J1764" s="2">
        <f t="shared" si="218"/>
        <v>13.474640182982689</v>
      </c>
      <c r="K1764" s="2">
        <f t="shared" si="212"/>
        <v>13.526874108948682</v>
      </c>
    </row>
    <row r="1765" spans="1:11" ht="13.5" x14ac:dyDescent="0.25">
      <c r="A1765" s="3">
        <f>TITRES_STAT!B1768</f>
        <v>44585</v>
      </c>
      <c r="B1765" s="17">
        <f>TITRES_STAT!D1768</f>
        <v>13.5222</v>
      </c>
      <c r="C1765" s="2">
        <f t="shared" si="213"/>
        <v>2.2199999999999775E-2</v>
      </c>
      <c r="D1765" s="2">
        <f t="shared" si="214"/>
        <v>13.49408</v>
      </c>
      <c r="E1765" s="2">
        <f t="shared" si="216"/>
        <v>13.504420000000001</v>
      </c>
      <c r="F1765" s="2">
        <f t="shared" si="217"/>
        <v>13.441165000000002</v>
      </c>
      <c r="G1765" s="2">
        <f t="shared" si="211"/>
        <v>13.547752000000003</v>
      </c>
      <c r="H1765" s="2">
        <f t="shared" si="215"/>
        <v>13.647593499999997</v>
      </c>
      <c r="I1765" s="2">
        <f t="array" ref="I1765">SUMPRODUCT(B1749:B1768, (ROW(B1749:B1768)-ROW(B1749)+1)) / (20*21/2)</f>
        <v>13.524954285714287</v>
      </c>
      <c r="J1765" s="2">
        <f t="shared" si="218"/>
        <v>13.479169689365291</v>
      </c>
      <c r="K1765" s="2">
        <f t="shared" si="212"/>
        <v>13.526690810558538</v>
      </c>
    </row>
    <row r="1766" spans="1:11" ht="13.5" x14ac:dyDescent="0.25">
      <c r="A1766" s="3">
        <f>TITRES_STAT!B1769</f>
        <v>44586</v>
      </c>
      <c r="B1766" s="17">
        <f>TITRES_STAT!D1769</f>
        <v>13.5222</v>
      </c>
      <c r="C1766" s="2">
        <f t="shared" si="213"/>
        <v>0</v>
      </c>
      <c r="D1766" s="2">
        <f t="shared" si="214"/>
        <v>13.497039999999998</v>
      </c>
      <c r="E1766" s="2">
        <f t="shared" si="216"/>
        <v>13.51404</v>
      </c>
      <c r="F1766" s="2">
        <f t="shared" si="217"/>
        <v>13.454849999999999</v>
      </c>
      <c r="G1766" s="2">
        <f t="shared" si="211"/>
        <v>13.543462000000002</v>
      </c>
      <c r="H1766" s="2">
        <f t="shared" si="215"/>
        <v>13.640445999999999</v>
      </c>
      <c r="I1766" s="2">
        <f t="array" ref="I1766">SUMPRODUCT(B1750:B1769, (ROW(B1750:B1769)-ROW(B1750)+1)) / (20*21/2)</f>
        <v>13.53576476190476</v>
      </c>
      <c r="J1766" s="2">
        <f t="shared" si="218"/>
        <v>13.483267814187643</v>
      </c>
      <c r="K1766" s="2">
        <f t="shared" si="212"/>
        <v>13.526514700340556</v>
      </c>
    </row>
    <row r="1767" spans="1:11" ht="13.5" x14ac:dyDescent="0.25">
      <c r="A1767" s="3">
        <f>TITRES_STAT!B1770</f>
        <v>44587</v>
      </c>
      <c r="B1767" s="17">
        <f>TITRES_STAT!D1770</f>
        <v>13.684900000000001</v>
      </c>
      <c r="C1767" s="2">
        <f t="shared" si="213"/>
        <v>0.16270000000000095</v>
      </c>
      <c r="D1767" s="2">
        <f t="shared" si="214"/>
        <v>13.539939999999998</v>
      </c>
      <c r="E1767" s="2">
        <f t="shared" si="216"/>
        <v>13.537709999999999</v>
      </c>
      <c r="F1767" s="2">
        <f t="shared" si="217"/>
        <v>13.469645</v>
      </c>
      <c r="G1767" s="2">
        <f t="shared" si="211"/>
        <v>13.542278</v>
      </c>
      <c r="H1767" s="2">
        <f t="shared" si="215"/>
        <v>13.634823999999998</v>
      </c>
      <c r="I1767" s="2">
        <f t="array" ref="I1767">SUMPRODUCT(B1751:B1770, (ROW(B1751:B1770)-ROW(B1751)+1)) / (20*21/2)</f>
        <v>13.535661428571428</v>
      </c>
      <c r="J1767" s="2">
        <f t="shared" si="218"/>
        <v>13.502470879503107</v>
      </c>
      <c r="K1767" s="2">
        <f t="shared" si="212"/>
        <v>13.532725888562496</v>
      </c>
    </row>
    <row r="1768" spans="1:11" ht="13.5" x14ac:dyDescent="0.25">
      <c r="A1768" s="3">
        <f>TITRES_STAT!B1771</f>
        <v>44588</v>
      </c>
      <c r="B1768" s="17">
        <f>TITRES_STAT!D1771</f>
        <v>13.684900000000001</v>
      </c>
      <c r="C1768" s="2">
        <f t="shared" si="213"/>
        <v>0</v>
      </c>
      <c r="D1768" s="2">
        <f t="shared" si="214"/>
        <v>13.582839999999999</v>
      </c>
      <c r="E1768" s="2">
        <f t="shared" si="216"/>
        <v>13.553239999999999</v>
      </c>
      <c r="F1768" s="2">
        <f t="shared" si="217"/>
        <v>13.482589999999998</v>
      </c>
      <c r="G1768" s="2">
        <f t="shared" si="211"/>
        <v>13.541537999999997</v>
      </c>
      <c r="H1768" s="2">
        <f t="shared" si="215"/>
        <v>13.630269999999998</v>
      </c>
      <c r="I1768" s="2">
        <f t="array" ref="I1768">SUMPRODUCT(B1752:B1771, (ROW(B1752:B1771)-ROW(B1752)+1)) / (20*21/2)</f>
        <v>13.54245523809524</v>
      </c>
      <c r="J1768" s="2">
        <f t="shared" si="218"/>
        <v>13.519845081455191</v>
      </c>
      <c r="K1768" s="2">
        <f t="shared" si="212"/>
        <v>13.538693500775732</v>
      </c>
    </row>
    <row r="1769" spans="1:11" ht="13.5" x14ac:dyDescent="0.25">
      <c r="A1769" s="3">
        <f>TITRES_STAT!B1772</f>
        <v>44589</v>
      </c>
      <c r="B1769" s="17">
        <f>TITRES_STAT!D1772</f>
        <v>13.5961</v>
      </c>
      <c r="C1769" s="2">
        <f t="shared" si="213"/>
        <v>-8.8800000000000878E-2</v>
      </c>
      <c r="D1769" s="2">
        <f t="shared" si="214"/>
        <v>13.60206</v>
      </c>
      <c r="E1769" s="2">
        <f t="shared" si="216"/>
        <v>13.5525</v>
      </c>
      <c r="F1769" s="2">
        <f t="shared" si="217"/>
        <v>13.486285000000001</v>
      </c>
      <c r="G1769" s="2">
        <f t="shared" si="211"/>
        <v>13.538281999999997</v>
      </c>
      <c r="H1769" s="2">
        <f t="shared" si="215"/>
        <v>13.627871000000003</v>
      </c>
      <c r="I1769" s="2">
        <f t="array" ref="I1769">SUMPRODUCT(B1753:B1772, (ROW(B1753:B1772)-ROW(B1753)+1)) / (20*21/2)</f>
        <v>13.54731142857143</v>
      </c>
      <c r="J1769" s="2">
        <f t="shared" si="218"/>
        <v>13.527107454649936</v>
      </c>
      <c r="K1769" s="2">
        <f t="shared" si="212"/>
        <v>13.54094473603943</v>
      </c>
    </row>
    <row r="1770" spans="1:11" ht="13.5" x14ac:dyDescent="0.25">
      <c r="A1770" s="3">
        <f>TITRES_STAT!B1773</f>
        <v>44592</v>
      </c>
      <c r="B1770" s="17">
        <f>TITRES_STAT!D1773</f>
        <v>13.485200000000001</v>
      </c>
      <c r="C1770" s="2">
        <f t="shared" si="213"/>
        <v>-0.11089999999999911</v>
      </c>
      <c r="D1770" s="2">
        <f t="shared" si="214"/>
        <v>13.594660000000001</v>
      </c>
      <c r="E1770" s="2">
        <f t="shared" si="216"/>
        <v>13.544369999999997</v>
      </c>
      <c r="F1770" s="2">
        <f t="shared" si="217"/>
        <v>13.495165</v>
      </c>
      <c r="G1770" s="2">
        <f t="shared" si="211"/>
        <v>13.532807999999998</v>
      </c>
      <c r="H1770" s="2">
        <f t="shared" si="215"/>
        <v>13.625878500000004</v>
      </c>
      <c r="I1770" s="2">
        <f t="array" ref="I1770">SUMPRODUCT(B1754:B1773, (ROW(B1754:B1773)-ROW(B1754)+1)) / (20*21/2)</f>
        <v>13.527757619047621</v>
      </c>
      <c r="J1770" s="2">
        <f t="shared" si="218"/>
        <v>13.523116268492799</v>
      </c>
      <c r="K1770" s="2">
        <f t="shared" si="212"/>
        <v>13.538758667959453</v>
      </c>
    </row>
    <row r="1771" spans="1:11" ht="13.5" x14ac:dyDescent="0.25">
      <c r="A1771" s="3">
        <f>TITRES_STAT!B1774</f>
        <v>44593</v>
      </c>
      <c r="B1771" s="17">
        <f>TITRES_STAT!D1774</f>
        <v>13.5665</v>
      </c>
      <c r="C1771" s="2">
        <f t="shared" si="213"/>
        <v>8.1299999999998818E-2</v>
      </c>
      <c r="D1771" s="2">
        <f t="shared" si="214"/>
        <v>13.60352</v>
      </c>
      <c r="E1771" s="2">
        <f t="shared" si="216"/>
        <v>13.550280000000001</v>
      </c>
      <c r="F1771" s="2">
        <f t="shared" si="217"/>
        <v>13.508110000000002</v>
      </c>
      <c r="G1771" s="2">
        <f t="shared" si="211"/>
        <v>13.529403999999998</v>
      </c>
      <c r="H1771" s="2">
        <f t="shared" si="215"/>
        <v>13.626606500000003</v>
      </c>
      <c r="I1771" s="2">
        <f t="array" ref="I1771">SUMPRODUCT(B1755:B1774, (ROW(B1755:B1774)-ROW(B1755)+1)) / (20*21/2)</f>
        <v>13.515885714285716</v>
      </c>
      <c r="J1771" s="2">
        <f t="shared" si="218"/>
        <v>13.527248052445866</v>
      </c>
      <c r="K1771" s="2">
        <f t="shared" si="212"/>
        <v>13.539846563333592</v>
      </c>
    </row>
    <row r="1772" spans="1:11" ht="13.5" x14ac:dyDescent="0.25">
      <c r="A1772" s="3">
        <f>TITRES_STAT!B1775</f>
        <v>44594</v>
      </c>
      <c r="B1772" s="17">
        <f>TITRES_STAT!D1775</f>
        <v>13.559100000000001</v>
      </c>
      <c r="C1772" s="2">
        <f t="shared" si="213"/>
        <v>-7.3999999999987409E-3</v>
      </c>
      <c r="D1772" s="2">
        <f t="shared" si="214"/>
        <v>13.578359999999998</v>
      </c>
      <c r="E1772" s="2">
        <f t="shared" si="216"/>
        <v>13.559149999999999</v>
      </c>
      <c r="F1772" s="2">
        <f t="shared" si="217"/>
        <v>13.520315000000002</v>
      </c>
      <c r="G1772" s="2">
        <f t="shared" si="211"/>
        <v>13.525703999999996</v>
      </c>
      <c r="H1772" s="2">
        <f t="shared" si="215"/>
        <v>13.627653500000003</v>
      </c>
      <c r="I1772" s="2">
        <f t="array" ref="I1772">SUMPRODUCT(B1756:B1775, (ROW(B1756:B1775)-ROW(B1756)+1)) / (20*21/2)</f>
        <v>13.510532857142858</v>
      </c>
      <c r="J1772" s="2">
        <f t="shared" si="218"/>
        <v>13.530281571260545</v>
      </c>
      <c r="K1772" s="2">
        <f t="shared" si="212"/>
        <v>13.540601600065608</v>
      </c>
    </row>
    <row r="1773" spans="1:11" ht="13.5" x14ac:dyDescent="0.25">
      <c r="A1773" s="3">
        <f>TITRES_STAT!B1776</f>
        <v>44595</v>
      </c>
      <c r="B1773" s="17">
        <f>TITRES_STAT!D1776</f>
        <v>13.315</v>
      </c>
      <c r="C1773" s="2">
        <f t="shared" si="213"/>
        <v>-0.24410000000000132</v>
      </c>
      <c r="D1773" s="2">
        <f t="shared" si="214"/>
        <v>13.504380000000001</v>
      </c>
      <c r="E1773" s="2">
        <f t="shared" si="216"/>
        <v>13.543610000000001</v>
      </c>
      <c r="F1773" s="2">
        <f t="shared" si="217"/>
        <v>13.513655</v>
      </c>
      <c r="G1773" s="2">
        <f t="shared" si="211"/>
        <v>13.516826000000002</v>
      </c>
      <c r="H1773" s="2">
        <f t="shared" si="215"/>
        <v>13.627480000000006</v>
      </c>
      <c r="I1773" s="2">
        <f t="array" ref="I1773">SUMPRODUCT(B1757:B1776, (ROW(B1757:B1776)-ROW(B1757)+1)) / (20*21/2)</f>
        <v>13.492881904761903</v>
      </c>
      <c r="J1773" s="2">
        <f t="shared" si="218"/>
        <v>13.509778564473827</v>
      </c>
      <c r="K1773" s="2">
        <f t="shared" si="212"/>
        <v>13.531754478494408</v>
      </c>
    </row>
    <row r="1774" spans="1:11" ht="13.5" x14ac:dyDescent="0.25">
      <c r="A1774" s="3">
        <f>TITRES_STAT!B1777</f>
        <v>44596</v>
      </c>
      <c r="B1774" s="17">
        <f>TITRES_STAT!D1777</f>
        <v>13.388999999999999</v>
      </c>
      <c r="C1774" s="2">
        <f t="shared" si="213"/>
        <v>7.3999999999999844E-2</v>
      </c>
      <c r="D1774" s="2">
        <f t="shared" si="214"/>
        <v>13.462959999999999</v>
      </c>
      <c r="E1774" s="2">
        <f t="shared" si="216"/>
        <v>13.532510000000002</v>
      </c>
      <c r="F1774" s="2">
        <f t="shared" si="217"/>
        <v>13.511805000000001</v>
      </c>
      <c r="G1774" s="2">
        <f t="shared" si="211"/>
        <v>13.509428</v>
      </c>
      <c r="H1774" s="2">
        <f t="shared" si="215"/>
        <v>13.628815500000005</v>
      </c>
      <c r="I1774" s="2">
        <f t="array" ref="I1774">SUMPRODUCT(B1758:B1777, (ROW(B1758:B1777)-ROW(B1758)+1)) / (20*21/2)</f>
        <v>13.480622380952383</v>
      </c>
      <c r="J1774" s="2">
        <f t="shared" si="218"/>
        <v>13.498275844047749</v>
      </c>
      <c r="K1774" s="2">
        <f t="shared" si="212"/>
        <v>13.52615626365149</v>
      </c>
    </row>
    <row r="1775" spans="1:11" ht="13.5" x14ac:dyDescent="0.25">
      <c r="A1775" s="3">
        <f>TITRES_STAT!B1778</f>
        <v>44599</v>
      </c>
      <c r="B1775" s="17">
        <f>TITRES_STAT!D1778</f>
        <v>13.4556</v>
      </c>
      <c r="C1775" s="2">
        <f t="shared" si="213"/>
        <v>6.6600000000001103E-2</v>
      </c>
      <c r="D1775" s="2">
        <f t="shared" si="214"/>
        <v>13.457040000000001</v>
      </c>
      <c r="E1775" s="2">
        <f t="shared" si="216"/>
        <v>13.52585</v>
      </c>
      <c r="F1775" s="2">
        <f t="shared" si="217"/>
        <v>13.515135000000001</v>
      </c>
      <c r="G1775" s="2">
        <f t="shared" si="211"/>
        <v>13.503361999999999</v>
      </c>
      <c r="H1775" s="2">
        <f t="shared" si="215"/>
        <v>13.631943500000004</v>
      </c>
      <c r="I1775" s="2">
        <f t="array" ref="I1775">SUMPRODUCT(B1759:B1778, (ROW(B1759:B1778)-ROW(B1759)+1)) / (20*21/2)</f>
        <v>13.46586095238095</v>
      </c>
      <c r="J1775" s="2">
        <f t="shared" si="218"/>
        <v>13.494211477947964</v>
      </c>
      <c r="K1775" s="2">
        <f t="shared" si="212"/>
        <v>13.523389351351431</v>
      </c>
    </row>
    <row r="1776" spans="1:11" ht="13.5" x14ac:dyDescent="0.25">
      <c r="A1776" s="3">
        <f>TITRES_STAT!B1779</f>
        <v>44600</v>
      </c>
      <c r="B1776" s="17">
        <f>TITRES_STAT!D1779</f>
        <v>13.329800000000001</v>
      </c>
      <c r="C1776" s="2">
        <f t="shared" si="213"/>
        <v>-0.12579999999999991</v>
      </c>
      <c r="D1776" s="2">
        <f t="shared" si="214"/>
        <v>13.409700000000001</v>
      </c>
      <c r="E1776" s="2">
        <f t="shared" si="216"/>
        <v>13.50661</v>
      </c>
      <c r="F1776" s="2">
        <f t="shared" si="217"/>
        <v>13.510324999999998</v>
      </c>
      <c r="G1776" s="2">
        <f t="shared" si="211"/>
        <v>13.494779999999999</v>
      </c>
      <c r="H1776" s="2">
        <f t="shared" si="215"/>
        <v>13.635332500000006</v>
      </c>
      <c r="I1776" s="2">
        <f t="array" ref="I1776">SUMPRODUCT(B1760:B1779, (ROW(B1760:B1779)-ROW(B1760)+1)) / (20*21/2)</f>
        <v>13.461107142857145</v>
      </c>
      <c r="J1776" s="2">
        <f t="shared" si="218"/>
        <v>13.47855324195292</v>
      </c>
      <c r="K1776" s="2">
        <f t="shared" si="212"/>
        <v>13.515797612082748</v>
      </c>
    </row>
    <row r="1777" spans="1:11" ht="13.5" x14ac:dyDescent="0.25">
      <c r="A1777" s="3">
        <f>TITRES_STAT!B1780</f>
        <v>44601</v>
      </c>
      <c r="B1777" s="17">
        <f>TITRES_STAT!D1780</f>
        <v>13.381600000000001</v>
      </c>
      <c r="C1777" s="2">
        <f t="shared" si="213"/>
        <v>5.1800000000000068E-2</v>
      </c>
      <c r="D1777" s="2">
        <f t="shared" si="214"/>
        <v>13.374199999999998</v>
      </c>
      <c r="E1777" s="2">
        <f t="shared" si="216"/>
        <v>13.476279999999999</v>
      </c>
      <c r="F1777" s="2">
        <f t="shared" si="217"/>
        <v>13.506994999999998</v>
      </c>
      <c r="G1777" s="2">
        <f t="shared" si="211"/>
        <v>13.488714</v>
      </c>
      <c r="H1777" s="2">
        <f t="shared" si="215"/>
        <v>13.638340000000007</v>
      </c>
      <c r="I1777" s="2">
        <f t="array" ref="I1777">SUMPRODUCT(B1761:B1780, (ROW(B1761:B1780)-ROW(B1761)+1)) / (20*21/2)</f>
        <v>13.456388095238093</v>
      </c>
      <c r="J1777" s="2">
        <f t="shared" si="218"/>
        <v>13.469319599862166</v>
      </c>
      <c r="K1777" s="2">
        <f t="shared" si="212"/>
        <v>13.510534960628522</v>
      </c>
    </row>
    <row r="1778" spans="1:11" ht="13.5" x14ac:dyDescent="0.25">
      <c r="A1778" s="3">
        <f>TITRES_STAT!B1781</f>
        <v>44602</v>
      </c>
      <c r="B1778" s="17">
        <f>TITRES_STAT!D1781</f>
        <v>13.352</v>
      </c>
      <c r="C1778" s="2">
        <f t="shared" si="213"/>
        <v>-2.9600000000000293E-2</v>
      </c>
      <c r="D1778" s="2">
        <f t="shared" si="214"/>
        <v>13.381600000000001</v>
      </c>
      <c r="E1778" s="2">
        <f t="shared" si="216"/>
        <v>13.44299</v>
      </c>
      <c r="F1778" s="2">
        <f t="shared" si="217"/>
        <v>13.498114999999999</v>
      </c>
      <c r="G1778" s="2">
        <f t="shared" ref="G1778:G1841" si="219">AVERAGE(B1729:B1778)</f>
        <v>13.482056</v>
      </c>
      <c r="H1778" s="2">
        <f t="shared" si="215"/>
        <v>13.641270500000005</v>
      </c>
      <c r="I1778" s="2">
        <f t="array" ref="I1778">SUMPRODUCT(B1762:B1781, (ROW(B1762:B1781)-ROW(B1762)+1)) / (20*21/2)</f>
        <v>13.457905714285715</v>
      </c>
      <c r="J1778" s="2">
        <f t="shared" si="218"/>
        <v>13.458146304637198</v>
      </c>
      <c r="K1778" s="2">
        <f t="shared" si="212"/>
        <v>13.504317903348973</v>
      </c>
    </row>
    <row r="1779" spans="1:11" ht="13.5" x14ac:dyDescent="0.25">
      <c r="A1779" s="3">
        <f>TITRES_STAT!B1782</f>
        <v>44603</v>
      </c>
      <c r="B1779" s="17">
        <f>TITRES_STAT!D1782</f>
        <v>13.4482</v>
      </c>
      <c r="C1779" s="2">
        <f t="shared" si="213"/>
        <v>9.6199999999999619E-2</v>
      </c>
      <c r="D1779" s="2">
        <f t="shared" si="214"/>
        <v>13.393440000000002</v>
      </c>
      <c r="E1779" s="2">
        <f t="shared" si="216"/>
        <v>13.4282</v>
      </c>
      <c r="F1779" s="2">
        <f t="shared" si="217"/>
        <v>13.490349999999998</v>
      </c>
      <c r="G1779" s="2">
        <f t="shared" si="219"/>
        <v>13.47747</v>
      </c>
      <c r="H1779" s="2">
        <f t="shared" si="215"/>
        <v>13.643863500000002</v>
      </c>
      <c r="I1779" s="2">
        <f t="array" ref="I1779">SUMPRODUCT(B1763:B1782, (ROW(B1763:B1782)-ROW(B1763)+1)) / (20*21/2)</f>
        <v>13.45523</v>
      </c>
      <c r="J1779" s="2">
        <f t="shared" si="218"/>
        <v>13.457199037528895</v>
      </c>
      <c r="K1779" s="2">
        <f t="shared" ref="K1779:K1842" si="220">$K$4*B1779+(1-$K$4)*K1778</f>
        <v>13.502117201256857</v>
      </c>
    </row>
    <row r="1780" spans="1:11" ht="13.5" x14ac:dyDescent="0.25">
      <c r="A1780" s="3">
        <f>TITRES_STAT!B1783</f>
        <v>44606</v>
      </c>
      <c r="B1780" s="17">
        <f>TITRES_STAT!D1783</f>
        <v>13.440799999999999</v>
      </c>
      <c r="C1780" s="2">
        <f t="shared" si="213"/>
        <v>-7.4000000000005173E-3</v>
      </c>
      <c r="D1780" s="2">
        <f t="shared" si="214"/>
        <v>13.39048</v>
      </c>
      <c r="E1780" s="2">
        <f t="shared" si="216"/>
        <v>13.423760000000001</v>
      </c>
      <c r="F1780" s="2">
        <f t="shared" si="217"/>
        <v>13.484065000000001</v>
      </c>
      <c r="G1780" s="2">
        <f t="shared" si="219"/>
        <v>13.472735999999999</v>
      </c>
      <c r="H1780" s="2">
        <f t="shared" si="215"/>
        <v>13.645743000000005</v>
      </c>
      <c r="I1780" s="2">
        <f t="array" ref="I1780">SUMPRODUCT(B1764:B1783, (ROW(B1764:B1783)-ROW(B1764)+1)) / (20*21/2)</f>
        <v>13.451919999999999</v>
      </c>
      <c r="J1780" s="2">
        <f t="shared" si="218"/>
        <v>13.455637224430905</v>
      </c>
      <c r="K1780" s="2">
        <f t="shared" si="220"/>
        <v>13.499712605129137</v>
      </c>
    </row>
    <row r="1781" spans="1:11" ht="13.5" x14ac:dyDescent="0.25">
      <c r="A1781" s="3">
        <f>TITRES_STAT!B1784</f>
        <v>44607</v>
      </c>
      <c r="B1781" s="17">
        <f>TITRES_STAT!D1784</f>
        <v>13.5</v>
      </c>
      <c r="C1781" s="2">
        <f t="shared" si="213"/>
        <v>5.9200000000000585E-2</v>
      </c>
      <c r="D1781" s="2">
        <f t="shared" si="214"/>
        <v>13.424520000000001</v>
      </c>
      <c r="E1781" s="2">
        <f t="shared" si="216"/>
        <v>13.417110000000003</v>
      </c>
      <c r="F1781" s="2">
        <f t="shared" si="217"/>
        <v>13.483695000000003</v>
      </c>
      <c r="G1781" s="2">
        <f t="shared" si="219"/>
        <v>13.470518000000002</v>
      </c>
      <c r="H1781" s="2">
        <f t="shared" si="215"/>
        <v>13.647028500000003</v>
      </c>
      <c r="I1781" s="2">
        <f t="array" ref="I1781">SUMPRODUCT(B1765:B1784, (ROW(B1765:B1784)-ROW(B1765)+1)) / (20*21/2)</f>
        <v>13.448010952380953</v>
      </c>
      <c r="J1781" s="2">
        <f t="shared" si="218"/>
        <v>13.459862250675581</v>
      </c>
      <c r="K1781" s="2">
        <f t="shared" si="220"/>
        <v>13.49972387551623</v>
      </c>
    </row>
    <row r="1782" spans="1:11" ht="13.5" x14ac:dyDescent="0.25">
      <c r="A1782" s="3">
        <f>TITRES_STAT!B1785</f>
        <v>44608</v>
      </c>
      <c r="B1782" s="17">
        <f>TITRES_STAT!D1785</f>
        <v>13.4556</v>
      </c>
      <c r="C1782" s="2">
        <f t="shared" si="213"/>
        <v>-4.4399999999999551E-2</v>
      </c>
      <c r="D1782" s="2">
        <f t="shared" si="214"/>
        <v>13.43932</v>
      </c>
      <c r="E1782" s="2">
        <f t="shared" si="216"/>
        <v>13.40676</v>
      </c>
      <c r="F1782" s="2">
        <f t="shared" si="217"/>
        <v>13.482954999999999</v>
      </c>
      <c r="G1782" s="2">
        <f t="shared" si="219"/>
        <v>13.467560000000002</v>
      </c>
      <c r="H1782" s="2">
        <f t="shared" si="215"/>
        <v>13.647380000000004</v>
      </c>
      <c r="I1782" s="2">
        <f t="array" ref="I1782">SUMPRODUCT(B1766:B1785, (ROW(B1766:B1785)-ROW(B1766)+1)) / (20*21/2)</f>
        <v>13.444383809523808</v>
      </c>
      <c r="J1782" s="2">
        <f t="shared" si="218"/>
        <v>13.459456322039813</v>
      </c>
      <c r="K1782" s="2">
        <f t="shared" si="220"/>
        <v>13.497993527456769</v>
      </c>
    </row>
    <row r="1783" spans="1:11" ht="13.5" x14ac:dyDescent="0.25">
      <c r="A1783" s="3">
        <f>TITRES_STAT!B1786</f>
        <v>44609</v>
      </c>
      <c r="B1783" s="17">
        <f>TITRES_STAT!D1786</f>
        <v>13.4482</v>
      </c>
      <c r="C1783" s="2">
        <f t="shared" si="213"/>
        <v>-7.4000000000005173E-3</v>
      </c>
      <c r="D1783" s="2">
        <f t="shared" si="214"/>
        <v>13.45856</v>
      </c>
      <c r="E1783" s="2">
        <f t="shared" si="216"/>
        <v>13.420080000000002</v>
      </c>
      <c r="F1783" s="2">
        <f t="shared" si="217"/>
        <v>13.481844999999998</v>
      </c>
      <c r="G1783" s="2">
        <f t="shared" si="219"/>
        <v>13.465786000000003</v>
      </c>
      <c r="H1783" s="2">
        <f t="shared" si="215"/>
        <v>13.6468755</v>
      </c>
      <c r="I1783" s="2">
        <f t="array" ref="I1783">SUMPRODUCT(B1767:B1786, (ROW(B1767:B1786)-ROW(B1767)+1)) / (20*21/2)</f>
        <v>13.429163333333333</v>
      </c>
      <c r="J1783" s="2">
        <f t="shared" si="218"/>
        <v>13.458384291369356</v>
      </c>
      <c r="K1783" s="2">
        <f t="shared" si="220"/>
        <v>13.496040840105524</v>
      </c>
    </row>
    <row r="1784" spans="1:11" ht="13.5" x14ac:dyDescent="0.25">
      <c r="A1784" s="3">
        <f>TITRES_STAT!B1787</f>
        <v>44610</v>
      </c>
      <c r="B1784" s="17">
        <f>TITRES_STAT!D1787</f>
        <v>13.440799999999999</v>
      </c>
      <c r="C1784" s="2">
        <f t="shared" si="213"/>
        <v>-7.4000000000005173E-3</v>
      </c>
      <c r="D1784" s="2">
        <f t="shared" si="214"/>
        <v>13.457079999999999</v>
      </c>
      <c r="E1784" s="2">
        <f t="shared" si="216"/>
        <v>13.42526</v>
      </c>
      <c r="F1784" s="2">
        <f t="shared" si="217"/>
        <v>13.478885000000002</v>
      </c>
      <c r="G1784" s="2">
        <f t="shared" si="219"/>
        <v>13.463864000000003</v>
      </c>
      <c r="H1784" s="2">
        <f t="shared" si="215"/>
        <v>13.644304999999999</v>
      </c>
      <c r="I1784" s="2">
        <f t="array" ref="I1784">SUMPRODUCT(B1768:B1787, (ROW(B1768:B1787)-ROW(B1768)+1)) / (20*21/2)</f>
        <v>13.414929523809526</v>
      </c>
      <c r="J1784" s="2">
        <f t="shared" si="218"/>
        <v>13.456709596953226</v>
      </c>
      <c r="K1784" s="2">
        <f t="shared" si="220"/>
        <v>13.493874532650405</v>
      </c>
    </row>
    <row r="1785" spans="1:11" ht="13.5" x14ac:dyDescent="0.25">
      <c r="A1785" s="3">
        <f>TITRES_STAT!B1788</f>
        <v>44613</v>
      </c>
      <c r="B1785" s="17">
        <f>TITRES_STAT!D1788</f>
        <v>13.440799999999999</v>
      </c>
      <c r="C1785" s="2">
        <f t="shared" si="213"/>
        <v>0</v>
      </c>
      <c r="D1785" s="2">
        <f t="shared" si="214"/>
        <v>13.457079999999999</v>
      </c>
      <c r="E1785" s="2">
        <f t="shared" si="216"/>
        <v>13.423779999999999</v>
      </c>
      <c r="F1785" s="2">
        <f t="shared" si="217"/>
        <v>13.474815000000003</v>
      </c>
      <c r="G1785" s="2">
        <f t="shared" si="219"/>
        <v>13.460462</v>
      </c>
      <c r="H1785" s="2">
        <f t="shared" si="215"/>
        <v>13.641449499999998</v>
      </c>
      <c r="I1785" s="2">
        <f t="array" ref="I1785">SUMPRODUCT(B1769:B1788, (ROW(B1769:B1788)-ROW(B1769)+1)) / (20*21/2)</f>
        <v>13.395419047619047</v>
      </c>
      <c r="J1785" s="2">
        <f t="shared" si="218"/>
        <v>13.455194397243396</v>
      </c>
      <c r="K1785" s="2">
        <f t="shared" si="220"/>
        <v>13.491793178428821</v>
      </c>
    </row>
    <row r="1786" spans="1:11" ht="13.5" x14ac:dyDescent="0.25">
      <c r="A1786" s="3">
        <f>TITRES_STAT!B1789</f>
        <v>44614</v>
      </c>
      <c r="B1786" s="17">
        <f>TITRES_STAT!D1789</f>
        <v>13.315</v>
      </c>
      <c r="C1786" s="2">
        <f t="shared" si="213"/>
        <v>-0.12579999999999991</v>
      </c>
      <c r="D1786" s="2">
        <f t="shared" si="214"/>
        <v>13.420079999999999</v>
      </c>
      <c r="E1786" s="2">
        <f t="shared" si="216"/>
        <v>13.422300000000002</v>
      </c>
      <c r="F1786" s="2">
        <f t="shared" si="217"/>
        <v>13.464455000000001</v>
      </c>
      <c r="G1786" s="2">
        <f t="shared" si="219"/>
        <v>13.454544000000004</v>
      </c>
      <c r="H1786" s="2">
        <f t="shared" si="215"/>
        <v>13.640029999999999</v>
      </c>
      <c r="I1786" s="2">
        <f t="array" ref="I1786">SUMPRODUCT(B1770:B1789, (ROW(B1770:B1789)-ROW(B1770)+1)) / (20*21/2)</f>
        <v>13.377317142857141</v>
      </c>
      <c r="J1786" s="2">
        <f t="shared" si="218"/>
        <v>13.441842549886882</v>
      </c>
      <c r="K1786" s="2">
        <f t="shared" si="220"/>
        <v>13.484860112608082</v>
      </c>
    </row>
    <row r="1787" spans="1:11" ht="13.5" x14ac:dyDescent="0.25">
      <c r="A1787" s="3">
        <f>TITRES_STAT!B1790</f>
        <v>44615</v>
      </c>
      <c r="B1787" s="17">
        <f>TITRES_STAT!D1790</f>
        <v>13.315</v>
      </c>
      <c r="C1787" s="2">
        <f t="shared" si="213"/>
        <v>0</v>
      </c>
      <c r="D1787" s="2">
        <f t="shared" si="214"/>
        <v>13.391960000000001</v>
      </c>
      <c r="E1787" s="2">
        <f t="shared" si="216"/>
        <v>13.41564</v>
      </c>
      <c r="F1787" s="2">
        <f t="shared" si="217"/>
        <v>13.445959999999999</v>
      </c>
      <c r="G1787" s="2">
        <f t="shared" si="219"/>
        <v>13.448922000000005</v>
      </c>
      <c r="H1787" s="2">
        <f t="shared" si="215"/>
        <v>13.639714</v>
      </c>
      <c r="I1787" s="2">
        <f t="array" ref="I1787">SUMPRODUCT(B1771:B1790, (ROW(B1771:B1790)-ROW(B1771)+1)) / (20*21/2)</f>
        <v>13.361645714285716</v>
      </c>
      <c r="J1787" s="2">
        <f t="shared" si="218"/>
        <v>13.429762307040512</v>
      </c>
      <c r="K1787" s="2">
        <f t="shared" si="220"/>
        <v>13.47819893172149</v>
      </c>
    </row>
    <row r="1788" spans="1:11" ht="13.5" x14ac:dyDescent="0.25">
      <c r="A1788" s="3">
        <f>TITRES_STAT!B1791</f>
        <v>44616</v>
      </c>
      <c r="B1788" s="17">
        <f>TITRES_STAT!D1791</f>
        <v>13.241099999999999</v>
      </c>
      <c r="C1788" s="2">
        <f t="shared" si="213"/>
        <v>-7.3900000000000077E-2</v>
      </c>
      <c r="D1788" s="2">
        <f t="shared" si="214"/>
        <v>13.350539999999999</v>
      </c>
      <c r="E1788" s="2">
        <f t="shared" si="216"/>
        <v>13.404549999999997</v>
      </c>
      <c r="F1788" s="2">
        <f t="shared" si="217"/>
        <v>13.423770000000001</v>
      </c>
      <c r="G1788" s="2">
        <f t="shared" si="219"/>
        <v>13.442710000000002</v>
      </c>
      <c r="H1788" s="2">
        <f t="shared" si="215"/>
        <v>13.639099999999999</v>
      </c>
      <c r="I1788" s="2">
        <f t="array" ref="I1788">SUMPRODUCT(B1772:B1791, (ROW(B1772:B1791)-ROW(B1772)+1)) / (20*21/2)</f>
        <v>13.340089047619045</v>
      </c>
      <c r="J1788" s="2">
        <f t="shared" si="218"/>
        <v>13.411794468274749</v>
      </c>
      <c r="K1788" s="2">
        <f t="shared" si="220"/>
        <v>13.46890093439908</v>
      </c>
    </row>
    <row r="1789" spans="1:11" ht="13.5" x14ac:dyDescent="0.25">
      <c r="A1789" s="3">
        <f>TITRES_STAT!B1792</f>
        <v>44617</v>
      </c>
      <c r="B1789" s="17">
        <f>TITRES_STAT!D1792</f>
        <v>13.233700000000001</v>
      </c>
      <c r="C1789" s="2">
        <f t="shared" si="213"/>
        <v>-7.3999999999987409E-3</v>
      </c>
      <c r="D1789" s="2">
        <f t="shared" si="214"/>
        <v>13.309119999999998</v>
      </c>
      <c r="E1789" s="2">
        <f t="shared" si="216"/>
        <v>13.383099999999999</v>
      </c>
      <c r="F1789" s="2">
        <f t="shared" si="217"/>
        <v>13.40565</v>
      </c>
      <c r="G1789" s="2">
        <f t="shared" si="219"/>
        <v>13.436350000000003</v>
      </c>
      <c r="H1789" s="2">
        <f t="shared" si="215"/>
        <v>13.639054000000002</v>
      </c>
      <c r="I1789" s="2">
        <f t="array" ref="I1789">SUMPRODUCT(B1773:B1792, (ROW(B1773:B1792)-ROW(B1773)+1)) / (20*21/2)</f>
        <v>13.334520000000001</v>
      </c>
      <c r="J1789" s="2">
        <f t="shared" si="218"/>
        <v>13.39483309034382</v>
      </c>
      <c r="K1789" s="2">
        <f t="shared" si="220"/>
        <v>13.459677368344215</v>
      </c>
    </row>
    <row r="1790" spans="1:11" ht="13.5" x14ac:dyDescent="0.25">
      <c r="A1790" s="3">
        <f>TITRES_STAT!B1793</f>
        <v>44620</v>
      </c>
      <c r="B1790" s="17">
        <f>TITRES_STAT!D1793</f>
        <v>13.241099999999999</v>
      </c>
      <c r="C1790" s="2">
        <f t="shared" si="213"/>
        <v>7.3999999999987409E-3</v>
      </c>
      <c r="D1790" s="2">
        <f t="shared" si="214"/>
        <v>13.26918</v>
      </c>
      <c r="E1790" s="2">
        <f t="shared" si="216"/>
        <v>13.363129999999998</v>
      </c>
      <c r="F1790" s="2">
        <f t="shared" si="217"/>
        <v>13.393445</v>
      </c>
      <c r="G1790" s="2">
        <f t="shared" si="219"/>
        <v>13.430137999999999</v>
      </c>
      <c r="H1790" s="2">
        <f t="shared" si="215"/>
        <v>13.639116000000001</v>
      </c>
      <c r="I1790" s="2">
        <f t="array" ref="I1790">SUMPRODUCT(B1774:B1793, (ROW(B1774:B1793)-ROW(B1774)+1)) / (20*21/2)</f>
        <v>13.31955142857143</v>
      </c>
      <c r="J1790" s="2">
        <f t="shared" si="218"/>
        <v>13.380191843644408</v>
      </c>
      <c r="K1790" s="2">
        <f t="shared" si="220"/>
        <v>13.45110570684052</v>
      </c>
    </row>
    <row r="1791" spans="1:11" ht="13.5" x14ac:dyDescent="0.25">
      <c r="A1791" s="3">
        <f>TITRES_STAT!B1794</f>
        <v>44621</v>
      </c>
      <c r="B1791" s="17">
        <f>TITRES_STAT!D1794</f>
        <v>13.1671</v>
      </c>
      <c r="C1791" s="2">
        <f t="shared" si="213"/>
        <v>-7.3999999999999844E-2</v>
      </c>
      <c r="D1791" s="2">
        <f t="shared" si="214"/>
        <v>13.239600000000001</v>
      </c>
      <c r="E1791" s="2">
        <f t="shared" si="216"/>
        <v>13.329839999999999</v>
      </c>
      <c r="F1791" s="2">
        <f t="shared" si="217"/>
        <v>13.373474999999999</v>
      </c>
      <c r="G1791" s="2">
        <f t="shared" si="219"/>
        <v>13.422741999999998</v>
      </c>
      <c r="H1791" s="2">
        <f t="shared" si="215"/>
        <v>13.637669000000001</v>
      </c>
      <c r="I1791" s="2">
        <f t="array" ref="I1791">SUMPRODUCT(B1775:B1794, (ROW(B1775:B1794)-ROW(B1775)+1)) / (20*21/2)</f>
        <v>13.301587142857144</v>
      </c>
      <c r="J1791" s="2">
        <f t="shared" si="218"/>
        <v>13.35989738234494</v>
      </c>
      <c r="K1791" s="2">
        <f t="shared" si="220"/>
        <v>13.439968228140893</v>
      </c>
    </row>
    <row r="1792" spans="1:11" ht="13.5" x14ac:dyDescent="0.25">
      <c r="A1792" s="3">
        <f>TITRES_STAT!B1795</f>
        <v>44622</v>
      </c>
      <c r="B1792" s="17">
        <f>TITRES_STAT!D1795</f>
        <v>13.315</v>
      </c>
      <c r="C1792" s="2">
        <f t="shared" si="213"/>
        <v>0.14789999999999992</v>
      </c>
      <c r="D1792" s="2">
        <f t="shared" si="214"/>
        <v>13.239600000000001</v>
      </c>
      <c r="E1792" s="2">
        <f t="shared" si="216"/>
        <v>13.31578</v>
      </c>
      <c r="F1792" s="2">
        <f t="shared" si="217"/>
        <v>13.361269999999999</v>
      </c>
      <c r="G1792" s="2">
        <f t="shared" si="219"/>
        <v>13.421261999999999</v>
      </c>
      <c r="H1792" s="2">
        <f t="shared" si="215"/>
        <v>13.6360715</v>
      </c>
      <c r="I1792" s="2">
        <f t="array" ref="I1792">SUMPRODUCT(B1776:B1795, (ROW(B1776:B1795)-ROW(B1776)+1)) / (20*21/2)</f>
        <v>13.295241428571428</v>
      </c>
      <c r="J1792" s="2">
        <f t="shared" si="218"/>
        <v>13.355621441169232</v>
      </c>
      <c r="K1792" s="2">
        <f t="shared" si="220"/>
        <v>13.435067513311838</v>
      </c>
    </row>
    <row r="1793" spans="1:11" ht="13.5" x14ac:dyDescent="0.25">
      <c r="A1793" s="3">
        <f>TITRES_STAT!B1796</f>
        <v>44623</v>
      </c>
      <c r="B1793" s="17">
        <f>TITRES_STAT!D1796</f>
        <v>13.2041</v>
      </c>
      <c r="C1793" s="2">
        <f t="shared" si="213"/>
        <v>-0.11089999999999911</v>
      </c>
      <c r="D1793" s="2">
        <f t="shared" si="214"/>
        <v>13.232200000000001</v>
      </c>
      <c r="E1793" s="2">
        <f t="shared" si="216"/>
        <v>13.291370000000001</v>
      </c>
      <c r="F1793" s="2">
        <f t="shared" si="217"/>
        <v>13.355724999999998</v>
      </c>
      <c r="G1793" s="2">
        <f t="shared" si="219"/>
        <v>13.418304000000001</v>
      </c>
      <c r="H1793" s="2">
        <f t="shared" si="215"/>
        <v>13.633741499999999</v>
      </c>
      <c r="I1793" s="2">
        <f t="array" ref="I1793">SUMPRODUCT(B1777:B1796, (ROW(B1777:B1796)-ROW(B1777)+1)) / (20*21/2)</f>
        <v>13.289741428571428</v>
      </c>
      <c r="J1793" s="2">
        <f t="shared" si="218"/>
        <v>13.341190827724542</v>
      </c>
      <c r="K1793" s="2">
        <f t="shared" si="220"/>
        <v>13.426009963770198</v>
      </c>
    </row>
    <row r="1794" spans="1:11" ht="13.5" x14ac:dyDescent="0.25">
      <c r="A1794" s="3">
        <f>TITRES_STAT!B1797</f>
        <v>44624</v>
      </c>
      <c r="B1794" s="17">
        <f>TITRES_STAT!D1797</f>
        <v>13.1671</v>
      </c>
      <c r="C1794" s="2">
        <f t="shared" si="213"/>
        <v>-3.700000000000081E-2</v>
      </c>
      <c r="D1794" s="2">
        <f t="shared" si="214"/>
        <v>13.218880000000002</v>
      </c>
      <c r="E1794" s="2">
        <f t="shared" si="216"/>
        <v>13.263999999999999</v>
      </c>
      <c r="F1794" s="2">
        <f t="shared" si="217"/>
        <v>13.344629999999999</v>
      </c>
      <c r="G1794" s="2">
        <f t="shared" si="219"/>
        <v>13.415346000000001</v>
      </c>
      <c r="H1794" s="2">
        <f t="shared" si="215"/>
        <v>13.630870499999999</v>
      </c>
      <c r="I1794" s="2">
        <f t="array" ref="I1794">SUMPRODUCT(B1778:B1797, (ROW(B1778:B1797)-ROW(B1778)+1)) / (20*21/2)</f>
        <v>13.273926190476191</v>
      </c>
      <c r="J1794" s="2">
        <f t="shared" si="218"/>
        <v>13.324610748893633</v>
      </c>
      <c r="K1794" s="2">
        <f t="shared" si="220"/>
        <v>13.415856631857643</v>
      </c>
    </row>
    <row r="1795" spans="1:11" ht="13.5" x14ac:dyDescent="0.25">
      <c r="A1795" s="3">
        <f>TITRES_STAT!B1798</f>
        <v>44627</v>
      </c>
      <c r="B1795" s="17">
        <f>TITRES_STAT!D1798</f>
        <v>13.278</v>
      </c>
      <c r="C1795" s="2">
        <f t="shared" si="213"/>
        <v>0.11090000000000089</v>
      </c>
      <c r="D1795" s="2">
        <f t="shared" si="214"/>
        <v>13.22626</v>
      </c>
      <c r="E1795" s="2">
        <f t="shared" si="216"/>
        <v>13.247720000000001</v>
      </c>
      <c r="F1795" s="2">
        <f t="shared" si="217"/>
        <v>13.335749999999999</v>
      </c>
      <c r="G1795" s="2">
        <f t="shared" si="219"/>
        <v>13.415936000000004</v>
      </c>
      <c r="H1795" s="2">
        <f t="shared" si="215"/>
        <v>13.627485999999999</v>
      </c>
      <c r="I1795" s="2">
        <f t="array" ref="I1795">SUMPRODUCT(B1779:B1798, (ROW(B1779:B1798)-ROW(B1779)+1)) / (20*21/2)</f>
        <v>13.259132380952382</v>
      </c>
      <c r="J1795" s="2">
        <f t="shared" si="218"/>
        <v>13.320171629951384</v>
      </c>
      <c r="K1795" s="2">
        <f t="shared" si="220"/>
        <v>13.410450489431852</v>
      </c>
    </row>
    <row r="1796" spans="1:11" ht="13.5" x14ac:dyDescent="0.25">
      <c r="A1796" s="3">
        <f>TITRES_STAT!B1799</f>
        <v>44628</v>
      </c>
      <c r="B1796" s="17">
        <f>TITRES_STAT!D1799</f>
        <v>13.278</v>
      </c>
      <c r="C1796" s="2">
        <f t="shared" ref="C1796:C1859" si="221">B1796-B1795</f>
        <v>0</v>
      </c>
      <c r="D1796" s="2">
        <f t="shared" si="214"/>
        <v>13.248439999999999</v>
      </c>
      <c r="E1796" s="2">
        <f t="shared" si="216"/>
        <v>13.244020000000001</v>
      </c>
      <c r="F1796" s="2">
        <f t="shared" si="217"/>
        <v>13.333160000000001</v>
      </c>
      <c r="G1796" s="2">
        <f t="shared" si="219"/>
        <v>13.416526000000003</v>
      </c>
      <c r="H1796" s="2">
        <f t="shared" si="215"/>
        <v>13.623887999999996</v>
      </c>
      <c r="I1796" s="2">
        <f t="array" ref="I1796">SUMPRODUCT(B1780:B1799, (ROW(B1780:B1799)-ROW(B1780)+1)) / (20*21/2)</f>
        <v>13.255780952380952</v>
      </c>
      <c r="J1796" s="2">
        <f t="shared" si="218"/>
        <v>13.316155284241729</v>
      </c>
      <c r="K1796" s="2">
        <f t="shared" si="220"/>
        <v>13.405256352591387</v>
      </c>
    </row>
    <row r="1797" spans="1:11" ht="13.5" x14ac:dyDescent="0.25">
      <c r="A1797" s="3">
        <f>TITRES_STAT!B1800</f>
        <v>44629</v>
      </c>
      <c r="B1797" s="17">
        <f>TITRES_STAT!D1800</f>
        <v>13.1671</v>
      </c>
      <c r="C1797" s="2">
        <f t="shared" si="221"/>
        <v>-0.11090000000000089</v>
      </c>
      <c r="D1797" s="2">
        <f t="shared" si="214"/>
        <v>13.218860000000001</v>
      </c>
      <c r="E1797" s="2">
        <f t="shared" si="216"/>
        <v>13.229230000000001</v>
      </c>
      <c r="F1797" s="2">
        <f t="shared" si="217"/>
        <v>13.322434999999999</v>
      </c>
      <c r="G1797" s="2">
        <f t="shared" si="219"/>
        <v>13.412088000000004</v>
      </c>
      <c r="H1797" s="2">
        <f t="shared" si="215"/>
        <v>13.619770999999993</v>
      </c>
      <c r="I1797" s="2">
        <f t="array" ref="I1797">SUMPRODUCT(B1781:B1800, (ROW(B1781:B1800)-ROW(B1781)+1)) / (20*21/2)</f>
        <v>13.239859047619049</v>
      </c>
      <c r="J1797" s="2">
        <f t="shared" si="218"/>
        <v>13.301959542885374</v>
      </c>
      <c r="K1797" s="2">
        <f t="shared" si="220"/>
        <v>13.395916887783882</v>
      </c>
    </row>
    <row r="1798" spans="1:11" ht="13.5" x14ac:dyDescent="0.25">
      <c r="A1798" s="3">
        <f>TITRES_STAT!B1801</f>
        <v>44630</v>
      </c>
      <c r="B1798" s="17">
        <f>TITRES_STAT!D1801</f>
        <v>13.1671</v>
      </c>
      <c r="C1798" s="2">
        <f t="shared" si="221"/>
        <v>0</v>
      </c>
      <c r="D1798" s="2">
        <f t="shared" ref="D1798:D1861" si="222">AVERAGE(B1794:B1798)</f>
        <v>13.211459999999999</v>
      </c>
      <c r="E1798" s="2">
        <f t="shared" si="216"/>
        <v>13.221830000000002</v>
      </c>
      <c r="F1798" s="2">
        <f t="shared" si="217"/>
        <v>13.313189999999997</v>
      </c>
      <c r="G1798" s="2">
        <f t="shared" si="219"/>
        <v>13.406910000000003</v>
      </c>
      <c r="H1798" s="2">
        <f t="shared" si="215"/>
        <v>13.616365999999996</v>
      </c>
      <c r="I1798" s="2">
        <f t="array" ref="I1798">SUMPRODUCT(B1782:B1801, (ROW(B1782:B1801)-ROW(B1782)+1)) / (20*21/2)</f>
        <v>13.214105238095241</v>
      </c>
      <c r="J1798" s="2">
        <f t="shared" si="218"/>
        <v>13.28911577689629</v>
      </c>
      <c r="K1798" s="2">
        <f t="shared" si="220"/>
        <v>13.386943676498239</v>
      </c>
    </row>
    <row r="1799" spans="1:11" ht="13.5" x14ac:dyDescent="0.25">
      <c r="A1799" s="3">
        <f>TITRES_STAT!B1802</f>
        <v>44631</v>
      </c>
      <c r="B1799" s="17">
        <f>TITRES_STAT!D1802</f>
        <v>13.278</v>
      </c>
      <c r="C1799" s="2">
        <f t="shared" si="221"/>
        <v>0.11090000000000089</v>
      </c>
      <c r="D1799" s="2">
        <f t="shared" si="222"/>
        <v>13.233639999999999</v>
      </c>
      <c r="E1799" s="2">
        <f t="shared" si="216"/>
        <v>13.226260000000002</v>
      </c>
      <c r="F1799" s="2">
        <f t="shared" si="217"/>
        <v>13.304679999999999</v>
      </c>
      <c r="G1799" s="2">
        <f t="shared" si="219"/>
        <v>13.402026000000003</v>
      </c>
      <c r="H1799" s="2">
        <f t="shared" si="215"/>
        <v>13.613906999999994</v>
      </c>
      <c r="I1799" s="2">
        <f t="array" ref="I1799">SUMPRODUCT(B1783:B1802, (ROW(B1783:B1802)-ROW(B1783)+1)) / (20*21/2)</f>
        <v>13.176555714285715</v>
      </c>
      <c r="J1799" s="2">
        <f t="shared" si="218"/>
        <v>13.288057131477597</v>
      </c>
      <c r="K1799" s="2">
        <f t="shared" si="220"/>
        <v>13.382671375459092</v>
      </c>
    </row>
    <row r="1800" spans="1:11" ht="13.5" x14ac:dyDescent="0.25">
      <c r="A1800" s="3">
        <f>TITRES_STAT!B1803</f>
        <v>44634</v>
      </c>
      <c r="B1800" s="17">
        <f>TITRES_STAT!D1803</f>
        <v>13.137499999999999</v>
      </c>
      <c r="C1800" s="2">
        <f t="shared" si="221"/>
        <v>-0.14050000000000118</v>
      </c>
      <c r="D1800" s="2">
        <f t="shared" si="222"/>
        <v>13.205539999999999</v>
      </c>
      <c r="E1800" s="2">
        <f t="shared" si="216"/>
        <v>13.215900000000001</v>
      </c>
      <c r="F1800" s="2">
        <f t="shared" si="217"/>
        <v>13.289515</v>
      </c>
      <c r="G1800" s="2">
        <f t="shared" si="219"/>
        <v>13.398624000000005</v>
      </c>
      <c r="H1800" s="2">
        <f t="shared" si="215"/>
        <v>13.610923499999995</v>
      </c>
      <c r="I1800" s="2">
        <f t="array" ref="I1800">SUMPRODUCT(B1784:B1803, (ROW(B1784:B1803)-ROW(B1784)+1)) / (20*21/2)</f>
        <v>13.141084285714285</v>
      </c>
      <c r="J1800" s="2">
        <f t="shared" si="218"/>
        <v>13.273718357051159</v>
      </c>
      <c r="K1800" s="2">
        <f t="shared" si="220"/>
        <v>13.373056811715598</v>
      </c>
    </row>
    <row r="1801" spans="1:11" ht="13.5" x14ac:dyDescent="0.25">
      <c r="A1801" s="3">
        <f>TITRES_STAT!B1804</f>
        <v>44635</v>
      </c>
      <c r="B1801" s="17">
        <f>TITRES_STAT!D1804</f>
        <v>13.0191</v>
      </c>
      <c r="C1801" s="2">
        <f t="shared" si="221"/>
        <v>-0.11839999999999939</v>
      </c>
      <c r="D1801" s="2">
        <f t="shared" si="222"/>
        <v>13.15376</v>
      </c>
      <c r="E1801" s="2">
        <f t="shared" si="216"/>
        <v>13.201100000000002</v>
      </c>
      <c r="F1801" s="2">
        <f t="shared" si="217"/>
        <v>13.265469999999999</v>
      </c>
      <c r="G1801" s="2">
        <f t="shared" si="219"/>
        <v>13.392854000000005</v>
      </c>
      <c r="H1801" s="2">
        <f t="shared" si="215"/>
        <v>13.607383499999994</v>
      </c>
      <c r="I1801" s="2">
        <f t="array" ref="I1801">SUMPRODUCT(B1785:B1804, (ROW(B1785:B1804)-ROW(B1785)+1)) / (20*21/2)</f>
        <v>13.080919523809525</v>
      </c>
      <c r="J1801" s="2">
        <f t="shared" si="218"/>
        <v>13.249468989712952</v>
      </c>
      <c r="K1801" s="2">
        <f t="shared" si="220"/>
        <v>13.359176152432633</v>
      </c>
    </row>
    <row r="1802" spans="1:11" ht="13.5" x14ac:dyDescent="0.25">
      <c r="A1802" s="3">
        <f>TITRES_STAT!B1805</f>
        <v>44636</v>
      </c>
      <c r="B1802" s="17">
        <f>TITRES_STAT!D1805</f>
        <v>12.8712</v>
      </c>
      <c r="C1802" s="2">
        <f t="shared" si="221"/>
        <v>-0.14789999999999992</v>
      </c>
      <c r="D1802" s="2">
        <f t="shared" si="222"/>
        <v>13.094579999999999</v>
      </c>
      <c r="E1802" s="2">
        <f t="shared" si="216"/>
        <v>13.156720000000002</v>
      </c>
      <c r="F1802" s="2">
        <f t="shared" si="217"/>
        <v>13.236250000000002</v>
      </c>
      <c r="G1802" s="2">
        <f t="shared" si="219"/>
        <v>13.383978000000006</v>
      </c>
      <c r="H1802" s="2">
        <f t="shared" ref="H1802:H1865" si="223">AVERAGE(B1603:B1802)</f>
        <v>13.603744999999995</v>
      </c>
      <c r="I1802" s="2">
        <f t="array" ref="I1802">SUMPRODUCT(B1786:B1805, (ROW(B1786:B1805)-ROW(B1786)+1)) / (20*21/2)</f>
        <v>12.999514285714284</v>
      </c>
      <c r="J1802" s="2">
        <f t="shared" si="218"/>
        <v>13.213443371645052</v>
      </c>
      <c r="K1802" s="2">
        <f t="shared" si="220"/>
        <v>13.340039832729392</v>
      </c>
    </row>
    <row r="1803" spans="1:11" ht="13.5" x14ac:dyDescent="0.25">
      <c r="A1803" s="3">
        <f>TITRES_STAT!B1806</f>
        <v>44637</v>
      </c>
      <c r="B1803" s="17">
        <f>TITRES_STAT!D1806</f>
        <v>12.863799999999999</v>
      </c>
      <c r="C1803" s="2">
        <f t="shared" si="221"/>
        <v>-7.4000000000005173E-3</v>
      </c>
      <c r="D1803" s="2">
        <f t="shared" si="222"/>
        <v>13.03392</v>
      </c>
      <c r="E1803" s="2">
        <f t="shared" si="216"/>
        <v>13.12269</v>
      </c>
      <c r="F1803" s="2">
        <f t="shared" si="217"/>
        <v>13.20703</v>
      </c>
      <c r="G1803" s="2">
        <f t="shared" si="219"/>
        <v>13.372290000000005</v>
      </c>
      <c r="H1803" s="2">
        <f t="shared" si="223"/>
        <v>13.600069499999995</v>
      </c>
      <c r="I1803" s="2">
        <f t="array" ref="I1803">SUMPRODUCT(B1787:B1806, (ROW(B1787:B1806)-ROW(B1787)+1)) / (20*21/2)</f>
        <v>12.934774761904762</v>
      </c>
      <c r="J1803" s="2">
        <f t="shared" si="218"/>
        <v>13.180144002916952</v>
      </c>
      <c r="K1803" s="2">
        <f t="shared" si="220"/>
        <v>13.321363760857651</v>
      </c>
    </row>
    <row r="1804" spans="1:11" ht="13.5" x14ac:dyDescent="0.25">
      <c r="A1804" s="3">
        <f>TITRES_STAT!B1807</f>
        <v>44638</v>
      </c>
      <c r="B1804" s="17">
        <f>TITRES_STAT!D1807</f>
        <v>12.5753</v>
      </c>
      <c r="C1804" s="2">
        <f t="shared" si="221"/>
        <v>-0.28849999999999909</v>
      </c>
      <c r="D1804" s="2">
        <f t="shared" si="222"/>
        <v>12.893379999999999</v>
      </c>
      <c r="E1804" s="2">
        <f t="shared" ref="E1804:E1867" si="224">AVERAGE(B1795:B1804)</f>
        <v>13.063509999999999</v>
      </c>
      <c r="F1804" s="2">
        <f t="shared" si="217"/>
        <v>13.163754999999998</v>
      </c>
      <c r="G1804" s="2">
        <f t="shared" si="219"/>
        <v>13.355276000000003</v>
      </c>
      <c r="H1804" s="2">
        <f t="shared" si="223"/>
        <v>13.595022499999995</v>
      </c>
      <c r="I1804" s="2">
        <f t="array" ref="I1804">SUMPRODUCT(B1788:B1807, (ROW(B1788:B1807)-ROW(B1788)+1)) / (20*21/2)</f>
        <v>12.870738095238096</v>
      </c>
      <c r="J1804" s="2">
        <f t="shared" si="218"/>
        <v>13.122539812162957</v>
      </c>
      <c r="K1804" s="2">
        <f t="shared" si="220"/>
        <v>13.292106358471077</v>
      </c>
    </row>
    <row r="1805" spans="1:11" ht="13.5" x14ac:dyDescent="0.25">
      <c r="A1805" s="3">
        <f>TITRES_STAT!B1808</f>
        <v>44641</v>
      </c>
      <c r="B1805" s="17">
        <f>TITRES_STAT!D1808</f>
        <v>12.308999999999999</v>
      </c>
      <c r="C1805" s="2">
        <f t="shared" si="221"/>
        <v>-0.26630000000000109</v>
      </c>
      <c r="D1805" s="2">
        <f t="shared" si="222"/>
        <v>12.727679999999999</v>
      </c>
      <c r="E1805" s="2">
        <f t="shared" si="224"/>
        <v>12.966609999999999</v>
      </c>
      <c r="F1805" s="2">
        <f t="shared" si="217"/>
        <v>13.107165</v>
      </c>
      <c r="G1805" s="2">
        <f t="shared" si="219"/>
        <v>13.333676000000001</v>
      </c>
      <c r="H1805" s="2">
        <f t="shared" si="223"/>
        <v>13.587624999999996</v>
      </c>
      <c r="I1805" s="2">
        <f t="array" ref="I1805">SUMPRODUCT(B1789:B1808, (ROW(B1789:B1808)-ROW(B1789)+1)) / (20*21/2)</f>
        <v>12.828713809523805</v>
      </c>
      <c r="J1805" s="2">
        <f t="shared" si="218"/>
        <v>13.0450598300522</v>
      </c>
      <c r="K1805" s="2">
        <f t="shared" si="220"/>
        <v>13.253553167942801</v>
      </c>
    </row>
    <row r="1806" spans="1:11" ht="13.5" x14ac:dyDescent="0.25">
      <c r="A1806" s="3">
        <f>TITRES_STAT!B1809</f>
        <v>44642</v>
      </c>
      <c r="B1806" s="17">
        <f>TITRES_STAT!D1809</f>
        <v>12.4274</v>
      </c>
      <c r="C1806" s="2">
        <f t="shared" si="221"/>
        <v>0.11840000000000117</v>
      </c>
      <c r="D1806" s="2">
        <f t="shared" si="222"/>
        <v>12.60934</v>
      </c>
      <c r="E1806" s="2">
        <f t="shared" si="224"/>
        <v>12.881549999999999</v>
      </c>
      <c r="F1806" s="2">
        <f t="shared" si="217"/>
        <v>13.062785</v>
      </c>
      <c r="G1806" s="2">
        <f t="shared" si="219"/>
        <v>13.313704</v>
      </c>
      <c r="H1806" s="2">
        <f t="shared" si="223"/>
        <v>13.580597999999998</v>
      </c>
      <c r="I1806" s="2">
        <f t="array" ref="I1806">SUMPRODUCT(B1790:B1809, (ROW(B1790:B1809)-ROW(B1790)+1)) / (20*21/2)</f>
        <v>12.816631428571428</v>
      </c>
      <c r="J1806" s="2">
        <f t="shared" si="218"/>
        <v>12.986235084332943</v>
      </c>
      <c r="K1806" s="2">
        <f t="shared" si="220"/>
        <v>13.221155004494063</v>
      </c>
    </row>
    <row r="1807" spans="1:11" ht="13.5" x14ac:dyDescent="0.25">
      <c r="A1807" s="3">
        <f>TITRES_STAT!B1810</f>
        <v>44643</v>
      </c>
      <c r="B1807" s="17">
        <f>TITRES_STAT!D1810</f>
        <v>12.3904</v>
      </c>
      <c r="C1807" s="2">
        <f t="shared" si="221"/>
        <v>-3.700000000000081E-2</v>
      </c>
      <c r="D1807" s="2">
        <f t="shared" si="222"/>
        <v>12.51318</v>
      </c>
      <c r="E1807" s="2">
        <f t="shared" si="224"/>
        <v>12.803879999999998</v>
      </c>
      <c r="F1807" s="2">
        <f t="shared" si="217"/>
        <v>13.016555</v>
      </c>
      <c r="G1807" s="2">
        <f t="shared" si="219"/>
        <v>13.292548000000002</v>
      </c>
      <c r="H1807" s="2">
        <f t="shared" si="223"/>
        <v>13.573052999999994</v>
      </c>
      <c r="I1807" s="2">
        <f t="array" ref="I1807">SUMPRODUCT(B1791:B1810, (ROW(B1791:B1810)-ROW(B1791)+1)) / (20*21/2)</f>
        <v>12.79718380952381</v>
      </c>
      <c r="J1807" s="2">
        <f t="shared" si="218"/>
        <v>12.929488885825043</v>
      </c>
      <c r="K1807" s="2">
        <f t="shared" si="220"/>
        <v>13.188576376866845</v>
      </c>
    </row>
    <row r="1808" spans="1:11" ht="13.5" x14ac:dyDescent="0.25">
      <c r="A1808" s="3">
        <f>TITRES_STAT!B1811</f>
        <v>44644</v>
      </c>
      <c r="B1808" s="17">
        <f>TITRES_STAT!D1811</f>
        <v>12.5753</v>
      </c>
      <c r="C1808" s="2">
        <f t="shared" si="221"/>
        <v>0.18490000000000073</v>
      </c>
      <c r="D1808" s="2">
        <f t="shared" si="222"/>
        <v>12.45548</v>
      </c>
      <c r="E1808" s="2">
        <f t="shared" si="224"/>
        <v>12.7447</v>
      </c>
      <c r="F1808" s="2">
        <f t="shared" si="217"/>
        <v>12.983264999999999</v>
      </c>
      <c r="G1808" s="2">
        <f t="shared" si="219"/>
        <v>13.273462000000002</v>
      </c>
      <c r="H1808" s="2">
        <f t="shared" si="223"/>
        <v>13.566580499999997</v>
      </c>
      <c r="I1808" s="2">
        <f t="array" ref="I1808">SUMPRODUCT(B1792:B1811, (ROW(B1792:B1811)-ROW(B1792)+1)) / (20*21/2)</f>
        <v>12.776511904761906</v>
      </c>
      <c r="J1808" s="2">
        <f t="shared" si="218"/>
        <v>12.895756610984561</v>
      </c>
      <c r="K1808" s="2">
        <f t="shared" si="220"/>
        <v>13.164526322872067</v>
      </c>
    </row>
    <row r="1809" spans="1:11" ht="13.5" x14ac:dyDescent="0.25">
      <c r="A1809" s="3">
        <f>TITRES_STAT!B1812</f>
        <v>44645</v>
      </c>
      <c r="B1809" s="17">
        <f>TITRES_STAT!D1812</f>
        <v>12.856400000000001</v>
      </c>
      <c r="C1809" s="2">
        <f t="shared" si="221"/>
        <v>0.28110000000000035</v>
      </c>
      <c r="D1809" s="2">
        <f t="shared" si="222"/>
        <v>12.511700000000001</v>
      </c>
      <c r="E1809" s="2">
        <f t="shared" si="224"/>
        <v>12.702539999999999</v>
      </c>
      <c r="F1809" s="2">
        <f t="shared" si="217"/>
        <v>12.964400000000001</v>
      </c>
      <c r="G1809" s="2">
        <f t="shared" si="219"/>
        <v>13.258520000000001</v>
      </c>
      <c r="H1809" s="2">
        <f t="shared" si="223"/>
        <v>13.561882999999998</v>
      </c>
      <c r="I1809" s="2">
        <f t="array" ref="I1809">SUMPRODUCT(B1793:B1812, (ROW(B1793:B1812)-ROW(B1793)+1)) / (20*21/2)</f>
        <v>12.754429523809526</v>
      </c>
      <c r="J1809" s="2">
        <f t="shared" si="218"/>
        <v>12.892008362319364</v>
      </c>
      <c r="K1809" s="2">
        <f t="shared" si="220"/>
        <v>13.152442937661398</v>
      </c>
    </row>
    <row r="1810" spans="1:11" ht="13.5" x14ac:dyDescent="0.25">
      <c r="A1810" s="3">
        <f>TITRES_STAT!B1813</f>
        <v>44648</v>
      </c>
      <c r="B1810" s="17">
        <f>TITRES_STAT!D1813</f>
        <v>12.760199999999999</v>
      </c>
      <c r="C1810" s="2">
        <f t="shared" si="221"/>
        <v>-9.6200000000001396E-2</v>
      </c>
      <c r="D1810" s="2">
        <f t="shared" si="222"/>
        <v>12.601939999999999</v>
      </c>
      <c r="E1810" s="2">
        <f t="shared" si="224"/>
        <v>12.664809999999999</v>
      </c>
      <c r="F1810" s="2">
        <f t="shared" si="217"/>
        <v>12.940355000000002</v>
      </c>
      <c r="G1810" s="2">
        <f t="shared" si="219"/>
        <v>13.242394000000004</v>
      </c>
      <c r="H1810" s="2">
        <f t="shared" si="223"/>
        <v>13.556593999999997</v>
      </c>
      <c r="I1810" s="2">
        <f t="array" ref="I1810">SUMPRODUCT(B1794:B1813, (ROW(B1794:B1813)-ROW(B1794)+1)) / (20*21/2)</f>
        <v>12.73534095238095</v>
      </c>
      <c r="J1810" s="2">
        <f t="shared" si="218"/>
        <v>12.879455184955615</v>
      </c>
      <c r="K1810" s="2">
        <f t="shared" si="220"/>
        <v>13.137060861674676</v>
      </c>
    </row>
    <row r="1811" spans="1:11" ht="13.5" x14ac:dyDescent="0.25">
      <c r="A1811" s="3">
        <f>TITRES_STAT!B1814</f>
        <v>44649</v>
      </c>
      <c r="B1811" s="17">
        <f>TITRES_STAT!D1814</f>
        <v>12.7233</v>
      </c>
      <c r="C1811" s="2">
        <f t="shared" si="221"/>
        <v>-3.6899999999999267E-2</v>
      </c>
      <c r="D1811" s="2">
        <f t="shared" si="222"/>
        <v>12.66112</v>
      </c>
      <c r="E1811" s="2">
        <f t="shared" si="224"/>
        <v>12.635229999999998</v>
      </c>
      <c r="F1811" s="2">
        <f t="shared" si="217"/>
        <v>12.918165000000002</v>
      </c>
      <c r="G1811" s="2">
        <f t="shared" si="219"/>
        <v>13.226712000000004</v>
      </c>
      <c r="H1811" s="2">
        <f t="shared" si="223"/>
        <v>13.551230999999998</v>
      </c>
      <c r="I1811" s="2">
        <f t="array" ref="I1811">SUMPRODUCT(B1795:B1814, (ROW(B1795:B1814)-ROW(B1795)+1)) / (20*21/2)</f>
        <v>12.708146666666666</v>
      </c>
      <c r="J1811" s="2">
        <f t="shared" si="218"/>
        <v>12.86458326257889</v>
      </c>
      <c r="K1811" s="2">
        <f t="shared" si="220"/>
        <v>13.120834945530572</v>
      </c>
    </row>
    <row r="1812" spans="1:11" ht="13.5" x14ac:dyDescent="0.25">
      <c r="A1812" s="3">
        <f>TITRES_STAT!B1815</f>
        <v>44650</v>
      </c>
      <c r="B1812" s="17">
        <f>TITRES_STAT!D1815</f>
        <v>12.686299999999999</v>
      </c>
      <c r="C1812" s="2">
        <f t="shared" si="221"/>
        <v>-3.700000000000081E-2</v>
      </c>
      <c r="D1812" s="2">
        <f t="shared" si="222"/>
        <v>12.7203</v>
      </c>
      <c r="E1812" s="2">
        <f t="shared" si="224"/>
        <v>12.61674</v>
      </c>
      <c r="F1812" s="2">
        <f t="shared" ref="F1812:F1875" si="225">AVERAGE(B1793:B1812)</f>
        <v>12.88673</v>
      </c>
      <c r="G1812" s="2">
        <f t="shared" si="219"/>
        <v>13.211030000000001</v>
      </c>
      <c r="H1812" s="2">
        <f t="shared" si="223"/>
        <v>13.545535499999998</v>
      </c>
      <c r="I1812" s="2">
        <f t="array" ref="I1812">SUMPRODUCT(B1796:B1815, (ROW(B1796:B1815)-ROW(B1796)+1)) / (20*21/2)</f>
        <v>12.676722857142856</v>
      </c>
      <c r="J1812" s="2">
        <f t="shared" si="218"/>
        <v>12.847603904238044</v>
      </c>
      <c r="K1812" s="2">
        <f t="shared" si="220"/>
        <v>13.103794359431333</v>
      </c>
    </row>
    <row r="1813" spans="1:11" ht="13.5" x14ac:dyDescent="0.25">
      <c r="A1813" s="3">
        <f>TITRES_STAT!B1816</f>
        <v>44651</v>
      </c>
      <c r="B1813" s="17">
        <f>TITRES_STAT!D1816</f>
        <v>12.686299999999999</v>
      </c>
      <c r="C1813" s="2">
        <f t="shared" si="221"/>
        <v>0</v>
      </c>
      <c r="D1813" s="2">
        <f t="shared" si="222"/>
        <v>12.742500000000001</v>
      </c>
      <c r="E1813" s="2">
        <f t="shared" si="224"/>
        <v>12.598990000000001</v>
      </c>
      <c r="F1813" s="2">
        <f t="shared" si="225"/>
        <v>12.86084</v>
      </c>
      <c r="G1813" s="2">
        <f t="shared" si="219"/>
        <v>13.195347999999999</v>
      </c>
      <c r="H1813" s="2">
        <f t="shared" si="223"/>
        <v>13.539802999999992</v>
      </c>
      <c r="I1813" s="2">
        <f t="array" ref="I1813">SUMPRODUCT(B1797:B1816, (ROW(B1797:B1816)-ROW(B1797)+1)) / (20*21/2)</f>
        <v>12.648997619047618</v>
      </c>
      <c r="J1813" s="2">
        <f t="shared" ref="J1813:J1876" si="226">$J$4*B1813+J1812*(1-$J$4)</f>
        <v>12.832241627643945</v>
      </c>
      <c r="K1813" s="2">
        <f t="shared" si="220"/>
        <v>13.087422031610497</v>
      </c>
    </row>
    <row r="1814" spans="1:11" ht="13.5" x14ac:dyDescent="0.25">
      <c r="A1814" s="3">
        <f>TITRES_STAT!B1817</f>
        <v>44652</v>
      </c>
      <c r="B1814" s="17">
        <f>TITRES_STAT!D1817</f>
        <v>12.5753</v>
      </c>
      <c r="C1814" s="2">
        <f t="shared" si="221"/>
        <v>-0.11099999999999888</v>
      </c>
      <c r="D1814" s="2">
        <f t="shared" si="222"/>
        <v>12.68628</v>
      </c>
      <c r="E1814" s="2">
        <f t="shared" si="224"/>
        <v>12.598990000000001</v>
      </c>
      <c r="F1814" s="2">
        <f t="shared" si="225"/>
        <v>12.831250000000001</v>
      </c>
      <c r="G1814" s="2">
        <f t="shared" si="219"/>
        <v>13.176854000000001</v>
      </c>
      <c r="H1814" s="2">
        <f t="shared" si="223"/>
        <v>13.533404499999994</v>
      </c>
      <c r="I1814" s="2">
        <f t="array" ref="I1814">SUMPRODUCT(B1798:B1817, (ROW(B1798:B1817)-ROW(B1798)+1)) / (20*21/2)</f>
        <v>12.628494761904761</v>
      </c>
      <c r="J1814" s="2">
        <f t="shared" si="226"/>
        <v>12.807770996439759</v>
      </c>
      <c r="K1814" s="2">
        <f t="shared" si="220"/>
        <v>13.067338814684597</v>
      </c>
    </row>
    <row r="1815" spans="1:11" ht="13.5" x14ac:dyDescent="0.25">
      <c r="A1815" s="3">
        <f>TITRES_STAT!B1818</f>
        <v>44655</v>
      </c>
      <c r="B1815" s="17">
        <f>TITRES_STAT!D1818</f>
        <v>12.501300000000001</v>
      </c>
      <c r="C1815" s="2">
        <f t="shared" si="221"/>
        <v>-7.3999999999999844E-2</v>
      </c>
      <c r="D1815" s="2">
        <f t="shared" si="222"/>
        <v>12.634499999999999</v>
      </c>
      <c r="E1815" s="2">
        <f t="shared" si="224"/>
        <v>12.618219999999999</v>
      </c>
      <c r="F1815" s="2">
        <f t="shared" si="225"/>
        <v>12.792415</v>
      </c>
      <c r="G1815" s="2">
        <f t="shared" si="219"/>
        <v>13.156436000000001</v>
      </c>
      <c r="H1815" s="2">
        <f t="shared" si="223"/>
        <v>13.526672999999994</v>
      </c>
      <c r="I1815" s="2">
        <f t="array" ref="I1815">SUMPRODUCT(B1799:B1818, (ROW(B1799:B1818)-ROW(B1799)+1)) / (20*21/2)</f>
        <v>12.607462380952379</v>
      </c>
      <c r="J1815" s="2">
        <f t="shared" si="226"/>
        <v>12.778583282493114</v>
      </c>
      <c r="K1815" s="2">
        <f t="shared" si="220"/>
        <v>13.04514121410873</v>
      </c>
    </row>
    <row r="1816" spans="1:11" ht="13.5" x14ac:dyDescent="0.25">
      <c r="A1816" s="3">
        <f>TITRES_STAT!B1819</f>
        <v>44656</v>
      </c>
      <c r="B1816" s="17">
        <f>TITRES_STAT!D1819</f>
        <v>12.501300000000001</v>
      </c>
      <c r="C1816" s="2">
        <f t="shared" si="221"/>
        <v>0</v>
      </c>
      <c r="D1816" s="2">
        <f t="shared" si="222"/>
        <v>12.5901</v>
      </c>
      <c r="E1816" s="2">
        <f t="shared" si="224"/>
        <v>12.62561</v>
      </c>
      <c r="F1816" s="2">
        <f t="shared" si="225"/>
        <v>12.753579999999999</v>
      </c>
      <c r="G1816" s="2">
        <f t="shared" si="219"/>
        <v>13.136018000000002</v>
      </c>
      <c r="H1816" s="2">
        <f t="shared" si="223"/>
        <v>13.520015499999992</v>
      </c>
      <c r="I1816" s="2">
        <f t="array" ref="I1816">SUMPRODUCT(B1800:B1819, (ROW(B1800:B1819)-ROW(B1800)+1)) / (20*21/2)</f>
        <v>12.589600476190476</v>
      </c>
      <c r="J1816" s="2">
        <f t="shared" si="226"/>
        <v>12.752175350827104</v>
      </c>
      <c r="K1816" s="2">
        <f t="shared" si="220"/>
        <v>13.023814107673093</v>
      </c>
    </row>
    <row r="1817" spans="1:11" ht="13.5" x14ac:dyDescent="0.25">
      <c r="A1817" s="3">
        <f>TITRES_STAT!B1820</f>
        <v>44657</v>
      </c>
      <c r="B1817" s="17">
        <f>TITRES_STAT!D1820</f>
        <v>12.5383</v>
      </c>
      <c r="C1817" s="2">
        <f t="shared" si="221"/>
        <v>3.6999999999999034E-2</v>
      </c>
      <c r="D1817" s="2">
        <f t="shared" si="222"/>
        <v>12.560500000000001</v>
      </c>
      <c r="E1817" s="2">
        <f t="shared" si="224"/>
        <v>12.6404</v>
      </c>
      <c r="F1817" s="2">
        <f t="shared" si="225"/>
        <v>12.72214</v>
      </c>
      <c r="G1817" s="2">
        <f t="shared" si="219"/>
        <v>13.113086000000003</v>
      </c>
      <c r="H1817" s="2">
        <f t="shared" si="223"/>
        <v>13.513579999999996</v>
      </c>
      <c r="I1817" s="2">
        <f t="array" ref="I1817">SUMPRODUCT(B1801:B1820, (ROW(B1801:B1820)-ROW(B1801)+1)) / (20*21/2)</f>
        <v>12.575437142857142</v>
      </c>
      <c r="J1817" s="2">
        <f t="shared" si="226"/>
        <v>12.73180626979595</v>
      </c>
      <c r="K1817" s="2">
        <f t="shared" si="220"/>
        <v>13.004774338744737</v>
      </c>
    </row>
    <row r="1818" spans="1:11" ht="13.5" x14ac:dyDescent="0.25">
      <c r="A1818" s="3">
        <f>TITRES_STAT!B1821</f>
        <v>44658</v>
      </c>
      <c r="B1818" s="17">
        <f>TITRES_STAT!D1821</f>
        <v>12.501300000000001</v>
      </c>
      <c r="C1818" s="2">
        <f t="shared" si="221"/>
        <v>-3.6999999999999034E-2</v>
      </c>
      <c r="D1818" s="2">
        <f t="shared" si="222"/>
        <v>12.5235</v>
      </c>
      <c r="E1818" s="2">
        <f t="shared" si="224"/>
        <v>12.632999999999999</v>
      </c>
      <c r="F1818" s="2">
        <f t="shared" si="225"/>
        <v>12.688849999999999</v>
      </c>
      <c r="G1818" s="2">
        <f t="shared" si="219"/>
        <v>13.089414000000003</v>
      </c>
      <c r="H1818" s="2">
        <f t="shared" si="223"/>
        <v>13.506959499999992</v>
      </c>
      <c r="I1818" s="2">
        <f t="array" ref="I1818">SUMPRODUCT(B1802:B1821, (ROW(B1802:B1821)-ROW(B1802)+1)) / (20*21/2)</f>
        <v>12.560779523809524</v>
      </c>
      <c r="J1818" s="2">
        <f t="shared" si="226"/>
        <v>12.709853291720146</v>
      </c>
      <c r="K1818" s="2">
        <f t="shared" si="220"/>
        <v>12.985030247029258</v>
      </c>
    </row>
    <row r="1819" spans="1:11" ht="13.5" x14ac:dyDescent="0.25">
      <c r="A1819" s="3">
        <f>TITRES_STAT!B1822</f>
        <v>44659</v>
      </c>
      <c r="B1819" s="17">
        <f>TITRES_STAT!D1822</f>
        <v>12.501300000000001</v>
      </c>
      <c r="C1819" s="2">
        <f t="shared" si="221"/>
        <v>0</v>
      </c>
      <c r="D1819" s="2">
        <f t="shared" si="222"/>
        <v>12.508700000000001</v>
      </c>
      <c r="E1819" s="2">
        <f t="shared" si="224"/>
        <v>12.597489999999999</v>
      </c>
      <c r="F1819" s="2">
        <f t="shared" si="225"/>
        <v>12.650015</v>
      </c>
      <c r="G1819" s="2">
        <f t="shared" si="219"/>
        <v>13.067518000000002</v>
      </c>
      <c r="H1819" s="2">
        <f t="shared" si="223"/>
        <v>13.500523499999987</v>
      </c>
      <c r="I1819" s="2">
        <f t="array" ref="I1819">SUMPRODUCT(B1803:B1822, (ROW(B1803:B1822)-ROW(B1803)+1)) / (20*21/2)</f>
        <v>12.545249523809526</v>
      </c>
      <c r="J1819" s="2">
        <f t="shared" si="226"/>
        <v>12.689991073461083</v>
      </c>
      <c r="K1819" s="2">
        <f t="shared" si="220"/>
        <v>12.966060433420267</v>
      </c>
    </row>
    <row r="1820" spans="1:11" ht="13.5" x14ac:dyDescent="0.25">
      <c r="A1820" s="3">
        <f>TITRES_STAT!B1823</f>
        <v>44662</v>
      </c>
      <c r="B1820" s="17">
        <f>TITRES_STAT!D1823</f>
        <v>12.501300000000001</v>
      </c>
      <c r="C1820" s="2">
        <f t="shared" si="221"/>
        <v>0</v>
      </c>
      <c r="D1820" s="2">
        <f t="shared" si="222"/>
        <v>12.508700000000001</v>
      </c>
      <c r="E1820" s="2">
        <f t="shared" si="224"/>
        <v>12.5716</v>
      </c>
      <c r="F1820" s="2">
        <f t="shared" si="225"/>
        <v>12.618205</v>
      </c>
      <c r="G1820" s="2">
        <f t="shared" si="219"/>
        <v>13.047840000000003</v>
      </c>
      <c r="H1820" s="2">
        <f t="shared" si="223"/>
        <v>13.494605499999992</v>
      </c>
      <c r="I1820" s="2">
        <f t="array" ref="I1820">SUMPRODUCT(B1804:B1823, (ROW(B1804:B1823)-ROW(B1804)+1)) / (20*21/2)</f>
        <v>12.538166190476192</v>
      </c>
      <c r="J1820" s="2">
        <f t="shared" si="226"/>
        <v>12.672020495036218</v>
      </c>
      <c r="K1820" s="2">
        <f t="shared" si="220"/>
        <v>12.947834534070454</v>
      </c>
    </row>
    <row r="1821" spans="1:11" ht="13.5" x14ac:dyDescent="0.25">
      <c r="A1821" s="3">
        <f>TITRES_STAT!B1824</f>
        <v>44663</v>
      </c>
      <c r="B1821" s="17">
        <f>TITRES_STAT!D1824</f>
        <v>12.4643</v>
      </c>
      <c r="C1821" s="2">
        <f t="shared" si="221"/>
        <v>-3.700000000000081E-2</v>
      </c>
      <c r="D1821" s="2">
        <f t="shared" si="222"/>
        <v>12.501300000000001</v>
      </c>
      <c r="E1821" s="2">
        <f t="shared" si="224"/>
        <v>12.5457</v>
      </c>
      <c r="F1821" s="2">
        <f t="shared" si="225"/>
        <v>12.590465000000002</v>
      </c>
      <c r="G1821" s="2">
        <f t="shared" si="219"/>
        <v>13.025796000000003</v>
      </c>
      <c r="H1821" s="2">
        <f t="shared" si="223"/>
        <v>13.48850249999999</v>
      </c>
      <c r="I1821" s="2">
        <f t="array" ref="I1821">SUMPRODUCT(B1805:B1824, (ROW(B1805:B1824)-ROW(B1805)+1)) / (20*21/2)</f>
        <v>12.533549047619047</v>
      </c>
      <c r="J1821" s="2">
        <f t="shared" si="226"/>
        <v>12.652237590747054</v>
      </c>
      <c r="K1821" s="2">
        <f t="shared" si="220"/>
        <v>12.928872395479456</v>
      </c>
    </row>
    <row r="1822" spans="1:11" ht="13.5" x14ac:dyDescent="0.25">
      <c r="A1822" s="3">
        <f>TITRES_STAT!B1825</f>
        <v>44664</v>
      </c>
      <c r="B1822" s="17">
        <f>TITRES_STAT!D1825</f>
        <v>12.4274</v>
      </c>
      <c r="C1822" s="2">
        <f t="shared" si="221"/>
        <v>-3.6899999999999267E-2</v>
      </c>
      <c r="D1822" s="2">
        <f t="shared" si="222"/>
        <v>12.47912</v>
      </c>
      <c r="E1822" s="2">
        <f t="shared" si="224"/>
        <v>12.51981</v>
      </c>
      <c r="F1822" s="2">
        <f t="shared" si="225"/>
        <v>12.568275000000003</v>
      </c>
      <c r="G1822" s="2">
        <f t="shared" si="219"/>
        <v>13.003162000000001</v>
      </c>
      <c r="H1822" s="2">
        <f t="shared" si="223"/>
        <v>13.48262199999999</v>
      </c>
      <c r="I1822" s="2">
        <f t="array" ref="I1822">SUMPRODUCT(B1806:B1825, (ROW(B1806:B1825)-ROW(B1806)+1)) / (20*21/2)</f>
        <v>12.52224619047619</v>
      </c>
      <c r="J1822" s="2">
        <f t="shared" si="226"/>
        <v>12.630824486866384</v>
      </c>
      <c r="K1822" s="2">
        <f t="shared" si="220"/>
        <v>12.909206811343006</v>
      </c>
    </row>
    <row r="1823" spans="1:11" ht="13.5" x14ac:dyDescent="0.25">
      <c r="A1823" s="3">
        <f>TITRES_STAT!B1826</f>
        <v>44665</v>
      </c>
      <c r="B1823" s="17">
        <f>TITRES_STAT!D1826</f>
        <v>12.4939</v>
      </c>
      <c r="C1823" s="2">
        <f t="shared" si="221"/>
        <v>6.6499999999999559E-2</v>
      </c>
      <c r="D1823" s="2">
        <f t="shared" si="222"/>
        <v>12.477639999999999</v>
      </c>
      <c r="E1823" s="2">
        <f t="shared" si="224"/>
        <v>12.50057</v>
      </c>
      <c r="F1823" s="2">
        <f t="shared" si="225"/>
        <v>12.549780000000004</v>
      </c>
      <c r="G1823" s="2">
        <f t="shared" si="219"/>
        <v>12.986740000000005</v>
      </c>
      <c r="H1823" s="2">
        <f t="shared" si="223"/>
        <v>13.477406999999989</v>
      </c>
      <c r="I1823" s="2">
        <f t="array" ref="I1823">SUMPRODUCT(B1807:B1826, (ROW(B1807:B1826)-ROW(B1807)+1)) / (20*21/2)</f>
        <v>12.51741761904762</v>
      </c>
      <c r="J1823" s="2">
        <f t="shared" si="226"/>
        <v>12.617784059545777</v>
      </c>
      <c r="K1823" s="2">
        <f t="shared" si="220"/>
        <v>12.892920269721712</v>
      </c>
    </row>
    <row r="1824" spans="1:11" ht="13.5" x14ac:dyDescent="0.25">
      <c r="A1824" s="3">
        <f>TITRES_STAT!B1827</f>
        <v>44666</v>
      </c>
      <c r="B1824" s="17">
        <f>TITRES_STAT!D1827</f>
        <v>12.501300000000001</v>
      </c>
      <c r="C1824" s="2">
        <f t="shared" si="221"/>
        <v>7.4000000000005173E-3</v>
      </c>
      <c r="D1824" s="2">
        <f t="shared" si="222"/>
        <v>12.477639999999999</v>
      </c>
      <c r="E1824" s="2">
        <f t="shared" si="224"/>
        <v>12.493170000000001</v>
      </c>
      <c r="F1824" s="2">
        <f t="shared" si="225"/>
        <v>12.546080000000003</v>
      </c>
      <c r="G1824" s="2">
        <f t="shared" si="219"/>
        <v>12.968986000000006</v>
      </c>
      <c r="H1824" s="2">
        <f t="shared" si="223"/>
        <v>13.472302499999987</v>
      </c>
      <c r="I1824" s="2">
        <f t="array" ref="I1824">SUMPRODUCT(B1808:B1827, (ROW(B1808:B1827)-ROW(B1808)+1)) / (20*21/2)</f>
        <v>12.505199047619048</v>
      </c>
      <c r="J1824" s="2">
        <f t="shared" si="226"/>
        <v>12.606690339589036</v>
      </c>
      <c r="K1824" s="2">
        <f t="shared" si="220"/>
        <v>12.877562612085567</v>
      </c>
    </row>
    <row r="1825" spans="1:11" ht="13.5" x14ac:dyDescent="0.25">
      <c r="A1825" s="3">
        <f>TITRES_STAT!B1828</f>
        <v>44669</v>
      </c>
      <c r="B1825" s="17">
        <f>TITRES_STAT!D1828</f>
        <v>12.4274</v>
      </c>
      <c r="C1825" s="2">
        <f t="shared" si="221"/>
        <v>-7.3900000000000077E-2</v>
      </c>
      <c r="D1825" s="2">
        <f t="shared" si="222"/>
        <v>12.462859999999999</v>
      </c>
      <c r="E1825" s="2">
        <f t="shared" si="224"/>
        <v>12.485780000000002</v>
      </c>
      <c r="F1825" s="2">
        <f t="shared" si="225"/>
        <v>12.552000000000003</v>
      </c>
      <c r="G1825" s="2">
        <f t="shared" si="219"/>
        <v>12.948422000000008</v>
      </c>
      <c r="H1825" s="2">
        <f t="shared" si="223"/>
        <v>13.466939499999992</v>
      </c>
      <c r="I1825" s="2">
        <f t="array" ref="I1825">SUMPRODUCT(B1809:B1828, (ROW(B1809:B1828)-ROW(B1809)+1)) / (20*21/2)</f>
        <v>12.489280476190478</v>
      </c>
      <c r="J1825" s="2">
        <f t="shared" si="226"/>
        <v>12.589615069151986</v>
      </c>
      <c r="K1825" s="2">
        <f t="shared" si="220"/>
        <v>12.859909176317506</v>
      </c>
    </row>
    <row r="1826" spans="1:11" ht="13.5" x14ac:dyDescent="0.25">
      <c r="A1826" s="3">
        <f>TITRES_STAT!B1829</f>
        <v>44670</v>
      </c>
      <c r="B1826" s="17">
        <f>TITRES_STAT!D1829</f>
        <v>12.501300000000001</v>
      </c>
      <c r="C1826" s="2">
        <f t="shared" si="221"/>
        <v>7.3900000000000077E-2</v>
      </c>
      <c r="D1826" s="2">
        <f t="shared" si="222"/>
        <v>12.47026</v>
      </c>
      <c r="E1826" s="2">
        <f t="shared" si="224"/>
        <v>12.485780000000002</v>
      </c>
      <c r="F1826" s="2">
        <f t="shared" si="225"/>
        <v>12.555695000000004</v>
      </c>
      <c r="G1826" s="2">
        <f t="shared" si="219"/>
        <v>12.931852000000008</v>
      </c>
      <c r="H1826" s="2">
        <f t="shared" si="223"/>
        <v>13.462130999999989</v>
      </c>
      <c r="I1826" s="2">
        <f t="array" ref="I1826">SUMPRODUCT(B1810:B1829, (ROW(B1810:B1829)-ROW(B1810)+1)) / (20*21/2)</f>
        <v>12.472128095238096</v>
      </c>
      <c r="J1826" s="2">
        <f t="shared" si="226"/>
        <v>12.58120411018513</v>
      </c>
      <c r="K1826" s="2">
        <f t="shared" si="220"/>
        <v>12.845846071363878</v>
      </c>
    </row>
    <row r="1827" spans="1:11" ht="13.5" x14ac:dyDescent="0.25">
      <c r="A1827" s="3">
        <f>TITRES_STAT!B1830</f>
        <v>44671</v>
      </c>
      <c r="B1827" s="17">
        <f>TITRES_STAT!D1830</f>
        <v>12.4274</v>
      </c>
      <c r="C1827" s="2">
        <f t="shared" si="221"/>
        <v>-7.3900000000000077E-2</v>
      </c>
      <c r="D1827" s="2">
        <f t="shared" si="222"/>
        <v>12.47026</v>
      </c>
      <c r="E1827" s="2">
        <f t="shared" si="224"/>
        <v>12.474690000000001</v>
      </c>
      <c r="F1827" s="2">
        <f t="shared" si="225"/>
        <v>12.557545000000003</v>
      </c>
      <c r="G1827" s="2">
        <f t="shared" si="219"/>
        <v>12.912768000000007</v>
      </c>
      <c r="H1827" s="2">
        <f t="shared" si="223"/>
        <v>13.456767999999988</v>
      </c>
      <c r="I1827" s="2">
        <f t="array" ref="I1827">SUMPRODUCT(B1811:B1830, (ROW(B1811:B1830)-ROW(B1811)+1)) / (20*21/2)</f>
        <v>12.457300476190477</v>
      </c>
      <c r="J1827" s="2">
        <f t="shared" si="226"/>
        <v>12.56655609969131</v>
      </c>
      <c r="K1827" s="2">
        <f t="shared" si="220"/>
        <v>12.829436421506472</v>
      </c>
    </row>
    <row r="1828" spans="1:11" ht="13.5" x14ac:dyDescent="0.25">
      <c r="A1828" s="3">
        <f>TITRES_STAT!B1831</f>
        <v>44672</v>
      </c>
      <c r="B1828" s="17">
        <f>TITRES_STAT!D1831</f>
        <v>12.3904</v>
      </c>
      <c r="C1828" s="2">
        <f t="shared" si="221"/>
        <v>-3.700000000000081E-2</v>
      </c>
      <c r="D1828" s="2">
        <f t="shared" si="222"/>
        <v>12.44956</v>
      </c>
      <c r="E1828" s="2">
        <f t="shared" si="224"/>
        <v>12.463600000000001</v>
      </c>
      <c r="F1828" s="2">
        <f t="shared" si="225"/>
        <v>12.548300000000001</v>
      </c>
      <c r="G1828" s="2">
        <f t="shared" si="219"/>
        <v>12.893536000000006</v>
      </c>
      <c r="H1828" s="2">
        <f t="shared" si="223"/>
        <v>13.450887499999995</v>
      </c>
      <c r="I1828" s="2">
        <f t="array" ref="I1828">SUMPRODUCT(B1812:B1831, (ROW(B1812:B1831)-ROW(B1812)+1)) / (20*21/2)</f>
        <v>12.442930000000002</v>
      </c>
      <c r="J1828" s="2">
        <f t="shared" si="226"/>
        <v>12.549779328292137</v>
      </c>
      <c r="K1828" s="2">
        <f t="shared" si="220"/>
        <v>12.812219306937591</v>
      </c>
    </row>
    <row r="1829" spans="1:11" ht="13.5" x14ac:dyDescent="0.25">
      <c r="A1829" s="3">
        <f>TITRES_STAT!B1832</f>
        <v>44673</v>
      </c>
      <c r="B1829" s="17">
        <f>TITRES_STAT!D1832</f>
        <v>12.3682</v>
      </c>
      <c r="C1829" s="2">
        <f t="shared" si="221"/>
        <v>-2.2199999999999775E-2</v>
      </c>
      <c r="D1829" s="2">
        <f t="shared" si="222"/>
        <v>12.422940000000001</v>
      </c>
      <c r="E1829" s="2">
        <f t="shared" si="224"/>
        <v>12.450290000000001</v>
      </c>
      <c r="F1829" s="2">
        <f t="shared" si="225"/>
        <v>12.523890000000002</v>
      </c>
      <c r="G1829" s="2">
        <f t="shared" si="219"/>
        <v>12.871936000000005</v>
      </c>
      <c r="H1829" s="2">
        <f t="shared" si="223"/>
        <v>13.444932999999992</v>
      </c>
      <c r="I1829" s="2">
        <f t="array" ref="I1829">SUMPRODUCT(B1813:B1832, (ROW(B1813:B1832)-ROW(B1813)+1)) / (20*21/2)</f>
        <v>12.430320952380953</v>
      </c>
      <c r="J1829" s="2">
        <f t="shared" si="226"/>
        <v>12.532486058930981</v>
      </c>
      <c r="K1829" s="2">
        <f t="shared" si="220"/>
        <v>12.794806785096901</v>
      </c>
    </row>
    <row r="1830" spans="1:11" ht="13.5" x14ac:dyDescent="0.25">
      <c r="A1830" s="3">
        <f>TITRES_STAT!B1833</f>
        <v>44676</v>
      </c>
      <c r="B1830" s="17">
        <f>TITRES_STAT!D1833</f>
        <v>12.3682</v>
      </c>
      <c r="C1830" s="2">
        <f t="shared" si="221"/>
        <v>0</v>
      </c>
      <c r="D1830" s="2">
        <f t="shared" si="222"/>
        <v>12.411100000000001</v>
      </c>
      <c r="E1830" s="2">
        <f t="shared" si="224"/>
        <v>12.43698</v>
      </c>
      <c r="F1830" s="2">
        <f t="shared" si="225"/>
        <v>12.504289999999999</v>
      </c>
      <c r="G1830" s="2">
        <f t="shared" si="219"/>
        <v>12.850484000000005</v>
      </c>
      <c r="H1830" s="2">
        <f t="shared" si="223"/>
        <v>13.438423499999994</v>
      </c>
      <c r="I1830" s="2">
        <f t="array" ref="I1830">SUMPRODUCT(B1814:B1833, (ROW(B1814:B1833)-ROW(B1814)+1)) / (20*21/2)</f>
        <v>12.419297142857145</v>
      </c>
      <c r="J1830" s="2">
        <f t="shared" si="226"/>
        <v>12.516839767604221</v>
      </c>
      <c r="K1830" s="2">
        <f t="shared" si="220"/>
        <v>12.778077107249963</v>
      </c>
    </row>
    <row r="1831" spans="1:11" ht="13.5" x14ac:dyDescent="0.25">
      <c r="A1831" s="3">
        <f>TITRES_STAT!B1834</f>
        <v>44677</v>
      </c>
      <c r="B1831" s="17">
        <f>TITRES_STAT!D1834</f>
        <v>12.353400000000001</v>
      </c>
      <c r="C1831" s="2">
        <f t="shared" si="221"/>
        <v>-1.4799999999999258E-2</v>
      </c>
      <c r="D1831" s="2">
        <f t="shared" si="222"/>
        <v>12.38152</v>
      </c>
      <c r="E1831" s="2">
        <f t="shared" si="224"/>
        <v>12.425890000000001</v>
      </c>
      <c r="F1831" s="2">
        <f t="shared" si="225"/>
        <v>12.485795</v>
      </c>
      <c r="G1831" s="2">
        <f t="shared" si="219"/>
        <v>12.827552000000008</v>
      </c>
      <c r="H1831" s="2">
        <f t="shared" si="223"/>
        <v>13.431802999999995</v>
      </c>
      <c r="I1831" s="2">
        <f t="array" ref="I1831">SUMPRODUCT(B1815:B1834, (ROW(B1815:B1834)-ROW(B1815)+1)) / (20*21/2)</f>
        <v>12.409858571428574</v>
      </c>
      <c r="J1831" s="2">
        <f t="shared" si="226"/>
        <v>12.501274075451438</v>
      </c>
      <c r="K1831" s="2">
        <f t="shared" si="220"/>
        <v>12.761423103044084</v>
      </c>
    </row>
    <row r="1832" spans="1:11" ht="13.5" x14ac:dyDescent="0.25">
      <c r="A1832" s="3">
        <f>TITRES_STAT!B1835</f>
        <v>44678</v>
      </c>
      <c r="B1832" s="17">
        <f>TITRES_STAT!D1835</f>
        <v>12.353400000000001</v>
      </c>
      <c r="C1832" s="2">
        <f t="shared" si="221"/>
        <v>0</v>
      </c>
      <c r="D1832" s="2">
        <f t="shared" si="222"/>
        <v>12.366720000000001</v>
      </c>
      <c r="E1832" s="2">
        <f t="shared" si="224"/>
        <v>12.41849</v>
      </c>
      <c r="F1832" s="2">
        <f t="shared" si="225"/>
        <v>12.469150000000001</v>
      </c>
      <c r="G1832" s="2">
        <f t="shared" si="219"/>
        <v>12.805508000000007</v>
      </c>
      <c r="H1832" s="2">
        <f t="shared" si="223"/>
        <v>13.425145499999994</v>
      </c>
      <c r="I1832" s="2">
        <f t="array" ref="I1832">SUMPRODUCT(B1816:B1835, (ROW(B1816:B1835)-ROW(B1816)+1)) / (20*21/2)</f>
        <v>12.400771904761907</v>
      </c>
      <c r="J1832" s="2">
        <f t="shared" si="226"/>
        <v>12.487190830170348</v>
      </c>
      <c r="K1832" s="2">
        <f t="shared" si="220"/>
        <v>12.745422197042355</v>
      </c>
    </row>
    <row r="1833" spans="1:11" ht="13.5" x14ac:dyDescent="0.25">
      <c r="A1833" s="3">
        <f>TITRES_STAT!B1836</f>
        <v>44679</v>
      </c>
      <c r="B1833" s="17">
        <f>TITRES_STAT!D1836</f>
        <v>12.353400000000001</v>
      </c>
      <c r="C1833" s="2">
        <f t="shared" si="221"/>
        <v>0</v>
      </c>
      <c r="D1833" s="2">
        <f t="shared" si="222"/>
        <v>12.35932</v>
      </c>
      <c r="E1833" s="2">
        <f t="shared" si="224"/>
        <v>12.404439999999999</v>
      </c>
      <c r="F1833" s="2">
        <f t="shared" si="225"/>
        <v>12.452504999999999</v>
      </c>
      <c r="G1833" s="2">
        <f t="shared" si="219"/>
        <v>12.783612000000003</v>
      </c>
      <c r="H1833" s="2">
        <f t="shared" si="223"/>
        <v>13.418524999999995</v>
      </c>
      <c r="I1833" s="2">
        <f t="array" ref="I1833">SUMPRODUCT(B1817:B1836, (ROW(B1817:B1836)-ROW(B1817)+1)) / (20*21/2)</f>
        <v>12.389605714285716</v>
      </c>
      <c r="J1833" s="2">
        <f t="shared" si="226"/>
        <v>12.4744488463446</v>
      </c>
      <c r="K1833" s="2">
        <f t="shared" si="220"/>
        <v>12.730048777550497</v>
      </c>
    </row>
    <row r="1834" spans="1:11" ht="13.5" x14ac:dyDescent="0.25">
      <c r="A1834" s="3">
        <f>TITRES_STAT!B1837</f>
        <v>44680</v>
      </c>
      <c r="B1834" s="17">
        <f>TITRES_STAT!D1837</f>
        <v>12.353400000000001</v>
      </c>
      <c r="C1834" s="2">
        <f t="shared" si="221"/>
        <v>0</v>
      </c>
      <c r="D1834" s="2">
        <f t="shared" si="222"/>
        <v>12.35636</v>
      </c>
      <c r="E1834" s="2">
        <f t="shared" si="224"/>
        <v>12.389649999999998</v>
      </c>
      <c r="F1834" s="2">
        <f t="shared" si="225"/>
        <v>12.441410000000001</v>
      </c>
      <c r="G1834" s="2">
        <f t="shared" si="219"/>
        <v>12.761864000000001</v>
      </c>
      <c r="H1834" s="2">
        <f t="shared" si="223"/>
        <v>13.411904499999997</v>
      </c>
      <c r="I1834" s="2">
        <f t="array" ref="I1834">SUMPRODUCT(B1818:B1837, (ROW(B1818:B1837)-ROW(B1818)+1)) / (20*21/2)</f>
        <v>12.379319999999998</v>
      </c>
      <c r="J1834" s="2">
        <f t="shared" si="226"/>
        <v>12.462920384787971</v>
      </c>
      <c r="K1834" s="2">
        <f t="shared" si="220"/>
        <v>12.715278237254399</v>
      </c>
    </row>
    <row r="1835" spans="1:11" ht="13.5" x14ac:dyDescent="0.25">
      <c r="A1835" s="3">
        <f>TITRES_STAT!B1838</f>
        <v>44685</v>
      </c>
      <c r="B1835" s="17">
        <f>TITRES_STAT!D1838</f>
        <v>12.346</v>
      </c>
      <c r="C1835" s="2">
        <f t="shared" si="221"/>
        <v>-7.4000000000005173E-3</v>
      </c>
      <c r="D1835" s="2">
        <f t="shared" si="222"/>
        <v>12.351920000000002</v>
      </c>
      <c r="E1835" s="2">
        <f t="shared" si="224"/>
        <v>12.38151</v>
      </c>
      <c r="F1835" s="2">
        <f t="shared" si="225"/>
        <v>12.433645</v>
      </c>
      <c r="G1835" s="2">
        <f t="shared" si="219"/>
        <v>12.739968000000001</v>
      </c>
      <c r="H1835" s="2">
        <f t="shared" si="223"/>
        <v>13.406097499999994</v>
      </c>
      <c r="I1835" s="2">
        <f t="array" ref="I1835">SUMPRODUCT(B1819:B1838, (ROW(B1819:B1838)-ROW(B1819)+1)) / (20*21/2)</f>
        <v>12.363043333333332</v>
      </c>
      <c r="J1835" s="2">
        <f t="shared" si="226"/>
        <v>12.451785110046259</v>
      </c>
      <c r="K1835" s="2">
        <f t="shared" si="220"/>
        <v>12.700796737754228</v>
      </c>
    </row>
    <row r="1836" spans="1:11" ht="13.5" x14ac:dyDescent="0.25">
      <c r="A1836" s="3">
        <f>TITRES_STAT!B1839</f>
        <v>44686</v>
      </c>
      <c r="B1836" s="17">
        <f>TITRES_STAT!D1839</f>
        <v>12.3164</v>
      </c>
      <c r="C1836" s="2">
        <f t="shared" si="221"/>
        <v>-2.9600000000000293E-2</v>
      </c>
      <c r="D1836" s="2">
        <f t="shared" si="222"/>
        <v>12.344519999999999</v>
      </c>
      <c r="E1836" s="2">
        <f t="shared" si="224"/>
        <v>12.363019999999999</v>
      </c>
      <c r="F1836" s="2">
        <f t="shared" si="225"/>
        <v>12.424399999999999</v>
      </c>
      <c r="G1836" s="2">
        <f t="shared" si="219"/>
        <v>12.719996000000002</v>
      </c>
      <c r="H1836" s="2">
        <f t="shared" si="223"/>
        <v>13.399254999999998</v>
      </c>
      <c r="I1836" s="2">
        <f t="array" ref="I1836">SUMPRODUCT(B1820:B1839, (ROW(B1820:B1839)-ROW(B1820)+1)) / (20*21/2)</f>
        <v>12.337437619047618</v>
      </c>
      <c r="J1836" s="2">
        <f t="shared" si="226"/>
        <v>12.438891290041854</v>
      </c>
      <c r="K1836" s="2">
        <f t="shared" si="220"/>
        <v>12.685722355881515</v>
      </c>
    </row>
    <row r="1837" spans="1:11" ht="13.5" x14ac:dyDescent="0.25">
      <c r="A1837" s="3">
        <f>TITRES_STAT!B1840</f>
        <v>44687</v>
      </c>
      <c r="B1837" s="17">
        <f>TITRES_STAT!D1840</f>
        <v>12.3164</v>
      </c>
      <c r="C1837" s="2">
        <f t="shared" si="221"/>
        <v>0</v>
      </c>
      <c r="D1837" s="2">
        <f t="shared" si="222"/>
        <v>12.337120000000002</v>
      </c>
      <c r="E1837" s="2">
        <f t="shared" si="224"/>
        <v>12.351920000000002</v>
      </c>
      <c r="F1837" s="2">
        <f t="shared" si="225"/>
        <v>12.413304999999998</v>
      </c>
      <c r="G1837" s="2">
        <f t="shared" si="219"/>
        <v>12.700024000000001</v>
      </c>
      <c r="H1837" s="2">
        <f t="shared" si="223"/>
        <v>13.3924495</v>
      </c>
      <c r="I1837" s="2">
        <f t="array" ref="I1837">SUMPRODUCT(B1821:B1840, (ROW(B1821:B1840)-ROW(B1821)+1)) / (20*21/2)</f>
        <v>12.257230952380953</v>
      </c>
      <c r="J1837" s="2">
        <f t="shared" si="226"/>
        <v>12.42722545289501</v>
      </c>
      <c r="K1837" s="2">
        <f t="shared" si="220"/>
        <v>12.671239126239103</v>
      </c>
    </row>
    <row r="1838" spans="1:11" ht="13.5" x14ac:dyDescent="0.25">
      <c r="A1838" s="3">
        <f>TITRES_STAT!B1841</f>
        <v>44690</v>
      </c>
      <c r="B1838" s="17">
        <f>TITRES_STAT!D1841</f>
        <v>12.2424</v>
      </c>
      <c r="C1838" s="2">
        <f t="shared" si="221"/>
        <v>-7.3999999999999844E-2</v>
      </c>
      <c r="D1838" s="2">
        <f t="shared" si="222"/>
        <v>12.314920000000001</v>
      </c>
      <c r="E1838" s="2">
        <f t="shared" si="224"/>
        <v>12.337120000000002</v>
      </c>
      <c r="F1838" s="2">
        <f t="shared" si="225"/>
        <v>12.400359999999997</v>
      </c>
      <c r="G1838" s="2">
        <f t="shared" si="219"/>
        <v>12.68005</v>
      </c>
      <c r="H1838" s="2">
        <f t="shared" si="223"/>
        <v>13.385237</v>
      </c>
      <c r="I1838" s="2">
        <f t="array" ref="I1838">SUMPRODUCT(B1822:B1841, (ROW(B1822:B1841)-ROW(B1822)+1)) / (20*21/2)</f>
        <v>12.208374761904764</v>
      </c>
      <c r="J1838" s="2">
        <f t="shared" si="226"/>
        <v>12.409623028809772</v>
      </c>
      <c r="K1838" s="2">
        <f t="shared" si="220"/>
        <v>12.654421905602277</v>
      </c>
    </row>
    <row r="1839" spans="1:11" ht="13.5" x14ac:dyDescent="0.25">
      <c r="A1839" s="3">
        <f>TITRES_STAT!B1842</f>
        <v>44691</v>
      </c>
      <c r="B1839" s="17">
        <f>TITRES_STAT!D1842</f>
        <v>12.131500000000001</v>
      </c>
      <c r="C1839" s="2">
        <f t="shared" si="221"/>
        <v>-0.11089999999999911</v>
      </c>
      <c r="D1839" s="2">
        <f t="shared" si="222"/>
        <v>12.27054</v>
      </c>
      <c r="E1839" s="2">
        <f t="shared" si="224"/>
        <v>12.313450000000001</v>
      </c>
      <c r="F1839" s="2">
        <f t="shared" si="225"/>
        <v>12.381869999999997</v>
      </c>
      <c r="G1839" s="2">
        <f t="shared" si="219"/>
        <v>12.658005999999999</v>
      </c>
      <c r="H1839" s="2">
        <f t="shared" si="223"/>
        <v>13.377469999999999</v>
      </c>
      <c r="I1839" s="2">
        <f t="array" ref="I1839">SUMPRODUCT(B1823:B1842, (ROW(B1823:B1842)-ROW(B1823)+1)) / (20*21/2)</f>
        <v>12.180897142857146</v>
      </c>
      <c r="J1839" s="2">
        <f t="shared" si="226"/>
        <v>12.383135121304079</v>
      </c>
      <c r="K1839" s="2">
        <f t="shared" si="220"/>
        <v>12.63391516420611</v>
      </c>
    </row>
    <row r="1840" spans="1:11" ht="13.5" x14ac:dyDescent="0.25">
      <c r="A1840" s="3">
        <f>TITRES_STAT!B1843</f>
        <v>44692</v>
      </c>
      <c r="B1840" s="17">
        <f>TITRES_STAT!D1843</f>
        <v>11.5397</v>
      </c>
      <c r="C1840" s="2">
        <f t="shared" si="221"/>
        <v>-0.59180000000000099</v>
      </c>
      <c r="D1840" s="2">
        <f t="shared" si="222"/>
        <v>12.109280000000002</v>
      </c>
      <c r="E1840" s="2">
        <f t="shared" si="224"/>
        <v>12.230600000000001</v>
      </c>
      <c r="F1840" s="2">
        <f t="shared" si="225"/>
        <v>12.333789999999997</v>
      </c>
      <c r="G1840" s="2">
        <f t="shared" si="219"/>
        <v>12.623978000000001</v>
      </c>
      <c r="H1840" s="2">
        <f t="shared" si="223"/>
        <v>13.366817999999997</v>
      </c>
      <c r="I1840" s="2">
        <f t="array" ref="I1840">SUMPRODUCT(B1824:B1843, (ROW(B1824:B1843)-ROW(B1824)+1)) / (20*21/2)</f>
        <v>12.152573333333335</v>
      </c>
      <c r="J1840" s="2">
        <f t="shared" si="226"/>
        <v>12.302807966894168</v>
      </c>
      <c r="K1840" s="2">
        <f t="shared" si="220"/>
        <v>12.591004765609792</v>
      </c>
    </row>
    <row r="1841" spans="1:11" ht="13.5" x14ac:dyDescent="0.25">
      <c r="A1841" s="3">
        <f>TITRES_STAT!B1844</f>
        <v>44693</v>
      </c>
      <c r="B1841" s="17">
        <f>TITRES_STAT!D1844</f>
        <v>11.8208</v>
      </c>
      <c r="C1841" s="2">
        <f t="shared" si="221"/>
        <v>0.28110000000000035</v>
      </c>
      <c r="D1841" s="2">
        <f t="shared" si="222"/>
        <v>12.010160000000001</v>
      </c>
      <c r="E1841" s="2">
        <f t="shared" si="224"/>
        <v>12.177340000000001</v>
      </c>
      <c r="F1841" s="2">
        <f t="shared" si="225"/>
        <v>12.301614999999998</v>
      </c>
      <c r="G1841" s="2">
        <f t="shared" si="219"/>
        <v>12.597052000000001</v>
      </c>
      <c r="H1841" s="2">
        <f t="shared" si="223"/>
        <v>13.357497499999996</v>
      </c>
      <c r="I1841" s="2">
        <f t="array" ref="I1841">SUMPRODUCT(B1825:B1844, (ROW(B1825:B1844)-ROW(B1825)+1)) / (20*21/2)</f>
        <v>12.112594285714286</v>
      </c>
      <c r="J1841" s="2">
        <f t="shared" si="226"/>
        <v>12.25690244623758</v>
      </c>
      <c r="K1841" s="2">
        <f t="shared" si="220"/>
        <v>12.560800657154507</v>
      </c>
    </row>
    <row r="1842" spans="1:11" ht="13.5" x14ac:dyDescent="0.25">
      <c r="A1842" s="3">
        <f>TITRES_STAT!B1845</f>
        <v>44694</v>
      </c>
      <c r="B1842" s="17">
        <f>TITRES_STAT!D1845</f>
        <v>12.0131</v>
      </c>
      <c r="C1842" s="2">
        <f t="shared" si="221"/>
        <v>0.19229999999999947</v>
      </c>
      <c r="D1842" s="2">
        <f t="shared" si="222"/>
        <v>11.9495</v>
      </c>
      <c r="E1842" s="2">
        <f t="shared" si="224"/>
        <v>12.143310000000001</v>
      </c>
      <c r="F1842" s="2">
        <f t="shared" si="225"/>
        <v>12.280899999999999</v>
      </c>
      <c r="G1842" s="2">
        <f t="shared" ref="G1842:G1905" si="227">AVERAGE(B1793:B1842)</f>
        <v>12.571014000000002</v>
      </c>
      <c r="H1842" s="2">
        <f t="shared" si="223"/>
        <v>13.348768499999997</v>
      </c>
      <c r="I1842" s="2">
        <f t="array" ref="I1842">SUMPRODUCT(B1826:B1845, (ROW(B1826:B1845)-ROW(B1826)+1)) / (20*21/2)</f>
        <v>12.075785238095239</v>
      </c>
      <c r="J1842" s="2">
        <f t="shared" si="226"/>
        <v>12.233683165643525</v>
      </c>
      <c r="K1842" s="2">
        <f t="shared" si="220"/>
        <v>12.539322200011194</v>
      </c>
    </row>
    <row r="1843" spans="1:11" ht="13.5" x14ac:dyDescent="0.25">
      <c r="A1843" s="3">
        <f>TITRES_STAT!B1846</f>
        <v>44697</v>
      </c>
      <c r="B1843" s="17">
        <f>TITRES_STAT!D1846</f>
        <v>11.983499999999999</v>
      </c>
      <c r="C1843" s="2">
        <f t="shared" si="221"/>
        <v>-2.9600000000000293E-2</v>
      </c>
      <c r="D1843" s="2">
        <f t="shared" si="222"/>
        <v>11.89772</v>
      </c>
      <c r="E1843" s="2">
        <f t="shared" si="224"/>
        <v>12.10632</v>
      </c>
      <c r="F1843" s="2">
        <f t="shared" si="225"/>
        <v>12.255379999999999</v>
      </c>
      <c r="G1843" s="2">
        <f t="shared" si="227"/>
        <v>12.546602000000002</v>
      </c>
      <c r="H1843" s="2">
        <f t="shared" si="223"/>
        <v>13.339928499999994</v>
      </c>
      <c r="I1843" s="2">
        <f t="array" ref="I1843">SUMPRODUCT(B1827:B1846, (ROW(B1827:B1846)-ROW(B1827)+1)) / (20*21/2)</f>
        <v>12.041794285714285</v>
      </c>
      <c r="J1843" s="2">
        <f t="shared" si="226"/>
        <v>12.209856197486999</v>
      </c>
      <c r="K1843" s="2">
        <f t="shared" ref="K1843:K1906" si="228">$K$4*B1843+(1-$K$4)*K1842</f>
        <v>12.517525250991147</v>
      </c>
    </row>
    <row r="1844" spans="1:11" ht="13.5" x14ac:dyDescent="0.25">
      <c r="A1844" s="3">
        <f>TITRES_STAT!B1847</f>
        <v>44698</v>
      </c>
      <c r="B1844" s="17">
        <f>TITRES_STAT!D1847</f>
        <v>11.835599999999999</v>
      </c>
      <c r="C1844" s="2">
        <f t="shared" si="221"/>
        <v>-0.14789999999999992</v>
      </c>
      <c r="D1844" s="2">
        <f t="shared" si="222"/>
        <v>11.83854</v>
      </c>
      <c r="E1844" s="2">
        <f t="shared" si="224"/>
        <v>12.054539999999999</v>
      </c>
      <c r="F1844" s="2">
        <f t="shared" si="225"/>
        <v>12.222094999999998</v>
      </c>
      <c r="G1844" s="2">
        <f t="shared" si="227"/>
        <v>12.519972000000003</v>
      </c>
      <c r="H1844" s="2">
        <f t="shared" si="223"/>
        <v>13.330385999999994</v>
      </c>
      <c r="I1844" s="2">
        <f t="array" ref="I1844">SUMPRODUCT(B1828:B1847, (ROW(B1828:B1847)-ROW(B1828)+1)) / (20*21/2)</f>
        <v>12.023649523809524</v>
      </c>
      <c r="J1844" s="2">
        <f t="shared" si="226"/>
        <v>12.174212750107285</v>
      </c>
      <c r="K1844" s="2">
        <f t="shared" si="228"/>
        <v>12.490783084285614</v>
      </c>
    </row>
    <row r="1845" spans="1:11" ht="13.5" x14ac:dyDescent="0.25">
      <c r="A1845" s="3">
        <f>TITRES_STAT!B1848</f>
        <v>44699</v>
      </c>
      <c r="B1845" s="17">
        <f>TITRES_STAT!D1848</f>
        <v>11.835599999999999</v>
      </c>
      <c r="C1845" s="2">
        <f t="shared" si="221"/>
        <v>0</v>
      </c>
      <c r="D1845" s="2">
        <f t="shared" si="222"/>
        <v>11.89772</v>
      </c>
      <c r="E1845" s="2">
        <f t="shared" si="224"/>
        <v>12.003499999999999</v>
      </c>
      <c r="F1845" s="2">
        <f t="shared" si="225"/>
        <v>12.192504999999999</v>
      </c>
      <c r="G1845" s="2">
        <f t="shared" si="227"/>
        <v>12.491124000000003</v>
      </c>
      <c r="H1845" s="2">
        <f t="shared" si="223"/>
        <v>13.320991499999993</v>
      </c>
      <c r="I1845" s="2">
        <f t="array" ref="I1845">SUMPRODUCT(B1829:B1848, (ROW(B1829:B1848)-ROW(B1829)+1)) / (20*21/2)</f>
        <v>12.017555714285713</v>
      </c>
      <c r="J1845" s="2">
        <f t="shared" si="226"/>
        <v>12.141963916763734</v>
      </c>
      <c r="K1845" s="2">
        <f t="shared" si="228"/>
        <v>12.465089629999904</v>
      </c>
    </row>
    <row r="1846" spans="1:11" ht="13.5" x14ac:dyDescent="0.25">
      <c r="A1846" s="3">
        <f>TITRES_STAT!B1849</f>
        <v>44700</v>
      </c>
      <c r="B1846" s="17">
        <f>TITRES_STAT!D1849</f>
        <v>11.835599999999999</v>
      </c>
      <c r="C1846" s="2">
        <f t="shared" si="221"/>
        <v>0</v>
      </c>
      <c r="D1846" s="2">
        <f t="shared" si="222"/>
        <v>11.900679999999999</v>
      </c>
      <c r="E1846" s="2">
        <f t="shared" si="224"/>
        <v>11.95542</v>
      </c>
      <c r="F1846" s="2">
        <f t="shared" si="225"/>
        <v>12.159219999999999</v>
      </c>
      <c r="G1846" s="2">
        <f t="shared" si="227"/>
        <v>12.462276000000001</v>
      </c>
      <c r="H1846" s="2">
        <f t="shared" si="223"/>
        <v>13.311596999999997</v>
      </c>
      <c r="I1846" s="2">
        <f t="array" ref="I1846">SUMPRODUCT(B1830:B1849, (ROW(B1830:B1849)-ROW(B1830)+1)) / (20*21/2)</f>
        <v>12.027814761904761</v>
      </c>
      <c r="J1846" s="2">
        <f t="shared" si="226"/>
        <v>12.112786400881474</v>
      </c>
      <c r="K1846" s="2">
        <f t="shared" si="228"/>
        <v>12.440403762156771</v>
      </c>
    </row>
    <row r="1847" spans="1:11" ht="13.5" x14ac:dyDescent="0.25">
      <c r="A1847" s="3">
        <f>TITRES_STAT!B1850</f>
        <v>44701</v>
      </c>
      <c r="B1847" s="17">
        <f>TITRES_STAT!D1850</f>
        <v>11.9687</v>
      </c>
      <c r="C1847" s="2">
        <f t="shared" si="221"/>
        <v>0.13310000000000066</v>
      </c>
      <c r="D1847" s="2">
        <f t="shared" si="222"/>
        <v>11.8918</v>
      </c>
      <c r="E1847" s="2">
        <f t="shared" si="224"/>
        <v>11.920649999999998</v>
      </c>
      <c r="F1847" s="2">
        <f t="shared" si="225"/>
        <v>12.136285000000001</v>
      </c>
      <c r="G1847" s="2">
        <f t="shared" si="227"/>
        <v>12.438308000000001</v>
      </c>
      <c r="H1847" s="2">
        <f t="shared" si="223"/>
        <v>13.302904999999994</v>
      </c>
      <c r="I1847" s="2">
        <f t="array" ref="I1847">SUMPRODUCT(B1831:B1850, (ROW(B1831:B1850)-ROW(B1831)+1)) / (20*21/2)</f>
        <v>12.038740952380953</v>
      </c>
      <c r="J1847" s="2">
        <f t="shared" si="226"/>
        <v>12.099063886511809</v>
      </c>
      <c r="K1847" s="2">
        <f t="shared" si="228"/>
        <v>12.421905575405525</v>
      </c>
    </row>
    <row r="1848" spans="1:11" ht="13.5" x14ac:dyDescent="0.25">
      <c r="A1848" s="3">
        <f>TITRES_STAT!B1851</f>
        <v>44704</v>
      </c>
      <c r="B1848" s="17">
        <f>TITRES_STAT!D1851</f>
        <v>12.0723</v>
      </c>
      <c r="C1848" s="2">
        <f t="shared" si="221"/>
        <v>0.10360000000000014</v>
      </c>
      <c r="D1848" s="2">
        <f t="shared" si="222"/>
        <v>11.909559999999999</v>
      </c>
      <c r="E1848" s="2">
        <f t="shared" si="224"/>
        <v>11.903639999999999</v>
      </c>
      <c r="F1848" s="2">
        <f t="shared" si="225"/>
        <v>12.120380000000001</v>
      </c>
      <c r="G1848" s="2">
        <f t="shared" si="227"/>
        <v>12.416412000000003</v>
      </c>
      <c r="H1848" s="2">
        <f t="shared" si="223"/>
        <v>13.294582999999996</v>
      </c>
      <c r="I1848" s="2">
        <f t="array" ref="I1848">SUMPRODUCT(B1832:B1851, (ROW(B1832:B1851)-ROW(B1832)+1)) / (20*21/2)</f>
        <v>12.042962857142859</v>
      </c>
      <c r="J1848" s="2">
        <f t="shared" si="226"/>
        <v>12.096514944939257</v>
      </c>
      <c r="K1848" s="2">
        <f t="shared" si="228"/>
        <v>12.408195552840603</v>
      </c>
    </row>
    <row r="1849" spans="1:11" ht="13.5" x14ac:dyDescent="0.25">
      <c r="A1849" s="3">
        <f>TITRES_STAT!B1852</f>
        <v>44705</v>
      </c>
      <c r="B1849" s="17">
        <f>TITRES_STAT!D1852</f>
        <v>12.2281</v>
      </c>
      <c r="C1849" s="2">
        <f t="shared" si="221"/>
        <v>0.15579999999999927</v>
      </c>
      <c r="D1849" s="2">
        <f t="shared" si="222"/>
        <v>11.988059999999999</v>
      </c>
      <c r="E1849" s="2">
        <f t="shared" si="224"/>
        <v>11.9133</v>
      </c>
      <c r="F1849" s="2">
        <f t="shared" si="225"/>
        <v>12.113375000000001</v>
      </c>
      <c r="G1849" s="2">
        <f t="shared" si="227"/>
        <v>12.395414000000002</v>
      </c>
      <c r="H1849" s="2">
        <f t="shared" si="223"/>
        <v>13.286928999999995</v>
      </c>
      <c r="I1849" s="2">
        <f t="array" ref="I1849">SUMPRODUCT(B1833:B1852, (ROW(B1833:B1852)-ROW(B1833)+1)) / (20*21/2)</f>
        <v>12.04667380952381</v>
      </c>
      <c r="J1849" s="2">
        <f t="shared" si="226"/>
        <v>12.109046854945042</v>
      </c>
      <c r="K1849" s="2">
        <f t="shared" si="228"/>
        <v>12.40113298214097</v>
      </c>
    </row>
    <row r="1850" spans="1:11" ht="13.5" x14ac:dyDescent="0.25">
      <c r="A1850" s="3">
        <f>TITRES_STAT!B1853</f>
        <v>44706</v>
      </c>
      <c r="B1850" s="17">
        <f>TITRES_STAT!D1853</f>
        <v>12.2281</v>
      </c>
      <c r="C1850" s="2">
        <f t="shared" si="221"/>
        <v>0</v>
      </c>
      <c r="D1850" s="2">
        <f t="shared" si="222"/>
        <v>12.066559999999999</v>
      </c>
      <c r="E1850" s="2">
        <f t="shared" si="224"/>
        <v>11.982139999999998</v>
      </c>
      <c r="F1850" s="2">
        <f t="shared" si="225"/>
        <v>12.106370000000002</v>
      </c>
      <c r="G1850" s="2">
        <f t="shared" si="227"/>
        <v>12.377226000000002</v>
      </c>
      <c r="H1850" s="2">
        <f t="shared" si="223"/>
        <v>13.279089999999995</v>
      </c>
      <c r="I1850" s="2">
        <f t="array" ref="I1850">SUMPRODUCT(B1834:B1853, (ROW(B1834:B1853)-ROW(B1834)+1)) / (20*21/2)</f>
        <v>12.052166666666666</v>
      </c>
      <c r="J1850" s="2">
        <f t="shared" si="226"/>
        <v>12.12038524971218</v>
      </c>
      <c r="K1850" s="2">
        <f t="shared" si="228"/>
        <v>12.394347374998187</v>
      </c>
    </row>
    <row r="1851" spans="1:11" ht="13.5" x14ac:dyDescent="0.25">
      <c r="A1851" s="3">
        <f>TITRES_STAT!B1854</f>
        <v>44707</v>
      </c>
      <c r="B1851" s="17">
        <f>TITRES_STAT!D1854</f>
        <v>12.150700000000001</v>
      </c>
      <c r="C1851" s="2">
        <f t="shared" si="221"/>
        <v>-7.7399999999999025E-2</v>
      </c>
      <c r="D1851" s="2">
        <f t="shared" si="222"/>
        <v>12.129580000000001</v>
      </c>
      <c r="E1851" s="2">
        <f t="shared" si="224"/>
        <v>12.015129999999999</v>
      </c>
      <c r="F1851" s="2">
        <f t="shared" si="225"/>
        <v>12.096235000000004</v>
      </c>
      <c r="G1851" s="2">
        <f t="shared" si="227"/>
        <v>12.359858000000006</v>
      </c>
      <c r="H1851" s="2">
        <f t="shared" si="223"/>
        <v>13.270900999999991</v>
      </c>
      <c r="I1851" s="2">
        <f t="array" ref="I1851">SUMPRODUCT(B1835:B1854, (ROW(B1835:B1854)-ROW(B1835)+1)) / (20*21/2)</f>
        <v>12.052023333333331</v>
      </c>
      <c r="J1851" s="2">
        <f t="shared" si="226"/>
        <v>12.123272368787211</v>
      </c>
      <c r="K1851" s="2">
        <f t="shared" si="228"/>
        <v>12.384792575978651</v>
      </c>
    </row>
    <row r="1852" spans="1:11" ht="13.5" x14ac:dyDescent="0.25">
      <c r="A1852" s="3">
        <f>TITRES_STAT!B1855</f>
        <v>44708</v>
      </c>
      <c r="B1852" s="17">
        <f>TITRES_STAT!D1855</f>
        <v>12.135199999999999</v>
      </c>
      <c r="C1852" s="2">
        <f t="shared" si="221"/>
        <v>-1.550000000000118E-2</v>
      </c>
      <c r="D1852" s="2">
        <f t="shared" si="222"/>
        <v>12.162879999999999</v>
      </c>
      <c r="E1852" s="2">
        <f t="shared" si="224"/>
        <v>12.027339999999999</v>
      </c>
      <c r="F1852" s="2">
        <f t="shared" si="225"/>
        <v>12.085325000000003</v>
      </c>
      <c r="G1852" s="2">
        <f t="shared" si="227"/>
        <v>12.345138000000006</v>
      </c>
      <c r="H1852" s="2">
        <f t="shared" si="223"/>
        <v>13.262819499999996</v>
      </c>
      <c r="I1852" s="2">
        <f t="array" ref="I1852">SUMPRODUCT(B1836:B1855, (ROW(B1836:B1855)-ROW(B1836)+1)) / (20*21/2)</f>
        <v>12.051004285714283</v>
      </c>
      <c r="J1852" s="2">
        <f t="shared" si="226"/>
        <v>12.12440833366462</v>
      </c>
      <c r="K1852" s="2">
        <f t="shared" si="228"/>
        <v>12.375004631822625</v>
      </c>
    </row>
    <row r="1853" spans="1:11" ht="13.5" x14ac:dyDescent="0.25">
      <c r="A1853" s="3">
        <f>TITRES_STAT!B1856</f>
        <v>44711</v>
      </c>
      <c r="B1853" s="17">
        <f>TITRES_STAT!D1856</f>
        <v>12.143000000000001</v>
      </c>
      <c r="C1853" s="2">
        <f t="shared" si="221"/>
        <v>7.8000000000013614E-3</v>
      </c>
      <c r="D1853" s="2">
        <f t="shared" si="222"/>
        <v>12.177019999999999</v>
      </c>
      <c r="E1853" s="2">
        <f t="shared" si="224"/>
        <v>12.043289999999999</v>
      </c>
      <c r="F1853" s="2">
        <f t="shared" si="225"/>
        <v>12.074805000000001</v>
      </c>
      <c r="G1853" s="2">
        <f t="shared" si="227"/>
        <v>12.330722000000007</v>
      </c>
      <c r="H1853" s="2">
        <f t="shared" si="223"/>
        <v>13.254924999999993</v>
      </c>
      <c r="I1853" s="2">
        <f t="array" ref="I1853">SUMPRODUCT(B1837:B1856, (ROW(B1837:B1856)-ROW(B1837)+1)) / (20*21/2)</f>
        <v>12.031499047619048</v>
      </c>
      <c r="J1853" s="2">
        <f t="shared" si="226"/>
        <v>12.126178968553704</v>
      </c>
      <c r="K1853" s="2">
        <f t="shared" si="228"/>
        <v>12.365906410966836</v>
      </c>
    </row>
    <row r="1854" spans="1:11" ht="13.5" x14ac:dyDescent="0.25">
      <c r="A1854" s="3">
        <f>TITRES_STAT!B1857</f>
        <v>44712</v>
      </c>
      <c r="B1854" s="17">
        <f>TITRES_STAT!D1857</f>
        <v>12.0733</v>
      </c>
      <c r="C1854" s="2">
        <f t="shared" si="221"/>
        <v>-6.9700000000000983E-2</v>
      </c>
      <c r="D1854" s="2">
        <f t="shared" si="222"/>
        <v>12.14606</v>
      </c>
      <c r="E1854" s="2">
        <f t="shared" si="224"/>
        <v>12.06706</v>
      </c>
      <c r="F1854" s="2">
        <f t="shared" si="225"/>
        <v>12.060800000000002</v>
      </c>
      <c r="G1854" s="2">
        <f t="shared" si="227"/>
        <v>12.320682000000009</v>
      </c>
      <c r="H1854" s="2">
        <f t="shared" si="223"/>
        <v>13.246533999999992</v>
      </c>
      <c r="I1854" s="2">
        <f t="array" ref="I1854">SUMPRODUCT(B1838:B1857, (ROW(B1838:B1857)-ROW(B1838)+1)) / (20*21/2)</f>
        <v>11.99214238095238</v>
      </c>
      <c r="J1854" s="2">
        <f t="shared" si="226"/>
        <v>12.121142876310495</v>
      </c>
      <c r="K1854" s="2">
        <f t="shared" si="228"/>
        <v>12.354431649752451</v>
      </c>
    </row>
    <row r="1855" spans="1:11" ht="13.5" x14ac:dyDescent="0.25">
      <c r="A1855" s="3">
        <f>TITRES_STAT!B1858</f>
        <v>44713</v>
      </c>
      <c r="B1855" s="17">
        <f>TITRES_STAT!D1858</f>
        <v>12.0501</v>
      </c>
      <c r="C1855" s="2">
        <f t="shared" si="221"/>
        <v>-2.3199999999999221E-2</v>
      </c>
      <c r="D1855" s="2">
        <f t="shared" si="222"/>
        <v>12.11046</v>
      </c>
      <c r="E1855" s="2">
        <f t="shared" si="224"/>
        <v>12.088509999999999</v>
      </c>
      <c r="F1855" s="2">
        <f t="shared" si="225"/>
        <v>12.046005000000003</v>
      </c>
      <c r="G1855" s="2">
        <f t="shared" si="227"/>
        <v>12.315504000000008</v>
      </c>
      <c r="H1855" s="2">
        <f t="shared" si="223"/>
        <v>13.238026999999995</v>
      </c>
      <c r="I1855" s="2">
        <f t="array" ref="I1855">SUMPRODUCT(B1839:B1858, (ROW(B1839:B1858)-ROW(B1839)+1)) / (20*21/2)</f>
        <v>11.948782857142858</v>
      </c>
      <c r="J1855" s="2">
        <f t="shared" si="226"/>
        <v>12.114376888090447</v>
      </c>
      <c r="K1855" s="2">
        <f t="shared" si="228"/>
        <v>12.342497075252355</v>
      </c>
    </row>
    <row r="1856" spans="1:11" ht="13.5" x14ac:dyDescent="0.25">
      <c r="A1856" s="3">
        <f>TITRES_STAT!B1859</f>
        <v>44714</v>
      </c>
      <c r="B1856" s="17">
        <f>TITRES_STAT!D1859</f>
        <v>11.841200000000001</v>
      </c>
      <c r="C1856" s="2">
        <f t="shared" si="221"/>
        <v>-0.20889999999999986</v>
      </c>
      <c r="D1856" s="2">
        <f t="shared" si="222"/>
        <v>12.04856</v>
      </c>
      <c r="E1856" s="2">
        <f t="shared" si="224"/>
        <v>12.089070000000001</v>
      </c>
      <c r="F1856" s="2">
        <f t="shared" si="225"/>
        <v>12.022245000000003</v>
      </c>
      <c r="G1856" s="2">
        <f t="shared" si="227"/>
        <v>12.303780000000007</v>
      </c>
      <c r="H1856" s="2">
        <f t="shared" si="223"/>
        <v>13.228438499999996</v>
      </c>
      <c r="I1856" s="2">
        <f t="array" ref="I1856">SUMPRODUCT(B1840:B1859, (ROW(B1840:B1859)-ROW(B1840)+1)) / (20*21/2)</f>
        <v>11.905122380952381</v>
      </c>
      <c r="J1856" s="2">
        <f t="shared" si="226"/>
        <v>12.088360041605643</v>
      </c>
      <c r="K1856" s="2">
        <f t="shared" si="228"/>
        <v>12.32283836641893</v>
      </c>
    </row>
    <row r="1857" spans="1:11" ht="13.5" x14ac:dyDescent="0.25">
      <c r="A1857" s="3">
        <f>TITRES_STAT!B1860</f>
        <v>44715</v>
      </c>
      <c r="B1857" s="17">
        <f>TITRES_STAT!D1860</f>
        <v>11.609</v>
      </c>
      <c r="C1857" s="2">
        <f t="shared" si="221"/>
        <v>-0.23220000000000063</v>
      </c>
      <c r="D1857" s="2">
        <f t="shared" si="222"/>
        <v>11.943320000000002</v>
      </c>
      <c r="E1857" s="2">
        <f t="shared" si="224"/>
        <v>12.053100000000001</v>
      </c>
      <c r="F1857" s="2">
        <f t="shared" si="225"/>
        <v>11.986875000000001</v>
      </c>
      <c r="G1857" s="2">
        <f t="shared" si="227"/>
        <v>12.288152000000007</v>
      </c>
      <c r="H1857" s="2">
        <f t="shared" si="223"/>
        <v>13.217762999999991</v>
      </c>
      <c r="I1857" s="2">
        <f t="array" ref="I1857">SUMPRODUCT(B1841:B1860, (ROW(B1841:B1860)-ROW(B1841)+1)) / (20*21/2)</f>
        <v>11.87556</v>
      </c>
      <c r="J1857" s="2">
        <f t="shared" si="226"/>
        <v>12.042706704309868</v>
      </c>
      <c r="K1857" s="2">
        <f t="shared" si="228"/>
        <v>12.294844704990737</v>
      </c>
    </row>
    <row r="1858" spans="1:11" ht="13.5" x14ac:dyDescent="0.25">
      <c r="A1858" s="3">
        <f>TITRES_STAT!B1861</f>
        <v>44718</v>
      </c>
      <c r="B1858" s="17">
        <f>TITRES_STAT!D1861</f>
        <v>11.531599999999999</v>
      </c>
      <c r="C1858" s="2">
        <f t="shared" si="221"/>
        <v>-7.7400000000000801E-2</v>
      </c>
      <c r="D1858" s="2">
        <f t="shared" si="222"/>
        <v>11.82104</v>
      </c>
      <c r="E1858" s="2">
        <f t="shared" si="224"/>
        <v>11.999029999999999</v>
      </c>
      <c r="F1858" s="2">
        <f t="shared" si="225"/>
        <v>11.951335</v>
      </c>
      <c r="G1858" s="2">
        <f t="shared" si="227"/>
        <v>12.267278000000006</v>
      </c>
      <c r="H1858" s="2">
        <f t="shared" si="223"/>
        <v>13.206996499999988</v>
      </c>
      <c r="I1858" s="2">
        <f t="array" ref="I1858">SUMPRODUCT(B1842:B1861, (ROW(B1842:B1861)-ROW(B1842)+1)) / (20*21/2)</f>
        <v>11.84492476190476</v>
      </c>
      <c r="J1858" s="2">
        <f t="shared" si="226"/>
        <v>11.994029875327977</v>
      </c>
      <c r="K1858" s="2">
        <f t="shared" si="228"/>
        <v>12.26491354008914</v>
      </c>
    </row>
    <row r="1859" spans="1:11" ht="13.5" x14ac:dyDescent="0.25">
      <c r="A1859" s="3">
        <f>TITRES_STAT!B1862</f>
        <v>44719</v>
      </c>
      <c r="B1859" s="17">
        <f>TITRES_STAT!D1862</f>
        <v>11.492900000000001</v>
      </c>
      <c r="C1859" s="2">
        <f t="shared" si="221"/>
        <v>-3.8699999999998624E-2</v>
      </c>
      <c r="D1859" s="2">
        <f t="shared" si="222"/>
        <v>11.70496</v>
      </c>
      <c r="E1859" s="2">
        <f t="shared" si="224"/>
        <v>11.925509999999999</v>
      </c>
      <c r="F1859" s="2">
        <f t="shared" si="225"/>
        <v>11.919404999999999</v>
      </c>
      <c r="G1859" s="2">
        <f t="shared" si="227"/>
        <v>12.240008000000003</v>
      </c>
      <c r="H1859" s="2">
        <f t="shared" si="223"/>
        <v>13.19588849999999</v>
      </c>
      <c r="I1859" s="2">
        <f t="array" ref="I1859">SUMPRODUCT(B1843:B1862, (ROW(B1843:B1862)-ROW(B1843)+1)) / (20*21/2)</f>
        <v>11.808706666666666</v>
      </c>
      <c r="J1859" s="2">
        <f t="shared" si="226"/>
        <v>11.946303220534837</v>
      </c>
      <c r="K1859" s="2">
        <f t="shared" si="228"/>
        <v>12.23463849930133</v>
      </c>
    </row>
    <row r="1860" spans="1:11" ht="13.5" x14ac:dyDescent="0.25">
      <c r="A1860" s="3">
        <f>TITRES_STAT!B1863</f>
        <v>44720</v>
      </c>
      <c r="B1860" s="17">
        <f>TITRES_STAT!D1863</f>
        <v>11.609</v>
      </c>
      <c r="C1860" s="2">
        <f t="shared" ref="C1860:C1923" si="229">B1860-B1859</f>
        <v>0.11609999999999943</v>
      </c>
      <c r="D1860" s="2">
        <f t="shared" si="222"/>
        <v>11.61674</v>
      </c>
      <c r="E1860" s="2">
        <f t="shared" si="224"/>
        <v>11.8636</v>
      </c>
      <c r="F1860" s="2">
        <f t="shared" si="225"/>
        <v>11.92287</v>
      </c>
      <c r="G1860" s="2">
        <f t="shared" si="227"/>
        <v>12.216984000000002</v>
      </c>
      <c r="H1860" s="2">
        <f t="shared" si="223"/>
        <v>13.185508999999989</v>
      </c>
      <c r="I1860" s="2">
        <f t="array" ref="I1860">SUMPRODUCT(B1844:B1863, (ROW(B1844:B1863)-ROW(B1844)+1)) / (20*21/2)</f>
        <v>11.789524285714288</v>
      </c>
      <c r="J1860" s="2">
        <f t="shared" si="226"/>
        <v>11.914179104293424</v>
      </c>
      <c r="K1860" s="2">
        <f t="shared" si="228"/>
        <v>12.210103656191475</v>
      </c>
    </row>
    <row r="1861" spans="1:11" ht="13.5" x14ac:dyDescent="0.25">
      <c r="A1861" s="3">
        <f>TITRES_STAT!B1864</f>
        <v>44721</v>
      </c>
      <c r="B1861" s="17">
        <f>TITRES_STAT!D1864</f>
        <v>11.6012</v>
      </c>
      <c r="C1861" s="2">
        <f t="shared" si="229"/>
        <v>-7.799999999999585E-3</v>
      </c>
      <c r="D1861" s="2">
        <f t="shared" si="222"/>
        <v>11.56874</v>
      </c>
      <c r="E1861" s="2">
        <f t="shared" si="224"/>
        <v>11.80865</v>
      </c>
      <c r="F1861" s="2">
        <f t="shared" si="225"/>
        <v>11.91189</v>
      </c>
      <c r="G1861" s="2">
        <f t="shared" si="227"/>
        <v>12.194541999999998</v>
      </c>
      <c r="H1861" s="2">
        <f t="shared" si="223"/>
        <v>13.175016499999993</v>
      </c>
      <c r="I1861" s="2">
        <f t="array" ref="I1861">SUMPRODUCT(B1845:B1864, (ROW(B1845:B1864)-ROW(B1845)+1)) / (20*21/2)</f>
        <v>11.771756666666665</v>
      </c>
      <c r="J1861" s="2">
        <f t="shared" si="226"/>
        <v>11.884371570551194</v>
      </c>
      <c r="K1861" s="2">
        <f t="shared" si="228"/>
        <v>12.186225081438868</v>
      </c>
    </row>
    <row r="1862" spans="1:11" ht="13.5" x14ac:dyDescent="0.25">
      <c r="A1862" s="3">
        <f>TITRES_STAT!B1865</f>
        <v>44722</v>
      </c>
      <c r="B1862" s="17">
        <f>TITRES_STAT!D1865</f>
        <v>11.531599999999999</v>
      </c>
      <c r="C1862" s="2">
        <f t="shared" si="229"/>
        <v>-6.9600000000001216E-2</v>
      </c>
      <c r="D1862" s="2">
        <f t="shared" ref="D1862:D1925" si="230">AVERAGE(B1858:B1862)</f>
        <v>11.553259999999998</v>
      </c>
      <c r="E1862" s="2">
        <f t="shared" si="224"/>
        <v>11.748290000000001</v>
      </c>
      <c r="F1862" s="2">
        <f t="shared" si="225"/>
        <v>11.887815000000002</v>
      </c>
      <c r="G1862" s="2">
        <f t="shared" si="227"/>
        <v>12.171448</v>
      </c>
      <c r="H1862" s="2">
        <f t="shared" si="223"/>
        <v>13.163547499999993</v>
      </c>
      <c r="I1862" s="2">
        <f t="array" ref="I1862">SUMPRODUCT(B1846:B1865, (ROW(B1846:B1865)-ROW(B1846)+1)) / (20*21/2)</f>
        <v>11.791547142857141</v>
      </c>
      <c r="J1862" s="2">
        <f t="shared" si="226"/>
        <v>11.850774278117747</v>
      </c>
      <c r="K1862" s="2">
        <f t="shared" si="228"/>
        <v>12.160553509617737</v>
      </c>
    </row>
    <row r="1863" spans="1:11" ht="13.5" x14ac:dyDescent="0.25">
      <c r="A1863" s="3">
        <f>TITRES_STAT!B1866</f>
        <v>44725</v>
      </c>
      <c r="B1863" s="17">
        <f>TITRES_STAT!D1866</f>
        <v>11.686400000000001</v>
      </c>
      <c r="C1863" s="2">
        <f t="shared" si="229"/>
        <v>0.1548000000000016</v>
      </c>
      <c r="D1863" s="2">
        <f t="shared" si="230"/>
        <v>11.584219999999998</v>
      </c>
      <c r="E1863" s="2">
        <f t="shared" si="224"/>
        <v>11.702630000000001</v>
      </c>
      <c r="F1863" s="2">
        <f t="shared" si="225"/>
        <v>11.872959999999999</v>
      </c>
      <c r="G1863" s="2">
        <f t="shared" si="227"/>
        <v>12.151450000000001</v>
      </c>
      <c r="H1863" s="2">
        <f t="shared" si="223"/>
        <v>13.153554999999992</v>
      </c>
      <c r="I1863" s="2">
        <f t="array" ref="I1863">SUMPRODUCT(B1847:B1866, (ROW(B1847:B1866)-ROW(B1847)+1)) / (20*21/2)</f>
        <v>11.817577142857143</v>
      </c>
      <c r="J1863" s="2">
        <f t="shared" si="226"/>
        <v>11.835119584963675</v>
      </c>
      <c r="K1863" s="2">
        <f t="shared" si="228"/>
        <v>12.141959254338611</v>
      </c>
    </row>
    <row r="1864" spans="1:11" ht="13.5" x14ac:dyDescent="0.25">
      <c r="A1864" s="3">
        <f>TITRES_STAT!B1867</f>
        <v>44726</v>
      </c>
      <c r="B1864" s="17">
        <f>TITRES_STAT!D1867</f>
        <v>11.686400000000001</v>
      </c>
      <c r="C1864" s="2">
        <f t="shared" si="229"/>
        <v>0</v>
      </c>
      <c r="D1864" s="2">
        <f t="shared" si="230"/>
        <v>11.622919999999999</v>
      </c>
      <c r="E1864" s="2">
        <f t="shared" si="224"/>
        <v>11.66394</v>
      </c>
      <c r="F1864" s="2">
        <f t="shared" si="225"/>
        <v>11.865499999999999</v>
      </c>
      <c r="G1864" s="2">
        <f t="shared" si="227"/>
        <v>12.133672000000001</v>
      </c>
      <c r="H1864" s="2">
        <f t="shared" si="223"/>
        <v>13.143562499999991</v>
      </c>
      <c r="I1864" s="2">
        <f t="array" ref="I1864">SUMPRODUCT(B1848:B1867, (ROW(B1848:B1867)-ROW(B1848)+1)) / (20*21/2)</f>
        <v>11.840630476190476</v>
      </c>
      <c r="J1864" s="2">
        <f t="shared" si="226"/>
        <v>11.820955814967135</v>
      </c>
      <c r="K1864" s="2">
        <f t="shared" si="228"/>
        <v>12.124094185541018</v>
      </c>
    </row>
    <row r="1865" spans="1:11" ht="13.5" x14ac:dyDescent="0.25">
      <c r="A1865" s="3">
        <f>TITRES_STAT!B1868</f>
        <v>44727</v>
      </c>
      <c r="B1865" s="17">
        <f>TITRES_STAT!D1868</f>
        <v>12.0733</v>
      </c>
      <c r="C1865" s="2">
        <f t="shared" si="229"/>
        <v>0.38689999999999891</v>
      </c>
      <c r="D1865" s="2">
        <f t="shared" si="230"/>
        <v>11.715780000000001</v>
      </c>
      <c r="E1865" s="2">
        <f t="shared" si="224"/>
        <v>11.666260000000001</v>
      </c>
      <c r="F1865" s="2">
        <f t="shared" si="225"/>
        <v>11.877384999999999</v>
      </c>
      <c r="G1865" s="2">
        <f t="shared" si="227"/>
        <v>12.125112000000001</v>
      </c>
      <c r="H1865" s="2">
        <f t="shared" si="223"/>
        <v>13.134801999999993</v>
      </c>
      <c r="I1865" s="2">
        <f t="array" ref="I1865">SUMPRODUCT(B1849:B1868, (ROW(B1849:B1868)-ROW(B1849)+1)) / (20*21/2)</f>
        <v>11.856995714285716</v>
      </c>
      <c r="J1865" s="2">
        <f t="shared" si="226"/>
        <v>11.844988594494074</v>
      </c>
      <c r="K1865" s="2">
        <f t="shared" si="228"/>
        <v>12.122102256696273</v>
      </c>
    </row>
    <row r="1866" spans="1:11" ht="13.5" x14ac:dyDescent="0.25">
      <c r="A1866" s="3">
        <f>TITRES_STAT!B1869</f>
        <v>44728</v>
      </c>
      <c r="B1866" s="17">
        <f>TITRES_STAT!D1869</f>
        <v>12.150700000000001</v>
      </c>
      <c r="C1866" s="2">
        <f t="shared" si="229"/>
        <v>7.7400000000000801E-2</v>
      </c>
      <c r="D1866" s="2">
        <f t="shared" si="230"/>
        <v>11.82568</v>
      </c>
      <c r="E1866" s="2">
        <f t="shared" si="224"/>
        <v>11.697210000000002</v>
      </c>
      <c r="F1866" s="2">
        <f t="shared" si="225"/>
        <v>11.893139999999999</v>
      </c>
      <c r="G1866" s="2">
        <f t="shared" si="227"/>
        <v>12.1181</v>
      </c>
      <c r="H1866" s="2">
        <f t="shared" ref="H1866:H1929" si="231">AVERAGE(B1667:B1866)</f>
        <v>13.126575999999993</v>
      </c>
      <c r="I1866" s="2">
        <f t="array" ref="I1866">SUMPRODUCT(B1850:B1869, (ROW(B1850:B1869)-ROW(B1850)+1)) / (20*21/2)</f>
        <v>11.867460952380954</v>
      </c>
      <c r="J1866" s="2">
        <f t="shared" si="226"/>
        <v>11.87410396644702</v>
      </c>
      <c r="K1866" s="2">
        <f t="shared" si="228"/>
        <v>12.123223736825832</v>
      </c>
    </row>
    <row r="1867" spans="1:11" ht="13.5" x14ac:dyDescent="0.25">
      <c r="A1867" s="3">
        <f>TITRES_STAT!B1870</f>
        <v>44729</v>
      </c>
      <c r="B1867" s="17">
        <f>TITRES_STAT!D1870</f>
        <v>12.135199999999999</v>
      </c>
      <c r="C1867" s="2">
        <f t="shared" si="229"/>
        <v>-1.550000000000118E-2</v>
      </c>
      <c r="D1867" s="2">
        <f t="shared" si="230"/>
        <v>11.946400000000001</v>
      </c>
      <c r="E1867" s="2">
        <f t="shared" si="224"/>
        <v>11.749829999999999</v>
      </c>
      <c r="F1867" s="2">
        <f t="shared" si="225"/>
        <v>11.901464999999998</v>
      </c>
      <c r="G1867" s="2">
        <f t="shared" si="227"/>
        <v>12.110038000000005</v>
      </c>
      <c r="H1867" s="2">
        <f t="shared" si="231"/>
        <v>13.118309499999992</v>
      </c>
      <c r="I1867" s="2">
        <f t="array" ref="I1867">SUMPRODUCT(B1851:B1870, (ROW(B1851:B1870)-ROW(B1851)+1)) / (20*21/2)</f>
        <v>11.895910476190476</v>
      </c>
      <c r="J1867" s="2">
        <f t="shared" si="226"/>
        <v>11.898970255356828</v>
      </c>
      <c r="K1867" s="2">
        <f t="shared" si="228"/>
        <v>12.123693394205212</v>
      </c>
    </row>
    <row r="1868" spans="1:11" ht="13.5" x14ac:dyDescent="0.25">
      <c r="A1868" s="3">
        <f>TITRES_STAT!B1871</f>
        <v>44732</v>
      </c>
      <c r="B1868" s="17">
        <f>TITRES_STAT!D1871</f>
        <v>12.0733</v>
      </c>
      <c r="C1868" s="2">
        <f t="shared" si="229"/>
        <v>-6.1899999999999622E-2</v>
      </c>
      <c r="D1868" s="2">
        <f t="shared" si="230"/>
        <v>12.023779999999999</v>
      </c>
      <c r="E1868" s="2">
        <f t="shared" ref="E1868:E1931" si="232">AVERAGE(B1859:B1868)</f>
        <v>11.804</v>
      </c>
      <c r="F1868" s="2">
        <f t="shared" si="225"/>
        <v>11.901514999999998</v>
      </c>
      <c r="G1868" s="2">
        <f t="shared" si="227"/>
        <v>12.101478000000004</v>
      </c>
      <c r="H1868" s="2">
        <f t="shared" si="231"/>
        <v>13.109770499999991</v>
      </c>
      <c r="I1868" s="2">
        <f t="array" ref="I1868">SUMPRODUCT(B1852:B1871, (ROW(B1852:B1871)-ROW(B1852)+1)) / (20*21/2)</f>
        <v>11.924544285714283</v>
      </c>
      <c r="J1868" s="2">
        <f t="shared" si="226"/>
        <v>11.915573088179988</v>
      </c>
      <c r="K1868" s="2">
        <f t="shared" si="228"/>
        <v>12.121717182667753</v>
      </c>
    </row>
    <row r="1869" spans="1:11" ht="13.5" x14ac:dyDescent="0.25">
      <c r="A1869" s="3">
        <f>TITRES_STAT!B1872</f>
        <v>44733</v>
      </c>
      <c r="B1869" s="17">
        <f>TITRES_STAT!D1872</f>
        <v>12.0114</v>
      </c>
      <c r="C1869" s="2">
        <f t="shared" si="229"/>
        <v>-6.1899999999999622E-2</v>
      </c>
      <c r="D1869" s="2">
        <f t="shared" si="230"/>
        <v>12.088780000000002</v>
      </c>
      <c r="E1869" s="2">
        <f t="shared" si="232"/>
        <v>11.85585</v>
      </c>
      <c r="F1869" s="2">
        <f t="shared" si="225"/>
        <v>11.89068</v>
      </c>
      <c r="G1869" s="2">
        <f t="shared" si="227"/>
        <v>12.091680000000004</v>
      </c>
      <c r="H1869" s="2">
        <f t="shared" si="231"/>
        <v>13.10103299999999</v>
      </c>
      <c r="I1869" s="2">
        <f t="array" ref="I1869">SUMPRODUCT(B1853:B1872, (ROW(B1853:B1872)-ROW(B1853)+1)) / (20*21/2)</f>
        <v>11.955203333333333</v>
      </c>
      <c r="J1869" s="2">
        <f t="shared" si="226"/>
        <v>11.924699460734274</v>
      </c>
      <c r="K1869" s="2">
        <f t="shared" si="228"/>
        <v>12.117391018641566</v>
      </c>
    </row>
    <row r="1870" spans="1:11" ht="13.5" x14ac:dyDescent="0.25">
      <c r="A1870" s="3">
        <f>TITRES_STAT!B1873</f>
        <v>44734</v>
      </c>
      <c r="B1870" s="17">
        <f>TITRES_STAT!D1873</f>
        <v>12.189399999999999</v>
      </c>
      <c r="C1870" s="2">
        <f t="shared" si="229"/>
        <v>0.17799999999999905</v>
      </c>
      <c r="D1870" s="2">
        <f t="shared" si="230"/>
        <v>12.112</v>
      </c>
      <c r="E1870" s="2">
        <f t="shared" si="232"/>
        <v>11.91389</v>
      </c>
      <c r="F1870" s="2">
        <f t="shared" si="225"/>
        <v>11.888744999999998</v>
      </c>
      <c r="G1870" s="2">
        <f t="shared" si="227"/>
        <v>12.085442000000002</v>
      </c>
      <c r="H1870" s="2">
        <f t="shared" si="231"/>
        <v>13.093222499999994</v>
      </c>
      <c r="I1870" s="2">
        <f t="array" ref="I1870">SUMPRODUCT(B1854:B1873, (ROW(B1854:B1873)-ROW(B1854)+1)) / (20*21/2)</f>
        <v>11.982550952380953</v>
      </c>
      <c r="J1870" s="2">
        <f t="shared" si="226"/>
        <v>11.949909035902438</v>
      </c>
      <c r="K1870" s="2">
        <f t="shared" si="228"/>
        <v>12.120214900263466</v>
      </c>
    </row>
    <row r="1871" spans="1:11" ht="13.5" x14ac:dyDescent="0.25">
      <c r="A1871" s="3">
        <f>TITRES_STAT!B1874</f>
        <v>44735</v>
      </c>
      <c r="B1871" s="17">
        <f>TITRES_STAT!D1874</f>
        <v>12.189399999999999</v>
      </c>
      <c r="C1871" s="2">
        <f t="shared" si="229"/>
        <v>0</v>
      </c>
      <c r="D1871" s="2">
        <f t="shared" si="230"/>
        <v>12.11974</v>
      </c>
      <c r="E1871" s="2">
        <f t="shared" si="232"/>
        <v>11.972710000000001</v>
      </c>
      <c r="F1871" s="2">
        <f t="shared" si="225"/>
        <v>11.89068</v>
      </c>
      <c r="G1871" s="2">
        <f t="shared" si="227"/>
        <v>12.079944000000001</v>
      </c>
      <c r="H1871" s="2">
        <f t="shared" si="231"/>
        <v>13.085411999999994</v>
      </c>
      <c r="I1871" s="2">
        <f t="array" ref="I1871">SUMPRODUCT(B1855:B1874, (ROW(B1855:B1874)-ROW(B1855)+1)) / (20*21/2)</f>
        <v>12.010447619047619</v>
      </c>
      <c r="J1871" s="2">
        <f t="shared" si="226"/>
        <v>11.972717699149825</v>
      </c>
      <c r="K1871" s="2">
        <f t="shared" si="228"/>
        <v>12.122928041429606</v>
      </c>
    </row>
    <row r="1872" spans="1:11" ht="13.5" x14ac:dyDescent="0.25">
      <c r="A1872" s="3">
        <f>TITRES_STAT!B1875</f>
        <v>44736</v>
      </c>
      <c r="B1872" s="17">
        <f>TITRES_STAT!D1875</f>
        <v>12.2126</v>
      </c>
      <c r="C1872" s="2">
        <f t="shared" si="229"/>
        <v>2.3200000000000998E-2</v>
      </c>
      <c r="D1872" s="2">
        <f t="shared" si="230"/>
        <v>12.13522</v>
      </c>
      <c r="E1872" s="2">
        <f t="shared" si="232"/>
        <v>12.04081</v>
      </c>
      <c r="F1872" s="2">
        <f t="shared" si="225"/>
        <v>11.894550000000001</v>
      </c>
      <c r="G1872" s="2">
        <f t="shared" si="227"/>
        <v>12.075647999999999</v>
      </c>
      <c r="H1872" s="2">
        <f t="shared" si="231"/>
        <v>13.077717499999991</v>
      </c>
      <c r="I1872" s="2">
        <f t="array" ref="I1872">SUMPRODUCT(B1856:B1875, (ROW(B1856:B1875)-ROW(B1856)+1)) / (20*21/2)</f>
        <v>12.034105714285712</v>
      </c>
      <c r="J1872" s="2">
        <f t="shared" si="226"/>
        <v>11.995563632564128</v>
      </c>
      <c r="K1872" s="2">
        <f t="shared" si="228"/>
        <v>12.126444588824523</v>
      </c>
    </row>
    <row r="1873" spans="1:11" ht="13.5" x14ac:dyDescent="0.25">
      <c r="A1873" s="3">
        <f>TITRES_STAT!B1876</f>
        <v>44739</v>
      </c>
      <c r="B1873" s="17">
        <f>TITRES_STAT!D1876</f>
        <v>12.181699999999999</v>
      </c>
      <c r="C1873" s="2">
        <f t="shared" si="229"/>
        <v>-3.0900000000000816E-2</v>
      </c>
      <c r="D1873" s="2">
        <f t="shared" si="230"/>
        <v>12.1569</v>
      </c>
      <c r="E1873" s="2">
        <f t="shared" si="232"/>
        <v>12.090339999999998</v>
      </c>
      <c r="F1873" s="2">
        <f t="shared" si="225"/>
        <v>11.896485000000002</v>
      </c>
      <c r="G1873" s="2">
        <f t="shared" si="227"/>
        <v>12.069403999999997</v>
      </c>
      <c r="H1873" s="2">
        <f t="shared" si="231"/>
        <v>13.070016499999994</v>
      </c>
      <c r="I1873" s="2">
        <f t="array" ref="I1873">SUMPRODUCT(B1857:B1876, (ROW(B1857:B1876)-ROW(B1857)+1)) / (20*21/2)</f>
        <v>12.060237142857142</v>
      </c>
      <c r="J1873" s="2">
        <f t="shared" si="226"/>
        <v>12.013290905653259</v>
      </c>
      <c r="K1873" s="2">
        <f t="shared" si="228"/>
        <v>12.128611467694149</v>
      </c>
    </row>
    <row r="1874" spans="1:11" ht="13.5" x14ac:dyDescent="0.25">
      <c r="A1874" s="3">
        <f>TITRES_STAT!B1877</f>
        <v>44740</v>
      </c>
      <c r="B1874" s="17">
        <f>TITRES_STAT!D1877</f>
        <v>12.189399999999999</v>
      </c>
      <c r="C1874" s="2">
        <f t="shared" si="229"/>
        <v>7.6999999999998181E-3</v>
      </c>
      <c r="D1874" s="2">
        <f t="shared" si="230"/>
        <v>12.192499999999999</v>
      </c>
      <c r="E1874" s="2">
        <f t="shared" si="232"/>
        <v>12.140639999999999</v>
      </c>
      <c r="F1874" s="2">
        <f t="shared" si="225"/>
        <v>11.902290000000002</v>
      </c>
      <c r="G1874" s="2">
        <f t="shared" si="227"/>
        <v>12.063165999999997</v>
      </c>
      <c r="H1874" s="2">
        <f t="shared" si="231"/>
        <v>13.062538999999994</v>
      </c>
      <c r="I1874" s="2">
        <f t="array" ref="I1874">SUMPRODUCT(B1858:B1877, (ROW(B1858:B1877)-ROW(B1858)+1)) / (20*21/2)</f>
        <v>12.070737619047618</v>
      </c>
      <c r="J1874" s="2">
        <f t="shared" si="226"/>
        <v>12.030063200352949</v>
      </c>
      <c r="K1874" s="2">
        <f t="shared" si="228"/>
        <v>12.130995331706144</v>
      </c>
    </row>
    <row r="1875" spans="1:11" ht="13.5" x14ac:dyDescent="0.25">
      <c r="A1875" s="3">
        <f>TITRES_STAT!B1878</f>
        <v>44741</v>
      </c>
      <c r="B1875" s="17">
        <f>TITRES_STAT!D1878</f>
        <v>12.150700000000001</v>
      </c>
      <c r="C1875" s="2">
        <f t="shared" si="229"/>
        <v>-3.8699999999998624E-2</v>
      </c>
      <c r="D1875" s="2">
        <f t="shared" si="230"/>
        <v>12.184760000000001</v>
      </c>
      <c r="E1875" s="2">
        <f t="shared" si="232"/>
        <v>12.14838</v>
      </c>
      <c r="F1875" s="2">
        <f t="shared" si="225"/>
        <v>11.907320000000002</v>
      </c>
      <c r="G1875" s="2">
        <f t="shared" si="227"/>
        <v>12.057631999999996</v>
      </c>
      <c r="H1875" s="2">
        <f t="shared" si="231"/>
        <v>13.054867999999997</v>
      </c>
      <c r="I1875" s="2">
        <f t="array" ref="I1875">SUMPRODUCT(B1859:B1878, (ROW(B1859:B1878)-ROW(B1859)+1)) / (20*21/2)</f>
        <v>12.090268571428572</v>
      </c>
      <c r="J1875" s="2">
        <f t="shared" si="226"/>
        <v>12.041552419366953</v>
      </c>
      <c r="K1875" s="2">
        <f t="shared" si="228"/>
        <v>12.1317680637961</v>
      </c>
    </row>
    <row r="1876" spans="1:11" ht="13.5" x14ac:dyDescent="0.25">
      <c r="A1876" s="3">
        <f>TITRES_STAT!B1879</f>
        <v>44742</v>
      </c>
      <c r="B1876" s="17">
        <f>TITRES_STAT!D1879</f>
        <v>12.181699999999999</v>
      </c>
      <c r="C1876" s="2">
        <f t="shared" si="229"/>
        <v>3.0999999999998806E-2</v>
      </c>
      <c r="D1876" s="2">
        <f t="shared" si="230"/>
        <v>12.18322</v>
      </c>
      <c r="E1876" s="2">
        <f t="shared" si="232"/>
        <v>12.151480000000001</v>
      </c>
      <c r="F1876" s="2">
        <f t="shared" ref="F1876:F1939" si="233">AVERAGE(B1857:B1876)</f>
        <v>11.924345000000002</v>
      </c>
      <c r="G1876" s="2">
        <f t="shared" si="227"/>
        <v>12.051239999999998</v>
      </c>
      <c r="H1876" s="2">
        <f t="shared" si="231"/>
        <v>13.047425999999996</v>
      </c>
      <c r="I1876" s="2">
        <f t="array" ref="I1876">SUMPRODUCT(B1860:B1879, (ROW(B1860:B1879)-ROW(B1860)+1)) / (20*21/2)</f>
        <v>12.099479999999998</v>
      </c>
      <c r="J1876" s="2">
        <f t="shared" si="226"/>
        <v>12.054899807998671</v>
      </c>
      <c r="K1876" s="2">
        <f t="shared" si="228"/>
        <v>12.13372617894135</v>
      </c>
    </row>
    <row r="1877" spans="1:11" ht="13.5" x14ac:dyDescent="0.25">
      <c r="A1877" s="3">
        <f>TITRES_STAT!B1880</f>
        <v>44743</v>
      </c>
      <c r="B1877" s="17">
        <f>TITRES_STAT!D1880</f>
        <v>12.034599999999999</v>
      </c>
      <c r="C1877" s="2">
        <f t="shared" si="229"/>
        <v>-0.14710000000000001</v>
      </c>
      <c r="D1877" s="2">
        <f t="shared" si="230"/>
        <v>12.14762</v>
      </c>
      <c r="E1877" s="2">
        <f t="shared" si="232"/>
        <v>12.14142</v>
      </c>
      <c r="F1877" s="2">
        <f t="shared" si="233"/>
        <v>11.945625000000003</v>
      </c>
      <c r="G1877" s="2">
        <f t="shared" si="227"/>
        <v>12.043383999999998</v>
      </c>
      <c r="H1877" s="2">
        <f t="shared" si="231"/>
        <v>13.039285499999997</v>
      </c>
      <c r="I1877" s="2">
        <f t="array" ref="I1877">SUMPRODUCT(B1861:B1880, (ROW(B1861:B1880)-ROW(B1861)+1)) / (20*21/2)</f>
        <v>12.108879999999997</v>
      </c>
      <c r="J1877" s="2">
        <f t="shared" ref="J1877:J1940" si="234">$J$4*B1877+J1876*(1-$J$4)</f>
        <v>12.05296649295118</v>
      </c>
      <c r="K1877" s="2">
        <f t="shared" si="228"/>
        <v>12.129838877806396</v>
      </c>
    </row>
    <row r="1878" spans="1:11" ht="13.5" x14ac:dyDescent="0.25">
      <c r="A1878" s="3">
        <f>TITRES_STAT!B1881</f>
        <v>44746</v>
      </c>
      <c r="B1878" s="17">
        <f>TITRES_STAT!D1881</f>
        <v>12.150700000000001</v>
      </c>
      <c r="C1878" s="2">
        <f t="shared" si="229"/>
        <v>0.1161000000000012</v>
      </c>
      <c r="D1878" s="2">
        <f t="shared" si="230"/>
        <v>12.14142</v>
      </c>
      <c r="E1878" s="2">
        <f t="shared" si="232"/>
        <v>12.149159999999998</v>
      </c>
      <c r="F1878" s="2">
        <f t="shared" si="233"/>
        <v>11.976580000000002</v>
      </c>
      <c r="G1878" s="2">
        <f t="shared" si="227"/>
        <v>12.038589999999999</v>
      </c>
      <c r="H1878" s="2">
        <f t="shared" si="231"/>
        <v>13.031614499999998</v>
      </c>
      <c r="I1878" s="2">
        <f t="array" ref="I1878">SUMPRODUCT(B1862:B1881, (ROW(B1862:B1881)-ROW(B1862)+1)) / (20*21/2)</f>
        <v>12.101911904761904</v>
      </c>
      <c r="J1878" s="2">
        <f t="shared" si="234"/>
        <v>12.062274446003448</v>
      </c>
      <c r="K1878" s="2">
        <f t="shared" si="228"/>
        <v>12.130656961029676</v>
      </c>
    </row>
    <row r="1879" spans="1:11" ht="13.5" x14ac:dyDescent="0.25">
      <c r="A1879" s="3">
        <f>TITRES_STAT!B1882</f>
        <v>44747</v>
      </c>
      <c r="B1879" s="17">
        <f>TITRES_STAT!D1882</f>
        <v>12.0733</v>
      </c>
      <c r="C1879" s="2">
        <f t="shared" si="229"/>
        <v>-7.7400000000000801E-2</v>
      </c>
      <c r="D1879" s="2">
        <f t="shared" si="230"/>
        <v>12.118199999999998</v>
      </c>
      <c r="E1879" s="2">
        <f t="shared" si="232"/>
        <v>12.155350000000002</v>
      </c>
      <c r="F1879" s="2">
        <f t="shared" si="233"/>
        <v>12.005600000000001</v>
      </c>
      <c r="G1879" s="2">
        <f t="shared" si="227"/>
        <v>12.032692000000003</v>
      </c>
      <c r="H1879" s="2">
        <f t="shared" si="231"/>
        <v>13.023593499999997</v>
      </c>
      <c r="I1879" s="2">
        <f t="array" ref="I1879">SUMPRODUCT(B1863:B1882, (ROW(B1863:B1882)-ROW(B1863)+1)) / (20*21/2)</f>
        <v>12.093248571428571</v>
      </c>
      <c r="J1879" s="2">
        <f t="shared" si="234"/>
        <v>12.063324498765025</v>
      </c>
      <c r="K1879" s="2">
        <f t="shared" si="228"/>
        <v>12.128407668440277</v>
      </c>
    </row>
    <row r="1880" spans="1:11" ht="13.5" x14ac:dyDescent="0.25">
      <c r="A1880" s="3">
        <f>TITRES_STAT!B1883</f>
        <v>44748</v>
      </c>
      <c r="B1880" s="17">
        <f>TITRES_STAT!D1883</f>
        <v>12.1043</v>
      </c>
      <c r="C1880" s="2">
        <f t="shared" si="229"/>
        <v>3.1000000000000583E-2</v>
      </c>
      <c r="D1880" s="2">
        <f t="shared" si="230"/>
        <v>12.108919999999999</v>
      </c>
      <c r="E1880" s="2">
        <f t="shared" si="232"/>
        <v>12.146840000000001</v>
      </c>
      <c r="F1880" s="2">
        <f t="shared" si="233"/>
        <v>12.030365000000002</v>
      </c>
      <c r="G1880" s="2">
        <f t="shared" si="227"/>
        <v>12.027414</v>
      </c>
      <c r="H1880" s="2">
        <f t="shared" si="231"/>
        <v>13.016060499999998</v>
      </c>
      <c r="I1880" s="2">
        <f t="array" ref="I1880">SUMPRODUCT(B1864:B1883, (ROW(B1864:B1883)-ROW(B1864)+1)) / (20*21/2)</f>
        <v>12.097301428571431</v>
      </c>
      <c r="J1880" s="2">
        <f t="shared" si="234"/>
        <v>12.067226927454071</v>
      </c>
      <c r="K1880" s="2">
        <f t="shared" si="228"/>
        <v>12.127462269677913</v>
      </c>
    </row>
    <row r="1881" spans="1:11" ht="13.5" x14ac:dyDescent="0.25">
      <c r="A1881" s="3">
        <f>TITRES_STAT!B1884</f>
        <v>44749</v>
      </c>
      <c r="B1881" s="17">
        <f>TITRES_STAT!D1884</f>
        <v>11.9572</v>
      </c>
      <c r="C1881" s="2">
        <f t="shared" si="229"/>
        <v>-0.14710000000000001</v>
      </c>
      <c r="D1881" s="2">
        <f t="shared" si="230"/>
        <v>12.064020000000001</v>
      </c>
      <c r="E1881" s="2">
        <f t="shared" si="232"/>
        <v>12.123619999999999</v>
      </c>
      <c r="F1881" s="2">
        <f t="shared" si="233"/>
        <v>12.048165000000001</v>
      </c>
      <c r="G1881" s="2">
        <f t="shared" si="227"/>
        <v>12.019490000000001</v>
      </c>
      <c r="H1881" s="2">
        <f t="shared" si="231"/>
        <v>13.007421999999995</v>
      </c>
      <c r="I1881" s="2">
        <f t="array" ref="I1881">SUMPRODUCT(B1865:B1884, (ROW(B1865:B1884)-ROW(B1865)+1)) / (20*21/2)</f>
        <v>12.099327619047619</v>
      </c>
      <c r="J1881" s="2">
        <f t="shared" si="234"/>
        <v>12.056748172458445</v>
      </c>
      <c r="K1881" s="2">
        <f t="shared" si="228"/>
        <v>12.12078531792584</v>
      </c>
    </row>
    <row r="1882" spans="1:11" ht="13.5" x14ac:dyDescent="0.25">
      <c r="A1882" s="3">
        <f>TITRES_STAT!B1885</f>
        <v>44750</v>
      </c>
      <c r="B1882" s="17">
        <f>TITRES_STAT!D1885</f>
        <v>11.9572</v>
      </c>
      <c r="C1882" s="2">
        <f t="shared" si="229"/>
        <v>0</v>
      </c>
      <c r="D1882" s="2">
        <f t="shared" si="230"/>
        <v>12.048539999999999</v>
      </c>
      <c r="E1882" s="2">
        <f t="shared" si="232"/>
        <v>12.09808</v>
      </c>
      <c r="F1882" s="2">
        <f t="shared" si="233"/>
        <v>12.069445</v>
      </c>
      <c r="G1882" s="2">
        <f t="shared" si="227"/>
        <v>12.011566000000002</v>
      </c>
      <c r="H1882" s="2">
        <f t="shared" si="231"/>
        <v>12.998783499999995</v>
      </c>
      <c r="I1882" s="2">
        <f t="array" ref="I1882">SUMPRODUCT(B1866:B1885, (ROW(B1866:B1885)-ROW(B1866)+1)) / (20*21/2)</f>
        <v>12.095641428571428</v>
      </c>
      <c r="J1882" s="2">
        <f t="shared" si="234"/>
        <v>12.047267394129069</v>
      </c>
      <c r="K1882" s="2">
        <f t="shared" si="228"/>
        <v>12.114370207418945</v>
      </c>
    </row>
    <row r="1883" spans="1:11" ht="13.5" x14ac:dyDescent="0.25">
      <c r="A1883" s="3">
        <f>TITRES_STAT!B1886</f>
        <v>44753</v>
      </c>
      <c r="B1883" s="17">
        <f>TITRES_STAT!D1886</f>
        <v>12.112</v>
      </c>
      <c r="C1883" s="2">
        <f t="shared" si="229"/>
        <v>0.15479999999999983</v>
      </c>
      <c r="D1883" s="2">
        <f t="shared" si="230"/>
        <v>12.040800000000001</v>
      </c>
      <c r="E1883" s="2">
        <f t="shared" si="232"/>
        <v>12.091109999999999</v>
      </c>
      <c r="F1883" s="2">
        <f t="shared" si="233"/>
        <v>12.090724999999999</v>
      </c>
      <c r="G1883" s="2">
        <f t="shared" si="227"/>
        <v>12.006737999999999</v>
      </c>
      <c r="H1883" s="2">
        <f t="shared" si="231"/>
        <v>12.990955999999992</v>
      </c>
      <c r="I1883" s="2">
        <f t="array" ref="I1883">SUMPRODUCT(B1867:B1886, (ROW(B1867:B1886)-ROW(B1867)+1)) / (20*21/2)</f>
        <v>12.091955238095235</v>
      </c>
      <c r="J1883" s="2">
        <f t="shared" si="234"/>
        <v>12.053432404212014</v>
      </c>
      <c r="K1883" s="2">
        <f t="shared" si="228"/>
        <v>12.114277258108398</v>
      </c>
    </row>
    <row r="1884" spans="1:11" ht="13.5" x14ac:dyDescent="0.25">
      <c r="A1884" s="3">
        <f>TITRES_STAT!B1887</f>
        <v>44754</v>
      </c>
      <c r="B1884" s="17">
        <f>TITRES_STAT!D1887</f>
        <v>12.112</v>
      </c>
      <c r="C1884" s="2">
        <f t="shared" si="229"/>
        <v>0</v>
      </c>
      <c r="D1884" s="2">
        <f t="shared" si="230"/>
        <v>12.048540000000001</v>
      </c>
      <c r="E1884" s="2">
        <f t="shared" si="232"/>
        <v>12.083369999999999</v>
      </c>
      <c r="F1884" s="2">
        <f t="shared" si="233"/>
        <v>12.112005</v>
      </c>
      <c r="G1884" s="2">
        <f t="shared" si="227"/>
        <v>12.001909999999999</v>
      </c>
      <c r="H1884" s="2">
        <f t="shared" si="231"/>
        <v>12.983091499999993</v>
      </c>
      <c r="I1884" s="2">
        <f t="array" ref="I1884">SUMPRODUCT(B1868:B1887, (ROW(B1868:B1887)-ROW(B1868)+1)) / (20*21/2)</f>
        <v>12.082009047619048</v>
      </c>
      <c r="J1884" s="2">
        <f t="shared" si="234"/>
        <v>12.059010270477536</v>
      </c>
      <c r="K1884" s="2">
        <f t="shared" si="228"/>
        <v>12.114187953868853</v>
      </c>
    </row>
    <row r="1885" spans="1:11" ht="13.5" x14ac:dyDescent="0.25">
      <c r="A1885" s="3">
        <f>TITRES_STAT!B1888</f>
        <v>44755</v>
      </c>
      <c r="B1885" s="17">
        <f>TITRES_STAT!D1888</f>
        <v>12.0733</v>
      </c>
      <c r="C1885" s="2">
        <f t="shared" si="229"/>
        <v>-3.8700000000000401E-2</v>
      </c>
      <c r="D1885" s="2">
        <f t="shared" si="230"/>
        <v>12.042340000000001</v>
      </c>
      <c r="E1885" s="2">
        <f t="shared" si="232"/>
        <v>12.07563</v>
      </c>
      <c r="F1885" s="2">
        <f t="shared" si="233"/>
        <v>12.112005</v>
      </c>
      <c r="G1885" s="2">
        <f t="shared" si="227"/>
        <v>11.996455999999998</v>
      </c>
      <c r="H1885" s="2">
        <f t="shared" si="231"/>
        <v>12.975033499999995</v>
      </c>
      <c r="I1885" s="2">
        <f t="array" ref="I1885">SUMPRODUCT(B1869:B1888, (ROW(B1869:B1888)-ROW(B1869)+1)) / (20*21/2)</f>
        <v>12.077850952380951</v>
      </c>
      <c r="J1885" s="2">
        <f t="shared" si="234"/>
        <v>12.060371197098723</v>
      </c>
      <c r="K1885" s="2">
        <f t="shared" si="228"/>
        <v>12.112584504697526</v>
      </c>
    </row>
    <row r="1886" spans="1:11" ht="13.5" x14ac:dyDescent="0.25">
      <c r="A1886" s="3">
        <f>TITRES_STAT!B1889</f>
        <v>44756</v>
      </c>
      <c r="B1886" s="17">
        <f>TITRES_STAT!D1889</f>
        <v>12.0733</v>
      </c>
      <c r="C1886" s="2">
        <f t="shared" si="229"/>
        <v>0</v>
      </c>
      <c r="D1886" s="2">
        <f t="shared" si="230"/>
        <v>12.065560000000001</v>
      </c>
      <c r="E1886" s="2">
        <f t="shared" si="232"/>
        <v>12.064789999999999</v>
      </c>
      <c r="F1886" s="2">
        <f t="shared" si="233"/>
        <v>12.108134999999999</v>
      </c>
      <c r="G1886" s="2">
        <f t="shared" si="227"/>
        <v>11.991593999999999</v>
      </c>
      <c r="H1886" s="2">
        <f t="shared" si="231"/>
        <v>12.966272999999996</v>
      </c>
      <c r="I1886" s="2">
        <f t="array" ref="I1886">SUMPRODUCT(B1870:B1889, (ROW(B1870:B1889)-ROW(B1870)+1)) / (20*21/2)</f>
        <v>12.071547142857144</v>
      </c>
      <c r="J1886" s="2">
        <f t="shared" si="234"/>
        <v>12.06160251166075</v>
      </c>
      <c r="K1886" s="2">
        <f t="shared" si="228"/>
        <v>12.11104393588586</v>
      </c>
    </row>
    <row r="1887" spans="1:11" ht="13.5" x14ac:dyDescent="0.25">
      <c r="A1887" s="3">
        <f>TITRES_STAT!B1890</f>
        <v>44757</v>
      </c>
      <c r="B1887" s="17">
        <f>TITRES_STAT!D1890</f>
        <v>12.0037</v>
      </c>
      <c r="C1887" s="2">
        <f t="shared" si="229"/>
        <v>-6.959999999999944E-2</v>
      </c>
      <c r="D1887" s="2">
        <f t="shared" si="230"/>
        <v>12.074859999999999</v>
      </c>
      <c r="E1887" s="2">
        <f t="shared" si="232"/>
        <v>12.061699999999998</v>
      </c>
      <c r="F1887" s="2">
        <f t="shared" si="233"/>
        <v>12.101559999999999</v>
      </c>
      <c r="G1887" s="2">
        <f t="shared" si="227"/>
        <v>11.985340000000001</v>
      </c>
      <c r="H1887" s="2">
        <f t="shared" si="231"/>
        <v>12.957496999999996</v>
      </c>
      <c r="I1887" s="2">
        <f t="array" ref="I1887">SUMPRODUCT(B1871:B1890, (ROW(B1871:B1890)-ROW(B1871)+1)) / (20*21/2)</f>
        <v>12.065132857142858</v>
      </c>
      <c r="J1887" s="2">
        <f t="shared" si="234"/>
        <v>12.056087986740678</v>
      </c>
      <c r="K1887" s="2">
        <f t="shared" si="228"/>
        <v>12.10683436977269</v>
      </c>
    </row>
    <row r="1888" spans="1:11" ht="13.5" x14ac:dyDescent="0.25">
      <c r="A1888" s="3">
        <f>TITRES_STAT!B1891</f>
        <v>44760</v>
      </c>
      <c r="B1888" s="17">
        <f>TITRES_STAT!D1891</f>
        <v>12.0579</v>
      </c>
      <c r="C1888" s="2">
        <f t="shared" si="229"/>
        <v>5.4199999999999804E-2</v>
      </c>
      <c r="D1888" s="2">
        <f t="shared" si="230"/>
        <v>12.06404</v>
      </c>
      <c r="E1888" s="2">
        <f t="shared" si="232"/>
        <v>12.052420000000001</v>
      </c>
      <c r="F1888" s="2">
        <f t="shared" si="233"/>
        <v>12.100789999999998</v>
      </c>
      <c r="G1888" s="2">
        <f t="shared" si="227"/>
        <v>11.98165</v>
      </c>
      <c r="H1888" s="2">
        <f t="shared" si="231"/>
        <v>12.948991999999993</v>
      </c>
      <c r="I1888" s="2">
        <f t="array" ref="I1888">SUMPRODUCT(B1872:B1891, (ROW(B1872:B1891)-ROW(B1872)+1)) / (20*21/2)</f>
        <v>12.060198571428572</v>
      </c>
      <c r="J1888" s="2">
        <f t="shared" si="234"/>
        <v>12.056260559432042</v>
      </c>
      <c r="K1888" s="2">
        <f t="shared" si="228"/>
        <v>12.104915374879644</v>
      </c>
    </row>
    <row r="1889" spans="1:11" ht="13.5" x14ac:dyDescent="0.25">
      <c r="A1889" s="3">
        <f>TITRES_STAT!B1892</f>
        <v>44761</v>
      </c>
      <c r="B1889" s="17">
        <f>TITRES_STAT!D1892</f>
        <v>12.034599999999999</v>
      </c>
      <c r="C1889" s="2">
        <f t="shared" si="229"/>
        <v>-2.3300000000000765E-2</v>
      </c>
      <c r="D1889" s="2">
        <f t="shared" si="230"/>
        <v>12.04856</v>
      </c>
      <c r="E1889" s="2">
        <f t="shared" si="232"/>
        <v>12.048550000000001</v>
      </c>
      <c r="F1889" s="2">
        <f t="shared" si="233"/>
        <v>12.101949999999999</v>
      </c>
      <c r="G1889" s="2">
        <f t="shared" si="227"/>
        <v>11.979711999999999</v>
      </c>
      <c r="H1889" s="2">
        <f t="shared" si="231"/>
        <v>12.940740499999995</v>
      </c>
      <c r="I1889" s="2">
        <f t="array" ref="I1889">SUMPRODUCT(B1873:B1892, (ROW(B1873:B1892)-ROW(B1873)+1)) / (20*21/2)</f>
        <v>12.073650000000001</v>
      </c>
      <c r="J1889" s="2">
        <f t="shared" si="234"/>
        <v>12.054197649009943</v>
      </c>
      <c r="K1889" s="2">
        <f t="shared" si="228"/>
        <v>12.102157909198089</v>
      </c>
    </row>
    <row r="1890" spans="1:11" ht="13.5" x14ac:dyDescent="0.25">
      <c r="A1890" s="3">
        <f>TITRES_STAT!B1893</f>
        <v>44762</v>
      </c>
      <c r="B1890" s="17">
        <f>TITRES_STAT!D1893</f>
        <v>12.034599999999999</v>
      </c>
      <c r="C1890" s="2">
        <f t="shared" si="229"/>
        <v>0</v>
      </c>
      <c r="D1890" s="2">
        <f t="shared" si="230"/>
        <v>12.04082</v>
      </c>
      <c r="E1890" s="2">
        <f t="shared" si="232"/>
        <v>12.04158</v>
      </c>
      <c r="F1890" s="2">
        <f t="shared" si="233"/>
        <v>12.09421</v>
      </c>
      <c r="G1890" s="2">
        <f t="shared" si="227"/>
        <v>11.989609999999997</v>
      </c>
      <c r="H1890" s="2">
        <f t="shared" si="231"/>
        <v>12.932488999999997</v>
      </c>
      <c r="I1890" s="2">
        <f t="array" ref="I1890">SUMPRODUCT(B1874:B1893, (ROW(B1874:B1893)-ROW(B1874)+1)) / (20*21/2)</f>
        <v>12.079656190476191</v>
      </c>
      <c r="J1890" s="2">
        <f t="shared" si="234"/>
        <v>12.052331206247091</v>
      </c>
      <c r="K1890" s="2">
        <f t="shared" si="228"/>
        <v>12.099508579425615</v>
      </c>
    </row>
    <row r="1891" spans="1:11" ht="13.5" x14ac:dyDescent="0.25">
      <c r="A1891" s="3">
        <f>TITRES_STAT!B1894</f>
        <v>44763</v>
      </c>
      <c r="B1891" s="17">
        <f>TITRES_STAT!D1894</f>
        <v>12.042400000000001</v>
      </c>
      <c r="C1891" s="2">
        <f t="shared" si="229"/>
        <v>7.8000000000013614E-3</v>
      </c>
      <c r="D1891" s="2">
        <f t="shared" si="230"/>
        <v>12.03464</v>
      </c>
      <c r="E1891" s="2">
        <f t="shared" si="232"/>
        <v>12.0501</v>
      </c>
      <c r="F1891" s="2">
        <f t="shared" si="233"/>
        <v>12.086859999999998</v>
      </c>
      <c r="G1891" s="2">
        <f t="shared" si="227"/>
        <v>11.994042</v>
      </c>
      <c r="H1891" s="2">
        <f t="shared" si="231"/>
        <v>12.923684999999994</v>
      </c>
      <c r="I1891" s="2">
        <f t="array" ref="I1891">SUMPRODUCT(B1875:B1894, (ROW(B1875:B1894)-ROW(B1875)+1)) / (20*21/2)</f>
        <v>12.104238571428573</v>
      </c>
      <c r="J1891" s="2">
        <f t="shared" si="234"/>
        <v>12.051385377080702</v>
      </c>
      <c r="K1891" s="2">
        <f t="shared" si="228"/>
        <v>12.097269027291278</v>
      </c>
    </row>
    <row r="1892" spans="1:11" ht="13.5" x14ac:dyDescent="0.25">
      <c r="A1892" s="3">
        <f>TITRES_STAT!B1895</f>
        <v>44764</v>
      </c>
      <c r="B1892" s="17">
        <f>TITRES_STAT!D1895</f>
        <v>12.2281</v>
      </c>
      <c r="C1892" s="2">
        <f t="shared" si="229"/>
        <v>0.18569999999999887</v>
      </c>
      <c r="D1892" s="2">
        <f t="shared" si="230"/>
        <v>12.079519999999999</v>
      </c>
      <c r="E1892" s="2">
        <f t="shared" si="232"/>
        <v>12.077189999999998</v>
      </c>
      <c r="F1892" s="2">
        <f t="shared" si="233"/>
        <v>12.087635000000002</v>
      </c>
      <c r="G1892" s="2">
        <f t="shared" si="227"/>
        <v>11.998342000000001</v>
      </c>
      <c r="H1892" s="2">
        <f t="shared" si="231"/>
        <v>12.915882999999992</v>
      </c>
      <c r="I1892" s="2">
        <f t="array" ref="I1892">SUMPRODUCT(B1876:B1895, (ROW(B1876:B1895)-ROW(B1876)+1)) / (20*21/2)</f>
        <v>12.124398095238098</v>
      </c>
      <c r="J1892" s="2">
        <f t="shared" si="234"/>
        <v>12.068215341168255</v>
      </c>
      <c r="K1892" s="2">
        <f t="shared" si="228"/>
        <v>12.102399653672011</v>
      </c>
    </row>
    <row r="1893" spans="1:11" ht="13.5" x14ac:dyDescent="0.25">
      <c r="A1893" s="3">
        <f>TITRES_STAT!B1896</f>
        <v>44768</v>
      </c>
      <c r="B1893" s="17">
        <f>TITRES_STAT!D1896</f>
        <v>12.150700000000001</v>
      </c>
      <c r="C1893" s="2">
        <f t="shared" si="229"/>
        <v>-7.7399999999999025E-2</v>
      </c>
      <c r="D1893" s="2">
        <f t="shared" si="230"/>
        <v>12.09808</v>
      </c>
      <c r="E1893" s="2">
        <f t="shared" si="232"/>
        <v>12.081059999999999</v>
      </c>
      <c r="F1893" s="2">
        <f t="shared" si="233"/>
        <v>12.086085000000001</v>
      </c>
      <c r="G1893" s="2">
        <f t="shared" si="227"/>
        <v>12.001685999999999</v>
      </c>
      <c r="H1893" s="2">
        <f t="shared" si="231"/>
        <v>12.908322999999996</v>
      </c>
      <c r="I1893" s="2">
        <f t="array" ref="I1893">SUMPRODUCT(B1877:B1896, (ROW(B1877:B1896)-ROW(B1877)+1)) / (20*21/2)</f>
        <v>12.149715714285716</v>
      </c>
      <c r="J1893" s="2">
        <f t="shared" si="234"/>
        <v>12.076071022961754</v>
      </c>
      <c r="K1893" s="2">
        <f t="shared" si="228"/>
        <v>12.104293784900559</v>
      </c>
    </row>
    <row r="1894" spans="1:11" ht="13.5" x14ac:dyDescent="0.25">
      <c r="A1894" s="3">
        <f>TITRES_STAT!B1897</f>
        <v>44769</v>
      </c>
      <c r="B1894" s="17">
        <f>TITRES_STAT!D1897</f>
        <v>12.344200000000001</v>
      </c>
      <c r="C1894" s="2">
        <f t="shared" si="229"/>
        <v>0.19350000000000023</v>
      </c>
      <c r="D1894" s="2">
        <f t="shared" si="230"/>
        <v>12.16</v>
      </c>
      <c r="E1894" s="2">
        <f t="shared" si="232"/>
        <v>12.104279999999999</v>
      </c>
      <c r="F1894" s="2">
        <f t="shared" si="233"/>
        <v>12.093825000000001</v>
      </c>
      <c r="G1894" s="2">
        <f t="shared" si="227"/>
        <v>12.011858000000002</v>
      </c>
      <c r="H1894" s="2">
        <f t="shared" si="231"/>
        <v>12.901619499999995</v>
      </c>
      <c r="I1894" s="2">
        <f t="array" ref="I1894">SUMPRODUCT(B1878:B1897, (ROW(B1878:B1897)-ROW(B1878)+1)) / (20*21/2)</f>
        <v>12.168996666666665</v>
      </c>
      <c r="J1894" s="2">
        <f t="shared" si="234"/>
        <v>12.101607116013016</v>
      </c>
      <c r="K1894" s="2">
        <f t="shared" si="228"/>
        <v>12.113701871767205</v>
      </c>
    </row>
    <row r="1895" spans="1:11" ht="13.5" x14ac:dyDescent="0.25">
      <c r="A1895" s="3">
        <f>TITRES_STAT!B1898</f>
        <v>44770</v>
      </c>
      <c r="B1895" s="17">
        <f>TITRES_STAT!D1898</f>
        <v>12.3055</v>
      </c>
      <c r="C1895" s="2">
        <f t="shared" si="229"/>
        <v>-3.8700000000000401E-2</v>
      </c>
      <c r="D1895" s="2">
        <f t="shared" si="230"/>
        <v>12.214180000000001</v>
      </c>
      <c r="E1895" s="2">
        <f t="shared" si="232"/>
        <v>12.1275</v>
      </c>
      <c r="F1895" s="2">
        <f t="shared" si="233"/>
        <v>12.101565000000003</v>
      </c>
      <c r="G1895" s="2">
        <f t="shared" si="227"/>
        <v>12.021256000000001</v>
      </c>
      <c r="H1895" s="2">
        <f t="shared" si="231"/>
        <v>12.894833499999995</v>
      </c>
      <c r="I1895" s="2">
        <f t="array" ref="I1895">SUMPRODUCT(B1879:B1898, (ROW(B1879:B1898)-ROW(B1879)+1)) / (20*21/2)</f>
        <v>12.182521904761906</v>
      </c>
      <c r="J1895" s="2">
        <f t="shared" si="234"/>
        <v>12.121025485916537</v>
      </c>
      <c r="K1895" s="2">
        <f t="shared" si="228"/>
        <v>12.121223366992021</v>
      </c>
    </row>
    <row r="1896" spans="1:11" ht="13.5" x14ac:dyDescent="0.25">
      <c r="A1896" s="3">
        <f>TITRES_STAT!B1899</f>
        <v>44771</v>
      </c>
      <c r="B1896" s="17">
        <f>TITRES_STAT!D1899</f>
        <v>12.3674</v>
      </c>
      <c r="C1896" s="2">
        <f t="shared" si="229"/>
        <v>6.1899999999999622E-2</v>
      </c>
      <c r="D1896" s="2">
        <f t="shared" si="230"/>
        <v>12.27918</v>
      </c>
      <c r="E1896" s="2">
        <f t="shared" si="232"/>
        <v>12.15691</v>
      </c>
      <c r="F1896" s="2">
        <f t="shared" si="233"/>
        <v>12.110850000000001</v>
      </c>
      <c r="G1896" s="2">
        <f t="shared" si="227"/>
        <v>12.031892000000003</v>
      </c>
      <c r="H1896" s="2">
        <f t="shared" si="231"/>
        <v>12.888245999999997</v>
      </c>
      <c r="I1896" s="2">
        <f t="array" ref="I1896">SUMPRODUCT(B1880:B1899, (ROW(B1880:B1899)-ROW(B1880)+1)) / (20*21/2)</f>
        <v>12.19918</v>
      </c>
      <c r="J1896" s="2">
        <f t="shared" si="234"/>
        <v>12.144489725353056</v>
      </c>
      <c r="K1896" s="2">
        <f t="shared" si="228"/>
        <v>12.130877352600177</v>
      </c>
    </row>
    <row r="1897" spans="1:11" ht="13.5" x14ac:dyDescent="0.25">
      <c r="A1897" s="3">
        <f>TITRES_STAT!B1900</f>
        <v>44774</v>
      </c>
      <c r="B1897" s="17">
        <f>TITRES_STAT!D1900</f>
        <v>12.3133</v>
      </c>
      <c r="C1897" s="2">
        <f t="shared" si="229"/>
        <v>-5.4100000000000037E-2</v>
      </c>
      <c r="D1897" s="2">
        <f t="shared" si="230"/>
        <v>12.29622</v>
      </c>
      <c r="E1897" s="2">
        <f t="shared" si="232"/>
        <v>12.18787</v>
      </c>
      <c r="F1897" s="2">
        <f t="shared" si="233"/>
        <v>12.124784999999999</v>
      </c>
      <c r="G1897" s="2">
        <f t="shared" si="227"/>
        <v>12.038784000000003</v>
      </c>
      <c r="H1897" s="2">
        <f t="shared" si="231"/>
        <v>12.881202999999994</v>
      </c>
      <c r="I1897" s="2">
        <f t="array" ref="I1897">SUMPRODUCT(B1881:B1900, (ROW(B1881:B1900)-ROW(B1881)+1)) / (20*21/2)</f>
        <v>12.214732380952384</v>
      </c>
      <c r="J1897" s="2">
        <f t="shared" si="234"/>
        <v>12.160566894367051</v>
      </c>
      <c r="K1897" s="2">
        <f t="shared" si="228"/>
        <v>12.138031181909973</v>
      </c>
    </row>
    <row r="1898" spans="1:11" ht="13.5" x14ac:dyDescent="0.25">
      <c r="A1898" s="3">
        <f>TITRES_STAT!B1901</f>
        <v>44775</v>
      </c>
      <c r="B1898" s="17">
        <f>TITRES_STAT!D1901</f>
        <v>12.2668</v>
      </c>
      <c r="C1898" s="2">
        <f t="shared" si="229"/>
        <v>-4.6499999999999986E-2</v>
      </c>
      <c r="D1898" s="2">
        <f t="shared" si="230"/>
        <v>12.31944</v>
      </c>
      <c r="E1898" s="2">
        <f t="shared" si="232"/>
        <v>12.20876</v>
      </c>
      <c r="F1898" s="2">
        <f t="shared" si="233"/>
        <v>12.130590000000002</v>
      </c>
      <c r="G1898" s="2">
        <f t="shared" si="227"/>
        <v>12.042674000000002</v>
      </c>
      <c r="H1898" s="2">
        <f t="shared" si="231"/>
        <v>12.874112499999994</v>
      </c>
      <c r="I1898" s="2">
        <f t="array" ref="I1898">SUMPRODUCT(B1882:B1901, (ROW(B1882:B1901)-ROW(B1882)+1)) / (20*21/2)</f>
        <v>12.225640952380953</v>
      </c>
      <c r="J1898" s="2">
        <f t="shared" si="234"/>
        <v>12.170684332998759</v>
      </c>
      <c r="K1898" s="2">
        <f t="shared" si="228"/>
        <v>12.143080939482131</v>
      </c>
    </row>
    <row r="1899" spans="1:11" ht="13.5" x14ac:dyDescent="0.25">
      <c r="A1899" s="3">
        <f>TITRES_STAT!B1902</f>
        <v>44776</v>
      </c>
      <c r="B1899" s="17">
        <f>TITRES_STAT!D1902</f>
        <v>12.3055</v>
      </c>
      <c r="C1899" s="2">
        <f t="shared" si="229"/>
        <v>3.8700000000000401E-2</v>
      </c>
      <c r="D1899" s="2">
        <f t="shared" si="230"/>
        <v>12.3117</v>
      </c>
      <c r="E1899" s="2">
        <f t="shared" si="232"/>
        <v>12.235849999999999</v>
      </c>
      <c r="F1899" s="2">
        <f t="shared" si="233"/>
        <v>12.142199999999999</v>
      </c>
      <c r="G1899" s="2">
        <f t="shared" si="227"/>
        <v>12.044222000000005</v>
      </c>
      <c r="H1899" s="2">
        <f t="shared" si="231"/>
        <v>12.867215499999995</v>
      </c>
      <c r="I1899" s="2">
        <f t="array" ref="I1899">SUMPRODUCT(B1883:B1902, (ROW(B1883:B1902)-ROW(B1883)+1)) / (20*21/2)</f>
        <v>12.231389523809522</v>
      </c>
      <c r="J1899" s="2">
        <f t="shared" si="234"/>
        <v>12.18352392033221</v>
      </c>
      <c r="K1899" s="2">
        <f t="shared" si="228"/>
        <v>12.149450314404401</v>
      </c>
    </row>
    <row r="1900" spans="1:11" ht="13.5" x14ac:dyDescent="0.25">
      <c r="A1900" s="3">
        <f>TITRES_STAT!B1903</f>
        <v>44777</v>
      </c>
      <c r="B1900" s="17">
        <f>TITRES_STAT!D1903</f>
        <v>12.3055</v>
      </c>
      <c r="C1900" s="2">
        <f t="shared" si="229"/>
        <v>0</v>
      </c>
      <c r="D1900" s="2">
        <f t="shared" si="230"/>
        <v>12.311700000000002</v>
      </c>
      <c r="E1900" s="2">
        <f t="shared" si="232"/>
        <v>12.262939999999999</v>
      </c>
      <c r="F1900" s="2">
        <f t="shared" si="233"/>
        <v>12.15226</v>
      </c>
      <c r="G1900" s="2">
        <f t="shared" si="227"/>
        <v>12.045770000000003</v>
      </c>
      <c r="H1900" s="2">
        <f t="shared" si="231"/>
        <v>12.860133499999995</v>
      </c>
      <c r="I1900" s="2">
        <f t="array" ref="I1900">SUMPRODUCT(B1884:B1903, (ROW(B1884:B1903)-ROW(B1884)+1)) / (20*21/2)</f>
        <v>12.235848095238095</v>
      </c>
      <c r="J1900" s="2">
        <f t="shared" si="234"/>
        <v>12.195140689824381</v>
      </c>
      <c r="K1900" s="2">
        <f t="shared" si="228"/>
        <v>12.155569909917954</v>
      </c>
    </row>
    <row r="1901" spans="1:11" ht="13.5" x14ac:dyDescent="0.25">
      <c r="A1901" s="3">
        <f>TITRES_STAT!B1904</f>
        <v>44778</v>
      </c>
      <c r="B1901" s="17">
        <f>TITRES_STAT!D1904</f>
        <v>12.2668</v>
      </c>
      <c r="C1901" s="2">
        <f t="shared" si="229"/>
        <v>-3.8700000000000401E-2</v>
      </c>
      <c r="D1901" s="2">
        <f t="shared" si="230"/>
        <v>12.291580000000002</v>
      </c>
      <c r="E1901" s="2">
        <f t="shared" si="232"/>
        <v>12.28538</v>
      </c>
      <c r="F1901" s="2">
        <f t="shared" si="233"/>
        <v>12.167739999999998</v>
      </c>
      <c r="G1901" s="2">
        <f t="shared" si="227"/>
        <v>12.048092000000004</v>
      </c>
      <c r="H1901" s="2">
        <f t="shared" si="231"/>
        <v>12.853338999999997</v>
      </c>
      <c r="I1901" s="2">
        <f t="array" ref="I1901">SUMPRODUCT(B1885:B1904, (ROW(B1885:B1904)-ROW(B1885)+1)) / (20*21/2)</f>
        <v>12.23975380952381</v>
      </c>
      <c r="J1901" s="2">
        <f t="shared" si="234"/>
        <v>12.201965386031581</v>
      </c>
      <c r="K1901" s="2">
        <f t="shared" si="228"/>
        <v>12.159931874234896</v>
      </c>
    </row>
    <row r="1902" spans="1:11" ht="13.5" x14ac:dyDescent="0.25">
      <c r="A1902" s="3">
        <f>TITRES_STAT!B1905</f>
        <v>44781</v>
      </c>
      <c r="B1902" s="17">
        <f>TITRES_STAT!D1905</f>
        <v>12.2281</v>
      </c>
      <c r="C1902" s="2">
        <f t="shared" si="229"/>
        <v>-3.8700000000000401E-2</v>
      </c>
      <c r="D1902" s="2">
        <f t="shared" si="230"/>
        <v>12.274539999999998</v>
      </c>
      <c r="E1902" s="2">
        <f t="shared" si="232"/>
        <v>12.28538</v>
      </c>
      <c r="F1902" s="2">
        <f t="shared" si="233"/>
        <v>12.181284999999999</v>
      </c>
      <c r="G1902" s="2">
        <f t="shared" si="227"/>
        <v>12.049950000000006</v>
      </c>
      <c r="H1902" s="2">
        <f t="shared" si="231"/>
        <v>12.846424999999995</v>
      </c>
      <c r="I1902" s="2">
        <f t="array" ref="I1902">SUMPRODUCT(B1886:B1905, (ROW(B1886:B1905)-ROW(B1886)+1)) / (20*21/2)</f>
        <v>12.243106666666668</v>
      </c>
      <c r="J1902" s="2">
        <f t="shared" si="234"/>
        <v>12.204454396885716</v>
      </c>
      <c r="K1902" s="2">
        <f t="shared" si="228"/>
        <v>12.162605134068821</v>
      </c>
    </row>
    <row r="1903" spans="1:11" ht="13.5" x14ac:dyDescent="0.25">
      <c r="A1903" s="3">
        <f>TITRES_STAT!B1906</f>
        <v>44782</v>
      </c>
      <c r="B1903" s="17">
        <f>TITRES_STAT!D1906</f>
        <v>12.2281</v>
      </c>
      <c r="C1903" s="2">
        <f t="shared" si="229"/>
        <v>0</v>
      </c>
      <c r="D1903" s="2">
        <f t="shared" si="230"/>
        <v>12.2668</v>
      </c>
      <c r="E1903" s="2">
        <f t="shared" si="232"/>
        <v>12.293119999999998</v>
      </c>
      <c r="F1903" s="2">
        <f t="shared" si="233"/>
        <v>12.18709</v>
      </c>
      <c r="G1903" s="2">
        <f t="shared" si="227"/>
        <v>12.051652000000006</v>
      </c>
      <c r="H1903" s="2">
        <f t="shared" si="231"/>
        <v>12.839510999999993</v>
      </c>
      <c r="I1903" s="2">
        <f t="array" ref="I1903">SUMPRODUCT(B1887:B1906, (ROW(B1887:B1906)-ROW(B1887)+1)) / (20*21/2)</f>
        <v>12.249408095238094</v>
      </c>
      <c r="J1903" s="2">
        <f t="shared" si="234"/>
        <v>12.206706359087075</v>
      </c>
      <c r="K1903" s="2">
        <f t="shared" si="228"/>
        <v>12.165173560183769</v>
      </c>
    </row>
    <row r="1904" spans="1:11" ht="13.5" x14ac:dyDescent="0.25">
      <c r="A1904" s="3">
        <f>TITRES_STAT!B1907</f>
        <v>44783</v>
      </c>
      <c r="B1904" s="17">
        <f>TITRES_STAT!D1907</f>
        <v>12.2281</v>
      </c>
      <c r="C1904" s="2">
        <f t="shared" si="229"/>
        <v>0</v>
      </c>
      <c r="D1904" s="2">
        <f t="shared" si="230"/>
        <v>12.251319999999998</v>
      </c>
      <c r="E1904" s="2">
        <f t="shared" si="232"/>
        <v>12.281510000000001</v>
      </c>
      <c r="F1904" s="2">
        <f t="shared" si="233"/>
        <v>12.192895</v>
      </c>
      <c r="G1904" s="2">
        <f t="shared" si="227"/>
        <v>12.054748000000007</v>
      </c>
      <c r="H1904" s="2">
        <f t="shared" si="231"/>
        <v>12.832041999999992</v>
      </c>
      <c r="I1904" s="2">
        <f t="array" ref="I1904">SUMPRODUCT(B1888:B1907, (ROW(B1888:B1907)-ROW(B1888)+1)) / (20*21/2)</f>
        <v>12.25110238095238</v>
      </c>
      <c r="J1904" s="2">
        <f t="shared" si="234"/>
        <v>12.20874384869783</v>
      </c>
      <c r="K1904" s="2">
        <f t="shared" si="228"/>
        <v>12.167641263705974</v>
      </c>
    </row>
    <row r="1905" spans="1:11" ht="13.5" x14ac:dyDescent="0.25">
      <c r="A1905" s="3">
        <f>TITRES_STAT!B1908</f>
        <v>44784</v>
      </c>
      <c r="B1905" s="17">
        <f>TITRES_STAT!D1908</f>
        <v>12.2281</v>
      </c>
      <c r="C1905" s="2">
        <f t="shared" si="229"/>
        <v>0</v>
      </c>
      <c r="D1905" s="2">
        <f t="shared" si="230"/>
        <v>12.23584</v>
      </c>
      <c r="E1905" s="2">
        <f t="shared" si="232"/>
        <v>12.273770000000001</v>
      </c>
      <c r="F1905" s="2">
        <f t="shared" si="233"/>
        <v>12.200635</v>
      </c>
      <c r="G1905" s="2">
        <f t="shared" si="227"/>
        <v>12.058308000000009</v>
      </c>
      <c r="H1905" s="2">
        <f t="shared" si="231"/>
        <v>12.824609999999991</v>
      </c>
      <c r="I1905" s="2">
        <f t="array" ref="I1905">SUMPRODUCT(B1889:B1908, (ROW(B1889:B1908)-ROW(B1889)+1)) / (20*21/2)</f>
        <v>12.25836619047619</v>
      </c>
      <c r="J1905" s="2">
        <f t="shared" si="234"/>
        <v>12.210587291678989</v>
      </c>
      <c r="K1905" s="2">
        <f t="shared" si="228"/>
        <v>12.170012194541034</v>
      </c>
    </row>
    <row r="1906" spans="1:11" ht="13.5" x14ac:dyDescent="0.25">
      <c r="A1906" s="3">
        <f>TITRES_STAT!B1909</f>
        <v>44785</v>
      </c>
      <c r="B1906" s="17">
        <f>TITRES_STAT!D1909</f>
        <v>12.2668</v>
      </c>
      <c r="C1906" s="2">
        <f t="shared" si="229"/>
        <v>3.8700000000000401E-2</v>
      </c>
      <c r="D1906" s="2">
        <f t="shared" si="230"/>
        <v>12.23584</v>
      </c>
      <c r="E1906" s="2">
        <f t="shared" si="232"/>
        <v>12.26371</v>
      </c>
      <c r="F1906" s="2">
        <f t="shared" si="233"/>
        <v>12.21031</v>
      </c>
      <c r="G1906" s="2">
        <f t="shared" ref="G1906:G1969" si="235">AVERAGE(B1857:B1906)</f>
        <v>12.066820000000007</v>
      </c>
      <c r="H1906" s="2">
        <f t="shared" si="231"/>
        <v>12.817815499999989</v>
      </c>
      <c r="I1906" s="2">
        <f t="array" ref="I1906">SUMPRODUCT(B1890:B1909, (ROW(B1890:B1909)-ROW(B1890)+1)) / (20*21/2)</f>
        <v>12.25784952380952</v>
      </c>
      <c r="J1906" s="2">
        <f t="shared" si="234"/>
        <v>12.215940882947656</v>
      </c>
      <c r="K1906" s="2">
        <f t="shared" si="228"/>
        <v>12.173807794755112</v>
      </c>
    </row>
    <row r="1907" spans="1:11" ht="13.5" x14ac:dyDescent="0.25">
      <c r="A1907" s="3">
        <f>TITRES_STAT!B1910</f>
        <v>44788</v>
      </c>
      <c r="B1907" s="17">
        <f>TITRES_STAT!D1910</f>
        <v>12.2281</v>
      </c>
      <c r="C1907" s="2">
        <f t="shared" si="229"/>
        <v>-3.8700000000000401E-2</v>
      </c>
      <c r="D1907" s="2">
        <f t="shared" si="230"/>
        <v>12.23584</v>
      </c>
      <c r="E1907" s="2">
        <f t="shared" si="232"/>
        <v>12.255189999999999</v>
      </c>
      <c r="F1907" s="2">
        <f t="shared" si="233"/>
        <v>12.221530000000001</v>
      </c>
      <c r="G1907" s="2">
        <f t="shared" si="235"/>
        <v>12.079202000000008</v>
      </c>
      <c r="H1907" s="2">
        <f t="shared" si="231"/>
        <v>12.810531499999989</v>
      </c>
      <c r="I1907" s="2">
        <f t="array" ref="I1907">SUMPRODUCT(B1891:B1910, (ROW(B1891:B1910)-ROW(B1891)+1)) / (20*21/2)</f>
        <v>12.256411428571429</v>
      </c>
      <c r="J1907" s="2">
        <f t="shared" si="234"/>
        <v>12.217098894095498</v>
      </c>
      <c r="K1907" s="2">
        <f t="shared" ref="K1907:K1970" si="236">$K$4*B1907+(1-$K$4)*K1906</f>
        <v>12.175936900843146</v>
      </c>
    </row>
    <row r="1908" spans="1:11" ht="13.5" x14ac:dyDescent="0.25">
      <c r="A1908" s="3">
        <f>TITRES_STAT!B1911</f>
        <v>44789</v>
      </c>
      <c r="B1908" s="17">
        <f>TITRES_STAT!D1911</f>
        <v>12.297800000000001</v>
      </c>
      <c r="C1908" s="2">
        <f t="shared" si="229"/>
        <v>6.9700000000000983E-2</v>
      </c>
      <c r="D1908" s="2">
        <f t="shared" si="230"/>
        <v>12.249779999999999</v>
      </c>
      <c r="E1908" s="2">
        <f t="shared" si="232"/>
        <v>12.258289999999999</v>
      </c>
      <c r="F1908" s="2">
        <f t="shared" si="233"/>
        <v>12.233525000000002</v>
      </c>
      <c r="G1908" s="2">
        <f t="shared" si="235"/>
        <v>12.094526000000007</v>
      </c>
      <c r="H1908" s="2">
        <f t="shared" si="231"/>
        <v>12.803595999999988</v>
      </c>
      <c r="I1908" s="2">
        <f t="array" ref="I1908">SUMPRODUCT(B1892:B1911, (ROW(B1892:B1911)-ROW(B1892)+1)) / (20*21/2)</f>
        <v>12.254051904761905</v>
      </c>
      <c r="J1908" s="2">
        <f t="shared" si="234"/>
        <v>12.22478471370545</v>
      </c>
      <c r="K1908" s="2">
        <f t="shared" si="236"/>
        <v>12.18071584590812</v>
      </c>
    </row>
    <row r="1909" spans="1:11" ht="13.5" x14ac:dyDescent="0.25">
      <c r="A1909" s="3">
        <f>TITRES_STAT!B1912</f>
        <v>44790</v>
      </c>
      <c r="B1909" s="17">
        <f>TITRES_STAT!D1912</f>
        <v>12.2281</v>
      </c>
      <c r="C1909" s="2">
        <f t="shared" si="229"/>
        <v>-6.9700000000000983E-2</v>
      </c>
      <c r="D1909" s="2">
        <f t="shared" si="230"/>
        <v>12.249779999999999</v>
      </c>
      <c r="E1909" s="2">
        <f t="shared" si="232"/>
        <v>12.250549999999999</v>
      </c>
      <c r="F1909" s="2">
        <f t="shared" si="233"/>
        <v>12.243200000000002</v>
      </c>
      <c r="G1909" s="2">
        <f t="shared" si="235"/>
        <v>12.109230000000004</v>
      </c>
      <c r="H1909" s="2">
        <f t="shared" si="231"/>
        <v>12.795978999999987</v>
      </c>
      <c r="I1909" s="2">
        <f t="array" ref="I1909">SUMPRODUCT(B1893:B1912, (ROW(B1893:B1912)-ROW(B1893)+1)) / (20*21/2)</f>
        <v>12.258179523809524</v>
      </c>
      <c r="J1909" s="2">
        <f t="shared" si="234"/>
        <v>12.225100455257312</v>
      </c>
      <c r="K1909" s="2">
        <f t="shared" si="236"/>
        <v>12.18257404802937</v>
      </c>
    </row>
    <row r="1910" spans="1:11" ht="13.5" x14ac:dyDescent="0.25">
      <c r="A1910" s="3">
        <f>TITRES_STAT!B1913</f>
        <v>44791</v>
      </c>
      <c r="B1910" s="17">
        <f>TITRES_STAT!D1913</f>
        <v>12.2281</v>
      </c>
      <c r="C1910" s="2">
        <f t="shared" si="229"/>
        <v>0</v>
      </c>
      <c r="D1910" s="2">
        <f t="shared" si="230"/>
        <v>12.249779999999999</v>
      </c>
      <c r="E1910" s="2">
        <f t="shared" si="232"/>
        <v>12.242809999999999</v>
      </c>
      <c r="F1910" s="2">
        <f t="shared" si="233"/>
        <v>12.252875000000003</v>
      </c>
      <c r="G1910" s="2">
        <f t="shared" si="235"/>
        <v>12.121612000000006</v>
      </c>
      <c r="H1910" s="2">
        <f t="shared" si="231"/>
        <v>12.788509999999985</v>
      </c>
      <c r="I1910" s="2">
        <f t="array" ref="I1910">SUMPRODUCT(B1894:B1913, (ROW(B1894:B1913)-ROW(B1894)+1)) / (20*21/2)</f>
        <v>12.258252857142859</v>
      </c>
      <c r="J1910" s="2">
        <f t="shared" si="234"/>
        <v>12.225386126185187</v>
      </c>
      <c r="K1910" s="2">
        <f t="shared" si="236"/>
        <v>12.184359379479197</v>
      </c>
    </row>
    <row r="1911" spans="1:11" ht="13.5" x14ac:dyDescent="0.25">
      <c r="A1911" s="3">
        <f>TITRES_STAT!B1914</f>
        <v>44792</v>
      </c>
      <c r="B1911" s="17">
        <f>TITRES_STAT!D1914</f>
        <v>12.2281</v>
      </c>
      <c r="C1911" s="2">
        <f t="shared" si="229"/>
        <v>0</v>
      </c>
      <c r="D1911" s="2">
        <f t="shared" si="230"/>
        <v>12.242039999999999</v>
      </c>
      <c r="E1911" s="2">
        <f t="shared" si="232"/>
        <v>12.238939999999998</v>
      </c>
      <c r="F1911" s="2">
        <f t="shared" si="233"/>
        <v>12.262160000000003</v>
      </c>
      <c r="G1911" s="2">
        <f t="shared" si="235"/>
        <v>12.134150000000004</v>
      </c>
      <c r="H1911" s="2">
        <f t="shared" si="231"/>
        <v>12.780855999999982</v>
      </c>
      <c r="I1911" s="2">
        <f t="array" ref="I1911">SUMPRODUCT(B1895:B1914, (ROW(B1895:B1914)-ROW(B1895)+1)) / (20*21/2)</f>
        <v>12.261459047619047</v>
      </c>
      <c r="J1911" s="2">
        <f t="shared" si="234"/>
        <v>12.225644590358026</v>
      </c>
      <c r="K1911" s="2">
        <f t="shared" si="236"/>
        <v>12.186074697930993</v>
      </c>
    </row>
    <row r="1912" spans="1:11" ht="13.5" x14ac:dyDescent="0.25">
      <c r="A1912" s="3">
        <f>TITRES_STAT!B1915</f>
        <v>44795</v>
      </c>
      <c r="B1912" s="17">
        <f>TITRES_STAT!D1915</f>
        <v>12.3055</v>
      </c>
      <c r="C1912" s="2">
        <f t="shared" si="229"/>
        <v>7.7400000000000801E-2</v>
      </c>
      <c r="D1912" s="2">
        <f t="shared" si="230"/>
        <v>12.25752</v>
      </c>
      <c r="E1912" s="2">
        <f t="shared" si="232"/>
        <v>12.246679999999998</v>
      </c>
      <c r="F1912" s="2">
        <f t="shared" si="233"/>
        <v>12.266030000000002</v>
      </c>
      <c r="G1912" s="2">
        <f t="shared" si="235"/>
        <v>12.149628000000005</v>
      </c>
      <c r="H1912" s="2">
        <f t="shared" si="231"/>
        <v>12.773625999999981</v>
      </c>
      <c r="I1912" s="2">
        <f t="array" ref="I1912">SUMPRODUCT(B1896:B1915, (ROW(B1896:B1915)-ROW(B1896)+1)) / (20*21/2)</f>
        <v>12.286230476190477</v>
      </c>
      <c r="J1912" s="2">
        <f t="shared" si="234"/>
        <v>12.233249867466785</v>
      </c>
      <c r="K1912" s="2">
        <f t="shared" si="236"/>
        <v>12.19075804311017</v>
      </c>
    </row>
    <row r="1913" spans="1:11" ht="13.5" x14ac:dyDescent="0.25">
      <c r="A1913" s="3">
        <f>TITRES_STAT!B1916</f>
        <v>44796</v>
      </c>
      <c r="B1913" s="17">
        <f>TITRES_STAT!D1916</f>
        <v>12.2668</v>
      </c>
      <c r="C1913" s="2">
        <f t="shared" si="229"/>
        <v>-3.8700000000000401E-2</v>
      </c>
      <c r="D1913" s="2">
        <f t="shared" si="230"/>
        <v>12.251320000000002</v>
      </c>
      <c r="E1913" s="2">
        <f t="shared" si="232"/>
        <v>12.25055</v>
      </c>
      <c r="F1913" s="2">
        <f t="shared" si="233"/>
        <v>12.271835000000001</v>
      </c>
      <c r="G1913" s="2">
        <f t="shared" si="235"/>
        <v>12.161236000000004</v>
      </c>
      <c r="H1913" s="2">
        <f t="shared" si="231"/>
        <v>12.766239499999982</v>
      </c>
      <c r="I1913" s="2">
        <f t="array" ref="I1913">SUMPRODUCT(B1897:B1916, (ROW(B1897:B1916)-ROW(B1897)+1)) / (20*21/2)</f>
        <v>12.30256142857143</v>
      </c>
      <c r="J1913" s="2">
        <f t="shared" si="234"/>
        <v>12.236445118184234</v>
      </c>
      <c r="K1913" s="2">
        <f t="shared" si="236"/>
        <v>12.193740080635262</v>
      </c>
    </row>
    <row r="1914" spans="1:11" ht="13.5" x14ac:dyDescent="0.25">
      <c r="A1914" s="3">
        <f>TITRES_STAT!B1917</f>
        <v>44797</v>
      </c>
      <c r="B1914" s="17">
        <f>TITRES_STAT!D1917</f>
        <v>12.3055</v>
      </c>
      <c r="C1914" s="2">
        <f t="shared" si="229"/>
        <v>3.8700000000000401E-2</v>
      </c>
      <c r="D1914" s="2">
        <f t="shared" si="230"/>
        <v>12.2668</v>
      </c>
      <c r="E1914" s="2">
        <f t="shared" si="232"/>
        <v>12.258289999999999</v>
      </c>
      <c r="F1914" s="2">
        <f t="shared" si="233"/>
        <v>12.269900000000002</v>
      </c>
      <c r="G1914" s="2">
        <f t="shared" si="235"/>
        <v>12.173618000000001</v>
      </c>
      <c r="H1914" s="2">
        <f t="shared" si="231"/>
        <v>12.759046499999979</v>
      </c>
      <c r="I1914" s="2">
        <f t="array" ref="I1914">SUMPRODUCT(B1898:B1917, (ROW(B1898:B1917)-ROW(B1898)+1)) / (20*21/2)</f>
        <v>12.308162857142857</v>
      </c>
      <c r="J1914" s="2">
        <f t="shared" si="234"/>
        <v>12.24302177359526</v>
      </c>
      <c r="K1914" s="2">
        <f t="shared" si="236"/>
        <v>12.198122822571134</v>
      </c>
    </row>
    <row r="1915" spans="1:11" ht="13.5" x14ac:dyDescent="0.25">
      <c r="A1915" s="3">
        <f>TITRES_STAT!B1918</f>
        <v>44798</v>
      </c>
      <c r="B1915" s="17">
        <f>TITRES_STAT!D1918</f>
        <v>12.53</v>
      </c>
      <c r="C1915" s="2">
        <f t="shared" si="229"/>
        <v>0.22449999999999903</v>
      </c>
      <c r="D1915" s="2">
        <f t="shared" si="230"/>
        <v>12.32718</v>
      </c>
      <c r="E1915" s="2">
        <f t="shared" si="232"/>
        <v>12.28848</v>
      </c>
      <c r="F1915" s="2">
        <f t="shared" si="233"/>
        <v>12.281125000000001</v>
      </c>
      <c r="G1915" s="2">
        <f t="shared" si="235"/>
        <v>12.182752000000002</v>
      </c>
      <c r="H1915" s="2">
        <f t="shared" si="231"/>
        <v>12.75301299999998</v>
      </c>
      <c r="I1915" s="2">
        <f t="array" ref="I1915">SUMPRODUCT(B1899:B1918, (ROW(B1899:B1918)-ROW(B1899)+1)) / (20*21/2)</f>
        <v>12.317302857142858</v>
      </c>
      <c r="J1915" s="2">
        <f t="shared" si="234"/>
        <v>12.270353033252855</v>
      </c>
      <c r="K1915" s="2">
        <f t="shared" si="236"/>
        <v>12.211137613842856</v>
      </c>
    </row>
    <row r="1916" spans="1:11" ht="13.5" x14ac:dyDescent="0.25">
      <c r="A1916" s="3">
        <f>TITRES_STAT!B1919</f>
        <v>44799</v>
      </c>
      <c r="B1916" s="17">
        <f>TITRES_STAT!D1919</f>
        <v>12.4526</v>
      </c>
      <c r="C1916" s="2">
        <f t="shared" si="229"/>
        <v>-7.7399999999999025E-2</v>
      </c>
      <c r="D1916" s="2">
        <f t="shared" si="230"/>
        <v>12.37208</v>
      </c>
      <c r="E1916" s="2">
        <f t="shared" si="232"/>
        <v>12.30706</v>
      </c>
      <c r="F1916" s="2">
        <f t="shared" si="233"/>
        <v>12.285385000000002</v>
      </c>
      <c r="G1916" s="2">
        <f t="shared" si="235"/>
        <v>12.188789999999999</v>
      </c>
      <c r="H1916" s="2">
        <f t="shared" si="231"/>
        <v>12.746592499999981</v>
      </c>
      <c r="I1916" s="2">
        <f t="array" ref="I1916">SUMPRODUCT(B1900:B1919, (ROW(B1900:B1919)-ROW(B1900)+1)) / (20*21/2)</f>
        <v>12.325889999999999</v>
      </c>
      <c r="J1916" s="2">
        <f t="shared" si="234"/>
        <v>12.287709887228774</v>
      </c>
      <c r="K1916" s="2">
        <f t="shared" si="236"/>
        <v>12.220606727025489</v>
      </c>
    </row>
    <row r="1917" spans="1:11" ht="13.5" x14ac:dyDescent="0.25">
      <c r="A1917" s="3">
        <f>TITRES_STAT!B1920</f>
        <v>44802</v>
      </c>
      <c r="B1917" s="17">
        <f>TITRES_STAT!D1920</f>
        <v>12.344200000000001</v>
      </c>
      <c r="C1917" s="2">
        <f t="shared" si="229"/>
        <v>-0.10839999999999961</v>
      </c>
      <c r="D1917" s="2">
        <f t="shared" si="230"/>
        <v>12.37982</v>
      </c>
      <c r="E1917" s="2">
        <f t="shared" si="232"/>
        <v>12.318670000000001</v>
      </c>
      <c r="F1917" s="2">
        <f t="shared" si="233"/>
        <v>12.28693</v>
      </c>
      <c r="G1917" s="2">
        <f t="shared" si="235"/>
        <v>12.192969999999997</v>
      </c>
      <c r="H1917" s="2">
        <f t="shared" si="231"/>
        <v>12.739592999999982</v>
      </c>
      <c r="I1917" s="2">
        <f t="array" ref="I1917">SUMPRODUCT(B1901:B1920, (ROW(B1901:B1920)-ROW(B1901)+1)) / (20*21/2)</f>
        <v>12.334108571428569</v>
      </c>
      <c r="J1917" s="2">
        <f t="shared" si="234"/>
        <v>12.293089897968891</v>
      </c>
      <c r="K1917" s="2">
        <f t="shared" si="236"/>
        <v>12.225453522044099</v>
      </c>
    </row>
    <row r="1918" spans="1:11" ht="13.5" x14ac:dyDescent="0.25">
      <c r="A1918" s="3">
        <f>TITRES_STAT!B1921</f>
        <v>44803</v>
      </c>
      <c r="B1918" s="17">
        <f>TITRES_STAT!D1921</f>
        <v>12.382899999999999</v>
      </c>
      <c r="C1918" s="2">
        <f t="shared" si="229"/>
        <v>3.8699999999998624E-2</v>
      </c>
      <c r="D1918" s="2">
        <f t="shared" si="230"/>
        <v>12.403040000000001</v>
      </c>
      <c r="E1918" s="2">
        <f t="shared" si="232"/>
        <v>12.327180000000002</v>
      </c>
      <c r="F1918" s="2">
        <f t="shared" si="233"/>
        <v>12.292735</v>
      </c>
      <c r="G1918" s="2">
        <f t="shared" si="235"/>
        <v>12.199161999999994</v>
      </c>
      <c r="H1918" s="2">
        <f t="shared" si="231"/>
        <v>12.732897999999979</v>
      </c>
      <c r="I1918" s="2">
        <f t="array" ref="I1918">SUMPRODUCT(B1902:B1921, (ROW(B1902:B1921)-ROW(B1902)+1)) / (20*21/2)</f>
        <v>12.34195857142857</v>
      </c>
      <c r="J1918" s="2">
        <f t="shared" si="234"/>
        <v>12.301643241019473</v>
      </c>
      <c r="K1918" s="2">
        <f t="shared" si="236"/>
        <v>12.231627893728643</v>
      </c>
    </row>
    <row r="1919" spans="1:11" ht="13.5" x14ac:dyDescent="0.25">
      <c r="A1919" s="3">
        <f>TITRES_STAT!B1922</f>
        <v>44804</v>
      </c>
      <c r="B1919" s="17">
        <f>TITRES_STAT!D1922</f>
        <v>12.382899999999999</v>
      </c>
      <c r="C1919" s="2">
        <f t="shared" si="229"/>
        <v>0</v>
      </c>
      <c r="D1919" s="2">
        <f t="shared" si="230"/>
        <v>12.418519999999999</v>
      </c>
      <c r="E1919" s="2">
        <f t="shared" si="232"/>
        <v>12.34266</v>
      </c>
      <c r="F1919" s="2">
        <f t="shared" si="233"/>
        <v>12.296605</v>
      </c>
      <c r="G1919" s="2">
        <f t="shared" si="235"/>
        <v>12.206591999999993</v>
      </c>
      <c r="H1919" s="2">
        <f t="shared" si="231"/>
        <v>12.726017999999979</v>
      </c>
      <c r="I1919" s="2">
        <f t="array" ref="I1919">SUMPRODUCT(B1903:B1922, (ROW(B1903:B1922)-ROW(B1903)+1)) / (20*21/2)</f>
        <v>12.349255714285711</v>
      </c>
      <c r="J1919" s="2">
        <f t="shared" si="234"/>
        <v>12.30938197997</v>
      </c>
      <c r="K1919" s="2">
        <f t="shared" si="236"/>
        <v>12.237560133190264</v>
      </c>
    </row>
    <row r="1920" spans="1:11" ht="13.5" x14ac:dyDescent="0.25">
      <c r="A1920" s="3">
        <f>TITRES_STAT!B1923</f>
        <v>44805</v>
      </c>
      <c r="B1920" s="17">
        <f>TITRES_STAT!D1923</f>
        <v>12.382899999999999</v>
      </c>
      <c r="C1920" s="2">
        <f t="shared" si="229"/>
        <v>0</v>
      </c>
      <c r="D1920" s="2">
        <f t="shared" si="230"/>
        <v>12.389099999999999</v>
      </c>
      <c r="E1920" s="2">
        <f t="shared" si="232"/>
        <v>12.358140000000001</v>
      </c>
      <c r="F1920" s="2">
        <f t="shared" si="233"/>
        <v>12.300474999999999</v>
      </c>
      <c r="G1920" s="2">
        <f t="shared" si="235"/>
        <v>12.210461999999993</v>
      </c>
      <c r="H1920" s="2">
        <f t="shared" si="231"/>
        <v>12.71913799999998</v>
      </c>
      <c r="I1920" s="2">
        <f t="array" ref="I1920">SUMPRODUCT(B1904:B1923, (ROW(B1904:B1923)-ROW(B1904)+1)) / (20*21/2)</f>
        <v>12.352129999999999</v>
      </c>
      <c r="J1920" s="2">
        <f t="shared" si="234"/>
        <v>12.316383696163333</v>
      </c>
      <c r="K1920" s="2">
        <f t="shared" si="236"/>
        <v>12.243259735810254</v>
      </c>
    </row>
    <row r="1921" spans="1:11" ht="13.5" x14ac:dyDescent="0.25">
      <c r="A1921" s="3">
        <f>TITRES_STAT!B1924</f>
        <v>44806</v>
      </c>
      <c r="B1921" s="17">
        <f>TITRES_STAT!D1924</f>
        <v>12.382899999999999</v>
      </c>
      <c r="C1921" s="2">
        <f t="shared" si="229"/>
        <v>0</v>
      </c>
      <c r="D1921" s="2">
        <f t="shared" si="230"/>
        <v>12.375159999999999</v>
      </c>
      <c r="E1921" s="2">
        <f t="shared" si="232"/>
        <v>12.373620000000003</v>
      </c>
      <c r="F1921" s="2">
        <f t="shared" si="233"/>
        <v>12.306279999999999</v>
      </c>
      <c r="G1921" s="2">
        <f t="shared" si="235"/>
        <v>12.21433199999999</v>
      </c>
      <c r="H1921" s="2">
        <f t="shared" si="231"/>
        <v>12.712368999999981</v>
      </c>
      <c r="I1921" s="2">
        <f t="array" ref="I1921">SUMPRODUCT(B1905:B1924, (ROW(B1905:B1924)-ROW(B1905)+1)) / (20*21/2)</f>
        <v>12.358137142857142</v>
      </c>
      <c r="J1921" s="2">
        <f t="shared" si="234"/>
        <v>12.322718582243017</v>
      </c>
      <c r="K1921" s="2">
        <f t="shared" si="236"/>
        <v>12.248735824602008</v>
      </c>
    </row>
    <row r="1922" spans="1:11" ht="13.5" x14ac:dyDescent="0.25">
      <c r="A1922" s="3">
        <f>TITRES_STAT!B1925</f>
        <v>44809</v>
      </c>
      <c r="B1922" s="17">
        <f>TITRES_STAT!D1925</f>
        <v>12.382899999999999</v>
      </c>
      <c r="C1922" s="2">
        <f t="shared" si="229"/>
        <v>0</v>
      </c>
      <c r="D1922" s="2">
        <f t="shared" si="230"/>
        <v>12.382899999999999</v>
      </c>
      <c r="E1922" s="2">
        <f t="shared" si="232"/>
        <v>12.381360000000004</v>
      </c>
      <c r="F1922" s="2">
        <f t="shared" si="233"/>
        <v>12.314019999999999</v>
      </c>
      <c r="G1922" s="2">
        <f t="shared" si="235"/>
        <v>12.21773799999999</v>
      </c>
      <c r="H1922" s="2">
        <f t="shared" si="231"/>
        <v>12.705562999999984</v>
      </c>
      <c r="I1922" s="2">
        <f t="array" ref="I1922">SUMPRODUCT(B1906:B1925, (ROW(B1906:B1925)-ROW(B1906)+1)) / (20*21/2)</f>
        <v>12.352349999999998</v>
      </c>
      <c r="J1922" s="2">
        <f t="shared" si="234"/>
        <v>12.32845014583892</v>
      </c>
      <c r="K1922" s="2">
        <f t="shared" si="236"/>
        <v>12.253997164813693</v>
      </c>
    </row>
    <row r="1923" spans="1:11" ht="13.5" x14ac:dyDescent="0.25">
      <c r="A1923" s="3">
        <f>TITRES_STAT!B1926</f>
        <v>44810</v>
      </c>
      <c r="B1923" s="17">
        <f>TITRES_STAT!D1926</f>
        <v>12.344200000000001</v>
      </c>
      <c r="C1923" s="2">
        <f t="shared" si="229"/>
        <v>-3.8699999999998624E-2</v>
      </c>
      <c r="D1923" s="2">
        <f t="shared" si="230"/>
        <v>12.375159999999999</v>
      </c>
      <c r="E1923" s="2">
        <f t="shared" si="232"/>
        <v>12.389100000000003</v>
      </c>
      <c r="F1923" s="2">
        <f t="shared" si="233"/>
        <v>12.319825000000002</v>
      </c>
      <c r="G1923" s="2">
        <f t="shared" si="235"/>
        <v>12.220987999999991</v>
      </c>
      <c r="H1923" s="2">
        <f t="shared" si="231"/>
        <v>12.698489499999985</v>
      </c>
      <c r="I1923" s="2">
        <f t="array" ref="I1923">SUMPRODUCT(B1907:B1926, (ROW(B1907:B1926)-ROW(B1907)+1)) / (20*21/2)</f>
        <v>12.343435714285715</v>
      </c>
      <c r="J1923" s="2">
        <f t="shared" si="234"/>
        <v>12.329950131949499</v>
      </c>
      <c r="K1923" s="2">
        <f t="shared" si="236"/>
        <v>12.257534530899433</v>
      </c>
    </row>
    <row r="1924" spans="1:11" ht="13.5" x14ac:dyDescent="0.25">
      <c r="A1924" s="3">
        <f>TITRES_STAT!B1927</f>
        <v>44811</v>
      </c>
      <c r="B1924" s="17">
        <f>TITRES_STAT!D1927</f>
        <v>12.382899999999999</v>
      </c>
      <c r="C1924" s="2">
        <f t="shared" ref="C1924:C1987" si="237">B1924-B1923</f>
        <v>3.8699999999998624E-2</v>
      </c>
      <c r="D1924" s="2">
        <f t="shared" si="230"/>
        <v>12.375159999999999</v>
      </c>
      <c r="E1924" s="2">
        <f t="shared" si="232"/>
        <v>12.396840000000001</v>
      </c>
      <c r="F1924" s="2">
        <f t="shared" si="233"/>
        <v>12.327565000000002</v>
      </c>
      <c r="G1924" s="2">
        <f t="shared" si="235"/>
        <v>12.22485799999999</v>
      </c>
      <c r="H1924" s="2">
        <f t="shared" si="231"/>
        <v>12.691609499999986</v>
      </c>
      <c r="I1924" s="2">
        <f t="array" ref="I1924">SUMPRODUCT(B1908:B1927, (ROW(B1908:B1927)-ROW(B1908)+1)) / (20*21/2)</f>
        <v>12.337611428571428</v>
      </c>
      <c r="J1924" s="2">
        <f t="shared" si="234"/>
        <v>12.334992976525736</v>
      </c>
      <c r="K1924" s="2">
        <f t="shared" si="236"/>
        <v>12.262450823805336</v>
      </c>
    </row>
    <row r="1925" spans="1:11" ht="13.5" x14ac:dyDescent="0.25">
      <c r="A1925" s="3">
        <f>TITRES_STAT!B1928</f>
        <v>44812</v>
      </c>
      <c r="B1925" s="17">
        <f>TITRES_STAT!D1928</f>
        <v>12.2668</v>
      </c>
      <c r="C1925" s="2">
        <f t="shared" si="237"/>
        <v>-0.11609999999999943</v>
      </c>
      <c r="D1925" s="2">
        <f t="shared" si="230"/>
        <v>12.351939999999999</v>
      </c>
      <c r="E1925" s="2">
        <f t="shared" si="232"/>
        <v>12.370520000000001</v>
      </c>
      <c r="F1925" s="2">
        <f t="shared" si="233"/>
        <v>12.329500000000001</v>
      </c>
      <c r="G1925" s="2">
        <f t="shared" si="235"/>
        <v>12.227179999999992</v>
      </c>
      <c r="H1925" s="2">
        <f t="shared" si="231"/>
        <v>12.684148999999984</v>
      </c>
      <c r="I1925" s="2">
        <f t="array" ref="I1925">SUMPRODUCT(B1909:B1928, (ROW(B1909:B1928)-ROW(B1909)+1)) / (20*21/2)</f>
        <v>12.333812380952379</v>
      </c>
      <c r="J1925" s="2">
        <f t="shared" si="234"/>
        <v>12.328498407332809</v>
      </c>
      <c r="K1925" s="2">
        <f t="shared" si="236"/>
        <v>12.262621379734538</v>
      </c>
    </row>
    <row r="1926" spans="1:11" ht="13.5" x14ac:dyDescent="0.25">
      <c r="A1926" s="3">
        <f>TITRES_STAT!B1929</f>
        <v>44813</v>
      </c>
      <c r="B1926" s="17">
        <f>TITRES_STAT!D1929</f>
        <v>12.235900000000001</v>
      </c>
      <c r="C1926" s="2">
        <f t="shared" si="237"/>
        <v>-3.0899999999999039E-2</v>
      </c>
      <c r="D1926" s="2">
        <f t="shared" ref="D1926:D1989" si="238">AVERAGE(B1922:B1926)</f>
        <v>12.32254</v>
      </c>
      <c r="E1926" s="2">
        <f t="shared" si="232"/>
        <v>12.348850000000002</v>
      </c>
      <c r="F1926" s="2">
        <f t="shared" si="233"/>
        <v>12.327955000000003</v>
      </c>
      <c r="G1926" s="2">
        <f t="shared" si="235"/>
        <v>12.22826399999999</v>
      </c>
      <c r="H1926" s="2">
        <f t="shared" si="231"/>
        <v>12.676533999999982</v>
      </c>
      <c r="I1926" s="2">
        <f t="array" ref="I1926">SUMPRODUCT(B1910:B1929, (ROW(B1910:B1929)-ROW(B1910)+1)) / (20*21/2)</f>
        <v>12.327840952380956</v>
      </c>
      <c r="J1926" s="2">
        <f t="shared" si="234"/>
        <v>12.319679511396352</v>
      </c>
      <c r="K1926" s="2">
        <f t="shared" si="236"/>
        <v>12.261573482490046</v>
      </c>
    </row>
    <row r="1927" spans="1:11" ht="13.5" x14ac:dyDescent="0.25">
      <c r="A1927" s="3">
        <f>TITRES_STAT!B1930</f>
        <v>44816</v>
      </c>
      <c r="B1927" s="17">
        <f>TITRES_STAT!D1930</f>
        <v>12.2668</v>
      </c>
      <c r="C1927" s="2">
        <f t="shared" si="237"/>
        <v>3.0899999999999039E-2</v>
      </c>
      <c r="D1927" s="2">
        <f t="shared" si="238"/>
        <v>12.29932</v>
      </c>
      <c r="E1927" s="2">
        <f t="shared" si="232"/>
        <v>12.341110000000002</v>
      </c>
      <c r="F1927" s="2">
        <f t="shared" si="233"/>
        <v>12.329890000000001</v>
      </c>
      <c r="G1927" s="2">
        <f t="shared" si="235"/>
        <v>12.232907999999991</v>
      </c>
      <c r="H1927" s="2">
        <f t="shared" si="231"/>
        <v>12.669443499999984</v>
      </c>
      <c r="I1927" s="2">
        <f t="array" ref="I1927">SUMPRODUCT(B1911:B1930, (ROW(B1911:B1930)-ROW(B1911)+1)) / (20*21/2)</f>
        <v>12.322428095238095</v>
      </c>
      <c r="J1927" s="2">
        <f t="shared" si="234"/>
        <v>12.314643367453842</v>
      </c>
      <c r="K1927" s="2">
        <f t="shared" si="236"/>
        <v>12.261778443961026</v>
      </c>
    </row>
    <row r="1928" spans="1:11" ht="13.5" x14ac:dyDescent="0.25">
      <c r="A1928" s="3">
        <f>TITRES_STAT!B1931</f>
        <v>44817</v>
      </c>
      <c r="B1928" s="17">
        <f>TITRES_STAT!D1931</f>
        <v>12.29</v>
      </c>
      <c r="C1928" s="2">
        <f t="shared" si="237"/>
        <v>2.3199999999999221E-2</v>
      </c>
      <c r="D1928" s="2">
        <f t="shared" si="238"/>
        <v>12.28848</v>
      </c>
      <c r="E1928" s="2">
        <f t="shared" si="232"/>
        <v>12.331820000000002</v>
      </c>
      <c r="F1928" s="2">
        <f t="shared" si="233"/>
        <v>12.329499999999999</v>
      </c>
      <c r="G1928" s="2">
        <f t="shared" si="235"/>
        <v>12.235693999999992</v>
      </c>
      <c r="H1928" s="2">
        <f t="shared" si="231"/>
        <v>12.662468999999982</v>
      </c>
      <c r="I1928" s="2">
        <f t="array" ref="I1928">SUMPRODUCT(B1912:B1931, (ROW(B1912:B1931)-ROW(B1912)+1)) / (20*21/2)</f>
        <v>12.319003333333335</v>
      </c>
      <c r="J1928" s="2">
        <f t="shared" si="234"/>
        <v>12.312296380077285</v>
      </c>
      <c r="K1928" s="2">
        <f t="shared" si="236"/>
        <v>12.262885171648829</v>
      </c>
    </row>
    <row r="1929" spans="1:11" ht="13.5" x14ac:dyDescent="0.25">
      <c r="A1929" s="3">
        <f>TITRES_STAT!B1932</f>
        <v>44818</v>
      </c>
      <c r="B1929" s="17">
        <f>TITRES_STAT!D1932</f>
        <v>12.2668</v>
      </c>
      <c r="C1929" s="2">
        <f t="shared" si="237"/>
        <v>-2.3199999999999221E-2</v>
      </c>
      <c r="D1929" s="2">
        <f t="shared" si="238"/>
        <v>12.265260000000001</v>
      </c>
      <c r="E1929" s="2">
        <f t="shared" si="232"/>
        <v>12.320210000000001</v>
      </c>
      <c r="F1929" s="2">
        <f t="shared" si="233"/>
        <v>12.331435000000001</v>
      </c>
      <c r="G1929" s="2">
        <f t="shared" si="235"/>
        <v>12.239563999999994</v>
      </c>
      <c r="H1929" s="2">
        <f t="shared" si="231"/>
        <v>12.655415499999982</v>
      </c>
      <c r="I1929" s="2">
        <f t="array" ref="I1929">SUMPRODUCT(B1913:B1932, (ROW(B1913:B1932)-ROW(B1913)+1)) / (20*21/2)</f>
        <v>12.314503809523808</v>
      </c>
      <c r="J1929" s="2">
        <f t="shared" si="234"/>
        <v>12.307963391498495</v>
      </c>
      <c r="K1929" s="2">
        <f t="shared" si="236"/>
        <v>12.263038694329268</v>
      </c>
    </row>
    <row r="1930" spans="1:11" ht="13.5" x14ac:dyDescent="0.25">
      <c r="A1930" s="3">
        <f>TITRES_STAT!B1933</f>
        <v>44819</v>
      </c>
      <c r="B1930" s="17">
        <f>TITRES_STAT!D1933</f>
        <v>12.2746</v>
      </c>
      <c r="C1930" s="2">
        <f t="shared" si="237"/>
        <v>7.799999999999585E-3</v>
      </c>
      <c r="D1930" s="2">
        <f t="shared" si="238"/>
        <v>12.266819999999999</v>
      </c>
      <c r="E1930" s="2">
        <f t="shared" si="232"/>
        <v>12.309380000000001</v>
      </c>
      <c r="F1930" s="2">
        <f t="shared" si="233"/>
        <v>12.333759999999998</v>
      </c>
      <c r="G1930" s="2">
        <f t="shared" si="235"/>
        <v>12.242969999999993</v>
      </c>
      <c r="H1930" s="2">
        <f t="shared" ref="H1930:H1993" si="239">AVERAGE(B1731:B1930)</f>
        <v>12.648400999999984</v>
      </c>
      <c r="I1930" s="2">
        <f t="array" ref="I1930">SUMPRODUCT(B1914:B1933, (ROW(B1914:B1933)-ROW(B1914)+1)) / (20*21/2)</f>
        <v>12.310078095238095</v>
      </c>
      <c r="J1930" s="2">
        <f t="shared" si="234"/>
        <v>12.304785925641497</v>
      </c>
      <c r="K1930" s="2">
        <f t="shared" si="236"/>
        <v>12.263492078865376</v>
      </c>
    </row>
    <row r="1931" spans="1:11" ht="13.5" x14ac:dyDescent="0.25">
      <c r="A1931" s="3">
        <f>TITRES_STAT!B1934</f>
        <v>44820</v>
      </c>
      <c r="B1931" s="17">
        <f>TITRES_STAT!D1934</f>
        <v>12.297800000000001</v>
      </c>
      <c r="C1931" s="2">
        <f t="shared" si="237"/>
        <v>2.3200000000000998E-2</v>
      </c>
      <c r="D1931" s="2">
        <f t="shared" si="238"/>
        <v>12.279199999999999</v>
      </c>
      <c r="E1931" s="2">
        <f t="shared" si="232"/>
        <v>12.30087</v>
      </c>
      <c r="F1931" s="2">
        <f t="shared" si="233"/>
        <v>12.337244999999999</v>
      </c>
      <c r="G1931" s="2">
        <f t="shared" si="235"/>
        <v>12.249781999999996</v>
      </c>
      <c r="H1931" s="2">
        <f t="shared" si="239"/>
        <v>12.641835499999987</v>
      </c>
      <c r="I1931" s="2">
        <f t="array" ref="I1931">SUMPRODUCT(B1915:B1934, (ROW(B1915:B1934)-ROW(B1915)+1)) / (20*21/2)</f>
        <v>12.305541904761906</v>
      </c>
      <c r="J1931" s="2">
        <f t="shared" si="234"/>
        <v>12.304120599389925</v>
      </c>
      <c r="K1931" s="2">
        <f t="shared" si="236"/>
        <v>12.264837487537321</v>
      </c>
    </row>
    <row r="1932" spans="1:11" ht="13.5" x14ac:dyDescent="0.25">
      <c r="A1932" s="3">
        <f>TITRES_STAT!B1935</f>
        <v>44823</v>
      </c>
      <c r="B1932" s="17">
        <f>TITRES_STAT!D1935</f>
        <v>12.29</v>
      </c>
      <c r="C1932" s="2">
        <f t="shared" si="237"/>
        <v>-7.8000000000013614E-3</v>
      </c>
      <c r="D1932" s="2">
        <f t="shared" si="238"/>
        <v>12.283840000000001</v>
      </c>
      <c r="E1932" s="2">
        <f t="shared" ref="E1932:E1995" si="240">AVERAGE(B1923:B1932)</f>
        <v>12.29158</v>
      </c>
      <c r="F1932" s="2">
        <f t="shared" si="233"/>
        <v>12.336469999999998</v>
      </c>
      <c r="G1932" s="2">
        <f t="shared" si="235"/>
        <v>12.256437999999996</v>
      </c>
      <c r="H1932" s="2">
        <f t="shared" si="239"/>
        <v>12.635267999999982</v>
      </c>
      <c r="I1932" s="2">
        <f t="array" ref="I1932">SUMPRODUCT(B1916:B1935, (ROW(B1916:B1935)-ROW(B1916)+1)) / (20*21/2)</f>
        <v>12.301079523809525</v>
      </c>
      <c r="J1932" s="2">
        <f t="shared" si="234"/>
        <v>12.302775780400408</v>
      </c>
      <c r="K1932" s="2">
        <f t="shared" si="236"/>
        <v>12.265824252731937</v>
      </c>
    </row>
    <row r="1933" spans="1:11" ht="13.5" x14ac:dyDescent="0.25">
      <c r="A1933" s="3">
        <f>TITRES_STAT!B1936</f>
        <v>44824</v>
      </c>
      <c r="B1933" s="17">
        <f>TITRES_STAT!D1936</f>
        <v>12.29</v>
      </c>
      <c r="C1933" s="2">
        <f t="shared" si="237"/>
        <v>0</v>
      </c>
      <c r="D1933" s="2">
        <f t="shared" si="238"/>
        <v>12.28384</v>
      </c>
      <c r="E1933" s="2">
        <f t="shared" si="240"/>
        <v>12.286159999999999</v>
      </c>
      <c r="F1933" s="2">
        <f t="shared" si="233"/>
        <v>12.337629999999999</v>
      </c>
      <c r="G1933" s="2">
        <f t="shared" si="235"/>
        <v>12.259997999999996</v>
      </c>
      <c r="H1933" s="2">
        <f t="shared" si="239"/>
        <v>12.629033499999986</v>
      </c>
      <c r="I1933" s="2">
        <f t="array" ref="I1933">SUMPRODUCT(B1917:B1936, (ROW(B1917:B1936)-ROW(B1917)+1)) / (20*21/2)</f>
        <v>12.287445714285717</v>
      </c>
      <c r="J1933" s="2">
        <f t="shared" si="234"/>
        <v>12.301559039409893</v>
      </c>
      <c r="K1933" s="2">
        <f t="shared" si="236"/>
        <v>12.266772321252255</v>
      </c>
    </row>
    <row r="1934" spans="1:11" ht="13.5" x14ac:dyDescent="0.25">
      <c r="A1934" s="3">
        <f>TITRES_STAT!B1937</f>
        <v>44825</v>
      </c>
      <c r="B1934" s="17">
        <f>TITRES_STAT!D1937</f>
        <v>12.29</v>
      </c>
      <c r="C1934" s="2">
        <f t="shared" si="237"/>
        <v>0</v>
      </c>
      <c r="D1934" s="2">
        <f t="shared" si="238"/>
        <v>12.28848</v>
      </c>
      <c r="E1934" s="2">
        <f t="shared" si="240"/>
        <v>12.276869999999997</v>
      </c>
      <c r="F1934" s="2">
        <f t="shared" si="233"/>
        <v>12.336854999999996</v>
      </c>
      <c r="G1934" s="2">
        <f t="shared" si="235"/>
        <v>12.263557999999996</v>
      </c>
      <c r="H1934" s="2">
        <f t="shared" si="239"/>
        <v>12.622798999999985</v>
      </c>
      <c r="I1934" s="2">
        <f t="array" ref="I1934">SUMPRODUCT(B1918:B1937, (ROW(B1918:B1937)-ROW(B1918)+1)) / (20*21/2)</f>
        <v>12.275101904761906</v>
      </c>
      <c r="J1934" s="2">
        <f t="shared" si="234"/>
        <v>12.300458178513713</v>
      </c>
      <c r="K1934" s="2">
        <f t="shared" si="236"/>
        <v>12.267683210614912</v>
      </c>
    </row>
    <row r="1935" spans="1:11" ht="13.5" x14ac:dyDescent="0.25">
      <c r="A1935" s="3">
        <f>TITRES_STAT!B1938</f>
        <v>44826</v>
      </c>
      <c r="B1935" s="17">
        <f>TITRES_STAT!D1938</f>
        <v>12.29</v>
      </c>
      <c r="C1935" s="2">
        <f t="shared" si="237"/>
        <v>0</v>
      </c>
      <c r="D1935" s="2">
        <f t="shared" si="238"/>
        <v>12.29156</v>
      </c>
      <c r="E1935" s="2">
        <f t="shared" si="240"/>
        <v>12.279189999999996</v>
      </c>
      <c r="F1935" s="2">
        <f t="shared" si="233"/>
        <v>12.324854999999996</v>
      </c>
      <c r="G1935" s="2">
        <f t="shared" si="235"/>
        <v>12.267891999999994</v>
      </c>
      <c r="H1935" s="2">
        <f t="shared" si="239"/>
        <v>12.616194499999983</v>
      </c>
      <c r="I1935" s="2">
        <f t="array" ref="I1935">SUMPRODUCT(B1919:B1938, (ROW(B1919:B1938)-ROW(B1919)+1)) / (20*21/2)</f>
        <v>12.239208095238094</v>
      </c>
      <c r="J1935" s="2">
        <f t="shared" si="234"/>
        <v>12.299462161512407</v>
      </c>
      <c r="K1935" s="2">
        <f t="shared" si="236"/>
        <v>12.268558378826093</v>
      </c>
    </row>
    <row r="1936" spans="1:11" ht="13.5" x14ac:dyDescent="0.25">
      <c r="A1936" s="3">
        <f>TITRES_STAT!B1939</f>
        <v>44827</v>
      </c>
      <c r="B1936" s="17">
        <f>TITRES_STAT!D1939</f>
        <v>12.181699999999999</v>
      </c>
      <c r="C1936" s="2">
        <f t="shared" si="237"/>
        <v>-0.10829999999999984</v>
      </c>
      <c r="D1936" s="2">
        <f t="shared" si="238"/>
        <v>12.268339999999998</v>
      </c>
      <c r="E1936" s="2">
        <f t="shared" si="240"/>
        <v>12.273769999999999</v>
      </c>
      <c r="F1936" s="2">
        <f t="shared" si="233"/>
        <v>12.311309999999997</v>
      </c>
      <c r="G1936" s="2">
        <f t="shared" si="235"/>
        <v>12.270059999999996</v>
      </c>
      <c r="H1936" s="2">
        <f t="shared" si="239"/>
        <v>12.609048499999986</v>
      </c>
      <c r="I1936" s="2">
        <f t="array" ref="I1936">SUMPRODUCT(B1920:B1939, (ROW(B1920:B1939)-ROW(B1920)+1)) / (20*21/2)</f>
        <v>12.190012380952378</v>
      </c>
      <c r="J1936" s="2">
        <f t="shared" si="234"/>
        <v>12.288246717558845</v>
      </c>
      <c r="K1936" s="2">
        <f t="shared" si="236"/>
        <v>12.265152167891737</v>
      </c>
    </row>
    <row r="1937" spans="1:11" ht="13.5" x14ac:dyDescent="0.25">
      <c r="A1937" s="3">
        <f>TITRES_STAT!B1940</f>
        <v>44830</v>
      </c>
      <c r="B1937" s="17">
        <f>TITRES_STAT!D1940</f>
        <v>12.181699999999999</v>
      </c>
      <c r="C1937" s="2">
        <f t="shared" si="237"/>
        <v>0</v>
      </c>
      <c r="D1937" s="2">
        <f t="shared" si="238"/>
        <v>12.24668</v>
      </c>
      <c r="E1937" s="2">
        <f t="shared" si="240"/>
        <v>12.265260000000001</v>
      </c>
      <c r="F1937" s="2">
        <f t="shared" si="233"/>
        <v>12.303184999999999</v>
      </c>
      <c r="G1937" s="2">
        <f t="shared" si="235"/>
        <v>12.273619999999996</v>
      </c>
      <c r="H1937" s="2">
        <f t="shared" si="239"/>
        <v>12.601976499999987</v>
      </c>
      <c r="I1937" s="2">
        <f t="array" ref="I1937">SUMPRODUCT(B1921:B1940, (ROW(B1921:B1940)-ROW(B1921)+1)) / (20*21/2)</f>
        <v>12.173240952380953</v>
      </c>
      <c r="J1937" s="2">
        <f t="shared" si="234"/>
        <v>12.27809941112467</v>
      </c>
      <c r="K1937" s="2">
        <f t="shared" si="236"/>
        <v>12.261879533856765</v>
      </c>
    </row>
    <row r="1938" spans="1:11" ht="13.5" x14ac:dyDescent="0.25">
      <c r="A1938" s="3">
        <f>TITRES_STAT!B1941</f>
        <v>44831</v>
      </c>
      <c r="B1938" s="17">
        <f>TITRES_STAT!D1941</f>
        <v>11.926299999999999</v>
      </c>
      <c r="C1938" s="2">
        <f t="shared" si="237"/>
        <v>-0.25539999999999985</v>
      </c>
      <c r="D1938" s="2">
        <f t="shared" si="238"/>
        <v>12.173939999999998</v>
      </c>
      <c r="E1938" s="2">
        <f t="shared" si="240"/>
        <v>12.228890000000002</v>
      </c>
      <c r="F1938" s="2">
        <f t="shared" si="233"/>
        <v>12.280354999999998</v>
      </c>
      <c r="G1938" s="2">
        <f t="shared" si="235"/>
        <v>12.270987999999997</v>
      </c>
      <c r="H1938" s="2">
        <f t="shared" si="239"/>
        <v>12.593849499999987</v>
      </c>
      <c r="I1938" s="2">
        <f t="array" ref="I1938">SUMPRODUCT(B1922:B1941, (ROW(B1922:B1941)-ROW(B1922)+1)) / (20*21/2)</f>
        <v>12.151315238095236</v>
      </c>
      <c r="J1938" s="2">
        <f t="shared" si="234"/>
        <v>12.244594705303271</v>
      </c>
      <c r="K1938" s="2">
        <f t="shared" si="236"/>
        <v>12.248719552136894</v>
      </c>
    </row>
    <row r="1939" spans="1:11" ht="13.5" x14ac:dyDescent="0.25">
      <c r="A1939" s="3">
        <f>TITRES_STAT!B1942</f>
        <v>44832</v>
      </c>
      <c r="B1939" s="17">
        <f>TITRES_STAT!D1942</f>
        <v>11.7638</v>
      </c>
      <c r="C1939" s="2">
        <f t="shared" si="237"/>
        <v>-0.16249999999999964</v>
      </c>
      <c r="D1939" s="2">
        <f t="shared" si="238"/>
        <v>12.068699999999998</v>
      </c>
      <c r="E1939" s="2">
        <f t="shared" si="240"/>
        <v>12.17859</v>
      </c>
      <c r="F1939" s="2">
        <f t="shared" si="233"/>
        <v>12.2494</v>
      </c>
      <c r="G1939" s="2">
        <f t="shared" si="235"/>
        <v>12.265571999999995</v>
      </c>
      <c r="H1939" s="2">
        <f t="shared" si="239"/>
        <v>12.58490999999999</v>
      </c>
      <c r="I1939" s="2">
        <f t="array" ref="I1939">SUMPRODUCT(B1923:B1942, (ROW(B1923:B1942)-ROW(B1923)+1)) / (20*21/2)</f>
        <v>12.130452380952381</v>
      </c>
      <c r="J1939" s="2">
        <f t="shared" si="234"/>
        <v>12.198804733369627</v>
      </c>
      <c r="K1939" s="2">
        <f t="shared" si="236"/>
        <v>12.229703099111918</v>
      </c>
    </row>
    <row r="1940" spans="1:11" ht="13.5" x14ac:dyDescent="0.25">
      <c r="A1940" s="3">
        <f>TITRES_STAT!B1943</f>
        <v>44833</v>
      </c>
      <c r="B1940" s="17">
        <f>TITRES_STAT!D1943</f>
        <v>12.0733</v>
      </c>
      <c r="C1940" s="2">
        <f t="shared" si="237"/>
        <v>0.30949999999999989</v>
      </c>
      <c r="D1940" s="2">
        <f t="shared" si="238"/>
        <v>12.025360000000001</v>
      </c>
      <c r="E1940" s="2">
        <f t="shared" si="240"/>
        <v>12.158460000000002</v>
      </c>
      <c r="F1940" s="2">
        <f t="shared" ref="F1940:F2003" si="241">AVERAGE(B1921:B1940)</f>
        <v>12.233919999999999</v>
      </c>
      <c r="G1940" s="2">
        <f t="shared" si="235"/>
        <v>12.266345999999997</v>
      </c>
      <c r="H1940" s="2">
        <f t="shared" si="239"/>
        <v>12.577517999999991</v>
      </c>
      <c r="I1940" s="2">
        <f t="array" ref="I1940">SUMPRODUCT(B1924:B1943, (ROW(B1924:B1943)-ROW(B1924)+1)) / (20*21/2)</f>
        <v>12.103327619047617</v>
      </c>
      <c r="J1940" s="2">
        <f t="shared" si="234"/>
        <v>12.186851901620139</v>
      </c>
      <c r="K1940" s="2">
        <f t="shared" si="236"/>
        <v>12.223569644244785</v>
      </c>
    </row>
    <row r="1941" spans="1:11" ht="13.5" x14ac:dyDescent="0.25">
      <c r="A1941" s="3">
        <f>TITRES_STAT!B1944</f>
        <v>44834</v>
      </c>
      <c r="B1941" s="17">
        <f>TITRES_STAT!D1944</f>
        <v>12.0037</v>
      </c>
      <c r="C1941" s="2">
        <f t="shared" si="237"/>
        <v>-6.959999999999944E-2</v>
      </c>
      <c r="D1941" s="2">
        <f t="shared" si="238"/>
        <v>11.98976</v>
      </c>
      <c r="E1941" s="2">
        <f t="shared" si="240"/>
        <v>12.129049999999999</v>
      </c>
      <c r="F1941" s="2">
        <f t="shared" si="241"/>
        <v>12.21496</v>
      </c>
      <c r="G1941" s="2">
        <f t="shared" si="235"/>
        <v>12.265571999999997</v>
      </c>
      <c r="H1941" s="2">
        <f t="shared" si="239"/>
        <v>12.569851999999994</v>
      </c>
      <c r="I1941" s="2">
        <f t="array" ref="I1941">SUMPRODUCT(B1925:B1944, (ROW(B1925:B1944)-ROW(B1925)+1)) / (20*21/2)</f>
        <v>12.064266666666667</v>
      </c>
      <c r="J1941" s="2">
        <f t="shared" ref="J1941:J2004" si="242">$J$4*B1941+J1940*(1-$J$4)</f>
        <v>12.169408863370602</v>
      </c>
      <c r="K1941" s="2">
        <f t="shared" si="236"/>
        <v>12.214947305254794</v>
      </c>
    </row>
    <row r="1942" spans="1:11" ht="13.5" x14ac:dyDescent="0.25">
      <c r="A1942" s="3">
        <f>TITRES_STAT!B1945</f>
        <v>44837</v>
      </c>
      <c r="B1942" s="17">
        <f>TITRES_STAT!D1945</f>
        <v>11.995900000000001</v>
      </c>
      <c r="C1942" s="2">
        <f t="shared" si="237"/>
        <v>-7.799999999999585E-3</v>
      </c>
      <c r="D1942" s="2">
        <f t="shared" si="238"/>
        <v>11.9526</v>
      </c>
      <c r="E1942" s="2">
        <f t="shared" si="240"/>
        <v>12.099640000000001</v>
      </c>
      <c r="F1942" s="2">
        <f t="shared" si="241"/>
        <v>12.195609999999999</v>
      </c>
      <c r="G1942" s="2">
        <f t="shared" si="235"/>
        <v>12.260928</v>
      </c>
      <c r="H1942" s="2">
        <f t="shared" si="239"/>
        <v>12.562886499999996</v>
      </c>
      <c r="I1942" s="2">
        <f t="array" ref="I1942">SUMPRODUCT(B1926:B1945, (ROW(B1926:B1945)-ROW(B1926)+1)) / (20*21/2)</f>
        <v>12.047315714285714</v>
      </c>
      <c r="J1942" s="2">
        <f t="shared" si="242"/>
        <v>12.152884209716261</v>
      </c>
      <c r="K1942" s="2">
        <f t="shared" si="236"/>
        <v>12.206357214852645</v>
      </c>
    </row>
    <row r="1943" spans="1:11" ht="13.5" x14ac:dyDescent="0.25">
      <c r="A1943" s="3">
        <f>TITRES_STAT!B1946</f>
        <v>44838</v>
      </c>
      <c r="B1943" s="17">
        <f>TITRES_STAT!D1946</f>
        <v>11.9108</v>
      </c>
      <c r="C1943" s="2">
        <f t="shared" si="237"/>
        <v>-8.510000000000062E-2</v>
      </c>
      <c r="D1943" s="2">
        <f t="shared" si="238"/>
        <v>11.9495</v>
      </c>
      <c r="E1943" s="2">
        <f t="shared" si="240"/>
        <v>12.061719999999999</v>
      </c>
      <c r="F1943" s="2">
        <f t="shared" si="241"/>
        <v>12.173939999999998</v>
      </c>
      <c r="G1943" s="2">
        <f t="shared" si="235"/>
        <v>12.256130000000001</v>
      </c>
      <c r="H1943" s="2">
        <f t="shared" si="239"/>
        <v>12.555680499999996</v>
      </c>
      <c r="I1943" s="2">
        <f t="array" ref="I1943">SUMPRODUCT(B1927:B1946, (ROW(B1927:B1946)-ROW(B1927)+1)) / (20*21/2)</f>
        <v>12.014106666666667</v>
      </c>
      <c r="J1943" s="2">
        <f t="shared" si="242"/>
        <v>12.129828570695665</v>
      </c>
      <c r="K1943" s="2">
        <f t="shared" si="236"/>
        <v>12.194766735838815</v>
      </c>
    </row>
    <row r="1944" spans="1:11" ht="13.5" x14ac:dyDescent="0.25">
      <c r="A1944" s="3">
        <f>TITRES_STAT!B1947</f>
        <v>44839</v>
      </c>
      <c r="B1944" s="17">
        <f>TITRES_STAT!D1947</f>
        <v>11.7638</v>
      </c>
      <c r="C1944" s="2">
        <f t="shared" si="237"/>
        <v>-0.14700000000000024</v>
      </c>
      <c r="D1944" s="2">
        <f t="shared" si="238"/>
        <v>11.9495</v>
      </c>
      <c r="E1944" s="2">
        <f t="shared" si="240"/>
        <v>12.0091</v>
      </c>
      <c r="F1944" s="2">
        <f t="shared" si="241"/>
        <v>12.142984999999999</v>
      </c>
      <c r="G1944" s="2">
        <f t="shared" si="235"/>
        <v>12.244522</v>
      </c>
      <c r="H1944" s="2">
        <f t="shared" si="239"/>
        <v>12.547924499999999</v>
      </c>
      <c r="I1944" s="2">
        <f t="array" ref="I1944">SUMPRODUCT(B1928:B1947, (ROW(B1928:B1947)-ROW(B1928)+1)) / (20*21/2)</f>
        <v>12.00002476190476</v>
      </c>
      <c r="J1944" s="2">
        <f t="shared" si="242"/>
        <v>12.094968706819888</v>
      </c>
      <c r="K1944" s="2">
        <f t="shared" si="236"/>
        <v>12.177866079531411</v>
      </c>
    </row>
    <row r="1945" spans="1:11" ht="13.5" x14ac:dyDescent="0.25">
      <c r="A1945" s="3">
        <f>TITRES_STAT!B1948</f>
        <v>44840</v>
      </c>
      <c r="B1945" s="17">
        <f>TITRES_STAT!D1948</f>
        <v>11.965</v>
      </c>
      <c r="C1945" s="2">
        <f t="shared" si="237"/>
        <v>0.20120000000000005</v>
      </c>
      <c r="D1945" s="2">
        <f t="shared" si="238"/>
        <v>11.92784</v>
      </c>
      <c r="E1945" s="2">
        <f t="shared" si="240"/>
        <v>11.976600000000001</v>
      </c>
      <c r="F1945" s="2">
        <f t="shared" si="241"/>
        <v>12.127894999999999</v>
      </c>
      <c r="G1945" s="2">
        <f t="shared" si="235"/>
        <v>12.237712000000002</v>
      </c>
      <c r="H1945" s="2">
        <f t="shared" si="239"/>
        <v>12.541507000000001</v>
      </c>
      <c r="I1945" s="2">
        <f t="array" ref="I1945">SUMPRODUCT(B1929:B1948, (ROW(B1929:B1948)-ROW(B1929)+1)) / (20*21/2)</f>
        <v>11.978579047619048</v>
      </c>
      <c r="J1945" s="2">
        <f t="shared" si="242"/>
        <v>12.082590734741803</v>
      </c>
      <c r="K1945" s="2">
        <f t="shared" si="236"/>
        <v>12.169518390138022</v>
      </c>
    </row>
    <row r="1946" spans="1:11" ht="13.5" x14ac:dyDescent="0.25">
      <c r="A1946" s="3">
        <f>TITRES_STAT!B1949</f>
        <v>44841</v>
      </c>
      <c r="B1946" s="17">
        <f>TITRES_STAT!D1949</f>
        <v>11.779199999999999</v>
      </c>
      <c r="C1946" s="2">
        <f t="shared" si="237"/>
        <v>-0.18580000000000041</v>
      </c>
      <c r="D1946" s="2">
        <f t="shared" si="238"/>
        <v>11.882940000000001</v>
      </c>
      <c r="E1946" s="2">
        <f t="shared" si="240"/>
        <v>11.936350000000001</v>
      </c>
      <c r="F1946" s="2">
        <f t="shared" si="241"/>
        <v>12.10506</v>
      </c>
      <c r="G1946" s="2">
        <f t="shared" si="235"/>
        <v>12.225948000000001</v>
      </c>
      <c r="H1946" s="2">
        <f t="shared" si="239"/>
        <v>12.534160500000002</v>
      </c>
      <c r="I1946" s="2">
        <f t="array" ref="I1946">SUMPRODUCT(B1930:B1949, (ROW(B1930:B1949)-ROW(B1930)+1)) / (20*21/2)</f>
        <v>11.949579047619046</v>
      </c>
      <c r="J1946" s="2">
        <f t="shared" si="242"/>
        <v>12.053696379052107</v>
      </c>
      <c r="K1946" s="2">
        <f t="shared" si="236"/>
        <v>12.154211786603197</v>
      </c>
    </row>
    <row r="1947" spans="1:11" ht="13.5" x14ac:dyDescent="0.25">
      <c r="A1947" s="3">
        <f>TITRES_STAT!B1950</f>
        <v>44844</v>
      </c>
      <c r="B1947" s="17">
        <f>TITRES_STAT!D1950</f>
        <v>11.9572</v>
      </c>
      <c r="C1947" s="2">
        <f t="shared" si="237"/>
        <v>0.17800000000000082</v>
      </c>
      <c r="D1947" s="2">
        <f t="shared" si="238"/>
        <v>11.875200000000001</v>
      </c>
      <c r="E1947" s="2">
        <f t="shared" si="240"/>
        <v>11.913900000000002</v>
      </c>
      <c r="F1947" s="2">
        <f t="shared" si="241"/>
        <v>12.089580000000002</v>
      </c>
      <c r="G1947" s="2">
        <f t="shared" si="235"/>
        <v>12.218826</v>
      </c>
      <c r="H1947" s="2">
        <f t="shared" si="239"/>
        <v>12.527001500000004</v>
      </c>
      <c r="I1947" s="2">
        <f t="array" ref="I1947">SUMPRODUCT(B1931:B1950, (ROW(B1931:B1950)-ROW(B1931)+1)) / (20*21/2)</f>
        <v>11.922974285714286</v>
      </c>
      <c r="J1947" s="2">
        <f t="shared" si="242"/>
        <v>12.044506247713812</v>
      </c>
      <c r="K1947" s="2">
        <f t="shared" si="236"/>
        <v>12.146485834187386</v>
      </c>
    </row>
    <row r="1948" spans="1:11" ht="13.5" x14ac:dyDescent="0.25">
      <c r="A1948" s="3">
        <f>TITRES_STAT!B1951</f>
        <v>44845</v>
      </c>
      <c r="B1948" s="17">
        <f>TITRES_STAT!D1951</f>
        <v>11.8644</v>
      </c>
      <c r="C1948" s="2">
        <f t="shared" si="237"/>
        <v>-9.2800000000000438E-2</v>
      </c>
      <c r="D1948" s="2">
        <f t="shared" si="238"/>
        <v>11.865919999999999</v>
      </c>
      <c r="E1948" s="2">
        <f t="shared" si="240"/>
        <v>11.907710000000002</v>
      </c>
      <c r="F1948" s="2">
        <f t="shared" si="241"/>
        <v>12.068300000000001</v>
      </c>
      <c r="G1948" s="2">
        <f t="shared" si="235"/>
        <v>12.210778000000003</v>
      </c>
      <c r="H1948" s="2">
        <f t="shared" si="239"/>
        <v>12.519193500000005</v>
      </c>
      <c r="I1948" s="2">
        <f t="array" ref="I1948">SUMPRODUCT(B1932:B1951, (ROW(B1932:B1951)-ROW(B1932)+1)) / (20*21/2)</f>
        <v>11.891430476190475</v>
      </c>
      <c r="J1948" s="2">
        <f t="shared" si="242"/>
        <v>12.027353271741068</v>
      </c>
      <c r="K1948" s="2">
        <f t="shared" si="236"/>
        <v>12.135423644611411</v>
      </c>
    </row>
    <row r="1949" spans="1:11" ht="13.5" x14ac:dyDescent="0.25">
      <c r="A1949" s="3">
        <f>TITRES_STAT!B1952</f>
        <v>44846</v>
      </c>
      <c r="B1949" s="17">
        <f>TITRES_STAT!D1952</f>
        <v>11.7638</v>
      </c>
      <c r="C1949" s="2">
        <f t="shared" si="237"/>
        <v>-0.10060000000000002</v>
      </c>
      <c r="D1949" s="2">
        <f t="shared" si="238"/>
        <v>11.865919999999999</v>
      </c>
      <c r="E1949" s="2">
        <f t="shared" si="240"/>
        <v>11.907710000000002</v>
      </c>
      <c r="F1949" s="2">
        <f t="shared" si="241"/>
        <v>12.043150000000001</v>
      </c>
      <c r="G1949" s="2">
        <f t="shared" si="235"/>
        <v>12.199944000000002</v>
      </c>
      <c r="H1949" s="2">
        <f t="shared" si="239"/>
        <v>12.510401500000008</v>
      </c>
      <c r="I1949" s="2">
        <f t="array" ref="I1949">SUMPRODUCT(B1933:B1952, (ROW(B1933:B1952)-ROW(B1933)+1)) / (20*21/2)</f>
        <v>11.855426666666666</v>
      </c>
      <c r="J1949" s="2">
        <f t="shared" si="242"/>
        <v>12.002252960146683</v>
      </c>
      <c r="K1949" s="2">
        <f t="shared" si="236"/>
        <v>12.12085016835214</v>
      </c>
    </row>
    <row r="1950" spans="1:11" ht="13.5" x14ac:dyDescent="0.25">
      <c r="A1950" s="3">
        <f>TITRES_STAT!B1953</f>
        <v>44847</v>
      </c>
      <c r="B1950" s="17">
        <f>TITRES_STAT!D1953</f>
        <v>11.7638</v>
      </c>
      <c r="C1950" s="2">
        <f t="shared" si="237"/>
        <v>0</v>
      </c>
      <c r="D1950" s="2">
        <f t="shared" si="238"/>
        <v>11.82568</v>
      </c>
      <c r="E1950" s="2">
        <f t="shared" si="240"/>
        <v>11.876760000000001</v>
      </c>
      <c r="F1950" s="2">
        <f t="shared" si="241"/>
        <v>12.017610000000001</v>
      </c>
      <c r="G1950" s="2">
        <f t="shared" si="235"/>
        <v>12.189109999999998</v>
      </c>
      <c r="H1950" s="2">
        <f t="shared" si="239"/>
        <v>12.502682500000008</v>
      </c>
      <c r="I1950" s="2">
        <f t="array" ref="I1950">SUMPRODUCT(B1934:B1953, (ROW(B1934:B1953)-ROW(B1934)+1)) / (20*21/2)</f>
        <v>11.829294285714287</v>
      </c>
      <c r="J1950" s="2">
        <f t="shared" si="242"/>
        <v>11.979543154418428</v>
      </c>
      <c r="K1950" s="2">
        <f t="shared" si="236"/>
        <v>12.106848200965782</v>
      </c>
    </row>
    <row r="1951" spans="1:11" ht="13.5" x14ac:dyDescent="0.25">
      <c r="A1951" s="3">
        <f>TITRES_STAT!B1954</f>
        <v>44848</v>
      </c>
      <c r="B1951" s="17">
        <f>TITRES_STAT!D1954</f>
        <v>11.686400000000001</v>
      </c>
      <c r="C1951" s="2">
        <f t="shared" si="237"/>
        <v>-7.7399999999999025E-2</v>
      </c>
      <c r="D1951" s="2">
        <f t="shared" si="238"/>
        <v>11.807119999999999</v>
      </c>
      <c r="E1951" s="2">
        <f t="shared" si="240"/>
        <v>11.845030000000003</v>
      </c>
      <c r="F1951" s="2">
        <f t="shared" si="241"/>
        <v>11.987039999999999</v>
      </c>
      <c r="G1951" s="2">
        <f t="shared" si="235"/>
        <v>12.177502000000002</v>
      </c>
      <c r="H1951" s="2">
        <f t="shared" si="239"/>
        <v>12.49457650000001</v>
      </c>
      <c r="I1951" s="2">
        <f t="array" ref="I1951">SUMPRODUCT(B1935:B1954, (ROW(B1935:B1954)-ROW(B1935)+1)) / (20*21/2)</f>
        <v>11.795759047619047</v>
      </c>
      <c r="J1951" s="2">
        <f t="shared" si="242"/>
        <v>11.951624758759529</v>
      </c>
      <c r="K1951" s="2">
        <f t="shared" si="236"/>
        <v>12.090360036222027</v>
      </c>
    </row>
    <row r="1952" spans="1:11" ht="13.5" x14ac:dyDescent="0.25">
      <c r="A1952" s="3">
        <f>TITRES_STAT!B1955</f>
        <v>44851</v>
      </c>
      <c r="B1952" s="17">
        <f>TITRES_STAT!D1955</f>
        <v>11.609</v>
      </c>
      <c r="C1952" s="2">
        <f t="shared" si="237"/>
        <v>-7.7400000000000801E-2</v>
      </c>
      <c r="D1952" s="2">
        <f t="shared" si="238"/>
        <v>11.73748</v>
      </c>
      <c r="E1952" s="2">
        <f t="shared" si="240"/>
        <v>11.806340000000002</v>
      </c>
      <c r="F1952" s="2">
        <f t="shared" si="241"/>
        <v>11.952990000000002</v>
      </c>
      <c r="G1952" s="2">
        <f t="shared" si="235"/>
        <v>12.165120000000002</v>
      </c>
      <c r="H1952" s="2">
        <f t="shared" si="239"/>
        <v>12.486046500000009</v>
      </c>
      <c r="I1952" s="2">
        <f t="array" ref="I1952">SUMPRODUCT(B1936:B1955, (ROW(B1936:B1955)-ROW(B1936)+1)) / (20*21/2)</f>
        <v>11.766384285714286</v>
      </c>
      <c r="J1952" s="2">
        <f t="shared" si="242"/>
        <v>11.918993829353859</v>
      </c>
      <c r="K1952" s="2">
        <f t="shared" si="236"/>
        <v>12.071483172056457</v>
      </c>
    </row>
    <row r="1953" spans="1:11" ht="13.5" x14ac:dyDescent="0.25">
      <c r="A1953" s="3">
        <f>TITRES_STAT!B1956</f>
        <v>44852</v>
      </c>
      <c r="B1953" s="17">
        <f>TITRES_STAT!D1956</f>
        <v>11.678599999999999</v>
      </c>
      <c r="C1953" s="2">
        <f t="shared" si="237"/>
        <v>6.959999999999944E-2</v>
      </c>
      <c r="D1953" s="2">
        <f t="shared" si="238"/>
        <v>11.70032</v>
      </c>
      <c r="E1953" s="2">
        <f t="shared" si="240"/>
        <v>11.78312</v>
      </c>
      <c r="F1953" s="2">
        <f t="shared" si="241"/>
        <v>11.922419999999999</v>
      </c>
      <c r="G1953" s="2">
        <f t="shared" si="235"/>
        <v>12.15413</v>
      </c>
      <c r="H1953" s="2">
        <f t="shared" si="239"/>
        <v>12.477198500000009</v>
      </c>
      <c r="I1953" s="2">
        <f t="array" ref="I1953">SUMPRODUCT(B1937:B1956, (ROW(B1937:B1956)-ROW(B1937)+1)) / (20*21/2)</f>
        <v>11.735980952380952</v>
      </c>
      <c r="J1953" s="2">
        <f t="shared" si="242"/>
        <v>11.896099178939204</v>
      </c>
      <c r="K1953" s="2">
        <f t="shared" si="236"/>
        <v>12.056075988838556</v>
      </c>
    </row>
    <row r="1954" spans="1:11" ht="13.5" x14ac:dyDescent="0.25">
      <c r="A1954" s="3">
        <f>TITRES_STAT!B1957</f>
        <v>44853</v>
      </c>
      <c r="B1954" s="17">
        <f>TITRES_STAT!D1957</f>
        <v>11.5703</v>
      </c>
      <c r="C1954" s="2">
        <f t="shared" si="237"/>
        <v>-0.10829999999999984</v>
      </c>
      <c r="D1954" s="2">
        <f t="shared" si="238"/>
        <v>11.661620000000003</v>
      </c>
      <c r="E1954" s="2">
        <f t="shared" si="240"/>
        <v>11.763770000000001</v>
      </c>
      <c r="F1954" s="2">
        <f t="shared" si="241"/>
        <v>11.886434999999999</v>
      </c>
      <c r="G1954" s="2">
        <f t="shared" si="235"/>
        <v>12.140973999999998</v>
      </c>
      <c r="H1954" s="2">
        <f t="shared" si="239"/>
        <v>12.467920000000008</v>
      </c>
      <c r="I1954" s="2">
        <f t="array" ref="I1954">SUMPRODUCT(B1938:B1957, (ROW(B1938:B1957)-ROW(B1938)+1)) / (20*21/2)</f>
        <v>11.704987619047619</v>
      </c>
      <c r="J1954" s="2">
        <f t="shared" si="242"/>
        <v>11.865070685706899</v>
      </c>
      <c r="K1954" s="2">
        <f t="shared" si="236"/>
        <v>12.037025950060574</v>
      </c>
    </row>
    <row r="1955" spans="1:11" ht="13.5" x14ac:dyDescent="0.25">
      <c r="A1955" s="3">
        <f>TITRES_STAT!B1958</f>
        <v>44854</v>
      </c>
      <c r="B1955" s="17">
        <f>TITRES_STAT!D1958</f>
        <v>11.577999999999999</v>
      </c>
      <c r="C1955" s="2">
        <f t="shared" si="237"/>
        <v>7.6999999999998181E-3</v>
      </c>
      <c r="D1955" s="2">
        <f t="shared" si="238"/>
        <v>11.624460000000003</v>
      </c>
      <c r="E1955" s="2">
        <f t="shared" si="240"/>
        <v>11.725070000000001</v>
      </c>
      <c r="F1955" s="2">
        <f t="shared" si="241"/>
        <v>11.850835</v>
      </c>
      <c r="G1955" s="2">
        <f t="shared" si="235"/>
        <v>12.127972000000002</v>
      </c>
      <c r="H1955" s="2">
        <f t="shared" si="239"/>
        <v>12.458865000000008</v>
      </c>
      <c r="I1955" s="2">
        <f t="array" ref="I1955">SUMPRODUCT(B1939:B1958, (ROW(B1939:B1958)-ROW(B1939)+1)) / (20*21/2)</f>
        <v>11.673588571428571</v>
      </c>
      <c r="J1955" s="2">
        <f t="shared" si="242"/>
        <v>11.837730620401478</v>
      </c>
      <c r="K1955" s="2">
        <f t="shared" si="236"/>
        <v>12.01902493241114</v>
      </c>
    </row>
    <row r="1956" spans="1:11" ht="13.5" x14ac:dyDescent="0.25">
      <c r="A1956" s="3">
        <f>TITRES_STAT!B1959</f>
        <v>44855</v>
      </c>
      <c r="B1956" s="17">
        <f>TITRES_STAT!D1959</f>
        <v>11.531599999999999</v>
      </c>
      <c r="C1956" s="2">
        <f t="shared" si="237"/>
        <v>-4.6400000000000219E-2</v>
      </c>
      <c r="D1956" s="2">
        <f t="shared" si="238"/>
        <v>11.593500000000001</v>
      </c>
      <c r="E1956" s="2">
        <f t="shared" si="240"/>
        <v>11.70031</v>
      </c>
      <c r="F1956" s="2">
        <f t="shared" si="241"/>
        <v>11.81833</v>
      </c>
      <c r="G1956" s="2">
        <f t="shared" si="235"/>
        <v>12.113268</v>
      </c>
      <c r="H1956" s="2">
        <f t="shared" si="239"/>
        <v>12.449393000000008</v>
      </c>
      <c r="I1956" s="2">
        <f t="array" ref="I1956">SUMPRODUCT(B1940:B1959, (ROW(B1940:B1959)-ROW(B1940)+1)) / (20*21/2)</f>
        <v>11.644437619047617</v>
      </c>
      <c r="J1956" s="2">
        <f t="shared" si="242"/>
        <v>11.808575323220385</v>
      </c>
      <c r="K1956" s="2">
        <f t="shared" si="236"/>
        <v>11.999910229179331</v>
      </c>
    </row>
    <row r="1957" spans="1:11" ht="13.5" x14ac:dyDescent="0.25">
      <c r="A1957" s="3">
        <f>TITRES_STAT!B1960</f>
        <v>44858</v>
      </c>
      <c r="B1957" s="17">
        <f>TITRES_STAT!D1960</f>
        <v>11.492900000000001</v>
      </c>
      <c r="C1957" s="2">
        <f t="shared" si="237"/>
        <v>-3.8699999999998624E-2</v>
      </c>
      <c r="D1957" s="2">
        <f t="shared" si="238"/>
        <v>11.570279999999999</v>
      </c>
      <c r="E1957" s="2">
        <f t="shared" si="240"/>
        <v>11.653880000000001</v>
      </c>
      <c r="F1957" s="2">
        <f t="shared" si="241"/>
        <v>11.78389</v>
      </c>
      <c r="G1957" s="2">
        <f t="shared" si="235"/>
        <v>12.098564</v>
      </c>
      <c r="H1957" s="2">
        <f t="shared" si="239"/>
        <v>12.439616500000009</v>
      </c>
      <c r="I1957" s="2">
        <f t="array" ref="I1957">SUMPRODUCT(B1941:B1960, (ROW(B1941:B1960)-ROW(B1941)+1)) / (20*21/2)</f>
        <v>11.618237142857145</v>
      </c>
      <c r="J1957" s="2">
        <f t="shared" si="242"/>
        <v>11.778511006723205</v>
      </c>
      <c r="K1957" s="2">
        <f t="shared" si="236"/>
        <v>11.980027475093866</v>
      </c>
    </row>
    <row r="1958" spans="1:11" ht="13.5" x14ac:dyDescent="0.25">
      <c r="A1958" s="3">
        <f>TITRES_STAT!B1961</f>
        <v>44859</v>
      </c>
      <c r="B1958" s="17">
        <f>TITRES_STAT!D1961</f>
        <v>11.4542</v>
      </c>
      <c r="C1958" s="2">
        <f t="shared" si="237"/>
        <v>-3.8700000000000401E-2</v>
      </c>
      <c r="D1958" s="2">
        <f t="shared" si="238"/>
        <v>11.525399999999999</v>
      </c>
      <c r="E1958" s="2">
        <f t="shared" si="240"/>
        <v>11.612860000000001</v>
      </c>
      <c r="F1958" s="2">
        <f t="shared" si="241"/>
        <v>11.760285</v>
      </c>
      <c r="G1958" s="2">
        <f t="shared" si="235"/>
        <v>12.081692</v>
      </c>
      <c r="H1958" s="2">
        <f t="shared" si="239"/>
        <v>12.42923950000001</v>
      </c>
      <c r="I1958" s="2">
        <f t="array" ref="I1958">SUMPRODUCT(B1942:B1961, (ROW(B1942:B1961)-ROW(B1942)+1)) / (20*21/2)</f>
        <v>11.593434761904762</v>
      </c>
      <c r="J1958" s="2">
        <f t="shared" si="242"/>
        <v>11.747624244178139</v>
      </c>
      <c r="K1958" s="2">
        <f t="shared" si="236"/>
        <v>11.959406789796068</v>
      </c>
    </row>
    <row r="1959" spans="1:11" ht="13.5" x14ac:dyDescent="0.25">
      <c r="A1959" s="3">
        <f>TITRES_STAT!B1962</f>
        <v>44860</v>
      </c>
      <c r="B1959" s="17">
        <f>TITRES_STAT!D1962</f>
        <v>11.4542</v>
      </c>
      <c r="C1959" s="2">
        <f t="shared" si="237"/>
        <v>0</v>
      </c>
      <c r="D1959" s="2">
        <f t="shared" si="238"/>
        <v>11.502179999999999</v>
      </c>
      <c r="E1959" s="2">
        <f t="shared" si="240"/>
        <v>11.581900000000001</v>
      </c>
      <c r="F1959" s="2">
        <f t="shared" si="241"/>
        <v>11.744804999999999</v>
      </c>
      <c r="G1959" s="2">
        <f t="shared" si="235"/>
        <v>12.066214</v>
      </c>
      <c r="H1959" s="2">
        <f t="shared" si="239"/>
        <v>12.41849300000001</v>
      </c>
      <c r="I1959" s="2">
        <f t="array" ref="I1959">SUMPRODUCT(B1943:B1962, (ROW(B1943:B1962)-ROW(B1943)+1)) / (20*21/2)</f>
        <v>11.570515714285715</v>
      </c>
      <c r="J1959" s="2">
        <f t="shared" si="242"/>
        <v>11.719679078065935</v>
      </c>
      <c r="K1959" s="2">
        <f t="shared" si="236"/>
        <v>11.939594758823674</v>
      </c>
    </row>
    <row r="1960" spans="1:11" ht="13.5" x14ac:dyDescent="0.25">
      <c r="A1960" s="3">
        <f>TITRES_STAT!B1963</f>
        <v>44861</v>
      </c>
      <c r="B1960" s="17">
        <f>TITRES_STAT!D1963</f>
        <v>11.4697</v>
      </c>
      <c r="C1960" s="2">
        <f t="shared" si="237"/>
        <v>1.5499999999999403E-2</v>
      </c>
      <c r="D1960" s="2">
        <f t="shared" si="238"/>
        <v>11.480520000000002</v>
      </c>
      <c r="E1960" s="2">
        <f t="shared" si="240"/>
        <v>11.552490000000002</v>
      </c>
      <c r="F1960" s="2">
        <f t="shared" si="241"/>
        <v>11.714625000000002</v>
      </c>
      <c r="G1960" s="2">
        <f t="shared" si="235"/>
        <v>12.051045999999999</v>
      </c>
      <c r="H1960" s="2">
        <f t="shared" si="239"/>
        <v>12.408009000000011</v>
      </c>
      <c r="I1960" s="2">
        <f t="array" ref="I1960">SUMPRODUCT(B1944:B1963, (ROW(B1944:B1963)-ROW(B1944)+1)) / (20*21/2)</f>
        <v>11.54284142857143</v>
      </c>
      <c r="J1960" s="2">
        <f t="shared" si="242"/>
        <v>11.695871546821561</v>
      </c>
      <c r="K1960" s="2">
        <f t="shared" si="236"/>
        <v>11.92116751337961</v>
      </c>
    </row>
    <row r="1961" spans="1:11" ht="13.5" x14ac:dyDescent="0.25">
      <c r="A1961" s="3">
        <f>TITRES_STAT!B1964</f>
        <v>44862</v>
      </c>
      <c r="B1961" s="17">
        <f>TITRES_STAT!D1964</f>
        <v>11.4542</v>
      </c>
      <c r="C1961" s="2">
        <f t="shared" si="237"/>
        <v>-1.5499999999999403E-2</v>
      </c>
      <c r="D1961" s="2">
        <f t="shared" si="238"/>
        <v>11.465039999999998</v>
      </c>
      <c r="E1961" s="2">
        <f t="shared" si="240"/>
        <v>11.52927</v>
      </c>
      <c r="F1961" s="2">
        <f t="shared" si="241"/>
        <v>11.687150000000003</v>
      </c>
      <c r="G1961" s="2">
        <f t="shared" si="235"/>
        <v>12.035568000000001</v>
      </c>
      <c r="H1961" s="2">
        <f t="shared" si="239"/>
        <v>12.397743000000013</v>
      </c>
      <c r="I1961" s="2">
        <f t="array" ref="I1961">SUMPRODUCT(B1945:B1964, (ROW(B1945:B1964)-ROW(B1945)+1)) / (20*21/2)</f>
        <v>11.511108571428572</v>
      </c>
      <c r="J1961" s="2">
        <f t="shared" si="242"/>
        <v>11.672855209029033</v>
      </c>
      <c r="K1961" s="2">
        <f t="shared" si="236"/>
        <v>11.902855061874527</v>
      </c>
    </row>
    <row r="1962" spans="1:11" ht="13.5" x14ac:dyDescent="0.25">
      <c r="A1962" s="3">
        <f>TITRES_STAT!B1965</f>
        <v>44865</v>
      </c>
      <c r="B1962" s="17">
        <f>TITRES_STAT!D1965</f>
        <v>11.4465</v>
      </c>
      <c r="C1962" s="2">
        <f t="shared" si="237"/>
        <v>-7.6999999999998181E-3</v>
      </c>
      <c r="D1962" s="2">
        <f t="shared" si="238"/>
        <v>11.455760000000001</v>
      </c>
      <c r="E1962" s="2">
        <f t="shared" si="240"/>
        <v>11.513020000000001</v>
      </c>
      <c r="F1962" s="2">
        <f t="shared" si="241"/>
        <v>11.659680000000003</v>
      </c>
      <c r="G1962" s="2">
        <f t="shared" si="235"/>
        <v>12.018388</v>
      </c>
      <c r="H1962" s="2">
        <f t="shared" si="239"/>
        <v>12.387623500000011</v>
      </c>
      <c r="I1962" s="2">
        <f t="array" ref="I1962">SUMPRODUCT(B1946:B1965, (ROW(B1946:B1965)-ROW(B1946)+1)) / (20*21/2)</f>
        <v>11.466844285714286</v>
      </c>
      <c r="J1962" s="2">
        <f t="shared" si="242"/>
        <v>11.651297570073886</v>
      </c>
      <c r="K1962" s="2">
        <f t="shared" si="236"/>
        <v>11.884958784938272</v>
      </c>
    </row>
    <row r="1963" spans="1:11" ht="13.5" x14ac:dyDescent="0.25">
      <c r="A1963" s="3">
        <f>TITRES_STAT!B1966</f>
        <v>44866</v>
      </c>
      <c r="B1963" s="17">
        <f>TITRES_STAT!D1966</f>
        <v>11.3691</v>
      </c>
      <c r="C1963" s="2">
        <f t="shared" si="237"/>
        <v>-7.7400000000000801E-2</v>
      </c>
      <c r="D1963" s="2">
        <f t="shared" si="238"/>
        <v>11.438740000000001</v>
      </c>
      <c r="E1963" s="2">
        <f t="shared" si="240"/>
        <v>11.48207</v>
      </c>
      <c r="F1963" s="2">
        <f t="shared" si="241"/>
        <v>11.632595</v>
      </c>
      <c r="G1963" s="2">
        <f t="shared" si="235"/>
        <v>12.000433999999998</v>
      </c>
      <c r="H1963" s="2">
        <f t="shared" si="239"/>
        <v>12.377117000000009</v>
      </c>
      <c r="I1963" s="2">
        <f t="array" ref="I1963">SUMPRODUCT(B1947:B1966, (ROW(B1947:B1966)-ROW(B1947)+1)) / (20*21/2)</f>
        <v>11.419115238095239</v>
      </c>
      <c r="J1963" s="2">
        <f t="shared" si="242"/>
        <v>11.62442161101923</v>
      </c>
      <c r="K1963" s="2">
        <f t="shared" si="236"/>
        <v>11.864729028666183</v>
      </c>
    </row>
    <row r="1964" spans="1:11" ht="13.5" x14ac:dyDescent="0.25">
      <c r="A1964" s="3">
        <f>TITRES_STAT!B1967</f>
        <v>44867</v>
      </c>
      <c r="B1964" s="17">
        <f>TITRES_STAT!D1967</f>
        <v>11.2994</v>
      </c>
      <c r="C1964" s="2">
        <f t="shared" si="237"/>
        <v>-6.9699999999999207E-2</v>
      </c>
      <c r="D1964" s="2">
        <f t="shared" si="238"/>
        <v>11.407780000000001</v>
      </c>
      <c r="E1964" s="2">
        <f t="shared" si="240"/>
        <v>11.454980000000001</v>
      </c>
      <c r="F1964" s="2">
        <f t="shared" si="241"/>
        <v>11.609375</v>
      </c>
      <c r="G1964" s="2">
        <f t="shared" si="235"/>
        <v>11.980311999999996</v>
      </c>
      <c r="H1964" s="2">
        <f t="shared" si="239"/>
        <v>12.366114000000014</v>
      </c>
      <c r="I1964" s="2">
        <f t="array" ref="I1964">SUMPRODUCT(B1948:B1967, (ROW(B1948:B1967)-ROW(B1948)+1)) / (20*21/2)</f>
        <v>11.366671904761905</v>
      </c>
      <c r="J1964" s="2">
        <f t="shared" si="242"/>
        <v>11.593467171874542</v>
      </c>
      <c r="K1964" s="2">
        <f t="shared" si="236"/>
        <v>11.842559262836136</v>
      </c>
    </row>
    <row r="1965" spans="1:11" ht="13.5" x14ac:dyDescent="0.25">
      <c r="A1965" s="3">
        <f>TITRES_STAT!B1968</f>
        <v>44868</v>
      </c>
      <c r="B1965" s="17">
        <f>TITRES_STAT!D1968</f>
        <v>11.144600000000001</v>
      </c>
      <c r="C1965" s="2">
        <f t="shared" si="237"/>
        <v>-0.15479999999999983</v>
      </c>
      <c r="D1965" s="2">
        <f t="shared" si="238"/>
        <v>11.342760000000002</v>
      </c>
      <c r="E1965" s="2">
        <f t="shared" si="240"/>
        <v>11.411640000000002</v>
      </c>
      <c r="F1965" s="2">
        <f t="shared" si="241"/>
        <v>11.568355</v>
      </c>
      <c r="G1965" s="2">
        <f t="shared" si="235"/>
        <v>11.952603999999997</v>
      </c>
      <c r="H1965" s="2">
        <f t="shared" si="239"/>
        <v>12.354226000000015</v>
      </c>
      <c r="I1965" s="2">
        <f t="array" ref="I1965">SUMPRODUCT(B1949:B1968, (ROW(B1949:B1968)-ROW(B1949)+1)) / (20*21/2)</f>
        <v>11.304862380952381</v>
      </c>
      <c r="J1965" s="2">
        <f t="shared" si="242"/>
        <v>11.550717917410299</v>
      </c>
      <c r="K1965" s="2">
        <f t="shared" si="236"/>
        <v>11.815188311352367</v>
      </c>
    </row>
    <row r="1966" spans="1:11" ht="13.5" x14ac:dyDescent="0.25">
      <c r="A1966" s="3">
        <f>TITRES_STAT!B1969</f>
        <v>44869</v>
      </c>
      <c r="B1966" s="17">
        <f>TITRES_STAT!D1969</f>
        <v>11.0672</v>
      </c>
      <c r="C1966" s="2">
        <f t="shared" si="237"/>
        <v>-7.7400000000000801E-2</v>
      </c>
      <c r="D1966" s="2">
        <f t="shared" si="238"/>
        <v>11.265360000000001</v>
      </c>
      <c r="E1966" s="2">
        <f t="shared" si="240"/>
        <v>11.3652</v>
      </c>
      <c r="F1966" s="2">
        <f t="shared" si="241"/>
        <v>11.532755</v>
      </c>
      <c r="G1966" s="2">
        <f t="shared" si="235"/>
        <v>11.924895999999997</v>
      </c>
      <c r="H1966" s="2">
        <f t="shared" si="239"/>
        <v>12.341951000000012</v>
      </c>
      <c r="I1966" s="2">
        <f t="array" ref="I1966">SUMPRODUCT(B1950:B1969, (ROW(B1950:B1969)-ROW(B1950)+1)) / (20*21/2)</f>
        <v>11.233221428571429</v>
      </c>
      <c r="J1966" s="2">
        <f t="shared" si="242"/>
        <v>11.504668591942654</v>
      </c>
      <c r="K1966" s="2">
        <f t="shared" si="236"/>
        <v>11.785855436397373</v>
      </c>
    </row>
    <row r="1967" spans="1:11" ht="13.5" x14ac:dyDescent="0.25">
      <c r="A1967" s="3">
        <f>TITRES_STAT!B1970</f>
        <v>44872</v>
      </c>
      <c r="B1967" s="17">
        <f>TITRES_STAT!D1970</f>
        <v>10.982100000000001</v>
      </c>
      <c r="C1967" s="2">
        <f t="shared" si="237"/>
        <v>-8.5099999999998843E-2</v>
      </c>
      <c r="D1967" s="2">
        <f t="shared" si="238"/>
        <v>11.172480000000002</v>
      </c>
      <c r="E1967" s="2">
        <f t="shared" si="240"/>
        <v>11.314120000000001</v>
      </c>
      <c r="F1967" s="2">
        <f t="shared" si="241"/>
        <v>11.484</v>
      </c>
      <c r="G1967" s="2">
        <f t="shared" si="235"/>
        <v>11.897653999999998</v>
      </c>
      <c r="H1967" s="2">
        <f t="shared" si="239"/>
        <v>12.328437000000015</v>
      </c>
      <c r="I1967" s="2">
        <f t="array" ref="I1967">SUMPRODUCT(B1951:B1970, (ROW(B1951:B1970)-ROW(B1951)+1)) / (20*21/2)</f>
        <v>11.166740000000003</v>
      </c>
      <c r="J1967" s="2">
        <f t="shared" si="242"/>
        <v>11.454900154614782</v>
      </c>
      <c r="K1967" s="2">
        <f t="shared" si="236"/>
        <v>11.754335615362182</v>
      </c>
    </row>
    <row r="1968" spans="1:11" ht="13.5" x14ac:dyDescent="0.25">
      <c r="A1968" s="3">
        <f>TITRES_STAT!B1971</f>
        <v>44873</v>
      </c>
      <c r="B1968" s="17">
        <f>TITRES_STAT!D1971</f>
        <v>10.835000000000001</v>
      </c>
      <c r="C1968" s="2">
        <f t="shared" si="237"/>
        <v>-0.14710000000000001</v>
      </c>
      <c r="D1968" s="2">
        <f t="shared" si="238"/>
        <v>11.065660000000001</v>
      </c>
      <c r="E1968" s="2">
        <f t="shared" si="240"/>
        <v>11.252200000000002</v>
      </c>
      <c r="F1968" s="2">
        <f t="shared" si="241"/>
        <v>11.432530000000002</v>
      </c>
      <c r="G1968" s="2">
        <f t="shared" si="235"/>
        <v>11.866695999999997</v>
      </c>
      <c r="H1968" s="2">
        <f t="shared" si="239"/>
        <v>12.314187500000017</v>
      </c>
      <c r="I1968" s="2">
        <f t="array" ref="I1968">SUMPRODUCT(B1952:B1971, (ROW(B1952:B1971)-ROW(B1952)+1)) / (20*21/2)</f>
        <v>11.099513333333334</v>
      </c>
      <c r="J1968" s="2">
        <f t="shared" si="242"/>
        <v>11.395862044651469</v>
      </c>
      <c r="K1968" s="2">
        <f t="shared" si="236"/>
        <v>11.718283238289157</v>
      </c>
    </row>
    <row r="1969" spans="1:11" ht="13.5" x14ac:dyDescent="0.25">
      <c r="A1969" s="3">
        <f>TITRES_STAT!B1972</f>
        <v>44874</v>
      </c>
      <c r="B1969" s="17">
        <f>TITRES_STAT!D1972</f>
        <v>10.680300000000001</v>
      </c>
      <c r="C1969" s="2">
        <f t="shared" si="237"/>
        <v>-0.15470000000000006</v>
      </c>
      <c r="D1969" s="2">
        <f t="shared" si="238"/>
        <v>10.941840000000001</v>
      </c>
      <c r="E1969" s="2">
        <f t="shared" si="240"/>
        <v>11.174810000000001</v>
      </c>
      <c r="F1969" s="2">
        <f t="shared" si="241"/>
        <v>11.378355000000001</v>
      </c>
      <c r="G1969" s="2">
        <f t="shared" si="235"/>
        <v>11.832643999999998</v>
      </c>
      <c r="H1969" s="2">
        <f t="shared" si="239"/>
        <v>12.299608500000016</v>
      </c>
      <c r="I1969" s="2">
        <f t="array" ref="I1969">SUMPRODUCT(B1953:B1972, (ROW(B1953:B1972)-ROW(B1953)+1)) / (20*21/2)</f>
        <v>11.03590619047619</v>
      </c>
      <c r="J1969" s="2">
        <f t="shared" si="242"/>
        <v>11.327713278494187</v>
      </c>
      <c r="K1969" s="2">
        <f t="shared" si="236"/>
        <v>11.677578013258209</v>
      </c>
    </row>
    <row r="1970" spans="1:11" ht="13.5" x14ac:dyDescent="0.25">
      <c r="A1970" s="3">
        <f>TITRES_STAT!B1973</f>
        <v>44875</v>
      </c>
      <c r="B1970" s="17">
        <f>TITRES_STAT!D1973</f>
        <v>10.680300000000001</v>
      </c>
      <c r="C1970" s="2">
        <f t="shared" si="237"/>
        <v>0</v>
      </c>
      <c r="D1970" s="2">
        <f t="shared" si="238"/>
        <v>10.848980000000001</v>
      </c>
      <c r="E1970" s="2">
        <f t="shared" si="240"/>
        <v>11.095870000000001</v>
      </c>
      <c r="F1970" s="2">
        <f t="shared" si="241"/>
        <v>11.32418</v>
      </c>
      <c r="G1970" s="2">
        <f t="shared" ref="G1970:G2033" si="243">AVERAGE(B1921:B1970)</f>
        <v>11.798591999999996</v>
      </c>
      <c r="H1970" s="2">
        <f t="shared" si="239"/>
        <v>12.285584000000018</v>
      </c>
      <c r="I1970" s="2">
        <f t="array" ref="I1970">SUMPRODUCT(B1954:B1973, (ROW(B1954:B1973)-ROW(B1954)+1)) / (20*21/2)</f>
        <v>10.966032857142856</v>
      </c>
      <c r="J1970" s="2">
        <f t="shared" si="242"/>
        <v>11.26605487101855</v>
      </c>
      <c r="K1970" s="2">
        <f t="shared" si="236"/>
        <v>11.63846907156181</v>
      </c>
    </row>
    <row r="1971" spans="1:11" ht="13.5" x14ac:dyDescent="0.25">
      <c r="A1971" s="3">
        <f>TITRES_STAT!B1974</f>
        <v>44876</v>
      </c>
      <c r="B1971" s="17">
        <f>TITRES_STAT!D1974</f>
        <v>10.6183</v>
      </c>
      <c r="C1971" s="2">
        <f t="shared" si="237"/>
        <v>-6.2000000000001165E-2</v>
      </c>
      <c r="D1971" s="2">
        <f t="shared" si="238"/>
        <v>10.759200000000002</v>
      </c>
      <c r="E1971" s="2">
        <f t="shared" si="240"/>
        <v>11.012280000000001</v>
      </c>
      <c r="F1971" s="2">
        <f t="shared" si="241"/>
        <v>11.270775</v>
      </c>
      <c r="G1971" s="2">
        <f t="shared" si="243"/>
        <v>11.763299999999997</v>
      </c>
      <c r="H1971" s="2">
        <f t="shared" si="239"/>
        <v>12.270843000000015</v>
      </c>
      <c r="I1971" s="2">
        <f t="array" ref="I1971">SUMPRODUCT(B1955:B1974, (ROW(B1955:B1974)-ROW(B1955)+1)) / (20*21/2)</f>
        <v>10.890777619047618</v>
      </c>
      <c r="J1971" s="2">
        <f t="shared" si="242"/>
        <v>11.204363930921545</v>
      </c>
      <c r="K1971" s="2">
        <f t="shared" ref="K1971:K2034" si="244">$K$4*B1971+(1-$K$4)*K1970</f>
        <v>11.598462441304482</v>
      </c>
    </row>
    <row r="1972" spans="1:11" ht="13.5" x14ac:dyDescent="0.25">
      <c r="A1972" s="3">
        <f>TITRES_STAT!B1975</f>
        <v>44879</v>
      </c>
      <c r="B1972" s="17">
        <f>TITRES_STAT!D1975</f>
        <v>10.6029</v>
      </c>
      <c r="C1972" s="2">
        <f t="shared" si="237"/>
        <v>-1.5399999999999636E-2</v>
      </c>
      <c r="D1972" s="2">
        <f t="shared" si="238"/>
        <v>10.68336</v>
      </c>
      <c r="E1972" s="2">
        <f t="shared" si="240"/>
        <v>10.927920000000004</v>
      </c>
      <c r="F1972" s="2">
        <f t="shared" si="241"/>
        <v>11.220469999999999</v>
      </c>
      <c r="G1972" s="2">
        <f t="shared" si="243"/>
        <v>11.727699999999997</v>
      </c>
      <c r="H1972" s="2">
        <f t="shared" si="239"/>
        <v>12.256062000000016</v>
      </c>
      <c r="I1972" s="2">
        <f t="array" ref="I1972">SUMPRODUCT(B1956:B1975, (ROW(B1956:B1975)-ROW(B1956)+1)) / (20*21/2)</f>
        <v>10.821234761904764</v>
      </c>
      <c r="J1972" s="2">
        <f t="shared" si="242"/>
        <v>11.147081651786159</v>
      </c>
      <c r="K1972" s="2">
        <f t="shared" si="244"/>
        <v>11.559420776939602</v>
      </c>
    </row>
    <row r="1973" spans="1:11" ht="13.5" x14ac:dyDescent="0.25">
      <c r="A1973" s="3">
        <f>TITRES_STAT!B1976</f>
        <v>44880</v>
      </c>
      <c r="B1973" s="17">
        <f>TITRES_STAT!D1976</f>
        <v>10.486800000000001</v>
      </c>
      <c r="C1973" s="2">
        <f t="shared" si="237"/>
        <v>-0.11609999999999943</v>
      </c>
      <c r="D1973" s="2">
        <f t="shared" si="238"/>
        <v>10.613720000000001</v>
      </c>
      <c r="E1973" s="2">
        <f t="shared" si="240"/>
        <v>10.839690000000001</v>
      </c>
      <c r="F1973" s="2">
        <f t="shared" si="241"/>
        <v>11.160880000000001</v>
      </c>
      <c r="G1973" s="2">
        <f t="shared" si="243"/>
        <v>11.690552</v>
      </c>
      <c r="H1973" s="2">
        <f t="shared" si="239"/>
        <v>12.241921000000016</v>
      </c>
      <c r="I1973" s="2">
        <f t="array" ref="I1973">SUMPRODUCT(B1957:B1976, (ROW(B1957:B1976)-ROW(B1957)+1)) / (20*21/2)</f>
        <v>10.753755238095238</v>
      </c>
      <c r="J1973" s="2">
        <f t="shared" si="242"/>
        <v>11.084197684949384</v>
      </c>
      <c r="K1973" s="2">
        <f t="shared" si="244"/>
        <v>11.517357217059617</v>
      </c>
    </row>
    <row r="1974" spans="1:11" ht="13.5" x14ac:dyDescent="0.25">
      <c r="A1974" s="3">
        <f>TITRES_STAT!B1977</f>
        <v>44881</v>
      </c>
      <c r="B1974" s="17">
        <f>TITRES_STAT!D1977</f>
        <v>10.370699999999999</v>
      </c>
      <c r="C1974" s="2">
        <f t="shared" si="237"/>
        <v>-0.1161000000000012</v>
      </c>
      <c r="D1974" s="2">
        <f t="shared" si="238"/>
        <v>10.5518</v>
      </c>
      <c r="E1974" s="2">
        <f t="shared" si="240"/>
        <v>10.746820000000001</v>
      </c>
      <c r="F1974" s="2">
        <f t="shared" si="241"/>
        <v>11.100899999999999</v>
      </c>
      <c r="G1974" s="2">
        <f t="shared" si="243"/>
        <v>11.650308000000001</v>
      </c>
      <c r="H1974" s="2">
        <f t="shared" si="239"/>
        <v>12.226829500000015</v>
      </c>
      <c r="I1974" s="2">
        <f t="array" ref="I1974">SUMPRODUCT(B1958:B1977, (ROW(B1958:B1977)-ROW(B1958)+1)) / (20*21/2)</f>
        <v>10.694197619047618</v>
      </c>
      <c r="J1974" s="2">
        <f t="shared" si="242"/>
        <v>11.016245524478014</v>
      </c>
      <c r="K1974" s="2">
        <f t="shared" si="244"/>
        <v>11.472390267371004</v>
      </c>
    </row>
    <row r="1975" spans="1:11" ht="13.5" x14ac:dyDescent="0.25">
      <c r="A1975" s="3">
        <f>TITRES_STAT!B1978</f>
        <v>44882</v>
      </c>
      <c r="B1975" s="17">
        <f>TITRES_STAT!D1978</f>
        <v>10.370699999999999</v>
      </c>
      <c r="C1975" s="2">
        <f t="shared" si="237"/>
        <v>0</v>
      </c>
      <c r="D1975" s="2">
        <f t="shared" si="238"/>
        <v>10.489879999999999</v>
      </c>
      <c r="E1975" s="2">
        <f t="shared" si="240"/>
        <v>10.669430000000002</v>
      </c>
      <c r="F1975" s="2">
        <f t="shared" si="241"/>
        <v>11.040535</v>
      </c>
      <c r="G1975" s="2">
        <f t="shared" si="243"/>
        <v>11.612386000000001</v>
      </c>
      <c r="H1975" s="2">
        <f t="shared" si="239"/>
        <v>12.211405000000015</v>
      </c>
      <c r="I1975" s="2">
        <f t="array" ref="I1975">SUMPRODUCT(B1959:B1978, (ROW(B1959:B1978)-ROW(B1959)+1)) / (20*21/2)</f>
        <v>10.641533809523809</v>
      </c>
      <c r="J1975" s="2">
        <f t="shared" si="242"/>
        <v>10.95476499833725</v>
      </c>
      <c r="K1975" s="2">
        <f t="shared" si="244"/>
        <v>11.429186727474102</v>
      </c>
    </row>
    <row r="1976" spans="1:11" ht="13.5" x14ac:dyDescent="0.25">
      <c r="A1976" s="3">
        <f>TITRES_STAT!B1979</f>
        <v>44883</v>
      </c>
      <c r="B1976" s="17">
        <f>TITRES_STAT!D1979</f>
        <v>10.332000000000001</v>
      </c>
      <c r="C1976" s="2">
        <f t="shared" si="237"/>
        <v>-3.8699999999998624E-2</v>
      </c>
      <c r="D1976" s="2">
        <f t="shared" si="238"/>
        <v>10.43262</v>
      </c>
      <c r="E1976" s="2">
        <f t="shared" si="240"/>
        <v>10.59591</v>
      </c>
      <c r="F1976" s="2">
        <f t="shared" si="241"/>
        <v>10.980554999999999</v>
      </c>
      <c r="G1976" s="2">
        <f t="shared" si="243"/>
        <v>11.574307999999998</v>
      </c>
      <c r="H1976" s="2">
        <f t="shared" si="239"/>
        <v>12.196416000000015</v>
      </c>
      <c r="I1976" s="2">
        <f t="array" ref="I1976">SUMPRODUCT(B1960:B1979, (ROW(B1960:B1979)-ROW(B1960)+1)) / (20*21/2)</f>
        <v>10.592553333333333</v>
      </c>
      <c r="J1976" s="2">
        <f t="shared" si="242"/>
        <v>10.895454046114654</v>
      </c>
      <c r="K1976" s="2">
        <f t="shared" si="244"/>
        <v>11.386159796984922</v>
      </c>
    </row>
    <row r="1977" spans="1:11" ht="13.5" x14ac:dyDescent="0.25">
      <c r="A1977" s="3">
        <f>TITRES_STAT!B1980</f>
        <v>44886</v>
      </c>
      <c r="B1977" s="17">
        <f>TITRES_STAT!D1980</f>
        <v>10.3552</v>
      </c>
      <c r="C1977" s="2">
        <f t="shared" si="237"/>
        <v>2.3199999999999221E-2</v>
      </c>
      <c r="D1977" s="2">
        <f t="shared" si="238"/>
        <v>10.383080000000001</v>
      </c>
      <c r="E1977" s="2">
        <f t="shared" si="240"/>
        <v>10.53322</v>
      </c>
      <c r="F1977" s="2">
        <f t="shared" si="241"/>
        <v>10.923669999999998</v>
      </c>
      <c r="G1977" s="2">
        <f t="shared" si="243"/>
        <v>11.536076000000001</v>
      </c>
      <c r="H1977" s="2">
        <f t="shared" si="239"/>
        <v>12.181284000000014</v>
      </c>
      <c r="I1977" s="2">
        <f t="array" ref="I1977">SUMPRODUCT(B1961:B1980, (ROW(B1961:B1980)-ROW(B1961)+1)) / (20*21/2)</f>
        <v>10.546596666666666</v>
      </c>
      <c r="J1977" s="2">
        <f t="shared" si="242"/>
        <v>10.844001279818022</v>
      </c>
      <c r="K1977" s="2">
        <f t="shared" si="244"/>
        <v>11.345730001024728</v>
      </c>
    </row>
    <row r="1978" spans="1:11" ht="13.5" x14ac:dyDescent="0.25">
      <c r="A1978" s="3">
        <f>TITRES_STAT!B1981</f>
        <v>44887</v>
      </c>
      <c r="B1978" s="17">
        <f>TITRES_STAT!D1981</f>
        <v>10.370699999999999</v>
      </c>
      <c r="C1978" s="2">
        <f t="shared" si="237"/>
        <v>1.5499999999999403E-2</v>
      </c>
      <c r="D1978" s="2">
        <f t="shared" si="238"/>
        <v>10.359860000000001</v>
      </c>
      <c r="E1978" s="2">
        <f t="shared" si="240"/>
        <v>10.486789999999999</v>
      </c>
      <c r="F1978" s="2">
        <f t="shared" si="241"/>
        <v>10.869495000000001</v>
      </c>
      <c r="G1978" s="2">
        <f t="shared" si="243"/>
        <v>11.497689999999999</v>
      </c>
      <c r="H1978" s="2">
        <f t="shared" si="239"/>
        <v>12.166377500000012</v>
      </c>
      <c r="I1978" s="2">
        <f t="array" ref="I1978">SUMPRODUCT(B1962:B1981, (ROW(B1962:B1981)-ROW(B1962)+1)) / (20*21/2)</f>
        <v>10.508267142857141</v>
      </c>
      <c r="J1978" s="2">
        <f t="shared" si="242"/>
        <v>10.798924967454401</v>
      </c>
      <c r="K1978" s="2">
        <f t="shared" si="244"/>
        <v>11.307493530396307</v>
      </c>
    </row>
    <row r="1979" spans="1:11" ht="13.5" x14ac:dyDescent="0.25">
      <c r="A1979" s="3">
        <f>TITRES_STAT!B1982</f>
        <v>44888</v>
      </c>
      <c r="B1979" s="17">
        <f>TITRES_STAT!D1982</f>
        <v>10.3552</v>
      </c>
      <c r="C1979" s="2">
        <f t="shared" si="237"/>
        <v>-1.5499999999999403E-2</v>
      </c>
      <c r="D1979" s="2">
        <f t="shared" si="238"/>
        <v>10.35676</v>
      </c>
      <c r="E1979" s="2">
        <f t="shared" si="240"/>
        <v>10.454280000000001</v>
      </c>
      <c r="F1979" s="2">
        <f t="shared" si="241"/>
        <v>10.814544999999999</v>
      </c>
      <c r="G1979" s="2">
        <f t="shared" si="243"/>
        <v>11.459458</v>
      </c>
      <c r="H1979" s="2">
        <f t="shared" si="239"/>
        <v>12.150912500000011</v>
      </c>
      <c r="I1979" s="2">
        <f t="array" ref="I1979">SUMPRODUCT(B1963:B1982, (ROW(B1963:B1982)-ROW(B1963)+1)) / (20*21/2)</f>
        <v>10.487704285714287</v>
      </c>
      <c r="J1979" s="2">
        <f t="shared" si="242"/>
        <v>10.756665446744458</v>
      </c>
      <c r="K1979" s="2">
        <f t="shared" si="244"/>
        <v>11.27014868606704</v>
      </c>
    </row>
    <row r="1980" spans="1:11" ht="13.5" x14ac:dyDescent="0.25">
      <c r="A1980" s="3">
        <f>TITRES_STAT!B1983</f>
        <v>44889</v>
      </c>
      <c r="B1980" s="17">
        <f>TITRES_STAT!D1983</f>
        <v>10.332000000000001</v>
      </c>
      <c r="C1980" s="2">
        <f t="shared" si="237"/>
        <v>-2.3199999999999221E-2</v>
      </c>
      <c r="D1980" s="2">
        <f t="shared" si="238"/>
        <v>10.349019999999999</v>
      </c>
      <c r="E1980" s="2">
        <f t="shared" si="240"/>
        <v>10.419450000000001</v>
      </c>
      <c r="F1980" s="2">
        <f t="shared" si="241"/>
        <v>10.75766</v>
      </c>
      <c r="G1980" s="2">
        <f t="shared" si="243"/>
        <v>11.420605999999999</v>
      </c>
      <c r="H1980" s="2">
        <f t="shared" si="239"/>
        <v>12.135368500000011</v>
      </c>
      <c r="I1980" s="2">
        <f t="array" ref="I1980">SUMPRODUCT(B1964:B1983, (ROW(B1964:B1983)-ROW(B1964)+1)) / (20*21/2)</f>
        <v>10.460654285714286</v>
      </c>
      <c r="J1980" s="2">
        <f t="shared" si="242"/>
        <v>10.716221118483082</v>
      </c>
      <c r="K1980" s="2">
        <f t="shared" si="244"/>
        <v>11.233358541515393</v>
      </c>
    </row>
    <row r="1981" spans="1:11" ht="13.5" x14ac:dyDescent="0.25">
      <c r="A1981" s="3">
        <f>TITRES_STAT!B1984</f>
        <v>44890</v>
      </c>
      <c r="B1981" s="17">
        <f>TITRES_STAT!D1984</f>
        <v>10.3552</v>
      </c>
      <c r="C1981" s="2">
        <f t="shared" si="237"/>
        <v>2.3199999999999221E-2</v>
      </c>
      <c r="D1981" s="2">
        <f t="shared" si="238"/>
        <v>10.35366</v>
      </c>
      <c r="E1981" s="2">
        <f t="shared" si="240"/>
        <v>10.393139999999999</v>
      </c>
      <c r="F1981" s="2">
        <f t="shared" si="241"/>
        <v>10.70271</v>
      </c>
      <c r="G1981" s="2">
        <f t="shared" si="243"/>
        <v>11.381753999999999</v>
      </c>
      <c r="H1981" s="2">
        <f t="shared" si="239"/>
        <v>12.119644500000014</v>
      </c>
      <c r="I1981" s="2">
        <f t="array" ref="I1981">SUMPRODUCT(B1965:B1984, (ROW(B1965:B1984)-ROW(B1965)+1)) / (20*21/2)</f>
        <v>10.432463333333335</v>
      </c>
      <c r="J1981" s="2">
        <f t="shared" si="242"/>
        <v>10.681838154818028</v>
      </c>
      <c r="K1981" s="2">
        <f t="shared" si="244"/>
        <v>11.198920951652045</v>
      </c>
    </row>
    <row r="1982" spans="1:11" ht="13.5" x14ac:dyDescent="0.25">
      <c r="A1982" s="3">
        <f>TITRES_STAT!B1985</f>
        <v>44893</v>
      </c>
      <c r="B1982" s="17">
        <f>TITRES_STAT!D1985</f>
        <v>10.486800000000001</v>
      </c>
      <c r="C1982" s="2">
        <f t="shared" si="237"/>
        <v>0.13160000000000061</v>
      </c>
      <c r="D1982" s="2">
        <f t="shared" si="238"/>
        <v>10.37998</v>
      </c>
      <c r="E1982" s="2">
        <f t="shared" si="240"/>
        <v>10.38153</v>
      </c>
      <c r="F1982" s="2">
        <f t="shared" si="241"/>
        <v>10.654724999999999</v>
      </c>
      <c r="G1982" s="2">
        <f t="shared" si="243"/>
        <v>11.345689999999999</v>
      </c>
      <c r="H1982" s="2">
        <f t="shared" si="239"/>
        <v>12.104800500000012</v>
      </c>
      <c r="I1982" s="2">
        <f t="array" ref="I1982">SUMPRODUCT(B1966:B1985, (ROW(B1966:B1985)-ROW(B1966)+1)) / (20*21/2)</f>
        <v>10.400141904761904</v>
      </c>
      <c r="J1982" s="2">
        <f t="shared" si="242"/>
        <v>10.663263092454407</v>
      </c>
      <c r="K1982" s="2">
        <f t="shared" si="244"/>
        <v>11.170994639822553</v>
      </c>
    </row>
    <row r="1983" spans="1:11" ht="13.5" x14ac:dyDescent="0.25">
      <c r="A1983" s="3">
        <f>TITRES_STAT!B1986</f>
        <v>44894</v>
      </c>
      <c r="B1983" s="17">
        <f>TITRES_STAT!D1986</f>
        <v>10.370699999999999</v>
      </c>
      <c r="C1983" s="2">
        <f t="shared" si="237"/>
        <v>-0.1161000000000012</v>
      </c>
      <c r="D1983" s="2">
        <f t="shared" si="238"/>
        <v>10.37998</v>
      </c>
      <c r="E1983" s="2">
        <f t="shared" si="240"/>
        <v>10.36992</v>
      </c>
      <c r="F1983" s="2">
        <f t="shared" si="241"/>
        <v>10.604804999999999</v>
      </c>
      <c r="G1983" s="2">
        <f t="shared" si="243"/>
        <v>11.307303999999998</v>
      </c>
      <c r="H1983" s="2">
        <f t="shared" si="239"/>
        <v>12.089413000000011</v>
      </c>
      <c r="I1983" s="2">
        <f t="array" ref="I1983">SUMPRODUCT(B1967:B1986, (ROW(B1967:B1986)-ROW(B1967)+1)) / (20*21/2)</f>
        <v>10.382557142857143</v>
      </c>
      <c r="J1983" s="2">
        <f t="shared" si="242"/>
        <v>10.635399940792082</v>
      </c>
      <c r="K1983" s="2">
        <f t="shared" si="244"/>
        <v>11.139610536300099</v>
      </c>
    </row>
    <row r="1984" spans="1:11" ht="13.5" x14ac:dyDescent="0.25">
      <c r="A1984" s="3">
        <f>TITRES_STAT!B1987</f>
        <v>44895</v>
      </c>
      <c r="B1984" s="17">
        <f>TITRES_STAT!D1987</f>
        <v>10.3088</v>
      </c>
      <c r="C1984" s="2">
        <f t="shared" si="237"/>
        <v>-6.1899999999999622E-2</v>
      </c>
      <c r="D1984" s="2">
        <f t="shared" si="238"/>
        <v>10.370699999999999</v>
      </c>
      <c r="E1984" s="2">
        <f t="shared" si="240"/>
        <v>10.36373</v>
      </c>
      <c r="F1984" s="2">
        <f t="shared" si="241"/>
        <v>10.555274999999998</v>
      </c>
      <c r="G1984" s="2">
        <f t="shared" si="243"/>
        <v>11.26768</v>
      </c>
      <c r="H1984" s="2">
        <f t="shared" si="239"/>
        <v>12.073753000000009</v>
      </c>
      <c r="I1984" s="2">
        <f t="array" ref="I1984">SUMPRODUCT(B1968:B1987, (ROW(B1968:B1987)-ROW(B1968)+1)) / (20*21/2)</f>
        <v>10.354510476190477</v>
      </c>
      <c r="J1984" s="2">
        <f t="shared" si="242"/>
        <v>10.604295184526169</v>
      </c>
      <c r="K1984" s="2">
        <f t="shared" si="244"/>
        <v>11.107029730954997</v>
      </c>
    </row>
    <row r="1985" spans="1:11" ht="13.5" x14ac:dyDescent="0.25">
      <c r="A1985" s="3">
        <f>TITRES_STAT!B1988</f>
        <v>44896</v>
      </c>
      <c r="B1985" s="17">
        <f>TITRES_STAT!D1988</f>
        <v>10.2159</v>
      </c>
      <c r="C1985" s="2">
        <f t="shared" si="237"/>
        <v>-9.2900000000000205E-2</v>
      </c>
      <c r="D1985" s="2">
        <f t="shared" si="238"/>
        <v>10.347479999999999</v>
      </c>
      <c r="E1985" s="2">
        <f t="shared" si="240"/>
        <v>10.348250000000002</v>
      </c>
      <c r="F1985" s="2">
        <f t="shared" si="241"/>
        <v>10.508839999999999</v>
      </c>
      <c r="G1985" s="2">
        <f t="shared" si="243"/>
        <v>11.226198000000002</v>
      </c>
      <c r="H1985" s="2">
        <f t="shared" si="239"/>
        <v>12.057628500000011</v>
      </c>
      <c r="I1985" s="2">
        <f t="array" ref="I1985">SUMPRODUCT(B1969:B1988, (ROW(B1969:B1988)-ROW(B1969)+1)) / (20*21/2)</f>
        <v>10.326610952380953</v>
      </c>
      <c r="J1985" s="2">
        <f t="shared" si="242"/>
        <v>10.567305166952249</v>
      </c>
      <c r="K1985" s="2">
        <f t="shared" si="244"/>
        <v>11.072083466995979</v>
      </c>
    </row>
    <row r="1986" spans="1:11" ht="13.5" x14ac:dyDescent="0.25">
      <c r="A1986" s="3">
        <f>TITRES_STAT!B1989</f>
        <v>44897</v>
      </c>
      <c r="B1986" s="17">
        <f>TITRES_STAT!D1989</f>
        <v>10.324199999999999</v>
      </c>
      <c r="C1986" s="2">
        <f t="shared" si="237"/>
        <v>0.10829999999999984</v>
      </c>
      <c r="D1986" s="2">
        <f t="shared" si="238"/>
        <v>10.341279999999999</v>
      </c>
      <c r="E1986" s="2">
        <f t="shared" si="240"/>
        <v>10.347470000000001</v>
      </c>
      <c r="F1986" s="2">
        <f t="shared" si="241"/>
        <v>10.471689999999999</v>
      </c>
      <c r="G1986" s="2">
        <f t="shared" si="243"/>
        <v>11.189048</v>
      </c>
      <c r="H1986" s="2">
        <f t="shared" si="239"/>
        <v>12.042674500000009</v>
      </c>
      <c r="I1986" s="2">
        <f t="array" ref="I1986">SUMPRODUCT(B1970:B1989, (ROW(B1970:B1989)-ROW(B1970)+1)) / (20*21/2)</f>
        <v>10.304980476190476</v>
      </c>
      <c r="J1986" s="2">
        <f t="shared" si="242"/>
        <v>10.544152293909178</v>
      </c>
      <c r="K1986" s="2">
        <f t="shared" si="244"/>
        <v>11.042754703584372</v>
      </c>
    </row>
    <row r="1987" spans="1:11" ht="13.5" x14ac:dyDescent="0.25">
      <c r="A1987" s="3">
        <f>TITRES_STAT!B1990</f>
        <v>44900</v>
      </c>
      <c r="B1987" s="17">
        <f>TITRES_STAT!D1990</f>
        <v>10.177199999999999</v>
      </c>
      <c r="C1987" s="2">
        <f t="shared" si="237"/>
        <v>-0.14700000000000024</v>
      </c>
      <c r="D1987" s="2">
        <f t="shared" si="238"/>
        <v>10.279359999999999</v>
      </c>
      <c r="E1987" s="2">
        <f t="shared" si="240"/>
        <v>10.329670000000002</v>
      </c>
      <c r="F1987" s="2">
        <f t="shared" si="241"/>
        <v>10.431444999999998</v>
      </c>
      <c r="G1987" s="2">
        <f t="shared" si="243"/>
        <v>11.148958000000002</v>
      </c>
      <c r="H1987" s="2">
        <f t="shared" si="239"/>
        <v>12.026985500000009</v>
      </c>
      <c r="I1987" s="2">
        <f t="array" ref="I1987">SUMPRODUCT(B1971:B1990, (ROW(B1971:B1990)-ROW(B1971)+1)) / (20*21/2)</f>
        <v>10.28430619047619</v>
      </c>
      <c r="J1987" s="2">
        <f t="shared" si="242"/>
        <v>10.509204456394018</v>
      </c>
      <c r="K1987" s="2">
        <f t="shared" si="244"/>
        <v>11.008811381875182</v>
      </c>
    </row>
    <row r="1988" spans="1:11" ht="13.5" x14ac:dyDescent="0.25">
      <c r="A1988" s="3">
        <f>TITRES_STAT!B1991</f>
        <v>44901</v>
      </c>
      <c r="B1988" s="17">
        <f>TITRES_STAT!D1991</f>
        <v>10.138500000000001</v>
      </c>
      <c r="C1988" s="2">
        <f t="shared" ref="C1988:C2051" si="245">B1988-B1987</f>
        <v>-3.8699999999998624E-2</v>
      </c>
      <c r="D1988" s="2">
        <f t="shared" si="238"/>
        <v>10.23292</v>
      </c>
      <c r="E1988" s="2">
        <f t="shared" si="240"/>
        <v>10.306450000000002</v>
      </c>
      <c r="F1988" s="2">
        <f t="shared" si="241"/>
        <v>10.396619999999997</v>
      </c>
      <c r="G1988" s="2">
        <f t="shared" si="243"/>
        <v>11.113202000000001</v>
      </c>
      <c r="H1988" s="2">
        <f t="shared" si="239"/>
        <v>12.011472500000009</v>
      </c>
      <c r="I1988" s="2">
        <f t="array" ref="I1988">SUMPRODUCT(B1972:B1991, (ROW(B1972:B1991)-ROW(B1972)+1)) / (20*21/2)</f>
        <v>10.323633333333332</v>
      </c>
      <c r="J1988" s="2">
        <f t="shared" si="242"/>
        <v>10.473899270070778</v>
      </c>
      <c r="K1988" s="2">
        <f t="shared" si="244"/>
        <v>10.974681523762429</v>
      </c>
    </row>
    <row r="1989" spans="1:11" ht="13.5" x14ac:dyDescent="0.25">
      <c r="A1989" s="3">
        <f>TITRES_STAT!B1992</f>
        <v>44902</v>
      </c>
      <c r="B1989" s="17">
        <f>TITRES_STAT!D1992</f>
        <v>10.169499999999999</v>
      </c>
      <c r="C1989" s="2">
        <f t="shared" si="245"/>
        <v>3.0999999999998806E-2</v>
      </c>
      <c r="D1989" s="2">
        <f t="shared" si="238"/>
        <v>10.20506</v>
      </c>
      <c r="E1989" s="2">
        <f t="shared" si="240"/>
        <v>10.287879999999998</v>
      </c>
      <c r="F1989" s="2">
        <f t="shared" si="241"/>
        <v>10.371079999999997</v>
      </c>
      <c r="G1989" s="2">
        <f t="shared" si="243"/>
        <v>11.081316000000001</v>
      </c>
      <c r="H1989" s="2">
        <f t="shared" si="239"/>
        <v>11.996151500000011</v>
      </c>
      <c r="I1989" s="2">
        <f t="array" ref="I1989">SUMPRODUCT(B1973:B1992, (ROW(B1973:B1992)-ROW(B1973)+1)) / (20*21/2)</f>
        <v>10.406515714285712</v>
      </c>
      <c r="J1989" s="2">
        <f t="shared" si="242"/>
        <v>10.444908863397369</v>
      </c>
      <c r="K1989" s="2">
        <f t="shared" si="244"/>
        <v>10.94310577773253</v>
      </c>
    </row>
    <row r="1990" spans="1:11" ht="13.5" x14ac:dyDescent="0.25">
      <c r="A1990" s="3">
        <f>TITRES_STAT!B1993</f>
        <v>44903</v>
      </c>
      <c r="B1990" s="17">
        <f>TITRES_STAT!D1993</f>
        <v>10.154</v>
      </c>
      <c r="C1990" s="2">
        <f t="shared" si="245"/>
        <v>-1.5499999999999403E-2</v>
      </c>
      <c r="D1990" s="2">
        <f t="shared" ref="D1990:D2053" si="246">AVERAGE(B1986:B1990)</f>
        <v>10.192679999999999</v>
      </c>
      <c r="E1990" s="2">
        <f t="shared" si="240"/>
        <v>10.270079999999998</v>
      </c>
      <c r="F1990" s="2">
        <f t="shared" si="241"/>
        <v>10.344764999999999</v>
      </c>
      <c r="G1990" s="2">
        <f t="shared" si="243"/>
        <v>11.042930000000002</v>
      </c>
      <c r="H1990" s="2">
        <f t="shared" si="239"/>
        <v>11.980716000000008</v>
      </c>
      <c r="I1990" s="2">
        <f t="array" ref="I1990">SUMPRODUCT(B1974:B1993, (ROW(B1974:B1993)-ROW(B1974)+1)) / (20*21/2)</f>
        <v>10.471707142857143</v>
      </c>
      <c r="J1990" s="2">
        <f t="shared" si="242"/>
        <v>10.417203257359525</v>
      </c>
      <c r="K1990" s="2">
        <f t="shared" si="244"/>
        <v>10.912160453115568</v>
      </c>
    </row>
    <row r="1991" spans="1:11" ht="13.5" x14ac:dyDescent="0.25">
      <c r="A1991" s="3">
        <f>TITRES_STAT!B1994</f>
        <v>44904</v>
      </c>
      <c r="B1991" s="17">
        <f>TITRES_STAT!D1994</f>
        <v>10.7577</v>
      </c>
      <c r="C1991" s="2">
        <f t="shared" si="245"/>
        <v>0.6036999999999999</v>
      </c>
      <c r="D1991" s="2">
        <f t="shared" si="246"/>
        <v>10.27938</v>
      </c>
      <c r="E1991" s="2">
        <f t="shared" si="240"/>
        <v>10.310329999999999</v>
      </c>
      <c r="F1991" s="2">
        <f t="shared" si="241"/>
        <v>10.351735</v>
      </c>
      <c r="G1991" s="2">
        <f t="shared" si="243"/>
        <v>11.018010000000002</v>
      </c>
      <c r="H1991" s="2">
        <f t="shared" si="239"/>
        <v>11.968669000000007</v>
      </c>
      <c r="I1991" s="2">
        <f t="array" ref="I1991">SUMPRODUCT(B1975:B1994, (ROW(B1975:B1994)-ROW(B1975)+1)) / (20*21/2)</f>
        <v>10.519391904761907</v>
      </c>
      <c r="J1991" s="2">
        <f t="shared" si="242"/>
        <v>10.449631518563379</v>
      </c>
      <c r="K1991" s="2">
        <f t="shared" si="244"/>
        <v>10.906103180444369</v>
      </c>
    </row>
    <row r="1992" spans="1:11" ht="13.5" x14ac:dyDescent="0.25">
      <c r="A1992" s="3">
        <f>TITRES_STAT!B1995</f>
        <v>44907</v>
      </c>
      <c r="B1992" s="17">
        <f>TITRES_STAT!D1995</f>
        <v>11.222</v>
      </c>
      <c r="C1992" s="2">
        <f t="shared" si="245"/>
        <v>0.46429999999999971</v>
      </c>
      <c r="D1992" s="2">
        <f t="shared" si="246"/>
        <v>10.488340000000001</v>
      </c>
      <c r="E1992" s="2">
        <f t="shared" si="240"/>
        <v>10.383849999999999</v>
      </c>
      <c r="F1992" s="2">
        <f t="shared" si="241"/>
        <v>10.38269</v>
      </c>
      <c r="G1992" s="2">
        <f t="shared" si="243"/>
        <v>11.002532</v>
      </c>
      <c r="H1992" s="2">
        <f t="shared" si="239"/>
        <v>11.958204000000007</v>
      </c>
      <c r="I1992" s="2">
        <f t="array" ref="I1992">SUMPRODUCT(B1976:B1995, (ROW(B1976:B1995)-ROW(B1976)+1)) / (20*21/2)</f>
        <v>10.571868571428569</v>
      </c>
      <c r="J1992" s="2">
        <f t="shared" si="242"/>
        <v>10.523190421557343</v>
      </c>
      <c r="K1992" s="2">
        <f t="shared" si="244"/>
        <v>10.918491291015179</v>
      </c>
    </row>
    <row r="1993" spans="1:11" ht="13.5" x14ac:dyDescent="0.25">
      <c r="A1993" s="3">
        <f>TITRES_STAT!B1996</f>
        <v>44908</v>
      </c>
      <c r="B1993" s="17">
        <f>TITRES_STAT!D1996</f>
        <v>11.0672</v>
      </c>
      <c r="C1993" s="2">
        <f t="shared" si="245"/>
        <v>-0.15479999999999983</v>
      </c>
      <c r="D1993" s="2">
        <f t="shared" si="246"/>
        <v>10.67408</v>
      </c>
      <c r="E1993" s="2">
        <f t="shared" si="240"/>
        <v>10.4535</v>
      </c>
      <c r="F1993" s="2">
        <f t="shared" si="241"/>
        <v>10.411709999999999</v>
      </c>
      <c r="G1993" s="2">
        <f t="shared" si="243"/>
        <v>10.985659999999998</v>
      </c>
      <c r="H1993" s="2">
        <f t="shared" si="239"/>
        <v>11.947519500000007</v>
      </c>
      <c r="I1993" s="2">
        <f t="array" ref="I1993">SUMPRODUCT(B1977:B1996, (ROW(B1977:B1996)-ROW(B1977)+1)) / (20*21/2)</f>
        <v>10.621397142857141</v>
      </c>
      <c r="J1993" s="2">
        <f t="shared" si="242"/>
        <v>10.575000857599502</v>
      </c>
      <c r="K1993" s="2">
        <f t="shared" si="244"/>
        <v>10.924323005093017</v>
      </c>
    </row>
    <row r="1994" spans="1:11" ht="13.5" x14ac:dyDescent="0.25">
      <c r="A1994" s="3">
        <f>TITRES_STAT!B1997</f>
        <v>44909</v>
      </c>
      <c r="B1994" s="17">
        <f>TITRES_STAT!D1997</f>
        <v>10.9124</v>
      </c>
      <c r="C1994" s="2">
        <f t="shared" si="245"/>
        <v>-0.15479999999999983</v>
      </c>
      <c r="D1994" s="2">
        <f t="shared" si="246"/>
        <v>10.822659999999999</v>
      </c>
      <c r="E1994" s="2">
        <f t="shared" si="240"/>
        <v>10.513859999999999</v>
      </c>
      <c r="F1994" s="2">
        <f t="shared" si="241"/>
        <v>10.438794999999999</v>
      </c>
      <c r="G1994" s="2">
        <f t="shared" si="243"/>
        <v>10.968631999999999</v>
      </c>
      <c r="H1994" s="2">
        <f t="shared" ref="H1994:H2057" si="247">AVERAGE(B1795:B1994)</f>
        <v>11.936246000000008</v>
      </c>
      <c r="I1994" s="2">
        <f t="array" ref="I1994">SUMPRODUCT(B1978:B1997, (ROW(B1978:B1997)-ROW(B1978)+1)) / (20*21/2)</f>
        <v>10.667793333333332</v>
      </c>
      <c r="J1994" s="2">
        <f t="shared" si="242"/>
        <v>10.607134109256693</v>
      </c>
      <c r="K1994" s="2">
        <f t="shared" si="244"/>
        <v>10.923855436265841</v>
      </c>
    </row>
    <row r="1995" spans="1:11" ht="13.5" x14ac:dyDescent="0.25">
      <c r="A1995" s="3">
        <f>TITRES_STAT!B1998</f>
        <v>44910</v>
      </c>
      <c r="B1995" s="17">
        <f>TITRES_STAT!D1998</f>
        <v>10.989800000000001</v>
      </c>
      <c r="C1995" s="2">
        <f t="shared" si="245"/>
        <v>7.7400000000000801E-2</v>
      </c>
      <c r="D1995" s="2">
        <f t="shared" si="246"/>
        <v>10.98982</v>
      </c>
      <c r="E1995" s="2">
        <f t="shared" si="240"/>
        <v>10.591249999999999</v>
      </c>
      <c r="F1995" s="2">
        <f t="shared" si="241"/>
        <v>10.469750000000001</v>
      </c>
      <c r="G1995" s="2">
        <f t="shared" si="243"/>
        <v>10.949127999999998</v>
      </c>
      <c r="H1995" s="2">
        <f t="shared" si="247"/>
        <v>11.924805000000008</v>
      </c>
      <c r="I1995" s="2">
        <f t="array" ref="I1995">SUMPRODUCT(B1979:B1998, (ROW(B1979:B1998)-ROW(B1979)+1)) / (20*21/2)</f>
        <v>10.710434285714287</v>
      </c>
      <c r="J1995" s="2">
        <f t="shared" si="242"/>
        <v>10.643578479803674</v>
      </c>
      <c r="K1995" s="2">
        <f t="shared" si="244"/>
        <v>10.926441497588749</v>
      </c>
    </row>
    <row r="1996" spans="1:11" ht="13.5" x14ac:dyDescent="0.25">
      <c r="A1996" s="3">
        <f>TITRES_STAT!B1999</f>
        <v>44911</v>
      </c>
      <c r="B1996" s="17">
        <f>TITRES_STAT!D1999</f>
        <v>10.989800000000001</v>
      </c>
      <c r="C1996" s="2">
        <f t="shared" si="245"/>
        <v>0</v>
      </c>
      <c r="D1996" s="2">
        <f t="shared" si="246"/>
        <v>11.036240000000001</v>
      </c>
      <c r="E1996" s="2">
        <f t="shared" ref="E1996:E2059" si="248">AVERAGE(B1987:B1996)</f>
        <v>10.657810000000001</v>
      </c>
      <c r="F1996" s="2">
        <f t="shared" si="241"/>
        <v>10.50264</v>
      </c>
      <c r="G1996" s="2">
        <f t="shared" si="243"/>
        <v>10.933339999999998</v>
      </c>
      <c r="H1996" s="2">
        <f t="shared" si="247"/>
        <v>11.913364000000007</v>
      </c>
      <c r="I1996" s="2">
        <f t="array" ref="I1996">SUMPRODUCT(B1980:B1999, (ROW(B1980:B1999)-ROW(B1980)+1)) / (20*21/2)</f>
        <v>10.736154285714285</v>
      </c>
      <c r="J1996" s="2">
        <f t="shared" si="242"/>
        <v>10.67655195791761</v>
      </c>
      <c r="K1996" s="2">
        <f t="shared" si="244"/>
        <v>10.928926144742132</v>
      </c>
    </row>
    <row r="1997" spans="1:11" ht="13.5" x14ac:dyDescent="0.25">
      <c r="A1997" s="3">
        <f>TITRES_STAT!B2000</f>
        <v>44914</v>
      </c>
      <c r="B1997" s="17">
        <f>TITRES_STAT!D2000</f>
        <v>10.989800000000001</v>
      </c>
      <c r="C1997" s="2">
        <f t="shared" si="245"/>
        <v>0</v>
      </c>
      <c r="D1997" s="2">
        <f t="shared" si="246"/>
        <v>10.989800000000001</v>
      </c>
      <c r="E1997" s="2">
        <f t="shared" si="248"/>
        <v>10.739070000000002</v>
      </c>
      <c r="F1997" s="2">
        <f t="shared" si="241"/>
        <v>10.534370000000001</v>
      </c>
      <c r="G1997" s="2">
        <f t="shared" si="243"/>
        <v>10.913991999999999</v>
      </c>
      <c r="H1997" s="2">
        <f t="shared" si="247"/>
        <v>11.902477500000007</v>
      </c>
      <c r="I1997" s="2">
        <f t="array" ref="I1997">SUMPRODUCT(B1981:B2000, (ROW(B1981:B2000)-ROW(B1981)+1)) / (20*21/2)</f>
        <v>10.744856190476192</v>
      </c>
      <c r="J1997" s="2">
        <f t="shared" si="242"/>
        <v>10.7063851047826</v>
      </c>
      <c r="K1997" s="2">
        <f t="shared" si="244"/>
        <v>10.931313354752245</v>
      </c>
    </row>
    <row r="1998" spans="1:11" ht="13.5" x14ac:dyDescent="0.25">
      <c r="A1998" s="3">
        <f>TITRES_STAT!B2001</f>
        <v>44915</v>
      </c>
      <c r="B1998" s="17">
        <f>TITRES_STAT!D2001</f>
        <v>10.982100000000001</v>
      </c>
      <c r="C1998" s="2">
        <f t="shared" si="245"/>
        <v>-7.6999999999998181E-3</v>
      </c>
      <c r="D1998" s="2">
        <f t="shared" si="246"/>
        <v>10.972780000000002</v>
      </c>
      <c r="E1998" s="2">
        <f t="shared" si="248"/>
        <v>10.82343</v>
      </c>
      <c r="F1998" s="2">
        <f t="shared" si="241"/>
        <v>10.564940000000002</v>
      </c>
      <c r="G1998" s="2">
        <f t="shared" si="243"/>
        <v>10.896345999999999</v>
      </c>
      <c r="H1998" s="2">
        <f t="shared" si="247"/>
        <v>11.891552500000007</v>
      </c>
      <c r="I1998" s="2">
        <f t="array" ref="I1998">SUMPRODUCT(B1982:B2001, (ROW(B1982:B2001)-ROW(B1982)+1)) / (20*21/2)</f>
        <v>10.73789</v>
      </c>
      <c r="J1998" s="2">
        <f t="shared" si="242"/>
        <v>10.732643666231876</v>
      </c>
      <c r="K1998" s="2">
        <f t="shared" si="244"/>
        <v>10.933304987899216</v>
      </c>
    </row>
    <row r="1999" spans="1:11" ht="13.5" x14ac:dyDescent="0.25">
      <c r="A1999" s="3">
        <f>TITRES_STAT!B2002</f>
        <v>44916</v>
      </c>
      <c r="B1999" s="17">
        <f>TITRES_STAT!D2002</f>
        <v>10.835000000000001</v>
      </c>
      <c r="C1999" s="2">
        <f t="shared" si="245"/>
        <v>-0.14710000000000001</v>
      </c>
      <c r="D1999" s="2">
        <f t="shared" si="246"/>
        <v>10.9573</v>
      </c>
      <c r="E1999" s="2">
        <f t="shared" si="248"/>
        <v>10.88998</v>
      </c>
      <c r="F1999" s="2">
        <f t="shared" si="241"/>
        <v>10.588930000000001</v>
      </c>
      <c r="G1999" s="2">
        <f t="shared" si="243"/>
        <v>10.87777</v>
      </c>
      <c r="H1999" s="2">
        <f t="shared" si="247"/>
        <v>11.879337500000005</v>
      </c>
      <c r="I1999" s="2">
        <f t="array" ref="I1999">SUMPRODUCT(B1983:B2002, (ROW(B1983:B2002)-ROW(B1983)+1)) / (20*21/2)</f>
        <v>10.721971428571429</v>
      </c>
      <c r="J1999" s="2">
        <f t="shared" si="242"/>
        <v>10.742391888495508</v>
      </c>
      <c r="K1999" s="2">
        <f t="shared" si="244"/>
        <v>10.929449890334542</v>
      </c>
    </row>
    <row r="2000" spans="1:11" ht="13.5" x14ac:dyDescent="0.25">
      <c r="A2000" s="3">
        <f>TITRES_STAT!B2003</f>
        <v>44917</v>
      </c>
      <c r="B2000" s="17">
        <f>TITRES_STAT!D2003</f>
        <v>10.680300000000001</v>
      </c>
      <c r="C2000" s="2">
        <f t="shared" si="245"/>
        <v>-0.15470000000000006</v>
      </c>
      <c r="D2000" s="2">
        <f t="shared" si="246"/>
        <v>10.8954</v>
      </c>
      <c r="E2000" s="2">
        <f t="shared" si="248"/>
        <v>10.94261</v>
      </c>
      <c r="F2000" s="2">
        <f t="shared" si="241"/>
        <v>10.606344999999999</v>
      </c>
      <c r="G2000" s="2">
        <f t="shared" si="243"/>
        <v>10.856100000000001</v>
      </c>
      <c r="H2000" s="2">
        <f t="shared" si="247"/>
        <v>11.867051500000004</v>
      </c>
      <c r="I2000" s="2">
        <f t="array" ref="I2000">SUMPRODUCT(B1984:B2003, (ROW(B1984:B2003)-ROW(B1984)+1)) / (20*21/2)</f>
        <v>10.706237142857143</v>
      </c>
      <c r="J2000" s="2">
        <f t="shared" si="242"/>
        <v>10.73647837530546</v>
      </c>
      <c r="K2000" s="2">
        <f t="shared" si="244"/>
        <v>10.919679306399855</v>
      </c>
    </row>
    <row r="2001" spans="1:11" ht="13.5" x14ac:dyDescent="0.25">
      <c r="A2001" s="3">
        <f>TITRES_STAT!B2004</f>
        <v>44918</v>
      </c>
      <c r="B2001" s="17">
        <f>TITRES_STAT!D2004</f>
        <v>10.533200000000001</v>
      </c>
      <c r="C2001" s="2">
        <f t="shared" si="245"/>
        <v>-0.14710000000000001</v>
      </c>
      <c r="D2001" s="2">
        <f t="shared" si="246"/>
        <v>10.804080000000001</v>
      </c>
      <c r="E2001" s="2">
        <f t="shared" si="248"/>
        <v>10.920160000000001</v>
      </c>
      <c r="F2001" s="2">
        <f t="shared" si="241"/>
        <v>10.615244999999998</v>
      </c>
      <c r="G2001" s="2">
        <f t="shared" si="243"/>
        <v>10.833036000000002</v>
      </c>
      <c r="H2001" s="2">
        <f t="shared" si="247"/>
        <v>11.854622000000004</v>
      </c>
      <c r="I2001" s="2">
        <f t="array" ref="I2001">SUMPRODUCT(B1985:B2004, (ROW(B1985:B2004)-ROW(B1985)+1)) / (20*21/2)</f>
        <v>10.686448571428571</v>
      </c>
      <c r="J2001" s="2">
        <f t="shared" si="242"/>
        <v>10.717118530038274</v>
      </c>
      <c r="K2001" s="2">
        <f t="shared" si="244"/>
        <v>10.90452325516849</v>
      </c>
    </row>
    <row r="2002" spans="1:11" ht="13.5" x14ac:dyDescent="0.25">
      <c r="A2002" s="3">
        <f>TITRES_STAT!B2005</f>
        <v>44921</v>
      </c>
      <c r="B2002" s="17">
        <f>TITRES_STAT!D2005</f>
        <v>10.4481</v>
      </c>
      <c r="C2002" s="2">
        <f t="shared" si="245"/>
        <v>-8.510000000000062E-2</v>
      </c>
      <c r="D2002" s="2">
        <f t="shared" si="246"/>
        <v>10.695740000000001</v>
      </c>
      <c r="E2002" s="2">
        <f t="shared" si="248"/>
        <v>10.84277</v>
      </c>
      <c r="F2002" s="2">
        <f t="shared" si="241"/>
        <v>10.61331</v>
      </c>
      <c r="G2002" s="2">
        <f t="shared" si="243"/>
        <v>10.809818</v>
      </c>
      <c r="H2002" s="2">
        <f t="shared" si="247"/>
        <v>11.842506500000004</v>
      </c>
      <c r="I2002" s="2">
        <f t="array" ref="I2002">SUMPRODUCT(B1986:B2005, (ROW(B1986:B2005)-ROW(B1986)+1)) / (20*21/2)</f>
        <v>10.669123809523811</v>
      </c>
      <c r="J2002" s="2">
        <f t="shared" si="242"/>
        <v>10.691497717653675</v>
      </c>
      <c r="K2002" s="2">
        <f t="shared" si="244"/>
        <v>10.886624303985412</v>
      </c>
    </row>
    <row r="2003" spans="1:11" ht="13.5" x14ac:dyDescent="0.25">
      <c r="A2003" s="3">
        <f>TITRES_STAT!B2006</f>
        <v>44922</v>
      </c>
      <c r="B2003" s="17">
        <f>TITRES_STAT!D2006</f>
        <v>10.4481</v>
      </c>
      <c r="C2003" s="2">
        <f t="shared" si="245"/>
        <v>0</v>
      </c>
      <c r="D2003" s="2">
        <f t="shared" si="246"/>
        <v>10.588939999999999</v>
      </c>
      <c r="E2003" s="2">
        <f t="shared" si="248"/>
        <v>10.780860000000001</v>
      </c>
      <c r="F2003" s="2">
        <f t="shared" si="241"/>
        <v>10.617180000000001</v>
      </c>
      <c r="G2003" s="2">
        <f t="shared" si="243"/>
        <v>10.785208000000001</v>
      </c>
      <c r="H2003" s="2">
        <f t="shared" si="247"/>
        <v>11.830428000000007</v>
      </c>
      <c r="I2003" s="2">
        <f t="array" ref="I2003">SUMPRODUCT(B1987:B2006, (ROW(B1987:B2006)-ROW(B1987)+1)) / (20*21/2)</f>
        <v>10.650730476190477</v>
      </c>
      <c r="J2003" s="2">
        <f t="shared" si="242"/>
        <v>10.668316982639039</v>
      </c>
      <c r="K2003" s="2">
        <f t="shared" si="244"/>
        <v>10.869427272456573</v>
      </c>
    </row>
    <row r="2004" spans="1:11" ht="13.5" x14ac:dyDescent="0.25">
      <c r="A2004" s="3">
        <f>TITRES_STAT!B2007</f>
        <v>44923</v>
      </c>
      <c r="B2004" s="17">
        <f>TITRES_STAT!D2007</f>
        <v>10.4094</v>
      </c>
      <c r="C2004" s="2">
        <f t="shared" si="245"/>
        <v>-3.8700000000000401E-2</v>
      </c>
      <c r="D2004" s="2">
        <f t="shared" si="246"/>
        <v>10.503820000000001</v>
      </c>
      <c r="E2004" s="2">
        <f t="shared" si="248"/>
        <v>10.730560000000001</v>
      </c>
      <c r="F2004" s="2">
        <f t="shared" ref="F2004:F2067" si="249">AVERAGE(B1985:B2004)</f>
        <v>10.622210000000001</v>
      </c>
      <c r="G2004" s="2">
        <f t="shared" si="243"/>
        <v>10.761989999999999</v>
      </c>
      <c r="H2004" s="2">
        <f t="shared" si="247"/>
        <v>11.819598500000007</v>
      </c>
      <c r="I2004" s="2">
        <f t="array" ref="I2004">SUMPRODUCT(B1988:B2007, (ROW(B1988:B2007)-ROW(B1988)+1)) / (20*21/2)</f>
        <v>10.617784285714286</v>
      </c>
      <c r="J2004" s="2">
        <f t="shared" si="242"/>
        <v>10.643658222387701</v>
      </c>
      <c r="K2004" s="2">
        <f t="shared" si="244"/>
        <v>10.851386987262197</v>
      </c>
    </row>
    <row r="2005" spans="1:11" ht="13.5" x14ac:dyDescent="0.25">
      <c r="A2005" s="3">
        <f>TITRES_STAT!B2008</f>
        <v>44924</v>
      </c>
      <c r="B2005" s="17">
        <f>TITRES_STAT!D2008</f>
        <v>10.440300000000001</v>
      </c>
      <c r="C2005" s="2">
        <f t="shared" si="245"/>
        <v>3.0900000000000816E-2</v>
      </c>
      <c r="D2005" s="2">
        <f t="shared" si="246"/>
        <v>10.455819999999999</v>
      </c>
      <c r="E2005" s="2">
        <f t="shared" si="248"/>
        <v>10.675610000000001</v>
      </c>
      <c r="F2005" s="2">
        <f t="shared" si="249"/>
        <v>10.633430000000001</v>
      </c>
      <c r="G2005" s="2">
        <f t="shared" si="243"/>
        <v>10.739236</v>
      </c>
      <c r="H2005" s="2">
        <f t="shared" si="247"/>
        <v>11.810255000000007</v>
      </c>
      <c r="I2005" s="2">
        <f t="array" ref="I2005">SUMPRODUCT(B1989:B2008, (ROW(B1989:B2008)-ROW(B1989)+1)) / (20*21/2)</f>
        <v>10.576180476190478</v>
      </c>
      <c r="J2005" s="2">
        <f t="shared" ref="J2005:J2068" si="250">$J$4*B2005+J2004*(1-$J$4)</f>
        <v>10.624290772636492</v>
      </c>
      <c r="K2005" s="2">
        <f t="shared" si="244"/>
        <v>10.83526592893819</v>
      </c>
    </row>
    <row r="2006" spans="1:11" ht="13.5" x14ac:dyDescent="0.25">
      <c r="A2006" s="3">
        <f>TITRES_STAT!B2009</f>
        <v>44925</v>
      </c>
      <c r="B2006" s="17">
        <f>TITRES_STAT!D2009</f>
        <v>10.440300000000001</v>
      </c>
      <c r="C2006" s="2">
        <f t="shared" si="245"/>
        <v>0</v>
      </c>
      <c r="D2006" s="2">
        <f t="shared" si="246"/>
        <v>10.437239999999999</v>
      </c>
      <c r="E2006" s="2">
        <f t="shared" si="248"/>
        <v>10.620660000000001</v>
      </c>
      <c r="F2006" s="2">
        <f t="shared" si="249"/>
        <v>10.639235000000003</v>
      </c>
      <c r="G2006" s="2">
        <f t="shared" si="243"/>
        <v>10.717409999999999</v>
      </c>
      <c r="H2006" s="2">
        <f t="shared" si="247"/>
        <v>11.800319500000008</v>
      </c>
      <c r="I2006" s="2">
        <f t="array" ref="I2006">SUMPRODUCT(B1990:B2009, (ROW(B1990:B2009)-ROW(B1990)+1)) / (20*21/2)</f>
        <v>10.524654285714286</v>
      </c>
      <c r="J2006" s="2">
        <f t="shared" si="250"/>
        <v>10.606767841909207</v>
      </c>
      <c r="K2006" s="2">
        <f t="shared" si="244"/>
        <v>10.81977706897983</v>
      </c>
    </row>
    <row r="2007" spans="1:11" ht="13.5" x14ac:dyDescent="0.25">
      <c r="A2007" s="3">
        <f>TITRES_STAT!B2010</f>
        <v>44928</v>
      </c>
      <c r="B2007" s="17">
        <f>TITRES_STAT!D2010</f>
        <v>10.2933</v>
      </c>
      <c r="C2007" s="2">
        <f t="shared" si="245"/>
        <v>-0.14700000000000024</v>
      </c>
      <c r="D2007" s="2">
        <f t="shared" si="246"/>
        <v>10.406280000000001</v>
      </c>
      <c r="E2007" s="2">
        <f t="shared" si="248"/>
        <v>10.551010000000002</v>
      </c>
      <c r="F2007" s="2">
        <f t="shared" si="249"/>
        <v>10.645040000000002</v>
      </c>
      <c r="G2007" s="2">
        <f t="shared" si="243"/>
        <v>10.693417999999999</v>
      </c>
      <c r="H2007" s="2">
        <f t="shared" si="247"/>
        <v>11.789834000000008</v>
      </c>
      <c r="I2007" s="2">
        <f t="array" ref="I2007">SUMPRODUCT(B1991:B2010, (ROW(B1991:B2010)-ROW(B1991)+1)) / (20*21/2)</f>
        <v>10.468270952380951</v>
      </c>
      <c r="J2007" s="2">
        <f t="shared" si="250"/>
        <v>10.576913761727377</v>
      </c>
      <c r="K2007" s="2">
        <f t="shared" si="244"/>
        <v>10.799130909411994</v>
      </c>
    </row>
    <row r="2008" spans="1:11" ht="13.5" x14ac:dyDescent="0.25">
      <c r="A2008" s="3">
        <f>TITRES_STAT!B2011</f>
        <v>44929</v>
      </c>
      <c r="B2008" s="17">
        <f>TITRES_STAT!D2011</f>
        <v>10.2082</v>
      </c>
      <c r="C2008" s="2">
        <f t="shared" si="245"/>
        <v>-8.510000000000062E-2</v>
      </c>
      <c r="D2008" s="2">
        <f t="shared" si="246"/>
        <v>10.3583</v>
      </c>
      <c r="E2008" s="2">
        <f t="shared" si="248"/>
        <v>10.47362</v>
      </c>
      <c r="F2008" s="2">
        <f t="shared" si="249"/>
        <v>10.648525000000001</v>
      </c>
      <c r="G2008" s="2">
        <f t="shared" si="243"/>
        <v>10.668498000000001</v>
      </c>
      <c r="H2008" s="2">
        <f t="shared" si="247"/>
        <v>11.777998500000008</v>
      </c>
      <c r="I2008" s="2">
        <f t="array" ref="I2008">SUMPRODUCT(B1992:B2011, (ROW(B1992:B2011)-ROW(B1992)+1)) / (20*21/2)</f>
        <v>10.410890476190476</v>
      </c>
      <c r="J2008" s="2">
        <f t="shared" si="250"/>
        <v>10.541798165372388</v>
      </c>
      <c r="K2008" s="2">
        <f t="shared" si="244"/>
        <v>10.775957148258582</v>
      </c>
    </row>
    <row r="2009" spans="1:11" ht="13.5" x14ac:dyDescent="0.25">
      <c r="A2009" s="3">
        <f>TITRES_STAT!B2012</f>
        <v>44930</v>
      </c>
      <c r="B2009" s="17">
        <f>TITRES_STAT!D2012</f>
        <v>10.1075</v>
      </c>
      <c r="C2009" s="2">
        <f t="shared" si="245"/>
        <v>-0.10069999999999979</v>
      </c>
      <c r="D2009" s="2">
        <f t="shared" si="246"/>
        <v>10.297920000000001</v>
      </c>
      <c r="E2009" s="2">
        <f t="shared" si="248"/>
        <v>10.400870000000001</v>
      </c>
      <c r="F2009" s="2">
        <f t="shared" si="249"/>
        <v>10.645425000000001</v>
      </c>
      <c r="G2009" s="2">
        <f t="shared" si="243"/>
        <v>10.641563999999999</v>
      </c>
      <c r="H2009" s="2">
        <f t="shared" si="247"/>
        <v>11.76425400000001</v>
      </c>
      <c r="I2009" s="2">
        <f t="array" ref="I2009">SUMPRODUCT(B1993:B2012, (ROW(B1993:B2012)-ROW(B1993)+1)) / (20*21/2)</f>
        <v>10.342928095238095</v>
      </c>
      <c r="J2009" s="2">
        <f t="shared" si="250"/>
        <v>10.500436435336923</v>
      </c>
      <c r="K2009" s="2">
        <f t="shared" si="244"/>
        <v>10.749743142444521</v>
      </c>
    </row>
    <row r="2010" spans="1:11" ht="13.5" x14ac:dyDescent="0.25">
      <c r="A2010" s="3">
        <f>TITRES_STAT!B2013</f>
        <v>44931</v>
      </c>
      <c r="B2010" s="17">
        <f>TITRES_STAT!D2013</f>
        <v>10.0534</v>
      </c>
      <c r="C2010" s="2">
        <f t="shared" si="245"/>
        <v>-5.4100000000000037E-2</v>
      </c>
      <c r="D2010" s="2">
        <f t="shared" si="246"/>
        <v>10.22054</v>
      </c>
      <c r="E2010" s="2">
        <f t="shared" si="248"/>
        <v>10.338179999999999</v>
      </c>
      <c r="F2010" s="2">
        <f t="shared" si="249"/>
        <v>10.640395000000002</v>
      </c>
      <c r="G2010" s="2">
        <f t="shared" si="243"/>
        <v>10.613237999999997</v>
      </c>
      <c r="H2010" s="2">
        <f t="shared" si="247"/>
        <v>11.750720000000006</v>
      </c>
      <c r="I2010" s="2">
        <f t="array" ref="I2010">SUMPRODUCT(B1994:B2013, (ROW(B1994:B2013)-ROW(B1994)+1)) / (20*21/2)</f>
        <v>10.273942857142856</v>
      </c>
      <c r="J2010" s="2">
        <f t="shared" si="250"/>
        <v>10.457861536733407</v>
      </c>
      <c r="K2010" s="2">
        <f t="shared" si="244"/>
        <v>10.72243556823101</v>
      </c>
    </row>
    <row r="2011" spans="1:11" ht="13.5" x14ac:dyDescent="0.25">
      <c r="A2011" s="3">
        <f>TITRES_STAT!B2014</f>
        <v>44932</v>
      </c>
      <c r="B2011" s="17">
        <f>TITRES_STAT!D2014</f>
        <v>10.0379</v>
      </c>
      <c r="C2011" s="2">
        <f t="shared" si="245"/>
        <v>-1.5499999999999403E-2</v>
      </c>
      <c r="D2011" s="2">
        <f t="shared" si="246"/>
        <v>10.140060000000002</v>
      </c>
      <c r="E2011" s="2">
        <f t="shared" si="248"/>
        <v>10.288650000000001</v>
      </c>
      <c r="F2011" s="2">
        <f t="shared" si="249"/>
        <v>10.604405000000002</v>
      </c>
      <c r="G2011" s="2">
        <f t="shared" si="243"/>
        <v>10.584911999999997</v>
      </c>
      <c r="H2011" s="2">
        <f t="shared" si="247"/>
        <v>11.737293000000005</v>
      </c>
      <c r="I2011" s="2">
        <f t="array" ref="I2011">SUMPRODUCT(B1995:B2014, (ROW(B1995:B2014)-ROW(B1995)+1)) / (20*21/2)</f>
        <v>10.216079999999998</v>
      </c>
      <c r="J2011" s="2">
        <f t="shared" si="250"/>
        <v>10.417865199901653</v>
      </c>
      <c r="K2011" s="2">
        <f t="shared" si="244"/>
        <v>10.695591036143519</v>
      </c>
    </row>
    <row r="2012" spans="1:11" ht="13.5" x14ac:dyDescent="0.25">
      <c r="A2012" s="3">
        <f>TITRES_STAT!B2015</f>
        <v>44935</v>
      </c>
      <c r="B2012" s="17">
        <f>TITRES_STAT!D2015</f>
        <v>9.8908000000000005</v>
      </c>
      <c r="C2012" s="2">
        <f t="shared" si="245"/>
        <v>-0.14710000000000001</v>
      </c>
      <c r="D2012" s="2">
        <f t="shared" si="246"/>
        <v>10.059559999999999</v>
      </c>
      <c r="E2012" s="2">
        <f t="shared" si="248"/>
        <v>10.23292</v>
      </c>
      <c r="F2012" s="2">
        <f t="shared" si="249"/>
        <v>10.537845000000001</v>
      </c>
      <c r="G2012" s="2">
        <f t="shared" si="243"/>
        <v>10.553797999999999</v>
      </c>
      <c r="H2012" s="2">
        <f t="shared" si="247"/>
        <v>11.723315500000005</v>
      </c>
      <c r="I2012" s="2">
        <f t="array" ref="I2012">SUMPRODUCT(B1996:B2015, (ROW(B1996:B2015)-ROW(B1996)+1)) / (20*21/2)</f>
        <v>10.181620952380953</v>
      </c>
      <c r="J2012" s="2">
        <f t="shared" si="250"/>
        <v>10.367668514196733</v>
      </c>
      <c r="K2012" s="2">
        <f t="shared" si="244"/>
        <v>10.664030603353577</v>
      </c>
    </row>
    <row r="2013" spans="1:11" ht="13.5" x14ac:dyDescent="0.25">
      <c r="A2013" s="3">
        <f>TITRES_STAT!B2016</f>
        <v>44936</v>
      </c>
      <c r="B2013" s="17">
        <f>TITRES_STAT!D2016</f>
        <v>9.8134999999999994</v>
      </c>
      <c r="C2013" s="2">
        <f t="shared" si="245"/>
        <v>-7.7300000000001035E-2</v>
      </c>
      <c r="D2013" s="2">
        <f t="shared" si="246"/>
        <v>9.9806199999999983</v>
      </c>
      <c r="E2013" s="2">
        <f t="shared" si="248"/>
        <v>10.169459999999999</v>
      </c>
      <c r="F2013" s="2">
        <f t="shared" si="249"/>
        <v>10.475160000000002</v>
      </c>
      <c r="G2013" s="2">
        <f t="shared" si="243"/>
        <v>10.522685999999998</v>
      </c>
      <c r="H2013" s="2">
        <f t="shared" si="247"/>
        <v>11.708951500000005</v>
      </c>
      <c r="I2013" s="2">
        <f t="array" ref="I2013">SUMPRODUCT(B1997:B2016, (ROW(B1997:B2016)-ROW(B1997)+1)) / (20*21/2)</f>
        <v>10.144212857142858</v>
      </c>
      <c r="J2013" s="2">
        <f t="shared" si="250"/>
        <v>10.314890560463711</v>
      </c>
      <c r="K2013" s="2">
        <f t="shared" si="244"/>
        <v>10.630676462045594</v>
      </c>
    </row>
    <row r="2014" spans="1:11" ht="13.5" x14ac:dyDescent="0.25">
      <c r="A2014" s="3">
        <f>TITRES_STAT!B2017</f>
        <v>44937</v>
      </c>
      <c r="B2014" s="17">
        <f>TITRES_STAT!D2017</f>
        <v>9.8675999999999995</v>
      </c>
      <c r="C2014" s="2">
        <f t="shared" si="245"/>
        <v>5.4100000000000037E-2</v>
      </c>
      <c r="D2014" s="2">
        <f t="shared" si="246"/>
        <v>9.932640000000001</v>
      </c>
      <c r="E2014" s="2">
        <f t="shared" si="248"/>
        <v>10.115280000000002</v>
      </c>
      <c r="F2014" s="2">
        <f t="shared" si="249"/>
        <v>10.422920000000001</v>
      </c>
      <c r="G2014" s="2">
        <f t="shared" si="243"/>
        <v>10.49405</v>
      </c>
      <c r="H2014" s="2">
        <f t="shared" si="247"/>
        <v>11.695413000000006</v>
      </c>
      <c r="I2014" s="2">
        <f t="array" ref="I2014">SUMPRODUCT(B1998:B2017, (ROW(B1998:B2017)-ROW(B1998)+1)) / (20*21/2)</f>
        <v>10.126338571428573</v>
      </c>
      <c r="J2014" s="2">
        <f t="shared" si="250"/>
        <v>10.272291459467166</v>
      </c>
      <c r="K2014" s="2">
        <f t="shared" si="244"/>
        <v>10.600751894906551</v>
      </c>
    </row>
    <row r="2015" spans="1:11" ht="13.5" x14ac:dyDescent="0.25">
      <c r="A2015" s="3">
        <f>TITRES_STAT!B2018</f>
        <v>44938</v>
      </c>
      <c r="B2015" s="17">
        <f>TITRES_STAT!D2018</f>
        <v>10.0611</v>
      </c>
      <c r="C2015" s="2">
        <f t="shared" si="245"/>
        <v>0.19350000000000023</v>
      </c>
      <c r="D2015" s="2">
        <f t="shared" si="246"/>
        <v>9.9341799999999978</v>
      </c>
      <c r="E2015" s="2">
        <f t="shared" si="248"/>
        <v>10.077360000000001</v>
      </c>
      <c r="F2015" s="2">
        <f t="shared" si="249"/>
        <v>10.376485000000002</v>
      </c>
      <c r="G2015" s="2">
        <f t="shared" si="243"/>
        <v>10.472379999999998</v>
      </c>
      <c r="H2015" s="2">
        <f t="shared" si="247"/>
        <v>11.683212000000005</v>
      </c>
      <c r="I2015" s="2">
        <f t="array" ref="I2015">SUMPRODUCT(B1999:B2018, (ROW(B1999:B2018)-ROW(B1999)+1)) / (20*21/2)</f>
        <v>10.111041904761903</v>
      </c>
      <c r="J2015" s="2">
        <f t="shared" si="250"/>
        <v>10.252177987136958</v>
      </c>
      <c r="K2015" s="2">
        <f t="shared" si="244"/>
        <v>10.579589075498452</v>
      </c>
    </row>
    <row r="2016" spans="1:11" ht="13.5" x14ac:dyDescent="0.25">
      <c r="A2016" s="3">
        <f>TITRES_STAT!B2019</f>
        <v>44939</v>
      </c>
      <c r="B2016" s="17">
        <f>TITRES_STAT!D2019</f>
        <v>9.9837000000000007</v>
      </c>
      <c r="C2016" s="2">
        <f t="shared" si="245"/>
        <v>-7.7399999999999025E-2</v>
      </c>
      <c r="D2016" s="2">
        <f t="shared" si="246"/>
        <v>9.9233399999999996</v>
      </c>
      <c r="E2016" s="2">
        <f t="shared" si="248"/>
        <v>10.031699999999999</v>
      </c>
      <c r="F2016" s="2">
        <f t="shared" si="249"/>
        <v>10.326180000000004</v>
      </c>
      <c r="G2016" s="2">
        <f t="shared" si="243"/>
        <v>10.450709999999997</v>
      </c>
      <c r="H2016" s="2">
        <f t="shared" si="247"/>
        <v>11.670624000000007</v>
      </c>
      <c r="I2016" s="2">
        <f t="array" ref="I2016">SUMPRODUCT(B2000:B2019, (ROW(B2000:B2019)-ROW(B2000)+1)) / (20*21/2)</f>
        <v>10.093940952380951</v>
      </c>
      <c r="J2016" s="2">
        <f t="shared" si="250"/>
        <v>10.226608655028677</v>
      </c>
      <c r="K2016" s="2">
        <f t="shared" si="244"/>
        <v>10.556220876459298</v>
      </c>
    </row>
    <row r="2017" spans="1:11" ht="13.5" x14ac:dyDescent="0.25">
      <c r="A2017" s="3">
        <f>TITRES_STAT!B2020</f>
        <v>44942</v>
      </c>
      <c r="B2017" s="17">
        <f>TITRES_STAT!D2020</f>
        <v>10.138500000000001</v>
      </c>
      <c r="C2017" s="2">
        <f t="shared" si="245"/>
        <v>0.15479999999999983</v>
      </c>
      <c r="D2017" s="2">
        <f t="shared" si="246"/>
        <v>9.97288</v>
      </c>
      <c r="E2017" s="2">
        <f t="shared" si="248"/>
        <v>10.016219999999999</v>
      </c>
      <c r="F2017" s="2">
        <f t="shared" si="249"/>
        <v>10.283615000000003</v>
      </c>
      <c r="G2017" s="2">
        <f t="shared" si="243"/>
        <v>10.433837999999998</v>
      </c>
      <c r="H2017" s="2">
        <f t="shared" si="247"/>
        <v>11.658625000000006</v>
      </c>
      <c r="I2017" s="2">
        <f t="array" ref="I2017">SUMPRODUCT(B2001:B2020, (ROW(B2001:B2020)-ROW(B2001)+1)) / (20*21/2)</f>
        <v>10.080525238095241</v>
      </c>
      <c r="J2017" s="2">
        <f t="shared" si="250"/>
        <v>10.218217354549754</v>
      </c>
      <c r="K2017" s="2">
        <f t="shared" si="244"/>
        <v>10.539839665617757</v>
      </c>
    </row>
    <row r="2018" spans="1:11" ht="13.5" x14ac:dyDescent="0.25">
      <c r="A2018" s="3">
        <f>TITRES_STAT!B2021</f>
        <v>44943</v>
      </c>
      <c r="B2018" s="17">
        <f>TITRES_STAT!D2021</f>
        <v>10.122999999999999</v>
      </c>
      <c r="C2018" s="2">
        <f t="shared" si="245"/>
        <v>-1.550000000000118E-2</v>
      </c>
      <c r="D2018" s="2">
        <f t="shared" si="246"/>
        <v>10.03478</v>
      </c>
      <c r="E2018" s="2">
        <f t="shared" si="248"/>
        <v>10.007699999999998</v>
      </c>
      <c r="F2018" s="2">
        <f t="shared" si="249"/>
        <v>10.240660000000002</v>
      </c>
      <c r="G2018" s="2">
        <f t="shared" si="243"/>
        <v>10.419597999999999</v>
      </c>
      <c r="H2018" s="2">
        <f t="shared" si="247"/>
        <v>11.646733500000005</v>
      </c>
      <c r="I2018" s="2">
        <f t="array" ref="I2018">SUMPRODUCT(B2002:B2021, (ROW(B2002:B2021)-ROW(B2002)+1)) / (20*21/2)</f>
        <v>10.076696190476191</v>
      </c>
      <c r="J2018" s="2">
        <f t="shared" si="250"/>
        <v>10.209149035068826</v>
      </c>
      <c r="K2018" s="2">
        <f t="shared" si="244"/>
        <v>10.523493012064121</v>
      </c>
    </row>
    <row r="2019" spans="1:11" ht="13.5" x14ac:dyDescent="0.25">
      <c r="A2019" s="3">
        <f>TITRES_STAT!B2022</f>
        <v>44944</v>
      </c>
      <c r="B2019" s="17">
        <f>TITRES_STAT!D2022</f>
        <v>10.0611</v>
      </c>
      <c r="C2019" s="2">
        <f t="shared" si="245"/>
        <v>-6.1899999999999622E-2</v>
      </c>
      <c r="D2019" s="2">
        <f t="shared" si="246"/>
        <v>10.07348</v>
      </c>
      <c r="E2019" s="2">
        <f t="shared" si="248"/>
        <v>10.00306</v>
      </c>
      <c r="F2019" s="2">
        <f t="shared" si="249"/>
        <v>10.201965000000001</v>
      </c>
      <c r="G2019" s="2">
        <f t="shared" si="243"/>
        <v>10.407213999999996</v>
      </c>
      <c r="H2019" s="2">
        <f t="shared" si="247"/>
        <v>11.634532500000004</v>
      </c>
      <c r="I2019" s="2">
        <f t="array" ref="I2019">SUMPRODUCT(B2003:B2022, (ROW(B2003:B2022)-ROW(B2003)+1)) / (20*21/2)</f>
        <v>10.079202380952381</v>
      </c>
      <c r="J2019" s="2">
        <f t="shared" si="250"/>
        <v>10.195049126967033</v>
      </c>
      <c r="K2019" s="2">
        <f t="shared" si="244"/>
        <v>10.505359952767488</v>
      </c>
    </row>
    <row r="2020" spans="1:11" ht="13.5" x14ac:dyDescent="0.25">
      <c r="A2020" s="3">
        <f>TITRES_STAT!B2023</f>
        <v>44945</v>
      </c>
      <c r="B2020" s="17">
        <f>TITRES_STAT!D2023</f>
        <v>10.0611</v>
      </c>
      <c r="C2020" s="2">
        <f t="shared" si="245"/>
        <v>0</v>
      </c>
      <c r="D2020" s="2">
        <f t="shared" si="246"/>
        <v>10.073479999999998</v>
      </c>
      <c r="E2020" s="2">
        <f t="shared" si="248"/>
        <v>10.003829999999997</v>
      </c>
      <c r="F2020" s="2">
        <f t="shared" si="249"/>
        <v>10.171005000000001</v>
      </c>
      <c r="G2020" s="2">
        <f t="shared" si="243"/>
        <v>10.394829999999997</v>
      </c>
      <c r="H2020" s="2">
        <f t="shared" si="247"/>
        <v>11.622331500000003</v>
      </c>
      <c r="I2020" s="2">
        <f t="array" ref="I2020">SUMPRODUCT(B2004:B2023, (ROW(B2004:B2023)-ROW(B2004)+1)) / (20*21/2)</f>
        <v>10.082265238095239</v>
      </c>
      <c r="J2020" s="2">
        <f t="shared" si="250"/>
        <v>10.182292067255887</v>
      </c>
      <c r="K2020" s="2">
        <f t="shared" si="244"/>
        <v>10.48793799383543</v>
      </c>
    </row>
    <row r="2021" spans="1:11" ht="13.5" x14ac:dyDescent="0.25">
      <c r="A2021" s="3">
        <f>TITRES_STAT!B2024</f>
        <v>44946</v>
      </c>
      <c r="B2021" s="17">
        <f>TITRES_STAT!D2024</f>
        <v>10.130800000000001</v>
      </c>
      <c r="C2021" s="2">
        <f t="shared" si="245"/>
        <v>6.9700000000000983E-2</v>
      </c>
      <c r="D2021" s="2">
        <f t="shared" si="246"/>
        <v>10.1029</v>
      </c>
      <c r="E2021" s="2">
        <f t="shared" si="248"/>
        <v>10.013119999999997</v>
      </c>
      <c r="F2021" s="2">
        <f t="shared" si="249"/>
        <v>10.150885000000001</v>
      </c>
      <c r="G2021" s="2">
        <f t="shared" si="243"/>
        <v>10.385079999999999</v>
      </c>
      <c r="H2021" s="2">
        <f t="shared" si="247"/>
        <v>11.610664000000002</v>
      </c>
      <c r="I2021" s="2">
        <f t="array" ref="I2021">SUMPRODUCT(B2005:B2024, (ROW(B2005:B2024)-ROW(B2005)+1)) / (20*21/2)</f>
        <v>10.086654761904761</v>
      </c>
      <c r="J2021" s="2">
        <f t="shared" si="250"/>
        <v>10.177388060850564</v>
      </c>
      <c r="K2021" s="2">
        <f t="shared" si="244"/>
        <v>10.473932582312473</v>
      </c>
    </row>
    <row r="2022" spans="1:11" ht="13.5" x14ac:dyDescent="0.25">
      <c r="A2022" s="3">
        <f>TITRES_STAT!B2025</f>
        <v>44949</v>
      </c>
      <c r="B2022" s="17">
        <f>TITRES_STAT!D2025</f>
        <v>10.177199999999999</v>
      </c>
      <c r="C2022" s="2">
        <f t="shared" si="245"/>
        <v>4.6399999999998442E-2</v>
      </c>
      <c r="D2022" s="2">
        <f t="shared" si="246"/>
        <v>10.11064</v>
      </c>
      <c r="E2022" s="2">
        <f t="shared" si="248"/>
        <v>10.04176</v>
      </c>
      <c r="F2022" s="2">
        <f t="shared" si="249"/>
        <v>10.13734</v>
      </c>
      <c r="G2022" s="2">
        <f t="shared" si="243"/>
        <v>10.376566</v>
      </c>
      <c r="H2022" s="2">
        <f t="shared" si="247"/>
        <v>11.599413000000004</v>
      </c>
      <c r="I2022" s="2">
        <f t="array" ref="I2022">SUMPRODUCT(B2006:B2025, (ROW(B2006:B2025)-ROW(B2006)+1)) / (20*21/2)</f>
        <v>10.149672380952381</v>
      </c>
      <c r="J2022" s="2">
        <f t="shared" si="250"/>
        <v>10.177370150293367</v>
      </c>
      <c r="K2022" s="2">
        <f t="shared" si="244"/>
        <v>10.462296010457083</v>
      </c>
    </row>
    <row r="2023" spans="1:11" ht="13.5" x14ac:dyDescent="0.25">
      <c r="A2023" s="3">
        <f>TITRES_STAT!B2026</f>
        <v>44950</v>
      </c>
      <c r="B2023" s="17">
        <f>TITRES_STAT!D2026</f>
        <v>10.169499999999999</v>
      </c>
      <c r="C2023" s="2">
        <f t="shared" si="245"/>
        <v>-7.6999999999998181E-3</v>
      </c>
      <c r="D2023" s="2">
        <f t="shared" si="246"/>
        <v>10.11994</v>
      </c>
      <c r="E2023" s="2">
        <f t="shared" si="248"/>
        <v>10.077359999999999</v>
      </c>
      <c r="F2023" s="2">
        <f t="shared" si="249"/>
        <v>10.12341</v>
      </c>
      <c r="G2023" s="2">
        <f t="shared" si="243"/>
        <v>10.37022</v>
      </c>
      <c r="H2023" s="2">
        <f t="shared" si="247"/>
        <v>11.587791000000005</v>
      </c>
      <c r="I2023" s="2">
        <f t="array" ref="I2023">SUMPRODUCT(B2007:B2026, (ROW(B2007:B2026)-ROW(B2007)+1)) / (20*21/2)</f>
        <v>10.267124285714285</v>
      </c>
      <c r="J2023" s="2">
        <f t="shared" si="250"/>
        <v>10.176620612170188</v>
      </c>
      <c r="K2023" s="2">
        <f t="shared" si="244"/>
        <v>10.450813813968569</v>
      </c>
    </row>
    <row r="2024" spans="1:11" ht="13.5" x14ac:dyDescent="0.25">
      <c r="A2024" s="3">
        <f>TITRES_STAT!B2027</f>
        <v>44951</v>
      </c>
      <c r="B2024" s="17">
        <f>TITRES_STAT!D2027</f>
        <v>10.169499999999999</v>
      </c>
      <c r="C2024" s="2">
        <f t="shared" si="245"/>
        <v>0</v>
      </c>
      <c r="D2024" s="2">
        <f t="shared" si="246"/>
        <v>10.14162</v>
      </c>
      <c r="E2024" s="2">
        <f t="shared" si="248"/>
        <v>10.10755</v>
      </c>
      <c r="F2024" s="2">
        <f t="shared" si="249"/>
        <v>10.111415000000001</v>
      </c>
      <c r="G2024" s="2">
        <f t="shared" si="243"/>
        <v>10.366195999999997</v>
      </c>
      <c r="H2024" s="2">
        <f t="shared" si="247"/>
        <v>11.576132000000003</v>
      </c>
      <c r="I2024" s="2">
        <f t="array" ref="I2024">SUMPRODUCT(B2008:B2027, (ROW(B2008:B2027)-ROW(B2008)+1)) / (20*21/2)</f>
        <v>10.374295238095238</v>
      </c>
      <c r="J2024" s="2">
        <f t="shared" si="250"/>
        <v>10.175942458630169</v>
      </c>
      <c r="K2024" s="2">
        <f t="shared" si="244"/>
        <v>10.439781899695291</v>
      </c>
    </row>
    <row r="2025" spans="1:11" ht="13.5" x14ac:dyDescent="0.25">
      <c r="A2025" s="3">
        <f>TITRES_STAT!B2028</f>
        <v>44952</v>
      </c>
      <c r="B2025" s="17">
        <f>TITRES_STAT!D2028</f>
        <v>10.773099999999999</v>
      </c>
      <c r="C2025" s="2">
        <f t="shared" si="245"/>
        <v>0.60360000000000014</v>
      </c>
      <c r="D2025" s="2">
        <f t="shared" si="246"/>
        <v>10.28402</v>
      </c>
      <c r="E2025" s="2">
        <f t="shared" si="248"/>
        <v>10.178749999999999</v>
      </c>
      <c r="F2025" s="2">
        <f t="shared" si="249"/>
        <v>10.128055</v>
      </c>
      <c r="G2025" s="2">
        <f t="shared" si="243"/>
        <v>10.374244000000001</v>
      </c>
      <c r="H2025" s="2">
        <f t="shared" si="247"/>
        <v>11.567860500000002</v>
      </c>
      <c r="I2025" s="2">
        <f t="array" ref="I2025">SUMPRODUCT(B2009:B2028, (ROW(B2009:B2028)-ROW(B2009)+1)) / (20*21/2)</f>
        <v>10.447189523809524</v>
      </c>
      <c r="J2025" s="2">
        <f t="shared" si="250"/>
        <v>10.232814605427297</v>
      </c>
      <c r="K2025" s="2">
        <f t="shared" si="244"/>
        <v>10.452853197746455</v>
      </c>
    </row>
    <row r="2026" spans="1:11" ht="13.5" x14ac:dyDescent="0.25">
      <c r="A2026" s="3">
        <f>TITRES_STAT!B2029</f>
        <v>44953</v>
      </c>
      <c r="B2026" s="17">
        <f>TITRES_STAT!D2029</f>
        <v>11.3613</v>
      </c>
      <c r="C2026" s="2">
        <f t="shared" si="245"/>
        <v>0.5882000000000005</v>
      </c>
      <c r="D2026" s="2">
        <f t="shared" si="246"/>
        <v>10.53012</v>
      </c>
      <c r="E2026" s="2">
        <f t="shared" si="248"/>
        <v>10.316509999999999</v>
      </c>
      <c r="F2026" s="2">
        <f t="shared" si="249"/>
        <v>10.174105000000001</v>
      </c>
      <c r="G2026" s="2">
        <f t="shared" si="243"/>
        <v>10.394829999999999</v>
      </c>
      <c r="H2026" s="2">
        <f t="shared" si="247"/>
        <v>11.562160500000003</v>
      </c>
      <c r="I2026" s="2">
        <f t="array" ref="I2026">SUMPRODUCT(B2010:B2029, (ROW(B2010:B2029)-ROW(B2010)+1)) / (20*21/2)</f>
        <v>10.486885714285714</v>
      </c>
      <c r="J2026" s="2">
        <f t="shared" si="250"/>
        <v>10.340289404910411</v>
      </c>
      <c r="K2026" s="2">
        <f t="shared" si="244"/>
        <v>10.488478562540712</v>
      </c>
    </row>
    <row r="2027" spans="1:11" ht="13.5" x14ac:dyDescent="0.25">
      <c r="A2027" s="3">
        <f>TITRES_STAT!B2030</f>
        <v>44956</v>
      </c>
      <c r="B2027" s="17">
        <f>TITRES_STAT!D2030</f>
        <v>11.2994</v>
      </c>
      <c r="C2027" s="2">
        <f t="shared" si="245"/>
        <v>-6.1899999999999622E-2</v>
      </c>
      <c r="D2027" s="2">
        <f t="shared" si="246"/>
        <v>10.75456</v>
      </c>
      <c r="E2027" s="2">
        <f t="shared" si="248"/>
        <v>10.432600000000001</v>
      </c>
      <c r="F2027" s="2">
        <f t="shared" si="249"/>
        <v>10.224409999999999</v>
      </c>
      <c r="G2027" s="2">
        <f t="shared" si="243"/>
        <v>10.413714000000001</v>
      </c>
      <c r="H2027" s="2">
        <f t="shared" si="247"/>
        <v>11.556520500000003</v>
      </c>
      <c r="I2027" s="2">
        <f t="array" ref="I2027">SUMPRODUCT(B2011:B2030, (ROW(B2011:B2030)-ROW(B2011)+1)) / (20*21/2)</f>
        <v>10.531225714285712</v>
      </c>
      <c r="J2027" s="2">
        <f t="shared" si="250"/>
        <v>10.431633271109419</v>
      </c>
      <c r="K2027" s="2">
        <f t="shared" si="244"/>
        <v>10.520279403225389</v>
      </c>
    </row>
    <row r="2028" spans="1:11" ht="13.5" x14ac:dyDescent="0.25">
      <c r="A2028" s="3">
        <f>TITRES_STAT!B2031</f>
        <v>44957</v>
      </c>
      <c r="B2028" s="17">
        <f>TITRES_STAT!D2031</f>
        <v>10.989800000000001</v>
      </c>
      <c r="C2028" s="2">
        <f t="shared" si="245"/>
        <v>-0.30959999999999965</v>
      </c>
      <c r="D2028" s="2">
        <f t="shared" si="246"/>
        <v>10.918620000000001</v>
      </c>
      <c r="E2028" s="2">
        <f t="shared" si="248"/>
        <v>10.51928</v>
      </c>
      <c r="F2028" s="2">
        <f t="shared" si="249"/>
        <v>10.263489999999999</v>
      </c>
      <c r="G2028" s="2">
        <f t="shared" si="243"/>
        <v>10.426095999999998</v>
      </c>
      <c r="H2028" s="2">
        <f t="shared" si="247"/>
        <v>11.549517500000002</v>
      </c>
      <c r="I2028" s="2">
        <f t="array" ref="I2028">SUMPRODUCT(B2012:B2031, (ROW(B2012:B2031)-ROW(B2012)+1)) / (20*21/2)</f>
        <v>10.593583333333335</v>
      </c>
      <c r="J2028" s="2">
        <f t="shared" si="250"/>
        <v>10.484792007194235</v>
      </c>
      <c r="K2028" s="2">
        <f t="shared" si="244"/>
        <v>10.538691975647923</v>
      </c>
    </row>
    <row r="2029" spans="1:11" ht="13.5" x14ac:dyDescent="0.25">
      <c r="A2029" s="3">
        <f>TITRES_STAT!B2032</f>
        <v>44958</v>
      </c>
      <c r="B2029" s="17">
        <f>TITRES_STAT!D2032</f>
        <v>10.680300000000001</v>
      </c>
      <c r="C2029" s="2">
        <f t="shared" si="245"/>
        <v>-0.30949999999999989</v>
      </c>
      <c r="D2029" s="2">
        <f t="shared" si="246"/>
        <v>11.02078</v>
      </c>
      <c r="E2029" s="2">
        <f t="shared" si="248"/>
        <v>10.581200000000001</v>
      </c>
      <c r="F2029" s="2">
        <f t="shared" si="249"/>
        <v>10.292129999999998</v>
      </c>
      <c r="G2029" s="2">
        <f t="shared" si="243"/>
        <v>10.432598</v>
      </c>
      <c r="H2029" s="2">
        <f t="shared" si="247"/>
        <v>11.541078000000002</v>
      </c>
      <c r="I2029" s="2">
        <f t="array" ref="I2029">SUMPRODUCT(B2013:B2032, (ROW(B2013:B2032)-ROW(B2013)+1)) / (20*21/2)</f>
        <v>10.637435238095239</v>
      </c>
      <c r="J2029" s="2">
        <f t="shared" si="250"/>
        <v>10.503411816032878</v>
      </c>
      <c r="K2029" s="2">
        <f t="shared" si="244"/>
        <v>10.544245231504869</v>
      </c>
    </row>
    <row r="2030" spans="1:11" ht="13.5" x14ac:dyDescent="0.25">
      <c r="A2030" s="3">
        <f>TITRES_STAT!B2033</f>
        <v>44959</v>
      </c>
      <c r="B2030" s="17">
        <f>TITRES_STAT!D2033</f>
        <v>10.7577</v>
      </c>
      <c r="C2030" s="2">
        <f t="shared" si="245"/>
        <v>7.7399999999999025E-2</v>
      </c>
      <c r="D2030" s="2">
        <f t="shared" si="246"/>
        <v>11.017700000000001</v>
      </c>
      <c r="E2030" s="2">
        <f t="shared" si="248"/>
        <v>10.65086</v>
      </c>
      <c r="F2030" s="2">
        <f t="shared" si="249"/>
        <v>10.327344999999998</v>
      </c>
      <c r="G2030" s="2">
        <f t="shared" si="243"/>
        <v>10.441111999999999</v>
      </c>
      <c r="H2030" s="2">
        <f t="shared" si="247"/>
        <v>11.533025500000003</v>
      </c>
      <c r="I2030" s="2">
        <f t="array" ref="I2030">SUMPRODUCT(B2014:B2033, (ROW(B2014:B2033)-ROW(B2014)+1)) / (20*21/2)</f>
        <v>10.676790952380951</v>
      </c>
      <c r="J2030" s="2">
        <f t="shared" si="250"/>
        <v>10.527629738315461</v>
      </c>
      <c r="K2030" s="2">
        <f t="shared" si="244"/>
        <v>10.552616006739971</v>
      </c>
    </row>
    <row r="2031" spans="1:11" ht="13.5" x14ac:dyDescent="0.25">
      <c r="A2031" s="3">
        <f>TITRES_STAT!B2034</f>
        <v>44960</v>
      </c>
      <c r="B2031" s="17">
        <f>TITRES_STAT!D2034</f>
        <v>10.982100000000001</v>
      </c>
      <c r="C2031" s="2">
        <f t="shared" si="245"/>
        <v>0.22440000000000104</v>
      </c>
      <c r="D2031" s="2">
        <f t="shared" si="246"/>
        <v>10.941860000000002</v>
      </c>
      <c r="E2031" s="2">
        <f t="shared" si="248"/>
        <v>10.735989999999999</v>
      </c>
      <c r="F2031" s="2">
        <f t="shared" si="249"/>
        <v>10.374554999999997</v>
      </c>
      <c r="G2031" s="2">
        <f t="shared" si="243"/>
        <v>10.45365</v>
      </c>
      <c r="H2031" s="2">
        <f t="shared" si="247"/>
        <v>11.526169000000005</v>
      </c>
      <c r="I2031" s="2">
        <f t="array" ref="I2031">SUMPRODUCT(B2015:B2034, (ROW(B2015:B2034)-ROW(B2015)+1)) / (20*21/2)</f>
        <v>10.71128238095238</v>
      </c>
      <c r="J2031" s="2">
        <f t="shared" si="250"/>
        <v>10.570912620380655</v>
      </c>
      <c r="K2031" s="2">
        <f t="shared" si="244"/>
        <v>10.56945851627958</v>
      </c>
    </row>
    <row r="2032" spans="1:11" ht="13.5" x14ac:dyDescent="0.25">
      <c r="A2032" s="3">
        <f>TITRES_STAT!B2035</f>
        <v>44963</v>
      </c>
      <c r="B2032" s="17">
        <f>TITRES_STAT!D2035</f>
        <v>10.835000000000001</v>
      </c>
      <c r="C2032" s="2">
        <f t="shared" si="245"/>
        <v>-0.14710000000000001</v>
      </c>
      <c r="D2032" s="2">
        <f t="shared" si="246"/>
        <v>10.848980000000001</v>
      </c>
      <c r="E2032" s="2">
        <f t="shared" si="248"/>
        <v>10.801769999999999</v>
      </c>
      <c r="F2032" s="2">
        <f t="shared" si="249"/>
        <v>10.421764999999999</v>
      </c>
      <c r="G2032" s="2">
        <f t="shared" si="243"/>
        <v>10.460614</v>
      </c>
      <c r="H2032" s="2">
        <f t="shared" si="247"/>
        <v>11.518577000000004</v>
      </c>
      <c r="I2032" s="2">
        <f t="array" ref="I2032">SUMPRODUCT(B2016:B2035, (ROW(B2016:B2035)-ROW(B2016)+1)) / (20*21/2)</f>
        <v>10.741167142857142</v>
      </c>
      <c r="J2032" s="2">
        <f t="shared" si="250"/>
        <v>10.596063799392022</v>
      </c>
      <c r="K2032" s="2">
        <f t="shared" si="244"/>
        <v>10.579871907798029</v>
      </c>
    </row>
    <row r="2033" spans="1:11" ht="13.5" x14ac:dyDescent="0.25">
      <c r="A2033" s="3">
        <f>TITRES_STAT!B2036</f>
        <v>44964</v>
      </c>
      <c r="B2033" s="17">
        <f>TITRES_STAT!D2036</f>
        <v>10.835000000000001</v>
      </c>
      <c r="C2033" s="2">
        <f t="shared" si="245"/>
        <v>0</v>
      </c>
      <c r="D2033" s="2">
        <f t="shared" si="246"/>
        <v>10.818020000000001</v>
      </c>
      <c r="E2033" s="2">
        <f t="shared" si="248"/>
        <v>10.868320000000001</v>
      </c>
      <c r="F2033" s="2">
        <f t="shared" si="249"/>
        <v>10.47284</v>
      </c>
      <c r="G2033" s="2">
        <f t="shared" si="243"/>
        <v>10.469900000000003</v>
      </c>
      <c r="H2033" s="2">
        <f t="shared" si="247"/>
        <v>11.510985000000003</v>
      </c>
      <c r="I2033" s="2">
        <f t="array" ref="I2033">SUMPRODUCT(B2017:B2036, (ROW(B2017:B2036)-ROW(B2017)+1)) / (20*21/2)</f>
        <v>10.767366666666666</v>
      </c>
      <c r="J2033" s="2">
        <f t="shared" si="250"/>
        <v>10.618819628021354</v>
      </c>
      <c r="K2033" s="2">
        <f t="shared" si="244"/>
        <v>10.589876931021637</v>
      </c>
    </row>
    <row r="2034" spans="1:11" ht="13.5" x14ac:dyDescent="0.25">
      <c r="A2034" s="3">
        <f>TITRES_STAT!B2037</f>
        <v>44965</v>
      </c>
      <c r="B2034" s="17">
        <f>TITRES_STAT!D2037</f>
        <v>10.835000000000001</v>
      </c>
      <c r="C2034" s="2">
        <f t="shared" si="245"/>
        <v>0</v>
      </c>
      <c r="D2034" s="2">
        <f t="shared" si="246"/>
        <v>10.848960000000002</v>
      </c>
      <c r="E2034" s="2">
        <f t="shared" si="248"/>
        <v>10.934870000000004</v>
      </c>
      <c r="F2034" s="2">
        <f t="shared" si="249"/>
        <v>10.52121</v>
      </c>
      <c r="G2034" s="2">
        <f t="shared" ref="G2034:G2097" si="251">AVERAGE(B1985:B2034)</f>
        <v>10.480424000000001</v>
      </c>
      <c r="H2034" s="2">
        <f t="shared" si="247"/>
        <v>11.503393000000003</v>
      </c>
      <c r="I2034" s="2">
        <f t="array" ref="I2034">SUMPRODUCT(B2018:B2037, (ROW(B2018:B2037)-ROW(B2018)+1)) / (20*21/2)</f>
        <v>10.788779047619046</v>
      </c>
      <c r="J2034" s="2">
        <f t="shared" si="250"/>
        <v>10.639408234876464</v>
      </c>
      <c r="K2034" s="2">
        <f t="shared" si="244"/>
        <v>10.599489600393339</v>
      </c>
    </row>
    <row r="2035" spans="1:11" ht="13.5" x14ac:dyDescent="0.25">
      <c r="A2035" s="3">
        <f>TITRES_STAT!B2038</f>
        <v>44966</v>
      </c>
      <c r="B2035" s="17">
        <f>TITRES_STAT!D2038</f>
        <v>10.835000000000001</v>
      </c>
      <c r="C2035" s="2">
        <f t="shared" si="245"/>
        <v>0</v>
      </c>
      <c r="D2035" s="2">
        <f t="shared" si="246"/>
        <v>10.864420000000001</v>
      </c>
      <c r="E2035" s="2">
        <f t="shared" si="248"/>
        <v>10.941060000000002</v>
      </c>
      <c r="F2035" s="2">
        <f t="shared" si="249"/>
        <v>10.559905000000001</v>
      </c>
      <c r="G2035" s="2">
        <f t="shared" si="251"/>
        <v>10.492806</v>
      </c>
      <c r="H2035" s="2">
        <f t="shared" si="247"/>
        <v>11.495838000000006</v>
      </c>
      <c r="I2035" s="2">
        <f t="array" ref="I2035">SUMPRODUCT(B2019:B2038, (ROW(B2019:B2038)-ROW(B2019)+1)) / (20*21/2)</f>
        <v>10.806178095238096</v>
      </c>
      <c r="J2035" s="2">
        <f t="shared" si="250"/>
        <v>10.658036022031087</v>
      </c>
      <c r="K2035" s="2">
        <f t="shared" ref="K2035:K2098" si="252">$K$4*B2035+(1-$K$4)*K2034</f>
        <v>10.6087253023387</v>
      </c>
    </row>
    <row r="2036" spans="1:11" ht="13.5" x14ac:dyDescent="0.25">
      <c r="A2036" s="3">
        <f>TITRES_STAT!B2039</f>
        <v>44967</v>
      </c>
      <c r="B2036" s="17">
        <f>TITRES_STAT!D2039</f>
        <v>10.835000000000001</v>
      </c>
      <c r="C2036" s="2">
        <f t="shared" si="245"/>
        <v>0</v>
      </c>
      <c r="D2036" s="2">
        <f t="shared" si="246"/>
        <v>10.835000000000001</v>
      </c>
      <c r="E2036" s="2">
        <f t="shared" si="248"/>
        <v>10.888430000000003</v>
      </c>
      <c r="F2036" s="2">
        <f t="shared" si="249"/>
        <v>10.602470000000002</v>
      </c>
      <c r="G2036" s="2">
        <f t="shared" si="251"/>
        <v>10.503021999999998</v>
      </c>
      <c r="H2036" s="2">
        <f t="shared" si="247"/>
        <v>11.488431000000002</v>
      </c>
      <c r="I2036" s="2">
        <f t="array" ref="I2036">SUMPRODUCT(B2020:B2039, (ROW(B2020:B2039)-ROW(B2020)+1)) / (20*21/2)</f>
        <v>10.818040952380951</v>
      </c>
      <c r="J2036" s="2">
        <f t="shared" si="250"/>
        <v>10.674889734218603</v>
      </c>
      <c r="K2036" s="2">
        <f t="shared" si="252"/>
        <v>10.617598819894045</v>
      </c>
    </row>
    <row r="2037" spans="1:11" ht="13.5" x14ac:dyDescent="0.25">
      <c r="A2037" s="3">
        <f>TITRES_STAT!B2040</f>
        <v>44970</v>
      </c>
      <c r="B2037" s="17">
        <f>TITRES_STAT!D2040</f>
        <v>10.827299999999999</v>
      </c>
      <c r="C2037" s="2">
        <f t="shared" si="245"/>
        <v>-7.7000000000015945E-3</v>
      </c>
      <c r="D2037" s="2">
        <f t="shared" si="246"/>
        <v>10.833460000000001</v>
      </c>
      <c r="E2037" s="2">
        <f t="shared" si="248"/>
        <v>10.841220000000003</v>
      </c>
      <c r="F2037" s="2">
        <f t="shared" si="249"/>
        <v>10.636910000000004</v>
      </c>
      <c r="G2037" s="2">
        <f t="shared" si="251"/>
        <v>10.516024</v>
      </c>
      <c r="H2037" s="2">
        <f t="shared" si="247"/>
        <v>11.480985500000001</v>
      </c>
      <c r="I2037" s="2">
        <f t="array" ref="I2037">SUMPRODUCT(B2021:B2040, (ROW(B2021:B2040)-ROW(B2021)+1)) / (20*21/2)</f>
        <v>10.826402857142858</v>
      </c>
      <c r="J2037" s="2">
        <f t="shared" si="250"/>
        <v>10.689404997626355</v>
      </c>
      <c r="K2037" s="2">
        <f t="shared" si="252"/>
        <v>10.625822395584475</v>
      </c>
    </row>
    <row r="2038" spans="1:11" ht="13.5" x14ac:dyDescent="0.25">
      <c r="A2038" s="3">
        <f>TITRES_STAT!B2041</f>
        <v>44971</v>
      </c>
      <c r="B2038" s="17">
        <f>TITRES_STAT!D2041</f>
        <v>10.819599999999999</v>
      </c>
      <c r="C2038" s="2">
        <f t="shared" si="245"/>
        <v>-7.6999999999998181E-3</v>
      </c>
      <c r="D2038" s="2">
        <f t="shared" si="246"/>
        <v>10.830380000000002</v>
      </c>
      <c r="E2038" s="2">
        <f t="shared" si="248"/>
        <v>10.824200000000001</v>
      </c>
      <c r="F2038" s="2">
        <f t="shared" si="249"/>
        <v>10.671740000000003</v>
      </c>
      <c r="G2038" s="2">
        <f t="shared" si="251"/>
        <v>10.529645999999998</v>
      </c>
      <c r="H2038" s="2">
        <f t="shared" si="247"/>
        <v>11.4738715</v>
      </c>
      <c r="I2038" s="2">
        <f t="array" ref="I2038">SUMPRODUCT(B2022:B2041, (ROW(B2022:B2041)-ROW(B2022)+1)) / (20*21/2)</f>
        <v>10.82758761904762</v>
      </c>
      <c r="J2038" s="2">
        <f t="shared" si="250"/>
        <v>10.70180452166194</v>
      </c>
      <c r="K2038" s="2">
        <f t="shared" si="252"/>
        <v>10.63342151732626</v>
      </c>
    </row>
    <row r="2039" spans="1:11" ht="13.5" x14ac:dyDescent="0.25">
      <c r="A2039" s="3">
        <f>TITRES_STAT!B2042</f>
        <v>44972</v>
      </c>
      <c r="B2039" s="17">
        <f>TITRES_STAT!D2042</f>
        <v>10.7963</v>
      </c>
      <c r="C2039" s="2">
        <f t="shared" si="245"/>
        <v>-2.3299999999998988E-2</v>
      </c>
      <c r="D2039" s="2">
        <f t="shared" si="246"/>
        <v>10.822640000000002</v>
      </c>
      <c r="E2039" s="2">
        <f t="shared" si="248"/>
        <v>10.835800000000001</v>
      </c>
      <c r="F2039" s="2">
        <f t="shared" si="249"/>
        <v>10.708500000000004</v>
      </c>
      <c r="G2039" s="2">
        <f t="shared" si="251"/>
        <v>10.542182</v>
      </c>
      <c r="H2039" s="2">
        <f t="shared" si="247"/>
        <v>11.467195500000001</v>
      </c>
      <c r="I2039" s="2">
        <f t="array" ref="I2039">SUMPRODUCT(B2023:B2042, (ROW(B2023:B2042)-ROW(B2023)+1)) / (20*21/2)</f>
        <v>10.824310952380953</v>
      </c>
      <c r="J2039" s="2">
        <f t="shared" si="250"/>
        <v>10.71080409102747</v>
      </c>
      <c r="K2039" s="2">
        <f t="shared" si="252"/>
        <v>10.639808908803662</v>
      </c>
    </row>
    <row r="2040" spans="1:11" ht="13.5" x14ac:dyDescent="0.25">
      <c r="A2040" s="3">
        <f>TITRES_STAT!B2043</f>
        <v>44973</v>
      </c>
      <c r="B2040" s="17">
        <f>TITRES_STAT!D2043</f>
        <v>10.7963</v>
      </c>
      <c r="C2040" s="2">
        <f t="shared" si="245"/>
        <v>0</v>
      </c>
      <c r="D2040" s="2">
        <f t="shared" si="246"/>
        <v>10.814900000000002</v>
      </c>
      <c r="E2040" s="2">
        <f t="shared" si="248"/>
        <v>10.83966</v>
      </c>
      <c r="F2040" s="2">
        <f t="shared" si="249"/>
        <v>10.745260000000004</v>
      </c>
      <c r="G2040" s="2">
        <f t="shared" si="251"/>
        <v>10.555028</v>
      </c>
      <c r="H2040" s="2">
        <f t="shared" si="247"/>
        <v>11.463478499999997</v>
      </c>
      <c r="I2040" s="2">
        <f t="array" ref="I2040">SUMPRODUCT(B2024:B2043, (ROW(B2024:B2043)-ROW(B2024)+1)) / (20*21/2)</f>
        <v>10.816134285714288</v>
      </c>
      <c r="J2040" s="2">
        <f t="shared" si="250"/>
        <v>10.718946558548664</v>
      </c>
      <c r="K2040" s="2">
        <f t="shared" si="252"/>
        <v>10.645945814340774</v>
      </c>
    </row>
    <row r="2041" spans="1:11" ht="13.5" x14ac:dyDescent="0.25">
      <c r="A2041" s="3">
        <f>TITRES_STAT!B2044</f>
        <v>44974</v>
      </c>
      <c r="B2041" s="17">
        <f>TITRES_STAT!D2044</f>
        <v>10.7577</v>
      </c>
      <c r="C2041" s="2">
        <f t="shared" si="245"/>
        <v>-3.8600000000000634E-2</v>
      </c>
      <c r="D2041" s="2">
        <f t="shared" si="246"/>
        <v>10.799440000000001</v>
      </c>
      <c r="E2041" s="2">
        <f t="shared" si="248"/>
        <v>10.817220000000001</v>
      </c>
      <c r="F2041" s="2">
        <f t="shared" si="249"/>
        <v>10.776605000000002</v>
      </c>
      <c r="G2041" s="2">
        <f t="shared" si="251"/>
        <v>10.555028</v>
      </c>
      <c r="H2041" s="2">
        <f t="shared" si="247"/>
        <v>11.458162999999999</v>
      </c>
      <c r="I2041" s="2">
        <f t="array" ref="I2041">SUMPRODUCT(B2025:B2044, (ROW(B2025:B2044)-ROW(B2025)+1)) / (20*21/2)</f>
        <v>10.792807619047618</v>
      </c>
      <c r="J2041" s="2">
        <f t="shared" si="250"/>
        <v>10.72263736249641</v>
      </c>
      <c r="K2041" s="2">
        <f t="shared" si="252"/>
        <v>10.650328331425449</v>
      </c>
    </row>
    <row r="2042" spans="1:11" ht="13.5" x14ac:dyDescent="0.25">
      <c r="A2042" s="3">
        <f>TITRES_STAT!B2045</f>
        <v>44977</v>
      </c>
      <c r="B2042" s="17">
        <f>TITRES_STAT!D2045</f>
        <v>10.7422</v>
      </c>
      <c r="C2042" s="2">
        <f t="shared" si="245"/>
        <v>-1.5499999999999403E-2</v>
      </c>
      <c r="D2042" s="2">
        <f t="shared" si="246"/>
        <v>10.782419999999998</v>
      </c>
      <c r="E2042" s="2">
        <f t="shared" si="248"/>
        <v>10.80794</v>
      </c>
      <c r="F2042" s="2">
        <f t="shared" si="249"/>
        <v>10.804855000000002</v>
      </c>
      <c r="G2042" s="2">
        <f t="shared" si="251"/>
        <v>10.545431999999998</v>
      </c>
      <c r="H2042" s="2">
        <f t="shared" si="247"/>
        <v>11.4518085</v>
      </c>
      <c r="I2042" s="2">
        <f t="array" ref="I2042">SUMPRODUCT(B2026:B2045, (ROW(B2026:B2045)-ROW(B2026)+1)) / (20*21/2)</f>
        <v>10.758643333333335</v>
      </c>
      <c r="J2042" s="2">
        <f t="shared" si="250"/>
        <v>10.724500470830085</v>
      </c>
      <c r="K2042" s="2">
        <f t="shared" si="252"/>
        <v>10.653931141957784</v>
      </c>
    </row>
    <row r="2043" spans="1:11" ht="13.5" x14ac:dyDescent="0.25">
      <c r="A2043" s="3">
        <f>TITRES_STAT!B2046</f>
        <v>44978</v>
      </c>
      <c r="B2043" s="17">
        <f>TITRES_STAT!D2046</f>
        <v>10.718999999999999</v>
      </c>
      <c r="C2043" s="2">
        <f t="shared" si="245"/>
        <v>-2.3200000000000998E-2</v>
      </c>
      <c r="D2043" s="2">
        <f t="shared" si="246"/>
        <v>10.7623</v>
      </c>
      <c r="E2043" s="2">
        <f t="shared" si="248"/>
        <v>10.796339999999999</v>
      </c>
      <c r="F2043" s="2">
        <f t="shared" si="249"/>
        <v>10.832330000000002</v>
      </c>
      <c r="G2043" s="2">
        <f t="shared" si="251"/>
        <v>10.538467999999998</v>
      </c>
      <c r="H2043" s="2">
        <f t="shared" si="247"/>
        <v>11.445486000000001</v>
      </c>
      <c r="I2043" s="2">
        <f t="array" ref="I2043">SUMPRODUCT(B2027:B2046, (ROW(B2027:B2046)-ROW(B2027)+1)) / (20*21/2)</f>
        <v>10.721386666666669</v>
      </c>
      <c r="J2043" s="2">
        <f t="shared" si="250"/>
        <v>10.723976616465315</v>
      </c>
      <c r="K2043" s="2">
        <f t="shared" si="252"/>
        <v>10.65648286188101</v>
      </c>
    </row>
    <row r="2044" spans="1:11" ht="13.5" x14ac:dyDescent="0.25">
      <c r="A2044" s="3">
        <f>TITRES_STAT!B2047</f>
        <v>44979</v>
      </c>
      <c r="B2044" s="17">
        <f>TITRES_STAT!D2047</f>
        <v>10.587400000000001</v>
      </c>
      <c r="C2044" s="2">
        <f t="shared" si="245"/>
        <v>-0.13159999999999883</v>
      </c>
      <c r="D2044" s="2">
        <f t="shared" si="246"/>
        <v>10.72052</v>
      </c>
      <c r="E2044" s="2">
        <f t="shared" si="248"/>
        <v>10.77158</v>
      </c>
      <c r="F2044" s="2">
        <f t="shared" si="249"/>
        <v>10.853225000000004</v>
      </c>
      <c r="G2044" s="2">
        <f t="shared" si="251"/>
        <v>10.531967999999997</v>
      </c>
      <c r="H2044" s="2">
        <f t="shared" si="247"/>
        <v>11.439244999999998</v>
      </c>
      <c r="I2044" s="2">
        <f t="array" ref="I2044">SUMPRODUCT(B2028:B2047, (ROW(B2028:B2047)-ROW(B2028)+1)) / (20*21/2)</f>
        <v>10.677421428571428</v>
      </c>
      <c r="J2044" s="2">
        <f t="shared" si="250"/>
        <v>10.710969319659096</v>
      </c>
      <c r="K2044" s="2">
        <f t="shared" si="252"/>
        <v>10.653773730042538</v>
      </c>
    </row>
    <row r="2045" spans="1:11" ht="13.5" x14ac:dyDescent="0.25">
      <c r="A2045" s="3">
        <f>TITRES_STAT!B2048</f>
        <v>44980</v>
      </c>
      <c r="B2045" s="17">
        <f>TITRES_STAT!D2048</f>
        <v>10.4945</v>
      </c>
      <c r="C2045" s="2">
        <f t="shared" si="245"/>
        <v>-9.2900000000000205E-2</v>
      </c>
      <c r="D2045" s="2">
        <f t="shared" si="246"/>
        <v>10.660160000000001</v>
      </c>
      <c r="E2045" s="2">
        <f t="shared" si="248"/>
        <v>10.73753</v>
      </c>
      <c r="F2045" s="2">
        <f t="shared" si="249"/>
        <v>10.839295000000002</v>
      </c>
      <c r="G2045" s="2">
        <f t="shared" si="251"/>
        <v>10.522061999999996</v>
      </c>
      <c r="H2045" s="2">
        <f t="shared" si="247"/>
        <v>11.432539499999997</v>
      </c>
      <c r="I2045" s="2">
        <f t="array" ref="I2045">SUMPRODUCT(B2029:B2048, (ROW(B2029:B2048)-ROW(B2029)+1)) / (20*21/2)</f>
        <v>10.638062857142859</v>
      </c>
      <c r="J2045" s="2">
        <f t="shared" si="250"/>
        <v>10.690353193977279</v>
      </c>
      <c r="K2045" s="2">
        <f t="shared" si="252"/>
        <v>10.647527701413418</v>
      </c>
    </row>
    <row r="2046" spans="1:11" ht="13.5" x14ac:dyDescent="0.25">
      <c r="A2046" s="3">
        <f>TITRES_STAT!B2049</f>
        <v>44981</v>
      </c>
      <c r="B2046" s="17">
        <f>TITRES_STAT!D2049</f>
        <v>10.4481</v>
      </c>
      <c r="C2046" s="2">
        <f t="shared" si="245"/>
        <v>-4.6400000000000219E-2</v>
      </c>
      <c r="D2046" s="2">
        <f t="shared" si="246"/>
        <v>10.598240000000001</v>
      </c>
      <c r="E2046" s="2">
        <f t="shared" si="248"/>
        <v>10.698840000000001</v>
      </c>
      <c r="F2046" s="2">
        <f t="shared" si="249"/>
        <v>10.793635</v>
      </c>
      <c r="G2046" s="2">
        <f t="shared" si="251"/>
        <v>10.511227999999996</v>
      </c>
      <c r="H2046" s="2">
        <f t="shared" si="247"/>
        <v>11.425602</v>
      </c>
      <c r="I2046" s="2">
        <f t="array" ref="I2046">SUMPRODUCT(B2030:B2049, (ROW(B2030:B2049)-ROW(B2030)+1)) / (20*21/2)</f>
        <v>10.590779523809523</v>
      </c>
      <c r="J2046" s="2">
        <f t="shared" si="250"/>
        <v>10.667281461217538</v>
      </c>
      <c r="K2046" s="2">
        <f t="shared" si="252"/>
        <v>10.639707007240343</v>
      </c>
    </row>
    <row r="2047" spans="1:11" ht="13.5" x14ac:dyDescent="0.25">
      <c r="A2047" s="3">
        <f>TITRES_STAT!B2050</f>
        <v>44984</v>
      </c>
      <c r="B2047" s="17">
        <f>TITRES_STAT!D2050</f>
        <v>10.332000000000001</v>
      </c>
      <c r="C2047" s="2">
        <f t="shared" si="245"/>
        <v>-0.11609999999999943</v>
      </c>
      <c r="D2047" s="2">
        <f t="shared" si="246"/>
        <v>10.5162</v>
      </c>
      <c r="E2047" s="2">
        <f t="shared" si="248"/>
        <v>10.64931</v>
      </c>
      <c r="F2047" s="2">
        <f t="shared" si="249"/>
        <v>10.745265</v>
      </c>
      <c r="G2047" s="2">
        <f t="shared" si="251"/>
        <v>10.498071999999997</v>
      </c>
      <c r="H2047" s="2">
        <f t="shared" si="247"/>
        <v>11.417418499999998</v>
      </c>
      <c r="I2047" s="2">
        <f t="array" ref="I2047">SUMPRODUCT(B2031:B2050, (ROW(B2031:B2050)-ROW(B2031)+1)) / (20*21/2)</f>
        <v>10.567079047619048</v>
      </c>
      <c r="J2047" s="2">
        <f t="shared" si="250"/>
        <v>10.635349893482534</v>
      </c>
      <c r="K2047" s="2">
        <f t="shared" si="252"/>
        <v>10.627640065779937</v>
      </c>
    </row>
    <row r="2048" spans="1:11" ht="13.5" x14ac:dyDescent="0.25">
      <c r="A2048" s="3">
        <f>TITRES_STAT!B2051</f>
        <v>44985</v>
      </c>
      <c r="B2048" s="17">
        <f>TITRES_STAT!D2051</f>
        <v>10.332000000000001</v>
      </c>
      <c r="C2048" s="2">
        <f t="shared" si="245"/>
        <v>0</v>
      </c>
      <c r="D2048" s="2">
        <f t="shared" si="246"/>
        <v>10.438800000000001</v>
      </c>
      <c r="E2048" s="2">
        <f t="shared" si="248"/>
        <v>10.600549999999998</v>
      </c>
      <c r="F2048" s="2">
        <f t="shared" si="249"/>
        <v>10.712375</v>
      </c>
      <c r="G2048" s="2">
        <f t="shared" si="251"/>
        <v>10.485069999999999</v>
      </c>
      <c r="H2048" s="2">
        <f t="shared" si="247"/>
        <v>11.408716999999998</v>
      </c>
      <c r="I2048" s="2">
        <f t="array" ref="I2048">SUMPRODUCT(B2032:B2051, (ROW(B2032:B2051)-ROW(B2032)+1)) / (20*21/2)</f>
        <v>10.569956666666666</v>
      </c>
      <c r="J2048" s="2">
        <f t="shared" si="250"/>
        <v>10.606459427436578</v>
      </c>
      <c r="K2048" s="2">
        <f t="shared" si="252"/>
        <v>10.616046337710136</v>
      </c>
    </row>
    <row r="2049" spans="1:11" ht="13.5" x14ac:dyDescent="0.25">
      <c r="A2049" s="3">
        <f>TITRES_STAT!B2052</f>
        <v>44986</v>
      </c>
      <c r="B2049" s="17">
        <f>TITRES_STAT!D2052</f>
        <v>10.2159</v>
      </c>
      <c r="C2049" s="2">
        <f t="shared" si="245"/>
        <v>-0.1161000000000012</v>
      </c>
      <c r="D2049" s="2">
        <f t="shared" si="246"/>
        <v>10.3645</v>
      </c>
      <c r="E2049" s="2">
        <f t="shared" si="248"/>
        <v>10.542509999999998</v>
      </c>
      <c r="F2049" s="2">
        <f t="shared" si="249"/>
        <v>10.689155</v>
      </c>
      <c r="G2049" s="2">
        <f t="shared" si="251"/>
        <v>10.472687999999998</v>
      </c>
      <c r="H2049" s="2">
        <f t="shared" si="247"/>
        <v>11.398656000000001</v>
      </c>
      <c r="I2049" s="2">
        <f t="array" ref="I2049">SUMPRODUCT(B2033:B2052, (ROW(B2033:B2052)-ROW(B2033)+1)) / (20*21/2)</f>
        <v>10.57047523809524</v>
      </c>
      <c r="J2049" s="2">
        <f t="shared" si="250"/>
        <v>10.569263291490238</v>
      </c>
      <c r="K2049" s="2">
        <f t="shared" si="252"/>
        <v>10.600354324466602</v>
      </c>
    </row>
    <row r="2050" spans="1:11" ht="13.5" x14ac:dyDescent="0.25">
      <c r="A2050" s="3">
        <f>TITRES_STAT!B2053</f>
        <v>44987</v>
      </c>
      <c r="B2050" s="17">
        <f>TITRES_STAT!D2053</f>
        <v>10.440300000000001</v>
      </c>
      <c r="C2050" s="2">
        <f t="shared" si="245"/>
        <v>0.22440000000000104</v>
      </c>
      <c r="D2050" s="2">
        <f t="shared" si="246"/>
        <v>10.353660000000001</v>
      </c>
      <c r="E2050" s="2">
        <f t="shared" si="248"/>
        <v>10.506910000000001</v>
      </c>
      <c r="F2050" s="2">
        <f t="shared" si="249"/>
        <v>10.673285</v>
      </c>
      <c r="G2050" s="2">
        <f t="shared" si="251"/>
        <v>10.467887999999995</v>
      </c>
      <c r="H2050" s="2">
        <f t="shared" si="247"/>
        <v>11.389717000000001</v>
      </c>
      <c r="I2050" s="2">
        <f t="array" ref="I2050">SUMPRODUCT(B2034:B2053, (ROW(B2034:B2053)-ROW(B2034)+1)) / (20*21/2)</f>
        <v>10.571804285714286</v>
      </c>
      <c r="J2050" s="2">
        <f t="shared" si="250"/>
        <v>10.556981073253072</v>
      </c>
      <c r="K2050" s="2">
        <f t="shared" si="252"/>
        <v>10.594077684291442</v>
      </c>
    </row>
    <row r="2051" spans="1:11" ht="13.5" x14ac:dyDescent="0.25">
      <c r="A2051" s="3">
        <f>TITRES_STAT!B2054</f>
        <v>44988</v>
      </c>
      <c r="B2051" s="17">
        <f>TITRES_STAT!D2054</f>
        <v>10.7035</v>
      </c>
      <c r="C2051" s="2">
        <f t="shared" si="245"/>
        <v>0.26319999999999943</v>
      </c>
      <c r="D2051" s="2">
        <f t="shared" si="246"/>
        <v>10.40474</v>
      </c>
      <c r="E2051" s="2">
        <f t="shared" si="248"/>
        <v>10.501490000000002</v>
      </c>
      <c r="F2051" s="2">
        <f t="shared" si="249"/>
        <v>10.659355</v>
      </c>
      <c r="G2051" s="2">
        <f t="shared" si="251"/>
        <v>10.471293999999995</v>
      </c>
      <c r="H2051" s="2">
        <f t="shared" si="247"/>
        <v>11.382481000000002</v>
      </c>
      <c r="I2051" s="2">
        <f t="array" ref="I2051">SUMPRODUCT(B2035:B2054, (ROW(B2035:B2054)-ROW(B2035)+1)) / (20*21/2)</f>
        <v>10.573200952380951</v>
      </c>
      <c r="J2051" s="2">
        <f t="shared" si="250"/>
        <v>10.570935256752779</v>
      </c>
      <c r="K2051" s="2">
        <f t="shared" si="252"/>
        <v>10.598368755495699</v>
      </c>
    </row>
    <row r="2052" spans="1:11" ht="13.5" x14ac:dyDescent="0.25">
      <c r="A2052" s="3">
        <f>TITRES_STAT!B2055</f>
        <v>44991</v>
      </c>
      <c r="B2052" s="17">
        <f>TITRES_STAT!D2055</f>
        <v>10.6648</v>
      </c>
      <c r="C2052" s="2">
        <f t="shared" ref="C2052:C2115" si="253">B2052-B2051</f>
        <v>-3.8700000000000401E-2</v>
      </c>
      <c r="D2052" s="2">
        <f t="shared" si="246"/>
        <v>10.471299999999999</v>
      </c>
      <c r="E2052" s="2">
        <f t="shared" si="248"/>
        <v>10.49375</v>
      </c>
      <c r="F2052" s="2">
        <f t="shared" si="249"/>
        <v>10.650844999999999</v>
      </c>
      <c r="G2052" s="2">
        <f t="shared" si="251"/>
        <v>10.475627999999997</v>
      </c>
      <c r="H2052" s="2">
        <f t="shared" si="247"/>
        <v>11.375129000000001</v>
      </c>
      <c r="I2052" s="2">
        <f t="array" ref="I2052">SUMPRODUCT(B2036:B2055, (ROW(B2036:B2055)-ROW(B2036)+1)) / (20*21/2)</f>
        <v>10.570292857142858</v>
      </c>
      <c r="J2052" s="2">
        <f t="shared" si="250"/>
        <v>10.579874756109659</v>
      </c>
      <c r="K2052" s="2">
        <f t="shared" si="252"/>
        <v>10.600973902339005</v>
      </c>
    </row>
    <row r="2053" spans="1:11" ht="13.5" x14ac:dyDescent="0.25">
      <c r="A2053" s="3">
        <f>TITRES_STAT!B2056</f>
        <v>44992</v>
      </c>
      <c r="B2053" s="17">
        <f>TITRES_STAT!D2056</f>
        <v>10.6648</v>
      </c>
      <c r="C2053" s="2">
        <f t="shared" si="253"/>
        <v>0</v>
      </c>
      <c r="D2053" s="2">
        <f t="shared" si="246"/>
        <v>10.537859999999998</v>
      </c>
      <c r="E2053" s="2">
        <f t="shared" si="248"/>
        <v>10.488330000000001</v>
      </c>
      <c r="F2053" s="2">
        <f t="shared" si="249"/>
        <v>10.642334999999999</v>
      </c>
      <c r="G2053" s="2">
        <f t="shared" si="251"/>
        <v>10.479961999999995</v>
      </c>
      <c r="H2053" s="2">
        <f t="shared" si="247"/>
        <v>11.367737999999999</v>
      </c>
      <c r="I2053" s="2">
        <f t="array" ref="I2053">SUMPRODUCT(B2037:B2056, (ROW(B2037:B2056)-ROW(B2037)+1)) / (20*21/2)</f>
        <v>10.564804285714287</v>
      </c>
      <c r="J2053" s="2">
        <f t="shared" si="250"/>
        <v>10.587962874575407</v>
      </c>
      <c r="K2053" s="2">
        <f t="shared" si="252"/>
        <v>10.603476886561005</v>
      </c>
    </row>
    <row r="2054" spans="1:11" ht="13.5" x14ac:dyDescent="0.25">
      <c r="A2054" s="3">
        <f>TITRES_STAT!B2057</f>
        <v>44993</v>
      </c>
      <c r="B2054" s="17">
        <f>TITRES_STAT!D2057</f>
        <v>10.657</v>
      </c>
      <c r="C2054" s="2">
        <f t="shared" si="253"/>
        <v>-7.799999999999585E-3</v>
      </c>
      <c r="D2054" s="2">
        <f t="shared" ref="D2054:D2117" si="254">AVERAGE(B2050:B2054)</f>
        <v>10.626079999999998</v>
      </c>
      <c r="E2054" s="2">
        <f t="shared" si="248"/>
        <v>10.495290000000001</v>
      </c>
      <c r="F2054" s="2">
        <f t="shared" si="249"/>
        <v>10.633435000000002</v>
      </c>
      <c r="G2054" s="2">
        <f t="shared" si="251"/>
        <v>10.484913999999996</v>
      </c>
      <c r="H2054" s="2">
        <f t="shared" si="247"/>
        <v>11.360656499999999</v>
      </c>
      <c r="I2054" s="2">
        <f t="array" ref="I2054">SUMPRODUCT(B2038:B2057, (ROW(B2038:B2057)-ROW(B2038)+1)) / (20*21/2)</f>
        <v>10.559862380952381</v>
      </c>
      <c r="J2054" s="2">
        <f t="shared" si="250"/>
        <v>10.594537838901559</v>
      </c>
      <c r="K2054" s="2">
        <f t="shared" si="252"/>
        <v>10.605575832186064</v>
      </c>
    </row>
    <row r="2055" spans="1:11" ht="13.5" x14ac:dyDescent="0.25">
      <c r="A2055" s="3">
        <f>TITRES_STAT!B2058</f>
        <v>44994</v>
      </c>
      <c r="B2055" s="17">
        <f>TITRES_STAT!D2058</f>
        <v>10.6029</v>
      </c>
      <c r="C2055" s="2">
        <f t="shared" si="253"/>
        <v>-5.4100000000000037E-2</v>
      </c>
      <c r="D2055" s="2">
        <f t="shared" si="254"/>
        <v>10.6586</v>
      </c>
      <c r="E2055" s="2">
        <f t="shared" si="248"/>
        <v>10.506130000000001</v>
      </c>
      <c r="F2055" s="2">
        <f t="shared" si="249"/>
        <v>10.621829999999999</v>
      </c>
      <c r="G2055" s="2">
        <f t="shared" si="251"/>
        <v>10.488165999999996</v>
      </c>
      <c r="H2055" s="2">
        <f t="shared" si="247"/>
        <v>11.353420499999997</v>
      </c>
      <c r="I2055" s="2">
        <f t="array" ref="I2055">SUMPRODUCT(B2039:B2058, (ROW(B2039:B2058)-ROW(B2039)+1)) / (20*21/2)</f>
        <v>10.556953333333333</v>
      </c>
      <c r="J2055" s="2">
        <f t="shared" si="250"/>
        <v>10.595334235196649</v>
      </c>
      <c r="K2055" s="2">
        <f t="shared" si="252"/>
        <v>10.605470897590534</v>
      </c>
    </row>
    <row r="2056" spans="1:11" ht="13.5" x14ac:dyDescent="0.25">
      <c r="A2056" s="3">
        <f>TITRES_STAT!B2059</f>
        <v>44995</v>
      </c>
      <c r="B2056" s="17">
        <f>TITRES_STAT!D2059</f>
        <v>10.5642</v>
      </c>
      <c r="C2056" s="2">
        <f t="shared" si="253"/>
        <v>-3.8700000000000401E-2</v>
      </c>
      <c r="D2056" s="2">
        <f t="shared" si="254"/>
        <v>10.630739999999999</v>
      </c>
      <c r="E2056" s="2">
        <f t="shared" si="248"/>
        <v>10.51774</v>
      </c>
      <c r="F2056" s="2">
        <f t="shared" si="249"/>
        <v>10.60829</v>
      </c>
      <c r="G2056" s="2">
        <f t="shared" si="251"/>
        <v>10.490643999999998</v>
      </c>
      <c r="H2056" s="2">
        <f t="shared" si="247"/>
        <v>11.347035499999997</v>
      </c>
      <c r="I2056" s="2">
        <f t="array" ref="I2056">SUMPRODUCT(B2040:B2059, (ROW(B2040:B2059)-ROW(B2040)+1)) / (20*21/2)</f>
        <v>10.555260476190478</v>
      </c>
      <c r="J2056" s="2">
        <f t="shared" si="250"/>
        <v>10.592369069939826</v>
      </c>
      <c r="K2056" s="2">
        <f t="shared" si="252"/>
        <v>10.603852431018357</v>
      </c>
    </row>
    <row r="2057" spans="1:11" ht="13.5" x14ac:dyDescent="0.25">
      <c r="A2057" s="3">
        <f>TITRES_STAT!B2060</f>
        <v>44998</v>
      </c>
      <c r="B2057" s="17">
        <f>TITRES_STAT!D2060</f>
        <v>10.5564</v>
      </c>
      <c r="C2057" s="2">
        <f t="shared" si="253"/>
        <v>-7.799999999999585E-3</v>
      </c>
      <c r="D2057" s="2">
        <f t="shared" si="254"/>
        <v>10.609059999999999</v>
      </c>
      <c r="E2057" s="2">
        <f t="shared" si="248"/>
        <v>10.540179999999999</v>
      </c>
      <c r="F2057" s="2">
        <f t="shared" si="249"/>
        <v>10.594745000000001</v>
      </c>
      <c r="G2057" s="2">
        <f t="shared" si="251"/>
        <v>10.495905999999998</v>
      </c>
      <c r="H2057" s="2">
        <f t="shared" si="247"/>
        <v>11.341772499999999</v>
      </c>
      <c r="I2057" s="2">
        <f t="array" ref="I2057">SUMPRODUCT(B2041:B2060, (ROW(B2041:B2060)-ROW(B2041)+1)) / (20*21/2)</f>
        <v>10.553929999999999</v>
      </c>
      <c r="J2057" s="2">
        <f t="shared" si="250"/>
        <v>10.588943444231273</v>
      </c>
      <c r="K2057" s="2">
        <f t="shared" si="252"/>
        <v>10.601991551370578</v>
      </c>
    </row>
    <row r="2058" spans="1:11" ht="13.5" x14ac:dyDescent="0.25">
      <c r="A2058" s="3">
        <f>TITRES_STAT!B2061</f>
        <v>44999</v>
      </c>
      <c r="B2058" s="17">
        <f>TITRES_STAT!D2061</f>
        <v>10.5642</v>
      </c>
      <c r="C2058" s="2">
        <f t="shared" si="253"/>
        <v>7.799999999999585E-3</v>
      </c>
      <c r="D2058" s="2">
        <f t="shared" si="254"/>
        <v>10.588939999999999</v>
      </c>
      <c r="E2058" s="2">
        <f t="shared" si="248"/>
        <v>10.5634</v>
      </c>
      <c r="F2058" s="2">
        <f t="shared" si="249"/>
        <v>10.581975</v>
      </c>
      <c r="G2058" s="2">
        <f t="shared" si="251"/>
        <v>10.503025999999998</v>
      </c>
      <c r="H2058" s="2">
        <f t="shared" ref="H2058:H2121" si="255">AVERAGE(B1859:B2058)</f>
        <v>11.336935499999997</v>
      </c>
      <c r="I2058" s="2">
        <f t="array" ref="I2058">SUMPRODUCT(B2042:B2061, (ROW(B2042:B2061)-ROW(B2042)+1)) / (20*21/2)</f>
        <v>10.553741904761903</v>
      </c>
      <c r="J2058" s="2">
        <f t="shared" si="250"/>
        <v>10.586586925733057</v>
      </c>
      <c r="K2058" s="2">
        <f t="shared" si="252"/>
        <v>10.600509529748203</v>
      </c>
    </row>
    <row r="2059" spans="1:11" ht="13.5" x14ac:dyDescent="0.25">
      <c r="A2059" s="3">
        <f>TITRES_STAT!B2062</f>
        <v>45000</v>
      </c>
      <c r="B2059" s="17">
        <f>TITRES_STAT!D2062</f>
        <v>10.5642</v>
      </c>
      <c r="C2059" s="2">
        <f t="shared" si="253"/>
        <v>0</v>
      </c>
      <c r="D2059" s="2">
        <f t="shared" si="254"/>
        <v>10.57038</v>
      </c>
      <c r="E2059" s="2">
        <f t="shared" si="248"/>
        <v>10.598229999999997</v>
      </c>
      <c r="F2059" s="2">
        <f t="shared" si="249"/>
        <v>10.57037</v>
      </c>
      <c r="G2059" s="2">
        <f t="shared" si="251"/>
        <v>10.512159999999996</v>
      </c>
      <c r="H2059" s="2">
        <f t="shared" si="255"/>
        <v>11.332291999999995</v>
      </c>
      <c r="I2059" s="2">
        <f t="array" ref="I2059">SUMPRODUCT(B2043:B2062, (ROW(B2043:B2062)-ROW(B2043)+1)) / (20*21/2)</f>
        <v>10.544198095238096</v>
      </c>
      <c r="J2059" s="2">
        <f t="shared" si="250"/>
        <v>10.584454837568005</v>
      </c>
      <c r="K2059" s="2">
        <f t="shared" si="252"/>
        <v>10.599085626620823</v>
      </c>
    </row>
    <row r="2060" spans="1:11" ht="13.5" x14ac:dyDescent="0.25">
      <c r="A2060" s="3">
        <f>TITRES_STAT!B2063</f>
        <v>45001</v>
      </c>
      <c r="B2060" s="17">
        <f>TITRES_STAT!D2063</f>
        <v>10.5564</v>
      </c>
      <c r="C2060" s="2">
        <f t="shared" si="253"/>
        <v>-7.799999999999585E-3</v>
      </c>
      <c r="D2060" s="2">
        <f t="shared" si="254"/>
        <v>10.561079999999999</v>
      </c>
      <c r="E2060" s="2">
        <f t="shared" ref="E2060:E2123" si="256">AVERAGE(B2051:B2060)</f>
        <v>10.60984</v>
      </c>
      <c r="F2060" s="2">
        <f t="shared" si="249"/>
        <v>10.558375000000002</v>
      </c>
      <c r="G2060" s="2">
        <f t="shared" si="251"/>
        <v>10.522219999999997</v>
      </c>
      <c r="H2060" s="2">
        <f t="shared" si="255"/>
        <v>11.327028999999996</v>
      </c>
      <c r="I2060" s="2">
        <f t="array" ref="I2060">SUMPRODUCT(B2044:B2063, (ROW(B2044:B2063)-ROW(B2044)+1)) / (20*21/2)</f>
        <v>10.521311904761905</v>
      </c>
      <c r="J2060" s="2">
        <f t="shared" si="250"/>
        <v>10.581782948275816</v>
      </c>
      <c r="K2060" s="2">
        <f t="shared" si="252"/>
        <v>10.59741168047883</v>
      </c>
    </row>
    <row r="2061" spans="1:11" ht="13.5" x14ac:dyDescent="0.25">
      <c r="A2061" s="3">
        <f>TITRES_STAT!B2064</f>
        <v>45002</v>
      </c>
      <c r="B2061" s="17">
        <f>TITRES_STAT!D2064</f>
        <v>10.5564</v>
      </c>
      <c r="C2061" s="2">
        <f t="shared" si="253"/>
        <v>0</v>
      </c>
      <c r="D2061" s="2">
        <f t="shared" si="254"/>
        <v>10.559520000000001</v>
      </c>
      <c r="E2061" s="2">
        <f t="shared" si="256"/>
        <v>10.595129999999999</v>
      </c>
      <c r="F2061" s="2">
        <f t="shared" si="249"/>
        <v>10.548310000000001</v>
      </c>
      <c r="G2061" s="2">
        <f t="shared" si="251"/>
        <v>10.532590000000001</v>
      </c>
      <c r="H2061" s="2">
        <f t="shared" si="255"/>
        <v>11.321804999999994</v>
      </c>
      <c r="I2061" s="2">
        <f t="array" ref="I2061">SUMPRODUCT(B2045:B2064, (ROW(B2045:B2064)-ROW(B2045)+1)) / (20*21/2)</f>
        <v>10.504138571428571</v>
      </c>
      <c r="J2061" s="2">
        <f t="shared" si="250"/>
        <v>10.5793655246305</v>
      </c>
      <c r="K2061" s="2">
        <f t="shared" si="252"/>
        <v>10.595803379283582</v>
      </c>
    </row>
    <row r="2062" spans="1:11" ht="13.5" x14ac:dyDescent="0.25">
      <c r="A2062" s="3">
        <f>TITRES_STAT!B2065</f>
        <v>45006</v>
      </c>
      <c r="B2062" s="17">
        <f>TITRES_STAT!D2065</f>
        <v>10.4481</v>
      </c>
      <c r="C2062" s="2">
        <f t="shared" si="253"/>
        <v>-0.10829999999999984</v>
      </c>
      <c r="D2062" s="2">
        <f t="shared" si="254"/>
        <v>10.53786</v>
      </c>
      <c r="E2062" s="2">
        <f t="shared" si="256"/>
        <v>10.573459999999999</v>
      </c>
      <c r="F2062" s="2">
        <f t="shared" si="249"/>
        <v>10.533605</v>
      </c>
      <c r="G2062" s="2">
        <f t="shared" si="251"/>
        <v>10.543735999999997</v>
      </c>
      <c r="H2062" s="2">
        <f t="shared" si="255"/>
        <v>11.316387499999996</v>
      </c>
      <c r="I2062" s="2">
        <f t="array" ref="I2062">SUMPRODUCT(B2046:B2065, (ROW(B2046:B2065)-ROW(B2046)+1)) / (20*21/2)</f>
        <v>10.491124285714285</v>
      </c>
      <c r="J2062" s="2">
        <f t="shared" si="250"/>
        <v>10.566864046094262</v>
      </c>
      <c r="K2062" s="2">
        <f t="shared" si="252"/>
        <v>10.590011089899914</v>
      </c>
    </row>
    <row r="2063" spans="1:11" ht="13.5" x14ac:dyDescent="0.25">
      <c r="A2063" s="3">
        <f>TITRES_STAT!B2066</f>
        <v>45007</v>
      </c>
      <c r="B2063" s="17">
        <f>TITRES_STAT!D2066</f>
        <v>10.2933</v>
      </c>
      <c r="C2063" s="2">
        <f t="shared" si="253"/>
        <v>-0.15479999999999983</v>
      </c>
      <c r="D2063" s="2">
        <f t="shared" si="254"/>
        <v>10.483680000000001</v>
      </c>
      <c r="E2063" s="2">
        <f t="shared" si="256"/>
        <v>10.536309999999999</v>
      </c>
      <c r="F2063" s="2">
        <f t="shared" si="249"/>
        <v>10.512319999999999</v>
      </c>
      <c r="G2063" s="2">
        <f t="shared" si="251"/>
        <v>10.553331999999997</v>
      </c>
      <c r="H2063" s="2">
        <f t="shared" si="255"/>
        <v>11.309421999999993</v>
      </c>
      <c r="I2063" s="2">
        <f t="array" ref="I2063">SUMPRODUCT(B2047:B2066, (ROW(B2047:B2066)-ROW(B2047)+1)) / (20*21/2)</f>
        <v>10.478736666666668</v>
      </c>
      <c r="J2063" s="2">
        <f t="shared" si="250"/>
        <v>10.540810327418617</v>
      </c>
      <c r="K2063" s="2">
        <f t="shared" si="252"/>
        <v>10.578375360884232</v>
      </c>
    </row>
    <row r="2064" spans="1:11" ht="13.5" x14ac:dyDescent="0.25">
      <c r="A2064" s="3">
        <f>TITRES_STAT!B2067</f>
        <v>45008</v>
      </c>
      <c r="B2064" s="17">
        <f>TITRES_STAT!D2067</f>
        <v>10.332000000000001</v>
      </c>
      <c r="C2064" s="2">
        <f t="shared" si="253"/>
        <v>3.8700000000000401E-2</v>
      </c>
      <c r="D2064" s="2">
        <f t="shared" si="254"/>
        <v>10.437239999999999</v>
      </c>
      <c r="E2064" s="2">
        <f t="shared" si="256"/>
        <v>10.503809999999998</v>
      </c>
      <c r="F2064" s="2">
        <f t="shared" si="249"/>
        <v>10.499549999999999</v>
      </c>
      <c r="G2064" s="2">
        <f t="shared" si="251"/>
        <v>10.562619999999999</v>
      </c>
      <c r="H2064" s="2">
        <f t="shared" si="255"/>
        <v>11.302649999999995</v>
      </c>
      <c r="I2064" s="2">
        <f t="array" ref="I2064">SUMPRODUCT(B2048:B2067, (ROW(B2048:B2067)-ROW(B2048)+1)) / (20*21/2)</f>
        <v>10.463811904761906</v>
      </c>
      <c r="J2064" s="2">
        <f t="shared" si="250"/>
        <v>10.520923629569225</v>
      </c>
      <c r="K2064" s="2">
        <f t="shared" si="252"/>
        <v>10.568713582026028</v>
      </c>
    </row>
    <row r="2065" spans="1:11" ht="13.5" x14ac:dyDescent="0.25">
      <c r="A2065" s="3">
        <f>TITRES_STAT!B2068</f>
        <v>45009</v>
      </c>
      <c r="B2065" s="17">
        <f>TITRES_STAT!D2068</f>
        <v>10.3629</v>
      </c>
      <c r="C2065" s="2">
        <f t="shared" si="253"/>
        <v>3.0899999999999039E-2</v>
      </c>
      <c r="D2065" s="2">
        <f t="shared" si="254"/>
        <v>10.398540000000001</v>
      </c>
      <c r="E2065" s="2">
        <f t="shared" si="256"/>
        <v>10.479809999999997</v>
      </c>
      <c r="F2065" s="2">
        <f t="shared" si="249"/>
        <v>10.49297</v>
      </c>
      <c r="G2065" s="2">
        <f t="shared" si="251"/>
        <v>10.568655999999999</v>
      </c>
      <c r="H2065" s="2">
        <f t="shared" si="255"/>
        <v>11.294097999999995</v>
      </c>
      <c r="I2065" s="2">
        <f t="array" ref="I2065">SUMPRODUCT(B2049:B2068, (ROW(B2049:B2068)-ROW(B2049)+1)) / (20*21/2)</f>
        <v>10.450363333333332</v>
      </c>
      <c r="J2065" s="2">
        <f t="shared" si="250"/>
        <v>10.505873760086441</v>
      </c>
      <c r="K2065" s="2">
        <f t="shared" si="252"/>
        <v>10.560642461162264</v>
      </c>
    </row>
    <row r="2066" spans="1:11" ht="13.5" x14ac:dyDescent="0.25">
      <c r="A2066" s="3">
        <f>TITRES_STAT!B2069</f>
        <v>45012</v>
      </c>
      <c r="B2066" s="17">
        <f>TITRES_STAT!D2069</f>
        <v>10.3629</v>
      </c>
      <c r="C2066" s="2">
        <f t="shared" si="253"/>
        <v>0</v>
      </c>
      <c r="D2066" s="2">
        <f t="shared" si="254"/>
        <v>10.35984</v>
      </c>
      <c r="E2066" s="2">
        <f t="shared" si="256"/>
        <v>10.459680000000001</v>
      </c>
      <c r="F2066" s="2">
        <f t="shared" si="249"/>
        <v>10.488709999999998</v>
      </c>
      <c r="G2066" s="2">
        <f t="shared" si="251"/>
        <v>10.57624</v>
      </c>
      <c r="H2066" s="2">
        <f t="shared" si="255"/>
        <v>11.285158999999995</v>
      </c>
      <c r="I2066" s="2">
        <f t="array" ref="I2066">SUMPRODUCT(B2050:B2069, (ROW(B2050:B2069)-ROW(B2050)+1)) / (20*21/2)</f>
        <v>10.435364761904761</v>
      </c>
      <c r="J2066" s="2">
        <f t="shared" si="250"/>
        <v>10.49225721150678</v>
      </c>
      <c r="K2066" s="2">
        <f t="shared" si="252"/>
        <v>10.552887854842176</v>
      </c>
    </row>
    <row r="2067" spans="1:11" ht="13.5" x14ac:dyDescent="0.25">
      <c r="A2067" s="3">
        <f>TITRES_STAT!B2070</f>
        <v>45013</v>
      </c>
      <c r="B2067" s="17">
        <f>TITRES_STAT!D2070</f>
        <v>10.332000000000001</v>
      </c>
      <c r="C2067" s="2">
        <f t="shared" si="253"/>
        <v>-3.0899999999999039E-2</v>
      </c>
      <c r="D2067" s="2">
        <f t="shared" si="254"/>
        <v>10.33662</v>
      </c>
      <c r="E2067" s="2">
        <f t="shared" si="256"/>
        <v>10.437239999999999</v>
      </c>
      <c r="F2067" s="2">
        <f t="shared" si="249"/>
        <v>10.488709999999999</v>
      </c>
      <c r="G2067" s="2">
        <f t="shared" si="251"/>
        <v>10.580110000000001</v>
      </c>
      <c r="H2067" s="2">
        <f t="shared" si="255"/>
        <v>11.276142999999996</v>
      </c>
      <c r="I2067" s="2">
        <f t="array" ref="I2067">SUMPRODUCT(B2051:B2070, (ROW(B2051:B2070)-ROW(B2051)+1)) / (20*21/2)</f>
        <v>10.412441904761906</v>
      </c>
      <c r="J2067" s="2">
        <f t="shared" si="250"/>
        <v>10.476994619934706</v>
      </c>
      <c r="K2067" s="2">
        <f t="shared" si="252"/>
        <v>10.544225586024837</v>
      </c>
    </row>
    <row r="2068" spans="1:11" ht="13.5" x14ac:dyDescent="0.25">
      <c r="A2068" s="3">
        <f>TITRES_STAT!B2071</f>
        <v>45014</v>
      </c>
      <c r="B2068" s="17">
        <f>TITRES_STAT!D2071</f>
        <v>10.3475</v>
      </c>
      <c r="C2068" s="2">
        <f t="shared" si="253"/>
        <v>1.5499999999999403E-2</v>
      </c>
      <c r="D2068" s="2">
        <f t="shared" si="254"/>
        <v>10.347460000000002</v>
      </c>
      <c r="E2068" s="2">
        <f t="shared" si="256"/>
        <v>10.415569999999999</v>
      </c>
      <c r="F2068" s="2">
        <f t="shared" ref="F2068:F2131" si="257">AVERAGE(B2049:B2068)</f>
        <v>10.489484999999998</v>
      </c>
      <c r="G2068" s="2">
        <f t="shared" si="251"/>
        <v>10.5846</v>
      </c>
      <c r="H2068" s="2">
        <f t="shared" si="255"/>
        <v>11.267513999999995</v>
      </c>
      <c r="I2068" s="2">
        <f t="array" ref="I2068">SUMPRODUCT(B2052:B2071, (ROW(B2052:B2071)-ROW(B2052)+1)) / (20*21/2)</f>
        <v>10.386717619047618</v>
      </c>
      <c r="J2068" s="2">
        <f t="shared" si="250"/>
        <v>10.464661798988542</v>
      </c>
      <c r="K2068" s="2">
        <f t="shared" si="252"/>
        <v>10.536510857161119</v>
      </c>
    </row>
    <row r="2069" spans="1:11" ht="13.5" x14ac:dyDescent="0.25">
      <c r="A2069" s="3">
        <f>TITRES_STAT!B2072</f>
        <v>45015</v>
      </c>
      <c r="B2069" s="17">
        <f>TITRES_STAT!D2072</f>
        <v>10.332000000000001</v>
      </c>
      <c r="C2069" s="2">
        <f t="shared" si="253"/>
        <v>-1.5499999999999403E-2</v>
      </c>
      <c r="D2069" s="2">
        <f t="shared" si="254"/>
        <v>10.34746</v>
      </c>
      <c r="E2069" s="2">
        <f t="shared" si="256"/>
        <v>10.392349999999999</v>
      </c>
      <c r="F2069" s="2">
        <f t="shared" si="257"/>
        <v>10.495289999999997</v>
      </c>
      <c r="G2069" s="2">
        <f t="shared" si="251"/>
        <v>10.590018000000001</v>
      </c>
      <c r="H2069" s="2">
        <f t="shared" si="255"/>
        <v>11.259116999999993</v>
      </c>
      <c r="I2069" s="2">
        <f t="array" ref="I2069">SUMPRODUCT(B2053:B2072, (ROW(B2053:B2072)-ROW(B2053)+1)) / (20*21/2)</f>
        <v>10.358896190476189</v>
      </c>
      <c r="J2069" s="2">
        <f t="shared" ref="J2069:J2132" si="258">$J$4*B2069+J2068*(1-$J$4)</f>
        <v>10.452027341942015</v>
      </c>
      <c r="K2069" s="2">
        <f t="shared" si="252"/>
        <v>10.528490823546958</v>
      </c>
    </row>
    <row r="2070" spans="1:11" ht="13.5" x14ac:dyDescent="0.25">
      <c r="A2070" s="3">
        <f>TITRES_STAT!B2073</f>
        <v>45016</v>
      </c>
      <c r="B2070" s="17">
        <f>TITRES_STAT!D2073</f>
        <v>10.2546</v>
      </c>
      <c r="C2070" s="2">
        <f t="shared" si="253"/>
        <v>-7.7400000000000801E-2</v>
      </c>
      <c r="D2070" s="2">
        <f t="shared" si="254"/>
        <v>10.325800000000001</v>
      </c>
      <c r="E2070" s="2">
        <f t="shared" si="256"/>
        <v>10.362169999999999</v>
      </c>
      <c r="F2070" s="2">
        <f t="shared" si="257"/>
        <v>10.486004999999999</v>
      </c>
      <c r="G2070" s="2">
        <f t="shared" si="251"/>
        <v>10.593888000000002</v>
      </c>
      <c r="H2070" s="2">
        <f t="shared" si="255"/>
        <v>11.249442999999992</v>
      </c>
      <c r="I2070" s="2">
        <f t="array" ref="I2070">SUMPRODUCT(B2054:B2073, (ROW(B2054:B2073)-ROW(B2054)+1)) / (20*21/2)</f>
        <v>10.337852380952379</v>
      </c>
      <c r="J2070" s="2">
        <f t="shared" si="258"/>
        <v>10.433224737947539</v>
      </c>
      <c r="K2070" s="2">
        <f t="shared" si="252"/>
        <v>10.517750006937273</v>
      </c>
    </row>
    <row r="2071" spans="1:11" ht="13.5" x14ac:dyDescent="0.25">
      <c r="A2071" s="3">
        <f>TITRES_STAT!B2074</f>
        <v>45019</v>
      </c>
      <c r="B2071" s="17">
        <f>TITRES_STAT!D2074</f>
        <v>10.2159</v>
      </c>
      <c r="C2071" s="2">
        <f t="shared" si="253"/>
        <v>-3.8700000000000401E-2</v>
      </c>
      <c r="D2071" s="2">
        <f t="shared" si="254"/>
        <v>10.2964</v>
      </c>
      <c r="E2071" s="2">
        <f t="shared" si="256"/>
        <v>10.32812</v>
      </c>
      <c r="F2071" s="2">
        <f t="shared" si="257"/>
        <v>10.461625</v>
      </c>
      <c r="G2071" s="2">
        <f t="shared" si="251"/>
        <v>10.595590000000001</v>
      </c>
      <c r="H2071" s="2">
        <f t="shared" si="255"/>
        <v>11.239575499999992</v>
      </c>
      <c r="I2071" s="2">
        <f t="array" ref="I2071">SUMPRODUCT(B2055:B2074, (ROW(B2055:B2074)-ROW(B2055)+1)) / (20*21/2)</f>
        <v>10.318946190476188</v>
      </c>
      <c r="J2071" s="2">
        <f t="shared" si="258"/>
        <v>10.412527143857298</v>
      </c>
      <c r="K2071" s="2">
        <f t="shared" si="252"/>
        <v>10.505912751763264</v>
      </c>
    </row>
    <row r="2072" spans="1:11" ht="13.5" x14ac:dyDescent="0.25">
      <c r="A2072" s="3">
        <f>TITRES_STAT!B2075</f>
        <v>45020</v>
      </c>
      <c r="B2072" s="17">
        <f>TITRES_STAT!D2075</f>
        <v>10.169499999999999</v>
      </c>
      <c r="C2072" s="2">
        <f t="shared" si="253"/>
        <v>-4.6400000000000219E-2</v>
      </c>
      <c r="D2072" s="2">
        <f t="shared" si="254"/>
        <v>10.2639</v>
      </c>
      <c r="E2072" s="2">
        <f t="shared" si="256"/>
        <v>10.300260000000002</v>
      </c>
      <c r="F2072" s="2">
        <f t="shared" si="257"/>
        <v>10.436859999999999</v>
      </c>
      <c r="G2072" s="2">
        <f t="shared" si="251"/>
        <v>10.595435999999999</v>
      </c>
      <c r="H2072" s="2">
        <f t="shared" si="255"/>
        <v>11.229359999999993</v>
      </c>
      <c r="I2072" s="2">
        <f t="array" ref="I2072">SUMPRODUCT(B2056:B2075, (ROW(B2056:B2075)-ROW(B2056)+1)) / (20*21/2)</f>
        <v>10.291083333333333</v>
      </c>
      <c r="J2072" s="2">
        <f t="shared" si="258"/>
        <v>10.389381701585174</v>
      </c>
      <c r="K2072" s="2">
        <f t="shared" si="252"/>
        <v>10.49272009483137</v>
      </c>
    </row>
    <row r="2073" spans="1:11" ht="13.5" x14ac:dyDescent="0.25">
      <c r="A2073" s="3">
        <f>TITRES_STAT!B2076</f>
        <v>45021</v>
      </c>
      <c r="B2073" s="17">
        <f>TITRES_STAT!D2076</f>
        <v>10.2159</v>
      </c>
      <c r="C2073" s="2">
        <f t="shared" si="253"/>
        <v>4.6400000000000219E-2</v>
      </c>
      <c r="D2073" s="2">
        <f t="shared" si="254"/>
        <v>10.237579999999999</v>
      </c>
      <c r="E2073" s="2">
        <f t="shared" si="256"/>
        <v>10.292520000000001</v>
      </c>
      <c r="F2073" s="2">
        <f t="shared" si="257"/>
        <v>10.414415</v>
      </c>
      <c r="G2073" s="2">
        <f t="shared" si="251"/>
        <v>10.596364000000001</v>
      </c>
      <c r="H2073" s="2">
        <f t="shared" si="255"/>
        <v>11.219530999999995</v>
      </c>
      <c r="I2073" s="2">
        <f t="array" ref="I2073">SUMPRODUCT(B2057:B2076, (ROW(B2057:B2076)-ROW(B2057)+1)) / (20*21/2)</f>
        <v>10.259720952380951</v>
      </c>
      <c r="J2073" s="2">
        <f t="shared" si="258"/>
        <v>10.37285963476754</v>
      </c>
      <c r="K2073" s="2">
        <f t="shared" si="252"/>
        <v>10.481864404837983</v>
      </c>
    </row>
    <row r="2074" spans="1:11" ht="13.5" x14ac:dyDescent="0.25">
      <c r="A2074" s="3">
        <f>TITRES_STAT!B2077</f>
        <v>45022</v>
      </c>
      <c r="B2074" s="17">
        <f>TITRES_STAT!D2077</f>
        <v>10.2159</v>
      </c>
      <c r="C2074" s="2">
        <f t="shared" si="253"/>
        <v>0</v>
      </c>
      <c r="D2074" s="2">
        <f t="shared" si="254"/>
        <v>10.214359999999999</v>
      </c>
      <c r="E2074" s="2">
        <f t="shared" si="256"/>
        <v>10.280910000000002</v>
      </c>
      <c r="F2074" s="2">
        <f t="shared" si="257"/>
        <v>10.39236</v>
      </c>
      <c r="G2074" s="2">
        <f t="shared" si="251"/>
        <v>10.597292000000003</v>
      </c>
      <c r="H2074" s="2">
        <f t="shared" si="255"/>
        <v>11.209663499999994</v>
      </c>
      <c r="I2074" s="2">
        <f t="array" ref="I2074">SUMPRODUCT(B2058:B2077, (ROW(B2058:B2077)-ROW(B2058)+1)) / (20*21/2)</f>
        <v>10.233074285714286</v>
      </c>
      <c r="J2074" s="2">
        <f t="shared" si="258"/>
        <v>10.357911098123013</v>
      </c>
      <c r="K2074" s="2">
        <f t="shared" si="252"/>
        <v>10.471434428177671</v>
      </c>
    </row>
    <row r="2075" spans="1:11" ht="13.5" x14ac:dyDescent="0.25">
      <c r="A2075" s="3">
        <f>TITRES_STAT!B2078</f>
        <v>45023</v>
      </c>
      <c r="B2075" s="17">
        <f>TITRES_STAT!D2078</f>
        <v>10.0998</v>
      </c>
      <c r="C2075" s="2">
        <f t="shared" si="253"/>
        <v>-0.11609999999999943</v>
      </c>
      <c r="D2075" s="2">
        <f t="shared" si="254"/>
        <v>10.183399999999999</v>
      </c>
      <c r="E2075" s="2">
        <f t="shared" si="256"/>
        <v>10.2546</v>
      </c>
      <c r="F2075" s="2">
        <f t="shared" si="257"/>
        <v>10.367204999999998</v>
      </c>
      <c r="G2075" s="2">
        <f t="shared" si="251"/>
        <v>10.583825999999997</v>
      </c>
      <c r="H2075" s="2">
        <f t="shared" si="255"/>
        <v>11.199408999999998</v>
      </c>
      <c r="I2075" s="2">
        <f t="array" ref="I2075">SUMPRODUCT(B2059:B2078, (ROW(B2059:B2078)-ROW(B2059)+1)) / (20*21/2)</f>
        <v>10.208786190476191</v>
      </c>
      <c r="J2075" s="2">
        <f t="shared" si="258"/>
        <v>10.333329088777964</v>
      </c>
      <c r="K2075" s="2">
        <f t="shared" si="252"/>
        <v>10.456860529033449</v>
      </c>
    </row>
    <row r="2076" spans="1:11" ht="13.5" x14ac:dyDescent="0.25">
      <c r="A2076" s="3">
        <f>TITRES_STAT!B2079</f>
        <v>45026</v>
      </c>
      <c r="B2076" s="17">
        <f>TITRES_STAT!D2079</f>
        <v>10.0379</v>
      </c>
      <c r="C2076" s="2">
        <f t="shared" si="253"/>
        <v>-6.1899999999999622E-2</v>
      </c>
      <c r="D2076" s="2">
        <f t="shared" si="254"/>
        <v>10.1478</v>
      </c>
      <c r="E2076" s="2">
        <f t="shared" si="256"/>
        <v>10.222100000000001</v>
      </c>
      <c r="F2076" s="2">
        <f t="shared" si="257"/>
        <v>10.34089</v>
      </c>
      <c r="G2076" s="2">
        <f t="shared" si="251"/>
        <v>10.557357999999999</v>
      </c>
      <c r="H2076" s="2">
        <f t="shared" si="255"/>
        <v>11.188689999999998</v>
      </c>
      <c r="I2076" s="2">
        <f t="array" ref="I2076">SUMPRODUCT(B2060:B2079, (ROW(B2060:B2079)-ROW(B2060)+1)) / (20*21/2)</f>
        <v>10.186893809523809</v>
      </c>
      <c r="J2076" s="2">
        <f t="shared" si="258"/>
        <v>10.305192985084824</v>
      </c>
      <c r="K2076" s="2">
        <f t="shared" si="252"/>
        <v>10.44043070436547</v>
      </c>
    </row>
    <row r="2077" spans="1:11" ht="13.5" x14ac:dyDescent="0.25">
      <c r="A2077" s="3">
        <f>TITRES_STAT!B2080</f>
        <v>45027</v>
      </c>
      <c r="B2077" s="17">
        <f>TITRES_STAT!D2080</f>
        <v>10.0611</v>
      </c>
      <c r="C2077" s="2">
        <f t="shared" si="253"/>
        <v>2.3199999999999221E-2</v>
      </c>
      <c r="D2077" s="2">
        <f t="shared" si="254"/>
        <v>10.12612</v>
      </c>
      <c r="E2077" s="2">
        <f t="shared" si="256"/>
        <v>10.19501</v>
      </c>
      <c r="F2077" s="2">
        <f t="shared" si="257"/>
        <v>10.316125000000001</v>
      </c>
      <c r="G2077" s="2">
        <f t="shared" si="251"/>
        <v>10.532591999999999</v>
      </c>
      <c r="H2077" s="2">
        <f t="shared" si="255"/>
        <v>11.178822499999997</v>
      </c>
      <c r="I2077" s="2">
        <f t="array" ref="I2077">SUMPRODUCT(B2061:B2080, (ROW(B2061:B2080)-ROW(B2061)+1)) / (20*21/2)</f>
        <v>10.167397142857144</v>
      </c>
      <c r="J2077" s="2">
        <f t="shared" si="258"/>
        <v>10.281946034124365</v>
      </c>
      <c r="K2077" s="2">
        <f t="shared" si="252"/>
        <v>10.425554990468786</v>
      </c>
    </row>
    <row r="2078" spans="1:11" ht="13.5" x14ac:dyDescent="0.25">
      <c r="A2078" s="3">
        <f>TITRES_STAT!B2081</f>
        <v>45028</v>
      </c>
      <c r="B2078" s="17">
        <f>TITRES_STAT!D2081</f>
        <v>10.0611</v>
      </c>
      <c r="C2078" s="2">
        <f t="shared" si="253"/>
        <v>0</v>
      </c>
      <c r="D2078" s="2">
        <f t="shared" si="254"/>
        <v>10.095159999999998</v>
      </c>
      <c r="E2078" s="2">
        <f t="shared" si="256"/>
        <v>10.166369999999997</v>
      </c>
      <c r="F2078" s="2">
        <f t="shared" si="257"/>
        <v>10.29097</v>
      </c>
      <c r="G2078" s="2">
        <f t="shared" si="251"/>
        <v>10.514017999999998</v>
      </c>
      <c r="H2078" s="2">
        <f t="shared" si="255"/>
        <v>11.168374500000001</v>
      </c>
      <c r="I2078" s="2">
        <f t="array" ref="I2078">SUMPRODUCT(B2062:B2081, (ROW(B2062:B2081)-ROW(B2062)+1)) / (20*21/2)</f>
        <v>10.157630476190477</v>
      </c>
      <c r="J2078" s="2">
        <f t="shared" si="258"/>
        <v>10.260913078493473</v>
      </c>
      <c r="K2078" s="2">
        <f t="shared" si="252"/>
        <v>10.411262637901384</v>
      </c>
    </row>
    <row r="2079" spans="1:11" ht="13.5" x14ac:dyDescent="0.25">
      <c r="A2079" s="3">
        <f>TITRES_STAT!B2082</f>
        <v>45029</v>
      </c>
      <c r="B2079" s="17">
        <f>TITRES_STAT!D2082</f>
        <v>10.0611</v>
      </c>
      <c r="C2079" s="2">
        <f t="shared" si="253"/>
        <v>0</v>
      </c>
      <c r="D2079" s="2">
        <f t="shared" si="254"/>
        <v>10.0642</v>
      </c>
      <c r="E2079" s="2">
        <f t="shared" si="256"/>
        <v>10.139279999999998</v>
      </c>
      <c r="F2079" s="2">
        <f t="shared" si="257"/>
        <v>10.265815</v>
      </c>
      <c r="G2079" s="2">
        <f t="shared" si="251"/>
        <v>10.501633999999999</v>
      </c>
      <c r="H2079" s="2">
        <f t="shared" si="255"/>
        <v>11.158313499999997</v>
      </c>
      <c r="I2079" s="2">
        <f t="array" ref="I2079">SUMPRODUCT(B2063:B2082, (ROW(B2063:B2082)-ROW(B2063)+1)) / (20*21/2)</f>
        <v>10.186710952380952</v>
      </c>
      <c r="J2079" s="2">
        <f t="shared" si="258"/>
        <v>10.241883261494095</v>
      </c>
      <c r="K2079" s="2">
        <f t="shared" si="252"/>
        <v>10.397530769748389</v>
      </c>
    </row>
    <row r="2080" spans="1:11" ht="13.5" x14ac:dyDescent="0.25">
      <c r="A2080" s="3">
        <f>TITRES_STAT!B2083</f>
        <v>45030</v>
      </c>
      <c r="B2080" s="17">
        <f>TITRES_STAT!D2083</f>
        <v>10.0611</v>
      </c>
      <c r="C2080" s="2">
        <f t="shared" si="253"/>
        <v>0</v>
      </c>
      <c r="D2080" s="2">
        <f t="shared" si="254"/>
        <v>10.056459999999998</v>
      </c>
      <c r="E2080" s="2">
        <f t="shared" si="256"/>
        <v>10.119929999999998</v>
      </c>
      <c r="F2080" s="2">
        <f t="shared" si="257"/>
        <v>10.241050000000001</v>
      </c>
      <c r="G2080" s="2">
        <f t="shared" si="251"/>
        <v>10.487701999999999</v>
      </c>
      <c r="H2080" s="2">
        <f t="shared" si="255"/>
        <v>11.148097499999997</v>
      </c>
      <c r="I2080" s="2">
        <f t="array" ref="I2080">SUMPRODUCT(B2064:B2083, (ROW(B2064:B2083)-ROW(B2064)+1)) / (20*21/2)</f>
        <v>10.203622857142857</v>
      </c>
      <c r="J2080" s="2">
        <f t="shared" si="258"/>
        <v>10.224665808018466</v>
      </c>
      <c r="K2080" s="2">
        <f t="shared" si="252"/>
        <v>10.384337406228845</v>
      </c>
    </row>
    <row r="2081" spans="1:11" ht="13.5" x14ac:dyDescent="0.25">
      <c r="A2081" s="3">
        <f>TITRES_STAT!B2084</f>
        <v>45033</v>
      </c>
      <c r="B2081" s="17">
        <f>TITRES_STAT!D2084</f>
        <v>10.138500000000001</v>
      </c>
      <c r="C2081" s="2">
        <f t="shared" si="253"/>
        <v>7.7400000000000801E-2</v>
      </c>
      <c r="D2081" s="2">
        <f t="shared" si="254"/>
        <v>10.07658</v>
      </c>
      <c r="E2081" s="2">
        <f t="shared" si="256"/>
        <v>10.112189999999998</v>
      </c>
      <c r="F2081" s="2">
        <f t="shared" si="257"/>
        <v>10.220155000000002</v>
      </c>
      <c r="G2081" s="2">
        <f t="shared" si="251"/>
        <v>10.470830000000001</v>
      </c>
      <c r="H2081" s="2">
        <f t="shared" si="255"/>
        <v>11.139003999999998</v>
      </c>
      <c r="I2081" s="2">
        <f t="array" ref="I2081">SUMPRODUCT(B2065:B2084, (ROW(B2065:B2084)-ROW(B2065)+1)) / (20*21/2)</f>
        <v>10.217076190476192</v>
      </c>
      <c r="J2081" s="2">
        <f t="shared" si="258"/>
        <v>10.216459540588135</v>
      </c>
      <c r="K2081" s="2">
        <f t="shared" si="252"/>
        <v>10.374696723631635</v>
      </c>
    </row>
    <row r="2082" spans="1:11" ht="13.5" x14ac:dyDescent="0.25">
      <c r="A2082" s="3">
        <f>TITRES_STAT!B2085</f>
        <v>45034</v>
      </c>
      <c r="B2082" s="17">
        <f>TITRES_STAT!D2085</f>
        <v>10.525499999999999</v>
      </c>
      <c r="C2082" s="2">
        <f t="shared" si="253"/>
        <v>0.38699999999999868</v>
      </c>
      <c r="D2082" s="2">
        <f t="shared" si="254"/>
        <v>10.169459999999999</v>
      </c>
      <c r="E2082" s="2">
        <f t="shared" si="256"/>
        <v>10.147789999999997</v>
      </c>
      <c r="F2082" s="2">
        <f t="shared" si="257"/>
        <v>10.224025000000003</v>
      </c>
      <c r="G2082" s="2">
        <f t="shared" si="251"/>
        <v>10.464639999999999</v>
      </c>
      <c r="H2082" s="2">
        <f t="shared" si="255"/>
        <v>11.131845499999999</v>
      </c>
      <c r="I2082" s="2">
        <f t="array" ref="I2082">SUMPRODUCT(B2066:B2085, (ROW(B2066:B2085)-ROW(B2066)+1)) / (20*21/2)</f>
        <v>10.22002142857143</v>
      </c>
      <c r="J2082" s="2">
        <f t="shared" si="258"/>
        <v>10.245891965294028</v>
      </c>
      <c r="K2082" s="2">
        <f t="shared" si="252"/>
        <v>10.380610577606864</v>
      </c>
    </row>
    <row r="2083" spans="1:11" ht="13.5" x14ac:dyDescent="0.25">
      <c r="A2083" s="3">
        <f>TITRES_STAT!B2086</f>
        <v>45035</v>
      </c>
      <c r="B2083" s="17">
        <f>TITRES_STAT!D2086</f>
        <v>10.4016</v>
      </c>
      <c r="C2083" s="2">
        <f t="shared" si="253"/>
        <v>-0.12389999999999901</v>
      </c>
      <c r="D2083" s="2">
        <f t="shared" si="254"/>
        <v>10.23756</v>
      </c>
      <c r="E2083" s="2">
        <f t="shared" si="256"/>
        <v>10.166359999999997</v>
      </c>
      <c r="F2083" s="2">
        <f t="shared" si="257"/>
        <v>10.229440000000002</v>
      </c>
      <c r="G2083" s="2">
        <f t="shared" si="251"/>
        <v>10.455971999999999</v>
      </c>
      <c r="H2083" s="2">
        <f t="shared" si="255"/>
        <v>11.123293499999999</v>
      </c>
      <c r="I2083" s="2">
        <f t="array" ref="I2083">SUMPRODUCT(B2067:B2086, (ROW(B2067:B2086)-ROW(B2067)+1)) / (20*21/2)</f>
        <v>10.232293333333333</v>
      </c>
      <c r="J2083" s="2">
        <f t="shared" si="258"/>
        <v>10.260721301932692</v>
      </c>
      <c r="K2083" s="2">
        <f t="shared" si="252"/>
        <v>10.381433692210516</v>
      </c>
    </row>
    <row r="2084" spans="1:11" ht="13.5" x14ac:dyDescent="0.25">
      <c r="A2084" s="3">
        <f>TITRES_STAT!B2087</f>
        <v>45036</v>
      </c>
      <c r="B2084" s="17">
        <f>TITRES_STAT!D2087</f>
        <v>10.370699999999999</v>
      </c>
      <c r="C2084" s="2">
        <f t="shared" si="253"/>
        <v>-3.0900000000000816E-2</v>
      </c>
      <c r="D2084" s="2">
        <f t="shared" si="254"/>
        <v>10.299479999999999</v>
      </c>
      <c r="E2084" s="2">
        <f t="shared" si="256"/>
        <v>10.181839999999999</v>
      </c>
      <c r="F2084" s="2">
        <f t="shared" si="257"/>
        <v>10.231375000000003</v>
      </c>
      <c r="G2084" s="2">
        <f t="shared" si="251"/>
        <v>10.446686</v>
      </c>
      <c r="H2084" s="2">
        <f t="shared" si="255"/>
        <v>11.114587000000002</v>
      </c>
      <c r="I2084" s="2">
        <f t="array" ref="I2084">SUMPRODUCT(B2068:B2087, (ROW(B2068:B2087)-ROW(B2068)+1)) / (20*21/2)</f>
        <v>10.231335238095237</v>
      </c>
      <c r="J2084" s="2">
        <f t="shared" si="258"/>
        <v>10.271195463653388</v>
      </c>
      <c r="K2084" s="2">
        <f t="shared" si="252"/>
        <v>10.381012763104222</v>
      </c>
    </row>
    <row r="2085" spans="1:11" ht="13.5" x14ac:dyDescent="0.25">
      <c r="A2085" s="3">
        <f>TITRES_STAT!B2088</f>
        <v>45040</v>
      </c>
      <c r="B2085" s="17">
        <f>TITRES_STAT!D2088</f>
        <v>10.2623</v>
      </c>
      <c r="C2085" s="2">
        <f t="shared" si="253"/>
        <v>-0.10839999999999961</v>
      </c>
      <c r="D2085" s="2">
        <f t="shared" si="254"/>
        <v>10.33972</v>
      </c>
      <c r="E2085" s="2">
        <f t="shared" si="256"/>
        <v>10.198089999999999</v>
      </c>
      <c r="F2085" s="2">
        <f t="shared" si="257"/>
        <v>10.226345</v>
      </c>
      <c r="G2085" s="2">
        <f t="shared" si="251"/>
        <v>10.435232000000001</v>
      </c>
      <c r="H2085" s="2">
        <f t="shared" si="255"/>
        <v>11.105532000000004</v>
      </c>
      <c r="I2085" s="2">
        <f t="array" ref="I2085">SUMPRODUCT(B2069:B2088, (ROW(B2069:B2088)-ROW(B2069)+1)) / (20*21/2)</f>
        <v>10.216187142857143</v>
      </c>
      <c r="J2085" s="2">
        <f t="shared" si="258"/>
        <v>10.27034827663878</v>
      </c>
      <c r="K2085" s="2">
        <f t="shared" si="252"/>
        <v>10.376357360629546</v>
      </c>
    </row>
    <row r="2086" spans="1:11" ht="13.5" x14ac:dyDescent="0.25">
      <c r="A2086" s="3">
        <f>TITRES_STAT!B2089</f>
        <v>45041</v>
      </c>
      <c r="B2086" s="17">
        <f>TITRES_STAT!D2089</f>
        <v>10.3552</v>
      </c>
      <c r="C2086" s="2">
        <f t="shared" si="253"/>
        <v>9.2900000000000205E-2</v>
      </c>
      <c r="D2086" s="2">
        <f t="shared" si="254"/>
        <v>10.38306</v>
      </c>
      <c r="E2086" s="2">
        <f t="shared" si="256"/>
        <v>10.22982</v>
      </c>
      <c r="F2086" s="2">
        <f t="shared" si="257"/>
        <v>10.225960000000001</v>
      </c>
      <c r="G2086" s="2">
        <f t="shared" si="251"/>
        <v>10.425636000000003</v>
      </c>
      <c r="H2086" s="2">
        <f t="shared" si="255"/>
        <v>11.096941500000003</v>
      </c>
      <c r="I2086" s="2">
        <f t="array" ref="I2086">SUMPRODUCT(B2070:B2089, (ROW(B2070:B2089)-ROW(B2070)+1)) / (20*21/2)</f>
        <v>10.201669523809523</v>
      </c>
      <c r="J2086" s="2">
        <f t="shared" si="258"/>
        <v>10.278429393149374</v>
      </c>
      <c r="K2086" s="2">
        <f t="shared" si="252"/>
        <v>10.3755276602127</v>
      </c>
    </row>
    <row r="2087" spans="1:11" ht="13.5" x14ac:dyDescent="0.25">
      <c r="A2087" s="3">
        <f>TITRES_STAT!B2090</f>
        <v>45042</v>
      </c>
      <c r="B2087" s="17">
        <f>TITRES_STAT!D2090</f>
        <v>10.2159</v>
      </c>
      <c r="C2087" s="2">
        <f t="shared" si="253"/>
        <v>-0.13930000000000042</v>
      </c>
      <c r="D2087" s="2">
        <f t="shared" si="254"/>
        <v>10.32114</v>
      </c>
      <c r="E2087" s="2">
        <f t="shared" si="256"/>
        <v>10.245299999999999</v>
      </c>
      <c r="F2087" s="2">
        <f t="shared" si="257"/>
        <v>10.220155</v>
      </c>
      <c r="G2087" s="2">
        <f t="shared" si="251"/>
        <v>10.413408000000002</v>
      </c>
      <c r="H2087" s="2">
        <f t="shared" si="255"/>
        <v>11.088002500000002</v>
      </c>
      <c r="I2087" s="2">
        <f t="array" ref="I2087">SUMPRODUCT(B2071:B2090, (ROW(B2071:B2090)-ROW(B2071)+1)) / (20*21/2)</f>
        <v>10.203954761904763</v>
      </c>
      <c r="J2087" s="2">
        <f t="shared" si="258"/>
        <v>10.272474212849433</v>
      </c>
      <c r="K2087" s="2">
        <f t="shared" si="252"/>
        <v>10.369267751969065</v>
      </c>
    </row>
    <row r="2088" spans="1:11" ht="13.5" x14ac:dyDescent="0.25">
      <c r="A2088" s="3">
        <f>TITRES_STAT!B2091</f>
        <v>45043</v>
      </c>
      <c r="B2088" s="17">
        <f>TITRES_STAT!D2091</f>
        <v>10.0611</v>
      </c>
      <c r="C2088" s="2">
        <f t="shared" si="253"/>
        <v>-0.15479999999999983</v>
      </c>
      <c r="D2088" s="2">
        <f t="shared" si="254"/>
        <v>10.253039999999999</v>
      </c>
      <c r="E2088" s="2">
        <f t="shared" si="256"/>
        <v>10.2453</v>
      </c>
      <c r="F2088" s="2">
        <f t="shared" si="257"/>
        <v>10.205834999999999</v>
      </c>
      <c r="G2088" s="2">
        <f t="shared" si="251"/>
        <v>10.398237999999999</v>
      </c>
      <c r="H2088" s="2">
        <f t="shared" si="255"/>
        <v>11.078018500000002</v>
      </c>
      <c r="I2088" s="2">
        <f t="array" ref="I2088">SUMPRODUCT(B2072:B2091, (ROW(B2072:B2091)-ROW(B2072)+1)) / (20*21/2)</f>
        <v>10.255071904761905</v>
      </c>
      <c r="J2088" s="2">
        <f t="shared" si="258"/>
        <v>10.252343335435201</v>
      </c>
      <c r="K2088" s="2">
        <f t="shared" si="252"/>
        <v>10.357182742087927</v>
      </c>
    </row>
    <row r="2089" spans="1:11" ht="13.5" x14ac:dyDescent="0.25">
      <c r="A2089" s="3">
        <f>TITRES_STAT!B2092</f>
        <v>45044</v>
      </c>
      <c r="B2089" s="17">
        <f>TITRES_STAT!D2092</f>
        <v>10.0534</v>
      </c>
      <c r="C2089" s="2">
        <f t="shared" si="253"/>
        <v>-7.6999999999998181E-3</v>
      </c>
      <c r="D2089" s="2">
        <f t="shared" si="254"/>
        <v>10.189579999999998</v>
      </c>
      <c r="E2089" s="2">
        <f t="shared" si="256"/>
        <v>10.244529999999999</v>
      </c>
      <c r="F2089" s="2">
        <f t="shared" si="257"/>
        <v>10.191905</v>
      </c>
      <c r="G2089" s="2">
        <f t="shared" si="251"/>
        <v>10.383379999999999</v>
      </c>
      <c r="H2089" s="2">
        <f t="shared" si="255"/>
        <v>11.068112500000002</v>
      </c>
      <c r="I2089" s="2">
        <f t="array" ref="I2089">SUMPRODUCT(B2073:B2092, (ROW(B2073:B2092)-ROW(B2073)+1)) / (20*21/2)</f>
        <v>10.29196619047619</v>
      </c>
      <c r="J2089" s="2">
        <f t="shared" si="258"/>
        <v>10.233396351108039</v>
      </c>
      <c r="K2089" s="2">
        <f t="shared" si="252"/>
        <v>10.345269693378595</v>
      </c>
    </row>
    <row r="2090" spans="1:11" ht="13.5" x14ac:dyDescent="0.25">
      <c r="A2090" s="3">
        <f>TITRES_STAT!B2093</f>
        <v>45048</v>
      </c>
      <c r="B2090" s="17">
        <f>TITRES_STAT!D2093</f>
        <v>10.2159</v>
      </c>
      <c r="C2090" s="2">
        <f t="shared" si="253"/>
        <v>0.16249999999999964</v>
      </c>
      <c r="D2090" s="2">
        <f t="shared" si="254"/>
        <v>10.180299999999999</v>
      </c>
      <c r="E2090" s="2">
        <f t="shared" si="256"/>
        <v>10.260009999999999</v>
      </c>
      <c r="F2090" s="2">
        <f t="shared" si="257"/>
        <v>10.189970000000001</v>
      </c>
      <c r="G2090" s="2">
        <f t="shared" si="251"/>
        <v>10.371772</v>
      </c>
      <c r="H2090" s="2">
        <f t="shared" si="255"/>
        <v>11.059019000000001</v>
      </c>
      <c r="I2090" s="2">
        <f t="array" ref="I2090">SUMPRODUCT(B2074:B2093, (ROW(B2074:B2093)-ROW(B2074)+1)) / (20*21/2)</f>
        <v>10.323110952380951</v>
      </c>
      <c r="J2090" s="2">
        <f t="shared" si="258"/>
        <v>10.231730031954893</v>
      </c>
      <c r="K2090" s="2">
        <f t="shared" si="252"/>
        <v>10.340196372069633</v>
      </c>
    </row>
    <row r="2091" spans="1:11" ht="13.5" x14ac:dyDescent="0.25">
      <c r="A2091" s="3">
        <f>TITRES_STAT!B2094</f>
        <v>45049</v>
      </c>
      <c r="B2091" s="17">
        <f>TITRES_STAT!D2094</f>
        <v>10.726699999999999</v>
      </c>
      <c r="C2091" s="2">
        <f t="shared" si="253"/>
        <v>0.5107999999999997</v>
      </c>
      <c r="D2091" s="2">
        <f t="shared" si="254"/>
        <v>10.2546</v>
      </c>
      <c r="E2091" s="2">
        <f t="shared" si="256"/>
        <v>10.31883</v>
      </c>
      <c r="F2091" s="2">
        <f t="shared" si="257"/>
        <v>10.21551</v>
      </c>
      <c r="G2091" s="2">
        <f t="shared" si="251"/>
        <v>10.371152</v>
      </c>
      <c r="H2091" s="2">
        <f t="shared" si="255"/>
        <v>11.052440499999999</v>
      </c>
      <c r="I2091" s="2">
        <f t="array" ref="I2091">SUMPRODUCT(B2075:B2094, (ROW(B2075:B2094)-ROW(B2075)+1)) / (20*21/2)</f>
        <v>10.340063809523809</v>
      </c>
      <c r="J2091" s="2">
        <f t="shared" si="258"/>
        <v>10.27887002891157</v>
      </c>
      <c r="K2091" s="2">
        <f t="shared" si="252"/>
        <v>10.35535337708651</v>
      </c>
    </row>
    <row r="2092" spans="1:11" ht="13.5" x14ac:dyDescent="0.25">
      <c r="A2092" s="3">
        <f>TITRES_STAT!B2095</f>
        <v>45050</v>
      </c>
      <c r="B2092" s="17">
        <f>TITRES_STAT!D2095</f>
        <v>10.6029</v>
      </c>
      <c r="C2092" s="2">
        <f t="shared" si="253"/>
        <v>-0.12379999999999924</v>
      </c>
      <c r="D2092" s="2">
        <f t="shared" si="254"/>
        <v>10.331999999999999</v>
      </c>
      <c r="E2092" s="2">
        <f t="shared" si="256"/>
        <v>10.32657</v>
      </c>
      <c r="F2092" s="2">
        <f t="shared" si="257"/>
        <v>10.23718</v>
      </c>
      <c r="G2092" s="2">
        <f t="shared" si="251"/>
        <v>10.368365999999998</v>
      </c>
      <c r="H2092" s="2">
        <f t="shared" si="255"/>
        <v>11.044314500000002</v>
      </c>
      <c r="I2092" s="2">
        <f t="array" ref="I2092">SUMPRODUCT(B2076:B2095, (ROW(B2076:B2095)-ROW(B2076)+1)) / (20*21/2)</f>
        <v>10.350089523809523</v>
      </c>
      <c r="J2092" s="2">
        <f t="shared" si="258"/>
        <v>10.309730026158087</v>
      </c>
      <c r="K2092" s="2">
        <f t="shared" si="252"/>
        <v>10.365061087789002</v>
      </c>
    </row>
    <row r="2093" spans="1:11" ht="13.5" x14ac:dyDescent="0.25">
      <c r="A2093" s="3">
        <f>TITRES_STAT!B2096</f>
        <v>45051</v>
      </c>
      <c r="B2093" s="17">
        <f>TITRES_STAT!D2096</f>
        <v>10.5642</v>
      </c>
      <c r="C2093" s="2">
        <f t="shared" si="253"/>
        <v>-3.8700000000000401E-2</v>
      </c>
      <c r="D2093" s="2">
        <f t="shared" si="254"/>
        <v>10.43262</v>
      </c>
      <c r="E2093" s="2">
        <f t="shared" si="256"/>
        <v>10.342829999999999</v>
      </c>
      <c r="F2093" s="2">
        <f t="shared" si="257"/>
        <v>10.254595</v>
      </c>
      <c r="G2093" s="2">
        <f t="shared" si="251"/>
        <v>10.365269999999999</v>
      </c>
      <c r="H2093" s="2">
        <f t="shared" si="255"/>
        <v>11.036382000000003</v>
      </c>
      <c r="I2093" s="2">
        <f t="array" ref="I2093">SUMPRODUCT(B2077:B2096, (ROW(B2077:B2096)-ROW(B2077)+1)) / (20*21/2)</f>
        <v>10.351453809523811</v>
      </c>
      <c r="J2093" s="2">
        <f t="shared" si="258"/>
        <v>10.33396526176208</v>
      </c>
      <c r="K2093" s="2">
        <f t="shared" si="252"/>
        <v>10.372870456895315</v>
      </c>
    </row>
    <row r="2094" spans="1:11" ht="13.5" x14ac:dyDescent="0.25">
      <c r="A2094" s="3">
        <f>TITRES_STAT!B2097</f>
        <v>45054</v>
      </c>
      <c r="B2094" s="17">
        <f>TITRES_STAT!D2097</f>
        <v>10.432600000000001</v>
      </c>
      <c r="C2094" s="2">
        <f t="shared" si="253"/>
        <v>-0.13159999999999883</v>
      </c>
      <c r="D2094" s="2">
        <f t="shared" si="254"/>
        <v>10.508459999999999</v>
      </c>
      <c r="E2094" s="2">
        <f t="shared" si="256"/>
        <v>10.349019999999999</v>
      </c>
      <c r="F2094" s="2">
        <f t="shared" si="257"/>
        <v>10.26543</v>
      </c>
      <c r="G2094" s="2">
        <f t="shared" si="251"/>
        <v>10.362173999999998</v>
      </c>
      <c r="H2094" s="2">
        <f t="shared" si="255"/>
        <v>11.026824000000003</v>
      </c>
      <c r="I2094" s="2">
        <f t="array" ref="I2094">SUMPRODUCT(B2078:B2097, (ROW(B2078:B2097)-ROW(B2078)+1)) / (20*21/2)</f>
        <v>10.351601904761905</v>
      </c>
      <c r="J2094" s="2">
        <f t="shared" si="258"/>
        <v>10.343359046356168</v>
      </c>
      <c r="K2094" s="2">
        <f t="shared" si="252"/>
        <v>10.375212791919029</v>
      </c>
    </row>
    <row r="2095" spans="1:11" ht="13.5" x14ac:dyDescent="0.25">
      <c r="A2095" s="3">
        <f>TITRES_STAT!B2098</f>
        <v>45055</v>
      </c>
      <c r="B2095" s="17">
        <f>TITRES_STAT!D2098</f>
        <v>10.370699999999999</v>
      </c>
      <c r="C2095" s="2">
        <f t="shared" si="253"/>
        <v>-6.1900000000001398E-2</v>
      </c>
      <c r="D2095" s="2">
        <f t="shared" si="254"/>
        <v>10.53942</v>
      </c>
      <c r="E2095" s="2">
        <f t="shared" si="256"/>
        <v>10.359860000000001</v>
      </c>
      <c r="F2095" s="2">
        <f t="shared" si="257"/>
        <v>10.278975000000001</v>
      </c>
      <c r="G2095" s="2">
        <f t="shared" si="251"/>
        <v>10.359697999999998</v>
      </c>
      <c r="H2095" s="2">
        <f t="shared" si="255"/>
        <v>11.017150000000004</v>
      </c>
      <c r="I2095" s="2">
        <f t="array" ref="I2095">SUMPRODUCT(B2079:B2098, (ROW(B2079:B2098)-ROW(B2079)+1)) / (20*21/2)</f>
        <v>10.346958571428569</v>
      </c>
      <c r="J2095" s="2">
        <f t="shared" si="258"/>
        <v>10.345962946703199</v>
      </c>
      <c r="K2095" s="2">
        <f t="shared" si="252"/>
        <v>10.375035819686911</v>
      </c>
    </row>
    <row r="2096" spans="1:11" ht="13.5" x14ac:dyDescent="0.25">
      <c r="A2096" s="3">
        <f>TITRES_STAT!B2099</f>
        <v>45056</v>
      </c>
      <c r="B2096" s="17">
        <f>TITRES_STAT!D2099</f>
        <v>10.2933</v>
      </c>
      <c r="C2096" s="2">
        <f t="shared" si="253"/>
        <v>-7.7399999999999025E-2</v>
      </c>
      <c r="D2096" s="2">
        <f t="shared" si="254"/>
        <v>10.45274</v>
      </c>
      <c r="E2096" s="2">
        <f t="shared" si="256"/>
        <v>10.353670000000001</v>
      </c>
      <c r="F2096" s="2">
        <f t="shared" si="257"/>
        <v>10.291745000000001</v>
      </c>
      <c r="G2096" s="2">
        <f t="shared" si="251"/>
        <v>10.356601999999995</v>
      </c>
      <c r="H2096" s="2">
        <f t="shared" si="255"/>
        <v>11.0067795</v>
      </c>
      <c r="I2096" s="2">
        <f t="array" ref="I2096">SUMPRODUCT(B2080:B2099, (ROW(B2080:B2099)-ROW(B2080)+1)) / (20*21/2)</f>
        <v>10.344346190476191</v>
      </c>
      <c r="J2096" s="2">
        <f t="shared" si="258"/>
        <v>10.340947427969562</v>
      </c>
      <c r="K2096" s="2">
        <f t="shared" si="252"/>
        <v>10.37183049342468</v>
      </c>
    </row>
    <row r="2097" spans="1:11" ht="13.5" x14ac:dyDescent="0.25">
      <c r="A2097" s="3">
        <f>TITRES_STAT!B2100</f>
        <v>45057</v>
      </c>
      <c r="B2097" s="17">
        <f>TITRES_STAT!D2100</f>
        <v>10.2933</v>
      </c>
      <c r="C2097" s="2">
        <f t="shared" si="253"/>
        <v>0</v>
      </c>
      <c r="D2097" s="2">
        <f t="shared" si="254"/>
        <v>10.390820000000001</v>
      </c>
      <c r="E2097" s="2">
        <f t="shared" si="256"/>
        <v>10.361410000000001</v>
      </c>
      <c r="F2097" s="2">
        <f t="shared" si="257"/>
        <v>10.303354999999998</v>
      </c>
      <c r="G2097" s="2">
        <f t="shared" si="251"/>
        <v>10.355827999999999</v>
      </c>
      <c r="H2097" s="2">
        <f t="shared" si="255"/>
        <v>10.996679499999997</v>
      </c>
      <c r="I2097" s="2">
        <f t="array" ref="I2097">SUMPRODUCT(B2081:B2100, (ROW(B2081:B2100)-ROW(B2081)+1)) / (20*21/2)</f>
        <v>10.352455238095239</v>
      </c>
      <c r="J2097" s="2">
        <f t="shared" si="258"/>
        <v>10.336409577686746</v>
      </c>
      <c r="K2097" s="2">
        <f t="shared" si="252"/>
        <v>10.368750866231556</v>
      </c>
    </row>
    <row r="2098" spans="1:11" ht="13.5" x14ac:dyDescent="0.25">
      <c r="A2098" s="3">
        <f>TITRES_STAT!B2101</f>
        <v>45058</v>
      </c>
      <c r="B2098" s="17">
        <f>TITRES_STAT!D2101</f>
        <v>10.2546</v>
      </c>
      <c r="C2098" s="2">
        <f t="shared" si="253"/>
        <v>-3.8700000000000401E-2</v>
      </c>
      <c r="D2098" s="2">
        <f t="shared" si="254"/>
        <v>10.328900000000001</v>
      </c>
      <c r="E2098" s="2">
        <f t="shared" si="256"/>
        <v>10.380759999999999</v>
      </c>
      <c r="F2098" s="2">
        <f t="shared" si="257"/>
        <v>10.313030000000001</v>
      </c>
      <c r="G2098" s="2">
        <f t="shared" ref="G2098:G2161" si="259">AVERAGE(B2049:B2098)</f>
        <v>10.354279999999999</v>
      </c>
      <c r="H2098" s="2">
        <f t="shared" si="255"/>
        <v>10.986618499999999</v>
      </c>
      <c r="I2098" s="2">
        <f t="array" ref="I2098">SUMPRODUCT(B2082:B2101, (ROW(B2082:B2101)-ROW(B2082)+1)) / (20*21/2)</f>
        <v>10.383962857142855</v>
      </c>
      <c r="J2098" s="2">
        <f t="shared" si="258"/>
        <v>10.328618189335629</v>
      </c>
      <c r="K2098" s="2">
        <f t="shared" si="252"/>
        <v>10.364274361673456</v>
      </c>
    </row>
    <row r="2099" spans="1:11" ht="13.5" x14ac:dyDescent="0.25">
      <c r="A2099" s="3">
        <f>TITRES_STAT!B2102</f>
        <v>45061</v>
      </c>
      <c r="B2099" s="17">
        <f>TITRES_STAT!D2102</f>
        <v>10.285600000000001</v>
      </c>
      <c r="C2099" s="2">
        <f t="shared" si="253"/>
        <v>3.1000000000000583E-2</v>
      </c>
      <c r="D2099" s="2">
        <f t="shared" si="254"/>
        <v>10.2995</v>
      </c>
      <c r="E2099" s="2">
        <f t="shared" si="256"/>
        <v>10.403980000000001</v>
      </c>
      <c r="F2099" s="2">
        <f t="shared" si="257"/>
        <v>10.324254999999997</v>
      </c>
      <c r="G2099" s="2">
        <f t="shared" si="259"/>
        <v>10.355673999999997</v>
      </c>
      <c r="H2099" s="2">
        <f t="shared" si="255"/>
        <v>10.976519000000001</v>
      </c>
      <c r="I2099" s="2">
        <f t="array" ref="I2099">SUMPRODUCT(B2083:B2102, (ROW(B2083:B2102)-ROW(B2083)+1)) / (20*21/2)</f>
        <v>10.409984761904761</v>
      </c>
      <c r="J2099" s="2">
        <f t="shared" si="258"/>
        <v>10.324521218922712</v>
      </c>
      <c r="K2099" s="2">
        <f t="shared" ref="K2099:K2162" si="260">$K$4*B2099+(1-$K$4)*K2098</f>
        <v>10.361189092588223</v>
      </c>
    </row>
    <row r="2100" spans="1:11" ht="13.5" x14ac:dyDescent="0.25">
      <c r="A2100" s="3">
        <f>TITRES_STAT!B2103</f>
        <v>45062</v>
      </c>
      <c r="B2100" s="17">
        <f>TITRES_STAT!D2103</f>
        <v>10.4094</v>
      </c>
      <c r="C2100" s="2">
        <f t="shared" si="253"/>
        <v>0.12379999999999924</v>
      </c>
      <c r="D2100" s="2">
        <f t="shared" si="254"/>
        <v>10.30724</v>
      </c>
      <c r="E2100" s="2">
        <f t="shared" si="256"/>
        <v>10.42333</v>
      </c>
      <c r="F2100" s="2">
        <f t="shared" si="257"/>
        <v>10.341669999999999</v>
      </c>
      <c r="G2100" s="2">
        <f t="shared" si="259"/>
        <v>10.355055999999998</v>
      </c>
      <c r="H2100" s="2">
        <f t="shared" si="255"/>
        <v>10.967038500000001</v>
      </c>
      <c r="I2100" s="2">
        <f t="array" ref="I2100">SUMPRODUCT(B2084:B2103, (ROW(B2084:B2103)-ROW(B2084)+1)) / (20*21/2)</f>
        <v>10.437663333333333</v>
      </c>
      <c r="J2100" s="2">
        <f t="shared" si="258"/>
        <v>10.332604912358644</v>
      </c>
      <c r="K2100" s="2">
        <f t="shared" si="260"/>
        <v>10.363079716408294</v>
      </c>
    </row>
    <row r="2101" spans="1:11" ht="13.5" x14ac:dyDescent="0.25">
      <c r="A2101" s="3">
        <f>TITRES_STAT!B2104</f>
        <v>45063</v>
      </c>
      <c r="B2101" s="17">
        <f>TITRES_STAT!D2104</f>
        <v>10.672499999999999</v>
      </c>
      <c r="C2101" s="2">
        <f t="shared" si="253"/>
        <v>0.26309999999999967</v>
      </c>
      <c r="D2101" s="2">
        <f t="shared" si="254"/>
        <v>10.38308</v>
      </c>
      <c r="E2101" s="2">
        <f t="shared" si="256"/>
        <v>10.417910000000001</v>
      </c>
      <c r="F2101" s="2">
        <f t="shared" si="257"/>
        <v>10.368369999999999</v>
      </c>
      <c r="G2101" s="2">
        <f t="shared" si="259"/>
        <v>10.354435999999998</v>
      </c>
      <c r="H2101" s="2">
        <f t="shared" si="255"/>
        <v>10.959067000000003</v>
      </c>
      <c r="I2101" s="2">
        <f t="array" ref="I2101">SUMPRODUCT(B2085:B2104, (ROW(B2085:B2104)-ROW(B2085)+1)) / (20*21/2)</f>
        <v>10.475145714285716</v>
      </c>
      <c r="J2101" s="2">
        <f t="shared" si="258"/>
        <v>10.364975873086392</v>
      </c>
      <c r="K2101" s="2">
        <f t="shared" si="260"/>
        <v>10.375213845176596</v>
      </c>
    </row>
    <row r="2102" spans="1:11" ht="13.5" x14ac:dyDescent="0.25">
      <c r="A2102" s="3">
        <f>TITRES_STAT!B2105</f>
        <v>45064</v>
      </c>
      <c r="B2102" s="17">
        <f>TITRES_STAT!D2105</f>
        <v>10.6416</v>
      </c>
      <c r="C2102" s="2">
        <f t="shared" si="253"/>
        <v>-3.0899999999999039E-2</v>
      </c>
      <c r="D2102" s="2">
        <f t="shared" si="254"/>
        <v>10.45274</v>
      </c>
      <c r="E2102" s="2">
        <f t="shared" si="256"/>
        <v>10.421780000000002</v>
      </c>
      <c r="F2102" s="2">
        <f t="shared" si="257"/>
        <v>10.374174999999997</v>
      </c>
      <c r="G2102" s="2">
        <f t="shared" si="259"/>
        <v>10.353971999999999</v>
      </c>
      <c r="H2102" s="2">
        <f t="shared" si="255"/>
        <v>10.9511345</v>
      </c>
      <c r="I2102" s="2">
        <f t="array" ref="I2102">SUMPRODUCT(B2086:B2105, (ROW(B2086:B2105)-ROW(B2086)+1)) / (20*21/2)</f>
        <v>10.521731904761905</v>
      </c>
      <c r="J2102" s="2">
        <f t="shared" si="258"/>
        <v>10.391321028030545</v>
      </c>
      <c r="K2102" s="2">
        <f t="shared" si="260"/>
        <v>10.385660361052024</v>
      </c>
    </row>
    <row r="2103" spans="1:11" ht="13.5" x14ac:dyDescent="0.25">
      <c r="A2103" s="3">
        <f>TITRES_STAT!B2106</f>
        <v>45065</v>
      </c>
      <c r="B2103" s="17">
        <f>TITRES_STAT!D2106</f>
        <v>10.6648</v>
      </c>
      <c r="C2103" s="2">
        <f t="shared" si="253"/>
        <v>2.3199999999999221E-2</v>
      </c>
      <c r="D2103" s="2">
        <f t="shared" si="254"/>
        <v>10.534780000000001</v>
      </c>
      <c r="E2103" s="2">
        <f t="shared" si="256"/>
        <v>10.431840000000001</v>
      </c>
      <c r="F2103" s="2">
        <f t="shared" si="257"/>
        <v>10.387334999999998</v>
      </c>
      <c r="G2103" s="2">
        <f t="shared" si="259"/>
        <v>10.353971999999997</v>
      </c>
      <c r="H2103" s="2">
        <f t="shared" si="255"/>
        <v>10.943318000000001</v>
      </c>
      <c r="I2103" s="2">
        <f t="array" ref="I2103">SUMPRODUCT(B2087:B2106, (ROW(B2087:B2106)-ROW(B2087)+1)) / (20*21/2)</f>
        <v>10.566762380952381</v>
      </c>
      <c r="J2103" s="2">
        <f t="shared" si="258"/>
        <v>10.417366644408588</v>
      </c>
      <c r="K2103" s="2">
        <f t="shared" si="260"/>
        <v>10.396607013559787</v>
      </c>
    </row>
    <row r="2104" spans="1:11" ht="13.5" x14ac:dyDescent="0.25">
      <c r="A2104" s="3">
        <f>TITRES_STAT!B2107</f>
        <v>45068</v>
      </c>
      <c r="B2104" s="17">
        <f>TITRES_STAT!D2107</f>
        <v>10.780900000000001</v>
      </c>
      <c r="C2104" s="2">
        <f t="shared" si="253"/>
        <v>0.1161000000000012</v>
      </c>
      <c r="D2104" s="2">
        <f t="shared" si="254"/>
        <v>10.633840000000001</v>
      </c>
      <c r="E2104" s="2">
        <f t="shared" si="256"/>
        <v>10.466669999999999</v>
      </c>
      <c r="F2104" s="2">
        <f t="shared" si="257"/>
        <v>10.407844999999998</v>
      </c>
      <c r="G2104" s="2">
        <f t="shared" si="259"/>
        <v>10.356450000000001</v>
      </c>
      <c r="H2104" s="2">
        <f t="shared" si="255"/>
        <v>10.936081999999999</v>
      </c>
      <c r="I2104" s="2">
        <f t="array" ref="I2104">SUMPRODUCT(B2088:B2107, (ROW(B2088:B2107)-ROW(B2088)+1)) / (20*21/2)</f>
        <v>10.660739523809523</v>
      </c>
      <c r="J2104" s="2">
        <f t="shared" si="258"/>
        <v>10.451988868750627</v>
      </c>
      <c r="K2104" s="2">
        <f t="shared" si="260"/>
        <v>10.411677326753521</v>
      </c>
    </row>
    <row r="2105" spans="1:11" ht="13.5" x14ac:dyDescent="0.25">
      <c r="A2105" s="3">
        <f>TITRES_STAT!B2108</f>
        <v>45069</v>
      </c>
      <c r="B2105" s="17">
        <f>TITRES_STAT!D2108</f>
        <v>10.897</v>
      </c>
      <c r="C2105" s="2">
        <f t="shared" si="253"/>
        <v>0.11609999999999943</v>
      </c>
      <c r="D2105" s="2">
        <f t="shared" si="254"/>
        <v>10.731359999999999</v>
      </c>
      <c r="E2105" s="2">
        <f t="shared" si="256"/>
        <v>10.519300000000001</v>
      </c>
      <c r="F2105" s="2">
        <f t="shared" si="257"/>
        <v>10.439579999999999</v>
      </c>
      <c r="G2105" s="2">
        <f t="shared" si="259"/>
        <v>10.362331999999997</v>
      </c>
      <c r="H2105" s="2">
        <f t="shared" si="255"/>
        <v>10.9294265</v>
      </c>
      <c r="I2105" s="2">
        <f t="array" ref="I2105">SUMPRODUCT(B2089:B2108, (ROW(B2089:B2108)-ROW(B2089)+1)) / (20*21/2)</f>
        <v>10.759877142857142</v>
      </c>
      <c r="J2105" s="2">
        <f t="shared" si="258"/>
        <v>10.494370881250566</v>
      </c>
      <c r="K2105" s="2">
        <f t="shared" si="260"/>
        <v>10.430709588449462</v>
      </c>
    </row>
    <row r="2106" spans="1:11" ht="13.5" x14ac:dyDescent="0.25">
      <c r="A2106" s="3">
        <f>TITRES_STAT!B2109</f>
        <v>45070</v>
      </c>
      <c r="B2106" s="17">
        <f>TITRES_STAT!D2109</f>
        <v>10.9124</v>
      </c>
      <c r="C2106" s="2">
        <f t="shared" si="253"/>
        <v>1.5399999999999636E-2</v>
      </c>
      <c r="D2106" s="2">
        <f t="shared" si="254"/>
        <v>10.779339999999999</v>
      </c>
      <c r="E2106" s="2">
        <f t="shared" si="256"/>
        <v>10.581210000000002</v>
      </c>
      <c r="F2106" s="2">
        <f t="shared" si="257"/>
        <v>10.46744</v>
      </c>
      <c r="G2106" s="2">
        <f t="shared" si="259"/>
        <v>10.369295999999999</v>
      </c>
      <c r="H2106" s="2">
        <f t="shared" si="255"/>
        <v>10.922654500000004</v>
      </c>
      <c r="I2106" s="2">
        <f t="array" ref="I2106">SUMPRODUCT(B2090:B2109, (ROW(B2090:B2109)-ROW(B2090)+1)) / (20*21/2)</f>
        <v>10.818656666666669</v>
      </c>
      <c r="J2106" s="2">
        <f t="shared" si="258"/>
        <v>10.534183178274322</v>
      </c>
      <c r="K2106" s="2">
        <f t="shared" si="260"/>
        <v>10.449599408510268</v>
      </c>
    </row>
    <row r="2107" spans="1:11" ht="13.5" x14ac:dyDescent="0.25">
      <c r="A2107" s="3">
        <f>TITRES_STAT!B2110</f>
        <v>45071</v>
      </c>
      <c r="B2107" s="17">
        <f>TITRES_STAT!D2110</f>
        <v>11.4542</v>
      </c>
      <c r="C2107" s="2">
        <f t="shared" si="253"/>
        <v>0.54180000000000028</v>
      </c>
      <c r="D2107" s="2">
        <f t="shared" si="254"/>
        <v>10.94186</v>
      </c>
      <c r="E2107" s="2">
        <f t="shared" si="256"/>
        <v>10.697300000000002</v>
      </c>
      <c r="F2107" s="2">
        <f t="shared" si="257"/>
        <v>10.529354999999999</v>
      </c>
      <c r="G2107" s="2">
        <f t="shared" si="259"/>
        <v>10.387251999999997</v>
      </c>
      <c r="H2107" s="2">
        <f t="shared" si="255"/>
        <v>10.918785000000003</v>
      </c>
      <c r="I2107" s="2">
        <f t="array" ref="I2107">SUMPRODUCT(B2091:B2110, (ROW(B2091:B2110)-ROW(B2091)+1)) / (20*21/2)</f>
        <v>10.873347619047621</v>
      </c>
      <c r="J2107" s="2">
        <f t="shared" si="258"/>
        <v>10.621803827962482</v>
      </c>
      <c r="K2107" s="2">
        <f t="shared" si="260"/>
        <v>10.488995510137318</v>
      </c>
    </row>
    <row r="2108" spans="1:11" ht="13.5" x14ac:dyDescent="0.25">
      <c r="A2108" s="3">
        <f>TITRES_STAT!B2111</f>
        <v>45072</v>
      </c>
      <c r="B2108" s="17">
        <f>TITRES_STAT!D2111</f>
        <v>11.5703</v>
      </c>
      <c r="C2108" s="2">
        <f t="shared" si="253"/>
        <v>0.11609999999999943</v>
      </c>
      <c r="D2108" s="2">
        <f t="shared" si="254"/>
        <v>11.122960000000001</v>
      </c>
      <c r="E2108" s="2">
        <f t="shared" si="256"/>
        <v>10.828870000000002</v>
      </c>
      <c r="F2108" s="2">
        <f t="shared" si="257"/>
        <v>10.604814999999999</v>
      </c>
      <c r="G2108" s="2">
        <f t="shared" si="259"/>
        <v>10.407373999999997</v>
      </c>
      <c r="H2108" s="2">
        <f t="shared" si="255"/>
        <v>10.9151475</v>
      </c>
      <c r="I2108" s="2">
        <f t="array" ref="I2108">SUMPRODUCT(B2092:B2111, (ROW(B2092:B2111)-ROW(B2092)+1)) / (20*21/2)</f>
        <v>10.923326190476189</v>
      </c>
      <c r="J2108" s="2">
        <f t="shared" si="258"/>
        <v>10.712136796727961</v>
      </c>
      <c r="K2108" s="2">
        <f t="shared" si="260"/>
        <v>10.531399607778992</v>
      </c>
    </row>
    <row r="2109" spans="1:11" ht="13.5" x14ac:dyDescent="0.25">
      <c r="A2109" s="3">
        <f>TITRES_STAT!B2112</f>
        <v>45075</v>
      </c>
      <c r="B2109" s="17">
        <f>TITRES_STAT!D2112</f>
        <v>11.222</v>
      </c>
      <c r="C2109" s="2">
        <f t="shared" si="253"/>
        <v>-0.34830000000000005</v>
      </c>
      <c r="D2109" s="2">
        <f t="shared" si="254"/>
        <v>11.211180000000001</v>
      </c>
      <c r="E2109" s="2">
        <f t="shared" si="256"/>
        <v>10.922510000000001</v>
      </c>
      <c r="F2109" s="2">
        <f t="shared" si="257"/>
        <v>10.663245</v>
      </c>
      <c r="G2109" s="2">
        <f t="shared" si="259"/>
        <v>10.420529999999999</v>
      </c>
      <c r="H2109" s="2">
        <f t="shared" si="255"/>
        <v>10.910117000000003</v>
      </c>
      <c r="I2109" s="2">
        <f t="array" ref="I2109">SUMPRODUCT(B2093:B2112, (ROW(B2093:B2112)-ROW(B2093)+1)) / (20*21/2)</f>
        <v>11.006598095238095</v>
      </c>
      <c r="J2109" s="2">
        <f t="shared" si="258"/>
        <v>10.760695197039585</v>
      </c>
      <c r="K2109" s="2">
        <f t="shared" si="260"/>
        <v>10.558481976101383</v>
      </c>
    </row>
    <row r="2110" spans="1:11" ht="13.5" x14ac:dyDescent="0.25">
      <c r="A2110" s="3">
        <f>TITRES_STAT!B2113</f>
        <v>45076</v>
      </c>
      <c r="B2110" s="17">
        <f>TITRES_STAT!D2113</f>
        <v>11.237500000000001</v>
      </c>
      <c r="C2110" s="2">
        <f t="shared" si="253"/>
        <v>1.550000000000118E-2</v>
      </c>
      <c r="D2110" s="2">
        <f t="shared" si="254"/>
        <v>11.27928</v>
      </c>
      <c r="E2110" s="2">
        <f t="shared" si="256"/>
        <v>11.005319999999999</v>
      </c>
      <c r="F2110" s="2">
        <f t="shared" si="257"/>
        <v>10.714324999999999</v>
      </c>
      <c r="G2110" s="2">
        <f t="shared" si="259"/>
        <v>10.434151999999997</v>
      </c>
      <c r="H2110" s="2">
        <f t="shared" si="255"/>
        <v>10.905164000000005</v>
      </c>
      <c r="I2110" s="2">
        <f t="array" ref="I2110">SUMPRODUCT(B2094:B2113, (ROW(B2094:B2113)-ROW(B2094)+1)) / (20*21/2)</f>
        <v>11.088158571428572</v>
      </c>
      <c r="J2110" s="2">
        <f t="shared" si="258"/>
        <v>10.80610517827391</v>
      </c>
      <c r="K2110" s="2">
        <f t="shared" si="260"/>
        <v>10.585110133901329</v>
      </c>
    </row>
    <row r="2111" spans="1:11" ht="13.5" x14ac:dyDescent="0.25">
      <c r="A2111" s="3">
        <f>TITRES_STAT!B2114</f>
        <v>45077</v>
      </c>
      <c r="B2111" s="17">
        <f>TITRES_STAT!D2114</f>
        <v>11.239100000000001</v>
      </c>
      <c r="C2111" s="2">
        <f t="shared" si="253"/>
        <v>1.5999999999998238E-3</v>
      </c>
      <c r="D2111" s="2">
        <f t="shared" si="254"/>
        <v>11.344619999999999</v>
      </c>
      <c r="E2111" s="2">
        <f t="shared" si="256"/>
        <v>11.06198</v>
      </c>
      <c r="F2111" s="2">
        <f t="shared" si="257"/>
        <v>10.739945000000001</v>
      </c>
      <c r="G2111" s="2">
        <f t="shared" si="259"/>
        <v>10.447805999999998</v>
      </c>
      <c r="H2111" s="2">
        <f t="shared" si="255"/>
        <v>10.900219000000002</v>
      </c>
      <c r="I2111" s="2">
        <f t="array" ref="I2111">SUMPRODUCT(B2095:B2114, (ROW(B2095:B2114)-ROW(B2095)+1)) / (20*21/2)</f>
        <v>11.164563333333334</v>
      </c>
      <c r="J2111" s="2">
        <f t="shared" si="258"/>
        <v>10.847342780343062</v>
      </c>
      <c r="K2111" s="2">
        <f t="shared" si="260"/>
        <v>10.610756795316963</v>
      </c>
    </row>
    <row r="2112" spans="1:11" ht="13.5" x14ac:dyDescent="0.25">
      <c r="A2112" s="3">
        <f>TITRES_STAT!B2115</f>
        <v>45078</v>
      </c>
      <c r="B2112" s="17">
        <f>TITRES_STAT!D2115</f>
        <v>11.6143</v>
      </c>
      <c r="C2112" s="2">
        <f t="shared" si="253"/>
        <v>0.37519999999999953</v>
      </c>
      <c r="D2112" s="2">
        <f t="shared" si="254"/>
        <v>11.376639999999998</v>
      </c>
      <c r="E2112" s="2">
        <f t="shared" si="256"/>
        <v>11.159249999999998</v>
      </c>
      <c r="F2112" s="2">
        <f t="shared" si="257"/>
        <v>10.790515000000003</v>
      </c>
      <c r="G2112" s="2">
        <f t="shared" si="259"/>
        <v>10.471129999999999</v>
      </c>
      <c r="H2112" s="2">
        <f t="shared" si="255"/>
        <v>10.896763</v>
      </c>
      <c r="I2112" s="2">
        <f t="array" ref="I2112">SUMPRODUCT(B2096:B2115, (ROW(B2096:B2115)-ROW(B2096)+1)) / (20*21/2)</f>
        <v>11.236738095238096</v>
      </c>
      <c r="J2112" s="2">
        <f t="shared" si="258"/>
        <v>10.920386325072295</v>
      </c>
      <c r="K2112" s="2">
        <f t="shared" si="260"/>
        <v>10.650111430794729</v>
      </c>
    </row>
    <row r="2113" spans="1:11" ht="13.5" x14ac:dyDescent="0.25">
      <c r="A2113" s="3">
        <f>TITRES_STAT!B2116</f>
        <v>45079</v>
      </c>
      <c r="B2113" s="17">
        <f>TITRES_STAT!D2116</f>
        <v>11.6469</v>
      </c>
      <c r="C2113" s="2">
        <f t="shared" si="253"/>
        <v>3.2600000000000406E-2</v>
      </c>
      <c r="D2113" s="2">
        <f t="shared" si="254"/>
        <v>11.391960000000001</v>
      </c>
      <c r="E2113" s="2">
        <f t="shared" si="256"/>
        <v>11.25746</v>
      </c>
      <c r="F2113" s="2">
        <f t="shared" si="257"/>
        <v>10.844650000000003</v>
      </c>
      <c r="G2113" s="2">
        <f t="shared" si="259"/>
        <v>10.498201999999997</v>
      </c>
      <c r="H2113" s="2">
        <f t="shared" si="255"/>
        <v>10.893663500000001</v>
      </c>
      <c r="I2113" s="2">
        <f t="array" ref="I2113">SUMPRODUCT(B2097:B2116, (ROW(B2097:B2116)-ROW(B2097)+1)) / (20*21/2)</f>
        <v>11.287224761904762</v>
      </c>
      <c r="J2113" s="2">
        <f t="shared" si="258"/>
        <v>10.989578103636839</v>
      </c>
      <c r="K2113" s="2">
        <f t="shared" si="260"/>
        <v>10.6892011786067</v>
      </c>
    </row>
    <row r="2114" spans="1:11" ht="13.5" x14ac:dyDescent="0.25">
      <c r="A2114" s="3">
        <f>TITRES_STAT!B2117</f>
        <v>45082</v>
      </c>
      <c r="B2114" s="17">
        <f>TITRES_STAT!D2117</f>
        <v>11.6469</v>
      </c>
      <c r="C2114" s="2">
        <f t="shared" si="253"/>
        <v>0</v>
      </c>
      <c r="D2114" s="2">
        <f t="shared" si="254"/>
        <v>11.476940000000003</v>
      </c>
      <c r="E2114" s="2">
        <f t="shared" si="256"/>
        <v>11.344060000000001</v>
      </c>
      <c r="F2114" s="2">
        <f t="shared" si="257"/>
        <v>10.905365</v>
      </c>
      <c r="G2114" s="2">
        <f t="shared" si="259"/>
        <v>10.524499999999998</v>
      </c>
      <c r="H2114" s="2">
        <f t="shared" si="255"/>
        <v>10.8903705</v>
      </c>
      <c r="I2114" s="2">
        <f t="array" ref="I2114">SUMPRODUCT(B2098:B2117, (ROW(B2098:B2117)-ROW(B2098)+1)) / (20*21/2)</f>
        <v>11.323421904761906</v>
      </c>
      <c r="J2114" s="2">
        <f t="shared" si="258"/>
        <v>11.05218018900476</v>
      </c>
      <c r="K2114" s="2">
        <f t="shared" si="260"/>
        <v>10.726757995131928</v>
      </c>
    </row>
    <row r="2115" spans="1:11" ht="13.5" x14ac:dyDescent="0.25">
      <c r="A2115" s="3">
        <f>TITRES_STAT!B2118</f>
        <v>45083</v>
      </c>
      <c r="B2115" s="17">
        <f>TITRES_STAT!D2118</f>
        <v>11.6632</v>
      </c>
      <c r="C2115" s="2">
        <f t="shared" si="253"/>
        <v>1.6299999999999315E-2</v>
      </c>
      <c r="D2115" s="2">
        <f t="shared" si="254"/>
        <v>11.56208</v>
      </c>
      <c r="E2115" s="2">
        <f t="shared" si="256"/>
        <v>11.420680000000001</v>
      </c>
      <c r="F2115" s="2">
        <f t="shared" si="257"/>
        <v>10.969989999999999</v>
      </c>
      <c r="G2115" s="2">
        <f t="shared" si="259"/>
        <v>10.550505999999999</v>
      </c>
      <c r="H2115" s="2">
        <f t="shared" si="255"/>
        <v>10.886036499999999</v>
      </c>
      <c r="I2115" s="2">
        <f t="array" ref="I2115">SUMPRODUCT(B2099:B2118, (ROW(B2099:B2118)-ROW(B2099)+1)) / (20*21/2)</f>
        <v>11.357404285714287</v>
      </c>
      <c r="J2115" s="2">
        <f t="shared" si="258"/>
        <v>11.110372551956688</v>
      </c>
      <c r="K2115" s="2">
        <f t="shared" si="260"/>
        <v>10.763481211009108</v>
      </c>
    </row>
    <row r="2116" spans="1:11" ht="13.5" x14ac:dyDescent="0.25">
      <c r="A2116" s="3">
        <f>TITRES_STAT!B2119</f>
        <v>45084</v>
      </c>
      <c r="B2116" s="17">
        <f>TITRES_STAT!D2119</f>
        <v>11.5001</v>
      </c>
      <c r="C2116" s="2">
        <f t="shared" ref="C2116:C2179" si="261">B2116-B2115</f>
        <v>-0.16310000000000002</v>
      </c>
      <c r="D2116" s="2">
        <f t="shared" si="254"/>
        <v>11.614280000000003</v>
      </c>
      <c r="E2116" s="2">
        <f t="shared" si="256"/>
        <v>11.479450000000002</v>
      </c>
      <c r="F2116" s="2">
        <f t="shared" si="257"/>
        <v>11.030330000000001</v>
      </c>
      <c r="G2116" s="2">
        <f t="shared" si="259"/>
        <v>10.573249999999998</v>
      </c>
      <c r="H2116" s="2">
        <f t="shared" si="255"/>
        <v>10.881274000000001</v>
      </c>
      <c r="I2116" s="2">
        <f t="array" ref="I2116">SUMPRODUCT(B2100:B2119, (ROW(B2100:B2119)-ROW(B2100)+1)) / (20*21/2)</f>
        <v>11.398937142857143</v>
      </c>
      <c r="J2116" s="2">
        <f t="shared" si="258"/>
        <v>11.147489451770337</v>
      </c>
      <c r="K2116" s="2">
        <f t="shared" si="260"/>
        <v>10.792368222342084</v>
      </c>
    </row>
    <row r="2117" spans="1:11" ht="13.5" x14ac:dyDescent="0.25">
      <c r="A2117" s="3">
        <f>TITRES_STAT!B2120</f>
        <v>45085</v>
      </c>
      <c r="B2117" s="17">
        <f>TITRES_STAT!D2120</f>
        <v>11.410399999999999</v>
      </c>
      <c r="C2117" s="2">
        <f t="shared" si="261"/>
        <v>-8.9700000000000557E-2</v>
      </c>
      <c r="D2117" s="2">
        <f t="shared" si="254"/>
        <v>11.573499999999999</v>
      </c>
      <c r="E2117" s="2">
        <f t="shared" si="256"/>
        <v>11.475069999999999</v>
      </c>
      <c r="F2117" s="2">
        <f t="shared" si="257"/>
        <v>11.086185000000002</v>
      </c>
      <c r="G2117" s="2">
        <f t="shared" si="259"/>
        <v>10.594817999999998</v>
      </c>
      <c r="H2117" s="2">
        <f t="shared" si="255"/>
        <v>10.876605000000001</v>
      </c>
      <c r="I2117" s="2">
        <f t="array" ref="I2117">SUMPRODUCT(B2101:B2120, (ROW(B2101:B2120)-ROW(B2101)+1)) / (20*21/2)</f>
        <v>11.434298095238093</v>
      </c>
      <c r="J2117" s="2">
        <f t="shared" si="258"/>
        <v>11.172528551601735</v>
      </c>
      <c r="K2117" s="2">
        <f t="shared" si="260"/>
        <v>10.816604762642395</v>
      </c>
    </row>
    <row r="2118" spans="1:11" ht="13.5" x14ac:dyDescent="0.25">
      <c r="A2118" s="3">
        <f>TITRES_STAT!B2121</f>
        <v>45086</v>
      </c>
      <c r="B2118" s="17">
        <f>TITRES_STAT!D2121</f>
        <v>11.443</v>
      </c>
      <c r="C2118" s="2">
        <f t="shared" si="261"/>
        <v>3.2600000000000406E-2</v>
      </c>
      <c r="D2118" s="2">
        <f t="shared" ref="D2118:D2181" si="262">AVERAGE(B2114:B2118)</f>
        <v>11.532719999999998</v>
      </c>
      <c r="E2118" s="2">
        <f t="shared" si="256"/>
        <v>11.462340000000001</v>
      </c>
      <c r="F2118" s="2">
        <f t="shared" si="257"/>
        <v>11.145605</v>
      </c>
      <c r="G2118" s="2">
        <f t="shared" si="259"/>
        <v>10.616727999999998</v>
      </c>
      <c r="H2118" s="2">
        <f t="shared" si="255"/>
        <v>10.8719055</v>
      </c>
      <c r="I2118" s="2">
        <f t="array" ref="I2118">SUMPRODUCT(B2102:B2121, (ROW(B2102:B2121)-ROW(B2102)+1)) / (20*21/2)</f>
        <v>11.466400476190472</v>
      </c>
      <c r="J2118" s="2">
        <f t="shared" si="258"/>
        <v>11.198287737163476</v>
      </c>
      <c r="K2118" s="2">
        <f t="shared" si="260"/>
        <v>10.841169281754459</v>
      </c>
    </row>
    <row r="2119" spans="1:11" ht="13.5" x14ac:dyDescent="0.25">
      <c r="A2119" s="3">
        <f>TITRES_STAT!B2122</f>
        <v>45089</v>
      </c>
      <c r="B2119" s="17">
        <f>TITRES_STAT!D2122</f>
        <v>11.5817</v>
      </c>
      <c r="C2119" s="2">
        <f t="shared" si="261"/>
        <v>0.13870000000000005</v>
      </c>
      <c r="D2119" s="2">
        <f t="shared" si="262"/>
        <v>11.519679999999999</v>
      </c>
      <c r="E2119" s="2">
        <f t="shared" si="256"/>
        <v>11.49831</v>
      </c>
      <c r="F2119" s="2">
        <f t="shared" si="257"/>
        <v>11.210410000000001</v>
      </c>
      <c r="G2119" s="2">
        <f t="shared" si="259"/>
        <v>10.641721999999998</v>
      </c>
      <c r="H2119" s="2">
        <f t="shared" si="255"/>
        <v>10.8678995</v>
      </c>
      <c r="I2119" s="2">
        <f t="array" ref="I2119">SUMPRODUCT(B2103:B2122, (ROW(B2103:B2122)-ROW(B2103)+1)) / (20*21/2)</f>
        <v>11.490952380952379</v>
      </c>
      <c r="J2119" s="2">
        <f t="shared" si="258"/>
        <v>11.234803190766955</v>
      </c>
      <c r="K2119" s="2">
        <f t="shared" si="260"/>
        <v>10.870209702077814</v>
      </c>
    </row>
    <row r="2120" spans="1:11" ht="13.5" x14ac:dyDescent="0.25">
      <c r="A2120" s="3">
        <f>TITRES_STAT!B2123</f>
        <v>45090</v>
      </c>
      <c r="B2120" s="17">
        <f>TITRES_STAT!D2123</f>
        <v>11.5817</v>
      </c>
      <c r="C2120" s="2">
        <f t="shared" si="261"/>
        <v>0</v>
      </c>
      <c r="D2120" s="2">
        <f t="shared" si="262"/>
        <v>11.503379999999998</v>
      </c>
      <c r="E2120" s="2">
        <f t="shared" si="256"/>
        <v>11.532729999999999</v>
      </c>
      <c r="F2120" s="2">
        <f t="shared" si="257"/>
        <v>11.269024999999999</v>
      </c>
      <c r="G2120" s="2">
        <f t="shared" si="259"/>
        <v>10.668263999999997</v>
      </c>
      <c r="H2120" s="2">
        <f t="shared" si="255"/>
        <v>10.863893500000001</v>
      </c>
      <c r="I2120" s="2">
        <f t="array" ref="I2120">SUMPRODUCT(B2104:B2123, (ROW(B2104:B2123)-ROW(B2104)+1)) / (20*21/2)</f>
        <v>11.511847619047618</v>
      </c>
      <c r="J2120" s="2">
        <f t="shared" si="258"/>
        <v>11.267840982122484</v>
      </c>
      <c r="K2120" s="2">
        <f t="shared" si="260"/>
        <v>10.898111282388488</v>
      </c>
    </row>
    <row r="2121" spans="1:11" ht="13.5" x14ac:dyDescent="0.25">
      <c r="A2121" s="3">
        <f>TITRES_STAT!B2124</f>
        <v>45091</v>
      </c>
      <c r="B2121" s="17">
        <f>TITRES_STAT!D2124</f>
        <v>11.6061</v>
      </c>
      <c r="C2121" s="2">
        <f t="shared" si="261"/>
        <v>2.4399999999999977E-2</v>
      </c>
      <c r="D2121" s="2">
        <f t="shared" si="262"/>
        <v>11.524579999999998</v>
      </c>
      <c r="E2121" s="2">
        <f t="shared" si="256"/>
        <v>11.569430000000001</v>
      </c>
      <c r="F2121" s="2">
        <f t="shared" si="257"/>
        <v>11.315705000000001</v>
      </c>
      <c r="G2121" s="2">
        <f t="shared" si="259"/>
        <v>10.696067999999999</v>
      </c>
      <c r="H2121" s="2">
        <f t="shared" si="255"/>
        <v>10.860009500000004</v>
      </c>
      <c r="I2121" s="2">
        <f t="array" ref="I2121">SUMPRODUCT(B2105:B2124, (ROW(B2105:B2124)-ROW(B2105)+1)) / (20*21/2)</f>
        <v>11.520605238095236</v>
      </c>
      <c r="J2121" s="2">
        <f t="shared" si="258"/>
        <v>11.300056126682247</v>
      </c>
      <c r="K2121" s="2">
        <f t="shared" si="260"/>
        <v>10.925875545824233</v>
      </c>
    </row>
    <row r="2122" spans="1:11" ht="13.5" x14ac:dyDescent="0.25">
      <c r="A2122" s="3">
        <f>TITRES_STAT!B2125</f>
        <v>45092</v>
      </c>
      <c r="B2122" s="17">
        <f>TITRES_STAT!D2125</f>
        <v>11.573499999999999</v>
      </c>
      <c r="C2122" s="2">
        <f t="shared" si="261"/>
        <v>-3.2600000000000406E-2</v>
      </c>
      <c r="D2122" s="2">
        <f t="shared" si="262"/>
        <v>11.5572</v>
      </c>
      <c r="E2122" s="2">
        <f t="shared" si="256"/>
        <v>11.565349999999999</v>
      </c>
      <c r="F2122" s="2">
        <f t="shared" si="257"/>
        <v>11.362300000000001</v>
      </c>
      <c r="G2122" s="2">
        <f t="shared" si="259"/>
        <v>10.724147999999998</v>
      </c>
      <c r="H2122" s="2">
        <f t="shared" ref="H2122:H2185" si="263">AVERAGE(B1923:B2122)</f>
        <v>10.855962500000002</v>
      </c>
      <c r="I2122" s="2">
        <f t="array" ref="I2122">SUMPRODUCT(B2106:B2125, (ROW(B2106:B2125)-ROW(B2106)+1)) / (20*21/2)</f>
        <v>11.548461904761906</v>
      </c>
      <c r="J2122" s="2">
        <f t="shared" si="258"/>
        <v>11.326098400331556</v>
      </c>
      <c r="K2122" s="2">
        <f t="shared" si="260"/>
        <v>10.951272583242892</v>
      </c>
    </row>
    <row r="2123" spans="1:11" ht="13.5" x14ac:dyDescent="0.25">
      <c r="A2123" s="3">
        <f>TITRES_STAT!B2126</f>
        <v>45093</v>
      </c>
      <c r="B2123" s="17">
        <f>TITRES_STAT!D2126</f>
        <v>11.5817</v>
      </c>
      <c r="C2123" s="2">
        <f t="shared" si="261"/>
        <v>8.2000000000004292E-3</v>
      </c>
      <c r="D2123" s="2">
        <f t="shared" si="262"/>
        <v>11.58494</v>
      </c>
      <c r="E2123" s="2">
        <f t="shared" si="256"/>
        <v>11.558829999999997</v>
      </c>
      <c r="F2123" s="2">
        <f t="shared" si="257"/>
        <v>11.408145000000003</v>
      </c>
      <c r="G2123" s="2">
        <f t="shared" si="259"/>
        <v>10.751463999999999</v>
      </c>
      <c r="H2123" s="2">
        <f t="shared" si="263"/>
        <v>10.852150000000004</v>
      </c>
      <c r="I2123" s="2">
        <f t="array" ref="I2123">SUMPRODUCT(B2107:B2126, (ROW(B2107:B2126)-ROW(B2107)+1)) / (20*21/2)</f>
        <v>11.580863333333333</v>
      </c>
      <c r="J2123" s="2">
        <f t="shared" si="258"/>
        <v>11.350441409823789</v>
      </c>
      <c r="K2123" s="2">
        <f t="shared" si="260"/>
        <v>10.975995227037288</v>
      </c>
    </row>
    <row r="2124" spans="1:11" ht="13.5" x14ac:dyDescent="0.25">
      <c r="A2124" s="3">
        <f>TITRES_STAT!B2127</f>
        <v>45096</v>
      </c>
      <c r="B2124" s="17">
        <f>TITRES_STAT!D2127</f>
        <v>11.5001</v>
      </c>
      <c r="C2124" s="2">
        <f t="shared" si="261"/>
        <v>-8.1599999999999895E-2</v>
      </c>
      <c r="D2124" s="2">
        <f t="shared" si="262"/>
        <v>11.568619999999999</v>
      </c>
      <c r="E2124" s="2">
        <f t="shared" ref="E2124:E2187" si="264">AVERAGE(B2115:B2124)</f>
        <v>11.544149999999998</v>
      </c>
      <c r="F2124" s="2">
        <f t="shared" si="257"/>
        <v>11.444105000000004</v>
      </c>
      <c r="G2124" s="2">
        <f t="shared" si="259"/>
        <v>10.777148</v>
      </c>
      <c r="H2124" s="2">
        <f t="shared" si="263"/>
        <v>10.847736000000003</v>
      </c>
      <c r="I2124" s="2">
        <f t="array" ref="I2124">SUMPRODUCT(B2108:B2127, (ROW(B2108:B2127)-ROW(B2108)+1)) / (20*21/2)</f>
        <v>11.616684285714287</v>
      </c>
      <c r="J2124" s="2">
        <f t="shared" si="258"/>
        <v>11.36469460888819</v>
      </c>
      <c r="K2124" s="2">
        <f t="shared" si="260"/>
        <v>10.996548355388766</v>
      </c>
    </row>
    <row r="2125" spans="1:11" ht="13.5" x14ac:dyDescent="0.25">
      <c r="A2125" s="3">
        <f>TITRES_STAT!B2128</f>
        <v>45097</v>
      </c>
      <c r="B2125" s="17">
        <f>TITRES_STAT!D2128</f>
        <v>11.736599999999999</v>
      </c>
      <c r="C2125" s="2">
        <f t="shared" si="261"/>
        <v>0.23649999999999949</v>
      </c>
      <c r="D2125" s="2">
        <f t="shared" si="262"/>
        <v>11.599599999999999</v>
      </c>
      <c r="E2125" s="2">
        <f t="shared" si="264"/>
        <v>11.551489999999998</v>
      </c>
      <c r="F2125" s="2">
        <f t="shared" si="257"/>
        <v>11.486085000000005</v>
      </c>
      <c r="G2125" s="2">
        <f t="shared" si="259"/>
        <v>10.809884</v>
      </c>
      <c r="H2125" s="2">
        <f t="shared" si="263"/>
        <v>10.845085000000005</v>
      </c>
      <c r="I2125" s="2">
        <f t="array" ref="I2125">SUMPRODUCT(B2109:B2128, (ROW(B2109:B2128)-ROW(B2109)+1)) / (20*21/2)</f>
        <v>11.658116190476191</v>
      </c>
      <c r="J2125" s="2">
        <f t="shared" si="258"/>
        <v>11.400114169946457</v>
      </c>
      <c r="K2125" s="2">
        <f t="shared" si="260"/>
        <v>11.025569988510775</v>
      </c>
    </row>
    <row r="2126" spans="1:11" ht="13.5" x14ac:dyDescent="0.25">
      <c r="A2126" s="3">
        <f>TITRES_STAT!B2129</f>
        <v>45098</v>
      </c>
      <c r="B2126" s="17">
        <f>TITRES_STAT!D2129</f>
        <v>11.8263</v>
      </c>
      <c r="C2126" s="2">
        <f t="shared" si="261"/>
        <v>8.9700000000000557E-2</v>
      </c>
      <c r="D2126" s="2">
        <f t="shared" si="262"/>
        <v>11.64364</v>
      </c>
      <c r="E2126" s="2">
        <f t="shared" si="264"/>
        <v>11.584109999999999</v>
      </c>
      <c r="F2126" s="2">
        <f t="shared" si="257"/>
        <v>11.531780000000003</v>
      </c>
      <c r="G2126" s="2">
        <f t="shared" si="259"/>
        <v>10.845651999999998</v>
      </c>
      <c r="H2126" s="2">
        <f t="shared" si="263"/>
        <v>10.843037000000004</v>
      </c>
      <c r="I2126" s="2">
        <f t="array" ref="I2126">SUMPRODUCT(B2110:B2129, (ROW(B2110:B2129)-ROW(B2110)+1)) / (20*21/2)</f>
        <v>11.69366619047619</v>
      </c>
      <c r="J2126" s="2">
        <f t="shared" si="258"/>
        <v>11.440703296618222</v>
      </c>
      <c r="K2126" s="2">
        <f t="shared" si="260"/>
        <v>11.056971165431921</v>
      </c>
    </row>
    <row r="2127" spans="1:11" ht="13.5" x14ac:dyDescent="0.25">
      <c r="A2127" s="3">
        <f>TITRES_STAT!B2130</f>
        <v>45099</v>
      </c>
      <c r="B2127" s="17">
        <f>TITRES_STAT!D2130</f>
        <v>11.9079</v>
      </c>
      <c r="C2127" s="2">
        <f t="shared" si="261"/>
        <v>8.1599999999999895E-2</v>
      </c>
      <c r="D2127" s="2">
        <f t="shared" si="262"/>
        <v>11.710519999999999</v>
      </c>
      <c r="E2127" s="2">
        <f t="shared" si="264"/>
        <v>11.63386</v>
      </c>
      <c r="F2127" s="2">
        <f t="shared" si="257"/>
        <v>11.554465000000002</v>
      </c>
      <c r="G2127" s="2">
        <f t="shared" si="259"/>
        <v>10.882587999999998</v>
      </c>
      <c r="H2127" s="2">
        <f t="shared" si="263"/>
        <v>10.841242500000005</v>
      </c>
      <c r="I2127" s="2">
        <f t="array" ref="I2127">SUMPRODUCT(B2111:B2130, (ROW(B2111:B2130)-ROW(B2111)+1)) / (20*21/2)</f>
        <v>11.717984285714286</v>
      </c>
      <c r="J2127" s="2">
        <f t="shared" si="258"/>
        <v>11.485198220749821</v>
      </c>
      <c r="K2127" s="2">
        <f t="shared" si="260"/>
        <v>11.090340923650277</v>
      </c>
    </row>
    <row r="2128" spans="1:11" ht="13.5" x14ac:dyDescent="0.25">
      <c r="A2128" s="3">
        <f>TITRES_STAT!B2131</f>
        <v>45100</v>
      </c>
      <c r="B2128" s="17">
        <f>TITRES_STAT!D2131</f>
        <v>11.9895</v>
      </c>
      <c r="C2128" s="2">
        <f t="shared" si="261"/>
        <v>8.1599999999999895E-2</v>
      </c>
      <c r="D2128" s="2">
        <f t="shared" si="262"/>
        <v>11.79208</v>
      </c>
      <c r="E2128" s="2">
        <f t="shared" si="264"/>
        <v>11.688509999999999</v>
      </c>
      <c r="F2128" s="2">
        <f t="shared" si="257"/>
        <v>11.575425000000001</v>
      </c>
      <c r="G2128" s="2">
        <f t="shared" si="259"/>
        <v>10.921156000000002</v>
      </c>
      <c r="H2128" s="2">
        <f t="shared" si="263"/>
        <v>10.839740000000004</v>
      </c>
      <c r="I2128" s="2">
        <f t="array" ref="I2128">SUMPRODUCT(B2112:B2131, (ROW(B2112:B2131)-ROW(B2112)+1)) / (20*21/2)</f>
        <v>11.743190000000002</v>
      </c>
      <c r="J2128" s="2">
        <f t="shared" si="258"/>
        <v>11.53322696163079</v>
      </c>
      <c r="K2128" s="2">
        <f t="shared" si="260"/>
        <v>11.125602063899287</v>
      </c>
    </row>
    <row r="2129" spans="1:11" ht="13.5" x14ac:dyDescent="0.25">
      <c r="A2129" s="3">
        <f>TITRES_STAT!B2132</f>
        <v>45103</v>
      </c>
      <c r="B2129" s="17">
        <f>TITRES_STAT!D2132</f>
        <v>11.948700000000001</v>
      </c>
      <c r="C2129" s="2">
        <f t="shared" si="261"/>
        <v>-4.0799999999999059E-2</v>
      </c>
      <c r="D2129" s="2">
        <f t="shared" si="262"/>
        <v>11.8818</v>
      </c>
      <c r="E2129" s="2">
        <f t="shared" si="264"/>
        <v>11.725209999999999</v>
      </c>
      <c r="F2129" s="2">
        <f t="shared" si="257"/>
        <v>11.611760000000002</v>
      </c>
      <c r="G2129" s="2">
        <f t="shared" si="259"/>
        <v>10.958908000000001</v>
      </c>
      <c r="H2129" s="2">
        <f t="shared" si="263"/>
        <v>10.838149500000004</v>
      </c>
      <c r="I2129" s="2">
        <f t="array" ref="I2129">SUMPRODUCT(B2113:B2132, (ROW(B2113:B2132)-ROW(B2113)+1)) / (20*21/2)</f>
        <v>11.761325238095237</v>
      </c>
      <c r="J2129" s="2">
        <f t="shared" si="258"/>
        <v>11.572795822427858</v>
      </c>
      <c r="K2129" s="2">
        <f t="shared" si="260"/>
        <v>11.15788041433461</v>
      </c>
    </row>
    <row r="2130" spans="1:11" ht="13.5" x14ac:dyDescent="0.25">
      <c r="A2130" s="3">
        <f>TITRES_STAT!B2133</f>
        <v>45104</v>
      </c>
      <c r="B2130" s="17">
        <f>TITRES_STAT!D2133</f>
        <v>11.867100000000001</v>
      </c>
      <c r="C2130" s="2">
        <f t="shared" si="261"/>
        <v>-8.1599999999999895E-2</v>
      </c>
      <c r="D2130" s="2">
        <f t="shared" si="262"/>
        <v>11.907900000000001</v>
      </c>
      <c r="E2130" s="2">
        <f t="shared" si="264"/>
        <v>11.75375</v>
      </c>
      <c r="F2130" s="2">
        <f t="shared" si="257"/>
        <v>11.643240000000002</v>
      </c>
      <c r="G2130" s="2">
        <f t="shared" si="259"/>
        <v>10.995028000000005</v>
      </c>
      <c r="H2130" s="2">
        <f t="shared" si="263"/>
        <v>10.836112</v>
      </c>
      <c r="I2130" s="2">
        <f t="array" ref="I2130">SUMPRODUCT(B2114:B2133, (ROW(B2114:B2133)-ROW(B2114)+1)) / (20*21/2)</f>
        <v>11.791466190476189</v>
      </c>
      <c r="J2130" s="2">
        <f t="shared" si="258"/>
        <v>11.600824791720443</v>
      </c>
      <c r="K2130" s="2">
        <f t="shared" si="260"/>
        <v>11.185692947105803</v>
      </c>
    </row>
    <row r="2131" spans="1:11" ht="13.5" x14ac:dyDescent="0.25">
      <c r="A2131" s="3">
        <f>TITRES_STAT!B2134</f>
        <v>45107</v>
      </c>
      <c r="B2131" s="17">
        <f>TITRES_STAT!D2134</f>
        <v>11.9079</v>
      </c>
      <c r="C2131" s="2">
        <f t="shared" si="261"/>
        <v>4.0799999999999059E-2</v>
      </c>
      <c r="D2131" s="2">
        <f t="shared" si="262"/>
        <v>11.92422</v>
      </c>
      <c r="E2131" s="2">
        <f t="shared" si="264"/>
        <v>11.78393</v>
      </c>
      <c r="F2131" s="2">
        <f t="shared" si="257"/>
        <v>11.676680000000001</v>
      </c>
      <c r="G2131" s="2">
        <f t="shared" si="259"/>
        <v>11.030416000000002</v>
      </c>
      <c r="H2131" s="2">
        <f t="shared" si="263"/>
        <v>10.8341625</v>
      </c>
      <c r="I2131" s="2">
        <f t="array" ref="I2131">SUMPRODUCT(B2115:B2134, (ROW(B2115:B2134)-ROW(B2115)+1)) / (20*21/2)</f>
        <v>11.819898095238093</v>
      </c>
      <c r="J2131" s="2">
        <f t="shared" si="258"/>
        <v>11.630070049651829</v>
      </c>
      <c r="K2131" s="2">
        <f t="shared" si="260"/>
        <v>11.214014792317341</v>
      </c>
    </row>
    <row r="2132" spans="1:11" ht="13.5" x14ac:dyDescent="0.25">
      <c r="A2132" s="3">
        <f>TITRES_STAT!B2135</f>
        <v>45110</v>
      </c>
      <c r="B2132" s="17">
        <f>TITRES_STAT!D2135</f>
        <v>11.867100000000001</v>
      </c>
      <c r="C2132" s="2">
        <f t="shared" si="261"/>
        <v>-4.0799999999999059E-2</v>
      </c>
      <c r="D2132" s="2">
        <f t="shared" si="262"/>
        <v>11.91606</v>
      </c>
      <c r="E2132" s="2">
        <f t="shared" si="264"/>
        <v>11.81329</v>
      </c>
      <c r="F2132" s="2">
        <f t="shared" ref="F2132:F2195" si="265">AVERAGE(B2113:B2132)</f>
        <v>11.689319999999999</v>
      </c>
      <c r="G2132" s="2">
        <f t="shared" si="259"/>
        <v>11.057248000000001</v>
      </c>
      <c r="H2132" s="2">
        <f t="shared" si="263"/>
        <v>10.832048</v>
      </c>
      <c r="I2132" s="2">
        <f t="array" ref="I2132">SUMPRODUCT(B2116:B2135, (ROW(B2116:B2135)-ROW(B2116)+1)) / (20*21/2)</f>
        <v>11.849725714285714</v>
      </c>
      <c r="J2132" s="2">
        <f t="shared" si="258"/>
        <v>11.65264433063737</v>
      </c>
      <c r="K2132" s="2">
        <f t="shared" si="260"/>
        <v>11.239625976932349</v>
      </c>
    </row>
    <row r="2133" spans="1:11" ht="13.5" x14ac:dyDescent="0.25">
      <c r="A2133" s="3">
        <f>TITRES_STAT!B2136</f>
        <v>45111</v>
      </c>
      <c r="B2133" s="17">
        <f>TITRES_STAT!D2136</f>
        <v>12.005800000000001</v>
      </c>
      <c r="C2133" s="2">
        <f t="shared" si="261"/>
        <v>0.13870000000000005</v>
      </c>
      <c r="D2133" s="2">
        <f t="shared" si="262"/>
        <v>11.919320000000001</v>
      </c>
      <c r="E2133" s="2">
        <f t="shared" si="264"/>
        <v>11.855699999999999</v>
      </c>
      <c r="F2133" s="2">
        <f t="shared" si="265"/>
        <v>11.707265</v>
      </c>
      <c r="G2133" s="2">
        <f t="shared" si="259"/>
        <v>11.089332000000002</v>
      </c>
      <c r="H2133" s="2">
        <f t="shared" si="263"/>
        <v>10.830626999999998</v>
      </c>
      <c r="I2133" s="2">
        <f t="array" ref="I2133">SUMPRODUCT(B2117:B2136, (ROW(B2117:B2136)-ROW(B2117)+1)) / (20*21/2)</f>
        <v>11.880099999999999</v>
      </c>
      <c r="J2133" s="2">
        <f t="shared" ref="J2133:J2196" si="266">$J$4*B2133+J2132*(1-$J$4)</f>
        <v>11.686278203910001</v>
      </c>
      <c r="K2133" s="2">
        <f t="shared" si="260"/>
        <v>11.269672017052649</v>
      </c>
    </row>
    <row r="2134" spans="1:11" ht="13.5" x14ac:dyDescent="0.25">
      <c r="A2134" s="3">
        <f>TITRES_STAT!B2137</f>
        <v>45112</v>
      </c>
      <c r="B2134" s="17">
        <f>TITRES_STAT!D2137</f>
        <v>12.005800000000001</v>
      </c>
      <c r="C2134" s="2">
        <f t="shared" si="261"/>
        <v>0</v>
      </c>
      <c r="D2134" s="2">
        <f t="shared" si="262"/>
        <v>11.93074</v>
      </c>
      <c r="E2134" s="2">
        <f t="shared" si="264"/>
        <v>11.906269999999997</v>
      </c>
      <c r="F2134" s="2">
        <f t="shared" si="265"/>
        <v>11.725209999999999</v>
      </c>
      <c r="G2134" s="2">
        <f t="shared" si="259"/>
        <v>11.122034000000003</v>
      </c>
      <c r="H2134" s="2">
        <f t="shared" si="263"/>
        <v>10.829205999999997</v>
      </c>
      <c r="I2134" s="2">
        <f t="array" ref="I2134">SUMPRODUCT(B2118:B2137, (ROW(B2118:B2137)-ROW(B2118)+1)) / (20*21/2)</f>
        <v>11.908565714285714</v>
      </c>
      <c r="J2134" s="2">
        <f t="shared" si="266"/>
        <v>11.716708851156667</v>
      </c>
      <c r="K2134" s="2">
        <f t="shared" si="260"/>
        <v>11.298539781089799</v>
      </c>
    </row>
    <row r="2135" spans="1:11" ht="13.5" x14ac:dyDescent="0.25">
      <c r="A2135" s="3">
        <f>TITRES_STAT!B2138</f>
        <v>45113</v>
      </c>
      <c r="B2135" s="17">
        <f>TITRES_STAT!D2138</f>
        <v>12.038399999999999</v>
      </c>
      <c r="C2135" s="2">
        <f t="shared" si="261"/>
        <v>3.259999999999863E-2</v>
      </c>
      <c r="D2135" s="2">
        <f t="shared" si="262"/>
        <v>11.965</v>
      </c>
      <c r="E2135" s="2">
        <f t="shared" si="264"/>
        <v>11.936449999999999</v>
      </c>
      <c r="F2135" s="2">
        <f t="shared" si="265"/>
        <v>11.743969999999999</v>
      </c>
      <c r="G2135" s="2">
        <f t="shared" si="259"/>
        <v>11.157556000000001</v>
      </c>
      <c r="H2135" s="2">
        <f t="shared" si="263"/>
        <v>10.827947999999994</v>
      </c>
      <c r="I2135" s="2">
        <f t="array" ref="I2135">SUMPRODUCT(B2119:B2138, (ROW(B2119:B2138)-ROW(B2119)+1)) / (20*21/2)</f>
        <v>11.940876190476189</v>
      </c>
      <c r="J2135" s="2">
        <f t="shared" si="266"/>
        <v>11.747346103427461</v>
      </c>
      <c r="K2135" s="2">
        <f t="shared" si="260"/>
        <v>11.327553907321571</v>
      </c>
    </row>
    <row r="2136" spans="1:11" ht="13.5" x14ac:dyDescent="0.25">
      <c r="A2136" s="3">
        <f>TITRES_STAT!B2139</f>
        <v>45114</v>
      </c>
      <c r="B2136" s="17">
        <f>TITRES_STAT!D2139</f>
        <v>12.062900000000001</v>
      </c>
      <c r="C2136" s="2">
        <f t="shared" si="261"/>
        <v>2.4500000000001521E-2</v>
      </c>
      <c r="D2136" s="2">
        <f t="shared" si="262"/>
        <v>11.996</v>
      </c>
      <c r="E2136" s="2">
        <f t="shared" si="264"/>
        <v>11.960109999999998</v>
      </c>
      <c r="F2136" s="2">
        <f t="shared" si="265"/>
        <v>11.77211</v>
      </c>
      <c r="G2136" s="2">
        <f t="shared" si="259"/>
        <v>11.191710000000002</v>
      </c>
      <c r="H2136" s="2">
        <f t="shared" si="263"/>
        <v>10.827353999999993</v>
      </c>
      <c r="I2136" s="2">
        <f t="array" ref="I2136">SUMPRODUCT(B2120:B2139, (ROW(B2120:B2139)-ROW(B2120)+1)) / (20*21/2)</f>
        <v>11.931789523809524</v>
      </c>
      <c r="J2136" s="2">
        <f t="shared" si="266"/>
        <v>11.777398855481987</v>
      </c>
      <c r="K2136" s="2">
        <f t="shared" si="260"/>
        <v>11.356391008995235</v>
      </c>
    </row>
    <row r="2137" spans="1:11" ht="13.5" x14ac:dyDescent="0.25">
      <c r="A2137" s="3">
        <f>TITRES_STAT!B2140</f>
        <v>45117</v>
      </c>
      <c r="B2137" s="17">
        <f>TITRES_STAT!D2140</f>
        <v>12.071</v>
      </c>
      <c r="C2137" s="2">
        <f t="shared" si="261"/>
        <v>8.0999999999988859E-3</v>
      </c>
      <c r="D2137" s="2">
        <f t="shared" si="262"/>
        <v>12.036779999999998</v>
      </c>
      <c r="E2137" s="2">
        <f t="shared" si="264"/>
        <v>11.976420000000001</v>
      </c>
      <c r="F2137" s="2">
        <f t="shared" si="265"/>
        <v>11.80514</v>
      </c>
      <c r="G2137" s="2">
        <f t="shared" si="259"/>
        <v>11.228812000000003</v>
      </c>
      <c r="H2137" s="2">
        <f t="shared" si="263"/>
        <v>10.82680049999999</v>
      </c>
      <c r="I2137" s="2">
        <f t="array" ref="I2137">SUMPRODUCT(B2121:B2140, (ROW(B2121:B2140)-ROW(B2121)+1)) / (20*21/2)</f>
        <v>11.921926190476192</v>
      </c>
      <c r="J2137" s="2">
        <f t="shared" si="266"/>
        <v>11.805360869245607</v>
      </c>
      <c r="K2137" s="2">
        <f t="shared" si="260"/>
        <v>11.384414890995423</v>
      </c>
    </row>
    <row r="2138" spans="1:11" ht="13.5" x14ac:dyDescent="0.25">
      <c r="A2138" s="3">
        <f>TITRES_STAT!B2141</f>
        <v>45118</v>
      </c>
      <c r="B2138" s="17">
        <f>TITRES_STAT!D2141</f>
        <v>12.144399999999999</v>
      </c>
      <c r="C2138" s="2">
        <f t="shared" si="261"/>
        <v>7.3399999999999466E-2</v>
      </c>
      <c r="D2138" s="2">
        <f t="shared" si="262"/>
        <v>12.064499999999999</v>
      </c>
      <c r="E2138" s="2">
        <f t="shared" si="264"/>
        <v>11.991910000000001</v>
      </c>
      <c r="F2138" s="2">
        <f t="shared" si="265"/>
        <v>11.840209999999999</v>
      </c>
      <c r="G2138" s="2">
        <f t="shared" si="259"/>
        <v>11.270478000000002</v>
      </c>
      <c r="H2138" s="2">
        <f t="shared" si="263"/>
        <v>10.82789099999999</v>
      </c>
      <c r="I2138" s="2">
        <f t="array" ref="I2138">SUMPRODUCT(B2122:B2141, (ROW(B2122:B2141)-ROW(B2122)+1)) / (20*21/2)</f>
        <v>11.895752857142856</v>
      </c>
      <c r="J2138" s="2">
        <f t="shared" si="266"/>
        <v>11.837650310269835</v>
      </c>
      <c r="K2138" s="2">
        <f t="shared" si="260"/>
        <v>11.414218228603445</v>
      </c>
    </row>
    <row r="2139" spans="1:11" ht="13.5" x14ac:dyDescent="0.25">
      <c r="A2139" s="3">
        <f>TITRES_STAT!B2142</f>
        <v>45119</v>
      </c>
      <c r="B2139" s="17">
        <f>TITRES_STAT!D2142</f>
        <v>11.7448</v>
      </c>
      <c r="C2139" s="2">
        <f t="shared" si="261"/>
        <v>-0.39959999999999951</v>
      </c>
      <c r="D2139" s="2">
        <f t="shared" si="262"/>
        <v>12.0123</v>
      </c>
      <c r="E2139" s="2">
        <f t="shared" si="264"/>
        <v>11.97152</v>
      </c>
      <c r="F2139" s="2">
        <f t="shared" si="265"/>
        <v>11.848364999999998</v>
      </c>
      <c r="G2139" s="2">
        <f t="shared" si="259"/>
        <v>11.304306000000004</v>
      </c>
      <c r="H2139" s="2">
        <f t="shared" si="263"/>
        <v>10.827795999999989</v>
      </c>
      <c r="I2139" s="2">
        <f t="array" ref="I2139">SUMPRODUCT(B2123:B2142, (ROW(B2123:B2142)-ROW(B2123)+1)) / (20*21/2)</f>
        <v>11.87745761904762</v>
      </c>
      <c r="J2139" s="2">
        <f t="shared" si="266"/>
        <v>11.828807423577469</v>
      </c>
      <c r="K2139" s="2">
        <f t="shared" si="260"/>
        <v>11.427182219638606</v>
      </c>
    </row>
    <row r="2140" spans="1:11" ht="13.5" x14ac:dyDescent="0.25">
      <c r="A2140" s="3">
        <f>TITRES_STAT!B2143</f>
        <v>45120</v>
      </c>
      <c r="B2140" s="17">
        <f>TITRES_STAT!D2143</f>
        <v>11.7448</v>
      </c>
      <c r="C2140" s="2">
        <f t="shared" si="261"/>
        <v>0</v>
      </c>
      <c r="D2140" s="2">
        <f t="shared" si="262"/>
        <v>11.953579999999999</v>
      </c>
      <c r="E2140" s="2">
        <f t="shared" si="264"/>
        <v>11.959289999999999</v>
      </c>
      <c r="F2140" s="2">
        <f t="shared" si="265"/>
        <v>11.85652</v>
      </c>
      <c r="G2140" s="2">
        <f t="shared" si="259"/>
        <v>11.334884000000004</v>
      </c>
      <c r="H2140" s="2">
        <f t="shared" si="263"/>
        <v>10.82615349999999</v>
      </c>
      <c r="I2140" s="2">
        <f t="array" ref="I2140">SUMPRODUCT(B2124:B2143, (ROW(B2124:B2143)-ROW(B2124)+1)) / (20*21/2)</f>
        <v>11.858735238095239</v>
      </c>
      <c r="J2140" s="2">
        <f t="shared" si="266"/>
        <v>11.820806716570093</v>
      </c>
      <c r="K2140" s="2">
        <f t="shared" si="260"/>
        <v>11.439637818868466</v>
      </c>
    </row>
    <row r="2141" spans="1:11" ht="13.5" x14ac:dyDescent="0.25">
      <c r="A2141" s="3">
        <f>TITRES_STAT!B2144</f>
        <v>45121</v>
      </c>
      <c r="B2141" s="17">
        <f>TITRES_STAT!D2144</f>
        <v>11.5817</v>
      </c>
      <c r="C2141" s="2">
        <f t="shared" si="261"/>
        <v>-0.16310000000000002</v>
      </c>
      <c r="D2141" s="2">
        <f t="shared" si="262"/>
        <v>11.857339999999999</v>
      </c>
      <c r="E2141" s="2">
        <f t="shared" si="264"/>
        <v>11.92667</v>
      </c>
      <c r="F2141" s="2">
        <f t="shared" si="265"/>
        <v>11.8553</v>
      </c>
      <c r="G2141" s="2">
        <f t="shared" si="259"/>
        <v>11.351984000000002</v>
      </c>
      <c r="H2141" s="2">
        <f t="shared" si="263"/>
        <v>10.824043499999991</v>
      </c>
      <c r="I2141" s="2">
        <f t="array" ref="I2141">SUMPRODUCT(B2125:B2144, (ROW(B2125:B2144)-ROW(B2125)+1)) / (20*21/2)</f>
        <v>11.847396190476189</v>
      </c>
      <c r="J2141" s="2">
        <f t="shared" si="266"/>
        <v>11.798034648325324</v>
      </c>
      <c r="K2141" s="2">
        <f t="shared" si="260"/>
        <v>11.445208884795193</v>
      </c>
    </row>
    <row r="2142" spans="1:11" ht="13.5" x14ac:dyDescent="0.25">
      <c r="A2142" s="3">
        <f>TITRES_STAT!B2145</f>
        <v>45124</v>
      </c>
      <c r="B2142" s="17">
        <f>TITRES_STAT!D2145</f>
        <v>11.6632</v>
      </c>
      <c r="C2142" s="2">
        <f t="shared" si="261"/>
        <v>8.1500000000000128E-2</v>
      </c>
      <c r="D2142" s="2">
        <f t="shared" si="262"/>
        <v>11.775780000000001</v>
      </c>
      <c r="E2142" s="2">
        <f t="shared" si="264"/>
        <v>11.906279999999999</v>
      </c>
      <c r="F2142" s="2">
        <f t="shared" si="265"/>
        <v>11.859784999999999</v>
      </c>
      <c r="G2142" s="2">
        <f t="shared" si="259"/>
        <v>11.373190000000001</v>
      </c>
      <c r="H2142" s="2">
        <f t="shared" si="263"/>
        <v>10.822379999999992</v>
      </c>
      <c r="I2142" s="2">
        <f t="array" ref="I2142">SUMPRODUCT(B2126:B2145, (ROW(B2126:B2145)-ROW(B2126)+1)) / (20*21/2)</f>
        <v>11.834891904761907</v>
      </c>
      <c r="J2142" s="2">
        <f t="shared" si="266"/>
        <v>11.785193253246723</v>
      </c>
      <c r="K2142" s="2">
        <f t="shared" si="260"/>
        <v>11.453757555979696</v>
      </c>
    </row>
    <row r="2143" spans="1:11" ht="13.5" x14ac:dyDescent="0.25">
      <c r="A2143" s="3">
        <f>TITRES_STAT!B2146</f>
        <v>45125</v>
      </c>
      <c r="B2143" s="17">
        <f>TITRES_STAT!D2146</f>
        <v>11.6632</v>
      </c>
      <c r="C2143" s="2">
        <f t="shared" si="261"/>
        <v>0</v>
      </c>
      <c r="D2143" s="2">
        <f t="shared" si="262"/>
        <v>11.679539999999999</v>
      </c>
      <c r="E2143" s="2">
        <f t="shared" si="264"/>
        <v>11.872020000000001</v>
      </c>
      <c r="F2143" s="2">
        <f t="shared" si="265"/>
        <v>11.863859999999999</v>
      </c>
      <c r="G2143" s="2">
        <f t="shared" si="259"/>
        <v>11.395170000000002</v>
      </c>
      <c r="H2143" s="2">
        <f t="shared" si="263"/>
        <v>10.821141999999991</v>
      </c>
      <c r="I2143" s="2">
        <f t="array" ref="I2143">SUMPRODUCT(B2127:B2146, (ROW(B2127:B2146)-ROW(B2127)+1)) / (20*21/2)</f>
        <v>11.830110476190475</v>
      </c>
      <c r="J2143" s="2">
        <f t="shared" si="266"/>
        <v>11.773574848175606</v>
      </c>
      <c r="K2143" s="2">
        <f t="shared" si="260"/>
        <v>11.461970985156961</v>
      </c>
    </row>
    <row r="2144" spans="1:11" ht="13.5" x14ac:dyDescent="0.25">
      <c r="A2144" s="3">
        <f>TITRES_STAT!B2147</f>
        <v>45127</v>
      </c>
      <c r="B2144" s="17">
        <f>TITRES_STAT!D2147</f>
        <v>11.7448</v>
      </c>
      <c r="C2144" s="2">
        <f t="shared" si="261"/>
        <v>8.1599999999999895E-2</v>
      </c>
      <c r="D2144" s="2">
        <f t="shared" si="262"/>
        <v>11.679539999999999</v>
      </c>
      <c r="E2144" s="2">
        <f t="shared" si="264"/>
        <v>11.84592</v>
      </c>
      <c r="F2144" s="2">
        <f t="shared" si="265"/>
        <v>11.876094999999998</v>
      </c>
      <c r="G2144" s="2">
        <f t="shared" si="259"/>
        <v>11.421414000000004</v>
      </c>
      <c r="H2144" s="2">
        <f t="shared" si="263"/>
        <v>10.821046999999991</v>
      </c>
      <c r="I2144" s="2">
        <f t="array" ref="I2144">SUMPRODUCT(B2128:B2147, (ROW(B2128:B2147)-ROW(B2128)+1)) / (20*21/2)</f>
        <v>11.825329047619048</v>
      </c>
      <c r="J2144" s="2">
        <f t="shared" si="266"/>
        <v>11.770834386444598</v>
      </c>
      <c r="K2144" s="2">
        <f t="shared" si="260"/>
        <v>11.473062319072376</v>
      </c>
    </row>
    <row r="2145" spans="1:11" ht="13.5" x14ac:dyDescent="0.25">
      <c r="A2145" s="3">
        <f>TITRES_STAT!B2148</f>
        <v>45128</v>
      </c>
      <c r="B2145" s="17">
        <f>TITRES_STAT!D2148</f>
        <v>11.7448</v>
      </c>
      <c r="C2145" s="2">
        <f t="shared" si="261"/>
        <v>0</v>
      </c>
      <c r="D2145" s="2">
        <f t="shared" si="262"/>
        <v>11.679539999999999</v>
      </c>
      <c r="E2145" s="2">
        <f t="shared" si="264"/>
        <v>11.816559999999999</v>
      </c>
      <c r="F2145" s="2">
        <f t="shared" si="265"/>
        <v>11.876504999999998</v>
      </c>
      <c r="G2145" s="2">
        <f t="shared" si="259"/>
        <v>11.448896000000005</v>
      </c>
      <c r="H2145" s="2">
        <f t="shared" si="263"/>
        <v>10.819945999999991</v>
      </c>
      <c r="I2145" s="2">
        <f t="array" ref="I2145">SUMPRODUCT(B2129:B2148, (ROW(B2129:B2148)-ROW(B2129)+1)) / (20*21/2)</f>
        <v>11.813174285714286</v>
      </c>
      <c r="J2145" s="2">
        <f t="shared" si="266"/>
        <v>11.768354921068923</v>
      </c>
      <c r="K2145" s="2">
        <f t="shared" si="260"/>
        <v>11.483718698716597</v>
      </c>
    </row>
    <row r="2146" spans="1:11" ht="13.5" x14ac:dyDescent="0.25">
      <c r="A2146" s="3">
        <f>TITRES_STAT!B2149</f>
        <v>45131</v>
      </c>
      <c r="B2146" s="17">
        <f>TITRES_STAT!D2149</f>
        <v>11.8263</v>
      </c>
      <c r="C2146" s="2">
        <f t="shared" si="261"/>
        <v>8.1500000000000128E-2</v>
      </c>
      <c r="D2146" s="2">
        <f t="shared" si="262"/>
        <v>11.728459999999998</v>
      </c>
      <c r="E2146" s="2">
        <f t="shared" si="264"/>
        <v>11.792899999999999</v>
      </c>
      <c r="F2146" s="2">
        <f t="shared" si="265"/>
        <v>11.876504999999998</v>
      </c>
      <c r="G2146" s="2">
        <f t="shared" si="259"/>
        <v>11.479556000000002</v>
      </c>
      <c r="H2146" s="2">
        <f t="shared" si="263"/>
        <v>10.820181499999991</v>
      </c>
      <c r="I2146" s="2">
        <f t="array" ref="I2146">SUMPRODUCT(B2130:B2149, (ROW(B2130:B2149)-ROW(B2130)+1)) / (20*21/2)</f>
        <v>11.802184761904762</v>
      </c>
      <c r="J2146" s="2">
        <f t="shared" si="266"/>
        <v>11.773873500014739</v>
      </c>
      <c r="K2146" s="2">
        <f t="shared" si="260"/>
        <v>11.497153259551242</v>
      </c>
    </row>
    <row r="2147" spans="1:11" ht="13.5" x14ac:dyDescent="0.25">
      <c r="A2147" s="3">
        <f>TITRES_STAT!B2150</f>
        <v>45133</v>
      </c>
      <c r="B2147" s="17">
        <f>TITRES_STAT!D2150</f>
        <v>11.8263</v>
      </c>
      <c r="C2147" s="2">
        <f t="shared" si="261"/>
        <v>0</v>
      </c>
      <c r="D2147" s="2">
        <f t="shared" si="262"/>
        <v>11.761080000000002</v>
      </c>
      <c r="E2147" s="2">
        <f t="shared" si="264"/>
        <v>11.76843</v>
      </c>
      <c r="F2147" s="2">
        <f t="shared" si="265"/>
        <v>11.872425</v>
      </c>
      <c r="G2147" s="2">
        <f t="shared" si="259"/>
        <v>11.510216000000003</v>
      </c>
      <c r="H2147" s="2">
        <f t="shared" si="263"/>
        <v>10.819526999999992</v>
      </c>
      <c r="I2147" s="2">
        <f t="array" ref="I2147">SUMPRODUCT(B2131:B2150, (ROW(B2131:B2150)-ROW(B2131)+1)) / (20*21/2)</f>
        <v>11.776632857142857</v>
      </c>
      <c r="J2147" s="2">
        <f t="shared" si="266"/>
        <v>11.778866500013335</v>
      </c>
      <c r="K2147" s="2">
        <f t="shared" si="260"/>
        <v>11.510060974862959</v>
      </c>
    </row>
    <row r="2148" spans="1:11" ht="13.5" x14ac:dyDescent="0.25">
      <c r="A2148" s="3">
        <f>TITRES_STAT!B2151</f>
        <v>45134</v>
      </c>
      <c r="B2148" s="17">
        <f>TITRES_STAT!D2151</f>
        <v>11.7448</v>
      </c>
      <c r="C2148" s="2">
        <f t="shared" si="261"/>
        <v>-8.1500000000000128E-2</v>
      </c>
      <c r="D2148" s="2">
        <f t="shared" si="262"/>
        <v>11.7774</v>
      </c>
      <c r="E2148" s="2">
        <f t="shared" si="264"/>
        <v>11.72847</v>
      </c>
      <c r="F2148" s="2">
        <f t="shared" si="265"/>
        <v>11.860189999999999</v>
      </c>
      <c r="G2148" s="2">
        <f t="shared" si="259"/>
        <v>11.540020000000004</v>
      </c>
      <c r="H2148" s="2">
        <f t="shared" si="263"/>
        <v>10.818928999999992</v>
      </c>
      <c r="I2148" s="2">
        <f t="array" ref="I2148">SUMPRODUCT(B2132:B2151, (ROW(B2132:B2151)-ROW(B2132)+1)) / (20*21/2)</f>
        <v>11.747001904761905</v>
      </c>
      <c r="J2148" s="2">
        <f t="shared" si="266"/>
        <v>11.775622071440637</v>
      </c>
      <c r="K2148" s="2">
        <f t="shared" si="260"/>
        <v>11.51926642682912</v>
      </c>
    </row>
    <row r="2149" spans="1:11" ht="13.5" x14ac:dyDescent="0.25">
      <c r="A2149" s="3">
        <f>TITRES_STAT!B2152</f>
        <v>45135</v>
      </c>
      <c r="B2149" s="17">
        <f>TITRES_STAT!D2152</f>
        <v>11.7448</v>
      </c>
      <c r="C2149" s="2">
        <f t="shared" si="261"/>
        <v>0</v>
      </c>
      <c r="D2149" s="2">
        <f t="shared" si="262"/>
        <v>11.7774</v>
      </c>
      <c r="E2149" s="2">
        <f t="shared" si="264"/>
        <v>11.72847</v>
      </c>
      <c r="F2149" s="2">
        <f t="shared" si="265"/>
        <v>11.849995</v>
      </c>
      <c r="G2149" s="2">
        <f t="shared" si="259"/>
        <v>11.569204000000004</v>
      </c>
      <c r="H2149" s="2">
        <f t="shared" si="263"/>
        <v>10.818833999999992</v>
      </c>
      <c r="I2149" s="2">
        <f t="array" ref="I2149">SUMPRODUCT(B2133:B2152, (ROW(B2133:B2152)-ROW(B2133)+1)) / (20*21/2)</f>
        <v>11.716862857142855</v>
      </c>
      <c r="J2149" s="2">
        <f t="shared" si="266"/>
        <v>11.772686636065337</v>
      </c>
      <c r="K2149" s="2">
        <f t="shared" si="260"/>
        <v>11.528110880678959</v>
      </c>
    </row>
    <row r="2150" spans="1:11" ht="13.5" x14ac:dyDescent="0.25">
      <c r="A2150" s="3">
        <f>TITRES_STAT!B2153</f>
        <v>45138</v>
      </c>
      <c r="B2150" s="17">
        <f>TITRES_STAT!D2153</f>
        <v>11.5817</v>
      </c>
      <c r="C2150" s="2">
        <f t="shared" si="261"/>
        <v>-0.16310000000000002</v>
      </c>
      <c r="D2150" s="2">
        <f t="shared" si="262"/>
        <v>11.744779999999999</v>
      </c>
      <c r="E2150" s="2">
        <f t="shared" si="264"/>
        <v>11.712160000000001</v>
      </c>
      <c r="F2150" s="2">
        <f t="shared" si="265"/>
        <v>11.835725</v>
      </c>
      <c r="G2150" s="2">
        <f t="shared" si="259"/>
        <v>11.592650000000001</v>
      </c>
      <c r="H2150" s="2">
        <f t="shared" si="263"/>
        <v>10.817923499999992</v>
      </c>
      <c r="I2150" s="2">
        <f t="array" ref="I2150">SUMPRODUCT(B2134:B2153, (ROW(B2134:B2153)-ROW(B2134)+1)) / (20*21/2)</f>
        <v>11.687690476190475</v>
      </c>
      <c r="J2150" s="2">
        <f t="shared" si="266"/>
        <v>11.754497432630544</v>
      </c>
      <c r="K2150" s="2">
        <f t="shared" si="260"/>
        <v>11.530212414769981</v>
      </c>
    </row>
    <row r="2151" spans="1:11" ht="13.5" x14ac:dyDescent="0.25">
      <c r="A2151" s="3">
        <f>TITRES_STAT!B2154</f>
        <v>45139</v>
      </c>
      <c r="B2151" s="17">
        <f>TITRES_STAT!D2154</f>
        <v>11.5246</v>
      </c>
      <c r="C2151" s="2">
        <f t="shared" si="261"/>
        <v>-5.7100000000000151E-2</v>
      </c>
      <c r="D2151" s="2">
        <f t="shared" si="262"/>
        <v>11.684439999999999</v>
      </c>
      <c r="E2151" s="2">
        <f t="shared" si="264"/>
        <v>11.706449999999998</v>
      </c>
      <c r="F2151" s="2">
        <f t="shared" si="265"/>
        <v>11.816559999999999</v>
      </c>
      <c r="G2151" s="2">
        <f t="shared" si="259"/>
        <v>11.609692000000003</v>
      </c>
      <c r="H2151" s="2">
        <f t="shared" si="263"/>
        <v>10.817114499999992</v>
      </c>
      <c r="I2151" s="2">
        <f t="array" ref="I2151">SUMPRODUCT(B2135:B2154, (ROW(B2135:B2154)-ROW(B2135)+1)) / (20*21/2)</f>
        <v>11.660193809523811</v>
      </c>
      <c r="J2151" s="2">
        <f t="shared" si="266"/>
        <v>11.732602439046682</v>
      </c>
      <c r="K2151" s="2">
        <f t="shared" si="260"/>
        <v>11.52999232007312</v>
      </c>
    </row>
    <row r="2152" spans="1:11" ht="13.5" x14ac:dyDescent="0.25">
      <c r="A2152" s="3">
        <f>TITRES_STAT!B2155</f>
        <v>45140</v>
      </c>
      <c r="B2152" s="17">
        <f>TITRES_STAT!D2155</f>
        <v>11.5001</v>
      </c>
      <c r="C2152" s="2">
        <f t="shared" si="261"/>
        <v>-2.4499999999999744E-2</v>
      </c>
      <c r="D2152" s="2">
        <f t="shared" si="262"/>
        <v>11.619200000000001</v>
      </c>
      <c r="E2152" s="2">
        <f t="shared" si="264"/>
        <v>11.69014</v>
      </c>
      <c r="F2152" s="2">
        <f t="shared" si="265"/>
        <v>11.798210000000001</v>
      </c>
      <c r="G2152" s="2">
        <f t="shared" si="259"/>
        <v>11.626862000000003</v>
      </c>
      <c r="H2152" s="2">
        <f t="shared" si="263"/>
        <v>10.816569999999992</v>
      </c>
      <c r="I2152" s="2">
        <f t="array" ref="I2152">SUMPRODUCT(B2136:B2155, (ROW(B2136:B2155)-ROW(B2136)+1)) / (20*21/2)</f>
        <v>11.638287619047619</v>
      </c>
      <c r="J2152" s="2">
        <f t="shared" si="266"/>
        <v>11.710459349613664</v>
      </c>
      <c r="K2152" s="2">
        <f t="shared" si="260"/>
        <v>11.528820072227116</v>
      </c>
    </row>
    <row r="2153" spans="1:11" ht="13.5" x14ac:dyDescent="0.25">
      <c r="A2153" s="3">
        <f>TITRES_STAT!B2156</f>
        <v>45141</v>
      </c>
      <c r="B2153" s="17">
        <f>TITRES_STAT!D2156</f>
        <v>11.491899999999999</v>
      </c>
      <c r="C2153" s="2">
        <f t="shared" si="261"/>
        <v>-8.2000000000004292E-3</v>
      </c>
      <c r="D2153" s="2">
        <f t="shared" si="262"/>
        <v>11.568620000000001</v>
      </c>
      <c r="E2153" s="2">
        <f t="shared" si="264"/>
        <v>11.673010000000001</v>
      </c>
      <c r="F2153" s="2">
        <f t="shared" si="265"/>
        <v>11.772515</v>
      </c>
      <c r="G2153" s="2">
        <f t="shared" si="259"/>
        <v>11.643404000000002</v>
      </c>
      <c r="H2153" s="2">
        <f t="shared" si="263"/>
        <v>10.815636499999993</v>
      </c>
      <c r="I2153" s="2">
        <f t="array" ref="I2153">SUMPRODUCT(B2137:B2156, (ROW(B2137:B2156)-ROW(B2137)+1)) / (20*21/2)</f>
        <v>11.639067142857145</v>
      </c>
      <c r="J2153" s="2">
        <f t="shared" si="266"/>
        <v>11.689644173459982</v>
      </c>
      <c r="K2153" s="2">
        <f t="shared" si="260"/>
        <v>11.527372226257427</v>
      </c>
    </row>
    <row r="2154" spans="1:11" ht="13.5" x14ac:dyDescent="0.25">
      <c r="A2154" s="3">
        <f>TITRES_STAT!B2157</f>
        <v>45142</v>
      </c>
      <c r="B2154" s="17">
        <f>TITRES_STAT!D2157</f>
        <v>11.4838</v>
      </c>
      <c r="C2154" s="2">
        <f t="shared" si="261"/>
        <v>-8.0999999999988859E-3</v>
      </c>
      <c r="D2154" s="2">
        <f t="shared" si="262"/>
        <v>11.51642</v>
      </c>
      <c r="E2154" s="2">
        <f t="shared" si="264"/>
        <v>11.646910000000002</v>
      </c>
      <c r="F2154" s="2">
        <f t="shared" si="265"/>
        <v>11.746415000000001</v>
      </c>
      <c r="G2154" s="2">
        <f t="shared" si="259"/>
        <v>11.657462000000002</v>
      </c>
      <c r="H2154" s="2">
        <f t="shared" si="263"/>
        <v>10.815203999999992</v>
      </c>
      <c r="I2154" s="2">
        <f t="array" ref="I2154">SUMPRODUCT(B2138:B2157, (ROW(B2138:B2157)-ROW(B2138)+1)) / (20*21/2)</f>
        <v>11.640658095238095</v>
      </c>
      <c r="J2154" s="2">
        <f t="shared" si="266"/>
        <v>11.670039966463793</v>
      </c>
      <c r="K2154" s="2">
        <f t="shared" si="260"/>
        <v>11.525663511502234</v>
      </c>
    </row>
    <row r="2155" spans="1:11" ht="13.5" x14ac:dyDescent="0.25">
      <c r="A2155" s="3">
        <f>TITRES_STAT!B2158</f>
        <v>45145</v>
      </c>
      <c r="B2155" s="17">
        <f>TITRES_STAT!D2158</f>
        <v>11.516400000000001</v>
      </c>
      <c r="C2155" s="2">
        <f t="shared" si="261"/>
        <v>3.2600000000000406E-2</v>
      </c>
      <c r="D2155" s="2">
        <f t="shared" si="262"/>
        <v>11.503360000000001</v>
      </c>
      <c r="E2155" s="2">
        <f t="shared" si="264"/>
        <v>11.62407</v>
      </c>
      <c r="F2155" s="2">
        <f t="shared" si="265"/>
        <v>11.720314999999999</v>
      </c>
      <c r="G2155" s="2">
        <f t="shared" si="259"/>
        <v>11.669850000000002</v>
      </c>
      <c r="H2155" s="2">
        <f t="shared" si="263"/>
        <v>10.814895999999992</v>
      </c>
      <c r="I2155" s="2">
        <f t="array" ref="I2155">SUMPRODUCT(B2139:B2158, (ROW(B2139:B2158)-ROW(B2139)+1)) / (20*21/2)</f>
        <v>11.654014285714284</v>
      </c>
      <c r="J2155" s="2">
        <f t="shared" si="266"/>
        <v>11.655407588705337</v>
      </c>
      <c r="K2155" s="2">
        <f t="shared" si="260"/>
        <v>11.525300236541362</v>
      </c>
    </row>
    <row r="2156" spans="1:11" ht="13.5" x14ac:dyDescent="0.25">
      <c r="A2156" s="3">
        <f>TITRES_STAT!B2159</f>
        <v>45146</v>
      </c>
      <c r="B2156" s="17">
        <f>TITRES_STAT!D2159</f>
        <v>11.7285</v>
      </c>
      <c r="C2156" s="2">
        <f t="shared" si="261"/>
        <v>0.21209999999999951</v>
      </c>
      <c r="D2156" s="2">
        <f t="shared" si="262"/>
        <v>11.544139999999999</v>
      </c>
      <c r="E2156" s="2">
        <f t="shared" si="264"/>
        <v>11.61429</v>
      </c>
      <c r="F2156" s="2">
        <f t="shared" si="265"/>
        <v>11.703595</v>
      </c>
      <c r="G2156" s="2">
        <f t="shared" si="259"/>
        <v>11.686172000000001</v>
      </c>
      <c r="H2156" s="2">
        <f t="shared" si="263"/>
        <v>10.815880499999992</v>
      </c>
      <c r="I2156" s="2">
        <f t="array" ref="I2156">SUMPRODUCT(B2140:B2159, (ROW(B2140:B2159)-ROW(B2140)+1)) / (20*21/2)</f>
        <v>11.668885238095239</v>
      </c>
      <c r="J2156" s="2">
        <f t="shared" si="266"/>
        <v>11.662368770733401</v>
      </c>
      <c r="K2156" s="2">
        <f t="shared" si="260"/>
        <v>11.53326885471621</v>
      </c>
    </row>
    <row r="2157" spans="1:11" ht="13.5" x14ac:dyDescent="0.25">
      <c r="A2157" s="3">
        <f>TITRES_STAT!B2160</f>
        <v>45147</v>
      </c>
      <c r="B2157" s="17">
        <f>TITRES_STAT!D2160</f>
        <v>11.7203</v>
      </c>
      <c r="C2157" s="2">
        <f t="shared" si="261"/>
        <v>-8.2000000000004292E-3</v>
      </c>
      <c r="D2157" s="2">
        <f t="shared" si="262"/>
        <v>11.588180000000001</v>
      </c>
      <c r="E2157" s="2">
        <f t="shared" si="264"/>
        <v>11.60369</v>
      </c>
      <c r="F2157" s="2">
        <f t="shared" si="265"/>
        <v>11.686060000000001</v>
      </c>
      <c r="G2157" s="2">
        <f t="shared" si="259"/>
        <v>11.691494000000002</v>
      </c>
      <c r="H2157" s="2">
        <f t="shared" si="263"/>
        <v>10.81701749999999</v>
      </c>
      <c r="I2157" s="2">
        <f t="array" ref="I2157">SUMPRODUCT(B2141:B2160, (ROW(B2141:B2160)-ROW(B2141)+1)) / (20*21/2)</f>
        <v>11.683368095238094</v>
      </c>
      <c r="J2157" s="2">
        <f t="shared" si="266"/>
        <v>11.667886030663553</v>
      </c>
      <c r="K2157" s="2">
        <f t="shared" si="260"/>
        <v>11.540603409433222</v>
      </c>
    </row>
    <row r="2158" spans="1:11" ht="13.5" x14ac:dyDescent="0.25">
      <c r="A2158" s="3">
        <f>TITRES_STAT!B2161</f>
        <v>45148</v>
      </c>
      <c r="B2158" s="17">
        <f>TITRES_STAT!D2161</f>
        <v>11.8263</v>
      </c>
      <c r="C2158" s="2">
        <f t="shared" si="261"/>
        <v>0.10599999999999987</v>
      </c>
      <c r="D2158" s="2">
        <f t="shared" si="262"/>
        <v>11.655060000000001</v>
      </c>
      <c r="E2158" s="2">
        <f t="shared" si="264"/>
        <v>11.611840000000001</v>
      </c>
      <c r="F2158" s="2">
        <f t="shared" si="265"/>
        <v>11.670155000000001</v>
      </c>
      <c r="G2158" s="2">
        <f t="shared" si="259"/>
        <v>11.696614000000002</v>
      </c>
      <c r="H2158" s="2">
        <f t="shared" si="263"/>
        <v>10.818877999999993</v>
      </c>
      <c r="I2158" s="2">
        <f t="array" ref="I2158">SUMPRODUCT(B2142:B2161, (ROW(B2142:B2161)-ROW(B2142)+1)) / (20*21/2)</f>
        <v>11.689700952380953</v>
      </c>
      <c r="J2158" s="2">
        <f t="shared" si="266"/>
        <v>11.682973075362261</v>
      </c>
      <c r="K2158" s="2">
        <f t="shared" si="260"/>
        <v>11.551807197298587</v>
      </c>
    </row>
    <row r="2159" spans="1:11" ht="13.5" x14ac:dyDescent="0.25">
      <c r="A2159" s="3">
        <f>TITRES_STAT!B2162</f>
        <v>45149</v>
      </c>
      <c r="B2159" s="17">
        <f>TITRES_STAT!D2162</f>
        <v>11.8263</v>
      </c>
      <c r="C2159" s="2">
        <f t="shared" si="261"/>
        <v>0</v>
      </c>
      <c r="D2159" s="2">
        <f t="shared" si="262"/>
        <v>11.723560000000001</v>
      </c>
      <c r="E2159" s="2">
        <f t="shared" si="264"/>
        <v>11.61999</v>
      </c>
      <c r="F2159" s="2">
        <f t="shared" si="265"/>
        <v>11.67423</v>
      </c>
      <c r="G2159" s="2">
        <f t="shared" si="259"/>
        <v>11.7087</v>
      </c>
      <c r="H2159" s="2">
        <f t="shared" si="263"/>
        <v>10.82073849999999</v>
      </c>
      <c r="I2159" s="2">
        <f t="array" ref="I2159">SUMPRODUCT(B2143:B2162, (ROW(B2143:B2162)-ROW(B2143)+1)) / (20*21/2)</f>
        <v>11.679723809523809</v>
      </c>
      <c r="J2159" s="2">
        <f t="shared" si="266"/>
        <v>11.696623258661093</v>
      </c>
      <c r="K2159" s="2">
        <f t="shared" si="260"/>
        <v>11.562571620933937</v>
      </c>
    </row>
    <row r="2160" spans="1:11" ht="13.5" x14ac:dyDescent="0.25">
      <c r="A2160" s="3">
        <f>TITRES_STAT!B2163</f>
        <v>45152</v>
      </c>
      <c r="B2160" s="17">
        <f>TITRES_STAT!D2163</f>
        <v>11.8263</v>
      </c>
      <c r="C2160" s="2">
        <f t="shared" si="261"/>
        <v>0</v>
      </c>
      <c r="D2160" s="2">
        <f t="shared" si="262"/>
        <v>11.785540000000001</v>
      </c>
      <c r="E2160" s="2">
        <f t="shared" si="264"/>
        <v>11.644450000000001</v>
      </c>
      <c r="F2160" s="2">
        <f t="shared" si="265"/>
        <v>11.678305</v>
      </c>
      <c r="G2160" s="2">
        <f t="shared" si="259"/>
        <v>11.720476000000001</v>
      </c>
      <c r="H2160" s="2">
        <f t="shared" si="263"/>
        <v>10.822521499999992</v>
      </c>
      <c r="I2160" s="2">
        <f t="array" ref="I2160">SUMPRODUCT(B2144:B2163, (ROW(B2144:B2163)-ROW(B2144)+1)) / (20*21/2)</f>
        <v>11.68955380952381</v>
      </c>
      <c r="J2160" s="2">
        <f t="shared" si="266"/>
        <v>11.708973424502894</v>
      </c>
      <c r="K2160" s="2">
        <f t="shared" si="260"/>
        <v>11.572913910309078</v>
      </c>
    </row>
    <row r="2161" spans="1:11" ht="13.5" x14ac:dyDescent="0.25">
      <c r="A2161" s="3">
        <f>TITRES_STAT!B2164</f>
        <v>45153</v>
      </c>
      <c r="B2161" s="17">
        <f>TITRES_STAT!D2164</f>
        <v>11.7448</v>
      </c>
      <c r="C2161" s="2">
        <f t="shared" si="261"/>
        <v>-8.1500000000000128E-2</v>
      </c>
      <c r="D2161" s="2">
        <f t="shared" si="262"/>
        <v>11.7888</v>
      </c>
      <c r="E2161" s="2">
        <f t="shared" si="264"/>
        <v>11.66647</v>
      </c>
      <c r="F2161" s="2">
        <f t="shared" si="265"/>
        <v>11.68646</v>
      </c>
      <c r="G2161" s="2">
        <f t="shared" si="259"/>
        <v>11.730590000000001</v>
      </c>
      <c r="H2161" s="2">
        <f t="shared" si="263"/>
        <v>10.82397449999999</v>
      </c>
      <c r="I2161" s="2">
        <f t="array" ref="I2161">SUMPRODUCT(B2145:B2164, (ROW(B2145:B2164)-ROW(B2145)+1)) / (20*21/2)</f>
        <v>11.694915238095239</v>
      </c>
      <c r="J2161" s="2">
        <f t="shared" si="266"/>
        <v>11.712385479312143</v>
      </c>
      <c r="K2161" s="2">
        <f t="shared" si="260"/>
        <v>11.57965454127735</v>
      </c>
    </row>
    <row r="2162" spans="1:11" ht="13.5" x14ac:dyDescent="0.25">
      <c r="A2162" s="3">
        <f>TITRES_STAT!B2165</f>
        <v>45154</v>
      </c>
      <c r="B2162" s="17">
        <f>TITRES_STAT!D2165</f>
        <v>11.5817</v>
      </c>
      <c r="C2162" s="2">
        <f t="shared" si="261"/>
        <v>-0.16310000000000002</v>
      </c>
      <c r="D2162" s="2">
        <f t="shared" si="262"/>
        <v>11.761079999999998</v>
      </c>
      <c r="E2162" s="2">
        <f t="shared" si="264"/>
        <v>11.674630000000001</v>
      </c>
      <c r="F2162" s="2">
        <f t="shared" si="265"/>
        <v>11.682385</v>
      </c>
      <c r="G2162" s="2">
        <f t="shared" ref="G2162:G2225" si="267">AVERAGE(B2113:B2162)</f>
        <v>11.729937999999997</v>
      </c>
      <c r="H2162" s="2">
        <f t="shared" si="263"/>
        <v>10.824650499999992</v>
      </c>
      <c r="I2162" s="2">
        <f t="array" ref="I2162">SUMPRODUCT(B2146:B2165, (ROW(B2146:B2165)-ROW(B2146)+1)) / (20*21/2)</f>
        <v>11.676971904761904</v>
      </c>
      <c r="J2162" s="2">
        <f t="shared" si="266"/>
        <v>11.699939243187178</v>
      </c>
      <c r="K2162" s="2">
        <f t="shared" si="260"/>
        <v>11.579734755344905</v>
      </c>
    </row>
    <row r="2163" spans="1:11" ht="13.5" x14ac:dyDescent="0.25">
      <c r="A2163" s="3">
        <f>TITRES_STAT!B2166</f>
        <v>45155</v>
      </c>
      <c r="B2163" s="17">
        <f>TITRES_STAT!D2166</f>
        <v>11.785600000000001</v>
      </c>
      <c r="C2163" s="2">
        <f t="shared" si="261"/>
        <v>0.20390000000000086</v>
      </c>
      <c r="D2163" s="2">
        <f t="shared" si="262"/>
        <v>11.752939999999999</v>
      </c>
      <c r="E2163" s="2">
        <f t="shared" si="264"/>
        <v>11.704000000000001</v>
      </c>
      <c r="F2163" s="2">
        <f t="shared" si="265"/>
        <v>11.688505000000001</v>
      </c>
      <c r="G2163" s="2">
        <f t="shared" si="267"/>
        <v>11.732711999999999</v>
      </c>
      <c r="H2163" s="2">
        <f t="shared" si="263"/>
        <v>10.826732999999992</v>
      </c>
      <c r="I2163" s="2">
        <f t="array" ref="I2163">SUMPRODUCT(B2147:B2166, (ROW(B2147:B2166)-ROW(B2147)+1)) / (20*21/2)</f>
        <v>11.660193809523809</v>
      </c>
      <c r="J2163" s="2">
        <f t="shared" si="266"/>
        <v>11.708097410502685</v>
      </c>
      <c r="K2163" s="2">
        <f t="shared" ref="K2163:K2226" si="268">$K$4*B2163+(1-$K$4)*K2162</f>
        <v>11.587807902194125</v>
      </c>
    </row>
    <row r="2164" spans="1:11" ht="13.5" x14ac:dyDescent="0.25">
      <c r="A2164" s="3">
        <f>TITRES_STAT!B2167</f>
        <v>45156</v>
      </c>
      <c r="B2164" s="17">
        <f>TITRES_STAT!D2167</f>
        <v>11.7448</v>
      </c>
      <c r="C2164" s="2">
        <f t="shared" si="261"/>
        <v>-4.0800000000000836E-2</v>
      </c>
      <c r="D2164" s="2">
        <f t="shared" si="262"/>
        <v>11.73664</v>
      </c>
      <c r="E2164" s="2">
        <f t="shared" si="264"/>
        <v>11.7301</v>
      </c>
      <c r="F2164" s="2">
        <f t="shared" si="265"/>
        <v>11.688505000000003</v>
      </c>
      <c r="G2164" s="2">
        <f t="shared" si="267"/>
        <v>11.734669999999999</v>
      </c>
      <c r="H2164" s="2">
        <f t="shared" si="263"/>
        <v>10.828959999999993</v>
      </c>
      <c r="I2164" s="2">
        <f t="array" ref="I2164">SUMPRODUCT(B2148:B2167, (ROW(B2148:B2167)-ROW(B2148)+1)) / (20*21/2)</f>
        <v>11.637197619047619</v>
      </c>
      <c r="J2164" s="2">
        <f t="shared" si="266"/>
        <v>11.711592895216715</v>
      </c>
      <c r="K2164" s="2">
        <f t="shared" si="268"/>
        <v>11.593964455049257</v>
      </c>
    </row>
    <row r="2165" spans="1:11" ht="13.5" x14ac:dyDescent="0.25">
      <c r="A2165" s="3">
        <f>TITRES_STAT!B2168</f>
        <v>45159</v>
      </c>
      <c r="B2165" s="17">
        <f>TITRES_STAT!D2168</f>
        <v>11.5001</v>
      </c>
      <c r="C2165" s="2">
        <f t="shared" si="261"/>
        <v>-0.24469999999999992</v>
      </c>
      <c r="D2165" s="2">
        <f t="shared" si="262"/>
        <v>11.6714</v>
      </c>
      <c r="E2165" s="2">
        <f t="shared" si="264"/>
        <v>11.72847</v>
      </c>
      <c r="F2165" s="2">
        <f t="shared" si="265"/>
        <v>11.676270000000001</v>
      </c>
      <c r="G2165" s="2">
        <f t="shared" si="267"/>
        <v>11.731408000000002</v>
      </c>
      <c r="H2165" s="2">
        <f t="shared" si="263"/>
        <v>10.830737499999991</v>
      </c>
      <c r="I2165" s="2">
        <f t="array" ref="I2165">SUMPRODUCT(B2149:B2168, (ROW(B2149:B2168)-ROW(B2149)+1)) / (20*21/2)</f>
        <v>11.616143333333333</v>
      </c>
      <c r="J2165" s="2">
        <f t="shared" si="266"/>
        <v>11.691450714719885</v>
      </c>
      <c r="K2165" s="2">
        <f t="shared" si="268"/>
        <v>11.590283496027718</v>
      </c>
    </row>
    <row r="2166" spans="1:11" ht="13.5" x14ac:dyDescent="0.25">
      <c r="A2166" s="3">
        <f>TITRES_STAT!B2169</f>
        <v>45160</v>
      </c>
      <c r="B2166" s="17">
        <f>TITRES_STAT!D2169</f>
        <v>11.5001</v>
      </c>
      <c r="C2166" s="2">
        <f t="shared" si="261"/>
        <v>0</v>
      </c>
      <c r="D2166" s="2">
        <f t="shared" si="262"/>
        <v>11.62246</v>
      </c>
      <c r="E2166" s="2">
        <f t="shared" si="264"/>
        <v>11.705630000000001</v>
      </c>
      <c r="F2166" s="2">
        <f t="shared" si="265"/>
        <v>11.65996</v>
      </c>
      <c r="G2166" s="2">
        <f t="shared" si="267"/>
        <v>11.731408000000002</v>
      </c>
      <c r="H2166" s="2">
        <f t="shared" si="263"/>
        <v>10.832901999999992</v>
      </c>
      <c r="I2166" s="2">
        <f t="array" ref="I2166">SUMPRODUCT(B2150:B2169, (ROW(B2150:B2169)-ROW(B2150)+1)) / (20*21/2)</f>
        <v>11.596642857142855</v>
      </c>
      <c r="J2166" s="2">
        <f t="shared" si="266"/>
        <v>11.673226837127515</v>
      </c>
      <c r="K2166" s="2">
        <f t="shared" si="268"/>
        <v>11.586746888340357</v>
      </c>
    </row>
    <row r="2167" spans="1:11" ht="13.5" x14ac:dyDescent="0.25">
      <c r="A2167" s="3">
        <f>TITRES_STAT!B2170</f>
        <v>45161</v>
      </c>
      <c r="B2167" s="17">
        <f>TITRES_STAT!D2170</f>
        <v>11.4185</v>
      </c>
      <c r="C2167" s="2">
        <f t="shared" si="261"/>
        <v>-8.1599999999999895E-2</v>
      </c>
      <c r="D2167" s="2">
        <f t="shared" si="262"/>
        <v>11.589820000000001</v>
      </c>
      <c r="E2167" s="2">
        <f t="shared" si="264"/>
        <v>11.67545</v>
      </c>
      <c r="F2167" s="2">
        <f t="shared" si="265"/>
        <v>11.639570000000001</v>
      </c>
      <c r="G2167" s="2">
        <f t="shared" si="267"/>
        <v>11.731570000000001</v>
      </c>
      <c r="H2167" s="2">
        <f t="shared" si="263"/>
        <v>10.835083999999993</v>
      </c>
      <c r="I2167" s="2">
        <f t="array" ref="I2167">SUMPRODUCT(B2151:B2170, (ROW(B2151:B2170)-ROW(B2151)+1)) / (20*21/2)</f>
        <v>11.56316285714286</v>
      </c>
      <c r="J2167" s="2">
        <f t="shared" si="266"/>
        <v>11.648967138353466</v>
      </c>
      <c r="K2167" s="2">
        <f t="shared" si="268"/>
        <v>11.580148971150541</v>
      </c>
    </row>
    <row r="2168" spans="1:11" ht="13.5" x14ac:dyDescent="0.25">
      <c r="A2168" s="3">
        <f>TITRES_STAT!B2171</f>
        <v>45162</v>
      </c>
      <c r="B2168" s="17">
        <f>TITRES_STAT!D2171</f>
        <v>11.4185</v>
      </c>
      <c r="C2168" s="2">
        <f t="shared" si="261"/>
        <v>0</v>
      </c>
      <c r="D2168" s="2">
        <f t="shared" si="262"/>
        <v>11.516400000000001</v>
      </c>
      <c r="E2168" s="2">
        <f t="shared" si="264"/>
        <v>11.63467</v>
      </c>
      <c r="F2168" s="2">
        <f t="shared" si="265"/>
        <v>11.623255</v>
      </c>
      <c r="G2168" s="2">
        <f t="shared" si="267"/>
        <v>11.731079999999999</v>
      </c>
      <c r="H2168" s="2">
        <f t="shared" si="263"/>
        <v>10.838001499999992</v>
      </c>
      <c r="I2168" s="2">
        <f t="array" ref="I2168">SUMPRODUCT(B2152:B2171, (ROW(B2152:B2171)-ROW(B2152)+1)) / (20*21/2)</f>
        <v>11.527350952380949</v>
      </c>
      <c r="J2168" s="2">
        <f t="shared" si="266"/>
        <v>11.627017887081708</v>
      </c>
      <c r="K2168" s="2">
        <f t="shared" si="268"/>
        <v>11.573809795811304</v>
      </c>
    </row>
    <row r="2169" spans="1:11" ht="13.5" x14ac:dyDescent="0.25">
      <c r="A2169" s="3">
        <f>TITRES_STAT!B2172</f>
        <v>45163</v>
      </c>
      <c r="B2169" s="17">
        <f>TITRES_STAT!D2172</f>
        <v>11.4185</v>
      </c>
      <c r="C2169" s="2">
        <f t="shared" si="261"/>
        <v>0</v>
      </c>
      <c r="D2169" s="2">
        <f t="shared" si="262"/>
        <v>11.451140000000001</v>
      </c>
      <c r="E2169" s="2">
        <f t="shared" si="264"/>
        <v>11.593889999999998</v>
      </c>
      <c r="F2169" s="2">
        <f t="shared" si="265"/>
        <v>11.606939999999998</v>
      </c>
      <c r="G2169" s="2">
        <f t="shared" si="267"/>
        <v>11.727816000000001</v>
      </c>
      <c r="H2169" s="2">
        <f t="shared" si="263"/>
        <v>10.84169249999999</v>
      </c>
      <c r="I2169" s="2">
        <f t="array" ref="I2169">SUMPRODUCT(B2153:B2172, (ROW(B2153:B2172)-ROW(B2153)+1)) / (20*21/2)</f>
        <v>11.493015238095236</v>
      </c>
      <c r="J2169" s="2">
        <f t="shared" si="266"/>
        <v>11.607159040692974</v>
      </c>
      <c r="K2169" s="2">
        <f t="shared" si="268"/>
        <v>11.567719215583409</v>
      </c>
    </row>
    <row r="2170" spans="1:11" ht="13.5" x14ac:dyDescent="0.25">
      <c r="A2170" s="3">
        <f>TITRES_STAT!B2173</f>
        <v>45166</v>
      </c>
      <c r="B2170" s="17">
        <f>TITRES_STAT!D2173</f>
        <v>11.2554</v>
      </c>
      <c r="C2170" s="2">
        <f t="shared" si="261"/>
        <v>-0.16310000000000002</v>
      </c>
      <c r="D2170" s="2">
        <f t="shared" si="262"/>
        <v>11.402200000000001</v>
      </c>
      <c r="E2170" s="2">
        <f t="shared" si="264"/>
        <v>11.536799999999998</v>
      </c>
      <c r="F2170" s="2">
        <f t="shared" si="265"/>
        <v>11.590624999999999</v>
      </c>
      <c r="G2170" s="2">
        <f t="shared" si="267"/>
        <v>11.72129</v>
      </c>
      <c r="H2170" s="2">
        <f t="shared" si="263"/>
        <v>10.844567999999988</v>
      </c>
      <c r="I2170" s="2">
        <f t="array" ref="I2170">SUMPRODUCT(B2154:B2173, (ROW(B2154:B2173)-ROW(B2154)+1)) / (20*21/2)</f>
        <v>11.463924761904762</v>
      </c>
      <c r="J2170" s="2">
        <f t="shared" si="266"/>
        <v>11.573658179674595</v>
      </c>
      <c r="K2170" s="2">
        <f t="shared" si="268"/>
        <v>11.555471403207591</v>
      </c>
    </row>
    <row r="2171" spans="1:11" ht="13.5" x14ac:dyDescent="0.25">
      <c r="A2171" s="3">
        <f>TITRES_STAT!B2174</f>
        <v>45167</v>
      </c>
      <c r="B2171" s="17">
        <f>TITRES_STAT!D2174</f>
        <v>11.214600000000001</v>
      </c>
      <c r="C2171" s="2">
        <f t="shared" si="261"/>
        <v>-4.0799999999999059E-2</v>
      </c>
      <c r="D2171" s="2">
        <f t="shared" si="262"/>
        <v>11.345099999999999</v>
      </c>
      <c r="E2171" s="2">
        <f t="shared" si="264"/>
        <v>11.483779999999999</v>
      </c>
      <c r="F2171" s="2">
        <f t="shared" si="265"/>
        <v>11.575124999999998</v>
      </c>
      <c r="G2171" s="2">
        <f t="shared" si="267"/>
        <v>11.713459999999998</v>
      </c>
      <c r="H2171" s="2">
        <f t="shared" si="263"/>
        <v>10.847549499999987</v>
      </c>
      <c r="I2171" s="2">
        <f t="array" ref="I2171">SUMPRODUCT(B2155:B2174, (ROW(B2155:B2174)-ROW(B2155)+1)) / (20*21/2)</f>
        <v>11.427417619047617</v>
      </c>
      <c r="J2171" s="2">
        <f t="shared" si="266"/>
        <v>11.539462162562728</v>
      </c>
      <c r="K2171" s="2">
        <f t="shared" si="268"/>
        <v>11.542103897199452</v>
      </c>
    </row>
    <row r="2172" spans="1:11" ht="13.5" x14ac:dyDescent="0.25">
      <c r="A2172" s="3">
        <f>TITRES_STAT!B2175</f>
        <v>45168</v>
      </c>
      <c r="B2172" s="17">
        <f>TITRES_STAT!D2175</f>
        <v>11.214600000000001</v>
      </c>
      <c r="C2172" s="2">
        <f t="shared" si="261"/>
        <v>0</v>
      </c>
      <c r="D2172" s="2">
        <f t="shared" si="262"/>
        <v>11.304320000000001</v>
      </c>
      <c r="E2172" s="2">
        <f t="shared" si="264"/>
        <v>11.44707</v>
      </c>
      <c r="F2172" s="2">
        <f t="shared" si="265"/>
        <v>11.560849999999999</v>
      </c>
      <c r="G2172" s="2">
        <f t="shared" si="267"/>
        <v>11.706281999999998</v>
      </c>
      <c r="H2172" s="2">
        <f t="shared" si="263"/>
        <v>10.850607999999987</v>
      </c>
      <c r="I2172" s="2">
        <f t="array" ref="I2172">SUMPRODUCT(B2156:B2175, (ROW(B2156:B2175)-ROW(B2156)+1)) / (20*21/2)</f>
        <v>11.400968095238095</v>
      </c>
      <c r="J2172" s="2">
        <f t="shared" si="266"/>
        <v>11.508522908985325</v>
      </c>
      <c r="K2172" s="2">
        <f t="shared" si="268"/>
        <v>11.5292606071132</v>
      </c>
    </row>
    <row r="2173" spans="1:11" ht="13.5" x14ac:dyDescent="0.25">
      <c r="A2173" s="3">
        <f>TITRES_STAT!B2176</f>
        <v>45169</v>
      </c>
      <c r="B2173" s="17">
        <f>TITRES_STAT!D2176</f>
        <v>11.2554</v>
      </c>
      <c r="C2173" s="2">
        <f t="shared" si="261"/>
        <v>4.0799999999999059E-2</v>
      </c>
      <c r="D2173" s="2">
        <f t="shared" si="262"/>
        <v>11.271699999999999</v>
      </c>
      <c r="E2173" s="2">
        <f t="shared" si="264"/>
        <v>11.39405</v>
      </c>
      <c r="F2173" s="2">
        <f t="shared" si="265"/>
        <v>11.549025</v>
      </c>
      <c r="G2173" s="2">
        <f t="shared" si="267"/>
        <v>11.699756000000001</v>
      </c>
      <c r="H2173" s="2">
        <f t="shared" si="263"/>
        <v>10.854450999999985</v>
      </c>
      <c r="I2173" s="2">
        <f t="array" ref="I2173">SUMPRODUCT(B2157:B2176, (ROW(B2157:B2176)-ROW(B2157)+1)) / (20*21/2)</f>
        <v>11.425475714285716</v>
      </c>
      <c r="J2173" s="2">
        <f t="shared" si="266"/>
        <v>11.484415965272436</v>
      </c>
      <c r="K2173" s="2">
        <f t="shared" si="268"/>
        <v>11.518520975461703</v>
      </c>
    </row>
    <row r="2174" spans="1:11" ht="13.5" x14ac:dyDescent="0.25">
      <c r="A2174" s="3">
        <f>TITRES_STAT!B2177</f>
        <v>45170</v>
      </c>
      <c r="B2174" s="17">
        <f>TITRES_STAT!D2177</f>
        <v>11.165699999999999</v>
      </c>
      <c r="C2174" s="2">
        <f t="shared" si="261"/>
        <v>-8.9700000000000557E-2</v>
      </c>
      <c r="D2174" s="2">
        <f t="shared" si="262"/>
        <v>11.221140000000002</v>
      </c>
      <c r="E2174" s="2">
        <f t="shared" si="264"/>
        <v>11.33614</v>
      </c>
      <c r="F2174" s="2">
        <f t="shared" si="265"/>
        <v>11.533119999999998</v>
      </c>
      <c r="G2174" s="2">
        <f t="shared" si="267"/>
        <v>11.693067999999998</v>
      </c>
      <c r="H2174" s="2">
        <f t="shared" si="263"/>
        <v>10.858425999999985</v>
      </c>
      <c r="I2174" s="2">
        <f t="array" ref="I2174">SUMPRODUCT(B2158:B2177, (ROW(B2158:B2177)-ROW(B2158)+1)) / (20*21/2)</f>
        <v>11.461398095238094</v>
      </c>
      <c r="J2174" s="2">
        <f t="shared" si="266"/>
        <v>11.454062063817918</v>
      </c>
      <c r="K2174" s="2">
        <f t="shared" si="268"/>
        <v>11.50468485877693</v>
      </c>
    </row>
    <row r="2175" spans="1:11" ht="13.5" x14ac:dyDescent="0.25">
      <c r="A2175" s="3">
        <f>TITRES_STAT!B2178</f>
        <v>45173</v>
      </c>
      <c r="B2175" s="17">
        <f>TITRES_STAT!D2178</f>
        <v>11.2554</v>
      </c>
      <c r="C2175" s="2">
        <f t="shared" si="261"/>
        <v>8.9700000000000557E-2</v>
      </c>
      <c r="D2175" s="2">
        <f t="shared" si="262"/>
        <v>11.221140000000002</v>
      </c>
      <c r="E2175" s="2">
        <f t="shared" si="264"/>
        <v>11.311669999999999</v>
      </c>
      <c r="F2175" s="2">
        <f t="shared" si="265"/>
        <v>11.520069999999999</v>
      </c>
      <c r="G2175" s="2">
        <f t="shared" si="267"/>
        <v>11.683444</v>
      </c>
      <c r="H2175" s="2">
        <f t="shared" si="263"/>
        <v>10.862849499999983</v>
      </c>
      <c r="I2175" s="2">
        <f t="array" ref="I2175">SUMPRODUCT(B2159:B2178, (ROW(B2159:B2178)-ROW(B2159)+1)) / (20*21/2)</f>
        <v>11.49491380952381</v>
      </c>
      <c r="J2175" s="2">
        <f t="shared" si="266"/>
        <v>11.43514186726383</v>
      </c>
      <c r="K2175" s="2">
        <f t="shared" si="268"/>
        <v>11.494908981962149</v>
      </c>
    </row>
    <row r="2176" spans="1:11" ht="13.5" x14ac:dyDescent="0.25">
      <c r="A2176" s="3">
        <f>TITRES_STAT!B2179</f>
        <v>45174</v>
      </c>
      <c r="B2176" s="17">
        <f>TITRES_STAT!D2179</f>
        <v>11.7774</v>
      </c>
      <c r="C2176" s="2">
        <f t="shared" si="261"/>
        <v>0.52200000000000024</v>
      </c>
      <c r="D2176" s="2">
        <f t="shared" si="262"/>
        <v>11.3337</v>
      </c>
      <c r="E2176" s="2">
        <f t="shared" si="264"/>
        <v>11.339399999999999</v>
      </c>
      <c r="F2176" s="2">
        <f t="shared" si="265"/>
        <v>11.522515</v>
      </c>
      <c r="G2176" s="2">
        <f t="shared" si="267"/>
        <v>11.682466</v>
      </c>
      <c r="H2176" s="2">
        <f t="shared" si="263"/>
        <v>10.870076499999984</v>
      </c>
      <c r="I2176" s="2">
        <f t="array" ref="I2176">SUMPRODUCT(B2160:B2179, (ROW(B2160:B2179)-ROW(B2160)+1)) / (20*21/2)</f>
        <v>11.514957619047621</v>
      </c>
      <c r="J2176" s="2">
        <f t="shared" si="266"/>
        <v>11.467737879905371</v>
      </c>
      <c r="K2176" s="2">
        <f t="shared" si="268"/>
        <v>11.505987061100889</v>
      </c>
    </row>
    <row r="2177" spans="1:11" ht="13.5" x14ac:dyDescent="0.25">
      <c r="A2177" s="3">
        <f>TITRES_STAT!B2180</f>
        <v>45175</v>
      </c>
      <c r="B2177" s="17">
        <f>TITRES_STAT!D2180</f>
        <v>11.899699999999999</v>
      </c>
      <c r="C2177" s="2">
        <f t="shared" si="261"/>
        <v>0.12229999999999919</v>
      </c>
      <c r="D2177" s="2">
        <f t="shared" si="262"/>
        <v>11.47072</v>
      </c>
      <c r="E2177" s="2">
        <f t="shared" si="264"/>
        <v>11.387519999999999</v>
      </c>
      <c r="F2177" s="2">
        <f t="shared" si="265"/>
        <v>11.531485</v>
      </c>
      <c r="G2177" s="2">
        <f t="shared" si="267"/>
        <v>11.682302000000002</v>
      </c>
      <c r="H2177" s="2">
        <f t="shared" si="263"/>
        <v>10.877798999999984</v>
      </c>
      <c r="I2177" s="2">
        <f t="array" ref="I2177">SUMPRODUCT(B2161:B2180, (ROW(B2161:B2180)-ROW(B2161)+1)) / (20*21/2)</f>
        <v>11.526065714285712</v>
      </c>
      <c r="J2177" s="2">
        <f t="shared" si="266"/>
        <v>11.508877129438194</v>
      </c>
      <c r="K2177" s="2">
        <f t="shared" si="268"/>
        <v>11.521426784194972</v>
      </c>
    </row>
    <row r="2178" spans="1:11" ht="13.5" x14ac:dyDescent="0.25">
      <c r="A2178" s="3">
        <f>TITRES_STAT!B2181</f>
        <v>45176</v>
      </c>
      <c r="B2178" s="17">
        <f>TITRES_STAT!D2181</f>
        <v>11.8834</v>
      </c>
      <c r="C2178" s="2">
        <f t="shared" si="261"/>
        <v>-1.6299999999999315E-2</v>
      </c>
      <c r="D2178" s="2">
        <f t="shared" si="262"/>
        <v>11.596319999999999</v>
      </c>
      <c r="E2178" s="2">
        <f t="shared" si="264"/>
        <v>11.434009999999997</v>
      </c>
      <c r="F2178" s="2">
        <f t="shared" si="265"/>
        <v>11.534339999999998</v>
      </c>
      <c r="G2178" s="2">
        <f t="shared" si="267"/>
        <v>11.68018</v>
      </c>
      <c r="H2178" s="2">
        <f t="shared" si="263"/>
        <v>10.885362499999983</v>
      </c>
      <c r="I2178" s="2">
        <f t="array" ref="I2178">SUMPRODUCT(B2162:B2181, (ROW(B2162:B2181)-ROW(B2162)+1)) / (20*21/2)</f>
        <v>11.500742380952383</v>
      </c>
      <c r="J2178" s="2">
        <f t="shared" si="266"/>
        <v>11.544545974253603</v>
      </c>
      <c r="K2178" s="2">
        <f t="shared" si="268"/>
        <v>11.535621812265758</v>
      </c>
    </row>
    <row r="2179" spans="1:11" ht="13.5" x14ac:dyDescent="0.25">
      <c r="A2179" s="3">
        <f>TITRES_STAT!B2182</f>
        <v>45177</v>
      </c>
      <c r="B2179" s="17">
        <f>TITRES_STAT!D2182</f>
        <v>11.7448</v>
      </c>
      <c r="C2179" s="2">
        <f t="shared" si="261"/>
        <v>-0.13860000000000028</v>
      </c>
      <c r="D2179" s="2">
        <f t="shared" si="262"/>
        <v>11.712140000000002</v>
      </c>
      <c r="E2179" s="2">
        <f t="shared" si="264"/>
        <v>11.46664</v>
      </c>
      <c r="F2179" s="2">
        <f t="shared" si="265"/>
        <v>11.530264999999998</v>
      </c>
      <c r="G2179" s="2">
        <f t="shared" si="267"/>
        <v>11.676102000000004</v>
      </c>
      <c r="H2179" s="2">
        <f t="shared" si="263"/>
        <v>10.892310499999983</v>
      </c>
      <c r="I2179" s="2">
        <f t="array" ref="I2179">SUMPRODUCT(B2163:B2182, (ROW(B2163:B2182)-ROW(B2163)+1)) / (20*21/2)</f>
        <v>11.477749523809523</v>
      </c>
      <c r="J2179" s="2">
        <f t="shared" si="266"/>
        <v>11.56361778622945</v>
      </c>
      <c r="K2179" s="2">
        <f t="shared" si="268"/>
        <v>11.543824878451414</v>
      </c>
    </row>
    <row r="2180" spans="1:11" ht="13.5" x14ac:dyDescent="0.25">
      <c r="A2180" s="3">
        <f>TITRES_STAT!B2183</f>
        <v>45180</v>
      </c>
      <c r="B2180" s="17">
        <f>TITRES_STAT!D2183</f>
        <v>11.6469</v>
      </c>
      <c r="C2180" s="2">
        <f t="shared" ref="C2180:C2243" si="269">B2180-B2179</f>
        <v>-9.789999999999921E-2</v>
      </c>
      <c r="D2180" s="2">
        <f t="shared" si="262"/>
        <v>11.79044</v>
      </c>
      <c r="E2180" s="2">
        <f t="shared" si="264"/>
        <v>11.505790000000001</v>
      </c>
      <c r="F2180" s="2">
        <f t="shared" si="265"/>
        <v>11.521294999999999</v>
      </c>
      <c r="G2180" s="2">
        <f t="shared" si="267"/>
        <v>11.671697999999999</v>
      </c>
      <c r="H2180" s="2">
        <f t="shared" si="263"/>
        <v>10.898884999999982</v>
      </c>
      <c r="I2180" s="2">
        <f t="array" ref="I2180">SUMPRODUCT(B2164:B2183, (ROW(B2164:B2183)-ROW(B2164)+1)) / (20*21/2)</f>
        <v>11.444662857142857</v>
      </c>
      <c r="J2180" s="2">
        <f t="shared" si="266"/>
        <v>11.571549425636169</v>
      </c>
      <c r="K2180" s="2">
        <f t="shared" si="268"/>
        <v>11.547867040080771</v>
      </c>
    </row>
    <row r="2181" spans="1:11" ht="13.5" x14ac:dyDescent="0.25">
      <c r="A2181" s="3">
        <f>TITRES_STAT!B2184</f>
        <v>45181</v>
      </c>
      <c r="B2181" s="17">
        <f>TITRES_STAT!D2184</f>
        <v>11.2554</v>
      </c>
      <c r="C2181" s="2">
        <f t="shared" si="269"/>
        <v>-0.39150000000000063</v>
      </c>
      <c r="D2181" s="2">
        <f t="shared" si="262"/>
        <v>11.68604</v>
      </c>
      <c r="E2181" s="2">
        <f t="shared" si="264"/>
        <v>11.509869999999999</v>
      </c>
      <c r="F2181" s="2">
        <f t="shared" si="265"/>
        <v>11.496824999999998</v>
      </c>
      <c r="G2181" s="2">
        <f t="shared" si="267"/>
        <v>11.658648000000001</v>
      </c>
      <c r="H2181" s="2">
        <f t="shared" si="263"/>
        <v>10.903385999999982</v>
      </c>
      <c r="I2181" s="2">
        <f t="array" ref="I2181">SUMPRODUCT(B2165:B2184, (ROW(B2165:B2184)-ROW(B2165)+1)) / (20*21/2)</f>
        <v>11.382835714285715</v>
      </c>
      <c r="J2181" s="2">
        <f t="shared" si="266"/>
        <v>11.541439956527963</v>
      </c>
      <c r="K2181" s="2">
        <f t="shared" si="268"/>
        <v>11.53639774439133</v>
      </c>
    </row>
    <row r="2182" spans="1:11" ht="13.5" x14ac:dyDescent="0.25">
      <c r="A2182" s="3">
        <f>TITRES_STAT!B2185</f>
        <v>45182</v>
      </c>
      <c r="B2182" s="17">
        <f>TITRES_STAT!D2185</f>
        <v>11.2554</v>
      </c>
      <c r="C2182" s="2">
        <f t="shared" si="269"/>
        <v>0</v>
      </c>
      <c r="D2182" s="2">
        <f t="shared" ref="D2182:D2245" si="270">AVERAGE(B2178:B2182)</f>
        <v>11.557180000000001</v>
      </c>
      <c r="E2182" s="2">
        <f t="shared" si="264"/>
        <v>11.513949999999998</v>
      </c>
      <c r="F2182" s="2">
        <f t="shared" si="265"/>
        <v>11.480509999999999</v>
      </c>
      <c r="G2182" s="2">
        <f t="shared" si="267"/>
        <v>11.646414000000002</v>
      </c>
      <c r="H2182" s="2">
        <f t="shared" si="263"/>
        <v>10.907228999999983</v>
      </c>
      <c r="I2182" s="2">
        <f t="array" ref="I2182">SUMPRODUCT(B2166:B2185, (ROW(B2166:B2185)-ROW(B2166)+1)) / (20*21/2)</f>
        <v>11.314637619047621</v>
      </c>
      <c r="J2182" s="2">
        <f t="shared" si="266"/>
        <v>11.514198055906252</v>
      </c>
      <c r="K2182" s="2">
        <f t="shared" si="268"/>
        <v>11.525378225003436</v>
      </c>
    </row>
    <row r="2183" spans="1:11" ht="13.5" x14ac:dyDescent="0.25">
      <c r="A2183" s="3">
        <f>TITRES_STAT!B2186</f>
        <v>45183</v>
      </c>
      <c r="B2183" s="17">
        <f>TITRES_STAT!D2186</f>
        <v>11.133100000000001</v>
      </c>
      <c r="C2183" s="2">
        <f t="shared" si="269"/>
        <v>-0.12229999999999919</v>
      </c>
      <c r="D2183" s="2">
        <f t="shared" si="270"/>
        <v>11.407120000000001</v>
      </c>
      <c r="E2183" s="2">
        <f t="shared" si="264"/>
        <v>11.501719999999999</v>
      </c>
      <c r="F2183" s="2">
        <f t="shared" si="265"/>
        <v>11.447885000000001</v>
      </c>
      <c r="G2183" s="2">
        <f t="shared" si="267"/>
        <v>11.628960000000001</v>
      </c>
      <c r="H2183" s="2">
        <f t="shared" si="263"/>
        <v>10.911040999999987</v>
      </c>
      <c r="I2183" s="2">
        <f t="array" ref="I2183">SUMPRODUCT(B2167:B2186, (ROW(B2167:B2186)-ROW(B2167)+1)) / (20*21/2)</f>
        <v>11.242551904761905</v>
      </c>
      <c r="J2183" s="2">
        <f t="shared" si="266"/>
        <v>11.477903002962799</v>
      </c>
      <c r="K2183" s="2">
        <f t="shared" si="268"/>
        <v>11.50999476519938</v>
      </c>
    </row>
    <row r="2184" spans="1:11" ht="13.5" x14ac:dyDescent="0.25">
      <c r="A2184" s="3">
        <f>TITRES_STAT!B2187</f>
        <v>45184</v>
      </c>
      <c r="B2184" s="17">
        <f>TITRES_STAT!D2187</f>
        <v>10.7987</v>
      </c>
      <c r="C2184" s="2">
        <f t="shared" si="269"/>
        <v>-0.33440000000000047</v>
      </c>
      <c r="D2184" s="2">
        <f t="shared" si="270"/>
        <v>11.2179</v>
      </c>
      <c r="E2184" s="2">
        <f t="shared" si="264"/>
        <v>11.465019999999999</v>
      </c>
      <c r="F2184" s="2">
        <f t="shared" si="265"/>
        <v>11.400580000000001</v>
      </c>
      <c r="G2184" s="2">
        <f t="shared" si="267"/>
        <v>11.604818000000002</v>
      </c>
      <c r="H2184" s="2">
        <f t="shared" si="263"/>
        <v>10.913490499999984</v>
      </c>
      <c r="I2184" s="2">
        <f t="array" ref="I2184">SUMPRODUCT(B2168:B2187, (ROW(B2168:B2187)-ROW(B2168)+1)) / (20*21/2)</f>
        <v>11.14444333333333</v>
      </c>
      <c r="J2184" s="2">
        <f t="shared" si="266"/>
        <v>11.413217002680627</v>
      </c>
      <c r="K2184" s="2">
        <f t="shared" si="268"/>
        <v>11.48210085283862</v>
      </c>
    </row>
    <row r="2185" spans="1:11" ht="13.5" x14ac:dyDescent="0.25">
      <c r="A2185" s="3">
        <f>TITRES_STAT!B2188</f>
        <v>45187</v>
      </c>
      <c r="B2185" s="17">
        <f>TITRES_STAT!D2188</f>
        <v>10.6845</v>
      </c>
      <c r="C2185" s="2">
        <f t="shared" si="269"/>
        <v>-0.1142000000000003</v>
      </c>
      <c r="D2185" s="2">
        <f t="shared" si="270"/>
        <v>11.02542</v>
      </c>
      <c r="E2185" s="2">
        <f t="shared" si="264"/>
        <v>11.407929999999999</v>
      </c>
      <c r="F2185" s="2">
        <f t="shared" si="265"/>
        <v>11.359800000000002</v>
      </c>
      <c r="G2185" s="2">
        <f t="shared" si="267"/>
        <v>11.57774</v>
      </c>
      <c r="H2185" s="2">
        <f t="shared" si="263"/>
        <v>10.915833499999984</v>
      </c>
      <c r="I2185" s="2">
        <f t="array" ref="I2185">SUMPRODUCT(B2169:B2188, (ROW(B2169:B2188)-ROW(B2169)+1)) / (20*21/2)</f>
        <v>11.051733333333333</v>
      </c>
      <c r="J2185" s="2">
        <f t="shared" si="266"/>
        <v>11.343815383377711</v>
      </c>
      <c r="K2185" s="2">
        <f t="shared" si="268"/>
        <v>11.45082238802142</v>
      </c>
    </row>
    <row r="2186" spans="1:11" ht="13.5" x14ac:dyDescent="0.25">
      <c r="A2186" s="3">
        <f>TITRES_STAT!B2189</f>
        <v>45188</v>
      </c>
      <c r="B2186" s="17">
        <f>TITRES_STAT!D2189</f>
        <v>10.6029</v>
      </c>
      <c r="C2186" s="2">
        <f t="shared" si="269"/>
        <v>-8.1599999999999895E-2</v>
      </c>
      <c r="D2186" s="2">
        <f t="shared" si="270"/>
        <v>10.894920000000001</v>
      </c>
      <c r="E2186" s="2">
        <f t="shared" si="264"/>
        <v>11.290479999999999</v>
      </c>
      <c r="F2186" s="2">
        <f t="shared" si="265"/>
        <v>11.31494</v>
      </c>
      <c r="G2186" s="2">
        <f t="shared" si="267"/>
        <v>11.548540000000001</v>
      </c>
      <c r="H2186" s="2">
        <f t="shared" ref="H2186:H2249" si="271">AVERAGE(B1987:B2186)</f>
        <v>10.917226999999983</v>
      </c>
      <c r="I2186" s="2">
        <f t="array" ref="I2186">SUMPRODUCT(B2170:B2189, (ROW(B2170:B2189)-ROW(B2170)+1)) / (20*21/2)</f>
        <v>10.955879047619046</v>
      </c>
      <c r="J2186" s="2">
        <f t="shared" si="266"/>
        <v>11.273252013532215</v>
      </c>
      <c r="K2186" s="2">
        <f t="shared" si="268"/>
        <v>11.417570529667639</v>
      </c>
    </row>
    <row r="2187" spans="1:11" ht="13.5" x14ac:dyDescent="0.25">
      <c r="A2187" s="3">
        <f>TITRES_STAT!B2190</f>
        <v>45189</v>
      </c>
      <c r="B2187" s="17">
        <f>TITRES_STAT!D2190</f>
        <v>10.284800000000001</v>
      </c>
      <c r="C2187" s="2">
        <f t="shared" si="269"/>
        <v>-0.31809999999999938</v>
      </c>
      <c r="D2187" s="2">
        <f t="shared" si="270"/>
        <v>10.700800000000001</v>
      </c>
      <c r="E2187" s="2">
        <f t="shared" si="264"/>
        <v>11.128990000000002</v>
      </c>
      <c r="F2187" s="2">
        <f t="shared" si="265"/>
        <v>11.258255</v>
      </c>
      <c r="G2187" s="2">
        <f t="shared" si="267"/>
        <v>11.512816000000001</v>
      </c>
      <c r="H2187" s="2">
        <f t="shared" si="271"/>
        <v>10.917764999999983</v>
      </c>
      <c r="I2187" s="2">
        <f t="array" ref="I2187">SUMPRODUCT(B2171:B2190, (ROW(B2171:B2190)-ROW(B2171)+1)) / (20*21/2)</f>
        <v>10.874393333333334</v>
      </c>
      <c r="J2187" s="2">
        <f t="shared" si="266"/>
        <v>11.179113726529147</v>
      </c>
      <c r="K2187" s="2">
        <f t="shared" si="268"/>
        <v>11.373148155955183</v>
      </c>
    </row>
    <row r="2188" spans="1:11" ht="13.5" x14ac:dyDescent="0.25">
      <c r="A2188" s="3">
        <f>TITRES_STAT!B2191</f>
        <v>45190</v>
      </c>
      <c r="B2188" s="17">
        <f>TITRES_STAT!D2191</f>
        <v>10.284800000000001</v>
      </c>
      <c r="C2188" s="2">
        <f t="shared" si="269"/>
        <v>0</v>
      </c>
      <c r="D2188" s="2">
        <f t="shared" si="270"/>
        <v>10.531140000000002</v>
      </c>
      <c r="E2188" s="2">
        <f t="shared" ref="E2188:E2251" si="272">AVERAGE(B2179:B2188)</f>
        <v>10.969130000000002</v>
      </c>
      <c r="F2188" s="2">
        <f t="shared" si="265"/>
        <v>11.20157</v>
      </c>
      <c r="G2188" s="2">
        <f t="shared" si="267"/>
        <v>11.475624</v>
      </c>
      <c r="H2188" s="2">
        <f t="shared" si="271"/>
        <v>10.918496499999982</v>
      </c>
      <c r="I2188" s="2">
        <f t="array" ref="I2188">SUMPRODUCT(B2172:B2191, (ROW(B2172:B2191)-ROW(B2172)+1)) / (20*21/2)</f>
        <v>10.797529523809525</v>
      </c>
      <c r="J2188" s="2">
        <f t="shared" si="266"/>
        <v>11.093940990669228</v>
      </c>
      <c r="K2188" s="2">
        <f t="shared" si="268"/>
        <v>11.330467836113804</v>
      </c>
    </row>
    <row r="2189" spans="1:11" ht="13.5" x14ac:dyDescent="0.25">
      <c r="A2189" s="3">
        <f>TITRES_STAT!B2192</f>
        <v>45191</v>
      </c>
      <c r="B2189" s="17">
        <f>TITRES_STAT!D2192</f>
        <v>10.1951</v>
      </c>
      <c r="C2189" s="2">
        <f t="shared" si="269"/>
        <v>-8.9700000000000557E-2</v>
      </c>
      <c r="D2189" s="2">
        <f t="shared" si="270"/>
        <v>10.410419999999998</v>
      </c>
      <c r="E2189" s="2">
        <f t="shared" si="272"/>
        <v>10.814160000000001</v>
      </c>
      <c r="F2189" s="2">
        <f t="shared" si="265"/>
        <v>11.1404</v>
      </c>
      <c r="G2189" s="2">
        <f t="shared" si="267"/>
        <v>11.444630000000002</v>
      </c>
      <c r="H2189" s="2">
        <f t="shared" si="271"/>
        <v>10.918624499999982</v>
      </c>
      <c r="I2189" s="2">
        <f t="array" ref="I2189">SUMPRODUCT(B2173:B2192, (ROW(B2173:B2192)-ROW(B2173)+1)) / (20*21/2)</f>
        <v>10.725093333333334</v>
      </c>
      <c r="J2189" s="2">
        <f t="shared" si="266"/>
        <v>11.008337086795969</v>
      </c>
      <c r="K2189" s="2">
        <f t="shared" si="268"/>
        <v>11.285943607246598</v>
      </c>
    </row>
    <row r="2190" spans="1:11" ht="13.5" x14ac:dyDescent="0.25">
      <c r="A2190" s="3">
        <f>TITRES_STAT!B2193</f>
        <v>45194</v>
      </c>
      <c r="B2190" s="17">
        <f>TITRES_STAT!D2193</f>
        <v>10.284800000000001</v>
      </c>
      <c r="C2190" s="2">
        <f t="shared" si="269"/>
        <v>8.9700000000000557E-2</v>
      </c>
      <c r="D2190" s="2">
        <f t="shared" si="270"/>
        <v>10.33048</v>
      </c>
      <c r="E2190" s="2">
        <f t="shared" si="272"/>
        <v>10.677950000000001</v>
      </c>
      <c r="F2190" s="2">
        <f t="shared" si="265"/>
        <v>11.091869999999998</v>
      </c>
      <c r="G2190" s="2">
        <f t="shared" si="267"/>
        <v>11.415430000000001</v>
      </c>
      <c r="H2190" s="2">
        <f t="shared" si="271"/>
        <v>10.919278499999983</v>
      </c>
      <c r="I2190" s="2">
        <f t="array" ref="I2190">SUMPRODUCT(B2174:B2193, (ROW(B2174:B2193)-ROW(B2174)+1)) / (20*21/2)</f>
        <v>10.657084761904761</v>
      </c>
      <c r="J2190" s="2">
        <f t="shared" si="266"/>
        <v>10.9394287928154</v>
      </c>
      <c r="K2190" s="2">
        <f t="shared" si="268"/>
        <v>11.246683073629084</v>
      </c>
    </row>
    <row r="2191" spans="1:11" ht="13.5" x14ac:dyDescent="0.25">
      <c r="A2191" s="3">
        <f>TITRES_STAT!B2194</f>
        <v>45195</v>
      </c>
      <c r="B2191" s="17">
        <f>TITRES_STAT!D2194</f>
        <v>10.284800000000001</v>
      </c>
      <c r="C2191" s="2">
        <f t="shared" si="269"/>
        <v>0</v>
      </c>
      <c r="D2191" s="2">
        <f t="shared" si="270"/>
        <v>10.266859999999999</v>
      </c>
      <c r="E2191" s="2">
        <f t="shared" si="272"/>
        <v>10.58089</v>
      </c>
      <c r="F2191" s="2">
        <f t="shared" si="265"/>
        <v>11.045379999999998</v>
      </c>
      <c r="G2191" s="2">
        <f t="shared" si="267"/>
        <v>11.389492000000002</v>
      </c>
      <c r="H2191" s="2">
        <f t="shared" si="271"/>
        <v>10.916913999999981</v>
      </c>
      <c r="I2191" s="2">
        <f t="array" ref="I2191">SUMPRODUCT(B2175:B2194, (ROW(B2175:B2194)-ROW(B2175)+1)) / (20*21/2)</f>
        <v>10.593698095238096</v>
      </c>
      <c r="J2191" s="2">
        <f t="shared" si="266"/>
        <v>10.877083193499647</v>
      </c>
      <c r="K2191" s="2">
        <f t="shared" si="268"/>
        <v>11.208962168780884</v>
      </c>
    </row>
    <row r="2192" spans="1:11" ht="13.5" x14ac:dyDescent="0.25">
      <c r="A2192" s="3">
        <f>TITRES_STAT!B2195</f>
        <v>45197</v>
      </c>
      <c r="B2192" s="17">
        <f>TITRES_STAT!D2195</f>
        <v>10.284800000000001</v>
      </c>
      <c r="C2192" s="2">
        <f t="shared" si="269"/>
        <v>0</v>
      </c>
      <c r="D2192" s="2">
        <f t="shared" si="270"/>
        <v>10.266859999999999</v>
      </c>
      <c r="E2192" s="2">
        <f t="shared" si="272"/>
        <v>10.483830000000001</v>
      </c>
      <c r="F2192" s="2">
        <f t="shared" si="265"/>
        <v>10.998889999999996</v>
      </c>
      <c r="G2192" s="2">
        <f t="shared" si="267"/>
        <v>11.361924000000004</v>
      </c>
      <c r="H2192" s="2">
        <f t="shared" si="271"/>
        <v>10.912227999999979</v>
      </c>
      <c r="I2192" s="2">
        <f t="array" ref="I2192">SUMPRODUCT(B2176:B2195, (ROW(B2176:B2195)-ROW(B2176)+1)) / (20*21/2)</f>
        <v>10.534506190476192</v>
      </c>
      <c r="J2192" s="2">
        <f t="shared" si="266"/>
        <v>10.820675270309204</v>
      </c>
      <c r="K2192" s="2">
        <f t="shared" si="268"/>
        <v>11.172720515103203</v>
      </c>
    </row>
    <row r="2193" spans="1:11" ht="13.5" x14ac:dyDescent="0.25">
      <c r="A2193" s="3">
        <f>TITRES_STAT!B2196</f>
        <v>45198</v>
      </c>
      <c r="B2193" s="17">
        <f>TITRES_STAT!D2196</f>
        <v>10.284800000000001</v>
      </c>
      <c r="C2193" s="2">
        <f t="shared" si="269"/>
        <v>0</v>
      </c>
      <c r="D2193" s="2">
        <f t="shared" si="270"/>
        <v>10.266859999999999</v>
      </c>
      <c r="E2193" s="2">
        <f t="shared" si="272"/>
        <v>10.399000000000003</v>
      </c>
      <c r="F2193" s="2">
        <f t="shared" si="265"/>
        <v>10.950359999999996</v>
      </c>
      <c r="G2193" s="2">
        <f t="shared" si="267"/>
        <v>11.334356000000003</v>
      </c>
      <c r="H2193" s="2">
        <f t="shared" si="271"/>
        <v>10.908315999999978</v>
      </c>
      <c r="I2193" s="2">
        <f t="array" ref="I2193">SUMPRODUCT(B2177:B2196, (ROW(B2177:B2196)-ROW(B2177)+1)) / (20*21/2)</f>
        <v>10.47993619047619</v>
      </c>
      <c r="J2193" s="2">
        <f t="shared" si="266"/>
        <v>10.769639530279756</v>
      </c>
      <c r="K2193" s="2">
        <f t="shared" si="268"/>
        <v>11.137900102746215</v>
      </c>
    </row>
    <row r="2194" spans="1:11" ht="13.5" x14ac:dyDescent="0.25">
      <c r="A2194" s="3">
        <f>TITRES_STAT!B2197</f>
        <v>45201</v>
      </c>
      <c r="B2194" s="17">
        <f>TITRES_STAT!D2197</f>
        <v>10.284800000000001</v>
      </c>
      <c r="C2194" s="2">
        <f t="shared" si="269"/>
        <v>0</v>
      </c>
      <c r="D2194" s="2">
        <f t="shared" si="270"/>
        <v>10.284800000000001</v>
      </c>
      <c r="E2194" s="2">
        <f t="shared" si="272"/>
        <v>10.347610000000001</v>
      </c>
      <c r="F2194" s="2">
        <f t="shared" si="265"/>
        <v>10.906314999999996</v>
      </c>
      <c r="G2194" s="2">
        <f t="shared" si="267"/>
        <v>11.305156000000004</v>
      </c>
      <c r="H2194" s="2">
        <f t="shared" si="271"/>
        <v>10.905177999999978</v>
      </c>
      <c r="I2194" s="2">
        <f t="array" ref="I2194">SUMPRODUCT(B2178:B2197, (ROW(B2178:B2197)-ROW(B2178)+1)) / (20*21/2)</f>
        <v>10.43247380952381</v>
      </c>
      <c r="J2194" s="2">
        <f t="shared" si="266"/>
        <v>10.723464336919779</v>
      </c>
      <c r="K2194" s="2">
        <f t="shared" si="268"/>
        <v>11.104445196756167</v>
      </c>
    </row>
    <row r="2195" spans="1:11" ht="13.5" x14ac:dyDescent="0.25">
      <c r="A2195" s="3">
        <f>TITRES_STAT!B2198</f>
        <v>45202</v>
      </c>
      <c r="B2195" s="17">
        <f>TITRES_STAT!D2198</f>
        <v>10.284800000000001</v>
      </c>
      <c r="C2195" s="2">
        <f t="shared" si="269"/>
        <v>0</v>
      </c>
      <c r="D2195" s="2">
        <f t="shared" si="270"/>
        <v>10.284800000000001</v>
      </c>
      <c r="E2195" s="2">
        <f t="shared" si="272"/>
        <v>10.307640000000003</v>
      </c>
      <c r="F2195" s="2">
        <f t="shared" si="265"/>
        <v>10.857784999999996</v>
      </c>
      <c r="G2195" s="2">
        <f t="shared" si="267"/>
        <v>11.275956000000006</v>
      </c>
      <c r="H2195" s="2">
        <f t="shared" si="271"/>
        <v>10.901652999999977</v>
      </c>
      <c r="I2195" s="2">
        <f t="array" ref="I2195">SUMPRODUCT(B2179:B2198, (ROW(B2179:B2198)-ROW(B2179)+1)) / (20*21/2)</f>
        <v>10.388825238095238</v>
      </c>
      <c r="J2195" s="2">
        <f t="shared" si="266"/>
        <v>10.681686781022657</v>
      </c>
      <c r="K2195" s="2">
        <f t="shared" si="268"/>
        <v>11.072302247863769</v>
      </c>
    </row>
    <row r="2196" spans="1:11" ht="13.5" x14ac:dyDescent="0.25">
      <c r="A2196" s="3">
        <f>TITRES_STAT!B2199</f>
        <v>45203</v>
      </c>
      <c r="B2196" s="17">
        <f>TITRES_STAT!D2199</f>
        <v>10.284800000000001</v>
      </c>
      <c r="C2196" s="2">
        <f t="shared" si="269"/>
        <v>0</v>
      </c>
      <c r="D2196" s="2">
        <f t="shared" si="270"/>
        <v>10.284800000000001</v>
      </c>
      <c r="E2196" s="2">
        <f t="shared" si="272"/>
        <v>10.275830000000003</v>
      </c>
      <c r="F2196" s="2">
        <f t="shared" ref="F2196:F2259" si="273">AVERAGE(B2177:B2196)</f>
        <v>10.783154999999997</v>
      </c>
      <c r="G2196" s="2">
        <f t="shared" si="267"/>
        <v>11.245126000000004</v>
      </c>
      <c r="H2196" s="2">
        <f t="shared" si="271"/>
        <v>10.898127999999977</v>
      </c>
      <c r="I2196" s="2">
        <f t="array" ref="I2196">SUMPRODUCT(B2180:B2199, (ROW(B2180:B2199)-ROW(B2180)+1)) / (20*21/2)</f>
        <v>10.352982857142855</v>
      </c>
      <c r="J2196" s="2">
        <f t="shared" si="266"/>
        <v>10.643888039972881</v>
      </c>
      <c r="K2196" s="2">
        <f t="shared" si="268"/>
        <v>11.041419806771072</v>
      </c>
    </row>
    <row r="2197" spans="1:11" ht="13.5" x14ac:dyDescent="0.25">
      <c r="A2197" s="3">
        <f>TITRES_STAT!B2200</f>
        <v>45204</v>
      </c>
      <c r="B2197" s="17">
        <f>TITRES_STAT!D2200</f>
        <v>10.284800000000001</v>
      </c>
      <c r="C2197" s="2">
        <f t="shared" si="269"/>
        <v>0</v>
      </c>
      <c r="D2197" s="2">
        <f t="shared" si="270"/>
        <v>10.284800000000001</v>
      </c>
      <c r="E2197" s="2">
        <f t="shared" si="272"/>
        <v>10.275830000000003</v>
      </c>
      <c r="F2197" s="2">
        <f t="shared" si="273"/>
        <v>10.702409999999997</v>
      </c>
      <c r="G2197" s="2">
        <f t="shared" si="267"/>
        <v>11.214296000000006</v>
      </c>
      <c r="H2197" s="2">
        <f t="shared" si="271"/>
        <v>10.894602999999979</v>
      </c>
      <c r="I2197" s="2">
        <f t="array" ref="I2197">SUMPRODUCT(B2181:B2200, (ROW(B2181:B2200)-ROW(B2181)+1)) / (20*21/2)</f>
        <v>10.342924761904762</v>
      </c>
      <c r="J2197" s="2">
        <f t="shared" ref="J2197:J2260" si="274">$J$4*B2197+J2196*(1-$J$4)</f>
        <v>10.609689179023082</v>
      </c>
      <c r="K2197" s="2">
        <f t="shared" si="268"/>
        <v>11.011748441799657</v>
      </c>
    </row>
    <row r="2198" spans="1:11" ht="13.5" x14ac:dyDescent="0.25">
      <c r="A2198" s="3">
        <f>TITRES_STAT!B2201</f>
        <v>45205</v>
      </c>
      <c r="B2198" s="17">
        <f>TITRES_STAT!D2201</f>
        <v>10.2441</v>
      </c>
      <c r="C2198" s="2">
        <f t="shared" si="269"/>
        <v>-4.0700000000001069E-2</v>
      </c>
      <c r="D2198" s="2">
        <f t="shared" si="270"/>
        <v>10.276660000000001</v>
      </c>
      <c r="E2198" s="2">
        <f t="shared" si="272"/>
        <v>10.271760000000002</v>
      </c>
      <c r="F2198" s="2">
        <f t="shared" si="273"/>
        <v>10.620444999999997</v>
      </c>
      <c r="G2198" s="2">
        <f t="shared" si="267"/>
        <v>11.184282000000005</v>
      </c>
      <c r="H2198" s="2">
        <f t="shared" si="271"/>
        <v>10.89091299999998</v>
      </c>
      <c r="I2198" s="2">
        <f t="array" ref="I2198">SUMPRODUCT(B2182:B2201, (ROW(B2182:B2201)-ROW(B2182)+1)) / (20*21/2)</f>
        <v>10.338614761904759</v>
      </c>
      <c r="J2198" s="2">
        <f t="shared" si="274"/>
        <v>10.574871161973263</v>
      </c>
      <c r="K2198" s="2">
        <f t="shared" si="268"/>
        <v>10.981644581336925</v>
      </c>
    </row>
    <row r="2199" spans="1:11" ht="13.5" x14ac:dyDescent="0.25">
      <c r="A2199" s="3">
        <f>TITRES_STAT!B2202</f>
        <v>45208</v>
      </c>
      <c r="B2199" s="17">
        <f>TITRES_STAT!D2202</f>
        <v>10.2441</v>
      </c>
      <c r="C2199" s="2">
        <f t="shared" si="269"/>
        <v>0</v>
      </c>
      <c r="D2199" s="2">
        <f t="shared" si="270"/>
        <v>10.268520000000001</v>
      </c>
      <c r="E2199" s="2">
        <f t="shared" si="272"/>
        <v>10.276660000000003</v>
      </c>
      <c r="F2199" s="2">
        <f t="shared" si="273"/>
        <v>10.545409999999999</v>
      </c>
      <c r="G2199" s="2">
        <f t="shared" si="267"/>
        <v>11.154268000000004</v>
      </c>
      <c r="H2199" s="2">
        <f t="shared" si="271"/>
        <v>10.887958499999979</v>
      </c>
      <c r="I2199" s="2">
        <f t="array" ref="I2199">SUMPRODUCT(B2183:B2202, (ROW(B2183:B2202)-ROW(B2183)+1)) / (20*21/2)</f>
        <v>10.319550476190475</v>
      </c>
      <c r="J2199" s="2">
        <f t="shared" si="274"/>
        <v>10.543369146547237</v>
      </c>
      <c r="K2199" s="2">
        <f t="shared" si="268"/>
        <v>10.952721264421751</v>
      </c>
    </row>
    <row r="2200" spans="1:11" ht="13.5" x14ac:dyDescent="0.25">
      <c r="A2200" s="3">
        <f>TITRES_STAT!B2203</f>
        <v>45209</v>
      </c>
      <c r="B2200" s="17">
        <f>TITRES_STAT!D2203</f>
        <v>10.4398</v>
      </c>
      <c r="C2200" s="2">
        <f t="shared" si="269"/>
        <v>0.19570000000000043</v>
      </c>
      <c r="D2200" s="2">
        <f t="shared" si="270"/>
        <v>10.299519999999999</v>
      </c>
      <c r="E2200" s="2">
        <f t="shared" si="272"/>
        <v>10.292160000000003</v>
      </c>
      <c r="F2200" s="2">
        <f t="shared" si="273"/>
        <v>10.485054999999999</v>
      </c>
      <c r="G2200" s="2">
        <f t="shared" si="267"/>
        <v>11.131430000000005</v>
      </c>
      <c r="H2200" s="2">
        <f t="shared" si="271"/>
        <v>10.886755999999981</v>
      </c>
      <c r="I2200" s="2">
        <f t="array" ref="I2200">SUMPRODUCT(B2184:B2203, (ROW(B2184:B2203)-ROW(B2184)+1)) / (20*21/2)</f>
        <v>10.302187619047618</v>
      </c>
      <c r="J2200" s="2">
        <f t="shared" si="274"/>
        <v>10.533505418304642</v>
      </c>
      <c r="K2200" s="2">
        <f t="shared" si="268"/>
        <v>10.932606705032661</v>
      </c>
    </row>
    <row r="2201" spans="1:11" ht="13.5" x14ac:dyDescent="0.25">
      <c r="A2201" s="3">
        <f>TITRES_STAT!B2204</f>
        <v>45210</v>
      </c>
      <c r="B2201" s="17">
        <f>TITRES_STAT!D2204</f>
        <v>10.4398</v>
      </c>
      <c r="C2201" s="2">
        <f t="shared" si="269"/>
        <v>0</v>
      </c>
      <c r="D2201" s="2">
        <f t="shared" si="270"/>
        <v>10.33052</v>
      </c>
      <c r="E2201" s="2">
        <f t="shared" si="272"/>
        <v>10.307660000000002</v>
      </c>
      <c r="F2201" s="2">
        <f t="shared" si="273"/>
        <v>10.444274999999999</v>
      </c>
      <c r="G2201" s="2">
        <f t="shared" si="267"/>
        <v>11.109734000000003</v>
      </c>
      <c r="H2201" s="2">
        <f t="shared" si="271"/>
        <v>10.886288999999982</v>
      </c>
      <c r="I2201" s="2">
        <f t="array" ref="I2201">SUMPRODUCT(B2185:B2204, (ROW(B2185:B2204)-ROW(B2185)+1)) / (20*21/2)</f>
        <v>10.287661428571429</v>
      </c>
      <c r="J2201" s="2">
        <f t="shared" si="274"/>
        <v>10.52458109275182</v>
      </c>
      <c r="K2201" s="2">
        <f t="shared" si="268"/>
        <v>10.913280951894125</v>
      </c>
    </row>
    <row r="2202" spans="1:11" ht="13.5" x14ac:dyDescent="0.25">
      <c r="A2202" s="3">
        <f>TITRES_STAT!B2205</f>
        <v>45211</v>
      </c>
      <c r="B2202" s="17">
        <f>TITRES_STAT!D2205</f>
        <v>10.2441</v>
      </c>
      <c r="C2202" s="2">
        <f t="shared" si="269"/>
        <v>-0.19570000000000043</v>
      </c>
      <c r="D2202" s="2">
        <f t="shared" si="270"/>
        <v>10.322379999999999</v>
      </c>
      <c r="E2202" s="2">
        <f t="shared" si="272"/>
        <v>10.303590000000003</v>
      </c>
      <c r="F2202" s="2">
        <f t="shared" si="273"/>
        <v>10.39371</v>
      </c>
      <c r="G2202" s="2">
        <f t="shared" si="267"/>
        <v>11.084614000000004</v>
      </c>
      <c r="H2202" s="2">
        <f t="shared" si="271"/>
        <v>10.88526899999998</v>
      </c>
      <c r="I2202" s="2">
        <f t="array" ref="I2202">SUMPRODUCT(B2186:B2205, (ROW(B2186:B2205)-ROW(B2186)+1)) / (20*21/2)</f>
        <v>10.276009523809524</v>
      </c>
      <c r="J2202" s="2">
        <f t="shared" si="274"/>
        <v>10.497868607727836</v>
      </c>
      <c r="K2202" s="2">
        <f t="shared" si="268"/>
        <v>10.887038561623767</v>
      </c>
    </row>
    <row r="2203" spans="1:11" ht="13.5" x14ac:dyDescent="0.25">
      <c r="A2203" s="3">
        <f>TITRES_STAT!B2206</f>
        <v>45212</v>
      </c>
      <c r="B2203" s="17">
        <f>TITRES_STAT!D2206</f>
        <v>10.211399999999999</v>
      </c>
      <c r="C2203" s="2">
        <f t="shared" si="269"/>
        <v>-3.2700000000000173E-2</v>
      </c>
      <c r="D2203" s="2">
        <f t="shared" si="270"/>
        <v>10.31584</v>
      </c>
      <c r="E2203" s="2">
        <f t="shared" si="272"/>
        <v>10.296250000000002</v>
      </c>
      <c r="F2203" s="2">
        <f t="shared" si="273"/>
        <v>10.347625000000001</v>
      </c>
      <c r="G2203" s="2">
        <f t="shared" si="267"/>
        <v>11.059004000000005</v>
      </c>
      <c r="H2203" s="2">
        <f t="shared" si="271"/>
        <v>10.88408549999998</v>
      </c>
      <c r="I2203" s="2">
        <f t="array" ref="I2203">SUMPRODUCT(B2187:B2206, (ROW(B2187:B2206)-ROW(B2187)+1)) / (20*21/2)</f>
        <v>10.266688095238095</v>
      </c>
      <c r="J2203" s="2">
        <f t="shared" si="274"/>
        <v>10.470585883182329</v>
      </c>
      <c r="K2203" s="2">
        <f t="shared" si="268"/>
        <v>10.860542931756168</v>
      </c>
    </row>
    <row r="2204" spans="1:11" ht="13.5" x14ac:dyDescent="0.25">
      <c r="A2204" s="3">
        <f>TITRES_STAT!B2207</f>
        <v>45215</v>
      </c>
      <c r="B2204" s="17">
        <f>TITRES_STAT!D2207</f>
        <v>10.1951</v>
      </c>
      <c r="C2204" s="2">
        <f t="shared" si="269"/>
        <v>-1.6299999999999315E-2</v>
      </c>
      <c r="D2204" s="2">
        <f t="shared" si="270"/>
        <v>10.306039999999999</v>
      </c>
      <c r="E2204" s="2">
        <f t="shared" si="272"/>
        <v>10.287279999999999</v>
      </c>
      <c r="F2204" s="2">
        <f t="shared" si="273"/>
        <v>10.317445000000001</v>
      </c>
      <c r="G2204" s="2">
        <f t="shared" si="267"/>
        <v>11.033230000000005</v>
      </c>
      <c r="H2204" s="2">
        <f t="shared" si="271"/>
        <v>10.88301399999998</v>
      </c>
      <c r="I2204" s="2">
        <f t="array" ref="I2204">SUMPRODUCT(B2188:B2207, (ROW(B2188:B2207)-ROW(B2188)+1)) / (20*21/2)</f>
        <v>10.259308571428571</v>
      </c>
      <c r="J2204" s="2">
        <f t="shared" si="274"/>
        <v>10.44434913240306</v>
      </c>
      <c r="K2204" s="2">
        <f t="shared" si="268"/>
        <v>10.834447130510828</v>
      </c>
    </row>
    <row r="2205" spans="1:11" ht="13.5" x14ac:dyDescent="0.25">
      <c r="A2205" s="3">
        <f>TITRES_STAT!B2208</f>
        <v>45216</v>
      </c>
      <c r="B2205" s="17">
        <f>TITRES_STAT!D2208</f>
        <v>10.1951</v>
      </c>
      <c r="C2205" s="2">
        <f t="shared" si="269"/>
        <v>0</v>
      </c>
      <c r="D2205" s="2">
        <f t="shared" si="270"/>
        <v>10.257099999999999</v>
      </c>
      <c r="E2205" s="2">
        <f t="shared" si="272"/>
        <v>10.278309999999999</v>
      </c>
      <c r="F2205" s="2">
        <f t="shared" si="273"/>
        <v>10.292975</v>
      </c>
      <c r="G2205" s="2">
        <f t="shared" si="267"/>
        <v>11.006804000000004</v>
      </c>
      <c r="H2205" s="2">
        <f t="shared" si="271"/>
        <v>10.881787999999981</v>
      </c>
      <c r="I2205" s="2">
        <f t="array" ref="I2205">SUMPRODUCT(B2189:B2208, (ROW(B2189:B2208)-ROW(B2189)+1)) / (20*21/2)</f>
        <v>10.25235619047619</v>
      </c>
      <c r="J2205" s="2">
        <f t="shared" si="274"/>
        <v>10.420611119793245</v>
      </c>
      <c r="K2205" s="2">
        <f t="shared" si="268"/>
        <v>10.809374694020208</v>
      </c>
    </row>
    <row r="2206" spans="1:11" ht="13.5" x14ac:dyDescent="0.25">
      <c r="A2206" s="3">
        <f>TITRES_STAT!B2209</f>
        <v>45217</v>
      </c>
      <c r="B2206" s="17">
        <f>TITRES_STAT!D2209</f>
        <v>10.1951</v>
      </c>
      <c r="C2206" s="2">
        <f t="shared" si="269"/>
        <v>0</v>
      </c>
      <c r="D2206" s="2">
        <f t="shared" si="270"/>
        <v>10.208160000000001</v>
      </c>
      <c r="E2206" s="2">
        <f t="shared" si="272"/>
        <v>10.269339999999998</v>
      </c>
      <c r="F2206" s="2">
        <f t="shared" si="273"/>
        <v>10.272584999999999</v>
      </c>
      <c r="G2206" s="2">
        <f t="shared" si="267"/>
        <v>10.976136000000006</v>
      </c>
      <c r="H2206" s="2">
        <f t="shared" si="271"/>
        <v>10.880561999999982</v>
      </c>
      <c r="I2206" s="2">
        <f t="array" ref="I2206">SUMPRODUCT(B2190:B2209, (ROW(B2190:B2209)-ROW(B2190)+1)) / (20*21/2)</f>
        <v>10.245830952380953</v>
      </c>
      <c r="J2206" s="2">
        <f t="shared" si="274"/>
        <v>10.399133870289127</v>
      </c>
      <c r="K2206" s="2">
        <f t="shared" si="268"/>
        <v>10.785285490333141</v>
      </c>
    </row>
    <row r="2207" spans="1:11" ht="13.5" x14ac:dyDescent="0.25">
      <c r="A2207" s="3">
        <f>TITRES_STAT!B2210</f>
        <v>45218</v>
      </c>
      <c r="B2207" s="17">
        <f>TITRES_STAT!D2210</f>
        <v>10.1951</v>
      </c>
      <c r="C2207" s="2">
        <f t="shared" si="269"/>
        <v>0</v>
      </c>
      <c r="D2207" s="2">
        <f t="shared" si="270"/>
        <v>10.198359999999999</v>
      </c>
      <c r="E2207" s="2">
        <f t="shared" si="272"/>
        <v>10.260369999999998</v>
      </c>
      <c r="F2207" s="2">
        <f t="shared" si="273"/>
        <v>10.2681</v>
      </c>
      <c r="G2207" s="2">
        <f t="shared" si="267"/>
        <v>10.945632000000005</v>
      </c>
      <c r="H2207" s="2">
        <f t="shared" si="271"/>
        <v>10.88007099999998</v>
      </c>
      <c r="I2207" s="2">
        <f t="array" ref="I2207">SUMPRODUCT(B2191:B2210, (ROW(B2191:B2210)-ROW(B2191)+1)) / (20*21/2)</f>
        <v>10.24397238095238</v>
      </c>
      <c r="J2207" s="2">
        <f t="shared" si="274"/>
        <v>10.379702073118734</v>
      </c>
      <c r="K2207" s="2">
        <f t="shared" si="268"/>
        <v>10.762140961300469</v>
      </c>
    </row>
    <row r="2208" spans="1:11" ht="13.5" x14ac:dyDescent="0.25">
      <c r="A2208" s="3">
        <f>TITRES_STAT!B2211</f>
        <v>45219</v>
      </c>
      <c r="B2208" s="17">
        <f>TITRES_STAT!D2211</f>
        <v>10.1951</v>
      </c>
      <c r="C2208" s="2">
        <f t="shared" si="269"/>
        <v>0</v>
      </c>
      <c r="D2208" s="2">
        <f t="shared" si="270"/>
        <v>10.1951</v>
      </c>
      <c r="E2208" s="2">
        <f t="shared" si="272"/>
        <v>10.255469999999999</v>
      </c>
      <c r="F2208" s="2">
        <f t="shared" si="273"/>
        <v>10.263615</v>
      </c>
      <c r="G2208" s="2">
        <f t="shared" si="267"/>
        <v>10.913008000000007</v>
      </c>
      <c r="H2208" s="2">
        <f t="shared" si="271"/>
        <v>10.880005499999982</v>
      </c>
      <c r="I2208" s="2">
        <f t="array" ref="I2208">SUMPRODUCT(B2192:B2211, (ROW(B2192:B2211)-ROW(B2192)+1)) / (20*21/2)</f>
        <v>10.229879047619049</v>
      </c>
      <c r="J2208" s="2">
        <f t="shared" si="274"/>
        <v>10.362120923297903</v>
      </c>
      <c r="K2208" s="2">
        <f t="shared" si="268"/>
        <v>10.739904060857313</v>
      </c>
    </row>
    <row r="2209" spans="1:11" ht="13.5" x14ac:dyDescent="0.25">
      <c r="A2209" s="3">
        <f>TITRES_STAT!B2212</f>
        <v>45222</v>
      </c>
      <c r="B2209" s="17">
        <f>TITRES_STAT!D2212</f>
        <v>10.1951</v>
      </c>
      <c r="C2209" s="2">
        <f t="shared" si="269"/>
        <v>0</v>
      </c>
      <c r="D2209" s="2">
        <f t="shared" si="270"/>
        <v>10.1951</v>
      </c>
      <c r="E2209" s="2">
        <f t="shared" si="272"/>
        <v>10.250569999999998</v>
      </c>
      <c r="F2209" s="2">
        <f t="shared" si="273"/>
        <v>10.263615</v>
      </c>
      <c r="G2209" s="2">
        <f t="shared" si="267"/>
        <v>10.880384000000006</v>
      </c>
      <c r="H2209" s="2">
        <f t="shared" si="271"/>
        <v>10.880443499999981</v>
      </c>
      <c r="I2209" s="2">
        <f t="array" ref="I2209">SUMPRODUCT(B2193:B2212, (ROW(B2193:B2212)-ROW(B2193)+1)) / (20*21/2)</f>
        <v>10.224362857142857</v>
      </c>
      <c r="J2209" s="2">
        <f t="shared" si="274"/>
        <v>10.346214168698104</v>
      </c>
      <c r="K2209" s="2">
        <f t="shared" si="268"/>
        <v>10.718539195725654</v>
      </c>
    </row>
    <row r="2210" spans="1:11" ht="13.5" x14ac:dyDescent="0.25">
      <c r="A2210" s="3">
        <f>TITRES_STAT!B2213</f>
        <v>45223</v>
      </c>
      <c r="B2210" s="17">
        <f>TITRES_STAT!D2213</f>
        <v>10.2441</v>
      </c>
      <c r="C2210" s="2">
        <f t="shared" si="269"/>
        <v>4.8999999999999488E-2</v>
      </c>
      <c r="D2210" s="2">
        <f t="shared" si="270"/>
        <v>10.2049</v>
      </c>
      <c r="E2210" s="2">
        <f t="shared" si="272"/>
        <v>10.230999999999998</v>
      </c>
      <c r="F2210" s="2">
        <f t="shared" si="273"/>
        <v>10.26158</v>
      </c>
      <c r="G2210" s="2">
        <f t="shared" si="267"/>
        <v>10.848740000000006</v>
      </c>
      <c r="H2210" s="2">
        <f t="shared" si="271"/>
        <v>10.881396999999978</v>
      </c>
      <c r="I2210" s="2">
        <f t="array" ref="I2210">SUMPRODUCT(B2194:B2213, (ROW(B2194:B2213)-ROW(B2194)+1)) / (20*21/2)</f>
        <v>10.211511904761904</v>
      </c>
      <c r="J2210" s="2">
        <f t="shared" si="274"/>
        <v>10.336489009774475</v>
      </c>
      <c r="K2210" s="2">
        <f t="shared" si="268"/>
        <v>10.699933737069745</v>
      </c>
    </row>
    <row r="2211" spans="1:11" ht="13.5" x14ac:dyDescent="0.25">
      <c r="A2211" s="3">
        <f>TITRES_STAT!B2214</f>
        <v>45224</v>
      </c>
      <c r="B2211" s="17">
        <f>TITRES_STAT!D2214</f>
        <v>10.1136</v>
      </c>
      <c r="C2211" s="2">
        <f t="shared" si="269"/>
        <v>-0.13049999999999962</v>
      </c>
      <c r="D2211" s="2">
        <f t="shared" si="270"/>
        <v>10.188599999999999</v>
      </c>
      <c r="E2211" s="2">
        <f t="shared" si="272"/>
        <v>10.19838</v>
      </c>
      <c r="F2211" s="2">
        <f t="shared" si="273"/>
        <v>10.253020000000001</v>
      </c>
      <c r="G2211" s="2">
        <f t="shared" si="267"/>
        <v>10.816116000000006</v>
      </c>
      <c r="H2211" s="2">
        <f t="shared" si="271"/>
        <v>10.88177549999998</v>
      </c>
      <c r="I2211" s="2">
        <f t="array" ref="I2211">SUMPRODUCT(B2195:B2214, (ROW(B2195:B2214)-ROW(B2195)+1)) / (20*21/2)</f>
        <v>10.190923809523809</v>
      </c>
      <c r="J2211" s="2">
        <f t="shared" si="274"/>
        <v>10.31526148503405</v>
      </c>
      <c r="K2211" s="2">
        <f t="shared" si="268"/>
        <v>10.676940257184658</v>
      </c>
    </row>
    <row r="2212" spans="1:11" ht="13.5" x14ac:dyDescent="0.25">
      <c r="A2212" s="3">
        <f>TITRES_STAT!B2215</f>
        <v>45225</v>
      </c>
      <c r="B2212" s="17">
        <f>TITRES_STAT!D2215</f>
        <v>10.1951</v>
      </c>
      <c r="C2212" s="2">
        <f t="shared" si="269"/>
        <v>8.1500000000000128E-2</v>
      </c>
      <c r="D2212" s="2">
        <f t="shared" si="270"/>
        <v>10.188599999999999</v>
      </c>
      <c r="E2212" s="2">
        <f t="shared" si="272"/>
        <v>10.193479999999999</v>
      </c>
      <c r="F2212" s="2">
        <f t="shared" si="273"/>
        <v>10.248535</v>
      </c>
      <c r="G2212" s="2">
        <f t="shared" si="267"/>
        <v>10.788384000000008</v>
      </c>
      <c r="H2212" s="2">
        <f t="shared" si="271"/>
        <v>10.883296999999979</v>
      </c>
      <c r="I2212" s="2">
        <f t="array" ref="I2212">SUMPRODUCT(B2196:B2215, (ROW(B2196:B2215)-ROW(B2196)+1)) / (20*21/2)</f>
        <v>10.16847380952381</v>
      </c>
      <c r="J2212" s="2">
        <f t="shared" si="274"/>
        <v>10.303817534078426</v>
      </c>
      <c r="K2212" s="2">
        <f t="shared" si="268"/>
        <v>10.658044560824475</v>
      </c>
    </row>
    <row r="2213" spans="1:11" ht="13.5" x14ac:dyDescent="0.25">
      <c r="A2213" s="3">
        <f>TITRES_STAT!B2216</f>
        <v>45226</v>
      </c>
      <c r="B2213" s="17">
        <f>TITRES_STAT!D2216</f>
        <v>10.1136</v>
      </c>
      <c r="C2213" s="2">
        <f t="shared" si="269"/>
        <v>-8.1500000000000128E-2</v>
      </c>
      <c r="D2213" s="2">
        <f t="shared" si="270"/>
        <v>10.1723</v>
      </c>
      <c r="E2213" s="2">
        <f t="shared" si="272"/>
        <v>10.1837</v>
      </c>
      <c r="F2213" s="2">
        <f t="shared" si="273"/>
        <v>10.239974999999999</v>
      </c>
      <c r="G2213" s="2">
        <f t="shared" si="267"/>
        <v>10.754944000000007</v>
      </c>
      <c r="H2213" s="2">
        <f t="shared" si="271"/>
        <v>10.88479749999998</v>
      </c>
      <c r="I2213" s="2">
        <f t="array" ref="I2213">SUMPRODUCT(B2197:B2216, (ROW(B2197:B2216)-ROW(B2197)+1)) / (20*21/2)</f>
        <v>10.14198380952381</v>
      </c>
      <c r="J2213" s="2">
        <f t="shared" si="274"/>
        <v>10.28570157845191</v>
      </c>
      <c r="K2213" s="2">
        <f t="shared" si="268"/>
        <v>10.63669379373332</v>
      </c>
    </row>
    <row r="2214" spans="1:11" ht="13.5" x14ac:dyDescent="0.25">
      <c r="A2214" s="3">
        <f>TITRES_STAT!B2217</f>
        <v>45229</v>
      </c>
      <c r="B2214" s="17">
        <f>TITRES_STAT!D2217</f>
        <v>10.0238</v>
      </c>
      <c r="C2214" s="2">
        <f t="shared" si="269"/>
        <v>-8.9800000000000324E-2</v>
      </c>
      <c r="D2214" s="2">
        <f t="shared" si="270"/>
        <v>10.13804</v>
      </c>
      <c r="E2214" s="2">
        <f t="shared" si="272"/>
        <v>10.16657</v>
      </c>
      <c r="F2214" s="2">
        <f t="shared" si="273"/>
        <v>10.226924999999998</v>
      </c>
      <c r="G2214" s="2">
        <f t="shared" si="267"/>
        <v>10.72052400000001</v>
      </c>
      <c r="H2214" s="2">
        <f t="shared" si="271"/>
        <v>10.885578499999982</v>
      </c>
      <c r="I2214" s="2">
        <f t="array" ref="I2214">SUMPRODUCT(B2198:B2217, (ROW(B2198:B2217)-ROW(B2198)+1)) / (20*21/2)</f>
        <v>10.131925714285718</v>
      </c>
      <c r="J2214" s="2">
        <f t="shared" si="274"/>
        <v>10.2607585709803</v>
      </c>
      <c r="K2214" s="2">
        <f t="shared" si="268"/>
        <v>10.612658742998679</v>
      </c>
    </row>
    <row r="2215" spans="1:11" ht="13.5" x14ac:dyDescent="0.25">
      <c r="A2215" s="3">
        <f>TITRES_STAT!B2218</f>
        <v>45230</v>
      </c>
      <c r="B2215" s="17">
        <f>TITRES_STAT!D2218</f>
        <v>9.9911999999999992</v>
      </c>
      <c r="C2215" s="2">
        <f t="shared" si="269"/>
        <v>-3.2600000000000406E-2</v>
      </c>
      <c r="D2215" s="2">
        <f t="shared" si="270"/>
        <v>10.08746</v>
      </c>
      <c r="E2215" s="2">
        <f t="shared" si="272"/>
        <v>10.146180000000001</v>
      </c>
      <c r="F2215" s="2">
        <f t="shared" si="273"/>
        <v>10.212244999999998</v>
      </c>
      <c r="G2215" s="2">
        <f t="shared" si="267"/>
        <v>10.690346000000011</v>
      </c>
      <c r="H2215" s="2">
        <f t="shared" si="271"/>
        <v>10.885228999999979</v>
      </c>
      <c r="I2215" s="2">
        <f t="array" ref="I2215">SUMPRODUCT(B2199:B2218, (ROW(B2199:B2218)-ROW(B2199)+1)) / (20*21/2)</f>
        <v>10.122799523809524</v>
      </c>
      <c r="J2215" s="2">
        <f t="shared" si="274"/>
        <v>10.235086326125035</v>
      </c>
      <c r="K2215" s="2">
        <f t="shared" si="268"/>
        <v>10.588287811900692</v>
      </c>
    </row>
    <row r="2216" spans="1:11" ht="13.5" x14ac:dyDescent="0.25">
      <c r="A2216" s="3">
        <f>TITRES_STAT!B2219</f>
        <v>45231</v>
      </c>
      <c r="B2216" s="17">
        <f>TITRES_STAT!D2219</f>
        <v>9.9341000000000008</v>
      </c>
      <c r="C2216" s="2">
        <f t="shared" si="269"/>
        <v>-5.7099999999998374E-2</v>
      </c>
      <c r="D2216" s="2">
        <f t="shared" si="270"/>
        <v>10.05156</v>
      </c>
      <c r="E2216" s="2">
        <f t="shared" si="272"/>
        <v>10.120079999999998</v>
      </c>
      <c r="F2216" s="2">
        <f t="shared" si="273"/>
        <v>10.194709999999997</v>
      </c>
      <c r="G2216" s="2">
        <f t="shared" si="267"/>
        <v>10.659026000000008</v>
      </c>
      <c r="H2216" s="2">
        <f t="shared" si="271"/>
        <v>10.88498099999998</v>
      </c>
      <c r="I2216" s="2">
        <f t="array" ref="I2216">SUMPRODUCT(B2200:B2219, (ROW(B2200:B2219)-ROW(B2200)+1)) / (20*21/2)</f>
        <v>10.108973333333333</v>
      </c>
      <c r="J2216" s="2">
        <f t="shared" si="274"/>
        <v>10.206420961732174</v>
      </c>
      <c r="K2216" s="2">
        <f t="shared" si="268"/>
        <v>10.562633387904587</v>
      </c>
    </row>
    <row r="2217" spans="1:11" ht="13.5" x14ac:dyDescent="0.25">
      <c r="A2217" s="3">
        <f>TITRES_STAT!B2220</f>
        <v>45232</v>
      </c>
      <c r="B2217" s="17">
        <f>TITRES_STAT!D2220</f>
        <v>10.0891</v>
      </c>
      <c r="C2217" s="2">
        <f t="shared" si="269"/>
        <v>0.15499999999999936</v>
      </c>
      <c r="D2217" s="2">
        <f t="shared" si="270"/>
        <v>10.03036</v>
      </c>
      <c r="E2217" s="2">
        <f t="shared" si="272"/>
        <v>10.10948</v>
      </c>
      <c r="F2217" s="2">
        <f t="shared" si="273"/>
        <v>10.184924999999996</v>
      </c>
      <c r="G2217" s="2">
        <f t="shared" si="267"/>
        <v>10.632438000000006</v>
      </c>
      <c r="H2217" s="2">
        <f t="shared" si="271"/>
        <v>10.88473399999998</v>
      </c>
      <c r="I2217" s="2">
        <f t="array" ref="I2217">SUMPRODUCT(B2201:B2220, (ROW(B2201:B2220)-ROW(B2201)+1)) / (20*21/2)</f>
        <v>10.096157142857141</v>
      </c>
      <c r="J2217" s="2">
        <f t="shared" si="274"/>
        <v>10.195247536805301</v>
      </c>
      <c r="K2217" s="2">
        <f t="shared" si="268"/>
        <v>10.544063451124014</v>
      </c>
    </row>
    <row r="2218" spans="1:11" ht="13.5" x14ac:dyDescent="0.25">
      <c r="A2218" s="3">
        <f>TITRES_STAT!B2221</f>
        <v>45233</v>
      </c>
      <c r="B2218" s="17">
        <f>TITRES_STAT!D2221</f>
        <v>10.0891</v>
      </c>
      <c r="C2218" s="2">
        <f t="shared" si="269"/>
        <v>0</v>
      </c>
      <c r="D2218" s="2">
        <f t="shared" si="270"/>
        <v>10.025460000000001</v>
      </c>
      <c r="E2218" s="2">
        <f t="shared" si="272"/>
        <v>10.098879999999999</v>
      </c>
      <c r="F2218" s="2">
        <f t="shared" si="273"/>
        <v>10.177174999999998</v>
      </c>
      <c r="G2218" s="2">
        <f t="shared" si="267"/>
        <v>10.605850000000007</v>
      </c>
      <c r="H2218" s="2">
        <f t="shared" si="271"/>
        <v>10.88456449999998</v>
      </c>
      <c r="I2218" s="2">
        <f t="array" ref="I2218">SUMPRODUCT(B2202:B2221, (ROW(B2202:B2221)-ROW(B2202)+1)) / (20*21/2)</f>
        <v>10.085282857142857</v>
      </c>
      <c r="J2218" s="2">
        <f t="shared" si="274"/>
        <v>10.185138247585748</v>
      </c>
      <c r="K2218" s="2">
        <f t="shared" si="268"/>
        <v>10.526221747158367</v>
      </c>
    </row>
    <row r="2219" spans="1:11" ht="13.5" x14ac:dyDescent="0.25">
      <c r="A2219" s="3">
        <f>TITRES_STAT!B2222</f>
        <v>45236</v>
      </c>
      <c r="B2219" s="17">
        <f>TITRES_STAT!D2222</f>
        <v>10.032</v>
      </c>
      <c r="C2219" s="2">
        <f t="shared" si="269"/>
        <v>-5.7100000000000151E-2</v>
      </c>
      <c r="D2219" s="2">
        <f t="shared" si="270"/>
        <v>10.027100000000001</v>
      </c>
      <c r="E2219" s="2">
        <f t="shared" si="272"/>
        <v>10.08257</v>
      </c>
      <c r="F2219" s="2">
        <f t="shared" si="273"/>
        <v>10.166569999999998</v>
      </c>
      <c r="G2219" s="2">
        <f t="shared" si="267"/>
        <v>10.578120000000006</v>
      </c>
      <c r="H2219" s="2">
        <f t="shared" si="271"/>
        <v>10.884418999999982</v>
      </c>
      <c r="I2219" s="2">
        <f t="array" ref="I2219">SUMPRODUCT(B2203:B2222, (ROW(B2203:B2222)-ROW(B2203)+1)) / (20*21/2)</f>
        <v>10.075569523809524</v>
      </c>
      <c r="J2219" s="2">
        <f t="shared" si="274"/>
        <v>10.170553652577581</v>
      </c>
      <c r="K2219" s="2">
        <f t="shared" si="268"/>
        <v>10.506840502171766</v>
      </c>
    </row>
    <row r="2220" spans="1:11" ht="13.5" x14ac:dyDescent="0.25">
      <c r="A2220" s="3">
        <f>TITRES_STAT!B2223</f>
        <v>45237</v>
      </c>
      <c r="B2220" s="17">
        <f>TITRES_STAT!D2223</f>
        <v>10.032</v>
      </c>
      <c r="C2220" s="2">
        <f t="shared" si="269"/>
        <v>0</v>
      </c>
      <c r="D2220" s="2">
        <f t="shared" si="270"/>
        <v>10.035259999999999</v>
      </c>
      <c r="E2220" s="2">
        <f t="shared" si="272"/>
        <v>10.061359999999999</v>
      </c>
      <c r="F2220" s="2">
        <f t="shared" si="273"/>
        <v>10.146179999999999</v>
      </c>
      <c r="G2220" s="2">
        <f t="shared" si="267"/>
        <v>10.553652000000005</v>
      </c>
      <c r="H2220" s="2">
        <f t="shared" si="271"/>
        <v>10.884273499999983</v>
      </c>
      <c r="I2220" s="2">
        <f t="array" ref="I2220">SUMPRODUCT(B2204:B2223, (ROW(B2204:B2223)-ROW(B2204)+1)) / (20*21/2)</f>
        <v>10.048267142857144</v>
      </c>
      <c r="J2220" s="2">
        <f t="shared" si="274"/>
        <v>10.157358066617812</v>
      </c>
      <c r="K2220" s="2">
        <f t="shared" si="268"/>
        <v>10.488219306008169</v>
      </c>
    </row>
    <row r="2221" spans="1:11" ht="13.5" x14ac:dyDescent="0.25">
      <c r="A2221" s="3">
        <f>TITRES_STAT!B2224</f>
        <v>45238</v>
      </c>
      <c r="B2221" s="17">
        <f>TITRES_STAT!D2224</f>
        <v>10.032</v>
      </c>
      <c r="C2221" s="2">
        <f t="shared" si="269"/>
        <v>0</v>
      </c>
      <c r="D2221" s="2">
        <f t="shared" si="270"/>
        <v>10.054839999999999</v>
      </c>
      <c r="E2221" s="2">
        <f t="shared" si="272"/>
        <v>10.0532</v>
      </c>
      <c r="F2221" s="2">
        <f t="shared" si="273"/>
        <v>10.125790000000002</v>
      </c>
      <c r="G2221" s="2">
        <f t="shared" si="267"/>
        <v>10.530000000000003</v>
      </c>
      <c r="H2221" s="2">
        <f t="shared" si="271"/>
        <v>10.883779499999985</v>
      </c>
      <c r="I2221" s="2">
        <f t="array" ref="I2221">SUMPRODUCT(B2205:B2224, (ROW(B2205:B2224)-ROW(B2205)+1)) / (20*21/2)</f>
        <v>10.022789999999999</v>
      </c>
      <c r="J2221" s="2">
        <f t="shared" si="274"/>
        <v>10.145419203130402</v>
      </c>
      <c r="K2221" s="2">
        <f t="shared" si="268"/>
        <v>10.470328352831379</v>
      </c>
    </row>
    <row r="2222" spans="1:11" ht="13.5" x14ac:dyDescent="0.25">
      <c r="A2222" s="3">
        <f>TITRES_STAT!B2225</f>
        <v>45239</v>
      </c>
      <c r="B2222" s="17">
        <f>TITRES_STAT!D2225</f>
        <v>10.0238</v>
      </c>
      <c r="C2222" s="2">
        <f t="shared" si="269"/>
        <v>-8.2000000000004292E-3</v>
      </c>
      <c r="D2222" s="2">
        <f t="shared" si="270"/>
        <v>10.041779999999999</v>
      </c>
      <c r="E2222" s="2">
        <f t="shared" si="272"/>
        <v>10.036069999999999</v>
      </c>
      <c r="F2222" s="2">
        <f t="shared" si="273"/>
        <v>10.114775000000002</v>
      </c>
      <c r="G2222" s="2">
        <f t="shared" si="267"/>
        <v>10.506184000000003</v>
      </c>
      <c r="H2222" s="2">
        <f t="shared" si="271"/>
        <v>10.883012499999984</v>
      </c>
      <c r="I2222" s="2">
        <f t="array" ref="I2222">SUMPRODUCT(B2206:B2225, (ROW(B2206:B2225)-ROW(B2206)+1)) / (20*21/2)</f>
        <v>9.9990604761904773</v>
      </c>
      <c r="J2222" s="2">
        <f t="shared" si="274"/>
        <v>10.133836421879888</v>
      </c>
      <c r="K2222" s="2">
        <f t="shared" si="268"/>
        <v>10.452817437034069</v>
      </c>
    </row>
    <row r="2223" spans="1:11" ht="13.5" x14ac:dyDescent="0.25">
      <c r="A2223" s="3">
        <f>TITRES_STAT!B2226</f>
        <v>45240</v>
      </c>
      <c r="B2223" s="17">
        <f>TITRES_STAT!D2226</f>
        <v>9.8280999999999992</v>
      </c>
      <c r="C2223" s="2">
        <f t="shared" si="269"/>
        <v>-0.19570000000000043</v>
      </c>
      <c r="D2223" s="2">
        <f t="shared" si="270"/>
        <v>9.9895800000000001</v>
      </c>
      <c r="E2223" s="2">
        <f t="shared" si="272"/>
        <v>10.00752</v>
      </c>
      <c r="F2223" s="2">
        <f t="shared" si="273"/>
        <v>10.095610000000002</v>
      </c>
      <c r="G2223" s="2">
        <f t="shared" si="267"/>
        <v>10.477637999999999</v>
      </c>
      <c r="H2223" s="2">
        <f t="shared" si="271"/>
        <v>10.881305499999982</v>
      </c>
      <c r="I2223" s="2">
        <f t="array" ref="I2223">SUMPRODUCT(B2207:B2226, (ROW(B2207:B2226)-ROW(B2207)+1)) / (20*21/2)</f>
        <v>9.9731928571428572</v>
      </c>
      <c r="J2223" s="2">
        <f t="shared" si="274"/>
        <v>10.104718667415137</v>
      </c>
      <c r="K2223" s="2">
        <f t="shared" si="268"/>
        <v>10.428318714013125</v>
      </c>
    </row>
    <row r="2224" spans="1:11" ht="13.5" x14ac:dyDescent="0.25">
      <c r="A2224" s="3">
        <f>TITRES_STAT!B2227</f>
        <v>45243</v>
      </c>
      <c r="B2224" s="17">
        <f>TITRES_STAT!D2227</f>
        <v>9.8280999999999992</v>
      </c>
      <c r="C2224" s="2">
        <f t="shared" si="269"/>
        <v>0</v>
      </c>
      <c r="D2224" s="2">
        <f t="shared" si="270"/>
        <v>9.9488000000000003</v>
      </c>
      <c r="E2224" s="2">
        <f t="shared" si="272"/>
        <v>9.9879500000000014</v>
      </c>
      <c r="F2224" s="2">
        <f t="shared" si="273"/>
        <v>10.077260000000003</v>
      </c>
      <c r="G2224" s="2">
        <f t="shared" si="267"/>
        <v>10.450885999999999</v>
      </c>
      <c r="H2224" s="2">
        <f t="shared" si="271"/>
        <v>10.879598499999984</v>
      </c>
      <c r="I2224" s="2">
        <f t="array" ref="I2224">SUMPRODUCT(B2208:B2227, (ROW(B2208:B2227)-ROW(B2208)+1)) / (20*21/2)</f>
        <v>9.9415052380952389</v>
      </c>
      <c r="J2224" s="2">
        <f t="shared" si="274"/>
        <v>10.07837403242322</v>
      </c>
      <c r="K2224" s="2">
        <f t="shared" si="268"/>
        <v>10.404780725228296</v>
      </c>
    </row>
    <row r="2225" spans="1:11" ht="13.5" x14ac:dyDescent="0.25">
      <c r="A2225" s="3">
        <f>TITRES_STAT!B2228</f>
        <v>45244</v>
      </c>
      <c r="B2225" s="17">
        <f>TITRES_STAT!D2228</f>
        <v>9.8280999999999992</v>
      </c>
      <c r="C2225" s="2">
        <f t="shared" si="269"/>
        <v>0</v>
      </c>
      <c r="D2225" s="2">
        <f t="shared" si="270"/>
        <v>9.9080199999999987</v>
      </c>
      <c r="E2225" s="2">
        <f t="shared" si="272"/>
        <v>9.9716399999999989</v>
      </c>
      <c r="F2225" s="2">
        <f t="shared" si="273"/>
        <v>10.058910000000003</v>
      </c>
      <c r="G2225" s="2">
        <f t="shared" si="267"/>
        <v>10.422339999999998</v>
      </c>
      <c r="H2225" s="2">
        <f t="shared" si="271"/>
        <v>10.874873499999984</v>
      </c>
      <c r="I2225" s="2">
        <f t="array" ref="I2225">SUMPRODUCT(B2209:B2228, (ROW(B2209:B2228)-ROW(B2209)+1)) / (20*21/2)</f>
        <v>9.9191380952380968</v>
      </c>
      <c r="J2225" s="2">
        <f t="shared" si="274"/>
        <v>10.054538410287675</v>
      </c>
      <c r="K2225" s="2">
        <f t="shared" si="268"/>
        <v>10.382165794827186</v>
      </c>
    </row>
    <row r="2226" spans="1:11" ht="13.5" x14ac:dyDescent="0.25">
      <c r="A2226" s="3">
        <f>TITRES_STAT!B2229</f>
        <v>45245</v>
      </c>
      <c r="B2226" s="17">
        <f>TITRES_STAT!D2229</f>
        <v>9.7873000000000001</v>
      </c>
      <c r="C2226" s="2">
        <f t="shared" si="269"/>
        <v>-4.0799999999999059E-2</v>
      </c>
      <c r="D2226" s="2">
        <f t="shared" si="270"/>
        <v>9.8590800000000005</v>
      </c>
      <c r="E2226" s="2">
        <f t="shared" si="272"/>
        <v>9.9569599999999987</v>
      </c>
      <c r="F2226" s="2">
        <f t="shared" si="273"/>
        <v>10.038520000000002</v>
      </c>
      <c r="G2226" s="2">
        <f t="shared" ref="G2226:G2289" si="275">AVERAGE(B2177:B2226)</f>
        <v>10.382538000000002</v>
      </c>
      <c r="H2226" s="2">
        <f t="shared" si="271"/>
        <v>10.867003499999983</v>
      </c>
      <c r="I2226" s="2">
        <f t="array" ref="I2226">SUMPRODUCT(B2210:B2229, (ROW(B2210:B2229)-ROW(B2210)+1)) / (20*21/2)</f>
        <v>9.9088466666666672</v>
      </c>
      <c r="J2226" s="2">
        <f t="shared" si="274"/>
        <v>10.02908713311742</v>
      </c>
      <c r="K2226" s="2">
        <f t="shared" si="268"/>
        <v>10.358837724441806</v>
      </c>
    </row>
    <row r="2227" spans="1:11" ht="13.5" x14ac:dyDescent="0.25">
      <c r="A2227" s="3">
        <f>TITRES_STAT!B2230</f>
        <v>45246</v>
      </c>
      <c r="B2227" s="17">
        <f>TITRES_STAT!D2230</f>
        <v>9.7058</v>
      </c>
      <c r="C2227" s="2">
        <f t="shared" si="269"/>
        <v>-8.1500000000000128E-2</v>
      </c>
      <c r="D2227" s="2">
        <f t="shared" si="270"/>
        <v>9.7954800000000013</v>
      </c>
      <c r="E2227" s="2">
        <f t="shared" si="272"/>
        <v>9.9186299999999985</v>
      </c>
      <c r="F2227" s="2">
        <f t="shared" si="273"/>
        <v>10.014055000000001</v>
      </c>
      <c r="G2227" s="2">
        <f t="shared" si="275"/>
        <v>10.338660000000003</v>
      </c>
      <c r="H2227" s="2">
        <f t="shared" si="271"/>
        <v>10.859035499999983</v>
      </c>
      <c r="I2227" s="2">
        <f t="array" ref="I2227">SUMPRODUCT(B2211:B2230, (ROW(B2211:B2230)-ROW(B2211)+1)) / (20*21/2)</f>
        <v>9.9093547619047602</v>
      </c>
      <c r="J2227" s="2">
        <f t="shared" si="274"/>
        <v>9.9982978823443318</v>
      </c>
      <c r="K2227" s="2">
        <f t="shared" ref="K2227:K2290" si="276">$K$4*B2227+(1-$K$4)*K2226</f>
        <v>10.333228401914676</v>
      </c>
    </row>
    <row r="2228" spans="1:11" ht="13.5" x14ac:dyDescent="0.25">
      <c r="A2228" s="3">
        <f>TITRES_STAT!B2231</f>
        <v>45247</v>
      </c>
      <c r="B2228" s="17">
        <f>TITRES_STAT!D2231</f>
        <v>9.7791999999999994</v>
      </c>
      <c r="C2228" s="2">
        <f t="shared" si="269"/>
        <v>7.3399999999999466E-2</v>
      </c>
      <c r="D2228" s="2">
        <f t="shared" si="270"/>
        <v>9.7857000000000003</v>
      </c>
      <c r="E2228" s="2">
        <f t="shared" si="272"/>
        <v>9.8876399999999993</v>
      </c>
      <c r="F2228" s="2">
        <f t="shared" si="273"/>
        <v>9.9932600000000011</v>
      </c>
      <c r="G2228" s="2">
        <f t="shared" si="275"/>
        <v>10.296576</v>
      </c>
      <c r="H2228" s="2">
        <f t="shared" si="271"/>
        <v>10.852982499999982</v>
      </c>
      <c r="I2228" s="2">
        <f t="array" ref="I2228">SUMPRODUCT(B2212:B2231, (ROW(B2212:B2231)-ROW(B2212)+1)) / (20*21/2)</f>
        <v>9.9312961904761909</v>
      </c>
      <c r="J2228" s="2">
        <f t="shared" si="274"/>
        <v>9.9774314173591581</v>
      </c>
      <c r="K2228" s="2">
        <f t="shared" si="276"/>
        <v>10.311501797918021</v>
      </c>
    </row>
    <row r="2229" spans="1:11" ht="13.5" x14ac:dyDescent="0.25">
      <c r="A2229" s="3">
        <f>TITRES_STAT!B2232</f>
        <v>45250</v>
      </c>
      <c r="B2229" s="17">
        <f>TITRES_STAT!D2232</f>
        <v>9.8851999999999993</v>
      </c>
      <c r="C2229" s="2">
        <f t="shared" si="269"/>
        <v>0.10599999999999987</v>
      </c>
      <c r="D2229" s="2">
        <f t="shared" si="270"/>
        <v>9.7971199999999996</v>
      </c>
      <c r="E2229" s="2">
        <f t="shared" si="272"/>
        <v>9.8729599999999991</v>
      </c>
      <c r="F2229" s="2">
        <f t="shared" si="273"/>
        <v>9.9777650000000015</v>
      </c>
      <c r="G2229" s="2">
        <f t="shared" si="275"/>
        <v>10.259384000000003</v>
      </c>
      <c r="H2229" s="2">
        <f t="shared" si="271"/>
        <v>10.849006999999983</v>
      </c>
      <c r="I2229" s="2">
        <f t="array" ref="I2229">SUMPRODUCT(B2213:B2232, (ROW(B2213:B2232)-ROW(B2213)+1)) / (20*21/2)</f>
        <v>9.944306666666666</v>
      </c>
      <c r="J2229" s="2">
        <f t="shared" si="274"/>
        <v>9.9686474728487617</v>
      </c>
      <c r="K2229" s="2">
        <f t="shared" si="276"/>
        <v>10.29478408035261</v>
      </c>
    </row>
    <row r="2230" spans="1:11" ht="13.5" x14ac:dyDescent="0.25">
      <c r="A2230" s="3">
        <f>TITRES_STAT!B2233</f>
        <v>45251</v>
      </c>
      <c r="B2230" s="17">
        <f>TITRES_STAT!D2233</f>
        <v>9.9831000000000003</v>
      </c>
      <c r="C2230" s="2">
        <f t="shared" si="269"/>
        <v>9.7900000000000986E-2</v>
      </c>
      <c r="D2230" s="2">
        <f t="shared" si="270"/>
        <v>9.8281200000000002</v>
      </c>
      <c r="E2230" s="2">
        <f t="shared" si="272"/>
        <v>9.8680699999999995</v>
      </c>
      <c r="F2230" s="2">
        <f t="shared" si="273"/>
        <v>9.964715</v>
      </c>
      <c r="G2230" s="2">
        <f t="shared" si="275"/>
        <v>10.226108</v>
      </c>
      <c r="H2230" s="2">
        <f t="shared" si="271"/>
        <v>10.845133999999982</v>
      </c>
      <c r="I2230" s="2">
        <f t="array" ref="I2230">SUMPRODUCT(B2214:B2233, (ROW(B2214:B2233)-ROW(B2214)+1)) / (20*21/2)</f>
        <v>9.9538585714285723</v>
      </c>
      <c r="J2230" s="2">
        <f t="shared" si="274"/>
        <v>9.9700239040060232</v>
      </c>
      <c r="K2230" s="2">
        <f t="shared" si="276"/>
        <v>10.282561175240742</v>
      </c>
    </row>
    <row r="2231" spans="1:11" ht="13.5" x14ac:dyDescent="0.25">
      <c r="A2231" s="3">
        <f>TITRES_STAT!B2234</f>
        <v>45252</v>
      </c>
      <c r="B2231" s="17">
        <f>TITRES_STAT!D2234</f>
        <v>10.1951</v>
      </c>
      <c r="C2231" s="2">
        <f t="shared" si="269"/>
        <v>0.21199999999999974</v>
      </c>
      <c r="D2231" s="2">
        <f t="shared" si="270"/>
        <v>9.9096799999999998</v>
      </c>
      <c r="E2231" s="2">
        <f t="shared" si="272"/>
        <v>9.8843799999999984</v>
      </c>
      <c r="F2231" s="2">
        <f t="shared" si="273"/>
        <v>9.9687900000000003</v>
      </c>
      <c r="G2231" s="2">
        <f t="shared" si="275"/>
        <v>10.204902000000001</v>
      </c>
      <c r="H2231" s="2">
        <f t="shared" si="271"/>
        <v>10.841198999999982</v>
      </c>
      <c r="I2231" s="2">
        <f t="array" ref="I2231">SUMPRODUCT(B2215:B2234, (ROW(B2215:B2234)-ROW(B2215)+1)) / (20*21/2)</f>
        <v>9.9675295238095245</v>
      </c>
      <c r="J2231" s="2">
        <f t="shared" si="274"/>
        <v>9.9914597226721167</v>
      </c>
      <c r="K2231" s="2">
        <f t="shared" si="276"/>
        <v>10.279131325231301</v>
      </c>
    </row>
    <row r="2232" spans="1:11" ht="13.5" x14ac:dyDescent="0.25">
      <c r="A2232" s="3">
        <f>TITRES_STAT!B2235</f>
        <v>45253</v>
      </c>
      <c r="B2232" s="17">
        <f>TITRES_STAT!D2235</f>
        <v>10.105399999999999</v>
      </c>
      <c r="C2232" s="2">
        <f t="shared" si="269"/>
        <v>-8.9700000000000557E-2</v>
      </c>
      <c r="D2232" s="2">
        <f t="shared" si="270"/>
        <v>9.9896000000000011</v>
      </c>
      <c r="E2232" s="2">
        <f t="shared" si="272"/>
        <v>9.8925400000000003</v>
      </c>
      <c r="F2232" s="2">
        <f t="shared" si="273"/>
        <v>9.9643049999999995</v>
      </c>
      <c r="G2232" s="2">
        <f t="shared" si="275"/>
        <v>10.181902000000001</v>
      </c>
      <c r="H2232" s="2">
        <f t="shared" si="271"/>
        <v>10.837550999999978</v>
      </c>
      <c r="I2232" s="2">
        <f t="array" ref="I2232">SUMPRODUCT(B2216:B2235, (ROW(B2216:B2235)-ROW(B2216)+1)) / (20*21/2)</f>
        <v>9.9800309523809538</v>
      </c>
      <c r="J2232" s="2">
        <f t="shared" si="274"/>
        <v>10.002311177655724</v>
      </c>
      <c r="K2232" s="2">
        <f t="shared" si="276"/>
        <v>10.272318332084977</v>
      </c>
    </row>
    <row r="2233" spans="1:11" ht="13.5" x14ac:dyDescent="0.25">
      <c r="A2233" s="3">
        <f>TITRES_STAT!B2236</f>
        <v>45254</v>
      </c>
      <c r="B2233" s="17">
        <f>TITRES_STAT!D2236</f>
        <v>10.0646</v>
      </c>
      <c r="C2233" s="2">
        <f t="shared" si="269"/>
        <v>-4.0799999999999059E-2</v>
      </c>
      <c r="D2233" s="2">
        <f t="shared" si="270"/>
        <v>10.046679999999999</v>
      </c>
      <c r="E2233" s="2">
        <f t="shared" si="272"/>
        <v>9.9161899999999985</v>
      </c>
      <c r="F2233" s="2">
        <f t="shared" si="273"/>
        <v>9.9618550000000017</v>
      </c>
      <c r="G2233" s="2">
        <f t="shared" si="275"/>
        <v>10.160532</v>
      </c>
      <c r="H2233" s="2">
        <f t="shared" si="271"/>
        <v>10.833698999999978</v>
      </c>
      <c r="I2233" s="2">
        <f t="array" ref="I2233">SUMPRODUCT(B2217:B2236, (ROW(B2217:B2236)-ROW(B2217)+1)) / (20*21/2)</f>
        <v>9.9928085714285704</v>
      </c>
      <c r="J2233" s="2">
        <f t="shared" si="274"/>
        <v>10.008243446450416</v>
      </c>
      <c r="K2233" s="2">
        <f t="shared" si="276"/>
        <v>10.264172515140467</v>
      </c>
    </row>
    <row r="2234" spans="1:11" ht="13.5" x14ac:dyDescent="0.25">
      <c r="A2234" s="3">
        <f>TITRES_STAT!B2237</f>
        <v>45257</v>
      </c>
      <c r="B2234" s="17">
        <f>TITRES_STAT!D2237</f>
        <v>10.105399999999999</v>
      </c>
      <c r="C2234" s="2">
        <f t="shared" si="269"/>
        <v>4.0799999999999059E-2</v>
      </c>
      <c r="D2234" s="2">
        <f t="shared" si="270"/>
        <v>10.090719999999999</v>
      </c>
      <c r="E2234" s="2">
        <f t="shared" si="272"/>
        <v>9.9439200000000003</v>
      </c>
      <c r="F2234" s="2">
        <f t="shared" si="273"/>
        <v>9.9659350000000018</v>
      </c>
      <c r="G2234" s="2">
        <f t="shared" si="275"/>
        <v>10.146666</v>
      </c>
      <c r="H2234" s="2">
        <f t="shared" si="271"/>
        <v>10.830050999999978</v>
      </c>
      <c r="I2234" s="2">
        <f t="array" ref="I2234">SUMPRODUCT(B2218:B2237, (ROW(B2218:B2237)-ROW(B2218)+1)) / (20*21/2)</f>
        <v>9.9938942857142852</v>
      </c>
      <c r="J2234" s="2">
        <f t="shared" si="274"/>
        <v>10.017496451550377</v>
      </c>
      <c r="K2234" s="2">
        <f t="shared" si="276"/>
        <v>10.257946141997705</v>
      </c>
    </row>
    <row r="2235" spans="1:11" ht="13.5" x14ac:dyDescent="0.25">
      <c r="A2235" s="3">
        <f>TITRES_STAT!B2238</f>
        <v>45258</v>
      </c>
      <c r="B2235" s="17">
        <f>TITRES_STAT!D2238</f>
        <v>10.097200000000001</v>
      </c>
      <c r="C2235" s="2">
        <f t="shared" si="269"/>
        <v>-8.1999999999986528E-3</v>
      </c>
      <c r="D2235" s="2">
        <f t="shared" si="270"/>
        <v>10.11354</v>
      </c>
      <c r="E2235" s="2">
        <f t="shared" si="272"/>
        <v>9.9708300000000012</v>
      </c>
      <c r="F2235" s="2">
        <f t="shared" si="273"/>
        <v>9.9712350000000018</v>
      </c>
      <c r="G2235" s="2">
        <f t="shared" si="275"/>
        <v>10.134919999999997</v>
      </c>
      <c r="H2235" s="2">
        <f t="shared" si="271"/>
        <v>10.826361999999978</v>
      </c>
      <c r="I2235" s="2">
        <f t="array" ref="I2235">SUMPRODUCT(B2219:B2238, (ROW(B2219:B2238)-ROW(B2219)+1)) / (20*21/2)</f>
        <v>10.003217619047618</v>
      </c>
      <c r="J2235" s="2">
        <f t="shared" si="274"/>
        <v>10.025087265688436</v>
      </c>
      <c r="K2235" s="2">
        <f t="shared" si="276"/>
        <v>10.251642371723285</v>
      </c>
    </row>
    <row r="2236" spans="1:11" ht="13.5" x14ac:dyDescent="0.25">
      <c r="A2236" s="3">
        <f>TITRES_STAT!B2239</f>
        <v>45259</v>
      </c>
      <c r="B2236" s="17">
        <f>TITRES_STAT!D2239</f>
        <v>10.105399999999999</v>
      </c>
      <c r="C2236" s="2">
        <f t="shared" si="269"/>
        <v>8.1999999999986528E-3</v>
      </c>
      <c r="D2236" s="2">
        <f t="shared" si="270"/>
        <v>10.095600000000001</v>
      </c>
      <c r="E2236" s="2">
        <f t="shared" si="272"/>
        <v>10.002640000000001</v>
      </c>
      <c r="F2236" s="2">
        <f t="shared" si="273"/>
        <v>9.9798000000000009</v>
      </c>
      <c r="G2236" s="2">
        <f t="shared" si="275"/>
        <v>10.124969999999998</v>
      </c>
      <c r="H2236" s="2">
        <f t="shared" si="271"/>
        <v>10.822713999999978</v>
      </c>
      <c r="I2236" s="2">
        <f t="array" ref="I2236">SUMPRODUCT(B2220:B2239, (ROW(B2220:B2239)-ROW(B2220)+1)) / (20*21/2)</f>
        <v>10.01261857142857</v>
      </c>
      <c r="J2236" s="2">
        <f t="shared" si="274"/>
        <v>10.032736097527632</v>
      </c>
      <c r="K2236" s="2">
        <f t="shared" si="276"/>
        <v>10.245907376753745</v>
      </c>
    </row>
    <row r="2237" spans="1:11" ht="13.5" x14ac:dyDescent="0.25">
      <c r="A2237" s="3">
        <f>TITRES_STAT!B2240</f>
        <v>45260</v>
      </c>
      <c r="B2237" s="17">
        <f>TITRES_STAT!D2240</f>
        <v>9.9911999999999992</v>
      </c>
      <c r="C2237" s="2">
        <f t="shared" si="269"/>
        <v>-0.1142000000000003</v>
      </c>
      <c r="D2237" s="2">
        <f t="shared" si="270"/>
        <v>10.072760000000001</v>
      </c>
      <c r="E2237" s="2">
        <f t="shared" si="272"/>
        <v>10.031180000000001</v>
      </c>
      <c r="F2237" s="2">
        <f t="shared" si="273"/>
        <v>9.9749049999999997</v>
      </c>
      <c r="G2237" s="2">
        <f t="shared" si="275"/>
        <v>10.119097999999997</v>
      </c>
      <c r="H2237" s="2">
        <f t="shared" si="271"/>
        <v>10.818533499999978</v>
      </c>
      <c r="I2237" s="2">
        <f t="array" ref="I2237">SUMPRODUCT(B2221:B2240, (ROW(B2221:B2240)-ROW(B2221)+1)) / (20*21/2)</f>
        <v>10.017939523809526</v>
      </c>
      <c r="J2237" s="2">
        <f t="shared" si="274"/>
        <v>10.028780278715477</v>
      </c>
      <c r="K2237" s="2">
        <f t="shared" si="276"/>
        <v>10.235918852175168</v>
      </c>
    </row>
    <row r="2238" spans="1:11" ht="13.5" x14ac:dyDescent="0.25">
      <c r="A2238" s="3">
        <f>TITRES_STAT!B2241</f>
        <v>45261</v>
      </c>
      <c r="B2238" s="17">
        <f>TITRES_STAT!D2241</f>
        <v>10.072800000000001</v>
      </c>
      <c r="C2238" s="2">
        <f t="shared" si="269"/>
        <v>8.1600000000001671E-2</v>
      </c>
      <c r="D2238" s="2">
        <f t="shared" si="270"/>
        <v>10.074400000000001</v>
      </c>
      <c r="E2238" s="2">
        <f t="shared" si="272"/>
        <v>10.06054</v>
      </c>
      <c r="F2238" s="2">
        <f t="shared" si="273"/>
        <v>9.9740900000000003</v>
      </c>
      <c r="G2238" s="2">
        <f t="shared" si="275"/>
        <v>10.114857999999996</v>
      </c>
      <c r="H2238" s="2">
        <f t="shared" si="271"/>
        <v>10.814799499999976</v>
      </c>
      <c r="I2238" s="2">
        <f t="array" ref="I2238">SUMPRODUCT(B2222:B2241, (ROW(B2222:B2241)-ROW(B2222)+1)) / (20*21/2)</f>
        <v>10.023260476190474</v>
      </c>
      <c r="J2238" s="2">
        <f t="shared" si="274"/>
        <v>10.032972633123526</v>
      </c>
      <c r="K2238" s="2">
        <f t="shared" si="276"/>
        <v>10.229522034442809</v>
      </c>
    </row>
    <row r="2239" spans="1:11" ht="13.5" x14ac:dyDescent="0.25">
      <c r="A2239" s="3">
        <f>TITRES_STAT!B2242</f>
        <v>45264</v>
      </c>
      <c r="B2239" s="17">
        <f>TITRES_STAT!D2242</f>
        <v>10.072800000000001</v>
      </c>
      <c r="C2239" s="2">
        <f t="shared" si="269"/>
        <v>0</v>
      </c>
      <c r="D2239" s="2">
        <f t="shared" si="270"/>
        <v>10.067879999999999</v>
      </c>
      <c r="E2239" s="2">
        <f t="shared" si="272"/>
        <v>10.0793</v>
      </c>
      <c r="F2239" s="2">
        <f t="shared" si="273"/>
        <v>9.9761299999999995</v>
      </c>
      <c r="G2239" s="2">
        <f t="shared" si="275"/>
        <v>10.112411999999997</v>
      </c>
      <c r="H2239" s="2">
        <f t="shared" si="271"/>
        <v>10.811181999999976</v>
      </c>
      <c r="I2239" s="2">
        <f t="array" ref="I2239">SUMPRODUCT(B2223:B2242, (ROW(B2223:B2242)-ROW(B2223)+1)) / (20*21/2)</f>
        <v>10.020809999999999</v>
      </c>
      <c r="J2239" s="2">
        <f t="shared" si="274"/>
        <v>10.03676571568319</v>
      </c>
      <c r="K2239" s="2">
        <f t="shared" si="276"/>
        <v>10.223376072307797</v>
      </c>
    </row>
    <row r="2240" spans="1:11" ht="13.5" x14ac:dyDescent="0.25">
      <c r="A2240" s="3">
        <f>TITRES_STAT!B2243</f>
        <v>45265</v>
      </c>
      <c r="B2240" s="17">
        <f>TITRES_STAT!D2243</f>
        <v>10.032</v>
      </c>
      <c r="C2240" s="2">
        <f t="shared" si="269"/>
        <v>-4.0800000000000836E-2</v>
      </c>
      <c r="D2240" s="2">
        <f t="shared" si="270"/>
        <v>10.054839999999999</v>
      </c>
      <c r="E2240" s="2">
        <f t="shared" si="272"/>
        <v>10.08419</v>
      </c>
      <c r="F2240" s="2">
        <f t="shared" si="273"/>
        <v>9.9761300000000013</v>
      </c>
      <c r="G2240" s="2">
        <f t="shared" si="275"/>
        <v>10.107355999999996</v>
      </c>
      <c r="H2240" s="2">
        <f t="shared" si="271"/>
        <v>10.807360499999977</v>
      </c>
      <c r="I2240" s="2">
        <f t="array" ref="I2240">SUMPRODUCT(B2224:B2243, (ROW(B2224:B2243)-ROW(B2224)+1)) / (20*21/2)</f>
        <v>10.017156666666668</v>
      </c>
      <c r="J2240" s="2">
        <f t="shared" si="274"/>
        <v>10.036311837999078</v>
      </c>
      <c r="K2240" s="2">
        <f t="shared" si="276"/>
        <v>10.215871128295728</v>
      </c>
    </row>
    <row r="2241" spans="1:11" ht="13.5" x14ac:dyDescent="0.25">
      <c r="A2241" s="3">
        <f>TITRES_STAT!B2244</f>
        <v>45266</v>
      </c>
      <c r="B2241" s="17">
        <f>TITRES_STAT!D2244</f>
        <v>10.032</v>
      </c>
      <c r="C2241" s="2">
        <f t="shared" si="269"/>
        <v>0</v>
      </c>
      <c r="D2241" s="2">
        <f t="shared" si="270"/>
        <v>10.04016</v>
      </c>
      <c r="E2241" s="2">
        <f t="shared" si="272"/>
        <v>10.067879999999999</v>
      </c>
      <c r="F2241" s="2">
        <f t="shared" si="273"/>
        <v>9.9761299999999995</v>
      </c>
      <c r="G2241" s="2">
        <f t="shared" si="275"/>
        <v>10.102299999999996</v>
      </c>
      <c r="H2241" s="2">
        <f t="shared" si="271"/>
        <v>10.803731999999977</v>
      </c>
      <c r="I2241" s="2">
        <f t="array" ref="I2241">SUMPRODUCT(B2225:B2244, (ROW(B2225:B2244)-ROW(B2225)+1)) / (20*21/2)</f>
        <v>10.012998571428572</v>
      </c>
      <c r="J2241" s="2">
        <f t="shared" si="274"/>
        <v>10.03590118676107</v>
      </c>
      <c r="K2241" s="2">
        <f t="shared" si="276"/>
        <v>10.208660495813543</v>
      </c>
    </row>
    <row r="2242" spans="1:11" ht="13.5" x14ac:dyDescent="0.25">
      <c r="A2242" s="3">
        <f>TITRES_STAT!B2245</f>
        <v>45267</v>
      </c>
      <c r="B2242" s="17">
        <f>TITRES_STAT!D2245</f>
        <v>9.9504000000000001</v>
      </c>
      <c r="C2242" s="2">
        <f t="shared" si="269"/>
        <v>-8.1599999999999895E-2</v>
      </c>
      <c r="D2242" s="2">
        <f t="shared" si="270"/>
        <v>10.032</v>
      </c>
      <c r="E2242" s="2">
        <f t="shared" si="272"/>
        <v>10.052379999999999</v>
      </c>
      <c r="F2242" s="2">
        <f t="shared" si="273"/>
        <v>9.9724600000000017</v>
      </c>
      <c r="G2242" s="2">
        <f t="shared" si="275"/>
        <v>10.095611999999997</v>
      </c>
      <c r="H2242" s="2">
        <f t="shared" si="271"/>
        <v>10.799772999999977</v>
      </c>
      <c r="I2242" s="2">
        <f t="array" ref="I2242">SUMPRODUCT(B2226:B2245, (ROW(B2226:B2245)-ROW(B2226)+1)) / (20*21/2)</f>
        <v>10.022316666666669</v>
      </c>
      <c r="J2242" s="2">
        <f t="shared" si="274"/>
        <v>10.027758216593348</v>
      </c>
      <c r="K2242" s="2">
        <f t="shared" si="276"/>
        <v>10.19853263323262</v>
      </c>
    </row>
    <row r="2243" spans="1:11" ht="13.5" x14ac:dyDescent="0.25">
      <c r="A2243" s="3">
        <f>TITRES_STAT!B2246</f>
        <v>45268</v>
      </c>
      <c r="B2243" s="17">
        <f>TITRES_STAT!D2246</f>
        <v>9.9341000000000008</v>
      </c>
      <c r="C2243" s="2">
        <f t="shared" si="269"/>
        <v>-1.6299999999999315E-2</v>
      </c>
      <c r="D2243" s="2">
        <f t="shared" si="270"/>
        <v>10.00426</v>
      </c>
      <c r="E2243" s="2">
        <f t="shared" si="272"/>
        <v>10.03933</v>
      </c>
      <c r="F2243" s="2">
        <f t="shared" si="273"/>
        <v>9.97776</v>
      </c>
      <c r="G2243" s="2">
        <f t="shared" si="275"/>
        <v>10.088597999999998</v>
      </c>
      <c r="H2243" s="2">
        <f t="shared" si="271"/>
        <v>10.795848499999977</v>
      </c>
      <c r="I2243" s="2">
        <f t="array" ref="I2243">SUMPRODUCT(B2227:B2246, (ROW(B2227:B2246)-ROW(B2227)+1)) / (20*21/2)</f>
        <v>10.030430952380952</v>
      </c>
      <c r="J2243" s="2">
        <f t="shared" si="274"/>
        <v>10.018838386441601</v>
      </c>
      <c r="K2243" s="2">
        <f t="shared" si="276"/>
        <v>10.188162726047027</v>
      </c>
    </row>
    <row r="2244" spans="1:11" ht="13.5" x14ac:dyDescent="0.25">
      <c r="A2244" s="3">
        <f>TITRES_STAT!B2247</f>
        <v>45271</v>
      </c>
      <c r="B2244" s="17">
        <f>TITRES_STAT!D2247</f>
        <v>9.9341000000000008</v>
      </c>
      <c r="C2244" s="2">
        <f t="shared" ref="C2244:C2307" si="277">B2244-B2243</f>
        <v>0</v>
      </c>
      <c r="D2244" s="2">
        <f t="shared" si="270"/>
        <v>9.9765200000000007</v>
      </c>
      <c r="E2244" s="2">
        <f t="shared" si="272"/>
        <v>10.0222</v>
      </c>
      <c r="F2244" s="2">
        <f t="shared" si="273"/>
        <v>9.9830600000000018</v>
      </c>
      <c r="G2244" s="2">
        <f t="shared" si="275"/>
        <v>10.081583999999998</v>
      </c>
      <c r="H2244" s="2">
        <f t="shared" si="271"/>
        <v>10.792581999999976</v>
      </c>
      <c r="I2244" s="2">
        <f t="array" ref="I2244">SUMPRODUCT(B2228:B2247, (ROW(B2228:B2247)-ROW(B2228)+1)) / (20*21/2)</f>
        <v>10.048023333333335</v>
      </c>
      <c r="J2244" s="2">
        <f t="shared" si="274"/>
        <v>10.010768063923352</v>
      </c>
      <c r="K2244" s="2">
        <f t="shared" si="276"/>
        <v>10.178199481888321</v>
      </c>
    </row>
    <row r="2245" spans="1:11" ht="13.5" x14ac:dyDescent="0.25">
      <c r="A2245" s="3">
        <f>TITRES_STAT!B2248</f>
        <v>45272</v>
      </c>
      <c r="B2245" s="17">
        <f>TITRES_STAT!D2248</f>
        <v>10.0809</v>
      </c>
      <c r="C2245" s="2">
        <f t="shared" si="277"/>
        <v>0.14679999999999893</v>
      </c>
      <c r="D2245" s="2">
        <f t="shared" si="270"/>
        <v>9.9863</v>
      </c>
      <c r="E2245" s="2">
        <f t="shared" si="272"/>
        <v>10.020569999999999</v>
      </c>
      <c r="F2245" s="2">
        <f t="shared" si="273"/>
        <v>9.9957000000000029</v>
      </c>
      <c r="G2245" s="2">
        <f t="shared" si="275"/>
        <v>10.077505999999998</v>
      </c>
      <c r="H2245" s="2">
        <f t="shared" si="271"/>
        <v>10.790513999999975</v>
      </c>
      <c r="I2245" s="2">
        <f t="array" ref="I2245">SUMPRODUCT(B2229:B2248, (ROW(B2229:B2248)-ROW(B2229)+1)) / (20*21/2)</f>
        <v>10.053190476190476</v>
      </c>
      <c r="J2245" s="2">
        <f t="shared" si="274"/>
        <v>10.017447295930653</v>
      </c>
      <c r="K2245" s="2">
        <f t="shared" si="276"/>
        <v>10.174383815931916</v>
      </c>
    </row>
    <row r="2246" spans="1:11" ht="13.5" x14ac:dyDescent="0.25">
      <c r="A2246" s="3">
        <f>TITRES_STAT!B2249</f>
        <v>45273</v>
      </c>
      <c r="B2246" s="17">
        <f>TITRES_STAT!D2249</f>
        <v>10.0809</v>
      </c>
      <c r="C2246" s="2">
        <f t="shared" si="277"/>
        <v>0</v>
      </c>
      <c r="D2246" s="2">
        <f t="shared" ref="D2246:D2309" si="278">AVERAGE(B2242:B2246)</f>
        <v>9.996080000000001</v>
      </c>
      <c r="E2246" s="2">
        <f t="shared" si="272"/>
        <v>10.01812</v>
      </c>
      <c r="F2246" s="2">
        <f t="shared" si="273"/>
        <v>10.010380000000001</v>
      </c>
      <c r="G2246" s="2">
        <f t="shared" si="275"/>
        <v>10.073427999999998</v>
      </c>
      <c r="H2246" s="2">
        <f t="shared" si="271"/>
        <v>10.788677999999974</v>
      </c>
      <c r="I2246" s="2">
        <f t="array" ref="I2246">SUMPRODUCT(B2230:B2249, (ROW(B2230:B2249)-ROW(B2230)+1)) / (20*21/2)</f>
        <v>10.035910476190477</v>
      </c>
      <c r="J2246" s="2">
        <f t="shared" si="274"/>
        <v>10.023490410603925</v>
      </c>
      <c r="K2246" s="2">
        <f t="shared" si="276"/>
        <v>10.170717783934586</v>
      </c>
    </row>
    <row r="2247" spans="1:11" ht="13.5" x14ac:dyDescent="0.25">
      <c r="A2247" s="3">
        <f>TITRES_STAT!B2250</f>
        <v>45274</v>
      </c>
      <c r="B2247" s="17">
        <f>TITRES_STAT!D2250</f>
        <v>10.1951</v>
      </c>
      <c r="C2247" s="2">
        <f t="shared" si="277"/>
        <v>0.1142000000000003</v>
      </c>
      <c r="D2247" s="2">
        <f t="shared" si="278"/>
        <v>10.045019999999999</v>
      </c>
      <c r="E2247" s="2">
        <f t="shared" si="272"/>
        <v>10.038509999999999</v>
      </c>
      <c r="F2247" s="2">
        <f t="shared" si="273"/>
        <v>10.034845000000001</v>
      </c>
      <c r="G2247" s="2">
        <f t="shared" si="275"/>
        <v>10.071633999999998</v>
      </c>
      <c r="H2247" s="2">
        <f t="shared" si="271"/>
        <v>10.787993499999976</v>
      </c>
      <c r="I2247" s="2">
        <f t="array" ref="I2247">SUMPRODUCT(B2231:B2250, (ROW(B2231:B2250)-ROW(B2231)+1)) / (20*21/2)</f>
        <v>10.026470000000002</v>
      </c>
      <c r="J2247" s="2">
        <f t="shared" si="274"/>
        <v>10.039834181022599</v>
      </c>
      <c r="K2247" s="2">
        <f t="shared" si="276"/>
        <v>10.171673949270485</v>
      </c>
    </row>
    <row r="2248" spans="1:11" ht="13.5" x14ac:dyDescent="0.25">
      <c r="A2248" s="3">
        <f>TITRES_STAT!B2251</f>
        <v>45275</v>
      </c>
      <c r="B2248" s="17">
        <f>TITRES_STAT!D2251</f>
        <v>10.0891</v>
      </c>
      <c r="C2248" s="2">
        <f t="shared" si="277"/>
        <v>-0.10599999999999987</v>
      </c>
      <c r="D2248" s="2">
        <f t="shared" si="278"/>
        <v>10.07602</v>
      </c>
      <c r="E2248" s="2">
        <f t="shared" si="272"/>
        <v>10.040140000000001</v>
      </c>
      <c r="F2248" s="2">
        <f t="shared" si="273"/>
        <v>10.05034</v>
      </c>
      <c r="G2248" s="2">
        <f t="shared" si="275"/>
        <v>10.068533999999998</v>
      </c>
      <c r="H2248" s="2">
        <f t="shared" si="271"/>
        <v>10.786778999999976</v>
      </c>
      <c r="I2248" s="2">
        <f t="array" ref="I2248">SUMPRODUCT(B2232:B2251, (ROW(B2232:B2251)-ROW(B2232)+1)) / (20*21/2)</f>
        <v>10.031166190476192</v>
      </c>
      <c r="J2248" s="2">
        <f t="shared" si="274"/>
        <v>10.044526163782351</v>
      </c>
      <c r="K2248" s="2">
        <f t="shared" si="276"/>
        <v>10.168435755181447</v>
      </c>
    </row>
    <row r="2249" spans="1:11" ht="13.5" x14ac:dyDescent="0.25">
      <c r="A2249" s="3">
        <f>TITRES_STAT!B2252</f>
        <v>45278</v>
      </c>
      <c r="B2249" s="17">
        <f>TITRES_STAT!D2252</f>
        <v>9.8689</v>
      </c>
      <c r="C2249" s="2">
        <f t="shared" si="277"/>
        <v>-0.22020000000000017</v>
      </c>
      <c r="D2249" s="2">
        <f t="shared" si="278"/>
        <v>10.06298</v>
      </c>
      <c r="E2249" s="2">
        <f t="shared" si="272"/>
        <v>10.019749999999998</v>
      </c>
      <c r="F2249" s="2">
        <f t="shared" si="273"/>
        <v>10.049524999999999</v>
      </c>
      <c r="G2249" s="2">
        <f t="shared" si="275"/>
        <v>10.061029999999997</v>
      </c>
      <c r="H2249" s="2">
        <f t="shared" si="271"/>
        <v>10.785043999999976</v>
      </c>
      <c r="I2249" s="2">
        <f t="array" ref="I2249">SUMPRODUCT(B2233:B2252, (ROW(B2233:B2252)-ROW(B2233)+1)) / (20*21/2)</f>
        <v>10.014585714285712</v>
      </c>
      <c r="J2249" s="2">
        <f t="shared" si="274"/>
        <v>10.027799862469745</v>
      </c>
      <c r="K2249" s="2">
        <f t="shared" si="276"/>
        <v>10.156689254978252</v>
      </c>
    </row>
    <row r="2250" spans="1:11" ht="13.5" x14ac:dyDescent="0.25">
      <c r="A2250" s="3">
        <f>TITRES_STAT!B2253</f>
        <v>45279</v>
      </c>
      <c r="B2250" s="17">
        <f>TITRES_STAT!D2253</f>
        <v>9.9504000000000001</v>
      </c>
      <c r="C2250" s="2">
        <f t="shared" si="277"/>
        <v>8.1500000000000128E-2</v>
      </c>
      <c r="D2250" s="2">
        <f t="shared" si="278"/>
        <v>10.03688</v>
      </c>
      <c r="E2250" s="2">
        <f t="shared" si="272"/>
        <v>10.01159</v>
      </c>
      <c r="F2250" s="2">
        <f t="shared" si="273"/>
        <v>10.047889999999999</v>
      </c>
      <c r="G2250" s="2">
        <f t="shared" si="275"/>
        <v>10.051241999999997</v>
      </c>
      <c r="H2250" s="2">
        <f t="shared" ref="H2250:H2313" si="279">AVERAGE(B2051:B2250)</f>
        <v>10.782594499999975</v>
      </c>
      <c r="I2250" s="2">
        <f t="array" ref="I2250">SUMPRODUCT(B2234:B2253, (ROW(B2234:B2253)-ROW(B2234)+1)) / (20*21/2)</f>
        <v>9.9991314285714292</v>
      </c>
      <c r="J2250" s="2">
        <f t="shared" si="274"/>
        <v>10.020428446996435</v>
      </c>
      <c r="K2250" s="2">
        <f t="shared" si="276"/>
        <v>10.148599480273221</v>
      </c>
    </row>
    <row r="2251" spans="1:11" ht="13.5" x14ac:dyDescent="0.25">
      <c r="A2251" s="3">
        <f>TITRES_STAT!B2254</f>
        <v>45280</v>
      </c>
      <c r="B2251" s="17">
        <f>TITRES_STAT!D2254</f>
        <v>10.097200000000001</v>
      </c>
      <c r="C2251" s="2">
        <f t="shared" si="277"/>
        <v>0.14680000000000071</v>
      </c>
      <c r="D2251" s="2">
        <f t="shared" si="278"/>
        <v>10.040139999999999</v>
      </c>
      <c r="E2251" s="2">
        <f t="shared" si="272"/>
        <v>10.01811</v>
      </c>
      <c r="F2251" s="2">
        <f t="shared" si="273"/>
        <v>10.042994999999999</v>
      </c>
      <c r="G2251" s="2">
        <f t="shared" si="275"/>
        <v>10.044389999999998</v>
      </c>
      <c r="H2251" s="2">
        <f t="shared" si="279"/>
        <v>10.779562999999975</v>
      </c>
      <c r="I2251" s="2">
        <f t="array" ref="I2251">SUMPRODUCT(B2235:B2254, (ROW(B2235:B2254)-ROW(B2235)+1)) / (20*21/2)</f>
        <v>9.9768376190476182</v>
      </c>
      <c r="J2251" s="2">
        <f t="shared" si="274"/>
        <v>10.027740023472965</v>
      </c>
      <c r="K2251" s="2">
        <f t="shared" si="276"/>
        <v>10.146583814380154</v>
      </c>
    </row>
    <row r="2252" spans="1:11" ht="13.5" x14ac:dyDescent="0.25">
      <c r="A2252" s="3">
        <f>TITRES_STAT!B2255</f>
        <v>45281</v>
      </c>
      <c r="B2252" s="17">
        <f>TITRES_STAT!D2255</f>
        <v>9.8689</v>
      </c>
      <c r="C2252" s="2">
        <f t="shared" si="277"/>
        <v>-0.22830000000000084</v>
      </c>
      <c r="D2252" s="2">
        <f t="shared" si="278"/>
        <v>9.9748999999999999</v>
      </c>
      <c r="E2252" s="2">
        <f t="shared" ref="E2252:E2315" si="280">AVERAGE(B2243:B2252)</f>
        <v>10.00996</v>
      </c>
      <c r="F2252" s="2">
        <f t="shared" si="273"/>
        <v>10.031169999999998</v>
      </c>
      <c r="G2252" s="2">
        <f t="shared" si="275"/>
        <v>10.036885999999997</v>
      </c>
      <c r="H2252" s="2">
        <f t="shared" si="279"/>
        <v>10.775583499999975</v>
      </c>
      <c r="I2252" s="2">
        <f t="array" ref="I2252">SUMPRODUCT(B2236:B2255, (ROW(B2236:B2255)-ROW(B2236)+1)) / (20*21/2)</f>
        <v>9.9560585714285725</v>
      </c>
      <c r="J2252" s="2">
        <f t="shared" si="274"/>
        <v>10.012612402189825</v>
      </c>
      <c r="K2252" s="2">
        <f t="shared" si="276"/>
        <v>10.135694253031913</v>
      </c>
    </row>
    <row r="2253" spans="1:11" ht="13.5" x14ac:dyDescent="0.25">
      <c r="A2253" s="3">
        <f>TITRES_STAT!B2256</f>
        <v>45282</v>
      </c>
      <c r="B2253" s="17">
        <f>TITRES_STAT!D2256</f>
        <v>9.8689</v>
      </c>
      <c r="C2253" s="2">
        <f t="shared" si="277"/>
        <v>0</v>
      </c>
      <c r="D2253" s="2">
        <f t="shared" si="278"/>
        <v>9.9308599999999991</v>
      </c>
      <c r="E2253" s="2">
        <f t="shared" si="280"/>
        <v>10.003439999999999</v>
      </c>
      <c r="F2253" s="2">
        <f t="shared" si="273"/>
        <v>10.021384999999999</v>
      </c>
      <c r="G2253" s="2">
        <f t="shared" si="275"/>
        <v>10.030035999999999</v>
      </c>
      <c r="H2253" s="2">
        <f t="shared" si="279"/>
        <v>10.771603999999975</v>
      </c>
      <c r="I2253" s="2">
        <f t="array" ref="I2253">SUMPRODUCT(B2237:B2256, (ROW(B2237:B2256)-ROW(B2237)+1)) / (20*21/2)</f>
        <v>9.9406409523809529</v>
      </c>
      <c r="J2253" s="2">
        <f t="shared" si="274"/>
        <v>9.9989255067431753</v>
      </c>
      <c r="K2253" s="2">
        <f t="shared" si="276"/>
        <v>10.125231733305171</v>
      </c>
    </row>
    <row r="2254" spans="1:11" ht="13.5" x14ac:dyDescent="0.25">
      <c r="A2254" s="3">
        <f>TITRES_STAT!B2257</f>
        <v>45285</v>
      </c>
      <c r="B2254" s="17">
        <f>TITRES_STAT!D2257</f>
        <v>9.7873000000000001</v>
      </c>
      <c r="C2254" s="2">
        <f t="shared" si="277"/>
        <v>-8.1599999999999895E-2</v>
      </c>
      <c r="D2254" s="2">
        <f t="shared" si="278"/>
        <v>9.9145400000000006</v>
      </c>
      <c r="E2254" s="2">
        <f t="shared" si="280"/>
        <v>9.9887599999999992</v>
      </c>
      <c r="F2254" s="2">
        <f t="shared" si="273"/>
        <v>10.005479999999999</v>
      </c>
      <c r="G2254" s="2">
        <f t="shared" si="275"/>
        <v>10.021879999999999</v>
      </c>
      <c r="H2254" s="2">
        <f t="shared" si="279"/>
        <v>10.767255499999974</v>
      </c>
      <c r="I2254" s="2">
        <f t="array" ref="I2254">SUMPRODUCT(B2238:B2257, (ROW(B2238:B2257)-ROW(B2238)+1)) / (20*21/2)</f>
        <v>9.9498485714285696</v>
      </c>
      <c r="J2254" s="2">
        <f t="shared" si="274"/>
        <v>9.9787706965771577</v>
      </c>
      <c r="K2254" s="2">
        <f t="shared" si="276"/>
        <v>10.111979508469673</v>
      </c>
    </row>
    <row r="2255" spans="1:11" ht="13.5" x14ac:dyDescent="0.25">
      <c r="A2255" s="3">
        <f>TITRES_STAT!B2258</f>
        <v>45286</v>
      </c>
      <c r="B2255" s="17">
        <f>TITRES_STAT!D2258</f>
        <v>9.7873000000000001</v>
      </c>
      <c r="C2255" s="2">
        <f t="shared" si="277"/>
        <v>0</v>
      </c>
      <c r="D2255" s="2">
        <f t="shared" si="278"/>
        <v>9.8819200000000009</v>
      </c>
      <c r="E2255" s="2">
        <f t="shared" si="280"/>
        <v>9.9593999999999987</v>
      </c>
      <c r="F2255" s="2">
        <f t="shared" si="273"/>
        <v>9.989984999999999</v>
      </c>
      <c r="G2255" s="2">
        <f t="shared" si="275"/>
        <v>10.013723999999998</v>
      </c>
      <c r="H2255" s="2">
        <f t="shared" si="279"/>
        <v>10.763177499999975</v>
      </c>
      <c r="I2255" s="2">
        <f t="array" ref="I2255">SUMPRODUCT(B2239:B2258, (ROW(B2239:B2258)-ROW(B2239)+1)) / (20*21/2)</f>
        <v>9.9664295238095235</v>
      </c>
      <c r="J2255" s="2">
        <f t="shared" si="274"/>
        <v>9.960535392141237</v>
      </c>
      <c r="K2255" s="2">
        <f t="shared" si="276"/>
        <v>10.099246978725764</v>
      </c>
    </row>
    <row r="2256" spans="1:11" ht="13.5" x14ac:dyDescent="0.25">
      <c r="A2256" s="3">
        <f>TITRES_STAT!B2259</f>
        <v>45287</v>
      </c>
      <c r="B2256" s="17">
        <f>TITRES_STAT!D2259</f>
        <v>9.8280999999999992</v>
      </c>
      <c r="C2256" s="2">
        <f t="shared" si="277"/>
        <v>4.0799999999999059E-2</v>
      </c>
      <c r="D2256" s="2">
        <f t="shared" si="278"/>
        <v>9.8281000000000009</v>
      </c>
      <c r="E2256" s="2">
        <f t="shared" si="280"/>
        <v>9.9341199999999983</v>
      </c>
      <c r="F2256" s="2">
        <f t="shared" si="273"/>
        <v>9.9761199999999999</v>
      </c>
      <c r="G2256" s="2">
        <f t="shared" si="275"/>
        <v>10.006383999999999</v>
      </c>
      <c r="H2256" s="2">
        <f t="shared" si="279"/>
        <v>10.759496999999977</v>
      </c>
      <c r="I2256" s="2">
        <f t="array" ref="I2256">SUMPRODUCT(B2240:B2259, (ROW(B2240:B2259)-ROW(B2240)+1)) / (20*21/2)</f>
        <v>9.9748604761904769</v>
      </c>
      <c r="J2256" s="2">
        <f t="shared" si="274"/>
        <v>9.9479224976515965</v>
      </c>
      <c r="K2256" s="2">
        <f t="shared" si="276"/>
        <v>10.088613763873774</v>
      </c>
    </row>
    <row r="2257" spans="1:11" ht="13.5" x14ac:dyDescent="0.25">
      <c r="A2257" s="3">
        <f>TITRES_STAT!B2260</f>
        <v>45288</v>
      </c>
      <c r="B2257" s="17">
        <f>TITRES_STAT!D2260</f>
        <v>10.072800000000001</v>
      </c>
      <c r="C2257" s="2">
        <f t="shared" si="277"/>
        <v>0.24470000000000169</v>
      </c>
      <c r="D2257" s="2">
        <f t="shared" si="278"/>
        <v>9.8688800000000008</v>
      </c>
      <c r="E2257" s="2">
        <f t="shared" si="280"/>
        <v>9.9218899999999994</v>
      </c>
      <c r="F2257" s="2">
        <f t="shared" si="273"/>
        <v>9.9801999999999982</v>
      </c>
      <c r="G2257" s="2">
        <f t="shared" si="275"/>
        <v>10.003937999999998</v>
      </c>
      <c r="H2257" s="2">
        <f t="shared" si="279"/>
        <v>10.757078999999974</v>
      </c>
      <c r="I2257" s="2">
        <f t="array" ref="I2257">SUMPRODUCT(B2241:B2260, (ROW(B2241:B2260)-ROW(B2241)+1)) / (20*21/2)</f>
        <v>9.963872380952381</v>
      </c>
      <c r="J2257" s="2">
        <f t="shared" si="274"/>
        <v>9.9598155931133494</v>
      </c>
      <c r="K2257" s="2">
        <f t="shared" si="276"/>
        <v>10.087993616270881</v>
      </c>
    </row>
    <row r="2258" spans="1:11" ht="13.5" x14ac:dyDescent="0.25">
      <c r="A2258" s="3">
        <f>TITRES_STAT!B2261</f>
        <v>45289</v>
      </c>
      <c r="B2258" s="17">
        <f>TITRES_STAT!D2261</f>
        <v>10.154299999999999</v>
      </c>
      <c r="C2258" s="2">
        <f t="shared" si="277"/>
        <v>8.1499999999998352E-2</v>
      </c>
      <c r="D2258" s="2">
        <f t="shared" si="278"/>
        <v>9.9259599999999999</v>
      </c>
      <c r="E2258" s="2">
        <f t="shared" si="280"/>
        <v>9.9284099999999995</v>
      </c>
      <c r="F2258" s="2">
        <f t="shared" si="273"/>
        <v>9.9842750000000002</v>
      </c>
      <c r="G2258" s="2">
        <f t="shared" si="275"/>
        <v>10.003121999999999</v>
      </c>
      <c r="H2258" s="2">
        <f t="shared" si="279"/>
        <v>10.755029499999976</v>
      </c>
      <c r="I2258" s="2">
        <f t="array" ref="I2258">SUMPRODUCT(B2242:B2261, (ROW(B2242:B2261)-ROW(B2242)+1)) / (20*21/2)</f>
        <v>9.9505466666666678</v>
      </c>
      <c r="J2258" s="2">
        <f t="shared" si="274"/>
        <v>9.9783379175787434</v>
      </c>
      <c r="K2258" s="2">
        <f t="shared" si="276"/>
        <v>10.090593866613199</v>
      </c>
    </row>
    <row r="2259" spans="1:11" ht="13.5" x14ac:dyDescent="0.25">
      <c r="A2259" s="3">
        <f>TITRES_STAT!B2262</f>
        <v>45293</v>
      </c>
      <c r="B2259" s="17">
        <f>TITRES_STAT!D2262</f>
        <v>10.072800000000001</v>
      </c>
      <c r="C2259" s="2">
        <f t="shared" si="277"/>
        <v>-8.1499999999998352E-2</v>
      </c>
      <c r="D2259" s="2">
        <f t="shared" si="278"/>
        <v>9.98306</v>
      </c>
      <c r="E2259" s="2">
        <f t="shared" si="280"/>
        <v>9.9488000000000003</v>
      </c>
      <c r="F2259" s="2">
        <f t="shared" si="273"/>
        <v>9.9842750000000002</v>
      </c>
      <c r="G2259" s="2">
        <f t="shared" si="275"/>
        <v>10.000675999999999</v>
      </c>
      <c r="H2259" s="2">
        <f t="shared" si="279"/>
        <v>10.752572499999975</v>
      </c>
      <c r="I2259" s="2">
        <f t="array" ref="I2259">SUMPRODUCT(B2243:B2262, (ROW(B2243:B2262)-ROW(B2243)+1)) / (20*21/2)</f>
        <v>9.9334961904761911</v>
      </c>
      <c r="J2259" s="2">
        <f t="shared" si="274"/>
        <v>9.9873343063807667</v>
      </c>
      <c r="K2259" s="2">
        <f t="shared" si="276"/>
        <v>10.089896067922487</v>
      </c>
    </row>
    <row r="2260" spans="1:11" ht="13.5" x14ac:dyDescent="0.25">
      <c r="A2260" s="3">
        <f>TITRES_STAT!B2263</f>
        <v>45294</v>
      </c>
      <c r="B2260" s="17">
        <f>TITRES_STAT!D2263</f>
        <v>9.8689</v>
      </c>
      <c r="C2260" s="2">
        <f t="shared" si="277"/>
        <v>-0.20390000000000086</v>
      </c>
      <c r="D2260" s="2">
        <f t="shared" si="278"/>
        <v>9.9993799999999986</v>
      </c>
      <c r="E2260" s="2">
        <f t="shared" si="280"/>
        <v>9.9406499999999998</v>
      </c>
      <c r="F2260" s="2">
        <f t="shared" ref="F2260:F2323" si="281">AVERAGE(B2241:B2260)</f>
        <v>9.9761199999999981</v>
      </c>
      <c r="G2260" s="2">
        <f t="shared" si="275"/>
        <v>9.9931719999999977</v>
      </c>
      <c r="H2260" s="2">
        <f t="shared" si="279"/>
        <v>10.749134999999974</v>
      </c>
      <c r="I2260" s="2">
        <f t="array" ref="I2260">SUMPRODUCT(B2244:B2263, (ROW(B2244:B2263)-ROW(B2244)+1)) / (20*21/2)</f>
        <v>9.9172223809523814</v>
      </c>
      <c r="J2260" s="2">
        <f t="shared" si="274"/>
        <v>9.9760548486302163</v>
      </c>
      <c r="K2260" s="2">
        <f t="shared" si="276"/>
        <v>10.081229555454938</v>
      </c>
    </row>
    <row r="2261" spans="1:11" ht="13.5" x14ac:dyDescent="0.25">
      <c r="A2261" s="3">
        <f>TITRES_STAT!B2264</f>
        <v>45295</v>
      </c>
      <c r="B2261" s="17">
        <f>TITRES_STAT!D2264</f>
        <v>9.8361999999999998</v>
      </c>
      <c r="C2261" s="2">
        <f t="shared" si="277"/>
        <v>-3.2700000000000173E-2</v>
      </c>
      <c r="D2261" s="2">
        <f t="shared" si="278"/>
        <v>10.001000000000001</v>
      </c>
      <c r="E2261" s="2">
        <f t="shared" si="280"/>
        <v>9.914550000000002</v>
      </c>
      <c r="F2261" s="2">
        <f t="shared" si="281"/>
        <v>9.9663299999999992</v>
      </c>
      <c r="G2261" s="2">
        <f t="shared" si="275"/>
        <v>9.9876240000000003</v>
      </c>
      <c r="H2261" s="2">
        <f t="shared" si="279"/>
        <v>10.745533999999973</v>
      </c>
      <c r="I2261" s="2">
        <f t="array" ref="I2261">SUMPRODUCT(B2245:B2264, (ROW(B2245:B2264)-ROW(B2245)+1)) / (20*21/2)</f>
        <v>9.8938857142857159</v>
      </c>
      <c r="J2261" s="2">
        <f t="shared" ref="J2261:J2324" si="282">$J$4*B2261+J2260*(1-$J$4)</f>
        <v>9.9627353392368612</v>
      </c>
      <c r="K2261" s="2">
        <f t="shared" si="276"/>
        <v>10.071620553280233</v>
      </c>
    </row>
    <row r="2262" spans="1:11" ht="13.5" x14ac:dyDescent="0.25">
      <c r="A2262" s="3">
        <f>TITRES_STAT!B2265</f>
        <v>45296</v>
      </c>
      <c r="B2262" s="17">
        <f>TITRES_STAT!D2265</f>
        <v>9.7873000000000001</v>
      </c>
      <c r="C2262" s="2">
        <f t="shared" si="277"/>
        <v>-4.8899999999999721E-2</v>
      </c>
      <c r="D2262" s="2">
        <f t="shared" si="278"/>
        <v>9.9439000000000011</v>
      </c>
      <c r="E2262" s="2">
        <f t="shared" si="280"/>
        <v>9.90639</v>
      </c>
      <c r="F2262" s="2">
        <f t="shared" si="281"/>
        <v>9.9581749999999989</v>
      </c>
      <c r="G2262" s="2">
        <f t="shared" si="275"/>
        <v>9.9794680000000007</v>
      </c>
      <c r="H2262" s="2">
        <f t="shared" si="279"/>
        <v>10.742229999999973</v>
      </c>
      <c r="I2262" s="2">
        <f t="array" ref="I2262">SUMPRODUCT(B2246:B2265, (ROW(B2246:B2265)-ROW(B2246)+1)) / (20*21/2)</f>
        <v>9.8638647619047628</v>
      </c>
      <c r="J2262" s="2">
        <f t="shared" si="282"/>
        <v>9.9460272116904935</v>
      </c>
      <c r="K2262" s="2">
        <f t="shared" si="276"/>
        <v>10.0604707276614</v>
      </c>
    </row>
    <row r="2263" spans="1:11" ht="13.5" x14ac:dyDescent="0.25">
      <c r="A2263" s="3">
        <f>TITRES_STAT!B2266</f>
        <v>45299</v>
      </c>
      <c r="B2263" s="17">
        <f>TITRES_STAT!D2266</f>
        <v>9.7873000000000001</v>
      </c>
      <c r="C2263" s="2">
        <f t="shared" si="277"/>
        <v>0</v>
      </c>
      <c r="D2263" s="2">
        <f t="shared" si="278"/>
        <v>9.8705000000000016</v>
      </c>
      <c r="E2263" s="2">
        <f t="shared" si="280"/>
        <v>9.8982300000000016</v>
      </c>
      <c r="F2263" s="2">
        <f t="shared" si="281"/>
        <v>9.9508349999999979</v>
      </c>
      <c r="G2263" s="2">
        <f t="shared" si="275"/>
        <v>9.9729419999999998</v>
      </c>
      <c r="H2263" s="2">
        <f t="shared" si="279"/>
        <v>10.739699999999972</v>
      </c>
      <c r="I2263" s="2">
        <f t="array" ref="I2263">SUMPRODUCT(B2247:B2266, (ROW(B2247:B2266)-ROW(B2247)+1)) / (20*21/2)</f>
        <v>9.8243614285714269</v>
      </c>
      <c r="J2263" s="2">
        <f t="shared" si="282"/>
        <v>9.9309103343866365</v>
      </c>
      <c r="K2263" s="2">
        <f t="shared" si="276"/>
        <v>10.049758150106051</v>
      </c>
    </row>
    <row r="2264" spans="1:11" ht="13.5" x14ac:dyDescent="0.25">
      <c r="A2264" s="3">
        <f>TITRES_STAT!B2267</f>
        <v>45300</v>
      </c>
      <c r="B2264" s="17">
        <f>TITRES_STAT!D2267</f>
        <v>9.7058</v>
      </c>
      <c r="C2264" s="2">
        <f t="shared" si="277"/>
        <v>-8.1500000000000128E-2</v>
      </c>
      <c r="D2264" s="2">
        <f t="shared" si="278"/>
        <v>9.7971000000000004</v>
      </c>
      <c r="E2264" s="2">
        <f t="shared" si="280"/>
        <v>9.8900800000000011</v>
      </c>
      <c r="F2264" s="2">
        <f t="shared" si="281"/>
        <v>9.9394199999999984</v>
      </c>
      <c r="G2264" s="2">
        <f t="shared" si="275"/>
        <v>9.9665819999999989</v>
      </c>
      <c r="H2264" s="2">
        <f t="shared" si="279"/>
        <v>10.736568999999974</v>
      </c>
      <c r="I2264" s="2">
        <f t="array" ref="I2264">SUMPRODUCT(B2248:B2267, (ROW(B2248:B2267)-ROW(B2248)+1)) / (20*21/2)</f>
        <v>9.7837395238095244</v>
      </c>
      <c r="J2264" s="2">
        <f t="shared" si="282"/>
        <v>9.9094712549212431</v>
      </c>
      <c r="K2264" s="2">
        <f t="shared" si="276"/>
        <v>10.036269595199931</v>
      </c>
    </row>
    <row r="2265" spans="1:11" ht="13.5" x14ac:dyDescent="0.25">
      <c r="A2265" s="3">
        <f>TITRES_STAT!B2268</f>
        <v>45301</v>
      </c>
      <c r="B2265" s="17">
        <f>TITRES_STAT!D2268</f>
        <v>9.6242000000000001</v>
      </c>
      <c r="C2265" s="2">
        <f t="shared" si="277"/>
        <v>-8.1599999999999895E-2</v>
      </c>
      <c r="D2265" s="2">
        <f t="shared" si="278"/>
        <v>9.7481600000000022</v>
      </c>
      <c r="E2265" s="2">
        <f t="shared" si="280"/>
        <v>9.8737699999999986</v>
      </c>
      <c r="F2265" s="2">
        <f t="shared" si="281"/>
        <v>9.9165849999999995</v>
      </c>
      <c r="G2265" s="2">
        <f t="shared" si="275"/>
        <v>9.9592419999999997</v>
      </c>
      <c r="H2265" s="2">
        <f t="shared" si="279"/>
        <v>10.732875499999976</v>
      </c>
      <c r="I2265" s="2">
        <f t="array" ref="I2265">SUMPRODUCT(B2249:B2268, (ROW(B2249:B2268)-ROW(B2249)+1)) / (20*21/2)</f>
        <v>9.7271938095238095</v>
      </c>
      <c r="J2265" s="2">
        <f t="shared" si="282"/>
        <v>9.8823025639763635</v>
      </c>
      <c r="K2265" s="2">
        <f t="shared" si="276"/>
        <v>10.020110003231306</v>
      </c>
    </row>
    <row r="2266" spans="1:11" ht="13.5" x14ac:dyDescent="0.25">
      <c r="A2266" s="3">
        <f>TITRES_STAT!B2269</f>
        <v>45302</v>
      </c>
      <c r="B2266" s="17">
        <f>TITRES_STAT!D2269</f>
        <v>9.5017999999999994</v>
      </c>
      <c r="C2266" s="2">
        <f t="shared" si="277"/>
        <v>-0.12240000000000073</v>
      </c>
      <c r="D2266" s="2">
        <f t="shared" si="278"/>
        <v>9.681280000000001</v>
      </c>
      <c r="E2266" s="2">
        <f t="shared" si="280"/>
        <v>9.8411399999999993</v>
      </c>
      <c r="F2266" s="2">
        <f t="shared" si="281"/>
        <v>9.8876299999999979</v>
      </c>
      <c r="G2266" s="2">
        <f t="shared" si="275"/>
        <v>9.9505959999999991</v>
      </c>
      <c r="H2266" s="2">
        <f t="shared" si="279"/>
        <v>10.728569999999975</v>
      </c>
      <c r="I2266" s="2">
        <f t="array" ref="I2266">SUMPRODUCT(B2250:B2269, (ROW(B2250:B2269)-ROW(B2250)+1)) / (20*21/2)</f>
        <v>9.6637333333333331</v>
      </c>
      <c r="J2266" s="2">
        <f t="shared" si="282"/>
        <v>9.8460642245500445</v>
      </c>
      <c r="K2266" s="2">
        <f t="shared" si="276"/>
        <v>9.9997841207516469</v>
      </c>
    </row>
    <row r="2267" spans="1:11" ht="13.5" x14ac:dyDescent="0.25">
      <c r="A2267" s="3">
        <f>TITRES_STAT!B2270</f>
        <v>45303</v>
      </c>
      <c r="B2267" s="17">
        <f>TITRES_STAT!D2270</f>
        <v>9.4611000000000001</v>
      </c>
      <c r="C2267" s="2">
        <f t="shared" si="277"/>
        <v>-4.0699999999999292E-2</v>
      </c>
      <c r="D2267" s="2">
        <f t="shared" si="278"/>
        <v>9.6160400000000017</v>
      </c>
      <c r="E2267" s="2">
        <f t="shared" si="280"/>
        <v>9.7799700000000023</v>
      </c>
      <c r="F2267" s="2">
        <f t="shared" si="281"/>
        <v>9.8509299999999982</v>
      </c>
      <c r="G2267" s="2">
        <f t="shared" si="275"/>
        <v>9.9380360000000003</v>
      </c>
      <c r="H2267" s="2">
        <f t="shared" si="279"/>
        <v>10.724215499999973</v>
      </c>
      <c r="I2267" s="2">
        <f t="array" ref="I2267">SUMPRODUCT(B2251:B2270, (ROW(B2251:B2270)-ROW(B2251)+1)) / (20*21/2)</f>
        <v>9.5951866666666685</v>
      </c>
      <c r="J2267" s="2">
        <f t="shared" si="282"/>
        <v>9.8094009650690879</v>
      </c>
      <c r="K2267" s="2">
        <f t="shared" si="276"/>
        <v>9.9786592532711911</v>
      </c>
    </row>
    <row r="2268" spans="1:11" ht="13.5" x14ac:dyDescent="0.25">
      <c r="A2268" s="3">
        <f>TITRES_STAT!B2271</f>
        <v>45306</v>
      </c>
      <c r="B2268" s="17">
        <f>TITRES_STAT!D2271</f>
        <v>9.2571999999999992</v>
      </c>
      <c r="C2268" s="2">
        <f t="shared" si="277"/>
        <v>-0.20390000000000086</v>
      </c>
      <c r="D2268" s="2">
        <f t="shared" si="278"/>
        <v>9.510019999999999</v>
      </c>
      <c r="E2268" s="2">
        <f t="shared" si="280"/>
        <v>9.6902600000000003</v>
      </c>
      <c r="F2268" s="2">
        <f t="shared" si="281"/>
        <v>9.809334999999999</v>
      </c>
      <c r="G2268" s="2">
        <f t="shared" si="275"/>
        <v>9.9213979999999999</v>
      </c>
      <c r="H2268" s="2">
        <f t="shared" si="279"/>
        <v>10.718763999999974</v>
      </c>
      <c r="I2268" s="2">
        <f t="array" ref="I2268">SUMPRODUCT(B2252:B2271, (ROW(B2252:B2271)-ROW(B2252)+1)) / (20*21/2)</f>
        <v>9.546445238095238</v>
      </c>
      <c r="J2268" s="2">
        <f t="shared" si="282"/>
        <v>9.7568103969672695</v>
      </c>
      <c r="K2268" s="2">
        <f t="shared" si="276"/>
        <v>9.9503667335350663</v>
      </c>
    </row>
    <row r="2269" spans="1:11" ht="13.5" x14ac:dyDescent="0.25">
      <c r="A2269" s="3">
        <f>TITRES_STAT!B2272</f>
        <v>45307</v>
      </c>
      <c r="B2269" s="17">
        <f>TITRES_STAT!D2272</f>
        <v>9.1430000000000007</v>
      </c>
      <c r="C2269" s="2">
        <f t="shared" si="277"/>
        <v>-0.11419999999999852</v>
      </c>
      <c r="D2269" s="2">
        <f t="shared" si="278"/>
        <v>9.3974599999999988</v>
      </c>
      <c r="E2269" s="2">
        <f t="shared" si="280"/>
        <v>9.5972800000000014</v>
      </c>
      <c r="F2269" s="2">
        <f t="shared" si="281"/>
        <v>9.7730399999999999</v>
      </c>
      <c r="G2269" s="2">
        <f t="shared" si="275"/>
        <v>9.9036179999999998</v>
      </c>
      <c r="H2269" s="2">
        <f t="shared" si="279"/>
        <v>10.712818999999975</v>
      </c>
      <c r="I2269" s="2">
        <f t="array" ref="I2269">SUMPRODUCT(B2253:B2272, (ROW(B2253:B2272)-ROW(B2253)+1)) / (20*21/2)</f>
        <v>9.4941266666666664</v>
      </c>
      <c r="J2269" s="2">
        <f t="shared" si="282"/>
        <v>9.6983522639227679</v>
      </c>
      <c r="K2269" s="2">
        <f t="shared" si="276"/>
        <v>9.9187052930042796</v>
      </c>
    </row>
    <row r="2270" spans="1:11" ht="13.5" x14ac:dyDescent="0.25">
      <c r="A2270" s="3">
        <f>TITRES_STAT!B2273</f>
        <v>45308</v>
      </c>
      <c r="B2270" s="17">
        <f>TITRES_STAT!D2273</f>
        <v>9.0533000000000001</v>
      </c>
      <c r="C2270" s="2">
        <f t="shared" si="277"/>
        <v>-8.9700000000000557E-2</v>
      </c>
      <c r="D2270" s="2">
        <f t="shared" si="278"/>
        <v>9.2832799999999995</v>
      </c>
      <c r="E2270" s="2">
        <f t="shared" si="280"/>
        <v>9.5157200000000017</v>
      </c>
      <c r="F2270" s="2">
        <f t="shared" si="281"/>
        <v>9.7281849999999999</v>
      </c>
      <c r="G2270" s="2">
        <f t="shared" si="275"/>
        <v>9.8840439999999994</v>
      </c>
      <c r="H2270" s="2">
        <f t="shared" si="279"/>
        <v>10.706812499999973</v>
      </c>
      <c r="I2270" s="2">
        <f t="array" ref="I2270">SUMPRODUCT(B2254:B2273, (ROW(B2254:B2273)-ROW(B2254)+1)) / (20*21/2)</f>
        <v>9.4670561904761907</v>
      </c>
      <c r="J2270" s="2">
        <f t="shared" si="282"/>
        <v>9.6369187149777424</v>
      </c>
      <c r="K2270" s="2">
        <f t="shared" si="276"/>
        <v>9.8847678305335229</v>
      </c>
    </row>
    <row r="2271" spans="1:11" ht="13.5" x14ac:dyDescent="0.25">
      <c r="A2271" s="3">
        <f>TITRES_STAT!B2274</f>
        <v>45309</v>
      </c>
      <c r="B2271" s="17">
        <f>TITRES_STAT!D2274</f>
        <v>9.2164000000000001</v>
      </c>
      <c r="C2271" s="2">
        <f t="shared" si="277"/>
        <v>0.16310000000000002</v>
      </c>
      <c r="D2271" s="2">
        <f t="shared" si="278"/>
        <v>9.2262000000000004</v>
      </c>
      <c r="E2271" s="2">
        <f t="shared" si="280"/>
        <v>9.4537399999999998</v>
      </c>
      <c r="F2271" s="2">
        <f t="shared" si="281"/>
        <v>9.6841450000000009</v>
      </c>
      <c r="G2271" s="2">
        <f t="shared" si="275"/>
        <v>9.8677320000000002</v>
      </c>
      <c r="H2271" s="2">
        <f t="shared" si="279"/>
        <v>10.701814999999975</v>
      </c>
      <c r="I2271" s="2">
        <f t="array" ref="I2271">SUMPRODUCT(B2255:B2274, (ROW(B2255:B2274)-ROW(B2255)+1)) / (20*21/2)</f>
        <v>9.4361747619047627</v>
      </c>
      <c r="J2271" s="2">
        <f t="shared" si="282"/>
        <v>9.5968693135512915</v>
      </c>
      <c r="K2271" s="2">
        <f t="shared" si="276"/>
        <v>9.8585573273753457</v>
      </c>
    </row>
    <row r="2272" spans="1:11" ht="13.5" x14ac:dyDescent="0.25">
      <c r="A2272" s="3">
        <f>TITRES_STAT!B2275</f>
        <v>45310</v>
      </c>
      <c r="B2272" s="17">
        <f>TITRES_STAT!D2275</f>
        <v>9.1348000000000003</v>
      </c>
      <c r="C2272" s="2">
        <f t="shared" si="277"/>
        <v>-8.1599999999999895E-2</v>
      </c>
      <c r="D2272" s="2">
        <f t="shared" si="278"/>
        <v>9.1609400000000001</v>
      </c>
      <c r="E2272" s="2">
        <f t="shared" si="280"/>
        <v>9.3884900000000009</v>
      </c>
      <c r="F2272" s="2">
        <f t="shared" si="281"/>
        <v>9.6474399999999996</v>
      </c>
      <c r="G2272" s="2">
        <f t="shared" si="275"/>
        <v>9.8499519999999983</v>
      </c>
      <c r="H2272" s="2">
        <f t="shared" si="279"/>
        <v>10.696641499999973</v>
      </c>
      <c r="I2272" s="2">
        <f t="array" ref="I2272">SUMPRODUCT(B2256:B2275, (ROW(B2256:B2275)-ROW(B2256)+1)) / (20*21/2)</f>
        <v>9.4076238095238125</v>
      </c>
      <c r="J2272" s="2">
        <f t="shared" si="282"/>
        <v>9.5528627122606924</v>
      </c>
      <c r="K2272" s="2">
        <f t="shared" si="276"/>
        <v>9.8301746870861173</v>
      </c>
    </row>
    <row r="2273" spans="1:11" ht="13.5" x14ac:dyDescent="0.25">
      <c r="A2273" s="3">
        <f>TITRES_STAT!B2276</f>
        <v>45313</v>
      </c>
      <c r="B2273" s="17">
        <f>TITRES_STAT!D2276</f>
        <v>9.3632000000000009</v>
      </c>
      <c r="C2273" s="2">
        <f t="shared" si="277"/>
        <v>0.2284000000000006</v>
      </c>
      <c r="D2273" s="2">
        <f t="shared" si="278"/>
        <v>9.1821400000000004</v>
      </c>
      <c r="E2273" s="2">
        <f t="shared" si="280"/>
        <v>9.3460799999999988</v>
      </c>
      <c r="F2273" s="2">
        <f t="shared" si="281"/>
        <v>9.6221550000000029</v>
      </c>
      <c r="G2273" s="2">
        <f t="shared" si="275"/>
        <v>9.8406539999999989</v>
      </c>
      <c r="H2273" s="2">
        <f t="shared" si="279"/>
        <v>10.692377999999971</v>
      </c>
      <c r="I2273" s="2">
        <f t="array" ref="I2273">SUMPRODUCT(B2257:B2276, (ROW(B2257:B2276)-ROW(B2257)+1)) / (20*21/2)</f>
        <v>9.3814033333333349</v>
      </c>
      <c r="J2273" s="2">
        <f t="shared" si="282"/>
        <v>9.5347995968072929</v>
      </c>
      <c r="K2273" s="2">
        <f t="shared" si="276"/>
        <v>9.8118619542592107</v>
      </c>
    </row>
    <row r="2274" spans="1:11" ht="13.5" x14ac:dyDescent="0.25">
      <c r="A2274" s="3">
        <f>TITRES_STAT!B2277</f>
        <v>45314</v>
      </c>
      <c r="B2274" s="17">
        <f>TITRES_STAT!D2277</f>
        <v>9.2979000000000003</v>
      </c>
      <c r="C2274" s="2">
        <f t="shared" si="277"/>
        <v>-6.530000000000058E-2</v>
      </c>
      <c r="D2274" s="2">
        <f t="shared" si="278"/>
        <v>9.21312</v>
      </c>
      <c r="E2274" s="2">
        <f t="shared" si="280"/>
        <v>9.3052900000000012</v>
      </c>
      <c r="F2274" s="2">
        <f t="shared" si="281"/>
        <v>9.597685000000002</v>
      </c>
      <c r="G2274" s="2">
        <f t="shared" si="275"/>
        <v>9.8300500000000017</v>
      </c>
      <c r="H2274" s="2">
        <f t="shared" si="279"/>
        <v>10.687787999999971</v>
      </c>
      <c r="I2274" s="2">
        <f t="array" ref="I2274">SUMPRODUCT(B2258:B2277, (ROW(B2258:B2277)-ROW(B2258)+1)) / (20*21/2)</f>
        <v>9.3577076190476198</v>
      </c>
      <c r="J2274" s="2">
        <f t="shared" si="282"/>
        <v>9.5122377304446921</v>
      </c>
      <c r="K2274" s="2">
        <f t="shared" si="276"/>
        <v>9.791706583503947</v>
      </c>
    </row>
    <row r="2275" spans="1:11" ht="13.5" x14ac:dyDescent="0.25">
      <c r="A2275" s="3">
        <f>TITRES_STAT!B2278</f>
        <v>45315</v>
      </c>
      <c r="B2275" s="17">
        <f>TITRES_STAT!D2278</f>
        <v>9.2979000000000003</v>
      </c>
      <c r="C2275" s="2">
        <f t="shared" si="277"/>
        <v>0</v>
      </c>
      <c r="D2275" s="2">
        <f t="shared" si="278"/>
        <v>9.2620399999999989</v>
      </c>
      <c r="E2275" s="2">
        <f t="shared" si="280"/>
        <v>9.2726600000000001</v>
      </c>
      <c r="F2275" s="2">
        <f t="shared" si="281"/>
        <v>9.5732150000000011</v>
      </c>
      <c r="G2275" s="2">
        <f t="shared" si="275"/>
        <v>9.819446000000001</v>
      </c>
      <c r="H2275" s="2">
        <f t="shared" si="279"/>
        <v>10.683778499999971</v>
      </c>
      <c r="I2275" s="2">
        <f t="array" ref="I2275">SUMPRODUCT(B2259:B2278, (ROW(B2259:B2278)-ROW(B2259)+1)) / (20*21/2)</f>
        <v>9.3299400000000006</v>
      </c>
      <c r="J2275" s="2">
        <f t="shared" si="282"/>
        <v>9.4918246132594817</v>
      </c>
      <c r="K2275" s="2">
        <f t="shared" si="276"/>
        <v>9.772341619444969</v>
      </c>
    </row>
    <row r="2276" spans="1:11" ht="13.5" x14ac:dyDescent="0.25">
      <c r="A2276" s="3">
        <f>TITRES_STAT!B2279</f>
        <v>45316</v>
      </c>
      <c r="B2276" s="17">
        <f>TITRES_STAT!D2279</f>
        <v>9.2979000000000003</v>
      </c>
      <c r="C2276" s="2">
        <f t="shared" si="277"/>
        <v>0</v>
      </c>
      <c r="D2276" s="2">
        <f t="shared" si="278"/>
        <v>9.27834</v>
      </c>
      <c r="E2276" s="2">
        <f t="shared" si="280"/>
        <v>9.2522699999999993</v>
      </c>
      <c r="F2276" s="2">
        <f t="shared" si="281"/>
        <v>9.5467049999999993</v>
      </c>
      <c r="G2276" s="2">
        <f t="shared" si="275"/>
        <v>9.8096580000000024</v>
      </c>
      <c r="H2276" s="2">
        <f t="shared" si="279"/>
        <v>10.680078499999972</v>
      </c>
      <c r="I2276" s="2">
        <f t="array" ref="I2276">SUMPRODUCT(B2260:B2279, (ROW(B2260:B2279)-ROW(B2260)+1)) / (20*21/2)</f>
        <v>9.3066385714285698</v>
      </c>
      <c r="J2276" s="2">
        <f t="shared" si="282"/>
        <v>9.4733556024728642</v>
      </c>
      <c r="K2276" s="2">
        <f t="shared" si="276"/>
        <v>9.7537360657412453</v>
      </c>
    </row>
    <row r="2277" spans="1:11" ht="13.5" x14ac:dyDescent="0.25">
      <c r="A2277" s="3">
        <f>TITRES_STAT!B2280</f>
        <v>45317</v>
      </c>
      <c r="B2277" s="17">
        <f>TITRES_STAT!D2280</f>
        <v>9.2979000000000003</v>
      </c>
      <c r="C2277" s="2">
        <f t="shared" si="277"/>
        <v>0</v>
      </c>
      <c r="D2277" s="2">
        <f t="shared" si="278"/>
        <v>9.3109599999999997</v>
      </c>
      <c r="E2277" s="2">
        <f t="shared" si="280"/>
        <v>9.235949999999999</v>
      </c>
      <c r="F2277" s="2">
        <f t="shared" si="281"/>
        <v>9.5079600000000006</v>
      </c>
      <c r="G2277" s="2">
        <f t="shared" si="275"/>
        <v>9.8015000000000008</v>
      </c>
      <c r="H2277" s="2">
        <f t="shared" si="279"/>
        <v>10.676262499999972</v>
      </c>
      <c r="I2277" s="2">
        <f t="array" ref="I2277">SUMPRODUCT(B2261:B2280, (ROW(B2261:B2280)-ROW(B2261)+1)) / (20*21/2)</f>
        <v>9.2874152380952371</v>
      </c>
      <c r="J2277" s="2">
        <f t="shared" si="282"/>
        <v>9.4566455450944957</v>
      </c>
      <c r="K2277" s="2">
        <f t="shared" si="276"/>
        <v>9.7358601415945287</v>
      </c>
    </row>
    <row r="2278" spans="1:11" ht="13.5" x14ac:dyDescent="0.25">
      <c r="A2278" s="3">
        <f>TITRES_STAT!B2281</f>
        <v>45320</v>
      </c>
      <c r="B2278" s="17">
        <f>TITRES_STAT!D2281</f>
        <v>9.2164000000000001</v>
      </c>
      <c r="C2278" s="2">
        <f t="shared" si="277"/>
        <v>-8.1500000000000128E-2</v>
      </c>
      <c r="D2278" s="2">
        <f t="shared" si="278"/>
        <v>9.281600000000001</v>
      </c>
      <c r="E2278" s="2">
        <f t="shared" si="280"/>
        <v>9.2318700000000007</v>
      </c>
      <c r="F2278" s="2">
        <f t="shared" si="281"/>
        <v>9.4610650000000014</v>
      </c>
      <c r="G2278" s="2">
        <f t="shared" si="275"/>
        <v>9.7902440000000031</v>
      </c>
      <c r="H2278" s="2">
        <f t="shared" si="279"/>
        <v>10.67203899999997</v>
      </c>
      <c r="I2278" s="2">
        <f t="array" ref="I2278">SUMPRODUCT(B2262:B2281, (ROW(B2262:B2281)-ROW(B2262)+1)) / (20*21/2)</f>
        <v>9.2674133333333319</v>
      </c>
      <c r="J2278" s="2">
        <f t="shared" si="282"/>
        <v>9.4337650169902592</v>
      </c>
      <c r="K2278" s="2">
        <f t="shared" si="276"/>
        <v>9.7154891556496459</v>
      </c>
    </row>
    <row r="2279" spans="1:11" ht="13.5" x14ac:dyDescent="0.25">
      <c r="A2279" s="3">
        <f>TITRES_STAT!B2282</f>
        <v>45321</v>
      </c>
      <c r="B2279" s="17">
        <f>TITRES_STAT!D2282</f>
        <v>9.2164000000000001</v>
      </c>
      <c r="C2279" s="2">
        <f t="shared" si="277"/>
        <v>0</v>
      </c>
      <c r="D2279" s="2">
        <f t="shared" si="278"/>
        <v>9.2652999999999999</v>
      </c>
      <c r="E2279" s="2">
        <f t="shared" si="280"/>
        <v>9.2392099999999999</v>
      </c>
      <c r="F2279" s="2">
        <f t="shared" si="281"/>
        <v>9.4182449999999989</v>
      </c>
      <c r="G2279" s="2">
        <f t="shared" si="275"/>
        <v>9.7768680000000021</v>
      </c>
      <c r="H2279" s="2">
        <f t="shared" si="279"/>
        <v>10.667815499999968</v>
      </c>
      <c r="I2279" s="2">
        <f t="array" ref="I2279">SUMPRODUCT(B2263:B2282, (ROW(B2263:B2282)-ROW(B2263)+1)) / (20*21/2)</f>
        <v>9.2497761904761902</v>
      </c>
      <c r="J2279" s="2">
        <f t="shared" si="282"/>
        <v>9.4130635868007122</v>
      </c>
      <c r="K2279" s="2">
        <f t="shared" si="276"/>
        <v>9.6959170318986789</v>
      </c>
    </row>
    <row r="2280" spans="1:11" ht="13.5" x14ac:dyDescent="0.25">
      <c r="A2280" s="3">
        <f>TITRES_STAT!B2283</f>
        <v>45322</v>
      </c>
      <c r="B2280" s="17">
        <f>TITRES_STAT!D2283</f>
        <v>9.2164000000000001</v>
      </c>
      <c r="C2280" s="2">
        <f t="shared" si="277"/>
        <v>0</v>
      </c>
      <c r="D2280" s="2">
        <f t="shared" si="278"/>
        <v>9.2489999999999988</v>
      </c>
      <c r="E2280" s="2">
        <f t="shared" si="280"/>
        <v>9.2555199999999989</v>
      </c>
      <c r="F2280" s="2">
        <f t="shared" si="281"/>
        <v>9.3856199999999994</v>
      </c>
      <c r="G2280" s="2">
        <f t="shared" si="275"/>
        <v>9.761534000000001</v>
      </c>
      <c r="H2280" s="2">
        <f t="shared" si="279"/>
        <v>10.663591999999969</v>
      </c>
      <c r="I2280" s="2">
        <f t="array" ref="I2280">SUMPRODUCT(B2264:B2283, (ROW(B2264:B2283)-ROW(B2264)+1)) / (20*21/2)</f>
        <v>9.234319523809523</v>
      </c>
      <c r="J2280" s="2">
        <f t="shared" si="282"/>
        <v>9.3943337213911207</v>
      </c>
      <c r="K2280" s="2">
        <f t="shared" si="276"/>
        <v>9.6771124424124562</v>
      </c>
    </row>
    <row r="2281" spans="1:11" ht="13.5" x14ac:dyDescent="0.25">
      <c r="A2281" s="3">
        <f>TITRES_STAT!B2284</f>
        <v>45323</v>
      </c>
      <c r="B2281" s="17">
        <f>TITRES_STAT!D2284</f>
        <v>9.1755999999999993</v>
      </c>
      <c r="C2281" s="2">
        <f t="shared" si="277"/>
        <v>-4.0800000000000836E-2</v>
      </c>
      <c r="D2281" s="2">
        <f t="shared" si="278"/>
        <v>9.2245399999999993</v>
      </c>
      <c r="E2281" s="2">
        <f t="shared" si="280"/>
        <v>9.2514399999999988</v>
      </c>
      <c r="F2281" s="2">
        <f t="shared" si="281"/>
        <v>9.3525899999999993</v>
      </c>
      <c r="G2281" s="2">
        <f t="shared" si="275"/>
        <v>9.7411440000000002</v>
      </c>
      <c r="H2281" s="2">
        <f t="shared" si="279"/>
        <v>10.658777499999969</v>
      </c>
      <c r="I2281" s="2">
        <f t="array" ref="I2281">SUMPRODUCT(B2265:B2284, (ROW(B2265:B2284)-ROW(B2265)+1)) / (20*21/2)</f>
        <v>9.219520000000001</v>
      </c>
      <c r="J2281" s="2">
        <f t="shared" si="282"/>
        <v>9.373501938401489</v>
      </c>
      <c r="K2281" s="2">
        <f t="shared" si="276"/>
        <v>9.6574452878080468</v>
      </c>
    </row>
    <row r="2282" spans="1:11" ht="13.5" x14ac:dyDescent="0.25">
      <c r="A2282" s="3">
        <f>TITRES_STAT!B2285</f>
        <v>45324</v>
      </c>
      <c r="B2282" s="17">
        <f>TITRES_STAT!D2285</f>
        <v>9.1674000000000007</v>
      </c>
      <c r="C2282" s="2">
        <f t="shared" si="277"/>
        <v>-8.1999999999986528E-3</v>
      </c>
      <c r="D2282" s="2">
        <f t="shared" si="278"/>
        <v>9.1984399999999997</v>
      </c>
      <c r="E2282" s="2">
        <f t="shared" si="280"/>
        <v>9.2547000000000015</v>
      </c>
      <c r="F2282" s="2">
        <f t="shared" si="281"/>
        <v>9.3215949999999985</v>
      </c>
      <c r="G2282" s="2">
        <f t="shared" si="275"/>
        <v>9.7223840000000017</v>
      </c>
      <c r="H2282" s="2">
        <f t="shared" si="279"/>
        <v>10.65198699999997</v>
      </c>
      <c r="I2282" s="2">
        <f t="array" ref="I2282">SUMPRODUCT(B2266:B2285, (ROW(B2266:B2285)-ROW(B2266)+1)) / (20*21/2)</f>
        <v>9.2152109523809536</v>
      </c>
      <c r="J2282" s="2">
        <f t="shared" si="282"/>
        <v>9.3538731823632517</v>
      </c>
      <c r="K2282" s="2">
        <f t="shared" si="276"/>
        <v>9.6382278255410654</v>
      </c>
    </row>
    <row r="2283" spans="1:11" ht="13.5" x14ac:dyDescent="0.25">
      <c r="A2283" s="3">
        <f>TITRES_STAT!B2286</f>
        <v>45327</v>
      </c>
      <c r="B2283" s="17">
        <f>TITRES_STAT!D2286</f>
        <v>9.1593</v>
      </c>
      <c r="C2283" s="2">
        <f t="shared" si="277"/>
        <v>-8.1000000000006622E-3</v>
      </c>
      <c r="D2283" s="2">
        <f t="shared" si="278"/>
        <v>9.1870200000000004</v>
      </c>
      <c r="E2283" s="2">
        <f t="shared" si="280"/>
        <v>9.2343100000000007</v>
      </c>
      <c r="F2283" s="2">
        <f t="shared" si="281"/>
        <v>9.2901949999999989</v>
      </c>
      <c r="G2283" s="2">
        <f t="shared" si="275"/>
        <v>9.7042780000000004</v>
      </c>
      <c r="H2283" s="2">
        <f t="shared" si="279"/>
        <v>10.645775499999967</v>
      </c>
      <c r="I2283" s="2">
        <f t="array" ref="I2283">SUMPRODUCT(B2267:B2286, (ROW(B2267:B2286)-ROW(B2267)+1)) / (20*21/2)</f>
        <v>9.2206057142857158</v>
      </c>
      <c r="J2283" s="2">
        <f t="shared" si="282"/>
        <v>9.3353424030905607</v>
      </c>
      <c r="K2283" s="2">
        <f t="shared" si="276"/>
        <v>9.6194463421865137</v>
      </c>
    </row>
    <row r="2284" spans="1:11" ht="13.5" x14ac:dyDescent="0.25">
      <c r="A2284" s="3">
        <f>TITRES_STAT!B2287</f>
        <v>45328</v>
      </c>
      <c r="B2284" s="17">
        <f>TITRES_STAT!D2287</f>
        <v>9.1348000000000003</v>
      </c>
      <c r="C2284" s="2">
        <f t="shared" si="277"/>
        <v>-2.4499999999999744E-2</v>
      </c>
      <c r="D2284" s="2">
        <f t="shared" si="278"/>
        <v>9.1707000000000001</v>
      </c>
      <c r="E2284" s="2">
        <f t="shared" si="280"/>
        <v>9.218</v>
      </c>
      <c r="F2284" s="2">
        <f t="shared" si="281"/>
        <v>9.2616450000000015</v>
      </c>
      <c r="G2284" s="2">
        <f t="shared" si="275"/>
        <v>9.6848660000000013</v>
      </c>
      <c r="H2284" s="2">
        <f t="shared" si="279"/>
        <v>10.639595999999967</v>
      </c>
      <c r="I2284" s="2">
        <f t="array" ref="I2284">SUMPRODUCT(B2268:B2287, (ROW(B2268:B2287)-ROW(B2268)+1)) / (20*21/2)</f>
        <v>9.2192095238095249</v>
      </c>
      <c r="J2284" s="2">
        <f t="shared" si="282"/>
        <v>9.3162431266057464</v>
      </c>
      <c r="K2284" s="2">
        <f t="shared" si="276"/>
        <v>9.6004406032772387</v>
      </c>
    </row>
    <row r="2285" spans="1:11" ht="13.5" x14ac:dyDescent="0.25">
      <c r="A2285" s="3">
        <f>TITRES_STAT!B2288</f>
        <v>45329</v>
      </c>
      <c r="B2285" s="17">
        <f>TITRES_STAT!D2288</f>
        <v>9.2164000000000001</v>
      </c>
      <c r="C2285" s="2">
        <f t="shared" si="277"/>
        <v>8.1599999999999895E-2</v>
      </c>
      <c r="D2285" s="2">
        <f t="shared" si="278"/>
        <v>9.1707000000000001</v>
      </c>
      <c r="E2285" s="2">
        <f t="shared" si="280"/>
        <v>9.2098499999999994</v>
      </c>
      <c r="F2285" s="2">
        <f t="shared" si="281"/>
        <v>9.2412549999999989</v>
      </c>
      <c r="G2285" s="2">
        <f t="shared" si="275"/>
        <v>9.667250000000001</v>
      </c>
      <c r="H2285" s="2">
        <f t="shared" si="279"/>
        <v>10.634366499999967</v>
      </c>
      <c r="I2285" s="2">
        <f t="array" ref="I2285">SUMPRODUCT(B2269:B2288, (ROW(B2269:B2288)-ROW(B2269)+1)) / (20*21/2)</f>
        <v>9.2189785714285719</v>
      </c>
      <c r="J2285" s="2">
        <f t="shared" si="282"/>
        <v>9.3067342574051999</v>
      </c>
      <c r="K2285" s="2">
        <f t="shared" si="276"/>
        <v>9.5853801874624445</v>
      </c>
    </row>
    <row r="2286" spans="1:11" ht="13.5" x14ac:dyDescent="0.25">
      <c r="A2286" s="3">
        <f>TITRES_STAT!B2289</f>
        <v>45330</v>
      </c>
      <c r="B2286" s="17">
        <f>TITRES_STAT!D2289</f>
        <v>9.2979000000000003</v>
      </c>
      <c r="C2286" s="2">
        <f t="shared" si="277"/>
        <v>8.1500000000000128E-2</v>
      </c>
      <c r="D2286" s="2">
        <f t="shared" si="278"/>
        <v>9.1951599999999996</v>
      </c>
      <c r="E2286" s="2">
        <f t="shared" si="280"/>
        <v>9.2098499999999994</v>
      </c>
      <c r="F2286" s="2">
        <f t="shared" si="281"/>
        <v>9.2310599999999994</v>
      </c>
      <c r="G2286" s="2">
        <f t="shared" si="275"/>
        <v>9.6511000000000031</v>
      </c>
      <c r="H2286" s="2">
        <f t="shared" si="279"/>
        <v>10.629079999999966</v>
      </c>
      <c r="I2286" s="2">
        <f t="array" ref="I2286">SUMPRODUCT(B2270:B2289, (ROW(B2270:B2289)-ROW(B2270)+1)) / (20*21/2)</f>
        <v>9.2267038095238103</v>
      </c>
      <c r="J2286" s="2">
        <f t="shared" si="282"/>
        <v>9.3058928995570867</v>
      </c>
      <c r="K2286" s="2">
        <f t="shared" si="276"/>
        <v>9.5741064546207788</v>
      </c>
    </row>
    <row r="2287" spans="1:11" ht="13.5" x14ac:dyDescent="0.25">
      <c r="A2287" s="3">
        <f>TITRES_STAT!B2290</f>
        <v>45331</v>
      </c>
      <c r="B2287" s="17">
        <f>TITRES_STAT!D2290</f>
        <v>9.2164000000000001</v>
      </c>
      <c r="C2287" s="2">
        <f t="shared" si="277"/>
        <v>-8.1500000000000128E-2</v>
      </c>
      <c r="D2287" s="2">
        <f t="shared" si="278"/>
        <v>9.2049599999999998</v>
      </c>
      <c r="E2287" s="2">
        <f t="shared" si="280"/>
        <v>9.2016999999999989</v>
      </c>
      <c r="F2287" s="2">
        <f t="shared" si="281"/>
        <v>9.2188249999999989</v>
      </c>
      <c r="G2287" s="2">
        <f t="shared" si="275"/>
        <v>9.6356040000000007</v>
      </c>
      <c r="H2287" s="2">
        <f t="shared" si="279"/>
        <v>10.624082499999968</v>
      </c>
      <c r="I2287" s="2">
        <f t="array" ref="I2287">SUMPRODUCT(B2271:B2290, (ROW(B2271:B2290)-ROW(B2271)+1)) / (20*21/2)</f>
        <v>9.2375771428571429</v>
      </c>
      <c r="J2287" s="2">
        <f t="shared" si="282"/>
        <v>9.2973697662659358</v>
      </c>
      <c r="K2287" s="2">
        <f t="shared" si="276"/>
        <v>9.5600787505180023</v>
      </c>
    </row>
    <row r="2288" spans="1:11" ht="13.5" x14ac:dyDescent="0.25">
      <c r="A2288" s="3">
        <f>TITRES_STAT!B2291</f>
        <v>45334</v>
      </c>
      <c r="B2288" s="17">
        <f>TITRES_STAT!D2291</f>
        <v>9.2164000000000001</v>
      </c>
      <c r="C2288" s="2">
        <f t="shared" si="277"/>
        <v>0</v>
      </c>
      <c r="D2288" s="2">
        <f t="shared" si="278"/>
        <v>9.2163799999999991</v>
      </c>
      <c r="E2288" s="2">
        <f t="shared" si="280"/>
        <v>9.2016999999999989</v>
      </c>
      <c r="F2288" s="2">
        <f t="shared" si="281"/>
        <v>9.216784999999998</v>
      </c>
      <c r="G2288" s="2">
        <f t="shared" si="275"/>
        <v>9.6184760000000029</v>
      </c>
      <c r="H2288" s="2">
        <f t="shared" si="279"/>
        <v>10.61985899999997</v>
      </c>
      <c r="I2288" s="2">
        <f t="array" ref="I2288">SUMPRODUCT(B2272:B2291, (ROW(B2272:B2291)-ROW(B2272)+1)) / (20*21/2)</f>
        <v>9.2432057142857129</v>
      </c>
      <c r="J2288" s="2">
        <f t="shared" si="282"/>
        <v>9.2896583599548954</v>
      </c>
      <c r="K2288" s="2">
        <f t="shared" si="276"/>
        <v>9.5466011524584733</v>
      </c>
    </row>
    <row r="2289" spans="1:11" ht="13.5" x14ac:dyDescent="0.25">
      <c r="A2289" s="3">
        <f>TITRES_STAT!B2292</f>
        <v>45335</v>
      </c>
      <c r="B2289" s="17">
        <f>TITRES_STAT!D2292</f>
        <v>9.2979000000000003</v>
      </c>
      <c r="C2289" s="2">
        <f t="shared" si="277"/>
        <v>8.1500000000000128E-2</v>
      </c>
      <c r="D2289" s="2">
        <f t="shared" si="278"/>
        <v>9.2489999999999988</v>
      </c>
      <c r="E2289" s="2">
        <f t="shared" si="280"/>
        <v>9.2098499999999994</v>
      </c>
      <c r="F2289" s="2">
        <f t="shared" si="281"/>
        <v>9.2245299999999979</v>
      </c>
      <c r="G2289" s="2">
        <f t="shared" si="275"/>
        <v>9.602978000000002</v>
      </c>
      <c r="H2289" s="2">
        <f t="shared" si="279"/>
        <v>10.616081499999968</v>
      </c>
      <c r="I2289" s="2">
        <f t="array" ref="I2289">SUMPRODUCT(B2273:B2292, (ROW(B2273:B2292)-ROW(B2273)+1)) / (20*21/2)</f>
        <v>9.2468938095238098</v>
      </c>
      <c r="J2289" s="2">
        <f t="shared" si="282"/>
        <v>9.290443278054429</v>
      </c>
      <c r="K2289" s="2">
        <f t="shared" si="276"/>
        <v>9.5368481660875517</v>
      </c>
    </row>
    <row r="2290" spans="1:11" ht="13.5" x14ac:dyDescent="0.25">
      <c r="A2290" s="3">
        <f>TITRES_STAT!B2293</f>
        <v>45336</v>
      </c>
      <c r="B2290" s="17">
        <f>TITRES_STAT!D2293</f>
        <v>9.3386999999999993</v>
      </c>
      <c r="C2290" s="2">
        <f t="shared" si="277"/>
        <v>4.0799999999999059E-2</v>
      </c>
      <c r="D2290" s="2">
        <f t="shared" si="278"/>
        <v>9.27346</v>
      </c>
      <c r="E2290" s="2">
        <f t="shared" si="280"/>
        <v>9.2220799999999983</v>
      </c>
      <c r="F2290" s="2">
        <f t="shared" si="281"/>
        <v>9.2387999999999977</v>
      </c>
      <c r="G2290" s="2">
        <f t="shared" ref="G2290:G2353" si="283">AVERAGE(B2241:B2290)</f>
        <v>9.5891120000000019</v>
      </c>
      <c r="H2290" s="2">
        <f t="shared" si="279"/>
        <v>10.611695499999971</v>
      </c>
      <c r="I2290" s="2">
        <f t="array" ref="I2290">SUMPRODUCT(B2274:B2293, (ROW(B2274:B2293)-ROW(B2274)+1)) / (20*21/2)</f>
        <v>9.2669780952380965</v>
      </c>
      <c r="J2290" s="2">
        <f t="shared" si="282"/>
        <v>9.2950391563349601</v>
      </c>
      <c r="K2290" s="2">
        <f t="shared" si="276"/>
        <v>9.5290776497703931</v>
      </c>
    </row>
    <row r="2291" spans="1:11" ht="13.5" x14ac:dyDescent="0.25">
      <c r="A2291" s="3">
        <f>TITRES_STAT!B2294</f>
        <v>45337</v>
      </c>
      <c r="B2291" s="17">
        <f>TITRES_STAT!D2294</f>
        <v>9.2979000000000003</v>
      </c>
      <c r="C2291" s="2">
        <f t="shared" si="277"/>
        <v>-4.0799999999999059E-2</v>
      </c>
      <c r="D2291" s="2">
        <f t="shared" si="278"/>
        <v>9.27346</v>
      </c>
      <c r="E2291" s="2">
        <f t="shared" si="280"/>
        <v>9.2343100000000007</v>
      </c>
      <c r="F2291" s="2">
        <f t="shared" si="281"/>
        <v>9.242874999999998</v>
      </c>
      <c r="G2291" s="2">
        <f t="shared" si="283"/>
        <v>9.5744300000000049</v>
      </c>
      <c r="H2291" s="2">
        <f t="shared" si="279"/>
        <v>10.604551499999971</v>
      </c>
      <c r="I2291" s="2">
        <f t="array" ref="I2291">SUMPRODUCT(B2275:B2294, (ROW(B2275:B2294)-ROW(B2275)+1)) / (20*21/2)</f>
        <v>9.2904723809523819</v>
      </c>
      <c r="J2291" s="2">
        <f t="shared" si="282"/>
        <v>9.2953116176363935</v>
      </c>
      <c r="K2291" s="2">
        <f t="shared" ref="K2291:K2354" si="284">$K$4*B2291+(1-$K$4)*K2290</f>
        <v>9.5200118595833185</v>
      </c>
    </row>
    <row r="2292" spans="1:11" ht="13.5" x14ac:dyDescent="0.25">
      <c r="A2292" s="3">
        <f>TITRES_STAT!B2295</f>
        <v>45338</v>
      </c>
      <c r="B2292" s="17">
        <f>TITRES_STAT!D2295</f>
        <v>9.2815999999999992</v>
      </c>
      <c r="C2292" s="2">
        <f t="shared" si="277"/>
        <v>-1.6300000000001091E-2</v>
      </c>
      <c r="D2292" s="2">
        <f t="shared" si="278"/>
        <v>9.2865000000000002</v>
      </c>
      <c r="E2292" s="2">
        <f t="shared" si="280"/>
        <v>9.24573</v>
      </c>
      <c r="F2292" s="2">
        <f t="shared" si="281"/>
        <v>9.250214999999999</v>
      </c>
      <c r="G2292" s="2">
        <f t="shared" si="283"/>
        <v>9.5610540000000039</v>
      </c>
      <c r="H2292" s="2">
        <f t="shared" si="279"/>
        <v>10.597944999999973</v>
      </c>
      <c r="I2292" s="2">
        <f t="array" ref="I2292">SUMPRODUCT(B2276:B2295, (ROW(B2276:B2295)-ROW(B2276)+1)) / (20*21/2)</f>
        <v>9.3168814285714294</v>
      </c>
      <c r="J2292" s="2">
        <f t="shared" si="282"/>
        <v>9.2940057492900703</v>
      </c>
      <c r="K2292" s="2">
        <f t="shared" si="284"/>
        <v>9.5106623748937764</v>
      </c>
    </row>
    <row r="2293" spans="1:11" ht="13.5" x14ac:dyDescent="0.25">
      <c r="A2293" s="3">
        <f>TITRES_STAT!B2296</f>
        <v>45341</v>
      </c>
      <c r="B2293" s="17">
        <f>TITRES_STAT!D2296</f>
        <v>9.4611000000000001</v>
      </c>
      <c r="C2293" s="2">
        <f t="shared" si="277"/>
        <v>0.17950000000000088</v>
      </c>
      <c r="D2293" s="2">
        <f t="shared" si="278"/>
        <v>9.3354400000000002</v>
      </c>
      <c r="E2293" s="2">
        <f t="shared" si="280"/>
        <v>9.2759099999999997</v>
      </c>
      <c r="F2293" s="2">
        <f t="shared" si="281"/>
        <v>9.2551099999999984</v>
      </c>
      <c r="G2293" s="2">
        <f t="shared" si="283"/>
        <v>9.551594000000005</v>
      </c>
      <c r="H2293" s="2">
        <f t="shared" si="279"/>
        <v>10.592429499999971</v>
      </c>
      <c r="I2293" s="2">
        <f t="array" ref="I2293">SUMPRODUCT(B2277:B2296, (ROW(B2277:B2296)-ROW(B2277)+1)) / (20*21/2)</f>
        <v>9.3576680952380968</v>
      </c>
      <c r="J2293" s="2">
        <f t="shared" si="282"/>
        <v>9.3099194874529214</v>
      </c>
      <c r="K2293" s="2">
        <f t="shared" si="284"/>
        <v>9.5087187523489227</v>
      </c>
    </row>
    <row r="2294" spans="1:11" ht="13.5" x14ac:dyDescent="0.25">
      <c r="A2294" s="3">
        <f>TITRES_STAT!B2297</f>
        <v>45342</v>
      </c>
      <c r="B2294" s="17">
        <f>TITRES_STAT!D2297</f>
        <v>9.5017999999999994</v>
      </c>
      <c r="C2294" s="2">
        <f t="shared" si="277"/>
        <v>4.0699999999999292E-2</v>
      </c>
      <c r="D2294" s="2">
        <f t="shared" si="278"/>
        <v>9.37622</v>
      </c>
      <c r="E2294" s="2">
        <f t="shared" si="280"/>
        <v>9.3126099999999994</v>
      </c>
      <c r="F2294" s="2">
        <f t="shared" si="281"/>
        <v>9.2653049999999979</v>
      </c>
      <c r="G2294" s="2">
        <f t="shared" si="283"/>
        <v>9.5429480000000044</v>
      </c>
      <c r="H2294" s="2">
        <f t="shared" si="279"/>
        <v>10.587775499999973</v>
      </c>
      <c r="I2294" s="2">
        <f t="array" ref="I2294">SUMPRODUCT(B2278:B2297, (ROW(B2278:B2297)-ROW(B2278)+1)) / (20*21/2)</f>
        <v>9.3965123809523803</v>
      </c>
      <c r="J2294" s="2">
        <f t="shared" si="282"/>
        <v>9.3281938219812162</v>
      </c>
      <c r="K2294" s="2">
        <f t="shared" si="284"/>
        <v>9.508447428727397</v>
      </c>
    </row>
    <row r="2295" spans="1:11" ht="13.5" x14ac:dyDescent="0.25">
      <c r="A2295" s="3">
        <f>TITRES_STAT!B2298</f>
        <v>45343</v>
      </c>
      <c r="B2295" s="17">
        <f>TITRES_STAT!D2298</f>
        <v>9.5426000000000002</v>
      </c>
      <c r="C2295" s="2">
        <f t="shared" si="277"/>
        <v>4.0800000000000836E-2</v>
      </c>
      <c r="D2295" s="2">
        <f t="shared" si="278"/>
        <v>9.4169999999999998</v>
      </c>
      <c r="E2295" s="2">
        <f t="shared" si="280"/>
        <v>9.3452300000000008</v>
      </c>
      <c r="F2295" s="2">
        <f t="shared" si="281"/>
        <v>9.2775399999999983</v>
      </c>
      <c r="G2295" s="2">
        <f t="shared" si="283"/>
        <v>9.5321820000000042</v>
      </c>
      <c r="H2295" s="2">
        <f t="shared" si="279"/>
        <v>10.583634999999974</v>
      </c>
      <c r="I2295" s="2">
        <f t="array" ref="I2295">SUMPRODUCT(B2279:B2298, (ROW(B2279:B2298)-ROW(B2279)+1)) / (20*21/2)</f>
        <v>9.4683666666666664</v>
      </c>
      <c r="J2295" s="2">
        <f t="shared" si="282"/>
        <v>9.3486134579830047</v>
      </c>
      <c r="K2295" s="2">
        <f t="shared" si="284"/>
        <v>9.5097867452478919</v>
      </c>
    </row>
    <row r="2296" spans="1:11" ht="13.5" x14ac:dyDescent="0.25">
      <c r="A2296" s="3">
        <f>TITRES_STAT!B2299</f>
        <v>45344</v>
      </c>
      <c r="B2296" s="17">
        <f>TITRES_STAT!D2299</f>
        <v>9.7058</v>
      </c>
      <c r="C2296" s="2">
        <f t="shared" si="277"/>
        <v>0.16319999999999979</v>
      </c>
      <c r="D2296" s="2">
        <f t="shared" si="278"/>
        <v>9.4985799999999987</v>
      </c>
      <c r="E2296" s="2">
        <f t="shared" si="280"/>
        <v>9.3860200000000003</v>
      </c>
      <c r="F2296" s="2">
        <f t="shared" si="281"/>
        <v>9.297934999999999</v>
      </c>
      <c r="G2296" s="2">
        <f t="shared" si="283"/>
        <v>9.5246800000000054</v>
      </c>
      <c r="H2296" s="2">
        <f t="shared" si="279"/>
        <v>10.580697499999976</v>
      </c>
      <c r="I2296" s="2">
        <f t="array" ref="I2296">SUMPRODUCT(B2280:B2299, (ROW(B2280:B2299)-ROW(B2280)+1)) / (20*21/2)</f>
        <v>9.5361428571428561</v>
      </c>
      <c r="J2296" s="2">
        <f t="shared" si="282"/>
        <v>9.382631223889387</v>
      </c>
      <c r="K2296" s="2">
        <f t="shared" si="284"/>
        <v>9.5174735395518955</v>
      </c>
    </row>
    <row r="2297" spans="1:11" ht="13.5" x14ac:dyDescent="0.25">
      <c r="A2297" s="3">
        <f>TITRES_STAT!B2300</f>
        <v>45345</v>
      </c>
      <c r="B2297" s="17">
        <f>TITRES_STAT!D2300</f>
        <v>9.7058</v>
      </c>
      <c r="C2297" s="2">
        <f t="shared" si="277"/>
        <v>0</v>
      </c>
      <c r="D2297" s="2">
        <f t="shared" si="278"/>
        <v>9.5834199999999985</v>
      </c>
      <c r="E2297" s="2">
        <f t="shared" si="280"/>
        <v>9.4349599999999985</v>
      </c>
      <c r="F2297" s="2">
        <f t="shared" si="281"/>
        <v>9.3183299999999996</v>
      </c>
      <c r="G2297" s="2">
        <f t="shared" si="283"/>
        <v>9.5148940000000053</v>
      </c>
      <c r="H2297" s="2">
        <f t="shared" si="279"/>
        <v>10.577759999999978</v>
      </c>
      <c r="I2297" s="2">
        <f t="array" ref="I2297">SUMPRODUCT(B2281:B2300, (ROW(B2281:B2300)-ROW(B2281)+1)) / (20*21/2)</f>
        <v>9.6037266666666667</v>
      </c>
      <c r="J2297" s="2">
        <f t="shared" si="282"/>
        <v>9.4134092025665872</v>
      </c>
      <c r="K2297" s="2">
        <f t="shared" si="284"/>
        <v>9.5248588909420171</v>
      </c>
    </row>
    <row r="2298" spans="1:11" ht="13.5" x14ac:dyDescent="0.25">
      <c r="A2298" s="3">
        <f>TITRES_STAT!B2301</f>
        <v>45348</v>
      </c>
      <c r="B2298" s="17">
        <f>TITRES_STAT!D2301</f>
        <v>10.072800000000001</v>
      </c>
      <c r="C2298" s="2">
        <f t="shared" si="277"/>
        <v>0.36700000000000088</v>
      </c>
      <c r="D2298" s="2">
        <f t="shared" si="278"/>
        <v>9.7057600000000015</v>
      </c>
      <c r="E2298" s="2">
        <f t="shared" si="280"/>
        <v>9.5205999999999982</v>
      </c>
      <c r="F2298" s="2">
        <f t="shared" si="281"/>
        <v>9.3611500000000003</v>
      </c>
      <c r="G2298" s="2">
        <f t="shared" si="283"/>
        <v>9.5145680000000041</v>
      </c>
      <c r="H2298" s="2">
        <f t="shared" si="279"/>
        <v>10.576850999999978</v>
      </c>
      <c r="I2298" s="2">
        <f t="array" ref="I2298">SUMPRODUCT(B2282:B2301, (ROW(B2282:B2301)-ROW(B2282)+1)) / (20*21/2)</f>
        <v>9.6825714285714266</v>
      </c>
      <c r="J2298" s="2">
        <f t="shared" si="282"/>
        <v>9.4762083261316743</v>
      </c>
      <c r="K2298" s="2">
        <f t="shared" si="284"/>
        <v>9.5463467775717419</v>
      </c>
    </row>
    <row r="2299" spans="1:11" ht="13.5" x14ac:dyDescent="0.25">
      <c r="A2299" s="3">
        <f>TITRES_STAT!B2302</f>
        <v>45349</v>
      </c>
      <c r="B2299" s="17">
        <f>TITRES_STAT!D2302</f>
        <v>10.072800000000001</v>
      </c>
      <c r="C2299" s="2">
        <f t="shared" si="277"/>
        <v>0</v>
      </c>
      <c r="D2299" s="2">
        <f t="shared" si="278"/>
        <v>9.81996</v>
      </c>
      <c r="E2299" s="2">
        <f t="shared" si="280"/>
        <v>9.5980900000000009</v>
      </c>
      <c r="F2299" s="2">
        <f t="shared" si="281"/>
        <v>9.4039700000000011</v>
      </c>
      <c r="G2299" s="2">
        <f t="shared" si="283"/>
        <v>9.5186460000000057</v>
      </c>
      <c r="H2299" s="2">
        <f t="shared" si="279"/>
        <v>10.575786999999981</v>
      </c>
      <c r="I2299" s="2">
        <f t="array" ref="I2299">SUMPRODUCT(B2283:B2302, (ROW(B2283:B2302)-ROW(B2283)+1)) / (20*21/2)</f>
        <v>9.7670490476190484</v>
      </c>
      <c r="J2299" s="2">
        <f t="shared" si="282"/>
        <v>9.5330265807857995</v>
      </c>
      <c r="K2299" s="2">
        <f t="shared" si="284"/>
        <v>9.5669920019806938</v>
      </c>
    </row>
    <row r="2300" spans="1:11" ht="13.5" x14ac:dyDescent="0.25">
      <c r="A2300" s="3">
        <f>TITRES_STAT!B2303</f>
        <v>45350</v>
      </c>
      <c r="B2300" s="17">
        <f>TITRES_STAT!D2303</f>
        <v>10.1136</v>
      </c>
      <c r="C2300" s="2">
        <f t="shared" si="277"/>
        <v>4.0799999999999059E-2</v>
      </c>
      <c r="D2300" s="2">
        <f t="shared" si="278"/>
        <v>9.9341600000000003</v>
      </c>
      <c r="E2300" s="2">
        <f t="shared" si="280"/>
        <v>9.6755800000000001</v>
      </c>
      <c r="F2300" s="2">
        <f t="shared" si="281"/>
        <v>9.4488299999999992</v>
      </c>
      <c r="G2300" s="2">
        <f t="shared" si="283"/>
        <v>9.5219100000000054</v>
      </c>
      <c r="H2300" s="2">
        <f t="shared" si="279"/>
        <v>10.574307999999981</v>
      </c>
      <c r="I2300" s="2">
        <f t="array" ref="I2300">SUMPRODUCT(B2284:B2303, (ROW(B2284:B2303)-ROW(B2284)+1)) / (20*21/2)</f>
        <v>9.8503576190476192</v>
      </c>
      <c r="J2300" s="2">
        <f t="shared" si="282"/>
        <v>9.5883192873776295</v>
      </c>
      <c r="K2300" s="2">
        <f t="shared" si="284"/>
        <v>9.5884276097461569</v>
      </c>
    </row>
    <row r="2301" spans="1:11" ht="13.5" x14ac:dyDescent="0.25">
      <c r="A2301" s="3">
        <f>TITRES_STAT!B2304</f>
        <v>45351</v>
      </c>
      <c r="B2301" s="17">
        <f>TITRES_STAT!D2304</f>
        <v>10.2767</v>
      </c>
      <c r="C2301" s="2">
        <f t="shared" si="277"/>
        <v>0.16310000000000002</v>
      </c>
      <c r="D2301" s="2">
        <f t="shared" si="278"/>
        <v>10.04834</v>
      </c>
      <c r="E2301" s="2">
        <f t="shared" si="280"/>
        <v>9.77346</v>
      </c>
      <c r="F2301" s="2">
        <f t="shared" si="281"/>
        <v>9.5038850000000004</v>
      </c>
      <c r="G2301" s="2">
        <f t="shared" si="283"/>
        <v>9.5255000000000045</v>
      </c>
      <c r="H2301" s="2">
        <f t="shared" si="279"/>
        <v>10.572328999999982</v>
      </c>
      <c r="I2301" s="2">
        <f t="array" ref="I2301">SUMPRODUCT(B2285:B2304, (ROW(B2285:B2304)-ROW(B2285)+1)) / (20*21/2)</f>
        <v>9.9143590476190493</v>
      </c>
      <c r="J2301" s="2">
        <f t="shared" si="282"/>
        <v>9.6538793552464259</v>
      </c>
      <c r="K2301" s="2">
        <f t="shared" si="284"/>
        <v>9.6154186838737594</v>
      </c>
    </row>
    <row r="2302" spans="1:11" ht="13.5" x14ac:dyDescent="0.25">
      <c r="A2302" s="3">
        <f>TITRES_STAT!B2305</f>
        <v>45352</v>
      </c>
      <c r="B2302" s="17">
        <f>TITRES_STAT!D2305</f>
        <v>10.3909</v>
      </c>
      <c r="C2302" s="2">
        <f t="shared" si="277"/>
        <v>0.1142000000000003</v>
      </c>
      <c r="D2302" s="2">
        <f t="shared" si="278"/>
        <v>10.185359999999999</v>
      </c>
      <c r="E2302" s="2">
        <f t="shared" si="280"/>
        <v>9.8843899999999998</v>
      </c>
      <c r="F2302" s="2">
        <f t="shared" si="281"/>
        <v>9.5650600000000008</v>
      </c>
      <c r="G2302" s="2">
        <f t="shared" si="283"/>
        <v>9.5359400000000036</v>
      </c>
      <c r="H2302" s="2">
        <f t="shared" si="279"/>
        <v>10.57107549999998</v>
      </c>
      <c r="I2302" s="2">
        <f t="array" ref="I2302">SUMPRODUCT(B2286:B2305, (ROW(B2286:B2305)-ROW(B2286)+1)) / (20*21/2)</f>
        <v>9.9704828571428585</v>
      </c>
      <c r="J2302" s="2">
        <f t="shared" si="282"/>
        <v>9.7240717976039086</v>
      </c>
      <c r="K2302" s="2">
        <f t="shared" si="284"/>
        <v>9.6458297158787101</v>
      </c>
    </row>
    <row r="2303" spans="1:11" ht="13.5" x14ac:dyDescent="0.25">
      <c r="A2303" s="3">
        <f>TITRES_STAT!B2306</f>
        <v>45355</v>
      </c>
      <c r="B2303" s="17">
        <f>TITRES_STAT!D2306</f>
        <v>10.4398</v>
      </c>
      <c r="C2303" s="2">
        <f t="shared" si="277"/>
        <v>4.8899999999999721E-2</v>
      </c>
      <c r="D2303" s="2">
        <f t="shared" si="278"/>
        <v>10.258759999999999</v>
      </c>
      <c r="E2303" s="2">
        <f t="shared" si="280"/>
        <v>9.9822600000000019</v>
      </c>
      <c r="F2303" s="2">
        <f t="shared" si="281"/>
        <v>9.6290849999999981</v>
      </c>
      <c r="G2303" s="2">
        <f t="shared" si="283"/>
        <v>9.5473580000000045</v>
      </c>
      <c r="H2303" s="2">
        <f t="shared" si="279"/>
        <v>10.56995049999998</v>
      </c>
      <c r="I2303" s="2">
        <f t="array" ref="I2303">SUMPRODUCT(B2287:B2306, (ROW(B2287:B2306)-ROW(B2287)+1)) / (20*21/2)</f>
        <v>10.064281428571428</v>
      </c>
      <c r="J2303" s="2">
        <f t="shared" si="282"/>
        <v>9.7922363883082983</v>
      </c>
      <c r="K2303" s="2">
        <f t="shared" si="284"/>
        <v>9.6769658054520935</v>
      </c>
    </row>
    <row r="2304" spans="1:11" ht="13.5" x14ac:dyDescent="0.25">
      <c r="A2304" s="3">
        <f>TITRES_STAT!B2307</f>
        <v>45356</v>
      </c>
      <c r="B2304" s="17">
        <f>TITRES_STAT!D2307</f>
        <v>10.3011</v>
      </c>
      <c r="C2304" s="2">
        <f t="shared" si="277"/>
        <v>-0.13870000000000005</v>
      </c>
      <c r="D2304" s="2">
        <f t="shared" si="278"/>
        <v>10.304419999999999</v>
      </c>
      <c r="E2304" s="2">
        <f t="shared" si="280"/>
        <v>10.062190000000001</v>
      </c>
      <c r="F2304" s="2">
        <f t="shared" si="281"/>
        <v>9.6873999999999985</v>
      </c>
      <c r="G2304" s="2">
        <f t="shared" si="283"/>
        <v>9.557634000000002</v>
      </c>
      <c r="H2304" s="2">
        <f t="shared" si="279"/>
        <v>10.567551499999981</v>
      </c>
      <c r="I2304" s="2">
        <f t="array" ref="I2304">SUMPRODUCT(B2288:B2307, (ROW(B2288:B2307)-ROW(B2288)+1)) / (20*21/2)</f>
        <v>10.155159047619048</v>
      </c>
      <c r="J2304" s="2">
        <f t="shared" si="282"/>
        <v>9.8406995894217939</v>
      </c>
      <c r="K2304" s="2">
        <f t="shared" si="284"/>
        <v>9.7014416562186785</v>
      </c>
    </row>
    <row r="2305" spans="1:11" ht="13.5" x14ac:dyDescent="0.25">
      <c r="A2305" s="3">
        <f>TITRES_STAT!B2308</f>
        <v>45357</v>
      </c>
      <c r="B2305" s="17">
        <f>TITRES_STAT!D2308</f>
        <v>10.2767</v>
      </c>
      <c r="C2305" s="2">
        <f t="shared" si="277"/>
        <v>-2.4399999999999977E-2</v>
      </c>
      <c r="D2305" s="2">
        <f t="shared" si="278"/>
        <v>10.337039999999998</v>
      </c>
      <c r="E2305" s="2">
        <f t="shared" si="280"/>
        <v>10.1356</v>
      </c>
      <c r="F2305" s="2">
        <f t="shared" si="281"/>
        <v>9.7404149999999987</v>
      </c>
      <c r="G2305" s="2">
        <f t="shared" si="283"/>
        <v>9.5674220000000041</v>
      </c>
      <c r="H2305" s="2">
        <f t="shared" si="279"/>
        <v>10.564449999999981</v>
      </c>
      <c r="I2305" s="2">
        <f t="array" ref="I2305">SUMPRODUCT(B2289:B2308, (ROW(B2289:B2308)-ROW(B2289)+1)) / (20*21/2)</f>
        <v>10.229343333333333</v>
      </c>
      <c r="J2305" s="2">
        <f t="shared" si="282"/>
        <v>9.882223438048289</v>
      </c>
      <c r="K2305" s="2">
        <f t="shared" si="284"/>
        <v>9.7240008069552015</v>
      </c>
    </row>
    <row r="2306" spans="1:11" ht="13.5" x14ac:dyDescent="0.25">
      <c r="A2306" s="3">
        <f>TITRES_STAT!B2309</f>
        <v>45358</v>
      </c>
      <c r="B2306" s="17">
        <f>TITRES_STAT!D2309</f>
        <v>10.725300000000001</v>
      </c>
      <c r="C2306" s="2">
        <f t="shared" si="277"/>
        <v>0.44860000000000078</v>
      </c>
      <c r="D2306" s="2">
        <f t="shared" si="278"/>
        <v>10.426759999999998</v>
      </c>
      <c r="E2306" s="2">
        <f t="shared" si="280"/>
        <v>10.237550000000002</v>
      </c>
      <c r="F2306" s="2">
        <f t="shared" si="281"/>
        <v>9.8117849999999986</v>
      </c>
      <c r="G2306" s="2">
        <f t="shared" si="283"/>
        <v>9.585366000000004</v>
      </c>
      <c r="H2306" s="2">
        <f t="shared" si="279"/>
        <v>10.563514499999981</v>
      </c>
      <c r="I2306" s="2">
        <f t="array" ref="I2306">SUMPRODUCT(B2290:B2309, (ROW(B2290:B2309)-ROW(B2290)+1)) / (20*21/2)</f>
        <v>10.290395238095236</v>
      </c>
      <c r="J2306" s="2">
        <f t="shared" si="282"/>
        <v>9.9625164439484521</v>
      </c>
      <c r="K2306" s="2">
        <f t="shared" si="284"/>
        <v>9.7632674419765664</v>
      </c>
    </row>
    <row r="2307" spans="1:11" ht="13.5" x14ac:dyDescent="0.25">
      <c r="A2307" s="3">
        <f>TITRES_STAT!B2310</f>
        <v>45359</v>
      </c>
      <c r="B2307" s="17">
        <f>TITRES_STAT!D2310</f>
        <v>10.766</v>
      </c>
      <c r="C2307" s="2">
        <f t="shared" si="277"/>
        <v>4.0699999999999292E-2</v>
      </c>
      <c r="D2307" s="2">
        <f t="shared" si="278"/>
        <v>10.50178</v>
      </c>
      <c r="E2307" s="2">
        <f t="shared" si="280"/>
        <v>10.343570000000001</v>
      </c>
      <c r="F2307" s="2">
        <f t="shared" si="281"/>
        <v>9.8892649999999982</v>
      </c>
      <c r="G2307" s="2">
        <f t="shared" si="283"/>
        <v>9.5992300000000075</v>
      </c>
      <c r="H2307" s="2">
        <f t="shared" si="279"/>
        <v>10.560073499999982</v>
      </c>
      <c r="I2307" s="2">
        <f t="array" ref="I2307">SUMPRODUCT(B2291:B2310, (ROW(B2291:B2310)-ROW(B2291)+1)) / (20*21/2)</f>
        <v>10.349118571428571</v>
      </c>
      <c r="J2307" s="2">
        <f t="shared" si="282"/>
        <v>10.039038687381932</v>
      </c>
      <c r="K2307" s="2">
        <f t="shared" si="284"/>
        <v>9.8025902873892505</v>
      </c>
    </row>
    <row r="2308" spans="1:11" ht="13.5" x14ac:dyDescent="0.25">
      <c r="A2308" s="3">
        <f>TITRES_STAT!B2311</f>
        <v>45362</v>
      </c>
      <c r="B2308" s="17">
        <f>TITRES_STAT!D2311</f>
        <v>10.668200000000001</v>
      </c>
      <c r="C2308" s="2">
        <f t="shared" ref="C2308:C2371" si="285">B2308-B2307</f>
        <v>-9.7799999999999443E-2</v>
      </c>
      <c r="D2308" s="2">
        <f t="shared" si="278"/>
        <v>10.547459999999999</v>
      </c>
      <c r="E2308" s="2">
        <f t="shared" si="280"/>
        <v>10.403110000000002</v>
      </c>
      <c r="F2308" s="2">
        <f t="shared" si="281"/>
        <v>9.9618549999999999</v>
      </c>
      <c r="G2308" s="2">
        <f t="shared" si="283"/>
        <v>9.6095080000000035</v>
      </c>
      <c r="H2308" s="2">
        <f t="shared" si="279"/>
        <v>10.555562999999982</v>
      </c>
      <c r="I2308" s="2">
        <f t="array" ref="I2308">SUMPRODUCT(B2292:B2311, (ROW(B2292:B2311)-ROW(B2292)+1)) / (20*21/2)</f>
        <v>10.413275238095238</v>
      </c>
      <c r="J2308" s="2">
        <f t="shared" si="282"/>
        <v>10.098958812393178</v>
      </c>
      <c r="K2308" s="2">
        <f t="shared" si="284"/>
        <v>9.836535766315162</v>
      </c>
    </row>
    <row r="2309" spans="1:11" ht="13.5" x14ac:dyDescent="0.25">
      <c r="A2309" s="3">
        <f>TITRES_STAT!B2312</f>
        <v>45363</v>
      </c>
      <c r="B2309" s="17">
        <f>TITRES_STAT!D2312</f>
        <v>10.6029</v>
      </c>
      <c r="C2309" s="2">
        <f t="shared" si="285"/>
        <v>-6.530000000000058E-2</v>
      </c>
      <c r="D2309" s="2">
        <f t="shared" si="278"/>
        <v>10.60782</v>
      </c>
      <c r="E2309" s="2">
        <f t="shared" si="280"/>
        <v>10.45612</v>
      </c>
      <c r="F2309" s="2">
        <f t="shared" si="281"/>
        <v>10.027105000000002</v>
      </c>
      <c r="G2309" s="2">
        <f t="shared" si="283"/>
        <v>9.6201100000000039</v>
      </c>
      <c r="H2309" s="2">
        <f t="shared" si="279"/>
        <v>10.552467499999983</v>
      </c>
      <c r="I2309" s="2">
        <f t="array" ref="I2309">SUMPRODUCT(B2293:B2312, (ROW(B2293:B2312)-ROW(B2293)+1)) / (20*21/2)</f>
        <v>10.493745714285714</v>
      </c>
      <c r="J2309" s="2">
        <f t="shared" si="282"/>
        <v>10.146953211212876</v>
      </c>
      <c r="K2309" s="2">
        <f t="shared" si="284"/>
        <v>9.8665892656753531</v>
      </c>
    </row>
    <row r="2310" spans="1:11" ht="13.5" x14ac:dyDescent="0.25">
      <c r="A2310" s="3">
        <f>TITRES_STAT!B2313</f>
        <v>45364</v>
      </c>
      <c r="B2310" s="17">
        <f>TITRES_STAT!D2313</f>
        <v>10.643700000000001</v>
      </c>
      <c r="C2310" s="2">
        <f t="shared" si="285"/>
        <v>4.0800000000000836E-2</v>
      </c>
      <c r="D2310" s="2">
        <f t="shared" ref="D2310:D2373" si="286">AVERAGE(B2306:B2310)</f>
        <v>10.68122</v>
      </c>
      <c r="E2310" s="2">
        <f t="shared" si="280"/>
        <v>10.509130000000001</v>
      </c>
      <c r="F2310" s="2">
        <f t="shared" si="281"/>
        <v>10.092355000000001</v>
      </c>
      <c r="G2310" s="2">
        <f t="shared" si="283"/>
        <v>9.6356060000000046</v>
      </c>
      <c r="H2310" s="2">
        <f t="shared" si="279"/>
        <v>10.549498499999984</v>
      </c>
      <c r="I2310" s="2">
        <f t="array" ref="I2310">SUMPRODUCT(B2294:B2313, (ROW(B2294:B2313)-ROW(B2294)+1)) / (20*21/2)</f>
        <v>10.587734761904763</v>
      </c>
      <c r="J2310" s="2">
        <f t="shared" si="282"/>
        <v>10.194262429192602</v>
      </c>
      <c r="K2310" s="2">
        <f t="shared" si="284"/>
        <v>9.8970641964331829</v>
      </c>
    </row>
    <row r="2311" spans="1:11" ht="13.5" x14ac:dyDescent="0.25">
      <c r="A2311" s="3">
        <f>TITRES_STAT!B2314</f>
        <v>45365</v>
      </c>
      <c r="B2311" s="17">
        <f>TITRES_STAT!D2314</f>
        <v>10.766</v>
      </c>
      <c r="C2311" s="2">
        <f t="shared" si="285"/>
        <v>0.12229999999999919</v>
      </c>
      <c r="D2311" s="2">
        <f t="shared" si="286"/>
        <v>10.689360000000001</v>
      </c>
      <c r="E2311" s="2">
        <f t="shared" si="280"/>
        <v>10.558060000000001</v>
      </c>
      <c r="F2311" s="2">
        <f t="shared" si="281"/>
        <v>10.165760000000001</v>
      </c>
      <c r="G2311" s="2">
        <f t="shared" si="283"/>
        <v>9.6542020000000033</v>
      </c>
      <c r="H2311" s="2">
        <f t="shared" si="279"/>
        <v>10.547132999999981</v>
      </c>
      <c r="I2311" s="2">
        <f t="array" ref="I2311">SUMPRODUCT(B2295:B2314, (ROW(B2295:B2314)-ROW(B2295)+1)) / (20*21/2)</f>
        <v>10.698114285714285</v>
      </c>
      <c r="J2311" s="2">
        <f t="shared" si="282"/>
        <v>10.248713626412354</v>
      </c>
      <c r="K2311" s="2">
        <f t="shared" si="284"/>
        <v>9.9311401102985482</v>
      </c>
    </row>
    <row r="2312" spans="1:11" ht="13.5" x14ac:dyDescent="0.25">
      <c r="A2312" s="3">
        <f>TITRES_STAT!B2315</f>
        <v>45366</v>
      </c>
      <c r="B2312" s="17">
        <f>TITRES_STAT!D2315</f>
        <v>11.0107</v>
      </c>
      <c r="C2312" s="2">
        <f t="shared" si="285"/>
        <v>0.24469999999999992</v>
      </c>
      <c r="D2312" s="2">
        <f t="shared" si="286"/>
        <v>10.738299999999999</v>
      </c>
      <c r="E2312" s="2">
        <f t="shared" si="280"/>
        <v>10.620039999999999</v>
      </c>
      <c r="F2312" s="2">
        <f t="shared" si="281"/>
        <v>10.252215000000001</v>
      </c>
      <c r="G2312" s="2">
        <f t="shared" si="283"/>
        <v>9.6786700000000021</v>
      </c>
      <c r="H2312" s="2">
        <f t="shared" si="279"/>
        <v>10.544114999999982</v>
      </c>
      <c r="I2312" s="2">
        <f t="array" ref="I2312">SUMPRODUCT(B2296:B2315, (ROW(B2296:B2315)-ROW(B2296)+1)) / (20*21/2)</f>
        <v>10.84558761904762</v>
      </c>
      <c r="J2312" s="2">
        <f t="shared" si="282"/>
        <v>10.321283757230225</v>
      </c>
      <c r="K2312" s="2">
        <f t="shared" si="284"/>
        <v>9.9734757922476245</v>
      </c>
    </row>
    <row r="2313" spans="1:11" ht="13.5" x14ac:dyDescent="0.25">
      <c r="A2313" s="3">
        <f>TITRES_STAT!B2316</f>
        <v>45369</v>
      </c>
      <c r="B2313" s="17">
        <f>TITRES_STAT!D2316</f>
        <v>11.239100000000001</v>
      </c>
      <c r="C2313" s="2">
        <f t="shared" si="285"/>
        <v>0.2284000000000006</v>
      </c>
      <c r="D2313" s="2">
        <f t="shared" si="286"/>
        <v>10.85248</v>
      </c>
      <c r="E2313" s="2">
        <f t="shared" si="280"/>
        <v>10.699969999999999</v>
      </c>
      <c r="F2313" s="2">
        <f t="shared" si="281"/>
        <v>10.341115000000002</v>
      </c>
      <c r="G2313" s="2">
        <f t="shared" si="283"/>
        <v>9.7077060000000035</v>
      </c>
      <c r="H2313" s="2">
        <f t="shared" si="279"/>
        <v>10.542075999999978</v>
      </c>
      <c r="I2313" s="2">
        <f t="array" ref="I2313">SUMPRODUCT(B2297:B2316, (ROW(B2297:B2316)-ROW(B2297)+1)) / (20*21/2)</f>
        <v>10.965094761904762</v>
      </c>
      <c r="J2313" s="2">
        <f t="shared" si="282"/>
        <v>10.408694827970201</v>
      </c>
      <c r="K2313" s="2">
        <f t="shared" si="284"/>
        <v>10.023108114120266</v>
      </c>
    </row>
    <row r="2314" spans="1:11" ht="13.5" x14ac:dyDescent="0.25">
      <c r="A2314" s="3">
        <f>TITRES_STAT!B2317</f>
        <v>45370</v>
      </c>
      <c r="B2314" s="17">
        <f>TITRES_STAT!D2317</f>
        <v>11.5001</v>
      </c>
      <c r="C2314" s="2">
        <f t="shared" si="285"/>
        <v>0.26099999999999923</v>
      </c>
      <c r="D2314" s="2">
        <f t="shared" si="286"/>
        <v>11.03192</v>
      </c>
      <c r="E2314" s="2">
        <f t="shared" si="280"/>
        <v>10.81987</v>
      </c>
      <c r="F2314" s="2">
        <f t="shared" si="281"/>
        <v>10.441030000000001</v>
      </c>
      <c r="G2314" s="2">
        <f t="shared" si="283"/>
        <v>9.7435920000000014</v>
      </c>
      <c r="H2314" s="2">
        <f t="shared" ref="H2314:H2377" si="287">AVERAGE(B2115:B2314)</f>
        <v>10.541341999999984</v>
      </c>
      <c r="I2314" s="2">
        <f t="array" ref="I2314">SUMPRODUCT(B2298:B2317, (ROW(B2298:B2317)-ROW(B2298)+1)) / (20*21/2)</f>
        <v>11.073761904761904</v>
      </c>
      <c r="J2314" s="2">
        <f t="shared" si="282"/>
        <v>10.512638177687325</v>
      </c>
      <c r="K2314" s="2">
        <f t="shared" si="284"/>
        <v>10.081029364546922</v>
      </c>
    </row>
    <row r="2315" spans="1:11" ht="13.5" x14ac:dyDescent="0.25">
      <c r="A2315" s="3">
        <f>TITRES_STAT!B2318</f>
        <v>45372</v>
      </c>
      <c r="B2315" s="17">
        <f>TITRES_STAT!D2318</f>
        <v>11.9895</v>
      </c>
      <c r="C2315" s="2">
        <f t="shared" si="285"/>
        <v>0.48939999999999984</v>
      </c>
      <c r="D2315" s="2">
        <f t="shared" si="286"/>
        <v>11.301080000000001</v>
      </c>
      <c r="E2315" s="2">
        <f t="shared" si="280"/>
        <v>10.991149999999999</v>
      </c>
      <c r="F2315" s="2">
        <f t="shared" si="281"/>
        <v>10.563375000000002</v>
      </c>
      <c r="G2315" s="2">
        <f t="shared" si="283"/>
        <v>9.7908980000000021</v>
      </c>
      <c r="H2315" s="2">
        <f t="shared" si="287"/>
        <v>10.542973499999984</v>
      </c>
      <c r="I2315" s="2">
        <f t="array" ref="I2315">SUMPRODUCT(B2299:B2318, (ROW(B2299:B2318)-ROW(B2299)+1)) / (20*21/2)</f>
        <v>11.17319</v>
      </c>
      <c r="J2315" s="2">
        <f t="shared" si="282"/>
        <v>10.653291684574247</v>
      </c>
      <c r="K2315" s="2">
        <f t="shared" si="284"/>
        <v>10.155871350250964</v>
      </c>
    </row>
    <row r="2316" spans="1:11" ht="13.5" x14ac:dyDescent="0.25">
      <c r="A2316" s="3">
        <f>TITRES_STAT!B2319</f>
        <v>45373</v>
      </c>
      <c r="B2316" s="17">
        <f>TITRES_STAT!D2319</f>
        <v>11.818199999999999</v>
      </c>
      <c r="C2316" s="2">
        <f t="shared" si="285"/>
        <v>-0.17130000000000045</v>
      </c>
      <c r="D2316" s="2">
        <f t="shared" si="286"/>
        <v>11.511519999999999</v>
      </c>
      <c r="E2316" s="2">
        <f t="shared" ref="E2316:E2379" si="288">AVERAGE(B2307:B2316)</f>
        <v>11.100440000000003</v>
      </c>
      <c r="F2316" s="2">
        <f t="shared" si="281"/>
        <v>10.668995000000001</v>
      </c>
      <c r="G2316" s="2">
        <f t="shared" si="283"/>
        <v>9.8372260000000011</v>
      </c>
      <c r="H2316" s="2">
        <f t="shared" si="287"/>
        <v>10.544563999999987</v>
      </c>
      <c r="I2316" s="2">
        <f t="array" ref="I2316">SUMPRODUCT(B2300:B2319, (ROW(B2300:B2319)-ROW(B2300)+1)) / (20*21/2)</f>
        <v>11.263525714285713</v>
      </c>
      <c r="J2316" s="2">
        <f t="shared" si="282"/>
        <v>10.764235333662414</v>
      </c>
      <c r="K2316" s="2">
        <f t="shared" si="284"/>
        <v>10.22106070906465</v>
      </c>
    </row>
    <row r="2317" spans="1:11" ht="13.5" x14ac:dyDescent="0.25">
      <c r="A2317" s="3">
        <f>TITRES_STAT!B2320</f>
        <v>45376</v>
      </c>
      <c r="B2317" s="17">
        <f>TITRES_STAT!D2320</f>
        <v>11.81</v>
      </c>
      <c r="C2317" s="2">
        <f t="shared" si="285"/>
        <v>-8.1999999999986528E-3</v>
      </c>
      <c r="D2317" s="2">
        <f t="shared" si="286"/>
        <v>11.671380000000001</v>
      </c>
      <c r="E2317" s="2">
        <f t="shared" si="288"/>
        <v>11.204840000000001</v>
      </c>
      <c r="F2317" s="2">
        <f t="shared" si="281"/>
        <v>10.774205</v>
      </c>
      <c r="G2317" s="2">
        <f t="shared" si="283"/>
        <v>9.8842040000000022</v>
      </c>
      <c r="H2317" s="2">
        <f t="shared" si="287"/>
        <v>10.546561999999987</v>
      </c>
      <c r="I2317" s="2">
        <f t="array" ref="I2317">SUMPRODUCT(B2301:B2320, (ROW(B2301:B2320)-ROW(B2301)+1)) / (20*21/2)</f>
        <v>11.344817619047619</v>
      </c>
      <c r="J2317" s="2">
        <f t="shared" si="282"/>
        <v>10.863831968551708</v>
      </c>
      <c r="K2317" s="2">
        <f t="shared" si="284"/>
        <v>10.283372053807213</v>
      </c>
    </row>
    <row r="2318" spans="1:11" ht="13.5" x14ac:dyDescent="0.25">
      <c r="A2318" s="3">
        <f>TITRES_STAT!B2321</f>
        <v>45377</v>
      </c>
      <c r="B2318" s="17">
        <f>TITRES_STAT!D2321</f>
        <v>11.818199999999999</v>
      </c>
      <c r="C2318" s="2">
        <f t="shared" si="285"/>
        <v>8.1999999999986528E-3</v>
      </c>
      <c r="D2318" s="2">
        <f t="shared" si="286"/>
        <v>11.7872</v>
      </c>
      <c r="E2318" s="2">
        <f t="shared" si="288"/>
        <v>11.319840000000003</v>
      </c>
      <c r="F2318" s="2">
        <f t="shared" si="281"/>
        <v>10.861474999999999</v>
      </c>
      <c r="G2318" s="2">
        <f t="shared" si="283"/>
        <v>9.9354240000000011</v>
      </c>
      <c r="H2318" s="2">
        <f t="shared" si="287"/>
        <v>10.54843799999999</v>
      </c>
      <c r="I2318" s="2">
        <f t="array" ref="I2318">SUMPRODUCT(B2302:B2321, (ROW(B2302:B2321)-ROW(B2302)+1)) / (20*21/2)</f>
        <v>11.424279523809524</v>
      </c>
      <c r="J2318" s="2">
        <f t="shared" si="282"/>
        <v>10.954724162022973</v>
      </c>
      <c r="K2318" s="2">
        <f t="shared" si="284"/>
        <v>10.343561385030458</v>
      </c>
    </row>
    <row r="2319" spans="1:11" ht="13.5" x14ac:dyDescent="0.25">
      <c r="A2319" s="3">
        <f>TITRES_STAT!B2322</f>
        <v>45378</v>
      </c>
      <c r="B2319" s="17">
        <f>TITRES_STAT!D2322</f>
        <v>11.81</v>
      </c>
      <c r="C2319" s="2">
        <f t="shared" si="285"/>
        <v>-8.1999999999986528E-3</v>
      </c>
      <c r="D2319" s="2">
        <f t="shared" si="286"/>
        <v>11.84918</v>
      </c>
      <c r="E2319" s="2">
        <f t="shared" si="288"/>
        <v>11.440550000000002</v>
      </c>
      <c r="F2319" s="2">
        <f t="shared" si="281"/>
        <v>10.948335</v>
      </c>
      <c r="G2319" s="2">
        <f t="shared" si="283"/>
        <v>9.9887640000000015</v>
      </c>
      <c r="H2319" s="2">
        <f t="shared" si="287"/>
        <v>10.549579499999991</v>
      </c>
      <c r="I2319" s="2">
        <f t="array" ref="I2319">SUMPRODUCT(B2303:B2322, (ROW(B2303:B2322)-ROW(B2303)+1)) / (20*21/2)</f>
        <v>11.504710952380954</v>
      </c>
      <c r="J2319" s="2">
        <f t="shared" si="282"/>
        <v>11.036179003735072</v>
      </c>
      <c r="K2319" s="2">
        <f t="shared" si="284"/>
        <v>10.401068781695932</v>
      </c>
    </row>
    <row r="2320" spans="1:11" ht="13.5" x14ac:dyDescent="0.25">
      <c r="A2320" s="3">
        <f>TITRES_STAT!B2323</f>
        <v>45379</v>
      </c>
      <c r="B2320" s="17">
        <f>TITRES_STAT!D2323</f>
        <v>11.8019</v>
      </c>
      <c r="C2320" s="2">
        <f t="shared" si="285"/>
        <v>-8.1000000000006622E-3</v>
      </c>
      <c r="D2320" s="2">
        <f t="shared" si="286"/>
        <v>11.81166</v>
      </c>
      <c r="E2320" s="2">
        <f t="shared" si="288"/>
        <v>11.556370000000001</v>
      </c>
      <c r="F2320" s="2">
        <f t="shared" si="281"/>
        <v>11.032749999999998</v>
      </c>
      <c r="G2320" s="2">
        <f t="shared" si="283"/>
        <v>10.043736000000001</v>
      </c>
      <c r="H2320" s="2">
        <f t="shared" si="287"/>
        <v>10.55068049999999</v>
      </c>
      <c r="I2320" s="2">
        <f t="array" ref="I2320">SUMPRODUCT(B2304:B2323, (ROW(B2304:B2323)-ROW(B2304)+1)) / (20*21/2)</f>
        <v>11.564485714285714</v>
      </c>
      <c r="J2320" s="2">
        <f t="shared" si="282"/>
        <v>11.10910481290316</v>
      </c>
      <c r="K2320" s="2">
        <f t="shared" si="284"/>
        <v>10.456003339276483</v>
      </c>
    </row>
    <row r="2321" spans="1:11" ht="13.5" x14ac:dyDescent="0.25">
      <c r="A2321" s="3">
        <f>TITRES_STAT!B2324</f>
        <v>45380</v>
      </c>
      <c r="B2321" s="17">
        <f>TITRES_STAT!D2324</f>
        <v>11.867100000000001</v>
      </c>
      <c r="C2321" s="2">
        <f t="shared" si="285"/>
        <v>6.5200000000000813E-2</v>
      </c>
      <c r="D2321" s="2">
        <f t="shared" si="286"/>
        <v>11.821439999999999</v>
      </c>
      <c r="E2321" s="2">
        <f t="shared" si="288"/>
        <v>11.666480000000002</v>
      </c>
      <c r="F2321" s="2">
        <f t="shared" si="281"/>
        <v>11.112269999999999</v>
      </c>
      <c r="G2321" s="2">
        <f t="shared" si="283"/>
        <v>10.09675</v>
      </c>
      <c r="H2321" s="2">
        <f t="shared" si="287"/>
        <v>10.55198549999999</v>
      </c>
      <c r="I2321" s="2">
        <f t="array" ref="I2321">SUMPRODUCT(B2305:B2324, (ROW(B2305:B2324)-ROW(B2305)+1)) / (20*21/2)</f>
        <v>11.616144285714286</v>
      </c>
      <c r="J2321" s="2">
        <f t="shared" si="282"/>
        <v>11.181294830721907</v>
      </c>
      <c r="K2321" s="2">
        <f t="shared" si="284"/>
        <v>10.511340463226427</v>
      </c>
    </row>
    <row r="2322" spans="1:11" ht="13.5" x14ac:dyDescent="0.25">
      <c r="A2322" s="3">
        <f>TITRES_STAT!B2325</f>
        <v>45383</v>
      </c>
      <c r="B2322" s="17">
        <f>TITRES_STAT!D2325</f>
        <v>11.956799999999999</v>
      </c>
      <c r="C2322" s="2">
        <f t="shared" si="285"/>
        <v>8.9699999999998781E-2</v>
      </c>
      <c r="D2322" s="2">
        <f t="shared" si="286"/>
        <v>11.8508</v>
      </c>
      <c r="E2322" s="2">
        <f t="shared" si="288"/>
        <v>11.761089999999999</v>
      </c>
      <c r="F2322" s="2">
        <f t="shared" si="281"/>
        <v>11.190564999999998</v>
      </c>
      <c r="G2322" s="2">
        <f t="shared" si="283"/>
        <v>10.15319</v>
      </c>
      <c r="H2322" s="2">
        <f t="shared" si="287"/>
        <v>10.553901999999988</v>
      </c>
      <c r="I2322" s="2">
        <f t="array" ref="I2322">SUMPRODUCT(B2306:B2325, (ROW(B2306:B2325)-ROW(B2306)+1)) / (20*21/2)</f>
        <v>11.654437142857143</v>
      </c>
      <c r="J2322" s="2">
        <f t="shared" si="282"/>
        <v>11.255152465891248</v>
      </c>
      <c r="K2322" s="2">
        <f t="shared" si="284"/>
        <v>10.568025150943038</v>
      </c>
    </row>
    <row r="2323" spans="1:11" ht="13.5" x14ac:dyDescent="0.25">
      <c r="A2323" s="3">
        <f>TITRES_STAT!B2326</f>
        <v>45384</v>
      </c>
      <c r="B2323" s="17">
        <f>TITRES_STAT!D2326</f>
        <v>11.818199999999999</v>
      </c>
      <c r="C2323" s="2">
        <f t="shared" si="285"/>
        <v>-0.13860000000000028</v>
      </c>
      <c r="D2323" s="2">
        <f t="shared" si="286"/>
        <v>11.8508</v>
      </c>
      <c r="E2323" s="2">
        <f t="shared" si="288"/>
        <v>11.818999999999999</v>
      </c>
      <c r="F2323" s="2">
        <f t="shared" si="281"/>
        <v>11.259484999999996</v>
      </c>
      <c r="G2323" s="2">
        <f t="shared" si="283"/>
        <v>10.20229</v>
      </c>
      <c r="H2323" s="2">
        <f t="shared" si="287"/>
        <v>10.555084499999989</v>
      </c>
      <c r="I2323" s="2">
        <f t="array" ref="I2323">SUMPRODUCT(B2307:B2326, (ROW(B2307:B2326)-ROW(B2307)+1)) / (20*21/2)</f>
        <v>11.671025714285713</v>
      </c>
      <c r="J2323" s="2">
        <f t="shared" si="282"/>
        <v>11.308776040568272</v>
      </c>
      <c r="K2323" s="2">
        <f t="shared" si="284"/>
        <v>10.617051615611938</v>
      </c>
    </row>
    <row r="2324" spans="1:11" ht="13.5" x14ac:dyDescent="0.25">
      <c r="A2324" s="3">
        <f>TITRES_STAT!B2327</f>
        <v>45385</v>
      </c>
      <c r="B2324" s="17">
        <f>TITRES_STAT!D2327</f>
        <v>11.8019</v>
      </c>
      <c r="C2324" s="2">
        <f t="shared" si="285"/>
        <v>-1.6299999999999315E-2</v>
      </c>
      <c r="D2324" s="2">
        <f t="shared" si="286"/>
        <v>11.849179999999999</v>
      </c>
      <c r="E2324" s="2">
        <f t="shared" si="288"/>
        <v>11.84918</v>
      </c>
      <c r="F2324" s="2">
        <f t="shared" ref="F2324:F2387" si="289">AVERAGE(B2305:B2324)</f>
        <v>11.334524999999996</v>
      </c>
      <c r="G2324" s="2">
        <f t="shared" si="283"/>
        <v>10.252370000000001</v>
      </c>
      <c r="H2324" s="2">
        <f t="shared" si="287"/>
        <v>10.556593499999988</v>
      </c>
      <c r="I2324" s="2">
        <f t="array" ref="I2324">SUMPRODUCT(B2308:B2327, (ROW(B2308:B2327)-ROW(B2308)+1)) / (20*21/2)</f>
        <v>11.693631428571429</v>
      </c>
      <c r="J2324" s="2">
        <f t="shared" si="282"/>
        <v>11.355740227180817</v>
      </c>
      <c r="K2324" s="2">
        <f t="shared" si="284"/>
        <v>10.66351625813696</v>
      </c>
    </row>
    <row r="2325" spans="1:11" ht="13.5" x14ac:dyDescent="0.25">
      <c r="A2325" s="3">
        <f>TITRES_STAT!B2328</f>
        <v>45386</v>
      </c>
      <c r="B2325" s="17">
        <f>TITRES_STAT!D2328</f>
        <v>11.736599999999999</v>
      </c>
      <c r="C2325" s="2">
        <f t="shared" si="285"/>
        <v>-6.530000000000058E-2</v>
      </c>
      <c r="D2325" s="2">
        <f t="shared" si="286"/>
        <v>11.836119999999999</v>
      </c>
      <c r="E2325" s="2">
        <f t="shared" si="288"/>
        <v>11.82389</v>
      </c>
      <c r="F2325" s="2">
        <f t="shared" si="289"/>
        <v>11.407519999999996</v>
      </c>
      <c r="G2325" s="2">
        <f t="shared" si="283"/>
        <v>10.301143999999999</v>
      </c>
      <c r="H2325" s="2">
        <f t="shared" si="287"/>
        <v>10.556593499999989</v>
      </c>
      <c r="I2325" s="2">
        <f t="array" ref="I2325">SUMPRODUCT(B2309:B2328, (ROW(B2309:B2328)-ROW(B2309)+1)) / (20*21/2)</f>
        <v>11.705629047619048</v>
      </c>
      <c r="J2325" s="2">
        <f t="shared" ref="J2325:J2388" si="290">$J$4*B2325+J2324*(1-$J$4)</f>
        <v>11.39201258649693</v>
      </c>
      <c r="K2325" s="2">
        <f t="shared" si="284"/>
        <v>10.705597973504139</v>
      </c>
    </row>
    <row r="2326" spans="1:11" ht="13.5" x14ac:dyDescent="0.25">
      <c r="A2326" s="3">
        <f>TITRES_STAT!B2329</f>
        <v>45387</v>
      </c>
      <c r="B2326" s="17">
        <f>TITRES_STAT!D2329</f>
        <v>11.5817</v>
      </c>
      <c r="C2326" s="2">
        <f t="shared" si="285"/>
        <v>-0.15489999999999959</v>
      </c>
      <c r="D2326" s="2">
        <f t="shared" si="286"/>
        <v>11.779039999999998</v>
      </c>
      <c r="E2326" s="2">
        <f t="shared" si="288"/>
        <v>11.800239999999999</v>
      </c>
      <c r="F2326" s="2">
        <f t="shared" si="289"/>
        <v>11.450340000000001</v>
      </c>
      <c r="G2326" s="2">
        <f t="shared" si="283"/>
        <v>10.346820000000001</v>
      </c>
      <c r="H2326" s="2">
        <f t="shared" si="287"/>
        <v>10.555370499999992</v>
      </c>
      <c r="I2326" s="2">
        <f t="array" ref="I2326">SUMPRODUCT(B2310:B2329, (ROW(B2310:B2329)-ROW(B2310)+1)) / (20*21/2)</f>
        <v>11.727063809523809</v>
      </c>
      <c r="J2326" s="2">
        <f t="shared" si="290"/>
        <v>11.410078054449604</v>
      </c>
      <c r="K2326" s="2">
        <f t="shared" si="284"/>
        <v>10.739954915719663</v>
      </c>
    </row>
    <row r="2327" spans="1:11" ht="13.5" x14ac:dyDescent="0.25">
      <c r="A2327" s="3">
        <f>TITRES_STAT!B2330</f>
        <v>45390</v>
      </c>
      <c r="B2327" s="17">
        <f>TITRES_STAT!D2330</f>
        <v>11.6877</v>
      </c>
      <c r="C2327" s="2">
        <f t="shared" si="285"/>
        <v>0.10599999999999987</v>
      </c>
      <c r="D2327" s="2">
        <f t="shared" si="286"/>
        <v>11.72522</v>
      </c>
      <c r="E2327" s="2">
        <f t="shared" si="288"/>
        <v>11.78801</v>
      </c>
      <c r="F2327" s="2">
        <f t="shared" si="289"/>
        <v>11.496424999999999</v>
      </c>
      <c r="G2327" s="2">
        <f t="shared" si="283"/>
        <v>10.394615999999999</v>
      </c>
      <c r="H2327" s="2">
        <f t="shared" si="287"/>
        <v>10.554269499999993</v>
      </c>
      <c r="I2327" s="2">
        <f t="array" ref="I2327">SUMPRODUCT(B2311:B2330, (ROW(B2311:B2330)-ROW(B2311)+1)) / (20*21/2)</f>
        <v>11.732078095238094</v>
      </c>
      <c r="J2327" s="2">
        <f t="shared" si="290"/>
        <v>11.436518239740119</v>
      </c>
      <c r="K2327" s="2">
        <f t="shared" si="284"/>
        <v>10.77712138961301</v>
      </c>
    </row>
    <row r="2328" spans="1:11" ht="13.5" x14ac:dyDescent="0.25">
      <c r="A2328" s="3">
        <f>TITRES_STAT!B2331</f>
        <v>45394</v>
      </c>
      <c r="B2328" s="17">
        <f>TITRES_STAT!D2331</f>
        <v>11.622400000000001</v>
      </c>
      <c r="C2328" s="2">
        <f t="shared" si="285"/>
        <v>-6.5299999999998803E-2</v>
      </c>
      <c r="D2328" s="2">
        <f t="shared" si="286"/>
        <v>11.686059999999999</v>
      </c>
      <c r="E2328" s="2">
        <f t="shared" si="288"/>
        <v>11.768429999999999</v>
      </c>
      <c r="F2328" s="2">
        <f t="shared" si="289"/>
        <v>11.544135000000001</v>
      </c>
      <c r="G2328" s="2">
        <f t="shared" si="283"/>
        <v>10.442736</v>
      </c>
      <c r="H2328" s="2">
        <f t="shared" si="287"/>
        <v>10.552433999999991</v>
      </c>
      <c r="I2328" s="2">
        <f t="array" ref="I2328">SUMPRODUCT(B2312:B2331, (ROW(B2312:B2331)-ROW(B2312)+1)) / (20*21/2)</f>
        <v>11.727609523809523</v>
      </c>
      <c r="J2328" s="2">
        <f t="shared" si="290"/>
        <v>11.454221264526774</v>
      </c>
      <c r="K2328" s="2">
        <f t="shared" si="284"/>
        <v>10.810269570412499</v>
      </c>
    </row>
    <row r="2329" spans="1:11" ht="13.5" x14ac:dyDescent="0.25">
      <c r="A2329" s="3">
        <f>TITRES_STAT!B2332</f>
        <v>45397</v>
      </c>
      <c r="B2329" s="17">
        <f>TITRES_STAT!D2332</f>
        <v>11.7692</v>
      </c>
      <c r="C2329" s="2">
        <f t="shared" si="285"/>
        <v>0.14679999999999893</v>
      </c>
      <c r="D2329" s="2">
        <f t="shared" si="286"/>
        <v>11.67952</v>
      </c>
      <c r="E2329" s="2">
        <f t="shared" si="288"/>
        <v>11.764349999999997</v>
      </c>
      <c r="F2329" s="2">
        <f t="shared" si="289"/>
        <v>11.602450000000001</v>
      </c>
      <c r="G2329" s="2">
        <f t="shared" si="283"/>
        <v>10.493791999999999</v>
      </c>
      <c r="H2329" s="2">
        <f t="shared" si="287"/>
        <v>10.551536499999996</v>
      </c>
      <c r="I2329" s="2">
        <f t="array" ref="I2329">SUMPRODUCT(B2313:B2332, (ROW(B2313:B2332)-ROW(B2313)+1)) / (20*21/2)</f>
        <v>11.720692857142854</v>
      </c>
      <c r="J2329" s="2">
        <f t="shared" si="290"/>
        <v>11.484219239333749</v>
      </c>
      <c r="K2329" s="2">
        <f t="shared" si="284"/>
        <v>10.847874685298285</v>
      </c>
    </row>
    <row r="2330" spans="1:11" ht="13.5" x14ac:dyDescent="0.25">
      <c r="A2330" s="3">
        <f>TITRES_STAT!B2333</f>
        <v>45398</v>
      </c>
      <c r="B2330" s="17">
        <f>TITRES_STAT!D2333</f>
        <v>11.655099999999999</v>
      </c>
      <c r="C2330" s="2">
        <f t="shared" si="285"/>
        <v>-0.11410000000000053</v>
      </c>
      <c r="D2330" s="2">
        <f t="shared" si="286"/>
        <v>11.663219999999999</v>
      </c>
      <c r="E2330" s="2">
        <f t="shared" si="288"/>
        <v>11.749669999999998</v>
      </c>
      <c r="F2330" s="2">
        <f t="shared" si="289"/>
        <v>11.653020000000001</v>
      </c>
      <c r="G2330" s="2">
        <f t="shared" si="283"/>
        <v>10.542565999999999</v>
      </c>
      <c r="H2330" s="2">
        <f t="shared" si="287"/>
        <v>10.550476499999993</v>
      </c>
      <c r="I2330" s="2">
        <f t="array" ref="I2330">SUMPRODUCT(B2314:B2333, (ROW(B2314:B2333)-ROW(B2314)+1)) / (20*21/2)</f>
        <v>11.69533</v>
      </c>
      <c r="J2330" s="2">
        <f t="shared" si="290"/>
        <v>11.50049359749244</v>
      </c>
      <c r="K2330" s="2">
        <f t="shared" si="284"/>
        <v>10.879530579992469</v>
      </c>
    </row>
    <row r="2331" spans="1:11" ht="13.5" x14ac:dyDescent="0.25">
      <c r="A2331" s="3">
        <f>TITRES_STAT!B2334</f>
        <v>45399</v>
      </c>
      <c r="B2331" s="17">
        <f>TITRES_STAT!D2334</f>
        <v>11.6061</v>
      </c>
      <c r="C2331" s="2">
        <f t="shared" si="285"/>
        <v>-4.8999999999999488E-2</v>
      </c>
      <c r="D2331" s="2">
        <f t="shared" si="286"/>
        <v>11.668099999999999</v>
      </c>
      <c r="E2331" s="2">
        <f t="shared" si="288"/>
        <v>11.723569999999999</v>
      </c>
      <c r="F2331" s="2">
        <f t="shared" si="289"/>
        <v>11.695025000000001</v>
      </c>
      <c r="G2331" s="2">
        <f t="shared" si="283"/>
        <v>10.591175999999997</v>
      </c>
      <c r="H2331" s="2">
        <f t="shared" si="287"/>
        <v>10.548967499999993</v>
      </c>
      <c r="I2331" s="2">
        <f t="array" ref="I2331">SUMPRODUCT(B2315:B2334, (ROW(B2315:B2334)-ROW(B2315)+1)) / (20*21/2)</f>
        <v>11.680575714285714</v>
      </c>
      <c r="J2331" s="2">
        <f t="shared" si="290"/>
        <v>11.510551350112207</v>
      </c>
      <c r="K2331" s="2">
        <f t="shared" si="284"/>
        <v>10.908023498424138</v>
      </c>
    </row>
    <row r="2332" spans="1:11" ht="13.5" x14ac:dyDescent="0.25">
      <c r="A2332" s="3">
        <f>TITRES_STAT!B2335</f>
        <v>45400</v>
      </c>
      <c r="B2332" s="17">
        <f>TITRES_STAT!D2335</f>
        <v>11.622400000000001</v>
      </c>
      <c r="C2332" s="2">
        <f t="shared" si="285"/>
        <v>1.6300000000001091E-2</v>
      </c>
      <c r="D2332" s="2">
        <f t="shared" si="286"/>
        <v>11.65504</v>
      </c>
      <c r="E2332" s="2">
        <f t="shared" si="288"/>
        <v>11.69013</v>
      </c>
      <c r="F2332" s="2">
        <f t="shared" si="289"/>
        <v>11.725610000000001</v>
      </c>
      <c r="G2332" s="2">
        <f t="shared" si="283"/>
        <v>10.640276000000002</v>
      </c>
      <c r="H2332" s="2">
        <f t="shared" si="287"/>
        <v>10.547743999999993</v>
      </c>
      <c r="I2332" s="2">
        <f t="array" ref="I2332">SUMPRODUCT(B2316:B2335, (ROW(B2316:B2335)-ROW(B2316)+1)) / (20*21/2)</f>
        <v>11.657661428571426</v>
      </c>
      <c r="J2332" s="2">
        <f t="shared" si="290"/>
        <v>11.521203602482473</v>
      </c>
      <c r="K2332" s="2">
        <f t="shared" si="284"/>
        <v>10.936038263191818</v>
      </c>
    </row>
    <row r="2333" spans="1:11" ht="13.5" x14ac:dyDescent="0.25">
      <c r="A2333" s="3">
        <f>TITRES_STAT!B2336</f>
        <v>45401</v>
      </c>
      <c r="B2333" s="17">
        <f>TITRES_STAT!D2336</f>
        <v>11.459300000000001</v>
      </c>
      <c r="C2333" s="2">
        <f t="shared" si="285"/>
        <v>-0.16310000000000002</v>
      </c>
      <c r="D2333" s="2">
        <f t="shared" si="286"/>
        <v>11.62242</v>
      </c>
      <c r="E2333" s="2">
        <f t="shared" si="288"/>
        <v>11.65424</v>
      </c>
      <c r="F2333" s="2">
        <f t="shared" si="289"/>
        <v>11.736620000000002</v>
      </c>
      <c r="G2333" s="2">
        <f t="shared" si="283"/>
        <v>10.686275999999999</v>
      </c>
      <c r="H2333" s="2">
        <f t="shared" si="287"/>
        <v>10.545011499999992</v>
      </c>
      <c r="I2333" s="2">
        <f t="array" ref="I2333">SUMPRODUCT(B2317:B2336, (ROW(B2317:B2336)-ROW(B2317)+1)) / (20*21/2)</f>
        <v>11.658049047619048</v>
      </c>
      <c r="J2333" s="2">
        <f t="shared" si="290"/>
        <v>11.515308021293666</v>
      </c>
      <c r="K2333" s="2">
        <f t="shared" si="284"/>
        <v>10.956558331301943</v>
      </c>
    </row>
    <row r="2334" spans="1:11" ht="13.5" x14ac:dyDescent="0.25">
      <c r="A2334" s="3">
        <f>TITRES_STAT!B2337</f>
        <v>45404</v>
      </c>
      <c r="B2334" s="17">
        <f>TITRES_STAT!D2337</f>
        <v>11.5817</v>
      </c>
      <c r="C2334" s="2">
        <f t="shared" si="285"/>
        <v>0.12239999999999895</v>
      </c>
      <c r="D2334" s="2">
        <f t="shared" si="286"/>
        <v>11.58492</v>
      </c>
      <c r="E2334" s="2">
        <f t="shared" si="288"/>
        <v>11.63222</v>
      </c>
      <c r="F2334" s="2">
        <f t="shared" si="289"/>
        <v>11.740700000000002</v>
      </c>
      <c r="G2334" s="2">
        <f t="shared" si="283"/>
        <v>10.735213999999999</v>
      </c>
      <c r="H2334" s="2">
        <f t="shared" si="287"/>
        <v>10.54289099999999</v>
      </c>
      <c r="I2334" s="2">
        <f t="array" ref="I2334">SUMPRODUCT(B2318:B2337, (ROW(B2318:B2337)-ROW(B2318)+1)) / (20*21/2)</f>
        <v>11.653464761904763</v>
      </c>
      <c r="J2334" s="2">
        <f t="shared" si="290"/>
        <v>11.521631066884746</v>
      </c>
      <c r="K2334" s="2">
        <f t="shared" si="284"/>
        <v>10.981073690858731</v>
      </c>
    </row>
    <row r="2335" spans="1:11" ht="13.5" x14ac:dyDescent="0.25">
      <c r="A2335" s="3">
        <f>TITRES_STAT!B2338</f>
        <v>45405</v>
      </c>
      <c r="B2335" s="17">
        <f>TITRES_STAT!D2338</f>
        <v>11.5001</v>
      </c>
      <c r="C2335" s="2">
        <f t="shared" si="285"/>
        <v>-8.1599999999999895E-2</v>
      </c>
      <c r="D2335" s="2">
        <f t="shared" si="286"/>
        <v>11.55392</v>
      </c>
      <c r="E2335" s="2">
        <f t="shared" si="288"/>
        <v>11.608569999999999</v>
      </c>
      <c r="F2335" s="2">
        <f t="shared" si="289"/>
        <v>11.716230000000003</v>
      </c>
      <c r="G2335" s="2">
        <f t="shared" si="283"/>
        <v>10.780887999999999</v>
      </c>
      <c r="H2335" s="2">
        <f t="shared" si="287"/>
        <v>10.540199499999993</v>
      </c>
      <c r="I2335" s="2">
        <f t="array" ref="I2335">SUMPRODUCT(B2319:B2338, (ROW(B2319:B2338)-ROW(B2319)+1)) / (20*21/2)</f>
        <v>11.649579523809525</v>
      </c>
      <c r="J2335" s="2">
        <f t="shared" si="290"/>
        <v>11.519580489086199</v>
      </c>
      <c r="K2335" s="2">
        <f t="shared" si="284"/>
        <v>11.001427663766231</v>
      </c>
    </row>
    <row r="2336" spans="1:11" ht="13.5" x14ac:dyDescent="0.25">
      <c r="A2336" s="3">
        <f>TITRES_STAT!B2339</f>
        <v>45406</v>
      </c>
      <c r="B2336" s="17">
        <f>TITRES_STAT!D2339</f>
        <v>11.7203</v>
      </c>
      <c r="C2336" s="2">
        <f t="shared" si="285"/>
        <v>0.22020000000000017</v>
      </c>
      <c r="D2336" s="2">
        <f t="shared" si="286"/>
        <v>11.57676</v>
      </c>
      <c r="E2336" s="2">
        <f t="shared" si="288"/>
        <v>11.622429999999998</v>
      </c>
      <c r="F2336" s="2">
        <f t="shared" si="289"/>
        <v>11.711335000000002</v>
      </c>
      <c r="G2336" s="2">
        <f t="shared" si="283"/>
        <v>10.829335999999998</v>
      </c>
      <c r="H2336" s="2">
        <f t="shared" si="287"/>
        <v>10.538486499999992</v>
      </c>
      <c r="I2336" s="2">
        <f t="array" ref="I2336">SUMPRODUCT(B2320:B2339, (ROW(B2320:B2339)-ROW(B2320)+1)) / (20*21/2)</f>
        <v>11.646432380952382</v>
      </c>
      <c r="J2336" s="2">
        <f t="shared" si="290"/>
        <v>11.538696632982751</v>
      </c>
      <c r="K2336" s="2">
        <f t="shared" si="284"/>
        <v>11.029618735775399</v>
      </c>
    </row>
    <row r="2337" spans="1:11" ht="13.5" x14ac:dyDescent="0.25">
      <c r="A2337" s="3">
        <f>TITRES_STAT!B2340</f>
        <v>45407</v>
      </c>
      <c r="B2337" s="17">
        <f>TITRES_STAT!D2340</f>
        <v>11.6632</v>
      </c>
      <c r="C2337" s="2">
        <f t="shared" si="285"/>
        <v>-5.7100000000000151E-2</v>
      </c>
      <c r="D2337" s="2">
        <f t="shared" si="286"/>
        <v>11.58492</v>
      </c>
      <c r="E2337" s="2">
        <f t="shared" si="288"/>
        <v>11.61998</v>
      </c>
      <c r="F2337" s="2">
        <f t="shared" si="289"/>
        <v>11.703995000000003</v>
      </c>
      <c r="G2337" s="2">
        <f t="shared" si="283"/>
        <v>10.878271999999999</v>
      </c>
      <c r="H2337" s="2">
        <f t="shared" si="287"/>
        <v>10.536447499999992</v>
      </c>
      <c r="I2337" s="2">
        <f t="array" ref="I2337">SUMPRODUCT(B2321:B2340, (ROW(B2321:B2340)-ROW(B2321)+1)) / (20*21/2)</f>
        <v>11.636222380952383</v>
      </c>
      <c r="J2337" s="2">
        <f t="shared" si="290"/>
        <v>11.550554096508204</v>
      </c>
      <c r="K2337" s="2">
        <f t="shared" si="284"/>
        <v>11.054465059862638</v>
      </c>
    </row>
    <row r="2338" spans="1:11" ht="13.5" x14ac:dyDescent="0.25">
      <c r="A2338" s="3">
        <f>TITRES_STAT!B2341</f>
        <v>45408</v>
      </c>
      <c r="B2338" s="17">
        <f>TITRES_STAT!D2341</f>
        <v>11.6632</v>
      </c>
      <c r="C2338" s="2">
        <f t="shared" si="285"/>
        <v>0</v>
      </c>
      <c r="D2338" s="2">
        <f t="shared" si="286"/>
        <v>11.6257</v>
      </c>
      <c r="E2338" s="2">
        <f t="shared" si="288"/>
        <v>11.62406</v>
      </c>
      <c r="F2338" s="2">
        <f t="shared" si="289"/>
        <v>11.696245000000001</v>
      </c>
      <c r="G2338" s="2">
        <f t="shared" si="283"/>
        <v>10.927207999999998</v>
      </c>
      <c r="H2338" s="2">
        <f t="shared" si="287"/>
        <v>10.534041499999992</v>
      </c>
      <c r="I2338" s="2">
        <f t="array" ref="I2338">SUMPRODUCT(B2322:B2341, (ROW(B2322:B2341)-ROW(B2322)+1)) / (20*21/2)</f>
        <v>11.623175238095239</v>
      </c>
      <c r="J2338" s="2">
        <f t="shared" si="290"/>
        <v>11.561282277793138</v>
      </c>
      <c r="K2338" s="2">
        <f t="shared" si="284"/>
        <v>11.078337018299397</v>
      </c>
    </row>
    <row r="2339" spans="1:11" ht="13.5" x14ac:dyDescent="0.25">
      <c r="A2339" s="3">
        <f>TITRES_STAT!B2342</f>
        <v>45411</v>
      </c>
      <c r="B2339" s="17">
        <f>TITRES_STAT!D2342</f>
        <v>11.6632</v>
      </c>
      <c r="C2339" s="2">
        <f t="shared" si="285"/>
        <v>0</v>
      </c>
      <c r="D2339" s="2">
        <f t="shared" si="286"/>
        <v>11.642000000000001</v>
      </c>
      <c r="E2339" s="2">
        <f t="shared" si="288"/>
        <v>11.61346</v>
      </c>
      <c r="F2339" s="2">
        <f t="shared" si="289"/>
        <v>11.688904999999998</v>
      </c>
      <c r="G2339" s="2">
        <f t="shared" si="283"/>
        <v>10.974513999999999</v>
      </c>
      <c r="H2339" s="2">
        <f t="shared" si="287"/>
        <v>10.533633499999992</v>
      </c>
      <c r="I2339" s="2">
        <f t="array" ref="I2339">SUMPRODUCT(B2323:B2342, (ROW(B2323:B2342)-ROW(B2323)+1)) / (20*21/2)</f>
        <v>11.607795714285716</v>
      </c>
      <c r="J2339" s="2">
        <f t="shared" si="290"/>
        <v>11.570988727527126</v>
      </c>
      <c r="K2339" s="2">
        <f t="shared" si="284"/>
        <v>11.101272821503342</v>
      </c>
    </row>
    <row r="2340" spans="1:11" ht="13.5" x14ac:dyDescent="0.25">
      <c r="A2340" s="3">
        <f>TITRES_STAT!B2343</f>
        <v>45412</v>
      </c>
      <c r="B2340" s="17">
        <f>TITRES_STAT!D2343</f>
        <v>11.5817</v>
      </c>
      <c r="C2340" s="2">
        <f t="shared" si="285"/>
        <v>-8.1500000000000128E-2</v>
      </c>
      <c r="D2340" s="2">
        <f t="shared" si="286"/>
        <v>11.65832</v>
      </c>
      <c r="E2340" s="2">
        <f t="shared" si="288"/>
        <v>11.606120000000001</v>
      </c>
      <c r="F2340" s="2">
        <f t="shared" si="289"/>
        <v>11.677895000000001</v>
      </c>
      <c r="G2340" s="2">
        <f t="shared" si="283"/>
        <v>11.019373999999997</v>
      </c>
      <c r="H2340" s="2">
        <f t="shared" si="287"/>
        <v>10.532817999999994</v>
      </c>
      <c r="I2340" s="2">
        <f t="array" ref="I2340">SUMPRODUCT(B2324:B2343, (ROW(B2324:B2343)-ROW(B2324)+1)) / (20*21/2)</f>
        <v>11.60236238095238</v>
      </c>
      <c r="J2340" s="2">
        <f t="shared" si="290"/>
        <v>11.57200884871502</v>
      </c>
      <c r="K2340" s="2">
        <f t="shared" si="284"/>
        <v>11.120113103013015</v>
      </c>
    </row>
    <row r="2341" spans="1:11" ht="13.5" x14ac:dyDescent="0.25">
      <c r="A2341" s="3">
        <f>TITRES_STAT!B2344</f>
        <v>45414</v>
      </c>
      <c r="B2341" s="17">
        <f>TITRES_STAT!D2344</f>
        <v>11.540900000000001</v>
      </c>
      <c r="C2341" s="2">
        <f t="shared" si="285"/>
        <v>-4.0799999999999059E-2</v>
      </c>
      <c r="D2341" s="2">
        <f t="shared" si="286"/>
        <v>11.622439999999999</v>
      </c>
      <c r="E2341" s="2">
        <f t="shared" si="288"/>
        <v>11.599600000000001</v>
      </c>
      <c r="F2341" s="2">
        <f t="shared" si="289"/>
        <v>11.661585000000001</v>
      </c>
      <c r="G2341" s="2">
        <f t="shared" si="283"/>
        <v>11.064233999999999</v>
      </c>
      <c r="H2341" s="2">
        <f t="shared" si="287"/>
        <v>10.532613999999993</v>
      </c>
      <c r="I2341" s="2">
        <f t="array" ref="I2341">SUMPRODUCT(B2325:B2344, (ROW(B2325:B2344)-ROW(B2325)+1)) / (20*21/2)</f>
        <v>11.587950476190477</v>
      </c>
      <c r="J2341" s="2">
        <f t="shared" si="290"/>
        <v>11.569046101218351</v>
      </c>
      <c r="K2341" s="2">
        <f t="shared" si="284"/>
        <v>11.136614549953681</v>
      </c>
    </row>
    <row r="2342" spans="1:11" ht="13.5" x14ac:dyDescent="0.25">
      <c r="A2342" s="3">
        <f>TITRES_STAT!B2345</f>
        <v>45415</v>
      </c>
      <c r="B2342" s="17">
        <f>TITRES_STAT!D2345</f>
        <v>11.5001</v>
      </c>
      <c r="C2342" s="2">
        <f t="shared" si="285"/>
        <v>-4.0800000000000836E-2</v>
      </c>
      <c r="D2342" s="2">
        <f t="shared" si="286"/>
        <v>11.58982</v>
      </c>
      <c r="E2342" s="2">
        <f t="shared" si="288"/>
        <v>11.587370000000002</v>
      </c>
      <c r="F2342" s="2">
        <f t="shared" si="289"/>
        <v>11.63875</v>
      </c>
      <c r="G2342" s="2">
        <f t="shared" si="283"/>
        <v>11.108604</v>
      </c>
      <c r="H2342" s="2">
        <f t="shared" si="287"/>
        <v>10.531798499999995</v>
      </c>
      <c r="I2342" s="2">
        <f t="array" ref="I2342">SUMPRODUCT(B2326:B2345, (ROW(B2326:B2345)-ROW(B2326)+1)) / (20*21/2)</f>
        <v>11.575092380952382</v>
      </c>
      <c r="J2342" s="2">
        <f t="shared" si="290"/>
        <v>11.562479805864223</v>
      </c>
      <c r="K2342" s="2">
        <f t="shared" si="284"/>
        <v>11.150868881328046</v>
      </c>
    </row>
    <row r="2343" spans="1:11" ht="13.5" x14ac:dyDescent="0.25">
      <c r="A2343" s="3">
        <f>TITRES_STAT!B2346</f>
        <v>45418</v>
      </c>
      <c r="B2343" s="17">
        <f>TITRES_STAT!D2346</f>
        <v>11.5817</v>
      </c>
      <c r="C2343" s="2">
        <f t="shared" si="285"/>
        <v>8.1599999999999895E-2</v>
      </c>
      <c r="D2343" s="2">
        <f t="shared" si="286"/>
        <v>11.573519999999998</v>
      </c>
      <c r="E2343" s="2">
        <f t="shared" si="288"/>
        <v>11.59961</v>
      </c>
      <c r="F2343" s="2">
        <f t="shared" si="289"/>
        <v>11.626925</v>
      </c>
      <c r="G2343" s="2">
        <f t="shared" si="283"/>
        <v>11.151016</v>
      </c>
      <c r="H2343" s="2">
        <f t="shared" si="287"/>
        <v>10.531390999999996</v>
      </c>
      <c r="I2343" s="2">
        <f t="array" ref="I2343">SUMPRODUCT(B2327:B2346, (ROW(B2327:B2346)-ROW(B2327)+1)) / (20*21/2)</f>
        <v>11.563477142857144</v>
      </c>
      <c r="J2343" s="2">
        <f t="shared" si="290"/>
        <v>11.564310300543822</v>
      </c>
      <c r="K2343" s="2">
        <f t="shared" si="284"/>
        <v>11.167764219315181</v>
      </c>
    </row>
    <row r="2344" spans="1:11" ht="13.5" x14ac:dyDescent="0.25">
      <c r="A2344" s="3">
        <f>TITRES_STAT!B2347</f>
        <v>45419</v>
      </c>
      <c r="B2344" s="17">
        <f>TITRES_STAT!D2347</f>
        <v>11.4756</v>
      </c>
      <c r="C2344" s="2">
        <f t="shared" si="285"/>
        <v>-0.10609999999999964</v>
      </c>
      <c r="D2344" s="2">
        <f t="shared" si="286"/>
        <v>11.535999999999998</v>
      </c>
      <c r="E2344" s="2">
        <f t="shared" si="288"/>
        <v>11.589000000000002</v>
      </c>
      <c r="F2344" s="2">
        <f t="shared" si="289"/>
        <v>11.610609999999999</v>
      </c>
      <c r="G2344" s="2">
        <f t="shared" si="283"/>
        <v>11.190491999999999</v>
      </c>
      <c r="H2344" s="2">
        <f t="shared" si="287"/>
        <v>10.530044999999998</v>
      </c>
      <c r="I2344" s="2">
        <f t="array" ref="I2344">SUMPRODUCT(B2328:B2347, (ROW(B2328:B2347)-ROW(B2328)+1)) / (20*21/2)</f>
        <v>11.546929047619049</v>
      </c>
      <c r="J2344" s="2">
        <f t="shared" si="290"/>
        <v>11.555861700492031</v>
      </c>
      <c r="K2344" s="2">
        <f t="shared" si="284"/>
        <v>11.179836210714585</v>
      </c>
    </row>
    <row r="2345" spans="1:11" ht="13.5" x14ac:dyDescent="0.25">
      <c r="A2345" s="3">
        <f>TITRES_STAT!B2348</f>
        <v>45420</v>
      </c>
      <c r="B2345" s="17">
        <f>TITRES_STAT!D2348</f>
        <v>11.4756</v>
      </c>
      <c r="C2345" s="2">
        <f t="shared" si="285"/>
        <v>0</v>
      </c>
      <c r="D2345" s="2">
        <f t="shared" si="286"/>
        <v>11.51478</v>
      </c>
      <c r="E2345" s="2">
        <f t="shared" si="288"/>
        <v>11.586550000000001</v>
      </c>
      <c r="F2345" s="2">
        <f t="shared" si="289"/>
        <v>11.597559999999998</v>
      </c>
      <c r="G2345" s="2">
        <f t="shared" si="283"/>
        <v>11.229152000000001</v>
      </c>
      <c r="H2345" s="2">
        <f t="shared" si="287"/>
        <v>10.528699</v>
      </c>
      <c r="I2345" s="2">
        <f t="array" ref="I2345">SUMPRODUCT(B2329:B2348, (ROW(B2329:B2348)-ROW(B2329)+1)) / (20*21/2)</f>
        <v>11.538653333333336</v>
      </c>
      <c r="J2345" s="2">
        <f t="shared" si="290"/>
        <v>11.548217729016599</v>
      </c>
      <c r="K2345" s="2">
        <f t="shared" si="284"/>
        <v>11.191434790686563</v>
      </c>
    </row>
    <row r="2346" spans="1:11" ht="13.5" x14ac:dyDescent="0.25">
      <c r="A2346" s="3">
        <f>TITRES_STAT!B2349</f>
        <v>45421</v>
      </c>
      <c r="B2346" s="17">
        <f>TITRES_STAT!D2349</f>
        <v>11.4756</v>
      </c>
      <c r="C2346" s="2">
        <f t="shared" si="285"/>
        <v>0</v>
      </c>
      <c r="D2346" s="2">
        <f t="shared" si="286"/>
        <v>11.501720000000001</v>
      </c>
      <c r="E2346" s="2">
        <f t="shared" si="288"/>
        <v>11.562079999999998</v>
      </c>
      <c r="F2346" s="2">
        <f t="shared" si="289"/>
        <v>11.592254999999998</v>
      </c>
      <c r="G2346" s="2">
        <f t="shared" si="283"/>
        <v>11.264548000000001</v>
      </c>
      <c r="H2346" s="2">
        <f t="shared" si="287"/>
        <v>10.5269455</v>
      </c>
      <c r="I2346" s="2">
        <f t="array" ref="I2346">SUMPRODUCT(B2330:B2349, (ROW(B2330:B2349)-ROW(B2330)+1)) / (20*21/2)</f>
        <v>11.53099904761905</v>
      </c>
      <c r="J2346" s="2">
        <f t="shared" si="290"/>
        <v>11.541301754824543</v>
      </c>
      <c r="K2346" s="2">
        <f t="shared" si="284"/>
        <v>11.202578524385128</v>
      </c>
    </row>
    <row r="2347" spans="1:11" ht="13.5" x14ac:dyDescent="0.25">
      <c r="A2347" s="3">
        <f>TITRES_STAT!B2350</f>
        <v>45422</v>
      </c>
      <c r="B2347" s="17">
        <f>TITRES_STAT!D2350</f>
        <v>11.4185</v>
      </c>
      <c r="C2347" s="2">
        <f t="shared" si="285"/>
        <v>-5.7100000000000151E-2</v>
      </c>
      <c r="D2347" s="2">
        <f t="shared" si="286"/>
        <v>11.4854</v>
      </c>
      <c r="E2347" s="2">
        <f t="shared" si="288"/>
        <v>11.537609999999999</v>
      </c>
      <c r="F2347" s="2">
        <f t="shared" si="289"/>
        <v>11.578795</v>
      </c>
      <c r="G2347" s="2">
        <f t="shared" si="283"/>
        <v>11.298802</v>
      </c>
      <c r="H2347" s="2">
        <f t="shared" si="287"/>
        <v>10.5249065</v>
      </c>
      <c r="I2347" s="2">
        <f t="array" ref="I2347">SUMPRODUCT(B2331:B2350, (ROW(B2331:B2350)-ROW(B2331)+1)) / (20*21/2)</f>
        <v>11.51612238095238</v>
      </c>
      <c r="J2347" s="2">
        <f t="shared" si="290"/>
        <v>11.529606349603158</v>
      </c>
      <c r="K2347" s="2">
        <f t="shared" si="284"/>
        <v>11.211046033232771</v>
      </c>
    </row>
    <row r="2348" spans="1:11" ht="13.5" x14ac:dyDescent="0.25">
      <c r="A2348" s="3">
        <f>TITRES_STAT!B2351</f>
        <v>45425</v>
      </c>
      <c r="B2348" s="17">
        <f>TITRES_STAT!D2351</f>
        <v>11.491899999999999</v>
      </c>
      <c r="C2348" s="2">
        <f t="shared" si="285"/>
        <v>7.3399999999999466E-2</v>
      </c>
      <c r="D2348" s="2">
        <f t="shared" si="286"/>
        <v>11.46744</v>
      </c>
      <c r="E2348" s="2">
        <f t="shared" si="288"/>
        <v>11.520479999999999</v>
      </c>
      <c r="F2348" s="2">
        <f t="shared" si="289"/>
        <v>11.572269999999998</v>
      </c>
      <c r="G2348" s="2">
        <f t="shared" si="283"/>
        <v>11.327184000000003</v>
      </c>
      <c r="H2348" s="2">
        <f t="shared" si="287"/>
        <v>10.523641999999997</v>
      </c>
      <c r="I2348" s="2">
        <f t="array" ref="I2348">SUMPRODUCT(B2332:B2351, (ROW(B2332:B2351)-ROW(B2332)+1)) / (20*21/2)</f>
        <v>11.491573809523809</v>
      </c>
      <c r="J2348" s="2">
        <f t="shared" si="290"/>
        <v>11.526015268688571</v>
      </c>
      <c r="K2348" s="2">
        <f t="shared" si="284"/>
        <v>11.222059914282466</v>
      </c>
    </row>
    <row r="2349" spans="1:11" ht="13.5" x14ac:dyDescent="0.25">
      <c r="A2349" s="3">
        <f>TITRES_STAT!B2352</f>
        <v>45426</v>
      </c>
      <c r="B2349" s="17">
        <f>TITRES_STAT!D2352</f>
        <v>11.491899999999999</v>
      </c>
      <c r="C2349" s="2">
        <f t="shared" si="285"/>
        <v>0</v>
      </c>
      <c r="D2349" s="2">
        <f t="shared" si="286"/>
        <v>11.470700000000001</v>
      </c>
      <c r="E2349" s="2">
        <f t="shared" si="288"/>
        <v>11.503349999999999</v>
      </c>
      <c r="F2349" s="2">
        <f t="shared" si="289"/>
        <v>11.558404999999999</v>
      </c>
      <c r="G2349" s="2">
        <f t="shared" si="283"/>
        <v>11.355566000000001</v>
      </c>
      <c r="H2349" s="2">
        <f t="shared" si="287"/>
        <v>10.522377499999997</v>
      </c>
      <c r="I2349" s="2">
        <f t="array" ref="I2349">SUMPRODUCT(B2333:B2352, (ROW(B2333:B2352)-ROW(B2333)+1)) / (20*21/2)</f>
        <v>11.473206666666668</v>
      </c>
      <c r="J2349" s="2">
        <f t="shared" si="290"/>
        <v>11.522766195480134</v>
      </c>
      <c r="K2349" s="2">
        <f t="shared" si="284"/>
        <v>11.232641878428252</v>
      </c>
    </row>
    <row r="2350" spans="1:11" ht="13.5" x14ac:dyDescent="0.25">
      <c r="A2350" s="3">
        <f>TITRES_STAT!B2353</f>
        <v>45427</v>
      </c>
      <c r="B2350" s="17">
        <f>TITRES_STAT!D2353</f>
        <v>11.402200000000001</v>
      </c>
      <c r="C2350" s="2">
        <f t="shared" si="285"/>
        <v>-8.9699999999998781E-2</v>
      </c>
      <c r="D2350" s="2">
        <f t="shared" si="286"/>
        <v>11.456020000000001</v>
      </c>
      <c r="E2350" s="2">
        <f t="shared" si="288"/>
        <v>11.485399999999998</v>
      </c>
      <c r="F2350" s="2">
        <f t="shared" si="289"/>
        <v>11.545759999999998</v>
      </c>
      <c r="G2350" s="2">
        <f t="shared" si="283"/>
        <v>11.381338000000001</v>
      </c>
      <c r="H2350" s="2">
        <f t="shared" si="287"/>
        <v>10.521479999999997</v>
      </c>
      <c r="I2350" s="2">
        <f t="array" ref="I2350">SUMPRODUCT(B2334:B2353, (ROW(B2334:B2353)-ROW(B2334)+1)) / (20*21/2)</f>
        <v>11.46939857142857</v>
      </c>
      <c r="J2350" s="2">
        <f t="shared" si="290"/>
        <v>11.511283700672502</v>
      </c>
      <c r="K2350" s="2">
        <f t="shared" si="284"/>
        <v>11.239291216529104</v>
      </c>
    </row>
    <row r="2351" spans="1:11" ht="13.5" x14ac:dyDescent="0.25">
      <c r="A2351" s="3">
        <f>TITRES_STAT!B2354</f>
        <v>45428</v>
      </c>
      <c r="B2351" s="17">
        <f>TITRES_STAT!D2354</f>
        <v>11.288</v>
      </c>
      <c r="C2351" s="2">
        <f t="shared" si="285"/>
        <v>-0.1142000000000003</v>
      </c>
      <c r="D2351" s="2">
        <f t="shared" si="286"/>
        <v>11.4185</v>
      </c>
      <c r="E2351" s="2">
        <f t="shared" si="288"/>
        <v>11.460109999999998</v>
      </c>
      <c r="F2351" s="2">
        <f t="shared" si="289"/>
        <v>11.529854999999998</v>
      </c>
      <c r="G2351" s="2">
        <f t="shared" si="283"/>
        <v>11.401564</v>
      </c>
      <c r="H2351" s="2">
        <f t="shared" si="287"/>
        <v>10.520296999999996</v>
      </c>
      <c r="I2351" s="2">
        <f t="array" ref="I2351">SUMPRODUCT(B2335:B2354, (ROW(B2335:B2354)-ROW(B2335)+1)) / (20*21/2)</f>
        <v>11.475617619047618</v>
      </c>
      <c r="J2351" s="2">
        <f t="shared" si="290"/>
        <v>11.490018586322741</v>
      </c>
      <c r="K2351" s="2">
        <f t="shared" si="284"/>
        <v>11.24120136490051</v>
      </c>
    </row>
    <row r="2352" spans="1:11" ht="13.5" x14ac:dyDescent="0.25">
      <c r="A2352" s="3">
        <f>TITRES_STAT!B2355</f>
        <v>45429</v>
      </c>
      <c r="B2352" s="17">
        <f>TITRES_STAT!D2355</f>
        <v>11.337</v>
      </c>
      <c r="C2352" s="2">
        <f t="shared" si="285"/>
        <v>4.8999999999999488E-2</v>
      </c>
      <c r="D2352" s="2">
        <f t="shared" si="286"/>
        <v>11.402199999999999</v>
      </c>
      <c r="E2352" s="2">
        <f t="shared" si="288"/>
        <v>11.4438</v>
      </c>
      <c r="F2352" s="2">
        <f t="shared" si="289"/>
        <v>11.515584999999998</v>
      </c>
      <c r="G2352" s="2">
        <f t="shared" si="283"/>
        <v>11.420486</v>
      </c>
      <c r="H2352" s="2">
        <f t="shared" si="287"/>
        <v>10.519481499999998</v>
      </c>
      <c r="I2352" s="2">
        <f t="array" ref="I2352">SUMPRODUCT(B2336:B2355, (ROW(B2336:B2355)-ROW(B2336)+1)) / (20*21/2)</f>
        <v>11.485712857142856</v>
      </c>
      <c r="J2352" s="2">
        <f t="shared" si="290"/>
        <v>11.475445387625337</v>
      </c>
      <c r="K2352" s="2">
        <f t="shared" si="284"/>
        <v>11.244958174120098</v>
      </c>
    </row>
    <row r="2353" spans="1:11" ht="13.5" x14ac:dyDescent="0.25">
      <c r="A2353" s="3">
        <f>TITRES_STAT!B2356</f>
        <v>45432</v>
      </c>
      <c r="B2353" s="17">
        <f>TITRES_STAT!D2356</f>
        <v>11.4756</v>
      </c>
      <c r="C2353" s="2">
        <f t="shared" si="285"/>
        <v>0.13860000000000028</v>
      </c>
      <c r="D2353" s="2">
        <f t="shared" si="286"/>
        <v>11.398940000000001</v>
      </c>
      <c r="E2353" s="2">
        <f t="shared" si="288"/>
        <v>11.43319</v>
      </c>
      <c r="F2353" s="2">
        <f t="shared" si="289"/>
        <v>11.516399999999996</v>
      </c>
      <c r="G2353" s="2">
        <f t="shared" si="283"/>
        <v>11.441202000000001</v>
      </c>
      <c r="H2353" s="2">
        <f t="shared" si="287"/>
        <v>10.519399999999997</v>
      </c>
      <c r="I2353" s="2">
        <f t="array" ref="I2353">SUMPRODUCT(B2337:B2356, (ROW(B2337:B2356)-ROW(B2337)+1)) / (20*21/2)</f>
        <v>11.503778095238095</v>
      </c>
      <c r="J2353" s="2">
        <f t="shared" si="290"/>
        <v>11.475460112613401</v>
      </c>
      <c r="K2353" s="2">
        <f t="shared" si="284"/>
        <v>11.254002951605584</v>
      </c>
    </row>
    <row r="2354" spans="1:11" ht="13.5" x14ac:dyDescent="0.25">
      <c r="A2354" s="3">
        <f>TITRES_STAT!B2357</f>
        <v>45433</v>
      </c>
      <c r="B2354" s="17">
        <f>TITRES_STAT!D2357</f>
        <v>11.5817</v>
      </c>
      <c r="C2354" s="2">
        <f t="shared" si="285"/>
        <v>0.10609999999999964</v>
      </c>
      <c r="D2354" s="2">
        <f t="shared" si="286"/>
        <v>11.4169</v>
      </c>
      <c r="E2354" s="2">
        <f t="shared" si="288"/>
        <v>11.4438</v>
      </c>
      <c r="F2354" s="2">
        <f t="shared" si="289"/>
        <v>11.516399999999999</v>
      </c>
      <c r="G2354" s="2">
        <f t="shared" ref="G2354:G2417" si="291">AVERAGE(B2305:B2354)</f>
        <v>11.466813999999999</v>
      </c>
      <c r="H2354" s="2">
        <f t="shared" si="287"/>
        <v>10.5198895</v>
      </c>
      <c r="I2354" s="2">
        <f t="array" ref="I2354">SUMPRODUCT(B2338:B2357, (ROW(B2338:B2357)-ROW(B2338)+1)) / (20*21/2)</f>
        <v>11.510224761904759</v>
      </c>
      <c r="J2354" s="2">
        <f t="shared" si="290"/>
        <v>11.485578197126411</v>
      </c>
      <c r="K2354" s="2">
        <f t="shared" si="284"/>
        <v>11.266853816248501</v>
      </c>
    </row>
    <row r="2355" spans="1:11" ht="13.5" x14ac:dyDescent="0.25">
      <c r="A2355" s="3">
        <f>TITRES_STAT!B2358</f>
        <v>45434</v>
      </c>
      <c r="B2355" s="17">
        <f>TITRES_STAT!D2358</f>
        <v>11.622400000000001</v>
      </c>
      <c r="C2355" s="2">
        <f t="shared" si="285"/>
        <v>4.0700000000001069E-2</v>
      </c>
      <c r="D2355" s="2">
        <f t="shared" si="286"/>
        <v>11.460939999999999</v>
      </c>
      <c r="E2355" s="2">
        <f t="shared" si="288"/>
        <v>11.45848</v>
      </c>
      <c r="F2355" s="2">
        <f t="shared" si="289"/>
        <v>11.522515</v>
      </c>
      <c r="G2355" s="2">
        <f t="shared" si="291"/>
        <v>11.493727999999999</v>
      </c>
      <c r="H2355" s="2">
        <f t="shared" si="287"/>
        <v>10.520419500000001</v>
      </c>
      <c r="I2355" s="2">
        <f t="array" ref="I2355">SUMPRODUCT(B2339:B2358, (ROW(B2339:B2358)-ROW(B2339)+1)) / (20*21/2)</f>
        <v>11.536439999999999</v>
      </c>
      <c r="J2355" s="2">
        <f t="shared" si="290"/>
        <v>11.498608845019133</v>
      </c>
      <c r="K2355" s="2">
        <f t="shared" ref="K2355:K2418" si="292">$K$4*B2355+(1-$K$4)*K2354</f>
        <v>11.280796803846599</v>
      </c>
    </row>
    <row r="2356" spans="1:11" ht="13.5" x14ac:dyDescent="0.25">
      <c r="A2356" s="3">
        <f>TITRES_STAT!B2359</f>
        <v>45435</v>
      </c>
      <c r="B2356" s="17">
        <f>TITRES_STAT!D2359</f>
        <v>11.712199999999999</v>
      </c>
      <c r="C2356" s="2">
        <f t="shared" si="285"/>
        <v>8.9799999999998548E-2</v>
      </c>
      <c r="D2356" s="2">
        <f t="shared" si="286"/>
        <v>11.545779999999999</v>
      </c>
      <c r="E2356" s="2">
        <f t="shared" si="288"/>
        <v>11.482139999999999</v>
      </c>
      <c r="F2356" s="2">
        <f t="shared" si="289"/>
        <v>11.52211</v>
      </c>
      <c r="G2356" s="2">
        <f t="shared" si="291"/>
        <v>11.513465999999999</v>
      </c>
      <c r="H2356" s="2">
        <f t="shared" si="287"/>
        <v>10.520338000000002</v>
      </c>
      <c r="I2356" s="2">
        <f t="array" ref="I2356">SUMPRODUCT(B2340:B2359, (ROW(B2340:B2359)-ROW(B2340)+1)) / (20*21/2)</f>
        <v>11.576424285714287</v>
      </c>
      <c r="J2356" s="2">
        <f t="shared" si="290"/>
        <v>11.518950859779217</v>
      </c>
      <c r="K2356" s="2">
        <f t="shared" si="292"/>
        <v>11.297714576244772</v>
      </c>
    </row>
    <row r="2357" spans="1:11" ht="13.5" x14ac:dyDescent="0.25">
      <c r="A2357" s="3">
        <f>TITRES_STAT!B2360</f>
        <v>45436</v>
      </c>
      <c r="B2357" s="17">
        <f>TITRES_STAT!D2360</f>
        <v>11.5898</v>
      </c>
      <c r="C2357" s="2">
        <f t="shared" si="285"/>
        <v>-0.12239999999999895</v>
      </c>
      <c r="D2357" s="2">
        <f t="shared" si="286"/>
        <v>11.596339999999998</v>
      </c>
      <c r="E2357" s="2">
        <f t="shared" si="288"/>
        <v>11.499269999999999</v>
      </c>
      <c r="F2357" s="2">
        <f t="shared" si="289"/>
        <v>11.518439999999998</v>
      </c>
      <c r="G2357" s="2">
        <f t="shared" si="291"/>
        <v>11.529941999999998</v>
      </c>
      <c r="H2357" s="2">
        <f t="shared" si="287"/>
        <v>10.519685500000001</v>
      </c>
      <c r="I2357" s="2">
        <f t="array" ref="I2357">SUMPRODUCT(B2341:B2360, (ROW(B2341:B2360)-ROW(B2341)+1)) / (20*21/2)</f>
        <v>11.619286666666667</v>
      </c>
      <c r="J2357" s="2">
        <f t="shared" si="290"/>
        <v>11.525698396943101</v>
      </c>
      <c r="K2357" s="2">
        <f t="shared" si="292"/>
        <v>11.309168906588114</v>
      </c>
    </row>
    <row r="2358" spans="1:11" ht="13.5" x14ac:dyDescent="0.25">
      <c r="A2358" s="3">
        <f>TITRES_STAT!B2361</f>
        <v>45439</v>
      </c>
      <c r="B2358" s="17">
        <f>TITRES_STAT!D2361</f>
        <v>11.793699999999999</v>
      </c>
      <c r="C2358" s="2">
        <f t="shared" si="285"/>
        <v>0.20389999999999908</v>
      </c>
      <c r="D2358" s="2">
        <f t="shared" si="286"/>
        <v>11.659960000000002</v>
      </c>
      <c r="E2358" s="2">
        <f t="shared" si="288"/>
        <v>11.529450000000001</v>
      </c>
      <c r="F2358" s="2">
        <f t="shared" si="289"/>
        <v>11.524965</v>
      </c>
      <c r="G2358" s="2">
        <f t="shared" si="291"/>
        <v>11.552451999999999</v>
      </c>
      <c r="H2358" s="2">
        <f t="shared" si="287"/>
        <v>10.519522500000001</v>
      </c>
      <c r="I2358" s="2">
        <f t="array" ref="I2358">SUMPRODUCT(B2342:B2361, (ROW(B2342:B2361)-ROW(B2342)+1)) / (20*21/2)</f>
        <v>11.651780476190476</v>
      </c>
      <c r="J2358" s="2">
        <f t="shared" si="290"/>
        <v>11.551222359138995</v>
      </c>
      <c r="K2358" s="2">
        <f t="shared" si="292"/>
        <v>11.328170125937602</v>
      </c>
    </row>
    <row r="2359" spans="1:11" ht="13.5" x14ac:dyDescent="0.25">
      <c r="A2359" s="3">
        <f>TITRES_STAT!B2362</f>
        <v>45440</v>
      </c>
      <c r="B2359" s="17">
        <f>TITRES_STAT!D2362</f>
        <v>11.944800000000001</v>
      </c>
      <c r="C2359" s="2">
        <f t="shared" si="285"/>
        <v>0.15110000000000134</v>
      </c>
      <c r="D2359" s="2">
        <f t="shared" si="286"/>
        <v>11.732580000000002</v>
      </c>
      <c r="E2359" s="2">
        <f t="shared" si="288"/>
        <v>11.57474</v>
      </c>
      <c r="F2359" s="2">
        <f t="shared" si="289"/>
        <v>11.539044999999998</v>
      </c>
      <c r="G2359" s="2">
        <f t="shared" si="291"/>
        <v>11.579289999999999</v>
      </c>
      <c r="H2359" s="2">
        <f t="shared" si="287"/>
        <v>10.520115000000002</v>
      </c>
      <c r="I2359" s="2">
        <f t="array" ref="I2359">SUMPRODUCT(B2343:B2362, (ROW(B2343:B2362)-ROW(B2343)+1)) / (20*21/2)</f>
        <v>11.681285238095239</v>
      </c>
      <c r="J2359" s="2">
        <f t="shared" si="290"/>
        <v>11.588705943982902</v>
      </c>
      <c r="K2359" s="2">
        <f t="shared" si="292"/>
        <v>11.352351689626325</v>
      </c>
    </row>
    <row r="2360" spans="1:11" ht="13.5" x14ac:dyDescent="0.25">
      <c r="A2360" s="3">
        <f>TITRES_STAT!B2363</f>
        <v>45441</v>
      </c>
      <c r="B2360" s="17">
        <f>TITRES_STAT!D2363</f>
        <v>11.989100000000001</v>
      </c>
      <c r="C2360" s="2">
        <f t="shared" si="285"/>
        <v>4.4299999999999784E-2</v>
      </c>
      <c r="D2360" s="2">
        <f t="shared" si="286"/>
        <v>11.80592</v>
      </c>
      <c r="E2360" s="2">
        <f t="shared" si="288"/>
        <v>11.633429999999999</v>
      </c>
      <c r="F2360" s="2">
        <f t="shared" si="289"/>
        <v>11.559414999999998</v>
      </c>
      <c r="G2360" s="2">
        <f t="shared" si="291"/>
        <v>11.606197999999999</v>
      </c>
      <c r="H2360" s="2">
        <f t="shared" si="287"/>
        <v>10.520929000000001</v>
      </c>
      <c r="I2360" s="2">
        <f t="array" ref="I2360">SUMPRODUCT(B2344:B2363, (ROW(B2344:B2363)-ROW(B2344)+1)) / (20*21/2)</f>
        <v>11.686660952380951</v>
      </c>
      <c r="J2360" s="2">
        <f t="shared" si="290"/>
        <v>11.626838711222627</v>
      </c>
      <c r="K2360" s="2">
        <f t="shared" si="292"/>
        <v>11.377322211601763</v>
      </c>
    </row>
    <row r="2361" spans="1:11" ht="13.5" x14ac:dyDescent="0.25">
      <c r="A2361" s="3">
        <f>TITRES_STAT!B2364</f>
        <v>45442</v>
      </c>
      <c r="B2361" s="17">
        <f>TITRES_STAT!D2364</f>
        <v>11.900600000000001</v>
      </c>
      <c r="C2361" s="2">
        <f t="shared" si="285"/>
        <v>-8.8499999999999801E-2</v>
      </c>
      <c r="D2361" s="2">
        <f t="shared" si="286"/>
        <v>11.8436</v>
      </c>
      <c r="E2361" s="2">
        <f t="shared" si="288"/>
        <v>11.69469</v>
      </c>
      <c r="F2361" s="2">
        <f t="shared" si="289"/>
        <v>11.577400000000001</v>
      </c>
      <c r="G2361" s="2">
        <f t="shared" si="291"/>
        <v>11.628890000000002</v>
      </c>
      <c r="H2361" s="2">
        <f t="shared" si="287"/>
        <v>10.521708</v>
      </c>
      <c r="I2361" s="2">
        <f t="array" ref="I2361">SUMPRODUCT(B2345:B2364, (ROW(B2345:B2364)-ROW(B2345)+1)) / (20*21/2)</f>
        <v>11.696153333333333</v>
      </c>
      <c r="J2361" s="2">
        <f t="shared" si="290"/>
        <v>11.65291121491571</v>
      </c>
      <c r="K2361" s="2">
        <f t="shared" si="292"/>
        <v>11.397842909186009</v>
      </c>
    </row>
    <row r="2362" spans="1:11" ht="13.5" x14ac:dyDescent="0.25">
      <c r="A2362" s="3">
        <f>TITRES_STAT!B2365</f>
        <v>45443</v>
      </c>
      <c r="B2362" s="17">
        <f>TITRES_STAT!D2365</f>
        <v>11.8872</v>
      </c>
      <c r="C2362" s="2">
        <f t="shared" si="285"/>
        <v>-1.3400000000000745E-2</v>
      </c>
      <c r="D2362" s="2">
        <f t="shared" si="286"/>
        <v>11.903080000000001</v>
      </c>
      <c r="E2362" s="2">
        <f t="shared" si="288"/>
        <v>11.749709999999999</v>
      </c>
      <c r="F2362" s="2">
        <f t="shared" si="289"/>
        <v>11.596754999999998</v>
      </c>
      <c r="G2362" s="2">
        <f t="shared" si="291"/>
        <v>11.646420000000001</v>
      </c>
      <c r="H2362" s="2">
        <f t="shared" si="287"/>
        <v>10.5232355</v>
      </c>
      <c r="I2362" s="2">
        <f t="array" ref="I2362">SUMPRODUCT(B2346:B2365, (ROW(B2346:B2365)-ROW(B2346)+1)) / (20*21/2)</f>
        <v>11.722405714285713</v>
      </c>
      <c r="J2362" s="2">
        <f t="shared" si="290"/>
        <v>11.675224432542786</v>
      </c>
      <c r="K2362" s="2">
        <f t="shared" si="292"/>
        <v>11.417033383335577</v>
      </c>
    </row>
    <row r="2363" spans="1:11" ht="13.5" x14ac:dyDescent="0.25">
      <c r="A2363" s="3">
        <f>TITRES_STAT!B2366</f>
        <v>45446</v>
      </c>
      <c r="B2363" s="17">
        <f>TITRES_STAT!D2366</f>
        <v>11.6532</v>
      </c>
      <c r="C2363" s="2">
        <f t="shared" si="285"/>
        <v>-0.23399999999999999</v>
      </c>
      <c r="D2363" s="2">
        <f t="shared" si="286"/>
        <v>11.874980000000001</v>
      </c>
      <c r="E2363" s="2">
        <f t="shared" si="288"/>
        <v>11.767469999999999</v>
      </c>
      <c r="F2363" s="2">
        <f t="shared" si="289"/>
        <v>11.600330000000001</v>
      </c>
      <c r="G2363" s="2">
        <f t="shared" si="291"/>
        <v>11.654702000000002</v>
      </c>
      <c r="H2363" s="2">
        <f t="shared" si="287"/>
        <v>10.5225735</v>
      </c>
      <c r="I2363" s="2">
        <f t="array" ref="I2363">SUMPRODUCT(B2347:B2366, (ROW(B2347:B2366)-ROW(B2347)+1)) / (20*21/2)</f>
        <v>11.773440952380952</v>
      </c>
      <c r="J2363" s="2">
        <f t="shared" si="290"/>
        <v>11.673126867538709</v>
      </c>
      <c r="K2363" s="2">
        <f t="shared" si="292"/>
        <v>11.426294819283202</v>
      </c>
    </row>
    <row r="2364" spans="1:11" ht="13.5" x14ac:dyDescent="0.25">
      <c r="A2364" s="3">
        <f>TITRES_STAT!B2367</f>
        <v>45447</v>
      </c>
      <c r="B2364" s="17">
        <f>TITRES_STAT!D2367</f>
        <v>11.7</v>
      </c>
      <c r="C2364" s="2">
        <f t="shared" si="285"/>
        <v>4.6799999999999287E-2</v>
      </c>
      <c r="D2364" s="2">
        <f t="shared" si="286"/>
        <v>11.82602</v>
      </c>
      <c r="E2364" s="2">
        <f t="shared" si="288"/>
        <v>11.779300000000003</v>
      </c>
      <c r="F2364" s="2">
        <f t="shared" si="289"/>
        <v>11.611550000000001</v>
      </c>
      <c r="G2364" s="2">
        <f t="shared" si="291"/>
        <v>11.658700000000003</v>
      </c>
      <c r="H2364" s="2">
        <f t="shared" si="287"/>
        <v>10.522349500000001</v>
      </c>
      <c r="I2364" s="2">
        <f t="array" ref="I2364">SUMPRODUCT(B2348:B2367, (ROW(B2348:B2367)-ROW(B2348)+1)) / (20*21/2)</f>
        <v>11.821179047619047</v>
      </c>
      <c r="J2364" s="2">
        <f t="shared" si="290"/>
        <v>11.675686213487403</v>
      </c>
      <c r="K2364" s="2">
        <f t="shared" si="292"/>
        <v>11.4370283557819</v>
      </c>
    </row>
    <row r="2365" spans="1:11" ht="13.5" x14ac:dyDescent="0.25">
      <c r="A2365" s="3">
        <f>TITRES_STAT!B2368</f>
        <v>45448</v>
      </c>
      <c r="B2365" s="17">
        <f>TITRES_STAT!D2368</f>
        <v>11.8872</v>
      </c>
      <c r="C2365" s="2">
        <f t="shared" si="285"/>
        <v>0.1872000000000007</v>
      </c>
      <c r="D2365" s="2">
        <f t="shared" si="286"/>
        <v>11.80564</v>
      </c>
      <c r="E2365" s="2">
        <f t="shared" si="288"/>
        <v>11.805779999999999</v>
      </c>
      <c r="F2365" s="2">
        <f t="shared" si="289"/>
        <v>11.63213</v>
      </c>
      <c r="G2365" s="2">
        <f t="shared" si="291"/>
        <v>11.656654000000003</v>
      </c>
      <c r="H2365" s="2">
        <f t="shared" si="287"/>
        <v>10.524285000000003</v>
      </c>
      <c r="I2365" s="2">
        <f t="array" ref="I2365">SUMPRODUCT(B2349:B2368, (ROW(B2349:B2368)-ROW(B2349)+1)) / (20*21/2)</f>
        <v>11.873367142857143</v>
      </c>
      <c r="J2365" s="2">
        <f t="shared" si="290"/>
        <v>11.69583038363146</v>
      </c>
      <c r="K2365" s="2">
        <f t="shared" si="292"/>
        <v>11.454682145751237</v>
      </c>
    </row>
    <row r="2366" spans="1:11" ht="13.5" x14ac:dyDescent="0.25">
      <c r="A2366" s="3">
        <f>TITRES_STAT!B2369</f>
        <v>45449</v>
      </c>
      <c r="B2366" s="17">
        <f>TITRES_STAT!D2369</f>
        <v>12.167999999999999</v>
      </c>
      <c r="C2366" s="2">
        <f t="shared" si="285"/>
        <v>0.28079999999999927</v>
      </c>
      <c r="D2366" s="2">
        <f t="shared" si="286"/>
        <v>11.859119999999999</v>
      </c>
      <c r="E2366" s="2">
        <f t="shared" si="288"/>
        <v>11.85136</v>
      </c>
      <c r="F2366" s="2">
        <f t="shared" si="289"/>
        <v>11.66675</v>
      </c>
      <c r="G2366" s="2">
        <f t="shared" si="291"/>
        <v>11.663650000000002</v>
      </c>
      <c r="H2366" s="2">
        <f t="shared" si="287"/>
        <v>10.5276245</v>
      </c>
      <c r="I2366" s="2">
        <f t="array" ref="I2366">SUMPRODUCT(B2350:B2369, (ROW(B2350:B2369)-ROW(B2350)+1)) / (20*21/2)</f>
        <v>11.929068095238096</v>
      </c>
      <c r="J2366" s="2">
        <f t="shared" si="290"/>
        <v>11.740798918523701</v>
      </c>
      <c r="K2366" s="2">
        <f t="shared" si="292"/>
        <v>11.482655394937463</v>
      </c>
    </row>
    <row r="2367" spans="1:11" ht="13.5" x14ac:dyDescent="0.25">
      <c r="A2367" s="3">
        <f>TITRES_STAT!B2370</f>
        <v>45450</v>
      </c>
      <c r="B2367" s="17">
        <f>TITRES_STAT!D2370</f>
        <v>12.167999999999999</v>
      </c>
      <c r="C2367" s="2">
        <f t="shared" si="285"/>
        <v>0</v>
      </c>
      <c r="D2367" s="2">
        <f t="shared" si="286"/>
        <v>11.915279999999999</v>
      </c>
      <c r="E2367" s="2">
        <f t="shared" si="288"/>
        <v>11.909180000000003</v>
      </c>
      <c r="F2367" s="2">
        <f t="shared" si="289"/>
        <v>11.704225000000001</v>
      </c>
      <c r="G2367" s="2">
        <f t="shared" si="291"/>
        <v>11.670810000000001</v>
      </c>
      <c r="H2367" s="2">
        <f t="shared" si="287"/>
        <v>10.531371999999999</v>
      </c>
      <c r="I2367" s="2">
        <f t="array" ref="I2367">SUMPRODUCT(B2351:B2370, (ROW(B2351:B2370)-ROW(B2351)+1)) / (20*21/2)</f>
        <v>11.983468095238095</v>
      </c>
      <c r="J2367" s="2">
        <f t="shared" si="290"/>
        <v>11.781484735807158</v>
      </c>
      <c r="K2367" s="2">
        <f t="shared" si="292"/>
        <v>11.509531653959524</v>
      </c>
    </row>
    <row r="2368" spans="1:11" ht="13.5" x14ac:dyDescent="0.25">
      <c r="A2368" s="3">
        <f>TITRES_STAT!B2371</f>
        <v>45453</v>
      </c>
      <c r="B2368" s="17">
        <f>TITRES_STAT!D2371</f>
        <v>12.2522</v>
      </c>
      <c r="C2368" s="2">
        <f t="shared" si="285"/>
        <v>8.4200000000000941E-2</v>
      </c>
      <c r="D2368" s="2">
        <f t="shared" si="286"/>
        <v>12.035080000000001</v>
      </c>
      <c r="E2368" s="2">
        <f t="shared" si="288"/>
        <v>11.955030000000001</v>
      </c>
      <c r="F2368" s="2">
        <f t="shared" si="289"/>
        <v>11.742239999999999</v>
      </c>
      <c r="G2368" s="2">
        <f t="shared" si="291"/>
        <v>11.679490000000001</v>
      </c>
      <c r="H2368" s="2">
        <f t="shared" si="287"/>
        <v>10.535540499999998</v>
      </c>
      <c r="I2368" s="2">
        <f t="array" ref="I2368">SUMPRODUCT(B2352:B2371, (ROW(B2352:B2371)-ROW(B2352)+1)) / (20*21/2)</f>
        <v>12.037787142857141</v>
      </c>
      <c r="J2368" s="2">
        <f t="shared" si="290"/>
        <v>11.82631476096838</v>
      </c>
      <c r="K2368" s="2">
        <f t="shared" si="292"/>
        <v>11.538655902823857</v>
      </c>
    </row>
    <row r="2369" spans="1:11" ht="13.5" x14ac:dyDescent="0.25">
      <c r="A2369" s="3">
        <f>TITRES_STAT!B2372</f>
        <v>45454</v>
      </c>
      <c r="B2369" s="17">
        <f>TITRES_STAT!D2372</f>
        <v>12.3271</v>
      </c>
      <c r="C2369" s="2">
        <f t="shared" si="285"/>
        <v>7.4899999999999523E-2</v>
      </c>
      <c r="D2369" s="2">
        <f t="shared" si="286"/>
        <v>12.160500000000001</v>
      </c>
      <c r="E2369" s="2">
        <f t="shared" si="288"/>
        <v>11.993260000000003</v>
      </c>
      <c r="F2369" s="2">
        <f t="shared" si="289"/>
        <v>11.784000000000001</v>
      </c>
      <c r="G2369" s="2">
        <f t="shared" si="291"/>
        <v>11.689831999999999</v>
      </c>
      <c r="H2369" s="2">
        <f t="shared" si="287"/>
        <v>10.540083499999998</v>
      </c>
      <c r="I2369" s="2">
        <f t="array" ref="I2369">SUMPRODUCT(B2353:B2372, (ROW(B2353:B2372)-ROW(B2353)+1)) / (20*21/2)</f>
        <v>12.101953809523808</v>
      </c>
      <c r="J2369" s="2">
        <f t="shared" si="290"/>
        <v>11.874008593257106</v>
      </c>
      <c r="K2369" s="2">
        <f t="shared" si="292"/>
        <v>11.569575279183706</v>
      </c>
    </row>
    <row r="2370" spans="1:11" ht="13.5" x14ac:dyDescent="0.25">
      <c r="A2370" s="3">
        <f>TITRES_STAT!B2373</f>
        <v>45455</v>
      </c>
      <c r="B2370" s="17">
        <f>TITRES_STAT!D2373</f>
        <v>12.3552</v>
      </c>
      <c r="C2370" s="2">
        <f t="shared" si="285"/>
        <v>2.8100000000000236E-2</v>
      </c>
      <c r="D2370" s="2">
        <f t="shared" si="286"/>
        <v>12.254099999999999</v>
      </c>
      <c r="E2370" s="2">
        <f t="shared" si="288"/>
        <v>12.029870000000001</v>
      </c>
      <c r="F2370" s="2">
        <f t="shared" si="289"/>
        <v>11.83165</v>
      </c>
      <c r="G2370" s="2">
        <f t="shared" si="291"/>
        <v>11.700898</v>
      </c>
      <c r="H2370" s="2">
        <f t="shared" si="287"/>
        <v>10.545582499999997</v>
      </c>
      <c r="I2370" s="2">
        <f t="array" ref="I2370">SUMPRODUCT(B2354:B2373, (ROW(B2354:B2373)-ROW(B2354)+1)) / (20*21/2)</f>
        <v>12.167424761904758</v>
      </c>
      <c r="J2370" s="2">
        <f t="shared" si="290"/>
        <v>11.919836346280238</v>
      </c>
      <c r="K2370" s="2">
        <f t="shared" si="292"/>
        <v>11.600384091764736</v>
      </c>
    </row>
    <row r="2371" spans="1:11" ht="13.5" x14ac:dyDescent="0.25">
      <c r="A2371" s="3">
        <f>TITRES_STAT!B2374</f>
        <v>45456</v>
      </c>
      <c r="B2371" s="17">
        <f>TITRES_STAT!D2374</f>
        <v>12.401999999999999</v>
      </c>
      <c r="C2371" s="2">
        <f t="shared" si="285"/>
        <v>4.6799999999999287E-2</v>
      </c>
      <c r="D2371" s="2">
        <f t="shared" si="286"/>
        <v>12.300900000000002</v>
      </c>
      <c r="E2371" s="2">
        <f t="shared" si="288"/>
        <v>12.080009999999998</v>
      </c>
      <c r="F2371" s="2">
        <f t="shared" si="289"/>
        <v>11.88735</v>
      </c>
      <c r="G2371" s="2">
        <f t="shared" si="291"/>
        <v>11.711596</v>
      </c>
      <c r="H2371" s="2">
        <f t="shared" si="287"/>
        <v>10.551519499999994</v>
      </c>
      <c r="I2371" s="2">
        <f t="array" ref="I2371">SUMPRODUCT(B2355:B2374, (ROW(B2355:B2374)-ROW(B2355)+1)) / (20*21/2)</f>
        <v>12.245198571428572</v>
      </c>
      <c r="J2371" s="2">
        <f t="shared" si="290"/>
        <v>11.96575669425355</v>
      </c>
      <c r="K2371" s="2">
        <f t="shared" si="292"/>
        <v>11.631820009734746</v>
      </c>
    </row>
    <row r="2372" spans="1:11" ht="13.5" x14ac:dyDescent="0.25">
      <c r="A2372" s="3">
        <f>TITRES_STAT!B2375</f>
        <v>45457</v>
      </c>
      <c r="B2372" s="17">
        <f>TITRES_STAT!D2375</f>
        <v>12.5611</v>
      </c>
      <c r="C2372" s="2">
        <f t="shared" ref="C2372:C2435" si="293">B2372-B2371</f>
        <v>0.15910000000000046</v>
      </c>
      <c r="D2372" s="2">
        <f t="shared" si="286"/>
        <v>12.379519999999999</v>
      </c>
      <c r="E2372" s="2">
        <f t="shared" si="288"/>
        <v>12.147399999999999</v>
      </c>
      <c r="F2372" s="2">
        <f t="shared" si="289"/>
        <v>11.948554999999999</v>
      </c>
      <c r="G2372" s="2">
        <f t="shared" si="291"/>
        <v>11.723682000000002</v>
      </c>
      <c r="H2372" s="2">
        <f t="shared" si="287"/>
        <v>10.558251999999992</v>
      </c>
      <c r="I2372" s="2">
        <f t="array" ref="I2372">SUMPRODUCT(B2356:B2375, (ROW(B2356:B2375)-ROW(B2356)+1)) / (20*21/2)</f>
        <v>12.27694619047619</v>
      </c>
      <c r="J2372" s="2">
        <f t="shared" si="290"/>
        <v>12.022456056705593</v>
      </c>
      <c r="K2372" s="2">
        <f t="shared" si="292"/>
        <v>11.668262362294168</v>
      </c>
    </row>
    <row r="2373" spans="1:11" ht="13.5" x14ac:dyDescent="0.25">
      <c r="A2373" s="3">
        <f>TITRES_STAT!B2376</f>
        <v>45461</v>
      </c>
      <c r="B2373" s="17">
        <f>TITRES_STAT!D2376</f>
        <v>12.635999999999999</v>
      </c>
      <c r="C2373" s="2">
        <f t="shared" si="293"/>
        <v>7.4899999999999523E-2</v>
      </c>
      <c r="D2373" s="2">
        <f t="shared" si="286"/>
        <v>12.456279999999998</v>
      </c>
      <c r="E2373" s="2">
        <f t="shared" si="288"/>
        <v>12.245679999999998</v>
      </c>
      <c r="F2373" s="2">
        <f t="shared" si="289"/>
        <v>12.006575</v>
      </c>
      <c r="G2373" s="2">
        <f t="shared" si="291"/>
        <v>11.740038</v>
      </c>
      <c r="H2373" s="2">
        <f t="shared" si="287"/>
        <v>10.565154999999994</v>
      </c>
      <c r="I2373" s="2">
        <f t="array" ref="I2373">SUMPRODUCT(B2357:B2376, (ROW(B2357:B2376)-ROW(B2357)+1)) / (20*21/2)</f>
        <v>12.300524285714284</v>
      </c>
      <c r="J2373" s="2">
        <f t="shared" si="290"/>
        <v>12.080888813209821</v>
      </c>
      <c r="K2373" s="2">
        <f t="shared" si="292"/>
        <v>11.706212857890476</v>
      </c>
    </row>
    <row r="2374" spans="1:11" ht="13.5" x14ac:dyDescent="0.25">
      <c r="A2374" s="3">
        <f>TITRES_STAT!B2377</f>
        <v>45462</v>
      </c>
      <c r="B2374" s="17">
        <f>TITRES_STAT!D2377</f>
        <v>12.8232</v>
      </c>
      <c r="C2374" s="2">
        <f t="shared" si="293"/>
        <v>0.1872000000000007</v>
      </c>
      <c r="D2374" s="2">
        <f t="shared" ref="D2374:D2437" si="294">AVERAGE(B2370:B2374)</f>
        <v>12.555499999999999</v>
      </c>
      <c r="E2374" s="2">
        <f t="shared" si="288"/>
        <v>12.358000000000001</v>
      </c>
      <c r="F2374" s="2">
        <f t="shared" si="289"/>
        <v>12.06865</v>
      </c>
      <c r="G2374" s="2">
        <f t="shared" si="291"/>
        <v>11.760463999999999</v>
      </c>
      <c r="H2374" s="2">
        <f t="shared" si="287"/>
        <v>10.573442499999992</v>
      </c>
      <c r="I2374" s="2">
        <f t="array" ref="I2374">SUMPRODUCT(B2358:B2377, (ROW(B2358:B2377)-ROW(B2358)+1)) / (20*21/2)</f>
        <v>12.294297619047615</v>
      </c>
      <c r="J2374" s="2">
        <f t="shared" si="290"/>
        <v>12.151585116713647</v>
      </c>
      <c r="K2374" s="2">
        <f t="shared" si="292"/>
        <v>11.750016275228106</v>
      </c>
    </row>
    <row r="2375" spans="1:11" ht="13.5" x14ac:dyDescent="0.25">
      <c r="A2375" s="3">
        <f>TITRES_STAT!B2378</f>
        <v>45463</v>
      </c>
      <c r="B2375" s="17">
        <f>TITRES_STAT!D2378</f>
        <v>12.401999999999999</v>
      </c>
      <c r="C2375" s="2">
        <f t="shared" si="293"/>
        <v>-0.42120000000000068</v>
      </c>
      <c r="D2375" s="2">
        <f t="shared" si="294"/>
        <v>12.564859999999999</v>
      </c>
      <c r="E2375" s="2">
        <f t="shared" si="288"/>
        <v>12.409479999999999</v>
      </c>
      <c r="F2375" s="2">
        <f t="shared" si="289"/>
        <v>12.107629999999997</v>
      </c>
      <c r="G2375" s="2">
        <f t="shared" si="291"/>
        <v>11.773772000000001</v>
      </c>
      <c r="H2375" s="2">
        <f t="shared" si="287"/>
        <v>10.579175499999993</v>
      </c>
      <c r="I2375" s="2">
        <f t="array" ref="I2375">SUMPRODUCT(B2359:B2378, (ROW(B2359:B2378)-ROW(B2359)+1)) / (20*21/2)</f>
        <v>12.28576333333333</v>
      </c>
      <c r="J2375" s="2">
        <f t="shared" si="290"/>
        <v>12.175434153217109</v>
      </c>
      <c r="K2375" s="2">
        <f t="shared" si="292"/>
        <v>11.775584264434846</v>
      </c>
    </row>
    <row r="2376" spans="1:11" ht="13.5" x14ac:dyDescent="0.25">
      <c r="A2376" s="3">
        <f>TITRES_STAT!B2379</f>
        <v>45464</v>
      </c>
      <c r="B2376" s="17">
        <f>TITRES_STAT!D2379</f>
        <v>12.3552</v>
      </c>
      <c r="C2376" s="2">
        <f t="shared" si="293"/>
        <v>-4.6799999999999287E-2</v>
      </c>
      <c r="D2376" s="2">
        <f t="shared" si="294"/>
        <v>12.5555</v>
      </c>
      <c r="E2376" s="2">
        <f t="shared" si="288"/>
        <v>12.4282</v>
      </c>
      <c r="F2376" s="2">
        <f t="shared" si="289"/>
        <v>12.139779999999998</v>
      </c>
      <c r="G2376" s="2">
        <f t="shared" si="291"/>
        <v>11.789242000000002</v>
      </c>
      <c r="H2376" s="2">
        <f t="shared" si="287"/>
        <v>10.582064499999992</v>
      </c>
      <c r="I2376" s="2">
        <f t="array" ref="I2376">SUMPRODUCT(B2360:B2379, (ROW(B2360:B2379)-ROW(B2360)+1)) / (20*21/2)</f>
        <v>12.272330476190472</v>
      </c>
      <c r="J2376" s="2">
        <f t="shared" si="290"/>
        <v>12.192554710053574</v>
      </c>
      <c r="K2376" s="2">
        <f t="shared" si="292"/>
        <v>11.798314293280537</v>
      </c>
    </row>
    <row r="2377" spans="1:11" ht="13.5" x14ac:dyDescent="0.25">
      <c r="A2377" s="3">
        <f>TITRES_STAT!B2380</f>
        <v>45467</v>
      </c>
      <c r="B2377" s="17">
        <f>TITRES_STAT!D2380</f>
        <v>12.074400000000001</v>
      </c>
      <c r="C2377" s="2">
        <f t="shared" si="293"/>
        <v>-0.28079999999999927</v>
      </c>
      <c r="D2377" s="2">
        <f t="shared" si="294"/>
        <v>12.458159999999998</v>
      </c>
      <c r="E2377" s="2">
        <f t="shared" si="288"/>
        <v>12.418839999999999</v>
      </c>
      <c r="F2377" s="2">
        <f t="shared" si="289"/>
        <v>12.164009999999999</v>
      </c>
      <c r="G2377" s="2">
        <f t="shared" si="291"/>
        <v>11.796976000000003</v>
      </c>
      <c r="H2377" s="2">
        <f t="shared" si="287"/>
        <v>10.582937999999992</v>
      </c>
      <c r="I2377" s="2">
        <f t="array" ref="I2377">SUMPRODUCT(B2361:B2380, (ROW(B2361:B2380)-ROW(B2361)+1)) / (20*21/2)</f>
        <v>12.270039523809523</v>
      </c>
      <c r="J2377" s="2">
        <f t="shared" si="290"/>
        <v>12.181301880524662</v>
      </c>
      <c r="K2377" s="2">
        <f t="shared" si="292"/>
        <v>11.809141183740124</v>
      </c>
    </row>
    <row r="2378" spans="1:11" ht="13.5" x14ac:dyDescent="0.25">
      <c r="A2378" s="3">
        <f>TITRES_STAT!B2381</f>
        <v>45468</v>
      </c>
      <c r="B2378" s="17">
        <f>TITRES_STAT!D2381</f>
        <v>12.074400000000001</v>
      </c>
      <c r="C2378" s="2">
        <f t="shared" si="293"/>
        <v>0</v>
      </c>
      <c r="D2378" s="2">
        <f t="shared" si="294"/>
        <v>12.345839999999999</v>
      </c>
      <c r="E2378" s="2">
        <f t="shared" si="288"/>
        <v>12.401059999999998</v>
      </c>
      <c r="F2378" s="2">
        <f t="shared" si="289"/>
        <v>12.178044999999999</v>
      </c>
      <c r="G2378" s="2">
        <f t="shared" si="291"/>
        <v>11.806016</v>
      </c>
      <c r="H2378" s="2">
        <f t="shared" ref="H2378:H2441" si="295">AVERAGE(B2179:B2378)</f>
        <v>10.583892999999994</v>
      </c>
      <c r="I2378" s="2">
        <f t="array" ref="I2378">SUMPRODUCT(B2362:B2381, (ROW(B2362:B2381)-ROW(B2362)+1)) / (20*21/2)</f>
        <v>12.256246190476187</v>
      </c>
      <c r="J2378" s="2">
        <f t="shared" si="290"/>
        <v>12.171120749046123</v>
      </c>
      <c r="K2378" s="2">
        <f t="shared" si="292"/>
        <v>11.81954349026012</v>
      </c>
    </row>
    <row r="2379" spans="1:11" ht="13.5" x14ac:dyDescent="0.25">
      <c r="A2379" s="3">
        <f>TITRES_STAT!B2382</f>
        <v>45469</v>
      </c>
      <c r="B2379" s="17">
        <f>TITRES_STAT!D2382</f>
        <v>12.037000000000001</v>
      </c>
      <c r="C2379" s="2">
        <f t="shared" si="293"/>
        <v>-3.7399999999999878E-2</v>
      </c>
      <c r="D2379" s="2">
        <f t="shared" si="294"/>
        <v>12.188599999999997</v>
      </c>
      <c r="E2379" s="2">
        <f t="shared" si="288"/>
        <v>12.372049999999998</v>
      </c>
      <c r="F2379" s="2">
        <f t="shared" si="289"/>
        <v>12.182655</v>
      </c>
      <c r="G2379" s="2">
        <f t="shared" si="291"/>
        <v>11.811372</v>
      </c>
      <c r="H2379" s="2">
        <f t="shared" si="295"/>
        <v>10.585353999999993</v>
      </c>
      <c r="I2379" s="2">
        <f t="array" ref="I2379">SUMPRODUCT(B2363:B2382, (ROW(B2363:B2382)-ROW(B2363)+1)) / (20*21/2)</f>
        <v>12.208778095238094</v>
      </c>
      <c r="J2379" s="2">
        <f t="shared" si="290"/>
        <v>12.158347344375063</v>
      </c>
      <c r="K2379" s="2">
        <f t="shared" si="292"/>
        <v>11.82807119652443</v>
      </c>
    </row>
    <row r="2380" spans="1:11" ht="13.5" x14ac:dyDescent="0.25">
      <c r="A2380" s="3">
        <f>TITRES_STAT!B2383</f>
        <v>45470</v>
      </c>
      <c r="B2380" s="17">
        <f>TITRES_STAT!D2383</f>
        <v>12.1586</v>
      </c>
      <c r="C2380" s="2">
        <f t="shared" si="293"/>
        <v>0.12159999999999904</v>
      </c>
      <c r="D2380" s="2">
        <f t="shared" si="294"/>
        <v>12.13992</v>
      </c>
      <c r="E2380" s="2">
        <f t="shared" ref="E2380:E2443" si="296">AVERAGE(B2371:B2380)</f>
        <v>12.35239</v>
      </c>
      <c r="F2380" s="2">
        <f t="shared" si="289"/>
        <v>12.191129999999999</v>
      </c>
      <c r="G2380" s="2">
        <f t="shared" si="291"/>
        <v>11.821442000000001</v>
      </c>
      <c r="H2380" s="2">
        <f t="shared" si="295"/>
        <v>10.587912499999993</v>
      </c>
      <c r="I2380" s="2">
        <f t="array" ref="I2380">SUMPRODUCT(B2364:B2383, (ROW(B2364:B2383)-ROW(B2364)+1)) / (20*21/2)</f>
        <v>12.188944285714289</v>
      </c>
      <c r="J2380" s="2">
        <f t="shared" si="290"/>
        <v>12.158371406815533</v>
      </c>
      <c r="K2380" s="2">
        <f t="shared" si="292"/>
        <v>11.841033110386217</v>
      </c>
    </row>
    <row r="2381" spans="1:11" ht="13.5" x14ac:dyDescent="0.25">
      <c r="A2381" s="3">
        <f>TITRES_STAT!B2384</f>
        <v>45471</v>
      </c>
      <c r="B2381" s="17">
        <f>TITRES_STAT!D2384</f>
        <v>12.0463</v>
      </c>
      <c r="C2381" s="2">
        <f t="shared" si="293"/>
        <v>-0.1122999999999994</v>
      </c>
      <c r="D2381" s="2">
        <f t="shared" si="294"/>
        <v>12.078140000000001</v>
      </c>
      <c r="E2381" s="2">
        <f t="shared" si="296"/>
        <v>12.316820000000002</v>
      </c>
      <c r="F2381" s="2">
        <f t="shared" si="289"/>
        <v>12.198415000000001</v>
      </c>
      <c r="G2381" s="2">
        <f t="shared" si="291"/>
        <v>11.830245999999999</v>
      </c>
      <c r="H2381" s="2">
        <f t="shared" si="295"/>
        <v>10.591866999999993</v>
      </c>
      <c r="I2381" s="2">
        <f t="array" ref="I2381">SUMPRODUCT(B2365:B2384, (ROW(B2365:B2384)-ROW(B2365)+1)) / (20*21/2)</f>
        <v>12.163093333333334</v>
      </c>
      <c r="J2381" s="2">
        <f t="shared" si="290"/>
        <v>12.147697939499768</v>
      </c>
      <c r="K2381" s="2">
        <f t="shared" si="292"/>
        <v>11.849082792331856</v>
      </c>
    </row>
    <row r="2382" spans="1:11" ht="13.5" x14ac:dyDescent="0.25">
      <c r="A2382" s="3">
        <f>TITRES_STAT!B2385</f>
        <v>45474</v>
      </c>
      <c r="B2382" s="17">
        <f>TITRES_STAT!D2385</f>
        <v>11.7</v>
      </c>
      <c r="C2382" s="2">
        <f t="shared" si="293"/>
        <v>-0.34630000000000116</v>
      </c>
      <c r="D2382" s="2">
        <f t="shared" si="294"/>
        <v>12.003260000000001</v>
      </c>
      <c r="E2382" s="2">
        <f t="shared" si="296"/>
        <v>12.23071</v>
      </c>
      <c r="F2382" s="2">
        <f t="shared" si="289"/>
        <v>12.189055</v>
      </c>
      <c r="G2382" s="2">
        <f t="shared" si="291"/>
        <v>11.831798000000001</v>
      </c>
      <c r="H2382" s="2">
        <f t="shared" si="295"/>
        <v>10.594089999999992</v>
      </c>
      <c r="I2382" s="2">
        <f t="array" ref="I2382">SUMPRODUCT(B2366:B2385, (ROW(B2366:B2385)-ROW(B2366)+1)) / (20*21/2)</f>
        <v>12.131670952380952</v>
      </c>
      <c r="J2382" s="2">
        <f t="shared" si="290"/>
        <v>12.10506004049979</v>
      </c>
      <c r="K2382" s="2">
        <f t="shared" si="292"/>
        <v>11.843236408318843</v>
      </c>
    </row>
    <row r="2383" spans="1:11" ht="13.5" x14ac:dyDescent="0.25">
      <c r="A2383" s="3">
        <f>TITRES_STAT!B2386</f>
        <v>45475</v>
      </c>
      <c r="B2383" s="17">
        <f>TITRES_STAT!D2386</f>
        <v>11.9808</v>
      </c>
      <c r="C2383" s="2">
        <f t="shared" si="293"/>
        <v>0.28080000000000105</v>
      </c>
      <c r="D2383" s="2">
        <f t="shared" si="294"/>
        <v>11.984540000000001</v>
      </c>
      <c r="E2383" s="2">
        <f t="shared" si="296"/>
        <v>12.165190000000001</v>
      </c>
      <c r="F2383" s="2">
        <f t="shared" si="289"/>
        <v>12.205434999999998</v>
      </c>
      <c r="G2383" s="2">
        <f t="shared" si="291"/>
        <v>11.842228000000002</v>
      </c>
      <c r="H2383" s="2">
        <f t="shared" si="295"/>
        <v>10.59832849999999</v>
      </c>
      <c r="I2383" s="2">
        <f t="array" ref="I2383">SUMPRODUCT(B2367:B2386, (ROW(B2367:B2386)-ROW(B2367)+1)) / (20*21/2)</f>
        <v>12.104705714285716</v>
      </c>
      <c r="J2383" s="2">
        <f t="shared" si="290"/>
        <v>12.093225750928383</v>
      </c>
      <c r="K2383" s="2">
        <f t="shared" si="292"/>
        <v>11.848631058973007</v>
      </c>
    </row>
    <row r="2384" spans="1:11" ht="13.5" x14ac:dyDescent="0.25">
      <c r="A2384" s="3">
        <f>TITRES_STAT!B2387</f>
        <v>45476</v>
      </c>
      <c r="B2384" s="17">
        <f>TITRES_STAT!D2387</f>
        <v>11.933999999999999</v>
      </c>
      <c r="C2384" s="2">
        <f t="shared" si="293"/>
        <v>-4.6800000000001063E-2</v>
      </c>
      <c r="D2384" s="2">
        <f t="shared" si="294"/>
        <v>11.963939999999999</v>
      </c>
      <c r="E2384" s="2">
        <f t="shared" si="296"/>
        <v>12.076269999999999</v>
      </c>
      <c r="F2384" s="2">
        <f t="shared" si="289"/>
        <v>12.217134999999999</v>
      </c>
      <c r="G2384" s="2">
        <f t="shared" si="291"/>
        <v>11.849274000000003</v>
      </c>
      <c r="H2384" s="2">
        <f t="shared" si="295"/>
        <v>10.60400499999999</v>
      </c>
      <c r="I2384" s="2">
        <f t="array" ref="I2384">SUMPRODUCT(B2368:B2387, (ROW(B2368:B2387)-ROW(B2368)+1)) / (20*21/2)</f>
        <v>12.061026190476191</v>
      </c>
      <c r="J2384" s="2">
        <f t="shared" si="290"/>
        <v>12.078061393697109</v>
      </c>
      <c r="K2384" s="2">
        <f t="shared" si="292"/>
        <v>11.851978860581909</v>
      </c>
    </row>
    <row r="2385" spans="1:11" ht="13.5" x14ac:dyDescent="0.25">
      <c r="A2385" s="3">
        <f>TITRES_STAT!B2388</f>
        <v>45477</v>
      </c>
      <c r="B2385" s="17">
        <f>TITRES_STAT!D2388</f>
        <v>11.8872</v>
      </c>
      <c r="C2385" s="2">
        <f t="shared" si="293"/>
        <v>-4.6799999999999287E-2</v>
      </c>
      <c r="D2385" s="2">
        <f t="shared" si="294"/>
        <v>11.909659999999999</v>
      </c>
      <c r="E2385" s="2">
        <f t="shared" si="296"/>
        <v>12.024790000000001</v>
      </c>
      <c r="F2385" s="2">
        <f t="shared" si="289"/>
        <v>12.217134999999999</v>
      </c>
      <c r="G2385" s="2">
        <f t="shared" si="291"/>
        <v>11.857016000000003</v>
      </c>
      <c r="H2385" s="2">
        <f t="shared" si="295"/>
        <v>10.610018499999992</v>
      </c>
      <c r="I2385" s="2">
        <f t="array" ref="I2385">SUMPRODUCT(B2369:B2388, (ROW(B2369:B2388)-ROW(B2369)+1)) / (20*21/2)</f>
        <v>12.013114285714286</v>
      </c>
      <c r="J2385" s="2">
        <f t="shared" si="290"/>
        <v>12.059884118106908</v>
      </c>
      <c r="K2385" s="2">
        <f t="shared" si="292"/>
        <v>11.853360081735559</v>
      </c>
    </row>
    <row r="2386" spans="1:11" ht="13.5" x14ac:dyDescent="0.25">
      <c r="A2386" s="3">
        <f>TITRES_STAT!B2389</f>
        <v>45478</v>
      </c>
      <c r="B2386" s="17">
        <f>TITRES_STAT!D2389</f>
        <v>11.933999999999999</v>
      </c>
      <c r="C2386" s="2">
        <f t="shared" si="293"/>
        <v>4.6799999999999287E-2</v>
      </c>
      <c r="D2386" s="2">
        <f t="shared" si="294"/>
        <v>11.887199999999998</v>
      </c>
      <c r="E2386" s="2">
        <f t="shared" si="296"/>
        <v>11.982669999999999</v>
      </c>
      <c r="F2386" s="2">
        <f t="shared" si="289"/>
        <v>12.205435</v>
      </c>
      <c r="G2386" s="2">
        <f t="shared" si="291"/>
        <v>11.861290000000002</v>
      </c>
      <c r="H2386" s="2">
        <f t="shared" si="295"/>
        <v>10.616673999999991</v>
      </c>
      <c r="I2386" s="2">
        <f t="array" ref="I2386">SUMPRODUCT(B2370:B2389, (ROW(B2370:B2389)-ROW(B2370)+1)) / (20*21/2)</f>
        <v>11.967920952380954</v>
      </c>
      <c r="J2386" s="2">
        <f t="shared" si="290"/>
        <v>12.047895154477679</v>
      </c>
      <c r="K2386" s="2">
        <f t="shared" si="292"/>
        <v>11.85652243147142</v>
      </c>
    </row>
    <row r="2387" spans="1:11" ht="13.5" x14ac:dyDescent="0.25">
      <c r="A2387" s="3">
        <f>TITRES_STAT!B2390</f>
        <v>45481</v>
      </c>
      <c r="B2387" s="17">
        <f>TITRES_STAT!D2390</f>
        <v>11.7468</v>
      </c>
      <c r="C2387" s="2">
        <f t="shared" si="293"/>
        <v>-0.18719999999999892</v>
      </c>
      <c r="D2387" s="2">
        <f t="shared" si="294"/>
        <v>11.896559999999999</v>
      </c>
      <c r="E2387" s="2">
        <f t="shared" si="296"/>
        <v>11.949909999999999</v>
      </c>
      <c r="F2387" s="2">
        <f t="shared" si="289"/>
        <v>12.184374999999999</v>
      </c>
      <c r="G2387" s="2">
        <f t="shared" si="291"/>
        <v>11.862962000000003</v>
      </c>
      <c r="H2387" s="2">
        <f t="shared" si="295"/>
        <v>10.623983999999991</v>
      </c>
      <c r="I2387" s="2">
        <f t="array" ref="I2387">SUMPRODUCT(B2371:B2390, (ROW(B2371:B2390)-ROW(B2371)+1)) / (20*21/2)</f>
        <v>11.94541238095238</v>
      </c>
      <c r="J2387" s="2">
        <f t="shared" si="290"/>
        <v>12.019219425479806</v>
      </c>
      <c r="K2387" s="2">
        <f t="shared" si="292"/>
        <v>11.852219591021562</v>
      </c>
    </row>
    <row r="2388" spans="1:11" ht="13.5" x14ac:dyDescent="0.25">
      <c r="A2388" s="3">
        <f>TITRES_STAT!B2391</f>
        <v>45482</v>
      </c>
      <c r="B2388" s="17">
        <f>TITRES_STAT!D2391</f>
        <v>11.6813</v>
      </c>
      <c r="C2388" s="2">
        <f t="shared" si="293"/>
        <v>-6.5500000000000114E-2</v>
      </c>
      <c r="D2388" s="2">
        <f t="shared" si="294"/>
        <v>11.836659999999998</v>
      </c>
      <c r="E2388" s="2">
        <f t="shared" si="296"/>
        <v>11.910599999999999</v>
      </c>
      <c r="F2388" s="2">
        <f t="shared" ref="F2388:F2451" si="297">AVERAGE(B2369:B2388)</f>
        <v>12.155829999999998</v>
      </c>
      <c r="G2388" s="2">
        <f t="shared" si="291"/>
        <v>11.863324</v>
      </c>
      <c r="H2388" s="2">
        <f t="shared" si="295"/>
        <v>10.630966499999992</v>
      </c>
      <c r="I2388" s="2">
        <f t="array" ref="I2388">SUMPRODUCT(B2372:B2391, (ROW(B2372:B2391)-ROW(B2372)+1)) / (20*21/2)</f>
        <v>11.92513238095238</v>
      </c>
      <c r="J2388" s="2">
        <f t="shared" si="290"/>
        <v>11.987036623053157</v>
      </c>
      <c r="K2388" s="2">
        <f t="shared" si="292"/>
        <v>11.845516861961894</v>
      </c>
    </row>
    <row r="2389" spans="1:11" ht="13.5" x14ac:dyDescent="0.25">
      <c r="A2389" s="3">
        <f>TITRES_STAT!B2392</f>
        <v>45483</v>
      </c>
      <c r="B2389" s="17">
        <f>TITRES_STAT!D2392</f>
        <v>11.6813</v>
      </c>
      <c r="C2389" s="2">
        <f t="shared" si="293"/>
        <v>0</v>
      </c>
      <c r="D2389" s="2">
        <f t="shared" si="294"/>
        <v>11.78612</v>
      </c>
      <c r="E2389" s="2">
        <f t="shared" si="296"/>
        <v>11.875029999999999</v>
      </c>
      <c r="F2389" s="2">
        <f t="shared" si="297"/>
        <v>12.123539999999998</v>
      </c>
      <c r="G2389" s="2">
        <f t="shared" si="291"/>
        <v>11.863685999999998</v>
      </c>
      <c r="H2389" s="2">
        <f t="shared" si="295"/>
        <v>10.638397499999995</v>
      </c>
      <c r="I2389" s="2">
        <f t="array" ref="I2389">SUMPRODUCT(B2373:B2392, (ROW(B2373:B2392)-ROW(B2373)+1)) / (20*21/2)</f>
        <v>11.889475238095239</v>
      </c>
      <c r="J2389" s="2">
        <f t="shared" ref="J2389:J2452" si="298">$J$4*B2389+J2388*(1-$J$4)</f>
        <v>11.957918849429046</v>
      </c>
      <c r="K2389" s="2">
        <f t="shared" si="292"/>
        <v>11.839076985022214</v>
      </c>
    </row>
    <row r="2390" spans="1:11" ht="13.5" x14ac:dyDescent="0.25">
      <c r="A2390" s="3">
        <f>TITRES_STAT!B2393</f>
        <v>45484</v>
      </c>
      <c r="B2390" s="17">
        <f>TITRES_STAT!D2393</f>
        <v>11.8872</v>
      </c>
      <c r="C2390" s="2">
        <f t="shared" si="293"/>
        <v>0.20589999999999975</v>
      </c>
      <c r="D2390" s="2">
        <f t="shared" si="294"/>
        <v>11.78612</v>
      </c>
      <c r="E2390" s="2">
        <f t="shared" si="296"/>
        <v>11.847889999999998</v>
      </c>
      <c r="F2390" s="2">
        <f t="shared" si="297"/>
        <v>12.10014</v>
      </c>
      <c r="G2390" s="2">
        <f t="shared" si="291"/>
        <v>11.869795999999999</v>
      </c>
      <c r="H2390" s="2">
        <f t="shared" si="295"/>
        <v>10.646409499999995</v>
      </c>
      <c r="I2390" s="2">
        <f t="array" ref="I2390">SUMPRODUCT(B2374:B2393, (ROW(B2374:B2393)-ROW(B2374)+1)) / (20*21/2)</f>
        <v>11.866832857142859</v>
      </c>
      <c r="J2390" s="2">
        <f t="shared" si="298"/>
        <v>11.951183720911994</v>
      </c>
      <c r="K2390" s="2">
        <f t="shared" si="292"/>
        <v>11.840964162080166</v>
      </c>
    </row>
    <row r="2391" spans="1:11" ht="13.5" x14ac:dyDescent="0.25">
      <c r="A2391" s="3">
        <f>TITRES_STAT!B2394</f>
        <v>45485</v>
      </c>
      <c r="B2391" s="17">
        <f>TITRES_STAT!D2394</f>
        <v>11.8872</v>
      </c>
      <c r="C2391" s="2">
        <f t="shared" si="293"/>
        <v>0</v>
      </c>
      <c r="D2391" s="2">
        <f t="shared" si="294"/>
        <v>11.776759999999999</v>
      </c>
      <c r="E2391" s="2">
        <f t="shared" si="296"/>
        <v>11.831979999999998</v>
      </c>
      <c r="F2391" s="2">
        <f t="shared" si="297"/>
        <v>12.074400000000001</v>
      </c>
      <c r="G2391" s="2">
        <f t="shared" si="291"/>
        <v>11.876721999999999</v>
      </c>
      <c r="H2391" s="2">
        <f t="shared" si="295"/>
        <v>10.654421499999994</v>
      </c>
      <c r="I2391" s="2">
        <f t="array" ref="I2391">SUMPRODUCT(B2375:B2394, (ROW(B2375:B2394)-ROW(B2375)+1)) / (20*21/2)</f>
        <v>11.856220952380951</v>
      </c>
      <c r="J2391" s="2">
        <f t="shared" si="298"/>
        <v>11.945090033206089</v>
      </c>
      <c r="K2391" s="2">
        <f t="shared" si="292"/>
        <v>11.84277733219467</v>
      </c>
    </row>
    <row r="2392" spans="1:11" ht="13.5" x14ac:dyDescent="0.25">
      <c r="A2392" s="3">
        <f>TITRES_STAT!B2395</f>
        <v>45488</v>
      </c>
      <c r="B2392" s="17">
        <f>TITRES_STAT!D2395</f>
        <v>11.7</v>
      </c>
      <c r="C2392" s="2">
        <f t="shared" si="293"/>
        <v>-0.1872000000000007</v>
      </c>
      <c r="D2392" s="2">
        <f t="shared" si="294"/>
        <v>11.7674</v>
      </c>
      <c r="E2392" s="2">
        <f t="shared" si="296"/>
        <v>11.83198</v>
      </c>
      <c r="F2392" s="2">
        <f t="shared" si="297"/>
        <v>12.031345</v>
      </c>
      <c r="G2392" s="2">
        <f t="shared" si="291"/>
        <v>11.880719999999998</v>
      </c>
      <c r="H2392" s="2">
        <f t="shared" si="295"/>
        <v>10.661497499999994</v>
      </c>
      <c r="I2392" s="2">
        <f t="array" ref="I2392">SUMPRODUCT(B2376:B2395, (ROW(B2376:B2395)-ROW(B2376)+1)) / (20*21/2)</f>
        <v>11.850110952380952</v>
      </c>
      <c r="J2392" s="2">
        <f t="shared" si="298"/>
        <v>11.921748125281699</v>
      </c>
      <c r="K2392" s="2">
        <f t="shared" si="292"/>
        <v>11.837178221128212</v>
      </c>
    </row>
    <row r="2393" spans="1:11" ht="13.5" x14ac:dyDescent="0.25">
      <c r="A2393" s="3">
        <f>TITRES_STAT!B2396</f>
        <v>45489</v>
      </c>
      <c r="B2393" s="17">
        <f>TITRES_STAT!D2396</f>
        <v>11.7936</v>
      </c>
      <c r="C2393" s="2">
        <f t="shared" si="293"/>
        <v>9.360000000000035E-2</v>
      </c>
      <c r="D2393" s="2">
        <f t="shared" si="294"/>
        <v>11.789859999999999</v>
      </c>
      <c r="E2393" s="2">
        <f t="shared" si="296"/>
        <v>11.813260000000001</v>
      </c>
      <c r="F2393" s="2">
        <f t="shared" si="297"/>
        <v>11.989225000000001</v>
      </c>
      <c r="G2393" s="2">
        <f t="shared" si="291"/>
        <v>11.884957999999999</v>
      </c>
      <c r="H2393" s="2">
        <f t="shared" si="295"/>
        <v>10.669041499999992</v>
      </c>
      <c r="I2393" s="2">
        <f t="array" ref="I2393">SUMPRODUCT(B2377:B2396, (ROW(B2377:B2396)-ROW(B2377)+1)) / (20*21/2)</f>
        <v>11.846497142857142</v>
      </c>
      <c r="J2393" s="2">
        <f t="shared" si="298"/>
        <v>11.909543541921538</v>
      </c>
      <c r="K2393" s="2">
        <f t="shared" si="292"/>
        <v>11.835469271280049</v>
      </c>
    </row>
    <row r="2394" spans="1:11" ht="13.5" x14ac:dyDescent="0.25">
      <c r="A2394" s="3">
        <f>TITRES_STAT!B2397</f>
        <v>45490</v>
      </c>
      <c r="B2394" s="17">
        <f>TITRES_STAT!D2397</f>
        <v>11.877800000000001</v>
      </c>
      <c r="C2394" s="2">
        <f t="shared" si="293"/>
        <v>8.4200000000000941E-2</v>
      </c>
      <c r="D2394" s="2">
        <f t="shared" si="294"/>
        <v>11.82916</v>
      </c>
      <c r="E2394" s="2">
        <f t="shared" si="296"/>
        <v>11.807640000000001</v>
      </c>
      <c r="F2394" s="2">
        <f t="shared" si="297"/>
        <v>11.941955</v>
      </c>
      <c r="G2394" s="2">
        <f t="shared" si="291"/>
        <v>11.893001999999999</v>
      </c>
      <c r="H2394" s="2">
        <f t="shared" si="295"/>
        <v>10.677006499999994</v>
      </c>
      <c r="I2394" s="2">
        <f t="array" ref="I2394">SUMPRODUCT(B2378:B2397, (ROW(B2378:B2397)-ROW(B2378)+1)) / (20*21/2)</f>
        <v>11.828223333333336</v>
      </c>
      <c r="J2394" s="2">
        <f t="shared" si="298"/>
        <v>11.906520347452821</v>
      </c>
      <c r="K2394" s="2">
        <f t="shared" si="292"/>
        <v>11.837129299857303</v>
      </c>
    </row>
    <row r="2395" spans="1:11" ht="13.5" x14ac:dyDescent="0.25">
      <c r="A2395" s="3">
        <f>TITRES_STAT!B2398</f>
        <v>45491</v>
      </c>
      <c r="B2395" s="17">
        <f>TITRES_STAT!D2398</f>
        <v>11.877800000000001</v>
      </c>
      <c r="C2395" s="2">
        <f t="shared" si="293"/>
        <v>0</v>
      </c>
      <c r="D2395" s="2">
        <f t="shared" si="294"/>
        <v>11.82728</v>
      </c>
      <c r="E2395" s="2">
        <f t="shared" si="296"/>
        <v>11.806700000000001</v>
      </c>
      <c r="F2395" s="2">
        <f t="shared" si="297"/>
        <v>11.915745000000001</v>
      </c>
      <c r="G2395" s="2">
        <f t="shared" si="291"/>
        <v>11.901045999999999</v>
      </c>
      <c r="H2395" s="2">
        <f t="shared" si="295"/>
        <v>10.684971499999994</v>
      </c>
      <c r="I2395" s="2">
        <f t="array" ref="I2395">SUMPRODUCT(B2379:B2398, (ROW(B2379:B2398)-ROW(B2379)+1)) / (20*21/2)</f>
        <v>11.811732380952382</v>
      </c>
      <c r="J2395" s="2">
        <f t="shared" si="298"/>
        <v>11.903785076266839</v>
      </c>
      <c r="K2395" s="2">
        <f t="shared" si="292"/>
        <v>11.838724229274664</v>
      </c>
    </row>
    <row r="2396" spans="1:11" ht="13.5" x14ac:dyDescent="0.25">
      <c r="A2396" s="3">
        <f>TITRES_STAT!B2399</f>
        <v>45492</v>
      </c>
      <c r="B2396" s="17">
        <f>TITRES_STAT!D2399</f>
        <v>11.877800000000001</v>
      </c>
      <c r="C2396" s="2">
        <f t="shared" si="293"/>
        <v>0</v>
      </c>
      <c r="D2396" s="2">
        <f t="shared" si="294"/>
        <v>11.8254</v>
      </c>
      <c r="E2396" s="2">
        <f t="shared" si="296"/>
        <v>11.801080000000002</v>
      </c>
      <c r="F2396" s="2">
        <f t="shared" si="297"/>
        <v>11.891875000000001</v>
      </c>
      <c r="G2396" s="2">
        <f t="shared" si="291"/>
        <v>11.909090000000001</v>
      </c>
      <c r="H2396" s="2">
        <f t="shared" si="295"/>
        <v>10.692936499999995</v>
      </c>
      <c r="I2396" s="2">
        <f t="array" ref="I2396">SUMPRODUCT(B2380:B2399, (ROW(B2380:B2399)-ROW(B2380)+1)) / (20*21/2)</f>
        <v>11.797024285714285</v>
      </c>
      <c r="J2396" s="2">
        <f t="shared" si="298"/>
        <v>11.901310307098569</v>
      </c>
      <c r="K2396" s="2">
        <f t="shared" si="292"/>
        <v>11.840256612440363</v>
      </c>
    </row>
    <row r="2397" spans="1:11" ht="13.5" x14ac:dyDescent="0.25">
      <c r="A2397" s="3">
        <f>TITRES_STAT!B2400</f>
        <v>45495</v>
      </c>
      <c r="B2397" s="17">
        <f>TITRES_STAT!D2400</f>
        <v>11.7</v>
      </c>
      <c r="C2397" s="2">
        <f t="shared" si="293"/>
        <v>-0.17780000000000129</v>
      </c>
      <c r="D2397" s="2">
        <f t="shared" si="294"/>
        <v>11.825399999999998</v>
      </c>
      <c r="E2397" s="2">
        <f t="shared" si="296"/>
        <v>11.796400000000002</v>
      </c>
      <c r="F2397" s="2">
        <f t="shared" si="297"/>
        <v>11.873155000000001</v>
      </c>
      <c r="G2397" s="2">
        <f t="shared" si="291"/>
        <v>11.914720000000003</v>
      </c>
      <c r="H2397" s="2">
        <f t="shared" si="295"/>
        <v>10.700012499999993</v>
      </c>
      <c r="I2397" s="2">
        <f t="array" ref="I2397">SUMPRODUCT(B2381:B2400, (ROW(B2381:B2400)-ROW(B2381)+1)) / (20*21/2)</f>
        <v>11.801749523809525</v>
      </c>
      <c r="J2397" s="2">
        <f t="shared" si="298"/>
        <v>11.882137896898705</v>
      </c>
      <c r="K2397" s="2">
        <f t="shared" si="292"/>
        <v>11.834756353128977</v>
      </c>
    </row>
    <row r="2398" spans="1:11" ht="13.5" x14ac:dyDescent="0.25">
      <c r="A2398" s="3">
        <f>TITRES_STAT!B2401</f>
        <v>45496</v>
      </c>
      <c r="B2398" s="17">
        <f>TITRES_STAT!D2401</f>
        <v>11.7</v>
      </c>
      <c r="C2398" s="2">
        <f t="shared" si="293"/>
        <v>0</v>
      </c>
      <c r="D2398" s="2">
        <f t="shared" si="294"/>
        <v>11.80668</v>
      </c>
      <c r="E2398" s="2">
        <f t="shared" si="296"/>
        <v>11.798270000000002</v>
      </c>
      <c r="F2398" s="2">
        <f t="shared" si="297"/>
        <v>11.854434999999999</v>
      </c>
      <c r="G2398" s="2">
        <f t="shared" si="291"/>
        <v>11.918882000000004</v>
      </c>
      <c r="H2398" s="2">
        <f t="shared" si="295"/>
        <v>10.70729199999999</v>
      </c>
      <c r="I2398" s="2">
        <f t="array" ref="I2398">SUMPRODUCT(B2382:B2401, (ROW(B2382:B2401)-ROW(B2382)+1)) / (20*21/2)</f>
        <v>11.789938571428571</v>
      </c>
      <c r="J2398" s="2">
        <f t="shared" si="298"/>
        <v>11.864791430527399</v>
      </c>
      <c r="K2398" s="2">
        <f t="shared" si="292"/>
        <v>11.829471790261175</v>
      </c>
    </row>
    <row r="2399" spans="1:11" ht="13.5" x14ac:dyDescent="0.25">
      <c r="A2399" s="3">
        <f>TITRES_STAT!B2402</f>
        <v>45497</v>
      </c>
      <c r="B2399" s="17">
        <f>TITRES_STAT!D2402</f>
        <v>11.7</v>
      </c>
      <c r="C2399" s="2">
        <f t="shared" si="293"/>
        <v>0</v>
      </c>
      <c r="D2399" s="2">
        <f t="shared" si="294"/>
        <v>11.771120000000002</v>
      </c>
      <c r="E2399" s="2">
        <f t="shared" si="296"/>
        <v>11.800140000000001</v>
      </c>
      <c r="F2399" s="2">
        <f t="shared" si="297"/>
        <v>11.837584999999999</v>
      </c>
      <c r="G2399" s="2">
        <f t="shared" si="291"/>
        <v>11.923044000000004</v>
      </c>
      <c r="H2399" s="2">
        <f t="shared" si="295"/>
        <v>10.714571499999987</v>
      </c>
      <c r="I2399" s="2">
        <f t="array" ref="I2399">SUMPRODUCT(B2383:B2402, (ROW(B2383:B2402)-ROW(B2383)+1)) / (20*21/2)</f>
        <v>11.770862380952382</v>
      </c>
      <c r="J2399" s="2">
        <f t="shared" si="298"/>
        <v>11.849097008572409</v>
      </c>
      <c r="K2399" s="2">
        <f t="shared" si="292"/>
        <v>11.824394465152894</v>
      </c>
    </row>
    <row r="2400" spans="1:11" ht="13.5" x14ac:dyDescent="0.25">
      <c r="A2400" s="3">
        <f>TITRES_STAT!B2403</f>
        <v>45499</v>
      </c>
      <c r="B2400" s="17">
        <f>TITRES_STAT!D2403</f>
        <v>11.8872</v>
      </c>
      <c r="C2400" s="2">
        <f t="shared" si="293"/>
        <v>0.1872000000000007</v>
      </c>
      <c r="D2400" s="2">
        <f t="shared" si="294"/>
        <v>11.773</v>
      </c>
      <c r="E2400" s="2">
        <f t="shared" si="296"/>
        <v>11.800140000000003</v>
      </c>
      <c r="F2400" s="2">
        <f t="shared" si="297"/>
        <v>11.824014999999999</v>
      </c>
      <c r="G2400" s="2">
        <f t="shared" si="291"/>
        <v>11.932744000000003</v>
      </c>
      <c r="H2400" s="2">
        <f t="shared" si="295"/>
        <v>10.721808499999991</v>
      </c>
      <c r="I2400" s="2">
        <f t="array" ref="I2400">SUMPRODUCT(B2384:B2403, (ROW(B2384:B2403)-ROW(B2384)+1)) / (20*21/2)</f>
        <v>11.743317619047618</v>
      </c>
      <c r="J2400" s="2">
        <f t="shared" si="298"/>
        <v>11.852725864898845</v>
      </c>
      <c r="K2400" s="2">
        <f t="shared" si="292"/>
        <v>11.826857427303761</v>
      </c>
    </row>
    <row r="2401" spans="1:11" ht="13.5" x14ac:dyDescent="0.25">
      <c r="A2401" s="3">
        <f>TITRES_STAT!B2404</f>
        <v>45502</v>
      </c>
      <c r="B2401" s="17">
        <f>TITRES_STAT!D2404</f>
        <v>11.7</v>
      </c>
      <c r="C2401" s="2">
        <f t="shared" si="293"/>
        <v>-0.1872000000000007</v>
      </c>
      <c r="D2401" s="2">
        <f t="shared" si="294"/>
        <v>11.737439999999998</v>
      </c>
      <c r="E2401" s="2">
        <f t="shared" si="296"/>
        <v>11.781420000000001</v>
      </c>
      <c r="F2401" s="2">
        <f t="shared" si="297"/>
        <v>11.806699999999998</v>
      </c>
      <c r="G2401" s="2">
        <f t="shared" si="291"/>
        <v>11.940984000000006</v>
      </c>
      <c r="H2401" s="2">
        <f t="shared" si="295"/>
        <v>10.72810949999999</v>
      </c>
      <c r="I2401" s="2">
        <f t="array" ref="I2401">SUMPRODUCT(B2385:B2404, (ROW(B2385:B2404)-ROW(B2385)+1)) / (20*21/2)</f>
        <v>11.726915714285713</v>
      </c>
      <c r="J2401" s="2">
        <f t="shared" si="298"/>
        <v>11.838180544432289</v>
      </c>
      <c r="K2401" s="2">
        <f t="shared" si="292"/>
        <v>11.821882626233025</v>
      </c>
    </row>
    <row r="2402" spans="1:11" ht="13.5" x14ac:dyDescent="0.25">
      <c r="A2402" s="3">
        <f>TITRES_STAT!B2405</f>
        <v>45503</v>
      </c>
      <c r="B2402" s="17">
        <f>TITRES_STAT!D2405</f>
        <v>11.606400000000001</v>
      </c>
      <c r="C2402" s="2">
        <f t="shared" si="293"/>
        <v>-9.3599999999998573E-2</v>
      </c>
      <c r="D2402" s="2">
        <f t="shared" si="294"/>
        <v>11.718720000000001</v>
      </c>
      <c r="E2402" s="2">
        <f t="shared" si="296"/>
        <v>11.77206</v>
      </c>
      <c r="F2402" s="2">
        <f t="shared" si="297"/>
        <v>11.802020000000001</v>
      </c>
      <c r="G2402" s="2">
        <f t="shared" si="291"/>
        <v>11.946372000000006</v>
      </c>
      <c r="H2402" s="2">
        <f t="shared" si="295"/>
        <v>10.734920999999988</v>
      </c>
      <c r="I2402" s="2">
        <f t="array" ref="I2402">SUMPRODUCT(B2386:B2405, (ROW(B2386:B2405)-ROW(B2386)+1)) / (20*21/2)</f>
        <v>11.71207380952381</v>
      </c>
      <c r="J2402" s="2">
        <f t="shared" si="298"/>
        <v>11.816106206867309</v>
      </c>
      <c r="K2402" s="2">
        <f t="shared" si="292"/>
        <v>11.813432327165064</v>
      </c>
    </row>
    <row r="2403" spans="1:11" ht="13.5" x14ac:dyDescent="0.25">
      <c r="A2403" s="3">
        <f>TITRES_STAT!B2406</f>
        <v>45504</v>
      </c>
      <c r="B2403" s="17">
        <f>TITRES_STAT!D2406</f>
        <v>11.5128</v>
      </c>
      <c r="C2403" s="2">
        <f t="shared" si="293"/>
        <v>-9.360000000000035E-2</v>
      </c>
      <c r="D2403" s="2">
        <f t="shared" si="294"/>
        <v>11.681279999999999</v>
      </c>
      <c r="E2403" s="2">
        <f t="shared" si="296"/>
        <v>11.743979999999999</v>
      </c>
      <c r="F2403" s="2">
        <f t="shared" si="297"/>
        <v>11.77862</v>
      </c>
      <c r="G2403" s="2">
        <f t="shared" si="291"/>
        <v>11.947116000000005</v>
      </c>
      <c r="H2403" s="2">
        <f t="shared" si="295"/>
        <v>10.741427999999987</v>
      </c>
      <c r="I2403" s="2">
        <f t="array" ref="I2403">SUMPRODUCT(B2387:B2406, (ROW(B2387:B2406)-ROW(B2387)+1)) / (20*21/2)</f>
        <v>11.698569047619049</v>
      </c>
      <c r="J2403" s="2">
        <f t="shared" si="298"/>
        <v>11.787219901451374</v>
      </c>
      <c r="K2403" s="2">
        <f t="shared" si="292"/>
        <v>11.801642824138984</v>
      </c>
    </row>
    <row r="2404" spans="1:11" ht="13.5" x14ac:dyDescent="0.25">
      <c r="A2404" s="3">
        <f>TITRES_STAT!B2407</f>
        <v>45505</v>
      </c>
      <c r="B2404" s="17">
        <f>TITRES_STAT!D2407</f>
        <v>11.606400000000001</v>
      </c>
      <c r="C2404" s="2">
        <f t="shared" si="293"/>
        <v>9.360000000000035E-2</v>
      </c>
      <c r="D2404" s="2">
        <f t="shared" si="294"/>
        <v>11.662560000000001</v>
      </c>
      <c r="E2404" s="2">
        <f t="shared" si="296"/>
        <v>11.716840000000001</v>
      </c>
      <c r="F2404" s="2">
        <f t="shared" si="297"/>
        <v>11.76224</v>
      </c>
      <c r="G2404" s="2">
        <f t="shared" si="291"/>
        <v>11.947610000000005</v>
      </c>
      <c r="H2404" s="2">
        <f t="shared" si="295"/>
        <v>10.748484499999986</v>
      </c>
      <c r="I2404" s="2">
        <f t="array" ref="I2404">SUMPRODUCT(B2388:B2407, (ROW(B2388:B2407)-ROW(B2388)+1)) / (20*21/2)</f>
        <v>11.677709999999999</v>
      </c>
      <c r="J2404" s="2">
        <f t="shared" si="298"/>
        <v>11.769998958456005</v>
      </c>
      <c r="K2404" s="2">
        <f t="shared" si="292"/>
        <v>11.7939862428002</v>
      </c>
    </row>
    <row r="2405" spans="1:11" ht="13.5" x14ac:dyDescent="0.25">
      <c r="A2405" s="3">
        <f>TITRES_STAT!B2408</f>
        <v>45506</v>
      </c>
      <c r="B2405" s="17">
        <f>TITRES_STAT!D2408</f>
        <v>11.606400000000001</v>
      </c>
      <c r="C2405" s="2">
        <f t="shared" si="293"/>
        <v>0</v>
      </c>
      <c r="D2405" s="2">
        <f t="shared" si="294"/>
        <v>11.606400000000001</v>
      </c>
      <c r="E2405" s="2">
        <f t="shared" si="296"/>
        <v>11.689700000000002</v>
      </c>
      <c r="F2405" s="2">
        <f t="shared" si="297"/>
        <v>11.748200000000001</v>
      </c>
      <c r="G2405" s="2">
        <f t="shared" si="291"/>
        <v>11.947290000000001</v>
      </c>
      <c r="H2405" s="2">
        <f t="shared" si="295"/>
        <v>10.755540999999987</v>
      </c>
      <c r="I2405" s="2">
        <f t="array" ref="I2405">SUMPRODUCT(B2389:B2408, (ROW(B2389:B2408)-ROW(B2389)+1)) / (20*21/2)</f>
        <v>11.666879523809525</v>
      </c>
      <c r="J2405" s="2">
        <f t="shared" si="298"/>
        <v>11.754418105269719</v>
      </c>
      <c r="K2405" s="2">
        <f t="shared" si="292"/>
        <v>11.786629919553134</v>
      </c>
    </row>
    <row r="2406" spans="1:11" ht="13.5" x14ac:dyDescent="0.25">
      <c r="A2406" s="3">
        <f>TITRES_STAT!B2409</f>
        <v>45509</v>
      </c>
      <c r="B2406" s="17">
        <f>TITRES_STAT!D2409</f>
        <v>11.606400000000001</v>
      </c>
      <c r="C2406" s="2">
        <f t="shared" si="293"/>
        <v>0</v>
      </c>
      <c r="D2406" s="2">
        <f t="shared" si="294"/>
        <v>11.587680000000001</v>
      </c>
      <c r="E2406" s="2">
        <f t="shared" si="296"/>
        <v>11.662560000000003</v>
      </c>
      <c r="F2406" s="2">
        <f t="shared" si="297"/>
        <v>11.731820000000001</v>
      </c>
      <c r="G2406" s="2">
        <f t="shared" si="291"/>
        <v>11.945174</v>
      </c>
      <c r="H2406" s="2">
        <f t="shared" si="295"/>
        <v>10.762597499999988</v>
      </c>
      <c r="I2406" s="2">
        <f t="array" ref="I2406">SUMPRODUCT(B2390:B2409, (ROW(B2390:B2409)-ROW(B2390)+1)) / (20*21/2)</f>
        <v>11.65462476190476</v>
      </c>
      <c r="J2406" s="2">
        <f t="shared" si="298"/>
        <v>11.740321142863079</v>
      </c>
      <c r="K2406" s="2">
        <f t="shared" si="292"/>
        <v>11.779562079570658</v>
      </c>
    </row>
    <row r="2407" spans="1:11" ht="13.5" x14ac:dyDescent="0.25">
      <c r="A2407" s="3">
        <f>TITRES_STAT!B2410</f>
        <v>45510</v>
      </c>
      <c r="B2407" s="17">
        <f>TITRES_STAT!D2410</f>
        <v>11.5128</v>
      </c>
      <c r="C2407" s="2">
        <f t="shared" si="293"/>
        <v>-9.360000000000035E-2</v>
      </c>
      <c r="D2407" s="2">
        <f t="shared" si="294"/>
        <v>11.568960000000001</v>
      </c>
      <c r="E2407" s="2">
        <f t="shared" si="296"/>
        <v>11.643840000000003</v>
      </c>
      <c r="F2407" s="2">
        <f t="shared" si="297"/>
        <v>11.720120000000001</v>
      </c>
      <c r="G2407" s="2">
        <f t="shared" si="291"/>
        <v>11.943633999999999</v>
      </c>
      <c r="H2407" s="2">
        <f t="shared" si="295"/>
        <v>10.769185999999985</v>
      </c>
      <c r="I2407" s="2">
        <f t="array" ref="I2407">SUMPRODUCT(B2391:B2410, (ROW(B2391:B2410)-ROW(B2391)+1)) / (20*21/2)</f>
        <v>11.641920476190474</v>
      </c>
      <c r="J2407" s="2">
        <f t="shared" si="298"/>
        <v>11.718652462590404</v>
      </c>
      <c r="K2407" s="2">
        <f t="shared" si="292"/>
        <v>11.76910082154828</v>
      </c>
    </row>
    <row r="2408" spans="1:11" ht="13.5" x14ac:dyDescent="0.25">
      <c r="A2408" s="3">
        <f>TITRES_STAT!B2411</f>
        <v>45511</v>
      </c>
      <c r="B2408" s="17">
        <f>TITRES_STAT!D2411</f>
        <v>11.606400000000001</v>
      </c>
      <c r="C2408" s="2">
        <f t="shared" si="293"/>
        <v>9.360000000000035E-2</v>
      </c>
      <c r="D2408" s="2">
        <f t="shared" si="294"/>
        <v>11.587680000000001</v>
      </c>
      <c r="E2408" s="2">
        <f t="shared" si="296"/>
        <v>11.634480000000002</v>
      </c>
      <c r="F2408" s="2">
        <f t="shared" si="297"/>
        <v>11.716375000000003</v>
      </c>
      <c r="G2408" s="2">
        <f t="shared" si="291"/>
        <v>11.939887999999998</v>
      </c>
      <c r="H2408" s="2">
        <f t="shared" si="295"/>
        <v>10.77624249999999</v>
      </c>
      <c r="I2408" s="2">
        <f t="array" ref="I2408">SUMPRODUCT(B2392:B2411, (ROW(B2392:B2411)-ROW(B2392)+1)) / (20*21/2)</f>
        <v>11.626230000000001</v>
      </c>
      <c r="J2408" s="2">
        <f t="shared" si="298"/>
        <v>11.707961751867508</v>
      </c>
      <c r="K2408" s="2">
        <f t="shared" si="292"/>
        <v>11.762720397173837</v>
      </c>
    </row>
    <row r="2409" spans="1:11" ht="13.5" x14ac:dyDescent="0.25">
      <c r="A2409" s="3">
        <f>TITRES_STAT!B2412</f>
        <v>45512</v>
      </c>
      <c r="B2409" s="17">
        <f>TITRES_STAT!D2412</f>
        <v>11.5877</v>
      </c>
      <c r="C2409" s="2">
        <f t="shared" si="293"/>
        <v>-1.8700000000000827E-2</v>
      </c>
      <c r="D2409" s="2">
        <f t="shared" si="294"/>
        <v>11.58394</v>
      </c>
      <c r="E2409" s="2">
        <f t="shared" si="296"/>
        <v>11.623250000000001</v>
      </c>
      <c r="F2409" s="2">
        <f t="shared" si="297"/>
        <v>11.711695000000002</v>
      </c>
      <c r="G2409" s="2">
        <f t="shared" si="291"/>
        <v>11.932746</v>
      </c>
      <c r="H2409" s="2">
        <f t="shared" si="295"/>
        <v>10.783205499999987</v>
      </c>
      <c r="I2409" s="2">
        <f t="array" ref="I2409">SUMPRODUCT(B2393:B2412, (ROW(B2393:B2412)-ROW(B2393)+1)) / (20*21/2)</f>
        <v>11.612233333333332</v>
      </c>
      <c r="J2409" s="2">
        <f t="shared" si="298"/>
        <v>11.69650825168965</v>
      </c>
      <c r="K2409" s="2">
        <f t="shared" si="292"/>
        <v>11.755856852186628</v>
      </c>
    </row>
    <row r="2410" spans="1:11" ht="13.5" x14ac:dyDescent="0.25">
      <c r="A2410" s="3">
        <f>TITRES_STAT!B2413</f>
        <v>45513</v>
      </c>
      <c r="B2410" s="17">
        <f>TITRES_STAT!D2413</f>
        <v>11.5783</v>
      </c>
      <c r="C2410" s="2">
        <f t="shared" si="293"/>
        <v>-9.3999999999994088E-3</v>
      </c>
      <c r="D2410" s="2">
        <f t="shared" si="294"/>
        <v>11.57832</v>
      </c>
      <c r="E2410" s="2">
        <f t="shared" si="296"/>
        <v>11.592359999999999</v>
      </c>
      <c r="F2410" s="2">
        <f t="shared" si="297"/>
        <v>11.696250000000003</v>
      </c>
      <c r="G2410" s="2">
        <f t="shared" si="291"/>
        <v>11.924530000000003</v>
      </c>
      <c r="H2410" s="2">
        <f t="shared" si="295"/>
        <v>10.789876499999989</v>
      </c>
      <c r="I2410" s="2">
        <f t="array" ref="I2410">SUMPRODUCT(B2394:B2413, (ROW(B2394:B2413)-ROW(B2394)+1)) / (20*21/2)</f>
        <v>11.605277142857144</v>
      </c>
      <c r="J2410" s="2">
        <f t="shared" si="298"/>
        <v>11.685250322957303</v>
      </c>
      <c r="K2410" s="2">
        <f t="shared" si="292"/>
        <v>11.748893838375389</v>
      </c>
    </row>
    <row r="2411" spans="1:11" ht="13.5" x14ac:dyDescent="0.25">
      <c r="A2411" s="3">
        <f>TITRES_STAT!B2414</f>
        <v>45516</v>
      </c>
      <c r="B2411" s="17">
        <f>TITRES_STAT!D2414</f>
        <v>11.531499999999999</v>
      </c>
      <c r="C2411" s="2">
        <f t="shared" si="293"/>
        <v>-4.6800000000001063E-2</v>
      </c>
      <c r="D2411" s="2">
        <f t="shared" si="294"/>
        <v>11.56334</v>
      </c>
      <c r="E2411" s="2">
        <f t="shared" si="296"/>
        <v>11.57551</v>
      </c>
      <c r="F2411" s="2">
        <f t="shared" si="297"/>
        <v>11.678465000000003</v>
      </c>
      <c r="G2411" s="2">
        <f t="shared" si="291"/>
        <v>11.917148000000003</v>
      </c>
      <c r="H2411" s="2">
        <f t="shared" si="295"/>
        <v>10.796965999999991</v>
      </c>
      <c r="I2411" s="2">
        <f t="array" ref="I2411">SUMPRODUCT(B2395:B2414, (ROW(B2395:B2414)-ROW(B2395)+1)) / (20*21/2)</f>
        <v>11.591238095238092</v>
      </c>
      <c r="J2411" s="2">
        <f t="shared" si="298"/>
        <v>11.670607435056608</v>
      </c>
      <c r="K2411" s="2">
        <f t="shared" si="292"/>
        <v>11.740368589811649</v>
      </c>
    </row>
    <row r="2412" spans="1:11" ht="13.5" x14ac:dyDescent="0.25">
      <c r="A2412" s="3">
        <f>TITRES_STAT!B2415</f>
        <v>45518</v>
      </c>
      <c r="B2412" s="17">
        <f>TITRES_STAT!D2415</f>
        <v>11.531499999999999</v>
      </c>
      <c r="C2412" s="2">
        <f t="shared" si="293"/>
        <v>0</v>
      </c>
      <c r="D2412" s="2">
        <f t="shared" si="294"/>
        <v>11.567080000000001</v>
      </c>
      <c r="E2412" s="2">
        <f t="shared" si="296"/>
        <v>11.568019999999999</v>
      </c>
      <c r="F2412" s="2">
        <f t="shared" si="297"/>
        <v>11.670040000000002</v>
      </c>
      <c r="G2412" s="2">
        <f t="shared" si="291"/>
        <v>11.910034000000003</v>
      </c>
      <c r="H2412" s="2">
        <f t="shared" si="295"/>
        <v>10.803647999999992</v>
      </c>
      <c r="I2412" s="2">
        <f t="array" ref="I2412">SUMPRODUCT(B2396:B2415, (ROW(B2396:B2415)-ROW(B2396)+1)) / (20*21/2)</f>
        <v>11.578937142857143</v>
      </c>
      <c r="J2412" s="2">
        <f t="shared" si="298"/>
        <v>11.657359107908359</v>
      </c>
      <c r="K2412" s="2">
        <f t="shared" si="292"/>
        <v>11.732177664720997</v>
      </c>
    </row>
    <row r="2413" spans="1:11" ht="13.5" x14ac:dyDescent="0.25">
      <c r="A2413" s="3">
        <f>TITRES_STAT!B2416</f>
        <v>45519</v>
      </c>
      <c r="B2413" s="17">
        <f>TITRES_STAT!D2416</f>
        <v>11.597</v>
      </c>
      <c r="C2413" s="2">
        <f t="shared" si="293"/>
        <v>6.5500000000000114E-2</v>
      </c>
      <c r="D2413" s="2">
        <f t="shared" si="294"/>
        <v>11.565200000000001</v>
      </c>
      <c r="E2413" s="2">
        <f t="shared" si="296"/>
        <v>11.576439999999998</v>
      </c>
      <c r="F2413" s="2">
        <f t="shared" si="297"/>
        <v>11.660210000000003</v>
      </c>
      <c r="G2413" s="2">
        <f t="shared" si="291"/>
        <v>11.908910000000002</v>
      </c>
      <c r="H2413" s="2">
        <f t="shared" si="295"/>
        <v>10.811064999999992</v>
      </c>
      <c r="I2413" s="2">
        <f t="array" ref="I2413">SUMPRODUCT(B2397:B2416, (ROW(B2397:B2416)-ROW(B2397)+1)) / (20*21/2)</f>
        <v>11.568374285714283</v>
      </c>
      <c r="J2413" s="2">
        <f t="shared" si="298"/>
        <v>11.651610621440895</v>
      </c>
      <c r="K2413" s="2">
        <f t="shared" si="292"/>
        <v>11.726876579829977</v>
      </c>
    </row>
    <row r="2414" spans="1:11" ht="13.5" x14ac:dyDescent="0.25">
      <c r="A2414" s="3">
        <f>TITRES_STAT!B2417</f>
        <v>45520</v>
      </c>
      <c r="B2414" s="17">
        <f>TITRES_STAT!D2417</f>
        <v>11.5128</v>
      </c>
      <c r="C2414" s="2">
        <f t="shared" si="293"/>
        <v>-8.4199999999999164E-2</v>
      </c>
      <c r="D2414" s="2">
        <f t="shared" si="294"/>
        <v>11.550219999999999</v>
      </c>
      <c r="E2414" s="2">
        <f t="shared" si="296"/>
        <v>11.567079999999999</v>
      </c>
      <c r="F2414" s="2">
        <f t="shared" si="297"/>
        <v>11.641960000000003</v>
      </c>
      <c r="G2414" s="2">
        <f t="shared" si="291"/>
        <v>11.905166000000003</v>
      </c>
      <c r="H2414" s="2">
        <f t="shared" si="295"/>
        <v>10.818509999999993</v>
      </c>
      <c r="I2414" s="2">
        <f t="array" ref="I2414">SUMPRODUCT(B2398:B2417, (ROW(B2398:B2417)-ROW(B2398)+1)) / (20*21/2)</f>
        <v>11.550635238095238</v>
      </c>
      <c r="J2414" s="2">
        <f t="shared" si="298"/>
        <v>11.638390562256047</v>
      </c>
      <c r="K2414" s="2">
        <f t="shared" si="292"/>
        <v>11.718481419836646</v>
      </c>
    </row>
    <row r="2415" spans="1:11" ht="13.5" x14ac:dyDescent="0.25">
      <c r="A2415" s="3">
        <f>TITRES_STAT!B2418</f>
        <v>45523</v>
      </c>
      <c r="B2415" s="17">
        <f>TITRES_STAT!D2418</f>
        <v>11.5128</v>
      </c>
      <c r="C2415" s="2">
        <f t="shared" si="293"/>
        <v>0</v>
      </c>
      <c r="D2415" s="2">
        <f t="shared" si="294"/>
        <v>11.537119999999998</v>
      </c>
      <c r="E2415" s="2">
        <f t="shared" si="296"/>
        <v>11.557719999999998</v>
      </c>
      <c r="F2415" s="2">
        <f t="shared" si="297"/>
        <v>11.623710000000003</v>
      </c>
      <c r="G2415" s="2">
        <f t="shared" si="291"/>
        <v>11.897678000000003</v>
      </c>
      <c r="H2415" s="2">
        <f t="shared" si="295"/>
        <v>10.826117999999992</v>
      </c>
      <c r="I2415" s="2">
        <f t="array" ref="I2415">SUMPRODUCT(B2399:B2418, (ROW(B2399:B2418)-ROW(B2399)+1)) / (20*21/2)</f>
        <v>11.533338095238094</v>
      </c>
      <c r="J2415" s="2">
        <f t="shared" si="298"/>
        <v>11.626429556326899</v>
      </c>
      <c r="K2415" s="2">
        <f t="shared" si="292"/>
        <v>11.710415481803837</v>
      </c>
    </row>
    <row r="2416" spans="1:11" ht="13.5" x14ac:dyDescent="0.25">
      <c r="A2416" s="3">
        <f>TITRES_STAT!B2419</f>
        <v>45524</v>
      </c>
      <c r="B2416" s="17">
        <f>TITRES_STAT!D2419</f>
        <v>11.5128</v>
      </c>
      <c r="C2416" s="2">
        <f t="shared" si="293"/>
        <v>0</v>
      </c>
      <c r="D2416" s="2">
        <f t="shared" si="294"/>
        <v>11.533379999999999</v>
      </c>
      <c r="E2416" s="2">
        <f t="shared" si="296"/>
        <v>11.548359999999999</v>
      </c>
      <c r="F2416" s="2">
        <f t="shared" si="297"/>
        <v>11.605460000000003</v>
      </c>
      <c r="G2416" s="2">
        <f t="shared" si="291"/>
        <v>11.884574000000002</v>
      </c>
      <c r="H2416" s="2">
        <f t="shared" si="295"/>
        <v>10.83401149999999</v>
      </c>
      <c r="I2416" s="2">
        <f t="array" ref="I2416">SUMPRODUCT(B2400:B2419, (ROW(B2400:B2419)-ROW(B2400)+1)) / (20*21/2)</f>
        <v>11.511184761904762</v>
      </c>
      <c r="J2416" s="2">
        <f t="shared" si="298"/>
        <v>11.615607693819575</v>
      </c>
      <c r="K2416" s="2">
        <f t="shared" si="292"/>
        <v>11.702665855066433</v>
      </c>
    </row>
    <row r="2417" spans="1:11" ht="13.5" x14ac:dyDescent="0.25">
      <c r="A2417" s="3">
        <f>TITRES_STAT!B2420</f>
        <v>45525</v>
      </c>
      <c r="B2417" s="17">
        <f>TITRES_STAT!D2420</f>
        <v>11.4192</v>
      </c>
      <c r="C2417" s="2">
        <f t="shared" si="293"/>
        <v>-9.360000000000035E-2</v>
      </c>
      <c r="D2417" s="2">
        <f t="shared" si="294"/>
        <v>11.510919999999999</v>
      </c>
      <c r="E2417" s="2">
        <f t="shared" si="296"/>
        <v>11.539</v>
      </c>
      <c r="F2417" s="2">
        <f t="shared" si="297"/>
        <v>11.591420000000003</v>
      </c>
      <c r="G2417" s="2">
        <f t="shared" si="291"/>
        <v>11.869598000000002</v>
      </c>
      <c r="H2417" s="2">
        <f t="shared" si="295"/>
        <v>10.840661999999988</v>
      </c>
      <c r="I2417" s="2">
        <f t="array" ref="I2417">SUMPRODUCT(B2401:B2420, (ROW(B2401:B2420)-ROW(B2401)+1)) / (20*21/2)</f>
        <v>11.490725238095239</v>
      </c>
      <c r="J2417" s="2">
        <f t="shared" si="298"/>
        <v>11.596902199170092</v>
      </c>
      <c r="K2417" s="2">
        <f t="shared" si="292"/>
        <v>11.691549547024612</v>
      </c>
    </row>
    <row r="2418" spans="1:11" ht="13.5" x14ac:dyDescent="0.25">
      <c r="A2418" s="3">
        <f>TITRES_STAT!B2421</f>
        <v>45526</v>
      </c>
      <c r="B2418" s="17">
        <f>TITRES_STAT!D2421</f>
        <v>11.409800000000001</v>
      </c>
      <c r="C2418" s="2">
        <f t="shared" si="293"/>
        <v>-9.3999999999994088E-3</v>
      </c>
      <c r="D2418" s="2">
        <f t="shared" si="294"/>
        <v>11.47348</v>
      </c>
      <c r="E2418" s="2">
        <f t="shared" si="296"/>
        <v>11.519340000000001</v>
      </c>
      <c r="F2418" s="2">
        <f t="shared" si="297"/>
        <v>11.57691</v>
      </c>
      <c r="G2418" s="2">
        <f t="shared" ref="G2418:G2481" si="299">AVERAGE(B2369:B2418)</f>
        <v>11.85275</v>
      </c>
      <c r="H2418" s="2">
        <f t="shared" si="295"/>
        <v>10.847265499999986</v>
      </c>
      <c r="I2418" s="2">
        <f t="array" ref="I2418">SUMPRODUCT(B2402:B2421, (ROW(B2402:B2421)-ROW(B2402)+1)) / (20*21/2)</f>
        <v>11.475527142857144</v>
      </c>
      <c r="J2418" s="2">
        <f t="shared" si="298"/>
        <v>11.579082942106274</v>
      </c>
      <c r="K2418" s="2">
        <f t="shared" si="292"/>
        <v>11.680500545180511</v>
      </c>
    </row>
    <row r="2419" spans="1:11" ht="13.5" x14ac:dyDescent="0.25">
      <c r="A2419" s="3">
        <f>TITRES_STAT!B2422</f>
        <v>45527</v>
      </c>
      <c r="B2419" s="17">
        <f>TITRES_STAT!D2422</f>
        <v>11.3443</v>
      </c>
      <c r="C2419" s="2">
        <f t="shared" si="293"/>
        <v>-6.5500000000000114E-2</v>
      </c>
      <c r="D2419" s="2">
        <f t="shared" si="294"/>
        <v>11.439780000000003</v>
      </c>
      <c r="E2419" s="2">
        <f t="shared" si="296"/>
        <v>11.495000000000001</v>
      </c>
      <c r="F2419" s="2">
        <f t="shared" si="297"/>
        <v>11.559124999999998</v>
      </c>
      <c r="G2419" s="2">
        <f t="shared" si="299"/>
        <v>11.833093999999999</v>
      </c>
      <c r="H2419" s="2">
        <f t="shared" si="295"/>
        <v>10.853826999999988</v>
      </c>
      <c r="I2419" s="2">
        <f t="array" ref="I2419">SUMPRODUCT(B2403:B2422, (ROW(B2403:B2422)-ROW(B2403)+1)) / (20*21/2)</f>
        <v>11.472584285714287</v>
      </c>
      <c r="J2419" s="2">
        <f t="shared" si="298"/>
        <v>11.556722661905676</v>
      </c>
      <c r="K2419" s="2">
        <f t="shared" ref="K2419:K2482" si="300">$K$4*B2419+(1-$K$4)*K2418</f>
        <v>11.667316210075393</v>
      </c>
    </row>
    <row r="2420" spans="1:11" ht="13.5" x14ac:dyDescent="0.25">
      <c r="A2420" s="3">
        <f>TITRES_STAT!B2423</f>
        <v>45530</v>
      </c>
      <c r="B2420" s="17">
        <f>TITRES_STAT!D2423</f>
        <v>11.3443</v>
      </c>
      <c r="C2420" s="2">
        <f t="shared" si="293"/>
        <v>0</v>
      </c>
      <c r="D2420" s="2">
        <f t="shared" si="294"/>
        <v>11.406080000000003</v>
      </c>
      <c r="E2420" s="2">
        <f t="shared" si="296"/>
        <v>11.4716</v>
      </c>
      <c r="F2420" s="2">
        <f t="shared" si="297"/>
        <v>11.531979999999999</v>
      </c>
      <c r="G2420" s="2">
        <f t="shared" si="299"/>
        <v>11.812875999999999</v>
      </c>
      <c r="H2420" s="2">
        <f t="shared" si="295"/>
        <v>10.86038849999999</v>
      </c>
      <c r="I2420" s="2">
        <f t="array" ref="I2420">SUMPRODUCT(B2404:B2423, (ROW(B2404:B2423)-ROW(B2404)+1)) / (20*21/2)</f>
        <v>11.468440000000001</v>
      </c>
      <c r="J2420" s="2">
        <f t="shared" si="298"/>
        <v>11.536491932200374</v>
      </c>
      <c r="K2420" s="2">
        <f t="shared" si="300"/>
        <v>11.654648907719496</v>
      </c>
    </row>
    <row r="2421" spans="1:11" ht="13.5" x14ac:dyDescent="0.25">
      <c r="A2421" s="3">
        <f>TITRES_STAT!B2424</f>
        <v>45531</v>
      </c>
      <c r="B2421" s="17">
        <f>TITRES_STAT!D2424</f>
        <v>11.372400000000001</v>
      </c>
      <c r="C2421" s="2">
        <f t="shared" si="293"/>
        <v>2.8100000000000236E-2</v>
      </c>
      <c r="D2421" s="2">
        <f t="shared" si="294"/>
        <v>11.378</v>
      </c>
      <c r="E2421" s="2">
        <f t="shared" si="296"/>
        <v>11.455690000000001</v>
      </c>
      <c r="F2421" s="2">
        <f t="shared" si="297"/>
        <v>11.515599999999999</v>
      </c>
      <c r="G2421" s="2">
        <f t="shared" si="299"/>
        <v>11.792284</v>
      </c>
      <c r="H2421" s="2">
        <f t="shared" si="295"/>
        <v>10.867090499999991</v>
      </c>
      <c r="I2421" s="2">
        <f t="array" ref="I2421">SUMPRODUCT(B2405:B2424, (ROW(B2405:B2424)-ROW(B2405)+1)) / (20*21/2)</f>
        <v>11.463623333333334</v>
      </c>
      <c r="J2421" s="2">
        <f t="shared" si="298"/>
        <v>11.52086412913367</v>
      </c>
      <c r="K2421" s="2">
        <f t="shared" si="300"/>
        <v>11.643580323103045</v>
      </c>
    </row>
    <row r="2422" spans="1:11" ht="13.5" x14ac:dyDescent="0.25">
      <c r="A2422" s="3">
        <f>TITRES_STAT!B2425</f>
        <v>45532</v>
      </c>
      <c r="B2422" s="17">
        <f>TITRES_STAT!D2425</f>
        <v>11.4847</v>
      </c>
      <c r="C2422" s="2">
        <f t="shared" si="293"/>
        <v>0.1122999999999994</v>
      </c>
      <c r="D2422" s="2">
        <f t="shared" si="294"/>
        <v>11.3911</v>
      </c>
      <c r="E2422" s="2">
        <f t="shared" si="296"/>
        <v>11.45101</v>
      </c>
      <c r="F2422" s="2">
        <f t="shared" si="297"/>
        <v>11.509514999999999</v>
      </c>
      <c r="G2422" s="2">
        <f t="shared" si="299"/>
        <v>11.770755999999999</v>
      </c>
      <c r="H2422" s="2">
        <f t="shared" si="295"/>
        <v>10.874394999999991</v>
      </c>
      <c r="I2422" s="2">
        <f t="array" ref="I2422">SUMPRODUCT(B2406:B2425, (ROW(B2406:B2425)-ROW(B2406)+1)) / (20*21/2)</f>
        <v>11.455958095238095</v>
      </c>
      <c r="J2422" s="2">
        <f t="shared" si="298"/>
        <v>11.517419926359034</v>
      </c>
      <c r="K2422" s="2">
        <f t="shared" si="300"/>
        <v>11.637349722197044</v>
      </c>
    </row>
    <row r="2423" spans="1:11" ht="13.5" x14ac:dyDescent="0.25">
      <c r="A2423" s="3">
        <f>TITRES_STAT!B2426</f>
        <v>45533</v>
      </c>
      <c r="B2423" s="17">
        <f>TITRES_STAT!D2426</f>
        <v>11.465999999999999</v>
      </c>
      <c r="C2423" s="2">
        <f t="shared" si="293"/>
        <v>-1.8700000000000827E-2</v>
      </c>
      <c r="D2423" s="2">
        <f t="shared" si="294"/>
        <v>11.402339999999999</v>
      </c>
      <c r="E2423" s="2">
        <f t="shared" si="296"/>
        <v>11.43791</v>
      </c>
      <c r="F2423" s="2">
        <f t="shared" si="297"/>
        <v>11.507175</v>
      </c>
      <c r="G2423" s="2">
        <f t="shared" si="299"/>
        <v>11.747356</v>
      </c>
      <c r="H2423" s="2">
        <f t="shared" si="295"/>
        <v>10.882584499999989</v>
      </c>
      <c r="I2423" s="2">
        <f t="array" ref="I2423">SUMPRODUCT(B2407:B2426, (ROW(B2407:B2426)-ROW(B2407)+1)) / (20*21/2)</f>
        <v>11.452746190476191</v>
      </c>
      <c r="J2423" s="2">
        <f t="shared" si="298"/>
        <v>11.512522790515318</v>
      </c>
      <c r="K2423" s="2">
        <f t="shared" si="300"/>
        <v>11.630630125248141</v>
      </c>
    </row>
    <row r="2424" spans="1:11" ht="13.5" x14ac:dyDescent="0.25">
      <c r="A2424" s="3">
        <f>TITRES_STAT!B2427</f>
        <v>45534</v>
      </c>
      <c r="B2424" s="17">
        <f>TITRES_STAT!D2427</f>
        <v>11.4566</v>
      </c>
      <c r="C2424" s="2">
        <f t="shared" si="293"/>
        <v>-9.3999999999994088E-3</v>
      </c>
      <c r="D2424" s="2">
        <f t="shared" si="294"/>
        <v>11.424800000000001</v>
      </c>
      <c r="E2424" s="2">
        <f t="shared" si="296"/>
        <v>11.43229</v>
      </c>
      <c r="F2424" s="2">
        <f t="shared" si="297"/>
        <v>11.499684999999999</v>
      </c>
      <c r="G2424" s="2">
        <f t="shared" si="299"/>
        <v>11.720023999999999</v>
      </c>
      <c r="H2424" s="2">
        <f t="shared" si="295"/>
        <v>10.890726999999991</v>
      </c>
      <c r="I2424" s="2">
        <f t="array" ref="I2424">SUMPRODUCT(B2408:B2427, (ROW(B2408:B2427)-ROW(B2408)+1)) / (20*21/2)</f>
        <v>11.450247619047619</v>
      </c>
      <c r="J2424" s="2">
        <f t="shared" si="298"/>
        <v>11.507196810466239</v>
      </c>
      <c r="K2424" s="2">
        <f t="shared" si="300"/>
        <v>11.623805414454097</v>
      </c>
    </row>
    <row r="2425" spans="1:11" ht="13.5" x14ac:dyDescent="0.25">
      <c r="A2425" s="3">
        <f>TITRES_STAT!B2428</f>
        <v>45537</v>
      </c>
      <c r="B2425" s="17">
        <f>TITRES_STAT!D2428</f>
        <v>11.4192</v>
      </c>
      <c r="C2425" s="2">
        <f t="shared" si="293"/>
        <v>-3.7399999999999878E-2</v>
      </c>
      <c r="D2425" s="2">
        <f t="shared" si="294"/>
        <v>11.439780000000003</v>
      </c>
      <c r="E2425" s="2">
        <f t="shared" si="296"/>
        <v>11.422930000000001</v>
      </c>
      <c r="F2425" s="2">
        <f t="shared" si="297"/>
        <v>11.490324999999999</v>
      </c>
      <c r="G2425" s="2">
        <f t="shared" si="299"/>
        <v>11.700368000000003</v>
      </c>
      <c r="H2425" s="2">
        <f t="shared" si="295"/>
        <v>10.898682499999989</v>
      </c>
      <c r="I2425" s="2">
        <f t="array" ref="I2425">SUMPRODUCT(B2409:B2428, (ROW(B2409:B2428)-ROW(B2409)+1)) / (20*21/2)</f>
        <v>11.445350000000001</v>
      </c>
      <c r="J2425" s="2">
        <f t="shared" si="298"/>
        <v>11.498816161850407</v>
      </c>
      <c r="K2425" s="2">
        <f t="shared" si="300"/>
        <v>11.615781672710799</v>
      </c>
    </row>
    <row r="2426" spans="1:11" ht="13.5" x14ac:dyDescent="0.25">
      <c r="A2426" s="3">
        <f>TITRES_STAT!B2429</f>
        <v>45538</v>
      </c>
      <c r="B2426" s="17">
        <f>TITRES_STAT!D2429</f>
        <v>11.4566</v>
      </c>
      <c r="C2426" s="2">
        <f t="shared" si="293"/>
        <v>3.7399999999999878E-2</v>
      </c>
      <c r="D2426" s="2">
        <f t="shared" si="294"/>
        <v>11.456619999999999</v>
      </c>
      <c r="E2426" s="2">
        <f t="shared" si="296"/>
        <v>11.417309999999999</v>
      </c>
      <c r="F2426" s="2">
        <f t="shared" si="297"/>
        <v>11.482835</v>
      </c>
      <c r="G2426" s="2">
        <f t="shared" si="299"/>
        <v>11.682396000000001</v>
      </c>
      <c r="H2426" s="2">
        <f t="shared" si="295"/>
        <v>10.907028999999989</v>
      </c>
      <c r="I2426" s="2">
        <f t="array" ref="I2426">SUMPRODUCT(B2410:B2429, (ROW(B2410:B2429)-ROW(B2410)+1)) / (20*21/2)</f>
        <v>11.439508571428572</v>
      </c>
      <c r="J2426" s="2">
        <f t="shared" si="298"/>
        <v>11.49479557500751</v>
      </c>
      <c r="K2426" s="2">
        <f t="shared" si="300"/>
        <v>11.609539254173121</v>
      </c>
    </row>
    <row r="2427" spans="1:11" ht="13.5" x14ac:dyDescent="0.25">
      <c r="A2427" s="3">
        <f>TITRES_STAT!B2430</f>
        <v>45539</v>
      </c>
      <c r="B2427" s="17">
        <f>TITRES_STAT!D2430</f>
        <v>11.4566</v>
      </c>
      <c r="C2427" s="2">
        <f t="shared" si="293"/>
        <v>0</v>
      </c>
      <c r="D2427" s="2">
        <f t="shared" si="294"/>
        <v>11.451000000000001</v>
      </c>
      <c r="E2427" s="2">
        <f t="shared" si="296"/>
        <v>11.421049999999997</v>
      </c>
      <c r="F2427" s="2">
        <f t="shared" si="297"/>
        <v>11.480025000000001</v>
      </c>
      <c r="G2427" s="2">
        <f t="shared" si="299"/>
        <v>11.670040000000002</v>
      </c>
      <c r="H2427" s="2">
        <f t="shared" si="295"/>
        <v>10.915782999999987</v>
      </c>
      <c r="I2427" s="2">
        <f t="array" ref="I2427">SUMPRODUCT(B2411:B2430, (ROW(B2411:B2430)-ROW(B2411)+1)) / (20*21/2)</f>
        <v>11.433628571428571</v>
      </c>
      <c r="J2427" s="2">
        <f t="shared" si="298"/>
        <v>11.491157901197271</v>
      </c>
      <c r="K2427" s="2">
        <f t="shared" si="300"/>
        <v>11.603541636362412</v>
      </c>
    </row>
    <row r="2428" spans="1:11" ht="13.5" x14ac:dyDescent="0.25">
      <c r="A2428" s="3">
        <f>TITRES_STAT!B2431</f>
        <v>45540</v>
      </c>
      <c r="B2428" s="17">
        <f>TITRES_STAT!D2431</f>
        <v>11.428599999999999</v>
      </c>
      <c r="C2428" s="2">
        <f t="shared" si="293"/>
        <v>-2.8000000000000469E-2</v>
      </c>
      <c r="D2428" s="2">
        <f t="shared" si="294"/>
        <v>11.443520000000001</v>
      </c>
      <c r="E2428" s="2">
        <f t="shared" si="296"/>
        <v>11.422929999999999</v>
      </c>
      <c r="F2428" s="2">
        <f t="shared" si="297"/>
        <v>11.471135</v>
      </c>
      <c r="G2428" s="2">
        <f t="shared" si="299"/>
        <v>11.657124000000001</v>
      </c>
      <c r="H2428" s="2">
        <f t="shared" si="295"/>
        <v>10.924029999999989</v>
      </c>
      <c r="I2428" s="2">
        <f t="array" ref="I2428">SUMPRODUCT(B2412:B2431, (ROW(B2412:B2431)-ROW(B2412)+1)) / (20*21/2)</f>
        <v>11.421461904761905</v>
      </c>
      <c r="J2428" s="2">
        <f t="shared" si="298"/>
        <v>11.485200005845149</v>
      </c>
      <c r="K2428" s="2">
        <f t="shared" si="300"/>
        <v>11.596681180034473</v>
      </c>
    </row>
    <row r="2429" spans="1:11" ht="13.5" x14ac:dyDescent="0.25">
      <c r="A2429" s="3">
        <f>TITRES_STAT!B2432</f>
        <v>45541</v>
      </c>
      <c r="B2429" s="17">
        <f>TITRES_STAT!D2432</f>
        <v>11.409800000000001</v>
      </c>
      <c r="C2429" s="2">
        <f t="shared" si="293"/>
        <v>-1.8799999999998818E-2</v>
      </c>
      <c r="D2429" s="2">
        <f t="shared" si="294"/>
        <v>11.43416</v>
      </c>
      <c r="E2429" s="2">
        <f t="shared" si="296"/>
        <v>11.429480000000002</v>
      </c>
      <c r="F2429" s="2">
        <f t="shared" si="297"/>
        <v>11.462240000000001</v>
      </c>
      <c r="G2429" s="2">
        <f t="shared" si="299"/>
        <v>11.644580000000001</v>
      </c>
      <c r="H2429" s="2">
        <f t="shared" si="295"/>
        <v>10.931652999999988</v>
      </c>
      <c r="I2429" s="2">
        <f t="array" ref="I2429">SUMPRODUCT(B2413:B2432, (ROW(B2413:B2432)-ROW(B2413)+1)) / (20*21/2)</f>
        <v>11.410275714285715</v>
      </c>
      <c r="J2429" s="2">
        <f t="shared" si="298"/>
        <v>11.478019052907516</v>
      </c>
      <c r="K2429" s="2">
        <f t="shared" si="300"/>
        <v>11.589352506307632</v>
      </c>
    </row>
    <row r="2430" spans="1:11" ht="13.5" x14ac:dyDescent="0.25">
      <c r="A2430" s="3">
        <f>TITRES_STAT!B2433</f>
        <v>45544</v>
      </c>
      <c r="B2430" s="17">
        <f>TITRES_STAT!D2433</f>
        <v>11.400499999999999</v>
      </c>
      <c r="C2430" s="2">
        <f t="shared" si="293"/>
        <v>-9.3000000000014182E-3</v>
      </c>
      <c r="D2430" s="2">
        <f t="shared" si="294"/>
        <v>11.43042</v>
      </c>
      <c r="E2430" s="2">
        <f t="shared" si="296"/>
        <v>11.4351</v>
      </c>
      <c r="F2430" s="2">
        <f t="shared" si="297"/>
        <v>11.45335</v>
      </c>
      <c r="G2430" s="2">
        <f t="shared" si="299"/>
        <v>11.629418000000001</v>
      </c>
      <c r="H2430" s="2">
        <f t="shared" si="295"/>
        <v>10.93873999999999</v>
      </c>
      <c r="I2430" s="2">
        <f t="array" ref="I2430">SUMPRODUCT(B2414:B2433, (ROW(B2414:B2433)-ROW(B2414)+1)) / (20*21/2)</f>
        <v>11.400070000000001</v>
      </c>
      <c r="J2430" s="2">
        <f t="shared" si="298"/>
        <v>11.470636285963943</v>
      </c>
      <c r="K2430" s="2">
        <f t="shared" si="300"/>
        <v>11.581946525668117</v>
      </c>
    </row>
    <row r="2431" spans="1:11" ht="13.5" x14ac:dyDescent="0.25">
      <c r="A2431" s="3">
        <f>TITRES_STAT!B2434</f>
        <v>45545</v>
      </c>
      <c r="B2431" s="17">
        <f>TITRES_STAT!D2434</f>
        <v>11.3256</v>
      </c>
      <c r="C2431" s="2">
        <f t="shared" si="293"/>
        <v>-7.4899999999999523E-2</v>
      </c>
      <c r="D2431" s="2">
        <f t="shared" si="294"/>
        <v>11.40422</v>
      </c>
      <c r="E2431" s="2">
        <f t="shared" si="296"/>
        <v>11.43042</v>
      </c>
      <c r="F2431" s="2">
        <f t="shared" si="297"/>
        <v>11.443055000000001</v>
      </c>
      <c r="G2431" s="2">
        <f t="shared" si="299"/>
        <v>11.615003999999999</v>
      </c>
      <c r="H2431" s="2">
        <f t="shared" si="295"/>
        <v>10.94439249999999</v>
      </c>
      <c r="I2431" s="2">
        <f t="array" ref="I2431">SUMPRODUCT(B2415:B2434, (ROW(B2415:B2434)-ROW(B2415)+1)) / (20*21/2)</f>
        <v>11.40007095238095</v>
      </c>
      <c r="J2431" s="2">
        <f t="shared" si="298"/>
        <v>11.45682330634833</v>
      </c>
      <c r="K2431" s="2">
        <f t="shared" si="300"/>
        <v>11.571893720739956</v>
      </c>
    </row>
    <row r="2432" spans="1:11" ht="13.5" x14ac:dyDescent="0.25">
      <c r="A2432" s="3">
        <f>TITRES_STAT!B2435</f>
        <v>45546</v>
      </c>
      <c r="B2432" s="17">
        <f>TITRES_STAT!D2435</f>
        <v>11.3256</v>
      </c>
      <c r="C2432" s="2">
        <f t="shared" si="293"/>
        <v>0</v>
      </c>
      <c r="D2432" s="2">
        <f t="shared" si="294"/>
        <v>11.378020000000001</v>
      </c>
      <c r="E2432" s="2">
        <f t="shared" si="296"/>
        <v>11.414509999999998</v>
      </c>
      <c r="F2432" s="2">
        <f t="shared" si="297"/>
        <v>11.43276</v>
      </c>
      <c r="G2432" s="2">
        <f t="shared" si="299"/>
        <v>11.607516</v>
      </c>
      <c r="H2432" s="2">
        <f t="shared" si="295"/>
        <v>10.950493499999988</v>
      </c>
      <c r="I2432" s="2">
        <f t="array" ref="I2432">SUMPRODUCT(B2416:B2435, (ROW(B2416:B2435)-ROW(B2416)+1)) / (20*21/2)</f>
        <v>11.391603333333332</v>
      </c>
      <c r="J2432" s="2">
        <f t="shared" si="298"/>
        <v>11.444325848600869</v>
      </c>
      <c r="K2432" s="2">
        <f t="shared" si="300"/>
        <v>11.562235143456036</v>
      </c>
    </row>
    <row r="2433" spans="1:11" ht="13.5" x14ac:dyDescent="0.25">
      <c r="A2433" s="3">
        <f>TITRES_STAT!B2436</f>
        <v>45547</v>
      </c>
      <c r="B2433" s="17">
        <f>TITRES_STAT!D2436</f>
        <v>11.3256</v>
      </c>
      <c r="C2433" s="2">
        <f t="shared" si="293"/>
        <v>0</v>
      </c>
      <c r="D2433" s="2">
        <f t="shared" si="294"/>
        <v>11.357420000000001</v>
      </c>
      <c r="E2433" s="2">
        <f t="shared" si="296"/>
        <v>11.400469999999999</v>
      </c>
      <c r="F2433" s="2">
        <f t="shared" si="297"/>
        <v>11.41919</v>
      </c>
      <c r="G2433" s="2">
        <f t="shared" si="299"/>
        <v>11.594412</v>
      </c>
      <c r="H2433" s="2">
        <f t="shared" si="295"/>
        <v>10.956798499999989</v>
      </c>
      <c r="I2433" s="2">
        <f t="array" ref="I2433">SUMPRODUCT(B2417:B2436, (ROW(B2417:B2436)-ROW(B2417)+1)) / (20*21/2)</f>
        <v>11.384027142857143</v>
      </c>
      <c r="J2433" s="2">
        <f t="shared" si="298"/>
        <v>11.433018624924596</v>
      </c>
      <c r="K2433" s="2">
        <f t="shared" si="300"/>
        <v>11.55295533390874</v>
      </c>
    </row>
    <row r="2434" spans="1:11" ht="13.5" x14ac:dyDescent="0.25">
      <c r="A2434" s="3">
        <f>TITRES_STAT!B2437</f>
        <v>45548</v>
      </c>
      <c r="B2434" s="17">
        <f>TITRES_STAT!D2437</f>
        <v>11.4192</v>
      </c>
      <c r="C2434" s="2">
        <f t="shared" si="293"/>
        <v>9.360000000000035E-2</v>
      </c>
      <c r="D2434" s="2">
        <f t="shared" si="294"/>
        <v>11.359299999999999</v>
      </c>
      <c r="E2434" s="2">
        <f t="shared" si="296"/>
        <v>11.396729999999998</v>
      </c>
      <c r="F2434" s="2">
        <f t="shared" si="297"/>
        <v>11.41451</v>
      </c>
      <c r="G2434" s="2">
        <f t="shared" si="299"/>
        <v>11.584116000000002</v>
      </c>
      <c r="H2434" s="2">
        <f t="shared" si="295"/>
        <v>10.963367499999988</v>
      </c>
      <c r="I2434" s="2">
        <f t="array" ref="I2434">SUMPRODUCT(B2418:B2437, (ROW(B2418:B2437)-ROW(B2418)+1)) / (20*21/2)</f>
        <v>11.377342380952381</v>
      </c>
      <c r="J2434" s="2">
        <f t="shared" si="298"/>
        <v>11.431702565407969</v>
      </c>
      <c r="K2434" s="2">
        <f t="shared" si="300"/>
        <v>11.547710026696633</v>
      </c>
    </row>
    <row r="2435" spans="1:11" ht="13.5" x14ac:dyDescent="0.25">
      <c r="A2435" s="3">
        <f>TITRES_STAT!B2438</f>
        <v>45551</v>
      </c>
      <c r="B2435" s="17">
        <f>TITRES_STAT!D2438</f>
        <v>11.3256</v>
      </c>
      <c r="C2435" s="2">
        <f t="shared" si="293"/>
        <v>-9.360000000000035E-2</v>
      </c>
      <c r="D2435" s="2">
        <f t="shared" si="294"/>
        <v>11.34432</v>
      </c>
      <c r="E2435" s="2">
        <f t="shared" si="296"/>
        <v>11.387369999999999</v>
      </c>
      <c r="F2435" s="2">
        <f t="shared" si="297"/>
        <v>11.405150000000001</v>
      </c>
      <c r="G2435" s="2">
        <f t="shared" si="299"/>
        <v>11.572884000000002</v>
      </c>
      <c r="H2435" s="2">
        <f t="shared" si="295"/>
        <v>10.969509499999988</v>
      </c>
      <c r="I2435" s="2">
        <f t="array" ref="I2435">SUMPRODUCT(B2419:B2438, (ROW(B2419:B2438)-ROW(B2419)+1)) / (20*21/2)</f>
        <v>11.380017619047619</v>
      </c>
      <c r="J2435" s="2">
        <f t="shared" si="298"/>
        <v>11.42159755917864</v>
      </c>
      <c r="K2435" s="2">
        <f t="shared" si="300"/>
        <v>11.538999829571274</v>
      </c>
    </row>
    <row r="2436" spans="1:11" ht="13.5" x14ac:dyDescent="0.25">
      <c r="A2436" s="3">
        <f>TITRES_STAT!B2439</f>
        <v>45552</v>
      </c>
      <c r="B2436" s="17">
        <f>TITRES_STAT!D2439</f>
        <v>11.3256</v>
      </c>
      <c r="C2436" s="2">
        <f t="shared" ref="C2436:C2499" si="301">B2436-B2435</f>
        <v>0</v>
      </c>
      <c r="D2436" s="2">
        <f t="shared" si="294"/>
        <v>11.34432</v>
      </c>
      <c r="E2436" s="2">
        <f t="shared" si="296"/>
        <v>11.374269999999999</v>
      </c>
      <c r="F2436" s="2">
        <f t="shared" si="297"/>
        <v>11.39579</v>
      </c>
      <c r="G2436" s="2">
        <f t="shared" si="299"/>
        <v>11.560716000000003</v>
      </c>
      <c r="H2436" s="2">
        <f t="shared" si="295"/>
        <v>10.975610499999989</v>
      </c>
      <c r="I2436" s="2">
        <f t="array" ref="I2436">SUMPRODUCT(B2420:B2439, (ROW(B2420:B2439)-ROW(B2420)+1)) / (20*21/2)</f>
        <v>11.382648095238094</v>
      </c>
      <c r="J2436" s="2">
        <f t="shared" si="298"/>
        <v>11.41245493449496</v>
      </c>
      <c r="K2436" s="2">
        <f t="shared" si="300"/>
        <v>11.530631208803774</v>
      </c>
    </row>
    <row r="2437" spans="1:11" ht="13.5" x14ac:dyDescent="0.25">
      <c r="A2437" s="3">
        <f>TITRES_STAT!B2440</f>
        <v>45553</v>
      </c>
      <c r="B2437" s="17">
        <f>TITRES_STAT!D2440</f>
        <v>11.3256</v>
      </c>
      <c r="C2437" s="2">
        <f t="shared" si="301"/>
        <v>0</v>
      </c>
      <c r="D2437" s="2">
        <f t="shared" si="294"/>
        <v>11.34432</v>
      </c>
      <c r="E2437" s="2">
        <f t="shared" si="296"/>
        <v>11.361169999999998</v>
      </c>
      <c r="F2437" s="2">
        <f t="shared" si="297"/>
        <v>11.391110000000001</v>
      </c>
      <c r="G2437" s="2">
        <f t="shared" si="299"/>
        <v>11.552292000000001</v>
      </c>
      <c r="H2437" s="2">
        <f t="shared" si="295"/>
        <v>10.98228249999999</v>
      </c>
      <c r="I2437" s="2">
        <f t="array" ref="I2437">SUMPRODUCT(B2421:B2440, (ROW(B2421:B2440)-ROW(B2421)+1)) / (20*21/2)</f>
        <v>11.384921904761905</v>
      </c>
      <c r="J2437" s="2">
        <f t="shared" si="298"/>
        <v>11.404183035971631</v>
      </c>
      <c r="K2437" s="2">
        <f t="shared" si="300"/>
        <v>11.522590769242841</v>
      </c>
    </row>
    <row r="2438" spans="1:11" ht="13.5" x14ac:dyDescent="0.25">
      <c r="A2438" s="3">
        <f>TITRES_STAT!B2441</f>
        <v>45554</v>
      </c>
      <c r="B2438" s="17">
        <f>TITRES_STAT!D2441</f>
        <v>11.4192</v>
      </c>
      <c r="C2438" s="2">
        <f t="shared" si="301"/>
        <v>9.360000000000035E-2</v>
      </c>
      <c r="D2438" s="2">
        <f t="shared" ref="D2438:D2501" si="302">AVERAGE(B2434:B2438)</f>
        <v>11.363040000000002</v>
      </c>
      <c r="E2438" s="2">
        <f t="shared" si="296"/>
        <v>11.360229999999998</v>
      </c>
      <c r="F2438" s="2">
        <f t="shared" si="297"/>
        <v>11.391580000000001</v>
      </c>
      <c r="G2438" s="2">
        <f t="shared" si="299"/>
        <v>11.547050000000004</v>
      </c>
      <c r="H2438" s="2">
        <f t="shared" si="295"/>
        <v>10.989014499999989</v>
      </c>
      <c r="I2438" s="2">
        <f t="array" ref="I2438">SUMPRODUCT(B2422:B2441, (ROW(B2422:B2441)-ROW(B2422)+1)) / (20*21/2)</f>
        <v>11.395753333333332</v>
      </c>
      <c r="J2438" s="2">
        <f t="shared" si="298"/>
        <v>11.405613223021952</v>
      </c>
      <c r="K2438" s="2">
        <f t="shared" si="300"/>
        <v>11.518536229272534</v>
      </c>
    </row>
    <row r="2439" spans="1:11" ht="13.5" x14ac:dyDescent="0.25">
      <c r="A2439" s="3">
        <f>TITRES_STAT!B2442</f>
        <v>45555</v>
      </c>
      <c r="B2439" s="17">
        <f>TITRES_STAT!D2442</f>
        <v>11.4192</v>
      </c>
      <c r="C2439" s="2">
        <f t="shared" si="301"/>
        <v>0</v>
      </c>
      <c r="D2439" s="2">
        <f t="shared" si="302"/>
        <v>11.363040000000002</v>
      </c>
      <c r="E2439" s="2">
        <f t="shared" si="296"/>
        <v>11.361169999999998</v>
      </c>
      <c r="F2439" s="2">
        <f t="shared" si="297"/>
        <v>11.395325000000001</v>
      </c>
      <c r="G2439" s="2">
        <f t="shared" si="299"/>
        <v>11.541808000000005</v>
      </c>
      <c r="H2439" s="2">
        <f t="shared" si="295"/>
        <v>10.995746499999989</v>
      </c>
      <c r="I2439" s="2">
        <f t="array" ref="I2439">SUMPRODUCT(B2423:B2442, (ROW(B2423:B2442)-ROW(B2423)+1)) / (20*21/2)</f>
        <v>11.405916190476189</v>
      </c>
      <c r="J2439" s="2">
        <f t="shared" si="298"/>
        <v>11.406907201781767</v>
      </c>
      <c r="K2439" s="2">
        <f t="shared" si="300"/>
        <v>11.51464069086969</v>
      </c>
    </row>
    <row r="2440" spans="1:11" ht="13.5" x14ac:dyDescent="0.25">
      <c r="A2440" s="3">
        <f>TITRES_STAT!B2443</f>
        <v>45558</v>
      </c>
      <c r="B2440" s="17">
        <f>TITRES_STAT!D2443</f>
        <v>11.4192</v>
      </c>
      <c r="C2440" s="2">
        <f t="shared" si="301"/>
        <v>0</v>
      </c>
      <c r="D2440" s="2">
        <f t="shared" si="302"/>
        <v>11.38176</v>
      </c>
      <c r="E2440" s="2">
        <f t="shared" si="296"/>
        <v>11.363040000000002</v>
      </c>
      <c r="F2440" s="2">
        <f t="shared" si="297"/>
        <v>11.399069999999998</v>
      </c>
      <c r="G2440" s="2">
        <f t="shared" si="299"/>
        <v>11.532448000000004</v>
      </c>
      <c r="H2440" s="2">
        <f t="shared" si="295"/>
        <v>11.002682499999986</v>
      </c>
      <c r="I2440" s="2">
        <f t="array" ref="I2440">SUMPRODUCT(B2424:B2443, (ROW(B2424:B2443)-ROW(B2424)+1)) / (20*21/2)</f>
        <v>11.415945238095237</v>
      </c>
      <c r="J2440" s="2">
        <f t="shared" si="298"/>
        <v>11.408077944469218</v>
      </c>
      <c r="K2440" s="2">
        <f t="shared" si="300"/>
        <v>11.510897918678722</v>
      </c>
    </row>
    <row r="2441" spans="1:11" ht="13.5" x14ac:dyDescent="0.25">
      <c r="A2441" s="3">
        <f>TITRES_STAT!B2444</f>
        <v>45559</v>
      </c>
      <c r="B2441" s="17">
        <f>TITRES_STAT!D2444</f>
        <v>11.5128</v>
      </c>
      <c r="C2441" s="2">
        <f t="shared" si="301"/>
        <v>9.360000000000035E-2</v>
      </c>
      <c r="D2441" s="2">
        <f t="shared" si="302"/>
        <v>11.4192</v>
      </c>
      <c r="E2441" s="2">
        <f t="shared" si="296"/>
        <v>11.381760000000002</v>
      </c>
      <c r="F2441" s="2">
        <f t="shared" si="297"/>
        <v>11.406089999999999</v>
      </c>
      <c r="G2441" s="2">
        <f t="shared" si="299"/>
        <v>11.524960000000004</v>
      </c>
      <c r="H2441" s="2">
        <f t="shared" si="295"/>
        <v>11.010086499999986</v>
      </c>
      <c r="I2441" s="2">
        <f t="array" ref="I2441">SUMPRODUCT(B2425:B2444, (ROW(B2425:B2444)-ROW(B2425)+1)) / (20*21/2)</f>
        <v>11.421294285714286</v>
      </c>
      <c r="J2441" s="2">
        <f t="shared" si="298"/>
        <v>11.418051473567386</v>
      </c>
      <c r="K2441" s="2">
        <f t="shared" si="300"/>
        <v>11.510972510103088</v>
      </c>
    </row>
    <row r="2442" spans="1:11" ht="13.5" x14ac:dyDescent="0.25">
      <c r="A2442" s="3">
        <f>TITRES_STAT!B2445</f>
        <v>45560</v>
      </c>
      <c r="B2442" s="17">
        <f>TITRES_STAT!D2445</f>
        <v>11.5128</v>
      </c>
      <c r="C2442" s="2">
        <f t="shared" si="301"/>
        <v>0</v>
      </c>
      <c r="D2442" s="2">
        <f t="shared" si="302"/>
        <v>11.456639999999998</v>
      </c>
      <c r="E2442" s="2">
        <f t="shared" si="296"/>
        <v>11.40048</v>
      </c>
      <c r="F2442" s="2">
        <f t="shared" si="297"/>
        <v>11.407494999999999</v>
      </c>
      <c r="G2442" s="2">
        <f t="shared" si="299"/>
        <v>11.521216000000004</v>
      </c>
      <c r="H2442" s="2">
        <f t="shared" ref="H2442:H2505" si="303">AVERAGE(B2243:B2442)</f>
        <v>11.017898499999985</v>
      </c>
      <c r="I2442" s="2">
        <f t="array" ref="I2442">SUMPRODUCT(B2426:B2445, (ROW(B2426:B2445)-ROW(B2426)+1)) / (20*21/2)</f>
        <v>11.413227142857144</v>
      </c>
      <c r="J2442" s="2">
        <f t="shared" si="298"/>
        <v>11.427075142751445</v>
      </c>
      <c r="K2442" s="2">
        <f t="shared" si="300"/>
        <v>11.511044176373556</v>
      </c>
    </row>
    <row r="2443" spans="1:11" ht="13.5" x14ac:dyDescent="0.25">
      <c r="A2443" s="3">
        <f>TITRES_STAT!B2446</f>
        <v>45561</v>
      </c>
      <c r="B2443" s="17">
        <f>TITRES_STAT!D2446</f>
        <v>11.5128</v>
      </c>
      <c r="C2443" s="2">
        <f t="shared" si="301"/>
        <v>0</v>
      </c>
      <c r="D2443" s="2">
        <f t="shared" si="302"/>
        <v>11.475359999999998</v>
      </c>
      <c r="E2443" s="2">
        <f t="shared" si="296"/>
        <v>11.4192</v>
      </c>
      <c r="F2443" s="2">
        <f t="shared" si="297"/>
        <v>11.409834999999998</v>
      </c>
      <c r="G2443" s="2">
        <f t="shared" si="299"/>
        <v>11.515600000000001</v>
      </c>
      <c r="H2443" s="2">
        <f t="shared" si="303"/>
        <v>11.025791999999985</v>
      </c>
      <c r="I2443" s="2">
        <f t="array" ref="I2443">SUMPRODUCT(B2427:B2446, (ROW(B2427:B2446)-ROW(B2427)+1)) / (20*21/2)</f>
        <v>11.405605714285713</v>
      </c>
      <c r="J2443" s="2">
        <f t="shared" si="298"/>
        <v>11.435239414870354</v>
      </c>
      <c r="K2443" s="2">
        <f t="shared" si="300"/>
        <v>11.511113032202045</v>
      </c>
    </row>
    <row r="2444" spans="1:11" ht="13.5" x14ac:dyDescent="0.25">
      <c r="A2444" s="3">
        <f>TITRES_STAT!B2447</f>
        <v>45562</v>
      </c>
      <c r="B2444" s="17">
        <f>TITRES_STAT!D2447</f>
        <v>11.465999999999999</v>
      </c>
      <c r="C2444" s="2">
        <f t="shared" si="301"/>
        <v>-4.6800000000001063E-2</v>
      </c>
      <c r="D2444" s="2">
        <f t="shared" si="302"/>
        <v>11.484719999999999</v>
      </c>
      <c r="E2444" s="2">
        <f t="shared" ref="E2444:E2507" si="304">AVERAGE(B2435:B2444)</f>
        <v>11.42388</v>
      </c>
      <c r="F2444" s="2">
        <f t="shared" si="297"/>
        <v>11.410304999999997</v>
      </c>
      <c r="G2444" s="2">
        <f t="shared" si="299"/>
        <v>11.507364000000001</v>
      </c>
      <c r="H2444" s="2">
        <f t="shared" si="303"/>
        <v>11.033451499999982</v>
      </c>
      <c r="I2444" s="2">
        <f t="array" ref="I2444">SUMPRODUCT(B2428:B2447, (ROW(B2428:B2447)-ROW(B2428)+1)) / (20*21/2)</f>
        <v>11.398608095238094</v>
      </c>
      <c r="J2444" s="2">
        <f t="shared" si="298"/>
        <v>11.438168994406512</v>
      </c>
      <c r="K2444" s="2">
        <f t="shared" si="300"/>
        <v>11.509343893684319</v>
      </c>
    </row>
    <row r="2445" spans="1:11" ht="13.5" x14ac:dyDescent="0.25">
      <c r="A2445" s="3">
        <f>TITRES_STAT!B2448</f>
        <v>45565</v>
      </c>
      <c r="B2445" s="17">
        <f>TITRES_STAT!D2448</f>
        <v>11.3256</v>
      </c>
      <c r="C2445" s="2">
        <f t="shared" si="301"/>
        <v>-0.14039999999999964</v>
      </c>
      <c r="D2445" s="2">
        <f t="shared" si="302"/>
        <v>11.466000000000001</v>
      </c>
      <c r="E2445" s="2">
        <f t="shared" si="304"/>
        <v>11.423879999999999</v>
      </c>
      <c r="F2445" s="2">
        <f t="shared" si="297"/>
        <v>11.405624999999997</v>
      </c>
      <c r="G2445" s="2">
        <f t="shared" si="299"/>
        <v>11.496319999999999</v>
      </c>
      <c r="H2445" s="2">
        <f t="shared" si="303"/>
        <v>11.039674999999983</v>
      </c>
      <c r="I2445" s="2">
        <f t="array" ref="I2445">SUMPRODUCT(B2429:B2448, (ROW(B2429:B2448)-ROW(B2429)+1)) / (20*21/2)</f>
        <v>11.383319999999999</v>
      </c>
      <c r="J2445" s="2">
        <f t="shared" si="298"/>
        <v>11.427448137796368</v>
      </c>
      <c r="K2445" s="2">
        <f t="shared" si="300"/>
        <v>11.502138250794738</v>
      </c>
    </row>
    <row r="2446" spans="1:11" ht="13.5" x14ac:dyDescent="0.25">
      <c r="A2446" s="3">
        <f>TITRES_STAT!B2449</f>
        <v>45566</v>
      </c>
      <c r="B2446" s="17">
        <f>TITRES_STAT!D2449</f>
        <v>11.3256</v>
      </c>
      <c r="C2446" s="2">
        <f t="shared" si="301"/>
        <v>0</v>
      </c>
      <c r="D2446" s="2">
        <f t="shared" si="302"/>
        <v>11.428560000000001</v>
      </c>
      <c r="E2446" s="2">
        <f t="shared" si="304"/>
        <v>11.423879999999999</v>
      </c>
      <c r="F2446" s="2">
        <f t="shared" si="297"/>
        <v>11.399075</v>
      </c>
      <c r="G2446" s="2">
        <f t="shared" si="299"/>
        <v>11.485275999999999</v>
      </c>
      <c r="H2446" s="2">
        <f t="shared" si="303"/>
        <v>11.045898499999986</v>
      </c>
      <c r="I2446" s="2">
        <f t="array" ref="I2446">SUMPRODUCT(B2430:B2449, (ROW(B2430:B2449)-ROW(B2430)+1)) / (20*21/2)</f>
        <v>11.368968095238095</v>
      </c>
      <c r="J2446" s="2">
        <f t="shared" si="298"/>
        <v>11.417748315149094</v>
      </c>
      <c r="K2446" s="2">
        <f t="shared" si="300"/>
        <v>11.495215182136121</v>
      </c>
    </row>
    <row r="2447" spans="1:11" ht="13.5" x14ac:dyDescent="0.25">
      <c r="A2447" s="3">
        <f>TITRES_STAT!B2450</f>
        <v>45567</v>
      </c>
      <c r="B2447" s="17">
        <f>TITRES_STAT!D2450</f>
        <v>11.3256</v>
      </c>
      <c r="C2447" s="2">
        <f t="shared" si="301"/>
        <v>0</v>
      </c>
      <c r="D2447" s="2">
        <f t="shared" si="302"/>
        <v>11.391120000000001</v>
      </c>
      <c r="E2447" s="2">
        <f t="shared" si="304"/>
        <v>11.423879999999997</v>
      </c>
      <c r="F2447" s="2">
        <f t="shared" si="297"/>
        <v>11.392525000000001</v>
      </c>
      <c r="G2447" s="2">
        <f t="shared" si="299"/>
        <v>11.477788</v>
      </c>
      <c r="H2447" s="2">
        <f t="shared" si="303"/>
        <v>11.051550999999984</v>
      </c>
      <c r="I2447" s="2">
        <f t="array" ref="I2447">SUMPRODUCT(B2431:B2450, (ROW(B2431:B2450)-ROW(B2431)+1)) / (20*21/2)</f>
        <v>11.352786666666667</v>
      </c>
      <c r="J2447" s="2">
        <f t="shared" si="298"/>
        <v>11.408972285134894</v>
      </c>
      <c r="K2447" s="2">
        <f t="shared" si="300"/>
        <v>11.488563606366077</v>
      </c>
    </row>
    <row r="2448" spans="1:11" ht="13.5" x14ac:dyDescent="0.25">
      <c r="A2448" s="3">
        <f>TITRES_STAT!B2451</f>
        <v>45568</v>
      </c>
      <c r="B2448" s="17">
        <f>TITRES_STAT!D2451</f>
        <v>11.231999999999999</v>
      </c>
      <c r="C2448" s="2">
        <f t="shared" si="301"/>
        <v>-9.360000000000035E-2</v>
      </c>
      <c r="D2448" s="2">
        <f t="shared" si="302"/>
        <v>11.334959999999999</v>
      </c>
      <c r="E2448" s="2">
        <f t="shared" si="304"/>
        <v>11.405159999999999</v>
      </c>
      <c r="F2448" s="2">
        <f t="shared" si="297"/>
        <v>11.382695000000002</v>
      </c>
      <c r="G2448" s="2">
        <f t="shared" si="299"/>
        <v>11.468428000000001</v>
      </c>
      <c r="H2448" s="2">
        <f t="shared" si="303"/>
        <v>11.057265499999982</v>
      </c>
      <c r="I2448" s="2">
        <f t="array" ref="I2448">SUMPRODUCT(B2432:B2451, (ROW(B2432:B2451)-ROW(B2432)+1)) / (20*21/2)</f>
        <v>11.348236666666667</v>
      </c>
      <c r="J2448" s="2">
        <f t="shared" si="298"/>
        <v>11.392117781788713</v>
      </c>
      <c r="K2448" s="2">
        <f t="shared" si="300"/>
        <v>11.478502288469368</v>
      </c>
    </row>
    <row r="2449" spans="1:11" ht="13.5" x14ac:dyDescent="0.25">
      <c r="A2449" s="3">
        <f>TITRES_STAT!B2452</f>
        <v>45569</v>
      </c>
      <c r="B2449" s="17">
        <f>TITRES_STAT!D2452</f>
        <v>11.231999999999999</v>
      </c>
      <c r="C2449" s="2">
        <f t="shared" si="301"/>
        <v>0</v>
      </c>
      <c r="D2449" s="2">
        <f t="shared" si="302"/>
        <v>11.28816</v>
      </c>
      <c r="E2449" s="2">
        <f t="shared" si="304"/>
        <v>11.386439999999999</v>
      </c>
      <c r="F2449" s="2">
        <f t="shared" si="297"/>
        <v>11.373805000000001</v>
      </c>
      <c r="G2449" s="2">
        <f t="shared" si="299"/>
        <v>11.459068</v>
      </c>
      <c r="H2449" s="2">
        <f t="shared" si="303"/>
        <v>11.064080999999982</v>
      </c>
      <c r="I2449" s="2">
        <f t="array" ref="I2449">SUMPRODUCT(B2433:B2452, (ROW(B2433:B2452)-ROW(B2433)+1)) / (20*21/2)</f>
        <v>11.349083809523808</v>
      </c>
      <c r="J2449" s="2">
        <f t="shared" si="298"/>
        <v>11.376868469237406</v>
      </c>
      <c r="K2449" s="2">
        <f t="shared" si="300"/>
        <v>11.468835532058806</v>
      </c>
    </row>
    <row r="2450" spans="1:11" ht="13.5" x14ac:dyDescent="0.25">
      <c r="A2450" s="3">
        <f>TITRES_STAT!B2453</f>
        <v>45572</v>
      </c>
      <c r="B2450" s="17">
        <f>TITRES_STAT!D2453</f>
        <v>11.203900000000001</v>
      </c>
      <c r="C2450" s="2">
        <f t="shared" si="301"/>
        <v>-2.809999999999846E-2</v>
      </c>
      <c r="D2450" s="2">
        <f t="shared" si="302"/>
        <v>11.263820000000001</v>
      </c>
      <c r="E2450" s="2">
        <f t="shared" si="304"/>
        <v>11.36491</v>
      </c>
      <c r="F2450" s="2">
        <f t="shared" si="297"/>
        <v>11.363975000000002</v>
      </c>
      <c r="G2450" s="2">
        <f t="shared" si="299"/>
        <v>11.445402</v>
      </c>
      <c r="H2450" s="2">
        <f t="shared" si="303"/>
        <v>11.070348499999982</v>
      </c>
      <c r="I2450" s="2">
        <f t="array" ref="I2450">SUMPRODUCT(B2434:B2453, (ROW(B2434:B2453)-ROW(B2434)+1)) / (20*21/2)</f>
        <v>11.345250952380955</v>
      </c>
      <c r="J2450" s="2">
        <f t="shared" si="298"/>
        <v>11.360395281690986</v>
      </c>
      <c r="K2450" s="2">
        <f t="shared" si="300"/>
        <v>11.458445903350619</v>
      </c>
    </row>
    <row r="2451" spans="1:11" ht="13.5" x14ac:dyDescent="0.25">
      <c r="A2451" s="3">
        <f>TITRES_STAT!B2454</f>
        <v>45573</v>
      </c>
      <c r="B2451" s="17">
        <f>TITRES_STAT!D2454</f>
        <v>11.3162</v>
      </c>
      <c r="C2451" s="2">
        <f t="shared" si="301"/>
        <v>0.1122999999999994</v>
      </c>
      <c r="D2451" s="2">
        <f t="shared" si="302"/>
        <v>11.261939999999999</v>
      </c>
      <c r="E2451" s="2">
        <f t="shared" si="304"/>
        <v>11.34525</v>
      </c>
      <c r="F2451" s="2">
        <f t="shared" si="297"/>
        <v>11.363505000000004</v>
      </c>
      <c r="G2451" s="2">
        <f t="shared" si="299"/>
        <v>11.437726</v>
      </c>
      <c r="H2451" s="2">
        <f t="shared" si="303"/>
        <v>11.076443499999982</v>
      </c>
      <c r="I2451" s="2">
        <f t="array" ref="I2451">SUMPRODUCT(B2435:B2454, (ROW(B2435:B2454)-ROW(B2435)+1)) / (20*21/2)</f>
        <v>11.345875238095239</v>
      </c>
      <c r="J2451" s="2">
        <f t="shared" si="298"/>
        <v>11.356186207244225</v>
      </c>
      <c r="K2451" s="2">
        <f t="shared" si="300"/>
        <v>11.452867632630987</v>
      </c>
    </row>
    <row r="2452" spans="1:11" ht="13.5" x14ac:dyDescent="0.25">
      <c r="A2452" s="3">
        <f>TITRES_STAT!B2455</f>
        <v>45574</v>
      </c>
      <c r="B2452" s="17">
        <f>TITRES_STAT!D2455</f>
        <v>11.372400000000001</v>
      </c>
      <c r="C2452" s="2">
        <f t="shared" si="301"/>
        <v>5.6200000000000472E-2</v>
      </c>
      <c r="D2452" s="2">
        <f t="shared" si="302"/>
        <v>11.2713</v>
      </c>
      <c r="E2452" s="2">
        <f t="shared" si="304"/>
        <v>11.33121</v>
      </c>
      <c r="F2452" s="2">
        <f t="shared" ref="F2452:F2515" si="305">AVERAGE(B2433:B2452)</f>
        <v>11.365845000000002</v>
      </c>
      <c r="G2452" s="2">
        <f t="shared" si="299"/>
        <v>11.433045999999999</v>
      </c>
      <c r="H2452" s="2">
        <f t="shared" si="303"/>
        <v>11.083960999999981</v>
      </c>
      <c r="I2452" s="2">
        <f t="array" ref="I2452">SUMPRODUCT(B2436:B2455, (ROW(B2436:B2455)-ROW(B2436)+1)) / (20*21/2)</f>
        <v>11.34137</v>
      </c>
      <c r="J2452" s="2">
        <f t="shared" si="298"/>
        <v>11.35773037798287</v>
      </c>
      <c r="K2452" s="2">
        <f t="shared" si="300"/>
        <v>11.449712039194477</v>
      </c>
    </row>
    <row r="2453" spans="1:11" ht="13.5" x14ac:dyDescent="0.25">
      <c r="A2453" s="3">
        <f>TITRES_STAT!B2456</f>
        <v>45575</v>
      </c>
      <c r="B2453" s="17">
        <f>TITRES_STAT!D2456</f>
        <v>11.3256</v>
      </c>
      <c r="C2453" s="2">
        <f t="shared" si="301"/>
        <v>-4.6800000000001063E-2</v>
      </c>
      <c r="D2453" s="2">
        <f t="shared" si="302"/>
        <v>11.29002</v>
      </c>
      <c r="E2453" s="2">
        <f t="shared" si="304"/>
        <v>11.31249</v>
      </c>
      <c r="F2453" s="2">
        <f t="shared" si="305"/>
        <v>11.365845000000002</v>
      </c>
      <c r="G2453" s="2">
        <f t="shared" si="299"/>
        <v>11.429302</v>
      </c>
      <c r="H2453" s="2">
        <f t="shared" si="303"/>
        <v>11.091244499999984</v>
      </c>
      <c r="I2453" s="2">
        <f t="array" ref="I2453">SUMPRODUCT(B2437:B2456, (ROW(B2437:B2456)-ROW(B2437)+1)) / (20*21/2)</f>
        <v>11.328890476190477</v>
      </c>
      <c r="J2453" s="2">
        <f t="shared" ref="J2453:J2516" si="306">$J$4*B2453+J2452*(1-$J$4)</f>
        <v>11.354670341984502</v>
      </c>
      <c r="K2453" s="2">
        <f t="shared" si="300"/>
        <v>11.444844900402536</v>
      </c>
    </row>
    <row r="2454" spans="1:11" ht="13.5" x14ac:dyDescent="0.25">
      <c r="A2454" s="3">
        <f>TITRES_STAT!B2457</f>
        <v>45576</v>
      </c>
      <c r="B2454" s="17">
        <f>TITRES_STAT!D2457</f>
        <v>11.372400000000001</v>
      </c>
      <c r="C2454" s="2">
        <f t="shared" si="301"/>
        <v>4.6800000000001063E-2</v>
      </c>
      <c r="D2454" s="2">
        <f t="shared" si="302"/>
        <v>11.318099999999999</v>
      </c>
      <c r="E2454" s="2">
        <f t="shared" si="304"/>
        <v>11.303129999999999</v>
      </c>
      <c r="F2454" s="2">
        <f t="shared" si="305"/>
        <v>11.363505</v>
      </c>
      <c r="G2454" s="2">
        <f t="shared" si="299"/>
        <v>11.424622000000001</v>
      </c>
      <c r="H2454" s="2">
        <f t="shared" si="303"/>
        <v>11.099169999999985</v>
      </c>
      <c r="I2454" s="2">
        <f t="array" ref="I2454">SUMPRODUCT(B2438:B2457, (ROW(B2438:B2457)-ROW(B2438)+1)) / (20*21/2)</f>
        <v>11.316856666666666</v>
      </c>
      <c r="J2454" s="2">
        <f t="shared" si="306"/>
        <v>11.35635888084312</v>
      </c>
      <c r="K2454" s="2">
        <f t="shared" si="300"/>
        <v>11.442003923916163</v>
      </c>
    </row>
    <row r="2455" spans="1:11" ht="13.5" x14ac:dyDescent="0.25">
      <c r="A2455" s="3">
        <f>TITRES_STAT!B2458</f>
        <v>45579</v>
      </c>
      <c r="B2455" s="17">
        <f>TITRES_STAT!D2458</f>
        <v>11.3162</v>
      </c>
      <c r="C2455" s="2">
        <f t="shared" si="301"/>
        <v>-5.6200000000000472E-2</v>
      </c>
      <c r="D2455" s="2">
        <f t="shared" si="302"/>
        <v>11.34056</v>
      </c>
      <c r="E2455" s="2">
        <f t="shared" si="304"/>
        <v>11.30219</v>
      </c>
      <c r="F2455" s="2">
        <f t="shared" si="305"/>
        <v>11.363035</v>
      </c>
      <c r="G2455" s="2">
        <f t="shared" si="299"/>
        <v>11.418818000000002</v>
      </c>
      <c r="H2455" s="2">
        <f t="shared" si="303"/>
        <v>11.10681449999999</v>
      </c>
      <c r="I2455" s="2">
        <f t="array" ref="I2455">SUMPRODUCT(B2439:B2458, (ROW(B2439:B2458)-ROW(B2439)+1)) / (20*21/2)</f>
        <v>11.304373333333331</v>
      </c>
      <c r="J2455" s="2">
        <f t="shared" si="306"/>
        <v>11.352534225524726</v>
      </c>
      <c r="K2455" s="2">
        <f t="shared" si="300"/>
        <v>11.437070436703765</v>
      </c>
    </row>
    <row r="2456" spans="1:11" ht="13.5" x14ac:dyDescent="0.25">
      <c r="A2456" s="3">
        <f>TITRES_STAT!B2459</f>
        <v>45581</v>
      </c>
      <c r="B2456" s="17">
        <f>TITRES_STAT!D2459</f>
        <v>11.231999999999999</v>
      </c>
      <c r="C2456" s="2">
        <f t="shared" si="301"/>
        <v>-8.4200000000000941E-2</v>
      </c>
      <c r="D2456" s="2">
        <f t="shared" si="302"/>
        <v>11.32372</v>
      </c>
      <c r="E2456" s="2">
        <f t="shared" si="304"/>
        <v>11.292829999999999</v>
      </c>
      <c r="F2456" s="2">
        <f t="shared" si="305"/>
        <v>11.358355</v>
      </c>
      <c r="G2456" s="2">
        <f t="shared" si="299"/>
        <v>11.41133</v>
      </c>
      <c r="H2456" s="2">
        <f t="shared" si="303"/>
        <v>11.11383399999999</v>
      </c>
      <c r="I2456" s="2">
        <f t="array" ref="I2456">SUMPRODUCT(B2440:B2459, (ROW(B2440:B2459)-ROW(B2440)+1)) / (20*21/2)</f>
        <v>11.301740476190476</v>
      </c>
      <c r="J2456" s="2">
        <f t="shared" si="306"/>
        <v>11.341054775474753</v>
      </c>
      <c r="K2456" s="2">
        <f t="shared" si="300"/>
        <v>11.429028458793814</v>
      </c>
    </row>
    <row r="2457" spans="1:11" ht="13.5" x14ac:dyDescent="0.25">
      <c r="A2457" s="3">
        <f>TITRES_STAT!B2460</f>
        <v>45582</v>
      </c>
      <c r="B2457" s="17">
        <f>TITRES_STAT!D2460</f>
        <v>11.231999999999999</v>
      </c>
      <c r="C2457" s="2">
        <f t="shared" si="301"/>
        <v>0</v>
      </c>
      <c r="D2457" s="2">
        <f t="shared" si="302"/>
        <v>11.295640000000001</v>
      </c>
      <c r="E2457" s="2">
        <f t="shared" si="304"/>
        <v>11.283469999999999</v>
      </c>
      <c r="F2457" s="2">
        <f t="shared" si="305"/>
        <v>11.353674999999999</v>
      </c>
      <c r="G2457" s="2">
        <f t="shared" si="299"/>
        <v>11.405713999999998</v>
      </c>
      <c r="H2457" s="2">
        <f t="shared" si="303"/>
        <v>11.11962999999999</v>
      </c>
      <c r="I2457" s="2">
        <f t="array" ref="I2457">SUMPRODUCT(B2441:B2460, (ROW(B2441:B2460)-ROW(B2441)+1)) / (20*21/2)</f>
        <v>11.291579047619045</v>
      </c>
      <c r="J2457" s="2">
        <f t="shared" si="306"/>
        <v>11.330668606381918</v>
      </c>
      <c r="K2457" s="2">
        <f t="shared" si="300"/>
        <v>11.421301852566607</v>
      </c>
    </row>
    <row r="2458" spans="1:11" ht="13.5" x14ac:dyDescent="0.25">
      <c r="A2458" s="3">
        <f>TITRES_STAT!B2461</f>
        <v>45583</v>
      </c>
      <c r="B2458" s="17">
        <f>TITRES_STAT!D2461</f>
        <v>11.2226</v>
      </c>
      <c r="C2458" s="2">
        <f t="shared" si="301"/>
        <v>-9.3999999999994088E-3</v>
      </c>
      <c r="D2458" s="2">
        <f t="shared" si="302"/>
        <v>11.275040000000001</v>
      </c>
      <c r="E2458" s="2">
        <f t="shared" si="304"/>
        <v>11.28253</v>
      </c>
      <c r="F2458" s="2">
        <f t="shared" si="305"/>
        <v>11.343845</v>
      </c>
      <c r="G2458" s="2">
        <f t="shared" si="299"/>
        <v>11.398037999999996</v>
      </c>
      <c r="H2458" s="2">
        <f t="shared" si="303"/>
        <v>11.12497149999999</v>
      </c>
      <c r="I2458" s="2">
        <f t="array" ref="I2458">SUMPRODUCT(B2442:B2461, (ROW(B2442:B2461)-ROW(B2442)+1)) / (20*21/2)</f>
        <v>11.282309047619046</v>
      </c>
      <c r="J2458" s="2">
        <f t="shared" si="306"/>
        <v>11.32037635815507</v>
      </c>
      <c r="K2458" s="2">
        <f t="shared" si="300"/>
        <v>11.413509623054193</v>
      </c>
    </row>
    <row r="2459" spans="1:11" ht="13.5" x14ac:dyDescent="0.25">
      <c r="A2459" s="3">
        <f>TITRES_STAT!B2462</f>
        <v>45586</v>
      </c>
      <c r="B2459" s="17">
        <f>TITRES_STAT!D2462</f>
        <v>11.3162</v>
      </c>
      <c r="C2459" s="2">
        <f t="shared" si="301"/>
        <v>9.360000000000035E-2</v>
      </c>
      <c r="D2459" s="2">
        <f t="shared" si="302"/>
        <v>11.2638</v>
      </c>
      <c r="E2459" s="2">
        <f t="shared" si="304"/>
        <v>11.290949999999999</v>
      </c>
      <c r="F2459" s="2">
        <f t="shared" si="305"/>
        <v>11.338695000000001</v>
      </c>
      <c r="G2459" s="2">
        <f t="shared" si="299"/>
        <v>11.392608000000001</v>
      </c>
      <c r="H2459" s="2">
        <f t="shared" si="303"/>
        <v>11.13118849999999</v>
      </c>
      <c r="I2459" s="2">
        <f t="array" ref="I2459">SUMPRODUCT(B2443:B2462, (ROW(B2443:B2462)-ROW(B2443)+1)) / (20*21/2)</f>
        <v>11.27437619047619</v>
      </c>
      <c r="J2459" s="2">
        <f t="shared" si="306"/>
        <v>11.319978609759348</v>
      </c>
      <c r="K2459" s="2">
        <f t="shared" si="300"/>
        <v>11.409693559405008</v>
      </c>
    </row>
    <row r="2460" spans="1:11" ht="13.5" x14ac:dyDescent="0.25">
      <c r="A2460" s="3">
        <f>TITRES_STAT!B2463</f>
        <v>45587</v>
      </c>
      <c r="B2460" s="17">
        <f>TITRES_STAT!D2463</f>
        <v>11.231999999999999</v>
      </c>
      <c r="C2460" s="2">
        <f t="shared" si="301"/>
        <v>-8.4200000000000941E-2</v>
      </c>
      <c r="D2460" s="2">
        <f t="shared" si="302"/>
        <v>11.24696</v>
      </c>
      <c r="E2460" s="2">
        <f t="shared" si="304"/>
        <v>11.293759999999999</v>
      </c>
      <c r="F2460" s="2">
        <f t="shared" si="305"/>
        <v>11.329335000000002</v>
      </c>
      <c r="G2460" s="2">
        <f t="shared" si="299"/>
        <v>11.385682000000001</v>
      </c>
      <c r="H2460" s="2">
        <f t="shared" si="303"/>
        <v>11.13800399999999</v>
      </c>
      <c r="I2460" s="2">
        <f t="array" ref="I2460">SUMPRODUCT(B2444:B2463, (ROW(B2444:B2463)-ROW(B2444)+1)) / (20*21/2)</f>
        <v>11.267780476190476</v>
      </c>
      <c r="J2460" s="2">
        <f t="shared" si="306"/>
        <v>11.311599694544171</v>
      </c>
      <c r="K2460" s="2">
        <f t="shared" si="300"/>
        <v>11.402725184526382</v>
      </c>
    </row>
    <row r="2461" spans="1:11" ht="13.5" x14ac:dyDescent="0.25">
      <c r="A2461" s="3">
        <f>TITRES_STAT!B2464</f>
        <v>45588</v>
      </c>
      <c r="B2461" s="17">
        <f>TITRES_STAT!D2464</f>
        <v>11.231999999999999</v>
      </c>
      <c r="C2461" s="2">
        <f t="shared" si="301"/>
        <v>0</v>
      </c>
      <c r="D2461" s="2">
        <f t="shared" si="302"/>
        <v>11.24696</v>
      </c>
      <c r="E2461" s="2">
        <f t="shared" si="304"/>
        <v>11.28534</v>
      </c>
      <c r="F2461" s="2">
        <f t="shared" si="305"/>
        <v>11.315295000000001</v>
      </c>
      <c r="G2461" s="2">
        <f t="shared" si="299"/>
        <v>11.379692</v>
      </c>
      <c r="H2461" s="2">
        <f t="shared" si="303"/>
        <v>11.144982999999989</v>
      </c>
      <c r="I2461" s="2">
        <f t="array" ref="I2461">SUMPRODUCT(B2445:B2464, (ROW(B2445:B2464)-ROW(B2445)+1)) / (20*21/2)</f>
        <v>11.262521904761904</v>
      </c>
      <c r="J2461" s="2">
        <f t="shared" si="306"/>
        <v>11.304018771254249</v>
      </c>
      <c r="K2461" s="2">
        <f t="shared" si="300"/>
        <v>11.396030079250838</v>
      </c>
    </row>
    <row r="2462" spans="1:11" ht="13.5" x14ac:dyDescent="0.25">
      <c r="A2462" s="3">
        <f>TITRES_STAT!B2465</f>
        <v>45589</v>
      </c>
      <c r="B2462" s="17">
        <f>TITRES_STAT!D2465</f>
        <v>11.231999999999999</v>
      </c>
      <c r="C2462" s="2">
        <f t="shared" si="301"/>
        <v>0</v>
      </c>
      <c r="D2462" s="2">
        <f t="shared" si="302"/>
        <v>11.24696</v>
      </c>
      <c r="E2462" s="2">
        <f t="shared" si="304"/>
        <v>11.2713</v>
      </c>
      <c r="F2462" s="2">
        <f t="shared" si="305"/>
        <v>11.301255000000001</v>
      </c>
      <c r="G2462" s="2">
        <f t="shared" si="299"/>
        <v>11.373701999999998</v>
      </c>
      <c r="H2462" s="2">
        <f t="shared" si="303"/>
        <v>11.152206499999988</v>
      </c>
      <c r="I2462" s="2">
        <f t="array" ref="I2462">SUMPRODUCT(B2446:B2465, (ROW(B2446:B2465)-ROW(B2446)+1)) / (20*21/2)</f>
        <v>11.258377619047618</v>
      </c>
      <c r="J2462" s="2">
        <f t="shared" si="306"/>
        <v>11.297159840658606</v>
      </c>
      <c r="K2462" s="2">
        <f t="shared" si="300"/>
        <v>11.389597527123355</v>
      </c>
    </row>
    <row r="2463" spans="1:11" ht="13.5" x14ac:dyDescent="0.25">
      <c r="A2463" s="3">
        <f>TITRES_STAT!B2466</f>
        <v>45590</v>
      </c>
      <c r="B2463" s="17">
        <f>TITRES_STAT!D2466</f>
        <v>11.231999999999999</v>
      </c>
      <c r="C2463" s="2">
        <f t="shared" si="301"/>
        <v>0</v>
      </c>
      <c r="D2463" s="2">
        <f t="shared" si="302"/>
        <v>11.24884</v>
      </c>
      <c r="E2463" s="2">
        <f t="shared" si="304"/>
        <v>11.261939999999999</v>
      </c>
      <c r="F2463" s="2">
        <f t="shared" si="305"/>
        <v>11.287215</v>
      </c>
      <c r="G2463" s="2">
        <f t="shared" si="299"/>
        <v>11.366401999999999</v>
      </c>
      <c r="H2463" s="2">
        <f t="shared" si="303"/>
        <v>11.159429999999986</v>
      </c>
      <c r="I2463" s="2">
        <f t="array" ref="I2463">SUMPRODUCT(B2447:B2466, (ROW(B2447:B2466)-ROW(B2447)+1)) / (20*21/2)</f>
        <v>11.255574285714285</v>
      </c>
      <c r="J2463" s="2">
        <f t="shared" si="306"/>
        <v>11.290954141548262</v>
      </c>
      <c r="K2463" s="2">
        <f t="shared" si="300"/>
        <v>11.383417231942047</v>
      </c>
    </row>
    <row r="2464" spans="1:11" ht="13.5" x14ac:dyDescent="0.25">
      <c r="A2464" s="3">
        <f>TITRES_STAT!B2467</f>
        <v>45593</v>
      </c>
      <c r="B2464" s="17">
        <f>TITRES_STAT!D2467</f>
        <v>11.231999999999999</v>
      </c>
      <c r="C2464" s="2">
        <f t="shared" si="301"/>
        <v>0</v>
      </c>
      <c r="D2464" s="2">
        <f t="shared" si="302"/>
        <v>11.231999999999999</v>
      </c>
      <c r="E2464" s="2">
        <f t="shared" si="304"/>
        <v>11.2479</v>
      </c>
      <c r="F2464" s="2">
        <f t="shared" si="305"/>
        <v>11.275515</v>
      </c>
      <c r="G2464" s="2">
        <f t="shared" si="299"/>
        <v>11.360785999999997</v>
      </c>
      <c r="H2464" s="2">
        <f t="shared" si="303"/>
        <v>11.167060999999984</v>
      </c>
      <c r="I2464" s="2">
        <f t="array" ref="I2464">SUMPRODUCT(B2448:B2467, (ROW(B2448:B2467)-ROW(B2448)+1)) / (20*21/2)</f>
        <v>11.253171904761905</v>
      </c>
      <c r="J2464" s="2">
        <f t="shared" si="306"/>
        <v>11.285339461400808</v>
      </c>
      <c r="K2464" s="2">
        <f t="shared" si="300"/>
        <v>11.377479301277654</v>
      </c>
    </row>
    <row r="2465" spans="1:11" ht="13.5" x14ac:dyDescent="0.25">
      <c r="A2465" s="3">
        <f>TITRES_STAT!B2468</f>
        <v>45594</v>
      </c>
      <c r="B2465" s="17">
        <f>TITRES_STAT!D2468</f>
        <v>11.231999999999999</v>
      </c>
      <c r="C2465" s="2">
        <f t="shared" si="301"/>
        <v>0</v>
      </c>
      <c r="D2465" s="2">
        <f t="shared" si="302"/>
        <v>11.231999999999999</v>
      </c>
      <c r="E2465" s="2">
        <f t="shared" si="304"/>
        <v>11.23948</v>
      </c>
      <c r="F2465" s="2">
        <f t="shared" si="305"/>
        <v>11.270835</v>
      </c>
      <c r="G2465" s="2">
        <f t="shared" si="299"/>
        <v>11.355169999999998</v>
      </c>
      <c r="H2465" s="2">
        <f t="shared" si="303"/>
        <v>11.175099999999986</v>
      </c>
      <c r="I2465" s="2">
        <f t="array" ref="I2465">SUMPRODUCT(B2449:B2468, (ROW(B2449:B2468)-ROW(B2449)+1)) / (20*21/2)</f>
        <v>11.251170476190477</v>
      </c>
      <c r="J2465" s="2">
        <f t="shared" si="306"/>
        <v>11.280259512695968</v>
      </c>
      <c r="K2465" s="2">
        <f t="shared" si="300"/>
        <v>11.371774230639316</v>
      </c>
    </row>
    <row r="2466" spans="1:11" ht="13.5" x14ac:dyDescent="0.25">
      <c r="A2466" s="3">
        <f>TITRES_STAT!B2469</f>
        <v>45595</v>
      </c>
      <c r="B2466" s="17">
        <f>TITRES_STAT!D2469</f>
        <v>11.241400000000001</v>
      </c>
      <c r="C2466" s="2">
        <f t="shared" si="301"/>
        <v>9.4000000000011852E-3</v>
      </c>
      <c r="D2466" s="2">
        <f t="shared" si="302"/>
        <v>11.233879999999999</v>
      </c>
      <c r="E2466" s="2">
        <f t="shared" si="304"/>
        <v>11.24042</v>
      </c>
      <c r="F2466" s="2">
        <f t="shared" si="305"/>
        <v>11.266625000000001</v>
      </c>
      <c r="G2466" s="2">
        <f t="shared" si="299"/>
        <v>11.349741999999997</v>
      </c>
      <c r="H2466" s="2">
        <f t="shared" si="303"/>
        <v>11.183797999999985</v>
      </c>
      <c r="I2466" s="2">
        <f t="array" ref="I2466">SUMPRODUCT(B2450:B2469, (ROW(B2450:B2469)-ROW(B2450)+1)) / (20*21/2)</f>
        <v>11.248229047619047</v>
      </c>
      <c r="J2466" s="2">
        <f t="shared" si="306"/>
        <v>11.276558606724922</v>
      </c>
      <c r="K2466" s="2">
        <f t="shared" si="300"/>
        <v>11.366661515712284</v>
      </c>
    </row>
    <row r="2467" spans="1:11" ht="13.5" x14ac:dyDescent="0.25">
      <c r="A2467" s="3">
        <f>TITRES_STAT!B2470</f>
        <v>45596</v>
      </c>
      <c r="B2467" s="17">
        <f>TITRES_STAT!D2470</f>
        <v>11.241400000000001</v>
      </c>
      <c r="C2467" s="2">
        <f t="shared" si="301"/>
        <v>0</v>
      </c>
      <c r="D2467" s="2">
        <f t="shared" si="302"/>
        <v>11.235759999999999</v>
      </c>
      <c r="E2467" s="2">
        <f t="shared" si="304"/>
        <v>11.24136</v>
      </c>
      <c r="F2467" s="2">
        <f t="shared" si="305"/>
        <v>11.262415000000001</v>
      </c>
      <c r="G2467" s="2">
        <f t="shared" si="299"/>
        <v>11.346185999999998</v>
      </c>
      <c r="H2467" s="2">
        <f t="shared" si="303"/>
        <v>11.192699499999986</v>
      </c>
      <c r="I2467" s="2">
        <f t="array" ref="I2467">SUMPRODUCT(B2451:B2470, (ROW(B2451:B2470)-ROW(B2451)+1)) / (20*21/2)</f>
        <v>11.24528761904762</v>
      </c>
      <c r="J2467" s="2">
        <f t="shared" si="306"/>
        <v>11.273210167989216</v>
      </c>
      <c r="K2467" s="2">
        <f t="shared" si="300"/>
        <v>11.361749299409842</v>
      </c>
    </row>
    <row r="2468" spans="1:11" ht="13.5" x14ac:dyDescent="0.25">
      <c r="A2468" s="3">
        <f>TITRES_STAT!B2471</f>
        <v>45597</v>
      </c>
      <c r="B2468" s="17">
        <f>TITRES_STAT!D2471</f>
        <v>11.241400000000001</v>
      </c>
      <c r="C2468" s="2">
        <f t="shared" si="301"/>
        <v>0</v>
      </c>
      <c r="D2468" s="2">
        <f t="shared" si="302"/>
        <v>11.237639999999999</v>
      </c>
      <c r="E2468" s="2">
        <f t="shared" si="304"/>
        <v>11.24324</v>
      </c>
      <c r="F2468" s="2">
        <f t="shared" si="305"/>
        <v>11.262884999999999</v>
      </c>
      <c r="G2468" s="2">
        <f t="shared" si="299"/>
        <v>11.342817999999998</v>
      </c>
      <c r="H2468" s="2">
        <f t="shared" si="303"/>
        <v>11.202620499999984</v>
      </c>
      <c r="I2468" s="2">
        <f t="array" ref="I2468">SUMPRODUCT(B2452:B2471, (ROW(B2452:B2471)-ROW(B2452)+1)) / (20*21/2)</f>
        <v>11.242212380952381</v>
      </c>
      <c r="J2468" s="2">
        <f t="shared" si="306"/>
        <v>11.270180628180718</v>
      </c>
      <c r="K2468" s="2">
        <f t="shared" si="300"/>
        <v>11.357029719040829</v>
      </c>
    </row>
    <row r="2469" spans="1:11" ht="13.5" x14ac:dyDescent="0.25">
      <c r="A2469" s="3">
        <f>TITRES_STAT!B2472</f>
        <v>45600</v>
      </c>
      <c r="B2469" s="17">
        <f>TITRES_STAT!D2472</f>
        <v>11.231999999999999</v>
      </c>
      <c r="C2469" s="2">
        <f t="shared" si="301"/>
        <v>-9.4000000000011852E-3</v>
      </c>
      <c r="D2469" s="2">
        <f t="shared" si="302"/>
        <v>11.237639999999999</v>
      </c>
      <c r="E2469" s="2">
        <f t="shared" si="304"/>
        <v>11.234819999999999</v>
      </c>
      <c r="F2469" s="2">
        <f t="shared" si="305"/>
        <v>11.262884999999999</v>
      </c>
      <c r="G2469" s="2">
        <f t="shared" si="299"/>
        <v>11.340571999999998</v>
      </c>
      <c r="H2469" s="2">
        <f t="shared" si="303"/>
        <v>11.213065499999981</v>
      </c>
      <c r="I2469" s="2">
        <f t="array" ref="I2469">SUMPRODUCT(B2453:B2472, (ROW(B2453:B2472)-ROW(B2453)+1)) / (20*21/2)</f>
        <v>11.248452380952381</v>
      </c>
      <c r="J2469" s="2">
        <f t="shared" si="306"/>
        <v>11.266544377877793</v>
      </c>
      <c r="K2469" s="2">
        <f t="shared" si="300"/>
        <v>11.352126592803934</v>
      </c>
    </row>
    <row r="2470" spans="1:11" ht="13.5" x14ac:dyDescent="0.25">
      <c r="A2470" s="3">
        <f>TITRES_STAT!B2473</f>
        <v>45601</v>
      </c>
      <c r="B2470" s="17">
        <f>TITRES_STAT!D2473</f>
        <v>11.231999999999999</v>
      </c>
      <c r="C2470" s="2">
        <f t="shared" si="301"/>
        <v>0</v>
      </c>
      <c r="D2470" s="2">
        <f t="shared" si="302"/>
        <v>11.237640000000001</v>
      </c>
      <c r="E2470" s="2">
        <f t="shared" si="304"/>
        <v>11.234819999999999</v>
      </c>
      <c r="F2470" s="2">
        <f t="shared" si="305"/>
        <v>11.264289999999999</v>
      </c>
      <c r="G2470" s="2">
        <f t="shared" si="299"/>
        <v>11.338325999999995</v>
      </c>
      <c r="H2470" s="2">
        <f t="shared" si="303"/>
        <v>11.223958999999981</v>
      </c>
      <c r="I2470" s="2">
        <f t="array" ref="I2470">SUMPRODUCT(B2454:B2473, (ROW(B2454:B2473)-ROW(B2454)+1)) / (20*21/2)</f>
        <v>11.246000952380951</v>
      </c>
      <c r="J2470" s="2">
        <f t="shared" si="306"/>
        <v>11.263254437127527</v>
      </c>
      <c r="K2470" s="2">
        <f t="shared" si="300"/>
        <v>11.347415746027311</v>
      </c>
    </row>
    <row r="2471" spans="1:11" ht="13.5" x14ac:dyDescent="0.25">
      <c r="A2471" s="3">
        <f>TITRES_STAT!B2474</f>
        <v>45602</v>
      </c>
      <c r="B2471" s="17">
        <f>TITRES_STAT!D2474</f>
        <v>11.231999999999999</v>
      </c>
      <c r="C2471" s="2">
        <f t="shared" si="301"/>
        <v>0</v>
      </c>
      <c r="D2471" s="2">
        <f t="shared" si="302"/>
        <v>11.235759999999999</v>
      </c>
      <c r="E2471" s="2">
        <f t="shared" si="304"/>
        <v>11.234819999999999</v>
      </c>
      <c r="F2471" s="2">
        <f t="shared" si="305"/>
        <v>11.260079999999999</v>
      </c>
      <c r="G2471" s="2">
        <f t="shared" si="299"/>
        <v>11.335517999999993</v>
      </c>
      <c r="H2471" s="2">
        <f t="shared" si="303"/>
        <v>11.234036999999979</v>
      </c>
      <c r="I2471" s="2">
        <f t="array" ref="I2471">SUMPRODUCT(B2455:B2474, (ROW(B2455:B2474)-ROW(B2455)+1)) / (20*21/2)</f>
        <v>11.243995238095236</v>
      </c>
      <c r="J2471" s="2">
        <f t="shared" si="306"/>
        <v>11.260277824067762</v>
      </c>
      <c r="K2471" s="2">
        <f t="shared" si="300"/>
        <v>11.342889638339965</v>
      </c>
    </row>
    <row r="2472" spans="1:11" ht="13.5" x14ac:dyDescent="0.25">
      <c r="A2472" s="3">
        <f>TITRES_STAT!B2475</f>
        <v>45603</v>
      </c>
      <c r="B2472" s="17">
        <f>TITRES_STAT!D2475</f>
        <v>11.3256</v>
      </c>
      <c r="C2472" s="2">
        <f t="shared" si="301"/>
        <v>9.360000000000035E-2</v>
      </c>
      <c r="D2472" s="2">
        <f t="shared" si="302"/>
        <v>11.252599999999999</v>
      </c>
      <c r="E2472" s="2">
        <f t="shared" si="304"/>
        <v>11.244179999999998</v>
      </c>
      <c r="F2472" s="2">
        <f t="shared" si="305"/>
        <v>11.25774</v>
      </c>
      <c r="G2472" s="2">
        <f t="shared" si="299"/>
        <v>11.332335999999993</v>
      </c>
      <c r="H2472" s="2">
        <f t="shared" si="303"/>
        <v>11.244990999999979</v>
      </c>
      <c r="I2472" s="2">
        <f t="array" ref="I2472">SUMPRODUCT(B2456:B2475, (ROW(B2456:B2475)-ROW(B2456)+1)) / (20*21/2)</f>
        <v>11.238200952380954</v>
      </c>
      <c r="J2472" s="2">
        <f t="shared" si="306"/>
        <v>11.266498983680357</v>
      </c>
      <c r="K2472" s="2">
        <f t="shared" si="300"/>
        <v>11.342211613307025</v>
      </c>
    </row>
    <row r="2473" spans="1:11" ht="13.5" x14ac:dyDescent="0.25">
      <c r="A2473" s="3">
        <f>TITRES_STAT!B2476</f>
        <v>45604</v>
      </c>
      <c r="B2473" s="17">
        <f>TITRES_STAT!D2476</f>
        <v>11.231999999999999</v>
      </c>
      <c r="C2473" s="2">
        <f t="shared" si="301"/>
        <v>-9.360000000000035E-2</v>
      </c>
      <c r="D2473" s="2">
        <f t="shared" si="302"/>
        <v>11.250719999999999</v>
      </c>
      <c r="E2473" s="2">
        <f t="shared" si="304"/>
        <v>11.244179999999998</v>
      </c>
      <c r="F2473" s="2">
        <f t="shared" si="305"/>
        <v>11.25306</v>
      </c>
      <c r="G2473" s="2">
        <f t="shared" si="299"/>
        <v>11.327655999999992</v>
      </c>
      <c r="H2473" s="2">
        <f t="shared" si="303"/>
        <v>11.25433499999998</v>
      </c>
      <c r="I2473" s="2">
        <f t="array" ref="I2473">SUMPRODUCT(B2457:B2476, (ROW(B2457:B2476)-ROW(B2457)+1)) / (20*21/2)</f>
        <v>11.233030476190475</v>
      </c>
      <c r="J2473" s="2">
        <f t="shared" si="306"/>
        <v>11.263213366186989</v>
      </c>
      <c r="K2473" s="2">
        <f t="shared" si="300"/>
        <v>11.33788958925577</v>
      </c>
    </row>
    <row r="2474" spans="1:11" ht="13.5" x14ac:dyDescent="0.25">
      <c r="A2474" s="3">
        <f>TITRES_STAT!B2477</f>
        <v>45607</v>
      </c>
      <c r="B2474" s="17">
        <f>TITRES_STAT!D2477</f>
        <v>11.231999999999999</v>
      </c>
      <c r="C2474" s="2">
        <f t="shared" si="301"/>
        <v>0</v>
      </c>
      <c r="D2474" s="2">
        <f t="shared" si="302"/>
        <v>11.250719999999999</v>
      </c>
      <c r="E2474" s="2">
        <f t="shared" si="304"/>
        <v>11.244179999999998</v>
      </c>
      <c r="F2474" s="2">
        <f t="shared" si="305"/>
        <v>11.246040000000001</v>
      </c>
      <c r="G2474" s="2">
        <f t="shared" si="299"/>
        <v>11.323163999999993</v>
      </c>
      <c r="H2474" s="2">
        <f t="shared" si="303"/>
        <v>11.26400549999998</v>
      </c>
      <c r="I2474" s="2">
        <f t="array" ref="I2474">SUMPRODUCT(B2458:B2477, (ROW(B2458:B2477)-ROW(B2458)+1)) / (20*21/2)</f>
        <v>11.223625714285713</v>
      </c>
      <c r="J2474" s="2">
        <f t="shared" si="306"/>
        <v>11.260240664645371</v>
      </c>
      <c r="K2474" s="2">
        <f t="shared" si="300"/>
        <v>11.33373705634378</v>
      </c>
    </row>
    <row r="2475" spans="1:11" ht="13.5" x14ac:dyDescent="0.25">
      <c r="A2475" s="3">
        <f>TITRES_STAT!B2478</f>
        <v>45608</v>
      </c>
      <c r="B2475" s="17">
        <f>TITRES_STAT!D2478</f>
        <v>11.1852</v>
      </c>
      <c r="C2475" s="2">
        <f t="shared" si="301"/>
        <v>-4.6799999999999287E-2</v>
      </c>
      <c r="D2475" s="2">
        <f t="shared" si="302"/>
        <v>11.24136</v>
      </c>
      <c r="E2475" s="2">
        <f t="shared" si="304"/>
        <v>11.239499999999998</v>
      </c>
      <c r="F2475" s="2">
        <f t="shared" si="305"/>
        <v>11.23949</v>
      </c>
      <c r="G2475" s="2">
        <f t="shared" si="299"/>
        <v>11.318483999999991</v>
      </c>
      <c r="H2475" s="2">
        <f t="shared" si="303"/>
        <v>11.27344199999998</v>
      </c>
      <c r="I2475" s="2">
        <f t="array" ref="I2475">SUMPRODUCT(B2459:B2478, (ROW(B2459:B2478)-ROW(B2459)+1)) / (20*21/2)</f>
        <v>11.218228571428572</v>
      </c>
      <c r="J2475" s="2">
        <f t="shared" si="306"/>
        <v>11.253093934679146</v>
      </c>
      <c r="K2475" s="2">
        <f t="shared" si="300"/>
        <v>11.327912073742064</v>
      </c>
    </row>
    <row r="2476" spans="1:11" ht="13.5" x14ac:dyDescent="0.25">
      <c r="A2476" s="3">
        <f>TITRES_STAT!B2479</f>
        <v>45609</v>
      </c>
      <c r="B2476" s="17">
        <f>TITRES_STAT!D2479</f>
        <v>11.1852</v>
      </c>
      <c r="C2476" s="2">
        <f t="shared" si="301"/>
        <v>0</v>
      </c>
      <c r="D2476" s="2">
        <f t="shared" si="302"/>
        <v>11.232000000000001</v>
      </c>
      <c r="E2476" s="2">
        <f t="shared" si="304"/>
        <v>11.233879999999997</v>
      </c>
      <c r="F2476" s="2">
        <f t="shared" si="305"/>
        <v>11.237150000000002</v>
      </c>
      <c r="G2476" s="2">
        <f t="shared" si="299"/>
        <v>11.313055999999994</v>
      </c>
      <c r="H2476" s="2">
        <f t="shared" si="303"/>
        <v>11.282878499999979</v>
      </c>
      <c r="I2476" s="2">
        <f t="array" ref="I2476">SUMPRODUCT(B2460:B2479, (ROW(B2460:B2479)-ROW(B2460)+1)) / (20*21/2)</f>
        <v>11.200578095238095</v>
      </c>
      <c r="J2476" s="2">
        <f t="shared" si="306"/>
        <v>11.246627845662086</v>
      </c>
      <c r="K2476" s="2">
        <f t="shared" si="300"/>
        <v>11.322315521830612</v>
      </c>
    </row>
    <row r="2477" spans="1:11" ht="13.5" x14ac:dyDescent="0.25">
      <c r="A2477" s="3">
        <f>TITRES_STAT!B2480</f>
        <v>45610</v>
      </c>
      <c r="B2477" s="17">
        <f>TITRES_STAT!D2480</f>
        <v>11.138400000000001</v>
      </c>
      <c r="C2477" s="2">
        <f t="shared" si="301"/>
        <v>-4.6799999999999287E-2</v>
      </c>
      <c r="D2477" s="2">
        <f t="shared" si="302"/>
        <v>11.194560000000001</v>
      </c>
      <c r="E2477" s="2">
        <f t="shared" si="304"/>
        <v>11.22358</v>
      </c>
      <c r="F2477" s="2">
        <f t="shared" si="305"/>
        <v>11.232470000000001</v>
      </c>
      <c r="G2477" s="2">
        <f t="shared" si="299"/>
        <v>11.306691999999996</v>
      </c>
      <c r="H2477" s="2">
        <f t="shared" si="303"/>
        <v>11.292080999999978</v>
      </c>
      <c r="I2477" s="2">
        <f t="array" ref="I2477">SUMPRODUCT(B2461:B2480, (ROW(B2461:B2480)-ROW(B2461)+1)) / (20*21/2)</f>
        <v>11.193134285714285</v>
      </c>
      <c r="J2477" s="2">
        <f t="shared" si="306"/>
        <v>11.236320431789506</v>
      </c>
      <c r="K2477" s="2">
        <f t="shared" si="300"/>
        <v>11.315103148425491</v>
      </c>
    </row>
    <row r="2478" spans="1:11" ht="13.5" x14ac:dyDescent="0.25">
      <c r="A2478" s="3">
        <f>TITRES_STAT!B2481</f>
        <v>45611</v>
      </c>
      <c r="B2478" s="17">
        <f>TITRES_STAT!D2481</f>
        <v>11.175800000000001</v>
      </c>
      <c r="C2478" s="2">
        <f t="shared" si="301"/>
        <v>3.7399999999999878E-2</v>
      </c>
      <c r="D2478" s="2">
        <f t="shared" si="302"/>
        <v>11.183320000000002</v>
      </c>
      <c r="E2478" s="2">
        <f t="shared" si="304"/>
        <v>11.21702</v>
      </c>
      <c r="F2478" s="2">
        <f t="shared" si="305"/>
        <v>11.230130000000001</v>
      </c>
      <c r="G2478" s="2">
        <f t="shared" si="299"/>
        <v>11.301635999999997</v>
      </c>
      <c r="H2478" s="2">
        <f t="shared" si="303"/>
        <v>11.301877999999977</v>
      </c>
      <c r="I2478" s="2">
        <f t="array" ref="I2478">SUMPRODUCT(B2462:B2481, (ROW(B2462:B2481)-ROW(B2462)+1)) / (20*21/2)</f>
        <v>11.185240952380955</v>
      </c>
      <c r="J2478" s="2">
        <f t="shared" si="306"/>
        <v>11.230556581142887</v>
      </c>
      <c r="K2478" s="2">
        <f t="shared" si="300"/>
        <v>11.309640279859787</v>
      </c>
    </row>
    <row r="2479" spans="1:11" ht="13.5" x14ac:dyDescent="0.25">
      <c r="A2479" s="3">
        <f>TITRES_STAT!B2482</f>
        <v>45614</v>
      </c>
      <c r="B2479" s="17">
        <f>TITRES_STAT!D2482</f>
        <v>11.0448</v>
      </c>
      <c r="C2479" s="2">
        <f t="shared" si="301"/>
        <v>-0.13100000000000023</v>
      </c>
      <c r="D2479" s="2">
        <f t="shared" si="302"/>
        <v>11.145880000000002</v>
      </c>
      <c r="E2479" s="2">
        <f t="shared" si="304"/>
        <v>11.1983</v>
      </c>
      <c r="F2479" s="2">
        <f t="shared" si="305"/>
        <v>11.216560000000001</v>
      </c>
      <c r="G2479" s="2">
        <f t="shared" si="299"/>
        <v>11.294335999999996</v>
      </c>
      <c r="H2479" s="2">
        <f t="shared" si="303"/>
        <v>11.311019999999978</v>
      </c>
      <c r="I2479" s="2">
        <f t="array" ref="I2479">SUMPRODUCT(B2463:B2482, (ROW(B2463:B2482)-ROW(B2463)+1)) / (20*21/2)</f>
        <v>11.173380952380951</v>
      </c>
      <c r="J2479" s="2">
        <f t="shared" si="306"/>
        <v>11.212865478176896</v>
      </c>
      <c r="K2479" s="2">
        <f t="shared" si="300"/>
        <v>11.299254386531951</v>
      </c>
    </row>
    <row r="2480" spans="1:11" ht="13.5" x14ac:dyDescent="0.25">
      <c r="A2480" s="3">
        <f>TITRES_STAT!B2483</f>
        <v>45615</v>
      </c>
      <c r="B2480" s="17">
        <f>TITRES_STAT!D2483</f>
        <v>11.138400000000001</v>
      </c>
      <c r="C2480" s="2">
        <f t="shared" si="301"/>
        <v>9.360000000000035E-2</v>
      </c>
      <c r="D2480" s="2">
        <f t="shared" si="302"/>
        <v>11.136520000000001</v>
      </c>
      <c r="E2480" s="2">
        <f t="shared" si="304"/>
        <v>11.188939999999999</v>
      </c>
      <c r="F2480" s="2">
        <f t="shared" si="305"/>
        <v>11.211880000000001</v>
      </c>
      <c r="G2480" s="2">
        <f t="shared" si="299"/>
        <v>11.289093999999999</v>
      </c>
      <c r="H2480" s="2">
        <f t="shared" si="303"/>
        <v>11.320629999999978</v>
      </c>
      <c r="I2480" s="2">
        <f t="array" ref="I2480">SUMPRODUCT(B2464:B2483, (ROW(B2464:B2483)-ROW(B2464)+1)) / (20*21/2)</f>
        <v>11.162234285714286</v>
      </c>
      <c r="J2480" s="2">
        <f t="shared" si="306"/>
        <v>11.205773527874335</v>
      </c>
      <c r="K2480" s="2">
        <f t="shared" si="300"/>
        <v>11.292946371373835</v>
      </c>
    </row>
    <row r="2481" spans="1:11" ht="13.5" x14ac:dyDescent="0.25">
      <c r="A2481" s="3">
        <f>TITRES_STAT!B2484</f>
        <v>45616</v>
      </c>
      <c r="B2481" s="17">
        <f>TITRES_STAT!D2484</f>
        <v>11.129</v>
      </c>
      <c r="C2481" s="2">
        <f t="shared" si="301"/>
        <v>-9.4000000000011852E-3</v>
      </c>
      <c r="D2481" s="2">
        <f t="shared" si="302"/>
        <v>11.12528</v>
      </c>
      <c r="E2481" s="2">
        <f t="shared" si="304"/>
        <v>11.17864</v>
      </c>
      <c r="F2481" s="2">
        <f t="shared" si="305"/>
        <v>11.20673</v>
      </c>
      <c r="G2481" s="2">
        <f t="shared" si="299"/>
        <v>11.285161999999998</v>
      </c>
      <c r="H2481" s="2">
        <f t="shared" si="303"/>
        <v>11.330396999999978</v>
      </c>
      <c r="I2481" s="2">
        <f t="array" ref="I2481">SUMPRODUCT(B2465:B2484, (ROW(B2465:B2484)-ROW(B2465)+1)) / (20*21/2)</f>
        <v>11.15269619047619</v>
      </c>
      <c r="J2481" s="2">
        <f t="shared" si="306"/>
        <v>11.198461763314874</v>
      </c>
      <c r="K2481" s="2">
        <f t="shared" si="300"/>
        <v>11.286517101908196</v>
      </c>
    </row>
    <row r="2482" spans="1:11" ht="13.5" x14ac:dyDescent="0.25">
      <c r="A2482" s="3">
        <f>TITRES_STAT!B2485</f>
        <v>45617</v>
      </c>
      <c r="B2482" s="17">
        <f>TITRES_STAT!D2485</f>
        <v>11.0822</v>
      </c>
      <c r="C2482" s="2">
        <f t="shared" si="301"/>
        <v>-4.6799999999999287E-2</v>
      </c>
      <c r="D2482" s="2">
        <f t="shared" si="302"/>
        <v>11.114039999999999</v>
      </c>
      <c r="E2482" s="2">
        <f t="shared" si="304"/>
        <v>11.154300000000001</v>
      </c>
      <c r="F2482" s="2">
        <f t="shared" si="305"/>
        <v>11.19924</v>
      </c>
      <c r="G2482" s="2">
        <f t="shared" ref="G2482:G2545" si="307">AVERAGE(B2433:B2482)</f>
        <v>11.280294</v>
      </c>
      <c r="H2482" s="2">
        <f t="shared" si="303"/>
        <v>11.339970999999977</v>
      </c>
      <c r="I2482" s="2">
        <f t="array" ref="I2482">SUMPRODUCT(B2466:B2485, (ROW(B2466:B2485)-ROW(B2466)+1)) / (20*21/2)</f>
        <v>11.147388571428573</v>
      </c>
      <c r="J2482" s="2">
        <f t="shared" si="306"/>
        <v>11.187389214427744</v>
      </c>
      <c r="K2482" s="2">
        <f t="shared" si="300"/>
        <v>11.278504666539247</v>
      </c>
    </row>
    <row r="2483" spans="1:11" ht="13.5" x14ac:dyDescent="0.25">
      <c r="A2483" s="3">
        <f>TITRES_STAT!B2486</f>
        <v>45618</v>
      </c>
      <c r="B2483" s="17">
        <f>TITRES_STAT!D2486</f>
        <v>11.0822</v>
      </c>
      <c r="C2483" s="2">
        <f t="shared" si="301"/>
        <v>0</v>
      </c>
      <c r="D2483" s="2">
        <f t="shared" si="302"/>
        <v>11.095319999999999</v>
      </c>
      <c r="E2483" s="2">
        <f t="shared" si="304"/>
        <v>11.139320000000001</v>
      </c>
      <c r="F2483" s="2">
        <f t="shared" si="305"/>
        <v>11.191749999999999</v>
      </c>
      <c r="G2483" s="2">
        <f t="shared" si="307"/>
        <v>11.275425999999998</v>
      </c>
      <c r="H2483" s="2">
        <f t="shared" si="303"/>
        <v>11.349585499999975</v>
      </c>
      <c r="I2483" s="2">
        <f t="array" ref="I2483">SUMPRODUCT(B2467:B2486, (ROW(B2467:B2486)-ROW(B2467)+1)) / (20*21/2)</f>
        <v>11.143466666666665</v>
      </c>
      <c r="J2483" s="2">
        <f t="shared" si="306"/>
        <v>11.177371194006055</v>
      </c>
      <c r="K2483" s="2">
        <f t="shared" ref="K2483:K2546" si="308">$K$4*B2483+(1-$K$4)*K2482</f>
        <v>11.270806444322021</v>
      </c>
    </row>
    <row r="2484" spans="1:11" ht="13.5" x14ac:dyDescent="0.25">
      <c r="A2484" s="3">
        <f>TITRES_STAT!B2487</f>
        <v>45621</v>
      </c>
      <c r="B2484" s="17">
        <f>TITRES_STAT!D2487</f>
        <v>11.0916</v>
      </c>
      <c r="C2484" s="2">
        <f t="shared" si="301"/>
        <v>9.3999999999994088E-3</v>
      </c>
      <c r="D2484" s="2">
        <f t="shared" si="302"/>
        <v>11.10468</v>
      </c>
      <c r="E2484" s="2">
        <f t="shared" si="304"/>
        <v>11.12528</v>
      </c>
      <c r="F2484" s="2">
        <f t="shared" si="305"/>
        <v>11.184729999999998</v>
      </c>
      <c r="G2484" s="2">
        <f t="shared" si="307"/>
        <v>11.268873999999997</v>
      </c>
      <c r="H2484" s="2">
        <f t="shared" si="303"/>
        <v>11.359369499999978</v>
      </c>
      <c r="I2484" s="2">
        <f t="array" ref="I2484">SUMPRODUCT(B2468:B2487, (ROW(B2468:B2487)-ROW(B2468)+1)) / (20*21/2)</f>
        <v>11.139139999999999</v>
      </c>
      <c r="J2484" s="2">
        <f t="shared" si="306"/>
        <v>11.169202508862622</v>
      </c>
      <c r="K2484" s="2">
        <f t="shared" si="308"/>
        <v>11.263778740623119</v>
      </c>
    </row>
    <row r="2485" spans="1:11" ht="13.5" x14ac:dyDescent="0.25">
      <c r="A2485" s="3">
        <f>TITRES_STAT!B2488</f>
        <v>45622</v>
      </c>
      <c r="B2485" s="17">
        <f>TITRES_STAT!D2488</f>
        <v>11.129</v>
      </c>
      <c r="C2485" s="2">
        <f t="shared" si="301"/>
        <v>3.7399999999999878E-2</v>
      </c>
      <c r="D2485" s="2">
        <f t="shared" si="302"/>
        <v>11.102799999999998</v>
      </c>
      <c r="E2485" s="2">
        <f t="shared" si="304"/>
        <v>11.119660000000001</v>
      </c>
      <c r="F2485" s="2">
        <f t="shared" si="305"/>
        <v>11.179579999999998</v>
      </c>
      <c r="G2485" s="2">
        <f t="shared" si="307"/>
        <v>11.264941999999994</v>
      </c>
      <c r="H2485" s="2">
        <f t="shared" si="303"/>
        <v>11.368932499999978</v>
      </c>
      <c r="I2485" s="2">
        <f t="array" ref="I2485">SUMPRODUCT(B2469:B2488, (ROW(B2469:B2488)-ROW(B2469)+1)) / (20*21/2)</f>
        <v>11.135348571428571</v>
      </c>
      <c r="J2485" s="2">
        <f t="shared" si="306"/>
        <v>11.165373698494754</v>
      </c>
      <c r="K2485" s="2">
        <f t="shared" si="308"/>
        <v>11.25849329981437</v>
      </c>
    </row>
    <row r="2486" spans="1:11" ht="13.5" x14ac:dyDescent="0.25">
      <c r="A2486" s="3">
        <f>TITRES_STAT!B2489</f>
        <v>45623</v>
      </c>
      <c r="B2486" s="17">
        <f>TITRES_STAT!D2489</f>
        <v>11.138400000000001</v>
      </c>
      <c r="C2486" s="2">
        <f t="shared" si="301"/>
        <v>9.4000000000011852E-3</v>
      </c>
      <c r="D2486" s="2">
        <f t="shared" si="302"/>
        <v>11.104679999999998</v>
      </c>
      <c r="E2486" s="2">
        <f t="shared" si="304"/>
        <v>11.114979999999999</v>
      </c>
      <c r="F2486" s="2">
        <f t="shared" si="305"/>
        <v>11.174429999999997</v>
      </c>
      <c r="G2486" s="2">
        <f t="shared" si="307"/>
        <v>11.261197999999997</v>
      </c>
      <c r="H2486" s="2">
        <f t="shared" si="303"/>
        <v>11.378134999999977</v>
      </c>
      <c r="I2486" s="2">
        <f t="array" ref="I2486">SUMPRODUCT(B2470:B2489, (ROW(B2470:B2489)-ROW(B2470)+1)) / (20*21/2)</f>
        <v>11.128530476190479</v>
      </c>
      <c r="J2486" s="2">
        <f t="shared" si="306"/>
        <v>11.162804774828588</v>
      </c>
      <c r="K2486" s="2">
        <f t="shared" si="308"/>
        <v>11.253783758645179</v>
      </c>
    </row>
    <row r="2487" spans="1:11" ht="13.5" x14ac:dyDescent="0.25">
      <c r="A2487" s="3">
        <f>TITRES_STAT!B2490</f>
        <v>45624</v>
      </c>
      <c r="B2487" s="17">
        <f>TITRES_STAT!D2490</f>
        <v>11.129</v>
      </c>
      <c r="C2487" s="2">
        <f t="shared" si="301"/>
        <v>-9.4000000000011852E-3</v>
      </c>
      <c r="D2487" s="2">
        <f t="shared" si="302"/>
        <v>11.114039999999999</v>
      </c>
      <c r="E2487" s="2">
        <f t="shared" si="304"/>
        <v>11.114040000000001</v>
      </c>
      <c r="F2487" s="2">
        <f t="shared" si="305"/>
        <v>11.168809999999997</v>
      </c>
      <c r="G2487" s="2">
        <f t="shared" si="307"/>
        <v>11.257265999999994</v>
      </c>
      <c r="H2487" s="2">
        <f t="shared" si="303"/>
        <v>11.387697999999977</v>
      </c>
      <c r="I2487" s="2">
        <f t="array" ref="I2487">SUMPRODUCT(B2471:B2490, (ROW(B2471:B2490)-ROW(B2471)+1)) / (20*21/2)</f>
        <v>11.122380952380954</v>
      </c>
      <c r="J2487" s="2">
        <f t="shared" si="306"/>
        <v>11.159585272463961</v>
      </c>
      <c r="K2487" s="2">
        <f t="shared" si="308"/>
        <v>11.248890277913995</v>
      </c>
    </row>
    <row r="2488" spans="1:11" ht="13.5" x14ac:dyDescent="0.25">
      <c r="A2488" s="3">
        <f>TITRES_STAT!B2491</f>
        <v>45625</v>
      </c>
      <c r="B2488" s="17">
        <f>TITRES_STAT!D2491</f>
        <v>11.129</v>
      </c>
      <c r="C2488" s="2">
        <f t="shared" si="301"/>
        <v>0</v>
      </c>
      <c r="D2488" s="2">
        <f t="shared" si="302"/>
        <v>11.123399999999998</v>
      </c>
      <c r="E2488" s="2">
        <f t="shared" si="304"/>
        <v>11.109360000000001</v>
      </c>
      <c r="F2488" s="2">
        <f t="shared" si="305"/>
        <v>11.163189999999997</v>
      </c>
      <c r="G2488" s="2">
        <f t="shared" si="307"/>
        <v>11.251461999999997</v>
      </c>
      <c r="H2488" s="2">
        <f t="shared" si="303"/>
        <v>11.397260999999979</v>
      </c>
      <c r="I2488" s="2">
        <f t="array" ref="I2488">SUMPRODUCT(B2472:B2491, (ROW(B2472:B2491)-ROW(B2472)+1)) / (20*21/2)</f>
        <v>11.116899999999999</v>
      </c>
      <c r="J2488" s="2">
        <f t="shared" si="306"/>
        <v>11.156672389372154</v>
      </c>
      <c r="K2488" s="2">
        <f t="shared" si="308"/>
        <v>11.244188698387957</v>
      </c>
    </row>
    <row r="2489" spans="1:11" ht="13.5" x14ac:dyDescent="0.25">
      <c r="A2489" s="3">
        <f>TITRES_STAT!B2492</f>
        <v>45628</v>
      </c>
      <c r="B2489" s="17">
        <f>TITRES_STAT!D2492</f>
        <v>11.0916</v>
      </c>
      <c r="C2489" s="2">
        <f t="shared" si="301"/>
        <v>-3.7399999999999878E-2</v>
      </c>
      <c r="D2489" s="2">
        <f t="shared" si="302"/>
        <v>11.1234</v>
      </c>
      <c r="E2489" s="2">
        <f t="shared" si="304"/>
        <v>11.114040000000001</v>
      </c>
      <c r="F2489" s="2">
        <f t="shared" si="305"/>
        <v>11.156169999999998</v>
      </c>
      <c r="G2489" s="2">
        <f t="shared" si="307"/>
        <v>11.244909999999997</v>
      </c>
      <c r="H2489" s="2">
        <f t="shared" si="303"/>
        <v>11.406229499999981</v>
      </c>
      <c r="I2489" s="2">
        <f t="array" ref="I2489">SUMPRODUCT(B2473:B2492, (ROW(B2473:B2492)-ROW(B2473)+1)) / (20*21/2)</f>
        <v>11.112087619047619</v>
      </c>
      <c r="J2489" s="2">
        <f t="shared" si="306"/>
        <v>11.150475018955758</v>
      </c>
      <c r="K2489" s="2">
        <f t="shared" si="308"/>
        <v>11.238204827862939</v>
      </c>
    </row>
    <row r="2490" spans="1:11" ht="13.5" x14ac:dyDescent="0.25">
      <c r="A2490" s="3">
        <f>TITRES_STAT!B2493</f>
        <v>45629</v>
      </c>
      <c r="B2490" s="17">
        <f>TITRES_STAT!D2493</f>
        <v>11.0916</v>
      </c>
      <c r="C2490" s="2">
        <f t="shared" si="301"/>
        <v>0</v>
      </c>
      <c r="D2490" s="2">
        <f t="shared" si="302"/>
        <v>11.115919999999999</v>
      </c>
      <c r="E2490" s="2">
        <f t="shared" si="304"/>
        <v>11.109360000000001</v>
      </c>
      <c r="F2490" s="2">
        <f t="shared" si="305"/>
        <v>11.149149999999997</v>
      </c>
      <c r="G2490" s="2">
        <f t="shared" si="307"/>
        <v>11.238357999999998</v>
      </c>
      <c r="H2490" s="2">
        <f t="shared" si="303"/>
        <v>11.414993999999981</v>
      </c>
      <c r="I2490" s="2">
        <f t="array" ref="I2490">SUMPRODUCT(B2474:B2493, (ROW(B2474:B2493)-ROW(B2474)+1)) / (20*21/2)</f>
        <v>11.108389523809523</v>
      </c>
      <c r="J2490" s="2">
        <f t="shared" si="306"/>
        <v>11.144867874293304</v>
      </c>
      <c r="K2490" s="2">
        <f t="shared" si="308"/>
        <v>11.232455618927137</v>
      </c>
    </row>
    <row r="2491" spans="1:11" ht="13.5" x14ac:dyDescent="0.25">
      <c r="A2491" s="3">
        <f>TITRES_STAT!B2494</f>
        <v>45630</v>
      </c>
      <c r="B2491" s="17">
        <f>TITRES_STAT!D2494</f>
        <v>11.0916</v>
      </c>
      <c r="C2491" s="2">
        <f t="shared" si="301"/>
        <v>0</v>
      </c>
      <c r="D2491" s="2">
        <f t="shared" si="302"/>
        <v>11.106559999999998</v>
      </c>
      <c r="E2491" s="2">
        <f t="shared" si="304"/>
        <v>11.10562</v>
      </c>
      <c r="F2491" s="2">
        <f t="shared" si="305"/>
        <v>11.142129999999998</v>
      </c>
      <c r="G2491" s="2">
        <f t="shared" si="307"/>
        <v>11.229933999999993</v>
      </c>
      <c r="H2491" s="2">
        <f t="shared" si="303"/>
        <v>11.423962499999984</v>
      </c>
      <c r="I2491" s="2">
        <f t="array" ref="I2491">SUMPRODUCT(B2475:B2494, (ROW(B2475:B2494)-ROW(B2475)+1)) / (20*21/2)</f>
        <v>11.102683809523809</v>
      </c>
      <c r="J2491" s="2">
        <f t="shared" si="306"/>
        <v>11.139794743408228</v>
      </c>
      <c r="K2491" s="2">
        <f t="shared" si="308"/>
        <v>11.226931869165288</v>
      </c>
    </row>
    <row r="2492" spans="1:11" ht="13.5" x14ac:dyDescent="0.25">
      <c r="A2492" s="3">
        <f>TITRES_STAT!B2495</f>
        <v>45631</v>
      </c>
      <c r="B2492" s="17">
        <f>TITRES_STAT!D2495</f>
        <v>11.0916</v>
      </c>
      <c r="C2492" s="2">
        <f t="shared" si="301"/>
        <v>0</v>
      </c>
      <c r="D2492" s="2">
        <f t="shared" si="302"/>
        <v>11.099079999999999</v>
      </c>
      <c r="E2492" s="2">
        <f t="shared" si="304"/>
        <v>11.106559999999998</v>
      </c>
      <c r="F2492" s="2">
        <f t="shared" si="305"/>
        <v>11.130429999999999</v>
      </c>
      <c r="G2492" s="2">
        <f t="shared" si="307"/>
        <v>11.221509999999993</v>
      </c>
      <c r="H2492" s="2">
        <f t="shared" si="303"/>
        <v>11.433012499999984</v>
      </c>
      <c r="I2492" s="2">
        <f t="array" ref="I2492">SUMPRODUCT(B2476:B2495, (ROW(B2476:B2495)-ROW(B2476)+1)) / (20*21/2)</f>
        <v>11.100456666666666</v>
      </c>
      <c r="J2492" s="2">
        <f t="shared" si="306"/>
        <v>11.13520476784554</v>
      </c>
      <c r="K2492" s="2">
        <f t="shared" si="308"/>
        <v>11.221624737041159</v>
      </c>
    </row>
    <row r="2493" spans="1:11" ht="13.5" x14ac:dyDescent="0.25">
      <c r="A2493" s="3">
        <f>TITRES_STAT!B2496</f>
        <v>45632</v>
      </c>
      <c r="B2493" s="17">
        <f>TITRES_STAT!D2496</f>
        <v>11.0916</v>
      </c>
      <c r="C2493" s="2">
        <f t="shared" si="301"/>
        <v>0</v>
      </c>
      <c r="D2493" s="2">
        <f t="shared" si="302"/>
        <v>11.0916</v>
      </c>
      <c r="E2493" s="2">
        <f t="shared" si="304"/>
        <v>11.107499999999998</v>
      </c>
      <c r="F2493" s="2">
        <f t="shared" si="305"/>
        <v>11.12341</v>
      </c>
      <c r="G2493" s="2">
        <f t="shared" si="307"/>
        <v>11.213085999999997</v>
      </c>
      <c r="H2493" s="2">
        <f t="shared" si="303"/>
        <v>11.441164999999986</v>
      </c>
      <c r="I2493" s="2">
        <f t="array" ref="I2493">SUMPRODUCT(B2477:B2496, (ROW(B2477:B2496)-ROW(B2477)+1)) / (20*21/2)</f>
        <v>11.093322857142857</v>
      </c>
      <c r="J2493" s="2">
        <f t="shared" si="306"/>
        <v>11.131051932812632</v>
      </c>
      <c r="K2493" s="2">
        <f t="shared" si="308"/>
        <v>11.216525727745427</v>
      </c>
    </row>
    <row r="2494" spans="1:11" ht="13.5" x14ac:dyDescent="0.25">
      <c r="A2494" s="3">
        <f>TITRES_STAT!B2497</f>
        <v>45635</v>
      </c>
      <c r="B2494" s="17">
        <f>TITRES_STAT!D2497</f>
        <v>11.063499999999999</v>
      </c>
      <c r="C2494" s="2">
        <f t="shared" si="301"/>
        <v>-2.8100000000000236E-2</v>
      </c>
      <c r="D2494" s="2">
        <f t="shared" si="302"/>
        <v>11.085979999999999</v>
      </c>
      <c r="E2494" s="2">
        <f t="shared" si="304"/>
        <v>11.10469</v>
      </c>
      <c r="F2494" s="2">
        <f t="shared" si="305"/>
        <v>11.114985000000001</v>
      </c>
      <c r="G2494" s="2">
        <f t="shared" si="307"/>
        <v>11.205035999999996</v>
      </c>
      <c r="H2494" s="2">
        <f t="shared" si="303"/>
        <v>11.448973499999987</v>
      </c>
      <c r="I2494" s="2">
        <f t="array" ref="I2494">SUMPRODUCT(B2478:B2497, (ROW(B2478:B2497)-ROW(B2478)+1)) / (20*21/2)</f>
        <v>11.084235714285715</v>
      </c>
      <c r="J2494" s="2">
        <f t="shared" si="306"/>
        <v>11.124618415401905</v>
      </c>
      <c r="K2494" s="2">
        <f t="shared" si="308"/>
        <v>11.210524718814234</v>
      </c>
    </row>
    <row r="2495" spans="1:11" ht="13.5" x14ac:dyDescent="0.25">
      <c r="A2495" s="3">
        <f>TITRES_STAT!B2498</f>
        <v>45636</v>
      </c>
      <c r="B2495" s="17">
        <f>TITRES_STAT!D2498</f>
        <v>11.0916</v>
      </c>
      <c r="C2495" s="2">
        <f t="shared" si="301"/>
        <v>2.8100000000000236E-2</v>
      </c>
      <c r="D2495" s="2">
        <f t="shared" si="302"/>
        <v>11.085979999999999</v>
      </c>
      <c r="E2495" s="2">
        <f t="shared" si="304"/>
        <v>11.100950000000001</v>
      </c>
      <c r="F2495" s="2">
        <f t="shared" si="305"/>
        <v>11.110305</v>
      </c>
      <c r="G2495" s="2">
        <f t="shared" si="307"/>
        <v>11.200355999999994</v>
      </c>
      <c r="H2495" s="2">
        <f t="shared" si="303"/>
        <v>11.456718499999988</v>
      </c>
      <c r="I2495" s="2">
        <f t="array" ref="I2495">SUMPRODUCT(B2479:B2498, (ROW(B2479:B2498)-ROW(B2479)+1)) / (20*21/2)</f>
        <v>11.076658095238095</v>
      </c>
      <c r="J2495" s="2">
        <f t="shared" si="306"/>
        <v>11.121473804411247</v>
      </c>
      <c r="K2495" s="2">
        <f t="shared" si="308"/>
        <v>11.205861004350931</v>
      </c>
    </row>
    <row r="2496" spans="1:11" ht="13.5" x14ac:dyDescent="0.25">
      <c r="A2496" s="3">
        <f>TITRES_STAT!B2499</f>
        <v>45637</v>
      </c>
      <c r="B2496" s="17">
        <f>TITRES_STAT!D2499</f>
        <v>11.035399999999999</v>
      </c>
      <c r="C2496" s="2">
        <f t="shared" si="301"/>
        <v>-5.6200000000000472E-2</v>
      </c>
      <c r="D2496" s="2">
        <f t="shared" si="302"/>
        <v>11.07474</v>
      </c>
      <c r="E2496" s="2">
        <f t="shared" si="304"/>
        <v>11.09065</v>
      </c>
      <c r="F2496" s="2">
        <f t="shared" si="305"/>
        <v>11.102815000000001</v>
      </c>
      <c r="G2496" s="2">
        <f t="shared" si="307"/>
        <v>11.194551999999996</v>
      </c>
      <c r="H2496" s="2">
        <f t="shared" si="303"/>
        <v>11.463366499999989</v>
      </c>
      <c r="I2496" s="2">
        <f t="array" ref="I2496">SUMPRODUCT(B2480:B2499, (ROW(B2480:B2499)-ROW(B2480)+1)) / (20*21/2)</f>
        <v>11.069838095238094</v>
      </c>
      <c r="J2496" s="2">
        <f t="shared" si="306"/>
        <v>11.113276299229224</v>
      </c>
      <c r="K2496" s="2">
        <f t="shared" si="308"/>
        <v>11.199176259082266</v>
      </c>
    </row>
    <row r="2497" spans="1:11" ht="13.5" x14ac:dyDescent="0.25">
      <c r="A2497" s="3">
        <f>TITRES_STAT!B2500</f>
        <v>45638</v>
      </c>
      <c r="B2497" s="17">
        <f>TITRES_STAT!D2500</f>
        <v>11.007400000000001</v>
      </c>
      <c r="C2497" s="2">
        <f t="shared" si="301"/>
        <v>-2.7999999999998693E-2</v>
      </c>
      <c r="D2497" s="2">
        <f t="shared" si="302"/>
        <v>11.0579</v>
      </c>
      <c r="E2497" s="2">
        <f t="shared" si="304"/>
        <v>11.078489999999999</v>
      </c>
      <c r="F2497" s="2">
        <f t="shared" si="305"/>
        <v>11.096265000000001</v>
      </c>
      <c r="G2497" s="2">
        <f t="shared" si="307"/>
        <v>11.188187999999995</v>
      </c>
      <c r="H2497" s="2">
        <f t="shared" si="303"/>
        <v>11.469874499999989</v>
      </c>
      <c r="I2497" s="2">
        <f t="array" ref="I2497">SUMPRODUCT(B2481:B2500, (ROW(B2481:B2500)-ROW(B2481)+1)) / (20*21/2)</f>
        <v>11.065828095238096</v>
      </c>
      <c r="J2497" s="2">
        <f t="shared" si="306"/>
        <v>11.103192842159775</v>
      </c>
      <c r="K2497" s="2">
        <f t="shared" si="308"/>
        <v>11.191655621471197</v>
      </c>
    </row>
    <row r="2498" spans="1:11" ht="13.5" x14ac:dyDescent="0.25">
      <c r="A2498" s="3">
        <f>TITRES_STAT!B2501</f>
        <v>45639</v>
      </c>
      <c r="B2498" s="17">
        <f>TITRES_STAT!D2501</f>
        <v>11.0167</v>
      </c>
      <c r="C2498" s="2">
        <f t="shared" si="301"/>
        <v>9.2999999999996419E-3</v>
      </c>
      <c r="D2498" s="2">
        <f t="shared" si="302"/>
        <v>11.042920000000001</v>
      </c>
      <c r="E2498" s="2">
        <f t="shared" si="304"/>
        <v>11.067260000000001</v>
      </c>
      <c r="F2498" s="2">
        <f t="shared" si="305"/>
        <v>11.088310000000002</v>
      </c>
      <c r="G2498" s="2">
        <f t="shared" si="307"/>
        <v>11.183881999999997</v>
      </c>
      <c r="H2498" s="2">
        <f t="shared" si="303"/>
        <v>11.474593999999991</v>
      </c>
      <c r="I2498" s="2">
        <f t="array" ref="I2498">SUMPRODUCT(B2482:B2501, (ROW(B2482:B2501)-ROW(B2482)+1)) / (20*21/2)</f>
        <v>11.062263809523809</v>
      </c>
      <c r="J2498" s="2">
        <f t="shared" si="306"/>
        <v>11.094955428620748</v>
      </c>
      <c r="K2498" s="2">
        <f t="shared" si="308"/>
        <v>11.184794616707622</v>
      </c>
    </row>
    <row r="2499" spans="1:11" ht="13.5" x14ac:dyDescent="0.25">
      <c r="A2499" s="3">
        <f>TITRES_STAT!B2502</f>
        <v>45642</v>
      </c>
      <c r="B2499" s="17">
        <f>TITRES_STAT!D2502</f>
        <v>11.0167</v>
      </c>
      <c r="C2499" s="2">
        <f t="shared" si="301"/>
        <v>0</v>
      </c>
      <c r="D2499" s="2">
        <f t="shared" si="302"/>
        <v>11.03356</v>
      </c>
      <c r="E2499" s="2">
        <f t="shared" si="304"/>
        <v>11.05977</v>
      </c>
      <c r="F2499" s="2">
        <f t="shared" si="305"/>
        <v>11.086905000000002</v>
      </c>
      <c r="G2499" s="2">
        <f t="shared" si="307"/>
        <v>11.179575999999996</v>
      </c>
      <c r="H2499" s="2">
        <f t="shared" si="303"/>
        <v>11.479313499999991</v>
      </c>
      <c r="I2499" s="2">
        <f t="array" ref="I2499">SUMPRODUCT(B2483:B2502, (ROW(B2483:B2502)-ROW(B2483)+1)) / (20*21/2)</f>
        <v>11.057319523809523</v>
      </c>
      <c r="J2499" s="2">
        <f t="shared" si="306"/>
        <v>11.087502530656867</v>
      </c>
      <c r="K2499" s="2">
        <f t="shared" si="308"/>
        <v>11.178202670954382</v>
      </c>
    </row>
    <row r="2500" spans="1:11" ht="13.5" x14ac:dyDescent="0.25">
      <c r="A2500" s="3">
        <f>TITRES_STAT!B2503</f>
        <v>45644</v>
      </c>
      <c r="B2500" s="17">
        <f>TITRES_STAT!D2503</f>
        <v>11.0448</v>
      </c>
      <c r="C2500" s="2">
        <f t="shared" ref="C2500:C2563" si="309">B2500-B2499</f>
        <v>2.8100000000000236E-2</v>
      </c>
      <c r="D2500" s="2">
        <f t="shared" si="302"/>
        <v>11.0242</v>
      </c>
      <c r="E2500" s="2">
        <f t="shared" si="304"/>
        <v>11.05509</v>
      </c>
      <c r="F2500" s="2">
        <f t="shared" si="305"/>
        <v>11.082225000000003</v>
      </c>
      <c r="G2500" s="2">
        <f t="shared" si="307"/>
        <v>11.176393999999995</v>
      </c>
      <c r="H2500" s="2">
        <f t="shared" si="303"/>
        <v>11.483969499999992</v>
      </c>
      <c r="I2500" s="2">
        <f t="array" ref="I2500">SUMPRODUCT(B2484:B2503, (ROW(B2484:B2503)-ROW(B2484)+1)) / (20*21/2)</f>
        <v>11.063337619047617</v>
      </c>
      <c r="J2500" s="2">
        <f t="shared" si="306"/>
        <v>11.08343562297526</v>
      </c>
      <c r="K2500" s="2">
        <f t="shared" si="308"/>
        <v>11.172971193662054</v>
      </c>
    </row>
    <row r="2501" spans="1:11" ht="13.5" x14ac:dyDescent="0.25">
      <c r="A2501" s="3">
        <f>TITRES_STAT!B2504</f>
        <v>45645</v>
      </c>
      <c r="B2501" s="17">
        <f>TITRES_STAT!D2504</f>
        <v>11.0448</v>
      </c>
      <c r="C2501" s="2">
        <f t="shared" si="309"/>
        <v>0</v>
      </c>
      <c r="D2501" s="2">
        <f t="shared" si="302"/>
        <v>11.026080000000002</v>
      </c>
      <c r="E2501" s="2">
        <f t="shared" si="304"/>
        <v>11.050409999999999</v>
      </c>
      <c r="F2501" s="2">
        <f t="shared" si="305"/>
        <v>11.078015000000002</v>
      </c>
      <c r="G2501" s="2">
        <f t="shared" si="307"/>
        <v>11.170965999999998</v>
      </c>
      <c r="H2501" s="2">
        <f t="shared" si="303"/>
        <v>11.487809999999993</v>
      </c>
      <c r="I2501" s="2">
        <f t="array" ref="I2501">SUMPRODUCT(B2485:B2504, (ROW(B2485:B2504)-ROW(B2485)+1)) / (20*21/2)</f>
        <v>11.066411904761905</v>
      </c>
      <c r="J2501" s="2">
        <f t="shared" si="306"/>
        <v>11.079756039834759</v>
      </c>
      <c r="K2501" s="2">
        <f t="shared" si="308"/>
        <v>11.167944872341973</v>
      </c>
    </row>
    <row r="2502" spans="1:11" ht="13.5" x14ac:dyDescent="0.25">
      <c r="A2502" s="3">
        <f>TITRES_STAT!B2505</f>
        <v>45646</v>
      </c>
      <c r="B2502" s="17">
        <f>TITRES_STAT!D2505</f>
        <v>11.0261</v>
      </c>
      <c r="C2502" s="2">
        <f t="shared" si="309"/>
        <v>-1.8700000000000827E-2</v>
      </c>
      <c r="D2502" s="2">
        <f t="shared" ref="D2502:D2565" si="310">AVERAGE(B2498:B2502)</f>
        <v>11.029820000000001</v>
      </c>
      <c r="E2502" s="2">
        <f t="shared" si="304"/>
        <v>11.043859999999999</v>
      </c>
      <c r="F2502" s="2">
        <f t="shared" si="305"/>
        <v>11.075210000000002</v>
      </c>
      <c r="G2502" s="2">
        <f t="shared" si="307"/>
        <v>11.164039999999998</v>
      </c>
      <c r="H2502" s="2">
        <f t="shared" si="303"/>
        <v>11.490985999999991</v>
      </c>
      <c r="I2502" s="2">
        <f t="array" ref="I2502">SUMPRODUCT(B2486:B2505, (ROW(B2486:B2505)-ROW(B2486)+1)) / (20*21/2)</f>
        <v>11.060482857142857</v>
      </c>
      <c r="J2502" s="2">
        <f t="shared" si="306"/>
        <v>11.074645940802878</v>
      </c>
      <c r="K2502" s="2">
        <f t="shared" si="308"/>
        <v>11.162382328328562</v>
      </c>
    </row>
    <row r="2503" spans="1:11" ht="13.5" x14ac:dyDescent="0.25">
      <c r="A2503" s="3">
        <f>TITRES_STAT!B2506</f>
        <v>45649</v>
      </c>
      <c r="B2503" s="17">
        <f>TITRES_STAT!D2506</f>
        <v>11.138400000000001</v>
      </c>
      <c r="C2503" s="2">
        <f t="shared" si="309"/>
        <v>0.11230000000000118</v>
      </c>
      <c r="D2503" s="2">
        <f t="shared" si="310"/>
        <v>11.054160000000001</v>
      </c>
      <c r="E2503" s="2">
        <f t="shared" si="304"/>
        <v>11.048539999999999</v>
      </c>
      <c r="F2503" s="2">
        <f t="shared" si="305"/>
        <v>11.07802</v>
      </c>
      <c r="G2503" s="2">
        <f t="shared" si="307"/>
        <v>11.160295999999999</v>
      </c>
      <c r="H2503" s="2">
        <f t="shared" si="303"/>
        <v>11.494478999999991</v>
      </c>
      <c r="I2503" s="2">
        <f t="array" ref="I2503">SUMPRODUCT(B2487:B2506, (ROW(B2487:B2506)-ROW(B2487)+1)) / (20*21/2)</f>
        <v>11.051526666666668</v>
      </c>
      <c r="J2503" s="2">
        <f t="shared" si="306"/>
        <v>11.080717755964509</v>
      </c>
      <c r="K2503" s="2">
        <f t="shared" si="308"/>
        <v>11.161441844864697</v>
      </c>
    </row>
    <row r="2504" spans="1:11" ht="13.5" x14ac:dyDescent="0.25">
      <c r="A2504" s="3">
        <f>TITRES_STAT!B2507</f>
        <v>45650</v>
      </c>
      <c r="B2504" s="17">
        <f>TITRES_STAT!D2507</f>
        <v>11.110300000000001</v>
      </c>
      <c r="C2504" s="2">
        <f t="shared" si="309"/>
        <v>-2.8100000000000236E-2</v>
      </c>
      <c r="D2504" s="2">
        <f t="shared" si="310"/>
        <v>11.072880000000001</v>
      </c>
      <c r="E2504" s="2">
        <f t="shared" si="304"/>
        <v>11.05322</v>
      </c>
      <c r="F2504" s="2">
        <f t="shared" si="305"/>
        <v>11.078954999999999</v>
      </c>
      <c r="G2504" s="2">
        <f t="shared" si="307"/>
        <v>11.155054000000002</v>
      </c>
      <c r="H2504" s="2">
        <f t="shared" si="303"/>
        <v>11.498524999999994</v>
      </c>
      <c r="I2504" s="2">
        <f t="array" ref="I2504">SUMPRODUCT(B2488:B2507, (ROW(B2488:B2507)-ROW(B2488)+1)) / (20*21/2)</f>
        <v>11.037089999999999</v>
      </c>
      <c r="J2504" s="2">
        <f t="shared" si="306"/>
        <v>11.083535112539318</v>
      </c>
      <c r="K2504" s="2">
        <f t="shared" si="308"/>
        <v>11.159436282320986</v>
      </c>
    </row>
    <row r="2505" spans="1:11" ht="13.5" x14ac:dyDescent="0.25">
      <c r="A2505" s="3">
        <f>TITRES_STAT!B2508</f>
        <v>45651</v>
      </c>
      <c r="B2505" s="17">
        <f>TITRES_STAT!D2508</f>
        <v>11.0167</v>
      </c>
      <c r="C2505" s="2">
        <f t="shared" si="309"/>
        <v>-9.360000000000035E-2</v>
      </c>
      <c r="D2505" s="2">
        <f t="shared" si="310"/>
        <v>11.067260000000001</v>
      </c>
      <c r="E2505" s="2">
        <f t="shared" si="304"/>
        <v>11.045730000000001</v>
      </c>
      <c r="F2505" s="2">
        <f t="shared" si="305"/>
        <v>11.073340000000002</v>
      </c>
      <c r="G2505" s="2">
        <f t="shared" si="307"/>
        <v>11.149064000000001</v>
      </c>
      <c r="H2505" s="2">
        <f t="shared" si="303"/>
        <v>11.502224999999994</v>
      </c>
      <c r="I2505" s="2">
        <f t="array" ref="I2505">SUMPRODUCT(B2489:B2508, (ROW(B2489:B2508)-ROW(B2489)+1)) / (20*21/2)</f>
        <v>11.024563809523809</v>
      </c>
      <c r="J2505" s="2">
        <f t="shared" si="306"/>
        <v>11.077169863726049</v>
      </c>
      <c r="K2505" s="2">
        <f t="shared" si="308"/>
        <v>11.153838781053496</v>
      </c>
    </row>
    <row r="2506" spans="1:11" ht="13.5" x14ac:dyDescent="0.25">
      <c r="A2506" s="3">
        <f>TITRES_STAT!B2509</f>
        <v>45652</v>
      </c>
      <c r="B2506" s="17">
        <f>TITRES_STAT!D2509</f>
        <v>10.9793</v>
      </c>
      <c r="C2506" s="2">
        <f t="shared" si="309"/>
        <v>-3.7399999999999878E-2</v>
      </c>
      <c r="D2506" s="2">
        <f t="shared" si="310"/>
        <v>11.05416</v>
      </c>
      <c r="E2506" s="2">
        <f t="shared" si="304"/>
        <v>11.04012</v>
      </c>
      <c r="F2506" s="2">
        <f t="shared" si="305"/>
        <v>11.065384999999999</v>
      </c>
      <c r="G2506" s="2">
        <f t="shared" si="307"/>
        <v>11.144010000000002</v>
      </c>
      <c r="H2506" s="2">
        <f t="shared" ref="H2506:H2569" si="311">AVERAGE(B2307:B2506)</f>
        <v>11.503494999999994</v>
      </c>
      <c r="I2506" s="2">
        <f t="array" ref="I2506">SUMPRODUCT(B2490:B2509, (ROW(B2490:B2509)-ROW(B2490)+1)) / (20*21/2)</f>
        <v>11.006780000000001</v>
      </c>
      <c r="J2506" s="2">
        <f t="shared" si="306"/>
        <v>11.067848924323568</v>
      </c>
      <c r="K2506" s="2">
        <f t="shared" si="308"/>
        <v>11.146994122972966</v>
      </c>
    </row>
    <row r="2507" spans="1:11" ht="13.5" x14ac:dyDescent="0.25">
      <c r="A2507" s="3">
        <f>TITRES_STAT!B2510</f>
        <v>45653</v>
      </c>
      <c r="B2507" s="17">
        <f>TITRES_STAT!D2510</f>
        <v>10.9138</v>
      </c>
      <c r="C2507" s="2">
        <f t="shared" si="309"/>
        <v>-6.5500000000000114E-2</v>
      </c>
      <c r="D2507" s="2">
        <f t="shared" si="310"/>
        <v>11.031700000000001</v>
      </c>
      <c r="E2507" s="2">
        <f t="shared" si="304"/>
        <v>11.030759999999999</v>
      </c>
      <c r="F2507" s="2">
        <f t="shared" si="305"/>
        <v>11.054625000000001</v>
      </c>
      <c r="G2507" s="2">
        <f t="shared" si="307"/>
        <v>11.137646000000002</v>
      </c>
      <c r="H2507" s="2">
        <f t="shared" si="311"/>
        <v>11.504233999999991</v>
      </c>
      <c r="I2507" s="2">
        <f t="array" ref="I2507">SUMPRODUCT(B2491:B2510, (ROW(B2491:B2510)-ROW(B2491)+1)) / (20*21/2)</f>
        <v>10.983872380952382</v>
      </c>
      <c r="J2507" s="2">
        <f t="shared" si="306"/>
        <v>11.053177598197514</v>
      </c>
      <c r="K2507" s="2">
        <f t="shared" si="308"/>
        <v>11.137849255405399</v>
      </c>
    </row>
    <row r="2508" spans="1:11" ht="13.5" x14ac:dyDescent="0.25">
      <c r="A2508" s="3">
        <f>TITRES_STAT!B2511</f>
        <v>45656</v>
      </c>
      <c r="B2508" s="17">
        <f>TITRES_STAT!D2511</f>
        <v>10.9231</v>
      </c>
      <c r="C2508" s="2">
        <f t="shared" si="309"/>
        <v>9.2999999999996419E-3</v>
      </c>
      <c r="D2508" s="2">
        <f t="shared" si="310"/>
        <v>10.98864</v>
      </c>
      <c r="E2508" s="2">
        <f t="shared" ref="E2508:E2571" si="312">AVERAGE(B2499:B2508)</f>
        <v>11.0214</v>
      </c>
      <c r="F2508" s="2">
        <f t="shared" si="305"/>
        <v>11.04433</v>
      </c>
      <c r="G2508" s="2">
        <f t="shared" si="307"/>
        <v>11.131655999999998</v>
      </c>
      <c r="H2508" s="2">
        <f t="shared" si="311"/>
        <v>11.505508499999994</v>
      </c>
      <c r="I2508" s="2">
        <f t="array" ref="I2508">SUMPRODUCT(B2492:B2511, (ROW(B2492:B2511)-ROW(B2492)+1)) / (20*21/2)</f>
        <v>10.967733809523807</v>
      </c>
      <c r="J2508" s="2">
        <f t="shared" si="306"/>
        <v>11.040789255512037</v>
      </c>
      <c r="K2508" s="2">
        <f t="shared" si="308"/>
        <v>11.129427715977736</v>
      </c>
    </row>
    <row r="2509" spans="1:11" ht="13.5" x14ac:dyDescent="0.25">
      <c r="A2509" s="3">
        <f>TITRES_STAT!B2512</f>
        <v>45657</v>
      </c>
      <c r="B2509" s="17">
        <f>TITRES_STAT!D2512</f>
        <v>10.8576</v>
      </c>
      <c r="C2509" s="2">
        <f t="shared" si="309"/>
        <v>-6.5500000000000114E-2</v>
      </c>
      <c r="D2509" s="2">
        <f t="shared" si="310"/>
        <v>10.9381</v>
      </c>
      <c r="E2509" s="2">
        <f t="shared" si="312"/>
        <v>11.00549</v>
      </c>
      <c r="F2509" s="2">
        <f t="shared" si="305"/>
        <v>11.032629999999999</v>
      </c>
      <c r="G2509" s="2">
        <f t="shared" si="307"/>
        <v>11.122484</v>
      </c>
      <c r="H2509" s="2">
        <f t="shared" si="311"/>
        <v>11.506781999999994</v>
      </c>
      <c r="I2509" s="2">
        <f t="array" ref="I2509">SUMPRODUCT(B2493:B2512, (ROW(B2493:B2512)-ROW(B2493)+1)) / (20*21/2)</f>
        <v>10.939382857142856</v>
      </c>
      <c r="J2509" s="2">
        <f t="shared" si="306"/>
        <v>11.023342659748984</v>
      </c>
      <c r="K2509" s="2">
        <f t="shared" si="308"/>
        <v>11.118767805547236</v>
      </c>
    </row>
    <row r="2510" spans="1:11" ht="13.5" x14ac:dyDescent="0.25">
      <c r="A2510" s="3">
        <f>TITRES_STAT!B2513</f>
        <v>45659</v>
      </c>
      <c r="B2510" s="17">
        <f>TITRES_STAT!D2513</f>
        <v>10.7921</v>
      </c>
      <c r="C2510" s="2">
        <f t="shared" si="309"/>
        <v>-6.5500000000000114E-2</v>
      </c>
      <c r="D2510" s="2">
        <f t="shared" si="310"/>
        <v>10.893179999999999</v>
      </c>
      <c r="E2510" s="2">
        <f t="shared" si="312"/>
        <v>10.980220000000001</v>
      </c>
      <c r="F2510" s="2">
        <f t="shared" si="305"/>
        <v>11.017655000000001</v>
      </c>
      <c r="G2510" s="2">
        <f t="shared" si="307"/>
        <v>11.113686</v>
      </c>
      <c r="H2510" s="2">
        <f t="shared" si="311"/>
        <v>11.507523999999995</v>
      </c>
      <c r="I2510" s="2">
        <f t="array" ref="I2510">SUMPRODUCT(B2494:B2513, (ROW(B2494:B2513)-ROW(B2494)+1)) / (20*21/2)</f>
        <v>10.896821428571428</v>
      </c>
      <c r="J2510" s="2">
        <f t="shared" si="306"/>
        <v>11.001319549296699</v>
      </c>
      <c r="K2510" s="2">
        <f t="shared" si="308"/>
        <v>11.105957303368914</v>
      </c>
    </row>
    <row r="2511" spans="1:11" ht="13.5" x14ac:dyDescent="0.25">
      <c r="A2511" s="3">
        <f>TITRES_STAT!B2514</f>
        <v>45660</v>
      </c>
      <c r="B2511" s="17">
        <f>TITRES_STAT!D2514</f>
        <v>10.8482</v>
      </c>
      <c r="C2511" s="2">
        <f t="shared" si="309"/>
        <v>5.6100000000000705E-2</v>
      </c>
      <c r="D2511" s="2">
        <f t="shared" si="310"/>
        <v>10.866959999999999</v>
      </c>
      <c r="E2511" s="2">
        <f t="shared" si="312"/>
        <v>10.960560000000003</v>
      </c>
      <c r="F2511" s="2">
        <f t="shared" si="305"/>
        <v>11.005484999999998</v>
      </c>
      <c r="G2511" s="2">
        <f t="shared" si="307"/>
        <v>11.106009999999999</v>
      </c>
      <c r="H2511" s="2">
        <f t="shared" si="311"/>
        <v>11.507934999999993</v>
      </c>
      <c r="I2511" s="2">
        <f t="array" ref="I2511">SUMPRODUCT(B2495:B2514, (ROW(B2495:B2514)-ROW(B2495)+1)) / (20*21/2)</f>
        <v>10.859556190476191</v>
      </c>
      <c r="J2511" s="2">
        <f t="shared" si="306"/>
        <v>10.986736735077965</v>
      </c>
      <c r="K2511" s="2">
        <f t="shared" si="308"/>
        <v>11.095849173825036</v>
      </c>
    </row>
    <row r="2512" spans="1:11" ht="13.5" x14ac:dyDescent="0.25">
      <c r="A2512" s="3">
        <f>TITRES_STAT!B2515</f>
        <v>45663</v>
      </c>
      <c r="B2512" s="17">
        <f>TITRES_STAT!D2515</f>
        <v>10.707800000000001</v>
      </c>
      <c r="C2512" s="2">
        <f t="shared" si="309"/>
        <v>-0.14039999999999964</v>
      </c>
      <c r="D2512" s="2">
        <f t="shared" si="310"/>
        <v>10.825759999999999</v>
      </c>
      <c r="E2512" s="2">
        <f t="shared" si="312"/>
        <v>10.928730000000003</v>
      </c>
      <c r="F2512" s="2">
        <f t="shared" si="305"/>
        <v>10.986295</v>
      </c>
      <c r="G2512" s="2">
        <f t="shared" si="307"/>
        <v>11.095526</v>
      </c>
      <c r="H2512" s="2">
        <f t="shared" si="311"/>
        <v>11.506420499999992</v>
      </c>
      <c r="I2512" s="2">
        <f t="array" ref="I2512">SUMPRODUCT(B2496:B2515, (ROW(B2496:B2515)-ROW(B2496)+1)) / (20*21/2)</f>
        <v>10.848729523809524</v>
      </c>
      <c r="J2512" s="2">
        <f t="shared" si="306"/>
        <v>10.960171331737206</v>
      </c>
      <c r="K2512" s="2">
        <f t="shared" si="308"/>
        <v>11.08063155916523</v>
      </c>
    </row>
    <row r="2513" spans="1:11" ht="13.5" x14ac:dyDescent="0.25">
      <c r="A2513" s="3">
        <f>TITRES_STAT!B2516</f>
        <v>45664</v>
      </c>
      <c r="B2513" s="17">
        <f>TITRES_STAT!D2516</f>
        <v>10.539400000000001</v>
      </c>
      <c r="C2513" s="2">
        <f t="shared" si="309"/>
        <v>-0.16840000000000011</v>
      </c>
      <c r="D2513" s="2">
        <f t="shared" si="310"/>
        <v>10.74902</v>
      </c>
      <c r="E2513" s="2">
        <f t="shared" si="312"/>
        <v>10.868830000000003</v>
      </c>
      <c r="F2513" s="2">
        <f t="shared" si="305"/>
        <v>10.958684999999999</v>
      </c>
      <c r="G2513" s="2">
        <f t="shared" si="307"/>
        <v>11.081673999999996</v>
      </c>
      <c r="H2513" s="2">
        <f t="shared" si="311"/>
        <v>11.502921999999995</v>
      </c>
      <c r="I2513" s="2">
        <f t="array" ref="I2513">SUMPRODUCT(B2497:B2516, (ROW(B2497:B2516)-ROW(B2497)+1)) / (20*21/2)</f>
        <v>10.854347619047621</v>
      </c>
      <c r="J2513" s="2">
        <f t="shared" si="306"/>
        <v>10.920097871571757</v>
      </c>
      <c r="K2513" s="2">
        <f t="shared" si="308"/>
        <v>11.059406792139143</v>
      </c>
    </row>
    <row r="2514" spans="1:11" ht="13.5" x14ac:dyDescent="0.25">
      <c r="A2514" s="3">
        <f>TITRES_STAT!B2517</f>
        <v>45665</v>
      </c>
      <c r="B2514" s="17">
        <f>TITRES_STAT!D2517</f>
        <v>10.567399999999999</v>
      </c>
      <c r="C2514" s="2">
        <f t="shared" si="309"/>
        <v>2.7999999999998693E-2</v>
      </c>
      <c r="D2514" s="2">
        <f t="shared" si="310"/>
        <v>10.69098</v>
      </c>
      <c r="E2514" s="2">
        <f t="shared" si="312"/>
        <v>10.814540000000003</v>
      </c>
      <c r="F2514" s="2">
        <f t="shared" si="305"/>
        <v>10.933879999999998</v>
      </c>
      <c r="G2514" s="2">
        <f t="shared" si="307"/>
        <v>11.068381999999996</v>
      </c>
      <c r="H2514" s="2">
        <f t="shared" si="311"/>
        <v>11.49825849999999</v>
      </c>
      <c r="I2514" s="2">
        <f t="array" ref="I2514">SUMPRODUCT(B2498:B2517, (ROW(B2498:B2517)-ROW(B2498)+1)) / (20*21/2)</f>
        <v>10.85666142857143</v>
      </c>
      <c r="J2514" s="2">
        <f t="shared" si="306"/>
        <v>10.886507598088732</v>
      </c>
      <c r="K2514" s="2">
        <f t="shared" si="308"/>
        <v>11.040112408133686</v>
      </c>
    </row>
    <row r="2515" spans="1:11" ht="13.5" x14ac:dyDescent="0.25">
      <c r="A2515" s="3">
        <f>TITRES_STAT!B2518</f>
        <v>45666</v>
      </c>
      <c r="B2515" s="17">
        <f>TITRES_STAT!D2518</f>
        <v>10.8202</v>
      </c>
      <c r="C2515" s="2">
        <f t="shared" si="309"/>
        <v>0.25280000000000058</v>
      </c>
      <c r="D2515" s="2">
        <f t="shared" si="310"/>
        <v>10.6966</v>
      </c>
      <c r="E2515" s="2">
        <f t="shared" si="312"/>
        <v>10.794890000000001</v>
      </c>
      <c r="F2515" s="2">
        <f t="shared" si="305"/>
        <v>10.920309999999999</v>
      </c>
      <c r="G2515" s="2">
        <f t="shared" si="307"/>
        <v>11.060145999999996</v>
      </c>
      <c r="H2515" s="2">
        <f t="shared" si="311"/>
        <v>11.492411999999991</v>
      </c>
      <c r="I2515" s="2">
        <f t="array" ref="I2515">SUMPRODUCT(B2499:B2518, (ROW(B2499:B2518)-ROW(B2499)+1)) / (20*21/2)</f>
        <v>10.866420952380951</v>
      </c>
      <c r="J2515" s="2">
        <f t="shared" si="306"/>
        <v>10.880192588746947</v>
      </c>
      <c r="K2515" s="2">
        <f t="shared" si="308"/>
        <v>11.031488392128445</v>
      </c>
    </row>
    <row r="2516" spans="1:11" ht="13.5" x14ac:dyDescent="0.25">
      <c r="A2516" s="3">
        <f>TITRES_STAT!B2519</f>
        <v>45667</v>
      </c>
      <c r="B2516" s="17">
        <f>TITRES_STAT!D2519</f>
        <v>10.9793</v>
      </c>
      <c r="C2516" s="2">
        <f t="shared" si="309"/>
        <v>0.15910000000000046</v>
      </c>
      <c r="D2516" s="2">
        <f t="shared" si="310"/>
        <v>10.72282</v>
      </c>
      <c r="E2516" s="2">
        <f t="shared" si="312"/>
        <v>10.794889999999999</v>
      </c>
      <c r="F2516" s="2">
        <f t="shared" ref="F2516:F2579" si="313">AVERAGE(B2497:B2516)</f>
        <v>10.917504999999998</v>
      </c>
      <c r="G2516" s="2">
        <f t="shared" si="307"/>
        <v>11.054903999999997</v>
      </c>
      <c r="H2516" s="2">
        <f t="shared" si="311"/>
        <v>11.488217499999989</v>
      </c>
      <c r="I2516" s="2">
        <f t="array" ref="I2516">SUMPRODUCT(B2500:B2519, (ROW(B2500:B2519)-ROW(B2500)+1)) / (20*21/2)</f>
        <v>10.896685238095237</v>
      </c>
      <c r="J2516" s="2">
        <f t="shared" si="306"/>
        <v>10.889631389818668</v>
      </c>
      <c r="K2516" s="2">
        <f t="shared" si="308"/>
        <v>11.029441788515564</v>
      </c>
    </row>
    <row r="2517" spans="1:11" ht="13.5" x14ac:dyDescent="0.25">
      <c r="A2517" s="3">
        <f>TITRES_STAT!B2520</f>
        <v>45670</v>
      </c>
      <c r="B2517" s="17">
        <f>TITRES_STAT!D2520</f>
        <v>10.941800000000001</v>
      </c>
      <c r="C2517" s="2">
        <f t="shared" si="309"/>
        <v>-3.7499999999999645E-2</v>
      </c>
      <c r="D2517" s="2">
        <f t="shared" si="310"/>
        <v>10.76962</v>
      </c>
      <c r="E2517" s="2">
        <f t="shared" si="312"/>
        <v>10.797689999999999</v>
      </c>
      <c r="F2517" s="2">
        <f t="shared" si="313"/>
        <v>10.914224999999998</v>
      </c>
      <c r="G2517" s="2">
        <f t="shared" si="307"/>
        <v>11.048911999999996</v>
      </c>
      <c r="H2517" s="2">
        <f t="shared" si="311"/>
        <v>11.483876499999987</v>
      </c>
      <c r="I2517" s="2">
        <f t="array" ref="I2517">SUMPRODUCT(B2501:B2520, (ROW(B2501:B2520)-ROW(B2501)+1)) / (20*21/2)</f>
        <v>10.925029047619045</v>
      </c>
      <c r="J2517" s="2">
        <f t="shared" ref="J2517:J2580" si="314">$J$4*B2517+J2516*(1-$J$4)</f>
        <v>10.894599828883557</v>
      </c>
      <c r="K2517" s="2">
        <f t="shared" si="308"/>
        <v>11.026004855632602</v>
      </c>
    </row>
    <row r="2518" spans="1:11" ht="13.5" x14ac:dyDescent="0.25">
      <c r="A2518" s="3">
        <f>TITRES_STAT!B2521</f>
        <v>45671</v>
      </c>
      <c r="B2518" s="17">
        <f>TITRES_STAT!D2521</f>
        <v>11.0167</v>
      </c>
      <c r="C2518" s="2">
        <f t="shared" si="309"/>
        <v>7.4899999999999523E-2</v>
      </c>
      <c r="D2518" s="2">
        <f t="shared" si="310"/>
        <v>10.865080000000001</v>
      </c>
      <c r="E2518" s="2">
        <f t="shared" si="312"/>
        <v>10.80705</v>
      </c>
      <c r="F2518" s="2">
        <f t="shared" si="313"/>
        <v>10.914224999999998</v>
      </c>
      <c r="G2518" s="2">
        <f t="shared" si="307"/>
        <v>11.044417999999999</v>
      </c>
      <c r="H2518" s="2">
        <f t="shared" si="311"/>
        <v>11.479868999999987</v>
      </c>
      <c r="I2518" s="2">
        <f t="array" ref="I2518">SUMPRODUCT(B2502:B2521, (ROW(B2502:B2521)-ROW(B2502)+1)) / (20*21/2)</f>
        <v>10.944507142857143</v>
      </c>
      <c r="J2518" s="2">
        <f t="shared" si="314"/>
        <v>10.906228416608931</v>
      </c>
      <c r="K2518" s="2">
        <f t="shared" si="308"/>
        <v>11.025639959333285</v>
      </c>
    </row>
    <row r="2519" spans="1:11" ht="13.5" x14ac:dyDescent="0.25">
      <c r="A2519" s="3">
        <f>TITRES_STAT!B2522</f>
        <v>45672</v>
      </c>
      <c r="B2519" s="17">
        <f>TITRES_STAT!D2522</f>
        <v>11.231999999999999</v>
      </c>
      <c r="C2519" s="2">
        <f t="shared" si="309"/>
        <v>0.21529999999999916</v>
      </c>
      <c r="D2519" s="2">
        <f t="shared" si="310"/>
        <v>10.998000000000001</v>
      </c>
      <c r="E2519" s="2">
        <f t="shared" si="312"/>
        <v>10.84449</v>
      </c>
      <c r="F2519" s="2">
        <f t="shared" si="313"/>
        <v>10.924989999999998</v>
      </c>
      <c r="G2519" s="2">
        <f t="shared" si="307"/>
        <v>11.044417999999999</v>
      </c>
      <c r="H2519" s="2">
        <f t="shared" si="311"/>
        <v>11.476978999999988</v>
      </c>
      <c r="I2519" s="2">
        <f t="array" ref="I2519">SUMPRODUCT(B2503:B2522, (ROW(B2503:B2522)-ROW(B2503)+1)) / (20*21/2)</f>
        <v>10.956406190476191</v>
      </c>
      <c r="J2519" s="2">
        <f t="shared" si="314"/>
        <v>10.937254281693795</v>
      </c>
      <c r="K2519" s="2">
        <f t="shared" si="308"/>
        <v>11.033732509947667</v>
      </c>
    </row>
    <row r="2520" spans="1:11" ht="13.5" x14ac:dyDescent="0.25">
      <c r="A2520" s="3">
        <f>TITRES_STAT!B2523</f>
        <v>45673</v>
      </c>
      <c r="B2520" s="17">
        <f>TITRES_STAT!D2523</f>
        <v>11.2226</v>
      </c>
      <c r="C2520" s="2">
        <f t="shared" si="309"/>
        <v>-9.3999999999994088E-3</v>
      </c>
      <c r="D2520" s="2">
        <f t="shared" si="310"/>
        <v>11.078480000000001</v>
      </c>
      <c r="E2520" s="2">
        <f t="shared" si="312"/>
        <v>10.88754</v>
      </c>
      <c r="F2520" s="2">
        <f t="shared" si="313"/>
        <v>10.93388</v>
      </c>
      <c r="G2520" s="2">
        <f t="shared" si="307"/>
        <v>11.044229999999997</v>
      </c>
      <c r="H2520" s="2">
        <f t="shared" si="311"/>
        <v>11.474082499999987</v>
      </c>
      <c r="I2520" s="2">
        <f t="array" ref="I2520">SUMPRODUCT(B2504:B2523, (ROW(B2504:B2523)-ROW(B2504)+1)) / (20*21/2)</f>
        <v>10.961889047619046</v>
      </c>
      <c r="J2520" s="2">
        <f t="shared" si="314"/>
        <v>10.964430064389624</v>
      </c>
      <c r="K2520" s="2">
        <f t="shared" si="308"/>
        <v>11.041139078185015</v>
      </c>
    </row>
    <row r="2521" spans="1:11" ht="13.5" x14ac:dyDescent="0.25">
      <c r="A2521" s="3">
        <f>TITRES_STAT!B2524</f>
        <v>45674</v>
      </c>
      <c r="B2521" s="17">
        <f>TITRES_STAT!D2524</f>
        <v>11.138400000000001</v>
      </c>
      <c r="C2521" s="2">
        <f t="shared" si="309"/>
        <v>-8.4199999999999164E-2</v>
      </c>
      <c r="D2521" s="2">
        <f t="shared" si="310"/>
        <v>11.110300000000001</v>
      </c>
      <c r="E2521" s="2">
        <f t="shared" si="312"/>
        <v>10.91656</v>
      </c>
      <c r="F2521" s="2">
        <f t="shared" si="313"/>
        <v>10.938559999999999</v>
      </c>
      <c r="G2521" s="2">
        <f t="shared" si="307"/>
        <v>11.042358</v>
      </c>
      <c r="H2521" s="2">
        <f t="shared" si="311"/>
        <v>11.470438999999985</v>
      </c>
      <c r="I2521" s="2">
        <f t="array" ref="I2521">SUMPRODUCT(B2505:B2524, (ROW(B2505:B2524)-ROW(B2505)+1)) / (20*21/2)</f>
        <v>10.968040476190478</v>
      </c>
      <c r="J2521" s="2">
        <f t="shared" si="314"/>
        <v>10.980998629685851</v>
      </c>
      <c r="K2521" s="2">
        <f t="shared" si="308"/>
        <v>11.044953231981681</v>
      </c>
    </row>
    <row r="2522" spans="1:11" ht="13.5" x14ac:dyDescent="0.25">
      <c r="A2522" s="3">
        <f>TITRES_STAT!B2525</f>
        <v>45677</v>
      </c>
      <c r="B2522" s="17">
        <f>TITRES_STAT!D2525</f>
        <v>11.063499999999999</v>
      </c>
      <c r="C2522" s="2">
        <f t="shared" si="309"/>
        <v>-7.4900000000001299E-2</v>
      </c>
      <c r="D2522" s="2">
        <f t="shared" si="310"/>
        <v>11.134640000000001</v>
      </c>
      <c r="E2522" s="2">
        <f t="shared" si="312"/>
        <v>10.95213</v>
      </c>
      <c r="F2522" s="2">
        <f t="shared" si="313"/>
        <v>10.940430000000001</v>
      </c>
      <c r="G2522" s="2">
        <f t="shared" si="307"/>
        <v>11.037116000000001</v>
      </c>
      <c r="H2522" s="2">
        <f t="shared" si="311"/>
        <v>11.465972499999987</v>
      </c>
      <c r="I2522" s="2">
        <f t="array" ref="I2522">SUMPRODUCT(B2506:B2525, (ROW(B2506:B2525)-ROW(B2506)+1)) / (20*21/2)</f>
        <v>10.970269523809524</v>
      </c>
      <c r="J2522" s="2">
        <f t="shared" si="314"/>
        <v>10.988855903049103</v>
      </c>
      <c r="K2522" s="2">
        <f t="shared" si="308"/>
        <v>11.045680556217695</v>
      </c>
    </row>
    <row r="2523" spans="1:11" ht="13.5" x14ac:dyDescent="0.25">
      <c r="A2523" s="3">
        <f>TITRES_STAT!B2526</f>
        <v>45678</v>
      </c>
      <c r="B2523" s="17">
        <f>TITRES_STAT!D2526</f>
        <v>10.997999999999999</v>
      </c>
      <c r="C2523" s="2">
        <f t="shared" si="309"/>
        <v>-6.5500000000000114E-2</v>
      </c>
      <c r="D2523" s="2">
        <f t="shared" si="310"/>
        <v>11.1309</v>
      </c>
      <c r="E2523" s="2">
        <f t="shared" si="312"/>
        <v>10.997990000000001</v>
      </c>
      <c r="F2523" s="2">
        <f t="shared" si="313"/>
        <v>10.93341</v>
      </c>
      <c r="G2523" s="2">
        <f t="shared" si="307"/>
        <v>11.032436000000002</v>
      </c>
      <c r="H2523" s="2">
        <f t="shared" si="311"/>
        <v>11.461871499999987</v>
      </c>
      <c r="I2523" s="2">
        <f t="array" ref="I2523">SUMPRODUCT(B2507:B2526, (ROW(B2507:B2526)-ROW(B2507)+1)) / (20*21/2)</f>
        <v>10.97637238095238</v>
      </c>
      <c r="J2523" s="2">
        <f t="shared" si="314"/>
        <v>10.98972676942538</v>
      </c>
      <c r="K2523" s="2">
        <f t="shared" si="308"/>
        <v>11.043810730483669</v>
      </c>
    </row>
    <row r="2524" spans="1:11" ht="13.5" x14ac:dyDescent="0.25">
      <c r="A2524" s="3">
        <f>TITRES_STAT!B2527</f>
        <v>45679</v>
      </c>
      <c r="B2524" s="17">
        <f>TITRES_STAT!D2527</f>
        <v>10.997999999999999</v>
      </c>
      <c r="C2524" s="2">
        <f t="shared" si="309"/>
        <v>0</v>
      </c>
      <c r="D2524" s="2">
        <f t="shared" si="310"/>
        <v>11.084099999999999</v>
      </c>
      <c r="E2524" s="2">
        <f t="shared" si="312"/>
        <v>11.041050000000002</v>
      </c>
      <c r="F2524" s="2">
        <f t="shared" si="313"/>
        <v>10.927795</v>
      </c>
      <c r="G2524" s="2">
        <f t="shared" si="307"/>
        <v>11.027756000000004</v>
      </c>
      <c r="H2524" s="2">
        <f t="shared" si="311"/>
        <v>11.457851999999985</v>
      </c>
      <c r="I2524" s="2">
        <f t="array" ref="I2524">SUMPRODUCT(B2508:B2527, (ROW(B2508:B2527)-ROW(B2508)+1)) / (20*21/2)</f>
        <v>10.987783333333333</v>
      </c>
      <c r="J2524" s="2">
        <f t="shared" si="314"/>
        <v>10.990514696146773</v>
      </c>
      <c r="K2524" s="2">
        <f t="shared" si="308"/>
        <v>11.042014231249016</v>
      </c>
    </row>
    <row r="2525" spans="1:11" ht="13.5" x14ac:dyDescent="0.25">
      <c r="A2525" s="3">
        <f>TITRES_STAT!B2528</f>
        <v>45680</v>
      </c>
      <c r="B2525" s="17">
        <f>TITRES_STAT!D2528</f>
        <v>10.9512</v>
      </c>
      <c r="C2525" s="2">
        <f t="shared" si="309"/>
        <v>-4.6799999999999287E-2</v>
      </c>
      <c r="D2525" s="2">
        <f t="shared" si="310"/>
        <v>11.029819999999999</v>
      </c>
      <c r="E2525" s="2">
        <f t="shared" si="312"/>
        <v>11.054150000000002</v>
      </c>
      <c r="F2525" s="2">
        <f t="shared" si="313"/>
        <v>10.924519999999999</v>
      </c>
      <c r="G2525" s="2">
        <f t="shared" si="307"/>
        <v>11.023076000000003</v>
      </c>
      <c r="H2525" s="2">
        <f t="shared" si="311"/>
        <v>11.453924999999986</v>
      </c>
      <c r="I2525" s="2">
        <f t="array" ref="I2525">SUMPRODUCT(B2509:B2528, (ROW(B2509:B2528)-ROW(B2509)+1)) / (20*21/2)</f>
        <v>10.998570476190478</v>
      </c>
      <c r="J2525" s="2">
        <f t="shared" si="314"/>
        <v>10.98677043937089</v>
      </c>
      <c r="K2525" s="2">
        <f t="shared" si="308"/>
        <v>11.038452888847095</v>
      </c>
    </row>
    <row r="2526" spans="1:11" ht="13.5" x14ac:dyDescent="0.25">
      <c r="A2526" s="3">
        <f>TITRES_STAT!B2529</f>
        <v>45681</v>
      </c>
      <c r="B2526" s="17">
        <f>TITRES_STAT!D2529</f>
        <v>10.9886</v>
      </c>
      <c r="C2526" s="2">
        <f t="shared" si="309"/>
        <v>3.7399999999999878E-2</v>
      </c>
      <c r="D2526" s="2">
        <f t="shared" si="310"/>
        <v>10.99986</v>
      </c>
      <c r="E2526" s="2">
        <f t="shared" si="312"/>
        <v>11.055080000000002</v>
      </c>
      <c r="F2526" s="2">
        <f t="shared" si="313"/>
        <v>10.924984999999998</v>
      </c>
      <c r="G2526" s="2">
        <f t="shared" si="307"/>
        <v>11.019144000000004</v>
      </c>
      <c r="H2526" s="2">
        <f t="shared" si="311"/>
        <v>11.450959499999987</v>
      </c>
      <c r="I2526" s="2">
        <f t="array" ref="I2526">SUMPRODUCT(B2510:B2529, (ROW(B2510:B2529)-ROW(B2510)+1)) / (20*21/2)</f>
        <v>11.031063809523809</v>
      </c>
      <c r="J2526" s="2">
        <f t="shared" si="314"/>
        <v>10.986944683240328</v>
      </c>
      <c r="K2526" s="2">
        <f t="shared" si="308"/>
        <v>11.036497873598188</v>
      </c>
    </row>
    <row r="2527" spans="1:11" ht="13.5" x14ac:dyDescent="0.25">
      <c r="A2527" s="3">
        <f>TITRES_STAT!B2530</f>
        <v>45684</v>
      </c>
      <c r="B2527" s="17">
        <f>TITRES_STAT!D2530</f>
        <v>11.0448</v>
      </c>
      <c r="C2527" s="2">
        <f t="shared" si="309"/>
        <v>5.6200000000000472E-2</v>
      </c>
      <c r="D2527" s="2">
        <f t="shared" si="310"/>
        <v>10.996119999999999</v>
      </c>
      <c r="E2527" s="2">
        <f t="shared" si="312"/>
        <v>11.065380000000001</v>
      </c>
      <c r="F2527" s="2">
        <f t="shared" si="313"/>
        <v>10.931534999999998</v>
      </c>
      <c r="G2527" s="2">
        <f t="shared" si="307"/>
        <v>11.017272</v>
      </c>
      <c r="H2527" s="2">
        <f t="shared" si="311"/>
        <v>11.447744999999989</v>
      </c>
      <c r="I2527" s="2">
        <f t="array" ref="I2527">SUMPRODUCT(B2511:B2530, (ROW(B2511:B2530)-ROW(B2511)+1)) / (20*21/2)</f>
        <v>11.065113333333333</v>
      </c>
      <c r="J2527" s="2">
        <f t="shared" si="314"/>
        <v>10.992454713407914</v>
      </c>
      <c r="K2527" s="2">
        <f t="shared" si="308"/>
        <v>11.036823447182572</v>
      </c>
    </row>
    <row r="2528" spans="1:11" ht="13.5" x14ac:dyDescent="0.25">
      <c r="A2528" s="3">
        <f>TITRES_STAT!B2531</f>
        <v>45685</v>
      </c>
      <c r="B2528" s="17">
        <f>TITRES_STAT!D2531</f>
        <v>11.0448</v>
      </c>
      <c r="C2528" s="2">
        <f t="shared" si="309"/>
        <v>0</v>
      </c>
      <c r="D2528" s="2">
        <f t="shared" si="310"/>
        <v>11.00548</v>
      </c>
      <c r="E2528" s="2">
        <f t="shared" si="312"/>
        <v>11.06819</v>
      </c>
      <c r="F2528" s="2">
        <f t="shared" si="313"/>
        <v>10.937619999999999</v>
      </c>
      <c r="G2528" s="2">
        <f t="shared" si="307"/>
        <v>11.014652000000002</v>
      </c>
      <c r="H2528" s="2">
        <f t="shared" si="311"/>
        <v>11.44485699999999</v>
      </c>
      <c r="I2528" s="2">
        <f t="array" ref="I2528">SUMPRODUCT(B2512:B2531, (ROW(B2512:B2531)-ROW(B2512)+1)) / (20*21/2)</f>
        <v>11.096667142857143</v>
      </c>
      <c r="J2528" s="2">
        <f t="shared" si="314"/>
        <v>10.997439978797637</v>
      </c>
      <c r="K2528" s="2">
        <f t="shared" si="308"/>
        <v>11.037136253175412</v>
      </c>
    </row>
    <row r="2529" spans="1:11" ht="13.5" x14ac:dyDescent="0.25">
      <c r="A2529" s="3">
        <f>TITRES_STAT!B2532</f>
        <v>45686</v>
      </c>
      <c r="B2529" s="17">
        <f>TITRES_STAT!D2532</f>
        <v>11.2788</v>
      </c>
      <c r="C2529" s="2">
        <f t="shared" si="309"/>
        <v>0.23399999999999999</v>
      </c>
      <c r="D2529" s="2">
        <f t="shared" si="310"/>
        <v>11.061640000000001</v>
      </c>
      <c r="E2529" s="2">
        <f t="shared" si="312"/>
        <v>11.07287</v>
      </c>
      <c r="F2529" s="2">
        <f t="shared" si="313"/>
        <v>10.958679999999999</v>
      </c>
      <c r="G2529" s="2">
        <f t="shared" si="307"/>
        <v>11.019332000000002</v>
      </c>
      <c r="H2529" s="2">
        <f t="shared" si="311"/>
        <v>11.442404999999992</v>
      </c>
      <c r="I2529" s="2">
        <f t="array" ref="I2529">SUMPRODUCT(B2513:B2532, (ROW(B2513:B2532)-ROW(B2513)+1)) / (20*21/2)</f>
        <v>11.117078095238096</v>
      </c>
      <c r="J2529" s="2">
        <f t="shared" si="314"/>
        <v>11.024236171293101</v>
      </c>
      <c r="K2529" s="2">
        <f t="shared" si="308"/>
        <v>11.046613262854809</v>
      </c>
    </row>
    <row r="2530" spans="1:11" ht="13.5" x14ac:dyDescent="0.25">
      <c r="A2530" s="3">
        <f>TITRES_STAT!B2533</f>
        <v>45687</v>
      </c>
      <c r="B2530" s="17">
        <f>TITRES_STAT!D2533</f>
        <v>11.3162</v>
      </c>
      <c r="C2530" s="2">
        <f t="shared" si="309"/>
        <v>3.7399999999999878E-2</v>
      </c>
      <c r="D2530" s="2">
        <f t="shared" si="310"/>
        <v>11.134640000000001</v>
      </c>
      <c r="E2530" s="2">
        <f t="shared" si="312"/>
        <v>11.082229999999999</v>
      </c>
      <c r="F2530" s="2">
        <f t="shared" si="313"/>
        <v>10.984885</v>
      </c>
      <c r="G2530" s="2">
        <f t="shared" si="307"/>
        <v>11.022888000000002</v>
      </c>
      <c r="H2530" s="2">
        <f t="shared" si="311"/>
        <v>11.440710499999991</v>
      </c>
      <c r="I2530" s="2">
        <f t="array" ref="I2530">SUMPRODUCT(B2514:B2533, (ROW(B2514:B2533)-ROW(B2514)+1)) / (20*21/2)</f>
        <v>11.132370952380954</v>
      </c>
      <c r="J2530" s="2">
        <f t="shared" si="314"/>
        <v>11.052042250217568</v>
      </c>
      <c r="K2530" s="2">
        <f t="shared" si="308"/>
        <v>11.057185291762464</v>
      </c>
    </row>
    <row r="2531" spans="1:11" ht="13.5" x14ac:dyDescent="0.25">
      <c r="A2531" s="3">
        <f>TITRES_STAT!B2534</f>
        <v>45688</v>
      </c>
      <c r="B2531" s="17">
        <f>TITRES_STAT!D2534</f>
        <v>11.3162</v>
      </c>
      <c r="C2531" s="2">
        <f t="shared" si="309"/>
        <v>0</v>
      </c>
      <c r="D2531" s="2">
        <f t="shared" si="310"/>
        <v>11.20016</v>
      </c>
      <c r="E2531" s="2">
        <f t="shared" si="312"/>
        <v>11.100009999999999</v>
      </c>
      <c r="F2531" s="2">
        <f t="shared" si="313"/>
        <v>11.008285000000001</v>
      </c>
      <c r="G2531" s="2">
        <f t="shared" si="307"/>
        <v>11.026632000000001</v>
      </c>
      <c r="H2531" s="2">
        <f t="shared" si="311"/>
        <v>11.439260999999995</v>
      </c>
      <c r="I2531" s="2">
        <f t="array" ref="I2531">SUMPRODUCT(B2515:B2534, (ROW(B2515:B2534)-ROW(B2515)+1)) / (20*21/2)</f>
        <v>11.139191428571429</v>
      </c>
      <c r="J2531" s="2">
        <f t="shared" si="314"/>
        <v>11.077200131149228</v>
      </c>
      <c r="K2531" s="2">
        <f t="shared" si="308"/>
        <v>11.06734273130119</v>
      </c>
    </row>
    <row r="2532" spans="1:11" ht="13.5" x14ac:dyDescent="0.25">
      <c r="A2532" s="3">
        <f>TITRES_STAT!B2535</f>
        <v>45691</v>
      </c>
      <c r="B2532" s="17">
        <f>TITRES_STAT!D2535</f>
        <v>11.2226</v>
      </c>
      <c r="C2532" s="2">
        <f t="shared" si="309"/>
        <v>-9.360000000000035E-2</v>
      </c>
      <c r="D2532" s="2">
        <f t="shared" si="310"/>
        <v>11.235720000000001</v>
      </c>
      <c r="E2532" s="2">
        <f t="shared" si="312"/>
        <v>11.115919999999999</v>
      </c>
      <c r="F2532" s="2">
        <f t="shared" si="313"/>
        <v>11.034025000000002</v>
      </c>
      <c r="G2532" s="2">
        <f t="shared" si="307"/>
        <v>11.029439999999999</v>
      </c>
      <c r="H2532" s="2">
        <f t="shared" si="311"/>
        <v>11.437261999999993</v>
      </c>
      <c r="I2532" s="2">
        <f t="array" ref="I2532">SUMPRODUCT(B2516:B2535, (ROW(B2516:B2535)-ROW(B2516)+1)) / (20*21/2)</f>
        <v>11.130816666666668</v>
      </c>
      <c r="J2532" s="2">
        <f t="shared" si="314"/>
        <v>11.091047737706445</v>
      </c>
      <c r="K2532" s="2">
        <f t="shared" si="308"/>
        <v>11.073431251642319</v>
      </c>
    </row>
    <row r="2533" spans="1:11" ht="13.5" x14ac:dyDescent="0.25">
      <c r="A2533" s="3">
        <f>TITRES_STAT!B2536</f>
        <v>45692</v>
      </c>
      <c r="B2533" s="17">
        <f>TITRES_STAT!D2536</f>
        <v>11.194599999999999</v>
      </c>
      <c r="C2533" s="2">
        <f t="shared" si="309"/>
        <v>-2.8000000000000469E-2</v>
      </c>
      <c r="D2533" s="2">
        <f t="shared" si="310"/>
        <v>11.26568</v>
      </c>
      <c r="E2533" s="2">
        <f t="shared" si="312"/>
        <v>11.135579999999999</v>
      </c>
      <c r="F2533" s="2">
        <f t="shared" si="313"/>
        <v>11.066785000000001</v>
      </c>
      <c r="G2533" s="2">
        <f t="shared" si="307"/>
        <v>11.031688000000004</v>
      </c>
      <c r="H2533" s="2">
        <f t="shared" si="311"/>
        <v>11.435938499999994</v>
      </c>
      <c r="I2533" s="2">
        <f t="array" ref="I2533">SUMPRODUCT(B2517:B2536, (ROW(B2517:B2536)-ROW(B2517)+1)) / (20*21/2)</f>
        <v>11.120655238095237</v>
      </c>
      <c r="J2533" s="2">
        <f t="shared" si="314"/>
        <v>11.100909857924879</v>
      </c>
      <c r="K2533" s="2">
        <f t="shared" si="308"/>
        <v>11.078182967264189</v>
      </c>
    </row>
    <row r="2534" spans="1:11" ht="13.5" x14ac:dyDescent="0.25">
      <c r="A2534" s="3">
        <f>TITRES_STAT!B2537</f>
        <v>45693</v>
      </c>
      <c r="B2534" s="17">
        <f>TITRES_STAT!D2537</f>
        <v>11.138400000000001</v>
      </c>
      <c r="C2534" s="2">
        <f t="shared" si="309"/>
        <v>-5.6199999999998695E-2</v>
      </c>
      <c r="D2534" s="2">
        <f t="shared" si="310"/>
        <v>11.2376</v>
      </c>
      <c r="E2534" s="2">
        <f t="shared" si="312"/>
        <v>11.149619999999999</v>
      </c>
      <c r="F2534" s="2">
        <f t="shared" si="313"/>
        <v>11.095335000000002</v>
      </c>
      <c r="G2534" s="2">
        <f t="shared" si="307"/>
        <v>11.032624</v>
      </c>
      <c r="H2534" s="2">
        <f t="shared" si="311"/>
        <v>11.433721999999991</v>
      </c>
      <c r="I2534" s="2">
        <f t="array" ref="I2534">SUMPRODUCT(B2518:B2537, (ROW(B2518:B2537)-ROW(B2518)+1)) / (20*21/2)</f>
        <v>11.108623809523808</v>
      </c>
      <c r="J2534" s="2">
        <f t="shared" si="314"/>
        <v>11.104480347646319</v>
      </c>
      <c r="K2534" s="2">
        <f t="shared" si="308"/>
        <v>11.080544419528339</v>
      </c>
    </row>
    <row r="2535" spans="1:11" ht="13.5" x14ac:dyDescent="0.25">
      <c r="A2535" s="3">
        <f>TITRES_STAT!B2538</f>
        <v>45694</v>
      </c>
      <c r="B2535" s="17">
        <f>TITRES_STAT!D2538</f>
        <v>11.007400000000001</v>
      </c>
      <c r="C2535" s="2">
        <f t="shared" si="309"/>
        <v>-0.13100000000000023</v>
      </c>
      <c r="D2535" s="2">
        <f t="shared" si="310"/>
        <v>11.175840000000003</v>
      </c>
      <c r="E2535" s="2">
        <f t="shared" si="312"/>
        <v>11.155240000000001</v>
      </c>
      <c r="F2535" s="2">
        <f t="shared" si="313"/>
        <v>11.104695000000001</v>
      </c>
      <c r="G2535" s="2">
        <f t="shared" si="307"/>
        <v>11.030192000000001</v>
      </c>
      <c r="H2535" s="2">
        <f t="shared" si="311"/>
        <v>11.43125849999999</v>
      </c>
      <c r="I2535" s="2">
        <f t="array" ref="I2535">SUMPRODUCT(B2519:B2538, (ROW(B2519:B2538)-ROW(B2519)+1)) / (20*21/2)</f>
        <v>11.094632857142857</v>
      </c>
      <c r="J2535" s="2">
        <f t="shared" si="314"/>
        <v>11.095234600251432</v>
      </c>
      <c r="K2535" s="2">
        <f t="shared" si="308"/>
        <v>11.077676010919385</v>
      </c>
    </row>
    <row r="2536" spans="1:11" ht="13.5" x14ac:dyDescent="0.25">
      <c r="A2536" s="3">
        <f>TITRES_STAT!B2539</f>
        <v>45695</v>
      </c>
      <c r="B2536" s="17">
        <f>TITRES_STAT!D2539</f>
        <v>10.997999999999999</v>
      </c>
      <c r="C2536" s="2">
        <f t="shared" si="309"/>
        <v>-9.4000000000011852E-3</v>
      </c>
      <c r="D2536" s="2">
        <f t="shared" si="310"/>
        <v>11.1122</v>
      </c>
      <c r="E2536" s="2">
        <f t="shared" si="312"/>
        <v>11.156180000000001</v>
      </c>
      <c r="F2536" s="2">
        <f t="shared" si="313"/>
        <v>11.105630000000001</v>
      </c>
      <c r="G2536" s="2">
        <f t="shared" si="307"/>
        <v>11.027384000000001</v>
      </c>
      <c r="H2536" s="2">
        <f t="shared" si="311"/>
        <v>11.42764699999999</v>
      </c>
      <c r="I2536" s="2">
        <f t="array" ref="I2536">SUMPRODUCT(B2520:B2539, (ROW(B2520:B2539)-ROW(B2520)+1)) / (20*21/2)</f>
        <v>11.086251904761905</v>
      </c>
      <c r="J2536" s="2">
        <f t="shared" si="314"/>
        <v>11.085974162132249</v>
      </c>
      <c r="K2536" s="2">
        <f t="shared" si="308"/>
        <v>11.074551461471566</v>
      </c>
    </row>
    <row r="2537" spans="1:11" ht="13.5" x14ac:dyDescent="0.25">
      <c r="A2537" s="3">
        <f>TITRES_STAT!B2540</f>
        <v>45698</v>
      </c>
      <c r="B2537" s="17">
        <f>TITRES_STAT!D2540</f>
        <v>10.9793</v>
      </c>
      <c r="C2537" s="2">
        <f t="shared" si="309"/>
        <v>-1.8699999999999051E-2</v>
      </c>
      <c r="D2537" s="2">
        <f t="shared" si="310"/>
        <v>11.06354</v>
      </c>
      <c r="E2537" s="2">
        <f t="shared" si="312"/>
        <v>11.14963</v>
      </c>
      <c r="F2537" s="2">
        <f t="shared" si="313"/>
        <v>11.107505</v>
      </c>
      <c r="G2537" s="2">
        <f t="shared" si="307"/>
        <v>11.024389999999999</v>
      </c>
      <c r="H2537" s="2">
        <f t="shared" si="311"/>
        <v>11.42422749999999</v>
      </c>
      <c r="I2537" s="2">
        <f t="array" ref="I2537">SUMPRODUCT(B2521:B2540, (ROW(B2521:B2540)-ROW(B2521)+1)) / (20*21/2)</f>
        <v>11.102077142857143</v>
      </c>
      <c r="J2537" s="2">
        <f t="shared" si="314"/>
        <v>11.075814718119654</v>
      </c>
      <c r="K2537" s="2">
        <f t="shared" si="308"/>
        <v>11.070816110041308</v>
      </c>
    </row>
    <row r="2538" spans="1:11" ht="13.5" x14ac:dyDescent="0.25">
      <c r="A2538" s="3">
        <f>TITRES_STAT!B2541</f>
        <v>45699</v>
      </c>
      <c r="B2538" s="17">
        <f>TITRES_STAT!D2541</f>
        <v>10.960599999999999</v>
      </c>
      <c r="C2538" s="2">
        <f t="shared" si="309"/>
        <v>-1.8700000000000827E-2</v>
      </c>
      <c r="D2538" s="2">
        <f t="shared" si="310"/>
        <v>11.01674</v>
      </c>
      <c r="E2538" s="2">
        <f t="shared" si="312"/>
        <v>11.141210000000001</v>
      </c>
      <c r="F2538" s="2">
        <f t="shared" si="313"/>
        <v>11.104699999999999</v>
      </c>
      <c r="G2538" s="2">
        <f t="shared" si="307"/>
        <v>11.021021999999999</v>
      </c>
      <c r="H2538" s="2">
        <f t="shared" si="311"/>
        <v>11.42071449999999</v>
      </c>
      <c r="I2538" s="2">
        <f t="array" ref="I2538">SUMPRODUCT(B2522:B2541, (ROW(B2522:B2541)-ROW(B2522)+1)) / (20*21/2)</f>
        <v>11.099895238095238</v>
      </c>
      <c r="J2538" s="2">
        <f t="shared" si="314"/>
        <v>11.064841887822544</v>
      </c>
      <c r="K2538" s="2">
        <f t="shared" si="308"/>
        <v>11.066493909647532</v>
      </c>
    </row>
    <row r="2539" spans="1:11" ht="13.5" x14ac:dyDescent="0.25">
      <c r="A2539" s="3">
        <f>TITRES_STAT!B2542</f>
        <v>45700</v>
      </c>
      <c r="B2539" s="17">
        <f>TITRES_STAT!D2542</f>
        <v>11.0167</v>
      </c>
      <c r="C2539" s="2">
        <f t="shared" si="309"/>
        <v>5.6100000000000705E-2</v>
      </c>
      <c r="D2539" s="2">
        <f t="shared" si="310"/>
        <v>10.9924</v>
      </c>
      <c r="E2539" s="2">
        <f t="shared" si="312"/>
        <v>11.115</v>
      </c>
      <c r="F2539" s="2">
        <f t="shared" si="313"/>
        <v>11.093934999999998</v>
      </c>
      <c r="G2539" s="2">
        <f t="shared" si="307"/>
        <v>11.019523999999997</v>
      </c>
      <c r="H2539" s="2">
        <f t="shared" si="311"/>
        <v>11.417481999999991</v>
      </c>
      <c r="I2539" s="2">
        <f t="array" ref="I2539">SUMPRODUCT(B2523:B2542, (ROW(B2523:B2542)-ROW(B2523)+1)) / (20*21/2)</f>
        <v>11.108720476190477</v>
      </c>
      <c r="J2539" s="2">
        <f t="shared" si="314"/>
        <v>11.060256946125158</v>
      </c>
      <c r="K2539" s="2">
        <f t="shared" si="308"/>
        <v>11.064541207308414</v>
      </c>
    </row>
    <row r="2540" spans="1:11" ht="13.5" x14ac:dyDescent="0.25">
      <c r="A2540" s="3">
        <f>TITRES_STAT!B2543</f>
        <v>45701</v>
      </c>
      <c r="B2540" s="17">
        <f>TITRES_STAT!D2543</f>
        <v>11.2601</v>
      </c>
      <c r="C2540" s="2">
        <f t="shared" si="309"/>
        <v>0.24339999999999939</v>
      </c>
      <c r="D2540" s="2">
        <f t="shared" si="310"/>
        <v>11.04294</v>
      </c>
      <c r="E2540" s="2">
        <f t="shared" si="312"/>
        <v>11.109390000000001</v>
      </c>
      <c r="F2540" s="2">
        <f t="shared" si="313"/>
        <v>11.095809999999997</v>
      </c>
      <c r="G2540" s="2">
        <f t="shared" si="307"/>
        <v>11.022893999999997</v>
      </c>
      <c r="H2540" s="2">
        <f t="shared" si="311"/>
        <v>11.41587399999999</v>
      </c>
      <c r="I2540" s="2">
        <f t="array" ref="I2540">SUMPRODUCT(B2524:B2543, (ROW(B2524:B2543)-ROW(B2524)+1)) / (20*21/2)</f>
        <v>11.106270952380953</v>
      </c>
      <c r="J2540" s="2">
        <f t="shared" si="314"/>
        <v>11.079289617922761</v>
      </c>
      <c r="K2540" s="2">
        <f t="shared" si="308"/>
        <v>11.072210179570829</v>
      </c>
    </row>
    <row r="2541" spans="1:11" ht="13.5" x14ac:dyDescent="0.25">
      <c r="A2541" s="3">
        <f>TITRES_STAT!B2544</f>
        <v>45702</v>
      </c>
      <c r="B2541" s="17">
        <f>TITRES_STAT!D2544</f>
        <v>11.072900000000001</v>
      </c>
      <c r="C2541" s="2">
        <f t="shared" si="309"/>
        <v>-0.18719999999999892</v>
      </c>
      <c r="D2541" s="2">
        <f t="shared" si="310"/>
        <v>11.057920000000001</v>
      </c>
      <c r="E2541" s="2">
        <f t="shared" si="312"/>
        <v>11.08506</v>
      </c>
      <c r="F2541" s="2">
        <f t="shared" si="313"/>
        <v>11.092534999999996</v>
      </c>
      <c r="G2541" s="2">
        <f t="shared" si="307"/>
        <v>11.02252</v>
      </c>
      <c r="H2541" s="2">
        <f t="shared" si="311"/>
        <v>11.413533999999988</v>
      </c>
      <c r="I2541" s="2">
        <f t="array" ref="I2541">SUMPRODUCT(B2525:B2544, (ROW(B2525:B2544)-ROW(B2525)+1)) / (20*21/2)</f>
        <v>11.103464761904762</v>
      </c>
      <c r="J2541" s="2">
        <f t="shared" si="314"/>
        <v>11.078681082882497</v>
      </c>
      <c r="K2541" s="2">
        <f t="shared" si="308"/>
        <v>11.072237231352366</v>
      </c>
    </row>
    <row r="2542" spans="1:11" ht="13.5" x14ac:dyDescent="0.25">
      <c r="A2542" s="3">
        <f>TITRES_STAT!B2545</f>
        <v>45705</v>
      </c>
      <c r="B2542" s="17">
        <f>TITRES_STAT!D2545</f>
        <v>11.1852</v>
      </c>
      <c r="C2542" s="2">
        <f t="shared" si="309"/>
        <v>0.1122999999999994</v>
      </c>
      <c r="D2542" s="2">
        <f t="shared" si="310"/>
        <v>11.0991</v>
      </c>
      <c r="E2542" s="2">
        <f t="shared" si="312"/>
        <v>11.08132</v>
      </c>
      <c r="F2542" s="2">
        <f t="shared" si="313"/>
        <v>11.098619999999999</v>
      </c>
      <c r="G2542" s="2">
        <f t="shared" si="307"/>
        <v>11.024391999999999</v>
      </c>
      <c r="H2542" s="2">
        <f t="shared" si="311"/>
        <v>11.411959499999991</v>
      </c>
      <c r="I2542" s="2">
        <f t="array" ref="I2542">SUMPRODUCT(B2526:B2545, (ROW(B2526:B2545)-ROW(B2526)+1)) / (20*21/2)</f>
        <v>11.110101904761907</v>
      </c>
      <c r="J2542" s="2">
        <f t="shared" si="314"/>
        <v>11.088825741655594</v>
      </c>
      <c r="K2542" s="2">
        <f t="shared" si="308"/>
        <v>11.076667143848352</v>
      </c>
    </row>
    <row r="2543" spans="1:11" ht="13.5" x14ac:dyDescent="0.25">
      <c r="A2543" s="3">
        <f>TITRES_STAT!B2546</f>
        <v>45706</v>
      </c>
      <c r="B2543" s="17">
        <f>TITRES_STAT!D2546</f>
        <v>11.072900000000001</v>
      </c>
      <c r="C2543" s="2">
        <f t="shared" si="309"/>
        <v>-0.1122999999999994</v>
      </c>
      <c r="D2543" s="2">
        <f t="shared" si="310"/>
        <v>11.121559999999999</v>
      </c>
      <c r="E2543" s="2">
        <f t="shared" si="312"/>
        <v>11.06915</v>
      </c>
      <c r="F2543" s="2">
        <f t="shared" si="313"/>
        <v>11.102364999999999</v>
      </c>
      <c r="G2543" s="2">
        <f t="shared" si="307"/>
        <v>11.024017999999998</v>
      </c>
      <c r="H2543" s="2">
        <f t="shared" si="311"/>
        <v>11.409415499999991</v>
      </c>
      <c r="I2543" s="2">
        <f t="array" ref="I2543">SUMPRODUCT(B2527:B2546, (ROW(B2527:B2546)-ROW(B2527)+1)) / (20*21/2)</f>
        <v>11.110326666666667</v>
      </c>
      <c r="J2543" s="2">
        <f t="shared" si="314"/>
        <v>11.08730900435506</v>
      </c>
      <c r="K2543" s="2">
        <f t="shared" si="308"/>
        <v>11.076519412717046</v>
      </c>
    </row>
    <row r="2544" spans="1:11" ht="13.5" x14ac:dyDescent="0.25">
      <c r="A2544" s="3">
        <f>TITRES_STAT!B2547</f>
        <v>45707</v>
      </c>
      <c r="B2544" s="17">
        <f>TITRES_STAT!D2547</f>
        <v>11.072900000000001</v>
      </c>
      <c r="C2544" s="2">
        <f t="shared" si="309"/>
        <v>0</v>
      </c>
      <c r="D2544" s="2">
        <f t="shared" si="310"/>
        <v>11.1328</v>
      </c>
      <c r="E2544" s="2">
        <f t="shared" si="312"/>
        <v>11.0626</v>
      </c>
      <c r="F2544" s="2">
        <f t="shared" si="313"/>
        <v>11.106109999999999</v>
      </c>
      <c r="G2544" s="2">
        <f t="shared" si="307"/>
        <v>11.024206</v>
      </c>
      <c r="H2544" s="2">
        <f t="shared" si="311"/>
        <v>11.40740199999999</v>
      </c>
      <c r="I2544" s="2">
        <f t="array" ref="I2544">SUMPRODUCT(B2528:B2547, (ROW(B2528:B2547)-ROW(B2528)+1)) / (20*21/2)</f>
        <v>11.109927142857144</v>
      </c>
      <c r="J2544" s="2">
        <f t="shared" si="314"/>
        <v>11.085936718226005</v>
      </c>
      <c r="K2544" s="2">
        <f t="shared" si="308"/>
        <v>11.076377474963436</v>
      </c>
    </row>
    <row r="2545" spans="1:11" ht="13.5" x14ac:dyDescent="0.25">
      <c r="A2545" s="3">
        <f>TITRES_STAT!B2548</f>
        <v>45708</v>
      </c>
      <c r="B2545" s="17">
        <f>TITRES_STAT!D2548</f>
        <v>11.175800000000001</v>
      </c>
      <c r="C2545" s="2">
        <f t="shared" si="309"/>
        <v>0.10289999999999999</v>
      </c>
      <c r="D2545" s="2">
        <f t="shared" si="310"/>
        <v>11.115940000000002</v>
      </c>
      <c r="E2545" s="2">
        <f t="shared" si="312"/>
        <v>11.07944</v>
      </c>
      <c r="F2545" s="2">
        <f t="shared" si="313"/>
        <v>11.117340000000002</v>
      </c>
      <c r="G2545" s="2">
        <f t="shared" si="307"/>
        <v>11.025889999999999</v>
      </c>
      <c r="H2545" s="2">
        <f t="shared" si="311"/>
        <v>11.405902999999993</v>
      </c>
      <c r="I2545" s="2">
        <f t="array" ref="I2545">SUMPRODUCT(B2529:B2548, (ROW(B2529:B2548)-ROW(B2529)+1)) / (20*21/2)</f>
        <v>11.110951904761905</v>
      </c>
      <c r="J2545" s="2">
        <f t="shared" si="314"/>
        <v>11.094495126014005</v>
      </c>
      <c r="K2545" s="2">
        <f t="shared" si="308"/>
        <v>11.080276397513892</v>
      </c>
    </row>
    <row r="2546" spans="1:11" ht="13.5" x14ac:dyDescent="0.25">
      <c r="A2546" s="3">
        <f>TITRES_STAT!B2549</f>
        <v>45709</v>
      </c>
      <c r="B2546" s="17">
        <f>TITRES_STAT!D2549</f>
        <v>11.1197</v>
      </c>
      <c r="C2546" s="2">
        <f t="shared" si="309"/>
        <v>-5.6100000000000705E-2</v>
      </c>
      <c r="D2546" s="2">
        <f t="shared" si="310"/>
        <v>11.125300000000001</v>
      </c>
      <c r="E2546" s="2">
        <f t="shared" si="312"/>
        <v>11.091609999999999</v>
      </c>
      <c r="F2546" s="2">
        <f t="shared" si="313"/>
        <v>11.123895000000001</v>
      </c>
      <c r="G2546" s="2">
        <f t="shared" ref="G2546:G2609" si="315">AVERAGE(B2497:B2546)</f>
        <v>11.027576</v>
      </c>
      <c r="H2546" s="2">
        <f t="shared" si="311"/>
        <v>11.404123499999992</v>
      </c>
      <c r="I2546" s="2">
        <f t="array" ref="I2546">SUMPRODUCT(B2530:B2549, (ROW(B2530:B2549)-ROW(B2530)+1)) / (20*21/2)</f>
        <v>11.112426190476191</v>
      </c>
      <c r="J2546" s="2">
        <f t="shared" si="314"/>
        <v>11.096895590203147</v>
      </c>
      <c r="K2546" s="2">
        <f t="shared" si="308"/>
        <v>11.081822421140798</v>
      </c>
    </row>
    <row r="2547" spans="1:11" ht="13.5" x14ac:dyDescent="0.25">
      <c r="A2547" s="3">
        <f>TITRES_STAT!B2550</f>
        <v>45712</v>
      </c>
      <c r="B2547" s="17">
        <f>TITRES_STAT!D2550</f>
        <v>11.1197</v>
      </c>
      <c r="C2547" s="2">
        <f t="shared" si="309"/>
        <v>0</v>
      </c>
      <c r="D2547" s="2">
        <f t="shared" si="310"/>
        <v>11.112200000000001</v>
      </c>
      <c r="E2547" s="2">
        <f t="shared" si="312"/>
        <v>11.105649999999999</v>
      </c>
      <c r="F2547" s="2">
        <f t="shared" si="313"/>
        <v>11.127640000000001</v>
      </c>
      <c r="G2547" s="2">
        <f t="shared" si="315"/>
        <v>11.029821999999999</v>
      </c>
      <c r="H2547" s="2">
        <f t="shared" si="311"/>
        <v>11.402629499999994</v>
      </c>
      <c r="I2547" s="2">
        <f t="array" ref="I2547">SUMPRODUCT(B2531:B2550, (ROW(B2531:B2550)-ROW(B2531)+1)) / (20*21/2)</f>
        <v>11.122543333333331</v>
      </c>
      <c r="J2547" s="2">
        <f t="shared" si="314"/>
        <v>11.099067438755227</v>
      </c>
      <c r="K2547" s="2">
        <f t="shared" ref="K2547:K2610" si="316">$K$4*B2547+(1-$K$4)*K2546</f>
        <v>11.083307816390178</v>
      </c>
    </row>
    <row r="2548" spans="1:11" ht="13.5" x14ac:dyDescent="0.25">
      <c r="A2548" s="3">
        <f>TITRES_STAT!B2551</f>
        <v>45713</v>
      </c>
      <c r="B2548" s="17">
        <f>TITRES_STAT!D2551</f>
        <v>11.138400000000001</v>
      </c>
      <c r="C2548" s="2">
        <f t="shared" si="309"/>
        <v>1.8700000000000827E-2</v>
      </c>
      <c r="D2548" s="2">
        <f t="shared" si="310"/>
        <v>11.125300000000001</v>
      </c>
      <c r="E2548" s="2">
        <f t="shared" si="312"/>
        <v>11.123429999999999</v>
      </c>
      <c r="F2548" s="2">
        <f t="shared" si="313"/>
        <v>11.132320000000002</v>
      </c>
      <c r="G2548" s="2">
        <f t="shared" si="315"/>
        <v>11.032256</v>
      </c>
      <c r="H2548" s="2">
        <f t="shared" si="311"/>
        <v>11.400861999999991</v>
      </c>
      <c r="I2548" s="2">
        <f t="array" ref="I2548">SUMPRODUCT(B2532:B2551, (ROW(B2532:B2551)-ROW(B2532)+1)) / (20*21/2)</f>
        <v>11.124147142857142</v>
      </c>
      <c r="J2548" s="2">
        <f t="shared" si="314"/>
        <v>11.102813396969015</v>
      </c>
      <c r="K2548" s="2">
        <f t="shared" si="316"/>
        <v>11.085468294178799</v>
      </c>
    </row>
    <row r="2549" spans="1:11" ht="13.5" x14ac:dyDescent="0.25">
      <c r="A2549" s="3">
        <f>TITRES_STAT!B2552</f>
        <v>45714</v>
      </c>
      <c r="B2549" s="17">
        <f>TITRES_STAT!D2552</f>
        <v>11.1478</v>
      </c>
      <c r="C2549" s="2">
        <f t="shared" si="309"/>
        <v>9.3999999999994088E-3</v>
      </c>
      <c r="D2549" s="2">
        <f t="shared" si="310"/>
        <v>11.140280000000001</v>
      </c>
      <c r="E2549" s="2">
        <f t="shared" si="312"/>
        <v>11.13654</v>
      </c>
      <c r="F2549" s="2">
        <f t="shared" si="313"/>
        <v>11.125769999999999</v>
      </c>
      <c r="G2549" s="2">
        <f t="shared" si="315"/>
        <v>11.034877999999999</v>
      </c>
      <c r="H2549" s="2">
        <f t="shared" si="311"/>
        <v>11.399141499999994</v>
      </c>
      <c r="I2549" s="2">
        <f t="array" ref="I2549">SUMPRODUCT(B2533:B2552, (ROW(B2533:B2552)-ROW(B2533)+1)) / (20*21/2)</f>
        <v>11.122140476190475</v>
      </c>
      <c r="J2549" s="2">
        <f t="shared" si="314"/>
        <v>11.107097835352919</v>
      </c>
      <c r="K2549" s="2">
        <f t="shared" si="316"/>
        <v>11.087912674799238</v>
      </c>
    </row>
    <row r="2550" spans="1:11" ht="13.5" x14ac:dyDescent="0.25">
      <c r="A2550" s="3">
        <f>TITRES_STAT!B2553</f>
        <v>45715</v>
      </c>
      <c r="B2550" s="17">
        <f>TITRES_STAT!D2553</f>
        <v>11.231999999999999</v>
      </c>
      <c r="C2550" s="2">
        <f t="shared" si="309"/>
        <v>8.4199999999999164E-2</v>
      </c>
      <c r="D2550" s="2">
        <f t="shared" si="310"/>
        <v>11.15152</v>
      </c>
      <c r="E2550" s="2">
        <f t="shared" si="312"/>
        <v>11.133730000000002</v>
      </c>
      <c r="F2550" s="2">
        <f t="shared" si="313"/>
        <v>11.121559999999999</v>
      </c>
      <c r="G2550" s="2">
        <f t="shared" si="315"/>
        <v>11.038622</v>
      </c>
      <c r="H2550" s="2">
        <f t="shared" si="311"/>
        <v>11.398290499999991</v>
      </c>
      <c r="I2550" s="2">
        <f t="array" ref="I2550">SUMPRODUCT(B2534:B2553, (ROW(B2534:B2553)-ROW(B2534)+1)) / (20*21/2)</f>
        <v>11.122538571428572</v>
      </c>
      <c r="J2550" s="2">
        <f t="shared" si="314"/>
        <v>11.118993279605021</v>
      </c>
      <c r="K2550" s="2">
        <f t="shared" si="316"/>
        <v>11.093563158140444</v>
      </c>
    </row>
    <row r="2551" spans="1:11" ht="13.5" x14ac:dyDescent="0.25">
      <c r="A2551" s="3">
        <f>TITRES_STAT!B2554</f>
        <v>45716</v>
      </c>
      <c r="B2551" s="17">
        <f>TITRES_STAT!D2554</f>
        <v>11.138400000000001</v>
      </c>
      <c r="C2551" s="2">
        <f t="shared" si="309"/>
        <v>-9.3599999999998573E-2</v>
      </c>
      <c r="D2551" s="2">
        <f t="shared" si="310"/>
        <v>11.155260000000002</v>
      </c>
      <c r="E2551" s="2">
        <f t="shared" si="312"/>
        <v>11.140280000000001</v>
      </c>
      <c r="F2551" s="2">
        <f t="shared" si="313"/>
        <v>11.112669999999998</v>
      </c>
      <c r="G2551" s="2">
        <f t="shared" si="315"/>
        <v>11.040494000000001</v>
      </c>
      <c r="H2551" s="2">
        <f t="shared" si="311"/>
        <v>11.397542499999991</v>
      </c>
      <c r="I2551" s="2">
        <f t="array" ref="I2551">SUMPRODUCT(B2535:B2554, (ROW(B2535:B2554)-ROW(B2535)+1)) / (20*21/2)</f>
        <v>11.126909523809523</v>
      </c>
      <c r="J2551" s="2">
        <f t="shared" si="314"/>
        <v>11.120841538690257</v>
      </c>
      <c r="K2551" s="2">
        <f t="shared" si="316"/>
        <v>11.095321465664348</v>
      </c>
    </row>
    <row r="2552" spans="1:11" ht="13.5" x14ac:dyDescent="0.25">
      <c r="A2552" s="3">
        <f>TITRES_STAT!B2555</f>
        <v>45719</v>
      </c>
      <c r="B2552" s="17">
        <f>TITRES_STAT!D2555</f>
        <v>11.0916</v>
      </c>
      <c r="C2552" s="2">
        <f t="shared" si="309"/>
        <v>-4.6800000000001063E-2</v>
      </c>
      <c r="D2552" s="2">
        <f t="shared" si="310"/>
        <v>11.14964</v>
      </c>
      <c r="E2552" s="2">
        <f t="shared" si="312"/>
        <v>11.130920000000001</v>
      </c>
      <c r="F2552" s="2">
        <f t="shared" si="313"/>
        <v>11.106119999999999</v>
      </c>
      <c r="G2552" s="2">
        <f t="shared" si="315"/>
        <v>11.041803999999999</v>
      </c>
      <c r="H2552" s="2">
        <f t="shared" si="311"/>
        <v>11.396315499999991</v>
      </c>
      <c r="I2552" s="2">
        <f t="array" ref="I2552">SUMPRODUCT(B2536:B2555, (ROW(B2536:B2555)-ROW(B2536)+1)) / (20*21/2)</f>
        <v>11.138359523809525</v>
      </c>
      <c r="J2552" s="2">
        <f t="shared" si="314"/>
        <v>11.118056630243567</v>
      </c>
      <c r="K2552" s="2">
        <f t="shared" si="316"/>
        <v>11.095175525834373</v>
      </c>
    </row>
    <row r="2553" spans="1:11" ht="13.5" x14ac:dyDescent="0.25">
      <c r="A2553" s="3">
        <f>TITRES_STAT!B2556</f>
        <v>45720</v>
      </c>
      <c r="B2553" s="17">
        <f>TITRES_STAT!D2556</f>
        <v>11.110300000000001</v>
      </c>
      <c r="C2553" s="2">
        <f t="shared" si="309"/>
        <v>1.8700000000000827E-2</v>
      </c>
      <c r="D2553" s="2">
        <f t="shared" si="310"/>
        <v>11.144020000000001</v>
      </c>
      <c r="E2553" s="2">
        <f t="shared" si="312"/>
        <v>11.13466</v>
      </c>
      <c r="F2553" s="2">
        <f t="shared" si="313"/>
        <v>11.101904999999999</v>
      </c>
      <c r="G2553" s="2">
        <f t="shared" si="315"/>
        <v>11.041242000000002</v>
      </c>
      <c r="H2553" s="2">
        <f t="shared" si="311"/>
        <v>11.394488999999989</v>
      </c>
      <c r="I2553" s="2">
        <f t="array" ref="I2553">SUMPRODUCT(B2537:B2556, (ROW(B2537:B2556)-ROW(B2537)+1)) / (20*21/2)</f>
        <v>11.138089523809525</v>
      </c>
      <c r="J2553" s="2">
        <f t="shared" si="314"/>
        <v>11.117317903553705</v>
      </c>
      <c r="K2553" s="2">
        <f t="shared" si="316"/>
        <v>11.09576864246832</v>
      </c>
    </row>
    <row r="2554" spans="1:11" ht="13.5" x14ac:dyDescent="0.25">
      <c r="A2554" s="3">
        <f>TITRES_STAT!B2557</f>
        <v>45721</v>
      </c>
      <c r="B2554" s="17">
        <f>TITRES_STAT!D2557</f>
        <v>11.1478</v>
      </c>
      <c r="C2554" s="2">
        <f t="shared" si="309"/>
        <v>3.7499999999999645E-2</v>
      </c>
      <c r="D2554" s="2">
        <f t="shared" si="310"/>
        <v>11.144020000000001</v>
      </c>
      <c r="E2554" s="2">
        <f t="shared" si="312"/>
        <v>11.142150000000001</v>
      </c>
      <c r="F2554" s="2">
        <f t="shared" si="313"/>
        <v>11.102374999999999</v>
      </c>
      <c r="G2554" s="2">
        <f t="shared" si="315"/>
        <v>11.041992000000002</v>
      </c>
      <c r="H2554" s="2">
        <f t="shared" si="311"/>
        <v>11.392319499999994</v>
      </c>
      <c r="I2554" s="2">
        <f t="array" ref="I2554">SUMPRODUCT(B2538:B2557, (ROW(B2538:B2557)-ROW(B2538)+1)) / (20*21/2)</f>
        <v>11.147094285714285</v>
      </c>
      <c r="J2554" s="2">
        <f t="shared" si="314"/>
        <v>11.120220960358115</v>
      </c>
      <c r="K2554" s="2">
        <f t="shared" si="316"/>
        <v>11.097809087861719</v>
      </c>
    </row>
    <row r="2555" spans="1:11" ht="13.5" x14ac:dyDescent="0.25">
      <c r="A2555" s="3">
        <f>TITRES_STAT!B2558</f>
        <v>45722</v>
      </c>
      <c r="B2555" s="17">
        <f>TITRES_STAT!D2558</f>
        <v>11.2226</v>
      </c>
      <c r="C2555" s="2">
        <f t="shared" si="309"/>
        <v>7.4799999999999756E-2</v>
      </c>
      <c r="D2555" s="2">
        <f t="shared" si="310"/>
        <v>11.142140000000001</v>
      </c>
      <c r="E2555" s="2">
        <f t="shared" si="312"/>
        <v>11.14683</v>
      </c>
      <c r="F2555" s="2">
        <f t="shared" si="313"/>
        <v>11.113134999999996</v>
      </c>
      <c r="G2555" s="2">
        <f t="shared" si="315"/>
        <v>11.046110000000004</v>
      </c>
      <c r="H2555" s="2">
        <f t="shared" si="311"/>
        <v>11.390320499999994</v>
      </c>
      <c r="I2555" s="2">
        <f t="array" ref="I2555">SUMPRODUCT(B2539:B2558, (ROW(B2539:B2558)-ROW(B2539)+1)) / (20*21/2)</f>
        <v>11.144289523809526</v>
      </c>
      <c r="J2555" s="2">
        <f t="shared" si="314"/>
        <v>11.129971345085913</v>
      </c>
      <c r="K2555" s="2">
        <f t="shared" si="316"/>
        <v>11.102702849122046</v>
      </c>
    </row>
    <row r="2556" spans="1:11" ht="13.5" x14ac:dyDescent="0.25">
      <c r="A2556" s="3">
        <f>TITRES_STAT!B2559</f>
        <v>45723</v>
      </c>
      <c r="B2556" s="17">
        <f>TITRES_STAT!D2559</f>
        <v>11.110300000000001</v>
      </c>
      <c r="C2556" s="2">
        <f t="shared" si="309"/>
        <v>-0.1122999999999994</v>
      </c>
      <c r="D2556" s="2">
        <f t="shared" si="310"/>
        <v>11.136520000000001</v>
      </c>
      <c r="E2556" s="2">
        <f t="shared" si="312"/>
        <v>11.14589</v>
      </c>
      <c r="F2556" s="2">
        <f t="shared" si="313"/>
        <v>11.118749999999997</v>
      </c>
      <c r="G2556" s="2">
        <f t="shared" si="315"/>
        <v>11.048730000000001</v>
      </c>
      <c r="H2556" s="2">
        <f t="shared" si="311"/>
        <v>11.38731099999999</v>
      </c>
      <c r="I2556" s="2">
        <f t="array" ref="I2556">SUMPRODUCT(B2540:B2559, (ROW(B2540:B2559)-ROW(B2540)+1)) / (20*21/2)</f>
        <v>11.14883523809524</v>
      </c>
      <c r="J2556" s="2">
        <f t="shared" si="314"/>
        <v>11.12809788364916</v>
      </c>
      <c r="K2556" s="2">
        <f t="shared" si="316"/>
        <v>11.103000776607457</v>
      </c>
    </row>
    <row r="2557" spans="1:11" ht="13.5" x14ac:dyDescent="0.25">
      <c r="A2557" s="3">
        <f>TITRES_STAT!B2560</f>
        <v>45726</v>
      </c>
      <c r="B2557" s="17">
        <f>TITRES_STAT!D2560</f>
        <v>11.2133</v>
      </c>
      <c r="C2557" s="2">
        <f t="shared" si="309"/>
        <v>0.10299999999999976</v>
      </c>
      <c r="D2557" s="2">
        <f t="shared" si="310"/>
        <v>11.16086</v>
      </c>
      <c r="E2557" s="2">
        <f t="shared" si="312"/>
        <v>11.155249999999999</v>
      </c>
      <c r="F2557" s="2">
        <f t="shared" si="313"/>
        <v>11.130449999999998</v>
      </c>
      <c r="G2557" s="2">
        <f t="shared" si="315"/>
        <v>11.054720000000005</v>
      </c>
      <c r="H2557" s="2">
        <f t="shared" si="311"/>
        <v>11.385428499999991</v>
      </c>
      <c r="I2557" s="2">
        <f t="array" ref="I2557">SUMPRODUCT(B2541:B2560, (ROW(B2541:B2560)-ROW(B2541)+1)) / (20*21/2)</f>
        <v>11.147226190476188</v>
      </c>
      <c r="J2557" s="2">
        <f t="shared" si="314"/>
        <v>11.136212370920667</v>
      </c>
      <c r="K2557" s="2">
        <f t="shared" si="316"/>
        <v>11.10732623634834</v>
      </c>
    </row>
    <row r="2558" spans="1:11" ht="13.5" x14ac:dyDescent="0.25">
      <c r="A2558" s="3">
        <f>TITRES_STAT!B2561</f>
        <v>45727</v>
      </c>
      <c r="B2558" s="17">
        <f>TITRES_STAT!D2561</f>
        <v>11.101000000000001</v>
      </c>
      <c r="C2558" s="2">
        <f t="shared" si="309"/>
        <v>-0.1122999999999994</v>
      </c>
      <c r="D2558" s="2">
        <f t="shared" si="310"/>
        <v>11.159000000000001</v>
      </c>
      <c r="E2558" s="2">
        <f t="shared" si="312"/>
        <v>11.15151</v>
      </c>
      <c r="F2558" s="2">
        <f t="shared" si="313"/>
        <v>11.137469999999999</v>
      </c>
      <c r="G2558" s="2">
        <f t="shared" si="315"/>
        <v>11.058278000000005</v>
      </c>
      <c r="H2558" s="2">
        <f t="shared" si="311"/>
        <v>11.381964999999994</v>
      </c>
      <c r="I2558" s="2">
        <f t="array" ref="I2558">SUMPRODUCT(B2542:B2561, (ROW(B2542:B2561)-ROW(B2542)+1)) / (20*21/2)</f>
        <v>11.143574761904762</v>
      </c>
      <c r="J2558" s="2">
        <f t="shared" si="314"/>
        <v>11.132858811785365</v>
      </c>
      <c r="K2558" s="2">
        <f t="shared" si="316"/>
        <v>11.107078148648405</v>
      </c>
    </row>
    <row r="2559" spans="1:11" ht="13.5" x14ac:dyDescent="0.25">
      <c r="A2559" s="3">
        <f>TITRES_STAT!B2562</f>
        <v>45728</v>
      </c>
      <c r="B2559" s="17">
        <f>TITRES_STAT!D2562</f>
        <v>11.1852</v>
      </c>
      <c r="C2559" s="2">
        <f t="shared" si="309"/>
        <v>8.4199999999999164E-2</v>
      </c>
      <c r="D2559" s="2">
        <f t="shared" si="310"/>
        <v>11.16648</v>
      </c>
      <c r="E2559" s="2">
        <f t="shared" si="312"/>
        <v>11.155249999999999</v>
      </c>
      <c r="F2559" s="2">
        <f t="shared" si="313"/>
        <v>11.145894999999999</v>
      </c>
      <c r="G2559" s="2">
        <f t="shared" si="315"/>
        <v>11.064830000000004</v>
      </c>
      <c r="H2559" s="2">
        <f t="shared" si="311"/>
        <v>11.378166999999992</v>
      </c>
      <c r="I2559" s="2">
        <f t="array" ref="I2559">SUMPRODUCT(B2543:B2562, (ROW(B2543:B2562)-ROW(B2543)+1)) / (20*21/2)</f>
        <v>11.147808571428572</v>
      </c>
      <c r="J2559" s="2">
        <f t="shared" si="314"/>
        <v>11.137843686853426</v>
      </c>
      <c r="K2559" s="2">
        <f t="shared" si="316"/>
        <v>11.110141750662194</v>
      </c>
    </row>
    <row r="2560" spans="1:11" ht="13.5" x14ac:dyDescent="0.25">
      <c r="A2560" s="3">
        <f>TITRES_STAT!B2563</f>
        <v>45729</v>
      </c>
      <c r="B2560" s="17">
        <f>TITRES_STAT!D2563</f>
        <v>11.129</v>
      </c>
      <c r="C2560" s="2">
        <f t="shared" si="309"/>
        <v>-5.6200000000000472E-2</v>
      </c>
      <c r="D2560" s="2">
        <f t="shared" si="310"/>
        <v>11.14776</v>
      </c>
      <c r="E2560" s="2">
        <f t="shared" si="312"/>
        <v>11.14495</v>
      </c>
      <c r="F2560" s="2">
        <f t="shared" si="313"/>
        <v>11.139340000000001</v>
      </c>
      <c r="G2560" s="2">
        <f t="shared" si="315"/>
        <v>11.071568000000005</v>
      </c>
      <c r="H2560" s="2">
        <f t="shared" si="311"/>
        <v>11.373866499999993</v>
      </c>
      <c r="I2560" s="2">
        <f t="array" ref="I2560">SUMPRODUCT(B2544:B2563, (ROW(B2544:B2563)-ROW(B2544)+1)) / (20*21/2)</f>
        <v>11.144023333333333</v>
      </c>
      <c r="J2560" s="2">
        <f t="shared" si="314"/>
        <v>11.137001430962624</v>
      </c>
      <c r="K2560" s="2">
        <f t="shared" si="316"/>
        <v>11.110881289851912</v>
      </c>
    </row>
    <row r="2561" spans="1:11" ht="13.5" x14ac:dyDescent="0.25">
      <c r="A2561" s="3">
        <f>TITRES_STAT!B2564</f>
        <v>45730</v>
      </c>
      <c r="B2561" s="17">
        <f>TITRES_STAT!D2564</f>
        <v>11.101000000000001</v>
      </c>
      <c r="C2561" s="2">
        <f t="shared" si="309"/>
        <v>-2.7999999999998693E-2</v>
      </c>
      <c r="D2561" s="2">
        <f t="shared" si="310"/>
        <v>11.145900000000001</v>
      </c>
      <c r="E2561" s="2">
        <f t="shared" si="312"/>
        <v>11.141209999999999</v>
      </c>
      <c r="F2561" s="2">
        <f t="shared" si="313"/>
        <v>11.140744999999999</v>
      </c>
      <c r="G2561" s="2">
        <f t="shared" si="315"/>
        <v>11.076624000000004</v>
      </c>
      <c r="H2561" s="2">
        <f t="shared" si="311"/>
        <v>11.36986849999999</v>
      </c>
      <c r="I2561" s="2">
        <f t="array" ref="I2561">SUMPRODUCT(B2545:B2564, (ROW(B2545:B2564)-ROW(B2545)+1)) / (20*21/2)</f>
        <v>11.14099</v>
      </c>
      <c r="J2561" s="2">
        <f t="shared" si="314"/>
        <v>11.133572723251897</v>
      </c>
      <c r="K2561" s="2">
        <f t="shared" si="316"/>
        <v>11.110493788289091</v>
      </c>
    </row>
    <row r="2562" spans="1:11" ht="13.5" x14ac:dyDescent="0.25">
      <c r="A2562" s="3">
        <f>TITRES_STAT!B2565</f>
        <v>45733</v>
      </c>
      <c r="B2562" s="17">
        <f>TITRES_STAT!D2565</f>
        <v>11.1852</v>
      </c>
      <c r="C2562" s="2">
        <f t="shared" si="309"/>
        <v>8.4199999999999164E-2</v>
      </c>
      <c r="D2562" s="2">
        <f t="shared" si="310"/>
        <v>11.140280000000001</v>
      </c>
      <c r="E2562" s="2">
        <f t="shared" si="312"/>
        <v>11.150569999999998</v>
      </c>
      <c r="F2562" s="2">
        <f t="shared" si="313"/>
        <v>11.140745000000001</v>
      </c>
      <c r="G2562" s="2">
        <f t="shared" si="315"/>
        <v>11.086172000000003</v>
      </c>
      <c r="H2562" s="2">
        <f t="shared" si="311"/>
        <v>11.36635849999999</v>
      </c>
      <c r="I2562" s="2">
        <f t="array" ref="I2562">SUMPRODUCT(B2546:B2565, (ROW(B2546:B2565)-ROW(B2546)+1)) / (20*21/2)</f>
        <v>11.131540476190477</v>
      </c>
      <c r="J2562" s="2">
        <f t="shared" si="314"/>
        <v>11.138489606751715</v>
      </c>
      <c r="K2562" s="2">
        <f t="shared" si="316"/>
        <v>11.113423443650303</v>
      </c>
    </row>
    <row r="2563" spans="1:11" ht="13.5" x14ac:dyDescent="0.25">
      <c r="A2563" s="3">
        <f>TITRES_STAT!B2566</f>
        <v>45734</v>
      </c>
      <c r="B2563" s="17">
        <f>TITRES_STAT!D2566</f>
        <v>11.101000000000001</v>
      </c>
      <c r="C2563" s="2">
        <f t="shared" si="309"/>
        <v>-8.4199999999999164E-2</v>
      </c>
      <c r="D2563" s="2">
        <f t="shared" si="310"/>
        <v>11.140280000000001</v>
      </c>
      <c r="E2563" s="2">
        <f t="shared" si="312"/>
        <v>11.14964</v>
      </c>
      <c r="F2563" s="2">
        <f t="shared" si="313"/>
        <v>11.142150000000001</v>
      </c>
      <c r="G2563" s="2">
        <f t="shared" si="315"/>
        <v>11.097404000000004</v>
      </c>
      <c r="H2563" s="2">
        <f t="shared" si="311"/>
        <v>11.363597499999992</v>
      </c>
      <c r="I2563" s="2">
        <f t="array" ref="I2563">SUMPRODUCT(B2547:B2566, (ROW(B2547:B2566)-ROW(B2547)+1)) / (20*21/2)</f>
        <v>11.122714761904763</v>
      </c>
      <c r="J2563" s="2">
        <f t="shared" si="314"/>
        <v>11.134919168013456</v>
      </c>
      <c r="K2563" s="2">
        <f t="shared" si="316"/>
        <v>11.112936249781665</v>
      </c>
    </row>
    <row r="2564" spans="1:11" ht="13.5" x14ac:dyDescent="0.25">
      <c r="A2564" s="3">
        <f>TITRES_STAT!B2567</f>
        <v>45735</v>
      </c>
      <c r="B2564" s="17">
        <f>TITRES_STAT!D2567</f>
        <v>11.110300000000001</v>
      </c>
      <c r="C2564" s="2">
        <f t="shared" ref="C2564:C2627" si="317">B2564-B2563</f>
        <v>9.2999999999996419E-3</v>
      </c>
      <c r="D2564" s="2">
        <f t="shared" si="310"/>
        <v>11.125299999999999</v>
      </c>
      <c r="E2564" s="2">
        <f t="shared" si="312"/>
        <v>11.145889999999998</v>
      </c>
      <c r="F2564" s="2">
        <f t="shared" si="313"/>
        <v>11.144020000000001</v>
      </c>
      <c r="G2564" s="2">
        <f t="shared" si="315"/>
        <v>11.108262000000003</v>
      </c>
      <c r="H2564" s="2">
        <f t="shared" si="311"/>
        <v>11.36064899999999</v>
      </c>
      <c r="I2564" s="2">
        <f t="array" ref="I2564">SUMPRODUCT(B2548:B2567, (ROW(B2548:B2567)-ROW(B2548)+1)) / (20*21/2)</f>
        <v>11.108893333333334</v>
      </c>
      <c r="J2564" s="2">
        <f t="shared" si="314"/>
        <v>11.132574485345508</v>
      </c>
      <c r="K2564" s="2">
        <f t="shared" si="316"/>
        <v>11.112832867437287</v>
      </c>
    </row>
    <row r="2565" spans="1:11" ht="13.5" x14ac:dyDescent="0.25">
      <c r="A2565" s="3">
        <f>TITRES_STAT!B2568</f>
        <v>45737</v>
      </c>
      <c r="B2565" s="17">
        <f>TITRES_STAT!D2568</f>
        <v>11.0448</v>
      </c>
      <c r="C2565" s="2">
        <f t="shared" si="317"/>
        <v>-6.5500000000000114E-2</v>
      </c>
      <c r="D2565" s="2">
        <f t="shared" si="310"/>
        <v>11.108460000000001</v>
      </c>
      <c r="E2565" s="2">
        <f t="shared" si="312"/>
        <v>11.128109999999998</v>
      </c>
      <c r="F2565" s="2">
        <f t="shared" si="313"/>
        <v>11.13747</v>
      </c>
      <c r="G2565" s="2">
        <f t="shared" si="315"/>
        <v>11.112754000000004</v>
      </c>
      <c r="H2565" s="2">
        <f t="shared" si="311"/>
        <v>11.356436999999989</v>
      </c>
      <c r="I2565" s="2">
        <f t="array" ref="I2565">SUMPRODUCT(B2549:B2568, (ROW(B2549:B2568)-ROW(B2549)+1)) / (20*21/2)</f>
        <v>11.104610476190478</v>
      </c>
      <c r="J2565" s="2">
        <f t="shared" si="314"/>
        <v>11.124215010550698</v>
      </c>
      <c r="K2565" s="2">
        <f t="shared" si="316"/>
        <v>11.110164911851511</v>
      </c>
    </row>
    <row r="2566" spans="1:11" ht="13.5" x14ac:dyDescent="0.25">
      <c r="A2566" s="3">
        <f>TITRES_STAT!B2569</f>
        <v>45740</v>
      </c>
      <c r="B2566" s="17">
        <f>TITRES_STAT!D2569</f>
        <v>11.0448</v>
      </c>
      <c r="C2566" s="2">
        <f t="shared" si="317"/>
        <v>0</v>
      </c>
      <c r="D2566" s="2">
        <f t="shared" ref="D2566:D2629" si="318">AVERAGE(B2562:B2566)</f>
        <v>11.097220000000002</v>
      </c>
      <c r="E2566" s="2">
        <f t="shared" si="312"/>
        <v>11.121559999999999</v>
      </c>
      <c r="F2566" s="2">
        <f t="shared" si="313"/>
        <v>11.133725000000002</v>
      </c>
      <c r="G2566" s="2">
        <f t="shared" si="315"/>
        <v>11.114064000000006</v>
      </c>
      <c r="H2566" s="2">
        <f t="shared" si="311"/>
        <v>11.350820999999987</v>
      </c>
      <c r="I2566" s="2">
        <f t="array" ref="I2566">SUMPRODUCT(B2550:B2569, (ROW(B2550:B2569)-ROW(B2550)+1)) / (20*21/2)</f>
        <v>11.110404761904764</v>
      </c>
      <c r="J2566" s="2">
        <f t="shared" si="314"/>
        <v>11.116651676212536</v>
      </c>
      <c r="K2566" s="2">
        <f t="shared" si="316"/>
        <v>11.107601581974981</v>
      </c>
    </row>
    <row r="2567" spans="1:11" ht="13.5" x14ac:dyDescent="0.25">
      <c r="A2567" s="3">
        <f>TITRES_STAT!B2570</f>
        <v>45741</v>
      </c>
      <c r="B2567" s="17">
        <f>TITRES_STAT!D2570</f>
        <v>10.9886</v>
      </c>
      <c r="C2567" s="2">
        <f t="shared" si="317"/>
        <v>-5.6200000000000472E-2</v>
      </c>
      <c r="D2567" s="2">
        <f t="shared" si="318"/>
        <v>11.0579</v>
      </c>
      <c r="E2567" s="2">
        <f t="shared" si="312"/>
        <v>11.09909</v>
      </c>
      <c r="F2567" s="2">
        <f t="shared" si="313"/>
        <v>11.12717</v>
      </c>
      <c r="G2567" s="2">
        <f t="shared" si="315"/>
        <v>11.115000000000002</v>
      </c>
      <c r="H2567" s="2">
        <f t="shared" si="311"/>
        <v>11.344923999999986</v>
      </c>
      <c r="I2567" s="2">
        <f t="array" ref="I2567">SUMPRODUCT(B2551:B2570, (ROW(B2551:B2570)-ROW(B2551)+1)) / (20*21/2)</f>
        <v>11.126716190476188</v>
      </c>
      <c r="J2567" s="2">
        <f t="shared" si="314"/>
        <v>11.104456278478008</v>
      </c>
      <c r="K2567" s="2">
        <f t="shared" si="316"/>
        <v>11.10293485327008</v>
      </c>
    </row>
    <row r="2568" spans="1:11" ht="13.5" x14ac:dyDescent="0.25">
      <c r="A2568" s="3">
        <f>TITRES_STAT!B2571</f>
        <v>45742</v>
      </c>
      <c r="B2568" s="17">
        <f>TITRES_STAT!D2571</f>
        <v>11.0822</v>
      </c>
      <c r="C2568" s="2">
        <f t="shared" si="317"/>
        <v>9.360000000000035E-2</v>
      </c>
      <c r="D2568" s="2">
        <f t="shared" si="318"/>
        <v>11.05414</v>
      </c>
      <c r="E2568" s="2">
        <f t="shared" si="312"/>
        <v>11.09721</v>
      </c>
      <c r="F2568" s="2">
        <f t="shared" si="313"/>
        <v>11.124359999999999</v>
      </c>
      <c r="G2568" s="2">
        <f t="shared" si="315"/>
        <v>11.116310000000004</v>
      </c>
      <c r="H2568" s="2">
        <f t="shared" si="311"/>
        <v>11.339073999999988</v>
      </c>
      <c r="I2568" s="2">
        <f t="array" ref="I2568">SUMPRODUCT(B2552:B2571, (ROW(B2552:B2571)-ROW(B2552)+1)) / (20*21/2)</f>
        <v>11.140039523809524</v>
      </c>
      <c r="J2568" s="2">
        <f t="shared" si="314"/>
        <v>11.102336632908674</v>
      </c>
      <c r="K2568" s="2">
        <f t="shared" si="316"/>
        <v>11.102121721769292</v>
      </c>
    </row>
    <row r="2569" spans="1:11" ht="13.5" x14ac:dyDescent="0.25">
      <c r="A2569" s="3">
        <f>TITRES_STAT!B2572</f>
        <v>45743</v>
      </c>
      <c r="B2569" s="17">
        <f>TITRES_STAT!D2572</f>
        <v>11.1852</v>
      </c>
      <c r="C2569" s="2">
        <f t="shared" si="317"/>
        <v>0.10299999999999976</v>
      </c>
      <c r="D2569" s="2">
        <f t="shared" si="318"/>
        <v>11.069120000000002</v>
      </c>
      <c r="E2569" s="2">
        <f t="shared" si="312"/>
        <v>11.09721</v>
      </c>
      <c r="F2569" s="2">
        <f t="shared" si="313"/>
        <v>11.126230000000001</v>
      </c>
      <c r="G2569" s="2">
        <f t="shared" si="315"/>
        <v>11.115373999999999</v>
      </c>
      <c r="H2569" s="2">
        <f t="shared" si="311"/>
        <v>11.333364499999986</v>
      </c>
      <c r="I2569" s="2">
        <f t="array" ref="I2569">SUMPRODUCT(B2553:B2572, (ROW(B2553:B2572)-ROW(B2553)+1)) / (20*21/2)</f>
        <v>11.149177142857141</v>
      </c>
      <c r="J2569" s="2">
        <f t="shared" si="314"/>
        <v>11.110228382155466</v>
      </c>
      <c r="K2569" s="2">
        <f t="shared" si="316"/>
        <v>11.105379693464615</v>
      </c>
    </row>
    <row r="2570" spans="1:11" ht="13.5" x14ac:dyDescent="0.25">
      <c r="A2570" s="3">
        <f>TITRES_STAT!B2573</f>
        <v>45744</v>
      </c>
      <c r="B2570" s="17">
        <f>TITRES_STAT!D2573</f>
        <v>11.297499999999999</v>
      </c>
      <c r="C2570" s="2">
        <f t="shared" si="317"/>
        <v>0.1122999999999994</v>
      </c>
      <c r="D2570" s="2">
        <f t="shared" si="318"/>
        <v>11.11966</v>
      </c>
      <c r="E2570" s="2">
        <f t="shared" si="312"/>
        <v>11.11406</v>
      </c>
      <c r="F2570" s="2">
        <f t="shared" si="313"/>
        <v>11.129505</v>
      </c>
      <c r="G2570" s="2">
        <f t="shared" si="315"/>
        <v>11.116871999999999</v>
      </c>
      <c r="H2570" s="2">
        <f t="shared" ref="H2570:H2633" si="319">AVERAGE(B2371:B2570)</f>
        <v>11.328075999999987</v>
      </c>
      <c r="I2570" s="2">
        <f t="array" ref="I2570">SUMPRODUCT(B2554:B2573, (ROW(B2554:B2573)-ROW(B2554)+1)) / (20*21/2)</f>
        <v>11.156750952380952</v>
      </c>
      <c r="J2570" s="2">
        <f t="shared" si="314"/>
        <v>11.128063774331135</v>
      </c>
      <c r="K2570" s="2">
        <f t="shared" si="316"/>
        <v>11.11291382313267</v>
      </c>
    </row>
    <row r="2571" spans="1:11" ht="13.5" x14ac:dyDescent="0.25">
      <c r="A2571" s="3">
        <f>TITRES_STAT!B2574</f>
        <v>45749</v>
      </c>
      <c r="B2571" s="17">
        <f>TITRES_STAT!D2574</f>
        <v>11.269399999999999</v>
      </c>
      <c r="C2571" s="2">
        <f t="shared" si="317"/>
        <v>-2.8100000000000236E-2</v>
      </c>
      <c r="D2571" s="2">
        <f t="shared" si="318"/>
        <v>11.164579999999999</v>
      </c>
      <c r="E2571" s="2">
        <f t="shared" si="312"/>
        <v>11.1309</v>
      </c>
      <c r="F2571" s="2">
        <f t="shared" si="313"/>
        <v>11.136055000000001</v>
      </c>
      <c r="G2571" s="2">
        <f t="shared" si="315"/>
        <v>11.119492000000003</v>
      </c>
      <c r="H2571" s="2">
        <f t="shared" si="319"/>
        <v>11.322412999999989</v>
      </c>
      <c r="I2571" s="2">
        <f t="array" ref="I2571">SUMPRODUCT(B2555:B2574, (ROW(B2555:B2574)-ROW(B2555)+1)) / (20*21/2)</f>
        <v>11.153990000000002</v>
      </c>
      <c r="J2571" s="2">
        <f t="shared" si="314"/>
        <v>11.141524367251979</v>
      </c>
      <c r="K2571" s="2">
        <f t="shared" si="316"/>
        <v>11.119050535950997</v>
      </c>
    </row>
    <row r="2572" spans="1:11" ht="13.5" x14ac:dyDescent="0.25">
      <c r="A2572" s="3">
        <f>TITRES_STAT!B2575</f>
        <v>45750</v>
      </c>
      <c r="B2572" s="17">
        <f>TITRES_STAT!D2575</f>
        <v>11.231999999999999</v>
      </c>
      <c r="C2572" s="2">
        <f t="shared" si="317"/>
        <v>-3.7399999999999878E-2</v>
      </c>
      <c r="D2572" s="2">
        <f t="shared" si="318"/>
        <v>11.21326</v>
      </c>
      <c r="E2572" s="2">
        <f t="shared" ref="E2572:E2635" si="320">AVERAGE(B2563:B2572)</f>
        <v>11.135580000000001</v>
      </c>
      <c r="F2572" s="2">
        <f t="shared" si="313"/>
        <v>11.143075</v>
      </c>
      <c r="G2572" s="2">
        <f t="shared" si="315"/>
        <v>11.122862000000003</v>
      </c>
      <c r="H2572" s="2">
        <f t="shared" si="319"/>
        <v>11.315767499999987</v>
      </c>
      <c r="I2572" s="2">
        <f t="array" ref="I2572">SUMPRODUCT(B2556:B2575, (ROW(B2556:B2575)-ROW(B2556)+1)) / (20*21/2)</f>
        <v>11.162058095238097</v>
      </c>
      <c r="J2572" s="2">
        <f t="shared" si="314"/>
        <v>11.150141094180361</v>
      </c>
      <c r="K2572" s="2">
        <f t="shared" si="316"/>
        <v>11.123479926698018</v>
      </c>
    </row>
    <row r="2573" spans="1:11" ht="13.5" x14ac:dyDescent="0.25">
      <c r="A2573" s="3">
        <f>TITRES_STAT!B2576</f>
        <v>45751</v>
      </c>
      <c r="B2573" s="17">
        <f>TITRES_STAT!D2576</f>
        <v>11.2226</v>
      </c>
      <c r="C2573" s="2">
        <f t="shared" si="317"/>
        <v>-9.3999999999994088E-3</v>
      </c>
      <c r="D2573" s="2">
        <f t="shared" si="318"/>
        <v>11.241339999999999</v>
      </c>
      <c r="E2573" s="2">
        <f t="shared" si="320"/>
        <v>11.147740000000001</v>
      </c>
      <c r="F2573" s="2">
        <f t="shared" si="313"/>
        <v>11.148689999999998</v>
      </c>
      <c r="G2573" s="2">
        <f t="shared" si="315"/>
        <v>11.127354</v>
      </c>
      <c r="H2573" s="2">
        <f t="shared" si="319"/>
        <v>11.308700499999988</v>
      </c>
      <c r="I2573" s="2">
        <f t="array" ref="I2573">SUMPRODUCT(B2557:B2576, (ROW(B2557:B2576)-ROW(B2557)+1)) / (20*21/2)</f>
        <v>11.172757619047617</v>
      </c>
      <c r="J2573" s="2">
        <f t="shared" si="314"/>
        <v>11.15704194235366</v>
      </c>
      <c r="K2573" s="2">
        <f t="shared" si="316"/>
        <v>11.127366988396133</v>
      </c>
    </row>
    <row r="2574" spans="1:11" ht="13.5" x14ac:dyDescent="0.25">
      <c r="A2574" s="3">
        <f>TITRES_STAT!B2577</f>
        <v>45754</v>
      </c>
      <c r="B2574" s="17">
        <f>TITRES_STAT!D2577</f>
        <v>11.1197</v>
      </c>
      <c r="C2574" s="2">
        <f t="shared" si="317"/>
        <v>-0.10289999999999999</v>
      </c>
      <c r="D2574" s="2">
        <f t="shared" si="318"/>
        <v>11.22824</v>
      </c>
      <c r="E2574" s="2">
        <f t="shared" si="320"/>
        <v>11.148680000000001</v>
      </c>
      <c r="F2574" s="2">
        <f t="shared" si="313"/>
        <v>11.147284999999998</v>
      </c>
      <c r="G2574" s="2">
        <f t="shared" si="315"/>
        <v>11.129788000000003</v>
      </c>
      <c r="H2574" s="2">
        <f t="shared" si="319"/>
        <v>11.300182999999988</v>
      </c>
      <c r="I2574" s="2">
        <f t="array" ref="I2574">SUMPRODUCT(B2558:B2577, (ROW(B2558:B2577)-ROW(B2558)+1)) / (20*21/2)</f>
        <v>11.182743809523808</v>
      </c>
      <c r="J2574" s="2">
        <f t="shared" si="314"/>
        <v>11.153485566891407</v>
      </c>
      <c r="K2574" s="2">
        <f t="shared" si="316"/>
        <v>11.12706632218452</v>
      </c>
    </row>
    <row r="2575" spans="1:11" ht="13.5" x14ac:dyDescent="0.25">
      <c r="A2575" s="3">
        <f>TITRES_STAT!B2578</f>
        <v>45755</v>
      </c>
      <c r="B2575" s="17">
        <f>TITRES_STAT!D2578</f>
        <v>11.231999999999999</v>
      </c>
      <c r="C2575" s="2">
        <f t="shared" si="317"/>
        <v>0.1122999999999994</v>
      </c>
      <c r="D2575" s="2">
        <f t="shared" si="318"/>
        <v>11.21514</v>
      </c>
      <c r="E2575" s="2">
        <f t="shared" si="320"/>
        <v>11.167399999999999</v>
      </c>
      <c r="F2575" s="2">
        <f t="shared" si="313"/>
        <v>11.147754999999998</v>
      </c>
      <c r="G2575" s="2">
        <f t="shared" si="315"/>
        <v>11.135404000000003</v>
      </c>
      <c r="H2575" s="2">
        <f t="shared" si="319"/>
        <v>11.294332999999993</v>
      </c>
      <c r="I2575" s="2">
        <f t="array" ref="I2575">SUMPRODUCT(B2559:B2578, (ROW(B2559:B2578)-ROW(B2559)+1)) / (20*21/2)</f>
        <v>11.180916666666667</v>
      </c>
      <c r="J2575" s="2">
        <f t="shared" si="314"/>
        <v>11.160963131949368</v>
      </c>
      <c r="K2575" s="2">
        <f t="shared" si="316"/>
        <v>11.131181368373364</v>
      </c>
    </row>
    <row r="2576" spans="1:11" ht="13.5" x14ac:dyDescent="0.25">
      <c r="A2576" s="3">
        <f>TITRES_STAT!B2579</f>
        <v>45757</v>
      </c>
      <c r="B2576" s="17">
        <f>TITRES_STAT!D2579</f>
        <v>11.2601</v>
      </c>
      <c r="C2576" s="2">
        <f t="shared" si="317"/>
        <v>2.8100000000000236E-2</v>
      </c>
      <c r="D2576" s="2">
        <f t="shared" si="318"/>
        <v>11.213280000000001</v>
      </c>
      <c r="E2576" s="2">
        <f t="shared" si="320"/>
        <v>11.188929999999999</v>
      </c>
      <c r="F2576" s="2">
        <f t="shared" si="313"/>
        <v>11.155244999999997</v>
      </c>
      <c r="G2576" s="2">
        <f t="shared" si="315"/>
        <v>11.140834</v>
      </c>
      <c r="H2576" s="2">
        <f t="shared" si="319"/>
        <v>11.288857499999988</v>
      </c>
      <c r="I2576" s="2">
        <f t="array" ref="I2576">SUMPRODUCT(B2560:B2579, (ROW(B2560:B2579)-ROW(B2560)+1)) / (20*21/2)</f>
        <v>11.177130476190476</v>
      </c>
      <c r="J2576" s="2">
        <f t="shared" si="314"/>
        <v>11.17040473843038</v>
      </c>
      <c r="K2576" s="2">
        <f t="shared" si="316"/>
        <v>11.136237000986172</v>
      </c>
    </row>
    <row r="2577" spans="1:11" ht="13.5" x14ac:dyDescent="0.25">
      <c r="A2577" s="3">
        <f>TITRES_STAT!B2580</f>
        <v>45758</v>
      </c>
      <c r="B2577" s="17">
        <f>TITRES_STAT!D2580</f>
        <v>11.2601</v>
      </c>
      <c r="C2577" s="2">
        <f t="shared" si="317"/>
        <v>0</v>
      </c>
      <c r="D2577" s="2">
        <f t="shared" si="318"/>
        <v>11.218900000000001</v>
      </c>
      <c r="E2577" s="2">
        <f t="shared" si="320"/>
        <v>11.216079999999998</v>
      </c>
      <c r="F2577" s="2">
        <f t="shared" si="313"/>
        <v>11.157584999999997</v>
      </c>
      <c r="G2577" s="2">
        <f t="shared" si="315"/>
        <v>11.145140000000001</v>
      </c>
      <c r="H2577" s="2">
        <f t="shared" si="319"/>
        <v>11.28478599999999</v>
      </c>
      <c r="I2577" s="2">
        <f t="array" ref="I2577">SUMPRODUCT(B2561:B2580, (ROW(B2561:B2580)-ROW(B2561)+1)) / (20*21/2)</f>
        <v>11.173656190476187</v>
      </c>
      <c r="J2577" s="2">
        <f t="shared" si="314"/>
        <v>11.178947144294153</v>
      </c>
      <c r="K2577" s="2">
        <f t="shared" si="316"/>
        <v>11.141094373496518</v>
      </c>
    </row>
    <row r="2578" spans="1:11" ht="13.5" x14ac:dyDescent="0.25">
      <c r="A2578" s="3">
        <f>TITRES_STAT!B2581</f>
        <v>45761</v>
      </c>
      <c r="B2578" s="17">
        <f>TITRES_STAT!D2581</f>
        <v>11.138400000000001</v>
      </c>
      <c r="C2578" s="2">
        <f t="shared" si="317"/>
        <v>-0.12169999999999881</v>
      </c>
      <c r="D2578" s="2">
        <f t="shared" si="318"/>
        <v>11.202059999999999</v>
      </c>
      <c r="E2578" s="2">
        <f t="shared" si="320"/>
        <v>11.221699999999998</v>
      </c>
      <c r="F2578" s="2">
        <f t="shared" si="313"/>
        <v>11.159454999999998</v>
      </c>
      <c r="G2578" s="2">
        <f t="shared" si="315"/>
        <v>11.147012000000002</v>
      </c>
      <c r="H2578" s="2">
        <f t="shared" si="319"/>
        <v>11.280105999999989</v>
      </c>
      <c r="I2578" s="2">
        <f t="array" ref="I2578">SUMPRODUCT(B2562:B2581, (ROW(B2562:B2581)-ROW(B2562)+1)) / (20*21/2)</f>
        <v>11.163988095238093</v>
      </c>
      <c r="J2578" s="2">
        <f t="shared" si="314"/>
        <v>11.175085511504234</v>
      </c>
      <c r="K2578" s="2">
        <f t="shared" si="316"/>
        <v>11.140988711790772</v>
      </c>
    </row>
    <row r="2579" spans="1:11" ht="13.5" x14ac:dyDescent="0.25">
      <c r="A2579" s="3">
        <f>TITRES_STAT!B2582</f>
        <v>45762</v>
      </c>
      <c r="B2579" s="17">
        <f>TITRES_STAT!D2582</f>
        <v>11.1197</v>
      </c>
      <c r="C2579" s="2">
        <f t="shared" si="317"/>
        <v>-1.8700000000000827E-2</v>
      </c>
      <c r="D2579" s="2">
        <f t="shared" si="318"/>
        <v>11.202060000000001</v>
      </c>
      <c r="E2579" s="2">
        <f t="shared" si="320"/>
        <v>11.215149999999998</v>
      </c>
      <c r="F2579" s="2">
        <f t="shared" si="313"/>
        <v>11.156179999999997</v>
      </c>
      <c r="G2579" s="2">
        <f t="shared" si="315"/>
        <v>11.143830000000001</v>
      </c>
      <c r="H2579" s="2">
        <f t="shared" si="319"/>
        <v>11.275519499999987</v>
      </c>
      <c r="I2579" s="2">
        <f t="array" ref="I2579">SUMPRODUCT(B2563:B2582, (ROW(B2563:B2582)-ROW(B2563)+1)) / (20*21/2)</f>
        <v>11.154542857142857</v>
      </c>
      <c r="J2579" s="2">
        <f t="shared" si="314"/>
        <v>11.169810700884783</v>
      </c>
      <c r="K2579" s="2">
        <f t="shared" si="316"/>
        <v>11.140153860347997</v>
      </c>
    </row>
    <row r="2580" spans="1:11" ht="13.5" x14ac:dyDescent="0.25">
      <c r="A2580" s="3">
        <f>TITRES_STAT!B2583</f>
        <v>45763</v>
      </c>
      <c r="B2580" s="17">
        <f>TITRES_STAT!D2583</f>
        <v>11.1197</v>
      </c>
      <c r="C2580" s="2">
        <f t="shared" si="317"/>
        <v>0</v>
      </c>
      <c r="D2580" s="2">
        <f t="shared" si="318"/>
        <v>11.179600000000001</v>
      </c>
      <c r="E2580" s="2">
        <f t="shared" si="320"/>
        <v>11.197369999999998</v>
      </c>
      <c r="F2580" s="2">
        <f t="shared" ref="F2580:F2643" si="321">AVERAGE(B2561:B2580)</f>
        <v>11.155714999999997</v>
      </c>
      <c r="G2580" s="2">
        <f t="shared" si="315"/>
        <v>11.139900000000001</v>
      </c>
      <c r="H2580" s="2">
        <f t="shared" si="319"/>
        <v>11.270324999999991</v>
      </c>
      <c r="I2580" s="2">
        <f t="array" ref="I2580">SUMPRODUCT(B2564:B2583, (ROW(B2564:B2583)-ROW(B2564)+1)) / (20*21/2)</f>
        <v>11.145721428571427</v>
      </c>
      <c r="J2580" s="2">
        <f t="shared" si="314"/>
        <v>11.16503825318147</v>
      </c>
      <c r="K2580" s="2">
        <f t="shared" si="316"/>
        <v>11.139351748177488</v>
      </c>
    </row>
    <row r="2581" spans="1:11" ht="13.5" x14ac:dyDescent="0.25">
      <c r="A2581" s="3">
        <f>TITRES_STAT!B2584</f>
        <v>45764</v>
      </c>
      <c r="B2581" s="17">
        <f>TITRES_STAT!D2584</f>
        <v>11.0542</v>
      </c>
      <c r="C2581" s="2">
        <f t="shared" si="317"/>
        <v>-6.5500000000000114E-2</v>
      </c>
      <c r="D2581" s="2">
        <f t="shared" si="318"/>
        <v>11.13842</v>
      </c>
      <c r="E2581" s="2">
        <f t="shared" si="320"/>
        <v>11.175849999999999</v>
      </c>
      <c r="F2581" s="2">
        <f t="shared" si="321"/>
        <v>11.153374999999999</v>
      </c>
      <c r="G2581" s="2">
        <f t="shared" si="315"/>
        <v>11.134660000000004</v>
      </c>
      <c r="H2581" s="2">
        <f t="shared" si="319"/>
        <v>11.26536449999999</v>
      </c>
      <c r="I2581" s="2">
        <f t="array" ref="I2581">SUMPRODUCT(B2565:B2584, (ROW(B2565:B2584)-ROW(B2565)+1)) / (20*21/2)</f>
        <v>11.148703809523807</v>
      </c>
      <c r="J2581" s="2">
        <f t="shared" ref="J2581:J2644" si="322">$J$4*B2581+J2580*(1-$J$4)</f>
        <v>11.15448222906895</v>
      </c>
      <c r="K2581" s="2">
        <f t="shared" si="316"/>
        <v>11.136012463935234</v>
      </c>
    </row>
    <row r="2582" spans="1:11" ht="13.5" x14ac:dyDescent="0.25">
      <c r="A2582" s="3">
        <f>TITRES_STAT!B2585</f>
        <v>45765</v>
      </c>
      <c r="B2582" s="17">
        <f>TITRES_STAT!D2585</f>
        <v>11.0542</v>
      </c>
      <c r="C2582" s="2">
        <f t="shared" si="317"/>
        <v>0</v>
      </c>
      <c r="D2582" s="2">
        <f t="shared" si="318"/>
        <v>11.097240000000001</v>
      </c>
      <c r="E2582" s="2">
        <f t="shared" si="320"/>
        <v>11.158069999999999</v>
      </c>
      <c r="F2582" s="2">
        <f t="shared" si="321"/>
        <v>11.146825</v>
      </c>
      <c r="G2582" s="2">
        <f t="shared" si="315"/>
        <v>11.131292000000004</v>
      </c>
      <c r="H2582" s="2">
        <f t="shared" si="319"/>
        <v>11.262135499999991</v>
      </c>
      <c r="I2582" s="2">
        <f t="array" ref="I2582">SUMPRODUCT(B2566:B2585, (ROW(B2566:B2585)-ROW(B2566)+1)) / (20*21/2)</f>
        <v>11.152269523809524</v>
      </c>
      <c r="J2582" s="2">
        <f t="shared" si="322"/>
        <v>11.144931540586194</v>
      </c>
      <c r="K2582" s="2">
        <f t="shared" si="316"/>
        <v>11.132804132016206</v>
      </c>
    </row>
    <row r="2583" spans="1:11" ht="13.5" x14ac:dyDescent="0.25">
      <c r="A2583" s="3">
        <f>TITRES_STAT!B2586</f>
        <v>45768</v>
      </c>
      <c r="B2583" s="17">
        <f>TITRES_STAT!D2586</f>
        <v>11.0542</v>
      </c>
      <c r="C2583" s="2">
        <f t="shared" si="317"/>
        <v>0</v>
      </c>
      <c r="D2583" s="2">
        <f t="shared" si="318"/>
        <v>11.080400000000001</v>
      </c>
      <c r="E2583" s="2">
        <f t="shared" si="320"/>
        <v>11.141229999999997</v>
      </c>
      <c r="F2583" s="2">
        <f t="shared" si="321"/>
        <v>11.144485</v>
      </c>
      <c r="G2583" s="2">
        <f t="shared" si="315"/>
        <v>11.128484000000004</v>
      </c>
      <c r="H2583" s="2">
        <f t="shared" si="319"/>
        <v>11.257502499999992</v>
      </c>
      <c r="I2583" s="2">
        <f t="array" ref="I2583">SUMPRODUCT(B2567:B2586, (ROW(B2567:B2586)-ROW(B2567)+1)) / (20*21/2)</f>
        <v>11.137338095238094</v>
      </c>
      <c r="J2583" s="2">
        <f t="shared" si="322"/>
        <v>11.136290441482748</v>
      </c>
      <c r="K2583" s="2">
        <f t="shared" si="316"/>
        <v>11.129721617035178</v>
      </c>
    </row>
    <row r="2584" spans="1:11" ht="13.5" x14ac:dyDescent="0.25">
      <c r="A2584" s="3">
        <f>TITRES_STAT!B2587</f>
        <v>45769</v>
      </c>
      <c r="B2584" s="17">
        <f>TITRES_STAT!D2587</f>
        <v>11.175800000000001</v>
      </c>
      <c r="C2584" s="2">
        <f t="shared" si="317"/>
        <v>0.12160000000000082</v>
      </c>
      <c r="D2584" s="2">
        <f t="shared" si="318"/>
        <v>11.091620000000001</v>
      </c>
      <c r="E2584" s="2">
        <f t="shared" si="320"/>
        <v>11.146839999999999</v>
      </c>
      <c r="F2584" s="2">
        <f t="shared" si="321"/>
        <v>11.147760000000002</v>
      </c>
      <c r="G2584" s="2">
        <f t="shared" si="315"/>
        <v>11.129232000000004</v>
      </c>
      <c r="H2584" s="2">
        <f t="shared" si="319"/>
        <v>11.253711499999987</v>
      </c>
      <c r="I2584" s="2">
        <f t="array" ref="I2584">SUMPRODUCT(B2568:B2587, (ROW(B2568:B2587)-ROW(B2568)+1)) / (20*21/2)</f>
        <v>11.127086666666667</v>
      </c>
      <c r="J2584" s="2">
        <f t="shared" si="322"/>
        <v>11.140053256579629</v>
      </c>
      <c r="K2584" s="2">
        <f t="shared" si="316"/>
        <v>11.131528612445564</v>
      </c>
    </row>
    <row r="2585" spans="1:11" ht="13.5" x14ac:dyDescent="0.25">
      <c r="A2585" s="3">
        <f>TITRES_STAT!B2588</f>
        <v>45770</v>
      </c>
      <c r="B2585" s="17">
        <f>TITRES_STAT!D2588</f>
        <v>11.1852</v>
      </c>
      <c r="C2585" s="2">
        <f t="shared" si="317"/>
        <v>9.3999999999994088E-3</v>
      </c>
      <c r="D2585" s="2">
        <f t="shared" si="318"/>
        <v>11.10472</v>
      </c>
      <c r="E2585" s="2">
        <f t="shared" si="320"/>
        <v>11.142159999999999</v>
      </c>
      <c r="F2585" s="2">
        <f t="shared" si="321"/>
        <v>11.154780000000001</v>
      </c>
      <c r="G2585" s="2">
        <f t="shared" si="315"/>
        <v>11.132788000000003</v>
      </c>
      <c r="H2585" s="2">
        <f t="shared" si="319"/>
        <v>11.250201499999989</v>
      </c>
      <c r="I2585" s="2">
        <f t="array" ref="I2585">SUMPRODUCT(B2569:B2588, (ROW(B2569:B2588)-ROW(B2569)+1)) / (20*21/2)</f>
        <v>11.125481904761903</v>
      </c>
      <c r="J2585" s="2">
        <f t="shared" si="322"/>
        <v>11.144352946429187</v>
      </c>
      <c r="K2585" s="2">
        <f t="shared" si="316"/>
        <v>11.133633372741818</v>
      </c>
    </row>
    <row r="2586" spans="1:11" ht="13.5" x14ac:dyDescent="0.25">
      <c r="A2586" s="3">
        <f>TITRES_STAT!B2589</f>
        <v>45771</v>
      </c>
      <c r="B2586" s="17">
        <f>TITRES_STAT!D2589</f>
        <v>10.997999999999999</v>
      </c>
      <c r="C2586" s="2">
        <f t="shared" si="317"/>
        <v>-0.1872000000000007</v>
      </c>
      <c r="D2586" s="2">
        <f t="shared" si="318"/>
        <v>11.09348</v>
      </c>
      <c r="E2586" s="2">
        <f t="shared" si="320"/>
        <v>11.11595</v>
      </c>
      <c r="F2586" s="2">
        <f t="shared" si="321"/>
        <v>11.15244</v>
      </c>
      <c r="G2586" s="2">
        <f t="shared" si="315"/>
        <v>11.132788000000005</v>
      </c>
      <c r="H2586" s="2">
        <f t="shared" si="319"/>
        <v>11.24552149999999</v>
      </c>
      <c r="I2586" s="2">
        <f t="array" ref="I2586">SUMPRODUCT(B2570:B2589, (ROW(B2570:B2589)-ROW(B2570)+1)) / (20*21/2)</f>
        <v>11.123609523809522</v>
      </c>
      <c r="J2586" s="2">
        <f t="shared" si="322"/>
        <v>11.13041457057879</v>
      </c>
      <c r="K2586" s="2">
        <f t="shared" si="316"/>
        <v>11.128314416948022</v>
      </c>
    </row>
    <row r="2587" spans="1:11" ht="13.5" x14ac:dyDescent="0.25">
      <c r="A2587" s="3">
        <f>TITRES_STAT!B2590</f>
        <v>45772</v>
      </c>
      <c r="B2587" s="17">
        <f>TITRES_STAT!D2590</f>
        <v>11.0448</v>
      </c>
      <c r="C2587" s="2">
        <f t="shared" si="317"/>
        <v>4.6800000000001063E-2</v>
      </c>
      <c r="D2587" s="2">
        <f t="shared" si="318"/>
        <v>11.0916</v>
      </c>
      <c r="E2587" s="2">
        <f t="shared" si="320"/>
        <v>11.09442</v>
      </c>
      <c r="F2587" s="2">
        <f t="shared" si="321"/>
        <v>11.155250000000001</v>
      </c>
      <c r="G2587" s="2">
        <f t="shared" si="315"/>
        <v>11.134098000000002</v>
      </c>
      <c r="H2587" s="2">
        <f t="shared" si="319"/>
        <v>11.24201149999999</v>
      </c>
      <c r="I2587" s="2">
        <f t="array" ref="I2587">SUMPRODUCT(B2571:B2590, (ROW(B2571:B2590)-ROW(B2571)+1)) / (20*21/2)</f>
        <v>11.125521904761905</v>
      </c>
      <c r="J2587" s="2">
        <f t="shared" si="322"/>
        <v>11.122260801952237</v>
      </c>
      <c r="K2587" s="2">
        <f t="shared" si="316"/>
        <v>11.12503934177359</v>
      </c>
    </row>
    <row r="2588" spans="1:11" ht="13.5" x14ac:dyDescent="0.25">
      <c r="A2588" s="3">
        <f>TITRES_STAT!B2591</f>
        <v>45775</v>
      </c>
      <c r="B2588" s="17">
        <f>TITRES_STAT!D2591</f>
        <v>11.138400000000001</v>
      </c>
      <c r="C2588" s="2">
        <f t="shared" si="317"/>
        <v>9.360000000000035E-2</v>
      </c>
      <c r="D2588" s="2">
        <f t="shared" si="318"/>
        <v>11.108440000000002</v>
      </c>
      <c r="E2588" s="2">
        <f t="shared" si="320"/>
        <v>11.09442</v>
      </c>
      <c r="F2588" s="2">
        <f t="shared" si="321"/>
        <v>11.158060000000001</v>
      </c>
      <c r="G2588" s="2">
        <f t="shared" si="315"/>
        <v>11.137654000000005</v>
      </c>
      <c r="H2588" s="2">
        <f t="shared" si="319"/>
        <v>11.239296999999988</v>
      </c>
      <c r="I2588" s="2">
        <f t="array" ref="I2588">SUMPRODUCT(B2572:B2591, (ROW(B2572:B2591)-ROW(B2572)+1)) / (20*21/2)</f>
        <v>11.124451904761905</v>
      </c>
      <c r="J2588" s="2">
        <f t="shared" si="322"/>
        <v>11.123797868432977</v>
      </c>
      <c r="K2588" s="2">
        <f t="shared" si="316"/>
        <v>11.125563289155018</v>
      </c>
    </row>
    <row r="2589" spans="1:11" ht="13.5" x14ac:dyDescent="0.25">
      <c r="A2589" s="3">
        <f>TITRES_STAT!B2592</f>
        <v>45776</v>
      </c>
      <c r="B2589" s="17">
        <f>TITRES_STAT!D2592</f>
        <v>11.138400000000001</v>
      </c>
      <c r="C2589" s="2">
        <f t="shared" si="317"/>
        <v>0</v>
      </c>
      <c r="D2589" s="2">
        <f t="shared" si="318"/>
        <v>11.100960000000001</v>
      </c>
      <c r="E2589" s="2">
        <f t="shared" si="320"/>
        <v>11.09629</v>
      </c>
      <c r="F2589" s="2">
        <f t="shared" si="321"/>
        <v>11.155719999999999</v>
      </c>
      <c r="G2589" s="2">
        <f t="shared" si="315"/>
        <v>11.140088000000002</v>
      </c>
      <c r="H2589" s="2">
        <f t="shared" si="319"/>
        <v>11.236582499999987</v>
      </c>
      <c r="I2589" s="2">
        <f t="array" ref="I2589">SUMPRODUCT(B2573:B2592, (ROW(B2573:B2592)-ROW(B2573)+1)) / (20*21/2)</f>
        <v>11.13292</v>
      </c>
      <c r="J2589" s="2">
        <f t="shared" si="322"/>
        <v>11.125188547629836</v>
      </c>
      <c r="K2589" s="2">
        <f t="shared" si="316"/>
        <v>11.126066689580311</v>
      </c>
    </row>
    <row r="2590" spans="1:11" ht="13.5" x14ac:dyDescent="0.25">
      <c r="A2590" s="3">
        <f>TITRES_STAT!B2593</f>
        <v>45777</v>
      </c>
      <c r="B2590" s="17">
        <f>TITRES_STAT!D2593</f>
        <v>11.175800000000001</v>
      </c>
      <c r="C2590" s="2">
        <f t="shared" si="317"/>
        <v>3.7399999999999878E-2</v>
      </c>
      <c r="D2590" s="2">
        <f t="shared" si="318"/>
        <v>11.099080000000002</v>
      </c>
      <c r="E2590" s="2">
        <f t="shared" si="320"/>
        <v>11.101900000000001</v>
      </c>
      <c r="F2590" s="2">
        <f t="shared" si="321"/>
        <v>11.149635</v>
      </c>
      <c r="G2590" s="2">
        <f t="shared" si="315"/>
        <v>11.138402000000006</v>
      </c>
      <c r="H2590" s="2">
        <f t="shared" si="319"/>
        <v>11.233025499999986</v>
      </c>
      <c r="I2590" s="2">
        <f t="array" ref="I2590">SUMPRODUCT(B2574:B2593, (ROW(B2574:B2593)-ROW(B2574)+1)) / (20*21/2)</f>
        <v>11.131578571428571</v>
      </c>
      <c r="J2590" s="2">
        <f t="shared" si="322"/>
        <v>11.130008685950804</v>
      </c>
      <c r="K2590" s="2">
        <f t="shared" si="316"/>
        <v>11.128017015479124</v>
      </c>
    </row>
    <row r="2591" spans="1:11" ht="13.5" x14ac:dyDescent="0.25">
      <c r="A2591" s="3">
        <f>TITRES_STAT!B2594</f>
        <v>45779</v>
      </c>
      <c r="B2591" s="17">
        <f>TITRES_STAT!D2594</f>
        <v>11.138400000000001</v>
      </c>
      <c r="C2591" s="2">
        <f t="shared" si="317"/>
        <v>-3.7399999999999878E-2</v>
      </c>
      <c r="D2591" s="2">
        <f t="shared" si="318"/>
        <v>11.12716</v>
      </c>
      <c r="E2591" s="2">
        <f t="shared" si="320"/>
        <v>11.11032</v>
      </c>
      <c r="F2591" s="2">
        <f t="shared" si="321"/>
        <v>11.143084999999999</v>
      </c>
      <c r="G2591" s="2">
        <f t="shared" si="315"/>
        <v>11.139712000000005</v>
      </c>
      <c r="H2591" s="2">
        <f t="shared" si="319"/>
        <v>11.229281499999987</v>
      </c>
      <c r="I2591" s="2">
        <f t="array" ref="I2591">SUMPRODUCT(B2575:B2594, (ROW(B2575:B2594)-ROW(B2575)+1)) / (20*21/2)</f>
        <v>11.130682857142855</v>
      </c>
      <c r="J2591" s="2">
        <f t="shared" si="322"/>
        <v>11.130807858717395</v>
      </c>
      <c r="K2591" s="2">
        <f t="shared" si="316"/>
        <v>11.128424191342688</v>
      </c>
    </row>
    <row r="2592" spans="1:11" ht="13.5" x14ac:dyDescent="0.25">
      <c r="A2592" s="3">
        <f>TITRES_STAT!B2595</f>
        <v>45782</v>
      </c>
      <c r="B2592" s="17">
        <f>TITRES_STAT!D2595</f>
        <v>11.231999999999999</v>
      </c>
      <c r="C2592" s="2">
        <f t="shared" si="317"/>
        <v>9.3599999999998573E-2</v>
      </c>
      <c r="D2592" s="2">
        <f t="shared" si="318"/>
        <v>11.164600000000002</v>
      </c>
      <c r="E2592" s="2">
        <f t="shared" si="320"/>
        <v>11.1281</v>
      </c>
      <c r="F2592" s="2">
        <f t="shared" si="321"/>
        <v>11.143084999999997</v>
      </c>
      <c r="G2592" s="2">
        <f t="shared" si="315"/>
        <v>11.140648000000004</v>
      </c>
      <c r="H2592" s="2">
        <f t="shared" si="319"/>
        <v>11.226941499999986</v>
      </c>
      <c r="I2592" s="2">
        <f t="array" ref="I2592">SUMPRODUCT(B2576:B2595, (ROW(B2576:B2595)-ROW(B2576)+1)) / (20*21/2)</f>
        <v>11.127076190476192</v>
      </c>
      <c r="J2592" s="2">
        <f t="shared" si="322"/>
        <v>11.140445205506214</v>
      </c>
      <c r="K2592" s="2">
        <f t="shared" si="316"/>
        <v>11.132485987760623</v>
      </c>
    </row>
    <row r="2593" spans="1:11" ht="13.5" x14ac:dyDescent="0.25">
      <c r="A2593" s="3">
        <f>TITRES_STAT!B2596</f>
        <v>45783</v>
      </c>
      <c r="B2593" s="17">
        <f>TITRES_STAT!D2596</f>
        <v>11.129</v>
      </c>
      <c r="C2593" s="2">
        <f t="shared" si="317"/>
        <v>-0.10299999999999976</v>
      </c>
      <c r="D2593" s="2">
        <f t="shared" si="318"/>
        <v>11.16272</v>
      </c>
      <c r="E2593" s="2">
        <f t="shared" si="320"/>
        <v>11.135580000000001</v>
      </c>
      <c r="F2593" s="2">
        <f t="shared" si="321"/>
        <v>11.138404999999997</v>
      </c>
      <c r="G2593" s="2">
        <f t="shared" si="315"/>
        <v>11.141770000000003</v>
      </c>
      <c r="H2593" s="2">
        <f t="shared" si="319"/>
        <v>11.223618499999986</v>
      </c>
      <c r="I2593" s="2">
        <f t="array" ref="I2593">SUMPRODUCT(B2577:B2596, (ROW(B2577:B2596)-ROW(B2577)+1)) / (20*21/2)</f>
        <v>11.118740952380954</v>
      </c>
      <c r="J2593" s="2">
        <f t="shared" si="322"/>
        <v>11.139355185934193</v>
      </c>
      <c r="K2593" s="2">
        <f t="shared" si="316"/>
        <v>11.132349282358247</v>
      </c>
    </row>
    <row r="2594" spans="1:11" ht="13.5" x14ac:dyDescent="0.25">
      <c r="A2594" s="3">
        <f>TITRES_STAT!B2597</f>
        <v>45784</v>
      </c>
      <c r="B2594" s="17">
        <f>TITRES_STAT!D2597</f>
        <v>11.129</v>
      </c>
      <c r="C2594" s="2">
        <f t="shared" si="317"/>
        <v>0</v>
      </c>
      <c r="D2594" s="2">
        <f t="shared" si="318"/>
        <v>11.160839999999999</v>
      </c>
      <c r="E2594" s="2">
        <f t="shared" si="320"/>
        <v>11.1309</v>
      </c>
      <c r="F2594" s="2">
        <f t="shared" si="321"/>
        <v>11.138869999999997</v>
      </c>
      <c r="G2594" s="2">
        <f t="shared" si="315"/>
        <v>11.142892000000002</v>
      </c>
      <c r="H2594" s="2">
        <f t="shared" si="319"/>
        <v>11.219874499999985</v>
      </c>
      <c r="I2594" s="2">
        <f t="array" ref="I2594">SUMPRODUCT(B2578:B2597, (ROW(B2578:B2597)-ROW(B2578)+1)) / (20*21/2)</f>
        <v>11.111430952380953</v>
      </c>
      <c r="J2594" s="2">
        <f t="shared" si="322"/>
        <v>11.138368977749984</v>
      </c>
      <c r="K2594" s="2">
        <f t="shared" si="316"/>
        <v>11.132217937952042</v>
      </c>
    </row>
    <row r="2595" spans="1:11" ht="13.5" x14ac:dyDescent="0.25">
      <c r="A2595" s="3">
        <f>TITRES_STAT!B2598</f>
        <v>45785</v>
      </c>
      <c r="B2595" s="17">
        <f>TITRES_STAT!D2598</f>
        <v>11.101000000000001</v>
      </c>
      <c r="C2595" s="2">
        <f t="shared" si="317"/>
        <v>-2.7999999999998693E-2</v>
      </c>
      <c r="D2595" s="2">
        <f t="shared" si="318"/>
        <v>11.14588</v>
      </c>
      <c r="E2595" s="2">
        <f t="shared" si="320"/>
        <v>11.122480000000001</v>
      </c>
      <c r="F2595" s="2">
        <f t="shared" si="321"/>
        <v>11.132319999999996</v>
      </c>
      <c r="G2595" s="2">
        <f t="shared" si="315"/>
        <v>11.141396</v>
      </c>
      <c r="H2595" s="2">
        <f t="shared" si="319"/>
        <v>11.215990499999984</v>
      </c>
      <c r="I2595" s="2">
        <f t="array" ref="I2595">SUMPRODUCT(B2579:B2598, (ROW(B2579:B2598)-ROW(B2579)+1)) / (20*21/2)</f>
        <v>11.113165238095236</v>
      </c>
      <c r="J2595" s="2">
        <f t="shared" si="322"/>
        <v>11.134810027488081</v>
      </c>
      <c r="K2595" s="2">
        <f t="shared" si="316"/>
        <v>11.130993705091178</v>
      </c>
    </row>
    <row r="2596" spans="1:11" ht="13.5" x14ac:dyDescent="0.25">
      <c r="A2596" s="3">
        <f>TITRES_STAT!B2599</f>
        <v>45786</v>
      </c>
      <c r="B2596" s="17">
        <f>TITRES_STAT!D2599</f>
        <v>11.0448</v>
      </c>
      <c r="C2596" s="2">
        <f t="shared" si="317"/>
        <v>-5.6200000000000472E-2</v>
      </c>
      <c r="D2596" s="2">
        <f t="shared" si="318"/>
        <v>11.12716</v>
      </c>
      <c r="E2596" s="2">
        <f t="shared" si="320"/>
        <v>11.12716</v>
      </c>
      <c r="F2596" s="2">
        <f t="shared" si="321"/>
        <v>11.121554999999997</v>
      </c>
      <c r="G2596" s="2">
        <f t="shared" si="315"/>
        <v>11.139898000000001</v>
      </c>
      <c r="H2596" s="2">
        <f t="shared" si="319"/>
        <v>11.211825499999986</v>
      </c>
      <c r="I2596" s="2">
        <f t="array" ref="I2596">SUMPRODUCT(B2580:B2599, (ROW(B2580:B2599)-ROW(B2580)+1)) / (20*21/2)</f>
        <v>11.115839523809523</v>
      </c>
      <c r="J2596" s="2">
        <f t="shared" si="322"/>
        <v>11.126237643917786</v>
      </c>
      <c r="K2596" s="2">
        <f t="shared" si="316"/>
        <v>11.127613559793485</v>
      </c>
    </row>
    <row r="2597" spans="1:11" ht="13.5" x14ac:dyDescent="0.25">
      <c r="A2597" s="3">
        <f>TITRES_STAT!B2600</f>
        <v>45789</v>
      </c>
      <c r="B2597" s="17">
        <f>TITRES_STAT!D2600</f>
        <v>11.0448</v>
      </c>
      <c r="C2597" s="2">
        <f t="shared" si="317"/>
        <v>0</v>
      </c>
      <c r="D2597" s="2">
        <f t="shared" si="318"/>
        <v>11.089720000000002</v>
      </c>
      <c r="E2597" s="2">
        <f t="shared" si="320"/>
        <v>11.12716</v>
      </c>
      <c r="F2597" s="2">
        <f t="shared" si="321"/>
        <v>11.11079</v>
      </c>
      <c r="G2597" s="2">
        <f t="shared" si="315"/>
        <v>11.138399999999999</v>
      </c>
      <c r="H2597" s="2">
        <f t="shared" si="319"/>
        <v>11.208549499999986</v>
      </c>
      <c r="I2597" s="2">
        <f t="array" ref="I2597">SUMPRODUCT(B2581:B2600, (ROW(B2581:B2600)-ROW(B2581)+1)) / (20*21/2)</f>
        <v>11.138034285714289</v>
      </c>
      <c r="J2597" s="2">
        <f t="shared" si="322"/>
        <v>11.118481677830378</v>
      </c>
      <c r="K2597" s="2">
        <f t="shared" si="316"/>
        <v>11.124365969213347</v>
      </c>
    </row>
    <row r="2598" spans="1:11" ht="13.5" x14ac:dyDescent="0.25">
      <c r="A2598" s="3">
        <f>TITRES_STAT!B2601</f>
        <v>45790</v>
      </c>
      <c r="B2598" s="17">
        <f>TITRES_STAT!D2601</f>
        <v>11.129</v>
      </c>
      <c r="C2598" s="2">
        <f t="shared" si="317"/>
        <v>8.4199999999999164E-2</v>
      </c>
      <c r="D2598" s="2">
        <f t="shared" si="318"/>
        <v>11.08972</v>
      </c>
      <c r="E2598" s="2">
        <f t="shared" si="320"/>
        <v>11.12622</v>
      </c>
      <c r="F2598" s="2">
        <f t="shared" si="321"/>
        <v>11.110319999999998</v>
      </c>
      <c r="G2598" s="2">
        <f t="shared" si="315"/>
        <v>11.138212000000001</v>
      </c>
      <c r="H2598" s="2">
        <f t="shared" si="319"/>
        <v>11.205694499999986</v>
      </c>
      <c r="I2598" s="2">
        <f t="array" ref="I2598">SUMPRODUCT(B2582:B2601, (ROW(B2582:B2601)-ROW(B2582)+1)) / (20*21/2)</f>
        <v>11.160940476190474</v>
      </c>
      <c r="J2598" s="2">
        <f t="shared" si="322"/>
        <v>11.119483422798915</v>
      </c>
      <c r="K2598" s="2">
        <f t="shared" si="316"/>
        <v>11.124547695910863</v>
      </c>
    </row>
    <row r="2599" spans="1:11" ht="13.5" x14ac:dyDescent="0.25">
      <c r="A2599" s="3">
        <f>TITRES_STAT!B2602</f>
        <v>45791</v>
      </c>
      <c r="B2599" s="17">
        <f>TITRES_STAT!D2602</f>
        <v>11.138400000000001</v>
      </c>
      <c r="C2599" s="2">
        <f t="shared" si="317"/>
        <v>9.4000000000011852E-3</v>
      </c>
      <c r="D2599" s="2">
        <f t="shared" si="318"/>
        <v>11.0916</v>
      </c>
      <c r="E2599" s="2">
        <f t="shared" si="320"/>
        <v>11.12622</v>
      </c>
      <c r="F2599" s="2">
        <f t="shared" si="321"/>
        <v>11.111254999999998</v>
      </c>
      <c r="G2599" s="2">
        <f t="shared" si="315"/>
        <v>11.138024000000003</v>
      </c>
      <c r="H2599" s="2">
        <f t="shared" si="319"/>
        <v>11.202886499999986</v>
      </c>
      <c r="I2599" s="2">
        <f t="array" ref="I2599">SUMPRODUCT(B2583:B2602, (ROW(B2583:B2602)-ROW(B2583)+1)) / (20*21/2)</f>
        <v>11.181490476190476</v>
      </c>
      <c r="J2599" s="2">
        <f t="shared" si="322"/>
        <v>11.12128500157997</v>
      </c>
      <c r="K2599" s="2">
        <f t="shared" si="316"/>
        <v>11.125090923522201</v>
      </c>
    </row>
    <row r="2600" spans="1:11" ht="13.5" x14ac:dyDescent="0.25">
      <c r="A2600" s="3">
        <f>TITRES_STAT!B2603</f>
        <v>45792</v>
      </c>
      <c r="B2600" s="17">
        <f>TITRES_STAT!D2603</f>
        <v>11.3443</v>
      </c>
      <c r="C2600" s="2">
        <f t="shared" si="317"/>
        <v>0.20589999999999975</v>
      </c>
      <c r="D2600" s="2">
        <f t="shared" si="318"/>
        <v>11.140260000000001</v>
      </c>
      <c r="E2600" s="2">
        <f t="shared" si="320"/>
        <v>11.14307</v>
      </c>
      <c r="F2600" s="2">
        <f t="shared" si="321"/>
        <v>11.122485000000001</v>
      </c>
      <c r="G2600" s="2">
        <f t="shared" si="315"/>
        <v>11.140270000000001</v>
      </c>
      <c r="H2600" s="2">
        <f t="shared" si="319"/>
        <v>11.200171999999986</v>
      </c>
      <c r="I2600" s="2">
        <f t="array" ref="I2600">SUMPRODUCT(B2584:B2603, (ROW(B2584:B2603)-ROW(B2584)+1)) / (20*21/2)</f>
        <v>11.199719047619046</v>
      </c>
      <c r="J2600" s="2">
        <f t="shared" si="322"/>
        <v>11.14252452523902</v>
      </c>
      <c r="K2600" s="2">
        <f t="shared" si="316"/>
        <v>11.13368735789388</v>
      </c>
    </row>
    <row r="2601" spans="1:11" ht="13.5" x14ac:dyDescent="0.25">
      <c r="A2601" s="3">
        <f>TITRES_STAT!B2604</f>
        <v>45793</v>
      </c>
      <c r="B2601" s="17">
        <f>TITRES_STAT!D2604</f>
        <v>11.363</v>
      </c>
      <c r="C2601" s="2">
        <f t="shared" si="317"/>
        <v>1.8699999999999051E-2</v>
      </c>
      <c r="D2601" s="2">
        <f t="shared" si="318"/>
        <v>11.203900000000001</v>
      </c>
      <c r="E2601" s="2">
        <f t="shared" si="320"/>
        <v>11.16553</v>
      </c>
      <c r="F2601" s="2">
        <f t="shared" si="321"/>
        <v>11.137924999999999</v>
      </c>
      <c r="G2601" s="2">
        <f t="shared" si="315"/>
        <v>11.144762</v>
      </c>
      <c r="H2601" s="2">
        <f t="shared" si="319"/>
        <v>11.198486999999986</v>
      </c>
      <c r="I2601" s="2">
        <f t="array" ref="I2601">SUMPRODUCT(B2585:B2604, (ROW(B2585:B2604)-ROW(B2585)+1)) / (20*21/2)</f>
        <v>11.221023333333335</v>
      </c>
      <c r="J2601" s="2">
        <f t="shared" si="322"/>
        <v>11.16352218950197</v>
      </c>
      <c r="K2601" s="2">
        <f t="shared" si="316"/>
        <v>11.142680010525494</v>
      </c>
    </row>
    <row r="2602" spans="1:11" ht="13.5" x14ac:dyDescent="0.25">
      <c r="A2602" s="3">
        <f>TITRES_STAT!B2605</f>
        <v>45796</v>
      </c>
      <c r="B2602" s="17">
        <f>TITRES_STAT!D2605</f>
        <v>11.3537</v>
      </c>
      <c r="C2602" s="2">
        <f t="shared" si="317"/>
        <v>-9.2999999999996419E-3</v>
      </c>
      <c r="D2602" s="2">
        <f t="shared" si="318"/>
        <v>11.26568</v>
      </c>
      <c r="E2602" s="2">
        <f t="shared" si="320"/>
        <v>11.177700000000002</v>
      </c>
      <c r="F2602" s="2">
        <f t="shared" si="321"/>
        <v>11.152900000000001</v>
      </c>
      <c r="G2602" s="2">
        <f t="shared" si="315"/>
        <v>11.150004000000001</v>
      </c>
      <c r="H2602" s="2">
        <f t="shared" si="319"/>
        <v>11.197223499999986</v>
      </c>
      <c r="I2602" s="2">
        <f t="array" ref="I2602">SUMPRODUCT(B2586:B2605, (ROW(B2586:B2605)-ROW(B2586)+1)) / (20*21/2)</f>
        <v>11.266264285714286</v>
      </c>
      <c r="J2602" s="2">
        <f t="shared" si="322"/>
        <v>11.181634361930353</v>
      </c>
      <c r="K2602" s="2">
        <f t="shared" si="316"/>
        <v>11.150955304230378</v>
      </c>
    </row>
    <row r="2603" spans="1:11" ht="13.5" x14ac:dyDescent="0.25">
      <c r="A2603" s="3">
        <f>TITRES_STAT!B2606</f>
        <v>45797</v>
      </c>
      <c r="B2603" s="17">
        <f>TITRES_STAT!D2606</f>
        <v>11.3443</v>
      </c>
      <c r="C2603" s="2">
        <f t="shared" si="317"/>
        <v>-9.3999999999994088E-3</v>
      </c>
      <c r="D2603" s="2">
        <f t="shared" si="318"/>
        <v>11.30874</v>
      </c>
      <c r="E2603" s="2">
        <f t="shared" si="320"/>
        <v>11.199230000000002</v>
      </c>
      <c r="F2603" s="2">
        <f t="shared" si="321"/>
        <v>11.167405000000002</v>
      </c>
      <c r="G2603" s="2">
        <f t="shared" si="315"/>
        <v>11.154684</v>
      </c>
      <c r="H2603" s="2">
        <f t="shared" si="319"/>
        <v>11.196380999999988</v>
      </c>
      <c r="I2603" s="2">
        <f t="array" ref="I2603">SUMPRODUCT(B2587:B2606, (ROW(B2587:B2606)-ROW(B2587)+1)) / (20*21/2)</f>
        <v>11.309276666666667</v>
      </c>
      <c r="J2603" s="2">
        <f t="shared" si="322"/>
        <v>11.197126327460795</v>
      </c>
      <c r="K2603" s="2">
        <f t="shared" si="316"/>
        <v>11.158537449162521</v>
      </c>
    </row>
    <row r="2604" spans="1:11" ht="13.5" x14ac:dyDescent="0.25">
      <c r="A2604" s="3">
        <f>TITRES_STAT!B2607</f>
        <v>45798</v>
      </c>
      <c r="B2604" s="17">
        <f>TITRES_STAT!D2607</f>
        <v>11.3911</v>
      </c>
      <c r="C2604" s="2">
        <f t="shared" si="317"/>
        <v>4.6799999999999287E-2</v>
      </c>
      <c r="D2604" s="2">
        <f t="shared" si="318"/>
        <v>11.35928</v>
      </c>
      <c r="E2604" s="2">
        <f t="shared" si="320"/>
        <v>11.225440000000001</v>
      </c>
      <c r="F2604" s="2">
        <f t="shared" si="321"/>
        <v>11.17817</v>
      </c>
      <c r="G2604" s="2">
        <f t="shared" si="315"/>
        <v>11.159550000000001</v>
      </c>
      <c r="H2604" s="2">
        <f t="shared" si="319"/>
        <v>11.195304499999986</v>
      </c>
      <c r="I2604" s="2">
        <f t="array" ref="I2604">SUMPRODUCT(B2588:B2607, (ROW(B2588:B2607)-ROW(B2588)+1)) / (20*21/2)</f>
        <v>11.359864285714284</v>
      </c>
      <c r="J2604" s="2">
        <f t="shared" si="322"/>
        <v>11.215600010559767</v>
      </c>
      <c r="K2604" s="2">
        <f t="shared" si="316"/>
        <v>11.167657549195363</v>
      </c>
    </row>
    <row r="2605" spans="1:11" ht="13.5" x14ac:dyDescent="0.25">
      <c r="A2605" s="3">
        <f>TITRES_STAT!B2608</f>
        <v>45799</v>
      </c>
      <c r="B2605" s="17">
        <f>TITRES_STAT!D2608</f>
        <v>11.6532</v>
      </c>
      <c r="C2605" s="2">
        <f t="shared" si="317"/>
        <v>0.26210000000000022</v>
      </c>
      <c r="D2605" s="2">
        <f t="shared" si="318"/>
        <v>11.421060000000001</v>
      </c>
      <c r="E2605" s="2">
        <f t="shared" si="320"/>
        <v>11.280660000000001</v>
      </c>
      <c r="F2605" s="2">
        <f t="shared" si="321"/>
        <v>11.20157</v>
      </c>
      <c r="G2605" s="2">
        <f t="shared" si="315"/>
        <v>11.168161999999997</v>
      </c>
      <c r="H2605" s="2">
        <f t="shared" si="319"/>
        <v>11.195538499999989</v>
      </c>
      <c r="I2605" s="2">
        <f t="array" ref="I2605">SUMPRODUCT(B2589:B2608, (ROW(B2589:B2608)-ROW(B2589)+1)) / (20*21/2)</f>
        <v>11.40523904761905</v>
      </c>
      <c r="J2605" s="2">
        <f t="shared" si="322"/>
        <v>11.257276200030265</v>
      </c>
      <c r="K2605" s="2">
        <f t="shared" si="316"/>
        <v>11.186698429619074</v>
      </c>
    </row>
    <row r="2606" spans="1:11" ht="13.5" x14ac:dyDescent="0.25">
      <c r="A2606" s="3">
        <f>TITRES_STAT!B2609</f>
        <v>45800</v>
      </c>
      <c r="B2606" s="17">
        <f>TITRES_STAT!D2609</f>
        <v>11.6532</v>
      </c>
      <c r="C2606" s="2">
        <f t="shared" si="317"/>
        <v>0</v>
      </c>
      <c r="D2606" s="2">
        <f t="shared" si="318"/>
        <v>11.479099999999999</v>
      </c>
      <c r="E2606" s="2">
        <f t="shared" si="320"/>
        <v>11.3415</v>
      </c>
      <c r="F2606" s="2">
        <f t="shared" si="321"/>
        <v>11.23433</v>
      </c>
      <c r="G2606" s="2">
        <f t="shared" si="315"/>
        <v>11.179019999999998</v>
      </c>
      <c r="H2606" s="2">
        <f t="shared" si="319"/>
        <v>11.195772499999991</v>
      </c>
      <c r="I2606" s="2">
        <f t="array" ref="I2606">SUMPRODUCT(B2590:B2609, (ROW(B2590:B2609)-ROW(B2590)+1)) / (20*21/2)</f>
        <v>11.443259523809523</v>
      </c>
      <c r="J2606" s="2">
        <f t="shared" si="322"/>
        <v>11.294983228598813</v>
      </c>
      <c r="K2606" s="2">
        <f t="shared" si="316"/>
        <v>11.204992608849698</v>
      </c>
    </row>
    <row r="2607" spans="1:11" ht="13.5" x14ac:dyDescent="0.25">
      <c r="A2607" s="3">
        <f>TITRES_STAT!B2610</f>
        <v>45803</v>
      </c>
      <c r="B2607" s="17">
        <f>TITRES_STAT!D2610</f>
        <v>11.765499999999999</v>
      </c>
      <c r="C2607" s="2">
        <f t="shared" si="317"/>
        <v>0.1122999999999994</v>
      </c>
      <c r="D2607" s="2">
        <f t="shared" si="318"/>
        <v>11.56146</v>
      </c>
      <c r="E2607" s="2">
        <f t="shared" si="320"/>
        <v>11.41357</v>
      </c>
      <c r="F2607" s="2">
        <f t="shared" si="321"/>
        <v>11.270365000000002</v>
      </c>
      <c r="G2607" s="2">
        <f t="shared" si="315"/>
        <v>11.190063999999996</v>
      </c>
      <c r="H2607" s="2">
        <f t="shared" si="319"/>
        <v>11.197035999999992</v>
      </c>
      <c r="I2607" s="2">
        <f t="array" ref="I2607">SUMPRODUCT(B2591:B2610, (ROW(B2591:B2610)-ROW(B2591)+1)) / (20*21/2)</f>
        <v>11.478605714285715</v>
      </c>
      <c r="J2607" s="2">
        <f t="shared" si="322"/>
        <v>11.339794349684642</v>
      </c>
      <c r="K2607" s="2">
        <f t="shared" si="316"/>
        <v>11.226973290855593</v>
      </c>
    </row>
    <row r="2608" spans="1:11" ht="13.5" x14ac:dyDescent="0.25">
      <c r="A2608" s="3">
        <f>TITRES_STAT!B2611</f>
        <v>45804</v>
      </c>
      <c r="B2608" s="17">
        <f>TITRES_STAT!D2611</f>
        <v>11.7468</v>
      </c>
      <c r="C2608" s="2">
        <f t="shared" si="317"/>
        <v>-1.8699999999999051E-2</v>
      </c>
      <c r="D2608" s="2">
        <f t="shared" si="318"/>
        <v>11.641959999999999</v>
      </c>
      <c r="E2608" s="2">
        <f t="shared" si="320"/>
        <v>11.475350000000001</v>
      </c>
      <c r="F2608" s="2">
        <f t="shared" si="321"/>
        <v>11.300785000000001</v>
      </c>
      <c r="G2608" s="2">
        <f t="shared" si="315"/>
        <v>11.202979999999995</v>
      </c>
      <c r="H2608" s="2">
        <f t="shared" si="319"/>
        <v>11.19773799999999</v>
      </c>
      <c r="I2608" s="2">
        <f t="array" ref="I2608">SUMPRODUCT(B2592:B2611, (ROW(B2592:B2611)-ROW(B2592)+1)) / (20*21/2)</f>
        <v>11.511455714285715</v>
      </c>
      <c r="J2608" s="2">
        <f t="shared" si="322"/>
        <v>11.378556792571819</v>
      </c>
      <c r="K2608" s="2">
        <f t="shared" si="316"/>
        <v>11.247358651998512</v>
      </c>
    </row>
    <row r="2609" spans="1:11" ht="13.5" x14ac:dyDescent="0.25">
      <c r="A2609" s="3">
        <f>TITRES_STAT!B2612</f>
        <v>45805</v>
      </c>
      <c r="B2609" s="17">
        <f>TITRES_STAT!D2612</f>
        <v>11.7</v>
      </c>
      <c r="C2609" s="2">
        <f t="shared" si="317"/>
        <v>-4.6800000000001063E-2</v>
      </c>
      <c r="D2609" s="2">
        <f t="shared" si="318"/>
        <v>11.70374</v>
      </c>
      <c r="E2609" s="2">
        <f t="shared" si="320"/>
        <v>11.531510000000001</v>
      </c>
      <c r="F2609" s="2">
        <f t="shared" si="321"/>
        <v>11.328864999999999</v>
      </c>
      <c r="G2609" s="2">
        <f t="shared" si="315"/>
        <v>11.213275999999999</v>
      </c>
      <c r="H2609" s="2">
        <f t="shared" si="319"/>
        <v>11.198299499999992</v>
      </c>
      <c r="I2609" s="2">
        <f t="array" ref="I2609">SUMPRODUCT(B2593:B2612, (ROW(B2593:B2612)-ROW(B2593)+1)) / (20*21/2)</f>
        <v>11.546393333333336</v>
      </c>
      <c r="J2609" s="2">
        <f t="shared" si="322"/>
        <v>11.409170431374504</v>
      </c>
      <c r="K2609" s="2">
        <f t="shared" si="316"/>
        <v>11.265109293096611</v>
      </c>
    </row>
    <row r="2610" spans="1:11" ht="13.5" x14ac:dyDescent="0.25">
      <c r="A2610" s="3">
        <f>TITRES_STAT!B2613</f>
        <v>45806</v>
      </c>
      <c r="B2610" s="17">
        <f>TITRES_STAT!D2613</f>
        <v>11.7</v>
      </c>
      <c r="C2610" s="2">
        <f t="shared" si="317"/>
        <v>0</v>
      </c>
      <c r="D2610" s="2">
        <f t="shared" si="318"/>
        <v>11.713100000000001</v>
      </c>
      <c r="E2610" s="2">
        <f t="shared" si="320"/>
        <v>11.567080000000001</v>
      </c>
      <c r="F2610" s="2">
        <f t="shared" si="321"/>
        <v>11.355074999999999</v>
      </c>
      <c r="G2610" s="2">
        <f t="shared" ref="G2610:G2673" si="323">AVERAGE(B2561:B2610)</f>
        <v>11.224696</v>
      </c>
      <c r="H2610" s="2">
        <f t="shared" si="319"/>
        <v>11.198907999999991</v>
      </c>
      <c r="I2610" s="2">
        <f t="array" ref="I2610">SUMPRODUCT(B2594:B2613, (ROW(B2594:B2613)-ROW(B2594)+1)) / (20*21/2)</f>
        <v>11.590292857142856</v>
      </c>
      <c r="J2610" s="2">
        <f t="shared" si="322"/>
        <v>11.436868485529313</v>
      </c>
      <c r="K2610" s="2">
        <f t="shared" si="316"/>
        <v>11.282163830622235</v>
      </c>
    </row>
    <row r="2611" spans="1:11" ht="13.5" x14ac:dyDescent="0.25">
      <c r="A2611" s="3">
        <f>TITRES_STAT!B2614</f>
        <v>45807</v>
      </c>
      <c r="B2611" s="17">
        <f>TITRES_STAT!D2614</f>
        <v>11.7</v>
      </c>
      <c r="C2611" s="2">
        <f t="shared" si="317"/>
        <v>0</v>
      </c>
      <c r="D2611" s="2">
        <f t="shared" si="318"/>
        <v>11.722460000000002</v>
      </c>
      <c r="E2611" s="2">
        <f t="shared" si="320"/>
        <v>11.600780000000002</v>
      </c>
      <c r="F2611" s="2">
        <f t="shared" si="321"/>
        <v>11.383154999999999</v>
      </c>
      <c r="G2611" s="2">
        <f t="shared" si="323"/>
        <v>11.236676000000005</v>
      </c>
      <c r="H2611" s="2">
        <f t="shared" si="319"/>
        <v>11.199750499999988</v>
      </c>
      <c r="I2611" s="2">
        <f t="array" ref="I2611">SUMPRODUCT(B2595:B2614, (ROW(B2595:B2614)-ROW(B2595)+1)) / (20*21/2)</f>
        <v>11.641139999999998</v>
      </c>
      <c r="J2611" s="2">
        <f t="shared" si="322"/>
        <v>11.461928629764616</v>
      </c>
      <c r="K2611" s="2">
        <f t="shared" ref="K2611:K2674" si="324">$K$4*B2611+(1-$K$4)*K2610</f>
        <v>11.298549562754696</v>
      </c>
    </row>
    <row r="2612" spans="1:11" ht="13.5" x14ac:dyDescent="0.25">
      <c r="A2612" s="3">
        <f>TITRES_STAT!B2615</f>
        <v>45810</v>
      </c>
      <c r="B2612" s="17">
        <f>TITRES_STAT!D2615</f>
        <v>11.75</v>
      </c>
      <c r="C2612" s="2">
        <f t="shared" si="317"/>
        <v>5.0000000000000711E-2</v>
      </c>
      <c r="D2612" s="2">
        <f t="shared" si="318"/>
        <v>11.71936</v>
      </c>
      <c r="E2612" s="2">
        <f t="shared" si="320"/>
        <v>11.640410000000001</v>
      </c>
      <c r="F2612" s="2">
        <f t="shared" si="321"/>
        <v>11.409054999999999</v>
      </c>
      <c r="G2612" s="2">
        <f t="shared" si="323"/>
        <v>11.247972000000003</v>
      </c>
      <c r="H2612" s="2">
        <f t="shared" si="319"/>
        <v>11.200842999999988</v>
      </c>
      <c r="I2612" s="2">
        <f t="array" ref="I2612">SUMPRODUCT(B2596:B2615, (ROW(B2596:B2615)-ROW(B2596)+1)) / (20*21/2)</f>
        <v>11.703172857142858</v>
      </c>
      <c r="J2612" s="2">
        <f t="shared" si="322"/>
        <v>11.489363998358462</v>
      </c>
      <c r="K2612" s="2">
        <f t="shared" si="324"/>
        <v>11.316253501470198</v>
      </c>
    </row>
    <row r="2613" spans="1:11" ht="13.5" x14ac:dyDescent="0.25">
      <c r="A2613" s="3">
        <f>TITRES_STAT!B2616</f>
        <v>45811</v>
      </c>
      <c r="B2613" s="17">
        <f>TITRES_STAT!D2616</f>
        <v>11.87</v>
      </c>
      <c r="C2613" s="2">
        <f t="shared" si="317"/>
        <v>0.11999999999999922</v>
      </c>
      <c r="D2613" s="2">
        <f t="shared" si="318"/>
        <v>11.743999999999998</v>
      </c>
      <c r="E2613" s="2">
        <f t="shared" si="320"/>
        <v>11.69298</v>
      </c>
      <c r="F2613" s="2">
        <f t="shared" si="321"/>
        <v>11.446104999999999</v>
      </c>
      <c r="G2613" s="2">
        <f t="shared" si="323"/>
        <v>11.263352000000003</v>
      </c>
      <c r="H2613" s="2">
        <f t="shared" si="319"/>
        <v>11.202207999999986</v>
      </c>
      <c r="I2613" s="2">
        <f t="array" ref="I2613">SUMPRODUCT(B2597:B2616, (ROW(B2597:B2616)-ROW(B2597)+1)) / (20*21/2)</f>
        <v>11.757400952380953</v>
      </c>
      <c r="J2613" s="2">
        <f t="shared" si="322"/>
        <v>11.525615046133847</v>
      </c>
      <c r="K2613" s="2">
        <f t="shared" si="324"/>
        <v>11.337969050432152</v>
      </c>
    </row>
    <row r="2614" spans="1:11" ht="13.5" x14ac:dyDescent="0.25">
      <c r="A2614" s="3">
        <f>TITRES_STAT!B2617</f>
        <v>45812</v>
      </c>
      <c r="B2614" s="17">
        <f>TITRES_STAT!D2617</f>
        <v>11.98</v>
      </c>
      <c r="C2614" s="2">
        <f t="shared" si="317"/>
        <v>0.11000000000000121</v>
      </c>
      <c r="D2614" s="2">
        <f t="shared" si="318"/>
        <v>11.8</v>
      </c>
      <c r="E2614" s="2">
        <f t="shared" si="320"/>
        <v>11.75187</v>
      </c>
      <c r="F2614" s="2">
        <f t="shared" si="321"/>
        <v>11.488654999999998</v>
      </c>
      <c r="G2614" s="2">
        <f t="shared" si="323"/>
        <v>11.280746000000001</v>
      </c>
      <c r="H2614" s="2">
        <f t="shared" si="319"/>
        <v>11.204543999999988</v>
      </c>
      <c r="I2614" s="2">
        <f t="array" ref="I2614">SUMPRODUCT(B2598:B2617, (ROW(B2598:B2617)-ROW(B2598)+1)) / (20*21/2)</f>
        <v>11.80084238095238</v>
      </c>
      <c r="J2614" s="2">
        <f t="shared" si="322"/>
        <v>11.568889803644909</v>
      </c>
      <c r="K2614" s="2">
        <f t="shared" si="324"/>
        <v>11.363146734728932</v>
      </c>
    </row>
    <row r="2615" spans="1:11" ht="13.5" x14ac:dyDescent="0.25">
      <c r="A2615" s="3">
        <f>TITRES_STAT!B2618</f>
        <v>45813</v>
      </c>
      <c r="B2615" s="17">
        <f>TITRES_STAT!D2618</f>
        <v>12.14</v>
      </c>
      <c r="C2615" s="2">
        <f t="shared" si="317"/>
        <v>0.16000000000000014</v>
      </c>
      <c r="D2615" s="2">
        <f t="shared" si="318"/>
        <v>11.888</v>
      </c>
      <c r="E2615" s="2">
        <f t="shared" si="320"/>
        <v>11.800550000000001</v>
      </c>
      <c r="F2615" s="2">
        <f t="shared" si="321"/>
        <v>11.540604999999999</v>
      </c>
      <c r="G2615" s="2">
        <f t="shared" si="323"/>
        <v>11.302650000000002</v>
      </c>
      <c r="H2615" s="2">
        <f t="shared" si="319"/>
        <v>11.207679999999987</v>
      </c>
      <c r="I2615" s="2">
        <f t="array" ref="I2615">SUMPRODUCT(B2599:B2618, (ROW(B2599:B2618)-ROW(B2599)+1)) / (20*21/2)</f>
        <v>11.834735238095236</v>
      </c>
      <c r="J2615" s="2">
        <f t="shared" si="322"/>
        <v>11.623281250916822</v>
      </c>
      <c r="K2615" s="2">
        <f t="shared" si="324"/>
        <v>11.393611568661132</v>
      </c>
    </row>
    <row r="2616" spans="1:11" ht="13.5" x14ac:dyDescent="0.25">
      <c r="A2616" s="3">
        <f>TITRES_STAT!B2619</f>
        <v>45817</v>
      </c>
      <c r="B2616" s="17">
        <f>TITRES_STAT!D2619</f>
        <v>12.11</v>
      </c>
      <c r="C2616" s="2">
        <f t="shared" si="317"/>
        <v>-3.0000000000001137E-2</v>
      </c>
      <c r="D2616" s="2">
        <f t="shared" si="318"/>
        <v>11.969999999999999</v>
      </c>
      <c r="E2616" s="2">
        <f t="shared" si="320"/>
        <v>11.846230000000002</v>
      </c>
      <c r="F2616" s="2">
        <f t="shared" si="321"/>
        <v>11.593864999999999</v>
      </c>
      <c r="G2616" s="2">
        <f t="shared" si="323"/>
        <v>11.323954000000001</v>
      </c>
      <c r="H2616" s="2">
        <f t="shared" si="319"/>
        <v>11.210665999999987</v>
      </c>
      <c r="I2616" s="2">
        <f t="array" ref="I2616">SUMPRODUCT(B2600:B2619, (ROW(B2600:B2619)-ROW(B2600)+1)) / (20*21/2)</f>
        <v>11.867337619047621</v>
      </c>
      <c r="J2616" s="2">
        <f t="shared" si="322"/>
        <v>11.669635417496174</v>
      </c>
      <c r="K2616" s="2">
        <f t="shared" si="324"/>
        <v>11.421705232635206</v>
      </c>
    </row>
    <row r="2617" spans="1:11" ht="13.5" x14ac:dyDescent="0.25">
      <c r="A2617" s="3">
        <f>TITRES_STAT!B2620</f>
        <v>45818</v>
      </c>
      <c r="B2617" s="17">
        <f>TITRES_STAT!D2620</f>
        <v>12.05</v>
      </c>
      <c r="C2617" s="2">
        <f t="shared" si="317"/>
        <v>-5.9999999999998721E-2</v>
      </c>
      <c r="D2617" s="2">
        <f t="shared" si="318"/>
        <v>12.030000000000001</v>
      </c>
      <c r="E2617" s="2">
        <f t="shared" si="320"/>
        <v>11.874680000000001</v>
      </c>
      <c r="F2617" s="2">
        <f t="shared" si="321"/>
        <v>11.644124999999999</v>
      </c>
      <c r="G2617" s="2">
        <f t="shared" si="323"/>
        <v>11.345181999999999</v>
      </c>
      <c r="H2617" s="2">
        <f t="shared" si="319"/>
        <v>11.213819999999989</v>
      </c>
      <c r="I2617" s="2">
        <f t="array" ref="I2617">SUMPRODUCT(B2601:B2620, (ROW(B2601:B2620)-ROW(B2601)+1)) / (20*21/2)</f>
        <v>11.896646666666669</v>
      </c>
      <c r="J2617" s="2">
        <f t="shared" si="322"/>
        <v>11.705860615829872</v>
      </c>
      <c r="K2617" s="2">
        <f t="shared" si="324"/>
        <v>11.4463442431201</v>
      </c>
    </row>
    <row r="2618" spans="1:11" ht="13.5" x14ac:dyDescent="0.25">
      <c r="A2618" s="3">
        <f>TITRES_STAT!B2621</f>
        <v>45819</v>
      </c>
      <c r="B2618" s="17">
        <f>TITRES_STAT!D2621</f>
        <v>12</v>
      </c>
      <c r="C2618" s="2">
        <f t="shared" si="317"/>
        <v>-5.0000000000000711E-2</v>
      </c>
      <c r="D2618" s="2">
        <f t="shared" si="318"/>
        <v>12.056000000000001</v>
      </c>
      <c r="E2618" s="2">
        <f t="shared" si="320"/>
        <v>11.899999999999999</v>
      </c>
      <c r="F2618" s="2">
        <f t="shared" si="321"/>
        <v>11.687675000000002</v>
      </c>
      <c r="G2618" s="2">
        <f t="shared" si="323"/>
        <v>11.363538</v>
      </c>
      <c r="H2618" s="2">
        <f t="shared" si="319"/>
        <v>11.216770999999987</v>
      </c>
      <c r="I2618" s="2">
        <f t="array" ref="I2618">SUMPRODUCT(B2602:B2621, (ROW(B2602:B2621)-ROW(B2602)+1)) / (20*21/2)</f>
        <v>11.918833333333334</v>
      </c>
      <c r="J2618" s="2">
        <f t="shared" si="322"/>
        <v>11.73387389051274</v>
      </c>
      <c r="K2618" s="2">
        <f t="shared" si="324"/>
        <v>11.468056233585978</v>
      </c>
    </row>
    <row r="2619" spans="1:11" ht="13.5" x14ac:dyDescent="0.25">
      <c r="A2619" s="3">
        <f>TITRES_STAT!B2622</f>
        <v>45820</v>
      </c>
      <c r="B2619" s="17">
        <f>TITRES_STAT!D2622</f>
        <v>12.03</v>
      </c>
      <c r="C2619" s="2">
        <f t="shared" si="317"/>
        <v>2.9999999999999361E-2</v>
      </c>
      <c r="D2619" s="2">
        <f t="shared" si="318"/>
        <v>12.065999999999999</v>
      </c>
      <c r="E2619" s="2">
        <f t="shared" si="320"/>
        <v>11.933</v>
      </c>
      <c r="F2619" s="2">
        <f t="shared" si="321"/>
        <v>11.732255000000002</v>
      </c>
      <c r="G2619" s="2">
        <f t="shared" si="323"/>
        <v>11.380434000000001</v>
      </c>
      <c r="H2619" s="2">
        <f t="shared" si="319"/>
        <v>11.220199499999989</v>
      </c>
      <c r="I2619" s="2">
        <f t="array" ref="I2619">SUMPRODUCT(B2603:B2622, (ROW(B2603:B2622)-ROW(B2603)+1)) / (20*21/2)</f>
        <v>11.94179619047619</v>
      </c>
      <c r="J2619" s="2">
        <f t="shared" si="322"/>
        <v>11.762076377130574</v>
      </c>
      <c r="K2619" s="2">
        <f t="shared" si="324"/>
        <v>11.490093244033588</v>
      </c>
    </row>
    <row r="2620" spans="1:11" ht="13.5" x14ac:dyDescent="0.25">
      <c r="A2620" s="3">
        <f>TITRES_STAT!B2623</f>
        <v>45821</v>
      </c>
      <c r="B2620" s="17">
        <f>TITRES_STAT!D2623</f>
        <v>12.04</v>
      </c>
      <c r="C2620" s="2">
        <f t="shared" si="317"/>
        <v>9.9999999999997868E-3</v>
      </c>
      <c r="D2620" s="2">
        <f t="shared" si="318"/>
        <v>12.045999999999999</v>
      </c>
      <c r="E2620" s="2">
        <f t="shared" si="320"/>
        <v>11.966999999999999</v>
      </c>
      <c r="F2620" s="2">
        <f t="shared" si="321"/>
        <v>11.767040000000003</v>
      </c>
      <c r="G2620" s="2">
        <f t="shared" si="323"/>
        <v>11.395283999999997</v>
      </c>
      <c r="H2620" s="2">
        <f t="shared" si="319"/>
        <v>11.223677999999991</v>
      </c>
      <c r="I2620" s="2">
        <f t="array" ref="I2620">SUMPRODUCT(B2604:B2623, (ROW(B2604:B2623)-ROW(B2604)+1)) / (20*21/2)</f>
        <v>11.966252857142861</v>
      </c>
      <c r="J2620" s="2">
        <f t="shared" si="322"/>
        <v>11.788545293594328</v>
      </c>
      <c r="K2620" s="2">
        <f t="shared" si="324"/>
        <v>11.511658214855801</v>
      </c>
    </row>
    <row r="2621" spans="1:11" ht="13.5" x14ac:dyDescent="0.25">
      <c r="A2621" s="3">
        <f>TITRES_STAT!B2624</f>
        <v>45824</v>
      </c>
      <c r="B2621" s="17">
        <f>TITRES_STAT!D2624</f>
        <v>12</v>
      </c>
      <c r="C2621" s="2">
        <f t="shared" si="317"/>
        <v>-3.9999999999999147E-2</v>
      </c>
      <c r="D2621" s="2">
        <f t="shared" si="318"/>
        <v>12.023999999999999</v>
      </c>
      <c r="E2621" s="2">
        <f t="shared" si="320"/>
        <v>11.997</v>
      </c>
      <c r="F2621" s="2">
        <f t="shared" si="321"/>
        <v>11.79889</v>
      </c>
      <c r="G2621" s="2">
        <f t="shared" si="323"/>
        <v>11.409895999999998</v>
      </c>
      <c r="H2621" s="2">
        <f t="shared" si="319"/>
        <v>11.226815999999991</v>
      </c>
      <c r="I2621" s="2">
        <f t="array" ref="I2621">SUMPRODUCT(B2605:B2624, (ROW(B2605:B2624)-ROW(B2605)+1)) / (20*21/2)</f>
        <v>11.989063333333332</v>
      </c>
      <c r="J2621" s="2">
        <f t="shared" si="322"/>
        <v>11.808683837061535</v>
      </c>
      <c r="K2621" s="2">
        <f t="shared" si="324"/>
        <v>11.530808873096751</v>
      </c>
    </row>
    <row r="2622" spans="1:11" ht="13.5" x14ac:dyDescent="0.25">
      <c r="A2622" s="3">
        <f>TITRES_STAT!B2625</f>
        <v>45825</v>
      </c>
      <c r="B2622" s="17">
        <f>TITRES_STAT!D2625</f>
        <v>12.04</v>
      </c>
      <c r="C2622" s="2">
        <f t="shared" si="317"/>
        <v>3.9999999999999147E-2</v>
      </c>
      <c r="D2622" s="2">
        <f t="shared" si="318"/>
        <v>12.022</v>
      </c>
      <c r="E2622" s="2">
        <f t="shared" si="320"/>
        <v>12.026</v>
      </c>
      <c r="F2622" s="2">
        <f t="shared" si="321"/>
        <v>11.833205</v>
      </c>
      <c r="G2622" s="2">
        <f t="shared" si="323"/>
        <v>11.426055999999999</v>
      </c>
      <c r="H2622" s="2">
        <f t="shared" si="319"/>
        <v>11.229592499999988</v>
      </c>
      <c r="I2622" s="2">
        <f t="array" ref="I2622">SUMPRODUCT(B2606:B2625, (ROW(B2606:B2625)-ROW(B2606)+1)) / (20*21/2)</f>
        <v>12.073212380952384</v>
      </c>
      <c r="J2622" s="2">
        <f t="shared" si="322"/>
        <v>11.830713947817578</v>
      </c>
      <c r="K2622" s="2">
        <f t="shared" si="324"/>
        <v>11.550777152583153</v>
      </c>
    </row>
    <row r="2623" spans="1:11" ht="13.5" x14ac:dyDescent="0.25">
      <c r="A2623" s="3">
        <f>TITRES_STAT!B2626</f>
        <v>45826</v>
      </c>
      <c r="B2623" s="17">
        <f>TITRES_STAT!D2626</f>
        <v>12.09</v>
      </c>
      <c r="C2623" s="2">
        <f t="shared" si="317"/>
        <v>5.0000000000000711E-2</v>
      </c>
      <c r="D2623" s="2">
        <f t="shared" si="318"/>
        <v>12.040000000000001</v>
      </c>
      <c r="E2623" s="2">
        <f t="shared" si="320"/>
        <v>12.047999999999998</v>
      </c>
      <c r="F2623" s="2">
        <f t="shared" si="321"/>
        <v>11.87049</v>
      </c>
      <c r="G2623" s="2">
        <f t="shared" si="323"/>
        <v>11.443403999999997</v>
      </c>
      <c r="H2623" s="2">
        <f t="shared" si="319"/>
        <v>11.232712499999989</v>
      </c>
      <c r="I2623" s="2">
        <f t="array" ref="I2623">SUMPRODUCT(B2607:B2626, (ROW(B2607:B2626)-ROW(B2607)+1)) / (20*21/2)</f>
        <v>12.141471904761902</v>
      </c>
      <c r="J2623" s="2">
        <f t="shared" si="322"/>
        <v>11.855407857549238</v>
      </c>
      <c r="K2623" s="2">
        <f t="shared" si="324"/>
        <v>11.5719231465995</v>
      </c>
    </row>
    <row r="2624" spans="1:11" ht="13.5" x14ac:dyDescent="0.25">
      <c r="A2624" s="3">
        <f>TITRES_STAT!B2627</f>
        <v>45827</v>
      </c>
      <c r="B2624" s="17">
        <f>TITRES_STAT!D2627</f>
        <v>12.11</v>
      </c>
      <c r="C2624" s="2">
        <f t="shared" si="317"/>
        <v>1.9999999999999574E-2</v>
      </c>
      <c r="D2624" s="2">
        <f t="shared" si="318"/>
        <v>12.056000000000001</v>
      </c>
      <c r="E2624" s="2">
        <f t="shared" si="320"/>
        <v>12.061</v>
      </c>
      <c r="F2624" s="2">
        <f t="shared" si="321"/>
        <v>11.906435000000002</v>
      </c>
      <c r="G2624" s="2">
        <f t="shared" si="323"/>
        <v>11.463209999999998</v>
      </c>
      <c r="H2624" s="2">
        <f t="shared" si="319"/>
        <v>11.23597949999999</v>
      </c>
      <c r="I2624" s="2">
        <f t="array" ref="I2624">SUMPRODUCT(B2608:B2627, (ROW(B2608:B2627)-ROW(B2608)+1)) / (20*21/2)</f>
        <v>12.195318095238095</v>
      </c>
      <c r="J2624" s="2">
        <f t="shared" si="322"/>
        <v>11.879654728258835</v>
      </c>
      <c r="K2624" s="2">
        <f t="shared" si="324"/>
        <v>11.59302419967403</v>
      </c>
    </row>
    <row r="2625" spans="1:11" ht="13.5" x14ac:dyDescent="0.25">
      <c r="A2625" s="3">
        <f>TITRES_STAT!B2628</f>
        <v>45828</v>
      </c>
      <c r="B2625" s="17">
        <f>TITRES_STAT!D2628</f>
        <v>12.79</v>
      </c>
      <c r="C2625" s="2">
        <f t="shared" si="317"/>
        <v>0.67999999999999972</v>
      </c>
      <c r="D2625" s="2">
        <f t="shared" si="318"/>
        <v>12.206</v>
      </c>
      <c r="E2625" s="2">
        <f t="shared" si="320"/>
        <v>12.125999999999999</v>
      </c>
      <c r="F2625" s="2">
        <f t="shared" si="321"/>
        <v>11.963274999999999</v>
      </c>
      <c r="G2625" s="2">
        <f t="shared" si="323"/>
        <v>11.494369999999996</v>
      </c>
      <c r="H2625" s="2">
        <f t="shared" si="319"/>
        <v>11.242833499999991</v>
      </c>
      <c r="I2625" s="2">
        <f t="array" ref="I2625">SUMPRODUCT(B2609:B2628, (ROW(B2609:B2628)-ROW(B2609)+1)) / (20*21/2)</f>
        <v>12.228142857142856</v>
      </c>
      <c r="J2625" s="2">
        <f t="shared" si="322"/>
        <v>11.966354277948469</v>
      </c>
      <c r="K2625" s="2">
        <f t="shared" si="324"/>
        <v>11.639964427137794</v>
      </c>
    </row>
    <row r="2626" spans="1:11" ht="13.5" x14ac:dyDescent="0.25">
      <c r="A2626" s="3">
        <f>TITRES_STAT!B2629</f>
        <v>45831</v>
      </c>
      <c r="B2626" s="17">
        <f>TITRES_STAT!D2629</f>
        <v>12.68</v>
      </c>
      <c r="C2626" s="2">
        <f t="shared" si="317"/>
        <v>-0.10999999999999943</v>
      </c>
      <c r="D2626" s="2">
        <f t="shared" si="318"/>
        <v>12.341999999999999</v>
      </c>
      <c r="E2626" s="2">
        <f t="shared" si="320"/>
        <v>12.183000000000002</v>
      </c>
      <c r="F2626" s="2">
        <f t="shared" si="321"/>
        <v>12.014614999999999</v>
      </c>
      <c r="G2626" s="2">
        <f t="shared" si="323"/>
        <v>11.522767999999999</v>
      </c>
      <c r="H2626" s="2">
        <f t="shared" si="319"/>
        <v>11.248950499999992</v>
      </c>
      <c r="I2626" s="2">
        <f t="array" ref="I2626">SUMPRODUCT(B2610:B2629, (ROW(B2610:B2629)-ROW(B2610)+1)) / (20*21/2)</f>
        <v>12.253095238095236</v>
      </c>
      <c r="J2626" s="2">
        <f t="shared" si="322"/>
        <v>12.034320537191471</v>
      </c>
      <c r="K2626" s="2">
        <f t="shared" si="324"/>
        <v>11.68075013587749</v>
      </c>
    </row>
    <row r="2627" spans="1:11" ht="13.5" x14ac:dyDescent="0.25">
      <c r="A2627" s="3">
        <f>TITRES_STAT!B2630</f>
        <v>45832</v>
      </c>
      <c r="B2627" s="17">
        <f>TITRES_STAT!D2630</f>
        <v>12.58</v>
      </c>
      <c r="C2627" s="2">
        <f t="shared" si="317"/>
        <v>-9.9999999999999645E-2</v>
      </c>
      <c r="D2627" s="2">
        <f t="shared" si="318"/>
        <v>12.45</v>
      </c>
      <c r="E2627" s="2">
        <f t="shared" si="320"/>
        <v>12.236000000000001</v>
      </c>
      <c r="F2627" s="2">
        <f t="shared" si="321"/>
        <v>12.055340000000001</v>
      </c>
      <c r="G2627" s="2">
        <f t="shared" si="323"/>
        <v>11.549166</v>
      </c>
      <c r="H2627" s="2">
        <f t="shared" si="319"/>
        <v>11.254567499999991</v>
      </c>
      <c r="I2627" s="2">
        <f t="array" ref="I2627">SUMPRODUCT(B2611:B2630, (ROW(B2611:B2630)-ROW(B2611)+1)) / (20*21/2)</f>
        <v>12.270190476190475</v>
      </c>
      <c r="J2627" s="2">
        <f t="shared" si="322"/>
        <v>12.086290009839903</v>
      </c>
      <c r="K2627" s="2">
        <f t="shared" si="324"/>
        <v>11.716014836431315</v>
      </c>
    </row>
    <row r="2628" spans="1:11" ht="13.5" x14ac:dyDescent="0.25">
      <c r="A2628" s="3">
        <f>TITRES_STAT!B2631</f>
        <v>45833</v>
      </c>
      <c r="B2628" s="17">
        <f>TITRES_STAT!D2631</f>
        <v>12.4</v>
      </c>
      <c r="C2628" s="2">
        <f t="shared" ref="C2628:C2691" si="325">B2628-B2627</f>
        <v>-0.17999999999999972</v>
      </c>
      <c r="D2628" s="2">
        <f t="shared" si="318"/>
        <v>12.511999999999999</v>
      </c>
      <c r="E2628" s="2">
        <f t="shared" si="320"/>
        <v>12.276</v>
      </c>
      <c r="F2628" s="2">
        <f t="shared" si="321"/>
        <v>12.087999999999997</v>
      </c>
      <c r="G2628" s="2">
        <f t="shared" si="323"/>
        <v>11.574397999999999</v>
      </c>
      <c r="H2628" s="2">
        <f t="shared" si="319"/>
        <v>11.259424499999993</v>
      </c>
      <c r="I2628" s="2">
        <f t="array" ref="I2628">SUMPRODUCT(B2612:B2631, (ROW(B2612:B2631)-ROW(B2612)+1)) / (20*21/2)</f>
        <v>12.301571428571428</v>
      </c>
      <c r="J2628" s="2">
        <f t="shared" si="322"/>
        <v>12.116167151759912</v>
      </c>
      <c r="K2628" s="2">
        <f t="shared" si="324"/>
        <v>11.742837784022244</v>
      </c>
    </row>
    <row r="2629" spans="1:11" ht="13.5" x14ac:dyDescent="0.25">
      <c r="A2629" s="3">
        <f>TITRES_STAT!B2632</f>
        <v>45835</v>
      </c>
      <c r="B2629" s="17">
        <f>TITRES_STAT!D2632</f>
        <v>12.35</v>
      </c>
      <c r="C2629" s="2">
        <f t="shared" si="325"/>
        <v>-5.0000000000000711E-2</v>
      </c>
      <c r="D2629" s="2">
        <f t="shared" si="318"/>
        <v>12.559999999999999</v>
      </c>
      <c r="E2629" s="2">
        <f t="shared" si="320"/>
        <v>12.308</v>
      </c>
      <c r="F2629" s="2">
        <f t="shared" si="321"/>
        <v>12.120500000000002</v>
      </c>
      <c r="G2629" s="2">
        <f t="shared" si="323"/>
        <v>11.599003999999997</v>
      </c>
      <c r="H2629" s="2">
        <f t="shared" si="319"/>
        <v>11.264125499999993</v>
      </c>
      <c r="I2629" s="2">
        <f t="array" ref="I2629">SUMPRODUCT(B2613:B2632, (ROW(B2613:B2632)-ROW(B2613)+1)) / (20*21/2)</f>
        <v>12.326380952380951</v>
      </c>
      <c r="J2629" s="2">
        <f t="shared" si="322"/>
        <v>12.138436946830396</v>
      </c>
      <c r="K2629" s="2">
        <f t="shared" si="324"/>
        <v>11.766648067001764</v>
      </c>
    </row>
    <row r="2630" spans="1:11" ht="13.5" x14ac:dyDescent="0.25">
      <c r="A2630" s="3">
        <f>TITRES_STAT!B2633</f>
        <v>45838</v>
      </c>
      <c r="B2630" s="17">
        <f>TITRES_STAT!D2633</f>
        <v>12.3</v>
      </c>
      <c r="C2630" s="2">
        <f t="shared" si="325"/>
        <v>-4.9999999999998934E-2</v>
      </c>
      <c r="D2630" s="2">
        <f t="shared" ref="D2630:D2693" si="326">AVERAGE(B2626:B2630)</f>
        <v>12.462</v>
      </c>
      <c r="E2630" s="2">
        <f t="shared" si="320"/>
        <v>12.334</v>
      </c>
      <c r="F2630" s="2">
        <f t="shared" si="321"/>
        <v>12.150499999999999</v>
      </c>
      <c r="G2630" s="2">
        <f t="shared" si="323"/>
        <v>11.62261</v>
      </c>
      <c r="H2630" s="2">
        <f t="shared" si="319"/>
        <v>11.268622999999993</v>
      </c>
      <c r="I2630" s="2">
        <f t="array" ref="I2630">SUMPRODUCT(B2614:B2633, (ROW(B2614:B2633)-ROW(B2614)+1)) / (20*21/2)</f>
        <v>12.337380952380952</v>
      </c>
      <c r="J2630" s="2">
        <f t="shared" si="322"/>
        <v>12.15382390427512</v>
      </c>
      <c r="K2630" s="2">
        <f t="shared" si="324"/>
        <v>11.787563829080126</v>
      </c>
    </row>
    <row r="2631" spans="1:11" ht="13.5" x14ac:dyDescent="0.25">
      <c r="A2631" s="3">
        <f>TITRES_STAT!B2634</f>
        <v>45839</v>
      </c>
      <c r="B2631" s="17">
        <f>TITRES_STAT!D2634</f>
        <v>12.48</v>
      </c>
      <c r="C2631" s="2">
        <f t="shared" si="325"/>
        <v>0.17999999999999972</v>
      </c>
      <c r="D2631" s="2">
        <f t="shared" si="326"/>
        <v>12.422000000000001</v>
      </c>
      <c r="E2631" s="2">
        <f t="shared" si="320"/>
        <v>12.382</v>
      </c>
      <c r="F2631" s="2">
        <f t="shared" si="321"/>
        <v>12.189499999999999</v>
      </c>
      <c r="G2631" s="2">
        <f t="shared" si="323"/>
        <v>11.651126000000001</v>
      </c>
      <c r="H2631" s="2">
        <f t="shared" si="319"/>
        <v>11.274394999999995</v>
      </c>
      <c r="I2631" s="2">
        <f t="array" ref="I2631">SUMPRODUCT(B2615:B2634, (ROW(B2615:B2634)-ROW(B2615)+1)) / (20*21/2)</f>
        <v>12.361380952380951</v>
      </c>
      <c r="J2631" s="2">
        <f t="shared" si="322"/>
        <v>12.184888294344155</v>
      </c>
      <c r="K2631" s="2">
        <f t="shared" si="324"/>
        <v>11.814718188724044</v>
      </c>
    </row>
    <row r="2632" spans="1:11" ht="13.5" x14ac:dyDescent="0.25">
      <c r="A2632" s="3">
        <f>TITRES_STAT!B2635</f>
        <v>45840</v>
      </c>
      <c r="B2632" s="17">
        <f>TITRES_STAT!D2635</f>
        <v>12.45</v>
      </c>
      <c r="C2632" s="2">
        <f t="shared" si="325"/>
        <v>-3.0000000000001137E-2</v>
      </c>
      <c r="D2632" s="2">
        <f t="shared" si="326"/>
        <v>12.396000000000001</v>
      </c>
      <c r="E2632" s="2">
        <f t="shared" si="320"/>
        <v>12.422999999999998</v>
      </c>
      <c r="F2632" s="2">
        <f t="shared" si="321"/>
        <v>12.224499999999999</v>
      </c>
      <c r="G2632" s="2">
        <f t="shared" si="323"/>
        <v>11.679042000000003</v>
      </c>
      <c r="H2632" s="2">
        <f t="shared" si="319"/>
        <v>11.280016999999994</v>
      </c>
      <c r="I2632" s="2">
        <f t="array" ref="I2632">SUMPRODUCT(B2616:B2635, (ROW(B2616:B2635)-ROW(B2616)+1)) / (20*21/2)</f>
        <v>12.392428571428571</v>
      </c>
      <c r="J2632" s="2">
        <f t="shared" si="322"/>
        <v>12.21013702821614</v>
      </c>
      <c r="K2632" s="2">
        <f t="shared" si="324"/>
        <v>11.839631200930944</v>
      </c>
    </row>
    <row r="2633" spans="1:11" ht="13.5" x14ac:dyDescent="0.25">
      <c r="A2633" s="3">
        <f>TITRES_STAT!B2636</f>
        <v>45841</v>
      </c>
      <c r="B2633" s="17">
        <f>TITRES_STAT!D2636</f>
        <v>12.34</v>
      </c>
      <c r="C2633" s="2">
        <f t="shared" si="325"/>
        <v>-0.10999999999999943</v>
      </c>
      <c r="D2633" s="2">
        <f t="shared" si="326"/>
        <v>12.384</v>
      </c>
      <c r="E2633" s="2">
        <f t="shared" si="320"/>
        <v>12.448</v>
      </c>
      <c r="F2633" s="2">
        <f t="shared" si="321"/>
        <v>12.247999999999999</v>
      </c>
      <c r="G2633" s="2">
        <f t="shared" si="323"/>
        <v>11.704758000000002</v>
      </c>
      <c r="H2633" s="2">
        <f t="shared" si="319"/>
        <v>11.285088999999994</v>
      </c>
      <c r="I2633" s="2">
        <f t="array" ref="I2633">SUMPRODUCT(B2617:B2636, (ROW(B2617:B2636)-ROW(B2617)+1)) / (20*21/2)</f>
        <v>12.421285714285712</v>
      </c>
      <c r="J2633" s="2">
        <f t="shared" si="322"/>
        <v>12.222504930290793</v>
      </c>
      <c r="K2633" s="2">
        <f t="shared" si="324"/>
        <v>11.85925350677679</v>
      </c>
    </row>
    <row r="2634" spans="1:11" ht="13.5" x14ac:dyDescent="0.25">
      <c r="A2634" s="3">
        <f>TITRES_STAT!B2637</f>
        <v>45842</v>
      </c>
      <c r="B2634" s="17">
        <f>TITRES_STAT!D2637</f>
        <v>12.5</v>
      </c>
      <c r="C2634" s="2">
        <f t="shared" si="325"/>
        <v>0.16000000000000014</v>
      </c>
      <c r="D2634" s="2">
        <f t="shared" si="326"/>
        <v>12.414000000000001</v>
      </c>
      <c r="E2634" s="2">
        <f t="shared" si="320"/>
        <v>12.487</v>
      </c>
      <c r="F2634" s="2">
        <f t="shared" si="321"/>
        <v>12.274000000000001</v>
      </c>
      <c r="G2634" s="2">
        <f t="shared" si="323"/>
        <v>11.731242000000002</v>
      </c>
      <c r="H2634" s="2">
        <f t="shared" ref="H2634:H2693" si="327">AVERAGE(B2435:B2634)</f>
        <v>11.290492999999993</v>
      </c>
      <c r="I2634" s="2">
        <f t="array" ref="I2634">SUMPRODUCT(B2618:B2637, (ROW(B2618:B2637)-ROW(B2618)+1)) / (20*21/2)</f>
        <v>12.457333333333334</v>
      </c>
      <c r="J2634" s="2">
        <f t="shared" si="322"/>
        <v>12.248933032167859</v>
      </c>
      <c r="K2634" s="2">
        <f t="shared" si="324"/>
        <v>11.884380820236524</v>
      </c>
    </row>
    <row r="2635" spans="1:11" ht="13.5" x14ac:dyDescent="0.25">
      <c r="A2635" s="3">
        <f>TITRES_STAT!B2638</f>
        <v>45845</v>
      </c>
      <c r="B2635" s="17">
        <f>TITRES_STAT!D2638</f>
        <v>12.6</v>
      </c>
      <c r="C2635" s="2">
        <f t="shared" si="325"/>
        <v>9.9999999999999645E-2</v>
      </c>
      <c r="D2635" s="2">
        <f t="shared" si="326"/>
        <v>12.474</v>
      </c>
      <c r="E2635" s="2">
        <f t="shared" si="320"/>
        <v>12.468</v>
      </c>
      <c r="F2635" s="2">
        <f t="shared" si="321"/>
        <v>12.297000000000001</v>
      </c>
      <c r="G2635" s="2">
        <f t="shared" si="323"/>
        <v>11.759537999999999</v>
      </c>
      <c r="H2635" s="2">
        <f t="shared" si="327"/>
        <v>11.296864999999991</v>
      </c>
      <c r="I2635" s="2">
        <f t="array" ref="I2635">SUMPRODUCT(B2619:B2638, (ROW(B2619:B2638)-ROW(B2619)+1)) / (20*21/2)</f>
        <v>12.494095238095239</v>
      </c>
      <c r="J2635" s="2">
        <f t="shared" si="322"/>
        <v>12.282367981485205</v>
      </c>
      <c r="K2635" s="2">
        <f t="shared" si="324"/>
        <v>11.912444317482151</v>
      </c>
    </row>
    <row r="2636" spans="1:11" ht="13.5" x14ac:dyDescent="0.25">
      <c r="A2636" s="3">
        <f>TITRES_STAT!B2639</f>
        <v>45846</v>
      </c>
      <c r="B2636" s="17">
        <f>TITRES_STAT!D2639</f>
        <v>12.6</v>
      </c>
      <c r="C2636" s="2">
        <f t="shared" si="325"/>
        <v>0</v>
      </c>
      <c r="D2636" s="2">
        <f t="shared" si="326"/>
        <v>12.498000000000001</v>
      </c>
      <c r="E2636" s="2">
        <f t="shared" ref="E2636:E2693" si="328">AVERAGE(B2627:B2636)</f>
        <v>12.459999999999999</v>
      </c>
      <c r="F2636" s="2">
        <f t="shared" si="321"/>
        <v>12.3215</v>
      </c>
      <c r="G2636" s="2">
        <f t="shared" si="323"/>
        <v>11.791578000000005</v>
      </c>
      <c r="H2636" s="2">
        <f t="shared" si="327"/>
        <v>11.303236999999992</v>
      </c>
      <c r="I2636" s="2">
        <f t="array" ref="I2636">SUMPRODUCT(B2620:B2639, (ROW(B2620:B2639)-ROW(B2620)+1)) / (20*21/2)</f>
        <v>12.527333333333333</v>
      </c>
      <c r="J2636" s="2">
        <f t="shared" si="322"/>
        <v>12.312618649915185</v>
      </c>
      <c r="K2636" s="2">
        <f t="shared" si="324"/>
        <v>11.939407285424029</v>
      </c>
    </row>
    <row r="2637" spans="1:11" ht="13.5" x14ac:dyDescent="0.25">
      <c r="A2637" s="3">
        <f>TITRES_STAT!B2640</f>
        <v>45847</v>
      </c>
      <c r="B2637" s="17">
        <f>TITRES_STAT!D2640</f>
        <v>12.7</v>
      </c>
      <c r="C2637" s="2">
        <f t="shared" si="325"/>
        <v>9.9999999999999645E-2</v>
      </c>
      <c r="D2637" s="2">
        <f t="shared" si="326"/>
        <v>12.547999999999998</v>
      </c>
      <c r="E2637" s="2">
        <f t="shared" si="328"/>
        <v>12.472</v>
      </c>
      <c r="F2637" s="2">
        <f t="shared" si="321"/>
        <v>12.353999999999997</v>
      </c>
      <c r="G2637" s="2">
        <f t="shared" si="323"/>
        <v>11.824682000000005</v>
      </c>
      <c r="H2637" s="2">
        <f t="shared" si="327"/>
        <v>11.31010899999999</v>
      </c>
      <c r="I2637" s="2">
        <f t="array" ref="I2637">SUMPRODUCT(B2621:B2640, (ROW(B2621:B2640)-ROW(B2621)+1)) / (20*21/2)</f>
        <v>12.556238095238095</v>
      </c>
      <c r="J2637" s="2">
        <f t="shared" si="322"/>
        <v>12.349512111828025</v>
      </c>
      <c r="K2637" s="2">
        <f t="shared" si="324"/>
        <v>11.969234450701517</v>
      </c>
    </row>
    <row r="2638" spans="1:11" ht="13.5" x14ac:dyDescent="0.25">
      <c r="A2638" s="3">
        <f>TITRES_STAT!B2641</f>
        <v>45848</v>
      </c>
      <c r="B2638" s="17">
        <f>TITRES_STAT!D2641</f>
        <v>12.74</v>
      </c>
      <c r="C2638" s="2">
        <f t="shared" si="325"/>
        <v>4.0000000000000924E-2</v>
      </c>
      <c r="D2638" s="2">
        <f t="shared" si="326"/>
        <v>12.628000000000002</v>
      </c>
      <c r="E2638" s="2">
        <f t="shared" si="328"/>
        <v>12.505999999999998</v>
      </c>
      <c r="F2638" s="2">
        <f t="shared" si="321"/>
        <v>12.391</v>
      </c>
      <c r="G2638" s="2">
        <f t="shared" si="323"/>
        <v>11.856714000000004</v>
      </c>
      <c r="H2638" s="2">
        <f t="shared" si="327"/>
        <v>11.316712999999988</v>
      </c>
      <c r="I2638" s="2">
        <f t="array" ref="I2638">SUMPRODUCT(B2622:B2641, (ROW(B2622:B2641)-ROW(B2622)+1)) / (20*21/2)</f>
        <v>12.580904761904764</v>
      </c>
      <c r="J2638" s="2">
        <f t="shared" si="322"/>
        <v>12.386701434511069</v>
      </c>
      <c r="K2638" s="2">
        <f t="shared" si="324"/>
        <v>11.999460550674007</v>
      </c>
    </row>
    <row r="2639" spans="1:11" ht="13.5" x14ac:dyDescent="0.25">
      <c r="A2639" s="3">
        <f>TITRES_STAT!B2642</f>
        <v>45849</v>
      </c>
      <c r="B2639" s="17">
        <f>TITRES_STAT!D2642</f>
        <v>12.74</v>
      </c>
      <c r="C2639" s="2">
        <f t="shared" si="325"/>
        <v>0</v>
      </c>
      <c r="D2639" s="2">
        <f t="shared" si="326"/>
        <v>12.676</v>
      </c>
      <c r="E2639" s="2">
        <f t="shared" si="328"/>
        <v>12.544999999999998</v>
      </c>
      <c r="F2639" s="2">
        <f t="shared" si="321"/>
        <v>12.426499999999999</v>
      </c>
      <c r="G2639" s="2">
        <f t="shared" si="323"/>
        <v>11.888746000000003</v>
      </c>
      <c r="H2639" s="2">
        <f t="shared" si="327"/>
        <v>11.323316999999991</v>
      </c>
      <c r="I2639" s="2">
        <f t="array" ref="I2639">SUMPRODUCT(B2623:B2642, (ROW(B2623:B2642)-ROW(B2623)+1)) / (20*21/2)</f>
        <v>12.602142857142857</v>
      </c>
      <c r="J2639" s="2">
        <f t="shared" si="322"/>
        <v>12.420348916938586</v>
      </c>
      <c r="K2639" s="2">
        <f t="shared" si="324"/>
        <v>12.028501313392674</v>
      </c>
    </row>
    <row r="2640" spans="1:11" ht="13.5" x14ac:dyDescent="0.25">
      <c r="A2640" s="3">
        <f>TITRES_STAT!B2643</f>
        <v>45852</v>
      </c>
      <c r="B2640" s="17">
        <f>TITRES_STAT!D2643</f>
        <v>12.73</v>
      </c>
      <c r="C2640" s="2">
        <f t="shared" si="325"/>
        <v>-9.9999999999997868E-3</v>
      </c>
      <c r="D2640" s="2">
        <f t="shared" si="326"/>
        <v>12.702000000000002</v>
      </c>
      <c r="E2640" s="2">
        <f t="shared" si="328"/>
        <v>12.587999999999999</v>
      </c>
      <c r="F2640" s="2">
        <f t="shared" si="321"/>
        <v>12.460999999999999</v>
      </c>
      <c r="G2640" s="2">
        <f t="shared" si="323"/>
        <v>11.919830000000001</v>
      </c>
      <c r="H2640" s="2">
        <f t="shared" si="327"/>
        <v>11.329870999999986</v>
      </c>
      <c r="I2640" s="2">
        <f t="array" ref="I2640">SUMPRODUCT(B2624:B2643, (ROW(B2624:B2643)-ROW(B2624)+1)) / (20*21/2)</f>
        <v>12.618238095238093</v>
      </c>
      <c r="J2640" s="2">
        <f t="shared" si="322"/>
        <v>12.449839496277768</v>
      </c>
      <c r="K2640" s="2">
        <f t="shared" si="324"/>
        <v>12.056011065808649</v>
      </c>
    </row>
    <row r="2641" spans="1:11" ht="13.5" x14ac:dyDescent="0.25">
      <c r="A2641" s="3">
        <f>TITRES_STAT!B2644</f>
        <v>45853</v>
      </c>
      <c r="B2641" s="17">
        <f>TITRES_STAT!D2644</f>
        <v>12.72</v>
      </c>
      <c r="C2641" s="2">
        <f t="shared" si="325"/>
        <v>-9.9999999999997868E-3</v>
      </c>
      <c r="D2641" s="2">
        <f t="shared" si="326"/>
        <v>12.725999999999999</v>
      </c>
      <c r="E2641" s="2">
        <f t="shared" si="328"/>
        <v>12.611999999999998</v>
      </c>
      <c r="F2641" s="2">
        <f t="shared" si="321"/>
        <v>12.496999999999998</v>
      </c>
      <c r="G2641" s="2">
        <f t="shared" si="323"/>
        <v>11.951462000000003</v>
      </c>
      <c r="H2641" s="2">
        <f t="shared" si="327"/>
        <v>11.335906999999985</v>
      </c>
      <c r="I2641" s="2">
        <f t="array" ref="I2641">SUMPRODUCT(B2625:B2644, (ROW(B2625:B2644)-ROW(B2625)+1)) / (20*21/2)</f>
        <v>12.631428571428572</v>
      </c>
      <c r="J2641" s="2">
        <f t="shared" si="322"/>
        <v>12.475569068060839</v>
      </c>
      <c r="K2641" s="2">
        <f t="shared" si="324"/>
        <v>12.082049847541644</v>
      </c>
    </row>
    <row r="2642" spans="1:11" ht="13.5" x14ac:dyDescent="0.25">
      <c r="A2642" s="3">
        <f>TITRES_STAT!B2645</f>
        <v>45854</v>
      </c>
      <c r="B2642" s="17">
        <f>TITRES_STAT!D2645</f>
        <v>12.72</v>
      </c>
      <c r="C2642" s="2">
        <f t="shared" si="325"/>
        <v>0</v>
      </c>
      <c r="D2642" s="2">
        <f t="shared" si="326"/>
        <v>12.73</v>
      </c>
      <c r="E2642" s="2">
        <f t="shared" si="328"/>
        <v>12.638999999999999</v>
      </c>
      <c r="F2642" s="2">
        <f t="shared" si="321"/>
        <v>12.530999999999999</v>
      </c>
      <c r="G2642" s="2">
        <f t="shared" si="323"/>
        <v>11.981222000000002</v>
      </c>
      <c r="H2642" s="2">
        <f t="shared" si="327"/>
        <v>11.341942999999983</v>
      </c>
      <c r="I2642" s="2">
        <f t="array" ref="I2642">SUMPRODUCT(B2626:B2645, (ROW(B2626:B2645)-ROW(B2626)+1)) / (20*21/2)</f>
        <v>12.64561904761905</v>
      </c>
      <c r="J2642" s="2">
        <f t="shared" si="322"/>
        <v>12.498848204435998</v>
      </c>
      <c r="K2642" s="2">
        <f t="shared" si="324"/>
        <v>12.107067500579225</v>
      </c>
    </row>
    <row r="2643" spans="1:11" ht="13.5" x14ac:dyDescent="0.25">
      <c r="A2643" s="3">
        <f>TITRES_STAT!B2646</f>
        <v>45855</v>
      </c>
      <c r="B2643" s="17">
        <f>TITRES_STAT!D2646</f>
        <v>12.7</v>
      </c>
      <c r="C2643" s="2">
        <f t="shared" si="325"/>
        <v>-2.000000000000135E-2</v>
      </c>
      <c r="D2643" s="2">
        <f t="shared" si="326"/>
        <v>12.722</v>
      </c>
      <c r="E2643" s="2">
        <f t="shared" si="328"/>
        <v>12.675000000000001</v>
      </c>
      <c r="F2643" s="2">
        <f t="shared" si="321"/>
        <v>12.561499999999999</v>
      </c>
      <c r="G2643" s="2">
        <f t="shared" si="323"/>
        <v>12.012642000000005</v>
      </c>
      <c r="H2643" s="2">
        <f t="shared" si="327"/>
        <v>11.347878999999985</v>
      </c>
      <c r="I2643" s="2">
        <f t="array" ref="I2643">SUMPRODUCT(B2627:B2646, (ROW(B2627:B2646)-ROW(B2627)+1)) / (20*21/2)</f>
        <v>12.660047619047619</v>
      </c>
      <c r="J2643" s="2">
        <f t="shared" si="322"/>
        <v>12.518005518299235</v>
      </c>
      <c r="K2643" s="2">
        <f t="shared" si="324"/>
        <v>12.130319755458471</v>
      </c>
    </row>
    <row r="2644" spans="1:11" ht="13.5" x14ac:dyDescent="0.25">
      <c r="A2644" s="3">
        <f>TITRES_STAT!B2647</f>
        <v>45856</v>
      </c>
      <c r="B2644" s="17">
        <f>TITRES_STAT!D2647</f>
        <v>12.7</v>
      </c>
      <c r="C2644" s="2">
        <f t="shared" si="325"/>
        <v>0</v>
      </c>
      <c r="D2644" s="2">
        <f t="shared" si="326"/>
        <v>12.714000000000002</v>
      </c>
      <c r="E2644" s="2">
        <f t="shared" si="328"/>
        <v>12.695</v>
      </c>
      <c r="F2644" s="2">
        <f t="shared" ref="F2644:F2692" si="329">AVERAGE(B2625:B2644)</f>
        <v>12.590999999999998</v>
      </c>
      <c r="G2644" s="2">
        <f t="shared" si="323"/>
        <v>12.044062000000006</v>
      </c>
      <c r="H2644" s="2">
        <f t="shared" si="327"/>
        <v>11.354048999999982</v>
      </c>
      <c r="I2644" s="2">
        <f t="array" ref="I2644">SUMPRODUCT(B2628:B2647, (ROW(B2628:B2647)-ROW(B2628)+1)) / (20*21/2)</f>
        <v>12.670380952380953</v>
      </c>
      <c r="J2644" s="2">
        <f t="shared" si="322"/>
        <v>12.535338326080259</v>
      </c>
      <c r="K2644" s="2">
        <f t="shared" si="324"/>
        <v>12.152660157205197</v>
      </c>
    </row>
    <row r="2645" spans="1:11" ht="13.5" x14ac:dyDescent="0.25">
      <c r="A2645" s="3">
        <f>TITRES_STAT!B2648</f>
        <v>45859</v>
      </c>
      <c r="B2645" s="17">
        <f>TITRES_STAT!D2648</f>
        <v>12.74</v>
      </c>
      <c r="C2645" s="2">
        <f t="shared" si="325"/>
        <v>4.0000000000000924E-2</v>
      </c>
      <c r="D2645" s="2">
        <f t="shared" si="326"/>
        <v>12.716000000000001</v>
      </c>
      <c r="E2645" s="2">
        <f t="shared" si="328"/>
        <v>12.709</v>
      </c>
      <c r="F2645" s="2">
        <f t="shared" si="329"/>
        <v>12.5885</v>
      </c>
      <c r="G2645" s="2">
        <f t="shared" si="323"/>
        <v>12.076842000000005</v>
      </c>
      <c r="H2645" s="2">
        <f t="shared" si="327"/>
        <v>11.361120999999983</v>
      </c>
      <c r="I2645" s="2">
        <f t="array" ref="I2645">SUMPRODUCT(B2629:B2648, (ROW(B2629:B2648)-ROW(B2629)+1)) / (20*21/2)</f>
        <v>12.687761904761905</v>
      </c>
      <c r="J2645" s="2">
        <f t="shared" ref="J2645:J2693" si="330">$J$4*B2645+J2644*(1-$J$4)</f>
        <v>12.554829914072615</v>
      </c>
      <c r="K2645" s="2">
        <f t="shared" si="324"/>
        <v>12.175693092216759</v>
      </c>
    </row>
    <row r="2646" spans="1:11" ht="13.5" x14ac:dyDescent="0.25">
      <c r="A2646" s="3">
        <f>TITRES_STAT!B2649</f>
        <v>45860</v>
      </c>
      <c r="B2646" s="17">
        <f>TITRES_STAT!D2649</f>
        <v>12.74</v>
      </c>
      <c r="C2646" s="2">
        <f t="shared" si="325"/>
        <v>0</v>
      </c>
      <c r="D2646" s="2">
        <f t="shared" si="326"/>
        <v>12.720000000000002</v>
      </c>
      <c r="E2646" s="2">
        <f t="shared" si="328"/>
        <v>12.722999999999999</v>
      </c>
      <c r="F2646" s="2">
        <f t="shared" si="329"/>
        <v>12.5915</v>
      </c>
      <c r="G2646" s="2">
        <f t="shared" si="323"/>
        <v>12.110746000000004</v>
      </c>
      <c r="H2646" s="2">
        <f t="shared" si="327"/>
        <v>11.368192999999984</v>
      </c>
      <c r="I2646" s="2">
        <f t="array" ref="I2646">SUMPRODUCT(B2630:B2649, (ROW(B2630:B2649)-ROW(B2630)+1)) / (20*21/2)</f>
        <v>12.702380952380953</v>
      </c>
      <c r="J2646" s="2">
        <f t="shared" si="330"/>
        <v>12.572465160351413</v>
      </c>
      <c r="K2646" s="2">
        <f t="shared" si="324"/>
        <v>12.197822774874927</v>
      </c>
    </row>
    <row r="2647" spans="1:11" ht="13.5" x14ac:dyDescent="0.25">
      <c r="A2647" s="3">
        <f>TITRES_STAT!B2650</f>
        <v>45861</v>
      </c>
      <c r="B2647" s="17">
        <f>TITRES_STAT!D2650</f>
        <v>12.7</v>
      </c>
      <c r="C2647" s="2">
        <f t="shared" si="325"/>
        <v>-4.0000000000000924E-2</v>
      </c>
      <c r="D2647" s="2">
        <f t="shared" si="326"/>
        <v>12.715999999999999</v>
      </c>
      <c r="E2647" s="2">
        <f t="shared" si="328"/>
        <v>12.722999999999999</v>
      </c>
      <c r="F2647" s="2">
        <f t="shared" si="329"/>
        <v>12.5975</v>
      </c>
      <c r="G2647" s="2">
        <f t="shared" si="323"/>
        <v>12.143850000000004</v>
      </c>
      <c r="H2647" s="2">
        <f t="shared" si="327"/>
        <v>11.37506499999998</v>
      </c>
      <c r="I2647" s="2">
        <f t="array" ref="I2647">SUMPRODUCT(B2631:B2650, (ROW(B2631:B2650)-ROW(B2631)+1)) / (20*21/2)</f>
        <v>12.707380952380953</v>
      </c>
      <c r="J2647" s="2">
        <f t="shared" si="330"/>
        <v>12.584611335556041</v>
      </c>
      <c r="K2647" s="2">
        <f t="shared" si="324"/>
        <v>12.217515999389637</v>
      </c>
    </row>
    <row r="2648" spans="1:11" ht="13.5" x14ac:dyDescent="0.25">
      <c r="A2648" s="3">
        <f>TITRES_STAT!B2651</f>
        <v>45862</v>
      </c>
      <c r="B2648" s="17">
        <f>TITRES_STAT!D2651</f>
        <v>12.78</v>
      </c>
      <c r="C2648" s="2">
        <f t="shared" si="325"/>
        <v>8.0000000000000071E-2</v>
      </c>
      <c r="D2648" s="2">
        <f t="shared" si="326"/>
        <v>12.731999999999999</v>
      </c>
      <c r="E2648" s="2">
        <f t="shared" si="328"/>
        <v>12.727</v>
      </c>
      <c r="F2648" s="2">
        <f t="shared" si="329"/>
        <v>12.616499999999998</v>
      </c>
      <c r="G2648" s="2">
        <f t="shared" si="323"/>
        <v>12.176870000000006</v>
      </c>
      <c r="H2648" s="2">
        <f t="shared" si="327"/>
        <v>11.38280499999998</v>
      </c>
      <c r="I2648" s="2">
        <f t="array" ref="I2648">SUMPRODUCT(B2632:B2651, (ROW(B2632:B2651)-ROW(B2632)+1)) / (20*21/2)</f>
        <v>12.706714285714288</v>
      </c>
      <c r="J2648" s="2">
        <f t="shared" si="330"/>
        <v>12.603219779788798</v>
      </c>
      <c r="K2648" s="2">
        <f t="shared" si="324"/>
        <v>12.239574195492004</v>
      </c>
    </row>
    <row r="2649" spans="1:11" ht="13.5" x14ac:dyDescent="0.25">
      <c r="A2649" s="3">
        <f>TITRES_STAT!B2652</f>
        <v>45866</v>
      </c>
      <c r="B2649" s="17">
        <f>TITRES_STAT!D2652</f>
        <v>12.77</v>
      </c>
      <c r="C2649" s="2">
        <f t="shared" si="325"/>
        <v>-9.9999999999997868E-3</v>
      </c>
      <c r="D2649" s="2">
        <f t="shared" si="326"/>
        <v>12.746</v>
      </c>
      <c r="E2649" s="2">
        <f t="shared" si="328"/>
        <v>12.73</v>
      </c>
      <c r="F2649" s="2">
        <f t="shared" si="329"/>
        <v>12.637499999999999</v>
      </c>
      <c r="G2649" s="2">
        <f t="shared" si="323"/>
        <v>12.209502000000004</v>
      </c>
      <c r="H2649" s="2">
        <f t="shared" si="327"/>
        <v>11.39049499999998</v>
      </c>
      <c r="I2649" s="2">
        <f t="array" ref="I2649">SUMPRODUCT(B2633:B2652, (ROW(B2633:B2652)-ROW(B2633)+1)) / (20*21/2)</f>
        <v>12.70047619047619</v>
      </c>
      <c r="J2649" s="2">
        <f t="shared" si="330"/>
        <v>12.619103610285103</v>
      </c>
      <c r="K2649" s="2">
        <f t="shared" si="324"/>
        <v>12.260375207433494</v>
      </c>
    </row>
    <row r="2650" spans="1:11" ht="13.5" x14ac:dyDescent="0.25">
      <c r="A2650" s="3">
        <f>TITRES_STAT!B2653</f>
        <v>45867</v>
      </c>
      <c r="B2650" s="17">
        <f>TITRES_STAT!D2653</f>
        <v>12.69</v>
      </c>
      <c r="C2650" s="2">
        <f t="shared" si="325"/>
        <v>-8.0000000000000071E-2</v>
      </c>
      <c r="D2650" s="2">
        <f t="shared" si="326"/>
        <v>12.735999999999999</v>
      </c>
      <c r="E2650" s="2">
        <f t="shared" si="328"/>
        <v>12.726000000000001</v>
      </c>
      <c r="F2650" s="2">
        <f t="shared" si="329"/>
        <v>12.657</v>
      </c>
      <c r="G2650" s="2">
        <f t="shared" si="323"/>
        <v>12.236416000000006</v>
      </c>
      <c r="H2650" s="2">
        <f t="shared" si="327"/>
        <v>11.397925499999984</v>
      </c>
      <c r="I2650" s="2">
        <f t="array" ref="I2650">SUMPRODUCT(B2634:B2653, (ROW(B2634:B2653)-ROW(B2634)+1)) / (20*21/2)</f>
        <v>12.688761904761904</v>
      </c>
      <c r="J2650" s="2">
        <f t="shared" si="330"/>
        <v>12.625855647400808</v>
      </c>
      <c r="K2650" s="2">
        <f t="shared" si="324"/>
        <v>12.277223238514534</v>
      </c>
    </row>
    <row r="2651" spans="1:11" ht="13.5" x14ac:dyDescent="0.25">
      <c r="A2651" s="3">
        <f>TITRES_STAT!B2654</f>
        <v>45868</v>
      </c>
      <c r="B2651" s="17">
        <f>TITRES_STAT!D2654</f>
        <v>12.65</v>
      </c>
      <c r="C2651" s="2">
        <f t="shared" si="325"/>
        <v>-3.9999999999999147E-2</v>
      </c>
      <c r="D2651" s="2">
        <f t="shared" si="326"/>
        <v>12.718</v>
      </c>
      <c r="E2651" s="2">
        <f t="shared" si="328"/>
        <v>12.719000000000001</v>
      </c>
      <c r="F2651" s="2">
        <f t="shared" si="329"/>
        <v>12.6655</v>
      </c>
      <c r="G2651" s="2">
        <f t="shared" si="323"/>
        <v>12.262156000000004</v>
      </c>
      <c r="H2651" s="2">
        <f t="shared" si="327"/>
        <v>11.404594499999984</v>
      </c>
      <c r="I2651" s="2">
        <f t="array" ref="I2651">SUMPRODUCT(B2635:B2654, (ROW(B2635:B2654)-ROW(B2635)+1)) / (20*21/2)</f>
        <v>12.660809523809524</v>
      </c>
      <c r="J2651" s="2">
        <f t="shared" si="330"/>
        <v>12.628155109553111</v>
      </c>
      <c r="K2651" s="2">
        <f t="shared" si="324"/>
        <v>12.291841935043376</v>
      </c>
    </row>
    <row r="2652" spans="1:11" ht="13.5" x14ac:dyDescent="0.25">
      <c r="A2652" s="3">
        <f>TITRES_STAT!B2655</f>
        <v>45869</v>
      </c>
      <c r="B2652" s="17">
        <f>TITRES_STAT!D2655</f>
        <v>12.6</v>
      </c>
      <c r="C2652" s="2">
        <f t="shared" si="325"/>
        <v>-5.0000000000000711E-2</v>
      </c>
      <c r="D2652" s="2">
        <f t="shared" si="326"/>
        <v>12.697999999999999</v>
      </c>
      <c r="E2652" s="2">
        <f t="shared" si="328"/>
        <v>12.706999999999999</v>
      </c>
      <c r="F2652" s="2">
        <f t="shared" si="329"/>
        <v>12.672999999999998</v>
      </c>
      <c r="G2652" s="2">
        <f t="shared" si="323"/>
        <v>12.287082000000005</v>
      </c>
      <c r="H2652" s="2">
        <f t="shared" si="327"/>
        <v>11.410732499999984</v>
      </c>
      <c r="I2652" s="2">
        <f t="array" ref="I2652">SUMPRODUCT(B2636:B2655, (ROW(B2636:B2655)-ROW(B2636)+1)) / (20*21/2)</f>
        <v>12.596238095238096</v>
      </c>
      <c r="J2652" s="2">
        <f t="shared" si="330"/>
        <v>12.625473670548052</v>
      </c>
      <c r="K2652" s="2">
        <f t="shared" si="324"/>
        <v>12.303926565041674</v>
      </c>
    </row>
    <row r="2653" spans="1:11" ht="13.5" x14ac:dyDescent="0.25">
      <c r="A2653" s="3">
        <f>TITRES_STAT!B2656</f>
        <v>45870</v>
      </c>
      <c r="B2653" s="17">
        <f>TITRES_STAT!D2656</f>
        <v>12.55</v>
      </c>
      <c r="C2653" s="2">
        <f t="shared" si="325"/>
        <v>-4.9999999999998934E-2</v>
      </c>
      <c r="D2653" s="2">
        <f t="shared" si="326"/>
        <v>12.652000000000001</v>
      </c>
      <c r="E2653" s="2">
        <f t="shared" si="328"/>
        <v>12.691999999999998</v>
      </c>
      <c r="F2653" s="2">
        <f t="shared" si="329"/>
        <v>12.683500000000002</v>
      </c>
      <c r="G2653" s="2">
        <f t="shared" si="323"/>
        <v>12.311196000000002</v>
      </c>
      <c r="H2653" s="2">
        <f t="shared" si="327"/>
        <v>11.416854499999983</v>
      </c>
      <c r="I2653" s="2">
        <f t="array" ref="I2653">SUMPRODUCT(B2637:B2656, (ROW(B2637:B2656)-ROW(B2637)+1)) / (20*21/2)</f>
        <v>12.515476190476191</v>
      </c>
      <c r="J2653" s="2">
        <f t="shared" si="330"/>
        <v>12.618285701924428</v>
      </c>
      <c r="K2653" s="2">
        <f t="shared" si="324"/>
        <v>12.313576503667491</v>
      </c>
    </row>
    <row r="2654" spans="1:11" ht="13.5" x14ac:dyDescent="0.25">
      <c r="A2654" s="3">
        <f>TITRES_STAT!B2657</f>
        <v>45873</v>
      </c>
      <c r="B2654" s="17">
        <f>TITRES_STAT!D2657</f>
        <v>12.39</v>
      </c>
      <c r="C2654" s="2">
        <f t="shared" si="325"/>
        <v>-0.16000000000000014</v>
      </c>
      <c r="D2654" s="2">
        <f t="shared" si="326"/>
        <v>12.575999999999999</v>
      </c>
      <c r="E2654" s="2">
        <f t="shared" si="328"/>
        <v>12.661</v>
      </c>
      <c r="F2654" s="2">
        <f t="shared" si="329"/>
        <v>12.678000000000001</v>
      </c>
      <c r="G2654" s="2">
        <f t="shared" si="323"/>
        <v>12.331174000000001</v>
      </c>
      <c r="H2654" s="2">
        <f t="shared" si="327"/>
        <v>11.421942499999984</v>
      </c>
      <c r="I2654" s="2">
        <f t="array" ref="I2654">SUMPRODUCT(B2638:B2657, (ROW(B2638:B2657)-ROW(B2638)+1)) / (20*21/2)</f>
        <v>12.454714285714285</v>
      </c>
      <c r="J2654" s="2">
        <f t="shared" si="330"/>
        <v>12.596544206503054</v>
      </c>
      <c r="K2654" s="2">
        <f t="shared" si="324"/>
        <v>12.316573503523669</v>
      </c>
    </row>
    <row r="2655" spans="1:11" ht="13.5" x14ac:dyDescent="0.25">
      <c r="A2655" s="3">
        <f>TITRES_STAT!B2658</f>
        <v>45874</v>
      </c>
      <c r="B2655" s="17">
        <f>TITRES_STAT!D2658</f>
        <v>12</v>
      </c>
      <c r="C2655" s="2">
        <f t="shared" si="325"/>
        <v>-0.39000000000000057</v>
      </c>
      <c r="D2655" s="2">
        <f t="shared" si="326"/>
        <v>12.437999999999999</v>
      </c>
      <c r="E2655" s="2">
        <f t="shared" si="328"/>
        <v>12.587</v>
      </c>
      <c r="F2655" s="2">
        <f t="shared" si="329"/>
        <v>12.648000000000001</v>
      </c>
      <c r="G2655" s="2">
        <f t="shared" si="323"/>
        <v>12.338110000000002</v>
      </c>
      <c r="H2655" s="2">
        <f t="shared" si="327"/>
        <v>11.425361499999983</v>
      </c>
      <c r="I2655" s="2">
        <f t="array" ref="I2655">SUMPRODUCT(B2639:B2658, (ROW(B2639:B2658)-ROW(B2639)+1)) / (20*21/2)</f>
        <v>12.443142857142856</v>
      </c>
      <c r="J2655" s="2">
        <f t="shared" si="330"/>
        <v>12.539730472550382</v>
      </c>
      <c r="K2655" s="2">
        <f t="shared" si="324"/>
        <v>12.304158856326662</v>
      </c>
    </row>
    <row r="2656" spans="1:11" ht="13.5" x14ac:dyDescent="0.25">
      <c r="A2656" s="3">
        <f>TITRES_STAT!B2659</f>
        <v>45875</v>
      </c>
      <c r="B2656" s="17">
        <f>TITRES_STAT!D2659</f>
        <v>11.8</v>
      </c>
      <c r="C2656" s="2">
        <f t="shared" si="325"/>
        <v>-0.19999999999999929</v>
      </c>
      <c r="D2656" s="2">
        <f t="shared" si="326"/>
        <v>12.268000000000001</v>
      </c>
      <c r="E2656" s="2">
        <f t="shared" si="328"/>
        <v>12.492999999999999</v>
      </c>
      <c r="F2656" s="2">
        <f t="shared" si="329"/>
        <v>12.608000000000001</v>
      </c>
      <c r="G2656" s="2">
        <f t="shared" si="323"/>
        <v>12.341046</v>
      </c>
      <c r="H2656" s="2">
        <f t="shared" si="327"/>
        <v>11.428201499999986</v>
      </c>
      <c r="I2656" s="2">
        <f t="array" ref="I2656">SUMPRODUCT(B2640:B2659, (ROW(B2640:B2659)-ROW(B2640)+1)) / (20*21/2)</f>
        <v>12.432952380952381</v>
      </c>
      <c r="J2656" s="2">
        <f t="shared" si="330"/>
        <v>12.469279951355107</v>
      </c>
      <c r="K2656" s="2">
        <f t="shared" si="324"/>
        <v>12.284387920784441</v>
      </c>
    </row>
    <row r="2657" spans="1:11" ht="13.5" x14ac:dyDescent="0.25">
      <c r="A2657" s="3">
        <f>TITRES_STAT!B2660</f>
        <v>45876</v>
      </c>
      <c r="B2657" s="17">
        <f>TITRES_STAT!D2660</f>
        <v>11.97</v>
      </c>
      <c r="C2657" s="2">
        <f t="shared" si="325"/>
        <v>0.16999999999999993</v>
      </c>
      <c r="D2657" s="2">
        <f t="shared" si="326"/>
        <v>12.141999999999999</v>
      </c>
      <c r="E2657" s="2">
        <f t="shared" si="328"/>
        <v>12.419999999999998</v>
      </c>
      <c r="F2657" s="2">
        <f t="shared" si="329"/>
        <v>12.571500000000002</v>
      </c>
      <c r="G2657" s="2">
        <f t="shared" si="323"/>
        <v>12.345136000000002</v>
      </c>
      <c r="H2657" s="2">
        <f t="shared" si="327"/>
        <v>11.431891499999985</v>
      </c>
      <c r="I2657" s="2">
        <f t="array" ref="I2657">SUMPRODUCT(B2641:B2660, (ROW(B2641:B2660)-ROW(B2641)+1)) / (20*21/2)</f>
        <v>12.381285714285715</v>
      </c>
      <c r="J2657" s="2">
        <f t="shared" si="330"/>
        <v>12.421729479797479</v>
      </c>
      <c r="K2657" s="2">
        <f t="shared" si="324"/>
        <v>12.272058982714462</v>
      </c>
    </row>
    <row r="2658" spans="1:11" ht="13.5" x14ac:dyDescent="0.25">
      <c r="A2658" s="3">
        <f>TITRES_STAT!B2661</f>
        <v>45877</v>
      </c>
      <c r="B2658" s="17">
        <f>TITRES_STAT!D2661</f>
        <v>12.45</v>
      </c>
      <c r="C2658" s="2">
        <f t="shared" si="325"/>
        <v>0.47999999999999865</v>
      </c>
      <c r="D2658" s="2">
        <f t="shared" si="326"/>
        <v>12.122</v>
      </c>
      <c r="E2658" s="2">
        <f t="shared" si="328"/>
        <v>12.387</v>
      </c>
      <c r="F2658" s="2">
        <f t="shared" si="329"/>
        <v>12.557</v>
      </c>
      <c r="G2658" s="2">
        <f t="shared" si="323"/>
        <v>12.359200000000001</v>
      </c>
      <c r="H2658" s="2">
        <f t="shared" si="327"/>
        <v>11.438028499999984</v>
      </c>
      <c r="I2658" s="2">
        <f t="array" ref="I2658">SUMPRODUCT(B2642:B2661, (ROW(B2642:B2661)-ROW(B2642)+1)) / (20*21/2)</f>
        <v>12.352142857142857</v>
      </c>
      <c r="J2658" s="2">
        <f t="shared" si="330"/>
        <v>12.424421910292956</v>
      </c>
      <c r="K2658" s="2">
        <f t="shared" si="324"/>
        <v>12.279037061823699</v>
      </c>
    </row>
    <row r="2659" spans="1:11" ht="13.5" x14ac:dyDescent="0.25">
      <c r="A2659" s="3">
        <f>TITRES_STAT!B2662</f>
        <v>45880</v>
      </c>
      <c r="B2659" s="17">
        <f>TITRES_STAT!D2662</f>
        <v>12.45</v>
      </c>
      <c r="C2659" s="2">
        <f t="shared" si="325"/>
        <v>0</v>
      </c>
      <c r="D2659" s="2">
        <f t="shared" si="326"/>
        <v>12.134</v>
      </c>
      <c r="E2659" s="2">
        <f t="shared" si="328"/>
        <v>12.355</v>
      </c>
      <c r="F2659" s="2">
        <f t="shared" si="329"/>
        <v>12.5425</v>
      </c>
      <c r="G2659" s="2">
        <f t="shared" si="323"/>
        <v>12.374200000000004</v>
      </c>
      <c r="H2659" s="2">
        <f t="shared" si="327"/>
        <v>11.443697499999985</v>
      </c>
      <c r="I2659" s="2">
        <f t="array" ref="I2659">SUMPRODUCT(B2643:B2662, (ROW(B2643:B2662)-ROW(B2643)+1)) / (20*21/2)</f>
        <v>12.314047619047621</v>
      </c>
      <c r="J2659" s="2">
        <f t="shared" si="330"/>
        <v>12.426857918836484</v>
      </c>
      <c r="K2659" s="2">
        <f t="shared" si="324"/>
        <v>12.285741490771789</v>
      </c>
    </row>
    <row r="2660" spans="1:11" ht="13.5" x14ac:dyDescent="0.25">
      <c r="A2660" s="3">
        <f>TITRES_STAT!B2663</f>
        <v>45881</v>
      </c>
      <c r="B2660" s="17">
        <f>TITRES_STAT!D2663</f>
        <v>12</v>
      </c>
      <c r="C2660" s="2">
        <f t="shared" si="325"/>
        <v>-0.44999999999999929</v>
      </c>
      <c r="D2660" s="2">
        <f t="shared" si="326"/>
        <v>12.134</v>
      </c>
      <c r="E2660" s="2">
        <f t="shared" si="328"/>
        <v>12.286</v>
      </c>
      <c r="F2660" s="2">
        <f t="shared" si="329"/>
        <v>12.505999999999998</v>
      </c>
      <c r="G2660" s="2">
        <f t="shared" si="323"/>
        <v>12.3802</v>
      </c>
      <c r="H2660" s="2">
        <f t="shared" si="327"/>
        <v>11.447537499999985</v>
      </c>
      <c r="I2660" s="2">
        <f t="array" ref="I2660">SUMPRODUCT(B2644:B2663, (ROW(B2644:B2663)-ROW(B2644)+1)) / (20*21/2)</f>
        <v>12.281857142857143</v>
      </c>
      <c r="J2660" s="2">
        <f t="shared" si="330"/>
        <v>12.3862047837092</v>
      </c>
      <c r="K2660" s="2">
        <f t="shared" si="324"/>
        <v>12.274535942114072</v>
      </c>
    </row>
    <row r="2661" spans="1:11" ht="13.5" x14ac:dyDescent="0.25">
      <c r="A2661" s="3">
        <f>TITRES_STAT!B2664</f>
        <v>45883</v>
      </c>
      <c r="B2661" s="17">
        <f>TITRES_STAT!D2664</f>
        <v>12.2</v>
      </c>
      <c r="C2661" s="2">
        <f t="shared" si="325"/>
        <v>0.19999999999999929</v>
      </c>
      <c r="D2661" s="2">
        <f t="shared" si="326"/>
        <v>12.214000000000002</v>
      </c>
      <c r="E2661" s="2">
        <f t="shared" si="328"/>
        <v>12.241000000000001</v>
      </c>
      <c r="F2661" s="2">
        <f t="shared" si="329"/>
        <v>12.48</v>
      </c>
      <c r="G2661" s="2">
        <f t="shared" si="323"/>
        <v>12.390200000000002</v>
      </c>
      <c r="H2661" s="2">
        <f t="shared" si="327"/>
        <v>11.452377499999985</v>
      </c>
      <c r="I2661" s="2">
        <f t="array" ref="I2661">SUMPRODUCT(B2645:B2664, (ROW(B2645:B2664)-ROW(B2645)+1)) / (20*21/2)</f>
        <v>12.25057142857143</v>
      </c>
      <c r="J2661" s="2">
        <f t="shared" si="330"/>
        <v>12.368470994784515</v>
      </c>
      <c r="K2661" s="2">
        <f t="shared" si="324"/>
        <v>12.271612963991952</v>
      </c>
    </row>
    <row r="2662" spans="1:11" ht="13.5" x14ac:dyDescent="0.25">
      <c r="A2662" s="3">
        <f>TITRES_STAT!B2665</f>
        <v>45884</v>
      </c>
      <c r="B2662" s="17">
        <f>TITRES_STAT!D2665</f>
        <v>12.08</v>
      </c>
      <c r="C2662" s="2">
        <f t="shared" si="325"/>
        <v>-0.11999999999999922</v>
      </c>
      <c r="D2662" s="2">
        <f t="shared" si="326"/>
        <v>12.235999999999999</v>
      </c>
      <c r="E2662" s="2">
        <f t="shared" si="328"/>
        <v>12.189</v>
      </c>
      <c r="F2662" s="2">
        <f t="shared" si="329"/>
        <v>12.447999999999999</v>
      </c>
      <c r="G2662" s="2">
        <f t="shared" si="323"/>
        <v>12.396800000000006</v>
      </c>
      <c r="H2662" s="2">
        <f t="shared" si="327"/>
        <v>11.456617499999986</v>
      </c>
      <c r="I2662" s="2">
        <f t="array" ref="I2662">SUMPRODUCT(B2646:B2665, (ROW(B2646:B2665)-ROW(B2646)+1)) / (20*21/2)</f>
        <v>12.227904761904762</v>
      </c>
      <c r="J2662" s="2">
        <f t="shared" si="330"/>
        <v>12.340997566709799</v>
      </c>
      <c r="K2662" s="2">
        <f t="shared" si="324"/>
        <v>12.264098730109916</v>
      </c>
    </row>
    <row r="2663" spans="1:11" ht="13.5" x14ac:dyDescent="0.25">
      <c r="A2663" s="3">
        <f>TITRES_STAT!B2666</f>
        <v>45887</v>
      </c>
      <c r="B2663" s="17">
        <f>TITRES_STAT!D2666</f>
        <v>12.11</v>
      </c>
      <c r="C2663" s="2">
        <f t="shared" si="325"/>
        <v>2.9999999999999361E-2</v>
      </c>
      <c r="D2663" s="2">
        <f t="shared" si="326"/>
        <v>12.167999999999999</v>
      </c>
      <c r="E2663" s="2">
        <f t="shared" si="328"/>
        <v>12.145</v>
      </c>
      <c r="F2663" s="2">
        <f t="shared" si="329"/>
        <v>12.4185</v>
      </c>
      <c r="G2663" s="2">
        <f t="shared" si="323"/>
        <v>12.401600000000004</v>
      </c>
      <c r="H2663" s="2">
        <f t="shared" si="327"/>
        <v>11.461007499999987</v>
      </c>
      <c r="I2663" s="2">
        <f t="array" ref="I2663">SUMPRODUCT(B2647:B2666, (ROW(B2647:B2666)-ROW(B2647)+1)) / (20*21/2)</f>
        <v>12.208047619047617</v>
      </c>
      <c r="J2663" s="2">
        <f t="shared" si="330"/>
        <v>12.318997798451722</v>
      </c>
      <c r="K2663" s="2">
        <f t="shared" si="324"/>
        <v>12.258055642654625</v>
      </c>
    </row>
    <row r="2664" spans="1:11" ht="13.5" x14ac:dyDescent="0.25">
      <c r="A2664" s="3">
        <f>TITRES_STAT!B2667</f>
        <v>45888</v>
      </c>
      <c r="B2664" s="17">
        <f>TITRES_STAT!D2667</f>
        <v>12.09</v>
      </c>
      <c r="C2664" s="2">
        <f t="shared" si="325"/>
        <v>-1.9999999999999574E-2</v>
      </c>
      <c r="D2664" s="2">
        <f t="shared" si="326"/>
        <v>12.096</v>
      </c>
      <c r="E2664" s="2">
        <f t="shared" si="328"/>
        <v>12.115</v>
      </c>
      <c r="F2664" s="2">
        <f t="shared" si="329"/>
        <v>12.388000000000002</v>
      </c>
      <c r="G2664" s="2">
        <f t="shared" si="323"/>
        <v>12.403800000000006</v>
      </c>
      <c r="H2664" s="2">
        <f t="shared" si="327"/>
        <v>11.465297499999988</v>
      </c>
      <c r="I2664" s="2">
        <f t="array" ref="I2664">SUMPRODUCT(B2648:B2667, (ROW(B2648:B2667)-ROW(B2648)+1)) / (20*21/2)</f>
        <v>12.204333333333333</v>
      </c>
      <c r="J2664" s="2">
        <f t="shared" si="330"/>
        <v>12.297188484313462</v>
      </c>
      <c r="K2664" s="2">
        <f t="shared" si="324"/>
        <v>12.251465225295622</v>
      </c>
    </row>
    <row r="2665" spans="1:11" ht="13.5" x14ac:dyDescent="0.25">
      <c r="A2665" s="3">
        <f>TITRES_STAT!B2668</f>
        <v>45889</v>
      </c>
      <c r="B2665" s="17">
        <f>TITRES_STAT!D2668</f>
        <v>12.15</v>
      </c>
      <c r="C2665" s="2">
        <f t="shared" si="325"/>
        <v>6.0000000000000497E-2</v>
      </c>
      <c r="D2665" s="2">
        <f t="shared" si="326"/>
        <v>12.126000000000001</v>
      </c>
      <c r="E2665" s="2">
        <f t="shared" si="328"/>
        <v>12.13</v>
      </c>
      <c r="F2665" s="2">
        <f t="shared" si="329"/>
        <v>12.358499999999998</v>
      </c>
      <c r="G2665" s="2">
        <f t="shared" si="323"/>
        <v>12.404000000000005</v>
      </c>
      <c r="H2665" s="2">
        <f t="shared" si="327"/>
        <v>11.469887499999992</v>
      </c>
      <c r="I2665" s="2">
        <f t="array" ref="I2665">SUMPRODUCT(B2649:B2668, (ROW(B2649:B2668)-ROW(B2649)+1)) / (20*21/2)</f>
        <v>12.213047619047618</v>
      </c>
      <c r="J2665" s="2">
        <f t="shared" si="330"/>
        <v>12.283170533426466</v>
      </c>
      <c r="K2665" s="2">
        <f t="shared" si="324"/>
        <v>12.247486196852657</v>
      </c>
    </row>
    <row r="2666" spans="1:11" ht="13.5" x14ac:dyDescent="0.25">
      <c r="A2666" s="3">
        <f>TITRES_STAT!B2669</f>
        <v>45890</v>
      </c>
      <c r="B2666" s="17">
        <f>TITRES_STAT!D2669</f>
        <v>12.15</v>
      </c>
      <c r="C2666" s="2">
        <f t="shared" si="325"/>
        <v>0</v>
      </c>
      <c r="D2666" s="2">
        <f t="shared" si="326"/>
        <v>12.116</v>
      </c>
      <c r="E2666" s="2">
        <f t="shared" si="328"/>
        <v>12.165000000000003</v>
      </c>
      <c r="F2666" s="2">
        <f t="shared" si="329"/>
        <v>12.329000000000001</v>
      </c>
      <c r="G2666" s="2">
        <f t="shared" si="323"/>
        <v>12.404800000000005</v>
      </c>
      <c r="H2666" s="2">
        <f t="shared" si="327"/>
        <v>11.474430499999992</v>
      </c>
      <c r="I2666" s="2">
        <f t="array" ref="I2666">SUMPRODUCT(B2650:B2669, (ROW(B2650:B2669)-ROW(B2650)+1)) / (20*21/2)</f>
        <v>12.223571428571427</v>
      </c>
      <c r="J2666" s="2">
        <f t="shared" si="330"/>
        <v>12.270487625481088</v>
      </c>
      <c r="K2666" s="2">
        <f t="shared" si="324"/>
        <v>12.243663208740788</v>
      </c>
    </row>
    <row r="2667" spans="1:11" ht="13.5" x14ac:dyDescent="0.25">
      <c r="A2667" s="3">
        <f>TITRES_STAT!B2670</f>
        <v>45891</v>
      </c>
      <c r="B2667" s="17">
        <f>TITRES_STAT!D2670</f>
        <v>12.29</v>
      </c>
      <c r="C2667" s="2">
        <f t="shared" si="325"/>
        <v>0.13999999999999879</v>
      </c>
      <c r="D2667" s="2">
        <f t="shared" si="326"/>
        <v>12.157999999999999</v>
      </c>
      <c r="E2667" s="2">
        <f t="shared" si="328"/>
        <v>12.196999999999999</v>
      </c>
      <c r="F2667" s="2">
        <f t="shared" si="329"/>
        <v>12.308499999999999</v>
      </c>
      <c r="G2667" s="2">
        <f t="shared" si="323"/>
        <v>12.409600000000001</v>
      </c>
      <c r="H2667" s="2">
        <f t="shared" si="327"/>
        <v>11.479673499999992</v>
      </c>
      <c r="I2667" s="2">
        <f t="array" ref="I2667">SUMPRODUCT(B2651:B2670, (ROW(B2651:B2670)-ROW(B2651)+1)) / (20*21/2)</f>
        <v>12.258714285714287</v>
      </c>
      <c r="J2667" s="2">
        <f t="shared" si="330"/>
        <v>12.272345946863842</v>
      </c>
      <c r="K2667" s="2">
        <f t="shared" si="324"/>
        <v>12.245480337809777</v>
      </c>
    </row>
    <row r="2668" spans="1:11" ht="13.5" x14ac:dyDescent="0.25">
      <c r="A2668" s="3">
        <f>TITRES_STAT!B2671</f>
        <v>45894</v>
      </c>
      <c r="B2668" s="17">
        <f>TITRES_STAT!D2671</f>
        <v>12.4</v>
      </c>
      <c r="C2668" s="2">
        <f t="shared" si="325"/>
        <v>0.11000000000000121</v>
      </c>
      <c r="D2668" s="2">
        <f t="shared" si="326"/>
        <v>12.215999999999999</v>
      </c>
      <c r="E2668" s="2">
        <f t="shared" si="328"/>
        <v>12.192000000000002</v>
      </c>
      <c r="F2668" s="2">
        <f t="shared" si="329"/>
        <v>12.2895</v>
      </c>
      <c r="G2668" s="2">
        <f t="shared" si="323"/>
        <v>12.417600000000002</v>
      </c>
      <c r="H2668" s="2">
        <f t="shared" si="327"/>
        <v>11.485466499999994</v>
      </c>
      <c r="I2668" s="2">
        <f t="array" ref="I2668">SUMPRODUCT(B2652:B2671, (ROW(B2652:B2671)-ROW(B2652)+1)) / (20*21/2)</f>
        <v>12.304571428571426</v>
      </c>
      <c r="J2668" s="2">
        <f t="shared" si="330"/>
        <v>12.284503475733953</v>
      </c>
      <c r="K2668" s="2">
        <f t="shared" si="324"/>
        <v>12.251539932405473</v>
      </c>
    </row>
    <row r="2669" spans="1:11" ht="13.5" x14ac:dyDescent="0.25">
      <c r="A2669" s="3">
        <f>TITRES_STAT!B2672</f>
        <v>45895</v>
      </c>
      <c r="B2669" s="17">
        <f>TITRES_STAT!D2672</f>
        <v>12.4</v>
      </c>
      <c r="C2669" s="2">
        <f t="shared" si="325"/>
        <v>0</v>
      </c>
      <c r="D2669" s="2">
        <f t="shared" si="326"/>
        <v>12.278</v>
      </c>
      <c r="E2669" s="2">
        <f t="shared" si="328"/>
        <v>12.187000000000003</v>
      </c>
      <c r="F2669" s="2">
        <f t="shared" si="329"/>
        <v>12.271000000000001</v>
      </c>
      <c r="G2669" s="2">
        <f t="shared" si="323"/>
        <v>12.425000000000001</v>
      </c>
      <c r="H2669" s="2">
        <f t="shared" si="327"/>
        <v>11.491306499999993</v>
      </c>
      <c r="I2669" s="2">
        <f t="array" ref="I2669">SUMPRODUCT(B2653:B2672, (ROW(B2653:B2672)-ROW(B2653)+1)) / (20*21/2)</f>
        <v>12.349952380952381</v>
      </c>
      <c r="J2669" s="2">
        <f t="shared" si="330"/>
        <v>12.29550314471167</v>
      </c>
      <c r="K2669" s="2">
        <f t="shared" si="324"/>
        <v>12.257361895840553</v>
      </c>
    </row>
    <row r="2670" spans="1:11" ht="13.5" x14ac:dyDescent="0.25">
      <c r="A2670" s="3">
        <f>TITRES_STAT!B2673</f>
        <v>45896</v>
      </c>
      <c r="B2670" s="17">
        <f>TITRES_STAT!D2673</f>
        <v>12.64</v>
      </c>
      <c r="C2670" s="2">
        <f t="shared" si="325"/>
        <v>0.24000000000000021</v>
      </c>
      <c r="D2670" s="2">
        <f t="shared" si="326"/>
        <v>12.375999999999999</v>
      </c>
      <c r="E2670" s="2">
        <f t="shared" si="328"/>
        <v>12.251000000000001</v>
      </c>
      <c r="F2670" s="2">
        <f t="shared" si="329"/>
        <v>12.2685</v>
      </c>
      <c r="G2670" s="2">
        <f t="shared" si="323"/>
        <v>12.436999999999998</v>
      </c>
      <c r="H2670" s="2">
        <f t="shared" si="327"/>
        <v>11.498346499999993</v>
      </c>
      <c r="I2670" s="2">
        <f t="array" ref="I2670">SUMPRODUCT(B2654:B2673, (ROW(B2654:B2673)-ROW(B2654)+1)) / (20*21/2)</f>
        <v>12.391761904761907</v>
      </c>
      <c r="J2670" s="2">
        <f t="shared" si="330"/>
        <v>12.328312369024845</v>
      </c>
      <c r="K2670" s="2">
        <f t="shared" si="324"/>
        <v>12.272367311689944</v>
      </c>
    </row>
    <row r="2671" spans="1:11" ht="13.5" x14ac:dyDescent="0.25">
      <c r="A2671" s="3">
        <f>TITRES_STAT!B2674</f>
        <v>45897</v>
      </c>
      <c r="B2671" s="17">
        <f>TITRES_STAT!D2674</f>
        <v>12.75</v>
      </c>
      <c r="C2671" s="2">
        <f t="shared" si="325"/>
        <v>0.10999999999999943</v>
      </c>
      <c r="D2671" s="2">
        <f t="shared" si="326"/>
        <v>12.495999999999999</v>
      </c>
      <c r="E2671" s="2">
        <f t="shared" si="328"/>
        <v>12.306000000000001</v>
      </c>
      <c r="F2671" s="2">
        <f t="shared" si="329"/>
        <v>12.273500000000002</v>
      </c>
      <c r="G2671" s="2">
        <f t="shared" si="323"/>
        <v>12.451999999999996</v>
      </c>
      <c r="H2671" s="2">
        <f t="shared" si="327"/>
        <v>11.505936499999992</v>
      </c>
      <c r="I2671" s="2">
        <f t="array" ref="I2671">SUMPRODUCT(B2655:B2674, (ROW(B2655:B2674)-ROW(B2655)+1)) / (20*21/2)</f>
        <v>12.430857142857141</v>
      </c>
      <c r="J2671" s="2">
        <f t="shared" si="330"/>
        <v>12.368473095784383</v>
      </c>
      <c r="K2671" s="2">
        <f t="shared" si="324"/>
        <v>12.291098005349163</v>
      </c>
    </row>
    <row r="2672" spans="1:11" ht="13.5" x14ac:dyDescent="0.25">
      <c r="A2672" s="3">
        <f>TITRES_STAT!B2675</f>
        <v>45898</v>
      </c>
      <c r="B2672" s="17">
        <f>TITRES_STAT!D2675</f>
        <v>12.75</v>
      </c>
      <c r="C2672" s="2">
        <f t="shared" si="325"/>
        <v>0</v>
      </c>
      <c r="D2672" s="2">
        <f t="shared" si="326"/>
        <v>12.587999999999999</v>
      </c>
      <c r="E2672" s="2">
        <f t="shared" si="328"/>
        <v>12.373000000000001</v>
      </c>
      <c r="F2672" s="2">
        <f t="shared" si="329"/>
        <v>12.281000000000001</v>
      </c>
      <c r="G2672" s="2">
        <f t="shared" si="323"/>
        <v>12.466199999999997</v>
      </c>
      <c r="H2672" s="2">
        <f t="shared" si="327"/>
        <v>11.513058499999994</v>
      </c>
      <c r="I2672" s="2">
        <f t="array" ref="I2672">SUMPRODUCT(B2656:B2675, (ROW(B2656:B2675)-ROW(B2656)+1)) / (20*21/2)</f>
        <v>12.462761904761907</v>
      </c>
      <c r="J2672" s="2">
        <f t="shared" si="330"/>
        <v>12.404808991423964</v>
      </c>
      <c r="K2672" s="2">
        <f t="shared" si="324"/>
        <v>12.309094162002138</v>
      </c>
    </row>
    <row r="2673" spans="1:11" ht="13.5" x14ac:dyDescent="0.25">
      <c r="A2673" s="3">
        <f>TITRES_STAT!B2676</f>
        <v>45901</v>
      </c>
      <c r="B2673" s="17">
        <f>TITRES_STAT!D2676</f>
        <v>12.72</v>
      </c>
      <c r="C2673" s="2">
        <f t="shared" si="325"/>
        <v>-2.9999999999999361E-2</v>
      </c>
      <c r="D2673" s="2">
        <f t="shared" si="326"/>
        <v>12.651999999999999</v>
      </c>
      <c r="E2673" s="2">
        <f t="shared" si="328"/>
        <v>12.434000000000001</v>
      </c>
      <c r="F2673" s="2">
        <f t="shared" si="329"/>
        <v>12.2895</v>
      </c>
      <c r="G2673" s="2">
        <f t="shared" si="323"/>
        <v>12.478799999999996</v>
      </c>
      <c r="H2673" s="2">
        <f t="shared" si="327"/>
        <v>11.520498499999992</v>
      </c>
      <c r="I2673" s="2">
        <f t="array" ref="I2673">SUMPRODUCT(B2657:B2676, (ROW(B2657:B2676)-ROW(B2657)+1)) / (20*21/2)</f>
        <v>12.499238095238097</v>
      </c>
      <c r="J2673" s="2">
        <f t="shared" si="330"/>
        <v>12.434827182716921</v>
      </c>
      <c r="K2673" s="2">
        <f t="shared" si="324"/>
        <v>12.325208116433426</v>
      </c>
    </row>
    <row r="2674" spans="1:11" ht="13.5" x14ac:dyDescent="0.25">
      <c r="A2674" s="3">
        <f>TITRES_STAT!B2677</f>
        <v>45902</v>
      </c>
      <c r="B2674" s="17">
        <f>TITRES_STAT!D2677</f>
        <v>12.7</v>
      </c>
      <c r="C2674" s="2">
        <f t="shared" si="325"/>
        <v>-2.000000000000135E-2</v>
      </c>
      <c r="D2674" s="2">
        <f t="shared" si="326"/>
        <v>12.712</v>
      </c>
      <c r="E2674" s="2">
        <f t="shared" si="328"/>
        <v>12.495000000000001</v>
      </c>
      <c r="F2674" s="2">
        <f t="shared" si="329"/>
        <v>12.305</v>
      </c>
      <c r="G2674" s="2">
        <f t="shared" ref="G2674:G2692" si="331">AVERAGE(B2625:B2674)</f>
        <v>12.490599999999997</v>
      </c>
      <c r="H2674" s="2">
        <f t="shared" si="327"/>
        <v>11.527838499999994</v>
      </c>
      <c r="I2674" s="2">
        <f t="array" ref="I2674">SUMPRODUCT(B2658:B2677, (ROW(B2658:B2677)-ROW(B2658)+1)) / (20*21/2)</f>
        <v>12.529428571428571</v>
      </c>
      <c r="J2674" s="2">
        <f t="shared" si="330"/>
        <v>12.460081736743881</v>
      </c>
      <c r="K2674" s="2">
        <f t="shared" si="324"/>
        <v>12.339905837357605</v>
      </c>
    </row>
    <row r="2675" spans="1:11" ht="13.5" x14ac:dyDescent="0.25">
      <c r="A2675" s="3">
        <f>TITRES_STAT!B2678</f>
        <v>45903</v>
      </c>
      <c r="B2675" s="17">
        <f>TITRES_STAT!D2678</f>
        <v>12.64</v>
      </c>
      <c r="C2675" s="2">
        <f t="shared" si="325"/>
        <v>-5.9999999999998721E-2</v>
      </c>
      <c r="D2675" s="2">
        <f t="shared" si="326"/>
        <v>12.712</v>
      </c>
      <c r="E2675" s="2">
        <f t="shared" si="328"/>
        <v>12.544</v>
      </c>
      <c r="F2675" s="2">
        <f t="shared" si="329"/>
        <v>12.337</v>
      </c>
      <c r="G2675" s="2">
        <f t="shared" si="331"/>
        <v>12.487599999999997</v>
      </c>
      <c r="H2675" s="2">
        <f t="shared" si="327"/>
        <v>11.535112499999993</v>
      </c>
      <c r="I2675" s="2">
        <f t="array" ref="I2675">SUMPRODUCT(B2659:B2678, (ROW(B2659:B2678)-ROW(B2659)+1)) / (20*21/2)</f>
        <v>12.565666666666667</v>
      </c>
      <c r="J2675" s="2">
        <f t="shared" si="330"/>
        <v>12.477216809434939</v>
      </c>
      <c r="K2675" s="2">
        <f t="shared" ref="K2675:K2693" si="332">$K$4*B2675+(1-$K$4)*K2674</f>
        <v>12.351674235892602</v>
      </c>
    </row>
    <row r="2676" spans="1:11" ht="13.5" x14ac:dyDescent="0.25">
      <c r="A2676" s="3">
        <f>TITRES_STAT!B2679</f>
        <v>45905</v>
      </c>
      <c r="B2676" s="17">
        <f>TITRES_STAT!D2679</f>
        <v>12.72</v>
      </c>
      <c r="C2676" s="2">
        <f t="shared" si="325"/>
        <v>8.0000000000000071E-2</v>
      </c>
      <c r="D2676" s="2">
        <f t="shared" si="326"/>
        <v>12.706</v>
      </c>
      <c r="E2676" s="2">
        <f t="shared" si="328"/>
        <v>12.600999999999999</v>
      </c>
      <c r="F2676" s="2">
        <f t="shared" si="329"/>
        <v>12.383000000000003</v>
      </c>
      <c r="G2676" s="2">
        <f t="shared" si="331"/>
        <v>12.488399999999999</v>
      </c>
      <c r="H2676" s="2">
        <f t="shared" si="327"/>
        <v>11.542786499999993</v>
      </c>
      <c r="I2676" s="2">
        <f t="array" ref="I2676">SUMPRODUCT(B2660:B2679, (ROW(B2660:B2679)-ROW(B2660)+1)) / (20*21/2)</f>
        <v>12.600238095238094</v>
      </c>
      <c r="J2676" s="2">
        <f t="shared" si="330"/>
        <v>12.500339018060183</v>
      </c>
      <c r="K2676" s="2">
        <f t="shared" si="332"/>
        <v>12.366118383504658</v>
      </c>
    </row>
    <row r="2677" spans="1:11" ht="13.5" x14ac:dyDescent="0.25">
      <c r="A2677" s="3">
        <f>TITRES_STAT!B2680</f>
        <v>45908</v>
      </c>
      <c r="B2677" s="17">
        <f>TITRES_STAT!D2680</f>
        <v>12.7</v>
      </c>
      <c r="C2677" s="2">
        <f t="shared" si="325"/>
        <v>-2.000000000000135E-2</v>
      </c>
      <c r="D2677" s="2">
        <f t="shared" si="326"/>
        <v>12.696000000000002</v>
      </c>
      <c r="E2677" s="2">
        <f t="shared" si="328"/>
        <v>12.641999999999999</v>
      </c>
      <c r="F2677" s="2">
        <f t="shared" si="329"/>
        <v>12.419500000000001</v>
      </c>
      <c r="G2677" s="2">
        <f t="shared" si="331"/>
        <v>12.4908</v>
      </c>
      <c r="H2677" s="2">
        <f t="shared" si="327"/>
        <v>11.55059449999999</v>
      </c>
      <c r="I2677" s="2">
        <f t="array" ref="I2677">SUMPRODUCT(B2661:B2680, (ROW(B2661:B2680)-ROW(B2661)+1)) / (20*21/2)</f>
        <v>12.633142857142857</v>
      </c>
      <c r="J2677" s="2">
        <f t="shared" si="330"/>
        <v>12.519354349673499</v>
      </c>
      <c r="K2677" s="2">
        <f t="shared" si="332"/>
        <v>12.379211780229966</v>
      </c>
    </row>
    <row r="2678" spans="1:11" ht="13.5" x14ac:dyDescent="0.25">
      <c r="A2678" s="3">
        <f>TITRES_STAT!B2681</f>
        <v>45909</v>
      </c>
      <c r="B2678" s="17">
        <f>TITRES_STAT!D2681</f>
        <v>12.8</v>
      </c>
      <c r="C2678" s="2">
        <f t="shared" si="325"/>
        <v>0.10000000000000142</v>
      </c>
      <c r="D2678" s="2">
        <f t="shared" si="326"/>
        <v>12.712</v>
      </c>
      <c r="E2678" s="2">
        <f t="shared" si="328"/>
        <v>12.681999999999999</v>
      </c>
      <c r="F2678" s="2">
        <f t="shared" si="329"/>
        <v>12.437000000000001</v>
      </c>
      <c r="G2678" s="2">
        <f t="shared" si="331"/>
        <v>12.498799999999999</v>
      </c>
      <c r="H2678" s="2">
        <f t="shared" si="327"/>
        <v>11.558715499999991</v>
      </c>
      <c r="I2678" s="2">
        <f t="array" ref="I2678">SUMPRODUCT(B2662:B2681, (ROW(B2662:B2681)-ROW(B2662)+1)) / (20*21/2)</f>
        <v>12.666047619047619</v>
      </c>
      <c r="J2678" s="2">
        <f t="shared" si="330"/>
        <v>12.546082506847451</v>
      </c>
      <c r="K2678" s="2">
        <f t="shared" si="332"/>
        <v>12.395713279044477</v>
      </c>
    </row>
    <row r="2679" spans="1:11" ht="13.5" x14ac:dyDescent="0.25">
      <c r="A2679" s="3">
        <f>TITRES_STAT!B2682</f>
        <v>45910</v>
      </c>
      <c r="B2679" s="17">
        <f>TITRES_STAT!D2682</f>
        <v>12.8</v>
      </c>
      <c r="C2679" s="2">
        <f t="shared" si="325"/>
        <v>0</v>
      </c>
      <c r="D2679" s="2">
        <f t="shared" si="326"/>
        <v>12.731999999999999</v>
      </c>
      <c r="E2679" s="2">
        <f t="shared" si="328"/>
        <v>12.722</v>
      </c>
      <c r="F2679" s="2">
        <f t="shared" si="329"/>
        <v>12.454500000000003</v>
      </c>
      <c r="G2679" s="2">
        <f t="shared" si="331"/>
        <v>12.5078</v>
      </c>
      <c r="H2679" s="2">
        <f t="shared" si="327"/>
        <v>11.567491499999994</v>
      </c>
      <c r="I2679" s="2">
        <f t="array" ref="I2679">SUMPRODUCT(B2663:B2682, (ROW(B2663:B2682)-ROW(B2663)+1)) / (20*21/2)</f>
        <v>12.719714285714288</v>
      </c>
      <c r="J2679" s="2">
        <f t="shared" si="330"/>
        <v>12.570265125242933</v>
      </c>
      <c r="K2679" s="2">
        <f t="shared" si="332"/>
        <v>12.41156766025842</v>
      </c>
    </row>
    <row r="2680" spans="1:11" ht="13.5" x14ac:dyDescent="0.25">
      <c r="A2680" s="3">
        <f>TITRES_STAT!B2683</f>
        <v>45911</v>
      </c>
      <c r="B2680" s="17">
        <f>TITRES_STAT!D2683</f>
        <v>12.8</v>
      </c>
      <c r="C2680" s="2">
        <f t="shared" si="325"/>
        <v>0</v>
      </c>
      <c r="D2680" s="2">
        <f t="shared" si="326"/>
        <v>12.763999999999999</v>
      </c>
      <c r="E2680" s="2">
        <f t="shared" si="328"/>
        <v>12.738</v>
      </c>
      <c r="F2680" s="2">
        <f t="shared" si="329"/>
        <v>12.4945</v>
      </c>
      <c r="G2680" s="2">
        <f t="shared" si="331"/>
        <v>12.517799999999998</v>
      </c>
      <c r="H2680" s="2">
        <f t="shared" si="327"/>
        <v>11.575799499999995</v>
      </c>
      <c r="I2680" s="2">
        <f t="array" ref="I2680">SUMPRODUCT(B2664:B2683, (ROW(B2664:B2683)-ROW(B2664)+1)) / (20*21/2)</f>
        <v>12.76</v>
      </c>
      <c r="J2680" s="2">
        <f t="shared" si="330"/>
        <v>12.592144637124559</v>
      </c>
      <c r="K2680" s="2">
        <f t="shared" si="332"/>
        <v>12.4268003010326</v>
      </c>
    </row>
    <row r="2681" spans="1:11" ht="13.5" x14ac:dyDescent="0.25">
      <c r="A2681" s="3">
        <f>TITRES_STAT!B2684</f>
        <v>45912</v>
      </c>
      <c r="B2681" s="17">
        <f>TITRES_STAT!D2684</f>
        <v>12.84</v>
      </c>
      <c r="C2681" s="2">
        <f t="shared" si="325"/>
        <v>3.9999999999999147E-2</v>
      </c>
      <c r="D2681" s="2">
        <f t="shared" si="326"/>
        <v>12.788</v>
      </c>
      <c r="E2681" s="2">
        <f t="shared" si="328"/>
        <v>12.747</v>
      </c>
      <c r="F2681" s="2">
        <f t="shared" si="329"/>
        <v>12.526500000000002</v>
      </c>
      <c r="G2681" s="2">
        <f t="shared" si="331"/>
        <v>12.524999999999999</v>
      </c>
      <c r="H2681" s="2">
        <f t="shared" si="327"/>
        <v>11.584354499999996</v>
      </c>
      <c r="I2681" s="2">
        <f t="array" ref="I2681">SUMPRODUCT(B2665:B2684, (ROW(B2665:B2684)-ROW(B2665)+1)) / (20*21/2)</f>
        <v>12.790333333333335</v>
      </c>
      <c r="J2681" s="2">
        <f t="shared" si="330"/>
        <v>12.615749909779362</v>
      </c>
      <c r="K2681" s="2">
        <f t="shared" si="332"/>
        <v>12.443004210796028</v>
      </c>
    </row>
    <row r="2682" spans="1:11" ht="13.5" x14ac:dyDescent="0.25">
      <c r="A2682" s="3">
        <f>TITRES_STAT!B2685</f>
        <v>45915</v>
      </c>
      <c r="B2682" s="17">
        <f>TITRES_STAT!D2685</f>
        <v>13.09</v>
      </c>
      <c r="C2682" s="2">
        <f t="shared" si="325"/>
        <v>0.25</v>
      </c>
      <c r="D2682" s="2">
        <f t="shared" si="326"/>
        <v>12.866000000000003</v>
      </c>
      <c r="E2682" s="2">
        <f t="shared" si="328"/>
        <v>12.781000000000001</v>
      </c>
      <c r="F2682" s="2">
        <f t="shared" si="329"/>
        <v>12.577000000000002</v>
      </c>
      <c r="G2682" s="2">
        <f t="shared" si="331"/>
        <v>12.537799999999997</v>
      </c>
      <c r="H2682" s="2">
        <f t="shared" si="327"/>
        <v>11.594393499999999</v>
      </c>
      <c r="I2682" s="2">
        <f t="array" ref="I2682">SUMPRODUCT(B2666:B2685, (ROW(B2666:B2685)-ROW(B2666)+1)) / (20*21/2)</f>
        <v>12.815666666666667</v>
      </c>
      <c r="J2682" s="2">
        <f t="shared" si="330"/>
        <v>12.66091658503847</v>
      </c>
      <c r="K2682" s="2">
        <f t="shared" si="332"/>
        <v>12.468376594686381</v>
      </c>
    </row>
    <row r="2683" spans="1:11" ht="13.5" x14ac:dyDescent="0.25">
      <c r="A2683" s="3">
        <f>TITRES_STAT!B2686</f>
        <v>45916</v>
      </c>
      <c r="B2683" s="17">
        <f>TITRES_STAT!D2686</f>
        <v>13</v>
      </c>
      <c r="C2683" s="2">
        <f t="shared" si="325"/>
        <v>-8.9999999999999858E-2</v>
      </c>
      <c r="D2683" s="2">
        <f t="shared" si="326"/>
        <v>12.906000000000001</v>
      </c>
      <c r="E2683" s="2">
        <f t="shared" si="328"/>
        <v>12.809000000000001</v>
      </c>
      <c r="F2683" s="2">
        <f t="shared" si="329"/>
        <v>12.621500000000001</v>
      </c>
      <c r="G2683" s="2">
        <f t="shared" si="331"/>
        <v>12.550999999999998</v>
      </c>
      <c r="H2683" s="2">
        <f t="shared" si="327"/>
        <v>11.603982499999999</v>
      </c>
      <c r="I2683" s="2">
        <f t="array" ref="I2683">SUMPRODUCT(B2667:B2686, (ROW(B2667:B2686)-ROW(B2667)+1)) / (20*21/2)</f>
        <v>12.843952380952381</v>
      </c>
      <c r="J2683" s="2">
        <f t="shared" si="330"/>
        <v>12.693210243606234</v>
      </c>
      <c r="K2683" s="2">
        <f t="shared" si="332"/>
        <v>12.489224571365346</v>
      </c>
    </row>
    <row r="2684" spans="1:11" ht="13.5" x14ac:dyDescent="0.25">
      <c r="A2684" s="3">
        <f>TITRES_STAT!B2687</f>
        <v>45917</v>
      </c>
      <c r="B2684" s="17">
        <f>TITRES_STAT!D2687</f>
        <v>12.94</v>
      </c>
      <c r="C2684" s="2">
        <f t="shared" si="325"/>
        <v>-6.0000000000000497E-2</v>
      </c>
      <c r="D2684" s="2">
        <f t="shared" si="326"/>
        <v>12.934000000000001</v>
      </c>
      <c r="E2684" s="2">
        <f t="shared" si="328"/>
        <v>12.833000000000002</v>
      </c>
      <c r="F2684" s="2">
        <f t="shared" si="329"/>
        <v>12.664000000000001</v>
      </c>
      <c r="G2684" s="2">
        <f t="shared" si="331"/>
        <v>12.559800000000001</v>
      </c>
      <c r="H2684" s="2">
        <f t="shared" si="327"/>
        <v>11.613224499999999</v>
      </c>
      <c r="I2684" s="2">
        <f t="array" ref="I2684">SUMPRODUCT(B2668:B2687, (ROW(B2668:B2687)-ROW(B2668)+1)) / (20*21/2)</f>
        <v>12.866285714285713</v>
      </c>
      <c r="J2684" s="2">
        <f t="shared" si="330"/>
        <v>12.716714029929451</v>
      </c>
      <c r="K2684" s="2">
        <f t="shared" si="332"/>
        <v>12.506902039154941</v>
      </c>
    </row>
    <row r="2685" spans="1:11" ht="13.5" x14ac:dyDescent="0.25">
      <c r="A2685" s="3">
        <f>TITRES_STAT!B2688</f>
        <v>45918</v>
      </c>
      <c r="B2685" s="17">
        <f>TITRES_STAT!D2688</f>
        <v>12.93</v>
      </c>
      <c r="C2685" s="2">
        <f t="shared" si="325"/>
        <v>-9.9999999999997868E-3</v>
      </c>
      <c r="D2685" s="2">
        <f t="shared" si="326"/>
        <v>12.959999999999999</v>
      </c>
      <c r="E2685" s="2">
        <f t="shared" si="328"/>
        <v>12.862</v>
      </c>
      <c r="F2685" s="2">
        <f t="shared" si="329"/>
        <v>12.703000000000001</v>
      </c>
      <c r="G2685" s="2">
        <f t="shared" si="331"/>
        <v>12.566399999999998</v>
      </c>
      <c r="H2685" s="2">
        <f t="shared" si="327"/>
        <v>11.622229499999996</v>
      </c>
      <c r="I2685" s="2">
        <f t="array" ref="I2685">SUMPRODUCT(B2669:B2688, (ROW(B2669:B2688)-ROW(B2669)+1)) / (20*21/2)</f>
        <v>12.884380952380951</v>
      </c>
      <c r="J2685" s="2">
        <f t="shared" si="330"/>
        <v>12.737026979459978</v>
      </c>
      <c r="K2685" s="2">
        <f t="shared" si="332"/>
        <v>12.523494116050827</v>
      </c>
    </row>
    <row r="2686" spans="1:11" ht="13.5" x14ac:dyDescent="0.25">
      <c r="A2686" s="3">
        <f>TITRES_STAT!B2689</f>
        <v>45919</v>
      </c>
      <c r="B2686" s="17">
        <f>TITRES_STAT!D2689</f>
        <v>13</v>
      </c>
      <c r="C2686" s="2">
        <f t="shared" si="325"/>
        <v>7.0000000000000284E-2</v>
      </c>
      <c r="D2686" s="2">
        <f t="shared" si="326"/>
        <v>12.992000000000001</v>
      </c>
      <c r="E2686" s="2">
        <f t="shared" si="328"/>
        <v>12.89</v>
      </c>
      <c r="F2686" s="2">
        <f t="shared" si="329"/>
        <v>12.745500000000002</v>
      </c>
      <c r="G2686" s="2">
        <f t="shared" si="331"/>
        <v>12.574399999999999</v>
      </c>
      <c r="H2686" s="2">
        <f t="shared" si="327"/>
        <v>11.631537499999995</v>
      </c>
      <c r="I2686" s="2">
        <f t="array" ref="I2686">SUMPRODUCT(B2670:B2689, (ROW(B2670:B2689)-ROW(B2670)+1)) / (20*21/2)</f>
        <v>12.893095238095237</v>
      </c>
      <c r="J2686" s="2">
        <f t="shared" si="330"/>
        <v>12.762072029035217</v>
      </c>
      <c r="K2686" s="2">
        <f t="shared" si="332"/>
        <v>12.542180621303736</v>
      </c>
    </row>
    <row r="2687" spans="1:11" ht="13.5" x14ac:dyDescent="0.25">
      <c r="A2687" s="3">
        <f>TITRES_STAT!B2690</f>
        <v>45922</v>
      </c>
      <c r="B2687" s="17">
        <f>TITRES_STAT!D2690</f>
        <v>12.98</v>
      </c>
      <c r="C2687" s="2">
        <f t="shared" si="325"/>
        <v>-1.9999999999999574E-2</v>
      </c>
      <c r="D2687" s="2">
        <f t="shared" si="326"/>
        <v>12.969999999999999</v>
      </c>
      <c r="E2687" s="2">
        <f t="shared" si="328"/>
        <v>12.918000000000001</v>
      </c>
      <c r="F2687" s="2">
        <f t="shared" si="329"/>
        <v>12.780000000000001</v>
      </c>
      <c r="G2687" s="2">
        <f t="shared" si="331"/>
        <v>12.579999999999998</v>
      </c>
      <c r="H2687" s="2">
        <f t="shared" si="327"/>
        <v>11.640792499999996</v>
      </c>
      <c r="I2687" s="2">
        <f t="array" ref="I2687">SUMPRODUCT(B2671:B2690, (ROW(B2671:B2690)-ROW(B2671)+1)) / (20*21/2)</f>
        <v>12.898476190476192</v>
      </c>
      <c r="J2687" s="2">
        <f t="shared" si="330"/>
        <v>12.782827073889006</v>
      </c>
      <c r="K2687" s="2">
        <f t="shared" si="332"/>
        <v>12.559350008703591</v>
      </c>
    </row>
    <row r="2688" spans="1:11" ht="13.5" x14ac:dyDescent="0.25">
      <c r="A2688" s="3">
        <f>TITRES_STAT!B2691</f>
        <v>45923</v>
      </c>
      <c r="B2688" s="17">
        <f>TITRES_STAT!D2691</f>
        <v>12.97</v>
      </c>
      <c r="C2688" s="2">
        <f t="shared" si="325"/>
        <v>-9.9999999999997868E-3</v>
      </c>
      <c r="D2688" s="2">
        <f t="shared" si="326"/>
        <v>12.963999999999999</v>
      </c>
      <c r="E2688" s="2">
        <f t="shared" si="328"/>
        <v>12.935000000000002</v>
      </c>
      <c r="F2688" s="2">
        <f t="shared" si="329"/>
        <v>12.8085</v>
      </c>
      <c r="G2688" s="2">
        <f t="shared" si="331"/>
        <v>12.5846</v>
      </c>
      <c r="H2688" s="2">
        <f t="shared" si="327"/>
        <v>11.649997499999992</v>
      </c>
      <c r="I2688" s="2">
        <f t="array" ref="I2688">SUMPRODUCT(B2672:B2691, (ROW(B2672:B2691)-ROW(B2672)+1)) / (20*21/2)</f>
        <v>12.897904761904762</v>
      </c>
      <c r="J2688" s="2">
        <f t="shared" si="330"/>
        <v>12.800653066851959</v>
      </c>
      <c r="K2688" s="2">
        <f t="shared" si="332"/>
        <v>12.575453929930902</v>
      </c>
    </row>
    <row r="2689" spans="1:11" ht="13.5" x14ac:dyDescent="0.25">
      <c r="A2689" s="3">
        <f>TITRES_STAT!B2692</f>
        <v>45924</v>
      </c>
      <c r="B2689" s="17">
        <f>TITRES_STAT!D2692</f>
        <v>12.9</v>
      </c>
      <c r="C2689" s="2">
        <f t="shared" si="325"/>
        <v>-7.0000000000000284E-2</v>
      </c>
      <c r="D2689" s="2">
        <f t="shared" si="326"/>
        <v>12.956</v>
      </c>
      <c r="E2689" s="2">
        <f t="shared" si="328"/>
        <v>12.944999999999999</v>
      </c>
      <c r="F2689" s="2">
        <f t="shared" si="329"/>
        <v>12.833500000000001</v>
      </c>
      <c r="G2689" s="2">
        <f t="shared" si="331"/>
        <v>12.5878</v>
      </c>
      <c r="H2689" s="2">
        <f t="shared" si="327"/>
        <v>11.659039499999995</v>
      </c>
      <c r="I2689" s="2">
        <f t="array" ref="I2689">SUMPRODUCT(B2673:B2692, (ROW(B2673:B2692)-ROW(B2673)+1)) / (20*21/2)</f>
        <v>12.911190476190479</v>
      </c>
      <c r="J2689" s="2">
        <f t="shared" si="330"/>
        <v>12.810114679532724</v>
      </c>
      <c r="K2689" s="2">
        <f t="shared" si="332"/>
        <v>12.588181226796356</v>
      </c>
    </row>
    <row r="2690" spans="1:11" ht="13.5" x14ac:dyDescent="0.25">
      <c r="A2690" s="3">
        <f>TITRES_STAT!B2693</f>
        <v>45925</v>
      </c>
      <c r="B2690" s="17">
        <f>TITRES_STAT!D2693</f>
        <v>12.89</v>
      </c>
      <c r="C2690" s="2">
        <f t="shared" si="325"/>
        <v>-9.9999999999997868E-3</v>
      </c>
      <c r="D2690" s="2">
        <f t="shared" si="326"/>
        <v>12.948000000000002</v>
      </c>
      <c r="E2690" s="2">
        <f t="shared" si="328"/>
        <v>12.954000000000002</v>
      </c>
      <c r="F2690" s="2">
        <f t="shared" si="329"/>
        <v>12.846</v>
      </c>
      <c r="G2690" s="2">
        <f t="shared" si="331"/>
        <v>12.590999999999999</v>
      </c>
      <c r="H2690" s="2">
        <f t="shared" si="327"/>
        <v>11.668031499999993</v>
      </c>
      <c r="I2690" s="2">
        <f t="array" ref="I2690">SUMPRODUCT(B2674:B2693, (ROW(B2674:B2693)-ROW(B2674)+1)) / (20*21/2)</f>
        <v>12.905238095238095</v>
      </c>
      <c r="J2690" s="2">
        <f t="shared" si="330"/>
        <v>12.817722805291512</v>
      </c>
      <c r="K2690" s="2">
        <f t="shared" si="332"/>
        <v>12.600017257118068</v>
      </c>
    </row>
    <row r="2691" spans="1:11" ht="13.5" x14ac:dyDescent="0.25">
      <c r="A2691" s="3">
        <f>TITRES_STAT!B2694</f>
        <v>45926</v>
      </c>
      <c r="B2691" s="17">
        <f>TITRES_STAT!D2694</f>
        <v>12.84</v>
      </c>
      <c r="C2691" s="2">
        <f t="shared" si="325"/>
        <v>-5.0000000000000711E-2</v>
      </c>
      <c r="D2691" s="2">
        <f t="shared" si="326"/>
        <v>12.916</v>
      </c>
      <c r="E2691" s="2">
        <f t="shared" si="328"/>
        <v>12.954000000000002</v>
      </c>
      <c r="F2691" s="2">
        <f t="shared" si="329"/>
        <v>12.8505</v>
      </c>
      <c r="G2691" s="2">
        <f t="shared" si="331"/>
        <v>12.593399999999999</v>
      </c>
      <c r="H2691" s="2">
        <f t="shared" si="327"/>
        <v>11.676773499999994</v>
      </c>
      <c r="I2691" s="2">
        <f t="array" ref="I2691">SUMPRODUCT(B2675:B2694, (ROW(B2675:B2694)-ROW(B2675)+1)) / (20*21/2)</f>
        <v>11.679857142857143</v>
      </c>
      <c r="J2691" s="2">
        <f t="shared" si="330"/>
        <v>12.819844442882795</v>
      </c>
      <c r="K2691" s="2">
        <f t="shared" si="332"/>
        <v>12.609428345074223</v>
      </c>
    </row>
    <row r="2692" spans="1:11" ht="13.5" x14ac:dyDescent="0.25">
      <c r="A2692" s="3">
        <f>TITRES_STAT!B2695</f>
        <v>45929</v>
      </c>
      <c r="B2692" s="17">
        <f>TITRES_STAT!D2695</f>
        <v>12.99</v>
      </c>
      <c r="C2692" s="2">
        <f>B2692-B2691</f>
        <v>0.15000000000000036</v>
      </c>
      <c r="D2692" s="2">
        <f t="shared" si="326"/>
        <v>12.918000000000001</v>
      </c>
      <c r="E2692" s="2">
        <f t="shared" si="328"/>
        <v>12.943999999999999</v>
      </c>
      <c r="F2692" s="2">
        <f t="shared" si="329"/>
        <v>12.862500000000001</v>
      </c>
      <c r="G2692" s="2">
        <f t="shared" si="331"/>
        <v>12.598799999999999</v>
      </c>
      <c r="H2692" s="2">
        <f t="shared" si="327"/>
        <v>11.686265499999996</v>
      </c>
      <c r="I2692" s="2">
        <f t="array" ref="I2692">SUMPRODUCT(B2676:B2695, (ROW(B2676:B2695)-ROW(B2676)+1)) / (20*21/2)</f>
        <v>10.51495238095238</v>
      </c>
      <c r="J2692" s="2">
        <f t="shared" si="330"/>
        <v>12.836049734036814</v>
      </c>
      <c r="K2692" s="2">
        <f t="shared" si="332"/>
        <v>12.624352723698763</v>
      </c>
    </row>
    <row r="2693" spans="1:11" ht="13.5" x14ac:dyDescent="0.25">
      <c r="A2693" s="3">
        <f>TITRES_STAT!B2696</f>
        <v>45930</v>
      </c>
      <c r="B2693" s="17">
        <f>TITRES_STAT!D2696</f>
        <v>12.8</v>
      </c>
      <c r="C2693" s="2">
        <f>B2693-B2692</f>
        <v>-0.1899999999999995</v>
      </c>
      <c r="D2693" s="2">
        <f t="shared" si="326"/>
        <v>12.884</v>
      </c>
      <c r="E2693" s="2">
        <f t="shared" si="328"/>
        <v>12.924000000000001</v>
      </c>
      <c r="F2693" s="2">
        <f>AVERAGE(B2674:B2693)</f>
        <v>12.866499999999998</v>
      </c>
      <c r="G2693" s="2">
        <f>AVERAGE(B2644:B2693)</f>
        <v>12.600799999999998</v>
      </c>
      <c r="H2693" s="2">
        <f t="shared" si="327"/>
        <v>11.694807499999994</v>
      </c>
      <c r="I2693" s="2">
        <f t="array" ref="I2693">SUMPRODUCT(B2677:B2696, (ROW(B2677:B2696)-ROW(B2677)+1)) / (20*21/2)</f>
        <v>9.4102380952380926</v>
      </c>
      <c r="J2693" s="2">
        <f t="shared" si="330"/>
        <v>12.832616426033308</v>
      </c>
      <c r="K2693" s="2">
        <f t="shared" si="332"/>
        <v>12.631240852181165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17">
        <f>TITRES_STAT!D5</f>
        <v>4.6014999999999997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17">
        <f>TITRES_STAT!D6</f>
        <v>4.5953999999999997</v>
      </c>
      <c r="C3" s="2">
        <f t="shared" ref="C3:C66" si="0">B3-B2</f>
        <v>-6.0999999999999943E-3</v>
      </c>
      <c r="D3" s="2">
        <f t="shared" ref="D3:D66" si="1">IF(C3&gt;0,C3,0)</f>
        <v>0</v>
      </c>
      <c r="E3" s="2">
        <f t="shared" ref="E3:E66" si="2">IF(C3&lt;0,-C3,0)</f>
        <v>6.0999999999999943E-3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17">
        <f>TITRES_STAT!D7</f>
        <v>4.5913000000000004</v>
      </c>
      <c r="C4" s="2">
        <f t="shared" si="0"/>
        <v>-4.0999999999993264E-3</v>
      </c>
      <c r="D4" s="2">
        <f t="shared" si="1"/>
        <v>0</v>
      </c>
      <c r="E4" s="2">
        <f t="shared" si="2"/>
        <v>4.0999999999993264E-3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17">
        <f>TITRES_STAT!D8</f>
        <v>4.5913000000000004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17">
        <f>TITRES_STAT!D9</f>
        <v>4.5913000000000004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17">
        <f>TITRES_STAT!D10</f>
        <v>4.7142999999999997</v>
      </c>
      <c r="C7" s="2">
        <f t="shared" si="0"/>
        <v>0.12299999999999933</v>
      </c>
      <c r="D7" s="2">
        <f t="shared" si="1"/>
        <v>0.12299999999999933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17">
        <f>TITRES_STAT!D11</f>
        <v>4.9909999999999997</v>
      </c>
      <c r="C8" s="2">
        <f t="shared" si="0"/>
        <v>0.27669999999999995</v>
      </c>
      <c r="D8" s="2">
        <f t="shared" si="1"/>
        <v>0.27669999999999995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17">
        <f>TITRES_STAT!D12</f>
        <v>4.9889000000000001</v>
      </c>
      <c r="C9" s="2">
        <f t="shared" si="0"/>
        <v>-2.0999999999995467E-3</v>
      </c>
      <c r="D9" s="2">
        <f t="shared" si="1"/>
        <v>0</v>
      </c>
      <c r="E9" s="2">
        <f t="shared" si="2"/>
        <v>2.0999999999995467E-3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17">
        <f>TITRES_STAT!D13</f>
        <v>4.9192</v>
      </c>
      <c r="C10" s="2">
        <f t="shared" si="0"/>
        <v>-6.9700000000000095E-2</v>
      </c>
      <c r="D10" s="2">
        <f t="shared" si="1"/>
        <v>0</v>
      </c>
      <c r="E10" s="2">
        <f t="shared" si="2"/>
        <v>6.9700000000000095E-2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17">
        <f>TITRES_STAT!D14</f>
        <v>5.0217000000000001</v>
      </c>
      <c r="C11" s="2">
        <f t="shared" si="0"/>
        <v>0.10250000000000004</v>
      </c>
      <c r="D11" s="2">
        <f t="shared" si="1"/>
        <v>0.10250000000000004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17">
        <f>TITRES_STAT!D15</f>
        <v>5.0361000000000002</v>
      </c>
      <c r="C12" s="2">
        <f t="shared" si="0"/>
        <v>1.440000000000019E-2</v>
      </c>
      <c r="D12" s="2">
        <f t="shared" si="1"/>
        <v>1.440000000000019E-2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17">
        <f>TITRES_STAT!D16</f>
        <v>5.1344000000000003</v>
      </c>
      <c r="C13" s="2">
        <f t="shared" si="0"/>
        <v>9.8300000000000054E-2</v>
      </c>
      <c r="D13" s="2">
        <f t="shared" si="1"/>
        <v>9.8300000000000054E-2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17">
        <f>TITRES_STAT!D17</f>
        <v>5.1836000000000002</v>
      </c>
      <c r="C14" s="2">
        <f t="shared" si="0"/>
        <v>4.919999999999991E-2</v>
      </c>
      <c r="D14" s="2">
        <f t="shared" si="1"/>
        <v>4.919999999999991E-2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17">
        <f>TITRES_STAT!D18</f>
        <v>5.1651999999999996</v>
      </c>
      <c r="C15" s="2">
        <f t="shared" si="0"/>
        <v>-1.8400000000000638E-2</v>
      </c>
      <c r="D15" s="2">
        <f t="shared" si="1"/>
        <v>0</v>
      </c>
      <c r="E15" s="2">
        <f t="shared" si="2"/>
        <v>1.8400000000000638E-2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17">
        <f>TITRES_STAT!D19</f>
        <v>5.1036999999999999</v>
      </c>
      <c r="C16" s="2">
        <f t="shared" si="0"/>
        <v>-6.1499999999999666E-2</v>
      </c>
      <c r="D16" s="2">
        <f t="shared" si="1"/>
        <v>0</v>
      </c>
      <c r="E16" s="2">
        <f t="shared" si="2"/>
        <v>6.1499999999999666E-2</v>
      </c>
      <c r="F16" s="2">
        <f>(SUM(D3:D16)/14)</f>
        <v>4.7435714285714248E-2</v>
      </c>
      <c r="G16" s="2">
        <f>SUM(E3:E16)/14</f>
        <v>1.1564285714285662E-2</v>
      </c>
      <c r="H16" s="2">
        <f>F16/G16</f>
        <v>4.1019147621989029</v>
      </c>
      <c r="I16" s="2">
        <f>IF(G16=0,100,100-(100/(1+H16)))</f>
        <v>80.399515738498849</v>
      </c>
    </row>
    <row r="17" spans="1:9" ht="13.5" x14ac:dyDescent="0.25">
      <c r="A17" s="3">
        <f>TITRES_STAT!B20</f>
        <v>42030</v>
      </c>
      <c r="B17" s="17">
        <f>TITRES_STAT!D20</f>
        <v>5.0422000000000002</v>
      </c>
      <c r="C17" s="2">
        <f t="shared" si="0"/>
        <v>-6.1499999999999666E-2</v>
      </c>
      <c r="D17" s="2">
        <f t="shared" si="1"/>
        <v>0</v>
      </c>
      <c r="E17" s="2">
        <f t="shared" si="2"/>
        <v>6.1499999999999666E-2</v>
      </c>
      <c r="F17" s="2">
        <f>((F16*13)+D17)/14</f>
        <v>4.40474489795918E-2</v>
      </c>
      <c r="G17" s="2">
        <f>((G16*13)+E17)/14</f>
        <v>1.5131122448979519E-2</v>
      </c>
      <c r="H17" s="2">
        <f t="shared" ref="H17:H80" si="3">F17/G17</f>
        <v>2.9110496678693174</v>
      </c>
      <c r="I17" s="2">
        <f t="shared" ref="I17:I80" si="4">IF(G17=0,100,100-(100/(1+H17)))</f>
        <v>74.431416501422618</v>
      </c>
    </row>
    <row r="18" spans="1:9" ht="13.5" x14ac:dyDescent="0.25">
      <c r="A18" s="3">
        <f>TITRES_STAT!B21</f>
        <v>42031</v>
      </c>
      <c r="B18" s="17">
        <f>TITRES_STAT!D21</f>
        <v>5.0831999999999997</v>
      </c>
      <c r="C18" s="2">
        <f t="shared" si="0"/>
        <v>4.0999999999999481E-2</v>
      </c>
      <c r="D18" s="2">
        <f t="shared" si="1"/>
        <v>4.0999999999999481E-2</v>
      </c>
      <c r="E18" s="2">
        <f t="shared" si="2"/>
        <v>0</v>
      </c>
      <c r="F18" s="2">
        <f t="shared" ref="F18:G27" si="5">((F17*13)+D18)/14</f>
        <v>4.3829774052478065E-2</v>
      </c>
      <c r="G18" s="2">
        <f t="shared" si="5"/>
        <v>1.4050327988338124E-2</v>
      </c>
      <c r="H18" s="2">
        <f t="shared" si="3"/>
        <v>3.1194840496860357</v>
      </c>
      <c r="I18" s="2">
        <f t="shared" si="4"/>
        <v>75.725115380014287</v>
      </c>
    </row>
    <row r="19" spans="1:9" ht="13.5" x14ac:dyDescent="0.25">
      <c r="A19" s="3">
        <f>TITRES_STAT!B22</f>
        <v>42032</v>
      </c>
      <c r="B19" s="17">
        <f>TITRES_STAT!D22</f>
        <v>5.0831999999999997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4.0699075905872482E-2</v>
      </c>
      <c r="G19" s="2">
        <f t="shared" si="5"/>
        <v>1.3046733132028258E-2</v>
      </c>
      <c r="H19" s="2">
        <f t="shared" si="3"/>
        <v>3.1194840496860357</v>
      </c>
      <c r="I19" s="2">
        <f t="shared" si="4"/>
        <v>75.725115380014287</v>
      </c>
    </row>
    <row r="20" spans="1:9" ht="13.5" x14ac:dyDescent="0.25">
      <c r="A20" s="3">
        <f>TITRES_STAT!B23</f>
        <v>42033</v>
      </c>
      <c r="B20" s="17">
        <f>TITRES_STAT!D23</f>
        <v>5.3087</v>
      </c>
      <c r="C20" s="2">
        <f t="shared" si="0"/>
        <v>0.22550000000000026</v>
      </c>
      <c r="D20" s="2">
        <f t="shared" si="1"/>
        <v>0.22550000000000026</v>
      </c>
      <c r="E20" s="2">
        <f t="shared" si="2"/>
        <v>0</v>
      </c>
      <c r="F20" s="2">
        <f t="shared" si="5"/>
        <v>5.3899141912595892E-2</v>
      </c>
      <c r="G20" s="2">
        <f t="shared" si="5"/>
        <v>1.2114823622597668E-2</v>
      </c>
      <c r="H20" s="2">
        <f t="shared" si="3"/>
        <v>4.449024070978493</v>
      </c>
      <c r="I20" s="2">
        <f t="shared" si="4"/>
        <v>81.648089878589431</v>
      </c>
    </row>
    <row r="21" spans="1:9" ht="13.5" x14ac:dyDescent="0.25">
      <c r="A21" s="3">
        <f>TITRES_STAT!B24</f>
        <v>42034</v>
      </c>
      <c r="B21" s="17">
        <f>TITRES_STAT!D24</f>
        <v>5.3292000000000002</v>
      </c>
      <c r="C21" s="2">
        <f t="shared" si="0"/>
        <v>2.0500000000000185E-2</v>
      </c>
      <c r="D21" s="2">
        <f t="shared" si="1"/>
        <v>2.0500000000000185E-2</v>
      </c>
      <c r="E21" s="2">
        <f t="shared" si="2"/>
        <v>0</v>
      </c>
      <c r="F21" s="2">
        <f t="shared" si="5"/>
        <v>5.1513488918839057E-2</v>
      </c>
      <c r="G21" s="2">
        <f t="shared" si="5"/>
        <v>1.1249479078126406E-2</v>
      </c>
      <c r="H21" s="2">
        <f t="shared" si="3"/>
        <v>4.5791888283078253</v>
      </c>
      <c r="I21" s="2">
        <f t="shared" si="4"/>
        <v>82.076247447905416</v>
      </c>
    </row>
    <row r="22" spans="1:9" ht="13.5" x14ac:dyDescent="0.25">
      <c r="A22" s="3">
        <f>TITRES_STAT!B25</f>
        <v>42037</v>
      </c>
      <c r="B22" s="17">
        <f>TITRES_STAT!D25</f>
        <v>5.4317000000000002</v>
      </c>
      <c r="C22" s="2">
        <f t="shared" si="0"/>
        <v>0.10250000000000004</v>
      </c>
      <c r="D22" s="2">
        <f t="shared" si="1"/>
        <v>0.10250000000000004</v>
      </c>
      <c r="E22" s="2">
        <f t="shared" si="2"/>
        <v>0</v>
      </c>
      <c r="F22" s="2">
        <f t="shared" si="5"/>
        <v>5.5155382567493416E-2</v>
      </c>
      <c r="G22" s="2">
        <f t="shared" si="5"/>
        <v>1.0445944858260234E-2</v>
      </c>
      <c r="H22" s="2">
        <f t="shared" si="3"/>
        <v>5.2800759831580724</v>
      </c>
      <c r="I22" s="2">
        <f t="shared" si="4"/>
        <v>84.076625781570101</v>
      </c>
    </row>
    <row r="23" spans="1:9" ht="13.5" x14ac:dyDescent="0.25">
      <c r="A23" s="3">
        <f>TITRES_STAT!B26</f>
        <v>42038</v>
      </c>
      <c r="B23" s="17">
        <f>TITRES_STAT!D26</f>
        <v>5.3803999999999998</v>
      </c>
      <c r="C23" s="2">
        <f t="shared" si="0"/>
        <v>-5.1300000000000345E-2</v>
      </c>
      <c r="D23" s="2">
        <f t="shared" si="1"/>
        <v>0</v>
      </c>
      <c r="E23" s="2">
        <f t="shared" si="2"/>
        <v>5.1300000000000345E-2</v>
      </c>
      <c r="F23" s="2">
        <f t="shared" si="5"/>
        <v>5.1215712384101032E-2</v>
      </c>
      <c r="G23" s="2">
        <f t="shared" si="5"/>
        <v>1.3364091654098813E-2</v>
      </c>
      <c r="H23" s="2">
        <f t="shared" si="3"/>
        <v>3.8323377083689034</v>
      </c>
      <c r="I23" s="2">
        <f t="shared" si="4"/>
        <v>79.306082059038516</v>
      </c>
    </row>
    <row r="24" spans="1:9" ht="13.5" x14ac:dyDescent="0.25">
      <c r="A24" s="3">
        <f>TITRES_STAT!B27</f>
        <v>42039</v>
      </c>
      <c r="B24" s="17">
        <f>TITRES_STAT!D27</f>
        <v>5.3292000000000002</v>
      </c>
      <c r="C24" s="2">
        <f t="shared" si="0"/>
        <v>-5.119999999999969E-2</v>
      </c>
      <c r="D24" s="2">
        <f t="shared" si="1"/>
        <v>0</v>
      </c>
      <c r="E24" s="2">
        <f t="shared" si="2"/>
        <v>5.119999999999969E-2</v>
      </c>
      <c r="F24" s="2">
        <f t="shared" si="5"/>
        <v>4.7557447213808106E-2</v>
      </c>
      <c r="G24" s="2">
        <f t="shared" si="5"/>
        <v>1.6066656535948874E-2</v>
      </c>
      <c r="H24" s="2">
        <f t="shared" si="3"/>
        <v>2.9600089544081007</v>
      </c>
      <c r="I24" s="2">
        <f t="shared" si="4"/>
        <v>74.747531848713479</v>
      </c>
    </row>
    <row r="25" spans="1:9" ht="13.5" x14ac:dyDescent="0.25">
      <c r="A25" s="3">
        <f>TITRES_STAT!B28</f>
        <v>42040</v>
      </c>
      <c r="B25" s="17">
        <f>TITRES_STAT!D28</f>
        <v>5.5628000000000002</v>
      </c>
      <c r="C25" s="2">
        <f t="shared" si="0"/>
        <v>0.23360000000000003</v>
      </c>
      <c r="D25" s="2">
        <f t="shared" si="1"/>
        <v>0.23360000000000003</v>
      </c>
      <c r="E25" s="2">
        <f t="shared" si="2"/>
        <v>0</v>
      </c>
      <c r="F25" s="2">
        <f t="shared" si="5"/>
        <v>6.0846200984250386E-2</v>
      </c>
      <c r="G25" s="2">
        <f t="shared" si="5"/>
        <v>1.4919038211952526E-2</v>
      </c>
      <c r="H25" s="2">
        <f t="shared" si="3"/>
        <v>4.0784265124747039</v>
      </c>
      <c r="I25" s="2">
        <f t="shared" si="4"/>
        <v>80.308861464400664</v>
      </c>
    </row>
    <row r="26" spans="1:9" ht="13.5" x14ac:dyDescent="0.25">
      <c r="A26" s="3">
        <f>TITRES_STAT!B29</f>
        <v>42041</v>
      </c>
      <c r="B26" s="17">
        <f>TITRES_STAT!D29</f>
        <v>5.5444000000000004</v>
      </c>
      <c r="C26" s="2">
        <f t="shared" si="0"/>
        <v>-1.839999999999975E-2</v>
      </c>
      <c r="D26" s="2">
        <f t="shared" si="1"/>
        <v>0</v>
      </c>
      <c r="E26" s="2">
        <f t="shared" si="2"/>
        <v>1.839999999999975E-2</v>
      </c>
      <c r="F26" s="2">
        <f t="shared" si="5"/>
        <v>5.6500043771089643E-2</v>
      </c>
      <c r="G26" s="2">
        <f t="shared" si="5"/>
        <v>1.5167678339670185E-2</v>
      </c>
      <c r="H26" s="2">
        <f t="shared" si="3"/>
        <v>3.7250291380004446</v>
      </c>
      <c r="I26" s="2">
        <f t="shared" si="4"/>
        <v>78.836109348879404</v>
      </c>
    </row>
    <row r="27" spans="1:9" ht="13.5" x14ac:dyDescent="0.25">
      <c r="A27" s="3">
        <f>TITRES_STAT!B30</f>
        <v>42044</v>
      </c>
      <c r="B27" s="17">
        <f>TITRES_STAT!D30</f>
        <v>5.4398</v>
      </c>
      <c r="C27" s="2">
        <f t="shared" si="0"/>
        <v>-0.10460000000000047</v>
      </c>
      <c r="D27" s="2">
        <f t="shared" si="1"/>
        <v>0</v>
      </c>
      <c r="E27" s="2">
        <f t="shared" si="2"/>
        <v>0.10460000000000047</v>
      </c>
      <c r="F27" s="2">
        <f t="shared" si="5"/>
        <v>5.2464326358868954E-2</v>
      </c>
      <c r="G27" s="2">
        <f t="shared" si="5"/>
        <v>2.1555701315408064E-2</v>
      </c>
      <c r="H27" s="2">
        <f t="shared" si="3"/>
        <v>2.4338955894405223</v>
      </c>
      <c r="I27" s="2">
        <f t="shared" si="4"/>
        <v>70.878555449528733</v>
      </c>
    </row>
    <row r="28" spans="1:9" ht="13.5" x14ac:dyDescent="0.25">
      <c r="A28" s="3">
        <f>TITRES_STAT!B31</f>
        <v>42045</v>
      </c>
      <c r="B28" s="17">
        <f>TITRES_STAT!D31</f>
        <v>5.4398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4.8716874476092596E-2</v>
      </c>
      <c r="G28" s="2">
        <f>((G27*13)+E28)/14</f>
        <v>2.0016008364307485E-2</v>
      </c>
      <c r="H28" s="2">
        <f t="shared" si="3"/>
        <v>2.4338955894405228</v>
      </c>
      <c r="I28" s="2">
        <f t="shared" si="4"/>
        <v>70.878555449528747</v>
      </c>
    </row>
    <row r="29" spans="1:9" ht="13.5" x14ac:dyDescent="0.25">
      <c r="A29" s="3">
        <f>TITRES_STAT!B32</f>
        <v>42046</v>
      </c>
      <c r="B29" s="17">
        <f>TITRES_STAT!D32</f>
        <v>5.4623999999999997</v>
      </c>
      <c r="C29" s="2">
        <f t="shared" si="0"/>
        <v>2.2599999999999731E-2</v>
      </c>
      <c r="D29" s="2">
        <f t="shared" si="1"/>
        <v>2.2599999999999731E-2</v>
      </c>
      <c r="E29" s="2">
        <f t="shared" si="2"/>
        <v>0</v>
      </c>
      <c r="F29" s="2">
        <f t="shared" ref="F29:G44" si="6">((F28*13)+D29)/14</f>
        <v>4.6851383442085962E-2</v>
      </c>
      <c r="G29" s="2">
        <f t="shared" si="6"/>
        <v>1.8586293481142664E-2</v>
      </c>
      <c r="H29" s="2">
        <f t="shared" si="3"/>
        <v>2.5207491471939028</v>
      </c>
      <c r="I29" s="2">
        <f t="shared" si="4"/>
        <v>71.596953994946873</v>
      </c>
    </row>
    <row r="30" spans="1:9" ht="13.5" x14ac:dyDescent="0.25">
      <c r="A30" s="3">
        <f>TITRES_STAT!B33</f>
        <v>42047</v>
      </c>
      <c r="B30" s="17">
        <f>TITRES_STAT!D33</f>
        <v>5.4520999999999997</v>
      </c>
      <c r="C30" s="2">
        <f t="shared" si="0"/>
        <v>-1.0299999999999976E-2</v>
      </c>
      <c r="D30" s="2">
        <f t="shared" si="1"/>
        <v>0</v>
      </c>
      <c r="E30" s="2">
        <f t="shared" si="2"/>
        <v>1.0299999999999976E-2</v>
      </c>
      <c r="F30" s="2">
        <f t="shared" si="6"/>
        <v>4.3504856053365536E-2</v>
      </c>
      <c r="G30" s="2">
        <f t="shared" si="6"/>
        <v>1.7994415375346757E-2</v>
      </c>
      <c r="H30" s="2">
        <f t="shared" si="3"/>
        <v>2.4176865514046848</v>
      </c>
      <c r="I30" s="2">
        <f t="shared" si="4"/>
        <v>70.740441378715801</v>
      </c>
    </row>
    <row r="31" spans="1:9" ht="13.5" x14ac:dyDescent="0.25">
      <c r="A31" s="3">
        <f>TITRES_STAT!B34</f>
        <v>42048</v>
      </c>
      <c r="B31" s="17">
        <f>TITRES_STAT!D34</f>
        <v>5.4500999999999999</v>
      </c>
      <c r="C31" s="2">
        <f t="shared" si="0"/>
        <v>-1.9999999999997797E-3</v>
      </c>
      <c r="D31" s="2">
        <f t="shared" si="1"/>
        <v>0</v>
      </c>
      <c r="E31" s="2">
        <f t="shared" si="2"/>
        <v>1.9999999999997797E-3</v>
      </c>
      <c r="F31" s="2">
        <f t="shared" si="6"/>
        <v>4.0397366335267991E-2</v>
      </c>
      <c r="G31" s="2">
        <f t="shared" si="6"/>
        <v>1.6851957134250545E-2</v>
      </c>
      <c r="H31" s="2">
        <f t="shared" si="3"/>
        <v>2.3971913774432099</v>
      </c>
      <c r="I31" s="2">
        <f t="shared" si="4"/>
        <v>70.563919164524108</v>
      </c>
    </row>
    <row r="32" spans="1:9" ht="13.5" x14ac:dyDescent="0.25">
      <c r="A32" s="3">
        <f>TITRES_STAT!B35</f>
        <v>42051</v>
      </c>
      <c r="B32" s="17">
        <f>TITRES_STAT!D35</f>
        <v>5.4520999999999997</v>
      </c>
      <c r="C32" s="2">
        <f t="shared" si="0"/>
        <v>1.9999999999997797E-3</v>
      </c>
      <c r="D32" s="2">
        <f t="shared" si="1"/>
        <v>1.9999999999997797E-3</v>
      </c>
      <c r="E32" s="2">
        <f t="shared" si="2"/>
        <v>0</v>
      </c>
      <c r="F32" s="2">
        <f t="shared" si="6"/>
        <v>3.7654697311320262E-2</v>
      </c>
      <c r="G32" s="2">
        <f t="shared" si="6"/>
        <v>1.5648245910375506E-2</v>
      </c>
      <c r="H32" s="2">
        <f t="shared" si="3"/>
        <v>2.4063206526140717</v>
      </c>
      <c r="I32" s="2">
        <f t="shared" si="4"/>
        <v>70.642810763203343</v>
      </c>
    </row>
    <row r="33" spans="1:9" ht="13.5" x14ac:dyDescent="0.25">
      <c r="A33" s="3">
        <f>TITRES_STAT!B36</f>
        <v>42052</v>
      </c>
      <c r="B33" s="17">
        <f>TITRES_STAT!D36</f>
        <v>5.4520999999999997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3.4965076074797388E-2</v>
      </c>
      <c r="G33" s="2">
        <f t="shared" si="6"/>
        <v>1.4530514059634399E-2</v>
      </c>
      <c r="H33" s="2">
        <f t="shared" si="3"/>
        <v>2.4063206526140712</v>
      </c>
      <c r="I33" s="2">
        <f t="shared" si="4"/>
        <v>70.642810763203329</v>
      </c>
    </row>
    <row r="34" spans="1:9" ht="13.5" x14ac:dyDescent="0.25">
      <c r="A34" s="3">
        <f>TITRES_STAT!B37</f>
        <v>42053</v>
      </c>
      <c r="B34" s="17">
        <f>TITRES_STAT!D37</f>
        <v>5.4725999999999999</v>
      </c>
      <c r="C34" s="2">
        <f t="shared" si="0"/>
        <v>2.0500000000000185E-2</v>
      </c>
      <c r="D34" s="2">
        <f t="shared" si="1"/>
        <v>2.0500000000000185E-2</v>
      </c>
      <c r="E34" s="2">
        <f t="shared" si="2"/>
        <v>0</v>
      </c>
      <c r="F34" s="2">
        <f t="shared" si="6"/>
        <v>3.3931856355169016E-2</v>
      </c>
      <c r="G34" s="2">
        <f t="shared" si="6"/>
        <v>1.3492620198231942E-2</v>
      </c>
      <c r="H34" s="2">
        <f t="shared" si="3"/>
        <v>2.5148455864499475</v>
      </c>
      <c r="I34" s="2">
        <f t="shared" si="4"/>
        <v>71.549248027990416</v>
      </c>
    </row>
    <row r="35" spans="1:9" ht="13.5" x14ac:dyDescent="0.25">
      <c r="A35" s="3">
        <f>TITRES_STAT!B38</f>
        <v>42054</v>
      </c>
      <c r="B35" s="17">
        <f>TITRES_STAT!D38</f>
        <v>5.4931000000000001</v>
      </c>
      <c r="C35" s="2">
        <f t="shared" si="0"/>
        <v>2.0500000000000185E-2</v>
      </c>
      <c r="D35" s="2">
        <f t="shared" si="1"/>
        <v>2.0500000000000185E-2</v>
      </c>
      <c r="E35" s="2">
        <f t="shared" si="2"/>
        <v>0</v>
      </c>
      <c r="F35" s="2">
        <f t="shared" si="6"/>
        <v>3.2972438044085527E-2</v>
      </c>
      <c r="G35" s="2">
        <f t="shared" si="6"/>
        <v>1.2528861612643947E-2</v>
      </c>
      <c r="H35" s="2">
        <f t="shared" si="3"/>
        <v>2.6317185921193524</v>
      </c>
      <c r="I35" s="2">
        <f t="shared" si="4"/>
        <v>72.464826923265747</v>
      </c>
    </row>
    <row r="36" spans="1:9" ht="13.5" x14ac:dyDescent="0.25">
      <c r="A36" s="3">
        <f>TITRES_STAT!B39</f>
        <v>42055</v>
      </c>
      <c r="B36" s="17">
        <f>TITRES_STAT!D39</f>
        <v>5.5340999999999996</v>
      </c>
      <c r="C36" s="2">
        <f t="shared" si="0"/>
        <v>4.0999999999999481E-2</v>
      </c>
      <c r="D36" s="2">
        <f t="shared" si="1"/>
        <v>4.0999999999999481E-2</v>
      </c>
      <c r="E36" s="2">
        <f t="shared" si="2"/>
        <v>0</v>
      </c>
      <c r="F36" s="2">
        <f t="shared" si="6"/>
        <v>3.3545835326650807E-2</v>
      </c>
      <c r="G36" s="2">
        <f t="shared" si="6"/>
        <v>1.1633942926026522E-2</v>
      </c>
      <c r="H36" s="2">
        <f t="shared" si="3"/>
        <v>2.8834450658688344</v>
      </c>
      <c r="I36" s="2">
        <f t="shared" si="4"/>
        <v>74.249667935594388</v>
      </c>
    </row>
    <row r="37" spans="1:9" ht="13.5" x14ac:dyDescent="0.25">
      <c r="A37" s="3">
        <f>TITRES_STAT!B40</f>
        <v>42058</v>
      </c>
      <c r="B37" s="17">
        <f>TITRES_STAT!D40</f>
        <v>5.6961000000000004</v>
      </c>
      <c r="C37" s="2">
        <f t="shared" si="0"/>
        <v>0.16200000000000081</v>
      </c>
      <c r="D37" s="2">
        <f t="shared" si="1"/>
        <v>0.16200000000000081</v>
      </c>
      <c r="E37" s="2">
        <f t="shared" si="2"/>
        <v>0</v>
      </c>
      <c r="F37" s="2">
        <f t="shared" si="6"/>
        <v>4.272113280331867E-2</v>
      </c>
      <c r="G37" s="2">
        <f t="shared" si="6"/>
        <v>1.0802947002738914E-2</v>
      </c>
      <c r="H37" s="2">
        <f t="shared" si="3"/>
        <v>3.9545813556696534</v>
      </c>
      <c r="I37" s="2">
        <f t="shared" si="4"/>
        <v>79.816660011936733</v>
      </c>
    </row>
    <row r="38" spans="1:9" ht="13.5" x14ac:dyDescent="0.25">
      <c r="A38" s="3">
        <f>TITRES_STAT!B41</f>
        <v>42059</v>
      </c>
      <c r="B38" s="17">
        <f>TITRES_STAT!D41</f>
        <v>5.7390999999999996</v>
      </c>
      <c r="C38" s="2">
        <f t="shared" si="0"/>
        <v>4.2999999999999261E-2</v>
      </c>
      <c r="D38" s="2">
        <f t="shared" si="1"/>
        <v>4.2999999999999261E-2</v>
      </c>
      <c r="E38" s="2">
        <f t="shared" si="2"/>
        <v>0</v>
      </c>
      <c r="F38" s="2">
        <f t="shared" si="6"/>
        <v>4.2741051888795852E-2</v>
      </c>
      <c r="G38" s="2">
        <f t="shared" si="6"/>
        <v>1.0031307931114706E-2</v>
      </c>
      <c r="H38" s="2">
        <f t="shared" si="3"/>
        <v>4.2607656132480374</v>
      </c>
      <c r="I38" s="2">
        <f t="shared" si="4"/>
        <v>80.991359936627319</v>
      </c>
    </row>
    <row r="39" spans="1:9" ht="13.5" x14ac:dyDescent="0.25">
      <c r="A39" s="3">
        <f>TITRES_STAT!B42</f>
        <v>42060</v>
      </c>
      <c r="B39" s="17">
        <f>TITRES_STAT!D42</f>
        <v>5.8211000000000004</v>
      </c>
      <c r="C39" s="2">
        <f t="shared" si="0"/>
        <v>8.2000000000000739E-2</v>
      </c>
      <c r="D39" s="2">
        <f t="shared" si="1"/>
        <v>8.2000000000000739E-2</v>
      </c>
      <c r="E39" s="2">
        <f t="shared" si="2"/>
        <v>0</v>
      </c>
      <c r="F39" s="2">
        <f t="shared" si="6"/>
        <v>4.5545262468167633E-2</v>
      </c>
      <c r="G39" s="2">
        <f t="shared" si="6"/>
        <v>9.3147859360350853E-3</v>
      </c>
      <c r="H39" s="2">
        <f t="shared" si="3"/>
        <v>4.8895661994734301</v>
      </c>
      <c r="I39" s="2">
        <f t="shared" si="4"/>
        <v>83.02082078490929</v>
      </c>
    </row>
    <row r="40" spans="1:9" ht="13.5" x14ac:dyDescent="0.25">
      <c r="A40" s="3">
        <f>TITRES_STAT!B43</f>
        <v>42061</v>
      </c>
      <c r="B40" s="17">
        <f>TITRES_STAT!D43</f>
        <v>6.149</v>
      </c>
      <c r="C40" s="2">
        <f t="shared" si="0"/>
        <v>0.32789999999999964</v>
      </c>
      <c r="D40" s="2">
        <f t="shared" si="1"/>
        <v>0.32789999999999964</v>
      </c>
      <c r="E40" s="2">
        <f t="shared" si="2"/>
        <v>0</v>
      </c>
      <c r="F40" s="2">
        <f t="shared" si="6"/>
        <v>6.5713458006155634E-2</v>
      </c>
      <c r="G40" s="2">
        <f t="shared" si="6"/>
        <v>8.6494440834611504E-3</v>
      </c>
      <c r="H40" s="2">
        <f t="shared" si="3"/>
        <v>7.5974198309239567</v>
      </c>
      <c r="I40" s="2">
        <f t="shared" si="4"/>
        <v>88.368603375595171</v>
      </c>
    </row>
    <row r="41" spans="1:9" ht="13.5" x14ac:dyDescent="0.25">
      <c r="A41" s="3">
        <f>TITRES_STAT!B44</f>
        <v>42062</v>
      </c>
      <c r="B41" s="17">
        <f>TITRES_STAT!D44</f>
        <v>6.2412999999999998</v>
      </c>
      <c r="C41" s="2">
        <f t="shared" si="0"/>
        <v>9.2299999999999827E-2</v>
      </c>
      <c r="D41" s="2">
        <f t="shared" si="1"/>
        <v>9.2299999999999827E-2</v>
      </c>
      <c r="E41" s="2">
        <f t="shared" si="2"/>
        <v>0</v>
      </c>
      <c r="F41" s="2">
        <f t="shared" si="6"/>
        <v>6.761249672000165E-2</v>
      </c>
      <c r="G41" s="2">
        <f t="shared" si="6"/>
        <v>8.0316266489282116E-3</v>
      </c>
      <c r="H41" s="2">
        <f t="shared" si="3"/>
        <v>8.4182818344804744</v>
      </c>
      <c r="I41" s="2">
        <f t="shared" si="4"/>
        <v>89.382352136257111</v>
      </c>
    </row>
    <row r="42" spans="1:9" ht="13.5" x14ac:dyDescent="0.25">
      <c r="A42" s="3">
        <f>TITRES_STAT!B45</f>
        <v>42065</v>
      </c>
      <c r="B42" s="17">
        <f>TITRES_STAT!D45</f>
        <v>6.1429</v>
      </c>
      <c r="C42" s="2">
        <f t="shared" si="0"/>
        <v>-9.8399999999999821E-2</v>
      </c>
      <c r="D42" s="2">
        <f t="shared" si="1"/>
        <v>0</v>
      </c>
      <c r="E42" s="2">
        <f t="shared" si="2"/>
        <v>9.8399999999999821E-2</v>
      </c>
      <c r="F42" s="2">
        <f t="shared" si="6"/>
        <v>6.2783032668572963E-2</v>
      </c>
      <c r="G42" s="2">
        <f t="shared" si="6"/>
        <v>1.448651045971904E-2</v>
      </c>
      <c r="H42" s="2">
        <f t="shared" si="3"/>
        <v>4.3338962024806778</v>
      </c>
      <c r="I42" s="2">
        <f t="shared" si="4"/>
        <v>81.251978628025753</v>
      </c>
    </row>
    <row r="43" spans="1:9" ht="13.5" x14ac:dyDescent="0.25">
      <c r="A43" s="3">
        <f>TITRES_STAT!B46</f>
        <v>42066</v>
      </c>
      <c r="B43" s="17">
        <f>TITRES_STAT!D46</f>
        <v>5.8517999999999999</v>
      </c>
      <c r="C43" s="2">
        <f t="shared" si="0"/>
        <v>-0.29110000000000014</v>
      </c>
      <c r="D43" s="2">
        <f t="shared" si="1"/>
        <v>0</v>
      </c>
      <c r="E43" s="2">
        <f t="shared" si="2"/>
        <v>0.29110000000000014</v>
      </c>
      <c r="F43" s="2">
        <f t="shared" si="6"/>
        <v>5.8298530335103467E-2</v>
      </c>
      <c r="G43" s="2">
        <f t="shared" si="6"/>
        <v>3.4244616855453401E-2</v>
      </c>
      <c r="H43" s="2">
        <f t="shared" si="3"/>
        <v>1.7024144431570569</v>
      </c>
      <c r="I43" s="2">
        <f t="shared" si="4"/>
        <v>62.996053305881375</v>
      </c>
    </row>
    <row r="44" spans="1:9" ht="13.5" x14ac:dyDescent="0.25">
      <c r="A44" s="3">
        <f>TITRES_STAT!B47</f>
        <v>42067</v>
      </c>
      <c r="B44" s="17">
        <f>TITRES_STAT!D47</f>
        <v>5.4972000000000003</v>
      </c>
      <c r="C44" s="2">
        <f t="shared" si="0"/>
        <v>-0.35459999999999958</v>
      </c>
      <c r="D44" s="2">
        <f t="shared" si="1"/>
        <v>0</v>
      </c>
      <c r="E44" s="2">
        <f t="shared" si="2"/>
        <v>0.35459999999999958</v>
      </c>
      <c r="F44" s="2">
        <f t="shared" si="6"/>
        <v>5.4134349596881792E-2</v>
      </c>
      <c r="G44" s="2">
        <f t="shared" si="6"/>
        <v>5.7127144222920985E-2</v>
      </c>
      <c r="H44" s="2">
        <f t="shared" si="3"/>
        <v>0.9476116885107938</v>
      </c>
      <c r="I44" s="2">
        <f t="shared" si="4"/>
        <v>48.655062716088345</v>
      </c>
    </row>
    <row r="45" spans="1:9" ht="13.5" x14ac:dyDescent="0.25">
      <c r="A45" s="3">
        <f>TITRES_STAT!B48</f>
        <v>42068</v>
      </c>
      <c r="B45" s="17">
        <f>TITRES_STAT!D48</f>
        <v>5.5340999999999996</v>
      </c>
      <c r="C45" s="2">
        <f t="shared" si="0"/>
        <v>3.6899999999999267E-2</v>
      </c>
      <c r="D45" s="2">
        <f t="shared" si="1"/>
        <v>3.6899999999999267E-2</v>
      </c>
      <c r="E45" s="2">
        <f t="shared" si="2"/>
        <v>0</v>
      </c>
      <c r="F45" s="2">
        <f t="shared" ref="F45:G60" si="7">((F44*13)+D45)/14</f>
        <v>5.2903324625675895E-2</v>
      </c>
      <c r="G45" s="2">
        <f t="shared" si="7"/>
        <v>5.3046633921283774E-2</v>
      </c>
      <c r="H45" s="2">
        <f t="shared" si="3"/>
        <v>0.99729842809968794</v>
      </c>
      <c r="I45" s="2">
        <f t="shared" si="4"/>
        <v>49.932369347957618</v>
      </c>
    </row>
    <row r="46" spans="1:9" ht="13.5" x14ac:dyDescent="0.25">
      <c r="A46" s="3">
        <f>TITRES_STAT!B49</f>
        <v>42069</v>
      </c>
      <c r="B46" s="17">
        <f>TITRES_STAT!D49</f>
        <v>5.5956000000000001</v>
      </c>
      <c r="C46" s="2">
        <f t="shared" si="0"/>
        <v>6.1500000000000554E-2</v>
      </c>
      <c r="D46" s="2">
        <f t="shared" si="1"/>
        <v>6.1500000000000554E-2</v>
      </c>
      <c r="E46" s="2">
        <f t="shared" si="2"/>
        <v>0</v>
      </c>
      <c r="F46" s="2">
        <f t="shared" si="7"/>
        <v>5.3517372866699088E-2</v>
      </c>
      <c r="G46" s="2">
        <f t="shared" si="7"/>
        <v>4.9257588641192077E-2</v>
      </c>
      <c r="H46" s="2">
        <f t="shared" si="3"/>
        <v>1.0864797555669368</v>
      </c>
      <c r="I46" s="2">
        <f t="shared" si="4"/>
        <v>52.072384247587358</v>
      </c>
    </row>
    <row r="47" spans="1:9" ht="13.5" x14ac:dyDescent="0.25">
      <c r="A47" s="3">
        <f>TITRES_STAT!B50</f>
        <v>42072</v>
      </c>
      <c r="B47" s="17">
        <f>TITRES_STAT!D50</f>
        <v>5.6345999999999998</v>
      </c>
      <c r="C47" s="2">
        <f t="shared" si="0"/>
        <v>3.8999999999999702E-2</v>
      </c>
      <c r="D47" s="2">
        <f t="shared" si="1"/>
        <v>3.8999999999999702E-2</v>
      </c>
      <c r="E47" s="2">
        <f t="shared" si="2"/>
        <v>0</v>
      </c>
      <c r="F47" s="2">
        <f t="shared" si="7"/>
        <v>5.2480417661934849E-2</v>
      </c>
      <c r="G47" s="2">
        <f t="shared" si="7"/>
        <v>4.5739189452535502E-2</v>
      </c>
      <c r="H47" s="2">
        <f t="shared" si="3"/>
        <v>1.1473840767640813</v>
      </c>
      <c r="I47" s="2">
        <f t="shared" si="4"/>
        <v>53.431712062105255</v>
      </c>
    </row>
    <row r="48" spans="1:9" ht="13.5" x14ac:dyDescent="0.25">
      <c r="A48" s="3">
        <f>TITRES_STAT!B51</f>
        <v>42073</v>
      </c>
      <c r="B48" s="17">
        <f>TITRES_STAT!D51</f>
        <v>5.4931000000000001</v>
      </c>
      <c r="C48" s="2">
        <f t="shared" si="0"/>
        <v>-0.14149999999999974</v>
      </c>
      <c r="D48" s="2">
        <f t="shared" si="1"/>
        <v>0</v>
      </c>
      <c r="E48" s="2">
        <f t="shared" si="2"/>
        <v>0.14149999999999974</v>
      </c>
      <c r="F48" s="2">
        <f t="shared" si="7"/>
        <v>4.8731816400368069E-2</v>
      </c>
      <c r="G48" s="2">
        <f t="shared" si="7"/>
        <v>5.257924734878295E-2</v>
      </c>
      <c r="H48" s="2">
        <f t="shared" si="3"/>
        <v>0.92682605509939964</v>
      </c>
      <c r="I48" s="2">
        <f t="shared" si="4"/>
        <v>48.101179275966729</v>
      </c>
    </row>
    <row r="49" spans="1:9" ht="13.5" x14ac:dyDescent="0.25">
      <c r="A49" s="3">
        <f>TITRES_STAT!B52</f>
        <v>42074</v>
      </c>
      <c r="B49" s="17">
        <f>TITRES_STAT!D52</f>
        <v>5.5340999999999996</v>
      </c>
      <c r="C49" s="2">
        <f t="shared" si="0"/>
        <v>4.0999999999999481E-2</v>
      </c>
      <c r="D49" s="2">
        <f t="shared" si="1"/>
        <v>4.0999999999999481E-2</v>
      </c>
      <c r="E49" s="2">
        <f t="shared" si="2"/>
        <v>0</v>
      </c>
      <c r="F49" s="2">
        <f t="shared" si="7"/>
        <v>4.8179543800341743E-2</v>
      </c>
      <c r="G49" s="2">
        <f t="shared" si="7"/>
        <v>4.8823586823869884E-2</v>
      </c>
      <c r="H49" s="2">
        <f t="shared" si="3"/>
        <v>0.98680877286112723</v>
      </c>
      <c r="I49" s="2">
        <f t="shared" si="4"/>
        <v>49.66802977420226</v>
      </c>
    </row>
    <row r="50" spans="1:9" ht="13.5" x14ac:dyDescent="0.25">
      <c r="A50" s="3">
        <f>TITRES_STAT!B53</f>
        <v>42075</v>
      </c>
      <c r="B50" s="17">
        <f>TITRES_STAT!D53</f>
        <v>5.5853999999999999</v>
      </c>
      <c r="C50" s="2">
        <f t="shared" si="0"/>
        <v>5.1300000000000345E-2</v>
      </c>
      <c r="D50" s="2">
        <f t="shared" si="1"/>
        <v>5.1300000000000345E-2</v>
      </c>
      <c r="E50" s="2">
        <f t="shared" si="2"/>
        <v>0</v>
      </c>
      <c r="F50" s="2">
        <f t="shared" si="7"/>
        <v>4.8402433528888789E-2</v>
      </c>
      <c r="G50" s="2">
        <f t="shared" si="7"/>
        <v>4.5336187765022032E-2</v>
      </c>
      <c r="H50" s="2">
        <f t="shared" si="3"/>
        <v>1.0676335156312469</v>
      </c>
      <c r="I50" s="2">
        <f t="shared" si="4"/>
        <v>51.635529582973469</v>
      </c>
    </row>
    <row r="51" spans="1:9" ht="13.5" x14ac:dyDescent="0.25">
      <c r="A51" s="3">
        <f>TITRES_STAT!B54</f>
        <v>42076</v>
      </c>
      <c r="B51" s="17">
        <f>TITRES_STAT!D54</f>
        <v>5.5853999999999999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4.4945116848253877E-2</v>
      </c>
      <c r="G51" s="2">
        <f t="shared" si="7"/>
        <v>4.2097888638949033E-2</v>
      </c>
      <c r="H51" s="2">
        <f t="shared" si="3"/>
        <v>1.0676335156312469</v>
      </c>
      <c r="I51" s="2">
        <f t="shared" si="4"/>
        <v>51.635529582973469</v>
      </c>
    </row>
    <row r="52" spans="1:9" ht="13.5" x14ac:dyDescent="0.25">
      <c r="A52" s="3">
        <f>TITRES_STAT!B55</f>
        <v>42079</v>
      </c>
      <c r="B52" s="17">
        <f>TITRES_STAT!D55</f>
        <v>5.5320999999999998</v>
      </c>
      <c r="C52" s="2">
        <f t="shared" si="0"/>
        <v>-5.3300000000000125E-2</v>
      </c>
      <c r="D52" s="2">
        <f t="shared" si="1"/>
        <v>0</v>
      </c>
      <c r="E52" s="2">
        <f t="shared" si="2"/>
        <v>5.3300000000000125E-2</v>
      </c>
      <c r="F52" s="2">
        <f t="shared" si="7"/>
        <v>4.1734751359092888E-2</v>
      </c>
      <c r="G52" s="2">
        <f t="shared" si="7"/>
        <v>4.2898039450452681E-2</v>
      </c>
      <c r="H52" s="2">
        <f t="shared" si="3"/>
        <v>0.97288248819148504</v>
      </c>
      <c r="I52" s="2">
        <f t="shared" si="4"/>
        <v>49.312743866631074</v>
      </c>
    </row>
    <row r="53" spans="1:9" ht="13.5" x14ac:dyDescent="0.25">
      <c r="A53" s="3">
        <f>TITRES_STAT!B56</f>
        <v>42080</v>
      </c>
      <c r="B53" s="17">
        <f>TITRES_STAT!D56</f>
        <v>5.5320999999999998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3.8753697690586252E-2</v>
      </c>
      <c r="G53" s="2">
        <f t="shared" si="7"/>
        <v>3.9833893775420348E-2</v>
      </c>
      <c r="H53" s="2">
        <f t="shared" si="3"/>
        <v>0.97288248819148493</v>
      </c>
      <c r="I53" s="2">
        <f t="shared" si="4"/>
        <v>49.312743866631067</v>
      </c>
    </row>
    <row r="54" spans="1:9" ht="13.5" x14ac:dyDescent="0.25">
      <c r="A54" s="3">
        <f>TITRES_STAT!B57</f>
        <v>42081</v>
      </c>
      <c r="B54" s="17">
        <f>TITRES_STAT!D57</f>
        <v>5.2020999999999997</v>
      </c>
      <c r="C54" s="2">
        <f t="shared" si="0"/>
        <v>-0.33000000000000007</v>
      </c>
      <c r="D54" s="2">
        <f t="shared" si="1"/>
        <v>0</v>
      </c>
      <c r="E54" s="2">
        <f t="shared" si="2"/>
        <v>0.33000000000000007</v>
      </c>
      <c r="F54" s="2">
        <f t="shared" si="7"/>
        <v>3.5985576426972941E-2</v>
      </c>
      <c r="G54" s="2">
        <f t="shared" si="7"/>
        <v>6.0560044220033186E-2</v>
      </c>
      <c r="H54" s="2">
        <f t="shared" si="3"/>
        <v>0.5942131795053901</v>
      </c>
      <c r="I54" s="2">
        <f t="shared" si="4"/>
        <v>37.273131795946298</v>
      </c>
    </row>
    <row r="55" spans="1:9" ht="13.5" x14ac:dyDescent="0.25">
      <c r="A55" s="3">
        <f>TITRES_STAT!B58</f>
        <v>42082</v>
      </c>
      <c r="B55" s="17">
        <f>TITRES_STAT!D58</f>
        <v>5.4317000000000002</v>
      </c>
      <c r="C55" s="2">
        <f t="shared" si="0"/>
        <v>0.22960000000000047</v>
      </c>
      <c r="D55" s="2">
        <f t="shared" si="1"/>
        <v>0.22960000000000047</v>
      </c>
      <c r="E55" s="2">
        <f t="shared" si="2"/>
        <v>0</v>
      </c>
      <c r="F55" s="2">
        <f t="shared" si="7"/>
        <v>4.9815178110760625E-2</v>
      </c>
      <c r="G55" s="2">
        <f t="shared" si="7"/>
        <v>5.6234326775745101E-2</v>
      </c>
      <c r="H55" s="2">
        <f t="shared" si="3"/>
        <v>0.88584999531366004</v>
      </c>
      <c r="I55" s="2">
        <f t="shared" si="4"/>
        <v>46.973513138107407</v>
      </c>
    </row>
    <row r="56" spans="1:9" ht="13.5" x14ac:dyDescent="0.25">
      <c r="A56" s="3">
        <f>TITRES_STAT!B59</f>
        <v>42086</v>
      </c>
      <c r="B56" s="17">
        <f>TITRES_STAT!D59</f>
        <v>5.5034000000000001</v>
      </c>
      <c r="C56" s="2">
        <f t="shared" si="0"/>
        <v>7.1699999999999875E-2</v>
      </c>
      <c r="D56" s="2">
        <f t="shared" si="1"/>
        <v>7.1699999999999875E-2</v>
      </c>
      <c r="E56" s="2">
        <f t="shared" si="2"/>
        <v>0</v>
      </c>
      <c r="F56" s="2">
        <f t="shared" si="7"/>
        <v>5.1378379674277712E-2</v>
      </c>
      <c r="G56" s="2">
        <f t="shared" si="7"/>
        <v>5.2217589148906167E-2</v>
      </c>
      <c r="H56" s="2">
        <f t="shared" si="3"/>
        <v>0.9839286055080918</v>
      </c>
      <c r="I56" s="2">
        <f t="shared" si="4"/>
        <v>49.594960361797085</v>
      </c>
    </row>
    <row r="57" spans="1:9" ht="13.5" x14ac:dyDescent="0.25">
      <c r="A57" s="3">
        <f>TITRES_STAT!B60</f>
        <v>42087</v>
      </c>
      <c r="B57" s="17">
        <f>TITRES_STAT!D60</f>
        <v>5.4500999999999999</v>
      </c>
      <c r="C57" s="2">
        <f t="shared" si="0"/>
        <v>-5.3300000000000125E-2</v>
      </c>
      <c r="D57" s="2">
        <f t="shared" si="1"/>
        <v>0</v>
      </c>
      <c r="E57" s="2">
        <f t="shared" si="2"/>
        <v>5.3300000000000125E-2</v>
      </c>
      <c r="F57" s="2">
        <f t="shared" si="7"/>
        <v>4.7708495411829303E-2</v>
      </c>
      <c r="G57" s="2">
        <f t="shared" si="7"/>
        <v>5.2294904209698588E-2</v>
      </c>
      <c r="H57" s="2">
        <f t="shared" si="3"/>
        <v>0.91229721390294294</v>
      </c>
      <c r="I57" s="2">
        <f t="shared" si="4"/>
        <v>47.706873558685523</v>
      </c>
    </row>
    <row r="58" spans="1:9" ht="13.5" x14ac:dyDescent="0.25">
      <c r="A58" s="3">
        <f>TITRES_STAT!B61</f>
        <v>42088</v>
      </c>
      <c r="B58" s="17">
        <f>TITRES_STAT!D61</f>
        <v>5.5340999999999996</v>
      </c>
      <c r="C58" s="2">
        <f t="shared" si="0"/>
        <v>8.3999999999999631E-2</v>
      </c>
      <c r="D58" s="2">
        <f t="shared" si="1"/>
        <v>8.3999999999999631E-2</v>
      </c>
      <c r="E58" s="2">
        <f t="shared" si="2"/>
        <v>0</v>
      </c>
      <c r="F58" s="2">
        <f t="shared" si="7"/>
        <v>5.0300745739555751E-2</v>
      </c>
      <c r="G58" s="2">
        <f t="shared" si="7"/>
        <v>4.8559553909005834E-2</v>
      </c>
      <c r="H58" s="2">
        <f t="shared" si="3"/>
        <v>1.0358568333187879</v>
      </c>
      <c r="I58" s="2">
        <f t="shared" si="4"/>
        <v>50.880632486822158</v>
      </c>
    </row>
    <row r="59" spans="1:9" ht="13.5" x14ac:dyDescent="0.25">
      <c r="A59" s="3">
        <f>TITRES_STAT!B62</f>
        <v>42089</v>
      </c>
      <c r="B59" s="17">
        <f>TITRES_STAT!D62</f>
        <v>5.53</v>
      </c>
      <c r="C59" s="2">
        <f t="shared" si="0"/>
        <v>-4.0999999999993264E-3</v>
      </c>
      <c r="D59" s="2">
        <f t="shared" si="1"/>
        <v>0</v>
      </c>
      <c r="E59" s="2">
        <f t="shared" si="2"/>
        <v>4.0999999999993264E-3</v>
      </c>
      <c r="F59" s="2">
        <f t="shared" si="7"/>
        <v>4.6707835329587485E-2</v>
      </c>
      <c r="G59" s="2">
        <f t="shared" si="7"/>
        <v>4.5383871486933944E-2</v>
      </c>
      <c r="H59" s="2">
        <f t="shared" si="3"/>
        <v>1.0291725628351189</v>
      </c>
      <c r="I59" s="2">
        <f t="shared" si="4"/>
        <v>50.718829028378927</v>
      </c>
    </row>
    <row r="60" spans="1:9" ht="13.5" x14ac:dyDescent="0.25">
      <c r="A60" s="3">
        <f>TITRES_STAT!B63</f>
        <v>42090</v>
      </c>
      <c r="B60" s="17">
        <f>TITRES_STAT!D63</f>
        <v>5.5239000000000003</v>
      </c>
      <c r="C60" s="2">
        <f t="shared" si="0"/>
        <v>-6.0999999999999943E-3</v>
      </c>
      <c r="D60" s="2">
        <f t="shared" si="1"/>
        <v>0</v>
      </c>
      <c r="E60" s="2">
        <f t="shared" si="2"/>
        <v>6.0999999999999943E-3</v>
      </c>
      <c r="F60" s="2">
        <f t="shared" si="7"/>
        <v>4.3371561377474097E-2</v>
      </c>
      <c r="G60" s="2">
        <f t="shared" si="7"/>
        <v>4.257788066643866E-2</v>
      </c>
      <c r="H60" s="2">
        <f t="shared" si="3"/>
        <v>1.0186406814668219</v>
      </c>
      <c r="I60" s="2">
        <f t="shared" si="4"/>
        <v>50.461713707594484</v>
      </c>
    </row>
    <row r="61" spans="1:9" ht="13.5" x14ac:dyDescent="0.25">
      <c r="A61" s="3">
        <f>TITRES_STAT!B64</f>
        <v>42093</v>
      </c>
      <c r="B61" s="17">
        <f>TITRES_STAT!D64</f>
        <v>5.5053999999999998</v>
      </c>
      <c r="C61" s="2">
        <f t="shared" si="0"/>
        <v>-1.8500000000000405E-2</v>
      </c>
      <c r="D61" s="2">
        <f t="shared" si="1"/>
        <v>0</v>
      </c>
      <c r="E61" s="2">
        <f t="shared" si="2"/>
        <v>1.8500000000000405E-2</v>
      </c>
      <c r="F61" s="2">
        <f t="shared" ref="F61:G76" si="8">((F60*13)+D61)/14</f>
        <v>4.0273592707654515E-2</v>
      </c>
      <c r="G61" s="2">
        <f t="shared" si="8"/>
        <v>4.0858032047407351E-2</v>
      </c>
      <c r="H61" s="2">
        <f t="shared" si="3"/>
        <v>0.98569585194228848</v>
      </c>
      <c r="I61" s="2">
        <f t="shared" si="4"/>
        <v>49.639820266439088</v>
      </c>
    </row>
    <row r="62" spans="1:9" ht="13.5" x14ac:dyDescent="0.25">
      <c r="A62" s="3">
        <f>TITRES_STAT!B65</f>
        <v>42094</v>
      </c>
      <c r="B62" s="17">
        <f>TITRES_STAT!D65</f>
        <v>5.5340999999999996</v>
      </c>
      <c r="C62" s="2">
        <f t="shared" si="0"/>
        <v>2.8699999999999726E-2</v>
      </c>
      <c r="D62" s="2">
        <f t="shared" si="1"/>
        <v>2.8699999999999726E-2</v>
      </c>
      <c r="E62" s="2">
        <f t="shared" si="2"/>
        <v>0</v>
      </c>
      <c r="F62" s="2">
        <f t="shared" si="8"/>
        <v>3.9446907514250604E-2</v>
      </c>
      <c r="G62" s="2">
        <f t="shared" si="8"/>
        <v>3.7939601186878259E-2</v>
      </c>
      <c r="H62" s="2">
        <f t="shared" si="3"/>
        <v>1.0397291031064833</v>
      </c>
      <c r="I62" s="2">
        <f t="shared" si="4"/>
        <v>50.973881851417822</v>
      </c>
    </row>
    <row r="63" spans="1:9" ht="13.5" x14ac:dyDescent="0.25">
      <c r="A63" s="3">
        <f>TITRES_STAT!B66</f>
        <v>42095</v>
      </c>
      <c r="B63" s="17">
        <f>TITRES_STAT!D66</f>
        <v>5.5956000000000001</v>
      </c>
      <c r="C63" s="2">
        <f t="shared" si="0"/>
        <v>6.1500000000000554E-2</v>
      </c>
      <c r="D63" s="2">
        <f t="shared" si="1"/>
        <v>6.1500000000000554E-2</v>
      </c>
      <c r="E63" s="2">
        <f t="shared" si="2"/>
        <v>0</v>
      </c>
      <c r="F63" s="2">
        <f t="shared" si="8"/>
        <v>4.1022128406089882E-2</v>
      </c>
      <c r="G63" s="2">
        <f t="shared" si="8"/>
        <v>3.5229629673529814E-2</v>
      </c>
      <c r="H63" s="2">
        <f t="shared" si="3"/>
        <v>1.1644212211777045</v>
      </c>
      <c r="I63" s="2">
        <f t="shared" si="4"/>
        <v>53.79827224869473</v>
      </c>
    </row>
    <row r="64" spans="1:9" ht="13.5" x14ac:dyDescent="0.25">
      <c r="A64" s="3">
        <f>TITRES_STAT!B67</f>
        <v>42096</v>
      </c>
      <c r="B64" s="17">
        <f>TITRES_STAT!D67</f>
        <v>5.7390999999999996</v>
      </c>
      <c r="C64" s="2">
        <f t="shared" si="0"/>
        <v>0.14349999999999952</v>
      </c>
      <c r="D64" s="2">
        <f t="shared" si="1"/>
        <v>0.14349999999999952</v>
      </c>
      <c r="E64" s="2">
        <f t="shared" si="2"/>
        <v>0</v>
      </c>
      <c r="F64" s="2">
        <f t="shared" si="8"/>
        <v>4.8341976377083429E-2</v>
      </c>
      <c r="G64" s="2">
        <f t="shared" si="8"/>
        <v>3.2713227553991968E-2</v>
      </c>
      <c r="H64" s="2">
        <f t="shared" si="3"/>
        <v>1.4777501332541032</v>
      </c>
      <c r="I64" s="2">
        <f t="shared" si="4"/>
        <v>59.640805318546377</v>
      </c>
    </row>
    <row r="65" spans="1:9" ht="13.5" x14ac:dyDescent="0.25">
      <c r="A65" s="3">
        <f>TITRES_STAT!B68</f>
        <v>42097</v>
      </c>
      <c r="B65" s="17">
        <f>TITRES_STAT!D68</f>
        <v>5.7390999999999996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4.4888978064434606E-2</v>
      </c>
      <c r="G65" s="2">
        <f t="shared" si="8"/>
        <v>3.0376568442992542E-2</v>
      </c>
      <c r="H65" s="2">
        <f t="shared" si="3"/>
        <v>1.477750133254103</v>
      </c>
      <c r="I65" s="2">
        <f t="shared" si="4"/>
        <v>59.640805318546377</v>
      </c>
    </row>
    <row r="66" spans="1:9" ht="13.5" x14ac:dyDescent="0.25">
      <c r="A66" s="3">
        <f>TITRES_STAT!B69</f>
        <v>42100</v>
      </c>
      <c r="B66" s="17">
        <f>TITRES_STAT!D69</f>
        <v>5.7656999999999998</v>
      </c>
      <c r="C66" s="2">
        <f t="shared" si="0"/>
        <v>2.6600000000000179E-2</v>
      </c>
      <c r="D66" s="2">
        <f t="shared" si="1"/>
        <v>2.6600000000000179E-2</v>
      </c>
      <c r="E66" s="2">
        <f t="shared" si="2"/>
        <v>0</v>
      </c>
      <c r="F66" s="2">
        <f t="shared" si="8"/>
        <v>4.3582622488403576E-2</v>
      </c>
      <c r="G66" s="2">
        <f t="shared" si="8"/>
        <v>2.8206813554207361E-2</v>
      </c>
      <c r="H66" s="2">
        <f t="shared" si="3"/>
        <v>1.545109744659646</v>
      </c>
      <c r="I66" s="2">
        <f t="shared" si="4"/>
        <v>60.708963450464935</v>
      </c>
    </row>
    <row r="67" spans="1:9" ht="13.5" x14ac:dyDescent="0.25">
      <c r="A67" s="3">
        <f>TITRES_STAT!B70</f>
        <v>42101</v>
      </c>
      <c r="B67" s="17">
        <f>TITRES_STAT!D70</f>
        <v>5.9851000000000001</v>
      </c>
      <c r="C67" s="2">
        <f t="shared" ref="C67:C130" si="9">B67-B66</f>
        <v>0.21940000000000026</v>
      </c>
      <c r="D67" s="2">
        <f t="shared" ref="D67:D130" si="10">IF(C67&gt;0,C67,0)</f>
        <v>0.21940000000000026</v>
      </c>
      <c r="E67" s="2">
        <f t="shared" ref="E67:E130" si="11">IF(C67&lt;0,-C67,0)</f>
        <v>0</v>
      </c>
      <c r="F67" s="2">
        <f t="shared" si="8"/>
        <v>5.6141006596374769E-2</v>
      </c>
      <c r="G67" s="2">
        <f t="shared" si="8"/>
        <v>2.6192041157478262E-2</v>
      </c>
      <c r="H67" s="2">
        <f t="shared" si="3"/>
        <v>2.1434376289663692</v>
      </c>
      <c r="I67" s="2">
        <f t="shared" si="4"/>
        <v>68.187693918749019</v>
      </c>
    </row>
    <row r="68" spans="1:9" ht="13.5" x14ac:dyDescent="0.25">
      <c r="A68" s="3">
        <f>TITRES_STAT!B71</f>
        <v>42102</v>
      </c>
      <c r="B68" s="17">
        <f>TITRES_STAT!D71</f>
        <v>5.9542999999999999</v>
      </c>
      <c r="C68" s="2">
        <f t="shared" si="9"/>
        <v>-3.0800000000000161E-2</v>
      </c>
      <c r="D68" s="2">
        <f t="shared" si="10"/>
        <v>0</v>
      </c>
      <c r="E68" s="2">
        <f t="shared" si="11"/>
        <v>3.0800000000000161E-2</v>
      </c>
      <c r="F68" s="2">
        <f t="shared" si="8"/>
        <v>5.2130934696633713E-2</v>
      </c>
      <c r="G68" s="2">
        <f t="shared" si="8"/>
        <v>2.6521181074801253E-2</v>
      </c>
      <c r="H68" s="2">
        <f t="shared" si="3"/>
        <v>1.9656339794823552</v>
      </c>
      <c r="I68" s="2">
        <f t="shared" si="4"/>
        <v>66.280397145484969</v>
      </c>
    </row>
    <row r="69" spans="1:9" ht="13.5" x14ac:dyDescent="0.25">
      <c r="A69" s="3">
        <f>TITRES_STAT!B72</f>
        <v>42104</v>
      </c>
      <c r="B69" s="17">
        <f>TITRES_STAT!D72</f>
        <v>6.0056000000000003</v>
      </c>
      <c r="C69" s="2">
        <f t="shared" si="9"/>
        <v>5.1300000000000345E-2</v>
      </c>
      <c r="D69" s="2">
        <f t="shared" si="10"/>
        <v>5.1300000000000345E-2</v>
      </c>
      <c r="E69" s="2">
        <f t="shared" si="11"/>
        <v>0</v>
      </c>
      <c r="F69" s="2">
        <f t="shared" si="8"/>
        <v>5.2071582218302756E-2</v>
      </c>
      <c r="G69" s="2">
        <f t="shared" si="8"/>
        <v>2.4626810998029738E-2</v>
      </c>
      <c r="H69" s="2">
        <f t="shared" si="3"/>
        <v>2.1144265176059025</v>
      </c>
      <c r="I69" s="2">
        <f t="shared" si="4"/>
        <v>67.89135995513189</v>
      </c>
    </row>
    <row r="70" spans="1:9" ht="13.5" x14ac:dyDescent="0.25">
      <c r="A70" s="3">
        <f>TITRES_STAT!B73</f>
        <v>42107</v>
      </c>
      <c r="B70" s="17">
        <f>TITRES_STAT!D73</f>
        <v>6.1571999999999996</v>
      </c>
      <c r="C70" s="2">
        <f t="shared" si="9"/>
        <v>0.15159999999999929</v>
      </c>
      <c r="D70" s="2">
        <f t="shared" si="10"/>
        <v>0.15159999999999929</v>
      </c>
      <c r="E70" s="2">
        <f t="shared" si="11"/>
        <v>0</v>
      </c>
      <c r="F70" s="2">
        <f t="shared" si="8"/>
        <v>5.9180754916995364E-2</v>
      </c>
      <c r="G70" s="2">
        <f t="shared" si="8"/>
        <v>2.2867753069599043E-2</v>
      </c>
      <c r="H70" s="2">
        <f t="shared" si="3"/>
        <v>2.5879567064099414</v>
      </c>
      <c r="I70" s="2">
        <f t="shared" si="4"/>
        <v>72.128983657648817</v>
      </c>
    </row>
    <row r="71" spans="1:9" ht="13.5" x14ac:dyDescent="0.25">
      <c r="A71" s="3">
        <f>TITRES_STAT!B74</f>
        <v>42108</v>
      </c>
      <c r="B71" s="17">
        <f>TITRES_STAT!D74</f>
        <v>6.2515000000000001</v>
      </c>
      <c r="C71" s="2">
        <f t="shared" si="9"/>
        <v>9.4300000000000495E-2</v>
      </c>
      <c r="D71" s="2">
        <f t="shared" si="10"/>
        <v>9.4300000000000495E-2</v>
      </c>
      <c r="E71" s="2">
        <f t="shared" si="11"/>
        <v>0</v>
      </c>
      <c r="F71" s="2">
        <f t="shared" si="8"/>
        <v>6.1689272422924303E-2</v>
      </c>
      <c r="G71" s="2">
        <f t="shared" si="8"/>
        <v>2.1234342136056256E-2</v>
      </c>
      <c r="H71" s="2">
        <f t="shared" si="3"/>
        <v>2.9051652284614424</v>
      </c>
      <c r="I71" s="2">
        <f t="shared" si="4"/>
        <v>74.392888866472362</v>
      </c>
    </row>
    <row r="72" spans="1:9" ht="13.5" x14ac:dyDescent="0.25">
      <c r="A72" s="3">
        <f>TITRES_STAT!B75</f>
        <v>42109</v>
      </c>
      <c r="B72" s="17">
        <f>TITRES_STAT!D75</f>
        <v>6.4215999999999998</v>
      </c>
      <c r="C72" s="2">
        <f t="shared" si="9"/>
        <v>0.1700999999999997</v>
      </c>
      <c r="D72" s="2">
        <f t="shared" si="10"/>
        <v>0.1700999999999997</v>
      </c>
      <c r="E72" s="2">
        <f t="shared" si="11"/>
        <v>0</v>
      </c>
      <c r="F72" s="2">
        <f t="shared" si="8"/>
        <v>6.9432895821286839E-2</v>
      </c>
      <c r="G72" s="2">
        <f t="shared" si="8"/>
        <v>1.9717603412052236E-2</v>
      </c>
      <c r="H72" s="2">
        <f t="shared" si="3"/>
        <v>3.5213658764861102</v>
      </c>
      <c r="I72" s="2">
        <f t="shared" si="4"/>
        <v>77.882789685289197</v>
      </c>
    </row>
    <row r="73" spans="1:9" ht="13.5" x14ac:dyDescent="0.25">
      <c r="A73" s="3">
        <f>TITRES_STAT!B76</f>
        <v>42110</v>
      </c>
      <c r="B73" s="17">
        <f>TITRES_STAT!D76</f>
        <v>6.1448999999999998</v>
      </c>
      <c r="C73" s="2">
        <f t="shared" si="9"/>
        <v>-0.27669999999999995</v>
      </c>
      <c r="D73" s="2">
        <f t="shared" si="10"/>
        <v>0</v>
      </c>
      <c r="E73" s="2">
        <f t="shared" si="11"/>
        <v>0.27669999999999995</v>
      </c>
      <c r="F73" s="2">
        <f t="shared" si="8"/>
        <v>6.4473403262623491E-2</v>
      </c>
      <c r="G73" s="2">
        <f t="shared" si="8"/>
        <v>3.8073488882619931E-2</v>
      </c>
      <c r="H73" s="2">
        <f t="shared" si="3"/>
        <v>1.6933936225648811</v>
      </c>
      <c r="I73" s="2">
        <f t="shared" si="4"/>
        <v>62.872118222077248</v>
      </c>
    </row>
    <row r="74" spans="1:9" ht="13.5" x14ac:dyDescent="0.25">
      <c r="A74" s="3">
        <f>TITRES_STAT!B77</f>
        <v>42111</v>
      </c>
      <c r="B74" s="17">
        <f>TITRES_STAT!D77</f>
        <v>6.0978000000000003</v>
      </c>
      <c r="C74" s="2">
        <f t="shared" si="9"/>
        <v>-4.7099999999999476E-2</v>
      </c>
      <c r="D74" s="2">
        <f t="shared" si="10"/>
        <v>0</v>
      </c>
      <c r="E74" s="2">
        <f t="shared" si="11"/>
        <v>4.7099999999999476E-2</v>
      </c>
      <c r="F74" s="2">
        <f t="shared" si="8"/>
        <v>5.9868160172436104E-2</v>
      </c>
      <c r="G74" s="2">
        <f t="shared" si="8"/>
        <v>3.8718239676718468E-2</v>
      </c>
      <c r="H74" s="2">
        <f t="shared" si="3"/>
        <v>1.546252119732479</v>
      </c>
      <c r="I74" s="2">
        <f t="shared" si="4"/>
        <v>60.726591359497242</v>
      </c>
    </row>
    <row r="75" spans="1:9" ht="13.5" x14ac:dyDescent="0.25">
      <c r="A75" s="3">
        <f>TITRES_STAT!B78</f>
        <v>42114</v>
      </c>
      <c r="B75" s="17">
        <f>TITRES_STAT!D78</f>
        <v>6.024</v>
      </c>
      <c r="C75" s="2">
        <f t="shared" si="9"/>
        <v>-7.380000000000031E-2</v>
      </c>
      <c r="D75" s="2">
        <f t="shared" si="10"/>
        <v>0</v>
      </c>
      <c r="E75" s="2">
        <f t="shared" si="11"/>
        <v>7.380000000000031E-2</v>
      </c>
      <c r="F75" s="2">
        <f t="shared" si="8"/>
        <v>5.55918630172621E-2</v>
      </c>
      <c r="G75" s="2">
        <f t="shared" si="8"/>
        <v>4.1224079699810026E-2</v>
      </c>
      <c r="H75" s="2">
        <f t="shared" si="3"/>
        <v>1.3485289040307742</v>
      </c>
      <c r="I75" s="2">
        <f t="shared" si="4"/>
        <v>57.420153599825724</v>
      </c>
    </row>
    <row r="76" spans="1:9" ht="13.5" x14ac:dyDescent="0.25">
      <c r="A76" s="3">
        <f>TITRES_STAT!B79</f>
        <v>42115</v>
      </c>
      <c r="B76" s="17">
        <f>TITRES_STAT!D79</f>
        <v>6.1079999999999997</v>
      </c>
      <c r="C76" s="2">
        <f t="shared" si="9"/>
        <v>8.3999999999999631E-2</v>
      </c>
      <c r="D76" s="2">
        <f t="shared" si="10"/>
        <v>8.3999999999999631E-2</v>
      </c>
      <c r="E76" s="2">
        <f t="shared" si="11"/>
        <v>0</v>
      </c>
      <c r="F76" s="2">
        <f t="shared" si="8"/>
        <v>5.7621015658886207E-2</v>
      </c>
      <c r="G76" s="2">
        <f t="shared" si="8"/>
        <v>3.8279502578395026E-2</v>
      </c>
      <c r="H76" s="2">
        <f t="shared" si="3"/>
        <v>1.5052707526927882</v>
      </c>
      <c r="I76" s="2">
        <f t="shared" si="4"/>
        <v>60.084154619809027</v>
      </c>
    </row>
    <row r="77" spans="1:9" ht="13.5" x14ac:dyDescent="0.25">
      <c r="A77" s="3">
        <f>TITRES_STAT!B80</f>
        <v>42116</v>
      </c>
      <c r="B77" s="17">
        <f>TITRES_STAT!D80</f>
        <v>6.1612999999999998</v>
      </c>
      <c r="C77" s="2">
        <f t="shared" si="9"/>
        <v>5.3300000000000125E-2</v>
      </c>
      <c r="D77" s="2">
        <f t="shared" si="10"/>
        <v>5.3300000000000125E-2</v>
      </c>
      <c r="E77" s="2">
        <f t="shared" si="11"/>
        <v>0</v>
      </c>
      <c r="F77" s="2">
        <f t="shared" ref="F77:G92" si="12">((F76*13)+D77)/14</f>
        <v>5.7312371683251484E-2</v>
      </c>
      <c r="G77" s="2">
        <f t="shared" si="12"/>
        <v>3.5545252394223951E-2</v>
      </c>
      <c r="H77" s="2">
        <f t="shared" si="3"/>
        <v>1.6123776826118319</v>
      </c>
      <c r="I77" s="2">
        <f t="shared" si="4"/>
        <v>61.720695799230342</v>
      </c>
    </row>
    <row r="78" spans="1:9" ht="13.5" x14ac:dyDescent="0.25">
      <c r="A78" s="3">
        <f>TITRES_STAT!B81</f>
        <v>42117</v>
      </c>
      <c r="B78" s="17">
        <f>TITRES_STAT!D81</f>
        <v>6.3540000000000001</v>
      </c>
      <c r="C78" s="2">
        <f t="shared" si="9"/>
        <v>0.19270000000000032</v>
      </c>
      <c r="D78" s="2">
        <f t="shared" si="10"/>
        <v>0.19270000000000032</v>
      </c>
      <c r="E78" s="2">
        <f t="shared" si="11"/>
        <v>0</v>
      </c>
      <c r="F78" s="2">
        <f t="shared" si="12"/>
        <v>6.698291656301926E-2</v>
      </c>
      <c r="G78" s="2">
        <f t="shared" si="12"/>
        <v>3.3006305794636523E-2</v>
      </c>
      <c r="H78" s="2">
        <f t="shared" si="3"/>
        <v>2.0293975635984043</v>
      </c>
      <c r="I78" s="2">
        <f t="shared" si="4"/>
        <v>66.99013652033932</v>
      </c>
    </row>
    <row r="79" spans="1:9" ht="13.5" x14ac:dyDescent="0.25">
      <c r="A79" s="3">
        <f>TITRES_STAT!B82</f>
        <v>42118</v>
      </c>
      <c r="B79" s="17">
        <f>TITRES_STAT!D82</f>
        <v>6.3109999999999999</v>
      </c>
      <c r="C79" s="2">
        <f t="shared" si="9"/>
        <v>-4.3000000000000149E-2</v>
      </c>
      <c r="D79" s="2">
        <f t="shared" si="10"/>
        <v>0</v>
      </c>
      <c r="E79" s="2">
        <f t="shared" si="11"/>
        <v>4.3000000000000149E-2</v>
      </c>
      <c r="F79" s="2">
        <f t="shared" si="12"/>
        <v>6.2198422522803602E-2</v>
      </c>
      <c r="G79" s="2">
        <f t="shared" si="12"/>
        <v>3.372014109501964E-2</v>
      </c>
      <c r="H79" s="2">
        <f t="shared" si="3"/>
        <v>1.8445481099125685</v>
      </c>
      <c r="I79" s="2">
        <f t="shared" si="4"/>
        <v>64.845031219010167</v>
      </c>
    </row>
    <row r="80" spans="1:9" ht="13.5" x14ac:dyDescent="0.25">
      <c r="A80" s="3">
        <f>TITRES_STAT!B83</f>
        <v>42121</v>
      </c>
      <c r="B80" s="17">
        <f>TITRES_STAT!D83</f>
        <v>6.4339000000000004</v>
      </c>
      <c r="C80" s="2">
        <f t="shared" si="9"/>
        <v>0.12290000000000045</v>
      </c>
      <c r="D80" s="2">
        <f t="shared" si="10"/>
        <v>0.12290000000000045</v>
      </c>
      <c r="E80" s="2">
        <f t="shared" si="11"/>
        <v>0</v>
      </c>
      <c r="F80" s="2">
        <f t="shared" si="12"/>
        <v>6.6534249485460523E-2</v>
      </c>
      <c r="G80" s="2">
        <f t="shared" si="12"/>
        <v>3.1311559588232521E-2</v>
      </c>
      <c r="H80" s="2">
        <f t="shared" si="3"/>
        <v>2.1249101086125828</v>
      </c>
      <c r="I80" s="2">
        <f t="shared" si="4"/>
        <v>67.99907948571402</v>
      </c>
    </row>
    <row r="81" spans="1:9" ht="13.5" x14ac:dyDescent="0.25">
      <c r="A81" s="3">
        <f>TITRES_STAT!B84</f>
        <v>42122</v>
      </c>
      <c r="B81" s="17">
        <f>TITRES_STAT!D84</f>
        <v>6.3949999999999996</v>
      </c>
      <c r="C81" s="2">
        <f t="shared" si="9"/>
        <v>-3.8900000000000823E-2</v>
      </c>
      <c r="D81" s="2">
        <f t="shared" si="10"/>
        <v>0</v>
      </c>
      <c r="E81" s="2">
        <f t="shared" si="11"/>
        <v>3.8900000000000823E-2</v>
      </c>
      <c r="F81" s="2">
        <f t="shared" si="12"/>
        <v>6.178180309364191E-2</v>
      </c>
      <c r="G81" s="2">
        <f t="shared" si="12"/>
        <v>3.1853591046215969E-2</v>
      </c>
      <c r="H81" s="2">
        <f t="shared" ref="H81:H144" si="13">F81/G81</f>
        <v>1.9395553551247482</v>
      </c>
      <c r="I81" s="2">
        <f t="shared" ref="I81:I144" si="14">IF(G81=0,100,100-(100/(1+H81)))</f>
        <v>65.981249570394226</v>
      </c>
    </row>
    <row r="82" spans="1:9" ht="13.5" x14ac:dyDescent="0.25">
      <c r="A82" s="3">
        <f>TITRES_STAT!B85</f>
        <v>42123</v>
      </c>
      <c r="B82" s="17">
        <f>TITRES_STAT!D85</f>
        <v>6.3540000000000001</v>
      </c>
      <c r="C82" s="2">
        <f t="shared" si="9"/>
        <v>-4.0999999999999481E-2</v>
      </c>
      <c r="D82" s="2">
        <f t="shared" si="10"/>
        <v>0</v>
      </c>
      <c r="E82" s="2">
        <f t="shared" si="11"/>
        <v>4.0999999999999481E-2</v>
      </c>
      <c r="F82" s="2">
        <f t="shared" si="12"/>
        <v>5.7368817158381775E-2</v>
      </c>
      <c r="G82" s="2">
        <f t="shared" si="12"/>
        <v>3.250690597148622E-2</v>
      </c>
      <c r="H82" s="2">
        <f t="shared" si="13"/>
        <v>1.7648193651128607</v>
      </c>
      <c r="I82" s="2">
        <f t="shared" si="14"/>
        <v>63.831271850225207</v>
      </c>
    </row>
    <row r="83" spans="1:9" ht="13.5" x14ac:dyDescent="0.25">
      <c r="A83" s="3">
        <f>TITRES_STAT!B86</f>
        <v>42124</v>
      </c>
      <c r="B83" s="17">
        <f>TITRES_STAT!D86</f>
        <v>6.3560999999999996</v>
      </c>
      <c r="C83" s="2">
        <f t="shared" si="9"/>
        <v>2.0999999999995467E-3</v>
      </c>
      <c r="D83" s="2">
        <f t="shared" si="10"/>
        <v>2.0999999999995467E-3</v>
      </c>
      <c r="E83" s="2">
        <f t="shared" si="11"/>
        <v>0</v>
      </c>
      <c r="F83" s="2">
        <f t="shared" si="12"/>
        <v>5.3421044504211611E-2</v>
      </c>
      <c r="G83" s="2">
        <f t="shared" si="12"/>
        <v>3.0184984116380063E-2</v>
      </c>
      <c r="H83" s="2">
        <f t="shared" si="13"/>
        <v>1.7697887233679994</v>
      </c>
      <c r="I83" s="2">
        <f t="shared" si="14"/>
        <v>63.896163214065545</v>
      </c>
    </row>
    <row r="84" spans="1:9" ht="13.5" x14ac:dyDescent="0.25">
      <c r="A84" s="3">
        <f>TITRES_STAT!B87</f>
        <v>42128</v>
      </c>
      <c r="B84" s="17">
        <f>TITRES_STAT!D87</f>
        <v>6.3560999999999996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4.9605255611053632E-2</v>
      </c>
      <c r="G84" s="2">
        <f t="shared" si="12"/>
        <v>2.8028913822352917E-2</v>
      </c>
      <c r="H84" s="2">
        <f t="shared" si="13"/>
        <v>1.769788723367999</v>
      </c>
      <c r="I84" s="2">
        <f t="shared" si="14"/>
        <v>63.896163214065545</v>
      </c>
    </row>
    <row r="85" spans="1:9" ht="13.5" x14ac:dyDescent="0.25">
      <c r="A85" s="3">
        <f>TITRES_STAT!B88</f>
        <v>42129</v>
      </c>
      <c r="B85" s="17">
        <f>TITRES_STAT!D88</f>
        <v>6.3949999999999996</v>
      </c>
      <c r="C85" s="2">
        <f t="shared" si="9"/>
        <v>3.8899999999999935E-2</v>
      </c>
      <c r="D85" s="2">
        <f t="shared" si="10"/>
        <v>3.8899999999999935E-2</v>
      </c>
      <c r="E85" s="2">
        <f t="shared" si="11"/>
        <v>0</v>
      </c>
      <c r="F85" s="2">
        <f t="shared" si="12"/>
        <v>4.8840594495978371E-2</v>
      </c>
      <c r="G85" s="2">
        <f t="shared" si="12"/>
        <v>2.602684854932771E-2</v>
      </c>
      <c r="H85" s="2">
        <f t="shared" si="13"/>
        <v>1.8765466131411424</v>
      </c>
      <c r="I85" s="2">
        <f t="shared" si="14"/>
        <v>65.236092631642919</v>
      </c>
    </row>
    <row r="86" spans="1:9" ht="13.5" x14ac:dyDescent="0.25">
      <c r="A86" s="3">
        <f>TITRES_STAT!B89</f>
        <v>42130</v>
      </c>
      <c r="B86" s="17">
        <f>TITRES_STAT!D89</f>
        <v>6.5179999999999998</v>
      </c>
      <c r="C86" s="2">
        <f t="shared" si="9"/>
        <v>0.12300000000000022</v>
      </c>
      <c r="D86" s="2">
        <f t="shared" si="10"/>
        <v>0.12300000000000022</v>
      </c>
      <c r="E86" s="2">
        <f t="shared" si="11"/>
        <v>0</v>
      </c>
      <c r="F86" s="2">
        <f t="shared" si="12"/>
        <v>5.4137694889122789E-2</v>
      </c>
      <c r="G86" s="2">
        <f t="shared" si="12"/>
        <v>2.4167787938661447E-2</v>
      </c>
      <c r="H86" s="2">
        <f t="shared" si="13"/>
        <v>2.240076544304586</v>
      </c>
      <c r="I86" s="2">
        <f t="shared" si="14"/>
        <v>69.136531611952122</v>
      </c>
    </row>
    <row r="87" spans="1:9" ht="13.5" x14ac:dyDescent="0.25">
      <c r="A87" s="3">
        <f>TITRES_STAT!B90</f>
        <v>42131</v>
      </c>
      <c r="B87" s="17">
        <f>TITRES_STAT!D90</f>
        <v>6.5385</v>
      </c>
      <c r="C87" s="2">
        <f t="shared" si="9"/>
        <v>2.0500000000000185E-2</v>
      </c>
      <c r="D87" s="2">
        <f t="shared" si="10"/>
        <v>2.0500000000000185E-2</v>
      </c>
      <c r="E87" s="2">
        <f t="shared" si="11"/>
        <v>0</v>
      </c>
      <c r="F87" s="2">
        <f t="shared" si="12"/>
        <v>5.1735002397042602E-2</v>
      </c>
      <c r="G87" s="2">
        <f t="shared" si="12"/>
        <v>2.2441517371614202E-2</v>
      </c>
      <c r="H87" s="2">
        <f t="shared" si="13"/>
        <v>2.3053255063082814</v>
      </c>
      <c r="I87" s="2">
        <f t="shared" si="14"/>
        <v>69.745793626331817</v>
      </c>
    </row>
    <row r="88" spans="1:9" ht="13.5" x14ac:dyDescent="0.25">
      <c r="A88" s="3">
        <f>TITRES_STAT!B91</f>
        <v>42132</v>
      </c>
      <c r="B88" s="17">
        <f>TITRES_STAT!D91</f>
        <v>6.5487000000000002</v>
      </c>
      <c r="C88" s="2">
        <f t="shared" si="9"/>
        <v>1.0200000000000209E-2</v>
      </c>
      <c r="D88" s="2">
        <f t="shared" si="10"/>
        <v>1.0200000000000209E-2</v>
      </c>
      <c r="E88" s="2">
        <f t="shared" si="11"/>
        <v>0</v>
      </c>
      <c r="F88" s="2">
        <f t="shared" si="12"/>
        <v>4.8768216511539571E-2</v>
      </c>
      <c r="G88" s="2">
        <f t="shared" si="12"/>
        <v>2.083855184507033E-2</v>
      </c>
      <c r="H88" s="2">
        <f t="shared" si="13"/>
        <v>2.3402881771305246</v>
      </c>
      <c r="I88" s="2">
        <f t="shared" si="14"/>
        <v>70.062463267494181</v>
      </c>
    </row>
    <row r="89" spans="1:9" ht="13.5" x14ac:dyDescent="0.25">
      <c r="A89" s="3">
        <f>TITRES_STAT!B92</f>
        <v>42135</v>
      </c>
      <c r="B89" s="17">
        <f>TITRES_STAT!D92</f>
        <v>6.5179999999999998</v>
      </c>
      <c r="C89" s="2">
        <f t="shared" si="9"/>
        <v>-3.0700000000000394E-2</v>
      </c>
      <c r="D89" s="2">
        <f t="shared" si="10"/>
        <v>0</v>
      </c>
      <c r="E89" s="2">
        <f t="shared" si="11"/>
        <v>3.0700000000000394E-2</v>
      </c>
      <c r="F89" s="2">
        <f t="shared" si="12"/>
        <v>4.5284772475001026E-2</v>
      </c>
      <c r="G89" s="2">
        <f t="shared" si="12"/>
        <v>2.1542940998993905E-2</v>
      </c>
      <c r="H89" s="2">
        <f t="shared" si="13"/>
        <v>2.1020701155481003</v>
      </c>
      <c r="I89" s="2">
        <f t="shared" si="14"/>
        <v>67.76346237347019</v>
      </c>
    </row>
    <row r="90" spans="1:9" ht="13.5" x14ac:dyDescent="0.25">
      <c r="A90" s="3">
        <f>TITRES_STAT!B93</f>
        <v>42136</v>
      </c>
      <c r="B90" s="17">
        <f>TITRES_STAT!D93</f>
        <v>6.7286999999999999</v>
      </c>
      <c r="C90" s="2">
        <f t="shared" si="9"/>
        <v>0.21070000000000011</v>
      </c>
      <c r="D90" s="2">
        <f t="shared" si="10"/>
        <v>0.21070000000000011</v>
      </c>
      <c r="E90" s="2">
        <f t="shared" si="11"/>
        <v>0</v>
      </c>
      <c r="F90" s="2">
        <f t="shared" si="12"/>
        <v>5.7100145869643813E-2</v>
      </c>
      <c r="G90" s="2">
        <f t="shared" si="12"/>
        <v>2.0004159499065772E-2</v>
      </c>
      <c r="H90" s="2">
        <f t="shared" si="13"/>
        <v>2.8544136469373025</v>
      </c>
      <c r="I90" s="2">
        <f t="shared" si="14"/>
        <v>74.055716599213611</v>
      </c>
    </row>
    <row r="91" spans="1:9" ht="13.5" x14ac:dyDescent="0.25">
      <c r="A91" s="3">
        <f>TITRES_STAT!B94</f>
        <v>42137</v>
      </c>
      <c r="B91" s="17">
        <f>TITRES_STAT!D94</f>
        <v>6.9558</v>
      </c>
      <c r="C91" s="2">
        <f t="shared" si="9"/>
        <v>0.22710000000000008</v>
      </c>
      <c r="D91" s="2">
        <f t="shared" si="10"/>
        <v>0.22710000000000008</v>
      </c>
      <c r="E91" s="2">
        <f t="shared" si="11"/>
        <v>0</v>
      </c>
      <c r="F91" s="2">
        <f t="shared" si="12"/>
        <v>6.9242992593240696E-2</v>
      </c>
      <c r="G91" s="2">
        <f t="shared" si="12"/>
        <v>1.8575290963418218E-2</v>
      </c>
      <c r="H91" s="2">
        <f t="shared" si="13"/>
        <v>3.7276935650486642</v>
      </c>
      <c r="I91" s="2">
        <f t="shared" si="14"/>
        <v>78.848036865314327</v>
      </c>
    </row>
    <row r="92" spans="1:9" ht="13.5" x14ac:dyDescent="0.25">
      <c r="A92" s="3">
        <f>TITRES_STAT!B95</f>
        <v>42138</v>
      </c>
      <c r="B92" s="17">
        <f>TITRES_STAT!D95</f>
        <v>7.0712999999999999</v>
      </c>
      <c r="C92" s="2">
        <f t="shared" si="9"/>
        <v>0.11549999999999994</v>
      </c>
      <c r="D92" s="2">
        <f t="shared" si="10"/>
        <v>0.11549999999999994</v>
      </c>
      <c r="E92" s="2">
        <f t="shared" si="11"/>
        <v>0</v>
      </c>
      <c r="F92" s="2">
        <f t="shared" si="12"/>
        <v>7.2547064550866347E-2</v>
      </c>
      <c r="G92" s="2">
        <f t="shared" si="12"/>
        <v>1.7248484466031201E-2</v>
      </c>
      <c r="H92" s="2">
        <f t="shared" si="13"/>
        <v>4.2059964568909809</v>
      </c>
      <c r="I92" s="2">
        <f t="shared" si="14"/>
        <v>80.791381471719262</v>
      </c>
    </row>
    <row r="93" spans="1:9" ht="13.5" x14ac:dyDescent="0.25">
      <c r="A93" s="3">
        <f>TITRES_STAT!B96</f>
        <v>42139</v>
      </c>
      <c r="B93" s="17">
        <f>TITRES_STAT!D96</f>
        <v>6.9440999999999997</v>
      </c>
      <c r="C93" s="2">
        <f t="shared" si="9"/>
        <v>-0.1272000000000002</v>
      </c>
      <c r="D93" s="2">
        <f t="shared" si="10"/>
        <v>0</v>
      </c>
      <c r="E93" s="2">
        <f t="shared" si="11"/>
        <v>0.1272000000000002</v>
      </c>
      <c r="F93" s="2">
        <f t="shared" ref="F93:G108" si="15">((F92*13)+D93)/14</f>
        <v>6.736513136866161E-2</v>
      </c>
      <c r="G93" s="2">
        <f t="shared" si="15"/>
        <v>2.5102164147028986E-2</v>
      </c>
      <c r="H93" s="2">
        <f t="shared" si="13"/>
        <v>2.683638389665886</v>
      </c>
      <c r="I93" s="2">
        <f t="shared" si="14"/>
        <v>72.852927073259707</v>
      </c>
    </row>
    <row r="94" spans="1:9" ht="13.5" x14ac:dyDescent="0.25">
      <c r="A94" s="3">
        <f>TITRES_STAT!B97</f>
        <v>42142</v>
      </c>
      <c r="B94" s="17">
        <f>TITRES_STAT!D97</f>
        <v>6.8266</v>
      </c>
      <c r="C94" s="2">
        <f t="shared" si="9"/>
        <v>-0.11749999999999972</v>
      </c>
      <c r="D94" s="2">
        <f t="shared" si="10"/>
        <v>0</v>
      </c>
      <c r="E94" s="2">
        <f t="shared" si="11"/>
        <v>0.11749999999999972</v>
      </c>
      <c r="F94" s="2">
        <f t="shared" si="15"/>
        <v>6.2553336270900067E-2</v>
      </c>
      <c r="G94" s="2">
        <f t="shared" si="15"/>
        <v>3.1702009565098326E-2</v>
      </c>
      <c r="H94" s="2">
        <f t="shared" si="13"/>
        <v>1.9731662796470439</v>
      </c>
      <c r="I94" s="2">
        <f t="shared" si="14"/>
        <v>66.365823302734555</v>
      </c>
    </row>
    <row r="95" spans="1:9" ht="13.5" x14ac:dyDescent="0.25">
      <c r="A95" s="3">
        <f>TITRES_STAT!B98</f>
        <v>42143</v>
      </c>
      <c r="B95" s="17">
        <f>TITRES_STAT!D98</f>
        <v>6.7972999999999999</v>
      </c>
      <c r="C95" s="2">
        <f t="shared" si="9"/>
        <v>-2.9300000000000104E-2</v>
      </c>
      <c r="D95" s="2">
        <f t="shared" si="10"/>
        <v>0</v>
      </c>
      <c r="E95" s="2">
        <f t="shared" si="11"/>
        <v>2.9300000000000104E-2</v>
      </c>
      <c r="F95" s="2">
        <f t="shared" si="15"/>
        <v>5.8085240822978633E-2</v>
      </c>
      <c r="G95" s="2">
        <f t="shared" si="15"/>
        <v>3.1530437453305596E-2</v>
      </c>
      <c r="H95" s="2">
        <f t="shared" si="13"/>
        <v>1.8421958435876087</v>
      </c>
      <c r="I95" s="2">
        <f t="shared" si="14"/>
        <v>64.815936162311274</v>
      </c>
    </row>
    <row r="96" spans="1:9" ht="13.5" x14ac:dyDescent="0.25">
      <c r="A96" s="3">
        <f>TITRES_STAT!B99</f>
        <v>42144</v>
      </c>
      <c r="B96" s="17">
        <f>TITRES_STAT!D99</f>
        <v>6.7434000000000003</v>
      </c>
      <c r="C96" s="2">
        <f t="shared" si="9"/>
        <v>-5.3899999999999615E-2</v>
      </c>
      <c r="D96" s="2">
        <f t="shared" si="10"/>
        <v>0</v>
      </c>
      <c r="E96" s="2">
        <f t="shared" si="11"/>
        <v>5.3899999999999615E-2</v>
      </c>
      <c r="F96" s="2">
        <f t="shared" si="15"/>
        <v>5.3936295049908725E-2</v>
      </c>
      <c r="G96" s="2">
        <f t="shared" si="15"/>
        <v>3.3128263349498026E-2</v>
      </c>
      <c r="H96" s="2">
        <f t="shared" si="13"/>
        <v>1.6281051161930584</v>
      </c>
      <c r="I96" s="2">
        <f t="shared" si="14"/>
        <v>61.949771573499696</v>
      </c>
    </row>
    <row r="97" spans="1:9" ht="13.5" x14ac:dyDescent="0.25">
      <c r="A97" s="3">
        <f>TITRES_STAT!B100</f>
        <v>42145</v>
      </c>
      <c r="B97" s="17">
        <f>TITRES_STAT!D100</f>
        <v>6.7385000000000002</v>
      </c>
      <c r="C97" s="2">
        <f t="shared" si="9"/>
        <v>-4.9000000000001265E-3</v>
      </c>
      <c r="D97" s="2">
        <f t="shared" si="10"/>
        <v>0</v>
      </c>
      <c r="E97" s="2">
        <f t="shared" si="11"/>
        <v>4.9000000000001265E-3</v>
      </c>
      <c r="F97" s="2">
        <f t="shared" si="15"/>
        <v>5.0083702546343818E-2</v>
      </c>
      <c r="G97" s="2">
        <f t="shared" si="15"/>
        <v>3.1111958824533888E-2</v>
      </c>
      <c r="H97" s="2">
        <f t="shared" si="13"/>
        <v>1.6097894327003746</v>
      </c>
      <c r="I97" s="2">
        <f t="shared" si="14"/>
        <v>61.682732427754132</v>
      </c>
    </row>
    <row r="98" spans="1:9" ht="13.5" x14ac:dyDescent="0.25">
      <c r="A98" s="3">
        <f>TITRES_STAT!B101</f>
        <v>42146</v>
      </c>
      <c r="B98" s="17">
        <f>TITRES_STAT!D101</f>
        <v>6.8510999999999997</v>
      </c>
      <c r="C98" s="2">
        <f t="shared" si="9"/>
        <v>0.11259999999999959</v>
      </c>
      <c r="D98" s="2">
        <f t="shared" si="10"/>
        <v>0.11259999999999959</v>
      </c>
      <c r="E98" s="2">
        <f t="shared" si="11"/>
        <v>0</v>
      </c>
      <c r="F98" s="2">
        <f t="shared" si="15"/>
        <v>5.4549152364462082E-2</v>
      </c>
      <c r="G98" s="2">
        <f t="shared" si="15"/>
        <v>2.8889676051352897E-2</v>
      </c>
      <c r="H98" s="2">
        <f t="shared" si="13"/>
        <v>1.8881884403098925</v>
      </c>
      <c r="I98" s="2">
        <f t="shared" si="14"/>
        <v>65.37622040019302</v>
      </c>
    </row>
    <row r="99" spans="1:9" ht="13.5" x14ac:dyDescent="0.25">
      <c r="A99" s="3">
        <f>TITRES_STAT!B102</f>
        <v>42149</v>
      </c>
      <c r="B99" s="17">
        <f>TITRES_STAT!D102</f>
        <v>6.9391999999999996</v>
      </c>
      <c r="C99" s="2">
        <f t="shared" si="9"/>
        <v>8.8099999999999845E-2</v>
      </c>
      <c r="D99" s="2">
        <f t="shared" si="10"/>
        <v>8.8099999999999845E-2</v>
      </c>
      <c r="E99" s="2">
        <f t="shared" si="11"/>
        <v>0</v>
      </c>
      <c r="F99" s="2">
        <f t="shared" si="15"/>
        <v>5.6945641481286211E-2</v>
      </c>
      <c r="G99" s="2">
        <f t="shared" si="15"/>
        <v>2.6826127761970547E-2</v>
      </c>
      <c r="H99" s="2">
        <f t="shared" si="13"/>
        <v>2.1227678473228591</v>
      </c>
      <c r="I99" s="2">
        <f t="shared" si="14"/>
        <v>67.977126418241511</v>
      </c>
    </row>
    <row r="100" spans="1:9" ht="13.5" x14ac:dyDescent="0.25">
      <c r="A100" s="3">
        <f>TITRES_STAT!B103</f>
        <v>42150</v>
      </c>
      <c r="B100" s="17">
        <f>TITRES_STAT!D103</f>
        <v>6.9219999999999997</v>
      </c>
      <c r="C100" s="2">
        <f t="shared" si="9"/>
        <v>-1.7199999999999882E-2</v>
      </c>
      <c r="D100" s="2">
        <f t="shared" si="10"/>
        <v>0</v>
      </c>
      <c r="E100" s="2">
        <f t="shared" si="11"/>
        <v>1.7199999999999882E-2</v>
      </c>
      <c r="F100" s="2">
        <f t="shared" si="15"/>
        <v>5.2878095661194335E-2</v>
      </c>
      <c r="G100" s="2">
        <f t="shared" si="15"/>
        <v>2.6138547207544074E-2</v>
      </c>
      <c r="H100" s="2">
        <f t="shared" si="13"/>
        <v>2.0229929093355552</v>
      </c>
      <c r="I100" s="2">
        <f t="shared" si="14"/>
        <v>66.920200278610736</v>
      </c>
    </row>
    <row r="101" spans="1:9" ht="13.5" x14ac:dyDescent="0.25">
      <c r="A101" s="3">
        <f>TITRES_STAT!B104</f>
        <v>42151</v>
      </c>
      <c r="B101" s="17">
        <f>TITRES_STAT!D104</f>
        <v>6.8756000000000004</v>
      </c>
      <c r="C101" s="2">
        <f t="shared" si="9"/>
        <v>-4.6399999999999331E-2</v>
      </c>
      <c r="D101" s="2">
        <f t="shared" si="10"/>
        <v>0</v>
      </c>
      <c r="E101" s="2">
        <f t="shared" si="11"/>
        <v>4.6399999999999331E-2</v>
      </c>
      <c r="F101" s="2">
        <f t="shared" si="15"/>
        <v>4.9101088828251878E-2</v>
      </c>
      <c r="G101" s="2">
        <f t="shared" si="15"/>
        <v>2.7585793835576595E-2</v>
      </c>
      <c r="H101" s="2">
        <f t="shared" si="13"/>
        <v>1.7799411219019419</v>
      </c>
      <c r="I101" s="2">
        <f t="shared" si="14"/>
        <v>64.028015121563669</v>
      </c>
    </row>
    <row r="102" spans="1:9" ht="13.5" x14ac:dyDescent="0.25">
      <c r="A102" s="3">
        <f>TITRES_STAT!B105</f>
        <v>42152</v>
      </c>
      <c r="B102" s="17">
        <f>TITRES_STAT!D105</f>
        <v>6.7996999999999996</v>
      </c>
      <c r="C102" s="2">
        <f t="shared" si="9"/>
        <v>-7.5900000000000745E-2</v>
      </c>
      <c r="D102" s="2">
        <f t="shared" si="10"/>
        <v>0</v>
      </c>
      <c r="E102" s="2">
        <f t="shared" si="11"/>
        <v>7.5900000000000745E-2</v>
      </c>
      <c r="F102" s="2">
        <f t="shared" si="15"/>
        <v>4.5593868197662459E-2</v>
      </c>
      <c r="G102" s="2">
        <f t="shared" si="15"/>
        <v>3.1036808561606892E-2</v>
      </c>
      <c r="H102" s="2">
        <f t="shared" si="13"/>
        <v>1.4690256605204866</v>
      </c>
      <c r="I102" s="2">
        <f t="shared" si="14"/>
        <v>59.498193316095644</v>
      </c>
    </row>
    <row r="103" spans="1:9" ht="13.5" x14ac:dyDescent="0.25">
      <c r="A103" s="3">
        <f>TITRES_STAT!B106</f>
        <v>42153</v>
      </c>
      <c r="B103" s="17">
        <f>TITRES_STAT!D106</f>
        <v>6.7531999999999996</v>
      </c>
      <c r="C103" s="2">
        <f t="shared" si="9"/>
        <v>-4.6499999999999986E-2</v>
      </c>
      <c r="D103" s="2">
        <f t="shared" si="10"/>
        <v>0</v>
      </c>
      <c r="E103" s="2">
        <f t="shared" si="11"/>
        <v>4.6499999999999986E-2</v>
      </c>
      <c r="F103" s="2">
        <f t="shared" si="15"/>
        <v>4.2337163326400855E-2</v>
      </c>
      <c r="G103" s="2">
        <f t="shared" si="15"/>
        <v>3.2141322235777828E-2</v>
      </c>
      <c r="H103" s="2">
        <f t="shared" si="13"/>
        <v>1.3172190930985912</v>
      </c>
      <c r="I103" s="2">
        <f t="shared" si="14"/>
        <v>56.844823047664541</v>
      </c>
    </row>
    <row r="104" spans="1:9" ht="13.5" x14ac:dyDescent="0.25">
      <c r="A104" s="3">
        <f>TITRES_STAT!B107</f>
        <v>42156</v>
      </c>
      <c r="B104" s="17">
        <f>TITRES_STAT!D107</f>
        <v>6.7312000000000003</v>
      </c>
      <c r="C104" s="2">
        <f t="shared" si="9"/>
        <v>-2.1999999999999353E-2</v>
      </c>
      <c r="D104" s="2">
        <f t="shared" si="10"/>
        <v>0</v>
      </c>
      <c r="E104" s="2">
        <f t="shared" si="11"/>
        <v>2.1999999999999353E-2</v>
      </c>
      <c r="F104" s="2">
        <f t="shared" si="15"/>
        <v>3.9313080231657936E-2</v>
      </c>
      <c r="G104" s="2">
        <f t="shared" si="15"/>
        <v>3.1416942076079361E-2</v>
      </c>
      <c r="H104" s="2">
        <f t="shared" si="13"/>
        <v>1.2513337592327498</v>
      </c>
      <c r="I104" s="2">
        <f t="shared" si="14"/>
        <v>55.581885808846124</v>
      </c>
    </row>
    <row r="105" spans="1:9" ht="13.5" x14ac:dyDescent="0.25">
      <c r="A105" s="3">
        <f>TITRES_STAT!B108</f>
        <v>42157</v>
      </c>
      <c r="B105" s="17">
        <f>TITRES_STAT!D108</f>
        <v>6.7336</v>
      </c>
      <c r="C105" s="2">
        <f t="shared" si="9"/>
        <v>2.3999999999997357E-3</v>
      </c>
      <c r="D105" s="2">
        <f t="shared" si="10"/>
        <v>2.3999999999997357E-3</v>
      </c>
      <c r="E105" s="2">
        <f t="shared" si="11"/>
        <v>0</v>
      </c>
      <c r="F105" s="2">
        <f t="shared" si="15"/>
        <v>3.6676431643682346E-2</v>
      </c>
      <c r="G105" s="2">
        <f t="shared" si="15"/>
        <v>2.9172874784930834E-2</v>
      </c>
      <c r="H105" s="2">
        <f t="shared" si="13"/>
        <v>1.2572100594840059</v>
      </c>
      <c r="I105" s="2">
        <f t="shared" si="14"/>
        <v>55.697521557714566</v>
      </c>
    </row>
    <row r="106" spans="1:9" ht="13.5" x14ac:dyDescent="0.25">
      <c r="A106" s="3">
        <f>TITRES_STAT!B109</f>
        <v>42158</v>
      </c>
      <c r="B106" s="17">
        <f>TITRES_STAT!D109</f>
        <v>6.6798000000000002</v>
      </c>
      <c r="C106" s="2">
        <f t="shared" si="9"/>
        <v>-5.3799999999999848E-2</v>
      </c>
      <c r="D106" s="2">
        <f t="shared" si="10"/>
        <v>0</v>
      </c>
      <c r="E106" s="2">
        <f t="shared" si="11"/>
        <v>5.3799999999999848E-2</v>
      </c>
      <c r="F106" s="2">
        <f t="shared" si="15"/>
        <v>3.4056686526276463E-2</v>
      </c>
      <c r="G106" s="2">
        <f t="shared" si="15"/>
        <v>3.0931955157435763E-2</v>
      </c>
      <c r="H106" s="2">
        <f t="shared" si="13"/>
        <v>1.1010195234325348</v>
      </c>
      <c r="I106" s="2">
        <f t="shared" si="14"/>
        <v>52.404059607868241</v>
      </c>
    </row>
    <row r="107" spans="1:9" ht="13.5" x14ac:dyDescent="0.25">
      <c r="A107" s="3">
        <f>TITRES_STAT!B110</f>
        <v>42159</v>
      </c>
      <c r="B107" s="17">
        <f>TITRES_STAT!D110</f>
        <v>6.5575000000000001</v>
      </c>
      <c r="C107" s="2">
        <f t="shared" si="9"/>
        <v>-0.12230000000000008</v>
      </c>
      <c r="D107" s="2">
        <f t="shared" si="10"/>
        <v>0</v>
      </c>
      <c r="E107" s="2">
        <f t="shared" si="11"/>
        <v>0.12230000000000008</v>
      </c>
      <c r="F107" s="2">
        <f t="shared" si="15"/>
        <v>3.1624066060113858E-2</v>
      </c>
      <c r="G107" s="2">
        <f t="shared" si="15"/>
        <v>3.7458244074761789E-2</v>
      </c>
      <c r="H107" s="2">
        <f t="shared" si="13"/>
        <v>0.84424849165370197</v>
      </c>
      <c r="I107" s="2">
        <f t="shared" si="14"/>
        <v>45.777371947132828</v>
      </c>
    </row>
    <row r="108" spans="1:9" ht="13.5" x14ac:dyDescent="0.25">
      <c r="A108" s="3">
        <f>TITRES_STAT!B111</f>
        <v>42160</v>
      </c>
      <c r="B108" s="17">
        <f>TITRES_STAT!D111</f>
        <v>6.4913999999999996</v>
      </c>
      <c r="C108" s="2">
        <f t="shared" si="9"/>
        <v>-6.6100000000000492E-2</v>
      </c>
      <c r="D108" s="2">
        <f t="shared" si="10"/>
        <v>0</v>
      </c>
      <c r="E108" s="2">
        <f t="shared" si="11"/>
        <v>6.6100000000000492E-2</v>
      </c>
      <c r="F108" s="2">
        <f t="shared" si="15"/>
        <v>2.9365204198677154E-2</v>
      </c>
      <c r="G108" s="2">
        <f t="shared" si="15"/>
        <v>3.9504083783707414E-2</v>
      </c>
      <c r="H108" s="2">
        <f t="shared" si="13"/>
        <v>0.74334603884138639</v>
      </c>
      <c r="I108" s="2">
        <f t="shared" si="14"/>
        <v>42.63904137674286</v>
      </c>
    </row>
    <row r="109" spans="1:9" ht="13.5" x14ac:dyDescent="0.25">
      <c r="A109" s="3">
        <f>TITRES_STAT!B112</f>
        <v>42163</v>
      </c>
      <c r="B109" s="17">
        <f>TITRES_STAT!D112</f>
        <v>6.4107000000000003</v>
      </c>
      <c r="C109" s="2">
        <f t="shared" si="9"/>
        <v>-8.0699999999999328E-2</v>
      </c>
      <c r="D109" s="2">
        <f t="shared" si="10"/>
        <v>0</v>
      </c>
      <c r="E109" s="2">
        <f t="shared" si="11"/>
        <v>8.0699999999999328E-2</v>
      </c>
      <c r="F109" s="2">
        <f t="shared" ref="F109:G124" si="16">((F108*13)+D109)/14</f>
        <v>2.726768961305736E-2</v>
      </c>
      <c r="G109" s="2">
        <f t="shared" si="16"/>
        <v>4.244664922772827E-2</v>
      </c>
      <c r="H109" s="2">
        <f t="shared" si="13"/>
        <v>0.64239910827271485</v>
      </c>
      <c r="I109" s="2">
        <f t="shared" si="14"/>
        <v>39.113459392237246</v>
      </c>
    </row>
    <row r="110" spans="1:9" ht="13.5" x14ac:dyDescent="0.25">
      <c r="A110" s="3">
        <f>TITRES_STAT!B113</f>
        <v>42164</v>
      </c>
      <c r="B110" s="17">
        <f>TITRES_STAT!D113</f>
        <v>6.2393999999999998</v>
      </c>
      <c r="C110" s="2">
        <f t="shared" si="9"/>
        <v>-0.17130000000000045</v>
      </c>
      <c r="D110" s="2">
        <f t="shared" si="10"/>
        <v>0</v>
      </c>
      <c r="E110" s="2">
        <f t="shared" si="11"/>
        <v>0.17130000000000045</v>
      </c>
      <c r="F110" s="2">
        <f t="shared" si="16"/>
        <v>2.5319997497838975E-2</v>
      </c>
      <c r="G110" s="2">
        <f t="shared" si="16"/>
        <v>5.1650459997176282E-2</v>
      </c>
      <c r="H110" s="2">
        <f t="shared" si="13"/>
        <v>0.49021823811875465</v>
      </c>
      <c r="I110" s="2">
        <f t="shared" si="14"/>
        <v>32.895734703770913</v>
      </c>
    </row>
    <row r="111" spans="1:9" ht="13.5" x14ac:dyDescent="0.25">
      <c r="A111" s="3">
        <f>TITRES_STAT!B114</f>
        <v>42165</v>
      </c>
      <c r="B111" s="17">
        <f>TITRES_STAT!D114</f>
        <v>6.3372999999999999</v>
      </c>
      <c r="C111" s="2">
        <f t="shared" si="9"/>
        <v>9.7900000000000098E-2</v>
      </c>
      <c r="D111" s="2">
        <f t="shared" si="10"/>
        <v>9.7900000000000098E-2</v>
      </c>
      <c r="E111" s="2">
        <f t="shared" si="11"/>
        <v>0</v>
      </c>
      <c r="F111" s="2">
        <f t="shared" si="16"/>
        <v>3.0504283390850484E-2</v>
      </c>
      <c r="G111" s="2">
        <f t="shared" si="16"/>
        <v>4.7961141425949406E-2</v>
      </c>
      <c r="H111" s="2">
        <f t="shared" si="13"/>
        <v>0.63602079691844282</v>
      </c>
      <c r="I111" s="2">
        <f t="shared" si="14"/>
        <v>38.876082633939099</v>
      </c>
    </row>
    <row r="112" spans="1:9" ht="13.5" x14ac:dyDescent="0.25">
      <c r="A112" s="3">
        <f>TITRES_STAT!B115</f>
        <v>42166</v>
      </c>
      <c r="B112" s="17">
        <f>TITRES_STAT!D115</f>
        <v>6.2149000000000001</v>
      </c>
      <c r="C112" s="2">
        <f t="shared" si="9"/>
        <v>-0.12239999999999984</v>
      </c>
      <c r="D112" s="2">
        <f t="shared" si="10"/>
        <v>0</v>
      </c>
      <c r="E112" s="2">
        <f t="shared" si="11"/>
        <v>0.12239999999999984</v>
      </c>
      <c r="F112" s="2">
        <f t="shared" si="16"/>
        <v>2.8325406005789734E-2</v>
      </c>
      <c r="G112" s="2">
        <f t="shared" si="16"/>
        <v>5.32782027526673E-2</v>
      </c>
      <c r="H112" s="2">
        <f t="shared" si="13"/>
        <v>0.53165092931689895</v>
      </c>
      <c r="I112" s="2">
        <f t="shared" si="14"/>
        <v>34.710972267944229</v>
      </c>
    </row>
    <row r="113" spans="1:9" ht="13.5" x14ac:dyDescent="0.25">
      <c r="A113" s="3">
        <f>TITRES_STAT!B116</f>
        <v>42167</v>
      </c>
      <c r="B113" s="17">
        <f>TITRES_STAT!D116</f>
        <v>6.2882999999999996</v>
      </c>
      <c r="C113" s="2">
        <f t="shared" si="9"/>
        <v>7.3399999999999466E-2</v>
      </c>
      <c r="D113" s="2">
        <f t="shared" si="10"/>
        <v>7.3399999999999466E-2</v>
      </c>
      <c r="E113" s="2">
        <f t="shared" si="11"/>
        <v>0</v>
      </c>
      <c r="F113" s="2">
        <f t="shared" si="16"/>
        <v>3.1545019862519001E-2</v>
      </c>
      <c r="G113" s="2">
        <f t="shared" si="16"/>
        <v>4.9472616841762497E-2</v>
      </c>
      <c r="H113" s="2">
        <f t="shared" si="13"/>
        <v>0.63762586004729294</v>
      </c>
      <c r="I113" s="2">
        <f t="shared" si="14"/>
        <v>38.935991156666205</v>
      </c>
    </row>
    <row r="114" spans="1:9" ht="13.5" x14ac:dyDescent="0.25">
      <c r="A114" s="3">
        <f>TITRES_STAT!B117</f>
        <v>42170</v>
      </c>
      <c r="B114" s="17">
        <f>TITRES_STAT!D117</f>
        <v>6.3616999999999999</v>
      </c>
      <c r="C114" s="2">
        <f t="shared" si="9"/>
        <v>7.3400000000000354E-2</v>
      </c>
      <c r="D114" s="2">
        <f t="shared" si="10"/>
        <v>7.3400000000000354E-2</v>
      </c>
      <c r="E114" s="2">
        <f t="shared" si="11"/>
        <v>0</v>
      </c>
      <c r="F114" s="2">
        <f t="shared" si="16"/>
        <v>3.4534661300910527E-2</v>
      </c>
      <c r="G114" s="2">
        <f t="shared" si="16"/>
        <v>4.5938858495922323E-2</v>
      </c>
      <c r="H114" s="2">
        <f t="shared" si="13"/>
        <v>0.75175270852618015</v>
      </c>
      <c r="I114" s="2">
        <f t="shared" si="14"/>
        <v>42.914316893430687</v>
      </c>
    </row>
    <row r="115" spans="1:9" ht="13.5" x14ac:dyDescent="0.25">
      <c r="A115" s="3">
        <f>TITRES_STAT!B118</f>
        <v>42171</v>
      </c>
      <c r="B115" s="17">
        <f>TITRES_STAT!D118</f>
        <v>6.4474</v>
      </c>
      <c r="C115" s="2">
        <f t="shared" si="9"/>
        <v>8.5700000000000109E-2</v>
      </c>
      <c r="D115" s="2">
        <f t="shared" si="10"/>
        <v>8.5700000000000109E-2</v>
      </c>
      <c r="E115" s="2">
        <f t="shared" si="11"/>
        <v>0</v>
      </c>
      <c r="F115" s="2">
        <f t="shared" si="16"/>
        <v>3.8189328350845493E-2</v>
      </c>
      <c r="G115" s="2">
        <f t="shared" si="16"/>
        <v>4.2657511460499301E-2</v>
      </c>
      <c r="H115" s="2">
        <f t="shared" si="13"/>
        <v>0.89525448258294837</v>
      </c>
      <c r="I115" s="2">
        <f t="shared" si="14"/>
        <v>47.236637127635248</v>
      </c>
    </row>
    <row r="116" spans="1:9" ht="13.5" x14ac:dyDescent="0.25">
      <c r="A116" s="3">
        <f>TITRES_STAT!B119</f>
        <v>42172</v>
      </c>
      <c r="B116" s="17">
        <f>TITRES_STAT!D119</f>
        <v>6.4107000000000003</v>
      </c>
      <c r="C116" s="2">
        <f t="shared" si="9"/>
        <v>-3.6699999999999733E-2</v>
      </c>
      <c r="D116" s="2">
        <f t="shared" si="10"/>
        <v>0</v>
      </c>
      <c r="E116" s="2">
        <f t="shared" si="11"/>
        <v>3.6699999999999733E-2</v>
      </c>
      <c r="F116" s="2">
        <f t="shared" si="16"/>
        <v>3.5461519182927961E-2</v>
      </c>
      <c r="G116" s="2">
        <f t="shared" si="16"/>
        <v>4.2231974927606476E-2</v>
      </c>
      <c r="H116" s="2">
        <f t="shared" si="13"/>
        <v>0.8396841313652903</v>
      </c>
      <c r="I116" s="2">
        <f t="shared" si="14"/>
        <v>45.642842542873545</v>
      </c>
    </row>
    <row r="117" spans="1:9" ht="13.5" x14ac:dyDescent="0.25">
      <c r="A117" s="3">
        <f>TITRES_STAT!B120</f>
        <v>42173</v>
      </c>
      <c r="B117" s="17">
        <f>TITRES_STAT!D120</f>
        <v>6.6014999999999997</v>
      </c>
      <c r="C117" s="2">
        <f t="shared" si="9"/>
        <v>0.19079999999999941</v>
      </c>
      <c r="D117" s="2">
        <f t="shared" si="10"/>
        <v>0.19079999999999941</v>
      </c>
      <c r="E117" s="2">
        <f t="shared" si="11"/>
        <v>0</v>
      </c>
      <c r="F117" s="2">
        <f t="shared" si="16"/>
        <v>4.6557124955575922E-2</v>
      </c>
      <c r="G117" s="2">
        <f t="shared" si="16"/>
        <v>3.9215405289920298E-2</v>
      </c>
      <c r="H117" s="2">
        <f t="shared" si="13"/>
        <v>1.1872151928911137</v>
      </c>
      <c r="I117" s="2">
        <f t="shared" si="14"/>
        <v>54.279761623355597</v>
      </c>
    </row>
    <row r="118" spans="1:9" ht="13.5" x14ac:dyDescent="0.25">
      <c r="A118" s="3">
        <f>TITRES_STAT!B121</f>
        <v>42174</v>
      </c>
      <c r="B118" s="17">
        <f>TITRES_STAT!D121</f>
        <v>6.6798000000000002</v>
      </c>
      <c r="C118" s="2">
        <f t="shared" si="9"/>
        <v>7.830000000000048E-2</v>
      </c>
      <c r="D118" s="2">
        <f t="shared" si="10"/>
        <v>7.830000000000048E-2</v>
      </c>
      <c r="E118" s="2">
        <f t="shared" si="11"/>
        <v>0</v>
      </c>
      <c r="F118" s="2">
        <f t="shared" si="16"/>
        <v>4.8824473173034823E-2</v>
      </c>
      <c r="G118" s="2">
        <f t="shared" si="16"/>
        <v>3.6414304912068853E-2</v>
      </c>
      <c r="H118" s="2">
        <f t="shared" si="13"/>
        <v>1.3408047549152269</v>
      </c>
      <c r="I118" s="2">
        <f t="shared" si="14"/>
        <v>57.27964932144819</v>
      </c>
    </row>
    <row r="119" spans="1:9" ht="13.5" x14ac:dyDescent="0.25">
      <c r="A119" s="3">
        <f>TITRES_STAT!B122</f>
        <v>42177</v>
      </c>
      <c r="B119" s="17">
        <f>TITRES_STAT!D122</f>
        <v>6.6063999999999998</v>
      </c>
      <c r="C119" s="2">
        <f t="shared" si="9"/>
        <v>-7.3400000000000354E-2</v>
      </c>
      <c r="D119" s="2">
        <f t="shared" si="10"/>
        <v>0</v>
      </c>
      <c r="E119" s="2">
        <f t="shared" si="11"/>
        <v>7.3400000000000354E-2</v>
      </c>
      <c r="F119" s="2">
        <f t="shared" si="16"/>
        <v>4.5337010803532342E-2</v>
      </c>
      <c r="G119" s="2">
        <f t="shared" si="16"/>
        <v>3.9056140275492535E-2</v>
      </c>
      <c r="H119" s="2">
        <f t="shared" si="13"/>
        <v>1.1608164678776773</v>
      </c>
      <c r="I119" s="2">
        <f t="shared" si="14"/>
        <v>53.721196831576101</v>
      </c>
    </row>
    <row r="120" spans="1:9" ht="13.5" x14ac:dyDescent="0.25">
      <c r="A120" s="3">
        <f>TITRES_STAT!B123</f>
        <v>42178</v>
      </c>
      <c r="B120" s="17">
        <f>TITRES_STAT!D123</f>
        <v>6.6063999999999998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4.2098652888994323E-2</v>
      </c>
      <c r="G120" s="2">
        <f t="shared" si="16"/>
        <v>3.6266415970100212E-2</v>
      </c>
      <c r="H120" s="2">
        <f t="shared" si="13"/>
        <v>1.1608164678776776</v>
      </c>
      <c r="I120" s="2">
        <f t="shared" si="14"/>
        <v>53.721196831576101</v>
      </c>
    </row>
    <row r="121" spans="1:9" ht="13.5" x14ac:dyDescent="0.25">
      <c r="A121" s="3">
        <f>TITRES_STAT!B124</f>
        <v>42179</v>
      </c>
      <c r="B121" s="17">
        <f>TITRES_STAT!D124</f>
        <v>6.6014999999999997</v>
      </c>
      <c r="C121" s="2">
        <f t="shared" si="9"/>
        <v>-4.9000000000001265E-3</v>
      </c>
      <c r="D121" s="2">
        <f t="shared" si="10"/>
        <v>0</v>
      </c>
      <c r="E121" s="2">
        <f t="shared" si="11"/>
        <v>4.9000000000001265E-3</v>
      </c>
      <c r="F121" s="2">
        <f t="shared" si="16"/>
        <v>3.9091606254066158E-2</v>
      </c>
      <c r="G121" s="2">
        <f t="shared" si="16"/>
        <v>3.4025957686521634E-2</v>
      </c>
      <c r="H121" s="2">
        <f t="shared" si="13"/>
        <v>1.148876002674603</v>
      </c>
      <c r="I121" s="2">
        <f t="shared" si="14"/>
        <v>53.464043585793327</v>
      </c>
    </row>
    <row r="122" spans="1:9" ht="13.5" x14ac:dyDescent="0.25">
      <c r="A122" s="3">
        <f>TITRES_STAT!B125</f>
        <v>42180</v>
      </c>
      <c r="B122" s="17">
        <f>TITRES_STAT!D125</f>
        <v>6.6014999999999997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3.6299348664490007E-2</v>
      </c>
      <c r="G122" s="2">
        <f t="shared" si="16"/>
        <v>3.1595532137484374E-2</v>
      </c>
      <c r="H122" s="2">
        <f t="shared" si="13"/>
        <v>1.1488760026746032</v>
      </c>
      <c r="I122" s="2">
        <f t="shared" si="14"/>
        <v>53.464043585793327</v>
      </c>
    </row>
    <row r="123" spans="1:9" ht="13.5" x14ac:dyDescent="0.25">
      <c r="A123" s="3">
        <f>TITRES_STAT!B126</f>
        <v>42181</v>
      </c>
      <c r="B123" s="17">
        <f>TITRES_STAT!D126</f>
        <v>6.6063999999999998</v>
      </c>
      <c r="C123" s="2">
        <f t="shared" si="9"/>
        <v>4.9000000000001265E-3</v>
      </c>
      <c r="D123" s="2">
        <f t="shared" si="10"/>
        <v>4.9000000000001265E-3</v>
      </c>
      <c r="E123" s="2">
        <f t="shared" si="11"/>
        <v>0</v>
      </c>
      <c r="F123" s="2">
        <f t="shared" si="16"/>
        <v>3.405653804559787E-2</v>
      </c>
      <c r="G123" s="2">
        <f t="shared" si="16"/>
        <v>2.9338708413378347E-2</v>
      </c>
      <c r="H123" s="2">
        <f t="shared" si="13"/>
        <v>1.160805634854335</v>
      </c>
      <c r="I123" s="2">
        <f t="shared" si="14"/>
        <v>53.720964816559622</v>
      </c>
    </row>
    <row r="124" spans="1:9" ht="13.5" x14ac:dyDescent="0.25">
      <c r="A124" s="3">
        <f>TITRES_STAT!B127</f>
        <v>42184</v>
      </c>
      <c r="B124" s="17">
        <f>TITRES_STAT!D127</f>
        <v>6.4840999999999998</v>
      </c>
      <c r="C124" s="2">
        <f t="shared" si="9"/>
        <v>-0.12230000000000008</v>
      </c>
      <c r="D124" s="2">
        <f t="shared" si="10"/>
        <v>0</v>
      </c>
      <c r="E124" s="2">
        <f t="shared" si="11"/>
        <v>0.12230000000000008</v>
      </c>
      <c r="F124" s="2">
        <f t="shared" si="16"/>
        <v>3.1623928185198026E-2</v>
      </c>
      <c r="G124" s="2">
        <f t="shared" si="16"/>
        <v>3.5978800669565617E-2</v>
      </c>
      <c r="H124" s="2">
        <f t="shared" si="13"/>
        <v>0.87896004304414277</v>
      </c>
      <c r="I124" s="2">
        <f t="shared" si="14"/>
        <v>46.779070491574743</v>
      </c>
    </row>
    <row r="125" spans="1:9" ht="13.5" x14ac:dyDescent="0.25">
      <c r="A125" s="3">
        <f>TITRES_STAT!B128</f>
        <v>42185</v>
      </c>
      <c r="B125" s="17">
        <f>TITRES_STAT!D128</f>
        <v>6.4816000000000003</v>
      </c>
      <c r="C125" s="2">
        <f t="shared" si="9"/>
        <v>-2.4999999999995026E-3</v>
      </c>
      <c r="D125" s="2">
        <f t="shared" si="10"/>
        <v>0</v>
      </c>
      <c r="E125" s="2">
        <f t="shared" si="11"/>
        <v>2.4999999999995026E-3</v>
      </c>
      <c r="F125" s="2">
        <f t="shared" ref="F125:G140" si="17">((F124*13)+D125)/14</f>
        <v>2.9365076171969595E-2</v>
      </c>
      <c r="G125" s="2">
        <f t="shared" si="17"/>
        <v>3.3587457764596609E-2</v>
      </c>
      <c r="H125" s="2">
        <f t="shared" si="13"/>
        <v>0.87428695490381292</v>
      </c>
      <c r="I125" s="2">
        <f t="shared" si="14"/>
        <v>46.646376778985839</v>
      </c>
    </row>
    <row r="126" spans="1:9" ht="13.5" x14ac:dyDescent="0.25">
      <c r="A126" s="3">
        <f>TITRES_STAT!B129</f>
        <v>42186</v>
      </c>
      <c r="B126" s="17">
        <f>TITRES_STAT!D129</f>
        <v>6.4596</v>
      </c>
      <c r="C126" s="2">
        <f t="shared" si="9"/>
        <v>-2.2000000000000242E-2</v>
      </c>
      <c r="D126" s="2">
        <f t="shared" si="10"/>
        <v>0</v>
      </c>
      <c r="E126" s="2">
        <f t="shared" si="11"/>
        <v>2.2000000000000242E-2</v>
      </c>
      <c r="F126" s="2">
        <f t="shared" si="17"/>
        <v>2.7267570731114625E-2</v>
      </c>
      <c r="G126" s="2">
        <f t="shared" si="17"/>
        <v>3.2759782209982581E-2</v>
      </c>
      <c r="H126" s="2">
        <f t="shared" si="13"/>
        <v>0.8323489624056668</v>
      </c>
      <c r="I126" s="2">
        <f t="shared" si="14"/>
        <v>45.425242652081231</v>
      </c>
    </row>
    <row r="127" spans="1:9" ht="13.5" x14ac:dyDescent="0.25">
      <c r="A127" s="3">
        <f>TITRES_STAT!B130</f>
        <v>42187</v>
      </c>
      <c r="B127" s="17">
        <f>TITRES_STAT!D130</f>
        <v>6.4840999999999998</v>
      </c>
      <c r="C127" s="2">
        <f t="shared" si="9"/>
        <v>2.4499999999999744E-2</v>
      </c>
      <c r="D127" s="2">
        <f t="shared" si="10"/>
        <v>2.4499999999999744E-2</v>
      </c>
      <c r="E127" s="2">
        <f t="shared" si="11"/>
        <v>0</v>
      </c>
      <c r="F127" s="2">
        <f t="shared" si="17"/>
        <v>2.706988710746356E-2</v>
      </c>
      <c r="G127" s="2">
        <f t="shared" si="17"/>
        <v>3.0419797766412397E-2</v>
      </c>
      <c r="H127" s="2">
        <f t="shared" si="13"/>
        <v>0.88987728699999458</v>
      </c>
      <c r="I127" s="2">
        <f t="shared" si="14"/>
        <v>47.086511548725611</v>
      </c>
    </row>
    <row r="128" spans="1:9" ht="13.5" x14ac:dyDescent="0.25">
      <c r="A128" s="3">
        <f>TITRES_STAT!B131</f>
        <v>42188</v>
      </c>
      <c r="B128" s="17">
        <f>TITRES_STAT!D131</f>
        <v>6.3616999999999999</v>
      </c>
      <c r="C128" s="2">
        <f t="shared" si="9"/>
        <v>-0.12239999999999984</v>
      </c>
      <c r="D128" s="2">
        <f t="shared" si="10"/>
        <v>0</v>
      </c>
      <c r="E128" s="2">
        <f t="shared" si="11"/>
        <v>0.12239999999999984</v>
      </c>
      <c r="F128" s="2">
        <f t="shared" si="17"/>
        <v>2.5136323742644736E-2</v>
      </c>
      <c r="G128" s="2">
        <f t="shared" si="17"/>
        <v>3.6989812211668638E-2</v>
      </c>
      <c r="H128" s="2">
        <f t="shared" si="13"/>
        <v>0.67954721150802022</v>
      </c>
      <c r="I128" s="2">
        <f t="shared" si="14"/>
        <v>40.460143475090121</v>
      </c>
    </row>
    <row r="129" spans="1:9" ht="13.5" x14ac:dyDescent="0.25">
      <c r="A129" s="3">
        <f>TITRES_STAT!B132</f>
        <v>42191</v>
      </c>
      <c r="B129" s="17">
        <f>TITRES_STAT!D132</f>
        <v>6.4351000000000003</v>
      </c>
      <c r="C129" s="2">
        <f t="shared" si="9"/>
        <v>7.3400000000000354E-2</v>
      </c>
      <c r="D129" s="2">
        <f t="shared" si="10"/>
        <v>7.3400000000000354E-2</v>
      </c>
      <c r="E129" s="2">
        <f t="shared" si="11"/>
        <v>0</v>
      </c>
      <c r="F129" s="2">
        <f t="shared" si="17"/>
        <v>2.8583729189598707E-2</v>
      </c>
      <c r="G129" s="2">
        <f t="shared" si="17"/>
        <v>3.4347682767978019E-2</v>
      </c>
      <c r="H129" s="2">
        <f t="shared" si="13"/>
        <v>0.83218799307902702</v>
      </c>
      <c r="I129" s="2">
        <f t="shared" si="14"/>
        <v>45.420447913781992</v>
      </c>
    </row>
    <row r="130" spans="1:9" ht="13.5" x14ac:dyDescent="0.25">
      <c r="A130" s="3">
        <f>TITRES_STAT!B133</f>
        <v>42192</v>
      </c>
      <c r="B130" s="17">
        <f>TITRES_STAT!D133</f>
        <v>6.3616999999999999</v>
      </c>
      <c r="C130" s="2">
        <f t="shared" si="9"/>
        <v>-7.3400000000000354E-2</v>
      </c>
      <c r="D130" s="2">
        <f t="shared" si="10"/>
        <v>0</v>
      </c>
      <c r="E130" s="2">
        <f t="shared" si="11"/>
        <v>7.3400000000000354E-2</v>
      </c>
      <c r="F130" s="2">
        <f t="shared" si="17"/>
        <v>2.6542034247484515E-2</v>
      </c>
      <c r="G130" s="2">
        <f t="shared" si="17"/>
        <v>3.7137133998836759E-2</v>
      </c>
      <c r="H130" s="2">
        <f t="shared" si="13"/>
        <v>0.71470335455385137</v>
      </c>
      <c r="I130" s="2">
        <f t="shared" si="14"/>
        <v>41.680874575521543</v>
      </c>
    </row>
    <row r="131" spans="1:9" ht="13.5" x14ac:dyDescent="0.25">
      <c r="A131" s="3">
        <f>TITRES_STAT!B134</f>
        <v>42193</v>
      </c>
      <c r="B131" s="17">
        <f>TITRES_STAT!D134</f>
        <v>6.4081999999999999</v>
      </c>
      <c r="C131" s="2">
        <f t="shared" ref="C131:C194" si="18">B131-B130</f>
        <v>4.6499999999999986E-2</v>
      </c>
      <c r="D131" s="2">
        <f t="shared" ref="D131:D194" si="19">IF(C131&gt;0,C131,0)</f>
        <v>4.6499999999999986E-2</v>
      </c>
      <c r="E131" s="2">
        <f t="shared" ref="E131:E194" si="20">IF(C131&lt;0,-C131,0)</f>
        <v>0</v>
      </c>
      <c r="F131" s="2">
        <f t="shared" si="17"/>
        <v>2.7967603229807049E-2</v>
      </c>
      <c r="G131" s="2">
        <f t="shared" si="17"/>
        <v>3.4484481570348419E-2</v>
      </c>
      <c r="H131" s="2">
        <f t="shared" si="13"/>
        <v>0.81101997061353748</v>
      </c>
      <c r="I131" s="2">
        <f t="shared" si="14"/>
        <v>44.78249736466352</v>
      </c>
    </row>
    <row r="132" spans="1:9" ht="13.5" x14ac:dyDescent="0.25">
      <c r="A132" s="3">
        <f>TITRES_STAT!B135</f>
        <v>42194</v>
      </c>
      <c r="B132" s="17">
        <f>TITRES_STAT!D135</f>
        <v>6.4107000000000003</v>
      </c>
      <c r="C132" s="2">
        <f t="shared" si="18"/>
        <v>2.5000000000003908E-3</v>
      </c>
      <c r="D132" s="2">
        <f t="shared" si="19"/>
        <v>2.5000000000003908E-3</v>
      </c>
      <c r="E132" s="2">
        <f t="shared" si="20"/>
        <v>0</v>
      </c>
      <c r="F132" s="2">
        <f t="shared" si="17"/>
        <v>2.6148488713392287E-2</v>
      </c>
      <c r="G132" s="2">
        <f t="shared" si="17"/>
        <v>3.2021304315323532E-2</v>
      </c>
      <c r="H132" s="2">
        <f t="shared" si="13"/>
        <v>0.81659661505041015</v>
      </c>
      <c r="I132" s="2">
        <f t="shared" si="14"/>
        <v>44.952005760934981</v>
      </c>
    </row>
    <row r="133" spans="1:9" ht="13.5" x14ac:dyDescent="0.25">
      <c r="A133" s="3">
        <f>TITRES_STAT!B136</f>
        <v>42195</v>
      </c>
      <c r="B133" s="17">
        <f>TITRES_STAT!D136</f>
        <v>6.3616999999999999</v>
      </c>
      <c r="C133" s="2">
        <f t="shared" si="18"/>
        <v>-4.9000000000000377E-2</v>
      </c>
      <c r="D133" s="2">
        <f t="shared" si="19"/>
        <v>0</v>
      </c>
      <c r="E133" s="2">
        <f t="shared" si="20"/>
        <v>4.9000000000000377E-2</v>
      </c>
      <c r="F133" s="2">
        <f t="shared" si="17"/>
        <v>2.4280739519578549E-2</v>
      </c>
      <c r="G133" s="2">
        <f t="shared" si="17"/>
        <v>3.3234068292800449E-2</v>
      </c>
      <c r="H133" s="2">
        <f t="shared" si="13"/>
        <v>0.73059787040392299</v>
      </c>
      <c r="I133" s="2">
        <f t="shared" si="14"/>
        <v>42.216501181375016</v>
      </c>
    </row>
    <row r="134" spans="1:9" ht="13.5" x14ac:dyDescent="0.25">
      <c r="A134" s="3">
        <f>TITRES_STAT!B137</f>
        <v>42198</v>
      </c>
      <c r="B134" s="17">
        <f>TITRES_STAT!D137</f>
        <v>6.3616999999999999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2.2546400982465797E-2</v>
      </c>
      <c r="G134" s="2">
        <f t="shared" si="17"/>
        <v>3.0860206271886129E-2</v>
      </c>
      <c r="H134" s="2">
        <f t="shared" si="13"/>
        <v>0.7305978704039231</v>
      </c>
      <c r="I134" s="2">
        <f t="shared" si="14"/>
        <v>42.216501181375016</v>
      </c>
    </row>
    <row r="135" spans="1:9" ht="13.5" x14ac:dyDescent="0.25">
      <c r="A135" s="3">
        <f>TITRES_STAT!B138</f>
        <v>42199</v>
      </c>
      <c r="B135" s="17">
        <f>TITRES_STAT!D138</f>
        <v>6.3616999999999999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2.0935943769432527E-2</v>
      </c>
      <c r="G135" s="2">
        <f t="shared" si="17"/>
        <v>2.8655905823894264E-2</v>
      </c>
      <c r="H135" s="2">
        <f t="shared" si="13"/>
        <v>0.7305978704039231</v>
      </c>
      <c r="I135" s="2">
        <f t="shared" si="14"/>
        <v>42.216501181375016</v>
      </c>
    </row>
    <row r="136" spans="1:9" ht="13.5" x14ac:dyDescent="0.25">
      <c r="A136" s="3">
        <f>TITRES_STAT!B139</f>
        <v>42200</v>
      </c>
      <c r="B136" s="17">
        <f>TITRES_STAT!D139</f>
        <v>6.4596</v>
      </c>
      <c r="C136" s="2">
        <f t="shared" si="18"/>
        <v>9.7900000000000098E-2</v>
      </c>
      <c r="D136" s="2">
        <f t="shared" si="19"/>
        <v>9.7900000000000098E-2</v>
      </c>
      <c r="E136" s="2">
        <f t="shared" si="20"/>
        <v>0</v>
      </c>
      <c r="F136" s="2">
        <f t="shared" si="17"/>
        <v>2.6433376357330209E-2</v>
      </c>
      <c r="G136" s="2">
        <f t="shared" si="17"/>
        <v>2.6609055407901816E-2</v>
      </c>
      <c r="H136" s="2">
        <f t="shared" si="13"/>
        <v>0.99339777200360757</v>
      </c>
      <c r="I136" s="2">
        <f t="shared" si="14"/>
        <v>49.834397627781122</v>
      </c>
    </row>
    <row r="137" spans="1:9" ht="13.5" x14ac:dyDescent="0.25">
      <c r="A137" s="3">
        <f>TITRES_STAT!B140</f>
        <v>42201</v>
      </c>
      <c r="B137" s="17">
        <f>TITRES_STAT!D140</f>
        <v>6.4546999999999999</v>
      </c>
      <c r="C137" s="2">
        <f t="shared" si="18"/>
        <v>-4.9000000000001265E-3</v>
      </c>
      <c r="D137" s="2">
        <f t="shared" si="19"/>
        <v>0</v>
      </c>
      <c r="E137" s="2">
        <f t="shared" si="20"/>
        <v>4.9000000000001265E-3</v>
      </c>
      <c r="F137" s="2">
        <f t="shared" si="17"/>
        <v>2.4545278046092335E-2</v>
      </c>
      <c r="G137" s="2">
        <f t="shared" si="17"/>
        <v>2.5058408593051695E-2</v>
      </c>
      <c r="H137" s="2">
        <f t="shared" si="13"/>
        <v>0.97952262031908743</v>
      </c>
      <c r="I137" s="2">
        <f t="shared" si="14"/>
        <v>49.482769747849311</v>
      </c>
    </row>
    <row r="138" spans="1:9" ht="13.5" x14ac:dyDescent="0.25">
      <c r="A138" s="3">
        <f>TITRES_STAT!B141</f>
        <v>42205</v>
      </c>
      <c r="B138" s="17">
        <f>TITRES_STAT!D141</f>
        <v>6.4497999999999998</v>
      </c>
      <c r="C138" s="2">
        <f t="shared" si="18"/>
        <v>-4.9000000000001265E-3</v>
      </c>
      <c r="D138" s="2">
        <f t="shared" si="19"/>
        <v>0</v>
      </c>
      <c r="E138" s="2">
        <f t="shared" si="20"/>
        <v>4.9000000000001265E-3</v>
      </c>
      <c r="F138" s="2">
        <f t="shared" si="17"/>
        <v>2.2792043899942882E-2</v>
      </c>
      <c r="G138" s="2">
        <f t="shared" si="17"/>
        <v>2.3618522264976582E-2</v>
      </c>
      <c r="H138" s="2">
        <f t="shared" si="13"/>
        <v>0.96500719410971503</v>
      </c>
      <c r="I138" s="2">
        <f t="shared" si="14"/>
        <v>49.109601074357919</v>
      </c>
    </row>
    <row r="139" spans="1:9" ht="13.5" x14ac:dyDescent="0.25">
      <c r="A139" s="3">
        <f>TITRES_STAT!B142</f>
        <v>42206</v>
      </c>
      <c r="B139" s="17">
        <f>TITRES_STAT!D142</f>
        <v>6.3250000000000002</v>
      </c>
      <c r="C139" s="2">
        <f t="shared" si="18"/>
        <v>-0.12479999999999958</v>
      </c>
      <c r="D139" s="2">
        <f t="shared" si="19"/>
        <v>0</v>
      </c>
      <c r="E139" s="2">
        <f t="shared" si="20"/>
        <v>0.12479999999999958</v>
      </c>
      <c r="F139" s="2">
        <f t="shared" si="17"/>
        <v>2.1164040764232676E-2</v>
      </c>
      <c r="G139" s="2">
        <f t="shared" si="17"/>
        <v>3.0845770674621079E-2</v>
      </c>
      <c r="H139" s="2">
        <f t="shared" si="13"/>
        <v>0.6861245578035039</v>
      </c>
      <c r="I139" s="2">
        <f t="shared" si="14"/>
        <v>40.692400488924186</v>
      </c>
    </row>
    <row r="140" spans="1:9" ht="13.5" x14ac:dyDescent="0.25">
      <c r="A140" s="3">
        <f>TITRES_STAT!B143</f>
        <v>42207</v>
      </c>
      <c r="B140" s="17">
        <f>TITRES_STAT!D143</f>
        <v>6.2882999999999996</v>
      </c>
      <c r="C140" s="2">
        <f t="shared" si="18"/>
        <v>-3.6700000000000621E-2</v>
      </c>
      <c r="D140" s="2">
        <f t="shared" si="19"/>
        <v>0</v>
      </c>
      <c r="E140" s="2">
        <f t="shared" si="20"/>
        <v>3.6700000000000621E-2</v>
      </c>
      <c r="F140" s="2">
        <f t="shared" si="17"/>
        <v>1.9652323566787484E-2</v>
      </c>
      <c r="G140" s="2">
        <f t="shared" si="17"/>
        <v>3.1263929912148193E-2</v>
      </c>
      <c r="H140" s="2">
        <f t="shared" si="13"/>
        <v>0.62859415377435324</v>
      </c>
      <c r="I140" s="2">
        <f t="shared" si="14"/>
        <v>38.597348045094783</v>
      </c>
    </row>
    <row r="141" spans="1:9" ht="13.5" x14ac:dyDescent="0.25">
      <c r="A141" s="3">
        <f>TITRES_STAT!B144</f>
        <v>42208</v>
      </c>
      <c r="B141" s="17">
        <f>TITRES_STAT!D144</f>
        <v>6.2882999999999996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1.8248586169159808E-2</v>
      </c>
      <c r="G141" s="2">
        <f t="shared" si="21"/>
        <v>2.9030792061280463E-2</v>
      </c>
      <c r="H141" s="2">
        <f t="shared" si="13"/>
        <v>0.62859415377435335</v>
      </c>
      <c r="I141" s="2">
        <f t="shared" si="14"/>
        <v>38.597348045094783</v>
      </c>
    </row>
    <row r="142" spans="1:9" ht="13.5" x14ac:dyDescent="0.25">
      <c r="A142" s="3">
        <f>TITRES_STAT!B145</f>
        <v>42209</v>
      </c>
      <c r="B142" s="17">
        <f>TITRES_STAT!D145</f>
        <v>6.2736000000000001</v>
      </c>
      <c r="C142" s="2">
        <f t="shared" si="18"/>
        <v>-1.4699999999999491E-2</v>
      </c>
      <c r="D142" s="2">
        <f t="shared" si="19"/>
        <v>0</v>
      </c>
      <c r="E142" s="2">
        <f t="shared" si="20"/>
        <v>1.4699999999999491E-2</v>
      </c>
      <c r="F142" s="2">
        <f t="shared" si="21"/>
        <v>1.6945115728505537E-2</v>
      </c>
      <c r="G142" s="2">
        <f t="shared" si="21"/>
        <v>2.8007164056903251E-2</v>
      </c>
      <c r="H142" s="2">
        <f t="shared" si="13"/>
        <v>0.60502790264938944</v>
      </c>
      <c r="I142" s="2">
        <f t="shared" si="14"/>
        <v>37.695787197884925</v>
      </c>
    </row>
    <row r="143" spans="1:9" ht="13.5" x14ac:dyDescent="0.25">
      <c r="A143" s="3">
        <f>TITRES_STAT!B146</f>
        <v>42212</v>
      </c>
      <c r="B143" s="17">
        <f>TITRES_STAT!D146</f>
        <v>6.1536999999999997</v>
      </c>
      <c r="C143" s="2">
        <f t="shared" si="18"/>
        <v>-0.11990000000000034</v>
      </c>
      <c r="D143" s="2">
        <f t="shared" si="19"/>
        <v>0</v>
      </c>
      <c r="E143" s="2">
        <f t="shared" si="20"/>
        <v>0.11990000000000034</v>
      </c>
      <c r="F143" s="2">
        <f t="shared" si="21"/>
        <v>1.5734750319326571E-2</v>
      </c>
      <c r="G143" s="2">
        <f t="shared" si="21"/>
        <v>3.4570938052838757E-2</v>
      </c>
      <c r="H143" s="2">
        <f t="shared" si="13"/>
        <v>0.4551438637643368</v>
      </c>
      <c r="I143" s="2">
        <f t="shared" si="14"/>
        <v>31.278272554228238</v>
      </c>
    </row>
    <row r="144" spans="1:9" ht="13.5" x14ac:dyDescent="0.25">
      <c r="A144" s="3">
        <f>TITRES_STAT!B147</f>
        <v>42213</v>
      </c>
      <c r="B144" s="17">
        <f>TITRES_STAT!D147</f>
        <v>6.0191999999999997</v>
      </c>
      <c r="C144" s="2">
        <f t="shared" si="18"/>
        <v>-0.13450000000000006</v>
      </c>
      <c r="D144" s="2">
        <f t="shared" si="19"/>
        <v>0</v>
      </c>
      <c r="E144" s="2">
        <f t="shared" si="20"/>
        <v>0.13450000000000006</v>
      </c>
      <c r="F144" s="2">
        <f t="shared" si="21"/>
        <v>1.4610839582231817E-2</v>
      </c>
      <c r="G144" s="2">
        <f t="shared" si="21"/>
        <v>4.1708728191921708E-2</v>
      </c>
      <c r="H144" s="2">
        <f t="shared" si="13"/>
        <v>0.35030652373288368</v>
      </c>
      <c r="I144" s="2">
        <f t="shared" si="14"/>
        <v>25.942740968507749</v>
      </c>
    </row>
    <row r="145" spans="1:9" ht="13.5" x14ac:dyDescent="0.25">
      <c r="A145" s="3">
        <f>TITRES_STAT!B148</f>
        <v>42214</v>
      </c>
      <c r="B145" s="17">
        <f>TITRES_STAT!D148</f>
        <v>6.2149000000000001</v>
      </c>
      <c r="C145" s="2">
        <f t="shared" si="18"/>
        <v>0.19570000000000043</v>
      </c>
      <c r="D145" s="2">
        <f t="shared" si="19"/>
        <v>0.19570000000000043</v>
      </c>
      <c r="E145" s="2">
        <f t="shared" si="20"/>
        <v>0</v>
      </c>
      <c r="F145" s="2">
        <f t="shared" si="21"/>
        <v>2.7545779612072434E-2</v>
      </c>
      <c r="G145" s="2">
        <f t="shared" si="21"/>
        <v>3.872953332107016E-2</v>
      </c>
      <c r="H145" s="2">
        <f t="shared" ref="H145:H208" si="22">F145/G145</f>
        <v>0.71123448309372239</v>
      </c>
      <c r="I145" s="2">
        <f t="shared" ref="I145:I208" si="23">IF(G145=0,100,100-(100/(1+H145)))</f>
        <v>41.562654920784979</v>
      </c>
    </row>
    <row r="146" spans="1:9" ht="13.5" x14ac:dyDescent="0.25">
      <c r="A146" s="3">
        <f>TITRES_STAT!B149</f>
        <v>42215</v>
      </c>
      <c r="B146" s="17">
        <f>TITRES_STAT!D149</f>
        <v>6.1414999999999997</v>
      </c>
      <c r="C146" s="2">
        <f t="shared" si="18"/>
        <v>-7.3400000000000354E-2</v>
      </c>
      <c r="D146" s="2">
        <f t="shared" si="19"/>
        <v>0</v>
      </c>
      <c r="E146" s="2">
        <f t="shared" si="20"/>
        <v>7.3400000000000354E-2</v>
      </c>
      <c r="F146" s="2">
        <f t="shared" si="21"/>
        <v>2.557822392549583E-2</v>
      </c>
      <c r="G146" s="2">
        <f t="shared" si="21"/>
        <v>4.120599522670803E-2</v>
      </c>
      <c r="H146" s="2">
        <f t="shared" si="22"/>
        <v>0.62074035063997379</v>
      </c>
      <c r="I146" s="2">
        <f t="shared" si="23"/>
        <v>38.299802333844845</v>
      </c>
    </row>
    <row r="147" spans="1:9" ht="13.5" x14ac:dyDescent="0.25">
      <c r="A147" s="3">
        <f>TITRES_STAT!B150</f>
        <v>42216</v>
      </c>
      <c r="B147" s="17">
        <f>TITRES_STAT!D150</f>
        <v>6.2125000000000004</v>
      </c>
      <c r="C147" s="2">
        <f t="shared" si="18"/>
        <v>7.1000000000000618E-2</v>
      </c>
      <c r="D147" s="2">
        <f t="shared" si="19"/>
        <v>7.1000000000000618E-2</v>
      </c>
      <c r="E147" s="2">
        <f t="shared" si="20"/>
        <v>0</v>
      </c>
      <c r="F147" s="2">
        <f t="shared" si="21"/>
        <v>2.882263650224617E-2</v>
      </c>
      <c r="G147" s="2">
        <f t="shared" si="21"/>
        <v>3.8262709853371747E-2</v>
      </c>
      <c r="H147" s="2">
        <f t="shared" si="22"/>
        <v>0.75328267685949823</v>
      </c>
      <c r="I147" s="2">
        <f t="shared" si="23"/>
        <v>42.964131614463192</v>
      </c>
    </row>
    <row r="148" spans="1:9" ht="13.5" x14ac:dyDescent="0.25">
      <c r="A148" s="3">
        <f>TITRES_STAT!B151</f>
        <v>42219</v>
      </c>
      <c r="B148" s="17">
        <f>TITRES_STAT!D151</f>
        <v>6.2393999999999998</v>
      </c>
      <c r="C148" s="2">
        <f t="shared" si="18"/>
        <v>2.689999999999948E-2</v>
      </c>
      <c r="D148" s="2">
        <f t="shared" si="19"/>
        <v>2.689999999999948E-2</v>
      </c>
      <c r="E148" s="2">
        <f t="shared" si="20"/>
        <v>0</v>
      </c>
      <c r="F148" s="2">
        <f t="shared" si="21"/>
        <v>2.8685305323514265E-2</v>
      </c>
      <c r="G148" s="2">
        <f t="shared" si="21"/>
        <v>3.5529659149559481E-2</v>
      </c>
      <c r="H148" s="2">
        <f t="shared" si="22"/>
        <v>0.80736224354884989</v>
      </c>
      <c r="I148" s="2">
        <f t="shared" si="23"/>
        <v>44.670748569116512</v>
      </c>
    </row>
    <row r="149" spans="1:9" ht="13.5" x14ac:dyDescent="0.25">
      <c r="A149" s="3">
        <f>TITRES_STAT!B152</f>
        <v>42220</v>
      </c>
      <c r="B149" s="17">
        <f>TITRES_STAT!D152</f>
        <v>6.1905000000000001</v>
      </c>
      <c r="C149" s="2">
        <f t="shared" si="18"/>
        <v>-4.8899999999999721E-2</v>
      </c>
      <c r="D149" s="2">
        <f t="shared" si="19"/>
        <v>0</v>
      </c>
      <c r="E149" s="2">
        <f t="shared" si="20"/>
        <v>4.8899999999999721E-2</v>
      </c>
      <c r="F149" s="2">
        <f t="shared" si="21"/>
        <v>2.6636354943263246E-2</v>
      </c>
      <c r="G149" s="2">
        <f t="shared" si="21"/>
        <v>3.64846834960195E-2</v>
      </c>
      <c r="H149" s="2">
        <f t="shared" si="22"/>
        <v>0.73006950837792761</v>
      </c>
      <c r="I149" s="2">
        <f t="shared" si="23"/>
        <v>42.198854140977467</v>
      </c>
    </row>
    <row r="150" spans="1:9" ht="13.5" x14ac:dyDescent="0.25">
      <c r="A150" s="3">
        <f>TITRES_STAT!B153</f>
        <v>42221</v>
      </c>
      <c r="B150" s="17">
        <f>TITRES_STAT!D153</f>
        <v>6.1905000000000001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2.4733758161601584E-2</v>
      </c>
      <c r="G150" s="2">
        <f t="shared" si="21"/>
        <v>3.3878634674875251E-2</v>
      </c>
      <c r="H150" s="2">
        <f t="shared" si="22"/>
        <v>0.73006950837792761</v>
      </c>
      <c r="I150" s="2">
        <f t="shared" si="23"/>
        <v>42.198854140977467</v>
      </c>
    </row>
    <row r="151" spans="1:9" ht="13.5" x14ac:dyDescent="0.25">
      <c r="A151" s="3">
        <f>TITRES_STAT!B154</f>
        <v>42222</v>
      </c>
      <c r="B151" s="17">
        <f>TITRES_STAT!D154</f>
        <v>6.1782000000000004</v>
      </c>
      <c r="C151" s="2">
        <f t="shared" si="18"/>
        <v>-1.2299999999999756E-2</v>
      </c>
      <c r="D151" s="2">
        <f t="shared" si="19"/>
        <v>0</v>
      </c>
      <c r="E151" s="2">
        <f t="shared" si="20"/>
        <v>1.2299999999999756E-2</v>
      </c>
      <c r="F151" s="2">
        <f t="shared" si="21"/>
        <v>2.2967061150058615E-2</v>
      </c>
      <c r="G151" s="2">
        <f t="shared" si="21"/>
        <v>3.233730362666986E-2</v>
      </c>
      <c r="H151" s="2">
        <f t="shared" si="22"/>
        <v>0.71023426737153084</v>
      </c>
      <c r="I151" s="2">
        <f t="shared" si="23"/>
        <v>41.528478344846533</v>
      </c>
    </row>
    <row r="152" spans="1:9" ht="13.5" x14ac:dyDescent="0.25">
      <c r="A152" s="3">
        <f>TITRES_STAT!B155</f>
        <v>42223</v>
      </c>
      <c r="B152" s="17">
        <f>TITRES_STAT!D155</f>
        <v>6.117</v>
      </c>
      <c r="C152" s="2">
        <f t="shared" si="18"/>
        <v>-6.1200000000000365E-2</v>
      </c>
      <c r="D152" s="2">
        <f t="shared" si="19"/>
        <v>0</v>
      </c>
      <c r="E152" s="2">
        <f t="shared" si="20"/>
        <v>6.1200000000000365E-2</v>
      </c>
      <c r="F152" s="2">
        <f t="shared" si="21"/>
        <v>2.1326556782197286E-2</v>
      </c>
      <c r="G152" s="2">
        <f t="shared" si="21"/>
        <v>3.4398924796193463E-2</v>
      </c>
      <c r="H152" s="2">
        <f t="shared" si="22"/>
        <v>0.61997742396172961</v>
      </c>
      <c r="I152" s="2">
        <f t="shared" si="23"/>
        <v>38.27074469010477</v>
      </c>
    </row>
    <row r="153" spans="1:9" ht="13.5" x14ac:dyDescent="0.25">
      <c r="A153" s="3">
        <f>TITRES_STAT!B156</f>
        <v>42226</v>
      </c>
      <c r="B153" s="17">
        <f>TITRES_STAT!D156</f>
        <v>6.117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1.9803231297754624E-2</v>
      </c>
      <c r="G153" s="2">
        <f t="shared" si="21"/>
        <v>3.1941858739322503E-2</v>
      </c>
      <c r="H153" s="2">
        <f t="shared" si="22"/>
        <v>0.61997742396172961</v>
      </c>
      <c r="I153" s="2">
        <f t="shared" si="23"/>
        <v>38.27074469010477</v>
      </c>
    </row>
    <row r="154" spans="1:9" ht="13.5" x14ac:dyDescent="0.25">
      <c r="A154" s="3">
        <f>TITRES_STAT!B157</f>
        <v>42227</v>
      </c>
      <c r="B154" s="17">
        <f>TITRES_STAT!D157</f>
        <v>6.1146000000000003</v>
      </c>
      <c r="C154" s="2">
        <f t="shared" si="18"/>
        <v>-2.3999999999997357E-3</v>
      </c>
      <c r="D154" s="2">
        <f t="shared" si="19"/>
        <v>0</v>
      </c>
      <c r="E154" s="2">
        <f t="shared" si="20"/>
        <v>2.3999999999997357E-3</v>
      </c>
      <c r="F154" s="2">
        <f t="shared" si="21"/>
        <v>1.8388714776486435E-2</v>
      </c>
      <c r="G154" s="2">
        <f t="shared" si="21"/>
        <v>2.983172597222802E-2</v>
      </c>
      <c r="H154" s="2">
        <f t="shared" si="22"/>
        <v>0.61641471209562237</v>
      </c>
      <c r="I154" s="2">
        <f t="shared" si="23"/>
        <v>38.134688300161734</v>
      </c>
    </row>
    <row r="155" spans="1:9" ht="13.5" x14ac:dyDescent="0.25">
      <c r="A155" s="3">
        <f>TITRES_STAT!B158</f>
        <v>42228</v>
      </c>
      <c r="B155" s="17">
        <f>TITRES_STAT!D158</f>
        <v>6.0191999999999997</v>
      </c>
      <c r="C155" s="2">
        <f t="shared" si="18"/>
        <v>-9.5400000000000595E-2</v>
      </c>
      <c r="D155" s="2">
        <f t="shared" si="19"/>
        <v>0</v>
      </c>
      <c r="E155" s="2">
        <f t="shared" si="20"/>
        <v>9.5400000000000595E-2</v>
      </c>
      <c r="F155" s="2">
        <f t="shared" si="21"/>
        <v>1.7075235149594546E-2</v>
      </c>
      <c r="G155" s="2">
        <f t="shared" si="21"/>
        <v>3.451517411706892E-2</v>
      </c>
      <c r="H155" s="2">
        <f t="shared" si="22"/>
        <v>0.49471676114623064</v>
      </c>
      <c r="I155" s="2">
        <f t="shared" si="23"/>
        <v>33.097692753967294</v>
      </c>
    </row>
    <row r="156" spans="1:9" ht="13.5" x14ac:dyDescent="0.25">
      <c r="A156" s="3">
        <f>TITRES_STAT!B159</f>
        <v>42230</v>
      </c>
      <c r="B156" s="17">
        <f>TITRES_STAT!D159</f>
        <v>5.9310999999999998</v>
      </c>
      <c r="C156" s="2">
        <f t="shared" si="18"/>
        <v>-8.8099999999999845E-2</v>
      </c>
      <c r="D156" s="2">
        <f t="shared" si="19"/>
        <v>0</v>
      </c>
      <c r="E156" s="2">
        <f t="shared" si="20"/>
        <v>8.8099999999999845E-2</v>
      </c>
      <c r="F156" s="2">
        <f t="shared" si="21"/>
        <v>1.5855575496052078E-2</v>
      </c>
      <c r="G156" s="2">
        <f t="shared" si="21"/>
        <v>3.8342661680135413E-2</v>
      </c>
      <c r="H156" s="2">
        <f t="shared" si="22"/>
        <v>0.413523078505177</v>
      </c>
      <c r="I156" s="2">
        <f t="shared" si="23"/>
        <v>29.254780823422024</v>
      </c>
    </row>
    <row r="157" spans="1:9" ht="13.5" x14ac:dyDescent="0.25">
      <c r="A157" s="3">
        <f>TITRES_STAT!B160</f>
        <v>42233</v>
      </c>
      <c r="B157" s="17">
        <f>TITRES_STAT!D160</f>
        <v>5.7450999999999999</v>
      </c>
      <c r="C157" s="2">
        <f t="shared" si="18"/>
        <v>-0.18599999999999994</v>
      </c>
      <c r="D157" s="2">
        <f t="shared" si="19"/>
        <v>0</v>
      </c>
      <c r="E157" s="2">
        <f t="shared" si="20"/>
        <v>0.18599999999999994</v>
      </c>
      <c r="F157" s="2">
        <f t="shared" ref="F157:G172" si="24">((F156*13)+D157)/14</f>
        <v>1.4723034389191215E-2</v>
      </c>
      <c r="G157" s="2">
        <f t="shared" si="24"/>
        <v>4.8889614417268593E-2</v>
      </c>
      <c r="H157" s="2">
        <f t="shared" si="22"/>
        <v>0.30114850699233175</v>
      </c>
      <c r="I157" s="2">
        <f t="shared" si="23"/>
        <v>23.144822084025691</v>
      </c>
    </row>
    <row r="158" spans="1:9" ht="13.5" x14ac:dyDescent="0.25">
      <c r="A158" s="3">
        <f>TITRES_STAT!B161</f>
        <v>42234</v>
      </c>
      <c r="B158" s="17">
        <f>TITRES_STAT!D161</f>
        <v>5.6227999999999998</v>
      </c>
      <c r="C158" s="2">
        <f t="shared" si="18"/>
        <v>-0.12230000000000008</v>
      </c>
      <c r="D158" s="2">
        <f t="shared" si="19"/>
        <v>0</v>
      </c>
      <c r="E158" s="2">
        <f t="shared" si="20"/>
        <v>0.12230000000000008</v>
      </c>
      <c r="F158" s="2">
        <f t="shared" si="24"/>
        <v>1.3671389075677557E-2</v>
      </c>
      <c r="G158" s="2">
        <f t="shared" si="24"/>
        <v>5.4133213387463699E-2</v>
      </c>
      <c r="H158" s="2">
        <f t="shared" si="22"/>
        <v>0.25255085039610103</v>
      </c>
      <c r="I158" s="2">
        <f t="shared" si="23"/>
        <v>20.162921953726297</v>
      </c>
    </row>
    <row r="159" spans="1:9" ht="13.5" x14ac:dyDescent="0.25">
      <c r="A159" s="3">
        <f>TITRES_STAT!B162</f>
        <v>42235</v>
      </c>
      <c r="B159" s="17">
        <f>TITRES_STAT!D162</f>
        <v>5.6643999999999997</v>
      </c>
      <c r="C159" s="2">
        <f t="shared" si="18"/>
        <v>4.1599999999999859E-2</v>
      </c>
      <c r="D159" s="2">
        <f t="shared" si="19"/>
        <v>4.1599999999999859E-2</v>
      </c>
      <c r="E159" s="2">
        <f t="shared" si="20"/>
        <v>0</v>
      </c>
      <c r="F159" s="2">
        <f t="shared" si="24"/>
        <v>1.5666289855986292E-2</v>
      </c>
      <c r="G159" s="2">
        <f t="shared" si="24"/>
        <v>5.0266555288359153E-2</v>
      </c>
      <c r="H159" s="2">
        <f t="shared" si="22"/>
        <v>0.31166428186922784</v>
      </c>
      <c r="I159" s="2">
        <f t="shared" si="23"/>
        <v>23.760979556833021</v>
      </c>
    </row>
    <row r="160" spans="1:9" ht="13.5" x14ac:dyDescent="0.25">
      <c r="A160" s="3">
        <f>TITRES_STAT!B163</f>
        <v>42236</v>
      </c>
      <c r="B160" s="17">
        <f>TITRES_STAT!D163</f>
        <v>5.8747999999999996</v>
      </c>
      <c r="C160" s="2">
        <f t="shared" si="18"/>
        <v>0.21039999999999992</v>
      </c>
      <c r="D160" s="2">
        <f t="shared" si="19"/>
        <v>0.21039999999999992</v>
      </c>
      <c r="E160" s="2">
        <f t="shared" si="20"/>
        <v>0</v>
      </c>
      <c r="F160" s="2">
        <f t="shared" si="24"/>
        <v>2.9575840580558694E-2</v>
      </c>
      <c r="G160" s="2">
        <f t="shared" si="24"/>
        <v>4.667608705347636E-2</v>
      </c>
      <c r="H160" s="2">
        <f t="shared" si="22"/>
        <v>0.6336401024077688</v>
      </c>
      <c r="I160" s="2">
        <f t="shared" si="23"/>
        <v>38.787007093781995</v>
      </c>
    </row>
    <row r="161" spans="1:9" ht="13.5" x14ac:dyDescent="0.25">
      <c r="A161" s="3">
        <f>TITRES_STAT!B164</f>
        <v>42237</v>
      </c>
      <c r="B161" s="17">
        <f>TITRES_STAT!D164</f>
        <v>6.0435999999999996</v>
      </c>
      <c r="C161" s="2">
        <f t="shared" si="18"/>
        <v>0.16880000000000006</v>
      </c>
      <c r="D161" s="2">
        <f t="shared" si="19"/>
        <v>0.16880000000000006</v>
      </c>
      <c r="E161" s="2">
        <f t="shared" si="20"/>
        <v>0</v>
      </c>
      <c r="F161" s="2">
        <f t="shared" si="24"/>
        <v>3.9520423396233073E-2</v>
      </c>
      <c r="G161" s="2">
        <f t="shared" si="24"/>
        <v>4.3342080835370903E-2</v>
      </c>
      <c r="H161" s="2">
        <f t="shared" si="22"/>
        <v>0.91182570459286705</v>
      </c>
      <c r="I161" s="2">
        <f t="shared" si="23"/>
        <v>47.693976621527064</v>
      </c>
    </row>
    <row r="162" spans="1:9" ht="13.5" x14ac:dyDescent="0.25">
      <c r="A162" s="3">
        <f>TITRES_STAT!B165</f>
        <v>42240</v>
      </c>
      <c r="B162" s="17">
        <f>TITRES_STAT!D165</f>
        <v>6.1146000000000003</v>
      </c>
      <c r="C162" s="2">
        <f t="shared" si="18"/>
        <v>7.1000000000000618E-2</v>
      </c>
      <c r="D162" s="2">
        <f t="shared" si="19"/>
        <v>7.1000000000000618E-2</v>
      </c>
      <c r="E162" s="2">
        <f t="shared" si="20"/>
        <v>0</v>
      </c>
      <c r="F162" s="2">
        <f t="shared" si="24"/>
        <v>4.1768964582216468E-2</v>
      </c>
      <c r="G162" s="2">
        <f t="shared" si="24"/>
        <v>4.0246217918558695E-2</v>
      </c>
      <c r="H162" s="2">
        <f t="shared" si="22"/>
        <v>1.0378357704751082</v>
      </c>
      <c r="I162" s="2">
        <f t="shared" si="23"/>
        <v>50.928332180229788</v>
      </c>
    </row>
    <row r="163" spans="1:9" ht="13.5" x14ac:dyDescent="0.25">
      <c r="A163" s="3">
        <f>TITRES_STAT!B166</f>
        <v>42241</v>
      </c>
      <c r="B163" s="17">
        <f>TITRES_STAT!D166</f>
        <v>5.9972000000000003</v>
      </c>
      <c r="C163" s="2">
        <f t="shared" si="18"/>
        <v>-0.11739999999999995</v>
      </c>
      <c r="D163" s="2">
        <f t="shared" si="19"/>
        <v>0</v>
      </c>
      <c r="E163" s="2">
        <f t="shared" si="20"/>
        <v>0.11739999999999995</v>
      </c>
      <c r="F163" s="2">
        <f t="shared" si="24"/>
        <v>3.8785467112058152E-2</v>
      </c>
      <c r="G163" s="2">
        <f t="shared" si="24"/>
        <v>4.5757202352947356E-2</v>
      </c>
      <c r="H163" s="2">
        <f t="shared" si="22"/>
        <v>0.84763633084223877</v>
      </c>
      <c r="I163" s="2">
        <f t="shared" si="23"/>
        <v>45.87679494567238</v>
      </c>
    </row>
    <row r="164" spans="1:9" ht="13.5" x14ac:dyDescent="0.25">
      <c r="A164" s="3">
        <f>TITRES_STAT!B167</f>
        <v>42242</v>
      </c>
      <c r="B164" s="17">
        <f>TITRES_STAT!D167</f>
        <v>6.0681000000000003</v>
      </c>
      <c r="C164" s="2">
        <f t="shared" si="18"/>
        <v>7.0899999999999963E-2</v>
      </c>
      <c r="D164" s="2">
        <f t="shared" si="19"/>
        <v>7.0899999999999963E-2</v>
      </c>
      <c r="E164" s="2">
        <f t="shared" si="20"/>
        <v>0</v>
      </c>
      <c r="F164" s="2">
        <f t="shared" si="24"/>
        <v>4.107936231833971E-2</v>
      </c>
      <c r="G164" s="2">
        <f t="shared" si="24"/>
        <v>4.2488830756308257E-2</v>
      </c>
      <c r="H164" s="2">
        <f t="shared" si="22"/>
        <v>0.96682731878284778</v>
      </c>
      <c r="I164" s="2">
        <f t="shared" si="23"/>
        <v>49.156695636155774</v>
      </c>
    </row>
    <row r="165" spans="1:9" ht="13.5" x14ac:dyDescent="0.25">
      <c r="A165" s="3">
        <f>TITRES_STAT!B168</f>
        <v>42243</v>
      </c>
      <c r="B165" s="17">
        <f>TITRES_STAT!D168</f>
        <v>5.9212999999999996</v>
      </c>
      <c r="C165" s="2">
        <f t="shared" si="18"/>
        <v>-0.14680000000000071</v>
      </c>
      <c r="D165" s="2">
        <f t="shared" si="19"/>
        <v>0</v>
      </c>
      <c r="E165" s="2">
        <f t="shared" si="20"/>
        <v>0.14680000000000071</v>
      </c>
      <c r="F165" s="2">
        <f t="shared" si="24"/>
        <v>3.8145122152744015E-2</v>
      </c>
      <c r="G165" s="2">
        <f t="shared" si="24"/>
        <v>4.9939628559429142E-2</v>
      </c>
      <c r="H165" s="2">
        <f t="shared" si="22"/>
        <v>0.76382470701300009</v>
      </c>
      <c r="I165" s="2">
        <f t="shared" si="23"/>
        <v>43.305023678147769</v>
      </c>
    </row>
    <row r="166" spans="1:9" ht="13.5" x14ac:dyDescent="0.25">
      <c r="A166" s="3">
        <f>TITRES_STAT!B169</f>
        <v>42244</v>
      </c>
      <c r="B166" s="17">
        <f>TITRES_STAT!D169</f>
        <v>5.8723999999999998</v>
      </c>
      <c r="C166" s="2">
        <f t="shared" si="18"/>
        <v>-4.8899999999999721E-2</v>
      </c>
      <c r="D166" s="2">
        <f t="shared" si="19"/>
        <v>0</v>
      </c>
      <c r="E166" s="2">
        <f t="shared" si="20"/>
        <v>4.8899999999999721E-2</v>
      </c>
      <c r="F166" s="2">
        <f t="shared" si="24"/>
        <v>3.5420470570405156E-2</v>
      </c>
      <c r="G166" s="2">
        <f t="shared" si="24"/>
        <v>4.9865369376612755E-2</v>
      </c>
      <c r="H166" s="2">
        <f t="shared" si="22"/>
        <v>0.71032203337127253</v>
      </c>
      <c r="I166" s="2">
        <f t="shared" si="23"/>
        <v>41.531478839171193</v>
      </c>
    </row>
    <row r="167" spans="1:9" ht="13.5" x14ac:dyDescent="0.25">
      <c r="A167" s="3">
        <f>TITRES_STAT!B170</f>
        <v>42247</v>
      </c>
      <c r="B167" s="17">
        <f>TITRES_STAT!D170</f>
        <v>5.8112000000000004</v>
      </c>
      <c r="C167" s="2">
        <f t="shared" si="18"/>
        <v>-6.1199999999999477E-2</v>
      </c>
      <c r="D167" s="2">
        <f t="shared" si="19"/>
        <v>0</v>
      </c>
      <c r="E167" s="2">
        <f t="shared" si="20"/>
        <v>6.1199999999999477E-2</v>
      </c>
      <c r="F167" s="2">
        <f t="shared" si="24"/>
        <v>3.2890436958233363E-2</v>
      </c>
      <c r="G167" s="2">
        <f t="shared" si="24"/>
        <v>5.0674985849711807E-2</v>
      </c>
      <c r="H167" s="2">
        <f t="shared" si="22"/>
        <v>0.64904679116788377</v>
      </c>
      <c r="I167" s="2">
        <f t="shared" si="23"/>
        <v>39.358906893613224</v>
      </c>
    </row>
    <row r="168" spans="1:9" ht="13.5" x14ac:dyDescent="0.25">
      <c r="A168" s="3">
        <f>TITRES_STAT!B171</f>
        <v>42248</v>
      </c>
      <c r="B168" s="17">
        <f>TITRES_STAT!D171</f>
        <v>5.5494000000000003</v>
      </c>
      <c r="C168" s="2">
        <f t="shared" si="18"/>
        <v>-0.26180000000000003</v>
      </c>
      <c r="D168" s="2">
        <f t="shared" si="19"/>
        <v>0</v>
      </c>
      <c r="E168" s="2">
        <f t="shared" si="20"/>
        <v>0.26180000000000003</v>
      </c>
      <c r="F168" s="2">
        <f t="shared" si="24"/>
        <v>3.0541120032645263E-2</v>
      </c>
      <c r="G168" s="2">
        <f t="shared" si="24"/>
        <v>6.5755344003303823E-2</v>
      </c>
      <c r="H168" s="2">
        <f t="shared" si="22"/>
        <v>0.46446597604463524</v>
      </c>
      <c r="I168" s="2">
        <f t="shared" si="23"/>
        <v>31.715723249447407</v>
      </c>
    </row>
    <row r="169" spans="1:9" ht="13.5" x14ac:dyDescent="0.25">
      <c r="A169" s="3">
        <f>TITRES_STAT!B172</f>
        <v>42249</v>
      </c>
      <c r="B169" s="17">
        <f>TITRES_STAT!D172</f>
        <v>5.3853999999999997</v>
      </c>
      <c r="C169" s="2">
        <f t="shared" si="18"/>
        <v>-0.16400000000000059</v>
      </c>
      <c r="D169" s="2">
        <f t="shared" si="19"/>
        <v>0</v>
      </c>
      <c r="E169" s="2">
        <f t="shared" si="20"/>
        <v>0.16400000000000059</v>
      </c>
      <c r="F169" s="2">
        <f t="shared" si="24"/>
        <v>2.8359611458884885E-2</v>
      </c>
      <c r="G169" s="2">
        <f t="shared" si="24"/>
        <v>7.2772819431639296E-2</v>
      </c>
      <c r="H169" s="2">
        <f t="shared" si="22"/>
        <v>0.38970060086135722</v>
      </c>
      <c r="I169" s="2">
        <f t="shared" si="23"/>
        <v>28.042054570589883</v>
      </c>
    </row>
    <row r="170" spans="1:9" ht="13.5" x14ac:dyDescent="0.25">
      <c r="A170" s="3">
        <f>TITRES_STAT!B173</f>
        <v>42250</v>
      </c>
      <c r="B170" s="17">
        <f>TITRES_STAT!D173</f>
        <v>5.3806000000000003</v>
      </c>
      <c r="C170" s="2">
        <f t="shared" si="18"/>
        <v>-4.7999999999994714E-3</v>
      </c>
      <c r="D170" s="2">
        <f t="shared" si="19"/>
        <v>0</v>
      </c>
      <c r="E170" s="2">
        <f t="shared" si="20"/>
        <v>4.7999999999994714E-3</v>
      </c>
      <c r="F170" s="2">
        <f t="shared" si="24"/>
        <v>2.6333924926107394E-2</v>
      </c>
      <c r="G170" s="2">
        <f t="shared" si="24"/>
        <v>6.7917618043665015E-2</v>
      </c>
      <c r="H170" s="2">
        <f t="shared" si="22"/>
        <v>0.38773334054761771</v>
      </c>
      <c r="I170" s="2">
        <f t="shared" si="23"/>
        <v>27.940046492982077</v>
      </c>
    </row>
    <row r="171" spans="1:9" ht="13.5" x14ac:dyDescent="0.25">
      <c r="A171" s="3">
        <f>TITRES_STAT!B174</f>
        <v>42251</v>
      </c>
      <c r="B171" s="17">
        <f>TITRES_STAT!D174</f>
        <v>5.3853999999999997</v>
      </c>
      <c r="C171" s="2">
        <f t="shared" si="18"/>
        <v>4.7999999999994714E-3</v>
      </c>
      <c r="D171" s="2">
        <f t="shared" si="19"/>
        <v>4.7999999999994714E-3</v>
      </c>
      <c r="E171" s="2">
        <f t="shared" si="20"/>
        <v>0</v>
      </c>
      <c r="F171" s="2">
        <f t="shared" si="24"/>
        <v>2.4795787431385403E-2</v>
      </c>
      <c r="G171" s="2">
        <f t="shared" si="24"/>
        <v>6.3066359611974654E-2</v>
      </c>
      <c r="H171" s="2">
        <f t="shared" si="22"/>
        <v>0.39316979105731242</v>
      </c>
      <c r="I171" s="2">
        <f t="shared" si="23"/>
        <v>28.221240051359842</v>
      </c>
    </row>
    <row r="172" spans="1:9" ht="13.5" x14ac:dyDescent="0.25">
      <c r="A172" s="3">
        <f>TITRES_STAT!B175</f>
        <v>42254</v>
      </c>
      <c r="B172" s="17">
        <f>TITRES_STAT!D175</f>
        <v>5.3879000000000001</v>
      </c>
      <c r="C172" s="2">
        <f t="shared" si="18"/>
        <v>2.5000000000003908E-3</v>
      </c>
      <c r="D172" s="2">
        <f t="shared" si="19"/>
        <v>2.5000000000003908E-3</v>
      </c>
      <c r="E172" s="2">
        <f t="shared" si="20"/>
        <v>0</v>
      </c>
      <c r="F172" s="2">
        <f t="shared" si="24"/>
        <v>2.3203231186286474E-2</v>
      </c>
      <c r="G172" s="2">
        <f t="shared" si="24"/>
        <v>5.8561619639690754E-2</v>
      </c>
      <c r="H172" s="2">
        <f t="shared" si="22"/>
        <v>0.39621908220858426</v>
      </c>
      <c r="I172" s="2">
        <f t="shared" si="23"/>
        <v>28.378002224538591</v>
      </c>
    </row>
    <row r="173" spans="1:9" ht="13.5" x14ac:dyDescent="0.25">
      <c r="A173" s="3">
        <f>TITRES_STAT!B176</f>
        <v>42255</v>
      </c>
      <c r="B173" s="17">
        <f>TITRES_STAT!D176</f>
        <v>5.5542999999999996</v>
      </c>
      <c r="C173" s="2">
        <f t="shared" si="18"/>
        <v>0.16639999999999944</v>
      </c>
      <c r="D173" s="2">
        <f t="shared" si="19"/>
        <v>0.16639999999999944</v>
      </c>
      <c r="E173" s="2">
        <f t="shared" si="20"/>
        <v>0</v>
      </c>
      <c r="F173" s="2">
        <f t="shared" ref="F173:G188" si="25">((F172*13)+D173)/14</f>
        <v>3.3431571815837398E-2</v>
      </c>
      <c r="G173" s="2">
        <f t="shared" si="25"/>
        <v>5.4378646808284269E-2</v>
      </c>
      <c r="H173" s="2">
        <f t="shared" si="22"/>
        <v>0.61479227193171515</v>
      </c>
      <c r="I173" s="2">
        <f t="shared" si="23"/>
        <v>38.072529985312741</v>
      </c>
    </row>
    <row r="174" spans="1:9" ht="13.5" x14ac:dyDescent="0.25">
      <c r="A174" s="3">
        <f>TITRES_STAT!B177</f>
        <v>42256</v>
      </c>
      <c r="B174" s="17">
        <f>TITRES_STAT!D177</f>
        <v>5.5787000000000004</v>
      </c>
      <c r="C174" s="2">
        <f t="shared" si="18"/>
        <v>2.4400000000000865E-2</v>
      </c>
      <c r="D174" s="2">
        <f t="shared" si="19"/>
        <v>2.4400000000000865E-2</v>
      </c>
      <c r="E174" s="2">
        <f t="shared" si="20"/>
        <v>0</v>
      </c>
      <c r="F174" s="2">
        <f t="shared" si="25"/>
        <v>3.2786459543277649E-2</v>
      </c>
      <c r="G174" s="2">
        <f t="shared" si="25"/>
        <v>5.0494457750549677E-2</v>
      </c>
      <c r="H174" s="2">
        <f t="shared" si="22"/>
        <v>0.64930808258695949</v>
      </c>
      <c r="I174" s="2">
        <f t="shared" si="23"/>
        <v>39.368513950923713</v>
      </c>
    </row>
    <row r="175" spans="1:9" ht="13.5" x14ac:dyDescent="0.25">
      <c r="A175" s="3">
        <f>TITRES_STAT!B178</f>
        <v>42257</v>
      </c>
      <c r="B175" s="17">
        <f>TITRES_STAT!D178</f>
        <v>5.5126999999999997</v>
      </c>
      <c r="C175" s="2">
        <f t="shared" si="18"/>
        <v>-6.6000000000000725E-2</v>
      </c>
      <c r="D175" s="2">
        <f t="shared" si="19"/>
        <v>0</v>
      </c>
      <c r="E175" s="2">
        <f t="shared" si="20"/>
        <v>6.6000000000000725E-2</v>
      </c>
      <c r="F175" s="2">
        <f t="shared" si="25"/>
        <v>3.0444569575900672E-2</v>
      </c>
      <c r="G175" s="2">
        <f t="shared" si="25"/>
        <v>5.1601996482653324E-2</v>
      </c>
      <c r="H175" s="2">
        <f t="shared" si="22"/>
        <v>0.58998821074946206</v>
      </c>
      <c r="I175" s="2">
        <f t="shared" si="23"/>
        <v>37.10645190704674</v>
      </c>
    </row>
    <row r="176" spans="1:9" ht="13.5" x14ac:dyDescent="0.25">
      <c r="A176" s="3">
        <f>TITRES_STAT!B179</f>
        <v>42258</v>
      </c>
      <c r="B176" s="17">
        <f>TITRES_STAT!D179</f>
        <v>5.5126999999999997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2.8269957463336336E-2</v>
      </c>
      <c r="G176" s="2">
        <f t="shared" si="25"/>
        <v>4.7916139591035231E-2</v>
      </c>
      <c r="H176" s="2">
        <f t="shared" si="22"/>
        <v>0.58998821074946206</v>
      </c>
      <c r="I176" s="2">
        <f t="shared" si="23"/>
        <v>37.10645190704674</v>
      </c>
    </row>
    <row r="177" spans="1:9" ht="13.5" x14ac:dyDescent="0.25">
      <c r="A177" s="3">
        <f>TITRES_STAT!B180</f>
        <v>42261</v>
      </c>
      <c r="B177" s="17">
        <f>TITRES_STAT!D180</f>
        <v>5.5739000000000001</v>
      </c>
      <c r="C177" s="2">
        <f t="shared" si="18"/>
        <v>6.1200000000000365E-2</v>
      </c>
      <c r="D177" s="2">
        <f t="shared" si="19"/>
        <v>6.1200000000000365E-2</v>
      </c>
      <c r="E177" s="2">
        <f t="shared" si="20"/>
        <v>0</v>
      </c>
      <c r="F177" s="2">
        <f t="shared" si="25"/>
        <v>3.0622103358812335E-2</v>
      </c>
      <c r="G177" s="2">
        <f t="shared" si="25"/>
        <v>4.4493558191675567E-2</v>
      </c>
      <c r="H177" s="2">
        <f t="shared" si="22"/>
        <v>0.68823678310676251</v>
      </c>
      <c r="I177" s="2">
        <f t="shared" si="23"/>
        <v>40.766602765296994</v>
      </c>
    </row>
    <row r="178" spans="1:9" ht="13.5" x14ac:dyDescent="0.25">
      <c r="A178" s="3">
        <f>TITRES_STAT!B181</f>
        <v>42262</v>
      </c>
      <c r="B178" s="17">
        <f>TITRES_STAT!D181</f>
        <v>5.6252000000000004</v>
      </c>
      <c r="C178" s="2">
        <f t="shared" si="18"/>
        <v>5.1300000000000345E-2</v>
      </c>
      <c r="D178" s="2">
        <f t="shared" si="19"/>
        <v>5.1300000000000345E-2</v>
      </c>
      <c r="E178" s="2">
        <f t="shared" si="20"/>
        <v>0</v>
      </c>
      <c r="F178" s="2">
        <f t="shared" si="25"/>
        <v>3.2099095976040048E-2</v>
      </c>
      <c r="G178" s="2">
        <f t="shared" si="25"/>
        <v>4.1315446892270173E-2</v>
      </c>
      <c r="H178" s="2">
        <f t="shared" si="22"/>
        <v>0.77692723643382788</v>
      </c>
      <c r="I178" s="2">
        <f t="shared" si="23"/>
        <v>43.723075458794135</v>
      </c>
    </row>
    <row r="179" spans="1:9" ht="13.5" x14ac:dyDescent="0.25">
      <c r="A179" s="3">
        <f>TITRES_STAT!B182</f>
        <v>42263</v>
      </c>
      <c r="B179" s="17">
        <f>TITRES_STAT!D182</f>
        <v>5.6913</v>
      </c>
      <c r="C179" s="2">
        <f t="shared" si="18"/>
        <v>6.6099999999999604E-2</v>
      </c>
      <c r="D179" s="2">
        <f t="shared" si="19"/>
        <v>6.6099999999999604E-2</v>
      </c>
      <c r="E179" s="2">
        <f t="shared" si="20"/>
        <v>0</v>
      </c>
      <c r="F179" s="2">
        <f t="shared" si="25"/>
        <v>3.4527731977751448E-2</v>
      </c>
      <c r="G179" s="2">
        <f t="shared" si="25"/>
        <v>3.8364343542822303E-2</v>
      </c>
      <c r="H179" s="2">
        <f t="shared" si="22"/>
        <v>0.89999538084658148</v>
      </c>
      <c r="I179" s="2">
        <f t="shared" si="23"/>
        <v>47.368293097932181</v>
      </c>
    </row>
    <row r="180" spans="1:9" ht="13.5" x14ac:dyDescent="0.25">
      <c r="A180" s="3">
        <f>TITRES_STAT!B183</f>
        <v>42264</v>
      </c>
      <c r="B180" s="17">
        <f>TITRES_STAT!D183</f>
        <v>5.6276999999999999</v>
      </c>
      <c r="C180" s="2">
        <f t="shared" si="18"/>
        <v>-6.3600000000000101E-2</v>
      </c>
      <c r="D180" s="2">
        <f t="shared" si="19"/>
        <v>0</v>
      </c>
      <c r="E180" s="2">
        <f t="shared" si="20"/>
        <v>6.3600000000000101E-2</v>
      </c>
      <c r="F180" s="2">
        <f t="shared" si="25"/>
        <v>3.2061465407912063E-2</v>
      </c>
      <c r="G180" s="2">
        <f t="shared" si="25"/>
        <v>4.0166890432620721E-2</v>
      </c>
      <c r="H180" s="2">
        <f t="shared" si="22"/>
        <v>0.7982063102866932</v>
      </c>
      <c r="I180" s="2">
        <f t="shared" si="23"/>
        <v>44.38902842908125</v>
      </c>
    </row>
    <row r="181" spans="1:9" ht="13.5" x14ac:dyDescent="0.25">
      <c r="A181" s="3">
        <f>TITRES_STAT!B184</f>
        <v>42265</v>
      </c>
      <c r="B181" s="17">
        <f>TITRES_STAT!D184</f>
        <v>5.6227999999999998</v>
      </c>
      <c r="C181" s="2">
        <f t="shared" si="18"/>
        <v>-4.9000000000001265E-3</v>
      </c>
      <c r="D181" s="2">
        <f t="shared" si="19"/>
        <v>0</v>
      </c>
      <c r="E181" s="2">
        <f t="shared" si="20"/>
        <v>4.9000000000001265E-3</v>
      </c>
      <c r="F181" s="2">
        <f t="shared" si="25"/>
        <v>2.9771360735918344E-2</v>
      </c>
      <c r="G181" s="2">
        <f t="shared" si="25"/>
        <v>3.7647826830290679E-2</v>
      </c>
      <c r="H181" s="2">
        <f t="shared" si="22"/>
        <v>0.79078563737880647</v>
      </c>
      <c r="I181" s="2">
        <f t="shared" si="23"/>
        <v>44.158587207360483</v>
      </c>
    </row>
    <row r="182" spans="1:9" ht="13.5" x14ac:dyDescent="0.25">
      <c r="A182" s="3">
        <f>TITRES_STAT!B185</f>
        <v>42268</v>
      </c>
      <c r="B182" s="17">
        <f>TITRES_STAT!D185</f>
        <v>5.5542999999999996</v>
      </c>
      <c r="C182" s="2">
        <f t="shared" si="18"/>
        <v>-6.8500000000000227E-2</v>
      </c>
      <c r="D182" s="2">
        <f t="shared" si="19"/>
        <v>0</v>
      </c>
      <c r="E182" s="2">
        <f t="shared" si="20"/>
        <v>6.8500000000000227E-2</v>
      </c>
      <c r="F182" s="2">
        <f t="shared" si="25"/>
        <v>2.7644834969067032E-2</v>
      </c>
      <c r="G182" s="2">
        <f t="shared" si="25"/>
        <v>3.9851553485269933E-2</v>
      </c>
      <c r="H182" s="2">
        <f t="shared" si="22"/>
        <v>0.69369529043040212</v>
      </c>
      <c r="I182" s="2">
        <f t="shared" si="23"/>
        <v>40.957502471068466</v>
      </c>
    </row>
    <row r="183" spans="1:9" ht="13.5" x14ac:dyDescent="0.25">
      <c r="A183" s="3">
        <f>TITRES_STAT!B186</f>
        <v>42269</v>
      </c>
      <c r="B183" s="17">
        <f>TITRES_STAT!D186</f>
        <v>5.5297999999999998</v>
      </c>
      <c r="C183" s="2">
        <f t="shared" si="18"/>
        <v>-2.4499999999999744E-2</v>
      </c>
      <c r="D183" s="2">
        <f t="shared" si="19"/>
        <v>0</v>
      </c>
      <c r="E183" s="2">
        <f t="shared" si="20"/>
        <v>2.4499999999999744E-2</v>
      </c>
      <c r="F183" s="2">
        <f t="shared" si="25"/>
        <v>2.5670203899847956E-2</v>
      </c>
      <c r="G183" s="2">
        <f t="shared" si="25"/>
        <v>3.8755013950607778E-2</v>
      </c>
      <c r="H183" s="2">
        <f t="shared" si="22"/>
        <v>0.66237116912314731</v>
      </c>
      <c r="I183" s="2">
        <f t="shared" si="23"/>
        <v>39.844962510540228</v>
      </c>
    </row>
    <row r="184" spans="1:9" ht="13.5" x14ac:dyDescent="0.25">
      <c r="A184" s="3">
        <f>TITRES_STAT!B187</f>
        <v>42270</v>
      </c>
      <c r="B184" s="17">
        <f>TITRES_STAT!D187</f>
        <v>5.5297999999999998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2.3836617907001673E-2</v>
      </c>
      <c r="G184" s="2">
        <f t="shared" si="25"/>
        <v>3.5986798668421513E-2</v>
      </c>
      <c r="H184" s="2">
        <f t="shared" si="22"/>
        <v>0.6623711691231472</v>
      </c>
      <c r="I184" s="2">
        <f t="shared" si="23"/>
        <v>39.844962510540228</v>
      </c>
    </row>
    <row r="185" spans="1:9" ht="13.5" x14ac:dyDescent="0.25">
      <c r="A185" s="3">
        <f>TITRES_STAT!B188</f>
        <v>42275</v>
      </c>
      <c r="B185" s="17">
        <f>TITRES_STAT!D188</f>
        <v>5.5053000000000001</v>
      </c>
      <c r="C185" s="2">
        <f t="shared" si="18"/>
        <v>-2.4499999999999744E-2</v>
      </c>
      <c r="D185" s="2">
        <f t="shared" si="19"/>
        <v>0</v>
      </c>
      <c r="E185" s="2">
        <f t="shared" si="20"/>
        <v>2.4499999999999744E-2</v>
      </c>
      <c r="F185" s="2">
        <f t="shared" si="25"/>
        <v>2.2134002342215835E-2</v>
      </c>
      <c r="G185" s="2">
        <f t="shared" si="25"/>
        <v>3.5166313049248533E-2</v>
      </c>
      <c r="H185" s="2">
        <f t="shared" si="22"/>
        <v>0.62940923921192293</v>
      </c>
      <c r="I185" s="2">
        <f t="shared" si="23"/>
        <v>38.628063721815025</v>
      </c>
    </row>
    <row r="186" spans="1:9" ht="13.5" x14ac:dyDescent="0.25">
      <c r="A186" s="3">
        <f>TITRES_STAT!B189</f>
        <v>42276</v>
      </c>
      <c r="B186" s="17">
        <f>TITRES_STAT!D189</f>
        <v>5.4686000000000003</v>
      </c>
      <c r="C186" s="2">
        <f t="shared" si="18"/>
        <v>-3.6699999999999733E-2</v>
      </c>
      <c r="D186" s="2">
        <f t="shared" si="19"/>
        <v>0</v>
      </c>
      <c r="E186" s="2">
        <f t="shared" si="20"/>
        <v>3.6699999999999733E-2</v>
      </c>
      <c r="F186" s="2">
        <f t="shared" si="25"/>
        <v>2.0553002174914705E-2</v>
      </c>
      <c r="G186" s="2">
        <f t="shared" si="25"/>
        <v>3.5275862117159336E-2</v>
      </c>
      <c r="H186" s="2">
        <f t="shared" si="22"/>
        <v>0.58263642449484032</v>
      </c>
      <c r="I186" s="2">
        <f t="shared" si="23"/>
        <v>36.814293888175314</v>
      </c>
    </row>
    <row r="187" spans="1:9" ht="13.5" x14ac:dyDescent="0.25">
      <c r="A187" s="3">
        <f>TITRES_STAT!B190</f>
        <v>42277</v>
      </c>
      <c r="B187" s="17">
        <f>TITRES_STAT!D190</f>
        <v>5.5053000000000001</v>
      </c>
      <c r="C187" s="2">
        <f t="shared" si="18"/>
        <v>3.6699999999999733E-2</v>
      </c>
      <c r="D187" s="2">
        <f t="shared" si="19"/>
        <v>3.6699999999999733E-2</v>
      </c>
      <c r="E187" s="2">
        <f t="shared" si="20"/>
        <v>0</v>
      </c>
      <c r="F187" s="2">
        <f t="shared" si="25"/>
        <v>2.170635916242078E-2</v>
      </c>
      <c r="G187" s="2">
        <f t="shared" si="25"/>
        <v>3.2756157680219382E-2</v>
      </c>
      <c r="H187" s="2">
        <f t="shared" si="22"/>
        <v>0.66266499796246559</v>
      </c>
      <c r="I187" s="2">
        <f t="shared" si="23"/>
        <v>39.855593205759241</v>
      </c>
    </row>
    <row r="188" spans="1:9" ht="13.5" x14ac:dyDescent="0.25">
      <c r="A188" s="3">
        <f>TITRES_STAT!B191</f>
        <v>42278</v>
      </c>
      <c r="B188" s="17">
        <f>TITRES_STAT!D191</f>
        <v>5.5029000000000003</v>
      </c>
      <c r="C188" s="2">
        <f t="shared" si="18"/>
        <v>-2.3999999999997357E-3</v>
      </c>
      <c r="D188" s="2">
        <f t="shared" si="19"/>
        <v>0</v>
      </c>
      <c r="E188" s="2">
        <f t="shared" si="20"/>
        <v>2.3999999999997357E-3</v>
      </c>
      <c r="F188" s="2">
        <f t="shared" si="25"/>
        <v>2.0155904936533582E-2</v>
      </c>
      <c r="G188" s="2">
        <f t="shared" si="25"/>
        <v>3.0587860703060833E-2</v>
      </c>
      <c r="H188" s="2">
        <f t="shared" si="22"/>
        <v>0.65895111567958209</v>
      </c>
      <c r="I188" s="2">
        <f t="shared" si="23"/>
        <v>39.720948342088164</v>
      </c>
    </row>
    <row r="189" spans="1:9" ht="13.5" x14ac:dyDescent="0.25">
      <c r="A189" s="3">
        <f>TITRES_STAT!B192</f>
        <v>42279</v>
      </c>
      <c r="B189" s="17">
        <f>TITRES_STAT!D192</f>
        <v>5.5029000000000003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1.8716197441066899E-2</v>
      </c>
      <c r="G189" s="2">
        <f t="shared" si="26"/>
        <v>2.8403013509985059E-2</v>
      </c>
      <c r="H189" s="2">
        <f t="shared" si="22"/>
        <v>0.65895111567958209</v>
      </c>
      <c r="I189" s="2">
        <f t="shared" si="23"/>
        <v>39.720948342088164</v>
      </c>
    </row>
    <row r="190" spans="1:9" ht="13.5" x14ac:dyDescent="0.25">
      <c r="A190" s="3">
        <f>TITRES_STAT!B193</f>
        <v>42282</v>
      </c>
      <c r="B190" s="17">
        <f>TITRES_STAT!D193</f>
        <v>5.4564000000000004</v>
      </c>
      <c r="C190" s="2">
        <f t="shared" si="18"/>
        <v>-4.6499999999999986E-2</v>
      </c>
      <c r="D190" s="2">
        <f t="shared" si="19"/>
        <v>0</v>
      </c>
      <c r="E190" s="2">
        <f t="shared" si="20"/>
        <v>4.6499999999999986E-2</v>
      </c>
      <c r="F190" s="2">
        <f t="shared" si="26"/>
        <v>1.7379326195276407E-2</v>
      </c>
      <c r="G190" s="2">
        <f t="shared" si="26"/>
        <v>2.9695655402128984E-2</v>
      </c>
      <c r="H190" s="2">
        <f t="shared" si="22"/>
        <v>0.58524810986426057</v>
      </c>
      <c r="I190" s="2">
        <f t="shared" si="23"/>
        <v>36.918391904871811</v>
      </c>
    </row>
    <row r="191" spans="1:9" ht="13.5" x14ac:dyDescent="0.25">
      <c r="A191" s="3">
        <f>TITRES_STAT!B194</f>
        <v>42283</v>
      </c>
      <c r="B191" s="17">
        <f>TITRES_STAT!D194</f>
        <v>5.5274000000000001</v>
      </c>
      <c r="C191" s="2">
        <f t="shared" si="18"/>
        <v>7.099999999999973E-2</v>
      </c>
      <c r="D191" s="2">
        <f t="shared" si="19"/>
        <v>7.099999999999973E-2</v>
      </c>
      <c r="E191" s="2">
        <f t="shared" si="20"/>
        <v>0</v>
      </c>
      <c r="F191" s="2">
        <f t="shared" si="26"/>
        <v>2.1209374324185213E-2</v>
      </c>
      <c r="G191" s="2">
        <f t="shared" si="26"/>
        <v>2.7574537159119773E-2</v>
      </c>
      <c r="H191" s="2">
        <f t="shared" si="22"/>
        <v>0.76916519765303115</v>
      </c>
      <c r="I191" s="2">
        <f t="shared" si="23"/>
        <v>43.476165972143427</v>
      </c>
    </row>
    <row r="192" spans="1:9" ht="13.5" x14ac:dyDescent="0.25">
      <c r="A192" s="3">
        <f>TITRES_STAT!B195</f>
        <v>42284</v>
      </c>
      <c r="B192" s="17">
        <f>TITRES_STAT!D195</f>
        <v>5.5053000000000001</v>
      </c>
      <c r="C192" s="2">
        <f t="shared" si="18"/>
        <v>-2.2100000000000009E-2</v>
      </c>
      <c r="D192" s="2">
        <f t="shared" si="19"/>
        <v>0</v>
      </c>
      <c r="E192" s="2">
        <f t="shared" si="20"/>
        <v>2.2100000000000009E-2</v>
      </c>
      <c r="F192" s="2">
        <f t="shared" si="26"/>
        <v>1.9694419015314841E-2</v>
      </c>
      <c r="G192" s="2">
        <f t="shared" si="26"/>
        <v>2.7183498790611219E-2</v>
      </c>
      <c r="H192" s="2">
        <f t="shared" si="22"/>
        <v>0.72449904874338711</v>
      </c>
      <c r="I192" s="2">
        <f t="shared" si="23"/>
        <v>42.012145455882802</v>
      </c>
    </row>
    <row r="193" spans="1:9" ht="13.5" x14ac:dyDescent="0.25">
      <c r="A193" s="3">
        <f>TITRES_STAT!B196</f>
        <v>42285</v>
      </c>
      <c r="B193" s="17">
        <f>TITRES_STAT!D196</f>
        <v>5.5053000000000001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1.8287674799935209E-2</v>
      </c>
      <c r="G193" s="2">
        <f t="shared" si="26"/>
        <v>2.5241820305567562E-2</v>
      </c>
      <c r="H193" s="2">
        <f t="shared" si="22"/>
        <v>0.724499048743387</v>
      </c>
      <c r="I193" s="2">
        <f t="shared" si="23"/>
        <v>42.012145455882795</v>
      </c>
    </row>
    <row r="194" spans="1:9" ht="13.5" x14ac:dyDescent="0.25">
      <c r="A194" s="3">
        <f>TITRES_STAT!B197</f>
        <v>42286</v>
      </c>
      <c r="B194" s="17">
        <f>TITRES_STAT!D197</f>
        <v>5.5175999999999998</v>
      </c>
      <c r="C194" s="2">
        <f t="shared" si="18"/>
        <v>1.2299999999999756E-2</v>
      </c>
      <c r="D194" s="2">
        <f t="shared" si="19"/>
        <v>1.2299999999999756E-2</v>
      </c>
      <c r="E194" s="2">
        <f t="shared" si="20"/>
        <v>0</v>
      </c>
      <c r="F194" s="2">
        <f t="shared" si="26"/>
        <v>1.7859983742796962E-2</v>
      </c>
      <c r="G194" s="2">
        <f t="shared" si="26"/>
        <v>2.3438833140884165E-2</v>
      </c>
      <c r="H194" s="2">
        <f t="shared" si="22"/>
        <v>0.76198263093754182</v>
      </c>
      <c r="I194" s="2">
        <f t="shared" si="23"/>
        <v>43.245751550461932</v>
      </c>
    </row>
    <row r="195" spans="1:9" ht="13.5" x14ac:dyDescent="0.25">
      <c r="A195" s="3">
        <f>TITRES_STAT!B198</f>
        <v>42289</v>
      </c>
      <c r="B195" s="17">
        <f>TITRES_STAT!D198</f>
        <v>5.5175999999999998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1.6584270618311466E-2</v>
      </c>
      <c r="G195" s="2">
        <f t="shared" si="26"/>
        <v>2.1764630773678153E-2</v>
      </c>
      <c r="H195" s="2">
        <f t="shared" si="22"/>
        <v>0.76198263093754182</v>
      </c>
      <c r="I195" s="2">
        <f t="shared" si="23"/>
        <v>43.245751550461932</v>
      </c>
    </row>
    <row r="196" spans="1:9" ht="13.5" x14ac:dyDescent="0.25">
      <c r="A196" s="3">
        <f>TITRES_STAT!B199</f>
        <v>42290</v>
      </c>
      <c r="B196" s="17">
        <f>TITRES_STAT!D199</f>
        <v>5.6227999999999998</v>
      </c>
      <c r="C196" s="2">
        <f t="shared" si="27"/>
        <v>0.10519999999999996</v>
      </c>
      <c r="D196" s="2">
        <f t="shared" si="28"/>
        <v>0.10519999999999996</v>
      </c>
      <c r="E196" s="2">
        <f t="shared" si="29"/>
        <v>0</v>
      </c>
      <c r="F196" s="2">
        <f t="shared" si="26"/>
        <v>2.2913965574146357E-2</v>
      </c>
      <c r="G196" s="2">
        <f t="shared" si="26"/>
        <v>2.0210014289844001E-2</v>
      </c>
      <c r="H196" s="2">
        <f t="shared" si="22"/>
        <v>1.1337926458399958</v>
      </c>
      <c r="I196" s="2">
        <f t="shared" si="23"/>
        <v>53.13509014338473</v>
      </c>
    </row>
    <row r="197" spans="1:9" ht="13.5" x14ac:dyDescent="0.25">
      <c r="A197" s="3">
        <f>TITRES_STAT!B200</f>
        <v>42293</v>
      </c>
      <c r="B197" s="17">
        <f>TITRES_STAT!D200</f>
        <v>5.5151000000000003</v>
      </c>
      <c r="C197" s="2">
        <f t="shared" si="27"/>
        <v>-0.10769999999999946</v>
      </c>
      <c r="D197" s="2">
        <f t="shared" si="28"/>
        <v>0</v>
      </c>
      <c r="E197" s="2">
        <f t="shared" si="29"/>
        <v>0.10769999999999946</v>
      </c>
      <c r="F197" s="2">
        <f t="shared" si="26"/>
        <v>2.1277253747421617E-2</v>
      </c>
      <c r="G197" s="2">
        <f t="shared" si="26"/>
        <v>2.6459298983426534E-2</v>
      </c>
      <c r="H197" s="2">
        <f t="shared" si="22"/>
        <v>0.80415032011049026</v>
      </c>
      <c r="I197" s="2">
        <f t="shared" si="23"/>
        <v>44.572246067680339</v>
      </c>
    </row>
    <row r="198" spans="1:9" ht="13.5" x14ac:dyDescent="0.25">
      <c r="A198" s="3">
        <f>TITRES_STAT!B201</f>
        <v>42296</v>
      </c>
      <c r="B198" s="17">
        <f>TITRES_STAT!D201</f>
        <v>5.4612999999999996</v>
      </c>
      <c r="C198" s="2">
        <f t="shared" si="27"/>
        <v>-5.3800000000000736E-2</v>
      </c>
      <c r="D198" s="2">
        <f t="shared" si="28"/>
        <v>0</v>
      </c>
      <c r="E198" s="2">
        <f t="shared" si="29"/>
        <v>5.3800000000000736E-2</v>
      </c>
      <c r="F198" s="2">
        <f t="shared" si="26"/>
        <v>1.9757449908320072E-2</v>
      </c>
      <c r="G198" s="2">
        <f t="shared" si="26"/>
        <v>2.8412206198896121E-2</v>
      </c>
      <c r="H198" s="2">
        <f t="shared" si="22"/>
        <v>0.69538598199698032</v>
      </c>
      <c r="I198" s="2">
        <f t="shared" si="23"/>
        <v>41.016381483695604</v>
      </c>
    </row>
    <row r="199" spans="1:9" ht="13.5" x14ac:dyDescent="0.25">
      <c r="A199" s="3">
        <f>TITRES_STAT!B202</f>
        <v>42297</v>
      </c>
      <c r="B199" s="17">
        <f>TITRES_STAT!D202</f>
        <v>5.4442000000000004</v>
      </c>
      <c r="C199" s="2">
        <f t="shared" si="27"/>
        <v>-1.7099999999999227E-2</v>
      </c>
      <c r="D199" s="2">
        <f t="shared" si="28"/>
        <v>0</v>
      </c>
      <c r="E199" s="2">
        <f t="shared" si="29"/>
        <v>1.7099999999999227E-2</v>
      </c>
      <c r="F199" s="2">
        <f t="shared" si="26"/>
        <v>1.8346203486297209E-2</v>
      </c>
      <c r="G199" s="2">
        <f t="shared" si="26"/>
        <v>2.7604191470403487E-2</v>
      </c>
      <c r="H199" s="2">
        <f t="shared" si="22"/>
        <v>0.66461658570828064</v>
      </c>
      <c r="I199" s="2">
        <f t="shared" si="23"/>
        <v>39.926106192525516</v>
      </c>
    </row>
    <row r="200" spans="1:9" ht="13.5" x14ac:dyDescent="0.25">
      <c r="A200" s="3">
        <f>TITRES_STAT!B203</f>
        <v>42298</v>
      </c>
      <c r="B200" s="17">
        <f>TITRES_STAT!D203</f>
        <v>5.4318999999999997</v>
      </c>
      <c r="C200" s="2">
        <f t="shared" si="27"/>
        <v>-1.2300000000000644E-2</v>
      </c>
      <c r="D200" s="2">
        <f t="shared" si="28"/>
        <v>0</v>
      </c>
      <c r="E200" s="2">
        <f t="shared" si="29"/>
        <v>1.2300000000000644E-2</v>
      </c>
      <c r="F200" s="2">
        <f t="shared" si="26"/>
        <v>1.7035760380133123E-2</v>
      </c>
      <c r="G200" s="2">
        <f t="shared" si="26"/>
        <v>2.6511034936803284E-2</v>
      </c>
      <c r="H200" s="2">
        <f t="shared" si="22"/>
        <v>0.64259129908518409</v>
      </c>
      <c r="I200" s="2">
        <f t="shared" si="23"/>
        <v>39.120583400330041</v>
      </c>
    </row>
    <row r="201" spans="1:9" ht="13.5" x14ac:dyDescent="0.25">
      <c r="A201" s="3">
        <f>TITRES_STAT!B204</f>
        <v>42299</v>
      </c>
      <c r="B201" s="17">
        <f>TITRES_STAT!D204</f>
        <v>5.383</v>
      </c>
      <c r="C201" s="2">
        <f t="shared" si="27"/>
        <v>-4.8899999999999721E-2</v>
      </c>
      <c r="D201" s="2">
        <f t="shared" si="28"/>
        <v>0</v>
      </c>
      <c r="E201" s="2">
        <f t="shared" si="29"/>
        <v>4.8899999999999721E-2</v>
      </c>
      <c r="F201" s="2">
        <f t="shared" si="26"/>
        <v>1.5818920352980759E-2</v>
      </c>
      <c r="G201" s="2">
        <f t="shared" si="26"/>
        <v>2.81102467270316E-2</v>
      </c>
      <c r="H201" s="2">
        <f t="shared" si="22"/>
        <v>0.56274569578106348</v>
      </c>
      <c r="I201" s="2">
        <f t="shared" si="23"/>
        <v>36.01006211697176</v>
      </c>
    </row>
    <row r="202" spans="1:9" ht="13.5" x14ac:dyDescent="0.25">
      <c r="A202" s="3">
        <f>TITRES_STAT!B205</f>
        <v>42300</v>
      </c>
      <c r="B202" s="17">
        <f>TITRES_STAT!D205</f>
        <v>5.4123999999999999</v>
      </c>
      <c r="C202" s="2">
        <f t="shared" si="27"/>
        <v>2.9399999999999871E-2</v>
      </c>
      <c r="D202" s="2">
        <f t="shared" si="28"/>
        <v>2.9399999999999871E-2</v>
      </c>
      <c r="E202" s="2">
        <f t="shared" si="29"/>
        <v>0</v>
      </c>
      <c r="F202" s="2">
        <f t="shared" si="26"/>
        <v>1.678899747062498E-2</v>
      </c>
      <c r="G202" s="2">
        <f t="shared" si="26"/>
        <v>2.6102371960815055E-2</v>
      </c>
      <c r="H202" s="2">
        <f t="shared" si="22"/>
        <v>0.64319815439871375</v>
      </c>
      <c r="I202" s="2">
        <f t="shared" si="23"/>
        <v>39.143066992676587</v>
      </c>
    </row>
    <row r="203" spans="1:9" ht="13.5" x14ac:dyDescent="0.25">
      <c r="A203" s="3">
        <f>TITRES_STAT!B206</f>
        <v>42303</v>
      </c>
      <c r="B203" s="17">
        <f>TITRES_STAT!D206</f>
        <v>5.383</v>
      </c>
      <c r="C203" s="2">
        <f t="shared" si="27"/>
        <v>-2.9399999999999871E-2</v>
      </c>
      <c r="D203" s="2">
        <f t="shared" si="28"/>
        <v>0</v>
      </c>
      <c r="E203" s="2">
        <f t="shared" si="29"/>
        <v>2.9399999999999871E-2</v>
      </c>
      <c r="F203" s="2">
        <f t="shared" si="26"/>
        <v>1.5589783365580338E-2</v>
      </c>
      <c r="G203" s="2">
        <f t="shared" si="26"/>
        <v>2.633791682075683E-2</v>
      </c>
      <c r="H203" s="2">
        <f t="shared" si="22"/>
        <v>0.59191406335120922</v>
      </c>
      <c r="I203" s="2">
        <f t="shared" si="23"/>
        <v>37.182538742395714</v>
      </c>
    </row>
    <row r="204" spans="1:9" ht="13.5" x14ac:dyDescent="0.25">
      <c r="A204" s="3">
        <f>TITRES_STAT!B207</f>
        <v>42304</v>
      </c>
      <c r="B204" s="17">
        <f>TITRES_STAT!D207</f>
        <v>5.383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1.4476227410896029E-2</v>
      </c>
      <c r="G204" s="2">
        <f t="shared" si="26"/>
        <v>2.4456637047845627E-2</v>
      </c>
      <c r="H204" s="2">
        <f t="shared" si="22"/>
        <v>0.59191406335120933</v>
      </c>
      <c r="I204" s="2">
        <f t="shared" si="23"/>
        <v>37.182538742395714</v>
      </c>
    </row>
    <row r="205" spans="1:9" ht="13.5" x14ac:dyDescent="0.25">
      <c r="A205" s="3">
        <f>TITRES_STAT!B208</f>
        <v>42305</v>
      </c>
      <c r="B205" s="17">
        <f>TITRES_STAT!D208</f>
        <v>5.4809000000000001</v>
      </c>
      <c r="C205" s="2">
        <f t="shared" si="27"/>
        <v>9.7900000000000098E-2</v>
      </c>
      <c r="D205" s="2">
        <f t="shared" si="28"/>
        <v>9.7900000000000098E-2</v>
      </c>
      <c r="E205" s="2">
        <f t="shared" si="29"/>
        <v>0</v>
      </c>
      <c r="F205" s="2">
        <f t="shared" ref="F205:G220" si="30">((F204*13)+D205)/14</f>
        <v>2.0435068310117748E-2</v>
      </c>
      <c r="G205" s="2">
        <f t="shared" si="30"/>
        <v>2.2709734401570942E-2</v>
      </c>
      <c r="H205" s="2">
        <f t="shared" si="22"/>
        <v>0.89983739786512673</v>
      </c>
      <c r="I205" s="2">
        <f t="shared" si="23"/>
        <v>47.363916452865197</v>
      </c>
    </row>
    <row r="206" spans="1:9" ht="13.5" x14ac:dyDescent="0.25">
      <c r="A206" s="3">
        <f>TITRES_STAT!B209</f>
        <v>42306</v>
      </c>
      <c r="B206" s="17">
        <f>TITRES_STAT!D209</f>
        <v>5.4344000000000001</v>
      </c>
      <c r="C206" s="2">
        <f t="shared" si="27"/>
        <v>-4.6499999999999986E-2</v>
      </c>
      <c r="D206" s="2">
        <f t="shared" si="28"/>
        <v>0</v>
      </c>
      <c r="E206" s="2">
        <f t="shared" si="29"/>
        <v>4.6499999999999986E-2</v>
      </c>
      <c r="F206" s="2">
        <f t="shared" si="30"/>
        <v>1.8975420573680766E-2</v>
      </c>
      <c r="G206" s="2">
        <f t="shared" si="30"/>
        <v>2.4409039087173016E-2</v>
      </c>
      <c r="H206" s="2">
        <f t="shared" si="22"/>
        <v>0.77739318233352239</v>
      </c>
      <c r="I206" s="2">
        <f t="shared" si="23"/>
        <v>43.737828526656685</v>
      </c>
    </row>
    <row r="207" spans="1:9" ht="13.5" x14ac:dyDescent="0.25">
      <c r="A207" s="3">
        <f>TITRES_STAT!B210</f>
        <v>42307</v>
      </c>
      <c r="B207" s="17">
        <f>TITRES_STAT!D210</f>
        <v>5.4318999999999997</v>
      </c>
      <c r="C207" s="2">
        <f t="shared" si="27"/>
        <v>-2.5000000000003908E-3</v>
      </c>
      <c r="D207" s="2">
        <f t="shared" si="28"/>
        <v>0</v>
      </c>
      <c r="E207" s="2">
        <f t="shared" si="29"/>
        <v>2.5000000000003908E-3</v>
      </c>
      <c r="F207" s="2">
        <f t="shared" si="30"/>
        <v>1.7620033389846426E-2</v>
      </c>
      <c r="G207" s="2">
        <f t="shared" si="30"/>
        <v>2.2844107723803544E-2</v>
      </c>
      <c r="H207" s="2">
        <f t="shared" si="22"/>
        <v>0.7713163325475989</v>
      </c>
      <c r="I207" s="2">
        <f t="shared" si="23"/>
        <v>43.544810058757363</v>
      </c>
    </row>
    <row r="208" spans="1:9" ht="13.5" x14ac:dyDescent="0.25">
      <c r="A208" s="3">
        <f>TITRES_STAT!B211</f>
        <v>42310</v>
      </c>
      <c r="B208" s="17">
        <f>TITRES_STAT!D211</f>
        <v>5.383</v>
      </c>
      <c r="C208" s="2">
        <f t="shared" si="27"/>
        <v>-4.8899999999999721E-2</v>
      </c>
      <c r="D208" s="2">
        <f t="shared" si="28"/>
        <v>0</v>
      </c>
      <c r="E208" s="2">
        <f t="shared" si="29"/>
        <v>4.8899999999999721E-2</v>
      </c>
      <c r="F208" s="2">
        <f t="shared" si="30"/>
        <v>1.6361459576285965E-2</v>
      </c>
      <c r="G208" s="2">
        <f t="shared" si="30"/>
        <v>2.4705242886388985E-2</v>
      </c>
      <c r="H208" s="2">
        <f t="shared" si="22"/>
        <v>0.66226669583969511</v>
      </c>
      <c r="I208" s="2">
        <f t="shared" si="23"/>
        <v>39.841181772889371</v>
      </c>
    </row>
    <row r="209" spans="1:9" ht="13.5" x14ac:dyDescent="0.25">
      <c r="A209" s="3">
        <f>TITRES_STAT!B212</f>
        <v>42311</v>
      </c>
      <c r="B209" s="17">
        <f>TITRES_STAT!D212</f>
        <v>5.383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1.5192783892265539E-2</v>
      </c>
      <c r="G209" s="2">
        <f t="shared" si="30"/>
        <v>2.2940582680218344E-2</v>
      </c>
      <c r="H209" s="2">
        <f t="shared" ref="H209:H272" si="31">F209/G209</f>
        <v>0.66226669583969511</v>
      </c>
      <c r="I209" s="2">
        <f t="shared" ref="I209:I272" si="32">IF(G209=0,100,100-(100/(1+H209)))</f>
        <v>39.841181772889371</v>
      </c>
    </row>
    <row r="210" spans="1:9" ht="13.5" x14ac:dyDescent="0.25">
      <c r="A210" s="3">
        <f>TITRES_STAT!B213</f>
        <v>42312</v>
      </c>
      <c r="B210" s="17">
        <f>TITRES_STAT!D213</f>
        <v>5.3585000000000003</v>
      </c>
      <c r="C210" s="2">
        <f t="shared" si="27"/>
        <v>-2.4499999999999744E-2</v>
      </c>
      <c r="D210" s="2">
        <f t="shared" si="28"/>
        <v>0</v>
      </c>
      <c r="E210" s="2">
        <f t="shared" si="29"/>
        <v>2.4499999999999744E-2</v>
      </c>
      <c r="F210" s="2">
        <f t="shared" si="30"/>
        <v>1.4107585042818001E-2</v>
      </c>
      <c r="G210" s="2">
        <f t="shared" si="30"/>
        <v>2.3051969631631301E-2</v>
      </c>
      <c r="H210" s="2">
        <f t="shared" si="31"/>
        <v>0.61199044022077609</v>
      </c>
      <c r="I210" s="2">
        <f t="shared" si="32"/>
        <v>37.964892653889358</v>
      </c>
    </row>
    <row r="211" spans="1:9" ht="13.5" x14ac:dyDescent="0.25">
      <c r="A211" s="3">
        <f>TITRES_STAT!B214</f>
        <v>42313</v>
      </c>
      <c r="B211" s="17">
        <f>TITRES_STAT!D214</f>
        <v>5.3438999999999997</v>
      </c>
      <c r="C211" s="2">
        <f t="shared" si="27"/>
        <v>-1.4600000000000612E-2</v>
      </c>
      <c r="D211" s="2">
        <f t="shared" si="28"/>
        <v>0</v>
      </c>
      <c r="E211" s="2">
        <f t="shared" si="29"/>
        <v>1.4600000000000612E-2</v>
      </c>
      <c r="F211" s="2">
        <f t="shared" si="30"/>
        <v>1.3099900396902429E-2</v>
      </c>
      <c r="G211" s="2">
        <f t="shared" si="30"/>
        <v>2.2448257515086251E-2</v>
      </c>
      <c r="H211" s="2">
        <f t="shared" si="31"/>
        <v>0.58355978801912356</v>
      </c>
      <c r="I211" s="2">
        <f t="shared" si="32"/>
        <v>36.851137066892747</v>
      </c>
    </row>
    <row r="212" spans="1:9" ht="13.5" x14ac:dyDescent="0.25">
      <c r="A212" s="3">
        <f>TITRES_STAT!B215</f>
        <v>42314</v>
      </c>
      <c r="B212" s="17">
        <f>TITRES_STAT!D215</f>
        <v>5.3071000000000002</v>
      </c>
      <c r="C212" s="2">
        <f t="shared" si="27"/>
        <v>-3.67999999999995E-2</v>
      </c>
      <c r="D212" s="2">
        <f t="shared" si="28"/>
        <v>0</v>
      </c>
      <c r="E212" s="2">
        <f t="shared" si="29"/>
        <v>3.67999999999995E-2</v>
      </c>
      <c r="F212" s="2">
        <f t="shared" si="30"/>
        <v>1.2164193225695114E-2</v>
      </c>
      <c r="G212" s="2">
        <f t="shared" si="30"/>
        <v>2.3473381978294343E-2</v>
      </c>
      <c r="H212" s="2">
        <f t="shared" si="31"/>
        <v>0.5182122131758965</v>
      </c>
      <c r="I212" s="2">
        <f t="shared" si="32"/>
        <v>34.133055226308983</v>
      </c>
    </row>
    <row r="213" spans="1:9" ht="13.5" x14ac:dyDescent="0.25">
      <c r="A213" s="3">
        <f>TITRES_STAT!B216</f>
        <v>42317</v>
      </c>
      <c r="B213" s="17">
        <f>TITRES_STAT!D216</f>
        <v>5.0894000000000004</v>
      </c>
      <c r="C213" s="2">
        <f t="shared" si="27"/>
        <v>-0.21769999999999978</v>
      </c>
      <c r="D213" s="2">
        <f t="shared" si="28"/>
        <v>0</v>
      </c>
      <c r="E213" s="2">
        <f t="shared" si="29"/>
        <v>0.21769999999999978</v>
      </c>
      <c r="F213" s="2">
        <f t="shared" si="30"/>
        <v>1.1295322281002607E-2</v>
      </c>
      <c r="G213" s="2">
        <f t="shared" si="30"/>
        <v>3.7346711836987581E-2</v>
      </c>
      <c r="H213" s="2">
        <f t="shared" si="31"/>
        <v>0.30244489341671849</v>
      </c>
      <c r="I213" s="2">
        <f t="shared" si="32"/>
        <v>23.221319761430479</v>
      </c>
    </row>
    <row r="214" spans="1:9" ht="13.5" x14ac:dyDescent="0.25">
      <c r="A214" s="3">
        <f>TITRES_STAT!B217</f>
        <v>42318</v>
      </c>
      <c r="B214" s="17">
        <f>TITRES_STAT!D217</f>
        <v>4.9425999999999997</v>
      </c>
      <c r="C214" s="2">
        <f t="shared" si="27"/>
        <v>-0.14680000000000071</v>
      </c>
      <c r="D214" s="2">
        <f t="shared" si="28"/>
        <v>0</v>
      </c>
      <c r="E214" s="2">
        <f t="shared" si="29"/>
        <v>0.14680000000000071</v>
      </c>
      <c r="F214" s="2">
        <f t="shared" si="30"/>
        <v>1.0488513546645277E-2</v>
      </c>
      <c r="G214" s="2">
        <f t="shared" si="30"/>
        <v>4.516480384863137E-2</v>
      </c>
      <c r="H214" s="2">
        <f t="shared" si="31"/>
        <v>0.23222758991265077</v>
      </c>
      <c r="I214" s="2">
        <f t="shared" si="32"/>
        <v>18.846160548078032</v>
      </c>
    </row>
    <row r="215" spans="1:9" ht="13.5" x14ac:dyDescent="0.25">
      <c r="A215" s="3">
        <f>TITRES_STAT!B218</f>
        <v>42319</v>
      </c>
      <c r="B215" s="17">
        <f>TITRES_STAT!D218</f>
        <v>5.0894000000000004</v>
      </c>
      <c r="C215" s="2">
        <f t="shared" si="27"/>
        <v>0.14680000000000071</v>
      </c>
      <c r="D215" s="2">
        <f t="shared" si="28"/>
        <v>0.14680000000000071</v>
      </c>
      <c r="E215" s="2">
        <f t="shared" si="29"/>
        <v>0</v>
      </c>
      <c r="F215" s="2">
        <f t="shared" si="30"/>
        <v>2.0225048293313525E-2</v>
      </c>
      <c r="G215" s="2">
        <f t="shared" si="30"/>
        <v>4.1938746430871983E-2</v>
      </c>
      <c r="H215" s="2">
        <f t="shared" si="31"/>
        <v>0.48225209417383652</v>
      </c>
      <c r="I215" s="2">
        <f t="shared" si="32"/>
        <v>32.53509278680626</v>
      </c>
    </row>
    <row r="216" spans="1:9" ht="13.5" x14ac:dyDescent="0.25">
      <c r="A216" s="3">
        <f>TITRES_STAT!B219</f>
        <v>42320</v>
      </c>
      <c r="B216" s="17">
        <f>TITRES_STAT!D219</f>
        <v>4.9718999999999998</v>
      </c>
      <c r="C216" s="2">
        <f t="shared" si="27"/>
        <v>-0.1175000000000006</v>
      </c>
      <c r="D216" s="2">
        <f t="shared" si="28"/>
        <v>0</v>
      </c>
      <c r="E216" s="2">
        <f t="shared" si="29"/>
        <v>0.1175000000000006</v>
      </c>
      <c r="F216" s="2">
        <f t="shared" si="30"/>
        <v>1.8780401986648272E-2</v>
      </c>
      <c r="G216" s="2">
        <f t="shared" si="30"/>
        <v>4.7335978828666879E-2</v>
      </c>
      <c r="H216" s="2">
        <f t="shared" si="31"/>
        <v>0.39674688157657317</v>
      </c>
      <c r="I216" s="2">
        <f t="shared" si="32"/>
        <v>28.405066573604699</v>
      </c>
    </row>
    <row r="217" spans="1:9" ht="13.5" x14ac:dyDescent="0.25">
      <c r="A217" s="3">
        <f>TITRES_STAT!B220</f>
        <v>42321</v>
      </c>
      <c r="B217" s="17">
        <f>TITRES_STAT!D220</f>
        <v>5.1186999999999996</v>
      </c>
      <c r="C217" s="2">
        <f t="shared" si="27"/>
        <v>0.14679999999999982</v>
      </c>
      <c r="D217" s="2">
        <f t="shared" si="28"/>
        <v>0.14679999999999982</v>
      </c>
      <c r="E217" s="2">
        <f t="shared" si="29"/>
        <v>0</v>
      </c>
      <c r="F217" s="2">
        <f t="shared" si="30"/>
        <v>2.7924658987601953E-2</v>
      </c>
      <c r="G217" s="2">
        <f t="shared" si="30"/>
        <v>4.3954837483762103E-2</v>
      </c>
      <c r="H217" s="2">
        <f t="shared" si="31"/>
        <v>0.63530342929644423</v>
      </c>
      <c r="I217" s="2">
        <f t="shared" si="32"/>
        <v>38.849269066216685</v>
      </c>
    </row>
    <row r="218" spans="1:9" ht="13.5" x14ac:dyDescent="0.25">
      <c r="A218" s="3">
        <f>TITRES_STAT!B221</f>
        <v>42324</v>
      </c>
      <c r="B218" s="17">
        <f>TITRES_STAT!D221</f>
        <v>5.3217999999999996</v>
      </c>
      <c r="C218" s="2">
        <f t="shared" si="27"/>
        <v>0.20310000000000006</v>
      </c>
      <c r="D218" s="2">
        <f t="shared" si="28"/>
        <v>0.20310000000000006</v>
      </c>
      <c r="E218" s="2">
        <f t="shared" si="29"/>
        <v>0</v>
      </c>
      <c r="F218" s="2">
        <f t="shared" si="30"/>
        <v>4.0437183345630387E-2</v>
      </c>
      <c r="G218" s="2">
        <f t="shared" si="30"/>
        <v>4.0815206234921957E-2</v>
      </c>
      <c r="H218" s="2">
        <f t="shared" si="31"/>
        <v>0.99073818500105659</v>
      </c>
      <c r="I218" s="2">
        <f t="shared" si="32"/>
        <v>49.767377371149927</v>
      </c>
    </row>
    <row r="219" spans="1:9" ht="13.5" x14ac:dyDescent="0.25">
      <c r="A219" s="3">
        <f>TITRES_STAT!B222</f>
        <v>42325</v>
      </c>
      <c r="B219" s="17">
        <f>TITRES_STAT!D222</f>
        <v>5.4783999999999997</v>
      </c>
      <c r="C219" s="2">
        <f t="shared" si="27"/>
        <v>0.15660000000000007</v>
      </c>
      <c r="D219" s="2">
        <f t="shared" si="28"/>
        <v>0.15660000000000007</v>
      </c>
      <c r="E219" s="2">
        <f t="shared" si="29"/>
        <v>0</v>
      </c>
      <c r="F219" s="2">
        <f t="shared" si="30"/>
        <v>4.8734527392371073E-2</v>
      </c>
      <c r="G219" s="2">
        <f t="shared" si="30"/>
        <v>3.789983436099896E-2</v>
      </c>
      <c r="H219" s="2">
        <f t="shared" si="31"/>
        <v>1.2858770549805256</v>
      </c>
      <c r="I219" s="2">
        <f t="shared" si="32"/>
        <v>56.253115283642437</v>
      </c>
    </row>
    <row r="220" spans="1:9" ht="13.5" x14ac:dyDescent="0.25">
      <c r="A220" s="3">
        <f>TITRES_STAT!B223</f>
        <v>42326</v>
      </c>
      <c r="B220" s="17">
        <f>TITRES_STAT!D223</f>
        <v>5.5053000000000001</v>
      </c>
      <c r="C220" s="2">
        <f t="shared" si="27"/>
        <v>2.6900000000000368E-2</v>
      </c>
      <c r="D220" s="2">
        <f t="shared" si="28"/>
        <v>2.6900000000000368E-2</v>
      </c>
      <c r="E220" s="2">
        <f t="shared" si="29"/>
        <v>0</v>
      </c>
      <c r="F220" s="2">
        <f t="shared" si="30"/>
        <v>4.7174918292916021E-2</v>
      </c>
      <c r="G220" s="2">
        <f t="shared" si="30"/>
        <v>3.5192703335213321E-2</v>
      </c>
      <c r="H220" s="2">
        <f t="shared" si="31"/>
        <v>1.340474411515681</v>
      </c>
      <c r="I220" s="2">
        <f t="shared" si="32"/>
        <v>57.273619609777988</v>
      </c>
    </row>
    <row r="221" spans="1:9" ht="13.5" x14ac:dyDescent="0.25">
      <c r="A221" s="3">
        <f>TITRES_STAT!B224</f>
        <v>42327</v>
      </c>
      <c r="B221" s="17">
        <f>TITRES_STAT!D224</f>
        <v>5.383</v>
      </c>
      <c r="C221" s="2">
        <f t="shared" si="27"/>
        <v>-0.12230000000000008</v>
      </c>
      <c r="D221" s="2">
        <f t="shared" si="28"/>
        <v>0</v>
      </c>
      <c r="E221" s="2">
        <f t="shared" si="29"/>
        <v>0.12230000000000008</v>
      </c>
      <c r="F221" s="2">
        <f t="shared" ref="F221:G236" si="33">((F220*13)+D221)/14</f>
        <v>4.380528127199345E-2</v>
      </c>
      <c r="G221" s="2">
        <f t="shared" si="33"/>
        <v>4.1414653096983799E-2</v>
      </c>
      <c r="H221" s="2">
        <f t="shared" si="31"/>
        <v>1.057724211027709</v>
      </c>
      <c r="I221" s="2">
        <f t="shared" si="32"/>
        <v>51.402622633255582</v>
      </c>
    </row>
    <row r="222" spans="1:9" ht="13.5" x14ac:dyDescent="0.25">
      <c r="A222" s="3">
        <f>TITRES_STAT!B225</f>
        <v>42328</v>
      </c>
      <c r="B222" s="17">
        <f>TITRES_STAT!D225</f>
        <v>5.3341000000000003</v>
      </c>
      <c r="C222" s="2">
        <f t="shared" si="27"/>
        <v>-4.8899999999999721E-2</v>
      </c>
      <c r="D222" s="2">
        <f t="shared" si="28"/>
        <v>0</v>
      </c>
      <c r="E222" s="2">
        <f t="shared" si="29"/>
        <v>4.8899999999999721E-2</v>
      </c>
      <c r="F222" s="2">
        <f t="shared" si="33"/>
        <v>4.0676332609708203E-2</v>
      </c>
      <c r="G222" s="2">
        <f t="shared" si="33"/>
        <v>4.1949320732913506E-2</v>
      </c>
      <c r="H222" s="2">
        <f t="shared" si="31"/>
        <v>0.96965414216572732</v>
      </c>
      <c r="I222" s="2">
        <f t="shared" si="32"/>
        <v>49.229665320813481</v>
      </c>
    </row>
    <row r="223" spans="1:9" ht="13.5" x14ac:dyDescent="0.25">
      <c r="A223" s="3">
        <f>TITRES_STAT!B226</f>
        <v>42331</v>
      </c>
      <c r="B223" s="17">
        <f>TITRES_STAT!D226</f>
        <v>5.2606999999999999</v>
      </c>
      <c r="C223" s="2">
        <f t="shared" si="27"/>
        <v>-7.3400000000000354E-2</v>
      </c>
      <c r="D223" s="2">
        <f t="shared" si="28"/>
        <v>0</v>
      </c>
      <c r="E223" s="2">
        <f t="shared" si="29"/>
        <v>7.3400000000000354E-2</v>
      </c>
      <c r="F223" s="2">
        <f t="shared" si="33"/>
        <v>3.7770880280443335E-2</v>
      </c>
      <c r="G223" s="2">
        <f t="shared" si="33"/>
        <v>4.4195797823419709E-2</v>
      </c>
      <c r="H223" s="2">
        <f t="shared" si="31"/>
        <v>0.85462605362060551</v>
      </c>
      <c r="I223" s="2">
        <f t="shared" si="32"/>
        <v>46.080774717480239</v>
      </c>
    </row>
    <row r="224" spans="1:9" ht="13.5" x14ac:dyDescent="0.25">
      <c r="A224" s="3">
        <f>TITRES_STAT!B227</f>
        <v>42332</v>
      </c>
      <c r="B224" s="17">
        <f>TITRES_STAT!D227</f>
        <v>5.2606999999999999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3.5072960260411665E-2</v>
      </c>
      <c r="G224" s="2">
        <f t="shared" si="33"/>
        <v>4.1038955121746871E-2</v>
      </c>
      <c r="H224" s="2">
        <f t="shared" si="31"/>
        <v>0.85462605362060551</v>
      </c>
      <c r="I224" s="2">
        <f t="shared" si="32"/>
        <v>46.080774717480239</v>
      </c>
    </row>
    <row r="225" spans="1:9" ht="13.5" x14ac:dyDescent="0.25">
      <c r="A225" s="3">
        <f>TITRES_STAT!B228</f>
        <v>42333</v>
      </c>
      <c r="B225" s="17">
        <f>TITRES_STAT!D228</f>
        <v>5.2533000000000003</v>
      </c>
      <c r="C225" s="2">
        <f t="shared" si="27"/>
        <v>-7.3999999999996291E-3</v>
      </c>
      <c r="D225" s="2">
        <f t="shared" si="28"/>
        <v>0</v>
      </c>
      <c r="E225" s="2">
        <f t="shared" si="29"/>
        <v>7.3999999999996291E-3</v>
      </c>
      <c r="F225" s="2">
        <f t="shared" si="33"/>
        <v>3.2567748813239407E-2</v>
      </c>
      <c r="G225" s="2">
        <f t="shared" si="33"/>
        <v>3.8636172613050641E-2</v>
      </c>
      <c r="H225" s="2">
        <f t="shared" si="31"/>
        <v>0.84293413686216356</v>
      </c>
      <c r="I225" s="2">
        <f t="shared" si="32"/>
        <v>45.738701128916581</v>
      </c>
    </row>
    <row r="226" spans="1:9" ht="13.5" x14ac:dyDescent="0.25">
      <c r="A226" s="3">
        <f>TITRES_STAT!B229</f>
        <v>42334</v>
      </c>
      <c r="B226" s="17">
        <f>TITRES_STAT!D229</f>
        <v>5.3095999999999997</v>
      </c>
      <c r="C226" s="2">
        <f t="shared" si="27"/>
        <v>5.6299999999999351E-2</v>
      </c>
      <c r="D226" s="2">
        <f t="shared" si="28"/>
        <v>5.6299999999999351E-2</v>
      </c>
      <c r="E226" s="2">
        <f t="shared" si="29"/>
        <v>0</v>
      </c>
      <c r="F226" s="2">
        <f t="shared" si="33"/>
        <v>3.4262909612293689E-2</v>
      </c>
      <c r="G226" s="2">
        <f t="shared" si="33"/>
        <v>3.587644599783274E-2</v>
      </c>
      <c r="H226" s="2">
        <f t="shared" si="31"/>
        <v>0.9550251887927661</v>
      </c>
      <c r="I226" s="2">
        <f t="shared" si="32"/>
        <v>48.849763893962766</v>
      </c>
    </row>
    <row r="227" spans="1:9" ht="13.5" x14ac:dyDescent="0.25">
      <c r="A227" s="3">
        <f>TITRES_STAT!B230</f>
        <v>42335</v>
      </c>
      <c r="B227" s="17">
        <f>TITRES_STAT!D230</f>
        <v>5.3585000000000003</v>
      </c>
      <c r="C227" s="2">
        <f t="shared" si="27"/>
        <v>4.890000000000061E-2</v>
      </c>
      <c r="D227" s="2">
        <f t="shared" si="28"/>
        <v>4.890000000000061E-2</v>
      </c>
      <c r="E227" s="2">
        <f t="shared" si="29"/>
        <v>0</v>
      </c>
      <c r="F227" s="2">
        <f t="shared" si="33"/>
        <v>3.5308416068558467E-2</v>
      </c>
      <c r="G227" s="2">
        <f t="shared" si="33"/>
        <v>3.3313842712273257E-2</v>
      </c>
      <c r="H227" s="2">
        <f t="shared" si="31"/>
        <v>1.0598722090847352</v>
      </c>
      <c r="I227" s="2">
        <f t="shared" si="32"/>
        <v>51.45329911294202</v>
      </c>
    </row>
    <row r="228" spans="1:9" ht="13.5" x14ac:dyDescent="0.25">
      <c r="A228" s="3">
        <f>TITRES_STAT!B231</f>
        <v>42338</v>
      </c>
      <c r="B228" s="17">
        <f>TITRES_STAT!D231</f>
        <v>5.2656000000000001</v>
      </c>
      <c r="C228" s="2">
        <f t="shared" si="27"/>
        <v>-9.2900000000000205E-2</v>
      </c>
      <c r="D228" s="2">
        <f t="shared" si="28"/>
        <v>0</v>
      </c>
      <c r="E228" s="2">
        <f t="shared" si="29"/>
        <v>9.2900000000000205E-2</v>
      </c>
      <c r="F228" s="2">
        <f t="shared" si="33"/>
        <v>3.2786386349375717E-2</v>
      </c>
      <c r="G228" s="2">
        <f t="shared" si="33"/>
        <v>3.7569996804253755E-2</v>
      </c>
      <c r="H228" s="2">
        <f t="shared" si="31"/>
        <v>0.8726747175465176</v>
      </c>
      <c r="I228" s="2">
        <f t="shared" si="32"/>
        <v>46.600443171991522</v>
      </c>
    </row>
    <row r="229" spans="1:9" ht="13.5" x14ac:dyDescent="0.25">
      <c r="A229" s="3">
        <f>TITRES_STAT!B232</f>
        <v>42339</v>
      </c>
      <c r="B229" s="17">
        <f>TITRES_STAT!D232</f>
        <v>5.3438999999999997</v>
      </c>
      <c r="C229" s="2">
        <f t="shared" si="27"/>
        <v>7.8299999999999592E-2</v>
      </c>
      <c r="D229" s="2">
        <f t="shared" si="28"/>
        <v>7.8299999999999592E-2</v>
      </c>
      <c r="E229" s="2">
        <f t="shared" si="29"/>
        <v>0</v>
      </c>
      <c r="F229" s="2">
        <f t="shared" si="33"/>
        <v>3.6037358752991709E-2</v>
      </c>
      <c r="G229" s="2">
        <f t="shared" si="33"/>
        <v>3.4886425603949917E-2</v>
      </c>
      <c r="H229" s="2">
        <f t="shared" si="31"/>
        <v>1.0329908590265975</v>
      </c>
      <c r="I229" s="2">
        <f t="shared" si="32"/>
        <v>50.811387293752844</v>
      </c>
    </row>
    <row r="230" spans="1:9" ht="13.5" x14ac:dyDescent="0.25">
      <c r="A230" s="3">
        <f>TITRES_STAT!B233</f>
        <v>42340</v>
      </c>
      <c r="B230" s="17">
        <f>TITRES_STAT!D233</f>
        <v>5.2606999999999999</v>
      </c>
      <c r="C230" s="2">
        <f t="shared" si="27"/>
        <v>-8.3199999999999719E-2</v>
      </c>
      <c r="D230" s="2">
        <f t="shared" si="28"/>
        <v>0</v>
      </c>
      <c r="E230" s="2">
        <f t="shared" si="29"/>
        <v>8.3199999999999719E-2</v>
      </c>
      <c r="F230" s="2">
        <f t="shared" si="33"/>
        <v>3.346326169920659E-2</v>
      </c>
      <c r="G230" s="2">
        <f t="shared" si="33"/>
        <v>3.833739520366776E-2</v>
      </c>
      <c r="H230" s="2">
        <f t="shared" si="31"/>
        <v>0.87286216294645758</v>
      </c>
      <c r="I230" s="2">
        <f t="shared" si="32"/>
        <v>46.605787666361834</v>
      </c>
    </row>
    <row r="231" spans="1:9" ht="13.5" x14ac:dyDescent="0.25">
      <c r="A231" s="3">
        <f>TITRES_STAT!B234</f>
        <v>42341</v>
      </c>
      <c r="B231" s="17">
        <f>TITRES_STAT!D234</f>
        <v>5.3095999999999997</v>
      </c>
      <c r="C231" s="2">
        <f t="shared" si="27"/>
        <v>4.8899999999999721E-2</v>
      </c>
      <c r="D231" s="2">
        <f t="shared" si="28"/>
        <v>4.8899999999999721E-2</v>
      </c>
      <c r="E231" s="2">
        <f t="shared" si="29"/>
        <v>0</v>
      </c>
      <c r="F231" s="2">
        <f t="shared" si="33"/>
        <v>3.4565885863548959E-2</v>
      </c>
      <c r="G231" s="2">
        <f t="shared" si="33"/>
        <v>3.5599009831977203E-2</v>
      </c>
      <c r="H231" s="2">
        <f t="shared" si="31"/>
        <v>0.97097885662257299</v>
      </c>
      <c r="I231" s="2">
        <f t="shared" si="32"/>
        <v>49.263788566784605</v>
      </c>
    </row>
    <row r="232" spans="1:9" ht="13.5" x14ac:dyDescent="0.25">
      <c r="A232" s="3">
        <f>TITRES_STAT!B235</f>
        <v>42342</v>
      </c>
      <c r="B232" s="17">
        <f>TITRES_STAT!D235</f>
        <v>5.2850999999999999</v>
      </c>
      <c r="C232" s="2">
        <f t="shared" si="27"/>
        <v>-2.4499999999999744E-2</v>
      </c>
      <c r="D232" s="2">
        <f t="shared" si="28"/>
        <v>0</v>
      </c>
      <c r="E232" s="2">
        <f t="shared" si="29"/>
        <v>2.4499999999999744E-2</v>
      </c>
      <c r="F232" s="2">
        <f t="shared" si="33"/>
        <v>3.2096894016152608E-2</v>
      </c>
      <c r="G232" s="2">
        <f t="shared" si="33"/>
        <v>3.4806223415407386E-2</v>
      </c>
      <c r="H232" s="2">
        <f t="shared" si="31"/>
        <v>0.92215962740572821</v>
      </c>
      <c r="I232" s="2">
        <f t="shared" si="32"/>
        <v>47.975184488206885</v>
      </c>
    </row>
    <row r="233" spans="1:9" ht="13.5" x14ac:dyDescent="0.25">
      <c r="A233" s="3">
        <f>TITRES_STAT!B236</f>
        <v>42345</v>
      </c>
      <c r="B233" s="17">
        <f>TITRES_STAT!D236</f>
        <v>5.2630999999999997</v>
      </c>
      <c r="C233" s="2">
        <f t="shared" si="27"/>
        <v>-2.2000000000000242E-2</v>
      </c>
      <c r="D233" s="2">
        <f t="shared" si="28"/>
        <v>0</v>
      </c>
      <c r="E233" s="2">
        <f t="shared" si="29"/>
        <v>2.2000000000000242E-2</v>
      </c>
      <c r="F233" s="2">
        <f t="shared" si="33"/>
        <v>2.9804258729284567E-2</v>
      </c>
      <c r="G233" s="2">
        <f t="shared" si="33"/>
        <v>3.3891493171449731E-2</v>
      </c>
      <c r="H233" s="2">
        <f t="shared" si="31"/>
        <v>0.87940234968436681</v>
      </c>
      <c r="I233" s="2">
        <f t="shared" si="32"/>
        <v>46.79159573425332</v>
      </c>
    </row>
    <row r="234" spans="1:9" ht="13.5" x14ac:dyDescent="0.25">
      <c r="A234" s="3">
        <f>TITRES_STAT!B237</f>
        <v>42346</v>
      </c>
      <c r="B234" s="17">
        <f>TITRES_STAT!D237</f>
        <v>5.2582000000000004</v>
      </c>
      <c r="C234" s="2">
        <f t="shared" si="27"/>
        <v>-4.8999999999992383E-3</v>
      </c>
      <c r="D234" s="2">
        <f t="shared" si="28"/>
        <v>0</v>
      </c>
      <c r="E234" s="2">
        <f t="shared" si="29"/>
        <v>4.8999999999992383E-3</v>
      </c>
      <c r="F234" s="2">
        <f t="shared" si="33"/>
        <v>2.7675383105764239E-2</v>
      </c>
      <c r="G234" s="2">
        <f t="shared" si="33"/>
        <v>3.1820672230631834E-2</v>
      </c>
      <c r="H234" s="2">
        <f t="shared" si="31"/>
        <v>0.86972968091864578</v>
      </c>
      <c r="I234" s="2">
        <f t="shared" si="32"/>
        <v>46.516332804393706</v>
      </c>
    </row>
    <row r="235" spans="1:9" ht="13.5" x14ac:dyDescent="0.25">
      <c r="A235" s="3">
        <f>TITRES_STAT!B238</f>
        <v>42347</v>
      </c>
      <c r="B235" s="17">
        <f>TITRES_STAT!D238</f>
        <v>5.2606999999999999</v>
      </c>
      <c r="C235" s="2">
        <f t="shared" si="27"/>
        <v>2.4999999999995026E-3</v>
      </c>
      <c r="D235" s="2">
        <f t="shared" si="28"/>
        <v>2.4999999999995026E-3</v>
      </c>
      <c r="E235" s="2">
        <f t="shared" si="29"/>
        <v>0</v>
      </c>
      <c r="F235" s="2">
        <f t="shared" si="33"/>
        <v>2.587714145535247E-2</v>
      </c>
      <c r="G235" s="2">
        <f t="shared" si="33"/>
        <v>2.9547767071300989E-2</v>
      </c>
      <c r="H235" s="2">
        <f t="shared" si="31"/>
        <v>0.87577316393854665</v>
      </c>
      <c r="I235" s="2">
        <f t="shared" si="32"/>
        <v>46.688649820519473</v>
      </c>
    </row>
    <row r="236" spans="1:9" ht="13.5" x14ac:dyDescent="0.25">
      <c r="A236" s="3">
        <f>TITRES_STAT!B239</f>
        <v>42348</v>
      </c>
      <c r="B236" s="17">
        <f>TITRES_STAT!D239</f>
        <v>5.3217999999999996</v>
      </c>
      <c r="C236" s="2">
        <f t="shared" si="27"/>
        <v>6.109999999999971E-2</v>
      </c>
      <c r="D236" s="2">
        <f t="shared" si="28"/>
        <v>6.109999999999971E-2</v>
      </c>
      <c r="E236" s="2">
        <f t="shared" si="29"/>
        <v>0</v>
      </c>
      <c r="F236" s="2">
        <f t="shared" si="33"/>
        <v>2.8393059922827275E-2</v>
      </c>
      <c r="G236" s="2">
        <f t="shared" si="33"/>
        <v>2.7437212280493777E-2</v>
      </c>
      <c r="H236" s="2">
        <f t="shared" si="31"/>
        <v>1.034837637022368</v>
      </c>
      <c r="I236" s="2">
        <f t="shared" si="32"/>
        <v>50.856029896157871</v>
      </c>
    </row>
    <row r="237" spans="1:9" ht="13.5" x14ac:dyDescent="0.25">
      <c r="A237" s="3">
        <f>TITRES_STAT!B240</f>
        <v>42349</v>
      </c>
      <c r="B237" s="17">
        <f>TITRES_STAT!D240</f>
        <v>5.4196999999999997</v>
      </c>
      <c r="C237" s="2">
        <f t="shared" si="27"/>
        <v>9.7900000000000098E-2</v>
      </c>
      <c r="D237" s="2">
        <f t="shared" si="28"/>
        <v>9.7900000000000098E-2</v>
      </c>
      <c r="E237" s="2">
        <f t="shared" si="29"/>
        <v>0</v>
      </c>
      <c r="F237" s="2">
        <f t="shared" ref="F237:G252" si="34">((F236*13)+D237)/14</f>
        <v>3.3357841356911049E-2</v>
      </c>
      <c r="G237" s="2">
        <f t="shared" si="34"/>
        <v>2.5477411403315647E-2</v>
      </c>
      <c r="H237" s="2">
        <f t="shared" si="31"/>
        <v>1.3093104644284952</v>
      </c>
      <c r="I237" s="2">
        <f t="shared" si="32"/>
        <v>56.697030762926083</v>
      </c>
    </row>
    <row r="238" spans="1:9" ht="13.5" x14ac:dyDescent="0.25">
      <c r="A238" s="3">
        <f>TITRES_STAT!B241</f>
        <v>42352</v>
      </c>
      <c r="B238" s="17">
        <f>TITRES_STAT!D241</f>
        <v>5.383</v>
      </c>
      <c r="C238" s="2">
        <f t="shared" si="27"/>
        <v>-3.6699999999999733E-2</v>
      </c>
      <c r="D238" s="2">
        <f t="shared" si="28"/>
        <v>0</v>
      </c>
      <c r="E238" s="2">
        <f t="shared" si="29"/>
        <v>3.6699999999999733E-2</v>
      </c>
      <c r="F238" s="2">
        <f t="shared" si="34"/>
        <v>3.0975138402845971E-2</v>
      </c>
      <c r="G238" s="2">
        <f t="shared" si="34"/>
        <v>2.6279024874507367E-2</v>
      </c>
      <c r="H238" s="2">
        <f t="shared" si="31"/>
        <v>1.1787019705169572</v>
      </c>
      <c r="I238" s="2">
        <f t="shared" si="32"/>
        <v>54.101110958158159</v>
      </c>
    </row>
    <row r="239" spans="1:9" ht="13.5" x14ac:dyDescent="0.25">
      <c r="A239" s="3">
        <f>TITRES_STAT!B242</f>
        <v>42353</v>
      </c>
      <c r="B239" s="17">
        <f>TITRES_STAT!D242</f>
        <v>5.4196999999999997</v>
      </c>
      <c r="C239" s="2">
        <f t="shared" si="27"/>
        <v>3.6699999999999733E-2</v>
      </c>
      <c r="D239" s="2">
        <f t="shared" si="28"/>
        <v>3.6699999999999733E-2</v>
      </c>
      <c r="E239" s="2">
        <f t="shared" si="29"/>
        <v>0</v>
      </c>
      <c r="F239" s="2">
        <f t="shared" si="34"/>
        <v>3.1384057088356954E-2</v>
      </c>
      <c r="G239" s="2">
        <f t="shared" si="34"/>
        <v>2.4401951669185414E-2</v>
      </c>
      <c r="H239" s="2">
        <f t="shared" si="31"/>
        <v>1.2861289750027858</v>
      </c>
      <c r="I239" s="2">
        <f t="shared" si="32"/>
        <v>56.257935972366504</v>
      </c>
    </row>
    <row r="240" spans="1:9" ht="13.5" x14ac:dyDescent="0.25">
      <c r="A240" s="3">
        <f>TITRES_STAT!B243</f>
        <v>42354</v>
      </c>
      <c r="B240" s="17">
        <f>TITRES_STAT!D243</f>
        <v>5.4196999999999997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2.9142338724902885E-2</v>
      </c>
      <c r="G240" s="2">
        <f t="shared" si="34"/>
        <v>2.2658955121386458E-2</v>
      </c>
      <c r="H240" s="2">
        <f t="shared" si="31"/>
        <v>1.2861289750027856</v>
      </c>
      <c r="I240" s="2">
        <f t="shared" si="32"/>
        <v>56.257935972366504</v>
      </c>
    </row>
    <row r="241" spans="1:9" ht="13.5" x14ac:dyDescent="0.25">
      <c r="A241" s="3">
        <f>TITRES_STAT!B244</f>
        <v>42355</v>
      </c>
      <c r="B241" s="17">
        <f>TITRES_STAT!D244</f>
        <v>5.4196999999999997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2.7060743101695536E-2</v>
      </c>
      <c r="G241" s="2">
        <f t="shared" si="34"/>
        <v>2.1040458327001712E-2</v>
      </c>
      <c r="H241" s="2">
        <f t="shared" si="31"/>
        <v>1.2861289750027856</v>
      </c>
      <c r="I241" s="2">
        <f t="shared" si="32"/>
        <v>56.257935972366504</v>
      </c>
    </row>
    <row r="242" spans="1:9" ht="13.5" x14ac:dyDescent="0.25">
      <c r="A242" s="3">
        <f>TITRES_STAT!B245</f>
        <v>42356</v>
      </c>
      <c r="B242" s="17">
        <f>TITRES_STAT!D245</f>
        <v>5.4783999999999997</v>
      </c>
      <c r="C242" s="2">
        <f t="shared" si="27"/>
        <v>5.8699999999999974E-2</v>
      </c>
      <c r="D242" s="2">
        <f t="shared" si="28"/>
        <v>5.8699999999999974E-2</v>
      </c>
      <c r="E242" s="2">
        <f t="shared" si="29"/>
        <v>0</v>
      </c>
      <c r="F242" s="2">
        <f t="shared" si="34"/>
        <v>2.9320690023002995E-2</v>
      </c>
      <c r="G242" s="2">
        <f t="shared" si="34"/>
        <v>1.9537568446501591E-2</v>
      </c>
      <c r="H242" s="2">
        <f t="shared" si="31"/>
        <v>1.5007338350875068</v>
      </c>
      <c r="I242" s="2">
        <f t="shared" si="32"/>
        <v>60.011737915922289</v>
      </c>
    </row>
    <row r="243" spans="1:9" ht="13.5" x14ac:dyDescent="0.25">
      <c r="A243" s="3">
        <f>TITRES_STAT!B246</f>
        <v>42359</v>
      </c>
      <c r="B243" s="17">
        <f>TITRES_STAT!D246</f>
        <v>5.4588999999999999</v>
      </c>
      <c r="C243" s="2">
        <f t="shared" si="27"/>
        <v>-1.9499999999999851E-2</v>
      </c>
      <c r="D243" s="2">
        <f t="shared" si="28"/>
        <v>0</v>
      </c>
      <c r="E243" s="2">
        <f t="shared" si="29"/>
        <v>1.9499999999999851E-2</v>
      </c>
      <c r="F243" s="2">
        <f t="shared" si="34"/>
        <v>2.7226355021359925E-2</v>
      </c>
      <c r="G243" s="2">
        <f t="shared" si="34"/>
        <v>1.9534884986037178E-2</v>
      </c>
      <c r="H243" s="2">
        <f t="shared" si="31"/>
        <v>1.3937299882144343</v>
      </c>
      <c r="I243" s="2">
        <f t="shared" si="32"/>
        <v>58.224193834579708</v>
      </c>
    </row>
    <row r="244" spans="1:9" ht="13.5" x14ac:dyDescent="0.25">
      <c r="A244" s="3">
        <f>TITRES_STAT!B247</f>
        <v>42360</v>
      </c>
      <c r="B244" s="17">
        <f>TITRES_STAT!D247</f>
        <v>5.4686000000000003</v>
      </c>
      <c r="C244" s="2">
        <f t="shared" si="27"/>
        <v>9.700000000000486E-3</v>
      </c>
      <c r="D244" s="2">
        <f t="shared" si="28"/>
        <v>9.700000000000486E-3</v>
      </c>
      <c r="E244" s="2">
        <f t="shared" si="29"/>
        <v>0</v>
      </c>
      <c r="F244" s="2">
        <f t="shared" si="34"/>
        <v>2.597447251983425E-2</v>
      </c>
      <c r="G244" s="2">
        <f t="shared" si="34"/>
        <v>1.8139536058463097E-2</v>
      </c>
      <c r="H244" s="2">
        <f t="shared" si="31"/>
        <v>1.4319259564367812</v>
      </c>
      <c r="I244" s="2">
        <f t="shared" si="32"/>
        <v>58.88032703655238</v>
      </c>
    </row>
    <row r="245" spans="1:9" ht="13.5" x14ac:dyDescent="0.25">
      <c r="A245" s="3">
        <f>TITRES_STAT!B248</f>
        <v>42361</v>
      </c>
      <c r="B245" s="17">
        <f>TITRES_STAT!D248</f>
        <v>5.5542999999999996</v>
      </c>
      <c r="C245" s="2">
        <f t="shared" si="27"/>
        <v>8.5699999999999221E-2</v>
      </c>
      <c r="D245" s="2">
        <f t="shared" si="28"/>
        <v>8.5699999999999221E-2</v>
      </c>
      <c r="E245" s="2">
        <f t="shared" si="29"/>
        <v>0</v>
      </c>
      <c r="F245" s="2">
        <f t="shared" si="34"/>
        <v>3.0240581625560318E-2</v>
      </c>
      <c r="G245" s="2">
        <f t="shared" si="34"/>
        <v>1.6843854911430017E-2</v>
      </c>
      <c r="H245" s="2">
        <f t="shared" si="31"/>
        <v>1.7953480236308292</v>
      </c>
      <c r="I245" s="2">
        <f t="shared" si="32"/>
        <v>64.226279105629317</v>
      </c>
    </row>
    <row r="246" spans="1:9" ht="13.5" x14ac:dyDescent="0.25">
      <c r="A246" s="3">
        <f>TITRES_STAT!B249</f>
        <v>42363</v>
      </c>
      <c r="B246" s="17">
        <f>TITRES_STAT!D249</f>
        <v>5.4686000000000003</v>
      </c>
      <c r="C246" s="2">
        <f t="shared" si="27"/>
        <v>-8.5699999999999221E-2</v>
      </c>
      <c r="D246" s="2">
        <f t="shared" si="28"/>
        <v>0</v>
      </c>
      <c r="E246" s="2">
        <f t="shared" si="29"/>
        <v>8.5699999999999221E-2</v>
      </c>
      <c r="F246" s="2">
        <f t="shared" si="34"/>
        <v>2.8080540080877438E-2</v>
      </c>
      <c r="G246" s="2">
        <f t="shared" si="34"/>
        <v>2.1762150989184961E-2</v>
      </c>
      <c r="H246" s="2">
        <f t="shared" si="31"/>
        <v>1.2903384456266525</v>
      </c>
      <c r="I246" s="2">
        <f t="shared" si="32"/>
        <v>56.338330611815181</v>
      </c>
    </row>
    <row r="247" spans="1:9" ht="13.5" x14ac:dyDescent="0.25">
      <c r="A247" s="3">
        <f>TITRES_STAT!B250</f>
        <v>42366</v>
      </c>
      <c r="B247" s="17">
        <f>TITRES_STAT!D250</f>
        <v>5.4318999999999997</v>
      </c>
      <c r="C247" s="2">
        <f t="shared" si="27"/>
        <v>-3.6700000000000621E-2</v>
      </c>
      <c r="D247" s="2">
        <f t="shared" si="28"/>
        <v>0</v>
      </c>
      <c r="E247" s="2">
        <f t="shared" si="29"/>
        <v>3.6700000000000621E-2</v>
      </c>
      <c r="F247" s="2">
        <f t="shared" si="34"/>
        <v>2.6074787217957619E-2</v>
      </c>
      <c r="G247" s="2">
        <f t="shared" si="34"/>
        <v>2.2829140204243224E-2</v>
      </c>
      <c r="H247" s="2">
        <f t="shared" si="31"/>
        <v>1.1421712331115794</v>
      </c>
      <c r="I247" s="2">
        <f t="shared" si="32"/>
        <v>53.318390960396535</v>
      </c>
    </row>
    <row r="248" spans="1:9" ht="13.5" x14ac:dyDescent="0.25">
      <c r="A248" s="3">
        <f>TITRES_STAT!B251</f>
        <v>42367</v>
      </c>
      <c r="B248" s="17">
        <f>TITRES_STAT!D251</f>
        <v>5.5004</v>
      </c>
      <c r="C248" s="2">
        <f t="shared" si="27"/>
        <v>6.8500000000000227E-2</v>
      </c>
      <c r="D248" s="2">
        <f t="shared" si="28"/>
        <v>6.8500000000000227E-2</v>
      </c>
      <c r="E248" s="2">
        <f t="shared" si="29"/>
        <v>0</v>
      </c>
      <c r="F248" s="2">
        <f t="shared" si="34"/>
        <v>2.9105159559532089E-2</v>
      </c>
      <c r="G248" s="2">
        <f t="shared" si="34"/>
        <v>2.1198487332511565E-2</v>
      </c>
      <c r="H248" s="2">
        <f t="shared" si="31"/>
        <v>1.3729828502854666</v>
      </c>
      <c r="I248" s="2">
        <f t="shared" si="32"/>
        <v>57.858945340473007</v>
      </c>
    </row>
    <row r="249" spans="1:9" ht="13.5" x14ac:dyDescent="0.25">
      <c r="A249" s="3">
        <f>TITRES_STAT!B252</f>
        <v>42368</v>
      </c>
      <c r="B249" s="17">
        <f>TITRES_STAT!D252</f>
        <v>5.4588999999999999</v>
      </c>
      <c r="C249" s="2">
        <f t="shared" si="27"/>
        <v>-4.1500000000000092E-2</v>
      </c>
      <c r="D249" s="2">
        <f t="shared" si="28"/>
        <v>0</v>
      </c>
      <c r="E249" s="2">
        <f t="shared" si="29"/>
        <v>4.1500000000000092E-2</v>
      </c>
      <c r="F249" s="2">
        <f t="shared" si="34"/>
        <v>2.7026219590994081E-2</v>
      </c>
      <c r="G249" s="2">
        <f t="shared" si="34"/>
        <v>2.2648595380189318E-2</v>
      </c>
      <c r="H249" s="2">
        <f t="shared" si="31"/>
        <v>1.1932845784614909</v>
      </c>
      <c r="I249" s="2">
        <f t="shared" si="32"/>
        <v>54.406281345329866</v>
      </c>
    </row>
    <row r="250" spans="1:9" ht="13.5" x14ac:dyDescent="0.25">
      <c r="A250" s="3">
        <f>TITRES_STAT!B253</f>
        <v>42369</v>
      </c>
      <c r="B250" s="17">
        <f>TITRES_STAT!D253</f>
        <v>5.5664999999999996</v>
      </c>
      <c r="C250" s="2">
        <f t="shared" si="27"/>
        <v>0.1075999999999997</v>
      </c>
      <c r="D250" s="2">
        <f t="shared" si="28"/>
        <v>0.1075999999999997</v>
      </c>
      <c r="E250" s="2">
        <f t="shared" si="29"/>
        <v>0</v>
      </c>
      <c r="F250" s="2">
        <f t="shared" si="34"/>
        <v>3.2781489620208763E-2</v>
      </c>
      <c r="G250" s="2">
        <f t="shared" si="34"/>
        <v>2.1030838567318653E-2</v>
      </c>
      <c r="H250" s="2">
        <f t="shared" si="31"/>
        <v>1.5587343089186325</v>
      </c>
      <c r="I250" s="2">
        <f t="shared" si="32"/>
        <v>60.9181775335393</v>
      </c>
    </row>
    <row r="251" spans="1:9" ht="13.5" x14ac:dyDescent="0.25">
      <c r="A251" s="3">
        <f>TITRES_STAT!B254</f>
        <v>42373</v>
      </c>
      <c r="B251" s="17">
        <f>TITRES_STAT!D254</f>
        <v>5.7256</v>
      </c>
      <c r="C251" s="2">
        <f t="shared" si="27"/>
        <v>0.15910000000000046</v>
      </c>
      <c r="D251" s="2">
        <f t="shared" si="28"/>
        <v>0.15910000000000046</v>
      </c>
      <c r="E251" s="2">
        <f t="shared" si="29"/>
        <v>0</v>
      </c>
      <c r="F251" s="2">
        <f t="shared" si="34"/>
        <v>4.1804240361622454E-2</v>
      </c>
      <c r="G251" s="2">
        <f t="shared" si="34"/>
        <v>1.952863581251018E-2</v>
      </c>
      <c r="H251" s="2">
        <f t="shared" si="31"/>
        <v>2.14066362663399</v>
      </c>
      <c r="I251" s="2">
        <f t="shared" si="32"/>
        <v>68.159595586116581</v>
      </c>
    </row>
    <row r="252" spans="1:9" ht="13.5" x14ac:dyDescent="0.25">
      <c r="A252" s="3">
        <f>TITRES_STAT!B255</f>
        <v>42374</v>
      </c>
      <c r="B252" s="17">
        <f>TITRES_STAT!D255</f>
        <v>5.9458000000000002</v>
      </c>
      <c r="C252" s="2">
        <f t="shared" si="27"/>
        <v>0.22020000000000017</v>
      </c>
      <c r="D252" s="2">
        <f t="shared" si="28"/>
        <v>0.22020000000000017</v>
      </c>
      <c r="E252" s="2">
        <f t="shared" si="29"/>
        <v>0</v>
      </c>
      <c r="F252" s="2">
        <f t="shared" si="34"/>
        <v>5.4546794621506578E-2</v>
      </c>
      <c r="G252" s="2">
        <f t="shared" si="34"/>
        <v>1.8133733254473736E-2</v>
      </c>
      <c r="H252" s="2">
        <f t="shared" si="31"/>
        <v>3.0080289511289382</v>
      </c>
      <c r="I252" s="2">
        <f t="shared" si="32"/>
        <v>75.0500804212422</v>
      </c>
    </row>
    <row r="253" spans="1:9" ht="13.5" x14ac:dyDescent="0.25">
      <c r="A253" s="3">
        <f>TITRES_STAT!B256</f>
        <v>42375</v>
      </c>
      <c r="B253" s="17">
        <f>TITRES_STAT!D256</f>
        <v>5.9458000000000002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5.0650595005684682E-2</v>
      </c>
      <c r="G253" s="2">
        <f t="shared" si="35"/>
        <v>1.6838466593439898E-2</v>
      </c>
      <c r="H253" s="2">
        <f t="shared" si="31"/>
        <v>3.0080289511289382</v>
      </c>
      <c r="I253" s="2">
        <f t="shared" si="32"/>
        <v>75.0500804212422</v>
      </c>
    </row>
    <row r="254" spans="1:9" ht="13.5" x14ac:dyDescent="0.25">
      <c r="A254" s="3">
        <f>TITRES_STAT!B257</f>
        <v>42376</v>
      </c>
      <c r="B254" s="17">
        <f>TITRES_STAT!D257</f>
        <v>5.8014000000000001</v>
      </c>
      <c r="C254" s="2">
        <f t="shared" si="27"/>
        <v>-0.14440000000000008</v>
      </c>
      <c r="D254" s="2">
        <f t="shared" si="28"/>
        <v>0</v>
      </c>
      <c r="E254" s="2">
        <f t="shared" si="29"/>
        <v>0.14440000000000008</v>
      </c>
      <c r="F254" s="2">
        <f t="shared" si="35"/>
        <v>4.7032695362421488E-2</v>
      </c>
      <c r="G254" s="2">
        <f t="shared" si="35"/>
        <v>2.5950004693908481E-2</v>
      </c>
      <c r="H254" s="2">
        <f t="shared" si="31"/>
        <v>1.8124349462434575</v>
      </c>
      <c r="I254" s="2">
        <f t="shared" si="32"/>
        <v>64.443622017437576</v>
      </c>
    </row>
    <row r="255" spans="1:9" ht="13.5" x14ac:dyDescent="0.25">
      <c r="A255" s="3">
        <f>TITRES_STAT!B258</f>
        <v>42377</v>
      </c>
      <c r="B255" s="17">
        <f>TITRES_STAT!D258</f>
        <v>5.8479000000000001</v>
      </c>
      <c r="C255" s="2">
        <f t="shared" si="27"/>
        <v>4.6499999999999986E-2</v>
      </c>
      <c r="D255" s="2">
        <f t="shared" si="28"/>
        <v>4.6499999999999986E-2</v>
      </c>
      <c r="E255" s="2">
        <f t="shared" si="29"/>
        <v>0</v>
      </c>
      <c r="F255" s="2">
        <f t="shared" si="35"/>
        <v>4.6994645693677096E-2</v>
      </c>
      <c r="G255" s="2">
        <f t="shared" si="35"/>
        <v>2.4096432930057875E-2</v>
      </c>
      <c r="H255" s="2">
        <f t="shared" si="31"/>
        <v>1.9502739608838953</v>
      </c>
      <c r="I255" s="2">
        <f t="shared" si="32"/>
        <v>66.104842693984864</v>
      </c>
    </row>
    <row r="256" spans="1:9" ht="13.5" x14ac:dyDescent="0.25">
      <c r="A256" s="3">
        <f>TITRES_STAT!B259</f>
        <v>42380</v>
      </c>
      <c r="B256" s="17">
        <f>TITRES_STAT!D259</f>
        <v>5.8723999999999998</v>
      </c>
      <c r="C256" s="2">
        <f t="shared" si="27"/>
        <v>2.4499999999999744E-2</v>
      </c>
      <c r="D256" s="2">
        <f t="shared" si="28"/>
        <v>2.4499999999999744E-2</v>
      </c>
      <c r="E256" s="2">
        <f t="shared" si="29"/>
        <v>0</v>
      </c>
      <c r="F256" s="2">
        <f t="shared" si="35"/>
        <v>4.5387885286985855E-2</v>
      </c>
      <c r="G256" s="2">
        <f t="shared" si="35"/>
        <v>2.2375259149339456E-2</v>
      </c>
      <c r="H256" s="2">
        <f t="shared" si="31"/>
        <v>2.028485345535127</v>
      </c>
      <c r="I256" s="2">
        <f t="shared" si="32"/>
        <v>66.980193532245664</v>
      </c>
    </row>
    <row r="257" spans="1:9" ht="13.5" x14ac:dyDescent="0.25">
      <c r="A257" s="3">
        <f>TITRES_STAT!B260</f>
        <v>42381</v>
      </c>
      <c r="B257" s="17">
        <f>TITRES_STAT!D260</f>
        <v>6.0484999999999998</v>
      </c>
      <c r="C257" s="2">
        <f t="shared" si="27"/>
        <v>0.17609999999999992</v>
      </c>
      <c r="D257" s="2">
        <f t="shared" si="28"/>
        <v>0.17609999999999992</v>
      </c>
      <c r="E257" s="2">
        <f t="shared" si="29"/>
        <v>0</v>
      </c>
      <c r="F257" s="2">
        <f t="shared" si="35"/>
        <v>5.4724464909344003E-2</v>
      </c>
      <c r="G257" s="2">
        <f t="shared" si="35"/>
        <v>2.0777026352958066E-2</v>
      </c>
      <c r="H257" s="2">
        <f t="shared" si="31"/>
        <v>2.6338930306815911</v>
      </c>
      <c r="I257" s="2">
        <f t="shared" si="32"/>
        <v>72.48130334171023</v>
      </c>
    </row>
    <row r="258" spans="1:9" ht="13.5" x14ac:dyDescent="0.25">
      <c r="A258" s="3">
        <f>TITRES_STAT!B261</f>
        <v>42382</v>
      </c>
      <c r="B258" s="17">
        <f>TITRES_STAT!D261</f>
        <v>6.0876999999999999</v>
      </c>
      <c r="C258" s="2">
        <f t="shared" si="27"/>
        <v>3.9200000000000124E-2</v>
      </c>
      <c r="D258" s="2">
        <f t="shared" si="28"/>
        <v>3.9200000000000124E-2</v>
      </c>
      <c r="E258" s="2">
        <f t="shared" si="29"/>
        <v>0</v>
      </c>
      <c r="F258" s="2">
        <f t="shared" si="35"/>
        <v>5.3615574558676583E-2</v>
      </c>
      <c r="G258" s="2">
        <f t="shared" si="35"/>
        <v>1.929295304203249E-2</v>
      </c>
      <c r="H258" s="2">
        <f t="shared" si="31"/>
        <v>2.7790237420817485</v>
      </c>
      <c r="I258" s="2">
        <f t="shared" si="32"/>
        <v>73.538139258973516</v>
      </c>
    </row>
    <row r="259" spans="1:9" ht="13.5" x14ac:dyDescent="0.25">
      <c r="A259" s="3">
        <f>TITRES_STAT!B262</f>
        <v>42384</v>
      </c>
      <c r="B259" s="17">
        <f>TITRES_STAT!D262</f>
        <v>6.21</v>
      </c>
      <c r="C259" s="2">
        <f t="shared" ref="C259:C322" si="36">B259-B258</f>
        <v>0.12230000000000008</v>
      </c>
      <c r="D259" s="2">
        <f t="shared" ref="D259:D322" si="37">IF(C259&gt;0,C259,0)</f>
        <v>0.12230000000000008</v>
      </c>
      <c r="E259" s="2">
        <f t="shared" ref="E259:E322" si="38">IF(C259&lt;0,-C259,0)</f>
        <v>0</v>
      </c>
      <c r="F259" s="2">
        <f t="shared" si="35"/>
        <v>5.852160494734255E-2</v>
      </c>
      <c r="G259" s="2">
        <f t="shared" si="35"/>
        <v>1.7914884967601599E-2</v>
      </c>
      <c r="H259" s="2">
        <f t="shared" si="31"/>
        <v>3.2666469839564525</v>
      </c>
      <c r="I259" s="2">
        <f t="shared" si="32"/>
        <v>76.562391879144826</v>
      </c>
    </row>
    <row r="260" spans="1:9" ht="13.5" x14ac:dyDescent="0.25">
      <c r="A260" s="3">
        <f>TITRES_STAT!B263</f>
        <v>42387</v>
      </c>
      <c r="B260" s="17">
        <f>TITRES_STAT!D263</f>
        <v>6.0510000000000002</v>
      </c>
      <c r="C260" s="2">
        <f t="shared" si="36"/>
        <v>-0.15899999999999981</v>
      </c>
      <c r="D260" s="2">
        <f t="shared" si="37"/>
        <v>0</v>
      </c>
      <c r="E260" s="2">
        <f t="shared" si="38"/>
        <v>0.15899999999999981</v>
      </c>
      <c r="F260" s="2">
        <f t="shared" si="35"/>
        <v>5.434149030824665E-2</v>
      </c>
      <c r="G260" s="2">
        <f t="shared" si="35"/>
        <v>2.7992393184201467E-2</v>
      </c>
      <c r="H260" s="2">
        <f t="shared" si="31"/>
        <v>1.9412949064646698</v>
      </c>
      <c r="I260" s="2">
        <f t="shared" si="32"/>
        <v>66.001369063601857</v>
      </c>
    </row>
    <row r="261" spans="1:9" ht="13.5" x14ac:dyDescent="0.25">
      <c r="A261" s="3">
        <f>TITRES_STAT!B264</f>
        <v>42388</v>
      </c>
      <c r="B261" s="17">
        <f>TITRES_STAT!D264</f>
        <v>6.0191999999999997</v>
      </c>
      <c r="C261" s="2">
        <f t="shared" si="36"/>
        <v>-3.1800000000000495E-2</v>
      </c>
      <c r="D261" s="2">
        <f t="shared" si="37"/>
        <v>0</v>
      </c>
      <c r="E261" s="2">
        <f t="shared" si="38"/>
        <v>3.1800000000000495E-2</v>
      </c>
      <c r="F261" s="2">
        <f t="shared" si="35"/>
        <v>5.0459955286229034E-2</v>
      </c>
      <c r="G261" s="2">
        <f t="shared" si="35"/>
        <v>2.8264365099615683E-2</v>
      </c>
      <c r="H261" s="2">
        <f t="shared" si="31"/>
        <v>1.7852852915105866</v>
      </c>
      <c r="I261" s="2">
        <f t="shared" si="32"/>
        <v>64.097035120676821</v>
      </c>
    </row>
    <row r="262" spans="1:9" ht="13.5" x14ac:dyDescent="0.25">
      <c r="A262" s="3">
        <f>TITRES_STAT!B265</f>
        <v>42389</v>
      </c>
      <c r="B262" s="17">
        <f>TITRES_STAT!D265</f>
        <v>5.9946999999999999</v>
      </c>
      <c r="C262" s="2">
        <f t="shared" si="36"/>
        <v>-2.4499999999999744E-2</v>
      </c>
      <c r="D262" s="2">
        <f t="shared" si="37"/>
        <v>0</v>
      </c>
      <c r="E262" s="2">
        <f t="shared" si="38"/>
        <v>2.4499999999999744E-2</v>
      </c>
      <c r="F262" s="2">
        <f t="shared" si="35"/>
        <v>4.6855672765784104E-2</v>
      </c>
      <c r="G262" s="2">
        <f t="shared" si="35"/>
        <v>2.7995481878214545E-2</v>
      </c>
      <c r="H262" s="2">
        <f t="shared" si="31"/>
        <v>1.6736869531167504</v>
      </c>
      <c r="I262" s="2">
        <f t="shared" si="32"/>
        <v>62.598463562299713</v>
      </c>
    </row>
    <row r="263" spans="1:9" ht="13.5" x14ac:dyDescent="0.25">
      <c r="A263" s="3">
        <f>TITRES_STAT!B266</f>
        <v>42390</v>
      </c>
      <c r="B263" s="17">
        <f>TITRES_STAT!D266</f>
        <v>6.0191999999999997</v>
      </c>
      <c r="C263" s="2">
        <f t="shared" si="36"/>
        <v>2.4499999999999744E-2</v>
      </c>
      <c r="D263" s="2">
        <f t="shared" si="37"/>
        <v>2.4499999999999744E-2</v>
      </c>
      <c r="E263" s="2">
        <f t="shared" si="38"/>
        <v>0</v>
      </c>
      <c r="F263" s="2">
        <f t="shared" si="35"/>
        <v>4.5258838996799507E-2</v>
      </c>
      <c r="G263" s="2">
        <f t="shared" si="35"/>
        <v>2.599580460119922E-2</v>
      </c>
      <c r="H263" s="2">
        <f t="shared" si="31"/>
        <v>1.7410055080469276</v>
      </c>
      <c r="I263" s="2">
        <f t="shared" si="32"/>
        <v>63.517037924066827</v>
      </c>
    </row>
    <row r="264" spans="1:9" ht="13.5" x14ac:dyDescent="0.25">
      <c r="A264" s="3">
        <f>TITRES_STAT!B267</f>
        <v>42391</v>
      </c>
      <c r="B264" s="17">
        <f>TITRES_STAT!D267</f>
        <v>6.0191999999999997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4.2026064782742401E-2</v>
      </c>
      <c r="G264" s="2">
        <f t="shared" si="35"/>
        <v>2.4138961415399278E-2</v>
      </c>
      <c r="H264" s="2">
        <f t="shared" si="31"/>
        <v>1.7410055080469276</v>
      </c>
      <c r="I264" s="2">
        <f t="shared" si="32"/>
        <v>63.517037924066827</v>
      </c>
    </row>
    <row r="265" spans="1:9" ht="13.5" x14ac:dyDescent="0.25">
      <c r="A265" s="3">
        <f>TITRES_STAT!B268</f>
        <v>42394</v>
      </c>
      <c r="B265" s="17">
        <f>TITRES_STAT!D268</f>
        <v>6.1635</v>
      </c>
      <c r="C265" s="2">
        <f t="shared" si="36"/>
        <v>0.14430000000000032</v>
      </c>
      <c r="D265" s="2">
        <f t="shared" si="37"/>
        <v>0.14430000000000032</v>
      </c>
      <c r="E265" s="2">
        <f t="shared" si="38"/>
        <v>0</v>
      </c>
      <c r="F265" s="2">
        <f t="shared" si="35"/>
        <v>4.9331345869689396E-2</v>
      </c>
      <c r="G265" s="2">
        <f t="shared" si="35"/>
        <v>2.2414749885727898E-2</v>
      </c>
      <c r="H265" s="2">
        <f t="shared" si="31"/>
        <v>2.2008430217238359</v>
      </c>
      <c r="I265" s="2">
        <f t="shared" si="32"/>
        <v>68.758230465752632</v>
      </c>
    </row>
    <row r="266" spans="1:9" ht="13.5" x14ac:dyDescent="0.25">
      <c r="A266" s="3">
        <f>TITRES_STAT!B269</f>
        <v>42395</v>
      </c>
      <c r="B266" s="17">
        <f>TITRES_STAT!D269</f>
        <v>6.2149000000000001</v>
      </c>
      <c r="C266" s="2">
        <f t="shared" si="36"/>
        <v>5.1400000000000112E-2</v>
      </c>
      <c r="D266" s="2">
        <f t="shared" si="37"/>
        <v>5.1400000000000112E-2</v>
      </c>
      <c r="E266" s="2">
        <f t="shared" si="38"/>
        <v>0</v>
      </c>
      <c r="F266" s="2">
        <f t="shared" si="35"/>
        <v>4.9479106878997307E-2</v>
      </c>
      <c r="G266" s="2">
        <f t="shared" si="35"/>
        <v>2.0813696322461623E-2</v>
      </c>
      <c r="H266" s="2">
        <f t="shared" si="31"/>
        <v>2.3772378587843952</v>
      </c>
      <c r="I266" s="2">
        <f t="shared" si="32"/>
        <v>70.390003848886721</v>
      </c>
    </row>
    <row r="267" spans="1:9" ht="13.5" x14ac:dyDescent="0.25">
      <c r="A267" s="3">
        <f>TITRES_STAT!B270</f>
        <v>42396</v>
      </c>
      <c r="B267" s="17">
        <f>TITRES_STAT!D270</f>
        <v>6.3128000000000002</v>
      </c>
      <c r="C267" s="2">
        <f t="shared" si="36"/>
        <v>9.7900000000000098E-2</v>
      </c>
      <c r="D267" s="2">
        <f t="shared" si="37"/>
        <v>9.7900000000000098E-2</v>
      </c>
      <c r="E267" s="2">
        <f t="shared" si="38"/>
        <v>0</v>
      </c>
      <c r="F267" s="2">
        <f t="shared" si="35"/>
        <v>5.2937742101926082E-2</v>
      </c>
      <c r="G267" s="2">
        <f t="shared" si="35"/>
        <v>1.9327003728000079E-2</v>
      </c>
      <c r="H267" s="2">
        <f t="shared" si="31"/>
        <v>2.7390558229795499</v>
      </c>
      <c r="I267" s="2">
        <f t="shared" si="32"/>
        <v>73.255280280808222</v>
      </c>
    </row>
    <row r="268" spans="1:9" ht="13.5" x14ac:dyDescent="0.25">
      <c r="A268" s="3">
        <f>TITRES_STAT!B271</f>
        <v>42397</v>
      </c>
      <c r="B268" s="17">
        <f>TITRES_STAT!D271</f>
        <v>6.4058000000000002</v>
      </c>
      <c r="C268" s="2">
        <f t="shared" si="36"/>
        <v>9.2999999999999972E-2</v>
      </c>
      <c r="D268" s="2">
        <f t="shared" si="37"/>
        <v>9.2999999999999972E-2</v>
      </c>
      <c r="E268" s="2">
        <f t="shared" si="38"/>
        <v>0</v>
      </c>
      <c r="F268" s="2">
        <f t="shared" si="35"/>
        <v>5.5799331951788503E-2</v>
      </c>
      <c r="G268" s="2">
        <f t="shared" si="35"/>
        <v>1.794650346171436E-2</v>
      </c>
      <c r="H268" s="2">
        <f t="shared" si="31"/>
        <v>3.109203532087816</v>
      </c>
      <c r="I268" s="2">
        <f t="shared" si="32"/>
        <v>75.664383810847227</v>
      </c>
    </row>
    <row r="269" spans="1:9" ht="13.5" x14ac:dyDescent="0.25">
      <c r="A269" s="3">
        <f>TITRES_STAT!B272</f>
        <v>42398</v>
      </c>
      <c r="B269" s="17">
        <f>TITRES_STAT!D272</f>
        <v>6.6553000000000004</v>
      </c>
      <c r="C269" s="2">
        <f t="shared" si="36"/>
        <v>0.24950000000000028</v>
      </c>
      <c r="D269" s="2">
        <f t="shared" si="37"/>
        <v>0.24950000000000028</v>
      </c>
      <c r="E269" s="2">
        <f t="shared" si="38"/>
        <v>0</v>
      </c>
      <c r="F269" s="2">
        <f t="shared" ref="F269:G284" si="39">((F268*13)+D269)/14</f>
        <v>6.9635093955232194E-2</v>
      </c>
      <c r="G269" s="2">
        <f t="shared" si="39"/>
        <v>1.6664610357306191E-2</v>
      </c>
      <c r="H269" s="2">
        <f t="shared" si="31"/>
        <v>4.1786211895858933</v>
      </c>
      <c r="I269" s="2">
        <f t="shared" si="32"/>
        <v>80.689840724187732</v>
      </c>
    </row>
    <row r="270" spans="1:9" ht="13.5" x14ac:dyDescent="0.25">
      <c r="A270" s="3">
        <f>TITRES_STAT!B273</f>
        <v>42401</v>
      </c>
      <c r="B270" s="17">
        <f>TITRES_STAT!D273</f>
        <v>6.6063999999999998</v>
      </c>
      <c r="C270" s="2">
        <f t="shared" si="36"/>
        <v>-4.890000000000061E-2</v>
      </c>
      <c r="D270" s="2">
        <f t="shared" si="37"/>
        <v>0</v>
      </c>
      <c r="E270" s="2">
        <f t="shared" si="38"/>
        <v>4.890000000000061E-2</v>
      </c>
      <c r="F270" s="2">
        <f t="shared" si="39"/>
        <v>6.4661158672715616E-2</v>
      </c>
      <c r="G270" s="2">
        <f t="shared" si="39"/>
        <v>1.8967138188927223E-2</v>
      </c>
      <c r="H270" s="2">
        <f t="shared" si="31"/>
        <v>3.4091151774527582</v>
      </c>
      <c r="I270" s="2">
        <f t="shared" si="32"/>
        <v>77.319712464900462</v>
      </c>
    </row>
    <row r="271" spans="1:9" ht="13.5" x14ac:dyDescent="0.25">
      <c r="A271" s="3">
        <f>TITRES_STAT!B274</f>
        <v>42402</v>
      </c>
      <c r="B271" s="17">
        <f>TITRES_STAT!D274</f>
        <v>6.5330000000000004</v>
      </c>
      <c r="C271" s="2">
        <f t="shared" si="36"/>
        <v>-7.3399999999999466E-2</v>
      </c>
      <c r="D271" s="2">
        <f t="shared" si="37"/>
        <v>0</v>
      </c>
      <c r="E271" s="2">
        <f t="shared" si="38"/>
        <v>7.3399999999999466E-2</v>
      </c>
      <c r="F271" s="2">
        <f t="shared" si="39"/>
        <v>6.0042504481807361E-2</v>
      </c>
      <c r="G271" s="2">
        <f t="shared" si="39"/>
        <v>2.2855199746860955E-2</v>
      </c>
      <c r="H271" s="2">
        <f t="shared" si="31"/>
        <v>2.6270829022202657</v>
      </c>
      <c r="I271" s="2">
        <f t="shared" si="32"/>
        <v>72.429634862002615</v>
      </c>
    </row>
    <row r="272" spans="1:9" ht="13.5" x14ac:dyDescent="0.25">
      <c r="A272" s="3">
        <f>TITRES_STAT!B275</f>
        <v>42403</v>
      </c>
      <c r="B272" s="17">
        <f>TITRES_STAT!D275</f>
        <v>6.4107000000000003</v>
      </c>
      <c r="C272" s="2">
        <f t="shared" si="36"/>
        <v>-0.12230000000000008</v>
      </c>
      <c r="D272" s="2">
        <f t="shared" si="37"/>
        <v>0</v>
      </c>
      <c r="E272" s="2">
        <f t="shared" si="38"/>
        <v>0.12230000000000008</v>
      </c>
      <c r="F272" s="2">
        <f t="shared" si="39"/>
        <v>5.5753754161678264E-2</v>
      </c>
      <c r="G272" s="2">
        <f t="shared" si="39"/>
        <v>2.9958399764942321E-2</v>
      </c>
      <c r="H272" s="2">
        <f t="shared" si="31"/>
        <v>1.8610391275612115</v>
      </c>
      <c r="I272" s="2">
        <f t="shared" si="32"/>
        <v>65.047664313056288</v>
      </c>
    </row>
    <row r="273" spans="1:9" ht="13.5" x14ac:dyDescent="0.25">
      <c r="A273" s="3">
        <f>TITRES_STAT!B276</f>
        <v>42404</v>
      </c>
      <c r="B273" s="17">
        <f>TITRES_STAT!D276</f>
        <v>6.4351000000000003</v>
      </c>
      <c r="C273" s="2">
        <f t="shared" si="36"/>
        <v>2.4399999999999977E-2</v>
      </c>
      <c r="D273" s="2">
        <f t="shared" si="37"/>
        <v>2.4399999999999977E-2</v>
      </c>
      <c r="E273" s="2">
        <f t="shared" si="38"/>
        <v>0</v>
      </c>
      <c r="F273" s="2">
        <f t="shared" si="39"/>
        <v>5.3514200292986959E-2</v>
      </c>
      <c r="G273" s="2">
        <f t="shared" si="39"/>
        <v>2.7818514067446443E-2</v>
      </c>
      <c r="H273" s="2">
        <f t="shared" ref="H273:H336" si="40">F273/G273</f>
        <v>1.9236901066405239</v>
      </c>
      <c r="I273" s="2">
        <f t="shared" ref="I273:I336" si="41">IF(G273=0,100,100-(100/(1+H273)))</f>
        <v>65.796648634931643</v>
      </c>
    </row>
    <row r="274" spans="1:9" ht="13.5" x14ac:dyDescent="0.25">
      <c r="A274" s="3">
        <f>TITRES_STAT!B277</f>
        <v>42405</v>
      </c>
      <c r="B274" s="17">
        <f>TITRES_STAT!D277</f>
        <v>6.4351000000000003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4.9691757414916458E-2</v>
      </c>
      <c r="G274" s="2">
        <f t="shared" si="39"/>
        <v>2.5831477348343127E-2</v>
      </c>
      <c r="H274" s="2">
        <f t="shared" si="40"/>
        <v>1.9236901066405236</v>
      </c>
      <c r="I274" s="2">
        <f t="shared" si="41"/>
        <v>65.796648634931643</v>
      </c>
    </row>
    <row r="275" spans="1:9" ht="13.5" x14ac:dyDescent="0.25">
      <c r="A275" s="3">
        <f>TITRES_STAT!B278</f>
        <v>42408</v>
      </c>
      <c r="B275" s="17">
        <f>TITRES_STAT!D278</f>
        <v>6.4351000000000003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4.6142346170993852E-2</v>
      </c>
      <c r="G275" s="2">
        <f t="shared" si="39"/>
        <v>2.3986371823461475E-2</v>
      </c>
      <c r="H275" s="2">
        <f t="shared" si="40"/>
        <v>1.9236901066405234</v>
      </c>
      <c r="I275" s="2">
        <f t="shared" si="41"/>
        <v>65.796648634931643</v>
      </c>
    </row>
    <row r="276" spans="1:9" ht="13.5" x14ac:dyDescent="0.25">
      <c r="A276" s="3">
        <f>TITRES_STAT!B279</f>
        <v>42409</v>
      </c>
      <c r="B276" s="17">
        <f>TITRES_STAT!D279</f>
        <v>6.3616999999999999</v>
      </c>
      <c r="C276" s="2">
        <f t="shared" si="36"/>
        <v>-7.3400000000000354E-2</v>
      </c>
      <c r="D276" s="2">
        <f t="shared" si="37"/>
        <v>0</v>
      </c>
      <c r="E276" s="2">
        <f t="shared" si="38"/>
        <v>7.3400000000000354E-2</v>
      </c>
      <c r="F276" s="2">
        <f t="shared" si="39"/>
        <v>4.2846464301637147E-2</v>
      </c>
      <c r="G276" s="2">
        <f t="shared" si="39"/>
        <v>2.7515916693214255E-2</v>
      </c>
      <c r="H276" s="2">
        <f t="shared" si="40"/>
        <v>1.5571519851346105</v>
      </c>
      <c r="I276" s="2">
        <f t="shared" si="41"/>
        <v>60.893994341624584</v>
      </c>
    </row>
    <row r="277" spans="1:9" ht="13.5" x14ac:dyDescent="0.25">
      <c r="A277" s="3">
        <f>TITRES_STAT!B280</f>
        <v>42410</v>
      </c>
      <c r="B277" s="17">
        <f>TITRES_STAT!D280</f>
        <v>6.1708999999999996</v>
      </c>
      <c r="C277" s="2">
        <f t="shared" si="36"/>
        <v>-0.1908000000000003</v>
      </c>
      <c r="D277" s="2">
        <f t="shared" si="37"/>
        <v>0</v>
      </c>
      <c r="E277" s="2">
        <f t="shared" si="38"/>
        <v>0.1908000000000003</v>
      </c>
      <c r="F277" s="2">
        <f t="shared" si="39"/>
        <v>3.9786002565805924E-2</v>
      </c>
      <c r="G277" s="2">
        <f t="shared" si="39"/>
        <v>3.9179065500841825E-2</v>
      </c>
      <c r="H277" s="2">
        <f t="shared" si="40"/>
        <v>1.0154913614504424</v>
      </c>
      <c r="I277" s="2">
        <f t="shared" si="41"/>
        <v>50.384307314502557</v>
      </c>
    </row>
    <row r="278" spans="1:9" ht="13.5" x14ac:dyDescent="0.25">
      <c r="A278" s="3">
        <f>TITRES_STAT!B281</f>
        <v>42411</v>
      </c>
      <c r="B278" s="17">
        <f>TITRES_STAT!D281</f>
        <v>5.9946999999999999</v>
      </c>
      <c r="C278" s="2">
        <f t="shared" si="36"/>
        <v>-0.17619999999999969</v>
      </c>
      <c r="D278" s="2">
        <f t="shared" si="37"/>
        <v>0</v>
      </c>
      <c r="E278" s="2">
        <f t="shared" si="38"/>
        <v>0.17619999999999969</v>
      </c>
      <c r="F278" s="2">
        <f t="shared" si="39"/>
        <v>3.6944145239676929E-2</v>
      </c>
      <c r="G278" s="2">
        <f t="shared" si="39"/>
        <v>4.8966275107924527E-2</v>
      </c>
      <c r="H278" s="2">
        <f t="shared" si="40"/>
        <v>0.75448142947875607</v>
      </c>
      <c r="I278" s="2">
        <f t="shared" si="41"/>
        <v>43.003101474998637</v>
      </c>
    </row>
    <row r="279" spans="1:9" ht="13.5" x14ac:dyDescent="0.25">
      <c r="A279" s="3">
        <f>TITRES_STAT!B282</f>
        <v>42412</v>
      </c>
      <c r="B279" s="17">
        <f>TITRES_STAT!D282</f>
        <v>5.8258999999999999</v>
      </c>
      <c r="C279" s="2">
        <f t="shared" si="36"/>
        <v>-0.16880000000000006</v>
      </c>
      <c r="D279" s="2">
        <f t="shared" si="37"/>
        <v>0</v>
      </c>
      <c r="E279" s="2">
        <f t="shared" si="38"/>
        <v>0.16880000000000006</v>
      </c>
      <c r="F279" s="2">
        <f t="shared" si="39"/>
        <v>3.4305277722557148E-2</v>
      </c>
      <c r="G279" s="2">
        <f t="shared" si="39"/>
        <v>5.7525826885929922E-2</v>
      </c>
      <c r="H279" s="2">
        <f t="shared" si="40"/>
        <v>0.59634566906065245</v>
      </c>
      <c r="I279" s="2">
        <f t="shared" si="41"/>
        <v>37.356925922664601</v>
      </c>
    </row>
    <row r="280" spans="1:9" ht="13.5" x14ac:dyDescent="0.25">
      <c r="A280" s="3">
        <f>TITRES_STAT!B283</f>
        <v>42415</v>
      </c>
      <c r="B280" s="17">
        <f>TITRES_STAT!D283</f>
        <v>5.9653</v>
      </c>
      <c r="C280" s="2">
        <f t="shared" si="36"/>
        <v>0.13940000000000019</v>
      </c>
      <c r="D280" s="2">
        <f t="shared" si="37"/>
        <v>0.13940000000000019</v>
      </c>
      <c r="E280" s="2">
        <f t="shared" si="38"/>
        <v>0</v>
      </c>
      <c r="F280" s="2">
        <f t="shared" si="39"/>
        <v>4.1812043599517366E-2</v>
      </c>
      <c r="G280" s="2">
        <f t="shared" si="39"/>
        <v>5.3416839251220642E-2</v>
      </c>
      <c r="H280" s="2">
        <f t="shared" si="40"/>
        <v>0.78275023729641413</v>
      </c>
      <c r="I280" s="2">
        <f t="shared" si="41"/>
        <v>43.906892896195863</v>
      </c>
    </row>
    <row r="281" spans="1:9" ht="13.5" x14ac:dyDescent="0.25">
      <c r="A281" s="3">
        <f>TITRES_STAT!B284</f>
        <v>42416</v>
      </c>
      <c r="B281" s="17">
        <f>TITRES_STAT!D284</f>
        <v>6.2149000000000001</v>
      </c>
      <c r="C281" s="2">
        <f t="shared" si="36"/>
        <v>0.24960000000000004</v>
      </c>
      <c r="D281" s="2">
        <f t="shared" si="37"/>
        <v>0.24960000000000004</v>
      </c>
      <c r="E281" s="2">
        <f t="shared" si="38"/>
        <v>0</v>
      </c>
      <c r="F281" s="2">
        <f t="shared" si="39"/>
        <v>5.6654040485266129E-2</v>
      </c>
      <c r="G281" s="2">
        <f t="shared" si="39"/>
        <v>4.960135073327631E-2</v>
      </c>
      <c r="H281" s="2">
        <f t="shared" si="40"/>
        <v>1.1421874535214691</v>
      </c>
      <c r="I281" s="2">
        <f t="shared" si="41"/>
        <v>53.318744428451673</v>
      </c>
    </row>
    <row r="282" spans="1:9" ht="13.5" x14ac:dyDescent="0.25">
      <c r="A282" s="3">
        <f>TITRES_STAT!B285</f>
        <v>42417</v>
      </c>
      <c r="B282" s="17">
        <f>TITRES_STAT!D285</f>
        <v>6.1905000000000001</v>
      </c>
      <c r="C282" s="2">
        <f t="shared" si="36"/>
        <v>-2.4399999999999977E-2</v>
      </c>
      <c r="D282" s="2">
        <f t="shared" si="37"/>
        <v>0</v>
      </c>
      <c r="E282" s="2">
        <f t="shared" si="38"/>
        <v>2.4399999999999977E-2</v>
      </c>
      <c r="F282" s="2">
        <f t="shared" si="39"/>
        <v>5.2607323307747124E-2</v>
      </c>
      <c r="G282" s="2">
        <f t="shared" si="39"/>
        <v>4.7801254252328E-2</v>
      </c>
      <c r="H282" s="2">
        <f t="shared" si="40"/>
        <v>1.1005427395283265</v>
      </c>
      <c r="I282" s="2">
        <f t="shared" si="41"/>
        <v>52.39325621984019</v>
      </c>
    </row>
    <row r="283" spans="1:9" ht="13.5" x14ac:dyDescent="0.25">
      <c r="A283" s="3">
        <f>TITRES_STAT!B286</f>
        <v>42418</v>
      </c>
      <c r="B283" s="17">
        <f>TITRES_STAT!D286</f>
        <v>6.1905000000000001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4.8849657357193758E-2</v>
      </c>
      <c r="G283" s="2">
        <f t="shared" si="39"/>
        <v>4.4386878948590287E-2</v>
      </c>
      <c r="H283" s="2">
        <f t="shared" si="40"/>
        <v>1.1005427395283265</v>
      </c>
      <c r="I283" s="2">
        <f t="shared" si="41"/>
        <v>52.39325621984019</v>
      </c>
    </row>
    <row r="284" spans="1:9" ht="13.5" x14ac:dyDescent="0.25">
      <c r="A284" s="3">
        <f>TITRES_STAT!B287</f>
        <v>42419</v>
      </c>
      <c r="B284" s="17">
        <f>TITRES_STAT!D287</f>
        <v>6.117</v>
      </c>
      <c r="C284" s="2">
        <f t="shared" si="36"/>
        <v>-7.3500000000000121E-2</v>
      </c>
      <c r="D284" s="2">
        <f t="shared" si="37"/>
        <v>0</v>
      </c>
      <c r="E284" s="2">
        <f t="shared" si="38"/>
        <v>7.3500000000000121E-2</v>
      </c>
      <c r="F284" s="2">
        <f t="shared" si="39"/>
        <v>4.536039611739421E-2</v>
      </c>
      <c r="G284" s="2">
        <f t="shared" si="39"/>
        <v>4.6466387595119563E-2</v>
      </c>
      <c r="H284" s="2">
        <f t="shared" si="40"/>
        <v>0.97619803184697063</v>
      </c>
      <c r="I284" s="2">
        <f t="shared" si="41"/>
        <v>49.397783831138014</v>
      </c>
    </row>
    <row r="285" spans="1:9" ht="13.5" x14ac:dyDescent="0.25">
      <c r="A285" s="3">
        <f>TITRES_STAT!B288</f>
        <v>42422</v>
      </c>
      <c r="B285" s="17">
        <f>TITRES_STAT!D288</f>
        <v>6.0681000000000003</v>
      </c>
      <c r="C285" s="2">
        <f t="shared" si="36"/>
        <v>-4.8899999999999721E-2</v>
      </c>
      <c r="D285" s="2">
        <f t="shared" si="37"/>
        <v>0</v>
      </c>
      <c r="E285" s="2">
        <f t="shared" si="38"/>
        <v>4.8899999999999721E-2</v>
      </c>
      <c r="F285" s="2">
        <f t="shared" ref="F285:G300" si="42">((F284*13)+D285)/14</f>
        <v>4.2120367823294626E-2</v>
      </c>
      <c r="G285" s="2">
        <f t="shared" si="42"/>
        <v>4.6640217052611004E-2</v>
      </c>
      <c r="H285" s="2">
        <f t="shared" si="40"/>
        <v>0.90309116219982621</v>
      </c>
      <c r="I285" s="2">
        <f t="shared" si="41"/>
        <v>47.453909730520884</v>
      </c>
    </row>
    <row r="286" spans="1:9" ht="13.5" x14ac:dyDescent="0.25">
      <c r="A286" s="3">
        <f>TITRES_STAT!B289</f>
        <v>42423</v>
      </c>
      <c r="B286" s="17">
        <f>TITRES_STAT!D289</f>
        <v>6.0435999999999996</v>
      </c>
      <c r="C286" s="2">
        <f t="shared" si="36"/>
        <v>-2.4500000000000632E-2</v>
      </c>
      <c r="D286" s="2">
        <f t="shared" si="37"/>
        <v>0</v>
      </c>
      <c r="E286" s="2">
        <f t="shared" si="38"/>
        <v>2.4500000000000632E-2</v>
      </c>
      <c r="F286" s="2">
        <f t="shared" si="42"/>
        <v>3.911177012163073E-2</v>
      </c>
      <c r="G286" s="2">
        <f t="shared" si="42"/>
        <v>4.5058772977424548E-2</v>
      </c>
      <c r="H286" s="2">
        <f t="shared" si="40"/>
        <v>0.86801675982669568</v>
      </c>
      <c r="I286" s="2">
        <f t="shared" si="41"/>
        <v>46.467289721063608</v>
      </c>
    </row>
    <row r="287" spans="1:9" ht="13.5" x14ac:dyDescent="0.25">
      <c r="A287" s="3">
        <f>TITRES_STAT!B290</f>
        <v>42424</v>
      </c>
      <c r="B287" s="17">
        <f>TITRES_STAT!D290</f>
        <v>5.8723999999999998</v>
      </c>
      <c r="C287" s="2">
        <f t="shared" si="36"/>
        <v>-0.1711999999999998</v>
      </c>
      <c r="D287" s="2">
        <f t="shared" si="37"/>
        <v>0</v>
      </c>
      <c r="E287" s="2">
        <f t="shared" si="38"/>
        <v>0.1711999999999998</v>
      </c>
      <c r="F287" s="2">
        <f t="shared" si="42"/>
        <v>3.6318072255799964E-2</v>
      </c>
      <c r="G287" s="2">
        <f t="shared" si="42"/>
        <v>5.4068860621894206E-2</v>
      </c>
      <c r="H287" s="2">
        <f t="shared" si="40"/>
        <v>0.6717003435632527</v>
      </c>
      <c r="I287" s="2">
        <f t="shared" si="41"/>
        <v>40.180666717547837</v>
      </c>
    </row>
    <row r="288" spans="1:9" ht="13.5" x14ac:dyDescent="0.25">
      <c r="A288" s="3">
        <f>TITRES_STAT!B291</f>
        <v>42425</v>
      </c>
      <c r="B288" s="17">
        <f>TITRES_STAT!D291</f>
        <v>5.8845999999999998</v>
      </c>
      <c r="C288" s="2">
        <f t="shared" si="36"/>
        <v>1.2199999999999989E-2</v>
      </c>
      <c r="D288" s="2">
        <f t="shared" si="37"/>
        <v>1.2199999999999989E-2</v>
      </c>
      <c r="E288" s="2">
        <f t="shared" si="38"/>
        <v>0</v>
      </c>
      <c r="F288" s="2">
        <f t="shared" si="42"/>
        <v>3.4595352808957106E-2</v>
      </c>
      <c r="G288" s="2">
        <f t="shared" si="42"/>
        <v>5.0206799148901762E-2</v>
      </c>
      <c r="H288" s="2">
        <f t="shared" si="40"/>
        <v>0.68905712762837723</v>
      </c>
      <c r="I288" s="2">
        <f t="shared" si="41"/>
        <v>40.795371355845703</v>
      </c>
    </row>
    <row r="289" spans="1:9" ht="13.5" x14ac:dyDescent="0.25">
      <c r="A289" s="3">
        <f>TITRES_STAT!B292</f>
        <v>42426</v>
      </c>
      <c r="B289" s="17">
        <f>TITRES_STAT!D292</f>
        <v>5.8967999999999998</v>
      </c>
      <c r="C289" s="2">
        <f t="shared" si="36"/>
        <v>1.2199999999999989E-2</v>
      </c>
      <c r="D289" s="2">
        <f t="shared" si="37"/>
        <v>1.2199999999999989E-2</v>
      </c>
      <c r="E289" s="2">
        <f t="shared" si="38"/>
        <v>0</v>
      </c>
      <c r="F289" s="2">
        <f t="shared" si="42"/>
        <v>3.2995684751174453E-2</v>
      </c>
      <c r="G289" s="2">
        <f t="shared" si="42"/>
        <v>4.662059920969449E-2</v>
      </c>
      <c r="H289" s="2">
        <f t="shared" si="40"/>
        <v>0.70774904892928081</v>
      </c>
      <c r="I289" s="2">
        <f t="shared" si="41"/>
        <v>41.443387093263091</v>
      </c>
    </row>
    <row r="290" spans="1:9" ht="13.5" x14ac:dyDescent="0.25">
      <c r="A290" s="3">
        <f>TITRES_STAT!B293</f>
        <v>42429</v>
      </c>
      <c r="B290" s="17">
        <f>TITRES_STAT!D293</f>
        <v>6.117</v>
      </c>
      <c r="C290" s="2">
        <f t="shared" si="36"/>
        <v>0.22020000000000017</v>
      </c>
      <c r="D290" s="2">
        <f t="shared" si="37"/>
        <v>0.22020000000000017</v>
      </c>
      <c r="E290" s="2">
        <f t="shared" si="38"/>
        <v>0</v>
      </c>
      <c r="F290" s="2">
        <f t="shared" si="42"/>
        <v>4.6367421554662003E-2</v>
      </c>
      <c r="G290" s="2">
        <f t="shared" si="42"/>
        <v>4.3290556409002028E-2</v>
      </c>
      <c r="H290" s="2">
        <f t="shared" si="40"/>
        <v>1.0710747424124158</v>
      </c>
      <c r="I290" s="2">
        <f t="shared" si="41"/>
        <v>51.715890328748515</v>
      </c>
    </row>
    <row r="291" spans="1:9" ht="13.5" x14ac:dyDescent="0.25">
      <c r="A291" s="3">
        <f>TITRES_STAT!B294</f>
        <v>42430</v>
      </c>
      <c r="B291" s="17">
        <f>TITRES_STAT!D294</f>
        <v>6.117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4.3055462872186145E-2</v>
      </c>
      <c r="G291" s="2">
        <f t="shared" si="42"/>
        <v>4.0198373808359021E-2</v>
      </c>
      <c r="H291" s="2">
        <f t="shared" si="40"/>
        <v>1.0710747424124158</v>
      </c>
      <c r="I291" s="2">
        <f t="shared" si="41"/>
        <v>51.715890328748515</v>
      </c>
    </row>
    <row r="292" spans="1:9" ht="13.5" x14ac:dyDescent="0.25">
      <c r="A292" s="3">
        <f>TITRES_STAT!B295</f>
        <v>42431</v>
      </c>
      <c r="B292" s="17">
        <f>TITRES_STAT!D295</f>
        <v>6.4840999999999998</v>
      </c>
      <c r="C292" s="2">
        <f t="shared" si="36"/>
        <v>0.36709999999999976</v>
      </c>
      <c r="D292" s="2">
        <f t="shared" si="37"/>
        <v>0.36709999999999976</v>
      </c>
      <c r="E292" s="2">
        <f t="shared" si="38"/>
        <v>0</v>
      </c>
      <c r="F292" s="2">
        <f t="shared" si="42"/>
        <v>6.6201501238458554E-2</v>
      </c>
      <c r="G292" s="2">
        <f t="shared" si="42"/>
        <v>3.7327061393476232E-2</v>
      </c>
      <c r="H292" s="2">
        <f t="shared" si="40"/>
        <v>1.773552451413408</v>
      </c>
      <c r="I292" s="2">
        <f t="shared" si="41"/>
        <v>63.945156346677422</v>
      </c>
    </row>
    <row r="293" spans="1:9" ht="13.5" x14ac:dyDescent="0.25">
      <c r="A293" s="3">
        <f>TITRES_STAT!B296</f>
        <v>42432</v>
      </c>
      <c r="B293" s="17">
        <f>TITRES_STAT!D296</f>
        <v>6.4694000000000003</v>
      </c>
      <c r="C293" s="2">
        <f t="shared" si="36"/>
        <v>-1.4699999999999491E-2</v>
      </c>
      <c r="D293" s="2">
        <f t="shared" si="37"/>
        <v>0</v>
      </c>
      <c r="E293" s="2">
        <f t="shared" si="38"/>
        <v>1.4699999999999491E-2</v>
      </c>
      <c r="F293" s="2">
        <f t="shared" si="42"/>
        <v>6.1472822578568662E-2</v>
      </c>
      <c r="G293" s="2">
        <f t="shared" si="42"/>
        <v>3.5710842722513611E-2</v>
      </c>
      <c r="H293" s="2">
        <f t="shared" si="40"/>
        <v>1.7214049821292405</v>
      </c>
      <c r="I293" s="2">
        <f t="shared" si="41"/>
        <v>63.254274664493522</v>
      </c>
    </row>
    <row r="294" spans="1:9" ht="13.5" x14ac:dyDescent="0.25">
      <c r="A294" s="3">
        <f>TITRES_STAT!B297</f>
        <v>42433</v>
      </c>
      <c r="B294" s="17">
        <f>TITRES_STAT!D297</f>
        <v>6.3616999999999999</v>
      </c>
      <c r="C294" s="2">
        <f t="shared" si="36"/>
        <v>-0.10770000000000035</v>
      </c>
      <c r="D294" s="2">
        <f t="shared" si="37"/>
        <v>0</v>
      </c>
      <c r="E294" s="2">
        <f t="shared" si="38"/>
        <v>0.10770000000000035</v>
      </c>
      <c r="F294" s="2">
        <f t="shared" si="42"/>
        <v>5.7081906680099471E-2</v>
      </c>
      <c r="G294" s="2">
        <f t="shared" si="42"/>
        <v>4.0852925385191238E-2</v>
      </c>
      <c r="H294" s="2">
        <f t="shared" si="40"/>
        <v>1.3972538353591459</v>
      </c>
      <c r="I294" s="2">
        <f t="shared" si="41"/>
        <v>58.285602248283212</v>
      </c>
    </row>
    <row r="295" spans="1:9" ht="13.5" x14ac:dyDescent="0.25">
      <c r="A295" s="3">
        <f>TITRES_STAT!B298</f>
        <v>42436</v>
      </c>
      <c r="B295" s="17">
        <f>TITRES_STAT!D298</f>
        <v>6.3250000000000002</v>
      </c>
      <c r="C295" s="2">
        <f t="shared" si="36"/>
        <v>-3.6699999999999733E-2</v>
      </c>
      <c r="D295" s="2">
        <f t="shared" si="37"/>
        <v>0</v>
      </c>
      <c r="E295" s="2">
        <f t="shared" si="38"/>
        <v>3.6699999999999733E-2</v>
      </c>
      <c r="F295" s="2">
        <f t="shared" si="42"/>
        <v>5.3004627631520938E-2</v>
      </c>
      <c r="G295" s="2">
        <f t="shared" si="42"/>
        <v>4.0556287857677557E-2</v>
      </c>
      <c r="H295" s="2">
        <f t="shared" si="40"/>
        <v>1.3069398219464219</v>
      </c>
      <c r="I295" s="2">
        <f t="shared" si="41"/>
        <v>56.652532047573075</v>
      </c>
    </row>
    <row r="296" spans="1:9" ht="13.5" x14ac:dyDescent="0.25">
      <c r="A296" s="3">
        <f>TITRES_STAT!B299</f>
        <v>42437</v>
      </c>
      <c r="B296" s="17">
        <f>TITRES_STAT!D299</f>
        <v>6.3691000000000004</v>
      </c>
      <c r="C296" s="2">
        <f t="shared" si="36"/>
        <v>4.410000000000025E-2</v>
      </c>
      <c r="D296" s="2">
        <f t="shared" si="37"/>
        <v>4.410000000000025E-2</v>
      </c>
      <c r="E296" s="2">
        <f t="shared" si="38"/>
        <v>0</v>
      </c>
      <c r="F296" s="2">
        <f t="shared" si="42"/>
        <v>5.2368582800698026E-2</v>
      </c>
      <c r="G296" s="2">
        <f t="shared" si="42"/>
        <v>3.7659410153557733E-2</v>
      </c>
      <c r="H296" s="2">
        <f t="shared" si="40"/>
        <v>1.3905842546965834</v>
      </c>
      <c r="I296" s="2">
        <f t="shared" si="41"/>
        <v>58.169221685645148</v>
      </c>
    </row>
    <row r="297" spans="1:9" ht="13.5" x14ac:dyDescent="0.25">
      <c r="A297" s="3">
        <f>TITRES_STAT!B300</f>
        <v>42438</v>
      </c>
      <c r="B297" s="17">
        <f>TITRES_STAT!D300</f>
        <v>6.5281000000000002</v>
      </c>
      <c r="C297" s="2">
        <f t="shared" si="36"/>
        <v>0.15899999999999981</v>
      </c>
      <c r="D297" s="2">
        <f t="shared" si="37"/>
        <v>0.15899999999999981</v>
      </c>
      <c r="E297" s="2">
        <f t="shared" si="38"/>
        <v>0</v>
      </c>
      <c r="F297" s="2">
        <f t="shared" si="42"/>
        <v>5.9985112600648149E-2</v>
      </c>
      <c r="G297" s="2">
        <f t="shared" si="42"/>
        <v>3.496945228544647E-2</v>
      </c>
      <c r="H297" s="2">
        <f t="shared" si="40"/>
        <v>1.7153575100635092</v>
      </c>
      <c r="I297" s="2">
        <f t="shared" si="41"/>
        <v>63.172436915070861</v>
      </c>
    </row>
    <row r="298" spans="1:9" ht="13.5" x14ac:dyDescent="0.25">
      <c r="A298" s="3">
        <f>TITRES_STAT!B301</f>
        <v>42439</v>
      </c>
      <c r="B298" s="17">
        <f>TITRES_STAT!D301</f>
        <v>6.4180000000000001</v>
      </c>
      <c r="C298" s="2">
        <f t="shared" si="36"/>
        <v>-0.11010000000000009</v>
      </c>
      <c r="D298" s="2">
        <f t="shared" si="37"/>
        <v>0</v>
      </c>
      <c r="E298" s="2">
        <f t="shared" si="38"/>
        <v>0.11010000000000009</v>
      </c>
      <c r="F298" s="2">
        <f t="shared" si="42"/>
        <v>5.5700461700601847E-2</v>
      </c>
      <c r="G298" s="2">
        <f t="shared" si="42"/>
        <v>4.033591997934316E-2</v>
      </c>
      <c r="H298" s="2">
        <f t="shared" si="40"/>
        <v>1.3809146222306863</v>
      </c>
      <c r="I298" s="2">
        <f t="shared" si="41"/>
        <v>57.999333925586257</v>
      </c>
    </row>
    <row r="299" spans="1:9" ht="13.5" x14ac:dyDescent="0.25">
      <c r="A299" s="3">
        <f>TITRES_STAT!B302</f>
        <v>42440</v>
      </c>
      <c r="B299" s="17">
        <f>TITRES_STAT!D302</f>
        <v>6.5500999999999996</v>
      </c>
      <c r="C299" s="2">
        <f t="shared" si="36"/>
        <v>0.13209999999999944</v>
      </c>
      <c r="D299" s="2">
        <f t="shared" si="37"/>
        <v>0.13209999999999944</v>
      </c>
      <c r="E299" s="2">
        <f t="shared" si="38"/>
        <v>0</v>
      </c>
      <c r="F299" s="2">
        <f t="shared" si="42"/>
        <v>6.1157571579130252E-2</v>
      </c>
      <c r="G299" s="2">
        <f t="shared" si="42"/>
        <v>3.7454782837961505E-2</v>
      </c>
      <c r="H299" s="2">
        <f t="shared" si="40"/>
        <v>1.6328374361083009</v>
      </c>
      <c r="I299" s="2">
        <f t="shared" si="41"/>
        <v>62.018163890964011</v>
      </c>
    </row>
    <row r="300" spans="1:9" ht="13.5" x14ac:dyDescent="0.25">
      <c r="A300" s="3">
        <f>TITRES_STAT!B303</f>
        <v>42443</v>
      </c>
      <c r="B300" s="17">
        <f>TITRES_STAT!D303</f>
        <v>6.5575000000000001</v>
      </c>
      <c r="C300" s="2">
        <f t="shared" si="36"/>
        <v>7.4000000000005173E-3</v>
      </c>
      <c r="D300" s="2">
        <f t="shared" si="37"/>
        <v>7.4000000000005173E-3</v>
      </c>
      <c r="E300" s="2">
        <f t="shared" si="38"/>
        <v>0</v>
      </c>
      <c r="F300" s="2">
        <f t="shared" si="42"/>
        <v>5.7317745037763837E-2</v>
      </c>
      <c r="G300" s="2">
        <f t="shared" si="42"/>
        <v>3.4779441206678544E-2</v>
      </c>
      <c r="H300" s="2">
        <f t="shared" si="40"/>
        <v>1.6480352486732122</v>
      </c>
      <c r="I300" s="2">
        <f t="shared" si="41"/>
        <v>62.236152237737535</v>
      </c>
    </row>
    <row r="301" spans="1:9" ht="13.5" x14ac:dyDescent="0.25">
      <c r="A301" s="3">
        <f>TITRES_STAT!B304</f>
        <v>42444</v>
      </c>
      <c r="B301" s="17">
        <f>TITRES_STAT!D304</f>
        <v>6.5354999999999999</v>
      </c>
      <c r="C301" s="2">
        <f t="shared" si="36"/>
        <v>-2.2000000000000242E-2</v>
      </c>
      <c r="D301" s="2">
        <f t="shared" si="37"/>
        <v>0</v>
      </c>
      <c r="E301" s="2">
        <f t="shared" si="38"/>
        <v>2.2000000000000242E-2</v>
      </c>
      <c r="F301" s="2">
        <f t="shared" ref="F301:G316" si="43">((F300*13)+D301)/14</f>
        <v>5.3223620392209278E-2</v>
      </c>
      <c r="G301" s="2">
        <f t="shared" si="43"/>
        <v>3.3866623977630093E-2</v>
      </c>
      <c r="H301" s="2">
        <f t="shared" si="40"/>
        <v>1.5715655752213464</v>
      </c>
      <c r="I301" s="2">
        <f t="shared" si="41"/>
        <v>61.113182971664045</v>
      </c>
    </row>
    <row r="302" spans="1:9" ht="13.5" x14ac:dyDescent="0.25">
      <c r="A302" s="3">
        <f>TITRES_STAT!B305</f>
        <v>42445</v>
      </c>
      <c r="B302" s="17">
        <f>TITRES_STAT!D305</f>
        <v>6.5452000000000004</v>
      </c>
      <c r="C302" s="2">
        <f t="shared" si="36"/>
        <v>9.700000000000486E-3</v>
      </c>
      <c r="D302" s="2">
        <f t="shared" si="37"/>
        <v>9.700000000000486E-3</v>
      </c>
      <c r="E302" s="2">
        <f t="shared" si="38"/>
        <v>0</v>
      </c>
      <c r="F302" s="2">
        <f t="shared" si="43"/>
        <v>5.0114790364194362E-2</v>
      </c>
      <c r="G302" s="2">
        <f t="shared" si="43"/>
        <v>3.1447579407799374E-2</v>
      </c>
      <c r="H302" s="2">
        <f t="shared" si="40"/>
        <v>1.593597704749425</v>
      </c>
      <c r="I302" s="2">
        <f t="shared" si="41"/>
        <v>61.443519240906603</v>
      </c>
    </row>
    <row r="303" spans="1:9" ht="13.5" x14ac:dyDescent="0.25">
      <c r="A303" s="3">
        <f>TITRES_STAT!B306</f>
        <v>42446</v>
      </c>
      <c r="B303" s="17">
        <f>TITRES_STAT!D306</f>
        <v>6.5354999999999999</v>
      </c>
      <c r="C303" s="2">
        <f t="shared" si="36"/>
        <v>-9.700000000000486E-3</v>
      </c>
      <c r="D303" s="2">
        <f t="shared" si="37"/>
        <v>0</v>
      </c>
      <c r="E303" s="2">
        <f t="shared" si="38"/>
        <v>9.700000000000486E-3</v>
      </c>
      <c r="F303" s="2">
        <f t="shared" si="43"/>
        <v>4.6535162481037617E-2</v>
      </c>
      <c r="G303" s="2">
        <f t="shared" si="43"/>
        <v>2.9894180878670882E-2</v>
      </c>
      <c r="H303" s="2">
        <f t="shared" si="40"/>
        <v>1.5566629060654364</v>
      </c>
      <c r="I303" s="2">
        <f t="shared" si="41"/>
        <v>60.886513524031798</v>
      </c>
    </row>
    <row r="304" spans="1:9" ht="13.5" x14ac:dyDescent="0.25">
      <c r="A304" s="3">
        <f>TITRES_STAT!B307</f>
        <v>42447</v>
      </c>
      <c r="B304" s="17">
        <f>TITRES_STAT!D307</f>
        <v>6.5452000000000004</v>
      </c>
      <c r="C304" s="2">
        <f t="shared" si="36"/>
        <v>9.700000000000486E-3</v>
      </c>
      <c r="D304" s="2">
        <f t="shared" si="37"/>
        <v>9.700000000000486E-3</v>
      </c>
      <c r="E304" s="2">
        <f t="shared" si="38"/>
        <v>0</v>
      </c>
      <c r="F304" s="2">
        <f t="shared" si="43"/>
        <v>4.3904079446677825E-2</v>
      </c>
      <c r="G304" s="2">
        <f t="shared" si="43"/>
        <v>2.7758882244480105E-2</v>
      </c>
      <c r="H304" s="2">
        <f t="shared" si="40"/>
        <v>1.5816227418670006</v>
      </c>
      <c r="I304" s="2">
        <f t="shared" si="41"/>
        <v>61.26467342487031</v>
      </c>
    </row>
    <row r="305" spans="1:9" ht="13.5" x14ac:dyDescent="0.25">
      <c r="A305" s="3">
        <f>TITRES_STAT!B308</f>
        <v>42450</v>
      </c>
      <c r="B305" s="17">
        <f>TITRES_STAT!D308</f>
        <v>6.5378999999999996</v>
      </c>
      <c r="C305" s="2">
        <f t="shared" si="36"/>
        <v>-7.3000000000007503E-3</v>
      </c>
      <c r="D305" s="2">
        <f t="shared" si="37"/>
        <v>0</v>
      </c>
      <c r="E305" s="2">
        <f t="shared" si="38"/>
        <v>7.3000000000007503E-3</v>
      </c>
      <c r="F305" s="2">
        <f t="shared" si="43"/>
        <v>4.0768073771915124E-2</v>
      </c>
      <c r="G305" s="2">
        <f t="shared" si="43"/>
        <v>2.6297533512731581E-2</v>
      </c>
      <c r="H305" s="2">
        <f t="shared" si="40"/>
        <v>1.5502622613705515</v>
      </c>
      <c r="I305" s="2">
        <f t="shared" si="41"/>
        <v>60.788346549794291</v>
      </c>
    </row>
    <row r="306" spans="1:9" ht="13.5" x14ac:dyDescent="0.25">
      <c r="A306" s="3">
        <f>TITRES_STAT!B309</f>
        <v>42451</v>
      </c>
      <c r="B306" s="17">
        <f>TITRES_STAT!D309</f>
        <v>6.4229000000000003</v>
      </c>
      <c r="C306" s="2">
        <f t="shared" si="36"/>
        <v>-0.11499999999999932</v>
      </c>
      <c r="D306" s="2">
        <f t="shared" si="37"/>
        <v>0</v>
      </c>
      <c r="E306" s="2">
        <f t="shared" si="38"/>
        <v>0.11499999999999932</v>
      </c>
      <c r="F306" s="2">
        <f t="shared" si="43"/>
        <v>3.7856068502492617E-2</v>
      </c>
      <c r="G306" s="2">
        <f t="shared" si="43"/>
        <v>3.2633423976107849E-2</v>
      </c>
      <c r="H306" s="2">
        <f t="shared" si="40"/>
        <v>1.1600397350338862</v>
      </c>
      <c r="I306" s="2">
        <f t="shared" si="41"/>
        <v>53.704555347713914</v>
      </c>
    </row>
    <row r="307" spans="1:9" ht="13.5" x14ac:dyDescent="0.25">
      <c r="A307" s="3">
        <f>TITRES_STAT!B310</f>
        <v>42452</v>
      </c>
      <c r="B307" s="17">
        <f>TITRES_STAT!D310</f>
        <v>6.4107000000000003</v>
      </c>
      <c r="C307" s="2">
        <f t="shared" si="36"/>
        <v>-1.2199999999999989E-2</v>
      </c>
      <c r="D307" s="2">
        <f t="shared" si="37"/>
        <v>0</v>
      </c>
      <c r="E307" s="2">
        <f t="shared" si="38"/>
        <v>1.2199999999999989E-2</v>
      </c>
      <c r="F307" s="2">
        <f t="shared" si="43"/>
        <v>3.5152063609457426E-2</v>
      </c>
      <c r="G307" s="2">
        <f t="shared" si="43"/>
        <v>3.1173893692100142E-2</v>
      </c>
      <c r="H307" s="2">
        <f t="shared" si="40"/>
        <v>1.1276122244031839</v>
      </c>
      <c r="I307" s="2">
        <f t="shared" si="41"/>
        <v>52.998954013788406</v>
      </c>
    </row>
    <row r="308" spans="1:9" ht="13.5" x14ac:dyDescent="0.25">
      <c r="A308" s="3">
        <f>TITRES_STAT!B311</f>
        <v>42453</v>
      </c>
      <c r="B308" s="17">
        <f>TITRES_STAT!D311</f>
        <v>6.4351000000000003</v>
      </c>
      <c r="C308" s="2">
        <f t="shared" si="36"/>
        <v>2.4399999999999977E-2</v>
      </c>
      <c r="D308" s="2">
        <f t="shared" si="37"/>
        <v>2.4399999999999977E-2</v>
      </c>
      <c r="E308" s="2">
        <f t="shared" si="38"/>
        <v>0</v>
      </c>
      <c r="F308" s="2">
        <f t="shared" si="43"/>
        <v>3.4384059065924753E-2</v>
      </c>
      <c r="G308" s="2">
        <f t="shared" si="43"/>
        <v>2.8947186999807275E-2</v>
      </c>
      <c r="H308" s="2">
        <f t="shared" si="40"/>
        <v>1.1878203939523959</v>
      </c>
      <c r="I308" s="2">
        <f t="shared" si="41"/>
        <v>54.292408884924278</v>
      </c>
    </row>
    <row r="309" spans="1:9" ht="13.5" x14ac:dyDescent="0.25">
      <c r="A309" s="3">
        <f>TITRES_STAT!B312</f>
        <v>42454</v>
      </c>
      <c r="B309" s="17">
        <f>TITRES_STAT!D312</f>
        <v>6.4816000000000003</v>
      </c>
      <c r="C309" s="2">
        <f t="shared" si="36"/>
        <v>4.6499999999999986E-2</v>
      </c>
      <c r="D309" s="2">
        <f t="shared" si="37"/>
        <v>4.6499999999999986E-2</v>
      </c>
      <c r="E309" s="2">
        <f t="shared" si="38"/>
        <v>0</v>
      </c>
      <c r="F309" s="2">
        <f t="shared" si="43"/>
        <v>3.52494834183587E-2</v>
      </c>
      <c r="G309" s="2">
        <f t="shared" si="43"/>
        <v>2.6879530785535326E-2</v>
      </c>
      <c r="H309" s="2">
        <f t="shared" si="40"/>
        <v>1.3113876019490449</v>
      </c>
      <c r="I309" s="2">
        <f t="shared" si="41"/>
        <v>56.735945145817858</v>
      </c>
    </row>
    <row r="310" spans="1:9" ht="13.5" x14ac:dyDescent="0.25">
      <c r="A310" s="3">
        <f>TITRES_STAT!B313</f>
        <v>42457</v>
      </c>
      <c r="B310" s="17">
        <f>TITRES_STAT!D313</f>
        <v>6.4351000000000003</v>
      </c>
      <c r="C310" s="2">
        <f t="shared" si="36"/>
        <v>-4.6499999999999986E-2</v>
      </c>
      <c r="D310" s="2">
        <f t="shared" si="37"/>
        <v>0</v>
      </c>
      <c r="E310" s="2">
        <f t="shared" si="38"/>
        <v>4.6499999999999986E-2</v>
      </c>
      <c r="F310" s="2">
        <f t="shared" si="43"/>
        <v>3.2731663174190219E-2</v>
      </c>
      <c r="G310" s="2">
        <f t="shared" si="43"/>
        <v>2.8280992872282803E-2</v>
      </c>
      <c r="H310" s="2">
        <f t="shared" si="40"/>
        <v>1.1573731983882842</v>
      </c>
      <c r="I310" s="2">
        <f t="shared" si="41"/>
        <v>53.647333676571435</v>
      </c>
    </row>
    <row r="311" spans="1:9" ht="13.5" x14ac:dyDescent="0.25">
      <c r="A311" s="3">
        <f>TITRES_STAT!B314</f>
        <v>42458</v>
      </c>
      <c r="B311" s="17">
        <f>TITRES_STAT!D314</f>
        <v>6.4351000000000003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3.039368723317663E-2</v>
      </c>
      <c r="G311" s="2">
        <f t="shared" si="43"/>
        <v>2.626092195283403E-2</v>
      </c>
      <c r="H311" s="2">
        <f t="shared" si="40"/>
        <v>1.1573731983882842</v>
      </c>
      <c r="I311" s="2">
        <f t="shared" si="41"/>
        <v>53.647333676571435</v>
      </c>
    </row>
    <row r="312" spans="1:9" ht="13.5" x14ac:dyDescent="0.25">
      <c r="A312" s="3">
        <f>TITRES_STAT!B315</f>
        <v>42459</v>
      </c>
      <c r="B312" s="17">
        <f>TITRES_STAT!D315</f>
        <v>6.4107000000000003</v>
      </c>
      <c r="C312" s="2">
        <f t="shared" si="36"/>
        <v>-2.4399999999999977E-2</v>
      </c>
      <c r="D312" s="2">
        <f t="shared" si="37"/>
        <v>0</v>
      </c>
      <c r="E312" s="2">
        <f t="shared" si="38"/>
        <v>2.4399999999999977E-2</v>
      </c>
      <c r="F312" s="2">
        <f t="shared" si="43"/>
        <v>2.8222709573664014E-2</v>
      </c>
      <c r="G312" s="2">
        <f t="shared" si="43"/>
        <v>2.6127998956203026E-2</v>
      </c>
      <c r="H312" s="2">
        <f t="shared" si="40"/>
        <v>1.0801711076677645</v>
      </c>
      <c r="I312" s="2">
        <f t="shared" si="41"/>
        <v>51.927031564188255</v>
      </c>
    </row>
    <row r="313" spans="1:9" ht="13.5" x14ac:dyDescent="0.25">
      <c r="A313" s="3">
        <f>TITRES_STAT!B316</f>
        <v>42460</v>
      </c>
      <c r="B313" s="17">
        <f>TITRES_STAT!D316</f>
        <v>6.3715000000000002</v>
      </c>
      <c r="C313" s="2">
        <f t="shared" si="36"/>
        <v>-3.9200000000000124E-2</v>
      </c>
      <c r="D313" s="2">
        <f t="shared" si="37"/>
        <v>0</v>
      </c>
      <c r="E313" s="2">
        <f t="shared" si="38"/>
        <v>3.9200000000000124E-2</v>
      </c>
      <c r="F313" s="2">
        <f t="shared" si="43"/>
        <v>2.6206801746973728E-2</v>
      </c>
      <c r="G313" s="2">
        <f t="shared" si="43"/>
        <v>2.7061713316474247E-2</v>
      </c>
      <c r="H313" s="2">
        <f t="shared" si="40"/>
        <v>0.96840881582393834</v>
      </c>
      <c r="I313" s="2">
        <f t="shared" si="41"/>
        <v>49.197545146056505</v>
      </c>
    </row>
    <row r="314" spans="1:9" ht="13.5" x14ac:dyDescent="0.25">
      <c r="A314" s="3">
        <f>TITRES_STAT!B317</f>
        <v>42461</v>
      </c>
      <c r="B314" s="17">
        <f>TITRES_STAT!D317</f>
        <v>6.3861999999999997</v>
      </c>
      <c r="C314" s="2">
        <f t="shared" si="36"/>
        <v>1.4699999999999491E-2</v>
      </c>
      <c r="D314" s="2">
        <f t="shared" si="37"/>
        <v>1.4699999999999491E-2</v>
      </c>
      <c r="E314" s="2">
        <f t="shared" si="38"/>
        <v>0</v>
      </c>
      <c r="F314" s="2">
        <f t="shared" si="43"/>
        <v>2.5384887336475568E-2</v>
      </c>
      <c r="G314" s="2">
        <f t="shared" si="43"/>
        <v>2.5128733793868947E-2</v>
      </c>
      <c r="H314" s="2">
        <f t="shared" si="40"/>
        <v>1.0101936510095515</v>
      </c>
      <c r="I314" s="2">
        <f t="shared" si="41"/>
        <v>50.253548980329128</v>
      </c>
    </row>
    <row r="315" spans="1:9" ht="13.5" x14ac:dyDescent="0.25">
      <c r="A315" s="3">
        <f>TITRES_STAT!B318</f>
        <v>42464</v>
      </c>
      <c r="B315" s="17">
        <f>TITRES_STAT!D318</f>
        <v>6.5183</v>
      </c>
      <c r="C315" s="2">
        <f t="shared" si="36"/>
        <v>0.13210000000000033</v>
      </c>
      <c r="D315" s="2">
        <f t="shared" si="37"/>
        <v>0.13210000000000033</v>
      </c>
      <c r="E315" s="2">
        <f t="shared" si="38"/>
        <v>0</v>
      </c>
      <c r="F315" s="2">
        <f t="shared" si="43"/>
        <v>3.3007395383870194E-2</v>
      </c>
      <c r="G315" s="2">
        <f t="shared" si="43"/>
        <v>2.3333824237164021E-2</v>
      </c>
      <c r="H315" s="2">
        <f t="shared" si="40"/>
        <v>1.4145728984835233</v>
      </c>
      <c r="I315" s="2">
        <f t="shared" si="41"/>
        <v>58.584808078146999</v>
      </c>
    </row>
    <row r="316" spans="1:9" ht="13.5" x14ac:dyDescent="0.25">
      <c r="A316" s="3">
        <f>TITRES_STAT!B319</f>
        <v>42465</v>
      </c>
      <c r="B316" s="17">
        <f>TITRES_STAT!D319</f>
        <v>6.4107000000000003</v>
      </c>
      <c r="C316" s="2">
        <f t="shared" si="36"/>
        <v>-0.1075999999999997</v>
      </c>
      <c r="D316" s="2">
        <f t="shared" si="37"/>
        <v>0</v>
      </c>
      <c r="E316" s="2">
        <f t="shared" si="38"/>
        <v>0.1075999999999997</v>
      </c>
      <c r="F316" s="2">
        <f t="shared" si="43"/>
        <v>3.0649724285022325E-2</v>
      </c>
      <c r="G316" s="2">
        <f t="shared" si="43"/>
        <v>2.9352836791652286E-2</v>
      </c>
      <c r="H316" s="2">
        <f t="shared" si="40"/>
        <v>1.0441826969766297</v>
      </c>
      <c r="I316" s="2">
        <f t="shared" si="41"/>
        <v>51.080693448828626</v>
      </c>
    </row>
    <row r="317" spans="1:9" ht="13.5" x14ac:dyDescent="0.25">
      <c r="A317" s="3">
        <f>TITRES_STAT!B320</f>
        <v>42466</v>
      </c>
      <c r="B317" s="17">
        <f>TITRES_STAT!D320</f>
        <v>6.4107000000000003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2.8460458264663587E-2</v>
      </c>
      <c r="G317" s="2">
        <f t="shared" si="44"/>
        <v>2.7256205592248551E-2</v>
      </c>
      <c r="H317" s="2">
        <f t="shared" si="40"/>
        <v>1.0441826969766297</v>
      </c>
      <c r="I317" s="2">
        <f t="shared" si="41"/>
        <v>51.080693448828626</v>
      </c>
    </row>
    <row r="318" spans="1:9" ht="13.5" x14ac:dyDescent="0.25">
      <c r="A318" s="3">
        <f>TITRES_STAT!B321</f>
        <v>42467</v>
      </c>
      <c r="B318" s="17">
        <f>TITRES_STAT!D321</f>
        <v>6.3567999999999998</v>
      </c>
      <c r="C318" s="2">
        <f t="shared" si="36"/>
        <v>-5.3900000000000503E-2</v>
      </c>
      <c r="D318" s="2">
        <f t="shared" si="37"/>
        <v>0</v>
      </c>
      <c r="E318" s="2">
        <f t="shared" si="38"/>
        <v>5.3900000000000503E-2</v>
      </c>
      <c r="F318" s="2">
        <f t="shared" si="44"/>
        <v>2.6427568388616186E-2</v>
      </c>
      <c r="G318" s="2">
        <f t="shared" si="44"/>
        <v>2.9159333764230834E-2</v>
      </c>
      <c r="H318" s="2">
        <f t="shared" si="40"/>
        <v>0.90631591936556355</v>
      </c>
      <c r="I318" s="2">
        <f t="shared" si="41"/>
        <v>47.542797610754484</v>
      </c>
    </row>
    <row r="319" spans="1:9" ht="13.5" x14ac:dyDescent="0.25">
      <c r="A319" s="3">
        <f>TITRES_STAT!B322</f>
        <v>42468</v>
      </c>
      <c r="B319" s="17">
        <f>TITRES_STAT!D322</f>
        <v>6.2686999999999999</v>
      </c>
      <c r="C319" s="2">
        <f t="shared" si="36"/>
        <v>-8.8099999999999845E-2</v>
      </c>
      <c r="D319" s="2">
        <f t="shared" si="37"/>
        <v>0</v>
      </c>
      <c r="E319" s="2">
        <f t="shared" si="38"/>
        <v>8.8099999999999845E-2</v>
      </c>
      <c r="F319" s="2">
        <f t="shared" si="44"/>
        <v>2.4539884932286458E-2</v>
      </c>
      <c r="G319" s="2">
        <f t="shared" si="44"/>
        <v>3.3369381352500047E-2</v>
      </c>
      <c r="H319" s="2">
        <f t="shared" si="40"/>
        <v>0.73540125521230015</v>
      </c>
      <c r="I319" s="2">
        <f t="shared" si="41"/>
        <v>42.376439051401682</v>
      </c>
    </row>
    <row r="320" spans="1:9" ht="13.5" x14ac:dyDescent="0.25">
      <c r="A320" s="3">
        <f>TITRES_STAT!B323</f>
        <v>42471</v>
      </c>
      <c r="B320" s="17">
        <f>TITRES_STAT!D323</f>
        <v>6.3372999999999999</v>
      </c>
      <c r="C320" s="2">
        <f t="shared" si="36"/>
        <v>6.8599999999999994E-2</v>
      </c>
      <c r="D320" s="2">
        <f t="shared" si="37"/>
        <v>6.8599999999999994E-2</v>
      </c>
      <c r="E320" s="2">
        <f t="shared" si="38"/>
        <v>0</v>
      </c>
      <c r="F320" s="2">
        <f t="shared" si="44"/>
        <v>2.768703600855171E-2</v>
      </c>
      <c r="G320" s="2">
        <f t="shared" si="44"/>
        <v>3.0985854113035758E-2</v>
      </c>
      <c r="H320" s="2">
        <f t="shared" si="40"/>
        <v>0.89353793210120891</v>
      </c>
      <c r="I320" s="2">
        <f t="shared" si="41"/>
        <v>47.188805513374298</v>
      </c>
    </row>
    <row r="321" spans="1:9" ht="13.5" x14ac:dyDescent="0.25">
      <c r="A321" s="3">
        <f>TITRES_STAT!B324</f>
        <v>42472</v>
      </c>
      <c r="B321" s="17">
        <f>TITRES_STAT!D324</f>
        <v>6.117</v>
      </c>
      <c r="C321" s="2">
        <f t="shared" si="36"/>
        <v>-0.22029999999999994</v>
      </c>
      <c r="D321" s="2">
        <f t="shared" si="37"/>
        <v>0</v>
      </c>
      <c r="E321" s="2">
        <f t="shared" si="38"/>
        <v>0.22029999999999994</v>
      </c>
      <c r="F321" s="2">
        <f t="shared" si="44"/>
        <v>2.5709390579369443E-2</v>
      </c>
      <c r="G321" s="2">
        <f t="shared" si="44"/>
        <v>4.4508293104961773E-2</v>
      </c>
      <c r="H321" s="2">
        <f t="shared" si="40"/>
        <v>0.57763146564035206</v>
      </c>
      <c r="I321" s="2">
        <f t="shared" si="41"/>
        <v>36.61384031827069</v>
      </c>
    </row>
    <row r="322" spans="1:9" ht="13.5" x14ac:dyDescent="0.25">
      <c r="A322" s="3">
        <f>TITRES_STAT!B325</f>
        <v>42473</v>
      </c>
      <c r="B322" s="17">
        <f>TITRES_STAT!D325</f>
        <v>6.0998999999999999</v>
      </c>
      <c r="C322" s="2">
        <f t="shared" si="36"/>
        <v>-1.7100000000000115E-2</v>
      </c>
      <c r="D322" s="2">
        <f t="shared" si="37"/>
        <v>0</v>
      </c>
      <c r="E322" s="2">
        <f t="shared" si="38"/>
        <v>1.7100000000000115E-2</v>
      </c>
      <c r="F322" s="2">
        <f t="shared" si="44"/>
        <v>2.3873005537985912E-2</v>
      </c>
      <c r="G322" s="2">
        <f t="shared" si="44"/>
        <v>4.2550557883178797E-2</v>
      </c>
      <c r="H322" s="2">
        <f t="shared" si="40"/>
        <v>0.56105035340614073</v>
      </c>
      <c r="I322" s="2">
        <f t="shared" si="41"/>
        <v>35.940567335445294</v>
      </c>
    </row>
    <row r="323" spans="1:9" ht="13.5" x14ac:dyDescent="0.25">
      <c r="A323" s="3">
        <f>TITRES_STAT!B326</f>
        <v>42474</v>
      </c>
      <c r="B323" s="17">
        <f>TITRES_STAT!D326</f>
        <v>5.9702000000000002</v>
      </c>
      <c r="C323" s="2">
        <f t="shared" ref="C323:C386" si="45">B323-B322</f>
        <v>-0.1296999999999997</v>
      </c>
      <c r="D323" s="2">
        <f t="shared" ref="D323:D386" si="46">IF(C323&gt;0,C323,0)</f>
        <v>0</v>
      </c>
      <c r="E323" s="2">
        <f t="shared" ref="E323:E386" si="47">IF(C323&lt;0,-C323,0)</f>
        <v>0.1296999999999997</v>
      </c>
      <c r="F323" s="2">
        <f t="shared" si="44"/>
        <v>2.2167790856701203E-2</v>
      </c>
      <c r="G323" s="2">
        <f t="shared" si="44"/>
        <v>4.8775518034380294E-2</v>
      </c>
      <c r="H323" s="2">
        <f t="shared" si="40"/>
        <v>0.45448601573182351</v>
      </c>
      <c r="I323" s="2">
        <f t="shared" si="41"/>
        <v>31.247190472515427</v>
      </c>
    </row>
    <row r="324" spans="1:9" ht="13.5" x14ac:dyDescent="0.25">
      <c r="A324" s="3">
        <f>TITRES_STAT!B327</f>
        <v>42475</v>
      </c>
      <c r="B324" s="17">
        <f>TITRES_STAT!D327</f>
        <v>5.8674999999999997</v>
      </c>
      <c r="C324" s="2">
        <f t="shared" si="45"/>
        <v>-0.10270000000000046</v>
      </c>
      <c r="D324" s="2">
        <f t="shared" si="46"/>
        <v>0</v>
      </c>
      <c r="E324" s="2">
        <f t="shared" si="47"/>
        <v>0.10270000000000046</v>
      </c>
      <c r="F324" s="2">
        <f t="shared" si="44"/>
        <v>2.0584377224079686E-2</v>
      </c>
      <c r="G324" s="2">
        <f t="shared" si="44"/>
        <v>5.2627266746210308E-2</v>
      </c>
      <c r="H324" s="2">
        <f t="shared" si="40"/>
        <v>0.39113521367822068</v>
      </c>
      <c r="I324" s="2">
        <f t="shared" si="41"/>
        <v>28.116261441189636</v>
      </c>
    </row>
    <row r="325" spans="1:9" ht="13.5" x14ac:dyDescent="0.25">
      <c r="A325" s="3">
        <f>TITRES_STAT!B328</f>
        <v>42478</v>
      </c>
      <c r="B325" s="17">
        <f>TITRES_STAT!D328</f>
        <v>5.7476000000000003</v>
      </c>
      <c r="C325" s="2">
        <f t="shared" si="45"/>
        <v>-0.11989999999999945</v>
      </c>
      <c r="D325" s="2">
        <f t="shared" si="46"/>
        <v>0</v>
      </c>
      <c r="E325" s="2">
        <f t="shared" si="47"/>
        <v>0.11989999999999945</v>
      </c>
      <c r="F325" s="2">
        <f t="shared" si="44"/>
        <v>1.9114064565216853E-2</v>
      </c>
      <c r="G325" s="2">
        <f t="shared" si="44"/>
        <v>5.7432461978623818E-2</v>
      </c>
      <c r="H325" s="2">
        <f t="shared" si="40"/>
        <v>0.33280942356834792</v>
      </c>
      <c r="I325" s="2">
        <f t="shared" si="41"/>
        <v>24.970518491481911</v>
      </c>
    </row>
    <row r="326" spans="1:9" ht="13.5" x14ac:dyDescent="0.25">
      <c r="A326" s="3">
        <f>TITRES_STAT!B329</f>
        <v>42479</v>
      </c>
      <c r="B326" s="17">
        <f>TITRES_STAT!D329</f>
        <v>5.7427000000000001</v>
      </c>
      <c r="C326" s="2">
        <f t="shared" si="45"/>
        <v>-4.9000000000001265E-3</v>
      </c>
      <c r="D326" s="2">
        <f t="shared" si="46"/>
        <v>0</v>
      </c>
      <c r="E326" s="2">
        <f t="shared" si="47"/>
        <v>4.9000000000001265E-3</v>
      </c>
      <c r="F326" s="2">
        <f t="shared" si="44"/>
        <v>1.7748774239129936E-2</v>
      </c>
      <c r="G326" s="2">
        <f t="shared" si="44"/>
        <v>5.3680143265864989E-2</v>
      </c>
      <c r="H326" s="2">
        <f t="shared" si="40"/>
        <v>0.33063947223882167</v>
      </c>
      <c r="I326" s="2">
        <f t="shared" si="41"/>
        <v>24.848163543691939</v>
      </c>
    </row>
    <row r="327" spans="1:9" ht="13.5" x14ac:dyDescent="0.25">
      <c r="A327" s="3">
        <f>TITRES_STAT!B330</f>
        <v>42480</v>
      </c>
      <c r="B327" s="17">
        <f>TITRES_STAT!D330</f>
        <v>5.5713999999999997</v>
      </c>
      <c r="C327" s="2">
        <f t="shared" si="45"/>
        <v>-0.17130000000000045</v>
      </c>
      <c r="D327" s="2">
        <f t="shared" si="46"/>
        <v>0</v>
      </c>
      <c r="E327" s="2">
        <f t="shared" si="47"/>
        <v>0.17130000000000045</v>
      </c>
      <c r="F327" s="2">
        <f t="shared" si="44"/>
        <v>1.6481004650620655E-2</v>
      </c>
      <c r="G327" s="2">
        <f t="shared" si="44"/>
        <v>6.2081561604017524E-2</v>
      </c>
      <c r="H327" s="2">
        <f t="shared" si="40"/>
        <v>0.26547342278120317</v>
      </c>
      <c r="I327" s="2">
        <f t="shared" si="41"/>
        <v>20.978190296383872</v>
      </c>
    </row>
    <row r="328" spans="1:9" ht="13.5" x14ac:dyDescent="0.25">
      <c r="A328" s="3">
        <f>TITRES_STAT!B331</f>
        <v>42481</v>
      </c>
      <c r="B328" s="17">
        <f>TITRES_STAT!D331</f>
        <v>5.6276999999999999</v>
      </c>
      <c r="C328" s="2">
        <f t="shared" si="45"/>
        <v>5.6300000000000239E-2</v>
      </c>
      <c r="D328" s="2">
        <f t="shared" si="46"/>
        <v>5.6300000000000239E-2</v>
      </c>
      <c r="E328" s="2">
        <f t="shared" si="47"/>
        <v>0</v>
      </c>
      <c r="F328" s="2">
        <f t="shared" si="44"/>
        <v>1.9325218604147768E-2</v>
      </c>
      <c r="G328" s="2">
        <f t="shared" si="44"/>
        <v>5.7647164346587697E-2</v>
      </c>
      <c r="H328" s="2">
        <f t="shared" si="40"/>
        <v>0.33523277030523502</v>
      </c>
      <c r="I328" s="2">
        <f t="shared" si="41"/>
        <v>25.10669133956327</v>
      </c>
    </row>
    <row r="329" spans="1:9" ht="13.5" x14ac:dyDescent="0.25">
      <c r="A329" s="3">
        <f>TITRES_STAT!B332</f>
        <v>42482</v>
      </c>
      <c r="B329" s="17">
        <f>TITRES_STAT!D332</f>
        <v>5.6032000000000002</v>
      </c>
      <c r="C329" s="2">
        <f t="shared" si="45"/>
        <v>-2.4499999999999744E-2</v>
      </c>
      <c r="D329" s="2">
        <f t="shared" si="46"/>
        <v>0</v>
      </c>
      <c r="E329" s="2">
        <f t="shared" si="47"/>
        <v>2.4499999999999744E-2</v>
      </c>
      <c r="F329" s="2">
        <f t="shared" si="44"/>
        <v>1.7944845846708642E-2</v>
      </c>
      <c r="G329" s="2">
        <f t="shared" si="44"/>
        <v>5.5279509750402842E-2</v>
      </c>
      <c r="H329" s="2">
        <f t="shared" si="40"/>
        <v>0.32462020607152492</v>
      </c>
      <c r="I329" s="2">
        <f t="shared" si="41"/>
        <v>24.506662708570857</v>
      </c>
    </row>
    <row r="330" spans="1:9" ht="13.5" x14ac:dyDescent="0.25">
      <c r="A330" s="3">
        <f>TITRES_STAT!B333</f>
        <v>42485</v>
      </c>
      <c r="B330" s="17">
        <f>TITRES_STAT!D333</f>
        <v>5.6154000000000002</v>
      </c>
      <c r="C330" s="2">
        <f t="shared" si="45"/>
        <v>1.2199999999999989E-2</v>
      </c>
      <c r="D330" s="2">
        <f t="shared" si="46"/>
        <v>1.2199999999999989E-2</v>
      </c>
      <c r="E330" s="2">
        <f t="shared" si="47"/>
        <v>0</v>
      </c>
      <c r="F330" s="2">
        <f t="shared" si="44"/>
        <v>1.753449971480088E-2</v>
      </c>
      <c r="G330" s="2">
        <f t="shared" si="44"/>
        <v>5.1330973339659781E-2</v>
      </c>
      <c r="H330" s="2">
        <f t="shared" si="40"/>
        <v>0.34159686781651621</v>
      </c>
      <c r="I330" s="2">
        <f t="shared" si="41"/>
        <v>25.461960743280059</v>
      </c>
    </row>
    <row r="331" spans="1:9" ht="13.5" x14ac:dyDescent="0.25">
      <c r="A331" s="3">
        <f>TITRES_STAT!B334</f>
        <v>42486</v>
      </c>
      <c r="B331" s="17">
        <f>TITRES_STAT!D334</f>
        <v>5.5787000000000004</v>
      </c>
      <c r="C331" s="2">
        <f t="shared" si="45"/>
        <v>-3.6699999999999733E-2</v>
      </c>
      <c r="D331" s="2">
        <f t="shared" si="46"/>
        <v>0</v>
      </c>
      <c r="E331" s="2">
        <f t="shared" si="47"/>
        <v>3.6699999999999733E-2</v>
      </c>
      <c r="F331" s="2">
        <f t="shared" si="44"/>
        <v>1.6282035449457961E-2</v>
      </c>
      <c r="G331" s="2">
        <f t="shared" si="44"/>
        <v>5.0285903815398346E-2</v>
      </c>
      <c r="H331" s="2">
        <f t="shared" si="40"/>
        <v>0.32378925730817115</v>
      </c>
      <c r="I331" s="2">
        <f t="shared" si="41"/>
        <v>24.459275184523932</v>
      </c>
    </row>
    <row r="332" spans="1:9" ht="13.5" x14ac:dyDescent="0.25">
      <c r="A332" s="3">
        <f>TITRES_STAT!B335</f>
        <v>42487</v>
      </c>
      <c r="B332" s="17">
        <f>TITRES_STAT!D335</f>
        <v>5.6032000000000002</v>
      </c>
      <c r="C332" s="2">
        <f t="shared" si="45"/>
        <v>2.4499999999999744E-2</v>
      </c>
      <c r="D332" s="2">
        <f t="shared" si="46"/>
        <v>2.4499999999999744E-2</v>
      </c>
      <c r="E332" s="2">
        <f t="shared" si="47"/>
        <v>0</v>
      </c>
      <c r="F332" s="2">
        <f t="shared" si="44"/>
        <v>1.6869032917353803E-2</v>
      </c>
      <c r="G332" s="2">
        <f t="shared" si="44"/>
        <v>4.6694053542869887E-2</v>
      </c>
      <c r="H332" s="2">
        <f t="shared" si="40"/>
        <v>0.3612672629046077</v>
      </c>
      <c r="I332" s="2">
        <f t="shared" si="41"/>
        <v>26.539039962935178</v>
      </c>
    </row>
    <row r="333" spans="1:9" ht="13.5" x14ac:dyDescent="0.25">
      <c r="A333" s="3">
        <f>TITRES_STAT!B336</f>
        <v>42488</v>
      </c>
      <c r="B333" s="17">
        <f>TITRES_STAT!D336</f>
        <v>5.6276999999999999</v>
      </c>
      <c r="C333" s="2">
        <f t="shared" si="45"/>
        <v>2.4499999999999744E-2</v>
      </c>
      <c r="D333" s="2">
        <f t="shared" si="46"/>
        <v>2.4499999999999744E-2</v>
      </c>
      <c r="E333" s="2">
        <f t="shared" si="47"/>
        <v>0</v>
      </c>
      <c r="F333" s="2">
        <f t="shared" ref="F333:G348" si="48">((F332*13)+D333)/14</f>
        <v>1.7414101994685658E-2</v>
      </c>
      <c r="G333" s="2">
        <f t="shared" si="48"/>
        <v>4.3358764004093463E-2</v>
      </c>
      <c r="H333" s="2">
        <f t="shared" si="40"/>
        <v>0.40162819200846239</v>
      </c>
      <c r="I333" s="2">
        <f t="shared" si="41"/>
        <v>28.654403093373105</v>
      </c>
    </row>
    <row r="334" spans="1:9" ht="13.5" x14ac:dyDescent="0.25">
      <c r="A334" s="3">
        <f>TITRES_STAT!B337</f>
        <v>42489</v>
      </c>
      <c r="B334" s="17">
        <f>TITRES_STAT!D337</f>
        <v>5.7965</v>
      </c>
      <c r="C334" s="2">
        <f t="shared" si="45"/>
        <v>0.16880000000000006</v>
      </c>
      <c r="D334" s="2">
        <f t="shared" si="46"/>
        <v>0.16880000000000006</v>
      </c>
      <c r="E334" s="2">
        <f t="shared" si="47"/>
        <v>0</v>
      </c>
      <c r="F334" s="2">
        <f t="shared" si="48"/>
        <v>2.8227380423636688E-2</v>
      </c>
      <c r="G334" s="2">
        <f t="shared" si="48"/>
        <v>4.0261709432372499E-2</v>
      </c>
      <c r="H334" s="2">
        <f t="shared" si="40"/>
        <v>0.70109741542519832</v>
      </c>
      <c r="I334" s="2">
        <f t="shared" si="41"/>
        <v>41.214418943194694</v>
      </c>
    </row>
    <row r="335" spans="1:9" ht="13.5" x14ac:dyDescent="0.25">
      <c r="A335" s="3">
        <f>TITRES_STAT!B338</f>
        <v>42492</v>
      </c>
      <c r="B335" s="17">
        <f>TITRES_STAT!D338</f>
        <v>6.0998999999999999</v>
      </c>
      <c r="C335" s="2">
        <f t="shared" si="45"/>
        <v>0.30339999999999989</v>
      </c>
      <c r="D335" s="2">
        <f t="shared" si="46"/>
        <v>0.30339999999999989</v>
      </c>
      <c r="E335" s="2">
        <f t="shared" si="47"/>
        <v>0</v>
      </c>
      <c r="F335" s="2">
        <f t="shared" si="48"/>
        <v>4.7882567536234058E-2</v>
      </c>
      <c r="G335" s="2">
        <f t="shared" si="48"/>
        <v>3.7385873044345888E-2</v>
      </c>
      <c r="H335" s="2">
        <f t="shared" si="40"/>
        <v>1.2807663333002104</v>
      </c>
      <c r="I335" s="2">
        <f t="shared" si="41"/>
        <v>56.155087638766325</v>
      </c>
    </row>
    <row r="336" spans="1:9" ht="13.5" x14ac:dyDescent="0.25">
      <c r="A336" s="3">
        <f>TITRES_STAT!B339</f>
        <v>42493</v>
      </c>
      <c r="B336" s="17">
        <f>TITRES_STAT!D339</f>
        <v>5.9359999999999999</v>
      </c>
      <c r="C336" s="2">
        <f t="shared" si="45"/>
        <v>-0.16389999999999993</v>
      </c>
      <c r="D336" s="2">
        <f t="shared" si="46"/>
        <v>0</v>
      </c>
      <c r="E336" s="2">
        <f t="shared" si="47"/>
        <v>0.16389999999999993</v>
      </c>
      <c r="F336" s="2">
        <f t="shared" si="48"/>
        <v>4.446238414078877E-2</v>
      </c>
      <c r="G336" s="2">
        <f t="shared" si="48"/>
        <v>4.6422596398321178E-2</v>
      </c>
      <c r="H336" s="2">
        <f t="shared" si="40"/>
        <v>0.95777460957346849</v>
      </c>
      <c r="I336" s="2">
        <f t="shared" si="41"/>
        <v>48.921597250775179</v>
      </c>
    </row>
    <row r="337" spans="1:9" ht="13.5" x14ac:dyDescent="0.25">
      <c r="A337" s="3">
        <f>TITRES_STAT!B340</f>
        <v>42494</v>
      </c>
      <c r="B337" s="17">
        <f>TITRES_STAT!D340</f>
        <v>5.4515000000000002</v>
      </c>
      <c r="C337" s="2">
        <f t="shared" si="45"/>
        <v>-0.48449999999999971</v>
      </c>
      <c r="D337" s="2">
        <f t="shared" si="46"/>
        <v>0</v>
      </c>
      <c r="E337" s="2">
        <f t="shared" si="47"/>
        <v>0.48449999999999971</v>
      </c>
      <c r="F337" s="2">
        <f t="shared" si="48"/>
        <v>4.1286499559303858E-2</v>
      </c>
      <c r="G337" s="2">
        <f t="shared" si="48"/>
        <v>7.7713839512726784E-2</v>
      </c>
      <c r="H337" s="2">
        <f t="shared" ref="H337:H400" si="49">F337/G337</f>
        <v>0.53126315490489417</v>
      </c>
      <c r="I337" s="2">
        <f t="shared" ref="I337:I400" si="50">IF(G337=0,100,100-(100/(1+H337)))</f>
        <v>34.694438588375149</v>
      </c>
    </row>
    <row r="338" spans="1:9" ht="13.5" x14ac:dyDescent="0.25">
      <c r="A338" s="3">
        <f>TITRES_STAT!B341</f>
        <v>42495</v>
      </c>
      <c r="B338" s="17">
        <f>TITRES_STAT!D341</f>
        <v>6.2107999999999999</v>
      </c>
      <c r="C338" s="2">
        <f t="shared" si="45"/>
        <v>0.75929999999999964</v>
      </c>
      <c r="D338" s="2">
        <f t="shared" si="46"/>
        <v>0.75929999999999964</v>
      </c>
      <c r="E338" s="2">
        <f t="shared" si="47"/>
        <v>0</v>
      </c>
      <c r="F338" s="2">
        <f t="shared" si="48"/>
        <v>9.2573178162210695E-2</v>
      </c>
      <c r="G338" s="2">
        <f t="shared" si="48"/>
        <v>7.2162850976103435E-2</v>
      </c>
      <c r="H338" s="2">
        <f t="shared" si="49"/>
        <v>1.2828370402503373</v>
      </c>
      <c r="I338" s="2">
        <f t="shared" si="50"/>
        <v>56.194858311465829</v>
      </c>
    </row>
    <row r="339" spans="1:9" ht="13.5" x14ac:dyDescent="0.25">
      <c r="A339" s="3">
        <f>TITRES_STAT!B342</f>
        <v>42496</v>
      </c>
      <c r="B339" s="17">
        <f>TITRES_STAT!D342</f>
        <v>6.2103000000000002</v>
      </c>
      <c r="C339" s="2">
        <f t="shared" si="45"/>
        <v>-4.9999999999972289E-4</v>
      </c>
      <c r="D339" s="2">
        <f t="shared" si="46"/>
        <v>0</v>
      </c>
      <c r="E339" s="2">
        <f t="shared" si="47"/>
        <v>4.9999999999972289E-4</v>
      </c>
      <c r="F339" s="2">
        <f t="shared" si="48"/>
        <v>8.5960808293481364E-2</v>
      </c>
      <c r="G339" s="2">
        <f t="shared" si="48"/>
        <v>6.7044075906381742E-2</v>
      </c>
      <c r="H339" s="2">
        <f t="shared" si="49"/>
        <v>1.2821536747484499</v>
      </c>
      <c r="I339" s="2">
        <f t="shared" si="50"/>
        <v>56.181741349638742</v>
      </c>
    </row>
    <row r="340" spans="1:9" ht="13.5" x14ac:dyDescent="0.25">
      <c r="A340" s="3">
        <f>TITRES_STAT!B343</f>
        <v>42499</v>
      </c>
      <c r="B340" s="17">
        <f>TITRES_STAT!D343</f>
        <v>6.2247000000000003</v>
      </c>
      <c r="C340" s="2">
        <f t="shared" si="45"/>
        <v>1.440000000000019E-2</v>
      </c>
      <c r="D340" s="2">
        <f t="shared" si="46"/>
        <v>1.440000000000019E-2</v>
      </c>
      <c r="E340" s="2">
        <f t="shared" si="47"/>
        <v>0</v>
      </c>
      <c r="F340" s="2">
        <f t="shared" si="48"/>
        <v>8.084932198680414E-2</v>
      </c>
      <c r="G340" s="2">
        <f t="shared" si="48"/>
        <v>6.2255213341640192E-2</v>
      </c>
      <c r="H340" s="2">
        <f t="shared" si="49"/>
        <v>1.2986755268691215</v>
      </c>
      <c r="I340" s="2">
        <f t="shared" si="50"/>
        <v>56.496687404940708</v>
      </c>
    </row>
    <row r="341" spans="1:9" ht="13.5" x14ac:dyDescent="0.25">
      <c r="A341" s="3">
        <f>TITRES_STAT!B344</f>
        <v>42500</v>
      </c>
      <c r="B341" s="17">
        <f>TITRES_STAT!D344</f>
        <v>6.3371000000000004</v>
      </c>
      <c r="C341" s="2">
        <f t="shared" si="45"/>
        <v>0.11240000000000006</v>
      </c>
      <c r="D341" s="2">
        <f t="shared" si="46"/>
        <v>0.11240000000000006</v>
      </c>
      <c r="E341" s="2">
        <f t="shared" si="47"/>
        <v>0</v>
      </c>
      <c r="F341" s="2">
        <f t="shared" si="48"/>
        <v>8.3102941844889561E-2</v>
      </c>
      <c r="G341" s="2">
        <f t="shared" si="48"/>
        <v>5.7808412388665895E-2</v>
      </c>
      <c r="H341" s="2">
        <f t="shared" si="49"/>
        <v>1.4375579333706627</v>
      </c>
      <c r="I341" s="2">
        <f t="shared" si="50"/>
        <v>58.975334029612291</v>
      </c>
    </row>
    <row r="342" spans="1:9" ht="13.5" x14ac:dyDescent="0.25">
      <c r="A342" s="3">
        <f>TITRES_STAT!B345</f>
        <v>42501</v>
      </c>
      <c r="B342" s="17">
        <f>TITRES_STAT!D345</f>
        <v>6.4493999999999998</v>
      </c>
      <c r="C342" s="2">
        <f t="shared" si="45"/>
        <v>0.1122999999999994</v>
      </c>
      <c r="D342" s="2">
        <f t="shared" si="46"/>
        <v>0.1122999999999994</v>
      </c>
      <c r="E342" s="2">
        <f t="shared" si="47"/>
        <v>0</v>
      </c>
      <c r="F342" s="2">
        <f t="shared" si="48"/>
        <v>8.5188445998825982E-2</v>
      </c>
      <c r="G342" s="2">
        <f t="shared" si="48"/>
        <v>5.367924007518976E-2</v>
      </c>
      <c r="H342" s="2">
        <f t="shared" si="49"/>
        <v>1.5869905363693775</v>
      </c>
      <c r="I342" s="2">
        <f t="shared" si="50"/>
        <v>61.34504607027224</v>
      </c>
    </row>
    <row r="343" spans="1:9" ht="13.5" x14ac:dyDescent="0.25">
      <c r="A343" s="3">
        <f>TITRES_STAT!B346</f>
        <v>42502</v>
      </c>
      <c r="B343" s="17">
        <f>TITRES_STAT!D346</f>
        <v>6.4493999999999998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7.9103556998909835E-2</v>
      </c>
      <c r="G343" s="2">
        <f t="shared" si="48"/>
        <v>4.9845008641247635E-2</v>
      </c>
      <c r="H343" s="2">
        <f t="shared" si="49"/>
        <v>1.5869905363693775</v>
      </c>
      <c r="I343" s="2">
        <f t="shared" si="50"/>
        <v>61.34504607027224</v>
      </c>
    </row>
    <row r="344" spans="1:9" ht="13.5" x14ac:dyDescent="0.25">
      <c r="A344" s="3">
        <f>TITRES_STAT!B347</f>
        <v>42503</v>
      </c>
      <c r="B344" s="17">
        <f>TITRES_STAT!D347</f>
        <v>6.3860000000000001</v>
      </c>
      <c r="C344" s="2">
        <f t="shared" si="45"/>
        <v>-6.3399999999999679E-2</v>
      </c>
      <c r="D344" s="2">
        <f t="shared" si="46"/>
        <v>0</v>
      </c>
      <c r="E344" s="2">
        <f t="shared" si="47"/>
        <v>6.3399999999999679E-2</v>
      </c>
      <c r="F344" s="2">
        <f t="shared" si="48"/>
        <v>7.3453302927559139E-2</v>
      </c>
      <c r="G344" s="2">
        <f t="shared" si="48"/>
        <v>5.081322230972992E-2</v>
      </c>
      <c r="H344" s="2">
        <f t="shared" si="49"/>
        <v>1.4455549085202182</v>
      </c>
      <c r="I344" s="2">
        <f t="shared" si="50"/>
        <v>59.109484865130653</v>
      </c>
    </row>
    <row r="345" spans="1:9" ht="13.5" x14ac:dyDescent="0.25">
      <c r="A345" s="3">
        <f>TITRES_STAT!B348</f>
        <v>42506</v>
      </c>
      <c r="B345" s="17">
        <f>TITRES_STAT!D348</f>
        <v>6.3399000000000001</v>
      </c>
      <c r="C345" s="2">
        <f t="shared" si="45"/>
        <v>-4.610000000000003E-2</v>
      </c>
      <c r="D345" s="2">
        <f t="shared" si="46"/>
        <v>0</v>
      </c>
      <c r="E345" s="2">
        <f t="shared" si="47"/>
        <v>4.610000000000003E-2</v>
      </c>
      <c r="F345" s="2">
        <f t="shared" si="48"/>
        <v>6.8206638432733488E-2</v>
      </c>
      <c r="G345" s="2">
        <f t="shared" si="48"/>
        <v>5.0476563573320643E-2</v>
      </c>
      <c r="H345" s="2">
        <f t="shared" si="49"/>
        <v>1.3512536037374792</v>
      </c>
      <c r="I345" s="2">
        <f t="shared" si="50"/>
        <v>57.469496339721452</v>
      </c>
    </row>
    <row r="346" spans="1:9" ht="13.5" x14ac:dyDescent="0.25">
      <c r="A346" s="3">
        <f>TITRES_STAT!B349</f>
        <v>42507</v>
      </c>
      <c r="B346" s="17">
        <f>TITRES_STAT!D349</f>
        <v>6.3399000000000001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6.3334735687538238E-2</v>
      </c>
      <c r="G346" s="2">
        <f t="shared" si="48"/>
        <v>4.6871094746654886E-2</v>
      </c>
      <c r="H346" s="2">
        <f t="shared" si="49"/>
        <v>1.3512536037374792</v>
      </c>
      <c r="I346" s="2">
        <f t="shared" si="50"/>
        <v>57.469496339721452</v>
      </c>
    </row>
    <row r="347" spans="1:9" ht="13.5" x14ac:dyDescent="0.25">
      <c r="A347" s="3">
        <f>TITRES_STAT!B350</f>
        <v>42508</v>
      </c>
      <c r="B347" s="17">
        <f>TITRES_STAT!D350</f>
        <v>6.3110999999999997</v>
      </c>
      <c r="C347" s="2">
        <f t="shared" si="45"/>
        <v>-2.8800000000000381E-2</v>
      </c>
      <c r="D347" s="2">
        <f t="shared" si="46"/>
        <v>0</v>
      </c>
      <c r="E347" s="2">
        <f t="shared" si="47"/>
        <v>2.8800000000000381E-2</v>
      </c>
      <c r="F347" s="2">
        <f t="shared" si="48"/>
        <v>5.8810825995571227E-2</v>
      </c>
      <c r="G347" s="2">
        <f t="shared" si="48"/>
        <v>4.5580302264750995E-2</v>
      </c>
      <c r="H347" s="2">
        <f t="shared" si="49"/>
        <v>1.290268450919245</v>
      </c>
      <c r="I347" s="2">
        <f t="shared" si="50"/>
        <v>56.336996232968673</v>
      </c>
    </row>
    <row r="348" spans="1:9" ht="13.5" x14ac:dyDescent="0.25">
      <c r="A348" s="3">
        <f>TITRES_STAT!B351</f>
        <v>42509</v>
      </c>
      <c r="B348" s="17">
        <f>TITRES_STAT!D351</f>
        <v>6.2534999999999998</v>
      </c>
      <c r="C348" s="2">
        <f t="shared" si="45"/>
        <v>-5.7599999999999874E-2</v>
      </c>
      <c r="D348" s="2">
        <f t="shared" si="46"/>
        <v>0</v>
      </c>
      <c r="E348" s="2">
        <f t="shared" si="47"/>
        <v>5.7599999999999874E-2</v>
      </c>
      <c r="F348" s="2">
        <f t="shared" si="48"/>
        <v>5.461005271017328E-2</v>
      </c>
      <c r="G348" s="2">
        <f t="shared" si="48"/>
        <v>4.6438852102983055E-2</v>
      </c>
      <c r="H348" s="2">
        <f t="shared" si="49"/>
        <v>1.1759561280513506</v>
      </c>
      <c r="I348" s="2">
        <f t="shared" si="50"/>
        <v>54.043191077775219</v>
      </c>
    </row>
    <row r="349" spans="1:9" ht="13.5" x14ac:dyDescent="0.25">
      <c r="A349" s="3">
        <f>TITRES_STAT!B352</f>
        <v>42510</v>
      </c>
      <c r="B349" s="17">
        <f>TITRES_STAT!D352</f>
        <v>6.2823000000000002</v>
      </c>
      <c r="C349" s="2">
        <f t="shared" si="45"/>
        <v>2.8800000000000381E-2</v>
      </c>
      <c r="D349" s="2">
        <f t="shared" si="46"/>
        <v>2.8800000000000381E-2</v>
      </c>
      <c r="E349" s="2">
        <f t="shared" si="47"/>
        <v>0</v>
      </c>
      <c r="F349" s="2">
        <f t="shared" ref="F349:G364" si="51">((F348*13)+D349)/14</f>
        <v>5.2766477516589506E-2</v>
      </c>
      <c r="G349" s="2">
        <f t="shared" si="51"/>
        <v>4.3121791238484267E-2</v>
      </c>
      <c r="H349" s="2">
        <f t="shared" si="49"/>
        <v>1.2236615409774023</v>
      </c>
      <c r="I349" s="2">
        <f t="shared" si="50"/>
        <v>55.029127339205871</v>
      </c>
    </row>
    <row r="350" spans="1:9" ht="13.5" x14ac:dyDescent="0.25">
      <c r="A350" s="3">
        <f>TITRES_STAT!B353</f>
        <v>42513</v>
      </c>
      <c r="B350" s="17">
        <f>TITRES_STAT!D353</f>
        <v>6.3110999999999997</v>
      </c>
      <c r="C350" s="2">
        <f t="shared" si="45"/>
        <v>2.8799999999999493E-2</v>
      </c>
      <c r="D350" s="2">
        <f t="shared" si="46"/>
        <v>2.8799999999999493E-2</v>
      </c>
      <c r="E350" s="2">
        <f t="shared" si="47"/>
        <v>0</v>
      </c>
      <c r="F350" s="2">
        <f t="shared" si="51"/>
        <v>5.1054586265404503E-2</v>
      </c>
      <c r="G350" s="2">
        <f t="shared" si="51"/>
        <v>4.0041663292878248E-2</v>
      </c>
      <c r="H350" s="2">
        <f t="shared" si="49"/>
        <v>1.2750366010516101</v>
      </c>
      <c r="I350" s="2">
        <f t="shared" si="50"/>
        <v>56.044663213868247</v>
      </c>
    </row>
    <row r="351" spans="1:9" ht="13.5" x14ac:dyDescent="0.25">
      <c r="A351" s="3">
        <f>TITRES_STAT!B354</f>
        <v>42514</v>
      </c>
      <c r="B351" s="17">
        <f>TITRES_STAT!D354</f>
        <v>6.2390999999999996</v>
      </c>
      <c r="C351" s="2">
        <f t="shared" si="45"/>
        <v>-7.2000000000000064E-2</v>
      </c>
      <c r="D351" s="2">
        <f t="shared" si="46"/>
        <v>0</v>
      </c>
      <c r="E351" s="2">
        <f t="shared" si="47"/>
        <v>7.2000000000000064E-2</v>
      </c>
      <c r="F351" s="2">
        <f t="shared" si="51"/>
        <v>4.7407830103589899E-2</v>
      </c>
      <c r="G351" s="2">
        <f t="shared" si="51"/>
        <v>4.2324401629101234E-2</v>
      </c>
      <c r="H351" s="2">
        <f t="shared" si="49"/>
        <v>1.1201063282367452</v>
      </c>
      <c r="I351" s="2">
        <f t="shared" si="50"/>
        <v>52.832554354399655</v>
      </c>
    </row>
    <row r="352" spans="1:9" ht="13.5" x14ac:dyDescent="0.25">
      <c r="A352" s="3">
        <f>TITRES_STAT!B355</f>
        <v>42515</v>
      </c>
      <c r="B352" s="17">
        <f>TITRES_STAT!D355</f>
        <v>6.2765000000000004</v>
      </c>
      <c r="C352" s="2">
        <f t="shared" si="45"/>
        <v>3.7400000000000766E-2</v>
      </c>
      <c r="D352" s="2">
        <f t="shared" si="46"/>
        <v>3.7400000000000766E-2</v>
      </c>
      <c r="E352" s="2">
        <f t="shared" si="47"/>
        <v>0</v>
      </c>
      <c r="F352" s="2">
        <f t="shared" si="51"/>
        <v>4.6692985096190673E-2</v>
      </c>
      <c r="G352" s="2">
        <f t="shared" si="51"/>
        <v>3.9301230084165431E-2</v>
      </c>
      <c r="H352" s="2">
        <f t="shared" si="49"/>
        <v>1.1880794824028522</v>
      </c>
      <c r="I352" s="2">
        <f t="shared" si="50"/>
        <v>54.297821078151863</v>
      </c>
    </row>
    <row r="353" spans="1:9" ht="13.5" x14ac:dyDescent="0.25">
      <c r="A353" s="3">
        <f>TITRES_STAT!B356</f>
        <v>42516</v>
      </c>
      <c r="B353" s="17">
        <f>TITRES_STAT!D356</f>
        <v>6.2823000000000002</v>
      </c>
      <c r="C353" s="2">
        <f t="shared" si="45"/>
        <v>5.7999999999998053E-3</v>
      </c>
      <c r="D353" s="2">
        <f t="shared" si="46"/>
        <v>5.7999999999998053E-3</v>
      </c>
      <c r="E353" s="2">
        <f t="shared" si="47"/>
        <v>0</v>
      </c>
      <c r="F353" s="2">
        <f t="shared" si="51"/>
        <v>4.3772057589319895E-2</v>
      </c>
      <c r="G353" s="2">
        <f t="shared" si="51"/>
        <v>3.64939993638679E-2</v>
      </c>
      <c r="H353" s="2">
        <f t="shared" si="49"/>
        <v>1.199431642251243</v>
      </c>
      <c r="I353" s="2">
        <f t="shared" si="50"/>
        <v>54.533708582257034</v>
      </c>
    </row>
    <row r="354" spans="1:9" ht="13.5" x14ac:dyDescent="0.25">
      <c r="A354" s="3">
        <f>TITRES_STAT!B357</f>
        <v>42517</v>
      </c>
      <c r="B354" s="17">
        <f>TITRES_STAT!D357</f>
        <v>6.2793999999999999</v>
      </c>
      <c r="C354" s="2">
        <f t="shared" si="45"/>
        <v>-2.9000000000003467E-3</v>
      </c>
      <c r="D354" s="2">
        <f t="shared" si="46"/>
        <v>0</v>
      </c>
      <c r="E354" s="2">
        <f t="shared" si="47"/>
        <v>2.9000000000003467E-3</v>
      </c>
      <c r="F354" s="2">
        <f t="shared" si="51"/>
        <v>4.0645482047225616E-2</v>
      </c>
      <c r="G354" s="2">
        <f t="shared" si="51"/>
        <v>3.4094427980734504E-2</v>
      </c>
      <c r="H354" s="2">
        <f t="shared" si="49"/>
        <v>1.1921444193225024</v>
      </c>
      <c r="I354" s="2">
        <f t="shared" si="50"/>
        <v>54.382567535899071</v>
      </c>
    </row>
    <row r="355" spans="1:9" ht="13.5" x14ac:dyDescent="0.25">
      <c r="A355" s="3">
        <f>TITRES_STAT!B358</f>
        <v>42520</v>
      </c>
      <c r="B355" s="17">
        <f>TITRES_STAT!D358</f>
        <v>6.2103000000000002</v>
      </c>
      <c r="C355" s="2">
        <f t="shared" si="45"/>
        <v>-6.9099999999999717E-2</v>
      </c>
      <c r="D355" s="2">
        <f t="shared" si="46"/>
        <v>0</v>
      </c>
      <c r="E355" s="2">
        <f t="shared" si="47"/>
        <v>6.9099999999999717E-2</v>
      </c>
      <c r="F355" s="2">
        <f t="shared" si="51"/>
        <v>3.7742233329566645E-2</v>
      </c>
      <c r="G355" s="2">
        <f t="shared" si="51"/>
        <v>3.6594825982110592E-2</v>
      </c>
      <c r="H355" s="2">
        <f t="shared" si="49"/>
        <v>1.0313543599856703</v>
      </c>
      <c r="I355" s="2">
        <f t="shared" si="50"/>
        <v>50.771759979531375</v>
      </c>
    </row>
    <row r="356" spans="1:9" ht="13.5" x14ac:dyDescent="0.25">
      <c r="A356" s="3">
        <f>TITRES_STAT!B359</f>
        <v>42521</v>
      </c>
      <c r="B356" s="17">
        <f>TITRES_STAT!D359</f>
        <v>6.1525999999999996</v>
      </c>
      <c r="C356" s="2">
        <f t="shared" si="45"/>
        <v>-5.7700000000000529E-2</v>
      </c>
      <c r="D356" s="2">
        <f t="shared" si="46"/>
        <v>0</v>
      </c>
      <c r="E356" s="2">
        <f t="shared" si="47"/>
        <v>5.7700000000000529E-2</v>
      </c>
      <c r="F356" s="2">
        <f t="shared" si="51"/>
        <v>3.5046359520311883E-2</v>
      </c>
      <c r="G356" s="2">
        <f t="shared" si="51"/>
        <v>3.8102338411959868E-2</v>
      </c>
      <c r="H356" s="2">
        <f t="shared" si="49"/>
        <v>0.91979550287420808</v>
      </c>
      <c r="I356" s="2">
        <f t="shared" si="50"/>
        <v>47.911118736195753</v>
      </c>
    </row>
    <row r="357" spans="1:9" ht="13.5" x14ac:dyDescent="0.25">
      <c r="A357" s="3">
        <f>TITRES_STAT!B360</f>
        <v>42522</v>
      </c>
      <c r="B357" s="17">
        <f>TITRES_STAT!D360</f>
        <v>6.0662000000000003</v>
      </c>
      <c r="C357" s="2">
        <f t="shared" si="45"/>
        <v>-8.6399999999999366E-2</v>
      </c>
      <c r="D357" s="2">
        <f t="shared" si="46"/>
        <v>0</v>
      </c>
      <c r="E357" s="2">
        <f t="shared" si="47"/>
        <v>8.6399999999999366E-2</v>
      </c>
      <c r="F357" s="2">
        <f t="shared" si="51"/>
        <v>3.2543048126003893E-2</v>
      </c>
      <c r="G357" s="2">
        <f t="shared" si="51"/>
        <v>4.1552171382534121E-2</v>
      </c>
      <c r="H357" s="2">
        <f t="shared" si="49"/>
        <v>0.78318525947558326</v>
      </c>
      <c r="I357" s="2">
        <f t="shared" si="50"/>
        <v>43.920577254317934</v>
      </c>
    </row>
    <row r="358" spans="1:9" ht="13.5" x14ac:dyDescent="0.25">
      <c r="A358" s="3">
        <f>TITRES_STAT!B361</f>
        <v>42523</v>
      </c>
      <c r="B358" s="17">
        <f>TITRES_STAT!D361</f>
        <v>6.0805999999999996</v>
      </c>
      <c r="C358" s="2">
        <f t="shared" si="45"/>
        <v>1.4399999999999302E-2</v>
      </c>
      <c r="D358" s="2">
        <f t="shared" si="46"/>
        <v>1.4399999999999302E-2</v>
      </c>
      <c r="E358" s="2">
        <f t="shared" si="47"/>
        <v>0</v>
      </c>
      <c r="F358" s="2">
        <f t="shared" si="51"/>
        <v>3.1247116117003565E-2</v>
      </c>
      <c r="G358" s="2">
        <f t="shared" si="51"/>
        <v>3.8584159140924543E-2</v>
      </c>
      <c r="H358" s="2">
        <f t="shared" si="49"/>
        <v>0.80984312766482203</v>
      </c>
      <c r="I358" s="2">
        <f t="shared" si="50"/>
        <v>44.746592413770948</v>
      </c>
    </row>
    <row r="359" spans="1:9" ht="13.5" x14ac:dyDescent="0.25">
      <c r="A359" s="3">
        <f>TITRES_STAT!B362</f>
        <v>42524</v>
      </c>
      <c r="B359" s="17">
        <f>TITRES_STAT!D362</f>
        <v>6.0805999999999996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2.9015179251503313E-2</v>
      </c>
      <c r="G359" s="2">
        <f t="shared" si="51"/>
        <v>3.5828147773715645E-2</v>
      </c>
      <c r="H359" s="2">
        <f t="shared" si="49"/>
        <v>0.80984312766482214</v>
      </c>
      <c r="I359" s="2">
        <f t="shared" si="50"/>
        <v>44.746592413770948</v>
      </c>
    </row>
    <row r="360" spans="1:9" ht="13.5" x14ac:dyDescent="0.25">
      <c r="A360" s="3">
        <f>TITRES_STAT!B363</f>
        <v>42527</v>
      </c>
      <c r="B360" s="17">
        <f>TITRES_STAT!D363</f>
        <v>6.0518000000000001</v>
      </c>
      <c r="C360" s="2">
        <f t="shared" si="45"/>
        <v>-2.8799999999999493E-2</v>
      </c>
      <c r="D360" s="2">
        <f t="shared" si="46"/>
        <v>0</v>
      </c>
      <c r="E360" s="2">
        <f t="shared" si="47"/>
        <v>2.8799999999999493E-2</v>
      </c>
      <c r="F360" s="2">
        <f t="shared" si="51"/>
        <v>2.6942666447824504E-2</v>
      </c>
      <c r="G360" s="2">
        <f t="shared" si="51"/>
        <v>3.5326137218450203E-2</v>
      </c>
      <c r="H360" s="2">
        <f t="shared" si="49"/>
        <v>0.76268362660814315</v>
      </c>
      <c r="I360" s="2">
        <f t="shared" si="50"/>
        <v>43.268321954958118</v>
      </c>
    </row>
    <row r="361" spans="1:9" ht="13.5" x14ac:dyDescent="0.25">
      <c r="A361" s="3">
        <f>TITRES_STAT!B364</f>
        <v>42528</v>
      </c>
      <c r="B361" s="17">
        <f>TITRES_STAT!D364</f>
        <v>6.0401999999999996</v>
      </c>
      <c r="C361" s="2">
        <f t="shared" si="45"/>
        <v>-1.1600000000000499E-2</v>
      </c>
      <c r="D361" s="2">
        <f t="shared" si="46"/>
        <v>0</v>
      </c>
      <c r="E361" s="2">
        <f t="shared" si="47"/>
        <v>1.1600000000000499E-2</v>
      </c>
      <c r="F361" s="2">
        <f t="shared" si="51"/>
        <v>2.5018190272979895E-2</v>
      </c>
      <c r="G361" s="2">
        <f t="shared" si="51"/>
        <v>3.3631413131418084E-2</v>
      </c>
      <c r="H361" s="2">
        <f t="shared" si="49"/>
        <v>0.74389351928861369</v>
      </c>
      <c r="I361" s="2">
        <f t="shared" si="50"/>
        <v>42.657049358843317</v>
      </c>
    </row>
    <row r="362" spans="1:9" ht="13.5" x14ac:dyDescent="0.25">
      <c r="A362" s="3">
        <f>TITRES_STAT!B365</f>
        <v>42529</v>
      </c>
      <c r="B362" s="17">
        <f>TITRES_STAT!D365</f>
        <v>6.0228999999999999</v>
      </c>
      <c r="C362" s="2">
        <f t="shared" si="45"/>
        <v>-1.7299999999999649E-2</v>
      </c>
      <c r="D362" s="2">
        <f t="shared" si="46"/>
        <v>0</v>
      </c>
      <c r="E362" s="2">
        <f t="shared" si="47"/>
        <v>1.7299999999999649E-2</v>
      </c>
      <c r="F362" s="2">
        <f t="shared" si="51"/>
        <v>2.3231176682052761E-2</v>
      </c>
      <c r="G362" s="2">
        <f t="shared" si="51"/>
        <v>3.2464883622031052E-2</v>
      </c>
      <c r="H362" s="2">
        <f t="shared" si="49"/>
        <v>0.71557862188940091</v>
      </c>
      <c r="I362" s="2">
        <f t="shared" si="50"/>
        <v>41.710628283611968</v>
      </c>
    </row>
    <row r="363" spans="1:9" ht="13.5" x14ac:dyDescent="0.25">
      <c r="A363" s="3">
        <f>TITRES_STAT!B366</f>
        <v>42530</v>
      </c>
      <c r="B363" s="17">
        <f>TITRES_STAT!D366</f>
        <v>5.9767999999999999</v>
      </c>
      <c r="C363" s="2">
        <f t="shared" si="45"/>
        <v>-4.610000000000003E-2</v>
      </c>
      <c r="D363" s="2">
        <f t="shared" si="46"/>
        <v>0</v>
      </c>
      <c r="E363" s="2">
        <f t="shared" si="47"/>
        <v>4.610000000000003E-2</v>
      </c>
      <c r="F363" s="2">
        <f t="shared" si="51"/>
        <v>2.1571806919048992E-2</v>
      </c>
      <c r="G363" s="2">
        <f t="shared" si="51"/>
        <v>3.3438820506171689E-2</v>
      </c>
      <c r="H363" s="2">
        <f t="shared" si="49"/>
        <v>0.64511267420654261</v>
      </c>
      <c r="I363" s="2">
        <f t="shared" si="50"/>
        <v>39.21388998584478</v>
      </c>
    </row>
    <row r="364" spans="1:9" ht="13.5" x14ac:dyDescent="0.25">
      <c r="A364" s="3">
        <f>TITRES_STAT!B367</f>
        <v>42531</v>
      </c>
      <c r="B364" s="17">
        <f>TITRES_STAT!D367</f>
        <v>6.0084999999999997</v>
      </c>
      <c r="C364" s="2">
        <f t="shared" si="45"/>
        <v>3.1699999999999839E-2</v>
      </c>
      <c r="D364" s="2">
        <f t="shared" si="46"/>
        <v>3.1699999999999839E-2</v>
      </c>
      <c r="E364" s="2">
        <f t="shared" si="47"/>
        <v>0</v>
      </c>
      <c r="F364" s="2">
        <f t="shared" si="51"/>
        <v>2.2295249281974051E-2</v>
      </c>
      <c r="G364" s="2">
        <f t="shared" si="51"/>
        <v>3.1050333327159424E-2</v>
      </c>
      <c r="H364" s="2">
        <f t="shared" si="49"/>
        <v>0.71803574689720362</v>
      </c>
      <c r="I364" s="2">
        <f t="shared" si="50"/>
        <v>41.793993413349291</v>
      </c>
    </row>
    <row r="365" spans="1:9" ht="13.5" x14ac:dyDescent="0.25">
      <c r="A365" s="3">
        <f>TITRES_STAT!B368</f>
        <v>42534</v>
      </c>
      <c r="B365" s="17">
        <f>TITRES_STAT!D368</f>
        <v>6.0518000000000001</v>
      </c>
      <c r="C365" s="2">
        <f t="shared" si="45"/>
        <v>4.3300000000000338E-2</v>
      </c>
      <c r="D365" s="2">
        <f t="shared" si="46"/>
        <v>4.3300000000000338E-2</v>
      </c>
      <c r="E365" s="2">
        <f t="shared" si="47"/>
        <v>0</v>
      </c>
      <c r="F365" s="2">
        <f t="shared" ref="F365:G380" si="52">((F364*13)+D365)/14</f>
        <v>2.3795588618975929E-2</v>
      </c>
      <c r="G365" s="2">
        <f t="shared" si="52"/>
        <v>2.8832452375219468E-2</v>
      </c>
      <c r="H365" s="2">
        <f t="shared" si="49"/>
        <v>0.82530574608448648</v>
      </c>
      <c r="I365" s="2">
        <f t="shared" si="50"/>
        <v>45.214657755549858</v>
      </c>
    </row>
    <row r="366" spans="1:9" ht="13.5" x14ac:dyDescent="0.25">
      <c r="A366" s="3">
        <f>TITRES_STAT!B369</f>
        <v>42535</v>
      </c>
      <c r="B366" s="17">
        <f>TITRES_STAT!D369</f>
        <v>6.1382000000000003</v>
      </c>
      <c r="C366" s="2">
        <f t="shared" si="45"/>
        <v>8.6400000000000254E-2</v>
      </c>
      <c r="D366" s="2">
        <f t="shared" si="46"/>
        <v>8.6400000000000254E-2</v>
      </c>
      <c r="E366" s="2">
        <f t="shared" si="47"/>
        <v>0</v>
      </c>
      <c r="F366" s="2">
        <f t="shared" si="52"/>
        <v>2.8267332289049096E-2</v>
      </c>
      <c r="G366" s="2">
        <f t="shared" si="52"/>
        <v>2.6772991491275218E-2</v>
      </c>
      <c r="H366" s="2">
        <f t="shared" si="49"/>
        <v>1.0558152344784053</v>
      </c>
      <c r="I366" s="2">
        <f t="shared" si="50"/>
        <v>51.357496372784851</v>
      </c>
    </row>
    <row r="367" spans="1:9" ht="13.5" x14ac:dyDescent="0.25">
      <c r="A367" s="3">
        <f>TITRES_STAT!B370</f>
        <v>42536</v>
      </c>
      <c r="B367" s="17">
        <f>TITRES_STAT!D370</f>
        <v>6.0518000000000001</v>
      </c>
      <c r="C367" s="2">
        <f t="shared" si="45"/>
        <v>-8.6400000000000254E-2</v>
      </c>
      <c r="D367" s="2">
        <f t="shared" si="46"/>
        <v>0</v>
      </c>
      <c r="E367" s="2">
        <f t="shared" si="47"/>
        <v>8.6400000000000254E-2</v>
      </c>
      <c r="F367" s="2">
        <f t="shared" si="52"/>
        <v>2.6248237125545588E-2</v>
      </c>
      <c r="G367" s="2">
        <f t="shared" si="52"/>
        <v>3.1032063527612723E-2</v>
      </c>
      <c r="H367" s="2">
        <f t="shared" si="49"/>
        <v>0.84584246555790832</v>
      </c>
      <c r="I367" s="2">
        <f t="shared" si="50"/>
        <v>45.824195798976341</v>
      </c>
    </row>
    <row r="368" spans="1:9" ht="13.5" x14ac:dyDescent="0.25">
      <c r="A368" s="3">
        <f>TITRES_STAT!B371</f>
        <v>42537</v>
      </c>
      <c r="B368" s="17">
        <f>TITRES_STAT!D371</f>
        <v>6.0518000000000001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2.4373363045149476E-2</v>
      </c>
      <c r="G368" s="2">
        <f t="shared" si="52"/>
        <v>2.8815487561354668E-2</v>
      </c>
      <c r="H368" s="2">
        <f t="shared" si="49"/>
        <v>0.84584246555790854</v>
      </c>
      <c r="I368" s="2">
        <f t="shared" si="50"/>
        <v>45.824195798976341</v>
      </c>
    </row>
    <row r="369" spans="1:9" ht="13.5" x14ac:dyDescent="0.25">
      <c r="A369" s="3">
        <f>TITRES_STAT!B372</f>
        <v>42538</v>
      </c>
      <c r="B369" s="17">
        <f>TITRES_STAT!D372</f>
        <v>6.0228999999999999</v>
      </c>
      <c r="C369" s="2">
        <f t="shared" si="45"/>
        <v>-2.8900000000000148E-2</v>
      </c>
      <c r="D369" s="2">
        <f t="shared" si="46"/>
        <v>0</v>
      </c>
      <c r="E369" s="2">
        <f t="shared" si="47"/>
        <v>2.8900000000000148E-2</v>
      </c>
      <c r="F369" s="2">
        <f t="shared" si="52"/>
        <v>2.2632408541924515E-2</v>
      </c>
      <c r="G369" s="2">
        <f t="shared" si="52"/>
        <v>2.8821524164115059E-2</v>
      </c>
      <c r="H369" s="2">
        <f t="shared" si="49"/>
        <v>0.78526064107683613</v>
      </c>
      <c r="I369" s="2">
        <f t="shared" si="50"/>
        <v>43.985770089188854</v>
      </c>
    </row>
    <row r="370" spans="1:9" ht="13.5" x14ac:dyDescent="0.25">
      <c r="A370" s="3">
        <f>TITRES_STAT!B373</f>
        <v>42541</v>
      </c>
      <c r="B370" s="17">
        <f>TITRES_STAT!D373</f>
        <v>6.0228999999999999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2.1015807931787051E-2</v>
      </c>
      <c r="G370" s="2">
        <f t="shared" si="52"/>
        <v>2.6762843866678269E-2</v>
      </c>
      <c r="H370" s="2">
        <f t="shared" si="49"/>
        <v>0.78526064107683624</v>
      </c>
      <c r="I370" s="2">
        <f t="shared" si="50"/>
        <v>43.985770089188854</v>
      </c>
    </row>
    <row r="371" spans="1:9" ht="13.5" x14ac:dyDescent="0.25">
      <c r="A371" s="3">
        <f>TITRES_STAT!B374</f>
        <v>42542</v>
      </c>
      <c r="B371" s="17">
        <f>TITRES_STAT!D374</f>
        <v>5.9941000000000004</v>
      </c>
      <c r="C371" s="2">
        <f t="shared" si="45"/>
        <v>-2.8799999999999493E-2</v>
      </c>
      <c r="D371" s="2">
        <f t="shared" si="46"/>
        <v>0</v>
      </c>
      <c r="E371" s="2">
        <f t="shared" si="47"/>
        <v>2.8799999999999493E-2</v>
      </c>
      <c r="F371" s="2">
        <f t="shared" si="52"/>
        <v>1.9514678793802261E-2</v>
      </c>
      <c r="G371" s="2">
        <f t="shared" si="52"/>
        <v>2.6908355019058357E-2</v>
      </c>
      <c r="H371" s="2">
        <f t="shared" si="49"/>
        <v>0.72522749086596394</v>
      </c>
      <c r="I371" s="2">
        <f t="shared" si="50"/>
        <v>42.036629644821033</v>
      </c>
    </row>
    <row r="372" spans="1:9" ht="13.5" x14ac:dyDescent="0.25">
      <c r="A372" s="3">
        <f>TITRES_STAT!B375</f>
        <v>42543</v>
      </c>
      <c r="B372" s="17">
        <f>TITRES_STAT!D375</f>
        <v>5.9941000000000004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1.812077316567353E-2</v>
      </c>
      <c r="G372" s="2">
        <f t="shared" si="52"/>
        <v>2.4986329660554189E-2</v>
      </c>
      <c r="H372" s="2">
        <f t="shared" si="49"/>
        <v>0.72522749086596405</v>
      </c>
      <c r="I372" s="2">
        <f t="shared" si="50"/>
        <v>42.036629644821048</v>
      </c>
    </row>
    <row r="373" spans="1:9" ht="13.5" x14ac:dyDescent="0.25">
      <c r="A373" s="3">
        <f>TITRES_STAT!B376</f>
        <v>42544</v>
      </c>
      <c r="B373" s="17">
        <f>TITRES_STAT!D376</f>
        <v>5.8933</v>
      </c>
      <c r="C373" s="2">
        <f t="shared" si="45"/>
        <v>-0.10080000000000044</v>
      </c>
      <c r="D373" s="2">
        <f t="shared" si="46"/>
        <v>0</v>
      </c>
      <c r="E373" s="2">
        <f t="shared" si="47"/>
        <v>0.10080000000000044</v>
      </c>
      <c r="F373" s="2">
        <f t="shared" si="52"/>
        <v>1.6826432225268279E-2</v>
      </c>
      <c r="G373" s="2">
        <f t="shared" si="52"/>
        <v>3.0401591827657493E-2</v>
      </c>
      <c r="H373" s="2">
        <f t="shared" si="49"/>
        <v>0.55347207872058291</v>
      </c>
      <c r="I373" s="2">
        <f t="shared" si="50"/>
        <v>35.628067366129585</v>
      </c>
    </row>
    <row r="374" spans="1:9" ht="13.5" x14ac:dyDescent="0.25">
      <c r="A374" s="3">
        <f>TITRES_STAT!B377</f>
        <v>42545</v>
      </c>
      <c r="B374" s="17">
        <f>TITRES_STAT!D377</f>
        <v>5.85</v>
      </c>
      <c r="C374" s="2">
        <f t="shared" si="45"/>
        <v>-4.3300000000000338E-2</v>
      </c>
      <c r="D374" s="2">
        <f t="shared" si="46"/>
        <v>0</v>
      </c>
      <c r="E374" s="2">
        <f t="shared" si="47"/>
        <v>4.3300000000000338E-2</v>
      </c>
      <c r="F374" s="2">
        <f t="shared" si="52"/>
        <v>1.5624544209177688E-2</v>
      </c>
      <c r="G374" s="2">
        <f t="shared" si="52"/>
        <v>3.1322906697110554E-2</v>
      </c>
      <c r="H374" s="2">
        <f t="shared" si="49"/>
        <v>0.49882165663185424</v>
      </c>
      <c r="I374" s="2">
        <f t="shared" si="50"/>
        <v>33.28092134409134</v>
      </c>
    </row>
    <row r="375" spans="1:9" ht="13.5" x14ac:dyDescent="0.25">
      <c r="A375" s="3">
        <f>TITRES_STAT!B378</f>
        <v>42548</v>
      </c>
      <c r="B375" s="17">
        <f>TITRES_STAT!D378</f>
        <v>5.7290000000000001</v>
      </c>
      <c r="C375" s="2">
        <f t="shared" si="45"/>
        <v>-0.12099999999999955</v>
      </c>
      <c r="D375" s="2">
        <f t="shared" si="46"/>
        <v>0</v>
      </c>
      <c r="E375" s="2">
        <f t="shared" si="47"/>
        <v>0.12099999999999955</v>
      </c>
      <c r="F375" s="2">
        <f t="shared" si="52"/>
        <v>1.4508505337093568E-2</v>
      </c>
      <c r="G375" s="2">
        <f t="shared" si="52"/>
        <v>3.7728413361602632E-2</v>
      </c>
      <c r="H375" s="2">
        <f t="shared" si="49"/>
        <v>0.38455116567025638</v>
      </c>
      <c r="I375" s="2">
        <f t="shared" si="50"/>
        <v>27.774427930519735</v>
      </c>
    </row>
    <row r="376" spans="1:9" ht="13.5" x14ac:dyDescent="0.25">
      <c r="A376" s="3">
        <f>TITRES_STAT!B379</f>
        <v>42549</v>
      </c>
      <c r="B376" s="17">
        <f>TITRES_STAT!D379</f>
        <v>5.6771000000000003</v>
      </c>
      <c r="C376" s="2">
        <f t="shared" si="45"/>
        <v>-5.1899999999999835E-2</v>
      </c>
      <c r="D376" s="2">
        <f t="shared" si="46"/>
        <v>0</v>
      </c>
      <c r="E376" s="2">
        <f t="shared" si="47"/>
        <v>5.1899999999999835E-2</v>
      </c>
      <c r="F376" s="2">
        <f t="shared" si="52"/>
        <v>1.347218352730117E-2</v>
      </c>
      <c r="G376" s="2">
        <f t="shared" si="52"/>
        <v>3.8740669550059573E-2</v>
      </c>
      <c r="H376" s="2">
        <f t="shared" si="49"/>
        <v>0.34775298630016716</v>
      </c>
      <c r="I376" s="2">
        <f t="shared" si="50"/>
        <v>25.80242743552094</v>
      </c>
    </row>
    <row r="377" spans="1:9" ht="13.5" x14ac:dyDescent="0.25">
      <c r="A377" s="3">
        <f>TITRES_STAT!B380</f>
        <v>42550</v>
      </c>
      <c r="B377" s="17">
        <f>TITRES_STAT!D380</f>
        <v>5.6771000000000003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1.2509884703922515E-2</v>
      </c>
      <c r="G377" s="2">
        <f t="shared" si="52"/>
        <v>3.597347886791246E-2</v>
      </c>
      <c r="H377" s="2">
        <f t="shared" si="49"/>
        <v>0.34775298630016716</v>
      </c>
      <c r="I377" s="2">
        <f t="shared" si="50"/>
        <v>25.80242743552094</v>
      </c>
    </row>
    <row r="378" spans="1:9" ht="13.5" x14ac:dyDescent="0.25">
      <c r="A378" s="3">
        <f>TITRES_STAT!B381</f>
        <v>42551</v>
      </c>
      <c r="B378" s="17">
        <f>TITRES_STAT!D381</f>
        <v>5.5618999999999996</v>
      </c>
      <c r="C378" s="2">
        <f t="shared" si="45"/>
        <v>-0.11520000000000064</v>
      </c>
      <c r="D378" s="2">
        <f t="shared" si="46"/>
        <v>0</v>
      </c>
      <c r="E378" s="2">
        <f t="shared" si="47"/>
        <v>0.11520000000000064</v>
      </c>
      <c r="F378" s="2">
        <f t="shared" si="52"/>
        <v>1.1616321510785193E-2</v>
      </c>
      <c r="G378" s="2">
        <f t="shared" si="52"/>
        <v>4.1632516091633043E-2</v>
      </c>
      <c r="H378" s="2">
        <f t="shared" si="49"/>
        <v>0.27902040523368088</v>
      </c>
      <c r="I378" s="2">
        <f t="shared" si="50"/>
        <v>21.815164487755226</v>
      </c>
    </row>
    <row r="379" spans="1:9" ht="13.5" x14ac:dyDescent="0.25">
      <c r="A379" s="3">
        <f>TITRES_STAT!B382</f>
        <v>42552</v>
      </c>
      <c r="B379" s="17">
        <f>TITRES_STAT!D382</f>
        <v>5.4753999999999996</v>
      </c>
      <c r="C379" s="2">
        <f t="shared" si="45"/>
        <v>-8.6500000000000021E-2</v>
      </c>
      <c r="D379" s="2">
        <f t="shared" si="46"/>
        <v>0</v>
      </c>
      <c r="E379" s="2">
        <f t="shared" si="47"/>
        <v>8.6500000000000021E-2</v>
      </c>
      <c r="F379" s="2">
        <f t="shared" si="52"/>
        <v>1.0786584260014821E-2</v>
      </c>
      <c r="G379" s="2">
        <f t="shared" si="52"/>
        <v>4.4837336370802117E-2</v>
      </c>
      <c r="H379" s="2">
        <f t="shared" si="49"/>
        <v>0.24057147754742628</v>
      </c>
      <c r="I379" s="2">
        <f t="shared" si="50"/>
        <v>19.391988442538533</v>
      </c>
    </row>
    <row r="380" spans="1:9" ht="13.5" x14ac:dyDescent="0.25">
      <c r="A380" s="3">
        <f>TITRES_STAT!B383</f>
        <v>42555</v>
      </c>
      <c r="B380" s="17">
        <f>TITRES_STAT!D383</f>
        <v>5.5473999999999997</v>
      </c>
      <c r="C380" s="2">
        <f t="shared" si="45"/>
        <v>7.2000000000000064E-2</v>
      </c>
      <c r="D380" s="2">
        <f t="shared" si="46"/>
        <v>7.2000000000000064E-2</v>
      </c>
      <c r="E380" s="2">
        <f t="shared" si="47"/>
        <v>0</v>
      </c>
      <c r="F380" s="2">
        <f t="shared" si="52"/>
        <v>1.5158971098585194E-2</v>
      </c>
      <c r="G380" s="2">
        <f t="shared" si="52"/>
        <v>4.1634669487173391E-2</v>
      </c>
      <c r="H380" s="2">
        <f t="shared" si="49"/>
        <v>0.36409490660794841</v>
      </c>
      <c r="I380" s="2">
        <f t="shared" si="50"/>
        <v>26.691317799384777</v>
      </c>
    </row>
    <row r="381" spans="1:9" ht="13.5" x14ac:dyDescent="0.25">
      <c r="A381" s="3">
        <f>TITRES_STAT!B384</f>
        <v>42559</v>
      </c>
      <c r="B381" s="17">
        <f>TITRES_STAT!D384</f>
        <v>5.657</v>
      </c>
      <c r="C381" s="2">
        <f t="shared" si="45"/>
        <v>0.10960000000000036</v>
      </c>
      <c r="D381" s="2">
        <f t="shared" si="46"/>
        <v>0.10960000000000036</v>
      </c>
      <c r="E381" s="2">
        <f t="shared" si="47"/>
        <v>0</v>
      </c>
      <c r="F381" s="2">
        <f t="shared" ref="F381:G396" si="53">((F380*13)+D381)/14</f>
        <v>2.1904758877257704E-2</v>
      </c>
      <c r="G381" s="2">
        <f t="shared" si="53"/>
        <v>3.8660764523803862E-2</v>
      </c>
      <c r="H381" s="2">
        <f t="shared" si="49"/>
        <v>0.56658886980289025</v>
      </c>
      <c r="I381" s="2">
        <f t="shared" si="50"/>
        <v>36.167042976258287</v>
      </c>
    </row>
    <row r="382" spans="1:9" ht="13.5" x14ac:dyDescent="0.25">
      <c r="A382" s="3">
        <f>TITRES_STAT!B385</f>
        <v>42562</v>
      </c>
      <c r="B382" s="17">
        <f>TITRES_STAT!D385</f>
        <v>5.9077000000000002</v>
      </c>
      <c r="C382" s="2">
        <f t="shared" si="45"/>
        <v>0.25070000000000014</v>
      </c>
      <c r="D382" s="2">
        <f t="shared" si="46"/>
        <v>0.25070000000000014</v>
      </c>
      <c r="E382" s="2">
        <f t="shared" si="47"/>
        <v>0</v>
      </c>
      <c r="F382" s="2">
        <f t="shared" si="53"/>
        <v>3.8247276100310743E-2</v>
      </c>
      <c r="G382" s="2">
        <f t="shared" si="53"/>
        <v>3.5899281343532159E-2</v>
      </c>
      <c r="H382" s="2">
        <f t="shared" si="49"/>
        <v>1.0654050629679697</v>
      </c>
      <c r="I382" s="2">
        <f t="shared" si="50"/>
        <v>51.583347115310715</v>
      </c>
    </row>
    <row r="383" spans="1:9" ht="13.5" x14ac:dyDescent="0.25">
      <c r="A383" s="3">
        <f>TITRES_STAT!B386</f>
        <v>42563</v>
      </c>
      <c r="B383" s="17">
        <f>TITRES_STAT!D386</f>
        <v>6.0345000000000004</v>
      </c>
      <c r="C383" s="2">
        <f t="shared" si="45"/>
        <v>0.12680000000000025</v>
      </c>
      <c r="D383" s="2">
        <f t="shared" si="46"/>
        <v>0.12680000000000025</v>
      </c>
      <c r="E383" s="2">
        <f t="shared" si="47"/>
        <v>0</v>
      </c>
      <c r="F383" s="2">
        <f t="shared" si="53"/>
        <v>4.4572470664574274E-2</v>
      </c>
      <c r="G383" s="2">
        <f t="shared" si="53"/>
        <v>3.3335046961851293E-2</v>
      </c>
      <c r="H383" s="2">
        <f t="shared" si="49"/>
        <v>1.3371053808798623</v>
      </c>
      <c r="I383" s="2">
        <f t="shared" si="50"/>
        <v>57.212027828050914</v>
      </c>
    </row>
    <row r="384" spans="1:9" ht="13.5" x14ac:dyDescent="0.25">
      <c r="A384" s="3">
        <f>TITRES_STAT!B387</f>
        <v>42564</v>
      </c>
      <c r="B384" s="17">
        <f>TITRES_STAT!D387</f>
        <v>6.0316000000000001</v>
      </c>
      <c r="C384" s="2">
        <f t="shared" si="45"/>
        <v>-2.9000000000003467E-3</v>
      </c>
      <c r="D384" s="2">
        <f t="shared" si="46"/>
        <v>0</v>
      </c>
      <c r="E384" s="2">
        <f t="shared" si="47"/>
        <v>2.9000000000003467E-3</v>
      </c>
      <c r="F384" s="2">
        <f t="shared" si="53"/>
        <v>4.1388722759961825E-2</v>
      </c>
      <c r="G384" s="2">
        <f t="shared" si="53"/>
        <v>3.1161115036004796E-2</v>
      </c>
      <c r="H384" s="2">
        <f t="shared" si="49"/>
        <v>1.3282170009686638</v>
      </c>
      <c r="I384" s="2">
        <f t="shared" si="50"/>
        <v>57.048677181553693</v>
      </c>
    </row>
    <row r="385" spans="1:9" ht="13.5" x14ac:dyDescent="0.25">
      <c r="A385" s="3">
        <f>TITRES_STAT!B388</f>
        <v>42565</v>
      </c>
      <c r="B385" s="17">
        <f>TITRES_STAT!D388</f>
        <v>5.9653</v>
      </c>
      <c r="C385" s="2">
        <f t="shared" si="45"/>
        <v>-6.6300000000000026E-2</v>
      </c>
      <c r="D385" s="2">
        <f t="shared" si="46"/>
        <v>0</v>
      </c>
      <c r="E385" s="2">
        <f t="shared" si="47"/>
        <v>6.6300000000000026E-2</v>
      </c>
      <c r="F385" s="2">
        <f t="shared" si="53"/>
        <v>3.8432385419964556E-2</v>
      </c>
      <c r="G385" s="2">
        <f t="shared" si="53"/>
        <v>3.3671035390575886E-2</v>
      </c>
      <c r="H385" s="2">
        <f t="shared" si="49"/>
        <v>1.1414078888325874</v>
      </c>
      <c r="I385" s="2">
        <f t="shared" si="50"/>
        <v>53.301750441147327</v>
      </c>
    </row>
    <row r="386" spans="1:9" ht="13.5" x14ac:dyDescent="0.25">
      <c r="A386" s="3">
        <f>TITRES_STAT!B389</f>
        <v>42566</v>
      </c>
      <c r="B386" s="17">
        <f>TITRES_STAT!D389</f>
        <v>6.0345000000000004</v>
      </c>
      <c r="C386" s="2">
        <f t="shared" si="45"/>
        <v>6.9200000000000372E-2</v>
      </c>
      <c r="D386" s="2">
        <f t="shared" si="46"/>
        <v>6.9200000000000372E-2</v>
      </c>
      <c r="E386" s="2">
        <f t="shared" si="47"/>
        <v>0</v>
      </c>
      <c r="F386" s="2">
        <f t="shared" si="53"/>
        <v>4.0630072175681396E-2</v>
      </c>
      <c r="G386" s="2">
        <f t="shared" si="53"/>
        <v>3.1265961434106183E-2</v>
      </c>
      <c r="H386" s="2">
        <f t="shared" si="49"/>
        <v>1.2994985700762893</v>
      </c>
      <c r="I386" s="2">
        <f t="shared" si="50"/>
        <v>56.512258236941477</v>
      </c>
    </row>
    <row r="387" spans="1:9" ht="13.5" x14ac:dyDescent="0.25">
      <c r="A387" s="3">
        <f>TITRES_STAT!B390</f>
        <v>42569</v>
      </c>
      <c r="B387" s="17">
        <f>TITRES_STAT!D390</f>
        <v>5.9941000000000004</v>
      </c>
      <c r="C387" s="2">
        <f t="shared" ref="C387:C450" si="54">B387-B386</f>
        <v>-4.0399999999999991E-2</v>
      </c>
      <c r="D387" s="2">
        <f t="shared" ref="D387:D450" si="55">IF(C387&gt;0,C387,0)</f>
        <v>0</v>
      </c>
      <c r="E387" s="2">
        <f t="shared" ref="E387:E450" si="56">IF(C387&lt;0,-C387,0)</f>
        <v>4.0399999999999991E-2</v>
      </c>
      <c r="F387" s="2">
        <f t="shared" si="53"/>
        <v>3.7727924163132719E-2</v>
      </c>
      <c r="G387" s="2">
        <f t="shared" si="53"/>
        <v>3.1918392760241457E-2</v>
      </c>
      <c r="H387" s="2">
        <f t="shared" si="49"/>
        <v>1.1820120281910873</v>
      </c>
      <c r="I387" s="2">
        <f t="shared" si="50"/>
        <v>54.170738424892576</v>
      </c>
    </row>
    <row r="388" spans="1:9" ht="13.5" x14ac:dyDescent="0.25">
      <c r="A388" s="3">
        <f>TITRES_STAT!B391</f>
        <v>42570</v>
      </c>
      <c r="B388" s="17">
        <f>TITRES_STAT!D391</f>
        <v>5.9653</v>
      </c>
      <c r="C388" s="2">
        <f t="shared" si="54"/>
        <v>-2.8800000000000381E-2</v>
      </c>
      <c r="D388" s="2">
        <f t="shared" si="55"/>
        <v>0</v>
      </c>
      <c r="E388" s="2">
        <f t="shared" si="56"/>
        <v>2.8800000000000381E-2</v>
      </c>
      <c r="F388" s="2">
        <f t="shared" si="53"/>
        <v>3.5033072437194668E-2</v>
      </c>
      <c r="G388" s="2">
        <f t="shared" si="53"/>
        <v>3.1695650420224236E-2</v>
      </c>
      <c r="H388" s="2">
        <f t="shared" si="49"/>
        <v>1.1052958993654505</v>
      </c>
      <c r="I388" s="2">
        <f t="shared" si="50"/>
        <v>52.500738717944287</v>
      </c>
    </row>
    <row r="389" spans="1:9" ht="13.5" x14ac:dyDescent="0.25">
      <c r="A389" s="3">
        <f>TITRES_STAT!B392</f>
        <v>42571</v>
      </c>
      <c r="B389" s="17">
        <f>TITRES_STAT!D392</f>
        <v>5.8616000000000001</v>
      </c>
      <c r="C389" s="2">
        <f t="shared" si="54"/>
        <v>-0.1036999999999999</v>
      </c>
      <c r="D389" s="2">
        <f t="shared" si="55"/>
        <v>0</v>
      </c>
      <c r="E389" s="2">
        <f t="shared" si="56"/>
        <v>0.1036999999999999</v>
      </c>
      <c r="F389" s="2">
        <f t="shared" si="53"/>
        <v>3.2530710120252194E-2</v>
      </c>
      <c r="G389" s="2">
        <f t="shared" si="53"/>
        <v>3.6838818247351073E-2</v>
      </c>
      <c r="H389" s="2">
        <f t="shared" si="49"/>
        <v>0.88305520285226147</v>
      </c>
      <c r="I389" s="2">
        <f t="shared" si="50"/>
        <v>46.894812298370155</v>
      </c>
    </row>
    <row r="390" spans="1:9" ht="13.5" x14ac:dyDescent="0.25">
      <c r="A390" s="3">
        <f>TITRES_STAT!B393</f>
        <v>42572</v>
      </c>
      <c r="B390" s="17">
        <f>TITRES_STAT!D393</f>
        <v>5.8442999999999996</v>
      </c>
      <c r="C390" s="2">
        <f t="shared" si="54"/>
        <v>-1.7300000000000537E-2</v>
      </c>
      <c r="D390" s="2">
        <f t="shared" si="55"/>
        <v>0</v>
      </c>
      <c r="E390" s="2">
        <f t="shared" si="56"/>
        <v>1.7300000000000537E-2</v>
      </c>
      <c r="F390" s="2">
        <f t="shared" si="53"/>
        <v>3.0207087968805609E-2</v>
      </c>
      <c r="G390" s="2">
        <f t="shared" si="53"/>
        <v>3.5443188372540319E-2</v>
      </c>
      <c r="H390" s="2">
        <f t="shared" si="49"/>
        <v>0.85226779406247244</v>
      </c>
      <c r="I390" s="2">
        <f t="shared" si="50"/>
        <v>46.012126151221501</v>
      </c>
    </row>
    <row r="391" spans="1:9" ht="13.5" x14ac:dyDescent="0.25">
      <c r="A391" s="3">
        <f>TITRES_STAT!B394</f>
        <v>42573</v>
      </c>
      <c r="B391" s="17">
        <f>TITRES_STAT!D394</f>
        <v>5.8384999999999998</v>
      </c>
      <c r="C391" s="2">
        <f t="shared" si="54"/>
        <v>-5.7999999999998053E-3</v>
      </c>
      <c r="D391" s="2">
        <f t="shared" si="55"/>
        <v>0</v>
      </c>
      <c r="E391" s="2">
        <f t="shared" si="56"/>
        <v>5.7999999999998053E-3</v>
      </c>
      <c r="F391" s="2">
        <f t="shared" si="53"/>
        <v>2.8049438828176638E-2</v>
      </c>
      <c r="G391" s="2">
        <f t="shared" si="53"/>
        <v>3.3325817774501713E-2</v>
      </c>
      <c r="H391" s="2">
        <f t="shared" si="49"/>
        <v>0.84167293411889976</v>
      </c>
      <c r="I391" s="2">
        <f t="shared" si="50"/>
        <v>45.701542251397434</v>
      </c>
    </row>
    <row r="392" spans="1:9" ht="13.5" x14ac:dyDescent="0.25">
      <c r="A392" s="3">
        <f>TITRES_STAT!B395</f>
        <v>42577</v>
      </c>
      <c r="B392" s="17">
        <f>TITRES_STAT!D395</f>
        <v>5.7923999999999998</v>
      </c>
      <c r="C392" s="2">
        <f t="shared" si="54"/>
        <v>-4.610000000000003E-2</v>
      </c>
      <c r="D392" s="2">
        <f t="shared" si="55"/>
        <v>0</v>
      </c>
      <c r="E392" s="2">
        <f t="shared" si="56"/>
        <v>4.610000000000003E-2</v>
      </c>
      <c r="F392" s="2">
        <f t="shared" si="53"/>
        <v>2.6045907483306877E-2</v>
      </c>
      <c r="G392" s="2">
        <f t="shared" si="53"/>
        <v>3.4238259362037303E-2</v>
      </c>
      <c r="H392" s="2">
        <f t="shared" si="49"/>
        <v>0.76072522285364941</v>
      </c>
      <c r="I392" s="2">
        <f t="shared" si="50"/>
        <v>43.205220949849512</v>
      </c>
    </row>
    <row r="393" spans="1:9" ht="13.5" x14ac:dyDescent="0.25">
      <c r="A393" s="3">
        <f>TITRES_STAT!B396</f>
        <v>42578</v>
      </c>
      <c r="B393" s="17">
        <f>TITRES_STAT!D396</f>
        <v>5.8068</v>
      </c>
      <c r="C393" s="2">
        <f t="shared" si="54"/>
        <v>1.440000000000019E-2</v>
      </c>
      <c r="D393" s="2">
        <f t="shared" si="55"/>
        <v>1.440000000000019E-2</v>
      </c>
      <c r="E393" s="2">
        <f t="shared" si="56"/>
        <v>0</v>
      </c>
      <c r="F393" s="2">
        <f t="shared" si="53"/>
        <v>2.5214056948784973E-2</v>
      </c>
      <c r="G393" s="2">
        <f t="shared" si="53"/>
        <v>3.179266940760607E-2</v>
      </c>
      <c r="H393" s="2">
        <f t="shared" si="49"/>
        <v>0.79307769427982566</v>
      </c>
      <c r="I393" s="2">
        <f t="shared" si="50"/>
        <v>44.22996821665101</v>
      </c>
    </row>
    <row r="394" spans="1:9" ht="13.5" x14ac:dyDescent="0.25">
      <c r="A394" s="3">
        <f>TITRES_STAT!B397</f>
        <v>42579</v>
      </c>
      <c r="B394" s="17">
        <f>TITRES_STAT!D397</f>
        <v>5.7923999999999998</v>
      </c>
      <c r="C394" s="2">
        <f t="shared" si="54"/>
        <v>-1.440000000000019E-2</v>
      </c>
      <c r="D394" s="2">
        <f t="shared" si="55"/>
        <v>0</v>
      </c>
      <c r="E394" s="2">
        <f t="shared" si="56"/>
        <v>1.440000000000019E-2</v>
      </c>
      <c r="F394" s="2">
        <f t="shared" si="53"/>
        <v>2.3413052881014616E-2</v>
      </c>
      <c r="G394" s="2">
        <f t="shared" si="53"/>
        <v>3.0550335878491364E-2</v>
      </c>
      <c r="H394" s="2">
        <f t="shared" si="49"/>
        <v>0.76637628385285028</v>
      </c>
      <c r="I394" s="2">
        <f t="shared" si="50"/>
        <v>43.386921057455389</v>
      </c>
    </row>
    <row r="395" spans="1:9" ht="13.5" x14ac:dyDescent="0.25">
      <c r="A395" s="3">
        <f>TITRES_STAT!B398</f>
        <v>42580</v>
      </c>
      <c r="B395" s="17">
        <f>TITRES_STAT!D398</f>
        <v>5.8933</v>
      </c>
      <c r="C395" s="2">
        <f t="shared" si="54"/>
        <v>0.10090000000000021</v>
      </c>
      <c r="D395" s="2">
        <f t="shared" si="55"/>
        <v>0.10090000000000021</v>
      </c>
      <c r="E395" s="2">
        <f t="shared" si="56"/>
        <v>0</v>
      </c>
      <c r="F395" s="2">
        <f t="shared" si="53"/>
        <v>2.8947834818085015E-2</v>
      </c>
      <c r="G395" s="2">
        <f t="shared" si="53"/>
        <v>2.8368169030027698E-2</v>
      </c>
      <c r="H395" s="2">
        <f t="shared" si="49"/>
        <v>1.0204336694216585</v>
      </c>
      <c r="I395" s="2">
        <f t="shared" si="50"/>
        <v>50.50567533423424</v>
      </c>
    </row>
    <row r="396" spans="1:9" ht="13.5" x14ac:dyDescent="0.25">
      <c r="A396" s="3">
        <f>TITRES_STAT!B399</f>
        <v>42583</v>
      </c>
      <c r="B396" s="17">
        <f>TITRES_STAT!D399</f>
        <v>5.7664999999999997</v>
      </c>
      <c r="C396" s="2">
        <f t="shared" si="54"/>
        <v>-0.12680000000000025</v>
      </c>
      <c r="D396" s="2">
        <f t="shared" si="55"/>
        <v>0</v>
      </c>
      <c r="E396" s="2">
        <f t="shared" si="56"/>
        <v>0.12680000000000025</v>
      </c>
      <c r="F396" s="2">
        <f t="shared" si="53"/>
        <v>2.6880132331078943E-2</v>
      </c>
      <c r="G396" s="2">
        <f t="shared" si="53"/>
        <v>3.5399014099311447E-2</v>
      </c>
      <c r="H396" s="2">
        <f t="shared" si="49"/>
        <v>0.75934692010537641</v>
      </c>
      <c r="I396" s="2">
        <f t="shared" si="50"/>
        <v>43.160726939510894</v>
      </c>
    </row>
    <row r="397" spans="1:9" ht="13.5" x14ac:dyDescent="0.25">
      <c r="A397" s="3">
        <f>TITRES_STAT!B400</f>
        <v>42584</v>
      </c>
      <c r="B397" s="17">
        <f>TITRES_STAT!D400</f>
        <v>5.6771000000000003</v>
      </c>
      <c r="C397" s="2">
        <f t="shared" si="54"/>
        <v>-8.939999999999948E-2</v>
      </c>
      <c r="D397" s="2">
        <f t="shared" si="55"/>
        <v>0</v>
      </c>
      <c r="E397" s="2">
        <f t="shared" si="56"/>
        <v>8.939999999999948E-2</v>
      </c>
      <c r="F397" s="2">
        <f t="shared" ref="F397:G412" si="57">((F396*13)+D397)/14</f>
        <v>2.4960122878859018E-2</v>
      </c>
      <c r="G397" s="2">
        <f t="shared" si="57"/>
        <v>3.9256227377932017E-2</v>
      </c>
      <c r="H397" s="2">
        <f t="shared" si="49"/>
        <v>0.63582581786477044</v>
      </c>
      <c r="I397" s="2">
        <f t="shared" si="50"/>
        <v>38.868797088354341</v>
      </c>
    </row>
    <row r="398" spans="1:9" ht="13.5" x14ac:dyDescent="0.25">
      <c r="A398" s="3">
        <f>TITRES_STAT!B401</f>
        <v>42585</v>
      </c>
      <c r="B398" s="17">
        <f>TITRES_STAT!D401</f>
        <v>5.6195000000000004</v>
      </c>
      <c r="C398" s="2">
        <f t="shared" si="54"/>
        <v>-5.7599999999999874E-2</v>
      </c>
      <c r="D398" s="2">
        <f t="shared" si="55"/>
        <v>0</v>
      </c>
      <c r="E398" s="2">
        <f t="shared" si="56"/>
        <v>5.7599999999999874E-2</v>
      </c>
      <c r="F398" s="2">
        <f t="shared" si="57"/>
        <v>2.3177256958940518E-2</v>
      </c>
      <c r="G398" s="2">
        <f t="shared" si="57"/>
        <v>4.0566496850936863E-2</v>
      </c>
      <c r="H398" s="2">
        <f t="shared" si="49"/>
        <v>0.5713398680715821</v>
      </c>
      <c r="I398" s="2">
        <f t="shared" si="50"/>
        <v>36.360044041443167</v>
      </c>
    </row>
    <row r="399" spans="1:9" ht="13.5" x14ac:dyDescent="0.25">
      <c r="A399" s="3">
        <f>TITRES_STAT!B402</f>
        <v>42586</v>
      </c>
      <c r="B399" s="17">
        <f>TITRES_STAT!D402</f>
        <v>5.6195000000000004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2.152173860473048E-2</v>
      </c>
      <c r="G399" s="2">
        <f t="shared" si="57"/>
        <v>3.7668889933012803E-2</v>
      </c>
      <c r="H399" s="2">
        <f t="shared" si="49"/>
        <v>0.57133986807158199</v>
      </c>
      <c r="I399" s="2">
        <f t="shared" si="50"/>
        <v>36.360044041443153</v>
      </c>
    </row>
    <row r="400" spans="1:9" ht="13.5" x14ac:dyDescent="0.25">
      <c r="A400" s="3">
        <f>TITRES_STAT!B403</f>
        <v>42587</v>
      </c>
      <c r="B400" s="17">
        <f>TITRES_STAT!D403</f>
        <v>5.68</v>
      </c>
      <c r="C400" s="2">
        <f t="shared" si="54"/>
        <v>6.0499999999999332E-2</v>
      </c>
      <c r="D400" s="2">
        <f t="shared" si="55"/>
        <v>6.0499999999999332E-2</v>
      </c>
      <c r="E400" s="2">
        <f t="shared" si="56"/>
        <v>0</v>
      </c>
      <c r="F400" s="2">
        <f t="shared" si="57"/>
        <v>2.4305900132963968E-2</v>
      </c>
      <c r="G400" s="2">
        <f t="shared" si="57"/>
        <v>3.4978254937797604E-2</v>
      </c>
      <c r="H400" s="2">
        <f t="shared" si="49"/>
        <v>0.69488601350146095</v>
      </c>
      <c r="I400" s="2">
        <f t="shared" si="50"/>
        <v>40.998982112425224</v>
      </c>
    </row>
    <row r="401" spans="1:9" ht="13.5" x14ac:dyDescent="0.25">
      <c r="A401" s="3">
        <f>TITRES_STAT!B404</f>
        <v>42590</v>
      </c>
      <c r="B401" s="17">
        <f>TITRES_STAT!D404</f>
        <v>5.7636000000000003</v>
      </c>
      <c r="C401" s="2">
        <f t="shared" si="54"/>
        <v>8.3600000000000563E-2</v>
      </c>
      <c r="D401" s="2">
        <f t="shared" si="55"/>
        <v>8.3600000000000563E-2</v>
      </c>
      <c r="E401" s="2">
        <f t="shared" si="56"/>
        <v>0</v>
      </c>
      <c r="F401" s="2">
        <f t="shared" si="57"/>
        <v>2.8541192980609441E-2</v>
      </c>
      <c r="G401" s="2">
        <f t="shared" si="57"/>
        <v>3.2479808156526346E-2</v>
      </c>
      <c r="H401" s="2">
        <f t="shared" ref="H401:H464" si="58">F401/G401</f>
        <v>0.87873650124606728</v>
      </c>
      <c r="I401" s="2">
        <f t="shared" ref="I401:I464" si="59">IF(G401=0,100,100-(100/(1+H401)))</f>
        <v>46.772737989773844</v>
      </c>
    </row>
    <row r="402" spans="1:9" ht="13.5" x14ac:dyDescent="0.25">
      <c r="A402" s="3">
        <f>TITRES_STAT!B405</f>
        <v>42591</v>
      </c>
      <c r="B402" s="17">
        <f>TITRES_STAT!D405</f>
        <v>5.85</v>
      </c>
      <c r="C402" s="2">
        <f t="shared" si="54"/>
        <v>8.6399999999999366E-2</v>
      </c>
      <c r="D402" s="2">
        <f t="shared" si="55"/>
        <v>8.6399999999999366E-2</v>
      </c>
      <c r="E402" s="2">
        <f t="shared" si="56"/>
        <v>0</v>
      </c>
      <c r="F402" s="2">
        <f t="shared" si="57"/>
        <v>3.2673964910565866E-2</v>
      </c>
      <c r="G402" s="2">
        <f t="shared" si="57"/>
        <v>3.0159821859631609E-2</v>
      </c>
      <c r="H402" s="2">
        <f t="shared" si="58"/>
        <v>1.0833606731046177</v>
      </c>
      <c r="I402" s="2">
        <f t="shared" si="59"/>
        <v>52.000629900064155</v>
      </c>
    </row>
    <row r="403" spans="1:9" ht="13.5" x14ac:dyDescent="0.25">
      <c r="A403" s="3">
        <f>TITRES_STAT!B406</f>
        <v>42592</v>
      </c>
      <c r="B403" s="17">
        <f>TITRES_STAT!D406</f>
        <v>5.7693000000000003</v>
      </c>
      <c r="C403" s="2">
        <f t="shared" si="54"/>
        <v>-8.0699999999999328E-2</v>
      </c>
      <c r="D403" s="2">
        <f t="shared" si="55"/>
        <v>0</v>
      </c>
      <c r="E403" s="2">
        <f t="shared" si="56"/>
        <v>8.0699999999999328E-2</v>
      </c>
      <c r="F403" s="2">
        <f t="shared" si="57"/>
        <v>3.0340110274096877E-2</v>
      </c>
      <c r="G403" s="2">
        <f t="shared" si="57"/>
        <v>3.3769834583943593E-2</v>
      </c>
      <c r="H403" s="2">
        <f t="shared" si="58"/>
        <v>0.89843822594625811</v>
      </c>
      <c r="I403" s="2">
        <f t="shared" si="59"/>
        <v>47.325123023080742</v>
      </c>
    </row>
    <row r="404" spans="1:9" ht="13.5" x14ac:dyDescent="0.25">
      <c r="A404" s="3">
        <f>TITRES_STAT!B407</f>
        <v>42593</v>
      </c>
      <c r="B404" s="17">
        <f>TITRES_STAT!D407</f>
        <v>5.7779999999999996</v>
      </c>
      <c r="C404" s="2">
        <f t="shared" si="54"/>
        <v>8.6999999999992639E-3</v>
      </c>
      <c r="D404" s="2">
        <f t="shared" si="55"/>
        <v>8.6999999999992639E-3</v>
      </c>
      <c r="E404" s="2">
        <f t="shared" si="56"/>
        <v>0</v>
      </c>
      <c r="F404" s="2">
        <f t="shared" si="57"/>
        <v>2.8794388111661334E-2</v>
      </c>
      <c r="G404" s="2">
        <f t="shared" si="57"/>
        <v>3.1357703542233335E-2</v>
      </c>
      <c r="H404" s="2">
        <f t="shared" si="58"/>
        <v>0.9182556392524196</v>
      </c>
      <c r="I404" s="2">
        <f t="shared" si="59"/>
        <v>47.869304823745033</v>
      </c>
    </row>
    <row r="405" spans="1:9" ht="13.5" x14ac:dyDescent="0.25">
      <c r="A405" s="3">
        <f>TITRES_STAT!B408</f>
        <v>42594</v>
      </c>
      <c r="B405" s="17">
        <f>TITRES_STAT!D408</f>
        <v>5.8068</v>
      </c>
      <c r="C405" s="2">
        <f t="shared" si="54"/>
        <v>2.8800000000000381E-2</v>
      </c>
      <c r="D405" s="2">
        <f t="shared" si="55"/>
        <v>2.8800000000000381E-2</v>
      </c>
      <c r="E405" s="2">
        <f t="shared" si="56"/>
        <v>0</v>
      </c>
      <c r="F405" s="2">
        <f t="shared" si="57"/>
        <v>2.8794788960828408E-2</v>
      </c>
      <c r="G405" s="2">
        <f t="shared" si="57"/>
        <v>2.9117867574930956E-2</v>
      </c>
      <c r="H405" s="2">
        <f t="shared" si="58"/>
        <v>0.98890445485847656</v>
      </c>
      <c r="I405" s="2">
        <f t="shared" si="59"/>
        <v>49.721063897402928</v>
      </c>
    </row>
    <row r="406" spans="1:9" ht="13.5" x14ac:dyDescent="0.25">
      <c r="A406" s="3">
        <f>TITRES_STAT!B409</f>
        <v>42597</v>
      </c>
      <c r="B406" s="17">
        <f>TITRES_STAT!D409</f>
        <v>5.7779999999999996</v>
      </c>
      <c r="C406" s="2">
        <f t="shared" si="54"/>
        <v>-2.8800000000000381E-2</v>
      </c>
      <c r="D406" s="2">
        <f t="shared" si="55"/>
        <v>0</v>
      </c>
      <c r="E406" s="2">
        <f t="shared" si="56"/>
        <v>2.8800000000000381E-2</v>
      </c>
      <c r="F406" s="2">
        <f t="shared" si="57"/>
        <v>2.6738018320769236E-2</v>
      </c>
      <c r="G406" s="2">
        <f t="shared" si="57"/>
        <v>2.9095162748150199E-2</v>
      </c>
      <c r="H406" s="2">
        <f t="shared" si="58"/>
        <v>0.91898500627803414</v>
      </c>
      <c r="I406" s="2">
        <f t="shared" si="59"/>
        <v>47.889118636755313</v>
      </c>
    </row>
    <row r="407" spans="1:9" ht="13.5" x14ac:dyDescent="0.25">
      <c r="A407" s="3">
        <f>TITRES_STAT!B410</f>
        <v>42598</v>
      </c>
      <c r="B407" s="17">
        <f>TITRES_STAT!D410</f>
        <v>5.7636000000000003</v>
      </c>
      <c r="C407" s="2">
        <f t="shared" si="54"/>
        <v>-1.4399999999999302E-2</v>
      </c>
      <c r="D407" s="2">
        <f t="shared" si="55"/>
        <v>0</v>
      </c>
      <c r="E407" s="2">
        <f t="shared" si="56"/>
        <v>1.4399999999999302E-2</v>
      </c>
      <c r="F407" s="2">
        <f t="shared" si="57"/>
        <v>2.4828159869285719E-2</v>
      </c>
      <c r="G407" s="2">
        <f t="shared" si="57"/>
        <v>2.804550826613942E-2</v>
      </c>
      <c r="H407" s="2">
        <f t="shared" si="58"/>
        <v>0.88528115210740721</v>
      </c>
      <c r="I407" s="2">
        <f t="shared" si="59"/>
        <v>46.95751353148686</v>
      </c>
    </row>
    <row r="408" spans="1:9" ht="13.5" x14ac:dyDescent="0.25">
      <c r="A408" s="3">
        <f>TITRES_STAT!B411</f>
        <v>42599</v>
      </c>
      <c r="B408" s="17">
        <f>TITRES_STAT!D411</f>
        <v>5.7636000000000003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2.3054719878622454E-2</v>
      </c>
      <c r="G408" s="2">
        <f t="shared" si="57"/>
        <v>2.604225767570089E-2</v>
      </c>
      <c r="H408" s="2">
        <f t="shared" si="58"/>
        <v>0.88528115210740721</v>
      </c>
      <c r="I408" s="2">
        <f t="shared" si="59"/>
        <v>46.95751353148686</v>
      </c>
    </row>
    <row r="409" spans="1:9" ht="13.5" x14ac:dyDescent="0.25">
      <c r="A409" s="3">
        <f>TITRES_STAT!B412</f>
        <v>42600</v>
      </c>
      <c r="B409" s="17">
        <f>TITRES_STAT!D412</f>
        <v>5.7492000000000001</v>
      </c>
      <c r="C409" s="2">
        <f t="shared" si="54"/>
        <v>-1.440000000000019E-2</v>
      </c>
      <c r="D409" s="2">
        <f t="shared" si="55"/>
        <v>0</v>
      </c>
      <c r="E409" s="2">
        <f t="shared" si="56"/>
        <v>1.440000000000019E-2</v>
      </c>
      <c r="F409" s="2">
        <f t="shared" si="57"/>
        <v>2.1407954173006564E-2</v>
      </c>
      <c r="G409" s="2">
        <f t="shared" si="57"/>
        <v>2.5210667841722267E-2</v>
      </c>
      <c r="H409" s="2">
        <f t="shared" si="58"/>
        <v>0.84916251752671057</v>
      </c>
      <c r="I409" s="2">
        <f t="shared" si="59"/>
        <v>45.921464959309326</v>
      </c>
    </row>
    <row r="410" spans="1:9" ht="13.5" x14ac:dyDescent="0.25">
      <c r="A410" s="3">
        <f>TITRES_STAT!B413</f>
        <v>42601</v>
      </c>
      <c r="B410" s="17">
        <f>TITRES_STAT!D413</f>
        <v>5.7577999999999996</v>
      </c>
      <c r="C410" s="2">
        <f t="shared" si="54"/>
        <v>8.5999999999994969E-3</v>
      </c>
      <c r="D410" s="2">
        <f t="shared" si="55"/>
        <v>8.5999999999994969E-3</v>
      </c>
      <c r="E410" s="2">
        <f t="shared" si="56"/>
        <v>0</v>
      </c>
      <c r="F410" s="2">
        <f t="shared" si="57"/>
        <v>2.0493100303506061E-2</v>
      </c>
      <c r="G410" s="2">
        <f t="shared" si="57"/>
        <v>2.340990585302782E-2</v>
      </c>
      <c r="H410" s="2">
        <f t="shared" si="58"/>
        <v>0.87540293549943937</v>
      </c>
      <c r="I410" s="2">
        <f t="shared" si="59"/>
        <v>46.67812548060828</v>
      </c>
    </row>
    <row r="411" spans="1:9" ht="13.5" x14ac:dyDescent="0.25">
      <c r="A411" s="3">
        <f>TITRES_STAT!B414</f>
        <v>42604</v>
      </c>
      <c r="B411" s="17">
        <f>TITRES_STAT!D414</f>
        <v>5.7492000000000001</v>
      </c>
      <c r="C411" s="2">
        <f t="shared" si="54"/>
        <v>-8.5999999999994969E-3</v>
      </c>
      <c r="D411" s="2">
        <f t="shared" si="55"/>
        <v>0</v>
      </c>
      <c r="E411" s="2">
        <f t="shared" si="56"/>
        <v>8.5999999999994969E-3</v>
      </c>
      <c r="F411" s="2">
        <f t="shared" si="57"/>
        <v>1.90293074246842E-2</v>
      </c>
      <c r="G411" s="2">
        <f t="shared" si="57"/>
        <v>2.2352055434954367E-2</v>
      </c>
      <c r="H411" s="2">
        <f t="shared" si="58"/>
        <v>0.85134485640752211</v>
      </c>
      <c r="I411" s="2">
        <f t="shared" si="59"/>
        <v>45.985211964211288</v>
      </c>
    </row>
    <row r="412" spans="1:9" ht="13.5" x14ac:dyDescent="0.25">
      <c r="A412" s="3">
        <f>TITRES_STAT!B415</f>
        <v>42605</v>
      </c>
      <c r="B412" s="17">
        <f>TITRES_STAT!D415</f>
        <v>5.7577999999999996</v>
      </c>
      <c r="C412" s="2">
        <f t="shared" si="54"/>
        <v>8.5999999999994969E-3</v>
      </c>
      <c r="D412" s="2">
        <f t="shared" si="55"/>
        <v>8.5999999999994969E-3</v>
      </c>
      <c r="E412" s="2">
        <f t="shared" si="56"/>
        <v>0</v>
      </c>
      <c r="F412" s="2">
        <f t="shared" si="57"/>
        <v>1.8284356894349579E-2</v>
      </c>
      <c r="G412" s="2">
        <f t="shared" si="57"/>
        <v>2.0755480046743342E-2</v>
      </c>
      <c r="H412" s="2">
        <f t="shared" si="58"/>
        <v>0.88094117087012414</v>
      </c>
      <c r="I412" s="2">
        <f t="shared" si="59"/>
        <v>46.835126186461238</v>
      </c>
    </row>
    <row r="413" spans="1:9" ht="13.5" x14ac:dyDescent="0.25">
      <c r="A413" s="3">
        <f>TITRES_STAT!B416</f>
        <v>42606</v>
      </c>
      <c r="B413" s="17">
        <f>TITRES_STAT!D416</f>
        <v>5.7606999999999999</v>
      </c>
      <c r="C413" s="2">
        <f t="shared" si="54"/>
        <v>2.9000000000003467E-3</v>
      </c>
      <c r="D413" s="2">
        <f t="shared" si="55"/>
        <v>2.9000000000003467E-3</v>
      </c>
      <c r="E413" s="2">
        <f t="shared" si="56"/>
        <v>0</v>
      </c>
      <c r="F413" s="2">
        <f t="shared" ref="F413:G428" si="60">((F412*13)+D413)/14</f>
        <v>1.7185474259038918E-2</v>
      </c>
      <c r="G413" s="2">
        <f t="shared" si="60"/>
        <v>1.9272945757690247E-2</v>
      </c>
      <c r="H413" s="2">
        <f t="shared" si="58"/>
        <v>0.89168902746387946</v>
      </c>
      <c r="I413" s="2">
        <f t="shared" si="59"/>
        <v>47.137188751331685</v>
      </c>
    </row>
    <row r="414" spans="1:9" ht="13.5" x14ac:dyDescent="0.25">
      <c r="A414" s="3">
        <f>TITRES_STAT!B417</f>
        <v>42607</v>
      </c>
      <c r="B414" s="17">
        <f>TITRES_STAT!D417</f>
        <v>5.7606999999999999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1.5957940383393283E-2</v>
      </c>
      <c r="G414" s="2">
        <f t="shared" si="60"/>
        <v>1.7896306774998087E-2</v>
      </c>
      <c r="H414" s="2">
        <f t="shared" si="58"/>
        <v>0.89168902746387957</v>
      </c>
      <c r="I414" s="2">
        <f t="shared" si="59"/>
        <v>47.137188751331685</v>
      </c>
    </row>
    <row r="415" spans="1:9" ht="13.5" x14ac:dyDescent="0.25">
      <c r="A415" s="3">
        <f>TITRES_STAT!B418</f>
        <v>42608</v>
      </c>
      <c r="B415" s="17">
        <f>TITRES_STAT!D418</f>
        <v>5.7636000000000003</v>
      </c>
      <c r="C415" s="2">
        <f t="shared" si="54"/>
        <v>2.9000000000003467E-3</v>
      </c>
      <c r="D415" s="2">
        <f t="shared" si="55"/>
        <v>2.9000000000003467E-3</v>
      </c>
      <c r="E415" s="2">
        <f t="shared" si="56"/>
        <v>0</v>
      </c>
      <c r="F415" s="2">
        <f t="shared" si="60"/>
        <v>1.5025230356008073E-2</v>
      </c>
      <c r="G415" s="2">
        <f t="shared" si="60"/>
        <v>1.661799914821251E-2</v>
      </c>
      <c r="H415" s="2">
        <f t="shared" si="58"/>
        <v>0.90415399724125267</v>
      </c>
      <c r="I415" s="2">
        <f t="shared" si="59"/>
        <v>47.483239199728345</v>
      </c>
    </row>
    <row r="416" spans="1:9" ht="13.5" x14ac:dyDescent="0.25">
      <c r="A416" s="3">
        <f>TITRES_STAT!B419</f>
        <v>42611</v>
      </c>
      <c r="B416" s="17">
        <f>TITRES_STAT!D419</f>
        <v>5.7606999999999999</v>
      </c>
      <c r="C416" s="2">
        <f t="shared" si="54"/>
        <v>-2.9000000000003467E-3</v>
      </c>
      <c r="D416" s="2">
        <f t="shared" si="55"/>
        <v>0</v>
      </c>
      <c r="E416" s="2">
        <f t="shared" si="56"/>
        <v>2.9000000000003467E-3</v>
      </c>
      <c r="F416" s="2">
        <f t="shared" si="60"/>
        <v>1.3951999616293209E-2</v>
      </c>
      <c r="G416" s="2">
        <f t="shared" si="60"/>
        <v>1.5638142066197354E-2</v>
      </c>
      <c r="H416" s="2">
        <f t="shared" si="58"/>
        <v>0.89217757181341717</v>
      </c>
      <c r="I416" s="2">
        <f t="shared" si="59"/>
        <v>47.150837485002839</v>
      </c>
    </row>
    <row r="417" spans="1:9" ht="13.5" x14ac:dyDescent="0.25">
      <c r="A417" s="3">
        <f>TITRES_STAT!B420</f>
        <v>42612</v>
      </c>
      <c r="B417" s="17">
        <f>TITRES_STAT!D420</f>
        <v>5.7606999999999999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1.2955428215129407E-2</v>
      </c>
      <c r="G417" s="2">
        <f t="shared" si="60"/>
        <v>1.4521131918611829E-2</v>
      </c>
      <c r="H417" s="2">
        <f t="shared" si="58"/>
        <v>0.89217757181341706</v>
      </c>
      <c r="I417" s="2">
        <f t="shared" si="59"/>
        <v>47.150837485002832</v>
      </c>
    </row>
    <row r="418" spans="1:9" ht="13.5" x14ac:dyDescent="0.25">
      <c r="A418" s="3">
        <f>TITRES_STAT!B421</f>
        <v>42613</v>
      </c>
      <c r="B418" s="17">
        <f>TITRES_STAT!D421</f>
        <v>5.7636000000000003</v>
      </c>
      <c r="C418" s="2">
        <f t="shared" si="54"/>
        <v>2.9000000000003467E-3</v>
      </c>
      <c r="D418" s="2">
        <f t="shared" si="55"/>
        <v>2.9000000000003467E-3</v>
      </c>
      <c r="E418" s="2">
        <f t="shared" si="56"/>
        <v>0</v>
      </c>
      <c r="F418" s="2">
        <f t="shared" si="60"/>
        <v>1.223718334262019E-2</v>
      </c>
      <c r="G418" s="2">
        <f t="shared" si="60"/>
        <v>1.3483908210139556E-2</v>
      </c>
      <c r="H418" s="2">
        <f t="shared" si="58"/>
        <v>0.90753979869264745</v>
      </c>
      <c r="I418" s="2">
        <f t="shared" si="59"/>
        <v>47.576454201093966</v>
      </c>
    </row>
    <row r="419" spans="1:9" ht="13.5" x14ac:dyDescent="0.25">
      <c r="A419" s="3">
        <f>TITRES_STAT!B422</f>
        <v>42614</v>
      </c>
      <c r="B419" s="17">
        <f>TITRES_STAT!D422</f>
        <v>5.7521000000000004</v>
      </c>
      <c r="C419" s="2">
        <f t="shared" si="54"/>
        <v>-1.1499999999999844E-2</v>
      </c>
      <c r="D419" s="2">
        <f t="shared" si="55"/>
        <v>0</v>
      </c>
      <c r="E419" s="2">
        <f t="shared" si="56"/>
        <v>1.1499999999999844E-2</v>
      </c>
      <c r="F419" s="2">
        <f t="shared" si="60"/>
        <v>1.1363098818147319E-2</v>
      </c>
      <c r="G419" s="2">
        <f t="shared" si="60"/>
        <v>1.3342200480843863E-2</v>
      </c>
      <c r="H419" s="2">
        <f t="shared" si="58"/>
        <v>0.85166602274204695</v>
      </c>
      <c r="I419" s="2">
        <f t="shared" si="59"/>
        <v>45.994580679341624</v>
      </c>
    </row>
    <row r="420" spans="1:9" ht="13.5" x14ac:dyDescent="0.25">
      <c r="A420" s="3">
        <f>TITRES_STAT!B423</f>
        <v>42615</v>
      </c>
      <c r="B420" s="17">
        <f>TITRES_STAT!D423</f>
        <v>5.7577999999999996</v>
      </c>
      <c r="C420" s="2">
        <f t="shared" si="54"/>
        <v>5.6999999999991502E-3</v>
      </c>
      <c r="D420" s="2">
        <f t="shared" si="55"/>
        <v>5.6999999999991502E-3</v>
      </c>
      <c r="E420" s="2">
        <f t="shared" si="56"/>
        <v>0</v>
      </c>
      <c r="F420" s="2">
        <f t="shared" si="60"/>
        <v>1.0958591759708165E-2</v>
      </c>
      <c r="G420" s="2">
        <f t="shared" si="60"/>
        <v>1.2389186160783588E-2</v>
      </c>
      <c r="H420" s="2">
        <f t="shared" si="58"/>
        <v>0.88452878320580974</v>
      </c>
      <c r="I420" s="2">
        <f t="shared" si="59"/>
        <v>46.936337141060804</v>
      </c>
    </row>
    <row r="421" spans="1:9" ht="13.5" x14ac:dyDescent="0.25">
      <c r="A421" s="3">
        <f>TITRES_STAT!B424</f>
        <v>42618</v>
      </c>
      <c r="B421" s="17">
        <f>TITRES_STAT!D424</f>
        <v>5.9077000000000002</v>
      </c>
      <c r="C421" s="2">
        <f t="shared" si="54"/>
        <v>0.14990000000000059</v>
      </c>
      <c r="D421" s="2">
        <f t="shared" si="55"/>
        <v>0.14990000000000059</v>
      </c>
      <c r="E421" s="2">
        <f t="shared" si="56"/>
        <v>0</v>
      </c>
      <c r="F421" s="2">
        <f t="shared" si="60"/>
        <v>2.0882978062586193E-2</v>
      </c>
      <c r="G421" s="2">
        <f t="shared" si="60"/>
        <v>1.1504244292156188E-2</v>
      </c>
      <c r="H421" s="2">
        <f t="shared" si="58"/>
        <v>1.8152411868395912</v>
      </c>
      <c r="I421" s="2">
        <f t="shared" si="59"/>
        <v>64.47906471833744</v>
      </c>
    </row>
    <row r="422" spans="1:9" ht="13.5" x14ac:dyDescent="0.25">
      <c r="A422" s="3">
        <f>TITRES_STAT!B425</f>
        <v>42619</v>
      </c>
      <c r="B422" s="17">
        <f>TITRES_STAT!D425</f>
        <v>5.8933</v>
      </c>
      <c r="C422" s="2">
        <f t="shared" si="54"/>
        <v>-1.440000000000019E-2</v>
      </c>
      <c r="D422" s="2">
        <f t="shared" si="55"/>
        <v>0</v>
      </c>
      <c r="E422" s="2">
        <f t="shared" si="56"/>
        <v>1.440000000000019E-2</v>
      </c>
      <c r="F422" s="2">
        <f t="shared" si="60"/>
        <v>1.9391336772401464E-2</v>
      </c>
      <c r="G422" s="2">
        <f t="shared" si="60"/>
        <v>1.1711083985573618E-2</v>
      </c>
      <c r="H422" s="2">
        <f t="shared" si="58"/>
        <v>1.6558105804969736</v>
      </c>
      <c r="I422" s="2">
        <f t="shared" si="59"/>
        <v>62.34671224885048</v>
      </c>
    </row>
    <row r="423" spans="1:9" ht="13.5" x14ac:dyDescent="0.25">
      <c r="A423" s="3">
        <f>TITRES_STAT!B426</f>
        <v>42620</v>
      </c>
      <c r="B423" s="17">
        <f>TITRES_STAT!D426</f>
        <v>5.8788999999999998</v>
      </c>
      <c r="C423" s="2">
        <f t="shared" si="54"/>
        <v>-1.440000000000019E-2</v>
      </c>
      <c r="D423" s="2">
        <f t="shared" si="55"/>
        <v>0</v>
      </c>
      <c r="E423" s="2">
        <f t="shared" si="56"/>
        <v>1.440000000000019E-2</v>
      </c>
      <c r="F423" s="2">
        <f t="shared" si="60"/>
        <v>1.8006241288658503E-2</v>
      </c>
      <c r="G423" s="2">
        <f t="shared" si="60"/>
        <v>1.1903149415175517E-2</v>
      </c>
      <c r="H423" s="2">
        <f t="shared" si="58"/>
        <v>1.5127291660896112</v>
      </c>
      <c r="I423" s="2">
        <f t="shared" si="59"/>
        <v>60.202634908073613</v>
      </c>
    </row>
    <row r="424" spans="1:9" ht="13.5" x14ac:dyDescent="0.25">
      <c r="A424" s="3">
        <f>TITRES_STAT!B427</f>
        <v>42621</v>
      </c>
      <c r="B424" s="17">
        <f>TITRES_STAT!D427</f>
        <v>5.8903999999999996</v>
      </c>
      <c r="C424" s="2">
        <f t="shared" si="54"/>
        <v>1.1499999999999844E-2</v>
      </c>
      <c r="D424" s="2">
        <f t="shared" si="55"/>
        <v>1.1499999999999844E-2</v>
      </c>
      <c r="E424" s="2">
        <f t="shared" si="56"/>
        <v>0</v>
      </c>
      <c r="F424" s="2">
        <f t="shared" si="60"/>
        <v>1.7541509768040028E-2</v>
      </c>
      <c r="G424" s="2">
        <f t="shared" si="60"/>
        <v>1.1052924456948695E-2</v>
      </c>
      <c r="H424" s="2">
        <f t="shared" si="58"/>
        <v>1.5870469246726937</v>
      </c>
      <c r="I424" s="2">
        <f t="shared" si="59"/>
        <v>61.345888609016349</v>
      </c>
    </row>
    <row r="425" spans="1:9" ht="13.5" x14ac:dyDescent="0.25">
      <c r="A425" s="3">
        <f>TITRES_STAT!B428</f>
        <v>42622</v>
      </c>
      <c r="B425" s="17">
        <f>TITRES_STAT!D428</f>
        <v>5.8788999999999998</v>
      </c>
      <c r="C425" s="2">
        <f t="shared" si="54"/>
        <v>-1.1499999999999844E-2</v>
      </c>
      <c r="D425" s="2">
        <f t="shared" si="55"/>
        <v>0</v>
      </c>
      <c r="E425" s="2">
        <f t="shared" si="56"/>
        <v>1.1499999999999844E-2</v>
      </c>
      <c r="F425" s="2">
        <f t="shared" si="60"/>
        <v>1.6288544784608595E-2</v>
      </c>
      <c r="G425" s="2">
        <f t="shared" si="60"/>
        <v>1.1084858424309492E-2</v>
      </c>
      <c r="H425" s="2">
        <f t="shared" si="58"/>
        <v>1.4694409401645792</v>
      </c>
      <c r="I425" s="2">
        <f t="shared" si="59"/>
        <v>59.5050044026016</v>
      </c>
    </row>
    <row r="426" spans="1:9" ht="13.5" x14ac:dyDescent="0.25">
      <c r="A426" s="3">
        <f>TITRES_STAT!B429</f>
        <v>42627</v>
      </c>
      <c r="B426" s="17">
        <f>TITRES_STAT!D429</f>
        <v>5.8356000000000003</v>
      </c>
      <c r="C426" s="2">
        <f t="shared" si="54"/>
        <v>-4.329999999999945E-2</v>
      </c>
      <c r="D426" s="2">
        <f t="shared" si="55"/>
        <v>0</v>
      </c>
      <c r="E426" s="2">
        <f t="shared" si="56"/>
        <v>4.329999999999945E-2</v>
      </c>
      <c r="F426" s="2">
        <f t="shared" si="60"/>
        <v>1.5125077299993695E-2</v>
      </c>
      <c r="G426" s="2">
        <f t="shared" si="60"/>
        <v>1.3385939965430204E-2</v>
      </c>
      <c r="H426" s="2">
        <f t="shared" si="58"/>
        <v>1.129922690453931</v>
      </c>
      <c r="I426" s="2">
        <f t="shared" si="59"/>
        <v>53.049939113664301</v>
      </c>
    </row>
    <row r="427" spans="1:9" ht="13.5" x14ac:dyDescent="0.25">
      <c r="A427" s="3">
        <f>TITRES_STAT!B430</f>
        <v>42628</v>
      </c>
      <c r="B427" s="17">
        <f>TITRES_STAT!D430</f>
        <v>5.8788999999999998</v>
      </c>
      <c r="C427" s="2">
        <f t="shared" si="54"/>
        <v>4.329999999999945E-2</v>
      </c>
      <c r="D427" s="2">
        <f t="shared" si="55"/>
        <v>4.329999999999945E-2</v>
      </c>
      <c r="E427" s="2">
        <f t="shared" si="56"/>
        <v>0</v>
      </c>
      <c r="F427" s="2">
        <f t="shared" si="60"/>
        <v>1.7137571778565536E-2</v>
      </c>
      <c r="G427" s="2">
        <f t="shared" si="60"/>
        <v>1.2429801396470904E-2</v>
      </c>
      <c r="H427" s="2">
        <f t="shared" si="58"/>
        <v>1.3787486406203782</v>
      </c>
      <c r="I427" s="2">
        <f t="shared" si="59"/>
        <v>57.961090006584307</v>
      </c>
    </row>
    <row r="428" spans="1:9" ht="13.5" x14ac:dyDescent="0.25">
      <c r="A428" s="3">
        <f>TITRES_STAT!B431</f>
        <v>42629</v>
      </c>
      <c r="B428" s="17">
        <f>TITRES_STAT!D431</f>
        <v>5.8760000000000003</v>
      </c>
      <c r="C428" s="2">
        <f t="shared" si="54"/>
        <v>-2.8999999999994586E-3</v>
      </c>
      <c r="D428" s="2">
        <f t="shared" si="55"/>
        <v>0</v>
      </c>
      <c r="E428" s="2">
        <f t="shared" si="56"/>
        <v>2.8999999999994586E-3</v>
      </c>
      <c r="F428" s="2">
        <f t="shared" si="60"/>
        <v>1.5913459508667998E-2</v>
      </c>
      <c r="G428" s="2">
        <f t="shared" si="60"/>
        <v>1.1749101296722944E-2</v>
      </c>
      <c r="H428" s="2">
        <f t="shared" si="58"/>
        <v>1.3544405743702777</v>
      </c>
      <c r="I428" s="2">
        <f t="shared" si="59"/>
        <v>57.527065627151728</v>
      </c>
    </row>
    <row r="429" spans="1:9" ht="13.5" x14ac:dyDescent="0.25">
      <c r="A429" s="3">
        <f>TITRES_STAT!B432</f>
        <v>42632</v>
      </c>
      <c r="B429" s="17">
        <f>TITRES_STAT!D432</f>
        <v>5.8760000000000003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1.4776783829477428E-2</v>
      </c>
      <c r="G429" s="2">
        <f t="shared" si="61"/>
        <v>1.0909879775528448E-2</v>
      </c>
      <c r="H429" s="2">
        <f t="shared" si="58"/>
        <v>1.3544405743702777</v>
      </c>
      <c r="I429" s="2">
        <f t="shared" si="59"/>
        <v>57.527065627151728</v>
      </c>
    </row>
    <row r="430" spans="1:9" ht="13.5" x14ac:dyDescent="0.25">
      <c r="A430" s="3">
        <f>TITRES_STAT!B433</f>
        <v>42633</v>
      </c>
      <c r="B430" s="17">
        <f>TITRES_STAT!D433</f>
        <v>5.8356000000000003</v>
      </c>
      <c r="C430" s="2">
        <f t="shared" si="54"/>
        <v>-4.0399999999999991E-2</v>
      </c>
      <c r="D430" s="2">
        <f t="shared" si="55"/>
        <v>0</v>
      </c>
      <c r="E430" s="2">
        <f t="shared" si="56"/>
        <v>4.0399999999999991E-2</v>
      </c>
      <c r="F430" s="2">
        <f t="shared" si="61"/>
        <v>1.372129927022904E-2</v>
      </c>
      <c r="G430" s="2">
        <f t="shared" si="61"/>
        <v>1.3016316934419273E-2</v>
      </c>
      <c r="H430" s="2">
        <f t="shared" si="58"/>
        <v>1.0541614297932136</v>
      </c>
      <c r="I430" s="2">
        <f t="shared" si="59"/>
        <v>51.318334309262781</v>
      </c>
    </row>
    <row r="431" spans="1:9" ht="13.5" x14ac:dyDescent="0.25">
      <c r="A431" s="3">
        <f>TITRES_STAT!B434</f>
        <v>42634</v>
      </c>
      <c r="B431" s="17">
        <f>TITRES_STAT!D434</f>
        <v>5.8212000000000002</v>
      </c>
      <c r="C431" s="2">
        <f t="shared" si="54"/>
        <v>-1.440000000000019E-2</v>
      </c>
      <c r="D431" s="2">
        <f t="shared" si="55"/>
        <v>0</v>
      </c>
      <c r="E431" s="2">
        <f t="shared" si="56"/>
        <v>1.440000000000019E-2</v>
      </c>
      <c r="F431" s="2">
        <f t="shared" si="61"/>
        <v>1.2741206465212679E-2</v>
      </c>
      <c r="G431" s="2">
        <f t="shared" si="61"/>
        <v>1.3115151439103623E-2</v>
      </c>
      <c r="H431" s="2">
        <f t="shared" si="58"/>
        <v>0.9714875595888276</v>
      </c>
      <c r="I431" s="2">
        <f t="shared" si="59"/>
        <v>49.27688003222503</v>
      </c>
    </row>
    <row r="432" spans="1:9" ht="13.5" x14ac:dyDescent="0.25">
      <c r="A432" s="3">
        <f>TITRES_STAT!B435</f>
        <v>42635</v>
      </c>
      <c r="B432" s="17">
        <f>TITRES_STAT!D435</f>
        <v>5.8068</v>
      </c>
      <c r="C432" s="2">
        <f t="shared" si="54"/>
        <v>-1.440000000000019E-2</v>
      </c>
      <c r="D432" s="2">
        <f t="shared" si="55"/>
        <v>0</v>
      </c>
      <c r="E432" s="2">
        <f t="shared" si="56"/>
        <v>1.440000000000019E-2</v>
      </c>
      <c r="F432" s="2">
        <f t="shared" si="61"/>
        <v>1.1831120289126059E-2</v>
      </c>
      <c r="G432" s="2">
        <f t="shared" si="61"/>
        <v>1.320692633631052E-2</v>
      </c>
      <c r="H432" s="2">
        <f t="shared" si="58"/>
        <v>0.89582693110039668</v>
      </c>
      <c r="I432" s="2">
        <f t="shared" si="59"/>
        <v>47.252569124568296</v>
      </c>
    </row>
    <row r="433" spans="1:9" ht="13.5" x14ac:dyDescent="0.25">
      <c r="A433" s="3">
        <f>TITRES_STAT!B436</f>
        <v>42636</v>
      </c>
      <c r="B433" s="17">
        <f>TITRES_STAT!D436</f>
        <v>5.7923999999999998</v>
      </c>
      <c r="C433" s="2">
        <f t="shared" si="54"/>
        <v>-1.440000000000019E-2</v>
      </c>
      <c r="D433" s="2">
        <f t="shared" si="55"/>
        <v>0</v>
      </c>
      <c r="E433" s="2">
        <f t="shared" si="56"/>
        <v>1.440000000000019E-2</v>
      </c>
      <c r="F433" s="2">
        <f t="shared" si="61"/>
        <v>1.0986040268474198E-2</v>
      </c>
      <c r="G433" s="2">
        <f t="shared" si="61"/>
        <v>1.3292145883716924E-2</v>
      </c>
      <c r="H433" s="2">
        <f t="shared" si="58"/>
        <v>0.82650614615449414</v>
      </c>
      <c r="I433" s="2">
        <f t="shared" si="59"/>
        <v>45.250663289286543</v>
      </c>
    </row>
    <row r="434" spans="1:9" ht="13.5" x14ac:dyDescent="0.25">
      <c r="A434" s="3">
        <f>TITRES_STAT!B437</f>
        <v>42639</v>
      </c>
      <c r="B434" s="17">
        <f>TITRES_STAT!D437</f>
        <v>5.6914999999999996</v>
      </c>
      <c r="C434" s="2">
        <f t="shared" si="54"/>
        <v>-0.10090000000000021</v>
      </c>
      <c r="D434" s="2">
        <f t="shared" si="55"/>
        <v>0</v>
      </c>
      <c r="E434" s="2">
        <f t="shared" si="56"/>
        <v>0.10090000000000021</v>
      </c>
      <c r="F434" s="2">
        <f t="shared" si="61"/>
        <v>1.0201323106440327E-2</v>
      </c>
      <c r="G434" s="2">
        <f t="shared" si="61"/>
        <v>1.9549849749165731E-2</v>
      </c>
      <c r="H434" s="2">
        <f t="shared" si="58"/>
        <v>0.52181081887218383</v>
      </c>
      <c r="I434" s="2">
        <f t="shared" si="59"/>
        <v>34.288809909953102</v>
      </c>
    </row>
    <row r="435" spans="1:9" ht="13.5" x14ac:dyDescent="0.25">
      <c r="A435" s="3">
        <f>TITRES_STAT!B438</f>
        <v>42640</v>
      </c>
      <c r="B435" s="17">
        <f>TITRES_STAT!D438</f>
        <v>5.6771000000000003</v>
      </c>
      <c r="C435" s="2">
        <f t="shared" si="54"/>
        <v>-1.4399999999999302E-2</v>
      </c>
      <c r="D435" s="2">
        <f t="shared" si="55"/>
        <v>0</v>
      </c>
      <c r="E435" s="2">
        <f t="shared" si="56"/>
        <v>1.4399999999999302E-2</v>
      </c>
      <c r="F435" s="2">
        <f t="shared" si="61"/>
        <v>9.4726571702660189E-3</v>
      </c>
      <c r="G435" s="2">
        <f t="shared" si="61"/>
        <v>1.9182003338510983E-2</v>
      </c>
      <c r="H435" s="2">
        <f t="shared" si="58"/>
        <v>0.49383044112228486</v>
      </c>
      <c r="I435" s="2">
        <f t="shared" si="59"/>
        <v>33.057998252551343</v>
      </c>
    </row>
    <row r="436" spans="1:9" ht="13.5" x14ac:dyDescent="0.25">
      <c r="A436" s="3">
        <f>TITRES_STAT!B439</f>
        <v>42641</v>
      </c>
      <c r="B436" s="17">
        <f>TITRES_STAT!D439</f>
        <v>5.5186000000000002</v>
      </c>
      <c r="C436" s="2">
        <f t="shared" si="54"/>
        <v>-0.15850000000000009</v>
      </c>
      <c r="D436" s="2">
        <f t="shared" si="55"/>
        <v>0</v>
      </c>
      <c r="E436" s="2">
        <f t="shared" si="56"/>
        <v>0.15850000000000009</v>
      </c>
      <c r="F436" s="2">
        <f t="shared" si="61"/>
        <v>8.7960388009613033E-3</v>
      </c>
      <c r="G436" s="2">
        <f t="shared" si="61"/>
        <v>2.9133288814331634E-2</v>
      </c>
      <c r="H436" s="2">
        <f t="shared" si="58"/>
        <v>0.30192399001084419</v>
      </c>
      <c r="I436" s="2">
        <f t="shared" si="59"/>
        <v>23.190600398133014</v>
      </c>
    </row>
    <row r="437" spans="1:9" ht="13.5" x14ac:dyDescent="0.25">
      <c r="A437" s="3">
        <f>TITRES_STAT!B440</f>
        <v>42642</v>
      </c>
      <c r="B437" s="17">
        <f>TITRES_STAT!D440</f>
        <v>5.5214999999999996</v>
      </c>
      <c r="C437" s="2">
        <f t="shared" si="54"/>
        <v>2.8999999999994586E-3</v>
      </c>
      <c r="D437" s="2">
        <f t="shared" si="55"/>
        <v>2.8999999999994586E-3</v>
      </c>
      <c r="E437" s="2">
        <f t="shared" si="56"/>
        <v>0</v>
      </c>
      <c r="F437" s="2">
        <f t="shared" si="61"/>
        <v>8.3748931723211708E-3</v>
      </c>
      <c r="G437" s="2">
        <f t="shared" si="61"/>
        <v>2.7052339613307944E-2</v>
      </c>
      <c r="H437" s="2">
        <f t="shared" si="58"/>
        <v>0.30958110433455016</v>
      </c>
      <c r="I437" s="2">
        <f t="shared" si="59"/>
        <v>23.639704582623807</v>
      </c>
    </row>
    <row r="438" spans="1:9" ht="13.5" x14ac:dyDescent="0.25">
      <c r="A438" s="3">
        <f>TITRES_STAT!B441</f>
        <v>42643</v>
      </c>
      <c r="B438" s="17">
        <f>TITRES_STAT!D441</f>
        <v>5.5330000000000004</v>
      </c>
      <c r="C438" s="2">
        <f t="shared" si="54"/>
        <v>1.1500000000000732E-2</v>
      </c>
      <c r="D438" s="2">
        <f t="shared" si="55"/>
        <v>1.1500000000000732E-2</v>
      </c>
      <c r="E438" s="2">
        <f t="shared" si="56"/>
        <v>0</v>
      </c>
      <c r="F438" s="2">
        <f t="shared" si="61"/>
        <v>8.598115088583996E-3</v>
      </c>
      <c r="G438" s="2">
        <f t="shared" si="61"/>
        <v>2.5120029640928805E-2</v>
      </c>
      <c r="H438" s="2">
        <f t="shared" si="58"/>
        <v>0.34228124773287821</v>
      </c>
      <c r="I438" s="2">
        <f t="shared" si="59"/>
        <v>25.499964952277594</v>
      </c>
    </row>
    <row r="439" spans="1:9" ht="13.5" x14ac:dyDescent="0.25">
      <c r="A439" s="3">
        <f>TITRES_STAT!B442</f>
        <v>42647</v>
      </c>
      <c r="B439" s="17">
        <f>TITRES_STAT!D442</f>
        <v>5.5618999999999996</v>
      </c>
      <c r="C439" s="2">
        <f t="shared" si="54"/>
        <v>2.889999999999926E-2</v>
      </c>
      <c r="D439" s="2">
        <f t="shared" si="55"/>
        <v>2.889999999999926E-2</v>
      </c>
      <c r="E439" s="2">
        <f t="shared" si="56"/>
        <v>0</v>
      </c>
      <c r="F439" s="2">
        <f t="shared" si="61"/>
        <v>1.0048249725113657E-2</v>
      </c>
      <c r="G439" s="2">
        <f t="shared" si="61"/>
        <v>2.3325741809433892E-2</v>
      </c>
      <c r="H439" s="2">
        <f t="shared" si="58"/>
        <v>0.43077942846172335</v>
      </c>
      <c r="I439" s="2">
        <f t="shared" si="59"/>
        <v>30.108025031144592</v>
      </c>
    </row>
    <row r="440" spans="1:9" ht="13.5" x14ac:dyDescent="0.25">
      <c r="A440" s="3">
        <f>TITRES_STAT!B443</f>
        <v>42648</v>
      </c>
      <c r="B440" s="17">
        <f>TITRES_STAT!D443</f>
        <v>5.6338999999999997</v>
      </c>
      <c r="C440" s="2">
        <f t="shared" si="54"/>
        <v>7.2000000000000064E-2</v>
      </c>
      <c r="D440" s="2">
        <f t="shared" si="55"/>
        <v>7.2000000000000064E-2</v>
      </c>
      <c r="E440" s="2">
        <f t="shared" si="56"/>
        <v>0</v>
      </c>
      <c r="F440" s="2">
        <f t="shared" si="61"/>
        <v>1.4473374744748401E-2</v>
      </c>
      <c r="G440" s="2">
        <f t="shared" si="61"/>
        <v>2.1659617394474331E-2</v>
      </c>
      <c r="H440" s="2">
        <f t="shared" si="58"/>
        <v>0.66821931713534144</v>
      </c>
      <c r="I440" s="2">
        <f t="shared" si="59"/>
        <v>40.055843393709445</v>
      </c>
    </row>
    <row r="441" spans="1:9" ht="13.5" x14ac:dyDescent="0.25">
      <c r="A441" s="3">
        <f>TITRES_STAT!B444</f>
        <v>42649</v>
      </c>
      <c r="B441" s="17">
        <f>TITRES_STAT!D444</f>
        <v>5.6684999999999999</v>
      </c>
      <c r="C441" s="2">
        <f t="shared" si="54"/>
        <v>3.4600000000000186E-2</v>
      </c>
      <c r="D441" s="2">
        <f t="shared" si="55"/>
        <v>3.4600000000000186E-2</v>
      </c>
      <c r="E441" s="2">
        <f t="shared" si="56"/>
        <v>0</v>
      </c>
      <c r="F441" s="2">
        <f t="shared" si="61"/>
        <v>1.5910990834409243E-2</v>
      </c>
      <c r="G441" s="2">
        <f t="shared" si="61"/>
        <v>2.0112501866297594E-2</v>
      </c>
      <c r="H441" s="2">
        <f t="shared" si="58"/>
        <v>0.79109953302583402</v>
      </c>
      <c r="I441" s="2">
        <f t="shared" si="59"/>
        <v>44.168373584988458</v>
      </c>
    </row>
    <row r="442" spans="1:9" ht="13.5" x14ac:dyDescent="0.25">
      <c r="A442" s="3">
        <f>TITRES_STAT!B445</f>
        <v>42650</v>
      </c>
      <c r="B442" s="17">
        <f>TITRES_STAT!D445</f>
        <v>5.6079999999999997</v>
      </c>
      <c r="C442" s="2">
        <f t="shared" si="54"/>
        <v>-6.050000000000022E-2</v>
      </c>
      <c r="D442" s="2">
        <f t="shared" si="55"/>
        <v>0</v>
      </c>
      <c r="E442" s="2">
        <f t="shared" si="56"/>
        <v>6.050000000000022E-2</v>
      </c>
      <c r="F442" s="2">
        <f t="shared" si="61"/>
        <v>1.4774491489094297E-2</v>
      </c>
      <c r="G442" s="2">
        <f t="shared" si="61"/>
        <v>2.2997323161562066E-2</v>
      </c>
      <c r="H442" s="2">
        <f t="shared" si="58"/>
        <v>0.64244396555632688</v>
      </c>
      <c r="I442" s="2">
        <f t="shared" si="59"/>
        <v>39.115122282952221</v>
      </c>
    </row>
    <row r="443" spans="1:9" ht="13.5" x14ac:dyDescent="0.25">
      <c r="A443" s="3">
        <f>TITRES_STAT!B446</f>
        <v>42653</v>
      </c>
      <c r="B443" s="17">
        <f>TITRES_STAT!D446</f>
        <v>5.6195000000000004</v>
      </c>
      <c r="C443" s="2">
        <f t="shared" si="54"/>
        <v>1.1500000000000732E-2</v>
      </c>
      <c r="D443" s="2">
        <f t="shared" si="55"/>
        <v>1.1500000000000732E-2</v>
      </c>
      <c r="E443" s="2">
        <f t="shared" si="56"/>
        <v>0</v>
      </c>
      <c r="F443" s="2">
        <f t="shared" si="61"/>
        <v>1.4540599239873329E-2</v>
      </c>
      <c r="G443" s="2">
        <f t="shared" si="61"/>
        <v>2.1354657221450489E-2</v>
      </c>
      <c r="H443" s="2">
        <f t="shared" si="58"/>
        <v>0.68090998085735965</v>
      </c>
      <c r="I443" s="2">
        <f t="shared" si="59"/>
        <v>40.508414407180616</v>
      </c>
    </row>
    <row r="444" spans="1:9" ht="13.5" x14ac:dyDescent="0.25">
      <c r="A444" s="3">
        <f>TITRES_STAT!B447</f>
        <v>42654</v>
      </c>
      <c r="B444" s="17">
        <f>TITRES_STAT!D447</f>
        <v>5.5907</v>
      </c>
      <c r="C444" s="2">
        <f t="shared" si="54"/>
        <v>-2.8800000000000381E-2</v>
      </c>
      <c r="D444" s="2">
        <f t="shared" si="55"/>
        <v>0</v>
      </c>
      <c r="E444" s="2">
        <f t="shared" si="56"/>
        <v>2.8800000000000381E-2</v>
      </c>
      <c r="F444" s="2">
        <f t="shared" si="61"/>
        <v>1.3501985008453805E-2</v>
      </c>
      <c r="G444" s="2">
        <f t="shared" si="61"/>
        <v>2.1886467419918339E-2</v>
      </c>
      <c r="H444" s="2">
        <f t="shared" si="58"/>
        <v>0.61691020069168301</v>
      </c>
      <c r="I444" s="2">
        <f t="shared" si="59"/>
        <v>38.153646407065821</v>
      </c>
    </row>
    <row r="445" spans="1:9" ht="13.5" x14ac:dyDescent="0.25">
      <c r="A445" s="3">
        <f>TITRES_STAT!B448</f>
        <v>42655</v>
      </c>
      <c r="B445" s="17">
        <f>TITRES_STAT!D448</f>
        <v>5.6684999999999999</v>
      </c>
      <c r="C445" s="2">
        <f t="shared" si="54"/>
        <v>7.7799999999999869E-2</v>
      </c>
      <c r="D445" s="2">
        <f t="shared" si="55"/>
        <v>7.7799999999999869E-2</v>
      </c>
      <c r="E445" s="2">
        <f t="shared" si="56"/>
        <v>0</v>
      </c>
      <c r="F445" s="2">
        <f t="shared" ref="F445:G460" si="62">((F444*13)+D445)/14</f>
        <v>1.8094700364992809E-2</v>
      </c>
      <c r="G445" s="2">
        <f t="shared" si="62"/>
        <v>2.0323148318495601E-2</v>
      </c>
      <c r="H445" s="2">
        <f t="shared" si="58"/>
        <v>0.89034927469998648</v>
      </c>
      <c r="I445" s="2">
        <f t="shared" si="59"/>
        <v>47.099723136682876</v>
      </c>
    </row>
    <row r="446" spans="1:9" ht="13.5" x14ac:dyDescent="0.25">
      <c r="A446" s="3">
        <f>TITRES_STAT!B449</f>
        <v>42656</v>
      </c>
      <c r="B446" s="17">
        <f>TITRES_STAT!D449</f>
        <v>5.6223999999999998</v>
      </c>
      <c r="C446" s="2">
        <f t="shared" si="54"/>
        <v>-4.610000000000003E-2</v>
      </c>
      <c r="D446" s="2">
        <f t="shared" si="55"/>
        <v>0</v>
      </c>
      <c r="E446" s="2">
        <f t="shared" si="56"/>
        <v>4.610000000000003E-2</v>
      </c>
      <c r="F446" s="2">
        <f t="shared" si="62"/>
        <v>1.6802221767493321E-2</v>
      </c>
      <c r="G446" s="2">
        <f t="shared" si="62"/>
        <v>2.2164352010031634E-2</v>
      </c>
      <c r="H446" s="2">
        <f t="shared" si="58"/>
        <v>0.75807412550967423</v>
      </c>
      <c r="I446" s="2">
        <f t="shared" si="59"/>
        <v>43.119576956967322</v>
      </c>
    </row>
    <row r="447" spans="1:9" ht="13.5" x14ac:dyDescent="0.25">
      <c r="A447" s="3">
        <f>TITRES_STAT!B450</f>
        <v>42657</v>
      </c>
      <c r="B447" s="17">
        <f>TITRES_STAT!D450</f>
        <v>5.657</v>
      </c>
      <c r="C447" s="2">
        <f t="shared" si="54"/>
        <v>3.4600000000000186E-2</v>
      </c>
      <c r="D447" s="2">
        <f t="shared" si="55"/>
        <v>3.4600000000000186E-2</v>
      </c>
      <c r="E447" s="2">
        <f t="shared" si="56"/>
        <v>0</v>
      </c>
      <c r="F447" s="2">
        <f t="shared" si="62"/>
        <v>1.8073491641243809E-2</v>
      </c>
      <c r="G447" s="2">
        <f t="shared" si="62"/>
        <v>2.0581184009315086E-2</v>
      </c>
      <c r="H447" s="2">
        <f t="shared" si="58"/>
        <v>0.87815606881818409</v>
      </c>
      <c r="I447" s="2">
        <f t="shared" si="59"/>
        <v>46.756288436176519</v>
      </c>
    </row>
    <row r="448" spans="1:9" ht="13.5" x14ac:dyDescent="0.25">
      <c r="A448" s="3">
        <f>TITRES_STAT!B451</f>
        <v>42660</v>
      </c>
      <c r="B448" s="17">
        <f>TITRES_STAT!D451</f>
        <v>5.7175000000000002</v>
      </c>
      <c r="C448" s="2">
        <f t="shared" si="54"/>
        <v>6.050000000000022E-2</v>
      </c>
      <c r="D448" s="2">
        <f t="shared" si="55"/>
        <v>6.050000000000022E-2</v>
      </c>
      <c r="E448" s="2">
        <f t="shared" si="56"/>
        <v>0</v>
      </c>
      <c r="F448" s="2">
        <f t="shared" si="62"/>
        <v>2.1103956524012122E-2</v>
      </c>
      <c r="G448" s="2">
        <f t="shared" si="62"/>
        <v>1.9111099437221151E-2</v>
      </c>
      <c r="H448" s="2">
        <f t="shared" si="58"/>
        <v>1.1042774694013493</v>
      </c>
      <c r="I448" s="2">
        <f t="shared" si="59"/>
        <v>52.477749985866069</v>
      </c>
    </row>
    <row r="449" spans="1:9" ht="13.5" x14ac:dyDescent="0.25">
      <c r="A449" s="3">
        <f>TITRES_STAT!B452</f>
        <v>42661</v>
      </c>
      <c r="B449" s="17">
        <f>TITRES_STAT!D452</f>
        <v>5.7175000000000002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1.9596531058011256E-2</v>
      </c>
      <c r="G449" s="2">
        <f t="shared" si="62"/>
        <v>1.7746020905991068E-2</v>
      </c>
      <c r="H449" s="2">
        <f t="shared" si="58"/>
        <v>1.1042774694013493</v>
      </c>
      <c r="I449" s="2">
        <f t="shared" si="59"/>
        <v>52.477749985866069</v>
      </c>
    </row>
    <row r="450" spans="1:9" ht="13.5" x14ac:dyDescent="0.25">
      <c r="A450" s="3">
        <f>TITRES_STAT!B453</f>
        <v>42662</v>
      </c>
      <c r="B450" s="17">
        <f>TITRES_STAT!D453</f>
        <v>5.6914999999999996</v>
      </c>
      <c r="C450" s="2">
        <f t="shared" si="54"/>
        <v>-2.6000000000000689E-2</v>
      </c>
      <c r="D450" s="2">
        <f t="shared" si="55"/>
        <v>0</v>
      </c>
      <c r="E450" s="2">
        <f t="shared" si="56"/>
        <v>2.6000000000000689E-2</v>
      </c>
      <c r="F450" s="2">
        <f t="shared" si="62"/>
        <v>1.819677883958188E-2</v>
      </c>
      <c r="G450" s="2">
        <f t="shared" si="62"/>
        <v>1.833559084127747E-2</v>
      </c>
      <c r="H450" s="2">
        <f t="shared" si="58"/>
        <v>0.99242936849446417</v>
      </c>
      <c r="I450" s="2">
        <f t="shared" si="59"/>
        <v>49.810015059373065</v>
      </c>
    </row>
    <row r="451" spans="1:9" ht="13.5" x14ac:dyDescent="0.25">
      <c r="A451" s="3">
        <f>TITRES_STAT!B454</f>
        <v>42663</v>
      </c>
      <c r="B451" s="17">
        <f>TITRES_STAT!D454</f>
        <v>5.6914999999999996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1.6897008922468888E-2</v>
      </c>
      <c r="G451" s="2">
        <f t="shared" si="62"/>
        <v>1.7025905781186224E-2</v>
      </c>
      <c r="H451" s="2">
        <f t="shared" si="58"/>
        <v>0.99242936849446395</v>
      </c>
      <c r="I451" s="2">
        <f t="shared" si="59"/>
        <v>49.81001505937305</v>
      </c>
    </row>
    <row r="452" spans="1:9" ht="13.5" x14ac:dyDescent="0.25">
      <c r="A452" s="3">
        <f>TITRES_STAT!B455</f>
        <v>42664</v>
      </c>
      <c r="B452" s="17">
        <f>TITRES_STAT!D455</f>
        <v>5.7203999999999997</v>
      </c>
      <c r="C452" s="2">
        <f t="shared" si="63"/>
        <v>2.8900000000000148E-2</v>
      </c>
      <c r="D452" s="2">
        <f t="shared" si="64"/>
        <v>2.8900000000000148E-2</v>
      </c>
      <c r="E452" s="2">
        <f t="shared" si="65"/>
        <v>0</v>
      </c>
      <c r="F452" s="2">
        <f t="shared" si="62"/>
        <v>1.7754365428006836E-2</v>
      </c>
      <c r="G452" s="2">
        <f t="shared" si="62"/>
        <v>1.5809769653958635E-2</v>
      </c>
      <c r="H452" s="2">
        <f t="shared" si="58"/>
        <v>1.1229996272312095</v>
      </c>
      <c r="I452" s="2">
        <f t="shared" si="59"/>
        <v>52.896835817904119</v>
      </c>
    </row>
    <row r="453" spans="1:9" ht="13.5" x14ac:dyDescent="0.25">
      <c r="A453" s="3">
        <f>TITRES_STAT!B456</f>
        <v>42667</v>
      </c>
      <c r="B453" s="17">
        <f>TITRES_STAT!D456</f>
        <v>5.7636000000000003</v>
      </c>
      <c r="C453" s="2">
        <f t="shared" si="63"/>
        <v>4.3200000000000571E-2</v>
      </c>
      <c r="D453" s="2">
        <f t="shared" si="64"/>
        <v>4.3200000000000571E-2</v>
      </c>
      <c r="E453" s="2">
        <f t="shared" si="65"/>
        <v>0</v>
      </c>
      <c r="F453" s="2">
        <f t="shared" si="62"/>
        <v>1.9571910754577815E-2</v>
      </c>
      <c r="G453" s="2">
        <f t="shared" si="62"/>
        <v>1.4680500392961589E-2</v>
      </c>
      <c r="H453" s="2">
        <f t="shared" si="58"/>
        <v>1.3331909833237947</v>
      </c>
      <c r="I453" s="2">
        <f t="shared" si="59"/>
        <v>57.14024239132668</v>
      </c>
    </row>
    <row r="454" spans="1:9" ht="13.5" x14ac:dyDescent="0.25">
      <c r="A454" s="3">
        <f>TITRES_STAT!B457</f>
        <v>42668</v>
      </c>
      <c r="B454" s="17">
        <f>TITRES_STAT!D457</f>
        <v>5.7088000000000001</v>
      </c>
      <c r="C454" s="2">
        <f t="shared" si="63"/>
        <v>-5.4800000000000182E-2</v>
      </c>
      <c r="D454" s="2">
        <f t="shared" si="64"/>
        <v>0</v>
      </c>
      <c r="E454" s="2">
        <f t="shared" si="65"/>
        <v>5.4800000000000182E-2</v>
      </c>
      <c r="F454" s="2">
        <f t="shared" si="62"/>
        <v>1.8173917129250827E-2</v>
      </c>
      <c r="G454" s="2">
        <f t="shared" si="62"/>
        <v>1.7546178936321488E-2</v>
      </c>
      <c r="H454" s="2">
        <f t="shared" si="58"/>
        <v>1.0357763473863753</v>
      </c>
      <c r="I454" s="2">
        <f t="shared" si="59"/>
        <v>50.878690516085086</v>
      </c>
    </row>
    <row r="455" spans="1:9" ht="13.5" x14ac:dyDescent="0.25">
      <c r="A455" s="3">
        <f>TITRES_STAT!B458</f>
        <v>42669</v>
      </c>
      <c r="B455" s="17">
        <f>TITRES_STAT!D458</f>
        <v>5.6914999999999996</v>
      </c>
      <c r="C455" s="2">
        <f t="shared" si="63"/>
        <v>-1.7300000000000537E-2</v>
      </c>
      <c r="D455" s="2">
        <f t="shared" si="64"/>
        <v>0</v>
      </c>
      <c r="E455" s="2">
        <f t="shared" si="65"/>
        <v>1.7300000000000537E-2</v>
      </c>
      <c r="F455" s="2">
        <f t="shared" si="62"/>
        <v>1.6875780191447195E-2</v>
      </c>
      <c r="G455" s="2">
        <f t="shared" si="62"/>
        <v>1.7528594726584277E-2</v>
      </c>
      <c r="H455" s="2">
        <f t="shared" si="58"/>
        <v>0.96275716648596998</v>
      </c>
      <c r="I455" s="2">
        <f t="shared" si="59"/>
        <v>49.051262322462748</v>
      </c>
    </row>
    <row r="456" spans="1:9" ht="13.5" x14ac:dyDescent="0.25">
      <c r="A456" s="3">
        <f>TITRES_STAT!B459</f>
        <v>42670</v>
      </c>
      <c r="B456" s="17">
        <f>TITRES_STAT!D459</f>
        <v>5.6914999999999996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1.5670367320629538E-2</v>
      </c>
      <c r="G456" s="2">
        <f t="shared" si="62"/>
        <v>1.6276552246113973E-2</v>
      </c>
      <c r="H456" s="2">
        <f t="shared" si="58"/>
        <v>0.96275716648596998</v>
      </c>
      <c r="I456" s="2">
        <f t="shared" si="59"/>
        <v>49.051262322462748</v>
      </c>
    </row>
    <row r="457" spans="1:9" ht="13.5" x14ac:dyDescent="0.25">
      <c r="A457" s="3">
        <f>TITRES_STAT!B460</f>
        <v>42671</v>
      </c>
      <c r="B457" s="17">
        <f>TITRES_STAT!D460</f>
        <v>5.6454000000000004</v>
      </c>
      <c r="C457" s="2">
        <f t="shared" si="63"/>
        <v>-4.6099999999999142E-2</v>
      </c>
      <c r="D457" s="2">
        <f t="shared" si="64"/>
        <v>0</v>
      </c>
      <c r="E457" s="2">
        <f t="shared" si="65"/>
        <v>4.6099999999999142E-2</v>
      </c>
      <c r="F457" s="2">
        <f t="shared" si="62"/>
        <v>1.4551055369155999E-2</v>
      </c>
      <c r="G457" s="2">
        <f t="shared" si="62"/>
        <v>1.8406798514248628E-2</v>
      </c>
      <c r="H457" s="2">
        <f t="shared" si="58"/>
        <v>0.7905261394528813</v>
      </c>
      <c r="I457" s="2">
        <f t="shared" si="59"/>
        <v>44.150494205822483</v>
      </c>
    </row>
    <row r="458" spans="1:9" ht="13.5" x14ac:dyDescent="0.25">
      <c r="A458" s="3">
        <f>TITRES_STAT!B461</f>
        <v>42674</v>
      </c>
      <c r="B458" s="17">
        <f>TITRES_STAT!D461</f>
        <v>5.5762999999999998</v>
      </c>
      <c r="C458" s="2">
        <f t="shared" si="63"/>
        <v>-6.9100000000000605E-2</v>
      </c>
      <c r="D458" s="2">
        <f t="shared" si="64"/>
        <v>0</v>
      </c>
      <c r="E458" s="2">
        <f t="shared" si="65"/>
        <v>6.9100000000000605E-2</v>
      </c>
      <c r="F458" s="2">
        <f t="shared" si="62"/>
        <v>1.3511694271359143E-2</v>
      </c>
      <c r="G458" s="2">
        <f t="shared" si="62"/>
        <v>2.2027741477516627E-2</v>
      </c>
      <c r="H458" s="2">
        <f t="shared" si="58"/>
        <v>0.61339444559717204</v>
      </c>
      <c r="I458" s="2">
        <f t="shared" si="59"/>
        <v>38.018876739725847</v>
      </c>
    </row>
    <row r="459" spans="1:9" ht="13.5" x14ac:dyDescent="0.25">
      <c r="A459" s="3">
        <f>TITRES_STAT!B462</f>
        <v>42675</v>
      </c>
      <c r="B459" s="17">
        <f>TITRES_STAT!D462</f>
        <v>5.5762999999999998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1.2546573251976348E-2</v>
      </c>
      <c r="G459" s="2">
        <f t="shared" si="62"/>
        <v>2.0454331371979724E-2</v>
      </c>
      <c r="H459" s="2">
        <f t="shared" si="58"/>
        <v>0.61339444559717216</v>
      </c>
      <c r="I459" s="2">
        <f t="shared" si="59"/>
        <v>38.018876739725847</v>
      </c>
    </row>
    <row r="460" spans="1:9" ht="13.5" x14ac:dyDescent="0.25">
      <c r="A460" s="3">
        <f>TITRES_STAT!B463</f>
        <v>42676</v>
      </c>
      <c r="B460" s="17">
        <f>TITRES_STAT!D463</f>
        <v>5.6166</v>
      </c>
      <c r="C460" s="2">
        <f t="shared" si="63"/>
        <v>4.0300000000000225E-2</v>
      </c>
      <c r="D460" s="2">
        <f t="shared" si="64"/>
        <v>4.0300000000000225E-2</v>
      </c>
      <c r="E460" s="2">
        <f t="shared" si="65"/>
        <v>0</v>
      </c>
      <c r="F460" s="2">
        <f t="shared" si="62"/>
        <v>1.4528960876835195E-2</v>
      </c>
      <c r="G460" s="2">
        <f t="shared" si="62"/>
        <v>1.8993307702552604E-2</v>
      </c>
      <c r="H460" s="2">
        <f t="shared" si="58"/>
        <v>0.7649515873889926</v>
      </c>
      <c r="I460" s="2">
        <f t="shared" si="59"/>
        <v>43.341222096671501</v>
      </c>
    </row>
    <row r="461" spans="1:9" ht="13.5" x14ac:dyDescent="0.25">
      <c r="A461" s="3">
        <f>TITRES_STAT!B464</f>
        <v>42677</v>
      </c>
      <c r="B461" s="17">
        <f>TITRES_STAT!D464</f>
        <v>5.7058999999999997</v>
      </c>
      <c r="C461" s="2">
        <f t="shared" si="63"/>
        <v>8.9299999999999713E-2</v>
      </c>
      <c r="D461" s="2">
        <f t="shared" si="64"/>
        <v>8.9299999999999713E-2</v>
      </c>
      <c r="E461" s="2">
        <f t="shared" si="65"/>
        <v>0</v>
      </c>
      <c r="F461" s="2">
        <f t="shared" ref="F461:G476" si="66">((F460*13)+D461)/14</f>
        <v>1.986974938563266E-2</v>
      </c>
      <c r="G461" s="2">
        <f t="shared" si="66"/>
        <v>1.7636642866655988E-2</v>
      </c>
      <c r="H461" s="2">
        <f t="shared" si="58"/>
        <v>1.1266174371086577</v>
      </c>
      <c r="I461" s="2">
        <f t="shared" si="59"/>
        <v>52.976967904504875</v>
      </c>
    </row>
    <row r="462" spans="1:9" ht="13.5" x14ac:dyDescent="0.25">
      <c r="A462" s="3">
        <f>TITRES_STAT!B465</f>
        <v>42678</v>
      </c>
      <c r="B462" s="17">
        <f>TITRES_STAT!D465</f>
        <v>5.7058999999999997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1.8450481572373185E-2</v>
      </c>
      <c r="G462" s="2">
        <f t="shared" si="66"/>
        <v>1.6376882661894847E-2</v>
      </c>
      <c r="H462" s="2">
        <f t="shared" si="58"/>
        <v>1.1266174371086577</v>
      </c>
      <c r="I462" s="2">
        <f t="shared" si="59"/>
        <v>52.976967904504875</v>
      </c>
    </row>
    <row r="463" spans="1:9" ht="13.5" x14ac:dyDescent="0.25">
      <c r="A463" s="3">
        <f>TITRES_STAT!B466</f>
        <v>42681</v>
      </c>
      <c r="B463" s="17">
        <f>TITRES_STAT!D466</f>
        <v>5.7058999999999997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1.7132590031489387E-2</v>
      </c>
      <c r="G463" s="2">
        <f t="shared" si="66"/>
        <v>1.5207105328902359E-2</v>
      </c>
      <c r="H463" s="2">
        <f t="shared" si="58"/>
        <v>1.1266174371086577</v>
      </c>
      <c r="I463" s="2">
        <f t="shared" si="59"/>
        <v>52.976967904504875</v>
      </c>
    </row>
    <row r="464" spans="1:9" ht="13.5" x14ac:dyDescent="0.25">
      <c r="A464" s="3">
        <f>TITRES_STAT!B467</f>
        <v>42682</v>
      </c>
      <c r="B464" s="17">
        <f>TITRES_STAT!D467</f>
        <v>5.7203999999999997</v>
      </c>
      <c r="C464" s="2">
        <f t="shared" si="63"/>
        <v>1.4499999999999957E-2</v>
      </c>
      <c r="D464" s="2">
        <f t="shared" si="64"/>
        <v>1.4499999999999957E-2</v>
      </c>
      <c r="E464" s="2">
        <f t="shared" si="65"/>
        <v>0</v>
      </c>
      <c r="F464" s="2">
        <f t="shared" si="66"/>
        <v>1.6944547886382999E-2</v>
      </c>
      <c r="G464" s="2">
        <f t="shared" si="66"/>
        <v>1.4120883519695048E-2</v>
      </c>
      <c r="H464" s="2">
        <f t="shared" si="58"/>
        <v>1.1999637177623947</v>
      </c>
      <c r="I464" s="2">
        <f t="shared" si="59"/>
        <v>54.544704900083076</v>
      </c>
    </row>
    <row r="465" spans="1:9" ht="13.5" x14ac:dyDescent="0.25">
      <c r="A465" s="3">
        <f>TITRES_STAT!B468</f>
        <v>42683</v>
      </c>
      <c r="B465" s="17">
        <f>TITRES_STAT!D468</f>
        <v>5.6627000000000001</v>
      </c>
      <c r="C465" s="2">
        <f t="shared" si="63"/>
        <v>-5.769999999999964E-2</v>
      </c>
      <c r="D465" s="2">
        <f t="shared" si="64"/>
        <v>0</v>
      </c>
      <c r="E465" s="2">
        <f t="shared" si="65"/>
        <v>5.769999999999964E-2</v>
      </c>
      <c r="F465" s="2">
        <f t="shared" si="66"/>
        <v>1.5734223037355641E-2</v>
      </c>
      <c r="G465" s="2">
        <f t="shared" si="66"/>
        <v>1.723367755400252E-2</v>
      </c>
      <c r="H465" s="2">
        <f t="shared" ref="H465:H528" si="67">F465/G465</f>
        <v>0.91299277174310189</v>
      </c>
      <c r="I465" s="2">
        <f t="shared" ref="I465:I528" si="68">IF(G465=0,100,100-(100/(1+H465)))</f>
        <v>47.725887166379152</v>
      </c>
    </row>
    <row r="466" spans="1:9" ht="13.5" x14ac:dyDescent="0.25">
      <c r="A466" s="3">
        <f>TITRES_STAT!B469</f>
        <v>42684</v>
      </c>
      <c r="B466" s="17">
        <f>TITRES_STAT!D469</f>
        <v>5.6195000000000004</v>
      </c>
      <c r="C466" s="2">
        <f t="shared" si="63"/>
        <v>-4.3199999999999683E-2</v>
      </c>
      <c r="D466" s="2">
        <f t="shared" si="64"/>
        <v>0</v>
      </c>
      <c r="E466" s="2">
        <f t="shared" si="65"/>
        <v>4.3199999999999683E-2</v>
      </c>
      <c r="F466" s="2">
        <f t="shared" si="66"/>
        <v>1.4610349963258811E-2</v>
      </c>
      <c r="G466" s="2">
        <f t="shared" si="66"/>
        <v>1.9088414871573749E-2</v>
      </c>
      <c r="H466" s="2">
        <f t="shared" si="67"/>
        <v>0.76540404541481222</v>
      </c>
      <c r="I466" s="2">
        <f t="shared" si="68"/>
        <v>43.355743259043415</v>
      </c>
    </row>
    <row r="467" spans="1:9" ht="13.5" x14ac:dyDescent="0.25">
      <c r="A467" s="3">
        <f>TITRES_STAT!B470</f>
        <v>42685</v>
      </c>
      <c r="B467" s="17">
        <f>TITRES_STAT!D470</f>
        <v>5.6051000000000002</v>
      </c>
      <c r="C467" s="2">
        <f t="shared" si="63"/>
        <v>-1.440000000000019E-2</v>
      </c>
      <c r="D467" s="2">
        <f t="shared" si="64"/>
        <v>0</v>
      </c>
      <c r="E467" s="2">
        <f t="shared" si="65"/>
        <v>1.440000000000019E-2</v>
      </c>
      <c r="F467" s="2">
        <f t="shared" si="66"/>
        <v>1.3566753537311753E-2</v>
      </c>
      <c r="G467" s="2">
        <f t="shared" si="66"/>
        <v>1.8753528095032779E-2</v>
      </c>
      <c r="H467" s="2">
        <f t="shared" si="67"/>
        <v>0.72342406551784566</v>
      </c>
      <c r="I467" s="2">
        <f t="shared" si="68"/>
        <v>41.975975616916713</v>
      </c>
    </row>
    <row r="468" spans="1:9" ht="13.5" x14ac:dyDescent="0.25">
      <c r="A468" s="3">
        <f>TITRES_STAT!B471</f>
        <v>42688</v>
      </c>
      <c r="B468" s="17">
        <f>TITRES_STAT!D471</f>
        <v>5.6051000000000002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1.2597699713218056E-2</v>
      </c>
      <c r="G468" s="2">
        <f t="shared" si="66"/>
        <v>1.741399037395901E-2</v>
      </c>
      <c r="H468" s="2">
        <f t="shared" si="67"/>
        <v>0.72342406551784566</v>
      </c>
      <c r="I468" s="2">
        <f t="shared" si="68"/>
        <v>41.975975616916713</v>
      </c>
    </row>
    <row r="469" spans="1:9" ht="13.5" x14ac:dyDescent="0.25">
      <c r="A469" s="3">
        <f>TITRES_STAT!B472</f>
        <v>42689</v>
      </c>
      <c r="B469" s="17">
        <f>TITRES_STAT!D472</f>
        <v>5.6195000000000004</v>
      </c>
      <c r="C469" s="2">
        <f t="shared" si="63"/>
        <v>1.440000000000019E-2</v>
      </c>
      <c r="D469" s="2">
        <f t="shared" si="64"/>
        <v>1.440000000000019E-2</v>
      </c>
      <c r="E469" s="2">
        <f t="shared" si="65"/>
        <v>0</v>
      </c>
      <c r="F469" s="2">
        <f t="shared" si="66"/>
        <v>1.2726435447988209E-2</v>
      </c>
      <c r="G469" s="2">
        <f t="shared" si="66"/>
        <v>1.6170133918676225E-2</v>
      </c>
      <c r="H469" s="2">
        <f t="shared" si="67"/>
        <v>0.78703339823855112</v>
      </c>
      <c r="I469" s="2">
        <f t="shared" si="68"/>
        <v>44.041336833117768</v>
      </c>
    </row>
    <row r="470" spans="1:9" ht="13.5" x14ac:dyDescent="0.25">
      <c r="A470" s="3">
        <f>TITRES_STAT!B473</f>
        <v>42690</v>
      </c>
      <c r="B470" s="17">
        <f>TITRES_STAT!D473</f>
        <v>5.6195000000000004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1.1817404344560479E-2</v>
      </c>
      <c r="G470" s="2">
        <f t="shared" si="66"/>
        <v>1.5015124353056495E-2</v>
      </c>
      <c r="H470" s="2">
        <f t="shared" si="67"/>
        <v>0.78703339823855112</v>
      </c>
      <c r="I470" s="2">
        <f t="shared" si="68"/>
        <v>44.041336833117768</v>
      </c>
    </row>
    <row r="471" spans="1:9" ht="13.5" x14ac:dyDescent="0.25">
      <c r="A471" s="3">
        <f>TITRES_STAT!B474</f>
        <v>42691</v>
      </c>
      <c r="B471" s="17">
        <f>TITRES_STAT!D474</f>
        <v>5.6195000000000004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1.0973304034234731E-2</v>
      </c>
      <c r="G471" s="2">
        <f t="shared" si="66"/>
        <v>1.3942615470695318E-2</v>
      </c>
      <c r="H471" s="2">
        <f t="shared" si="67"/>
        <v>0.78703339823855101</v>
      </c>
      <c r="I471" s="2">
        <f t="shared" si="68"/>
        <v>44.041336833117768</v>
      </c>
    </row>
    <row r="472" spans="1:9" ht="13.5" x14ac:dyDescent="0.25">
      <c r="A472" s="3">
        <f>TITRES_STAT!B475</f>
        <v>42692</v>
      </c>
      <c r="B472" s="17">
        <f>TITRES_STAT!D475</f>
        <v>5.6195000000000004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1.0189496603217964E-2</v>
      </c>
      <c r="G472" s="2">
        <f t="shared" si="66"/>
        <v>1.2946714365645652E-2</v>
      </c>
      <c r="H472" s="2">
        <f t="shared" si="67"/>
        <v>0.78703339823855101</v>
      </c>
      <c r="I472" s="2">
        <f t="shared" si="68"/>
        <v>44.041336833117768</v>
      </c>
    </row>
    <row r="473" spans="1:9" ht="13.5" x14ac:dyDescent="0.25">
      <c r="A473" s="3">
        <f>TITRES_STAT!B476</f>
        <v>42695</v>
      </c>
      <c r="B473" s="17">
        <f>TITRES_STAT!D476</f>
        <v>5.7058999999999997</v>
      </c>
      <c r="C473" s="2">
        <f t="shared" si="63"/>
        <v>8.6399999999999366E-2</v>
      </c>
      <c r="D473" s="2">
        <f t="shared" si="64"/>
        <v>8.6399999999999366E-2</v>
      </c>
      <c r="E473" s="2">
        <f t="shared" si="65"/>
        <v>0</v>
      </c>
      <c r="F473" s="2">
        <f t="shared" si="66"/>
        <v>1.5633103988702348E-2</v>
      </c>
      <c r="G473" s="2">
        <f t="shared" si="66"/>
        <v>1.202194905381382E-2</v>
      </c>
      <c r="H473" s="2">
        <f t="shared" si="67"/>
        <v>1.3003801562229156</v>
      </c>
      <c r="I473" s="2">
        <f t="shared" si="68"/>
        <v>56.528924260851774</v>
      </c>
    </row>
    <row r="474" spans="1:9" ht="13.5" x14ac:dyDescent="0.25">
      <c r="A474" s="3">
        <f>TITRES_STAT!B477</f>
        <v>42696</v>
      </c>
      <c r="B474" s="17">
        <f>TITRES_STAT!D477</f>
        <v>5.6914999999999996</v>
      </c>
      <c r="C474" s="2">
        <f t="shared" si="63"/>
        <v>-1.440000000000019E-2</v>
      </c>
      <c r="D474" s="2">
        <f t="shared" si="64"/>
        <v>0</v>
      </c>
      <c r="E474" s="2">
        <f t="shared" si="65"/>
        <v>1.440000000000019E-2</v>
      </c>
      <c r="F474" s="2">
        <f t="shared" si="66"/>
        <v>1.4516453703795036E-2</v>
      </c>
      <c r="G474" s="2">
        <f t="shared" si="66"/>
        <v>1.2191809835684275E-2</v>
      </c>
      <c r="H474" s="2">
        <f t="shared" si="67"/>
        <v>1.1906725826141702</v>
      </c>
      <c r="I474" s="2">
        <f t="shared" si="68"/>
        <v>54.351918769774286</v>
      </c>
    </row>
    <row r="475" spans="1:9" ht="13.5" x14ac:dyDescent="0.25">
      <c r="A475" s="3">
        <f>TITRES_STAT!B478</f>
        <v>42697</v>
      </c>
      <c r="B475" s="17">
        <f>TITRES_STAT!D478</f>
        <v>5.6368</v>
      </c>
      <c r="C475" s="2">
        <f t="shared" si="63"/>
        <v>-5.4699999999999527E-2</v>
      </c>
      <c r="D475" s="2">
        <f t="shared" si="64"/>
        <v>0</v>
      </c>
      <c r="E475" s="2">
        <f t="shared" si="65"/>
        <v>5.4699999999999527E-2</v>
      </c>
      <c r="F475" s="2">
        <f t="shared" si="66"/>
        <v>1.3479564153523962E-2</v>
      </c>
      <c r="G475" s="2">
        <f t="shared" si="66"/>
        <v>1.5228109133135364E-2</v>
      </c>
      <c r="H475" s="2">
        <f t="shared" si="67"/>
        <v>0.88517648748611322</v>
      </c>
      <c r="I475" s="2">
        <f t="shared" si="68"/>
        <v>46.954568623253834</v>
      </c>
    </row>
    <row r="476" spans="1:9" ht="13.5" x14ac:dyDescent="0.25">
      <c r="A476" s="3">
        <f>TITRES_STAT!B479</f>
        <v>42698</v>
      </c>
      <c r="B476" s="17">
        <f>TITRES_STAT!D479</f>
        <v>5.6338999999999997</v>
      </c>
      <c r="C476" s="2">
        <f t="shared" si="63"/>
        <v>-2.9000000000003467E-3</v>
      </c>
      <c r="D476" s="2">
        <f t="shared" si="64"/>
        <v>0</v>
      </c>
      <c r="E476" s="2">
        <f t="shared" si="65"/>
        <v>2.9000000000003467E-3</v>
      </c>
      <c r="F476" s="2">
        <f t="shared" si="66"/>
        <v>1.2516738142557965E-2</v>
      </c>
      <c r="G476" s="2">
        <f t="shared" si="66"/>
        <v>1.4347529909340006E-2</v>
      </c>
      <c r="H476" s="2">
        <f t="shared" si="67"/>
        <v>0.87239672763531051</v>
      </c>
      <c r="I476" s="2">
        <f t="shared" si="68"/>
        <v>46.59251507756472</v>
      </c>
    </row>
    <row r="477" spans="1:9" ht="13.5" x14ac:dyDescent="0.25">
      <c r="A477" s="3">
        <f>TITRES_STAT!B480</f>
        <v>42699</v>
      </c>
      <c r="B477" s="17">
        <f>TITRES_STAT!D480</f>
        <v>5.6482999999999999</v>
      </c>
      <c r="C477" s="2">
        <f t="shared" si="63"/>
        <v>1.440000000000019E-2</v>
      </c>
      <c r="D477" s="2">
        <f t="shared" si="64"/>
        <v>1.440000000000019E-2</v>
      </c>
      <c r="E477" s="2">
        <f t="shared" si="65"/>
        <v>0</v>
      </c>
      <c r="F477" s="2">
        <f t="shared" ref="F477:G492" si="69">((F476*13)+D477)/14</f>
        <v>1.2651256846660981E-2</v>
      </c>
      <c r="G477" s="2">
        <f t="shared" si="69"/>
        <v>1.3322706344387147E-2</v>
      </c>
      <c r="H477" s="2">
        <f t="shared" si="67"/>
        <v>0.94960111854382734</v>
      </c>
      <c r="I477" s="2">
        <f t="shared" si="68"/>
        <v>48.707456592612751</v>
      </c>
    </row>
    <row r="478" spans="1:9" ht="13.5" x14ac:dyDescent="0.25">
      <c r="A478" s="3">
        <f>TITRES_STAT!B481</f>
        <v>42702</v>
      </c>
      <c r="B478" s="17">
        <f>TITRES_STAT!D481</f>
        <v>5.6482999999999999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1.1747595643328054E-2</v>
      </c>
      <c r="G478" s="2">
        <f t="shared" si="69"/>
        <v>1.2371084462645208E-2</v>
      </c>
      <c r="H478" s="2">
        <f t="shared" si="67"/>
        <v>0.94960111854382745</v>
      </c>
      <c r="I478" s="2">
        <f t="shared" si="68"/>
        <v>48.707456592612758</v>
      </c>
    </row>
    <row r="479" spans="1:9" ht="13.5" x14ac:dyDescent="0.25">
      <c r="A479" s="3">
        <f>TITRES_STAT!B482</f>
        <v>42703</v>
      </c>
      <c r="B479" s="17">
        <f>TITRES_STAT!D482</f>
        <v>5.6195000000000004</v>
      </c>
      <c r="C479" s="2">
        <f t="shared" si="63"/>
        <v>-2.8799999999999493E-2</v>
      </c>
      <c r="D479" s="2">
        <f t="shared" si="64"/>
        <v>0</v>
      </c>
      <c r="E479" s="2">
        <f t="shared" si="65"/>
        <v>2.8799999999999493E-2</v>
      </c>
      <c r="F479" s="2">
        <f t="shared" si="69"/>
        <v>1.090848166880462E-2</v>
      </c>
      <c r="G479" s="2">
        <f t="shared" si="69"/>
        <v>1.3544578429599085E-2</v>
      </c>
      <c r="H479" s="2">
        <f t="shared" si="67"/>
        <v>0.80537624153485798</v>
      </c>
      <c r="I479" s="2">
        <f t="shared" si="68"/>
        <v>44.609883691067054</v>
      </c>
    </row>
    <row r="480" spans="1:9" ht="13.5" x14ac:dyDescent="0.25">
      <c r="A480" s="3">
        <f>TITRES_STAT!B483</f>
        <v>42704</v>
      </c>
      <c r="B480" s="17">
        <f>TITRES_STAT!D483</f>
        <v>5.6195000000000004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1.0129304406747147E-2</v>
      </c>
      <c r="G480" s="2">
        <f t="shared" si="69"/>
        <v>1.2577108541770578E-2</v>
      </c>
      <c r="H480" s="2">
        <f t="shared" si="67"/>
        <v>0.80537624153485798</v>
      </c>
      <c r="I480" s="2">
        <f t="shared" si="68"/>
        <v>44.609883691067054</v>
      </c>
    </row>
    <row r="481" spans="1:9" ht="13.5" x14ac:dyDescent="0.25">
      <c r="A481" s="3">
        <f>TITRES_STAT!B484</f>
        <v>42705</v>
      </c>
      <c r="B481" s="17">
        <f>TITRES_STAT!D484</f>
        <v>5.6482999999999999</v>
      </c>
      <c r="C481" s="2">
        <f t="shared" si="63"/>
        <v>2.8799999999999493E-2</v>
      </c>
      <c r="D481" s="2">
        <f t="shared" si="64"/>
        <v>2.8799999999999493E-2</v>
      </c>
      <c r="E481" s="2">
        <f t="shared" si="65"/>
        <v>0</v>
      </c>
      <c r="F481" s="2">
        <f t="shared" si="69"/>
        <v>1.1462925520550884E-2</v>
      </c>
      <c r="G481" s="2">
        <f t="shared" si="69"/>
        <v>1.1678743645929824E-2</v>
      </c>
      <c r="H481" s="2">
        <f t="shared" si="67"/>
        <v>0.98152043302584568</v>
      </c>
      <c r="I481" s="2">
        <f t="shared" si="68"/>
        <v>49.533702336192022</v>
      </c>
    </row>
    <row r="482" spans="1:9" ht="13.5" x14ac:dyDescent="0.25">
      <c r="A482" s="3">
        <f>TITRES_STAT!B485</f>
        <v>42706</v>
      </c>
      <c r="B482" s="17">
        <f>TITRES_STAT!D485</f>
        <v>5.6195000000000004</v>
      </c>
      <c r="C482" s="2">
        <f t="shared" si="63"/>
        <v>-2.8799999999999493E-2</v>
      </c>
      <c r="D482" s="2">
        <f t="shared" si="64"/>
        <v>0</v>
      </c>
      <c r="E482" s="2">
        <f t="shared" si="65"/>
        <v>2.8799999999999493E-2</v>
      </c>
      <c r="F482" s="2">
        <f t="shared" si="69"/>
        <v>1.064414512622582E-2</v>
      </c>
      <c r="G482" s="2">
        <f t="shared" si="69"/>
        <v>1.2901690528363373E-2</v>
      </c>
      <c r="H482" s="2">
        <f t="shared" si="67"/>
        <v>0.82501941143491908</v>
      </c>
      <c r="I482" s="2">
        <f t="shared" si="68"/>
        <v>45.20606226244184</v>
      </c>
    </row>
    <row r="483" spans="1:9" ht="13.5" x14ac:dyDescent="0.25">
      <c r="A483" s="3">
        <f>TITRES_STAT!B486</f>
        <v>42709</v>
      </c>
      <c r="B483" s="17">
        <f>TITRES_STAT!D486</f>
        <v>5.6051000000000002</v>
      </c>
      <c r="C483" s="2">
        <f t="shared" si="63"/>
        <v>-1.440000000000019E-2</v>
      </c>
      <c r="D483" s="2">
        <f t="shared" si="64"/>
        <v>0</v>
      </c>
      <c r="E483" s="2">
        <f t="shared" si="65"/>
        <v>1.440000000000019E-2</v>
      </c>
      <c r="F483" s="2">
        <f t="shared" si="69"/>
        <v>9.8838490457811186E-3</v>
      </c>
      <c r="G483" s="2">
        <f t="shared" si="69"/>
        <v>1.3008712633480288E-2</v>
      </c>
      <c r="H483" s="2">
        <f t="shared" si="67"/>
        <v>0.75978686932811745</v>
      </c>
      <c r="I483" s="2">
        <f t="shared" si="68"/>
        <v>43.174936838698109</v>
      </c>
    </row>
    <row r="484" spans="1:9" ht="13.5" x14ac:dyDescent="0.25">
      <c r="A484" s="3">
        <f>TITRES_STAT!B487</f>
        <v>42710</v>
      </c>
      <c r="B484" s="17">
        <f>TITRES_STAT!D487</f>
        <v>5.6051000000000002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9.1778598282253234E-3</v>
      </c>
      <c r="G484" s="2">
        <f t="shared" si="69"/>
        <v>1.2079518873945982E-2</v>
      </c>
      <c r="H484" s="2">
        <f t="shared" si="67"/>
        <v>0.75978686932811734</v>
      </c>
      <c r="I484" s="2">
        <f t="shared" si="68"/>
        <v>43.174936838698102</v>
      </c>
    </row>
    <row r="485" spans="1:9" ht="13.5" x14ac:dyDescent="0.25">
      <c r="A485" s="3">
        <f>TITRES_STAT!B488</f>
        <v>42711</v>
      </c>
      <c r="B485" s="17">
        <f>TITRES_STAT!D488</f>
        <v>5.5907</v>
      </c>
      <c r="C485" s="2">
        <f t="shared" si="63"/>
        <v>-1.440000000000019E-2</v>
      </c>
      <c r="D485" s="2">
        <f t="shared" si="64"/>
        <v>0</v>
      </c>
      <c r="E485" s="2">
        <f t="shared" si="65"/>
        <v>1.440000000000019E-2</v>
      </c>
      <c r="F485" s="2">
        <f t="shared" si="69"/>
        <v>8.5222984119235155E-3</v>
      </c>
      <c r="G485" s="2">
        <f t="shared" si="69"/>
        <v>1.2245267525806998E-2</v>
      </c>
      <c r="H485" s="2">
        <f t="shared" si="67"/>
        <v>0.69596669847863302</v>
      </c>
      <c r="I485" s="2">
        <f t="shared" si="68"/>
        <v>41.03657808275068</v>
      </c>
    </row>
    <row r="486" spans="1:9" ht="13.5" x14ac:dyDescent="0.25">
      <c r="A486" s="3">
        <f>TITRES_STAT!B489</f>
        <v>42712</v>
      </c>
      <c r="B486" s="17">
        <f>TITRES_STAT!D489</f>
        <v>5.5877999999999997</v>
      </c>
      <c r="C486" s="2">
        <f t="shared" si="63"/>
        <v>-2.9000000000003467E-3</v>
      </c>
      <c r="D486" s="2">
        <f t="shared" si="64"/>
        <v>0</v>
      </c>
      <c r="E486" s="2">
        <f t="shared" si="65"/>
        <v>2.9000000000003467E-3</v>
      </c>
      <c r="F486" s="2">
        <f t="shared" si="69"/>
        <v>7.9135628110718354E-3</v>
      </c>
      <c r="G486" s="2">
        <f t="shared" si="69"/>
        <v>1.1577748416820809E-2</v>
      </c>
      <c r="H486" s="2">
        <f t="shared" si="67"/>
        <v>0.68351483606040042</v>
      </c>
      <c r="I486" s="2">
        <f t="shared" si="68"/>
        <v>40.600464065995176</v>
      </c>
    </row>
    <row r="487" spans="1:9" ht="13.5" x14ac:dyDescent="0.25">
      <c r="A487" s="3">
        <f>TITRES_STAT!B490</f>
        <v>42713</v>
      </c>
      <c r="B487" s="17">
        <f>TITRES_STAT!D490</f>
        <v>5.5791000000000004</v>
      </c>
      <c r="C487" s="2">
        <f t="shared" si="63"/>
        <v>-8.6999999999992639E-3</v>
      </c>
      <c r="D487" s="2">
        <f t="shared" si="64"/>
        <v>0</v>
      </c>
      <c r="E487" s="2">
        <f t="shared" si="65"/>
        <v>8.6999999999992639E-3</v>
      </c>
      <c r="F487" s="2">
        <f t="shared" si="69"/>
        <v>7.3483083245667047E-3</v>
      </c>
      <c r="G487" s="2">
        <f t="shared" si="69"/>
        <v>1.1372194958476413E-2</v>
      </c>
      <c r="H487" s="2">
        <f t="shared" si="67"/>
        <v>0.64616446969101138</v>
      </c>
      <c r="I487" s="2">
        <f t="shared" si="68"/>
        <v>39.252728484189547</v>
      </c>
    </row>
    <row r="488" spans="1:9" ht="13.5" x14ac:dyDescent="0.25">
      <c r="A488" s="3">
        <f>TITRES_STAT!B491</f>
        <v>42717</v>
      </c>
      <c r="B488" s="17">
        <f>TITRES_STAT!D491</f>
        <v>5.5791000000000004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6.8234291585262258E-3</v>
      </c>
      <c r="G488" s="2">
        <f t="shared" si="69"/>
        <v>1.0559895318585241E-2</v>
      </c>
      <c r="H488" s="2">
        <f t="shared" si="67"/>
        <v>0.64616446969101138</v>
      </c>
      <c r="I488" s="2">
        <f t="shared" si="68"/>
        <v>39.252728484189547</v>
      </c>
    </row>
    <row r="489" spans="1:9" ht="13.5" x14ac:dyDescent="0.25">
      <c r="A489" s="3">
        <f>TITRES_STAT!B492</f>
        <v>42718</v>
      </c>
      <c r="B489" s="17">
        <f>TITRES_STAT!D492</f>
        <v>5.5618999999999996</v>
      </c>
      <c r="C489" s="2">
        <f t="shared" si="63"/>
        <v>-1.720000000000077E-2</v>
      </c>
      <c r="D489" s="2">
        <f t="shared" si="64"/>
        <v>0</v>
      </c>
      <c r="E489" s="2">
        <f t="shared" si="65"/>
        <v>1.720000000000077E-2</v>
      </c>
      <c r="F489" s="2">
        <f t="shared" si="69"/>
        <v>6.3360413614886382E-3</v>
      </c>
      <c r="G489" s="2">
        <f t="shared" si="69"/>
        <v>1.1034188510114923E-2</v>
      </c>
      <c r="H489" s="2">
        <f t="shared" si="67"/>
        <v>0.57421906066589823</v>
      </c>
      <c r="I489" s="2">
        <f t="shared" si="68"/>
        <v>36.476439335133087</v>
      </c>
    </row>
    <row r="490" spans="1:9" ht="13.5" x14ac:dyDescent="0.25">
      <c r="A490" s="3">
        <f>TITRES_STAT!B493</f>
        <v>42719</v>
      </c>
      <c r="B490" s="17">
        <f>TITRES_STAT!D493</f>
        <v>5.4753999999999996</v>
      </c>
      <c r="C490" s="2">
        <f t="shared" si="63"/>
        <v>-8.6500000000000021E-2</v>
      </c>
      <c r="D490" s="2">
        <f t="shared" si="64"/>
        <v>0</v>
      </c>
      <c r="E490" s="2">
        <f t="shared" si="65"/>
        <v>8.6500000000000021E-2</v>
      </c>
      <c r="F490" s="2">
        <f t="shared" si="69"/>
        <v>5.8834669785251632E-3</v>
      </c>
      <c r="G490" s="2">
        <f t="shared" si="69"/>
        <v>1.6424603616535288E-2</v>
      </c>
      <c r="H490" s="2">
        <f t="shared" si="67"/>
        <v>0.35821059161525504</v>
      </c>
      <c r="I490" s="2">
        <f t="shared" si="68"/>
        <v>26.373715079725031</v>
      </c>
    </row>
    <row r="491" spans="1:9" ht="13.5" x14ac:dyDescent="0.25">
      <c r="A491" s="3">
        <f>TITRES_STAT!B494</f>
        <v>42720</v>
      </c>
      <c r="B491" s="17">
        <f>TITRES_STAT!D494</f>
        <v>5.5012999999999996</v>
      </c>
      <c r="C491" s="2">
        <f t="shared" si="63"/>
        <v>2.5900000000000034E-2</v>
      </c>
      <c r="D491" s="2">
        <f t="shared" si="64"/>
        <v>2.5900000000000034E-2</v>
      </c>
      <c r="E491" s="2">
        <f t="shared" si="65"/>
        <v>0</v>
      </c>
      <c r="F491" s="2">
        <f t="shared" si="69"/>
        <v>7.3132193372019401E-3</v>
      </c>
      <c r="G491" s="2">
        <f t="shared" si="69"/>
        <v>1.5251417643925624E-2</v>
      </c>
      <c r="H491" s="2">
        <f t="shared" si="67"/>
        <v>0.47951079092733839</v>
      </c>
      <c r="I491" s="2">
        <f t="shared" si="68"/>
        <v>32.410090812976577</v>
      </c>
    </row>
    <row r="492" spans="1:9" ht="13.5" x14ac:dyDescent="0.25">
      <c r="A492" s="3">
        <f>TITRES_STAT!B495</f>
        <v>42723</v>
      </c>
      <c r="B492" s="17">
        <f>TITRES_STAT!D495</f>
        <v>5.4812000000000003</v>
      </c>
      <c r="C492" s="2">
        <f t="shared" si="63"/>
        <v>-2.0099999999999341E-2</v>
      </c>
      <c r="D492" s="2">
        <f t="shared" si="64"/>
        <v>0</v>
      </c>
      <c r="E492" s="2">
        <f t="shared" si="65"/>
        <v>2.0099999999999341E-2</v>
      </c>
      <c r="F492" s="2">
        <f t="shared" si="69"/>
        <v>6.7908465274018016E-3</v>
      </c>
      <c r="G492" s="2">
        <f t="shared" si="69"/>
        <v>1.5597744955073748E-2</v>
      </c>
      <c r="H492" s="2">
        <f t="shared" si="67"/>
        <v>0.43537360990075852</v>
      </c>
      <c r="I492" s="2">
        <f t="shared" si="68"/>
        <v>30.331727356396101</v>
      </c>
    </row>
    <row r="493" spans="1:9" ht="13.5" x14ac:dyDescent="0.25">
      <c r="A493" s="3">
        <f>TITRES_STAT!B496</f>
        <v>42724</v>
      </c>
      <c r="B493" s="17">
        <f>TITRES_STAT!D496</f>
        <v>5.4753999999999996</v>
      </c>
      <c r="C493" s="2">
        <f t="shared" si="63"/>
        <v>-5.8000000000006935E-3</v>
      </c>
      <c r="D493" s="2">
        <f t="shared" si="64"/>
        <v>0</v>
      </c>
      <c r="E493" s="2">
        <f t="shared" si="65"/>
        <v>5.8000000000006935E-3</v>
      </c>
      <c r="F493" s="2">
        <f t="shared" ref="F493:G508" si="70">((F492*13)+D493)/14</f>
        <v>6.3057860611588157E-3</v>
      </c>
      <c r="G493" s="2">
        <f t="shared" si="70"/>
        <v>1.4897906029711387E-2</v>
      </c>
      <c r="H493" s="2">
        <f t="shared" si="67"/>
        <v>0.42326660193606924</v>
      </c>
      <c r="I493" s="2">
        <f t="shared" si="68"/>
        <v>29.739094654529225</v>
      </c>
    </row>
    <row r="494" spans="1:9" ht="13.5" x14ac:dyDescent="0.25">
      <c r="A494" s="3">
        <f>TITRES_STAT!B497</f>
        <v>42725</v>
      </c>
      <c r="B494" s="17">
        <f>TITRES_STAT!D497</f>
        <v>5.4753999999999996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5.8553727710760426E-3</v>
      </c>
      <c r="G494" s="2">
        <f t="shared" si="70"/>
        <v>1.3833769884732002E-2</v>
      </c>
      <c r="H494" s="2">
        <f t="shared" si="67"/>
        <v>0.42326660193606924</v>
      </c>
      <c r="I494" s="2">
        <f t="shared" si="68"/>
        <v>29.739094654529225</v>
      </c>
    </row>
    <row r="495" spans="1:9" ht="13.5" x14ac:dyDescent="0.25">
      <c r="A495" s="3">
        <f>TITRES_STAT!B498</f>
        <v>42726</v>
      </c>
      <c r="B495" s="17">
        <f>TITRES_STAT!D498</f>
        <v>5.5273000000000003</v>
      </c>
      <c r="C495" s="2">
        <f t="shared" si="63"/>
        <v>5.1900000000000723E-2</v>
      </c>
      <c r="D495" s="2">
        <f t="shared" si="64"/>
        <v>5.1900000000000723E-2</v>
      </c>
      <c r="E495" s="2">
        <f t="shared" si="65"/>
        <v>0</v>
      </c>
      <c r="F495" s="2">
        <f t="shared" si="70"/>
        <v>9.1442747159992347E-3</v>
      </c>
      <c r="G495" s="2">
        <f t="shared" si="70"/>
        <v>1.2845643464394001E-2</v>
      </c>
      <c r="H495" s="2">
        <f t="shared" si="67"/>
        <v>0.7118580506570692</v>
      </c>
      <c r="I495" s="2">
        <f t="shared" si="68"/>
        <v>41.583941518038479</v>
      </c>
    </row>
    <row r="496" spans="1:9" ht="13.5" x14ac:dyDescent="0.25">
      <c r="A496" s="3">
        <f>TITRES_STAT!B499</f>
        <v>42727</v>
      </c>
      <c r="B496" s="17">
        <f>TITRES_STAT!D499</f>
        <v>5.4753999999999996</v>
      </c>
      <c r="C496" s="2">
        <f t="shared" si="63"/>
        <v>-5.1900000000000723E-2</v>
      </c>
      <c r="D496" s="2">
        <f t="shared" si="64"/>
        <v>0</v>
      </c>
      <c r="E496" s="2">
        <f t="shared" si="65"/>
        <v>5.1900000000000723E-2</v>
      </c>
      <c r="F496" s="2">
        <f t="shared" si="70"/>
        <v>8.491112236285004E-3</v>
      </c>
      <c r="G496" s="2">
        <f t="shared" si="70"/>
        <v>1.5635240359794481E-2</v>
      </c>
      <c r="H496" s="2">
        <f t="shared" si="67"/>
        <v>0.54307526081400237</v>
      </c>
      <c r="I496" s="2">
        <f t="shared" si="68"/>
        <v>35.19434693856212</v>
      </c>
    </row>
    <row r="497" spans="1:9" ht="13.5" x14ac:dyDescent="0.25">
      <c r="A497" s="3">
        <f>TITRES_STAT!B500</f>
        <v>42730</v>
      </c>
      <c r="B497" s="17">
        <f>TITRES_STAT!D500</f>
        <v>5.4753999999999996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7.8846042194075042E-3</v>
      </c>
      <c r="G497" s="2">
        <f t="shared" si="70"/>
        <v>1.4518437476952016E-2</v>
      </c>
      <c r="H497" s="2">
        <f t="shared" si="67"/>
        <v>0.54307526081400248</v>
      </c>
      <c r="I497" s="2">
        <f t="shared" si="68"/>
        <v>35.19434693856212</v>
      </c>
    </row>
    <row r="498" spans="1:9" ht="13.5" x14ac:dyDescent="0.25">
      <c r="A498" s="3">
        <f>TITRES_STAT!B501</f>
        <v>42731</v>
      </c>
      <c r="B498" s="17">
        <f>TITRES_STAT!D501</f>
        <v>5.4753999999999996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7.3214182037355394E-3</v>
      </c>
      <c r="G498" s="2">
        <f t="shared" si="70"/>
        <v>1.34814062285983E-2</v>
      </c>
      <c r="H498" s="2">
        <f t="shared" si="67"/>
        <v>0.54307526081400248</v>
      </c>
      <c r="I498" s="2">
        <f t="shared" si="68"/>
        <v>35.19434693856212</v>
      </c>
    </row>
    <row r="499" spans="1:9" ht="13.5" x14ac:dyDescent="0.25">
      <c r="A499" s="3">
        <f>TITRES_STAT!B502</f>
        <v>42732</v>
      </c>
      <c r="B499" s="17">
        <f>TITRES_STAT!D502</f>
        <v>5.4753999999999996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6.7984597606115726E-3</v>
      </c>
      <c r="G499" s="2">
        <f t="shared" si="70"/>
        <v>1.2518448640841279E-2</v>
      </c>
      <c r="H499" s="2">
        <f t="shared" si="67"/>
        <v>0.54307526081400248</v>
      </c>
      <c r="I499" s="2">
        <f t="shared" si="68"/>
        <v>35.19434693856212</v>
      </c>
    </row>
    <row r="500" spans="1:9" ht="13.5" x14ac:dyDescent="0.25">
      <c r="A500" s="3">
        <f>TITRES_STAT!B503</f>
        <v>42733</v>
      </c>
      <c r="B500" s="17">
        <f>TITRES_STAT!D503</f>
        <v>5.4753999999999996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6.312855491996461E-3</v>
      </c>
      <c r="G500" s="2">
        <f t="shared" si="70"/>
        <v>1.1624273737924046E-2</v>
      </c>
      <c r="H500" s="2">
        <f t="shared" si="67"/>
        <v>0.54307526081400248</v>
      </c>
      <c r="I500" s="2">
        <f t="shared" si="68"/>
        <v>35.19434693856212</v>
      </c>
    </row>
    <row r="501" spans="1:9" ht="13.5" x14ac:dyDescent="0.25">
      <c r="A501" s="3">
        <f>TITRES_STAT!B504</f>
        <v>42734</v>
      </c>
      <c r="B501" s="17">
        <f>TITRES_STAT!D504</f>
        <v>5.4753999999999996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5.8619372425681429E-3</v>
      </c>
      <c r="G501" s="2">
        <f t="shared" si="70"/>
        <v>1.0793968470929472E-2</v>
      </c>
      <c r="H501" s="2">
        <f t="shared" si="67"/>
        <v>0.54307526081400248</v>
      </c>
      <c r="I501" s="2">
        <f t="shared" si="68"/>
        <v>35.19434693856212</v>
      </c>
    </row>
    <row r="502" spans="1:9" ht="13.5" x14ac:dyDescent="0.25">
      <c r="A502" s="3">
        <f>TITRES_STAT!B505</f>
        <v>42737</v>
      </c>
      <c r="B502" s="17">
        <f>TITRES_STAT!D505</f>
        <v>5.5907</v>
      </c>
      <c r="C502" s="2">
        <f t="shared" si="63"/>
        <v>0.1153000000000004</v>
      </c>
      <c r="D502" s="2">
        <f t="shared" si="64"/>
        <v>0.1153000000000004</v>
      </c>
      <c r="E502" s="2">
        <f t="shared" si="65"/>
        <v>0</v>
      </c>
      <c r="F502" s="2">
        <f t="shared" si="70"/>
        <v>1.3678941725241875E-2</v>
      </c>
      <c r="G502" s="2">
        <f t="shared" si="70"/>
        <v>1.0022970723005939E-2</v>
      </c>
      <c r="H502" s="2">
        <f t="shared" si="67"/>
        <v>1.3647592219185383</v>
      </c>
      <c r="I502" s="2">
        <f t="shared" si="68"/>
        <v>57.712396647778107</v>
      </c>
    </row>
    <row r="503" spans="1:9" ht="13.5" x14ac:dyDescent="0.25">
      <c r="A503" s="3">
        <f>TITRES_STAT!B506</f>
        <v>42738</v>
      </c>
      <c r="B503" s="17">
        <f>TITRES_STAT!D506</f>
        <v>5.7347999999999999</v>
      </c>
      <c r="C503" s="2">
        <f t="shared" si="63"/>
        <v>0.14409999999999989</v>
      </c>
      <c r="D503" s="2">
        <f t="shared" si="64"/>
        <v>0.14409999999999989</v>
      </c>
      <c r="E503" s="2">
        <f t="shared" si="65"/>
        <v>0</v>
      </c>
      <c r="F503" s="2">
        <f t="shared" si="70"/>
        <v>2.2994731602010304E-2</v>
      </c>
      <c r="G503" s="2">
        <f t="shared" si="70"/>
        <v>9.3070442427912303E-3</v>
      </c>
      <c r="H503" s="2">
        <f t="shared" si="67"/>
        <v>2.4706803795223031</v>
      </c>
      <c r="I503" s="2">
        <f t="shared" si="68"/>
        <v>71.187205658573561</v>
      </c>
    </row>
    <row r="504" spans="1:9" ht="13.5" x14ac:dyDescent="0.25">
      <c r="A504" s="3">
        <f>TITRES_STAT!B507</f>
        <v>42739</v>
      </c>
      <c r="B504" s="17">
        <f>TITRES_STAT!D507</f>
        <v>5.7347999999999999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2.1352250773295282E-2</v>
      </c>
      <c r="G504" s="2">
        <f t="shared" si="70"/>
        <v>8.6422553683061423E-3</v>
      </c>
      <c r="H504" s="2">
        <f t="shared" si="67"/>
        <v>2.4706803795223031</v>
      </c>
      <c r="I504" s="2">
        <f t="shared" si="68"/>
        <v>71.187205658573561</v>
      </c>
    </row>
    <row r="505" spans="1:9" ht="13.5" x14ac:dyDescent="0.25">
      <c r="A505" s="3">
        <f>TITRES_STAT!B508</f>
        <v>42740</v>
      </c>
      <c r="B505" s="17">
        <f>TITRES_STAT!D508</f>
        <v>5.7404999999999999</v>
      </c>
      <c r="C505" s="2">
        <f t="shared" si="63"/>
        <v>5.7000000000000384E-3</v>
      </c>
      <c r="D505" s="2">
        <f t="shared" si="64"/>
        <v>5.7000000000000384E-3</v>
      </c>
      <c r="E505" s="2">
        <f t="shared" si="65"/>
        <v>0</v>
      </c>
      <c r="F505" s="2">
        <f t="shared" si="70"/>
        <v>2.0234232860917051E-2</v>
      </c>
      <c r="G505" s="2">
        <f t="shared" si="70"/>
        <v>8.0249514134271317E-3</v>
      </c>
      <c r="H505" s="2">
        <f t="shared" si="67"/>
        <v>2.5214149991066215</v>
      </c>
      <c r="I505" s="2">
        <f t="shared" si="68"/>
        <v>71.60232462650103</v>
      </c>
    </row>
    <row r="506" spans="1:9" ht="13.5" x14ac:dyDescent="0.25">
      <c r="A506" s="3">
        <f>TITRES_STAT!B509</f>
        <v>42741</v>
      </c>
      <c r="B506" s="17">
        <f>TITRES_STAT!D509</f>
        <v>5.8068</v>
      </c>
      <c r="C506" s="2">
        <f t="shared" si="63"/>
        <v>6.6300000000000026E-2</v>
      </c>
      <c r="D506" s="2">
        <f t="shared" si="64"/>
        <v>6.6300000000000026E-2</v>
      </c>
      <c r="E506" s="2">
        <f t="shared" si="65"/>
        <v>0</v>
      </c>
      <c r="F506" s="2">
        <f t="shared" si="70"/>
        <v>2.352464479942298E-2</v>
      </c>
      <c r="G506" s="2">
        <f t="shared" si="70"/>
        <v>7.4517405981823362E-3</v>
      </c>
      <c r="H506" s="2">
        <f t="shared" si="67"/>
        <v>3.1569328654786002</v>
      </c>
      <c r="I506" s="2">
        <f t="shared" si="68"/>
        <v>75.943802020366121</v>
      </c>
    </row>
    <row r="507" spans="1:9" ht="13.5" x14ac:dyDescent="0.25">
      <c r="A507" s="3">
        <f>TITRES_STAT!B510</f>
        <v>42744</v>
      </c>
      <c r="B507" s="17">
        <f>TITRES_STAT!D510</f>
        <v>5.8097000000000003</v>
      </c>
      <c r="C507" s="2">
        <f t="shared" si="63"/>
        <v>2.9000000000003467E-3</v>
      </c>
      <c r="D507" s="2">
        <f t="shared" si="64"/>
        <v>2.9000000000003467E-3</v>
      </c>
      <c r="E507" s="2">
        <f t="shared" si="65"/>
        <v>0</v>
      </c>
      <c r="F507" s="2">
        <f t="shared" si="70"/>
        <v>2.2051455885178508E-2</v>
      </c>
      <c r="G507" s="2">
        <f t="shared" si="70"/>
        <v>6.9194734125978836E-3</v>
      </c>
      <c r="H507" s="2">
        <f t="shared" si="67"/>
        <v>3.1868690824117776</v>
      </c>
      <c r="I507" s="2">
        <f t="shared" si="68"/>
        <v>76.115804427685461</v>
      </c>
    </row>
    <row r="508" spans="1:9" ht="13.5" x14ac:dyDescent="0.25">
      <c r="A508" s="3">
        <f>TITRES_STAT!B511</f>
        <v>42745</v>
      </c>
      <c r="B508" s="17">
        <f>TITRES_STAT!D511</f>
        <v>5.9336000000000002</v>
      </c>
      <c r="C508" s="2">
        <f t="shared" si="63"/>
        <v>0.1238999999999999</v>
      </c>
      <c r="D508" s="2">
        <f t="shared" si="64"/>
        <v>0.1238999999999999</v>
      </c>
      <c r="E508" s="2">
        <f t="shared" si="65"/>
        <v>0</v>
      </c>
      <c r="F508" s="2">
        <f t="shared" si="70"/>
        <v>2.9326351893380037E-2</v>
      </c>
      <c r="G508" s="2">
        <f t="shared" si="70"/>
        <v>6.4252253116980351E-3</v>
      </c>
      <c r="H508" s="2">
        <f t="shared" si="67"/>
        <v>4.5642526869816145</v>
      </c>
      <c r="I508" s="2">
        <f t="shared" si="68"/>
        <v>82.028134661467718</v>
      </c>
    </row>
    <row r="509" spans="1:9" ht="13.5" x14ac:dyDescent="0.25">
      <c r="A509" s="3">
        <f>TITRES_STAT!B512</f>
        <v>42746</v>
      </c>
      <c r="B509" s="17">
        <f>TITRES_STAT!D512</f>
        <v>5.899</v>
      </c>
      <c r="C509" s="2">
        <f t="shared" si="63"/>
        <v>-3.4600000000000186E-2</v>
      </c>
      <c r="D509" s="2">
        <f t="shared" si="64"/>
        <v>0</v>
      </c>
      <c r="E509" s="2">
        <f t="shared" si="65"/>
        <v>3.4600000000000186E-2</v>
      </c>
      <c r="F509" s="2">
        <f t="shared" ref="F509:G524" si="71">((F508*13)+D509)/14</f>
        <v>2.7231612472424321E-2</v>
      </c>
      <c r="G509" s="2">
        <f t="shared" si="71"/>
        <v>8.4377092180053324E-3</v>
      </c>
      <c r="H509" s="2">
        <f t="shared" si="67"/>
        <v>3.227370340555757</v>
      </c>
      <c r="I509" s="2">
        <f t="shared" si="68"/>
        <v>76.344632255036032</v>
      </c>
    </row>
    <row r="510" spans="1:9" ht="13.5" x14ac:dyDescent="0.25">
      <c r="A510" s="3">
        <f>TITRES_STAT!B513</f>
        <v>42747</v>
      </c>
      <c r="B510" s="17">
        <f>TITRES_STAT!D513</f>
        <v>5.8442999999999996</v>
      </c>
      <c r="C510" s="2">
        <f t="shared" si="63"/>
        <v>-5.4700000000000415E-2</v>
      </c>
      <c r="D510" s="2">
        <f t="shared" si="64"/>
        <v>0</v>
      </c>
      <c r="E510" s="2">
        <f t="shared" si="65"/>
        <v>5.4700000000000415E-2</v>
      </c>
      <c r="F510" s="2">
        <f t="shared" si="71"/>
        <v>2.5286497295822583E-2</v>
      </c>
      <c r="G510" s="2">
        <f t="shared" si="71"/>
        <v>1.174215855957641E-2</v>
      </c>
      <c r="H510" s="2">
        <f t="shared" si="67"/>
        <v>2.1534794618490296</v>
      </c>
      <c r="I510" s="2">
        <f t="shared" si="68"/>
        <v>68.28899594565128</v>
      </c>
    </row>
    <row r="511" spans="1:9" ht="13.5" x14ac:dyDescent="0.25">
      <c r="A511" s="3">
        <f>TITRES_STAT!B514</f>
        <v>42748</v>
      </c>
      <c r="B511" s="17">
        <f>TITRES_STAT!D514</f>
        <v>5.8240999999999996</v>
      </c>
      <c r="C511" s="2">
        <f t="shared" si="63"/>
        <v>-2.0199999999999996E-2</v>
      </c>
      <c r="D511" s="2">
        <f t="shared" si="64"/>
        <v>0</v>
      </c>
      <c r="E511" s="2">
        <f t="shared" si="65"/>
        <v>2.0199999999999996E-2</v>
      </c>
      <c r="F511" s="2">
        <f t="shared" si="71"/>
        <v>2.348031891754954E-2</v>
      </c>
      <c r="G511" s="2">
        <f t="shared" si="71"/>
        <v>1.2346290091035239E-2</v>
      </c>
      <c r="H511" s="2">
        <f t="shared" si="67"/>
        <v>1.9018116976369142</v>
      </c>
      <c r="I511" s="2">
        <f t="shared" si="68"/>
        <v>65.538770113362332</v>
      </c>
    </row>
    <row r="512" spans="1:9" ht="13.5" x14ac:dyDescent="0.25">
      <c r="A512" s="3">
        <f>TITRES_STAT!B515</f>
        <v>42751</v>
      </c>
      <c r="B512" s="17">
        <f>TITRES_STAT!D515</f>
        <v>5.8299000000000003</v>
      </c>
      <c r="C512" s="2">
        <f t="shared" si="63"/>
        <v>5.8000000000006935E-3</v>
      </c>
      <c r="D512" s="2">
        <f t="shared" si="64"/>
        <v>5.8000000000006935E-3</v>
      </c>
      <c r="E512" s="2">
        <f t="shared" si="65"/>
        <v>0</v>
      </c>
      <c r="F512" s="2">
        <f t="shared" si="71"/>
        <v>2.2217438994867479E-2</v>
      </c>
      <c r="G512" s="2">
        <f t="shared" si="71"/>
        <v>1.1464412227389866E-2</v>
      </c>
      <c r="H512" s="2">
        <f t="shared" si="67"/>
        <v>1.9379483705049732</v>
      </c>
      <c r="I512" s="2">
        <f t="shared" si="68"/>
        <v>65.96264216079058</v>
      </c>
    </row>
    <row r="513" spans="1:9" ht="13.5" x14ac:dyDescent="0.25">
      <c r="A513" s="3">
        <f>TITRES_STAT!B516</f>
        <v>42752</v>
      </c>
      <c r="B513" s="17">
        <f>TITRES_STAT!D516</f>
        <v>5.8125999999999998</v>
      </c>
      <c r="C513" s="2">
        <f t="shared" si="63"/>
        <v>-1.7300000000000537E-2</v>
      </c>
      <c r="D513" s="2">
        <f t="shared" si="64"/>
        <v>0</v>
      </c>
      <c r="E513" s="2">
        <f t="shared" si="65"/>
        <v>1.7300000000000537E-2</v>
      </c>
      <c r="F513" s="2">
        <f t="shared" si="71"/>
        <v>2.0630479066662658E-2</v>
      </c>
      <c r="G513" s="2">
        <f t="shared" si="71"/>
        <v>1.1881239925433485E-2</v>
      </c>
      <c r="H513" s="2">
        <f t="shared" si="67"/>
        <v>1.7363910834339926</v>
      </c>
      <c r="I513" s="2">
        <f t="shared" si="68"/>
        <v>63.455516060772091</v>
      </c>
    </row>
    <row r="514" spans="1:9" ht="13.5" x14ac:dyDescent="0.25">
      <c r="A514" s="3">
        <f>TITRES_STAT!B517</f>
        <v>42753</v>
      </c>
      <c r="B514" s="17">
        <f>TITRES_STAT!D517</f>
        <v>5.7577999999999996</v>
      </c>
      <c r="C514" s="2">
        <f t="shared" si="63"/>
        <v>-5.4800000000000182E-2</v>
      </c>
      <c r="D514" s="2">
        <f t="shared" si="64"/>
        <v>0</v>
      </c>
      <c r="E514" s="2">
        <f t="shared" si="65"/>
        <v>5.4800000000000182E-2</v>
      </c>
      <c r="F514" s="2">
        <f t="shared" si="71"/>
        <v>1.9156873419043898E-2</v>
      </c>
      <c r="G514" s="2">
        <f t="shared" si="71"/>
        <v>1.4946865645045392E-2</v>
      </c>
      <c r="H514" s="2">
        <f t="shared" si="67"/>
        <v>1.2816649238694431</v>
      </c>
      <c r="I514" s="2">
        <f t="shared" si="68"/>
        <v>56.172355128109075</v>
      </c>
    </row>
    <row r="515" spans="1:9" ht="13.5" x14ac:dyDescent="0.25">
      <c r="A515" s="3">
        <f>TITRES_STAT!B518</f>
        <v>42754</v>
      </c>
      <c r="B515" s="17">
        <f>TITRES_STAT!D518</f>
        <v>5.7636000000000003</v>
      </c>
      <c r="C515" s="2">
        <f t="shared" ref="C515:C578" si="72">B515-B514</f>
        <v>5.8000000000006935E-3</v>
      </c>
      <c r="D515" s="2">
        <f t="shared" ref="D515:D578" si="73">IF(C515&gt;0,C515,0)</f>
        <v>5.8000000000006935E-3</v>
      </c>
      <c r="E515" s="2">
        <f t="shared" ref="E515:E578" si="74">IF(C515&lt;0,-C515,0)</f>
        <v>0</v>
      </c>
      <c r="F515" s="2">
        <f t="shared" si="71"/>
        <v>1.8202811031969381E-2</v>
      </c>
      <c r="G515" s="2">
        <f t="shared" si="71"/>
        <v>1.3879232384685008E-2</v>
      </c>
      <c r="H515" s="2">
        <f t="shared" si="67"/>
        <v>1.3115142485873508</v>
      </c>
      <c r="I515" s="2">
        <f t="shared" si="68"/>
        <v>56.738315560410847</v>
      </c>
    </row>
    <row r="516" spans="1:9" ht="13.5" x14ac:dyDescent="0.25">
      <c r="A516" s="3">
        <f>TITRES_STAT!B519</f>
        <v>42755</v>
      </c>
      <c r="B516" s="17">
        <f>TITRES_STAT!D519</f>
        <v>5.7549000000000001</v>
      </c>
      <c r="C516" s="2">
        <f t="shared" si="72"/>
        <v>-8.7000000000001521E-3</v>
      </c>
      <c r="D516" s="2">
        <f t="shared" si="73"/>
        <v>0</v>
      </c>
      <c r="E516" s="2">
        <f t="shared" si="74"/>
        <v>8.7000000000001521E-3</v>
      </c>
      <c r="F516" s="2">
        <f t="shared" si="71"/>
        <v>1.6902610243971567E-2</v>
      </c>
      <c r="G516" s="2">
        <f t="shared" si="71"/>
        <v>1.3509287214350376E-2</v>
      </c>
      <c r="H516" s="2">
        <f t="shared" si="67"/>
        <v>1.2511844611621403</v>
      </c>
      <c r="I516" s="2">
        <f t="shared" si="68"/>
        <v>55.578940009040174</v>
      </c>
    </row>
    <row r="517" spans="1:9" ht="13.5" x14ac:dyDescent="0.25">
      <c r="A517" s="3">
        <f>TITRES_STAT!B520</f>
        <v>42758</v>
      </c>
      <c r="B517" s="17">
        <f>TITRES_STAT!D520</f>
        <v>5.7347999999999999</v>
      </c>
      <c r="C517" s="2">
        <f t="shared" si="72"/>
        <v>-2.0100000000000229E-2</v>
      </c>
      <c r="D517" s="2">
        <f t="shared" si="73"/>
        <v>0</v>
      </c>
      <c r="E517" s="2">
        <f t="shared" si="74"/>
        <v>2.0100000000000229E-2</v>
      </c>
      <c r="F517" s="2">
        <f t="shared" si="71"/>
        <v>1.5695280940830742E-2</v>
      </c>
      <c r="G517" s="2">
        <f t="shared" si="71"/>
        <v>1.3980052413325365E-2</v>
      </c>
      <c r="H517" s="2">
        <f t="shared" si="67"/>
        <v>1.1226911371140835</v>
      </c>
      <c r="I517" s="2">
        <f t="shared" si="68"/>
        <v>52.889990328053301</v>
      </c>
    </row>
    <row r="518" spans="1:9" ht="13.5" x14ac:dyDescent="0.25">
      <c r="A518" s="3">
        <f>TITRES_STAT!B521</f>
        <v>42759</v>
      </c>
      <c r="B518" s="17">
        <f>TITRES_STAT!D521</f>
        <v>5.7462999999999997</v>
      </c>
      <c r="C518" s="2">
        <f t="shared" si="72"/>
        <v>1.1499999999999844E-2</v>
      </c>
      <c r="D518" s="2">
        <f t="shared" si="73"/>
        <v>1.1499999999999844E-2</v>
      </c>
      <c r="E518" s="2">
        <f t="shared" si="74"/>
        <v>0</v>
      </c>
      <c r="F518" s="2">
        <f t="shared" si="71"/>
        <v>1.5395618016485677E-2</v>
      </c>
      <c r="G518" s="2">
        <f t="shared" si="71"/>
        <v>1.2981477240944981E-2</v>
      </c>
      <c r="H518" s="2">
        <f t="shared" si="67"/>
        <v>1.1859681090782361</v>
      </c>
      <c r="I518" s="2">
        <f t="shared" si="68"/>
        <v>54.253678457291258</v>
      </c>
    </row>
    <row r="519" spans="1:9" ht="13.5" x14ac:dyDescent="0.25">
      <c r="A519" s="3">
        <f>TITRES_STAT!B522</f>
        <v>42760</v>
      </c>
      <c r="B519" s="17">
        <f>TITRES_STAT!D522</f>
        <v>5.7606999999999999</v>
      </c>
      <c r="C519" s="2">
        <f t="shared" si="72"/>
        <v>1.440000000000019E-2</v>
      </c>
      <c r="D519" s="2">
        <f t="shared" si="73"/>
        <v>1.440000000000019E-2</v>
      </c>
      <c r="E519" s="2">
        <f t="shared" si="74"/>
        <v>0</v>
      </c>
      <c r="F519" s="2">
        <f t="shared" si="71"/>
        <v>1.5324502443879572E-2</v>
      </c>
      <c r="G519" s="2">
        <f t="shared" si="71"/>
        <v>1.2054228866591769E-2</v>
      </c>
      <c r="H519" s="2">
        <f t="shared" si="67"/>
        <v>1.271296788328895</v>
      </c>
      <c r="I519" s="2">
        <f t="shared" si="68"/>
        <v>55.97228837998977</v>
      </c>
    </row>
    <row r="520" spans="1:9" ht="13.5" x14ac:dyDescent="0.25">
      <c r="A520" s="3">
        <f>TITRES_STAT!B523</f>
        <v>42761</v>
      </c>
      <c r="B520" s="17">
        <f>TITRES_STAT!D523</f>
        <v>5.7117000000000004</v>
      </c>
      <c r="C520" s="2">
        <f t="shared" si="72"/>
        <v>-4.8999999999999488E-2</v>
      </c>
      <c r="D520" s="2">
        <f t="shared" si="73"/>
        <v>0</v>
      </c>
      <c r="E520" s="2">
        <f t="shared" si="74"/>
        <v>4.8999999999999488E-2</v>
      </c>
      <c r="F520" s="2">
        <f t="shared" si="71"/>
        <v>1.4229895126459603E-2</v>
      </c>
      <c r="G520" s="2">
        <f t="shared" si="71"/>
        <v>1.4693212518978035E-2</v>
      </c>
      <c r="H520" s="2">
        <f t="shared" si="67"/>
        <v>0.96846725030894354</v>
      </c>
      <c r="I520" s="2">
        <f t="shared" si="68"/>
        <v>49.199053230727927</v>
      </c>
    </row>
    <row r="521" spans="1:9" ht="13.5" x14ac:dyDescent="0.25">
      <c r="A521" s="3">
        <f>TITRES_STAT!B524</f>
        <v>42762</v>
      </c>
      <c r="B521" s="17">
        <f>TITRES_STAT!D524</f>
        <v>5.7058999999999997</v>
      </c>
      <c r="C521" s="2">
        <f t="shared" si="72"/>
        <v>-5.8000000000006935E-3</v>
      </c>
      <c r="D521" s="2">
        <f t="shared" si="73"/>
        <v>0</v>
      </c>
      <c r="E521" s="2">
        <f t="shared" si="74"/>
        <v>5.8000000000006935E-3</v>
      </c>
      <c r="F521" s="2">
        <f t="shared" si="71"/>
        <v>1.3213474045998203E-2</v>
      </c>
      <c r="G521" s="2">
        <f t="shared" si="71"/>
        <v>1.4057983053336795E-2</v>
      </c>
      <c r="H521" s="2">
        <f t="shared" si="67"/>
        <v>0.93992673030444862</v>
      </c>
      <c r="I521" s="2">
        <f t="shared" si="68"/>
        <v>48.451661375733416</v>
      </c>
    </row>
    <row r="522" spans="1:9" ht="13.5" x14ac:dyDescent="0.25">
      <c r="A522" s="3">
        <f>TITRES_STAT!B525</f>
        <v>42765</v>
      </c>
      <c r="B522" s="17">
        <f>TITRES_STAT!D525</f>
        <v>5.6771000000000003</v>
      </c>
      <c r="C522" s="2">
        <f t="shared" si="72"/>
        <v>-2.8799999999999493E-2</v>
      </c>
      <c r="D522" s="2">
        <f t="shared" si="73"/>
        <v>0</v>
      </c>
      <c r="E522" s="2">
        <f t="shared" si="74"/>
        <v>2.8799999999999493E-2</v>
      </c>
      <c r="F522" s="2">
        <f t="shared" si="71"/>
        <v>1.2269654471284046E-2</v>
      </c>
      <c r="G522" s="2">
        <f t="shared" si="71"/>
        <v>1.5110984263812702E-2</v>
      </c>
      <c r="H522" s="2">
        <f t="shared" si="67"/>
        <v>0.81196924416545246</v>
      </c>
      <c r="I522" s="2">
        <f t="shared" si="68"/>
        <v>44.811425292123275</v>
      </c>
    </row>
    <row r="523" spans="1:9" ht="13.5" x14ac:dyDescent="0.25">
      <c r="A523" s="3">
        <f>TITRES_STAT!B526</f>
        <v>42766</v>
      </c>
      <c r="B523" s="17">
        <f>TITRES_STAT!D526</f>
        <v>5.6195000000000004</v>
      </c>
      <c r="C523" s="2">
        <f t="shared" si="72"/>
        <v>-5.7599999999999874E-2</v>
      </c>
      <c r="D523" s="2">
        <f t="shared" si="73"/>
        <v>0</v>
      </c>
      <c r="E523" s="2">
        <f t="shared" si="74"/>
        <v>5.7599999999999874E-2</v>
      </c>
      <c r="F523" s="2">
        <f t="shared" si="71"/>
        <v>1.1393250580478043E-2</v>
      </c>
      <c r="G523" s="2">
        <f t="shared" si="71"/>
        <v>1.8145913959254641E-2</v>
      </c>
      <c r="H523" s="2">
        <f t="shared" si="67"/>
        <v>0.6278686544012485</v>
      </c>
      <c r="I523" s="2">
        <f t="shared" si="68"/>
        <v>38.569982455506334</v>
      </c>
    </row>
    <row r="524" spans="1:9" ht="13.5" x14ac:dyDescent="0.25">
      <c r="A524" s="3">
        <f>TITRES_STAT!B527</f>
        <v>42767</v>
      </c>
      <c r="B524" s="17">
        <f>TITRES_STAT!D527</f>
        <v>5.6195000000000004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1.0579446967586755E-2</v>
      </c>
      <c r="G524" s="2">
        <f t="shared" si="71"/>
        <v>1.6849777247879307E-2</v>
      </c>
      <c r="H524" s="2">
        <f t="shared" si="67"/>
        <v>0.62786865440124862</v>
      </c>
      <c r="I524" s="2">
        <f t="shared" si="68"/>
        <v>38.569982455506334</v>
      </c>
    </row>
    <row r="525" spans="1:9" ht="13.5" x14ac:dyDescent="0.25">
      <c r="A525" s="3">
        <f>TITRES_STAT!B528</f>
        <v>42768</v>
      </c>
      <c r="B525" s="17">
        <f>TITRES_STAT!D528</f>
        <v>5.5907</v>
      </c>
      <c r="C525" s="2">
        <f t="shared" si="72"/>
        <v>-2.8800000000000381E-2</v>
      </c>
      <c r="D525" s="2">
        <f t="shared" si="73"/>
        <v>0</v>
      </c>
      <c r="E525" s="2">
        <f t="shared" si="74"/>
        <v>2.8800000000000381E-2</v>
      </c>
      <c r="F525" s="2">
        <f t="shared" ref="F525:G540" si="75">((F524*13)+D525)/14</f>
        <v>9.8237721841877013E-3</v>
      </c>
      <c r="G525" s="2">
        <f t="shared" si="75"/>
        <v>1.7703364587316524E-2</v>
      </c>
      <c r="H525" s="2">
        <f t="shared" si="67"/>
        <v>0.55490989499396559</v>
      </c>
      <c r="I525" s="2">
        <f t="shared" si="68"/>
        <v>35.687591723513918</v>
      </c>
    </row>
    <row r="526" spans="1:9" ht="13.5" x14ac:dyDescent="0.25">
      <c r="A526" s="3">
        <f>TITRES_STAT!B529</f>
        <v>42769</v>
      </c>
      <c r="B526" s="17">
        <f>TITRES_STAT!D529</f>
        <v>5.6195000000000004</v>
      </c>
      <c r="C526" s="2">
        <f t="shared" si="72"/>
        <v>2.8800000000000381E-2</v>
      </c>
      <c r="D526" s="2">
        <f t="shared" si="73"/>
        <v>2.8800000000000381E-2</v>
      </c>
      <c r="E526" s="2">
        <f t="shared" si="74"/>
        <v>0</v>
      </c>
      <c r="F526" s="2">
        <f t="shared" si="75"/>
        <v>1.117921702817432E-2</v>
      </c>
      <c r="G526" s="2">
        <f t="shared" si="75"/>
        <v>1.6438838545365344E-2</v>
      </c>
      <c r="H526" s="2">
        <f t="shared" si="67"/>
        <v>0.68004907994708141</v>
      </c>
      <c r="I526" s="2">
        <f t="shared" si="68"/>
        <v>40.477929369093296</v>
      </c>
    </row>
    <row r="527" spans="1:9" ht="13.5" x14ac:dyDescent="0.25">
      <c r="A527" s="3">
        <f>TITRES_STAT!B530</f>
        <v>42772</v>
      </c>
      <c r="B527" s="17">
        <f>TITRES_STAT!D530</f>
        <v>5.5907</v>
      </c>
      <c r="C527" s="2">
        <f t="shared" si="72"/>
        <v>-2.8800000000000381E-2</v>
      </c>
      <c r="D527" s="2">
        <f t="shared" si="73"/>
        <v>0</v>
      </c>
      <c r="E527" s="2">
        <f t="shared" si="74"/>
        <v>2.8800000000000381E-2</v>
      </c>
      <c r="F527" s="2">
        <f t="shared" si="75"/>
        <v>1.0380701526161868E-2</v>
      </c>
      <c r="G527" s="2">
        <f t="shared" si="75"/>
        <v>1.7321778649267847E-2</v>
      </c>
      <c r="H527" s="2">
        <f t="shared" si="67"/>
        <v>0.59928612045857299</v>
      </c>
      <c r="I527" s="2">
        <f t="shared" si="68"/>
        <v>37.472101632867052</v>
      </c>
    </row>
    <row r="528" spans="1:9" ht="13.5" x14ac:dyDescent="0.25">
      <c r="A528" s="3">
        <f>TITRES_STAT!B531</f>
        <v>42773</v>
      </c>
      <c r="B528" s="17">
        <f>TITRES_STAT!D531</f>
        <v>5.5877999999999997</v>
      </c>
      <c r="C528" s="2">
        <f t="shared" si="72"/>
        <v>-2.9000000000003467E-3</v>
      </c>
      <c r="D528" s="2">
        <f t="shared" si="73"/>
        <v>0</v>
      </c>
      <c r="E528" s="2">
        <f t="shared" si="74"/>
        <v>2.9000000000003467E-3</v>
      </c>
      <c r="F528" s="2">
        <f t="shared" si="75"/>
        <v>9.6392228457217351E-3</v>
      </c>
      <c r="G528" s="2">
        <f t="shared" si="75"/>
        <v>1.6291651602891598E-2</v>
      </c>
      <c r="H528" s="2">
        <f t="shared" si="67"/>
        <v>0.59166639949573152</v>
      </c>
      <c r="I528" s="2">
        <f t="shared" si="68"/>
        <v>37.172764323176146</v>
      </c>
    </row>
    <row r="529" spans="1:9" ht="13.5" x14ac:dyDescent="0.25">
      <c r="A529" s="3">
        <f>TITRES_STAT!B532</f>
        <v>42774</v>
      </c>
      <c r="B529" s="17">
        <f>TITRES_STAT!D532</f>
        <v>5.5618999999999996</v>
      </c>
      <c r="C529" s="2">
        <f t="shared" si="72"/>
        <v>-2.5900000000000034E-2</v>
      </c>
      <c r="D529" s="2">
        <f t="shared" si="73"/>
        <v>0</v>
      </c>
      <c r="E529" s="2">
        <f t="shared" si="74"/>
        <v>2.5900000000000034E-2</v>
      </c>
      <c r="F529" s="2">
        <f t="shared" si="75"/>
        <v>8.9507069281701823E-3</v>
      </c>
      <c r="G529" s="2">
        <f t="shared" si="75"/>
        <v>1.6977962202685059E-2</v>
      </c>
      <c r="H529" s="2">
        <f t="shared" ref="H529:H592" si="76">F529/G529</f>
        <v>0.52719559752316036</v>
      </c>
      <c r="I529" s="2">
        <f t="shared" ref="I529:I592" si="77">IF(G529=0,100,100-(100/(1+H529)))</f>
        <v>34.520502703005292</v>
      </c>
    </row>
    <row r="530" spans="1:9" ht="13.5" x14ac:dyDescent="0.25">
      <c r="A530" s="3">
        <f>TITRES_STAT!B533</f>
        <v>42775</v>
      </c>
      <c r="B530" s="17">
        <f>TITRES_STAT!D533</f>
        <v>5.5473999999999997</v>
      </c>
      <c r="C530" s="2">
        <f t="shared" si="72"/>
        <v>-1.4499999999999957E-2</v>
      </c>
      <c r="D530" s="2">
        <f t="shared" si="73"/>
        <v>0</v>
      </c>
      <c r="E530" s="2">
        <f t="shared" si="74"/>
        <v>1.4499999999999957E-2</v>
      </c>
      <c r="F530" s="2">
        <f t="shared" si="75"/>
        <v>8.3113707190151688E-3</v>
      </c>
      <c r="G530" s="2">
        <f t="shared" si="75"/>
        <v>1.6800964902493266E-2</v>
      </c>
      <c r="H530" s="2">
        <f t="shared" si="76"/>
        <v>0.49469603485581715</v>
      </c>
      <c r="I530" s="2">
        <f t="shared" si="77"/>
        <v>33.096765049191887</v>
      </c>
    </row>
    <row r="531" spans="1:9" ht="13.5" x14ac:dyDescent="0.25">
      <c r="A531" s="3">
        <f>TITRES_STAT!B534</f>
        <v>42776</v>
      </c>
      <c r="B531" s="17">
        <f>TITRES_STAT!D534</f>
        <v>5.5503</v>
      </c>
      <c r="C531" s="2">
        <f t="shared" si="72"/>
        <v>2.9000000000003467E-3</v>
      </c>
      <c r="D531" s="2">
        <f t="shared" si="73"/>
        <v>2.9000000000003467E-3</v>
      </c>
      <c r="E531" s="2">
        <f t="shared" si="74"/>
        <v>0</v>
      </c>
      <c r="F531" s="2">
        <f t="shared" si="75"/>
        <v>7.9248442390855382E-3</v>
      </c>
      <c r="G531" s="2">
        <f t="shared" si="75"/>
        <v>1.5600895980886603E-2</v>
      </c>
      <c r="H531" s="2">
        <f t="shared" si="76"/>
        <v>0.50797366053812809</v>
      </c>
      <c r="I531" s="2">
        <f t="shared" si="77"/>
        <v>33.685844377205839</v>
      </c>
    </row>
    <row r="532" spans="1:9" ht="13.5" x14ac:dyDescent="0.25">
      <c r="A532" s="3">
        <f>TITRES_STAT!B535</f>
        <v>42779</v>
      </c>
      <c r="B532" s="17">
        <f>TITRES_STAT!D535</f>
        <v>5.5618999999999996</v>
      </c>
      <c r="C532" s="2">
        <f t="shared" si="72"/>
        <v>1.1599999999999611E-2</v>
      </c>
      <c r="D532" s="2">
        <f t="shared" si="73"/>
        <v>1.1599999999999611E-2</v>
      </c>
      <c r="E532" s="2">
        <f t="shared" si="74"/>
        <v>0</v>
      </c>
      <c r="F532" s="2">
        <f t="shared" si="75"/>
        <v>8.1873553648651141E-3</v>
      </c>
      <c r="G532" s="2">
        <f t="shared" si="75"/>
        <v>1.448654626796613E-2</v>
      </c>
      <c r="H532" s="2">
        <f t="shared" si="76"/>
        <v>0.56516958655422811</v>
      </c>
      <c r="I532" s="2">
        <f t="shared" si="77"/>
        <v>36.109159761944227</v>
      </c>
    </row>
    <row r="533" spans="1:9" ht="13.5" x14ac:dyDescent="0.25">
      <c r="A533" s="3">
        <f>TITRES_STAT!B536</f>
        <v>42780</v>
      </c>
      <c r="B533" s="17">
        <f>TITRES_STAT!D536</f>
        <v>5.5330000000000004</v>
      </c>
      <c r="C533" s="2">
        <f t="shared" si="72"/>
        <v>-2.889999999999926E-2</v>
      </c>
      <c r="D533" s="2">
        <f t="shared" si="73"/>
        <v>0</v>
      </c>
      <c r="E533" s="2">
        <f t="shared" si="74"/>
        <v>2.889999999999926E-2</v>
      </c>
      <c r="F533" s="2">
        <f t="shared" si="75"/>
        <v>7.6025442673747492E-3</v>
      </c>
      <c r="G533" s="2">
        <f t="shared" si="75"/>
        <v>1.5516078677397068E-2</v>
      </c>
      <c r="H533" s="2">
        <f t="shared" si="76"/>
        <v>0.48997845560358616</v>
      </c>
      <c r="I533" s="2">
        <f t="shared" si="77"/>
        <v>32.884935601642454</v>
      </c>
    </row>
    <row r="534" spans="1:9" ht="13.5" x14ac:dyDescent="0.25">
      <c r="A534" s="3">
        <f>TITRES_STAT!B537</f>
        <v>42781</v>
      </c>
      <c r="B534" s="17">
        <f>TITRES_STAT!D537</f>
        <v>5.5186000000000002</v>
      </c>
      <c r="C534" s="2">
        <f t="shared" si="72"/>
        <v>-1.440000000000019E-2</v>
      </c>
      <c r="D534" s="2">
        <f t="shared" si="73"/>
        <v>0</v>
      </c>
      <c r="E534" s="2">
        <f t="shared" si="74"/>
        <v>1.440000000000019E-2</v>
      </c>
      <c r="F534" s="2">
        <f t="shared" si="75"/>
        <v>7.0595053911336955E-3</v>
      </c>
      <c r="G534" s="2">
        <f t="shared" si="75"/>
        <v>1.5436358771868719E-2</v>
      </c>
      <c r="H534" s="2">
        <f t="shared" si="76"/>
        <v>0.45732970420452823</v>
      </c>
      <c r="I534" s="2">
        <f t="shared" si="77"/>
        <v>31.381347877909207</v>
      </c>
    </row>
    <row r="535" spans="1:9" ht="13.5" x14ac:dyDescent="0.25">
      <c r="A535" s="3">
        <f>TITRES_STAT!B538</f>
        <v>42782</v>
      </c>
      <c r="B535" s="17">
        <f>TITRES_STAT!D538</f>
        <v>5.5186000000000002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6.5552550060527176E-3</v>
      </c>
      <c r="G535" s="2">
        <f t="shared" si="75"/>
        <v>1.4333761716735239E-2</v>
      </c>
      <c r="H535" s="2">
        <f t="shared" si="76"/>
        <v>0.45732970420452823</v>
      </c>
      <c r="I535" s="2">
        <f t="shared" si="77"/>
        <v>31.381347877909207</v>
      </c>
    </row>
    <row r="536" spans="1:9" ht="13.5" x14ac:dyDescent="0.25">
      <c r="A536" s="3">
        <f>TITRES_STAT!B539</f>
        <v>42783</v>
      </c>
      <c r="B536" s="17">
        <f>TITRES_STAT!D539</f>
        <v>5.5042</v>
      </c>
      <c r="C536" s="2">
        <f t="shared" si="72"/>
        <v>-1.440000000000019E-2</v>
      </c>
      <c r="D536" s="2">
        <f t="shared" si="73"/>
        <v>0</v>
      </c>
      <c r="E536" s="2">
        <f t="shared" si="74"/>
        <v>1.440000000000019E-2</v>
      </c>
      <c r="F536" s="2">
        <f t="shared" si="75"/>
        <v>6.0870225056203807E-3</v>
      </c>
      <c r="G536" s="2">
        <f t="shared" si="75"/>
        <v>1.4338493022682737E-2</v>
      </c>
      <c r="H536" s="2">
        <f t="shared" si="76"/>
        <v>0.42452316962396491</v>
      </c>
      <c r="I536" s="2">
        <f t="shared" si="77"/>
        <v>29.801071591978911</v>
      </c>
    </row>
    <row r="537" spans="1:9" ht="13.5" x14ac:dyDescent="0.25">
      <c r="A537" s="3">
        <f>TITRES_STAT!B540</f>
        <v>42786</v>
      </c>
      <c r="B537" s="17">
        <f>TITRES_STAT!D540</f>
        <v>5.5473999999999997</v>
      </c>
      <c r="C537" s="2">
        <f t="shared" si="72"/>
        <v>4.3199999999999683E-2</v>
      </c>
      <c r="D537" s="2">
        <f t="shared" si="73"/>
        <v>4.3199999999999683E-2</v>
      </c>
      <c r="E537" s="2">
        <f t="shared" si="74"/>
        <v>0</v>
      </c>
      <c r="F537" s="2">
        <f t="shared" si="75"/>
        <v>8.7379494695046158E-3</v>
      </c>
      <c r="G537" s="2">
        <f t="shared" si="75"/>
        <v>1.3314314949633971E-2</v>
      </c>
      <c r="H537" s="2">
        <f t="shared" si="76"/>
        <v>0.65628231738237752</v>
      </c>
      <c r="I537" s="2">
        <f t="shared" si="77"/>
        <v>39.623819592518473</v>
      </c>
    </row>
    <row r="538" spans="1:9" ht="13.5" x14ac:dyDescent="0.25">
      <c r="A538" s="3">
        <f>TITRES_STAT!B541</f>
        <v>42787</v>
      </c>
      <c r="B538" s="17">
        <f>TITRES_STAT!D541</f>
        <v>5.5473999999999997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8.1138102216828569E-3</v>
      </c>
      <c r="G538" s="2">
        <f t="shared" si="75"/>
        <v>1.2363292453231546E-2</v>
      </c>
      <c r="H538" s="2">
        <f t="shared" si="76"/>
        <v>0.65628231738237741</v>
      </c>
      <c r="I538" s="2">
        <f t="shared" si="77"/>
        <v>39.623819592518466</v>
      </c>
    </row>
    <row r="539" spans="1:9" ht="13.5" x14ac:dyDescent="0.25">
      <c r="A539" s="3">
        <f>TITRES_STAT!B542</f>
        <v>42788</v>
      </c>
      <c r="B539" s="17">
        <f>TITRES_STAT!D542</f>
        <v>5.5446</v>
      </c>
      <c r="C539" s="2">
        <f t="shared" si="72"/>
        <v>-2.7999999999996916E-3</v>
      </c>
      <c r="D539" s="2">
        <f t="shared" si="73"/>
        <v>0</v>
      </c>
      <c r="E539" s="2">
        <f t="shared" si="74"/>
        <v>2.7999999999996916E-3</v>
      </c>
      <c r="F539" s="2">
        <f t="shared" si="75"/>
        <v>7.5342523487055097E-3</v>
      </c>
      <c r="G539" s="2">
        <f t="shared" si="75"/>
        <v>1.1680200135143556E-2</v>
      </c>
      <c r="H539" s="2">
        <f t="shared" si="76"/>
        <v>0.6450447990215803</v>
      </c>
      <c r="I539" s="2">
        <f t="shared" si="77"/>
        <v>39.211381927424242</v>
      </c>
    </row>
    <row r="540" spans="1:9" ht="13.5" x14ac:dyDescent="0.25">
      <c r="A540" s="3">
        <f>TITRES_STAT!B543</f>
        <v>42789</v>
      </c>
      <c r="B540" s="17">
        <f>TITRES_STAT!D543</f>
        <v>5.5301999999999998</v>
      </c>
      <c r="C540" s="2">
        <f t="shared" si="72"/>
        <v>-1.440000000000019E-2</v>
      </c>
      <c r="D540" s="2">
        <f t="shared" si="73"/>
        <v>0</v>
      </c>
      <c r="E540" s="2">
        <f t="shared" si="74"/>
        <v>1.440000000000019E-2</v>
      </c>
      <c r="F540" s="2">
        <f t="shared" si="75"/>
        <v>6.9960914666551159E-3</v>
      </c>
      <c r="G540" s="2">
        <f t="shared" si="75"/>
        <v>1.1874471554061888E-2</v>
      </c>
      <c r="H540" s="2">
        <f t="shared" si="76"/>
        <v>0.58917076307803951</v>
      </c>
      <c r="I540" s="2">
        <f t="shared" si="77"/>
        <v>37.074100327449024</v>
      </c>
    </row>
    <row r="541" spans="1:9" ht="13.5" x14ac:dyDescent="0.25">
      <c r="A541" s="3">
        <f>TITRES_STAT!B544</f>
        <v>42790</v>
      </c>
      <c r="B541" s="17">
        <f>TITRES_STAT!D544</f>
        <v>5.5618999999999996</v>
      </c>
      <c r="C541" s="2">
        <f t="shared" si="72"/>
        <v>3.1699999999999839E-2</v>
      </c>
      <c r="D541" s="2">
        <f t="shared" si="73"/>
        <v>3.1699999999999839E-2</v>
      </c>
      <c r="E541" s="2">
        <f t="shared" si="74"/>
        <v>0</v>
      </c>
      <c r="F541" s="2">
        <f t="shared" ref="F541:G556" si="78">((F540*13)+D541)/14</f>
        <v>8.7606563618940238E-3</v>
      </c>
      <c r="G541" s="2">
        <f t="shared" si="78"/>
        <v>1.1026295014486039E-2</v>
      </c>
      <c r="H541" s="2">
        <f t="shared" si="76"/>
        <v>0.79452403099903612</v>
      </c>
      <c r="I541" s="2">
        <f t="shared" si="77"/>
        <v>44.274917319257838</v>
      </c>
    </row>
    <row r="542" spans="1:9" ht="13.5" x14ac:dyDescent="0.25">
      <c r="A542" s="3">
        <f>TITRES_STAT!B545</f>
        <v>42793</v>
      </c>
      <c r="B542" s="17">
        <f>TITRES_STAT!D545</f>
        <v>5.6195000000000004</v>
      </c>
      <c r="C542" s="2">
        <f t="shared" si="72"/>
        <v>5.7600000000000762E-2</v>
      </c>
      <c r="D542" s="2">
        <f t="shared" si="73"/>
        <v>5.7600000000000762E-2</v>
      </c>
      <c r="E542" s="2">
        <f t="shared" si="74"/>
        <v>0</v>
      </c>
      <c r="F542" s="2">
        <f t="shared" si="78"/>
        <v>1.2249180907473076E-2</v>
      </c>
      <c r="G542" s="2">
        <f t="shared" si="78"/>
        <v>1.0238702513451322E-2</v>
      </c>
      <c r="H542" s="2">
        <f t="shared" si="76"/>
        <v>1.1963606610681816</v>
      </c>
      <c r="I542" s="2">
        <f t="shared" si="77"/>
        <v>54.470136998644918</v>
      </c>
    </row>
    <row r="543" spans="1:9" ht="13.5" x14ac:dyDescent="0.25">
      <c r="A543" s="3">
        <f>TITRES_STAT!B546</f>
        <v>42794</v>
      </c>
      <c r="B543" s="17">
        <f>TITRES_STAT!D546</f>
        <v>5.7347999999999999</v>
      </c>
      <c r="C543" s="2">
        <f t="shared" si="72"/>
        <v>0.11529999999999951</v>
      </c>
      <c r="D543" s="2">
        <f t="shared" si="73"/>
        <v>0.11529999999999951</v>
      </c>
      <c r="E543" s="2">
        <f t="shared" si="74"/>
        <v>0</v>
      </c>
      <c r="F543" s="2">
        <f t="shared" si="78"/>
        <v>1.9609953699796394E-2</v>
      </c>
      <c r="G543" s="2">
        <f t="shared" si="78"/>
        <v>9.5073666196333704E-3</v>
      </c>
      <c r="H543" s="2">
        <f t="shared" si="76"/>
        <v>2.0626062383352801</v>
      </c>
      <c r="I543" s="2">
        <f t="shared" si="77"/>
        <v>67.348071473152771</v>
      </c>
    </row>
    <row r="544" spans="1:9" ht="13.5" x14ac:dyDescent="0.25">
      <c r="A544" s="3">
        <f>TITRES_STAT!B547</f>
        <v>42795</v>
      </c>
      <c r="B544" s="17">
        <f>TITRES_STAT!D547</f>
        <v>5.7664999999999997</v>
      </c>
      <c r="C544" s="2">
        <f t="shared" si="72"/>
        <v>3.1699999999999839E-2</v>
      </c>
      <c r="D544" s="2">
        <f t="shared" si="73"/>
        <v>3.1699999999999839E-2</v>
      </c>
      <c r="E544" s="2">
        <f t="shared" si="74"/>
        <v>0</v>
      </c>
      <c r="F544" s="2">
        <f t="shared" si="78"/>
        <v>2.0473528435525211E-2</v>
      </c>
      <c r="G544" s="2">
        <f t="shared" si="78"/>
        <v>8.8282690039452726E-3</v>
      </c>
      <c r="H544" s="2">
        <f t="shared" si="76"/>
        <v>2.3190875160663746</v>
      </c>
      <c r="I544" s="2">
        <f t="shared" si="77"/>
        <v>69.87123734582471</v>
      </c>
    </row>
    <row r="545" spans="1:9" ht="13.5" x14ac:dyDescent="0.25">
      <c r="A545" s="3">
        <f>TITRES_STAT!B548</f>
        <v>42796</v>
      </c>
      <c r="B545" s="17">
        <f>TITRES_STAT!D548</f>
        <v>5.7923999999999998</v>
      </c>
      <c r="C545" s="2">
        <f t="shared" si="72"/>
        <v>2.5900000000000034E-2</v>
      </c>
      <c r="D545" s="2">
        <f t="shared" si="73"/>
        <v>2.5900000000000034E-2</v>
      </c>
      <c r="E545" s="2">
        <f t="shared" si="74"/>
        <v>0</v>
      </c>
      <c r="F545" s="2">
        <f t="shared" si="78"/>
        <v>2.0861133547273415E-2</v>
      </c>
      <c r="G545" s="2">
        <f t="shared" si="78"/>
        <v>8.197678360806324E-3</v>
      </c>
      <c r="H545" s="2">
        <f t="shared" si="76"/>
        <v>2.5447611664068157</v>
      </c>
      <c r="I545" s="2">
        <f t="shared" si="77"/>
        <v>71.789354682711661</v>
      </c>
    </row>
    <row r="546" spans="1:9" ht="13.5" x14ac:dyDescent="0.25">
      <c r="A546" s="3">
        <f>TITRES_STAT!B549</f>
        <v>42797</v>
      </c>
      <c r="B546" s="17">
        <f>TITRES_STAT!D549</f>
        <v>5.8068</v>
      </c>
      <c r="C546" s="2">
        <f t="shared" si="72"/>
        <v>1.440000000000019E-2</v>
      </c>
      <c r="D546" s="2">
        <f t="shared" si="73"/>
        <v>1.440000000000019E-2</v>
      </c>
      <c r="E546" s="2">
        <f t="shared" si="74"/>
        <v>0</v>
      </c>
      <c r="F546" s="2">
        <f t="shared" si="78"/>
        <v>2.039962400818247E-2</v>
      </c>
      <c r="G546" s="2">
        <f t="shared" si="78"/>
        <v>7.6121299064630154E-3</v>
      </c>
      <c r="H546" s="2">
        <f t="shared" si="76"/>
        <v>2.6798838510181415</v>
      </c>
      <c r="I546" s="2">
        <f t="shared" si="77"/>
        <v>72.825229260338688</v>
      </c>
    </row>
    <row r="547" spans="1:9" ht="13.5" x14ac:dyDescent="0.25">
      <c r="A547" s="3">
        <f>TITRES_STAT!B550</f>
        <v>42800</v>
      </c>
      <c r="B547" s="17">
        <f>TITRES_STAT!D550</f>
        <v>5.7636000000000003</v>
      </c>
      <c r="C547" s="2">
        <f t="shared" si="72"/>
        <v>-4.3199999999999683E-2</v>
      </c>
      <c r="D547" s="2">
        <f t="shared" si="73"/>
        <v>0</v>
      </c>
      <c r="E547" s="2">
        <f t="shared" si="74"/>
        <v>4.3199999999999683E-2</v>
      </c>
      <c r="F547" s="2">
        <f t="shared" si="78"/>
        <v>1.8942508007598006E-2</v>
      </c>
      <c r="G547" s="2">
        <f t="shared" si="78"/>
        <v>1.015412062742992E-2</v>
      </c>
      <c r="H547" s="2">
        <f t="shared" si="76"/>
        <v>1.8654996038187199</v>
      </c>
      <c r="I547" s="2">
        <f t="shared" si="77"/>
        <v>65.102071601498537</v>
      </c>
    </row>
    <row r="548" spans="1:9" ht="13.5" x14ac:dyDescent="0.25">
      <c r="A548" s="3">
        <f>TITRES_STAT!B551</f>
        <v>42801</v>
      </c>
      <c r="B548" s="17">
        <f>TITRES_STAT!D551</f>
        <v>5.7232000000000003</v>
      </c>
      <c r="C548" s="2">
        <f t="shared" si="72"/>
        <v>-4.0399999999999991E-2</v>
      </c>
      <c r="D548" s="2">
        <f t="shared" si="73"/>
        <v>0</v>
      </c>
      <c r="E548" s="2">
        <f t="shared" si="74"/>
        <v>4.0399999999999991E-2</v>
      </c>
      <c r="F548" s="2">
        <f t="shared" si="78"/>
        <v>1.7589471721341007E-2</v>
      </c>
      <c r="G548" s="2">
        <f t="shared" si="78"/>
        <v>1.2314540582613496E-2</v>
      </c>
      <c r="H548" s="2">
        <f t="shared" si="76"/>
        <v>1.4283498116182276</v>
      </c>
      <c r="I548" s="2">
        <f t="shared" si="77"/>
        <v>58.819771549568877</v>
      </c>
    </row>
    <row r="549" spans="1:9" ht="13.5" x14ac:dyDescent="0.25">
      <c r="A549" s="3">
        <f>TITRES_STAT!B552</f>
        <v>42802</v>
      </c>
      <c r="B549" s="17">
        <f>TITRES_STAT!D552</f>
        <v>5.7606999999999999</v>
      </c>
      <c r="C549" s="2">
        <f t="shared" si="72"/>
        <v>3.7499999999999645E-2</v>
      </c>
      <c r="D549" s="2">
        <f t="shared" si="73"/>
        <v>3.7499999999999645E-2</v>
      </c>
      <c r="E549" s="2">
        <f t="shared" si="74"/>
        <v>0</v>
      </c>
      <c r="F549" s="2">
        <f t="shared" si="78"/>
        <v>1.9011652312673766E-2</v>
      </c>
      <c r="G549" s="2">
        <f t="shared" si="78"/>
        <v>1.1434930540998246E-2</v>
      </c>
      <c r="H549" s="2">
        <f t="shared" si="76"/>
        <v>1.6625944726564197</v>
      </c>
      <c r="I549" s="2">
        <f t="shared" si="77"/>
        <v>62.442647189817116</v>
      </c>
    </row>
    <row r="550" spans="1:9" ht="13.5" x14ac:dyDescent="0.25">
      <c r="A550" s="3">
        <f>TITRES_STAT!B553</f>
        <v>42803</v>
      </c>
      <c r="B550" s="17">
        <f>TITRES_STAT!D553</f>
        <v>5.7693000000000003</v>
      </c>
      <c r="C550" s="2">
        <f t="shared" si="72"/>
        <v>8.6000000000003851E-3</v>
      </c>
      <c r="D550" s="2">
        <f t="shared" si="73"/>
        <v>8.6000000000003851E-3</v>
      </c>
      <c r="E550" s="2">
        <f t="shared" si="74"/>
        <v>0</v>
      </c>
      <c r="F550" s="2">
        <f t="shared" si="78"/>
        <v>1.8267962861768523E-2</v>
      </c>
      <c r="G550" s="2">
        <f t="shared" si="78"/>
        <v>1.0618149788069799E-2</v>
      </c>
      <c r="H550" s="2">
        <f t="shared" si="76"/>
        <v>1.7204468976594962</v>
      </c>
      <c r="I550" s="2">
        <f t="shared" si="77"/>
        <v>63.241333588965176</v>
      </c>
    </row>
    <row r="551" spans="1:9" ht="13.5" x14ac:dyDescent="0.25">
      <c r="A551" s="3">
        <f>TITRES_STAT!B554</f>
        <v>42804</v>
      </c>
      <c r="B551" s="17">
        <f>TITRES_STAT!D554</f>
        <v>5.7664999999999997</v>
      </c>
      <c r="C551" s="2">
        <f t="shared" si="72"/>
        <v>-2.8000000000005798E-3</v>
      </c>
      <c r="D551" s="2">
        <f t="shared" si="73"/>
        <v>0</v>
      </c>
      <c r="E551" s="2">
        <f t="shared" si="74"/>
        <v>2.8000000000005798E-3</v>
      </c>
      <c r="F551" s="2">
        <f t="shared" si="78"/>
        <v>1.6963108371642201E-2</v>
      </c>
      <c r="G551" s="2">
        <f t="shared" si="78"/>
        <v>1.0059710517493426E-2</v>
      </c>
      <c r="H551" s="2">
        <f t="shared" si="76"/>
        <v>1.6862421977395918</v>
      </c>
      <c r="I551" s="2">
        <f t="shared" si="77"/>
        <v>62.773274843144229</v>
      </c>
    </row>
    <row r="552" spans="1:9" ht="13.5" x14ac:dyDescent="0.25">
      <c r="A552" s="3">
        <f>TITRES_STAT!B555</f>
        <v>42807</v>
      </c>
      <c r="B552" s="17">
        <f>TITRES_STAT!D555</f>
        <v>5.7636000000000003</v>
      </c>
      <c r="C552" s="2">
        <f t="shared" si="72"/>
        <v>-2.8999999999994586E-3</v>
      </c>
      <c r="D552" s="2">
        <f t="shared" si="73"/>
        <v>0</v>
      </c>
      <c r="E552" s="2">
        <f t="shared" si="74"/>
        <v>2.8999999999994586E-3</v>
      </c>
      <c r="F552" s="2">
        <f t="shared" si="78"/>
        <v>1.5751457773667758E-2</v>
      </c>
      <c r="G552" s="2">
        <f t="shared" si="78"/>
        <v>9.5483026233867136E-3</v>
      </c>
      <c r="H552" s="2">
        <f t="shared" si="76"/>
        <v>1.6496605098258637</v>
      </c>
      <c r="I552" s="2">
        <f t="shared" si="77"/>
        <v>62.259316003252046</v>
      </c>
    </row>
    <row r="553" spans="1:9" ht="13.5" x14ac:dyDescent="0.25">
      <c r="A553" s="3">
        <f>TITRES_STAT!B556</f>
        <v>42808</v>
      </c>
      <c r="B553" s="17">
        <f>TITRES_STAT!D556</f>
        <v>5.7347999999999999</v>
      </c>
      <c r="C553" s="2">
        <f t="shared" si="72"/>
        <v>-2.8800000000000381E-2</v>
      </c>
      <c r="D553" s="2">
        <f t="shared" si="73"/>
        <v>0</v>
      </c>
      <c r="E553" s="2">
        <f t="shared" si="74"/>
        <v>2.8800000000000381E-2</v>
      </c>
      <c r="F553" s="2">
        <f t="shared" si="78"/>
        <v>1.4626353646977204E-2</v>
      </c>
      <c r="G553" s="2">
        <f t="shared" si="78"/>
        <v>1.0923423864573404E-2</v>
      </c>
      <c r="H553" s="2">
        <f t="shared" si="76"/>
        <v>1.3389898468018857</v>
      </c>
      <c r="I553" s="2">
        <f t="shared" si="77"/>
        <v>57.2465010326015</v>
      </c>
    </row>
    <row r="554" spans="1:9" ht="13.5" x14ac:dyDescent="0.25">
      <c r="A554" s="3">
        <f>TITRES_STAT!B557</f>
        <v>42809</v>
      </c>
      <c r="B554" s="17">
        <f>TITRES_STAT!D557</f>
        <v>5.7001999999999997</v>
      </c>
      <c r="C554" s="2">
        <f t="shared" si="72"/>
        <v>-3.4600000000000186E-2</v>
      </c>
      <c r="D554" s="2">
        <f t="shared" si="73"/>
        <v>0</v>
      </c>
      <c r="E554" s="2">
        <f t="shared" si="74"/>
        <v>3.4600000000000186E-2</v>
      </c>
      <c r="F554" s="2">
        <f t="shared" si="78"/>
        <v>1.3581614100764547E-2</v>
      </c>
      <c r="G554" s="2">
        <f t="shared" si="78"/>
        <v>1.2614607874246746E-2</v>
      </c>
      <c r="H554" s="2">
        <f t="shared" si="76"/>
        <v>1.0766576524738423</v>
      </c>
      <c r="I554" s="2">
        <f t="shared" si="77"/>
        <v>51.845697878572395</v>
      </c>
    </row>
    <row r="555" spans="1:9" ht="13.5" x14ac:dyDescent="0.25">
      <c r="A555" s="3">
        <f>TITRES_STAT!B558</f>
        <v>42810</v>
      </c>
      <c r="B555" s="17">
        <f>TITRES_STAT!D558</f>
        <v>5.7058999999999997</v>
      </c>
      <c r="C555" s="2">
        <f t="shared" si="72"/>
        <v>5.7000000000000384E-3</v>
      </c>
      <c r="D555" s="2">
        <f t="shared" si="73"/>
        <v>5.7000000000000384E-3</v>
      </c>
      <c r="E555" s="2">
        <f t="shared" si="74"/>
        <v>0</v>
      </c>
      <c r="F555" s="2">
        <f t="shared" si="78"/>
        <v>1.3018641664995653E-2</v>
      </c>
      <c r="G555" s="2">
        <f t="shared" si="78"/>
        <v>1.1713564454657693E-2</v>
      </c>
      <c r="H555" s="2">
        <f t="shared" si="76"/>
        <v>1.1114158901323175</v>
      </c>
      <c r="I555" s="2">
        <f t="shared" si="77"/>
        <v>52.638416492293594</v>
      </c>
    </row>
    <row r="556" spans="1:9" ht="13.5" x14ac:dyDescent="0.25">
      <c r="A556" s="3">
        <f>TITRES_STAT!B559</f>
        <v>42811</v>
      </c>
      <c r="B556" s="17">
        <f>TITRES_STAT!D559</f>
        <v>5.7058999999999997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1.2088738688924535E-2</v>
      </c>
      <c r="G556" s="2">
        <f t="shared" si="78"/>
        <v>1.0876881279325E-2</v>
      </c>
      <c r="H556" s="2">
        <f t="shared" si="76"/>
        <v>1.1114158901323175</v>
      </c>
      <c r="I556" s="2">
        <f t="shared" si="77"/>
        <v>52.638416492293594</v>
      </c>
    </row>
    <row r="557" spans="1:9" ht="13.5" x14ac:dyDescent="0.25">
      <c r="A557" s="3">
        <f>TITRES_STAT!B560</f>
        <v>42815</v>
      </c>
      <c r="B557" s="17">
        <f>TITRES_STAT!D560</f>
        <v>5.6829000000000001</v>
      </c>
      <c r="C557" s="2">
        <f t="shared" si="72"/>
        <v>-2.2999999999999687E-2</v>
      </c>
      <c r="D557" s="2">
        <f t="shared" si="73"/>
        <v>0</v>
      </c>
      <c r="E557" s="2">
        <f t="shared" si="74"/>
        <v>2.2999999999999687E-2</v>
      </c>
      <c r="F557" s="2">
        <f t="shared" ref="F557:G572" si="79">((F556*13)+D557)/14</f>
        <v>1.1225257354001355E-2</v>
      </c>
      <c r="G557" s="2">
        <f t="shared" si="79"/>
        <v>1.1742818330801763E-2</v>
      </c>
      <c r="H557" s="2">
        <f t="shared" si="76"/>
        <v>0.95592531858873864</v>
      </c>
      <c r="I557" s="2">
        <f t="shared" si="77"/>
        <v>48.873303571655214</v>
      </c>
    </row>
    <row r="558" spans="1:9" ht="13.5" x14ac:dyDescent="0.25">
      <c r="A558" s="3">
        <f>TITRES_STAT!B561</f>
        <v>42816</v>
      </c>
      <c r="B558" s="17">
        <f>TITRES_STAT!D561</f>
        <v>5.6914999999999996</v>
      </c>
      <c r="C558" s="2">
        <f t="shared" si="72"/>
        <v>8.5999999999994969E-3</v>
      </c>
      <c r="D558" s="2">
        <f t="shared" si="73"/>
        <v>8.5999999999994969E-3</v>
      </c>
      <c r="E558" s="2">
        <f t="shared" si="74"/>
        <v>0</v>
      </c>
      <c r="F558" s="2">
        <f t="shared" si="79"/>
        <v>1.1037738971572651E-2</v>
      </c>
      <c r="G558" s="2">
        <f t="shared" si="79"/>
        <v>1.0904045592887351E-2</v>
      </c>
      <c r="H558" s="2">
        <f t="shared" si="76"/>
        <v>1.0122608968888123</v>
      </c>
      <c r="I558" s="2">
        <f t="shared" si="77"/>
        <v>50.30465475197002</v>
      </c>
    </row>
    <row r="559" spans="1:9" ht="13.5" x14ac:dyDescent="0.25">
      <c r="A559" s="3">
        <f>TITRES_STAT!B562</f>
        <v>42817</v>
      </c>
      <c r="B559" s="17">
        <f>TITRES_STAT!D562</f>
        <v>5.6771000000000003</v>
      </c>
      <c r="C559" s="2">
        <f t="shared" si="72"/>
        <v>-1.4399999999999302E-2</v>
      </c>
      <c r="D559" s="2">
        <f t="shared" si="73"/>
        <v>0</v>
      </c>
      <c r="E559" s="2">
        <f t="shared" si="74"/>
        <v>1.4399999999999302E-2</v>
      </c>
      <c r="F559" s="2">
        <f t="shared" si="79"/>
        <v>1.0249329045031747E-2</v>
      </c>
      <c r="G559" s="2">
        <f t="shared" si="79"/>
        <v>1.1153756621966776E-2</v>
      </c>
      <c r="H559" s="2">
        <f t="shared" si="76"/>
        <v>0.91891273876697266</v>
      </c>
      <c r="I559" s="2">
        <f t="shared" si="77"/>
        <v>47.887156106818821</v>
      </c>
    </row>
    <row r="560" spans="1:9" ht="13.5" x14ac:dyDescent="0.25">
      <c r="A560" s="3">
        <f>TITRES_STAT!B563</f>
        <v>42818</v>
      </c>
      <c r="B560" s="17">
        <f>TITRES_STAT!D563</f>
        <v>5.6597999999999997</v>
      </c>
      <c r="C560" s="2">
        <f t="shared" si="72"/>
        <v>-1.7300000000000537E-2</v>
      </c>
      <c r="D560" s="2">
        <f t="shared" si="73"/>
        <v>0</v>
      </c>
      <c r="E560" s="2">
        <f t="shared" si="74"/>
        <v>1.7300000000000537E-2</v>
      </c>
      <c r="F560" s="2">
        <f t="shared" si="79"/>
        <v>9.5172341132437645E-3</v>
      </c>
      <c r="G560" s="2">
        <f t="shared" si="79"/>
        <v>1.1592774006112043E-2</v>
      </c>
      <c r="H560" s="2">
        <f t="shared" si="76"/>
        <v>0.8209626193201045</v>
      </c>
      <c r="I560" s="2">
        <f t="shared" si="77"/>
        <v>45.083990775528854</v>
      </c>
    </row>
    <row r="561" spans="1:9" ht="13.5" x14ac:dyDescent="0.25">
      <c r="A561" s="3">
        <f>TITRES_STAT!B564</f>
        <v>42821</v>
      </c>
      <c r="B561" s="17">
        <f>TITRES_STAT!D564</f>
        <v>5.8038999999999996</v>
      </c>
      <c r="C561" s="2">
        <f t="shared" si="72"/>
        <v>0.14409999999999989</v>
      </c>
      <c r="D561" s="2">
        <f t="shared" si="73"/>
        <v>0.14409999999999989</v>
      </c>
      <c r="E561" s="2">
        <f t="shared" si="74"/>
        <v>0</v>
      </c>
      <c r="F561" s="2">
        <f t="shared" si="79"/>
        <v>1.9130288819440629E-2</v>
      </c>
      <c r="G561" s="2">
        <f t="shared" si="79"/>
        <v>1.0764718719961182E-2</v>
      </c>
      <c r="H561" s="2">
        <f t="shared" si="76"/>
        <v>1.7771285360171132</v>
      </c>
      <c r="I561" s="2">
        <f t="shared" si="77"/>
        <v>63.991583859702281</v>
      </c>
    </row>
    <row r="562" spans="1:9" ht="13.5" x14ac:dyDescent="0.25">
      <c r="A562" s="3">
        <f>TITRES_STAT!B565</f>
        <v>42822</v>
      </c>
      <c r="B562" s="17">
        <f>TITRES_STAT!D565</f>
        <v>5.7981999999999996</v>
      </c>
      <c r="C562" s="2">
        <f t="shared" si="72"/>
        <v>-5.7000000000000384E-3</v>
      </c>
      <c r="D562" s="2">
        <f t="shared" si="73"/>
        <v>0</v>
      </c>
      <c r="E562" s="2">
        <f t="shared" si="74"/>
        <v>5.7000000000000384E-3</v>
      </c>
      <c r="F562" s="2">
        <f t="shared" si="79"/>
        <v>1.7763839618052012E-2</v>
      </c>
      <c r="G562" s="2">
        <f t="shared" si="79"/>
        <v>1.0402953097106815E-2</v>
      </c>
      <c r="H562" s="2">
        <f t="shared" si="76"/>
        <v>1.7075766325421911</v>
      </c>
      <c r="I562" s="2">
        <f t="shared" si="77"/>
        <v>63.066603988930041</v>
      </c>
    </row>
    <row r="563" spans="1:9" ht="13.5" x14ac:dyDescent="0.25">
      <c r="A563" s="3">
        <f>TITRES_STAT!B566</f>
        <v>42823</v>
      </c>
      <c r="B563" s="17">
        <f>TITRES_STAT!D566</f>
        <v>5.7636000000000003</v>
      </c>
      <c r="C563" s="2">
        <f t="shared" si="72"/>
        <v>-3.4599999999999298E-2</v>
      </c>
      <c r="D563" s="2">
        <f t="shared" si="73"/>
        <v>0</v>
      </c>
      <c r="E563" s="2">
        <f t="shared" si="74"/>
        <v>3.4599999999999298E-2</v>
      </c>
      <c r="F563" s="2">
        <f t="shared" si="79"/>
        <v>1.6494993931048297E-2</v>
      </c>
      <c r="G563" s="2">
        <f t="shared" si="79"/>
        <v>1.2131313590170565E-2</v>
      </c>
      <c r="H563" s="2">
        <f t="shared" si="76"/>
        <v>1.3597038612878178</v>
      </c>
      <c r="I563" s="2">
        <f t="shared" si="77"/>
        <v>57.621800921483171</v>
      </c>
    </row>
    <row r="564" spans="1:9" ht="13.5" x14ac:dyDescent="0.25">
      <c r="A564" s="3">
        <f>TITRES_STAT!B567</f>
        <v>42824</v>
      </c>
      <c r="B564" s="17">
        <f>TITRES_STAT!D567</f>
        <v>5.7058999999999997</v>
      </c>
      <c r="C564" s="2">
        <f t="shared" si="72"/>
        <v>-5.7700000000000529E-2</v>
      </c>
      <c r="D564" s="2">
        <f t="shared" si="73"/>
        <v>0</v>
      </c>
      <c r="E564" s="2">
        <f t="shared" si="74"/>
        <v>5.7700000000000529E-2</v>
      </c>
      <c r="F564" s="2">
        <f t="shared" si="79"/>
        <v>1.531678007883056E-2</v>
      </c>
      <c r="G564" s="2">
        <f t="shared" si="79"/>
        <v>1.5386219762301276E-2</v>
      </c>
      <c r="H564" s="2">
        <f t="shared" si="76"/>
        <v>0.99548689122191969</v>
      </c>
      <c r="I564" s="2">
        <f t="shared" si="77"/>
        <v>49.88691710284008</v>
      </c>
    </row>
    <row r="565" spans="1:9" ht="13.5" x14ac:dyDescent="0.25">
      <c r="A565" s="3">
        <f>TITRES_STAT!B568</f>
        <v>42825</v>
      </c>
      <c r="B565" s="17">
        <f>TITRES_STAT!D568</f>
        <v>5.7058999999999997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1.422272435891409E-2</v>
      </c>
      <c r="G565" s="2">
        <f t="shared" si="79"/>
        <v>1.4287204064994041E-2</v>
      </c>
      <c r="H565" s="2">
        <f t="shared" si="76"/>
        <v>0.99548689122191958</v>
      </c>
      <c r="I565" s="2">
        <f t="shared" si="77"/>
        <v>49.886917102840073</v>
      </c>
    </row>
    <row r="566" spans="1:9" ht="13.5" x14ac:dyDescent="0.25">
      <c r="A566" s="3">
        <f>TITRES_STAT!B569</f>
        <v>42828</v>
      </c>
      <c r="B566" s="17">
        <f>TITRES_STAT!D569</f>
        <v>5.6195000000000004</v>
      </c>
      <c r="C566" s="2">
        <f t="shared" si="72"/>
        <v>-8.6399999999999366E-2</v>
      </c>
      <c r="D566" s="2">
        <f t="shared" si="73"/>
        <v>0</v>
      </c>
      <c r="E566" s="2">
        <f t="shared" si="74"/>
        <v>8.6399999999999366E-2</v>
      </c>
      <c r="F566" s="2">
        <f t="shared" si="79"/>
        <v>1.3206815476134512E-2</v>
      </c>
      <c r="G566" s="2">
        <f t="shared" si="79"/>
        <v>1.9438118060351561E-2</v>
      </c>
      <c r="H566" s="2">
        <f t="shared" si="76"/>
        <v>0.67942870987458404</v>
      </c>
      <c r="I566" s="2">
        <f t="shared" si="77"/>
        <v>40.455942302267914</v>
      </c>
    </row>
    <row r="567" spans="1:9" ht="13.5" x14ac:dyDescent="0.25">
      <c r="A567" s="3">
        <f>TITRES_STAT!B570</f>
        <v>42829</v>
      </c>
      <c r="B567" s="17">
        <f>TITRES_STAT!D570</f>
        <v>5.6886999999999999</v>
      </c>
      <c r="C567" s="2">
        <f t="shared" si="72"/>
        <v>6.9199999999999484E-2</v>
      </c>
      <c r="D567" s="2">
        <f t="shared" si="73"/>
        <v>6.9199999999999484E-2</v>
      </c>
      <c r="E567" s="2">
        <f t="shared" si="74"/>
        <v>0</v>
      </c>
      <c r="F567" s="2">
        <f t="shared" si="79"/>
        <v>1.7206328656410582E-2</v>
      </c>
      <c r="G567" s="2">
        <f t="shared" si="79"/>
        <v>1.8049681056040736E-2</v>
      </c>
      <c r="H567" s="2">
        <f t="shared" si="76"/>
        <v>0.95327604975336078</v>
      </c>
      <c r="I567" s="2">
        <f t="shared" si="77"/>
        <v>48.803959372446641</v>
      </c>
    </row>
    <row r="568" spans="1:9" ht="13.5" x14ac:dyDescent="0.25">
      <c r="A568" s="3">
        <f>TITRES_STAT!B571</f>
        <v>42830</v>
      </c>
      <c r="B568" s="17">
        <f>TITRES_STAT!D571</f>
        <v>5.6482999999999999</v>
      </c>
      <c r="C568" s="2">
        <f t="shared" si="72"/>
        <v>-4.0399999999999991E-2</v>
      </c>
      <c r="D568" s="2">
        <f t="shared" si="73"/>
        <v>0</v>
      </c>
      <c r="E568" s="2">
        <f t="shared" si="74"/>
        <v>4.0399999999999991E-2</v>
      </c>
      <c r="F568" s="2">
        <f t="shared" si="79"/>
        <v>1.5977305180952684E-2</v>
      </c>
      <c r="G568" s="2">
        <f t="shared" si="79"/>
        <v>1.9646132409180679E-2</v>
      </c>
      <c r="H568" s="2">
        <f t="shared" si="76"/>
        <v>0.81325447921171778</v>
      </c>
      <c r="I568" s="2">
        <f t="shared" si="77"/>
        <v>44.850542962136601</v>
      </c>
    </row>
    <row r="569" spans="1:9" ht="13.5" x14ac:dyDescent="0.25">
      <c r="A569" s="3">
        <f>TITRES_STAT!B572</f>
        <v>42831</v>
      </c>
      <c r="B569" s="17">
        <f>TITRES_STAT!D572</f>
        <v>5.6482999999999999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1.483606909659892E-2</v>
      </c>
      <c r="G569" s="2">
        <f t="shared" si="79"/>
        <v>1.8242837237096347E-2</v>
      </c>
      <c r="H569" s="2">
        <f t="shared" si="76"/>
        <v>0.81325447921171767</v>
      </c>
      <c r="I569" s="2">
        <f t="shared" si="77"/>
        <v>44.850542962136593</v>
      </c>
    </row>
    <row r="570" spans="1:9" ht="13.5" x14ac:dyDescent="0.25">
      <c r="A570" s="3">
        <f>TITRES_STAT!B573</f>
        <v>42832</v>
      </c>
      <c r="B570" s="17">
        <f>TITRES_STAT!D573</f>
        <v>5.6338999999999997</v>
      </c>
      <c r="C570" s="2">
        <f t="shared" si="72"/>
        <v>-1.440000000000019E-2</v>
      </c>
      <c r="D570" s="2">
        <f t="shared" si="73"/>
        <v>0</v>
      </c>
      <c r="E570" s="2">
        <f t="shared" si="74"/>
        <v>1.440000000000019E-2</v>
      </c>
      <c r="F570" s="2">
        <f t="shared" si="79"/>
        <v>1.3776349875413282E-2</v>
      </c>
      <c r="G570" s="2">
        <f t="shared" si="79"/>
        <v>1.7968348863018051E-2</v>
      </c>
      <c r="H570" s="2">
        <f t="shared" si="76"/>
        <v>0.76670093509634474</v>
      </c>
      <c r="I570" s="2">
        <f t="shared" si="77"/>
        <v>43.397324349892514</v>
      </c>
    </row>
    <row r="571" spans="1:9" ht="13.5" x14ac:dyDescent="0.25">
      <c r="A571" s="3">
        <f>TITRES_STAT!B574</f>
        <v>42835</v>
      </c>
      <c r="B571" s="17">
        <f>TITRES_STAT!D574</f>
        <v>5.6482999999999999</v>
      </c>
      <c r="C571" s="2">
        <f t="shared" si="72"/>
        <v>1.440000000000019E-2</v>
      </c>
      <c r="D571" s="2">
        <f t="shared" si="73"/>
        <v>1.440000000000019E-2</v>
      </c>
      <c r="E571" s="2">
        <f t="shared" si="74"/>
        <v>0</v>
      </c>
      <c r="F571" s="2">
        <f t="shared" si="79"/>
        <v>1.3820896312883775E-2</v>
      </c>
      <c r="G571" s="2">
        <f t="shared" si="79"/>
        <v>1.6684895372802478E-2</v>
      </c>
      <c r="H571" s="2">
        <f t="shared" si="76"/>
        <v>0.82834779625965071</v>
      </c>
      <c r="I571" s="2">
        <f t="shared" si="77"/>
        <v>45.305810959722557</v>
      </c>
    </row>
    <row r="572" spans="1:9" ht="13.5" x14ac:dyDescent="0.25">
      <c r="A572" s="3">
        <f>TITRES_STAT!B575</f>
        <v>42836</v>
      </c>
      <c r="B572" s="17">
        <f>TITRES_STAT!D575</f>
        <v>5.6482999999999999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1.2833689433392078E-2</v>
      </c>
      <c r="G572" s="2">
        <f t="shared" si="79"/>
        <v>1.5493117131888015E-2</v>
      </c>
      <c r="H572" s="2">
        <f t="shared" si="76"/>
        <v>0.82834779625965071</v>
      </c>
      <c r="I572" s="2">
        <f t="shared" si="77"/>
        <v>45.305810959722557</v>
      </c>
    </row>
    <row r="573" spans="1:9" ht="13.5" x14ac:dyDescent="0.25">
      <c r="A573" s="3">
        <f>TITRES_STAT!B576</f>
        <v>42837</v>
      </c>
      <c r="B573" s="17">
        <f>TITRES_STAT!D576</f>
        <v>5.7058999999999997</v>
      </c>
      <c r="C573" s="2">
        <f t="shared" si="72"/>
        <v>5.7599999999999874E-2</v>
      </c>
      <c r="D573" s="2">
        <f t="shared" si="73"/>
        <v>5.7599999999999874E-2</v>
      </c>
      <c r="E573" s="2">
        <f t="shared" si="74"/>
        <v>0</v>
      </c>
      <c r="F573" s="2">
        <f t="shared" ref="F573:G588" si="80">((F572*13)+D573)/14</f>
        <v>1.6031283045292635E-2</v>
      </c>
      <c r="G573" s="2">
        <f t="shared" si="80"/>
        <v>1.4386465908181727E-2</v>
      </c>
      <c r="H573" s="2">
        <f t="shared" si="76"/>
        <v>1.1143308681651609</v>
      </c>
      <c r="I573" s="2">
        <f t="shared" si="77"/>
        <v>52.703712788916015</v>
      </c>
    </row>
    <row r="574" spans="1:9" ht="13.5" x14ac:dyDescent="0.25">
      <c r="A574" s="3">
        <f>TITRES_STAT!B577</f>
        <v>42838</v>
      </c>
      <c r="B574" s="17">
        <f>TITRES_STAT!D577</f>
        <v>5.7203999999999997</v>
      </c>
      <c r="C574" s="2">
        <f t="shared" si="72"/>
        <v>1.4499999999999957E-2</v>
      </c>
      <c r="D574" s="2">
        <f t="shared" si="73"/>
        <v>1.4499999999999957E-2</v>
      </c>
      <c r="E574" s="2">
        <f t="shared" si="74"/>
        <v>0</v>
      </c>
      <c r="F574" s="2">
        <f t="shared" si="80"/>
        <v>1.5921905684914587E-2</v>
      </c>
      <c r="G574" s="2">
        <f t="shared" si="80"/>
        <v>1.335886120045446E-2</v>
      </c>
      <c r="H574" s="2">
        <f t="shared" si="76"/>
        <v>1.1918610011737327</v>
      </c>
      <c r="I574" s="2">
        <f t="shared" si="77"/>
        <v>54.37666898290977</v>
      </c>
    </row>
    <row r="575" spans="1:9" ht="13.5" x14ac:dyDescent="0.25">
      <c r="A575" s="3">
        <f>TITRES_STAT!B578</f>
        <v>42839</v>
      </c>
      <c r="B575" s="17">
        <f>TITRES_STAT!D578</f>
        <v>5.7492000000000001</v>
      </c>
      <c r="C575" s="2">
        <f t="shared" si="72"/>
        <v>2.8800000000000381E-2</v>
      </c>
      <c r="D575" s="2">
        <f t="shared" si="73"/>
        <v>2.8800000000000381E-2</v>
      </c>
      <c r="E575" s="2">
        <f t="shared" si="74"/>
        <v>0</v>
      </c>
      <c r="F575" s="2">
        <f t="shared" si="80"/>
        <v>1.6841769564563572E-2</v>
      </c>
      <c r="G575" s="2">
        <f t="shared" si="80"/>
        <v>1.2404656828993428E-2</v>
      </c>
      <c r="H575" s="2">
        <f t="shared" si="76"/>
        <v>1.3576973387284099</v>
      </c>
      <c r="I575" s="2">
        <f t="shared" si="77"/>
        <v>57.585734878958817</v>
      </c>
    </row>
    <row r="576" spans="1:9" ht="13.5" x14ac:dyDescent="0.25">
      <c r="A576" s="3">
        <f>TITRES_STAT!B579</f>
        <v>42842</v>
      </c>
      <c r="B576" s="17">
        <f>TITRES_STAT!D579</f>
        <v>5.7347999999999999</v>
      </c>
      <c r="C576" s="2">
        <f t="shared" si="72"/>
        <v>-1.440000000000019E-2</v>
      </c>
      <c r="D576" s="2">
        <f t="shared" si="73"/>
        <v>0</v>
      </c>
      <c r="E576" s="2">
        <f t="shared" si="74"/>
        <v>1.440000000000019E-2</v>
      </c>
      <c r="F576" s="2">
        <f t="shared" si="80"/>
        <v>1.5638786024237603E-2</v>
      </c>
      <c r="G576" s="2">
        <f t="shared" si="80"/>
        <v>1.2547181341208196E-2</v>
      </c>
      <c r="H576" s="2">
        <f t="shared" si="76"/>
        <v>1.2463983423014517</v>
      </c>
      <c r="I576" s="2">
        <f t="shared" si="77"/>
        <v>55.484297634608623</v>
      </c>
    </row>
    <row r="577" spans="1:9" ht="13.5" x14ac:dyDescent="0.25">
      <c r="A577" s="3">
        <f>TITRES_STAT!B580</f>
        <v>42843</v>
      </c>
      <c r="B577" s="17">
        <f>TITRES_STAT!D580</f>
        <v>5.7577999999999996</v>
      </c>
      <c r="C577" s="2">
        <f t="shared" si="72"/>
        <v>2.2999999999999687E-2</v>
      </c>
      <c r="D577" s="2">
        <f t="shared" si="73"/>
        <v>2.2999999999999687E-2</v>
      </c>
      <c r="E577" s="2">
        <f t="shared" si="74"/>
        <v>0</v>
      </c>
      <c r="F577" s="2">
        <f t="shared" si="80"/>
        <v>1.6164587022506324E-2</v>
      </c>
      <c r="G577" s="2">
        <f t="shared" si="80"/>
        <v>1.1650954102550468E-2</v>
      </c>
      <c r="H577" s="2">
        <f t="shared" si="76"/>
        <v>1.3874045747865227</v>
      </c>
      <c r="I577" s="2">
        <f t="shared" si="77"/>
        <v>58.113509098497971</v>
      </c>
    </row>
    <row r="578" spans="1:9" ht="13.5" x14ac:dyDescent="0.25">
      <c r="A578" s="3">
        <f>TITRES_STAT!B581</f>
        <v>42844</v>
      </c>
      <c r="B578" s="17">
        <f>TITRES_STAT!D581</f>
        <v>5.7577999999999996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1.5009973663755874E-2</v>
      </c>
      <c r="G578" s="2">
        <f t="shared" si="80"/>
        <v>1.0818743095225434E-2</v>
      </c>
      <c r="H578" s="2">
        <f t="shared" si="76"/>
        <v>1.3874045747865229</v>
      </c>
      <c r="I578" s="2">
        <f t="shared" si="77"/>
        <v>58.113509098497978</v>
      </c>
    </row>
    <row r="579" spans="1:9" ht="13.5" x14ac:dyDescent="0.25">
      <c r="A579" s="3">
        <f>TITRES_STAT!B582</f>
        <v>42845</v>
      </c>
      <c r="B579" s="17">
        <f>TITRES_STAT!D582</f>
        <v>5.8558000000000003</v>
      </c>
      <c r="C579" s="2">
        <f t="shared" ref="C579:C642" si="81">B579-B578</f>
        <v>9.8000000000000753E-2</v>
      </c>
      <c r="D579" s="2">
        <f t="shared" ref="D579:D642" si="82">IF(C579&gt;0,C579,0)</f>
        <v>9.8000000000000753E-2</v>
      </c>
      <c r="E579" s="2">
        <f t="shared" ref="E579:E642" si="83">IF(C579&lt;0,-C579,0)</f>
        <v>0</v>
      </c>
      <c r="F579" s="2">
        <f t="shared" si="80"/>
        <v>2.0937832687773366E-2</v>
      </c>
      <c r="G579" s="2">
        <f t="shared" si="80"/>
        <v>1.004597573128076E-2</v>
      </c>
      <c r="H579" s="2">
        <f t="shared" si="76"/>
        <v>2.0842010022558561</v>
      </c>
      <c r="I579" s="2">
        <f t="shared" si="77"/>
        <v>67.576691685510227</v>
      </c>
    </row>
    <row r="580" spans="1:9" ht="13.5" x14ac:dyDescent="0.25">
      <c r="A580" s="3">
        <f>TITRES_STAT!B583</f>
        <v>42846</v>
      </c>
      <c r="B580" s="17">
        <f>TITRES_STAT!D583</f>
        <v>5.9797000000000002</v>
      </c>
      <c r="C580" s="2">
        <f t="shared" si="81"/>
        <v>0.1238999999999999</v>
      </c>
      <c r="D580" s="2">
        <f t="shared" si="82"/>
        <v>0.1238999999999999</v>
      </c>
      <c r="E580" s="2">
        <f t="shared" si="83"/>
        <v>0</v>
      </c>
      <c r="F580" s="2">
        <f t="shared" si="80"/>
        <v>2.8292273210075262E-2</v>
      </c>
      <c r="G580" s="2">
        <f t="shared" si="80"/>
        <v>9.3284060361892764E-3</v>
      </c>
      <c r="H580" s="2">
        <f t="shared" si="76"/>
        <v>3.0329161381179404</v>
      </c>
      <c r="I580" s="2">
        <f t="shared" si="77"/>
        <v>75.20404675544097</v>
      </c>
    </row>
    <row r="581" spans="1:9" ht="13.5" x14ac:dyDescent="0.25">
      <c r="A581" s="3">
        <f>TITRES_STAT!B584</f>
        <v>42849</v>
      </c>
      <c r="B581" s="17">
        <f>TITRES_STAT!D584</f>
        <v>6.0143000000000004</v>
      </c>
      <c r="C581" s="2">
        <f t="shared" si="81"/>
        <v>3.4600000000000186E-2</v>
      </c>
      <c r="D581" s="2">
        <f t="shared" si="82"/>
        <v>3.4600000000000186E-2</v>
      </c>
      <c r="E581" s="2">
        <f t="shared" si="83"/>
        <v>0</v>
      </c>
      <c r="F581" s="2">
        <f t="shared" si="80"/>
        <v>2.8742825123641326E-2</v>
      </c>
      <c r="G581" s="2">
        <f t="shared" si="80"/>
        <v>8.6620913193186135E-3</v>
      </c>
      <c r="H581" s="2">
        <f t="shared" si="76"/>
        <v>3.3182315983598203</v>
      </c>
      <c r="I581" s="2">
        <f t="shared" si="77"/>
        <v>76.84237222524547</v>
      </c>
    </row>
    <row r="582" spans="1:9" ht="13.5" x14ac:dyDescent="0.25">
      <c r="A582" s="3">
        <f>TITRES_STAT!B585</f>
        <v>42850</v>
      </c>
      <c r="B582" s="17">
        <f>TITRES_STAT!D585</f>
        <v>5.9364999999999997</v>
      </c>
      <c r="C582" s="2">
        <f t="shared" si="81"/>
        <v>-7.7800000000000757E-2</v>
      </c>
      <c r="D582" s="2">
        <f t="shared" si="82"/>
        <v>0</v>
      </c>
      <c r="E582" s="2">
        <f t="shared" si="83"/>
        <v>7.7800000000000757E-2</v>
      </c>
      <c r="F582" s="2">
        <f t="shared" si="80"/>
        <v>2.6689766186238372E-2</v>
      </c>
      <c r="G582" s="2">
        <f t="shared" si="80"/>
        <v>1.3600513367938768E-2</v>
      </c>
      <c r="H582" s="2">
        <f t="shared" si="76"/>
        <v>1.9624087315082983</v>
      </c>
      <c r="I582" s="2">
        <f t="shared" si="77"/>
        <v>66.243685776241477</v>
      </c>
    </row>
    <row r="583" spans="1:9" ht="13.5" x14ac:dyDescent="0.25">
      <c r="A583" s="3">
        <f>TITRES_STAT!B586</f>
        <v>42851</v>
      </c>
      <c r="B583" s="17">
        <f>TITRES_STAT!D586</f>
        <v>6.0805999999999996</v>
      </c>
      <c r="C583" s="2">
        <f t="shared" si="81"/>
        <v>0.14409999999999989</v>
      </c>
      <c r="D583" s="2">
        <f t="shared" si="82"/>
        <v>0.14409999999999989</v>
      </c>
      <c r="E583" s="2">
        <f t="shared" si="83"/>
        <v>0</v>
      </c>
      <c r="F583" s="2">
        <f t="shared" si="80"/>
        <v>3.5076211458649906E-2</v>
      </c>
      <c r="G583" s="2">
        <f t="shared" si="80"/>
        <v>1.2629048127371712E-2</v>
      </c>
      <c r="H583" s="2">
        <f t="shared" si="76"/>
        <v>2.7774232155016558</v>
      </c>
      <c r="I583" s="2">
        <f t="shared" si="77"/>
        <v>73.526927141861279</v>
      </c>
    </row>
    <row r="584" spans="1:9" ht="13.5" x14ac:dyDescent="0.25">
      <c r="A584" s="3">
        <f>TITRES_STAT!B587</f>
        <v>42852</v>
      </c>
      <c r="B584" s="17">
        <f>TITRES_STAT!D587</f>
        <v>6.1093999999999999</v>
      </c>
      <c r="C584" s="2">
        <f t="shared" si="81"/>
        <v>2.8800000000000381E-2</v>
      </c>
      <c r="D584" s="2">
        <f t="shared" si="82"/>
        <v>2.8800000000000381E-2</v>
      </c>
      <c r="E584" s="2">
        <f t="shared" si="83"/>
        <v>0</v>
      </c>
      <c r="F584" s="2">
        <f t="shared" si="80"/>
        <v>3.4627910640174939E-2</v>
      </c>
      <c r="G584" s="2">
        <f t="shared" si="80"/>
        <v>1.1726973261130877E-2</v>
      </c>
      <c r="H584" s="2">
        <f t="shared" si="76"/>
        <v>2.9528429773903686</v>
      </c>
      <c r="I584" s="2">
        <f t="shared" si="77"/>
        <v>74.7017524925771</v>
      </c>
    </row>
    <row r="585" spans="1:9" ht="13.5" x14ac:dyDescent="0.25">
      <c r="A585" s="3">
        <f>TITRES_STAT!B588</f>
        <v>42853</v>
      </c>
      <c r="B585" s="17">
        <f>TITRES_STAT!D588</f>
        <v>6.0518000000000001</v>
      </c>
      <c r="C585" s="2">
        <f t="shared" si="81"/>
        <v>-5.7599999999999874E-2</v>
      </c>
      <c r="D585" s="2">
        <f t="shared" si="82"/>
        <v>0</v>
      </c>
      <c r="E585" s="2">
        <f t="shared" si="83"/>
        <v>5.7599999999999874E-2</v>
      </c>
      <c r="F585" s="2">
        <f t="shared" si="80"/>
        <v>3.2154488451591016E-2</v>
      </c>
      <c r="G585" s="2">
        <f t="shared" si="80"/>
        <v>1.5003618028192948E-2</v>
      </c>
      <c r="H585" s="2">
        <f t="shared" si="76"/>
        <v>2.143115639919003</v>
      </c>
      <c r="I585" s="2">
        <f t="shared" si="77"/>
        <v>68.184434982297702</v>
      </c>
    </row>
    <row r="586" spans="1:9" ht="13.5" x14ac:dyDescent="0.25">
      <c r="A586" s="3">
        <f>TITRES_STAT!B589</f>
        <v>42857</v>
      </c>
      <c r="B586" s="17">
        <f>TITRES_STAT!D589</f>
        <v>6.0518000000000001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2.985773927647737E-2</v>
      </c>
      <c r="G586" s="2">
        <f t="shared" si="80"/>
        <v>1.3931931026179166E-2</v>
      </c>
      <c r="H586" s="2">
        <f t="shared" si="76"/>
        <v>2.1431156399190026</v>
      </c>
      <c r="I586" s="2">
        <f t="shared" si="77"/>
        <v>68.184434982297702</v>
      </c>
    </row>
    <row r="587" spans="1:9" ht="13.5" x14ac:dyDescent="0.25">
      <c r="A587" s="3">
        <f>TITRES_STAT!B590</f>
        <v>42858</v>
      </c>
      <c r="B587" s="17">
        <f>TITRES_STAT!D590</f>
        <v>6.0228999999999999</v>
      </c>
      <c r="C587" s="2">
        <f t="shared" si="81"/>
        <v>-2.8900000000000148E-2</v>
      </c>
      <c r="D587" s="2">
        <f t="shared" si="82"/>
        <v>0</v>
      </c>
      <c r="E587" s="2">
        <f t="shared" si="83"/>
        <v>2.8900000000000148E-2</v>
      </c>
      <c r="F587" s="2">
        <f t="shared" si="80"/>
        <v>2.7725043613871844E-2</v>
      </c>
      <c r="G587" s="2">
        <f t="shared" si="80"/>
        <v>1.5001078810023522E-2</v>
      </c>
      <c r="H587" s="2">
        <f t="shared" si="76"/>
        <v>1.8482033169072039</v>
      </c>
      <c r="I587" s="2">
        <f t="shared" si="77"/>
        <v>64.89014691950166</v>
      </c>
    </row>
    <row r="588" spans="1:9" ht="13.5" x14ac:dyDescent="0.25">
      <c r="A588" s="3">
        <f>TITRES_STAT!B591</f>
        <v>42859</v>
      </c>
      <c r="B588" s="17">
        <f>TITRES_STAT!D591</f>
        <v>5.9949000000000003</v>
      </c>
      <c r="C588" s="2">
        <f t="shared" si="81"/>
        <v>-2.7999999999999581E-2</v>
      </c>
      <c r="D588" s="2">
        <f t="shared" si="82"/>
        <v>0</v>
      </c>
      <c r="E588" s="2">
        <f t="shared" si="83"/>
        <v>2.7999999999999581E-2</v>
      </c>
      <c r="F588" s="2">
        <f t="shared" si="80"/>
        <v>2.5744683355738141E-2</v>
      </c>
      <c r="G588" s="2">
        <f t="shared" si="80"/>
        <v>1.5929573180736099E-2</v>
      </c>
      <c r="H588" s="2">
        <f t="shared" si="76"/>
        <v>1.616156507374072</v>
      </c>
      <c r="I588" s="2">
        <f t="shared" si="77"/>
        <v>61.775987132981768</v>
      </c>
    </row>
    <row r="589" spans="1:9" ht="13.5" x14ac:dyDescent="0.25">
      <c r="A589" s="3">
        <f>TITRES_STAT!B592</f>
        <v>42860</v>
      </c>
      <c r="B589" s="17">
        <f>TITRES_STAT!D592</f>
        <v>6.1120999999999999</v>
      </c>
      <c r="C589" s="2">
        <f t="shared" si="81"/>
        <v>0.11719999999999953</v>
      </c>
      <c r="D589" s="2">
        <f t="shared" si="82"/>
        <v>0.11719999999999953</v>
      </c>
      <c r="E589" s="2">
        <f t="shared" si="83"/>
        <v>0</v>
      </c>
      <c r="F589" s="2">
        <f t="shared" ref="F589:G604" si="84">((F588*13)+D589)/14</f>
        <v>3.2277205973185383E-2</v>
      </c>
      <c r="G589" s="2">
        <f t="shared" si="84"/>
        <v>1.4791746524969234E-2</v>
      </c>
      <c r="H589" s="2">
        <f t="shared" si="76"/>
        <v>2.1821091862749125</v>
      </c>
      <c r="I589" s="2">
        <f t="shared" si="77"/>
        <v>68.574302719931666</v>
      </c>
    </row>
    <row r="590" spans="1:9" ht="13.5" x14ac:dyDescent="0.25">
      <c r="A590" s="3">
        <f>TITRES_STAT!B593</f>
        <v>42863</v>
      </c>
      <c r="B590" s="17">
        <f>TITRES_STAT!D593</f>
        <v>6.133</v>
      </c>
      <c r="C590" s="2">
        <f t="shared" si="81"/>
        <v>2.0900000000000141E-2</v>
      </c>
      <c r="D590" s="2">
        <f t="shared" si="82"/>
        <v>2.0900000000000141E-2</v>
      </c>
      <c r="E590" s="2">
        <f t="shared" si="83"/>
        <v>0</v>
      </c>
      <c r="F590" s="2">
        <f t="shared" si="84"/>
        <v>3.1464548403672153E-2</v>
      </c>
      <c r="G590" s="2">
        <f t="shared" si="84"/>
        <v>1.3735193201757145E-2</v>
      </c>
      <c r="H590" s="2">
        <f t="shared" si="76"/>
        <v>2.290797656901316</v>
      </c>
      <c r="I590" s="2">
        <f t="shared" si="77"/>
        <v>69.612230703311582</v>
      </c>
    </row>
    <row r="591" spans="1:9" ht="13.5" x14ac:dyDescent="0.25">
      <c r="A591" s="3">
        <f>TITRES_STAT!B594</f>
        <v>42864</v>
      </c>
      <c r="B591" s="17">
        <f>TITRES_STAT!D594</f>
        <v>6.1657999999999999</v>
      </c>
      <c r="C591" s="2">
        <f t="shared" si="81"/>
        <v>3.279999999999994E-2</v>
      </c>
      <c r="D591" s="2">
        <f t="shared" si="82"/>
        <v>3.279999999999994E-2</v>
      </c>
      <c r="E591" s="2">
        <f t="shared" si="83"/>
        <v>0</v>
      </c>
      <c r="F591" s="2">
        <f t="shared" si="84"/>
        <v>3.1559937803409856E-2</v>
      </c>
      <c r="G591" s="2">
        <f t="shared" si="84"/>
        <v>1.2754107973060206E-2</v>
      </c>
      <c r="H591" s="2">
        <f t="shared" si="76"/>
        <v>2.4744919731016988</v>
      </c>
      <c r="I591" s="2">
        <f t="shared" si="77"/>
        <v>71.218813923254103</v>
      </c>
    </row>
    <row r="592" spans="1:9" ht="13.5" x14ac:dyDescent="0.25">
      <c r="A592" s="3">
        <f>TITRES_STAT!B595</f>
        <v>42865</v>
      </c>
      <c r="B592" s="17">
        <f>TITRES_STAT!D595</f>
        <v>6.2019000000000002</v>
      </c>
      <c r="C592" s="2">
        <f t="shared" si="81"/>
        <v>3.6100000000000243E-2</v>
      </c>
      <c r="D592" s="2">
        <f t="shared" si="82"/>
        <v>3.6100000000000243E-2</v>
      </c>
      <c r="E592" s="2">
        <f t="shared" si="83"/>
        <v>0</v>
      </c>
      <c r="F592" s="2">
        <f t="shared" si="84"/>
        <v>3.1884227960309167E-2</v>
      </c>
      <c r="G592" s="2">
        <f t="shared" si="84"/>
        <v>1.1843100260698763E-2</v>
      </c>
      <c r="H592" s="2">
        <f t="shared" si="76"/>
        <v>2.6922197109245736</v>
      </c>
      <c r="I592" s="2">
        <f t="shared" si="77"/>
        <v>72.916021301733736</v>
      </c>
    </row>
    <row r="593" spans="1:9" ht="13.5" x14ac:dyDescent="0.25">
      <c r="A593" s="3">
        <f>TITRES_STAT!B596</f>
        <v>42866</v>
      </c>
      <c r="B593" s="17">
        <f>TITRES_STAT!D596</f>
        <v>6.1985999999999999</v>
      </c>
      <c r="C593" s="2">
        <f t="shared" si="81"/>
        <v>-3.3000000000003027E-3</v>
      </c>
      <c r="D593" s="2">
        <f t="shared" si="82"/>
        <v>0</v>
      </c>
      <c r="E593" s="2">
        <f t="shared" si="83"/>
        <v>3.3000000000003027E-3</v>
      </c>
      <c r="F593" s="2">
        <f t="shared" si="84"/>
        <v>2.9606783106001369E-2</v>
      </c>
      <c r="G593" s="2">
        <f t="shared" si="84"/>
        <v>1.1232878813506016E-2</v>
      </c>
      <c r="H593" s="2">
        <f t="shared" ref="H593:H656" si="85">F593/G593</f>
        <v>2.6357253200669466</v>
      </c>
      <c r="I593" s="2">
        <f t="shared" ref="I593:I656" si="86">IF(G593=0,100,100-(100/(1+H593)))</f>
        <v>72.495171885493633</v>
      </c>
    </row>
    <row r="594" spans="1:9" ht="13.5" x14ac:dyDescent="0.25">
      <c r="A594" s="3">
        <f>TITRES_STAT!B597</f>
        <v>42867</v>
      </c>
      <c r="B594" s="17">
        <f>TITRES_STAT!D597</f>
        <v>6.1855000000000002</v>
      </c>
      <c r="C594" s="2">
        <f t="shared" si="81"/>
        <v>-1.3099999999999667E-2</v>
      </c>
      <c r="D594" s="2">
        <f t="shared" si="82"/>
        <v>0</v>
      </c>
      <c r="E594" s="2">
        <f t="shared" si="83"/>
        <v>1.3099999999999667E-2</v>
      </c>
      <c r="F594" s="2">
        <f t="shared" si="84"/>
        <v>2.7492012884144129E-2</v>
      </c>
      <c r="G594" s="2">
        <f t="shared" si="84"/>
        <v>1.1366244612541277E-2</v>
      </c>
      <c r="H594" s="2">
        <f t="shared" si="85"/>
        <v>2.4187419698683956</v>
      </c>
      <c r="I594" s="2">
        <f t="shared" si="86"/>
        <v>70.749474256505678</v>
      </c>
    </row>
    <row r="595" spans="1:9" ht="13.5" x14ac:dyDescent="0.25">
      <c r="A595" s="3">
        <f>TITRES_STAT!B598</f>
        <v>42870</v>
      </c>
      <c r="B595" s="17">
        <f>TITRES_STAT!D598</f>
        <v>6.1691000000000003</v>
      </c>
      <c r="C595" s="2">
        <f t="shared" si="81"/>
        <v>-1.639999999999997E-2</v>
      </c>
      <c r="D595" s="2">
        <f t="shared" si="82"/>
        <v>0</v>
      </c>
      <c r="E595" s="2">
        <f t="shared" si="83"/>
        <v>1.639999999999997E-2</v>
      </c>
      <c r="F595" s="2">
        <f t="shared" si="84"/>
        <v>2.5528297678133836E-2</v>
      </c>
      <c r="G595" s="2">
        <f t="shared" si="84"/>
        <v>1.1725798568788328E-2</v>
      </c>
      <c r="H595" s="2">
        <f t="shared" si="85"/>
        <v>2.1771052545696059</v>
      </c>
      <c r="I595" s="2">
        <f t="shared" si="86"/>
        <v>68.52480733643597</v>
      </c>
    </row>
    <row r="596" spans="1:9" ht="13.5" x14ac:dyDescent="0.25">
      <c r="A596" s="3">
        <f>TITRES_STAT!B599</f>
        <v>42871</v>
      </c>
      <c r="B596" s="17">
        <f>TITRES_STAT!D599</f>
        <v>6.1821999999999999</v>
      </c>
      <c r="C596" s="2">
        <f t="shared" si="81"/>
        <v>1.3099999999999667E-2</v>
      </c>
      <c r="D596" s="2">
        <f t="shared" si="82"/>
        <v>1.3099999999999667E-2</v>
      </c>
      <c r="E596" s="2">
        <f t="shared" si="83"/>
        <v>0</v>
      </c>
      <c r="F596" s="2">
        <f t="shared" si="84"/>
        <v>2.4640562129695679E-2</v>
      </c>
      <c r="G596" s="2">
        <f t="shared" si="84"/>
        <v>1.088824152816059E-2</v>
      </c>
      <c r="H596" s="2">
        <f t="shared" si="85"/>
        <v>2.26304330832183</v>
      </c>
      <c r="I596" s="2">
        <f t="shared" si="86"/>
        <v>69.35376256117496</v>
      </c>
    </row>
    <row r="597" spans="1:9" ht="13.5" x14ac:dyDescent="0.25">
      <c r="A597" s="3">
        <f>TITRES_STAT!B600</f>
        <v>42872</v>
      </c>
      <c r="B597" s="17">
        <f>TITRES_STAT!D600</f>
        <v>6.1691000000000003</v>
      </c>
      <c r="C597" s="2">
        <f t="shared" si="81"/>
        <v>-1.3099999999999667E-2</v>
      </c>
      <c r="D597" s="2">
        <f t="shared" si="82"/>
        <v>0</v>
      </c>
      <c r="E597" s="2">
        <f t="shared" si="83"/>
        <v>1.3099999999999667E-2</v>
      </c>
      <c r="F597" s="2">
        <f t="shared" si="84"/>
        <v>2.288052197757456E-2</v>
      </c>
      <c r="G597" s="2">
        <f t="shared" si="84"/>
        <v>1.1046224276149095E-2</v>
      </c>
      <c r="H597" s="2">
        <f t="shared" si="85"/>
        <v>2.0713432396061315</v>
      </c>
      <c r="I597" s="2">
        <f t="shared" si="86"/>
        <v>67.440955894977094</v>
      </c>
    </row>
    <row r="598" spans="1:9" ht="13.5" x14ac:dyDescent="0.25">
      <c r="A598" s="3">
        <f>TITRES_STAT!B601</f>
        <v>42873</v>
      </c>
      <c r="B598" s="17">
        <f>TITRES_STAT!D601</f>
        <v>6.133</v>
      </c>
      <c r="C598" s="2">
        <f t="shared" si="81"/>
        <v>-3.6100000000000243E-2</v>
      </c>
      <c r="D598" s="2">
        <f t="shared" si="82"/>
        <v>0</v>
      </c>
      <c r="E598" s="2">
        <f t="shared" si="83"/>
        <v>3.6100000000000243E-2</v>
      </c>
      <c r="F598" s="2">
        <f t="shared" si="84"/>
        <v>2.1246198979176376E-2</v>
      </c>
      <c r="G598" s="2">
        <f t="shared" si="84"/>
        <v>1.2835779684995606E-2</v>
      </c>
      <c r="H598" s="2">
        <f t="shared" si="85"/>
        <v>1.6552324440417232</v>
      </c>
      <c r="I598" s="2">
        <f t="shared" si="86"/>
        <v>62.338513818480351</v>
      </c>
    </row>
    <row r="599" spans="1:9" ht="13.5" x14ac:dyDescent="0.25">
      <c r="A599" s="3">
        <f>TITRES_STAT!B602</f>
        <v>42874</v>
      </c>
      <c r="B599" s="17">
        <f>TITRES_STAT!D602</f>
        <v>6.133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1.9728613337806632E-2</v>
      </c>
      <c r="G599" s="2">
        <f t="shared" si="84"/>
        <v>1.191893827892449E-2</v>
      </c>
      <c r="H599" s="2">
        <f t="shared" si="85"/>
        <v>1.6552324440417232</v>
      </c>
      <c r="I599" s="2">
        <f t="shared" si="86"/>
        <v>62.338513818480351</v>
      </c>
    </row>
    <row r="600" spans="1:9" ht="13.5" x14ac:dyDescent="0.25">
      <c r="A600" s="3">
        <f>TITRES_STAT!B603</f>
        <v>42877</v>
      </c>
      <c r="B600" s="17">
        <f>TITRES_STAT!D603</f>
        <v>6.1166</v>
      </c>
      <c r="C600" s="2">
        <f t="shared" si="81"/>
        <v>-1.639999999999997E-2</v>
      </c>
      <c r="D600" s="2">
        <f t="shared" si="82"/>
        <v>0</v>
      </c>
      <c r="E600" s="2">
        <f t="shared" si="83"/>
        <v>1.639999999999997E-2</v>
      </c>
      <c r="F600" s="2">
        <f t="shared" si="84"/>
        <v>1.8319426670820444E-2</v>
      </c>
      <c r="G600" s="2">
        <f t="shared" si="84"/>
        <v>1.2239014116144167E-2</v>
      </c>
      <c r="H600" s="2">
        <f t="shared" si="85"/>
        <v>1.496805747340038</v>
      </c>
      <c r="I600" s="2">
        <f t="shared" si="86"/>
        <v>59.948826573098607</v>
      </c>
    </row>
    <row r="601" spans="1:9" ht="13.5" x14ac:dyDescent="0.25">
      <c r="A601" s="3">
        <f>TITRES_STAT!B604</f>
        <v>42878</v>
      </c>
      <c r="B601" s="17">
        <f>TITRES_STAT!D604</f>
        <v>6.0772000000000004</v>
      </c>
      <c r="C601" s="2">
        <f t="shared" si="81"/>
        <v>-3.9399999999999658E-2</v>
      </c>
      <c r="D601" s="2">
        <f t="shared" si="82"/>
        <v>0</v>
      </c>
      <c r="E601" s="2">
        <f t="shared" si="83"/>
        <v>3.9399999999999658E-2</v>
      </c>
      <c r="F601" s="2">
        <f t="shared" si="84"/>
        <v>1.7010896194333269E-2</v>
      </c>
      <c r="G601" s="2">
        <f t="shared" si="84"/>
        <v>1.4179084536419558E-2</v>
      </c>
      <c r="H601" s="2">
        <f t="shared" si="85"/>
        <v>1.1997175241208335</v>
      </c>
      <c r="I601" s="2">
        <f t="shared" si="86"/>
        <v>54.539617517495913</v>
      </c>
    </row>
    <row r="602" spans="1:9" ht="13.5" x14ac:dyDescent="0.25">
      <c r="A602" s="3">
        <f>TITRES_STAT!B605</f>
        <v>42879</v>
      </c>
      <c r="B602" s="17">
        <f>TITRES_STAT!D605</f>
        <v>6.0377999999999998</v>
      </c>
      <c r="C602" s="2">
        <f t="shared" si="81"/>
        <v>-3.9400000000000546E-2</v>
      </c>
      <c r="D602" s="2">
        <f t="shared" si="82"/>
        <v>0</v>
      </c>
      <c r="E602" s="2">
        <f t="shared" si="83"/>
        <v>3.9400000000000546E-2</v>
      </c>
      <c r="F602" s="2">
        <f t="shared" si="84"/>
        <v>1.5795832180452322E-2</v>
      </c>
      <c r="G602" s="2">
        <f t="shared" si="84"/>
        <v>1.5980578498103915E-2</v>
      </c>
      <c r="H602" s="2">
        <f t="shared" si="85"/>
        <v>0.98843932228902021</v>
      </c>
      <c r="I602" s="2">
        <f t="shared" si="86"/>
        <v>49.709302728491821</v>
      </c>
    </row>
    <row r="603" spans="1:9" ht="13.5" x14ac:dyDescent="0.25">
      <c r="A603" s="3">
        <f>TITRES_STAT!B606</f>
        <v>42880</v>
      </c>
      <c r="B603" s="17">
        <f>TITRES_STAT!D606</f>
        <v>6.0016999999999996</v>
      </c>
      <c r="C603" s="2">
        <f t="shared" si="81"/>
        <v>-3.6100000000000243E-2</v>
      </c>
      <c r="D603" s="2">
        <f t="shared" si="82"/>
        <v>0</v>
      </c>
      <c r="E603" s="2">
        <f t="shared" si="83"/>
        <v>3.6100000000000243E-2</v>
      </c>
      <c r="F603" s="2">
        <f t="shared" si="84"/>
        <v>1.4667558453277158E-2</v>
      </c>
      <c r="G603" s="2">
        <f t="shared" si="84"/>
        <v>1.7417680033953654E-2</v>
      </c>
      <c r="H603" s="2">
        <f t="shared" si="85"/>
        <v>0.84210746923152413</v>
      </c>
      <c r="I603" s="2">
        <f t="shared" si="86"/>
        <v>45.714350725847062</v>
      </c>
    </row>
    <row r="604" spans="1:9" ht="13.5" x14ac:dyDescent="0.25">
      <c r="A604" s="3">
        <f>TITRES_STAT!B607</f>
        <v>42881</v>
      </c>
      <c r="B604" s="17">
        <f>TITRES_STAT!D607</f>
        <v>6.0016999999999996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1.3619875706614505E-2</v>
      </c>
      <c r="G604" s="2">
        <f t="shared" si="84"/>
        <v>1.6173560031528391E-2</v>
      </c>
      <c r="H604" s="2">
        <f t="shared" si="85"/>
        <v>0.84210746923152424</v>
      </c>
      <c r="I604" s="2">
        <f t="shared" si="86"/>
        <v>45.714350725847062</v>
      </c>
    </row>
    <row r="605" spans="1:9" ht="13.5" x14ac:dyDescent="0.25">
      <c r="A605" s="3">
        <f>TITRES_STAT!B608</f>
        <v>42884</v>
      </c>
      <c r="B605" s="17">
        <f>TITRES_STAT!D608</f>
        <v>5.9885999999999999</v>
      </c>
      <c r="C605" s="2">
        <f t="shared" si="81"/>
        <v>-1.3099999999999667E-2</v>
      </c>
      <c r="D605" s="2">
        <f t="shared" si="82"/>
        <v>0</v>
      </c>
      <c r="E605" s="2">
        <f t="shared" si="83"/>
        <v>1.3099999999999667E-2</v>
      </c>
      <c r="F605" s="2">
        <f t="shared" ref="F605:G620" si="87">((F604*13)+D605)/14</f>
        <v>1.2647027441856326E-2</v>
      </c>
      <c r="G605" s="2">
        <f t="shared" si="87"/>
        <v>1.5954020029276338E-2</v>
      </c>
      <c r="H605" s="2">
        <f t="shared" si="85"/>
        <v>0.79271728496319216</v>
      </c>
      <c r="I605" s="2">
        <f t="shared" si="86"/>
        <v>44.218756164861105</v>
      </c>
    </row>
    <row r="606" spans="1:9" ht="13.5" x14ac:dyDescent="0.25">
      <c r="A606" s="3">
        <f>TITRES_STAT!B609</f>
        <v>42885</v>
      </c>
      <c r="B606" s="17">
        <f>TITRES_STAT!D609</f>
        <v>5.9722</v>
      </c>
      <c r="C606" s="2">
        <f t="shared" si="81"/>
        <v>-1.639999999999997E-2</v>
      </c>
      <c r="D606" s="2">
        <f t="shared" si="82"/>
        <v>0</v>
      </c>
      <c r="E606" s="2">
        <f t="shared" si="83"/>
        <v>1.639999999999997E-2</v>
      </c>
      <c r="F606" s="2">
        <f t="shared" si="87"/>
        <v>1.1743668338866588E-2</v>
      </c>
      <c r="G606" s="2">
        <f t="shared" si="87"/>
        <v>1.5985875741470885E-2</v>
      </c>
      <c r="H606" s="2">
        <f t="shared" si="85"/>
        <v>0.73462777571834392</v>
      </c>
      <c r="I606" s="2">
        <f t="shared" si="86"/>
        <v>42.350744407636384</v>
      </c>
    </row>
    <row r="607" spans="1:9" ht="13.5" x14ac:dyDescent="0.25">
      <c r="A607" s="3">
        <f>TITRES_STAT!B610</f>
        <v>42886</v>
      </c>
      <c r="B607" s="17">
        <f>TITRES_STAT!D610</f>
        <v>6.0049999999999999</v>
      </c>
      <c r="C607" s="2">
        <f t="shared" si="81"/>
        <v>3.279999999999994E-2</v>
      </c>
      <c r="D607" s="2">
        <f t="shared" si="82"/>
        <v>3.279999999999994E-2</v>
      </c>
      <c r="E607" s="2">
        <f t="shared" si="83"/>
        <v>0</v>
      </c>
      <c r="F607" s="2">
        <f t="shared" si="87"/>
        <v>1.3247692028947542E-2</v>
      </c>
      <c r="G607" s="2">
        <f t="shared" si="87"/>
        <v>1.4844027474222964E-2</v>
      </c>
      <c r="H607" s="2">
        <f t="shared" si="85"/>
        <v>0.89245941183769029</v>
      </c>
      <c r="I607" s="2">
        <f t="shared" si="86"/>
        <v>47.158708200302129</v>
      </c>
    </row>
    <row r="608" spans="1:9" ht="13.5" x14ac:dyDescent="0.25">
      <c r="A608" s="3">
        <f>TITRES_STAT!B611</f>
        <v>42887</v>
      </c>
      <c r="B608" s="17">
        <f>TITRES_STAT!D611</f>
        <v>6.0705999999999998</v>
      </c>
      <c r="C608" s="2">
        <f t="shared" si="81"/>
        <v>6.5599999999999881E-2</v>
      </c>
      <c r="D608" s="2">
        <f t="shared" si="82"/>
        <v>6.5599999999999881E-2</v>
      </c>
      <c r="E608" s="2">
        <f t="shared" si="83"/>
        <v>0</v>
      </c>
      <c r="F608" s="2">
        <f t="shared" si="87"/>
        <v>1.6987142598308424E-2</v>
      </c>
      <c r="G608" s="2">
        <f t="shared" si="87"/>
        <v>1.3783739797492752E-2</v>
      </c>
      <c r="H608" s="2">
        <f t="shared" si="85"/>
        <v>1.2324044742485902</v>
      </c>
      <c r="I608" s="2">
        <f t="shared" si="86"/>
        <v>55.205250144618525</v>
      </c>
    </row>
    <row r="609" spans="1:9" ht="13.5" x14ac:dyDescent="0.25">
      <c r="A609" s="3">
        <f>TITRES_STAT!B612</f>
        <v>42888</v>
      </c>
      <c r="B609" s="17">
        <f>TITRES_STAT!D612</f>
        <v>6.0049999999999999</v>
      </c>
      <c r="C609" s="2">
        <f t="shared" si="81"/>
        <v>-6.5599999999999881E-2</v>
      </c>
      <c r="D609" s="2">
        <f t="shared" si="82"/>
        <v>0</v>
      </c>
      <c r="E609" s="2">
        <f t="shared" si="83"/>
        <v>6.5599999999999881E-2</v>
      </c>
      <c r="F609" s="2">
        <f t="shared" si="87"/>
        <v>1.5773775269857824E-2</v>
      </c>
      <c r="G609" s="2">
        <f t="shared" si="87"/>
        <v>1.7484901240528976E-2</v>
      </c>
      <c r="H609" s="2">
        <f t="shared" si="85"/>
        <v>0.90213693819986451</v>
      </c>
      <c r="I609" s="2">
        <f t="shared" si="86"/>
        <v>47.427549514580413</v>
      </c>
    </row>
    <row r="610" spans="1:9" ht="13.5" x14ac:dyDescent="0.25">
      <c r="A610" s="3">
        <f>TITRES_STAT!B613</f>
        <v>42891</v>
      </c>
      <c r="B610" s="17">
        <f>TITRES_STAT!D613</f>
        <v>6.0213999999999999</v>
      </c>
      <c r="C610" s="2">
        <f t="shared" si="81"/>
        <v>1.639999999999997E-2</v>
      </c>
      <c r="D610" s="2">
        <f t="shared" si="82"/>
        <v>1.639999999999997E-2</v>
      </c>
      <c r="E610" s="2">
        <f t="shared" si="83"/>
        <v>0</v>
      </c>
      <c r="F610" s="2">
        <f t="shared" si="87"/>
        <v>1.581850560772512E-2</v>
      </c>
      <c r="G610" s="2">
        <f t="shared" si="87"/>
        <v>1.6235979723348334E-2</v>
      </c>
      <c r="H610" s="2">
        <f t="shared" si="85"/>
        <v>0.97428710045610245</v>
      </c>
      <c r="I610" s="2">
        <f t="shared" si="86"/>
        <v>49.348805461526915</v>
      </c>
    </row>
    <row r="611" spans="1:9" ht="13.5" x14ac:dyDescent="0.25">
      <c r="A611" s="3">
        <f>TITRES_STAT!B614</f>
        <v>42892</v>
      </c>
      <c r="B611" s="17">
        <f>TITRES_STAT!D614</f>
        <v>6.0049999999999999</v>
      </c>
      <c r="C611" s="2">
        <f t="shared" si="81"/>
        <v>-1.639999999999997E-2</v>
      </c>
      <c r="D611" s="2">
        <f t="shared" si="82"/>
        <v>0</v>
      </c>
      <c r="E611" s="2">
        <f t="shared" si="83"/>
        <v>1.639999999999997E-2</v>
      </c>
      <c r="F611" s="2">
        <f t="shared" si="87"/>
        <v>1.4688612350030468E-2</v>
      </c>
      <c r="G611" s="2">
        <f t="shared" si="87"/>
        <v>1.6247695457394878E-2</v>
      </c>
      <c r="H611" s="2">
        <f t="shared" si="85"/>
        <v>0.90404281570560718</v>
      </c>
      <c r="I611" s="2">
        <f t="shared" si="86"/>
        <v>47.480172622619499</v>
      </c>
    </row>
    <row r="612" spans="1:9" ht="13.5" x14ac:dyDescent="0.25">
      <c r="A612" s="3">
        <f>TITRES_STAT!B615</f>
        <v>42893</v>
      </c>
      <c r="B612" s="17">
        <f>TITRES_STAT!D615</f>
        <v>6.0608000000000004</v>
      </c>
      <c r="C612" s="2">
        <f t="shared" si="81"/>
        <v>5.5800000000000516E-2</v>
      </c>
      <c r="D612" s="2">
        <f t="shared" si="82"/>
        <v>5.5800000000000516E-2</v>
      </c>
      <c r="E612" s="2">
        <f t="shared" si="83"/>
        <v>0</v>
      </c>
      <c r="F612" s="2">
        <f t="shared" si="87"/>
        <v>1.7625140039314043E-2</v>
      </c>
      <c r="G612" s="2">
        <f t="shared" si="87"/>
        <v>1.5087145781866674E-2</v>
      </c>
      <c r="H612" s="2">
        <f t="shared" si="85"/>
        <v>1.1682222929467414</v>
      </c>
      <c r="I612" s="2">
        <f t="shared" si="86"/>
        <v>53.879267672276299</v>
      </c>
    </row>
    <row r="613" spans="1:9" ht="13.5" x14ac:dyDescent="0.25">
      <c r="A613" s="3">
        <f>TITRES_STAT!B616</f>
        <v>42894</v>
      </c>
      <c r="B613" s="17">
        <f>TITRES_STAT!D616</f>
        <v>6.0705999999999998</v>
      </c>
      <c r="C613" s="2">
        <f t="shared" si="81"/>
        <v>9.7999999999993648E-3</v>
      </c>
      <c r="D613" s="2">
        <f t="shared" si="82"/>
        <v>9.7999999999993648E-3</v>
      </c>
      <c r="E613" s="2">
        <f t="shared" si="83"/>
        <v>0</v>
      </c>
      <c r="F613" s="2">
        <f t="shared" si="87"/>
        <v>1.7066201465077278E-2</v>
      </c>
      <c r="G613" s="2">
        <f t="shared" si="87"/>
        <v>1.400949251173334E-2</v>
      </c>
      <c r="H613" s="2">
        <f t="shared" si="85"/>
        <v>1.2181884140902219</v>
      </c>
      <c r="I613" s="2">
        <f t="shared" si="86"/>
        <v>54.918166840658373</v>
      </c>
    </row>
    <row r="614" spans="1:9" ht="13.5" x14ac:dyDescent="0.25">
      <c r="A614" s="3">
        <f>TITRES_STAT!B617</f>
        <v>42895</v>
      </c>
      <c r="B614" s="17">
        <f>TITRES_STAT!D617</f>
        <v>6.0705999999999998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1.5847187074714615E-2</v>
      </c>
      <c r="G614" s="2">
        <f t="shared" si="87"/>
        <v>1.3008814475180958E-2</v>
      </c>
      <c r="H614" s="2">
        <f t="shared" si="85"/>
        <v>1.2181884140902222</v>
      </c>
      <c r="I614" s="2">
        <f t="shared" si="86"/>
        <v>54.918166840658373</v>
      </c>
    </row>
    <row r="615" spans="1:9" ht="13.5" x14ac:dyDescent="0.25">
      <c r="A615" s="3">
        <f>TITRES_STAT!B618</f>
        <v>42898</v>
      </c>
      <c r="B615" s="17">
        <f>TITRES_STAT!D618</f>
        <v>6.1691000000000003</v>
      </c>
      <c r="C615" s="2">
        <f t="shared" si="81"/>
        <v>9.8500000000000476E-2</v>
      </c>
      <c r="D615" s="2">
        <f t="shared" si="82"/>
        <v>9.8500000000000476E-2</v>
      </c>
      <c r="E615" s="2">
        <f t="shared" si="83"/>
        <v>0</v>
      </c>
      <c r="F615" s="2">
        <f t="shared" si="87"/>
        <v>2.1750959426520746E-2</v>
      </c>
      <c r="G615" s="2">
        <f t="shared" si="87"/>
        <v>1.2079613441239461E-2</v>
      </c>
      <c r="H615" s="2">
        <f t="shared" si="85"/>
        <v>1.8006337315616061</v>
      </c>
      <c r="I615" s="2">
        <f t="shared" si="86"/>
        <v>64.2937957673455</v>
      </c>
    </row>
    <row r="616" spans="1:9" ht="13.5" x14ac:dyDescent="0.25">
      <c r="A616" s="3">
        <f>TITRES_STAT!B619</f>
        <v>42899</v>
      </c>
      <c r="B616" s="17">
        <f>TITRES_STAT!D619</f>
        <v>6.0903</v>
      </c>
      <c r="C616" s="2">
        <f t="shared" si="81"/>
        <v>-7.8800000000000203E-2</v>
      </c>
      <c r="D616" s="2">
        <f t="shared" si="82"/>
        <v>0</v>
      </c>
      <c r="E616" s="2">
        <f t="shared" si="83"/>
        <v>7.8800000000000203E-2</v>
      </c>
      <c r="F616" s="2">
        <f t="shared" si="87"/>
        <v>2.019731946748355E-2</v>
      </c>
      <c r="G616" s="2">
        <f t="shared" si="87"/>
        <v>1.6845355338293799E-2</v>
      </c>
      <c r="H616" s="2">
        <f t="shared" si="85"/>
        <v>1.1989844714981988</v>
      </c>
      <c r="I616" s="2">
        <f t="shared" si="86"/>
        <v>54.524462861773372</v>
      </c>
    </row>
    <row r="617" spans="1:9" ht="13.5" x14ac:dyDescent="0.25">
      <c r="A617" s="3">
        <f>TITRES_STAT!B620</f>
        <v>42900</v>
      </c>
      <c r="B617" s="17">
        <f>TITRES_STAT!D620</f>
        <v>6.1035000000000004</v>
      </c>
      <c r="C617" s="2">
        <f t="shared" si="81"/>
        <v>1.3200000000000323E-2</v>
      </c>
      <c r="D617" s="2">
        <f t="shared" si="82"/>
        <v>1.3200000000000323E-2</v>
      </c>
      <c r="E617" s="2">
        <f t="shared" si="83"/>
        <v>0</v>
      </c>
      <c r="F617" s="2">
        <f t="shared" si="87"/>
        <v>1.9697510934091892E-2</v>
      </c>
      <c r="G617" s="2">
        <f t="shared" si="87"/>
        <v>1.5642115671272813E-2</v>
      </c>
      <c r="H617" s="2">
        <f t="shared" si="85"/>
        <v>1.2592613012232692</v>
      </c>
      <c r="I617" s="2">
        <f t="shared" si="86"/>
        <v>55.737744923150167</v>
      </c>
    </row>
    <row r="618" spans="1:9" ht="13.5" x14ac:dyDescent="0.25">
      <c r="A618" s="3">
        <f>TITRES_STAT!B621</f>
        <v>42901</v>
      </c>
      <c r="B618" s="17">
        <f>TITRES_STAT!D621</f>
        <v>6.1363000000000003</v>
      </c>
      <c r="C618" s="2">
        <f t="shared" si="81"/>
        <v>3.279999999999994E-2</v>
      </c>
      <c r="D618" s="2">
        <f t="shared" si="82"/>
        <v>3.279999999999994E-2</v>
      </c>
      <c r="E618" s="2">
        <f t="shared" si="83"/>
        <v>0</v>
      </c>
      <c r="F618" s="2">
        <f t="shared" si="87"/>
        <v>2.0633403010228181E-2</v>
      </c>
      <c r="G618" s="2">
        <f t="shared" si="87"/>
        <v>1.4524821694753328E-2</v>
      </c>
      <c r="H618" s="2">
        <f t="shared" si="85"/>
        <v>1.4205615355458305</v>
      </c>
      <c r="I618" s="2">
        <f t="shared" si="86"/>
        <v>58.687272134376762</v>
      </c>
    </row>
    <row r="619" spans="1:9" ht="13.5" x14ac:dyDescent="0.25">
      <c r="A619" s="3">
        <f>TITRES_STAT!B622</f>
        <v>42902</v>
      </c>
      <c r="B619" s="17">
        <f>TITRES_STAT!D622</f>
        <v>6.1035000000000004</v>
      </c>
      <c r="C619" s="2">
        <f t="shared" si="81"/>
        <v>-3.279999999999994E-2</v>
      </c>
      <c r="D619" s="2">
        <f t="shared" si="82"/>
        <v>0</v>
      </c>
      <c r="E619" s="2">
        <f t="shared" si="83"/>
        <v>3.279999999999994E-2</v>
      </c>
      <c r="F619" s="2">
        <f t="shared" si="87"/>
        <v>1.9159588509497595E-2</v>
      </c>
      <c r="G619" s="2">
        <f t="shared" si="87"/>
        <v>1.5830191573699515E-2</v>
      </c>
      <c r="H619" s="2">
        <f t="shared" si="85"/>
        <v>1.2103194342467456</v>
      </c>
      <c r="I619" s="2">
        <f t="shared" si="86"/>
        <v>54.75767056535021</v>
      </c>
    </row>
    <row r="620" spans="1:9" ht="13.5" x14ac:dyDescent="0.25">
      <c r="A620" s="3">
        <f>TITRES_STAT!B623</f>
        <v>42905</v>
      </c>
      <c r="B620" s="17">
        <f>TITRES_STAT!D623</f>
        <v>6.1035000000000004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1.7791046473104911E-2</v>
      </c>
      <c r="G620" s="2">
        <f t="shared" si="87"/>
        <v>1.4699463604149549E-2</v>
      </c>
      <c r="H620" s="2">
        <f t="shared" si="85"/>
        <v>1.2103194342467456</v>
      </c>
      <c r="I620" s="2">
        <f t="shared" si="86"/>
        <v>54.75767056535021</v>
      </c>
    </row>
    <row r="621" spans="1:9" ht="13.5" x14ac:dyDescent="0.25">
      <c r="A621" s="3">
        <f>TITRES_STAT!B624</f>
        <v>42906</v>
      </c>
      <c r="B621" s="17">
        <f>TITRES_STAT!D624</f>
        <v>6.1035000000000004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1.6520257439311702E-2</v>
      </c>
      <c r="G621" s="2">
        <f t="shared" si="88"/>
        <v>1.3649501918138867E-2</v>
      </c>
      <c r="H621" s="2">
        <f t="shared" si="85"/>
        <v>1.2103194342467456</v>
      </c>
      <c r="I621" s="2">
        <f t="shared" si="86"/>
        <v>54.75767056535021</v>
      </c>
    </row>
    <row r="622" spans="1:9" ht="13.5" x14ac:dyDescent="0.25">
      <c r="A622" s="3">
        <f>TITRES_STAT!B625</f>
        <v>42907</v>
      </c>
      <c r="B622" s="17">
        <f>TITRES_STAT!D625</f>
        <v>6.1527000000000003</v>
      </c>
      <c r="C622" s="2">
        <f t="shared" si="81"/>
        <v>4.919999999999991E-2</v>
      </c>
      <c r="D622" s="2">
        <f t="shared" si="82"/>
        <v>4.919999999999991E-2</v>
      </c>
      <c r="E622" s="2">
        <f t="shared" si="83"/>
        <v>0</v>
      </c>
      <c r="F622" s="2">
        <f t="shared" si="88"/>
        <v>1.8854524765075147E-2</v>
      </c>
      <c r="G622" s="2">
        <f t="shared" si="88"/>
        <v>1.2674537495414662E-2</v>
      </c>
      <c r="H622" s="2">
        <f t="shared" si="85"/>
        <v>1.4875907520804015</v>
      </c>
      <c r="I622" s="2">
        <f t="shared" si="86"/>
        <v>59.800461584620052</v>
      </c>
    </row>
    <row r="623" spans="1:9" ht="13.5" x14ac:dyDescent="0.25">
      <c r="A623" s="3">
        <f>TITRES_STAT!B626</f>
        <v>42908</v>
      </c>
      <c r="B623" s="17">
        <f>TITRES_STAT!D626</f>
        <v>6.1199000000000003</v>
      </c>
      <c r="C623" s="2">
        <f t="shared" si="81"/>
        <v>-3.279999999999994E-2</v>
      </c>
      <c r="D623" s="2">
        <f t="shared" si="82"/>
        <v>0</v>
      </c>
      <c r="E623" s="2">
        <f t="shared" si="83"/>
        <v>3.279999999999994E-2</v>
      </c>
      <c r="F623" s="2">
        <f t="shared" si="88"/>
        <v>1.7507772996141209E-2</v>
      </c>
      <c r="G623" s="2">
        <f t="shared" si="88"/>
        <v>1.4112070531456468E-2</v>
      </c>
      <c r="H623" s="2">
        <f t="shared" si="85"/>
        <v>1.2406239720185326</v>
      </c>
      <c r="I623" s="2">
        <f t="shared" si="86"/>
        <v>55.36957506086484</v>
      </c>
    </row>
    <row r="624" spans="1:9" ht="13.5" x14ac:dyDescent="0.25">
      <c r="A624" s="3">
        <f>TITRES_STAT!B627</f>
        <v>42909</v>
      </c>
      <c r="B624" s="17">
        <f>TITRES_STAT!D627</f>
        <v>6.1199000000000003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1.6257217782131121E-2</v>
      </c>
      <c r="G624" s="2">
        <f t="shared" si="88"/>
        <v>1.3104065493495293E-2</v>
      </c>
      <c r="H624" s="2">
        <f t="shared" si="85"/>
        <v>1.2406239720185324</v>
      </c>
      <c r="I624" s="2">
        <f t="shared" si="86"/>
        <v>55.36957506086484</v>
      </c>
    </row>
    <row r="625" spans="1:9" ht="13.5" x14ac:dyDescent="0.25">
      <c r="A625" s="3">
        <f>TITRES_STAT!B628</f>
        <v>42914</v>
      </c>
      <c r="B625" s="17">
        <f>TITRES_STAT!D628</f>
        <v>6.1527000000000003</v>
      </c>
      <c r="C625" s="2">
        <f t="shared" si="81"/>
        <v>3.279999999999994E-2</v>
      </c>
      <c r="D625" s="2">
        <f t="shared" si="82"/>
        <v>3.279999999999994E-2</v>
      </c>
      <c r="E625" s="2">
        <f t="shared" si="83"/>
        <v>0</v>
      </c>
      <c r="F625" s="2">
        <f t="shared" si="88"/>
        <v>1.7438845083407466E-2</v>
      </c>
      <c r="G625" s="2">
        <f t="shared" si="88"/>
        <v>1.2168060815388487E-2</v>
      </c>
      <c r="H625" s="2">
        <f t="shared" si="85"/>
        <v>1.4331655099350931</v>
      </c>
      <c r="I625" s="2">
        <f t="shared" si="86"/>
        <v>58.901275070816048</v>
      </c>
    </row>
    <row r="626" spans="1:9" ht="13.5" x14ac:dyDescent="0.25">
      <c r="A626" s="3">
        <f>TITRES_STAT!B629</f>
        <v>42915</v>
      </c>
      <c r="B626" s="17">
        <f>TITRES_STAT!D629</f>
        <v>6.3364000000000003</v>
      </c>
      <c r="C626" s="2">
        <f t="shared" si="81"/>
        <v>0.18369999999999997</v>
      </c>
      <c r="D626" s="2">
        <f t="shared" si="82"/>
        <v>0.18369999999999997</v>
      </c>
      <c r="E626" s="2">
        <f t="shared" si="83"/>
        <v>0</v>
      </c>
      <c r="F626" s="2">
        <f t="shared" si="88"/>
        <v>2.9314641863164074E-2</v>
      </c>
      <c r="G626" s="2">
        <f t="shared" si="88"/>
        <v>1.1298913614289309E-2</v>
      </c>
      <c r="H626" s="2">
        <f t="shared" si="85"/>
        <v>2.5944655268530377</v>
      </c>
      <c r="I626" s="2">
        <f t="shared" si="86"/>
        <v>72.179452201465338</v>
      </c>
    </row>
    <row r="627" spans="1:9" ht="13.5" x14ac:dyDescent="0.25">
      <c r="A627" s="3">
        <f>TITRES_STAT!B630</f>
        <v>42916</v>
      </c>
      <c r="B627" s="17">
        <f>TITRES_STAT!D630</f>
        <v>6.3987999999999996</v>
      </c>
      <c r="C627" s="2">
        <f t="shared" si="81"/>
        <v>6.2399999999999345E-2</v>
      </c>
      <c r="D627" s="2">
        <f t="shared" si="82"/>
        <v>6.2399999999999345E-2</v>
      </c>
      <c r="E627" s="2">
        <f t="shared" si="83"/>
        <v>0</v>
      </c>
      <c r="F627" s="2">
        <f t="shared" si="88"/>
        <v>3.1677881730080883E-2</v>
      </c>
      <c r="G627" s="2">
        <f t="shared" si="88"/>
        <v>1.0491848356125788E-2</v>
      </c>
      <c r="H627" s="2">
        <f t="shared" si="85"/>
        <v>3.0192851302111494</v>
      </c>
      <c r="I627" s="2">
        <f t="shared" si="86"/>
        <v>75.119953732979724</v>
      </c>
    </row>
    <row r="628" spans="1:9" ht="13.5" x14ac:dyDescent="0.25">
      <c r="A628" s="3">
        <f>TITRES_STAT!B631</f>
        <v>42919</v>
      </c>
      <c r="B628" s="17">
        <f>TITRES_STAT!D631</f>
        <v>6.3955000000000002</v>
      </c>
      <c r="C628" s="2">
        <f t="shared" si="81"/>
        <v>-3.2999999999994145E-3</v>
      </c>
      <c r="D628" s="2">
        <f t="shared" si="82"/>
        <v>0</v>
      </c>
      <c r="E628" s="2">
        <f t="shared" si="83"/>
        <v>3.2999999999994145E-3</v>
      </c>
      <c r="F628" s="2">
        <f t="shared" si="88"/>
        <v>2.9415175892217961E-2</v>
      </c>
      <c r="G628" s="2">
        <f t="shared" si="88"/>
        <v>9.9781449021167628E-3</v>
      </c>
      <c r="H628" s="2">
        <f t="shared" si="85"/>
        <v>2.9479603854998966</v>
      </c>
      <c r="I628" s="2">
        <f t="shared" si="86"/>
        <v>74.670465193298071</v>
      </c>
    </row>
    <row r="629" spans="1:9" ht="13.5" x14ac:dyDescent="0.25">
      <c r="A629" s="3">
        <f>TITRES_STAT!B632</f>
        <v>42920</v>
      </c>
      <c r="B629" s="17">
        <f>TITRES_STAT!D632</f>
        <v>6.3757999999999999</v>
      </c>
      <c r="C629" s="2">
        <f t="shared" si="81"/>
        <v>-1.9700000000000273E-2</v>
      </c>
      <c r="D629" s="2">
        <f t="shared" si="82"/>
        <v>0</v>
      </c>
      <c r="E629" s="2">
        <f t="shared" si="83"/>
        <v>1.9700000000000273E-2</v>
      </c>
      <c r="F629" s="2">
        <f t="shared" si="88"/>
        <v>2.7314091899916678E-2</v>
      </c>
      <c r="G629" s="2">
        <f t="shared" si="88"/>
        <v>1.0672563123394155E-2</v>
      </c>
      <c r="H629" s="2">
        <f t="shared" si="85"/>
        <v>2.5592813632598199</v>
      </c>
      <c r="I629" s="2">
        <f t="shared" si="86"/>
        <v>71.904440870498206</v>
      </c>
    </row>
    <row r="630" spans="1:9" ht="13.5" x14ac:dyDescent="0.25">
      <c r="A630" s="3">
        <f>TITRES_STAT!B633</f>
        <v>42921</v>
      </c>
      <c r="B630" s="17">
        <f>TITRES_STAT!D633</f>
        <v>6.3791000000000002</v>
      </c>
      <c r="C630" s="2">
        <f t="shared" si="81"/>
        <v>3.3000000000003027E-3</v>
      </c>
      <c r="D630" s="2">
        <f t="shared" si="82"/>
        <v>3.3000000000003027E-3</v>
      </c>
      <c r="E630" s="2">
        <f t="shared" si="83"/>
        <v>0</v>
      </c>
      <c r="F630" s="2">
        <f t="shared" si="88"/>
        <v>2.5598799621351222E-2</v>
      </c>
      <c r="G630" s="2">
        <f t="shared" si="88"/>
        <v>9.9102371860088599E-3</v>
      </c>
      <c r="H630" s="2">
        <f t="shared" si="85"/>
        <v>2.5830662920450851</v>
      </c>
      <c r="I630" s="2">
        <f t="shared" si="86"/>
        <v>72.090943384995654</v>
      </c>
    </row>
    <row r="631" spans="1:9" ht="13.5" x14ac:dyDescent="0.25">
      <c r="A631" s="3">
        <f>TITRES_STAT!B634</f>
        <v>42922</v>
      </c>
      <c r="B631" s="17">
        <f>TITRES_STAT!D634</f>
        <v>6.4512999999999998</v>
      </c>
      <c r="C631" s="2">
        <f t="shared" si="81"/>
        <v>7.2199999999999598E-2</v>
      </c>
      <c r="D631" s="2">
        <f t="shared" si="82"/>
        <v>7.2199999999999598E-2</v>
      </c>
      <c r="E631" s="2">
        <f t="shared" si="83"/>
        <v>0</v>
      </c>
      <c r="F631" s="2">
        <f t="shared" si="88"/>
        <v>2.8927456791254681E-2</v>
      </c>
      <c r="G631" s="2">
        <f t="shared" si="88"/>
        <v>9.2023631012939401E-3</v>
      </c>
      <c r="H631" s="2">
        <f t="shared" si="85"/>
        <v>3.1434813506964536</v>
      </c>
      <c r="I631" s="2">
        <f t="shared" si="86"/>
        <v>75.865705300401174</v>
      </c>
    </row>
    <row r="632" spans="1:9" ht="13.5" x14ac:dyDescent="0.25">
      <c r="A632" s="3">
        <f>TITRES_STAT!B635</f>
        <v>42923</v>
      </c>
      <c r="B632" s="17">
        <f>TITRES_STAT!D635</f>
        <v>6.4644000000000004</v>
      </c>
      <c r="C632" s="2">
        <f t="shared" si="81"/>
        <v>1.3100000000000556E-2</v>
      </c>
      <c r="D632" s="2">
        <f t="shared" si="82"/>
        <v>1.3100000000000556E-2</v>
      </c>
      <c r="E632" s="2">
        <f t="shared" si="83"/>
        <v>0</v>
      </c>
      <c r="F632" s="2">
        <f t="shared" si="88"/>
        <v>2.7796924163307958E-2</v>
      </c>
      <c r="G632" s="2">
        <f t="shared" si="88"/>
        <v>8.5450514512015151E-3</v>
      </c>
      <c r="H632" s="2">
        <f t="shared" si="85"/>
        <v>3.2529849962927311</v>
      </c>
      <c r="I632" s="2">
        <f t="shared" si="86"/>
        <v>76.487102567451188</v>
      </c>
    </row>
    <row r="633" spans="1:9" ht="13.5" x14ac:dyDescent="0.25">
      <c r="A633" s="3">
        <f>TITRES_STAT!B636</f>
        <v>42926</v>
      </c>
      <c r="B633" s="17">
        <f>TITRES_STAT!D636</f>
        <v>6.4972000000000003</v>
      </c>
      <c r="C633" s="2">
        <f t="shared" si="81"/>
        <v>3.279999999999994E-2</v>
      </c>
      <c r="D633" s="2">
        <f t="shared" si="82"/>
        <v>3.279999999999994E-2</v>
      </c>
      <c r="E633" s="2">
        <f t="shared" si="83"/>
        <v>0</v>
      </c>
      <c r="F633" s="2">
        <f t="shared" si="88"/>
        <v>2.8154286723071669E-2</v>
      </c>
      <c r="G633" s="2">
        <f t="shared" si="88"/>
        <v>7.9346906332585492E-3</v>
      </c>
      <c r="H633" s="2">
        <f t="shared" si="85"/>
        <v>3.5482526067320048</v>
      </c>
      <c r="I633" s="2">
        <f t="shared" si="86"/>
        <v>78.013534285235835</v>
      </c>
    </row>
    <row r="634" spans="1:9" ht="13.5" x14ac:dyDescent="0.25">
      <c r="A634" s="3">
        <f>TITRES_STAT!B637</f>
        <v>42927</v>
      </c>
      <c r="B634" s="17">
        <f>TITRES_STAT!D637</f>
        <v>6.5989000000000004</v>
      </c>
      <c r="C634" s="2">
        <f t="shared" si="81"/>
        <v>0.10170000000000012</v>
      </c>
      <c r="D634" s="2">
        <f t="shared" si="82"/>
        <v>0.10170000000000012</v>
      </c>
      <c r="E634" s="2">
        <f t="shared" si="83"/>
        <v>0</v>
      </c>
      <c r="F634" s="2">
        <f t="shared" si="88"/>
        <v>3.3407551957137988E-2</v>
      </c>
      <c r="G634" s="2">
        <f t="shared" si="88"/>
        <v>7.3679270165972243E-3</v>
      </c>
      <c r="H634" s="2">
        <f t="shared" si="85"/>
        <v>4.5341860582879123</v>
      </c>
      <c r="I634" s="2">
        <f t="shared" si="86"/>
        <v>81.930495479052155</v>
      </c>
    </row>
    <row r="635" spans="1:9" ht="13.5" x14ac:dyDescent="0.25">
      <c r="A635" s="3">
        <f>TITRES_STAT!B638</f>
        <v>42928</v>
      </c>
      <c r="B635" s="17">
        <f>TITRES_STAT!D638</f>
        <v>6.6776999999999997</v>
      </c>
      <c r="C635" s="2">
        <f t="shared" si="81"/>
        <v>7.8799999999999315E-2</v>
      </c>
      <c r="D635" s="2">
        <f t="shared" si="82"/>
        <v>7.8799999999999315E-2</v>
      </c>
      <c r="E635" s="2">
        <f t="shared" si="83"/>
        <v>0</v>
      </c>
      <c r="F635" s="2">
        <f t="shared" si="88"/>
        <v>3.6649869674485226E-2</v>
      </c>
      <c r="G635" s="2">
        <f t="shared" si="88"/>
        <v>6.8416465154117079E-3</v>
      </c>
      <c r="H635" s="2">
        <f t="shared" si="85"/>
        <v>5.356878580605791</v>
      </c>
      <c r="I635" s="2">
        <f t="shared" si="86"/>
        <v>84.269008959036881</v>
      </c>
    </row>
    <row r="636" spans="1:9" ht="13.5" x14ac:dyDescent="0.25">
      <c r="A636" s="3">
        <f>TITRES_STAT!B639</f>
        <v>42929</v>
      </c>
      <c r="B636" s="17">
        <f>TITRES_STAT!D639</f>
        <v>6.7465999999999999</v>
      </c>
      <c r="C636" s="2">
        <f t="shared" si="81"/>
        <v>6.8900000000000183E-2</v>
      </c>
      <c r="D636" s="2">
        <f t="shared" si="82"/>
        <v>6.8900000000000183E-2</v>
      </c>
      <c r="E636" s="2">
        <f t="shared" si="83"/>
        <v>0</v>
      </c>
      <c r="F636" s="2">
        <f t="shared" si="88"/>
        <v>3.8953450412022014E-2</v>
      </c>
      <c r="G636" s="2">
        <f t="shared" si="88"/>
        <v>6.3529574785965862E-3</v>
      </c>
      <c r="H636" s="2">
        <f t="shared" si="85"/>
        <v>6.1315459049203502</v>
      </c>
      <c r="I636" s="2">
        <f t="shared" si="86"/>
        <v>85.977794810097791</v>
      </c>
    </row>
    <row r="637" spans="1:9" ht="13.5" x14ac:dyDescent="0.25">
      <c r="A637" s="3">
        <f>TITRES_STAT!B640</f>
        <v>42930</v>
      </c>
      <c r="B637" s="17">
        <f>TITRES_STAT!D640</f>
        <v>6.7465999999999999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3.617106109687758E-2</v>
      </c>
      <c r="G637" s="2">
        <f t="shared" si="89"/>
        <v>5.8991748015539735E-3</v>
      </c>
      <c r="H637" s="2">
        <f t="shared" si="85"/>
        <v>6.1315459049203493</v>
      </c>
      <c r="I637" s="2">
        <f t="shared" si="86"/>
        <v>85.977794810097791</v>
      </c>
    </row>
    <row r="638" spans="1:9" ht="13.5" x14ac:dyDescent="0.25">
      <c r="A638" s="3">
        <f>TITRES_STAT!B641</f>
        <v>42933</v>
      </c>
      <c r="B638" s="17">
        <f>TITRES_STAT!D641</f>
        <v>6.5989000000000004</v>
      </c>
      <c r="C638" s="2">
        <f t="shared" si="81"/>
        <v>-0.1476999999999995</v>
      </c>
      <c r="D638" s="2">
        <f t="shared" si="82"/>
        <v>0</v>
      </c>
      <c r="E638" s="2">
        <f t="shared" si="83"/>
        <v>0.1476999999999995</v>
      </c>
      <c r="F638" s="2">
        <f t="shared" si="89"/>
        <v>3.3587413875672038E-2</v>
      </c>
      <c r="G638" s="2">
        <f t="shared" si="89"/>
        <v>1.6027805172871511E-2</v>
      </c>
      <c r="H638" s="2">
        <f t="shared" si="85"/>
        <v>2.0955716340077384</v>
      </c>
      <c r="I638" s="2">
        <f t="shared" si="86"/>
        <v>67.695788751451644</v>
      </c>
    </row>
    <row r="639" spans="1:9" ht="13.5" x14ac:dyDescent="0.25">
      <c r="A639" s="3">
        <f>TITRES_STAT!B642</f>
        <v>42934</v>
      </c>
      <c r="B639" s="17">
        <f>TITRES_STAT!D642</f>
        <v>6.5792999999999999</v>
      </c>
      <c r="C639" s="2">
        <f t="shared" si="81"/>
        <v>-1.9600000000000506E-2</v>
      </c>
      <c r="D639" s="2">
        <f t="shared" si="82"/>
        <v>0</v>
      </c>
      <c r="E639" s="2">
        <f t="shared" si="83"/>
        <v>1.9600000000000506E-2</v>
      </c>
      <c r="F639" s="2">
        <f t="shared" si="89"/>
        <v>3.1188312884552604E-2</v>
      </c>
      <c r="G639" s="2">
        <f t="shared" si="89"/>
        <v>1.6282961946237868E-2</v>
      </c>
      <c r="H639" s="2">
        <f t="shared" si="85"/>
        <v>1.9153955519596713</v>
      </c>
      <c r="I639" s="2">
        <f t="shared" si="86"/>
        <v>65.699337116439665</v>
      </c>
    </row>
    <row r="640" spans="1:9" ht="13.5" x14ac:dyDescent="0.25">
      <c r="A640" s="3">
        <f>TITRES_STAT!B643</f>
        <v>42935</v>
      </c>
      <c r="B640" s="17">
        <f>TITRES_STAT!D643</f>
        <v>6.6021999999999998</v>
      </c>
      <c r="C640" s="2">
        <f t="shared" si="81"/>
        <v>2.289999999999992E-2</v>
      </c>
      <c r="D640" s="2">
        <f t="shared" si="82"/>
        <v>2.289999999999992E-2</v>
      </c>
      <c r="E640" s="2">
        <f t="shared" si="83"/>
        <v>0</v>
      </c>
      <c r="F640" s="2">
        <f t="shared" si="89"/>
        <v>3.0596290535655983E-2</v>
      </c>
      <c r="G640" s="2">
        <f t="shared" si="89"/>
        <v>1.5119893235792306E-2</v>
      </c>
      <c r="H640" s="2">
        <f t="shared" si="85"/>
        <v>2.0235784776064056</v>
      </c>
      <c r="I640" s="2">
        <f t="shared" si="86"/>
        <v>66.926606754006173</v>
      </c>
    </row>
    <row r="641" spans="1:9" ht="13.5" x14ac:dyDescent="0.25">
      <c r="A641" s="3">
        <f>TITRES_STAT!B644</f>
        <v>42936</v>
      </c>
      <c r="B641" s="17">
        <f>TITRES_STAT!D644</f>
        <v>6.5956999999999999</v>
      </c>
      <c r="C641" s="2">
        <f t="shared" si="81"/>
        <v>-6.4999999999999503E-3</v>
      </c>
      <c r="D641" s="2">
        <f t="shared" si="82"/>
        <v>0</v>
      </c>
      <c r="E641" s="2">
        <f t="shared" si="83"/>
        <v>6.4999999999999503E-3</v>
      </c>
      <c r="F641" s="2">
        <f t="shared" si="89"/>
        <v>2.8410841211680554E-2</v>
      </c>
      <c r="G641" s="2">
        <f t="shared" si="89"/>
        <v>1.4504186576092853E-2</v>
      </c>
      <c r="H641" s="2">
        <f t="shared" si="85"/>
        <v>1.958802795498366</v>
      </c>
      <c r="I641" s="2">
        <f t="shared" si="86"/>
        <v>66.202546465028433</v>
      </c>
    </row>
    <row r="642" spans="1:9" ht="13.5" x14ac:dyDescent="0.25">
      <c r="A642" s="3">
        <f>TITRES_STAT!B645</f>
        <v>42937</v>
      </c>
      <c r="B642" s="17">
        <f>TITRES_STAT!D645</f>
        <v>6.5629</v>
      </c>
      <c r="C642" s="2">
        <f t="shared" si="81"/>
        <v>-3.279999999999994E-2</v>
      </c>
      <c r="D642" s="2">
        <f t="shared" si="82"/>
        <v>0</v>
      </c>
      <c r="E642" s="2">
        <f t="shared" si="83"/>
        <v>3.279999999999994E-2</v>
      </c>
      <c r="F642" s="2">
        <f t="shared" si="89"/>
        <v>2.638149541084623E-2</v>
      </c>
      <c r="G642" s="2">
        <f t="shared" si="89"/>
        <v>1.5811030392086218E-2</v>
      </c>
      <c r="H642" s="2">
        <f t="shared" si="85"/>
        <v>1.668550041118811</v>
      </c>
      <c r="I642" s="2">
        <f t="shared" si="86"/>
        <v>62.526466261028332</v>
      </c>
    </row>
    <row r="643" spans="1:9" ht="13.5" x14ac:dyDescent="0.25">
      <c r="A643" s="3">
        <f>TITRES_STAT!B646</f>
        <v>42940</v>
      </c>
      <c r="B643" s="17">
        <f>TITRES_STAT!D646</f>
        <v>6.6612999999999998</v>
      </c>
      <c r="C643" s="2">
        <f t="shared" ref="C643:C706" si="90">B643-B642</f>
        <v>9.8399999999999821E-2</v>
      </c>
      <c r="D643" s="2">
        <f t="shared" ref="D643:D706" si="91">IF(C643&gt;0,C643,0)</f>
        <v>9.8399999999999821E-2</v>
      </c>
      <c r="E643" s="2">
        <f t="shared" ref="E643:E706" si="92">IF(C643&lt;0,-C643,0)</f>
        <v>0</v>
      </c>
      <c r="F643" s="2">
        <f t="shared" si="89"/>
        <v>3.1525674310071486E-2</v>
      </c>
      <c r="G643" s="2">
        <f t="shared" si="89"/>
        <v>1.4681671078365774E-2</v>
      </c>
      <c r="H643" s="2">
        <f t="shared" si="85"/>
        <v>2.1472810650639249</v>
      </c>
      <c r="I643" s="2">
        <f t="shared" si="86"/>
        <v>68.226542869005286</v>
      </c>
    </row>
    <row r="644" spans="1:9" ht="13.5" x14ac:dyDescent="0.25">
      <c r="A644" s="3">
        <f>TITRES_STAT!B647</f>
        <v>42942</v>
      </c>
      <c r="B644" s="17">
        <f>TITRES_STAT!D647</f>
        <v>6.5629</v>
      </c>
      <c r="C644" s="2">
        <f t="shared" si="90"/>
        <v>-9.8399999999999821E-2</v>
      </c>
      <c r="D644" s="2">
        <f t="shared" si="91"/>
        <v>0</v>
      </c>
      <c r="E644" s="2">
        <f t="shared" si="92"/>
        <v>9.8399999999999821E-2</v>
      </c>
      <c r="F644" s="2">
        <f t="shared" si="89"/>
        <v>2.9273840430780664E-2</v>
      </c>
      <c r="G644" s="2">
        <f t="shared" si="89"/>
        <v>2.0661551715625347E-2</v>
      </c>
      <c r="H644" s="2">
        <f t="shared" si="85"/>
        <v>1.4168268111558269</v>
      </c>
      <c r="I644" s="2">
        <f t="shared" si="86"/>
        <v>58.623431543207744</v>
      </c>
    </row>
    <row r="645" spans="1:9" ht="13.5" x14ac:dyDescent="0.25">
      <c r="A645" s="3">
        <f>TITRES_STAT!B648</f>
        <v>42943</v>
      </c>
      <c r="B645" s="17">
        <f>TITRES_STAT!D648</f>
        <v>6.5660999999999996</v>
      </c>
      <c r="C645" s="2">
        <f t="shared" si="90"/>
        <v>3.1999999999996476E-3</v>
      </c>
      <c r="D645" s="2">
        <f t="shared" si="91"/>
        <v>3.1999999999996476E-3</v>
      </c>
      <c r="E645" s="2">
        <f t="shared" si="92"/>
        <v>0</v>
      </c>
      <c r="F645" s="2">
        <f t="shared" si="89"/>
        <v>2.7411423257153449E-2</v>
      </c>
      <c r="G645" s="2">
        <f t="shared" si="89"/>
        <v>1.9185726593080678E-2</v>
      </c>
      <c r="H645" s="2">
        <f t="shared" si="85"/>
        <v>1.4287404297233841</v>
      </c>
      <c r="I645" s="2">
        <f t="shared" si="86"/>
        <v>58.826394629833182</v>
      </c>
    </row>
    <row r="646" spans="1:9" ht="13.5" x14ac:dyDescent="0.25">
      <c r="A646" s="3">
        <f>TITRES_STAT!B649</f>
        <v>42944</v>
      </c>
      <c r="B646" s="17">
        <f>TITRES_STAT!D649</f>
        <v>6.6612999999999998</v>
      </c>
      <c r="C646" s="2">
        <f t="shared" si="90"/>
        <v>9.5200000000000173E-2</v>
      </c>
      <c r="D646" s="2">
        <f t="shared" si="91"/>
        <v>9.5200000000000173E-2</v>
      </c>
      <c r="E646" s="2">
        <f t="shared" si="92"/>
        <v>0</v>
      </c>
      <c r="F646" s="2">
        <f t="shared" si="89"/>
        <v>3.2253464453071069E-2</v>
      </c>
      <c r="G646" s="2">
        <f t="shared" si="89"/>
        <v>1.7815317550717771E-2</v>
      </c>
      <c r="H646" s="2">
        <f t="shared" si="85"/>
        <v>1.8104344399840122</v>
      </c>
      <c r="I646" s="2">
        <f t="shared" si="86"/>
        <v>64.418312493861663</v>
      </c>
    </row>
    <row r="647" spans="1:9" ht="13.5" x14ac:dyDescent="0.25">
      <c r="A647" s="3">
        <f>TITRES_STAT!B650</f>
        <v>42947</v>
      </c>
      <c r="B647" s="17">
        <f>TITRES_STAT!D650</f>
        <v>6.6580000000000004</v>
      </c>
      <c r="C647" s="2">
        <f t="shared" si="90"/>
        <v>-3.2999999999994145E-3</v>
      </c>
      <c r="D647" s="2">
        <f t="shared" si="91"/>
        <v>0</v>
      </c>
      <c r="E647" s="2">
        <f t="shared" si="92"/>
        <v>3.2999999999994145E-3</v>
      </c>
      <c r="F647" s="2">
        <f t="shared" si="89"/>
        <v>2.9949645563565993E-2</v>
      </c>
      <c r="G647" s="2">
        <f t="shared" si="89"/>
        <v>1.6778509154237887E-2</v>
      </c>
      <c r="H647" s="2">
        <f t="shared" si="85"/>
        <v>1.7850004007061238</v>
      </c>
      <c r="I647" s="2">
        <f t="shared" si="86"/>
        <v>64.093362437346343</v>
      </c>
    </row>
    <row r="648" spans="1:9" ht="13.5" x14ac:dyDescent="0.25">
      <c r="A648" s="3">
        <f>TITRES_STAT!B651</f>
        <v>42948</v>
      </c>
      <c r="B648" s="17">
        <f>TITRES_STAT!D651</f>
        <v>6.5956999999999999</v>
      </c>
      <c r="C648" s="2">
        <f t="shared" si="90"/>
        <v>-6.2300000000000466E-2</v>
      </c>
      <c r="D648" s="2">
        <f t="shared" si="91"/>
        <v>0</v>
      </c>
      <c r="E648" s="2">
        <f t="shared" si="92"/>
        <v>6.2300000000000466E-2</v>
      </c>
      <c r="F648" s="2">
        <f t="shared" si="89"/>
        <v>2.7810385166168423E-2</v>
      </c>
      <c r="G648" s="2">
        <f t="shared" si="89"/>
        <v>2.0030044214649496E-2</v>
      </c>
      <c r="H648" s="2">
        <f t="shared" si="85"/>
        <v>1.38843353854549</v>
      </c>
      <c r="I648" s="2">
        <f t="shared" si="86"/>
        <v>58.131554265102949</v>
      </c>
    </row>
    <row r="649" spans="1:9" ht="13.5" x14ac:dyDescent="0.25">
      <c r="A649" s="3">
        <f>TITRES_STAT!B652</f>
        <v>42949</v>
      </c>
      <c r="B649" s="17">
        <f>TITRES_STAT!D652</f>
        <v>6.5956999999999999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2.5823929082870678E-2</v>
      </c>
      <c r="G649" s="2">
        <f t="shared" si="89"/>
        <v>1.8599326770745963E-2</v>
      </c>
      <c r="H649" s="2">
        <f t="shared" si="85"/>
        <v>1.38843353854549</v>
      </c>
      <c r="I649" s="2">
        <f t="shared" si="86"/>
        <v>58.131554265102949</v>
      </c>
    </row>
    <row r="650" spans="1:9" ht="13.5" x14ac:dyDescent="0.25">
      <c r="A650" s="3">
        <f>TITRES_STAT!B653</f>
        <v>42950</v>
      </c>
      <c r="B650" s="17">
        <f>TITRES_STAT!D653</f>
        <v>6.5956999999999999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2.3979362719808488E-2</v>
      </c>
      <c r="G650" s="2">
        <f t="shared" si="89"/>
        <v>1.7270803429978394E-2</v>
      </c>
      <c r="H650" s="2">
        <f t="shared" si="85"/>
        <v>1.38843353854549</v>
      </c>
      <c r="I650" s="2">
        <f t="shared" si="86"/>
        <v>58.131554265102949</v>
      </c>
    </row>
    <row r="651" spans="1:9" ht="13.5" x14ac:dyDescent="0.25">
      <c r="A651" s="3">
        <f>TITRES_STAT!B654</f>
        <v>42951</v>
      </c>
      <c r="B651" s="17">
        <f>TITRES_STAT!D654</f>
        <v>6.6383000000000001</v>
      </c>
      <c r="C651" s="2">
        <f t="shared" si="90"/>
        <v>4.2600000000000193E-2</v>
      </c>
      <c r="D651" s="2">
        <f t="shared" si="91"/>
        <v>4.2600000000000193E-2</v>
      </c>
      <c r="E651" s="2">
        <f t="shared" si="92"/>
        <v>0</v>
      </c>
      <c r="F651" s="2">
        <f t="shared" si="89"/>
        <v>2.5309408239822178E-2</v>
      </c>
      <c r="G651" s="2">
        <f t="shared" si="89"/>
        <v>1.6037174613551367E-2</v>
      </c>
      <c r="H651" s="2">
        <f t="shared" si="85"/>
        <v>1.5781712707945326</v>
      </c>
      <c r="I651" s="2">
        <f t="shared" si="86"/>
        <v>61.212817343518722</v>
      </c>
    </row>
    <row r="652" spans="1:9" ht="13.5" x14ac:dyDescent="0.25">
      <c r="A652" s="3">
        <f>TITRES_STAT!B655</f>
        <v>42954</v>
      </c>
      <c r="B652" s="17">
        <f>TITRES_STAT!D655</f>
        <v>6.6284999999999998</v>
      </c>
      <c r="C652" s="2">
        <f t="shared" si="90"/>
        <v>-9.800000000000253E-3</v>
      </c>
      <c r="D652" s="2">
        <f t="shared" si="91"/>
        <v>0</v>
      </c>
      <c r="E652" s="2">
        <f t="shared" si="92"/>
        <v>9.800000000000253E-3</v>
      </c>
      <c r="F652" s="2">
        <f t="shared" si="89"/>
        <v>2.3501593365549165E-2</v>
      </c>
      <c r="G652" s="2">
        <f t="shared" si="89"/>
        <v>1.559166214115486E-2</v>
      </c>
      <c r="H652" s="2">
        <f t="shared" si="85"/>
        <v>1.5073180237478148</v>
      </c>
      <c r="I652" s="2">
        <f t="shared" si="86"/>
        <v>60.116746638097013</v>
      </c>
    </row>
    <row r="653" spans="1:9" ht="13.5" x14ac:dyDescent="0.25">
      <c r="A653" s="3">
        <f>TITRES_STAT!B656</f>
        <v>42955</v>
      </c>
      <c r="B653" s="17">
        <f>TITRES_STAT!D656</f>
        <v>6.5824999999999996</v>
      </c>
      <c r="C653" s="2">
        <f t="shared" si="90"/>
        <v>-4.6000000000000263E-2</v>
      </c>
      <c r="D653" s="2">
        <f t="shared" si="91"/>
        <v>0</v>
      </c>
      <c r="E653" s="2">
        <f t="shared" si="92"/>
        <v>4.6000000000000263E-2</v>
      </c>
      <c r="F653" s="2">
        <f t="shared" ref="F653:G668" si="93">((F652*13)+D653)/14</f>
        <v>2.1822908125152796E-2</v>
      </c>
      <c r="G653" s="2">
        <f t="shared" si="93"/>
        <v>1.7763686273929529E-2</v>
      </c>
      <c r="H653" s="2">
        <f t="shared" si="85"/>
        <v>1.2285123587878655</v>
      </c>
      <c r="I653" s="2">
        <f t="shared" si="86"/>
        <v>55.127015739597653</v>
      </c>
    </row>
    <row r="654" spans="1:9" ht="13.5" x14ac:dyDescent="0.25">
      <c r="A654" s="3">
        <f>TITRES_STAT!B657</f>
        <v>42956</v>
      </c>
      <c r="B654" s="17">
        <f>TITRES_STAT!D657</f>
        <v>6.5792999999999999</v>
      </c>
      <c r="C654" s="2">
        <f t="shared" si="90"/>
        <v>-3.1999999999996476E-3</v>
      </c>
      <c r="D654" s="2">
        <f t="shared" si="91"/>
        <v>0</v>
      </c>
      <c r="E654" s="2">
        <f t="shared" si="92"/>
        <v>3.1999999999996476E-3</v>
      </c>
      <c r="F654" s="2">
        <f t="shared" si="93"/>
        <v>2.0264128973356169E-2</v>
      </c>
      <c r="G654" s="2">
        <f t="shared" si="93"/>
        <v>1.6723422968648823E-2</v>
      </c>
      <c r="H654" s="2">
        <f t="shared" si="85"/>
        <v>1.2117213689652568</v>
      </c>
      <c r="I654" s="2">
        <f t="shared" si="86"/>
        <v>54.78634813444674</v>
      </c>
    </row>
    <row r="655" spans="1:9" ht="13.5" x14ac:dyDescent="0.25">
      <c r="A655" s="3">
        <f>TITRES_STAT!B658</f>
        <v>42957</v>
      </c>
      <c r="B655" s="17">
        <f>TITRES_STAT!D658</f>
        <v>6.5727000000000002</v>
      </c>
      <c r="C655" s="2">
        <f t="shared" si="90"/>
        <v>-6.5999999999997172E-3</v>
      </c>
      <c r="D655" s="2">
        <f t="shared" si="91"/>
        <v>0</v>
      </c>
      <c r="E655" s="2">
        <f t="shared" si="92"/>
        <v>6.5999999999997172E-3</v>
      </c>
      <c r="F655" s="2">
        <f t="shared" si="93"/>
        <v>1.8816691189545015E-2</v>
      </c>
      <c r="G655" s="2">
        <f t="shared" si="93"/>
        <v>1.6000321328031027E-2</v>
      </c>
      <c r="H655" s="2">
        <f t="shared" si="85"/>
        <v>1.1760195813430308</v>
      </c>
      <c r="I655" s="2">
        <f t="shared" si="86"/>
        <v>54.044531190164939</v>
      </c>
    </row>
    <row r="656" spans="1:9" ht="13.5" x14ac:dyDescent="0.25">
      <c r="A656" s="3">
        <f>TITRES_STAT!B659</f>
        <v>42958</v>
      </c>
      <c r="B656" s="17">
        <f>TITRES_STAT!D659</f>
        <v>6.5792999999999999</v>
      </c>
      <c r="C656" s="2">
        <f t="shared" si="90"/>
        <v>6.5999999999997172E-3</v>
      </c>
      <c r="D656" s="2">
        <f t="shared" si="91"/>
        <v>6.5999999999997172E-3</v>
      </c>
      <c r="E656" s="2">
        <f t="shared" si="92"/>
        <v>0</v>
      </c>
      <c r="F656" s="2">
        <f t="shared" si="93"/>
        <v>1.7944070390291778E-2</v>
      </c>
      <c r="G656" s="2">
        <f t="shared" si="93"/>
        <v>1.4857441233171667E-2</v>
      </c>
      <c r="H656" s="2">
        <f t="shared" si="85"/>
        <v>1.2077497133374964</v>
      </c>
      <c r="I656" s="2">
        <f t="shared" si="86"/>
        <v>54.705010538160984</v>
      </c>
    </row>
    <row r="657" spans="1:9" ht="13.5" x14ac:dyDescent="0.25">
      <c r="A657" s="3">
        <f>TITRES_STAT!B660</f>
        <v>42961</v>
      </c>
      <c r="B657" s="17">
        <f>TITRES_STAT!D660</f>
        <v>6.5629</v>
      </c>
      <c r="C657" s="2">
        <f t="shared" si="90"/>
        <v>-1.639999999999997E-2</v>
      </c>
      <c r="D657" s="2">
        <f t="shared" si="91"/>
        <v>0</v>
      </c>
      <c r="E657" s="2">
        <f t="shared" si="92"/>
        <v>1.639999999999997E-2</v>
      </c>
      <c r="F657" s="2">
        <f t="shared" si="93"/>
        <v>1.6662351076699507E-2</v>
      </c>
      <c r="G657" s="2">
        <f t="shared" si="93"/>
        <v>1.4967624002230831E-2</v>
      </c>
      <c r="H657" s="2">
        <f t="shared" ref="H657:H720" si="94">F657/G657</f>
        <v>1.1132261923613318</v>
      </c>
      <c r="I657" s="2">
        <f t="shared" ref="I657:I720" si="95">IF(G657=0,100,100-(100/(1+H657)))</f>
        <v>52.678988949943218</v>
      </c>
    </row>
    <row r="658" spans="1:9" ht="13.5" x14ac:dyDescent="0.25">
      <c r="A658" s="3">
        <f>TITRES_STAT!B661</f>
        <v>42962</v>
      </c>
      <c r="B658" s="17">
        <f>TITRES_STAT!D661</f>
        <v>6.5792999999999999</v>
      </c>
      <c r="C658" s="2">
        <f t="shared" si="90"/>
        <v>1.639999999999997E-2</v>
      </c>
      <c r="D658" s="2">
        <f t="shared" si="91"/>
        <v>1.639999999999997E-2</v>
      </c>
      <c r="E658" s="2">
        <f t="shared" si="92"/>
        <v>0</v>
      </c>
      <c r="F658" s="2">
        <f t="shared" si="93"/>
        <v>1.6643611714078112E-2</v>
      </c>
      <c r="G658" s="2">
        <f t="shared" si="93"/>
        <v>1.3898508002071486E-2</v>
      </c>
      <c r="H658" s="2">
        <f t="shared" si="94"/>
        <v>1.1975106760810215</v>
      </c>
      <c r="I658" s="2">
        <f t="shared" si="95"/>
        <v>54.493963970934068</v>
      </c>
    </row>
    <row r="659" spans="1:9" ht="13.5" x14ac:dyDescent="0.25">
      <c r="A659" s="3">
        <f>TITRES_STAT!B662</f>
        <v>42963</v>
      </c>
      <c r="B659" s="17">
        <f>TITRES_STAT!D662</f>
        <v>6.5629</v>
      </c>
      <c r="C659" s="2">
        <f t="shared" si="90"/>
        <v>-1.639999999999997E-2</v>
      </c>
      <c r="D659" s="2">
        <f t="shared" si="91"/>
        <v>0</v>
      </c>
      <c r="E659" s="2">
        <f t="shared" si="92"/>
        <v>1.639999999999997E-2</v>
      </c>
      <c r="F659" s="2">
        <f t="shared" si="93"/>
        <v>1.5454782305929674E-2</v>
      </c>
      <c r="G659" s="2">
        <f t="shared" si="93"/>
        <v>1.4077186001923521E-2</v>
      </c>
      <c r="H659" s="2">
        <f t="shared" si="94"/>
        <v>1.0978602047183235</v>
      </c>
      <c r="I659" s="2">
        <f t="shared" si="95"/>
        <v>52.332381454641848</v>
      </c>
    </row>
    <row r="660" spans="1:9" ht="13.5" x14ac:dyDescent="0.25">
      <c r="A660" s="3">
        <f>TITRES_STAT!B663</f>
        <v>42964</v>
      </c>
      <c r="B660" s="17">
        <f>TITRES_STAT!D663</f>
        <v>6.5563000000000002</v>
      </c>
      <c r="C660" s="2">
        <f t="shared" si="90"/>
        <v>-6.5999999999997172E-3</v>
      </c>
      <c r="D660" s="2">
        <f t="shared" si="91"/>
        <v>0</v>
      </c>
      <c r="E660" s="2">
        <f t="shared" si="92"/>
        <v>6.5999999999997172E-3</v>
      </c>
      <c r="F660" s="2">
        <f t="shared" si="93"/>
        <v>1.4350869284077555E-2</v>
      </c>
      <c r="G660" s="2">
        <f t="shared" si="93"/>
        <v>1.3543101287500392E-2</v>
      </c>
      <c r="H660" s="2">
        <f t="shared" si="94"/>
        <v>1.059644240962939</v>
      </c>
      <c r="I660" s="2">
        <f t="shared" si="95"/>
        <v>51.447925806231801</v>
      </c>
    </row>
    <row r="661" spans="1:9" ht="13.5" x14ac:dyDescent="0.25">
      <c r="A661" s="3">
        <f>TITRES_STAT!B664</f>
        <v>42965</v>
      </c>
      <c r="B661" s="17">
        <f>TITRES_STAT!D664</f>
        <v>6.5563000000000002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1.3325807192357731E-2</v>
      </c>
      <c r="G661" s="2">
        <f t="shared" si="93"/>
        <v>1.2575736909821791E-2</v>
      </c>
      <c r="H661" s="2">
        <f t="shared" si="94"/>
        <v>1.0596442409629392</v>
      </c>
      <c r="I661" s="2">
        <f t="shared" si="95"/>
        <v>51.447925806231801</v>
      </c>
    </row>
    <row r="662" spans="1:9" ht="13.5" x14ac:dyDescent="0.25">
      <c r="A662" s="3">
        <f>TITRES_STAT!B665</f>
        <v>42968</v>
      </c>
      <c r="B662" s="17">
        <f>TITRES_STAT!D665</f>
        <v>6.5956999999999999</v>
      </c>
      <c r="C662" s="2">
        <f t="shared" si="90"/>
        <v>3.9399999999999658E-2</v>
      </c>
      <c r="D662" s="2">
        <f t="shared" si="91"/>
        <v>3.9399999999999658E-2</v>
      </c>
      <c r="E662" s="2">
        <f t="shared" si="92"/>
        <v>0</v>
      </c>
      <c r="F662" s="2">
        <f t="shared" si="93"/>
        <v>1.5188249535760727E-2</v>
      </c>
      <c r="G662" s="2">
        <f t="shared" si="93"/>
        <v>1.1677469987691662E-2</v>
      </c>
      <c r="H662" s="2">
        <f t="shared" si="94"/>
        <v>1.300645563788176</v>
      </c>
      <c r="I662" s="2">
        <f t="shared" si="95"/>
        <v>56.533939180382525</v>
      </c>
    </row>
    <row r="663" spans="1:9" ht="13.5" x14ac:dyDescent="0.25">
      <c r="A663" s="3">
        <f>TITRES_STAT!B666</f>
        <v>42969</v>
      </c>
      <c r="B663" s="17">
        <f>TITRES_STAT!D666</f>
        <v>6.6021999999999998</v>
      </c>
      <c r="C663" s="2">
        <f t="shared" si="90"/>
        <v>6.4999999999999503E-3</v>
      </c>
      <c r="D663" s="2">
        <f t="shared" si="91"/>
        <v>6.4999999999999503E-3</v>
      </c>
      <c r="E663" s="2">
        <f t="shared" si="92"/>
        <v>0</v>
      </c>
      <c r="F663" s="2">
        <f t="shared" si="93"/>
        <v>1.4567660283206385E-2</v>
      </c>
      <c r="G663" s="2">
        <f t="shared" si="93"/>
        <v>1.0843364988570829E-2</v>
      </c>
      <c r="H663" s="2">
        <f t="shared" si="94"/>
        <v>1.3434630576911368</v>
      </c>
      <c r="I663" s="2">
        <f t="shared" si="95"/>
        <v>57.328109068412822</v>
      </c>
    </row>
    <row r="664" spans="1:9" ht="13.5" x14ac:dyDescent="0.25">
      <c r="A664" s="3">
        <f>TITRES_STAT!B667</f>
        <v>42970</v>
      </c>
      <c r="B664" s="17">
        <f>TITRES_STAT!D667</f>
        <v>6.5956999999999999</v>
      </c>
      <c r="C664" s="2">
        <f t="shared" si="90"/>
        <v>-6.4999999999999503E-3</v>
      </c>
      <c r="D664" s="2">
        <f t="shared" si="91"/>
        <v>0</v>
      </c>
      <c r="E664" s="2">
        <f t="shared" si="92"/>
        <v>6.4999999999999503E-3</v>
      </c>
      <c r="F664" s="2">
        <f t="shared" si="93"/>
        <v>1.3527113120120214E-2</v>
      </c>
      <c r="G664" s="2">
        <f t="shared" si="93"/>
        <v>1.0533124632244336E-2</v>
      </c>
      <c r="H664" s="2">
        <f t="shared" si="94"/>
        <v>1.2842450452651615</v>
      </c>
      <c r="I664" s="2">
        <f t="shared" si="95"/>
        <v>56.221859731169204</v>
      </c>
    </row>
    <row r="665" spans="1:9" ht="13.5" x14ac:dyDescent="0.25">
      <c r="A665" s="3">
        <f>TITRES_STAT!B668</f>
        <v>42971</v>
      </c>
      <c r="B665" s="17">
        <f>TITRES_STAT!D668</f>
        <v>6.6513999999999998</v>
      </c>
      <c r="C665" s="2">
        <f t="shared" si="90"/>
        <v>5.5699999999999861E-2</v>
      </c>
      <c r="D665" s="2">
        <f t="shared" si="91"/>
        <v>5.5699999999999861E-2</v>
      </c>
      <c r="E665" s="2">
        <f t="shared" si="92"/>
        <v>0</v>
      </c>
      <c r="F665" s="2">
        <f t="shared" si="93"/>
        <v>1.653946218296876E-2</v>
      </c>
      <c r="G665" s="2">
        <f t="shared" si="93"/>
        <v>9.780758587084026E-3</v>
      </c>
      <c r="H665" s="2">
        <f t="shared" si="94"/>
        <v>1.6910203882150752</v>
      </c>
      <c r="I665" s="2">
        <f t="shared" si="95"/>
        <v>62.839374819330551</v>
      </c>
    </row>
    <row r="666" spans="1:9" ht="13.5" x14ac:dyDescent="0.25">
      <c r="A666" s="3">
        <f>TITRES_STAT!B669</f>
        <v>42972</v>
      </c>
      <c r="B666" s="17">
        <f>TITRES_STAT!D669</f>
        <v>6.6482000000000001</v>
      </c>
      <c r="C666" s="2">
        <f t="shared" si="90"/>
        <v>-3.1999999999996476E-3</v>
      </c>
      <c r="D666" s="2">
        <f t="shared" si="91"/>
        <v>0</v>
      </c>
      <c r="E666" s="2">
        <f t="shared" si="92"/>
        <v>3.1999999999996476E-3</v>
      </c>
      <c r="F666" s="2">
        <f t="shared" si="93"/>
        <v>1.5358072027042421E-2</v>
      </c>
      <c r="G666" s="2">
        <f t="shared" si="93"/>
        <v>9.3107044022922841E-3</v>
      </c>
      <c r="H666" s="2">
        <f t="shared" si="94"/>
        <v>1.64950699361278</v>
      </c>
      <c r="I666" s="2">
        <f t="shared" si="95"/>
        <v>62.257129254207662</v>
      </c>
    </row>
    <row r="667" spans="1:9" ht="13.5" x14ac:dyDescent="0.25">
      <c r="A667" s="3">
        <f>TITRES_STAT!B670</f>
        <v>42975</v>
      </c>
      <c r="B667" s="17">
        <f>TITRES_STAT!D670</f>
        <v>6.6448999999999998</v>
      </c>
      <c r="C667" s="2">
        <f t="shared" si="90"/>
        <v>-3.3000000000003027E-3</v>
      </c>
      <c r="D667" s="2">
        <f t="shared" si="91"/>
        <v>0</v>
      </c>
      <c r="E667" s="2">
        <f t="shared" si="92"/>
        <v>3.3000000000003027E-3</v>
      </c>
      <c r="F667" s="2">
        <f t="shared" si="93"/>
        <v>1.4261066882253676E-2</v>
      </c>
      <c r="G667" s="2">
        <f t="shared" si="93"/>
        <v>8.8813683735571424E-3</v>
      </c>
      <c r="H667" s="2">
        <f t="shared" si="94"/>
        <v>1.6057285637102643</v>
      </c>
      <c r="I667" s="2">
        <f t="shared" si="95"/>
        <v>61.623017303992995</v>
      </c>
    </row>
    <row r="668" spans="1:9" ht="13.5" x14ac:dyDescent="0.25">
      <c r="A668" s="3">
        <f>TITRES_STAT!B671</f>
        <v>42976</v>
      </c>
      <c r="B668" s="17">
        <f>TITRES_STAT!D671</f>
        <v>6.6744000000000003</v>
      </c>
      <c r="C668" s="2">
        <f t="shared" si="90"/>
        <v>2.9500000000000526E-2</v>
      </c>
      <c r="D668" s="2">
        <f t="shared" si="91"/>
        <v>2.9500000000000526E-2</v>
      </c>
      <c r="E668" s="2">
        <f t="shared" si="92"/>
        <v>0</v>
      </c>
      <c r="F668" s="2">
        <f t="shared" si="93"/>
        <v>1.5349562104949879E-2</v>
      </c>
      <c r="G668" s="2">
        <f t="shared" si="93"/>
        <v>8.2469849183030609E-3</v>
      </c>
      <c r="H668" s="2">
        <f t="shared" si="94"/>
        <v>1.8612331969813132</v>
      </c>
      <c r="I668" s="2">
        <f t="shared" si="95"/>
        <v>65.050035031921553</v>
      </c>
    </row>
    <row r="669" spans="1:9" ht="13.5" x14ac:dyDescent="0.25">
      <c r="A669" s="3">
        <f>TITRES_STAT!B672</f>
        <v>42977</v>
      </c>
      <c r="B669" s="17">
        <f>TITRES_STAT!D672</f>
        <v>6.7596999999999996</v>
      </c>
      <c r="C669" s="2">
        <f t="shared" si="90"/>
        <v>8.5299999999999265E-2</v>
      </c>
      <c r="D669" s="2">
        <f t="shared" si="91"/>
        <v>8.5299999999999265E-2</v>
      </c>
      <c r="E669" s="2">
        <f t="shared" si="92"/>
        <v>0</v>
      </c>
      <c r="F669" s="2">
        <f t="shared" ref="F669:G684" si="96">((F668*13)+D669)/14</f>
        <v>2.0346021954596262E-2</v>
      </c>
      <c r="G669" s="2">
        <f t="shared" si="96"/>
        <v>7.6579145669956996E-3</v>
      </c>
      <c r="H669" s="2">
        <f t="shared" si="94"/>
        <v>2.6568619663484014</v>
      </c>
      <c r="I669" s="2">
        <f t="shared" si="95"/>
        <v>72.654149672524809</v>
      </c>
    </row>
    <row r="670" spans="1:9" ht="13.5" x14ac:dyDescent="0.25">
      <c r="A670" s="3">
        <f>TITRES_STAT!B673</f>
        <v>42978</v>
      </c>
      <c r="B670" s="17">
        <f>TITRES_STAT!D673</f>
        <v>6.7596999999999996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1.88927346721251E-2</v>
      </c>
      <c r="G670" s="2">
        <f t="shared" si="96"/>
        <v>7.1109206693531499E-3</v>
      </c>
      <c r="H670" s="2">
        <f t="shared" si="94"/>
        <v>2.6568619663484014</v>
      </c>
      <c r="I670" s="2">
        <f t="shared" si="95"/>
        <v>72.654149672524809</v>
      </c>
    </row>
    <row r="671" spans="1:9" ht="13.5" x14ac:dyDescent="0.25">
      <c r="A671" s="3">
        <f>TITRES_STAT!B674</f>
        <v>42982</v>
      </c>
      <c r="B671" s="17">
        <f>TITRES_STAT!D674</f>
        <v>6.9238</v>
      </c>
      <c r="C671" s="2">
        <f t="shared" si="90"/>
        <v>0.16410000000000036</v>
      </c>
      <c r="D671" s="2">
        <f t="shared" si="91"/>
        <v>0.16410000000000036</v>
      </c>
      <c r="E671" s="2">
        <f t="shared" si="92"/>
        <v>0</v>
      </c>
      <c r="F671" s="2">
        <f t="shared" si="96"/>
        <v>2.9264682195544761E-2</v>
      </c>
      <c r="G671" s="2">
        <f t="shared" si="96"/>
        <v>6.6029977643993539E-3</v>
      </c>
      <c r="H671" s="2">
        <f t="shared" si="94"/>
        <v>4.432029699196308</v>
      </c>
      <c r="I671" s="2">
        <f t="shared" si="95"/>
        <v>81.59067502617016</v>
      </c>
    </row>
    <row r="672" spans="1:9" ht="13.5" x14ac:dyDescent="0.25">
      <c r="A672" s="3">
        <f>TITRES_STAT!B675</f>
        <v>42983</v>
      </c>
      <c r="B672" s="17">
        <f>TITRES_STAT!D675</f>
        <v>6.8254000000000001</v>
      </c>
      <c r="C672" s="2">
        <f t="shared" si="90"/>
        <v>-9.8399999999999821E-2</v>
      </c>
      <c r="D672" s="2">
        <f t="shared" si="91"/>
        <v>0</v>
      </c>
      <c r="E672" s="2">
        <f t="shared" si="92"/>
        <v>9.8399999999999821E-2</v>
      </c>
      <c r="F672" s="2">
        <f t="shared" si="96"/>
        <v>2.717434775300585E-2</v>
      </c>
      <c r="G672" s="2">
        <f t="shared" si="96"/>
        <v>1.3159926495513674E-2</v>
      </c>
      <c r="H672" s="2">
        <f t="shared" si="94"/>
        <v>2.0649315755881923</v>
      </c>
      <c r="I672" s="2">
        <f t="shared" si="95"/>
        <v>67.372844210785047</v>
      </c>
    </row>
    <row r="673" spans="1:9" ht="13.5" x14ac:dyDescent="0.25">
      <c r="A673" s="3">
        <f>TITRES_STAT!B676</f>
        <v>42984</v>
      </c>
      <c r="B673" s="17">
        <f>TITRES_STAT!D676</f>
        <v>6.8582000000000001</v>
      </c>
      <c r="C673" s="2">
        <f t="shared" si="90"/>
        <v>3.279999999999994E-2</v>
      </c>
      <c r="D673" s="2">
        <f t="shared" si="91"/>
        <v>3.279999999999994E-2</v>
      </c>
      <c r="E673" s="2">
        <f t="shared" si="92"/>
        <v>0</v>
      </c>
      <c r="F673" s="2">
        <f t="shared" si="96"/>
        <v>2.757618005636257E-2</v>
      </c>
      <c r="G673" s="2">
        <f t="shared" si="96"/>
        <v>1.2219931745834125E-2</v>
      </c>
      <c r="H673" s="2">
        <f t="shared" si="94"/>
        <v>2.2566558169004107</v>
      </c>
      <c r="I673" s="2">
        <f t="shared" si="95"/>
        <v>69.293654097233684</v>
      </c>
    </row>
    <row r="674" spans="1:9" ht="13.5" x14ac:dyDescent="0.25">
      <c r="A674" s="3">
        <f>TITRES_STAT!B677</f>
        <v>42985</v>
      </c>
      <c r="B674" s="17">
        <f>TITRES_STAT!D677</f>
        <v>6.7926000000000002</v>
      </c>
      <c r="C674" s="2">
        <f t="shared" si="90"/>
        <v>-6.5599999999999881E-2</v>
      </c>
      <c r="D674" s="2">
        <f t="shared" si="91"/>
        <v>0</v>
      </c>
      <c r="E674" s="2">
        <f t="shared" si="92"/>
        <v>6.5599999999999881E-2</v>
      </c>
      <c r="F674" s="2">
        <f t="shared" si="96"/>
        <v>2.5606452909479528E-2</v>
      </c>
      <c r="G674" s="2">
        <f t="shared" si="96"/>
        <v>1.6032793763988824E-2</v>
      </c>
      <c r="H674" s="2">
        <f t="shared" si="94"/>
        <v>1.5971298132078546</v>
      </c>
      <c r="I674" s="2">
        <f t="shared" si="95"/>
        <v>61.495956231589126</v>
      </c>
    </row>
    <row r="675" spans="1:9" ht="13.5" x14ac:dyDescent="0.25">
      <c r="A675" s="3">
        <f>TITRES_STAT!B678</f>
        <v>42986</v>
      </c>
      <c r="B675" s="17">
        <f>TITRES_STAT!D678</f>
        <v>6.7760999999999996</v>
      </c>
      <c r="C675" s="2">
        <f t="shared" si="90"/>
        <v>-1.6500000000000625E-2</v>
      </c>
      <c r="D675" s="2">
        <f t="shared" si="91"/>
        <v>0</v>
      </c>
      <c r="E675" s="2">
        <f t="shared" si="92"/>
        <v>1.6500000000000625E-2</v>
      </c>
      <c r="F675" s="2">
        <f t="shared" si="96"/>
        <v>2.3777420558802418E-2</v>
      </c>
      <c r="G675" s="2">
        <f t="shared" si="96"/>
        <v>1.6066165637989665E-2</v>
      </c>
      <c r="H675" s="2">
        <f t="shared" si="94"/>
        <v>1.4799685932889244</v>
      </c>
      <c r="I675" s="2">
        <f t="shared" si="95"/>
        <v>59.676908703355629</v>
      </c>
    </row>
    <row r="676" spans="1:9" ht="13.5" x14ac:dyDescent="0.25">
      <c r="A676" s="3">
        <f>TITRES_STAT!B679</f>
        <v>42989</v>
      </c>
      <c r="B676" s="17">
        <f>TITRES_STAT!D679</f>
        <v>6.7268999999999997</v>
      </c>
      <c r="C676" s="2">
        <f t="shared" si="90"/>
        <v>-4.919999999999991E-2</v>
      </c>
      <c r="D676" s="2">
        <f t="shared" si="91"/>
        <v>0</v>
      </c>
      <c r="E676" s="2">
        <f t="shared" si="92"/>
        <v>4.919999999999991E-2</v>
      </c>
      <c r="F676" s="2">
        <f t="shared" si="96"/>
        <v>2.2079033376030816E-2</v>
      </c>
      <c r="G676" s="2">
        <f t="shared" si="96"/>
        <v>1.843286809241897E-2</v>
      </c>
      <c r="H676" s="2">
        <f t="shared" si="94"/>
        <v>1.1978078107720758</v>
      </c>
      <c r="I676" s="2">
        <f t="shared" si="95"/>
        <v>54.500116202212126</v>
      </c>
    </row>
    <row r="677" spans="1:9" ht="13.5" x14ac:dyDescent="0.25">
      <c r="A677" s="3">
        <f>TITRES_STAT!B680</f>
        <v>42990</v>
      </c>
      <c r="B677" s="17">
        <f>TITRES_STAT!D680</f>
        <v>6.7268999999999997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2.0501959563457184E-2</v>
      </c>
      <c r="G677" s="2">
        <f t="shared" si="96"/>
        <v>1.7116234657246186E-2</v>
      </c>
      <c r="H677" s="2">
        <f t="shared" si="94"/>
        <v>1.1978078107720758</v>
      </c>
      <c r="I677" s="2">
        <f t="shared" si="95"/>
        <v>54.500116202212126</v>
      </c>
    </row>
    <row r="678" spans="1:9" ht="13.5" x14ac:dyDescent="0.25">
      <c r="A678" s="3">
        <f>TITRES_STAT!B681</f>
        <v>42991</v>
      </c>
      <c r="B678" s="17">
        <f>TITRES_STAT!D681</f>
        <v>6.6974</v>
      </c>
      <c r="C678" s="2">
        <f t="shared" si="90"/>
        <v>-2.9499999999999638E-2</v>
      </c>
      <c r="D678" s="2">
        <f t="shared" si="91"/>
        <v>0</v>
      </c>
      <c r="E678" s="2">
        <f t="shared" si="92"/>
        <v>2.9499999999999638E-2</v>
      </c>
      <c r="F678" s="2">
        <f t="shared" si="96"/>
        <v>1.9037533880353098E-2</v>
      </c>
      <c r="G678" s="2">
        <f t="shared" si="96"/>
        <v>1.8000789324585716E-2</v>
      </c>
      <c r="H678" s="2">
        <f t="shared" si="94"/>
        <v>1.0575943941720036</v>
      </c>
      <c r="I678" s="2">
        <f t="shared" si="95"/>
        <v>51.399556548538811</v>
      </c>
    </row>
    <row r="679" spans="1:9" ht="13.5" x14ac:dyDescent="0.25">
      <c r="A679" s="3">
        <f>TITRES_STAT!B682</f>
        <v>42992</v>
      </c>
      <c r="B679" s="17">
        <f>TITRES_STAT!D682</f>
        <v>6.7007000000000003</v>
      </c>
      <c r="C679" s="2">
        <f t="shared" si="90"/>
        <v>3.3000000000003027E-3</v>
      </c>
      <c r="D679" s="2">
        <f t="shared" si="91"/>
        <v>3.3000000000003027E-3</v>
      </c>
      <c r="E679" s="2">
        <f t="shared" si="92"/>
        <v>0</v>
      </c>
      <c r="F679" s="2">
        <f t="shared" si="96"/>
        <v>1.7913424317470755E-2</v>
      </c>
      <c r="G679" s="2">
        <f t="shared" si="96"/>
        <v>1.6715018658543877E-2</v>
      </c>
      <c r="H679" s="2">
        <f t="shared" si="94"/>
        <v>1.0716963398849879</v>
      </c>
      <c r="I679" s="2">
        <f t="shared" si="95"/>
        <v>51.730377625925819</v>
      </c>
    </row>
    <row r="680" spans="1:9" ht="13.5" x14ac:dyDescent="0.25">
      <c r="A680" s="3">
        <f>TITRES_STAT!B683</f>
        <v>42993</v>
      </c>
      <c r="B680" s="17">
        <f>TITRES_STAT!D683</f>
        <v>6.7565</v>
      </c>
      <c r="C680" s="2">
        <f t="shared" si="90"/>
        <v>5.5799999999999628E-2</v>
      </c>
      <c r="D680" s="2">
        <f t="shared" si="91"/>
        <v>5.5799999999999628E-2</v>
      </c>
      <c r="E680" s="2">
        <f t="shared" si="92"/>
        <v>0</v>
      </c>
      <c r="F680" s="2">
        <f t="shared" si="96"/>
        <v>2.0619608294794249E-2</v>
      </c>
      <c r="G680" s="2">
        <f t="shared" si="96"/>
        <v>1.5521088754362172E-2</v>
      </c>
      <c r="H680" s="2">
        <f t="shared" si="94"/>
        <v>1.3284898128682594</v>
      </c>
      <c r="I680" s="2">
        <f t="shared" si="95"/>
        <v>57.053709469822024</v>
      </c>
    </row>
    <row r="681" spans="1:9" ht="13.5" x14ac:dyDescent="0.25">
      <c r="A681" s="3">
        <f>TITRES_STAT!B684</f>
        <v>42996</v>
      </c>
      <c r="B681" s="17">
        <f>TITRES_STAT!D684</f>
        <v>6.7039999999999997</v>
      </c>
      <c r="C681" s="2">
        <f t="shared" si="90"/>
        <v>-5.2500000000000213E-2</v>
      </c>
      <c r="D681" s="2">
        <f t="shared" si="91"/>
        <v>0</v>
      </c>
      <c r="E681" s="2">
        <f t="shared" si="92"/>
        <v>5.2500000000000213E-2</v>
      </c>
      <c r="F681" s="2">
        <f t="shared" si="96"/>
        <v>1.9146779130880372E-2</v>
      </c>
      <c r="G681" s="2">
        <f t="shared" si="96"/>
        <v>1.8162439557622034E-2</v>
      </c>
      <c r="H681" s="2">
        <f t="shared" si="94"/>
        <v>1.054196440414044</v>
      </c>
      <c r="I681" s="2">
        <f t="shared" si="95"/>
        <v>51.319164013426104</v>
      </c>
    </row>
    <row r="682" spans="1:9" ht="13.5" x14ac:dyDescent="0.25">
      <c r="A682" s="3">
        <f>TITRES_STAT!B685</f>
        <v>42997</v>
      </c>
      <c r="B682" s="17">
        <f>TITRES_STAT!D685</f>
        <v>6.7007000000000003</v>
      </c>
      <c r="C682" s="2">
        <f t="shared" si="90"/>
        <v>-3.2999999999994145E-3</v>
      </c>
      <c r="D682" s="2">
        <f t="shared" si="91"/>
        <v>0</v>
      </c>
      <c r="E682" s="2">
        <f t="shared" si="92"/>
        <v>3.2999999999994145E-3</v>
      </c>
      <c r="F682" s="2">
        <f t="shared" si="96"/>
        <v>1.7779152050103202E-2</v>
      </c>
      <c r="G682" s="2">
        <f t="shared" si="96"/>
        <v>1.7100836732077563E-2</v>
      </c>
      <c r="H682" s="2">
        <f t="shared" si="94"/>
        <v>1.039665621551328</v>
      </c>
      <c r="I682" s="2">
        <f t="shared" si="95"/>
        <v>50.972355986496432</v>
      </c>
    </row>
    <row r="683" spans="1:9" ht="13.5" x14ac:dyDescent="0.25">
      <c r="A683" s="3">
        <f>TITRES_STAT!B686</f>
        <v>42998</v>
      </c>
      <c r="B683" s="17">
        <f>TITRES_STAT!D686</f>
        <v>6.7007000000000003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1.6509212617952972E-2</v>
      </c>
      <c r="G683" s="2">
        <f t="shared" si="96"/>
        <v>1.5879348394072023E-2</v>
      </c>
      <c r="H683" s="2">
        <f t="shared" si="94"/>
        <v>1.039665621551328</v>
      </c>
      <c r="I683" s="2">
        <f t="shared" si="95"/>
        <v>50.972355986496432</v>
      </c>
    </row>
    <row r="684" spans="1:9" ht="13.5" x14ac:dyDescent="0.25">
      <c r="A684" s="3">
        <f>TITRES_STAT!B687</f>
        <v>43000</v>
      </c>
      <c r="B684" s="17">
        <f>TITRES_STAT!D687</f>
        <v>6.7007000000000003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1.5329983145242046E-2</v>
      </c>
      <c r="G684" s="2">
        <f t="shared" si="96"/>
        <v>1.4745109223066879E-2</v>
      </c>
      <c r="H684" s="2">
        <f t="shared" si="94"/>
        <v>1.039665621551328</v>
      </c>
      <c r="I684" s="2">
        <f t="shared" si="95"/>
        <v>50.972355986496432</v>
      </c>
    </row>
    <row r="685" spans="1:9" ht="13.5" x14ac:dyDescent="0.25">
      <c r="A685" s="3">
        <f>TITRES_STAT!B688</f>
        <v>43003</v>
      </c>
      <c r="B685" s="17">
        <f>TITRES_STAT!D688</f>
        <v>6.6219000000000001</v>
      </c>
      <c r="C685" s="2">
        <f t="shared" si="90"/>
        <v>-7.8800000000000203E-2</v>
      </c>
      <c r="D685" s="2">
        <f t="shared" si="91"/>
        <v>0</v>
      </c>
      <c r="E685" s="2">
        <f t="shared" si="92"/>
        <v>7.8800000000000203E-2</v>
      </c>
      <c r="F685" s="2">
        <f t="shared" ref="F685:G700" si="97">((F684*13)+D685)/14</f>
        <v>1.4234984349153327E-2</v>
      </c>
      <c r="G685" s="2">
        <f t="shared" si="97"/>
        <v>1.9320458564276406E-2</v>
      </c>
      <c r="H685" s="2">
        <f t="shared" si="94"/>
        <v>0.73678294445214987</v>
      </c>
      <c r="I685" s="2">
        <f t="shared" si="95"/>
        <v>42.422281195567614</v>
      </c>
    </row>
    <row r="686" spans="1:9" ht="13.5" x14ac:dyDescent="0.25">
      <c r="A686" s="3">
        <f>TITRES_STAT!B689</f>
        <v>43004</v>
      </c>
      <c r="B686" s="17">
        <f>TITRES_STAT!D689</f>
        <v>6.5071000000000003</v>
      </c>
      <c r="C686" s="2">
        <f t="shared" si="90"/>
        <v>-0.11479999999999979</v>
      </c>
      <c r="D686" s="2">
        <f t="shared" si="91"/>
        <v>0</v>
      </c>
      <c r="E686" s="2">
        <f t="shared" si="92"/>
        <v>0.11479999999999979</v>
      </c>
      <c r="F686" s="2">
        <f t="shared" si="97"/>
        <v>1.3218199752785233E-2</v>
      </c>
      <c r="G686" s="2">
        <f t="shared" si="97"/>
        <v>2.614042580968522E-2</v>
      </c>
      <c r="H686" s="2">
        <f t="shared" si="94"/>
        <v>0.50566122560588866</v>
      </c>
      <c r="I686" s="2">
        <f t="shared" si="95"/>
        <v>33.583997316687686</v>
      </c>
    </row>
    <row r="687" spans="1:9" ht="13.5" x14ac:dyDescent="0.25">
      <c r="A687" s="3">
        <f>TITRES_STAT!B690</f>
        <v>43005</v>
      </c>
      <c r="B687" s="17">
        <f>TITRES_STAT!D690</f>
        <v>6.53</v>
      </c>
      <c r="C687" s="2">
        <f t="shared" si="90"/>
        <v>2.289999999999992E-2</v>
      </c>
      <c r="D687" s="2">
        <f t="shared" si="91"/>
        <v>2.289999999999992E-2</v>
      </c>
      <c r="E687" s="2">
        <f t="shared" si="92"/>
        <v>0</v>
      </c>
      <c r="F687" s="2">
        <f t="shared" si="97"/>
        <v>1.3909756913300568E-2</v>
      </c>
      <c r="G687" s="2">
        <f t="shared" si="97"/>
        <v>2.4273252537564849E-2</v>
      </c>
      <c r="H687" s="2">
        <f t="shared" si="94"/>
        <v>0.57304874539471284</v>
      </c>
      <c r="I687" s="2">
        <f t="shared" si="95"/>
        <v>36.429179138433007</v>
      </c>
    </row>
    <row r="688" spans="1:9" ht="13.5" x14ac:dyDescent="0.25">
      <c r="A688" s="3">
        <f>TITRES_STAT!B691</f>
        <v>43006</v>
      </c>
      <c r="B688" s="17">
        <f>TITRES_STAT!D691</f>
        <v>6.6120999999999999</v>
      </c>
      <c r="C688" s="2">
        <f t="shared" si="90"/>
        <v>8.2099999999999618E-2</v>
      </c>
      <c r="D688" s="2">
        <f t="shared" si="91"/>
        <v>8.2099999999999618E-2</v>
      </c>
      <c r="E688" s="2">
        <f t="shared" si="92"/>
        <v>0</v>
      </c>
      <c r="F688" s="2">
        <f t="shared" si="97"/>
        <v>1.8780488562350501E-2</v>
      </c>
      <c r="G688" s="2">
        <f t="shared" si="97"/>
        <v>2.2539448784881646E-2</v>
      </c>
      <c r="H688" s="2">
        <f t="shared" si="94"/>
        <v>0.83322749999758328</v>
      </c>
      <c r="I688" s="2">
        <f t="shared" si="95"/>
        <v>45.451396512363125</v>
      </c>
    </row>
    <row r="689" spans="1:9" ht="13.5" x14ac:dyDescent="0.25">
      <c r="A689" s="3">
        <f>TITRES_STAT!B692</f>
        <v>43007</v>
      </c>
      <c r="B689" s="17">
        <f>TITRES_STAT!D692</f>
        <v>6.4644000000000004</v>
      </c>
      <c r="C689" s="2">
        <f t="shared" si="90"/>
        <v>-0.1476999999999995</v>
      </c>
      <c r="D689" s="2">
        <f t="shared" si="91"/>
        <v>0</v>
      </c>
      <c r="E689" s="2">
        <f t="shared" si="92"/>
        <v>0.1476999999999995</v>
      </c>
      <c r="F689" s="2">
        <f t="shared" si="97"/>
        <v>1.7439025093611178E-2</v>
      </c>
      <c r="G689" s="2">
        <f t="shared" si="97"/>
        <v>3.1479488157390066E-2</v>
      </c>
      <c r="H689" s="2">
        <f t="shared" si="94"/>
        <v>0.55398057955771507</v>
      </c>
      <c r="I689" s="2">
        <f t="shared" si="95"/>
        <v>35.649131452812995</v>
      </c>
    </row>
    <row r="690" spans="1:9" ht="13.5" x14ac:dyDescent="0.25">
      <c r="A690" s="3">
        <f>TITRES_STAT!B693</f>
        <v>43010</v>
      </c>
      <c r="B690" s="17">
        <f>TITRES_STAT!D693</f>
        <v>6.4053000000000004</v>
      </c>
      <c r="C690" s="2">
        <f t="shared" si="90"/>
        <v>-5.909999999999993E-2</v>
      </c>
      <c r="D690" s="2">
        <f t="shared" si="91"/>
        <v>0</v>
      </c>
      <c r="E690" s="2">
        <f t="shared" si="92"/>
        <v>5.909999999999993E-2</v>
      </c>
      <c r="F690" s="2">
        <f t="shared" si="97"/>
        <v>1.6193380444067523E-2</v>
      </c>
      <c r="G690" s="2">
        <f t="shared" si="97"/>
        <v>3.345238186043363E-2</v>
      </c>
      <c r="H690" s="2">
        <f t="shared" si="94"/>
        <v>0.48407256952966082</v>
      </c>
      <c r="I690" s="2">
        <f t="shared" si="95"/>
        <v>32.617850330801232</v>
      </c>
    </row>
    <row r="691" spans="1:9" ht="13.5" x14ac:dyDescent="0.25">
      <c r="A691" s="3">
        <f>TITRES_STAT!B694</f>
        <v>43011</v>
      </c>
      <c r="B691" s="17">
        <f>TITRES_STAT!D694</f>
        <v>6.3987999999999996</v>
      </c>
      <c r="C691" s="2">
        <f t="shared" si="90"/>
        <v>-6.5000000000008384E-3</v>
      </c>
      <c r="D691" s="2">
        <f t="shared" si="91"/>
        <v>0</v>
      </c>
      <c r="E691" s="2">
        <f t="shared" si="92"/>
        <v>6.5000000000008384E-3</v>
      </c>
      <c r="F691" s="2">
        <f t="shared" si="97"/>
        <v>1.5036710412348414E-2</v>
      </c>
      <c r="G691" s="2">
        <f t="shared" si="97"/>
        <v>3.1527211727545572E-2</v>
      </c>
      <c r="H691" s="2">
        <f t="shared" si="94"/>
        <v>0.47694387129105753</v>
      </c>
      <c r="I691" s="2">
        <f t="shared" si="95"/>
        <v>32.292619954077281</v>
      </c>
    </row>
    <row r="692" spans="1:9" ht="13.5" x14ac:dyDescent="0.25">
      <c r="A692" s="3">
        <f>TITRES_STAT!B695</f>
        <v>43012</v>
      </c>
      <c r="B692" s="17">
        <f>TITRES_STAT!D695</f>
        <v>6.4316000000000004</v>
      </c>
      <c r="C692" s="2">
        <f t="shared" si="90"/>
        <v>3.2800000000000828E-2</v>
      </c>
      <c r="D692" s="2">
        <f t="shared" si="91"/>
        <v>3.2800000000000828E-2</v>
      </c>
      <c r="E692" s="2">
        <f t="shared" si="92"/>
        <v>0</v>
      </c>
      <c r="F692" s="2">
        <f t="shared" si="97"/>
        <v>1.6305516811466445E-2</v>
      </c>
      <c r="G692" s="2">
        <f t="shared" si="97"/>
        <v>2.9275268032720885E-2</v>
      </c>
      <c r="H692" s="2">
        <f t="shared" si="94"/>
        <v>0.5569724175792965</v>
      </c>
      <c r="I692" s="2">
        <f t="shared" si="95"/>
        <v>35.772786421306648</v>
      </c>
    </row>
    <row r="693" spans="1:9" ht="13.5" x14ac:dyDescent="0.25">
      <c r="A693" s="3">
        <f>TITRES_STAT!B696</f>
        <v>43013</v>
      </c>
      <c r="B693" s="17">
        <f>TITRES_STAT!D696</f>
        <v>6.6252000000000004</v>
      </c>
      <c r="C693" s="2">
        <f t="shared" si="90"/>
        <v>0.19359999999999999</v>
      </c>
      <c r="D693" s="2">
        <f t="shared" si="91"/>
        <v>0.19359999999999999</v>
      </c>
      <c r="E693" s="2">
        <f t="shared" si="92"/>
        <v>0</v>
      </c>
      <c r="F693" s="2">
        <f t="shared" si="97"/>
        <v>2.8969408467790274E-2</v>
      </c>
      <c r="G693" s="2">
        <f t="shared" si="97"/>
        <v>2.7184177458955107E-2</v>
      </c>
      <c r="H693" s="2">
        <f t="shared" si="94"/>
        <v>1.0656716949236611</v>
      </c>
      <c r="I693" s="2">
        <f t="shared" si="95"/>
        <v>51.589596620921114</v>
      </c>
    </row>
    <row r="694" spans="1:9" ht="13.5" x14ac:dyDescent="0.25">
      <c r="A694" s="3">
        <f>TITRES_STAT!B697</f>
        <v>43014</v>
      </c>
      <c r="B694" s="17">
        <f>TITRES_STAT!D697</f>
        <v>6.6284999999999998</v>
      </c>
      <c r="C694" s="2">
        <f t="shared" si="90"/>
        <v>3.2999999999994145E-3</v>
      </c>
      <c r="D694" s="2">
        <f t="shared" si="91"/>
        <v>3.2999999999994145E-3</v>
      </c>
      <c r="E694" s="2">
        <f t="shared" si="92"/>
        <v>0</v>
      </c>
      <c r="F694" s="2">
        <f t="shared" si="97"/>
        <v>2.7135879291519498E-2</v>
      </c>
      <c r="G694" s="2">
        <f t="shared" si="97"/>
        <v>2.5242450497601172E-2</v>
      </c>
      <c r="H694" s="2">
        <f t="shared" si="94"/>
        <v>1.0750097061336521</v>
      </c>
      <c r="I694" s="2">
        <f t="shared" si="95"/>
        <v>51.807454343753818</v>
      </c>
    </row>
    <row r="695" spans="1:9" ht="13.5" x14ac:dyDescent="0.25">
      <c r="A695" s="3">
        <f>TITRES_STAT!B698</f>
        <v>43017</v>
      </c>
      <c r="B695" s="17">
        <f>TITRES_STAT!D698</f>
        <v>6.53</v>
      </c>
      <c r="C695" s="2">
        <f t="shared" si="90"/>
        <v>-9.8499999999999588E-2</v>
      </c>
      <c r="D695" s="2">
        <f t="shared" si="91"/>
        <v>0</v>
      </c>
      <c r="E695" s="2">
        <f t="shared" si="92"/>
        <v>9.8499999999999588E-2</v>
      </c>
      <c r="F695" s="2">
        <f t="shared" si="97"/>
        <v>2.5197602199268105E-2</v>
      </c>
      <c r="G695" s="2">
        <f t="shared" si="97"/>
        <v>3.0475132604915346E-2</v>
      </c>
      <c r="H695" s="2">
        <f t="shared" si="94"/>
        <v>0.8268250224185727</v>
      </c>
      <c r="I695" s="2">
        <f t="shared" si="95"/>
        <v>45.260219904581852</v>
      </c>
    </row>
    <row r="696" spans="1:9" ht="13.5" x14ac:dyDescent="0.25">
      <c r="A696" s="3">
        <f>TITRES_STAT!B699</f>
        <v>43018</v>
      </c>
      <c r="B696" s="17">
        <f>TITRES_STAT!D699</f>
        <v>6.53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2.3397773470748954E-2</v>
      </c>
      <c r="G696" s="2">
        <f t="shared" si="97"/>
        <v>2.8298337418849965E-2</v>
      </c>
      <c r="H696" s="2">
        <f t="shared" si="94"/>
        <v>0.82682502241857259</v>
      </c>
      <c r="I696" s="2">
        <f t="shared" si="95"/>
        <v>45.260219904581852</v>
      </c>
    </row>
    <row r="697" spans="1:9" ht="13.5" x14ac:dyDescent="0.25">
      <c r="A697" s="3">
        <f>TITRES_STAT!B700</f>
        <v>43019</v>
      </c>
      <c r="B697" s="17">
        <f>TITRES_STAT!D700</f>
        <v>6.5168999999999997</v>
      </c>
      <c r="C697" s="2">
        <f t="shared" si="90"/>
        <v>-1.3100000000000556E-2</v>
      </c>
      <c r="D697" s="2">
        <f t="shared" si="91"/>
        <v>0</v>
      </c>
      <c r="E697" s="2">
        <f t="shared" si="92"/>
        <v>1.3100000000000556E-2</v>
      </c>
      <c r="F697" s="2">
        <f t="shared" si="97"/>
        <v>2.1726503937124029E-2</v>
      </c>
      <c r="G697" s="2">
        <f t="shared" si="97"/>
        <v>2.7212741888932152E-2</v>
      </c>
      <c r="H697" s="2">
        <f t="shared" si="94"/>
        <v>0.79839451775201442</v>
      </c>
      <c r="I697" s="2">
        <f t="shared" si="95"/>
        <v>44.39484828668207</v>
      </c>
    </row>
    <row r="698" spans="1:9" ht="13.5" x14ac:dyDescent="0.25">
      <c r="A698" s="3">
        <f>TITRES_STAT!B701</f>
        <v>43020</v>
      </c>
      <c r="B698" s="17">
        <f>TITRES_STAT!D701</f>
        <v>6.5136000000000003</v>
      </c>
      <c r="C698" s="2">
        <f t="shared" si="90"/>
        <v>-3.2999999999994145E-3</v>
      </c>
      <c r="D698" s="2">
        <f t="shared" si="91"/>
        <v>0</v>
      </c>
      <c r="E698" s="2">
        <f t="shared" si="92"/>
        <v>3.2999999999994145E-3</v>
      </c>
      <c r="F698" s="2">
        <f t="shared" si="97"/>
        <v>2.0174610798758024E-2</v>
      </c>
      <c r="G698" s="2">
        <f t="shared" si="97"/>
        <v>2.5504688896865527E-2</v>
      </c>
      <c r="H698" s="2">
        <f t="shared" si="94"/>
        <v>0.79101575715504768</v>
      </c>
      <c r="I698" s="2">
        <f t="shared" si="95"/>
        <v>44.165762026099792</v>
      </c>
    </row>
    <row r="699" spans="1:9" ht="13.5" x14ac:dyDescent="0.25">
      <c r="A699" s="3">
        <f>TITRES_STAT!B702</f>
        <v>43021</v>
      </c>
      <c r="B699" s="17">
        <f>TITRES_STAT!D702</f>
        <v>6.4972000000000003</v>
      </c>
      <c r="C699" s="2">
        <f t="shared" si="90"/>
        <v>-1.639999999999997E-2</v>
      </c>
      <c r="D699" s="2">
        <f t="shared" si="91"/>
        <v>0</v>
      </c>
      <c r="E699" s="2">
        <f t="shared" si="92"/>
        <v>1.639999999999997E-2</v>
      </c>
      <c r="F699" s="2">
        <f t="shared" si="97"/>
        <v>1.8733567170275307E-2</v>
      </c>
      <c r="G699" s="2">
        <f t="shared" si="97"/>
        <v>2.4854353975660846E-2</v>
      </c>
      <c r="H699" s="2">
        <f t="shared" si="94"/>
        <v>0.75373382018380164</v>
      </c>
      <c r="I699" s="2">
        <f t="shared" si="95"/>
        <v>42.978803938718933</v>
      </c>
    </row>
    <row r="700" spans="1:9" ht="13.5" x14ac:dyDescent="0.25">
      <c r="A700" s="3">
        <f>TITRES_STAT!B703</f>
        <v>43024</v>
      </c>
      <c r="B700" s="17">
        <f>TITRES_STAT!D703</f>
        <v>6.4874000000000001</v>
      </c>
      <c r="C700" s="2">
        <f t="shared" si="90"/>
        <v>-9.800000000000253E-3</v>
      </c>
      <c r="D700" s="2">
        <f t="shared" si="91"/>
        <v>0</v>
      </c>
      <c r="E700" s="2">
        <f t="shared" si="92"/>
        <v>9.800000000000253E-3</v>
      </c>
      <c r="F700" s="2">
        <f t="shared" si="97"/>
        <v>1.7395455229541355E-2</v>
      </c>
      <c r="G700" s="2">
        <f t="shared" si="97"/>
        <v>2.3779042977399377E-2</v>
      </c>
      <c r="H700" s="2">
        <f t="shared" si="94"/>
        <v>0.73154564067505756</v>
      </c>
      <c r="I700" s="2">
        <f t="shared" si="95"/>
        <v>42.248129271941011</v>
      </c>
    </row>
    <row r="701" spans="1:9" ht="13.5" x14ac:dyDescent="0.25">
      <c r="A701" s="3">
        <f>TITRES_STAT!B704</f>
        <v>43025</v>
      </c>
      <c r="B701" s="17">
        <f>TITRES_STAT!D704</f>
        <v>6.4874000000000001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1.6152922713145546E-2</v>
      </c>
      <c r="G701" s="2">
        <f t="shared" si="98"/>
        <v>2.2080539907585135E-2</v>
      </c>
      <c r="H701" s="2">
        <f t="shared" si="94"/>
        <v>0.73154564067505767</v>
      </c>
      <c r="I701" s="2">
        <f t="shared" si="95"/>
        <v>42.248129271941011</v>
      </c>
    </row>
    <row r="702" spans="1:9" ht="13.5" x14ac:dyDescent="0.25">
      <c r="A702" s="3">
        <f>TITRES_STAT!B705</f>
        <v>43026</v>
      </c>
      <c r="B702" s="17">
        <f>TITRES_STAT!D705</f>
        <v>6.4480000000000004</v>
      </c>
      <c r="C702" s="2">
        <f t="shared" si="90"/>
        <v>-3.9399999999999658E-2</v>
      </c>
      <c r="D702" s="2">
        <f t="shared" si="91"/>
        <v>0</v>
      </c>
      <c r="E702" s="2">
        <f t="shared" si="92"/>
        <v>3.9399999999999658E-2</v>
      </c>
      <c r="F702" s="2">
        <f t="shared" si="98"/>
        <v>1.4999142519349435E-2</v>
      </c>
      <c r="G702" s="2">
        <f t="shared" si="98"/>
        <v>2.3317644199900459E-2</v>
      </c>
      <c r="H702" s="2">
        <f t="shared" si="94"/>
        <v>0.64325291143319985</v>
      </c>
      <c r="I702" s="2">
        <f t="shared" si="95"/>
        <v>39.14509488817351</v>
      </c>
    </row>
    <row r="703" spans="1:9" ht="13.5" x14ac:dyDescent="0.25">
      <c r="A703" s="3">
        <f>TITRES_STAT!B706</f>
        <v>43027</v>
      </c>
      <c r="B703" s="17">
        <f>TITRES_STAT!D706</f>
        <v>6.4480000000000004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1.3927775196538761E-2</v>
      </c>
      <c r="G703" s="2">
        <f t="shared" si="98"/>
        <v>2.1652098185621856E-2</v>
      </c>
      <c r="H703" s="2">
        <f t="shared" si="94"/>
        <v>0.64325291143319974</v>
      </c>
      <c r="I703" s="2">
        <f t="shared" si="95"/>
        <v>39.145094888173503</v>
      </c>
    </row>
    <row r="704" spans="1:9" ht="13.5" x14ac:dyDescent="0.25">
      <c r="A704" s="3">
        <f>TITRES_STAT!B707</f>
        <v>43028</v>
      </c>
      <c r="B704" s="17">
        <f>TITRES_STAT!D707</f>
        <v>6.4808000000000003</v>
      </c>
      <c r="C704" s="2">
        <f t="shared" si="90"/>
        <v>3.279999999999994E-2</v>
      </c>
      <c r="D704" s="2">
        <f t="shared" si="91"/>
        <v>3.279999999999994E-2</v>
      </c>
      <c r="E704" s="2">
        <f t="shared" si="92"/>
        <v>0</v>
      </c>
      <c r="F704" s="2">
        <f t="shared" si="98"/>
        <v>1.5275791253928845E-2</v>
      </c>
      <c r="G704" s="2">
        <f t="shared" si="98"/>
        <v>2.0105519743791721E-2</v>
      </c>
      <c r="H704" s="2">
        <f t="shared" si="94"/>
        <v>0.75978096804216055</v>
      </c>
      <c r="I704" s="2">
        <f t="shared" si="95"/>
        <v>43.174746280354015</v>
      </c>
    </row>
    <row r="705" spans="1:9" ht="13.5" x14ac:dyDescent="0.25">
      <c r="A705" s="3">
        <f>TITRES_STAT!B708</f>
        <v>43031</v>
      </c>
      <c r="B705" s="17">
        <f>TITRES_STAT!D708</f>
        <v>6.4480000000000004</v>
      </c>
      <c r="C705" s="2">
        <f t="shared" si="90"/>
        <v>-3.279999999999994E-2</v>
      </c>
      <c r="D705" s="2">
        <f t="shared" si="91"/>
        <v>0</v>
      </c>
      <c r="E705" s="2">
        <f t="shared" si="92"/>
        <v>3.279999999999994E-2</v>
      </c>
      <c r="F705" s="2">
        <f t="shared" si="98"/>
        <v>1.4184663307219642E-2</v>
      </c>
      <c r="G705" s="2">
        <f t="shared" si="98"/>
        <v>2.1012268333520878E-2</v>
      </c>
      <c r="H705" s="2">
        <f t="shared" si="94"/>
        <v>0.67506577976594961</v>
      </c>
      <c r="I705" s="2">
        <f t="shared" si="95"/>
        <v>40.300851937902635</v>
      </c>
    </row>
    <row r="706" spans="1:9" ht="13.5" x14ac:dyDescent="0.25">
      <c r="A706" s="3">
        <f>TITRES_STAT!B709</f>
        <v>43032</v>
      </c>
      <c r="B706" s="17">
        <f>TITRES_STAT!D709</f>
        <v>6.4382000000000001</v>
      </c>
      <c r="C706" s="2">
        <f t="shared" si="90"/>
        <v>-9.800000000000253E-3</v>
      </c>
      <c r="D706" s="2">
        <f t="shared" si="91"/>
        <v>0</v>
      </c>
      <c r="E706" s="2">
        <f t="shared" si="92"/>
        <v>9.800000000000253E-3</v>
      </c>
      <c r="F706" s="2">
        <f t="shared" si="98"/>
        <v>1.3171473070989667E-2</v>
      </c>
      <c r="G706" s="2">
        <f t="shared" si="98"/>
        <v>2.0211392023983692E-2</v>
      </c>
      <c r="H706" s="2">
        <f t="shared" si="94"/>
        <v>0.65168559668526738</v>
      </c>
      <c r="I706" s="2">
        <f t="shared" si="95"/>
        <v>39.455789769743184</v>
      </c>
    </row>
    <row r="707" spans="1:9" ht="13.5" x14ac:dyDescent="0.25">
      <c r="A707" s="3">
        <f>TITRES_STAT!B710</f>
        <v>43033</v>
      </c>
      <c r="B707" s="17">
        <f>TITRES_STAT!D710</f>
        <v>6.4184999999999999</v>
      </c>
      <c r="C707" s="2">
        <f t="shared" ref="C707:C770" si="99">B707-B706</f>
        <v>-1.9700000000000273E-2</v>
      </c>
      <c r="D707" s="2">
        <f t="shared" ref="D707:D770" si="100">IF(C707&gt;0,C707,0)</f>
        <v>0</v>
      </c>
      <c r="E707" s="2">
        <f t="shared" ref="E707:E770" si="101">IF(C707&lt;0,-C707,0)</f>
        <v>1.9700000000000273E-2</v>
      </c>
      <c r="F707" s="2">
        <f t="shared" si="98"/>
        <v>1.2230653565918976E-2</v>
      </c>
      <c r="G707" s="2">
        <f t="shared" si="98"/>
        <v>2.0174864022270589E-2</v>
      </c>
      <c r="H707" s="2">
        <f t="shared" si="94"/>
        <v>0.60623226765830129</v>
      </c>
      <c r="I707" s="2">
        <f t="shared" si="95"/>
        <v>37.742503364231183</v>
      </c>
    </row>
    <row r="708" spans="1:9" ht="13.5" x14ac:dyDescent="0.25">
      <c r="A708" s="3">
        <f>TITRES_STAT!B711</f>
        <v>43034</v>
      </c>
      <c r="B708" s="17">
        <f>TITRES_STAT!D711</f>
        <v>6.3987999999999996</v>
      </c>
      <c r="C708" s="2">
        <f t="shared" si="99"/>
        <v>-1.9700000000000273E-2</v>
      </c>
      <c r="D708" s="2">
        <f t="shared" si="100"/>
        <v>0</v>
      </c>
      <c r="E708" s="2">
        <f t="shared" si="101"/>
        <v>1.9700000000000273E-2</v>
      </c>
      <c r="F708" s="2">
        <f t="shared" si="98"/>
        <v>1.135703545406762E-2</v>
      </c>
      <c r="G708" s="2">
        <f t="shared" si="98"/>
        <v>2.0140945163536993E-2</v>
      </c>
      <c r="H708" s="2">
        <f t="shared" si="94"/>
        <v>0.56387797900509196</v>
      </c>
      <c r="I708" s="2">
        <f t="shared" si="95"/>
        <v>36.056392287320257</v>
      </c>
    </row>
    <row r="709" spans="1:9" ht="13.5" x14ac:dyDescent="0.25">
      <c r="A709" s="3">
        <f>TITRES_STAT!B712</f>
        <v>43035</v>
      </c>
      <c r="B709" s="17">
        <f>TITRES_STAT!D712</f>
        <v>6.3987999999999996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1.0545818635919932E-2</v>
      </c>
      <c r="G709" s="2">
        <f t="shared" si="98"/>
        <v>1.8702306223284348E-2</v>
      </c>
      <c r="H709" s="2">
        <f t="shared" si="94"/>
        <v>0.56387797900509196</v>
      </c>
      <c r="I709" s="2">
        <f t="shared" si="95"/>
        <v>36.056392287320257</v>
      </c>
    </row>
    <row r="710" spans="1:9" ht="13.5" x14ac:dyDescent="0.25">
      <c r="A710" s="3">
        <f>TITRES_STAT!B713</f>
        <v>43038</v>
      </c>
      <c r="B710" s="17">
        <f>TITRES_STAT!D713</f>
        <v>6.3659999999999997</v>
      </c>
      <c r="C710" s="2">
        <f t="shared" si="99"/>
        <v>-3.279999999999994E-2</v>
      </c>
      <c r="D710" s="2">
        <f t="shared" si="100"/>
        <v>0</v>
      </c>
      <c r="E710" s="2">
        <f t="shared" si="101"/>
        <v>3.279999999999994E-2</v>
      </c>
      <c r="F710" s="2">
        <f t="shared" si="98"/>
        <v>9.7925458762113653E-3</v>
      </c>
      <c r="G710" s="2">
        <f t="shared" si="98"/>
        <v>1.9709284350192608E-2</v>
      </c>
      <c r="H710" s="2">
        <f t="shared" si="94"/>
        <v>0.4968493884515735</v>
      </c>
      <c r="I710" s="2">
        <f t="shared" si="95"/>
        <v>33.193011420176532</v>
      </c>
    </row>
    <row r="711" spans="1:9" ht="13.5" x14ac:dyDescent="0.25">
      <c r="A711" s="3">
        <f>TITRES_STAT!B714</f>
        <v>43039</v>
      </c>
      <c r="B711" s="17">
        <f>TITRES_STAT!D714</f>
        <v>6.3987999999999996</v>
      </c>
      <c r="C711" s="2">
        <f t="shared" si="99"/>
        <v>3.279999999999994E-2</v>
      </c>
      <c r="D711" s="2">
        <f t="shared" si="100"/>
        <v>3.279999999999994E-2</v>
      </c>
      <c r="E711" s="2">
        <f t="shared" si="101"/>
        <v>0</v>
      </c>
      <c r="F711" s="2">
        <f t="shared" si="98"/>
        <v>1.1435935456481977E-2</v>
      </c>
      <c r="G711" s="2">
        <f t="shared" si="98"/>
        <v>1.8301478325178849E-2</v>
      </c>
      <c r="H711" s="2">
        <f t="shared" si="94"/>
        <v>0.62486402755501014</v>
      </c>
      <c r="I711" s="2">
        <f t="shared" si="95"/>
        <v>38.45638877828226</v>
      </c>
    </row>
    <row r="712" spans="1:9" ht="13.5" x14ac:dyDescent="0.25">
      <c r="A712" s="3">
        <f>TITRES_STAT!B715</f>
        <v>43040</v>
      </c>
      <c r="B712" s="17">
        <f>TITRES_STAT!D715</f>
        <v>6.4972000000000003</v>
      </c>
      <c r="C712" s="2">
        <f t="shared" si="99"/>
        <v>9.8400000000000709E-2</v>
      </c>
      <c r="D712" s="2">
        <f t="shared" si="100"/>
        <v>9.8400000000000709E-2</v>
      </c>
      <c r="E712" s="2">
        <f t="shared" si="101"/>
        <v>0</v>
      </c>
      <c r="F712" s="2">
        <f t="shared" si="98"/>
        <v>1.7647654352447601E-2</v>
      </c>
      <c r="G712" s="2">
        <f t="shared" si="98"/>
        <v>1.6994229873380361E-2</v>
      </c>
      <c r="H712" s="2">
        <f t="shared" si="94"/>
        <v>1.0384497846584246</v>
      </c>
      <c r="I712" s="2">
        <f t="shared" si="95"/>
        <v>50.943113363591323</v>
      </c>
    </row>
    <row r="713" spans="1:9" ht="13.5" x14ac:dyDescent="0.25">
      <c r="A713" s="3">
        <f>TITRES_STAT!B716</f>
        <v>43041</v>
      </c>
      <c r="B713" s="17">
        <f>TITRES_STAT!D716</f>
        <v>6.4316000000000004</v>
      </c>
      <c r="C713" s="2">
        <f t="shared" si="99"/>
        <v>-6.5599999999999881E-2</v>
      </c>
      <c r="D713" s="2">
        <f t="shared" si="100"/>
        <v>0</v>
      </c>
      <c r="E713" s="2">
        <f t="shared" si="101"/>
        <v>6.5599999999999881E-2</v>
      </c>
      <c r="F713" s="2">
        <f t="shared" si="98"/>
        <v>1.6387107612987058E-2</v>
      </c>
      <c r="G713" s="2">
        <f t="shared" si="98"/>
        <v>2.0466070596710326E-2</v>
      </c>
      <c r="H713" s="2">
        <f t="shared" si="94"/>
        <v>0.8006963298377896</v>
      </c>
      <c r="I713" s="2">
        <f t="shared" si="95"/>
        <v>44.465927795272286</v>
      </c>
    </row>
    <row r="714" spans="1:9" ht="13.5" x14ac:dyDescent="0.25">
      <c r="A714" s="3">
        <f>TITRES_STAT!B717</f>
        <v>43042</v>
      </c>
      <c r="B714" s="17">
        <f>TITRES_STAT!D717</f>
        <v>6.3921999999999999</v>
      </c>
      <c r="C714" s="2">
        <f t="shared" si="99"/>
        <v>-3.9400000000000546E-2</v>
      </c>
      <c r="D714" s="2">
        <f t="shared" si="100"/>
        <v>0</v>
      </c>
      <c r="E714" s="2">
        <f t="shared" si="101"/>
        <v>3.9400000000000546E-2</v>
      </c>
      <c r="F714" s="2">
        <f t="shared" si="98"/>
        <v>1.5216599926345125E-2</v>
      </c>
      <c r="G714" s="2">
        <f t="shared" si="98"/>
        <v>2.1818494125516768E-2</v>
      </c>
      <c r="H714" s="2">
        <f t="shared" si="94"/>
        <v>0.69741751372975291</v>
      </c>
      <c r="I714" s="2">
        <f t="shared" si="95"/>
        <v>41.086975248494419</v>
      </c>
    </row>
    <row r="715" spans="1:9" ht="13.5" x14ac:dyDescent="0.25">
      <c r="A715" s="3">
        <f>TITRES_STAT!B718</f>
        <v>43045</v>
      </c>
      <c r="B715" s="17">
        <f>TITRES_STAT!D718</f>
        <v>6.3987999999999996</v>
      </c>
      <c r="C715" s="2">
        <f t="shared" si="99"/>
        <v>6.5999999999997172E-3</v>
      </c>
      <c r="D715" s="2">
        <f t="shared" si="100"/>
        <v>6.5999999999997172E-3</v>
      </c>
      <c r="E715" s="2">
        <f t="shared" si="101"/>
        <v>0</v>
      </c>
      <c r="F715" s="2">
        <f t="shared" si="98"/>
        <v>1.4601128503034739E-2</v>
      </c>
      <c r="G715" s="2">
        <f t="shared" si="98"/>
        <v>2.0260030259408427E-2</v>
      </c>
      <c r="H715" s="2">
        <f t="shared" si="94"/>
        <v>0.72068641142597567</v>
      </c>
      <c r="I715" s="2">
        <f t="shared" si="95"/>
        <v>41.88365797744197</v>
      </c>
    </row>
    <row r="716" spans="1:9" ht="13.5" x14ac:dyDescent="0.25">
      <c r="A716" s="3">
        <f>TITRES_STAT!B719</f>
        <v>43046</v>
      </c>
      <c r="B716" s="17">
        <f>TITRES_STAT!D719</f>
        <v>6.4316000000000004</v>
      </c>
      <c r="C716" s="2">
        <f t="shared" si="99"/>
        <v>3.2800000000000828E-2</v>
      </c>
      <c r="D716" s="2">
        <f t="shared" si="100"/>
        <v>3.2800000000000828E-2</v>
      </c>
      <c r="E716" s="2">
        <f t="shared" si="101"/>
        <v>0</v>
      </c>
      <c r="F716" s="2">
        <f t="shared" si="98"/>
        <v>1.5901047895675174E-2</v>
      </c>
      <c r="G716" s="2">
        <f t="shared" si="98"/>
        <v>1.8812885240879255E-2</v>
      </c>
      <c r="H716" s="2">
        <f t="shared" si="94"/>
        <v>0.84522111797732991</v>
      </c>
      <c r="I716" s="2">
        <f t="shared" si="95"/>
        <v>45.805952996236748</v>
      </c>
    </row>
    <row r="717" spans="1:9" ht="13.5" x14ac:dyDescent="0.25">
      <c r="A717" s="3">
        <f>TITRES_STAT!B720</f>
        <v>43047</v>
      </c>
      <c r="B717" s="17">
        <f>TITRES_STAT!D720</f>
        <v>6.3987999999999996</v>
      </c>
      <c r="C717" s="2">
        <f t="shared" si="99"/>
        <v>-3.2800000000000828E-2</v>
      </c>
      <c r="D717" s="2">
        <f t="shared" si="100"/>
        <v>0</v>
      </c>
      <c r="E717" s="2">
        <f t="shared" si="101"/>
        <v>3.2800000000000828E-2</v>
      </c>
      <c r="F717" s="2">
        <f t="shared" ref="F717:G732" si="102">((F716*13)+D717)/14</f>
        <v>1.4765258760269805E-2</v>
      </c>
      <c r="G717" s="2">
        <f t="shared" si="102"/>
        <v>1.98119648665308E-2</v>
      </c>
      <c r="H717" s="2">
        <f t="shared" si="94"/>
        <v>0.74526978317094583</v>
      </c>
      <c r="I717" s="2">
        <f t="shared" si="95"/>
        <v>42.702268174085958</v>
      </c>
    </row>
    <row r="718" spans="1:9" ht="13.5" x14ac:dyDescent="0.25">
      <c r="A718" s="3">
        <f>TITRES_STAT!B721</f>
        <v>43048</v>
      </c>
      <c r="B718" s="17">
        <f>TITRES_STAT!D721</f>
        <v>6.3987999999999996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1.3710597420250534E-2</v>
      </c>
      <c r="G718" s="2">
        <f t="shared" si="102"/>
        <v>1.8396824518921457E-2</v>
      </c>
      <c r="H718" s="2">
        <f t="shared" si="94"/>
        <v>0.74526978317094583</v>
      </c>
      <c r="I718" s="2">
        <f t="shared" si="95"/>
        <v>42.702268174085958</v>
      </c>
    </row>
    <row r="719" spans="1:9" ht="13.5" x14ac:dyDescent="0.25">
      <c r="A719" s="3">
        <f>TITRES_STAT!B722</f>
        <v>43049</v>
      </c>
      <c r="B719" s="17">
        <f>TITRES_STAT!D722</f>
        <v>6.4316000000000004</v>
      </c>
      <c r="C719" s="2">
        <f t="shared" si="99"/>
        <v>3.2800000000000828E-2</v>
      </c>
      <c r="D719" s="2">
        <f t="shared" si="100"/>
        <v>3.2800000000000828E-2</v>
      </c>
      <c r="E719" s="2">
        <f t="shared" si="101"/>
        <v>0</v>
      </c>
      <c r="F719" s="2">
        <f t="shared" si="102"/>
        <v>1.5074126175946985E-2</v>
      </c>
      <c r="G719" s="2">
        <f t="shared" si="102"/>
        <v>1.7082765624712781E-2</v>
      </c>
      <c r="H719" s="2">
        <f t="shared" si="94"/>
        <v>0.88241719795885987</v>
      </c>
      <c r="I719" s="2">
        <f t="shared" si="95"/>
        <v>46.876813435176921</v>
      </c>
    </row>
    <row r="720" spans="1:9" ht="13.5" x14ac:dyDescent="0.25">
      <c r="A720" s="3">
        <f>TITRES_STAT!B723</f>
        <v>43052</v>
      </c>
      <c r="B720" s="17">
        <f>TITRES_STAT!D723</f>
        <v>6.4316000000000004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1.3997402877665058E-2</v>
      </c>
      <c r="G720" s="2">
        <f t="shared" si="102"/>
        <v>1.5862568080090438E-2</v>
      </c>
      <c r="H720" s="2">
        <f t="shared" si="94"/>
        <v>0.88241719795885998</v>
      </c>
      <c r="I720" s="2">
        <f t="shared" si="95"/>
        <v>46.876813435176928</v>
      </c>
    </row>
    <row r="721" spans="1:9" ht="13.5" x14ac:dyDescent="0.25">
      <c r="A721" s="3">
        <f>TITRES_STAT!B724</f>
        <v>43053</v>
      </c>
      <c r="B721" s="17">
        <f>TITRES_STAT!D724</f>
        <v>6.4972000000000003</v>
      </c>
      <c r="C721" s="2">
        <f t="shared" si="99"/>
        <v>6.5599999999999881E-2</v>
      </c>
      <c r="D721" s="2">
        <f t="shared" si="100"/>
        <v>6.5599999999999881E-2</v>
      </c>
      <c r="E721" s="2">
        <f t="shared" si="101"/>
        <v>0</v>
      </c>
      <c r="F721" s="2">
        <f t="shared" si="102"/>
        <v>1.7683302672117544E-2</v>
      </c>
      <c r="G721" s="2">
        <f t="shared" si="102"/>
        <v>1.4729527502941122E-2</v>
      </c>
      <c r="H721" s="2">
        <f t="shared" ref="H721:H784" si="103">F721/G721</f>
        <v>1.2005342784136577</v>
      </c>
      <c r="I721" s="2">
        <f t="shared" ref="I721:I784" si="104">IF(G721=0,100,100-(100/(1+H721)))</f>
        <v>54.556490675487701</v>
      </c>
    </row>
    <row r="722" spans="1:9" ht="13.5" x14ac:dyDescent="0.25">
      <c r="A722" s="3">
        <f>TITRES_STAT!B725</f>
        <v>43054</v>
      </c>
      <c r="B722" s="17">
        <f>TITRES_STAT!D725</f>
        <v>6.5136000000000003</v>
      </c>
      <c r="C722" s="2">
        <f t="shared" si="99"/>
        <v>1.639999999999997E-2</v>
      </c>
      <c r="D722" s="2">
        <f t="shared" si="100"/>
        <v>1.639999999999997E-2</v>
      </c>
      <c r="E722" s="2">
        <f t="shared" si="101"/>
        <v>0</v>
      </c>
      <c r="F722" s="2">
        <f t="shared" si="102"/>
        <v>1.7591638195537718E-2</v>
      </c>
      <c r="G722" s="2">
        <f t="shared" si="102"/>
        <v>1.3677418395588184E-2</v>
      </c>
      <c r="H722" s="2">
        <f t="shared" si="103"/>
        <v>1.2861811846899494</v>
      </c>
      <c r="I722" s="2">
        <f t="shared" si="104"/>
        <v>56.258934913086541</v>
      </c>
    </row>
    <row r="723" spans="1:9" ht="13.5" x14ac:dyDescent="0.25">
      <c r="A723" s="3">
        <f>TITRES_STAT!B726</f>
        <v>43055</v>
      </c>
      <c r="B723" s="17">
        <f>TITRES_STAT!D726</f>
        <v>6.3987999999999996</v>
      </c>
      <c r="C723" s="2">
        <f t="shared" si="99"/>
        <v>-0.11480000000000068</v>
      </c>
      <c r="D723" s="2">
        <f t="shared" si="100"/>
        <v>0</v>
      </c>
      <c r="E723" s="2">
        <f t="shared" si="101"/>
        <v>0.11480000000000068</v>
      </c>
      <c r="F723" s="2">
        <f t="shared" si="102"/>
        <v>1.6335092610142165E-2</v>
      </c>
      <c r="G723" s="2">
        <f t="shared" si="102"/>
        <v>2.0900459938760503E-2</v>
      </c>
      <c r="H723" s="2">
        <f t="shared" si="103"/>
        <v>0.78156617883074753</v>
      </c>
      <c r="I723" s="2">
        <f t="shared" si="104"/>
        <v>43.869612485778894</v>
      </c>
    </row>
    <row r="724" spans="1:9" ht="13.5" x14ac:dyDescent="0.25">
      <c r="A724" s="3">
        <f>TITRES_STAT!B727</f>
        <v>43056</v>
      </c>
      <c r="B724" s="17">
        <f>TITRES_STAT!D727</f>
        <v>6.3659999999999997</v>
      </c>
      <c r="C724" s="2">
        <f t="shared" si="99"/>
        <v>-3.279999999999994E-2</v>
      </c>
      <c r="D724" s="2">
        <f t="shared" si="100"/>
        <v>0</v>
      </c>
      <c r="E724" s="2">
        <f t="shared" si="101"/>
        <v>3.279999999999994E-2</v>
      </c>
      <c r="F724" s="2">
        <f t="shared" si="102"/>
        <v>1.5168300280846297E-2</v>
      </c>
      <c r="G724" s="2">
        <f t="shared" si="102"/>
        <v>2.1750427085991893E-2</v>
      </c>
      <c r="H724" s="2">
        <f t="shared" si="103"/>
        <v>0.69737942252247831</v>
      </c>
      <c r="I724" s="2">
        <f t="shared" si="104"/>
        <v>41.085653170350184</v>
      </c>
    </row>
    <row r="725" spans="1:9" ht="13.5" x14ac:dyDescent="0.25">
      <c r="A725" s="3">
        <f>TITRES_STAT!B728</f>
        <v>43059</v>
      </c>
      <c r="B725" s="17">
        <f>TITRES_STAT!D728</f>
        <v>6.4151999999999996</v>
      </c>
      <c r="C725" s="2">
        <f t="shared" si="99"/>
        <v>4.919999999999991E-2</v>
      </c>
      <c r="D725" s="2">
        <f t="shared" si="100"/>
        <v>4.919999999999991E-2</v>
      </c>
      <c r="E725" s="2">
        <f t="shared" si="101"/>
        <v>0</v>
      </c>
      <c r="F725" s="2">
        <f t="shared" si="102"/>
        <v>1.7599135975071557E-2</v>
      </c>
      <c r="G725" s="2">
        <f t="shared" si="102"/>
        <v>2.0196825151278186E-2</v>
      </c>
      <c r="H725" s="2">
        <f t="shared" si="103"/>
        <v>0.87138131083725157</v>
      </c>
      <c r="I725" s="2">
        <f t="shared" si="104"/>
        <v>46.563536025023012</v>
      </c>
    </row>
    <row r="726" spans="1:9" ht="13.5" x14ac:dyDescent="0.25">
      <c r="A726" s="3">
        <f>TITRES_STAT!B729</f>
        <v>43060</v>
      </c>
      <c r="B726" s="17">
        <f>TITRES_STAT!D729</f>
        <v>6.4644000000000004</v>
      </c>
      <c r="C726" s="2">
        <f t="shared" si="99"/>
        <v>4.9200000000000799E-2</v>
      </c>
      <c r="D726" s="2">
        <f t="shared" si="100"/>
        <v>4.9200000000000799E-2</v>
      </c>
      <c r="E726" s="2">
        <f t="shared" si="101"/>
        <v>0</v>
      </c>
      <c r="F726" s="2">
        <f t="shared" si="102"/>
        <v>1.9856340548280789E-2</v>
      </c>
      <c r="G726" s="2">
        <f t="shared" si="102"/>
        <v>1.8754194783329743E-2</v>
      </c>
      <c r="H726" s="2">
        <f t="shared" si="103"/>
        <v>1.058767959791626</v>
      </c>
      <c r="I726" s="2">
        <f t="shared" si="104"/>
        <v>51.427260403779897</v>
      </c>
    </row>
    <row r="727" spans="1:9" ht="13.5" x14ac:dyDescent="0.25">
      <c r="A727" s="3">
        <f>TITRES_STAT!B730</f>
        <v>43061</v>
      </c>
      <c r="B727" s="17">
        <f>TITRES_STAT!D730</f>
        <v>6.5136000000000003</v>
      </c>
      <c r="C727" s="2">
        <f t="shared" si="99"/>
        <v>4.919999999999991E-2</v>
      </c>
      <c r="D727" s="2">
        <f t="shared" si="100"/>
        <v>4.919999999999991E-2</v>
      </c>
      <c r="E727" s="2">
        <f t="shared" si="101"/>
        <v>0</v>
      </c>
      <c r="F727" s="2">
        <f t="shared" si="102"/>
        <v>2.1952316223403583E-2</v>
      </c>
      <c r="G727" s="2">
        <f t="shared" si="102"/>
        <v>1.7414609441663332E-2</v>
      </c>
      <c r="H727" s="2">
        <f t="shared" si="103"/>
        <v>1.2605689663578719</v>
      </c>
      <c r="I727" s="2">
        <f t="shared" si="104"/>
        <v>55.763349188538342</v>
      </c>
    </row>
    <row r="728" spans="1:9" ht="13.5" x14ac:dyDescent="0.25">
      <c r="A728" s="3">
        <f>TITRES_STAT!B731</f>
        <v>43062</v>
      </c>
      <c r="B728" s="17">
        <f>TITRES_STAT!D731</f>
        <v>6.5629</v>
      </c>
      <c r="C728" s="2">
        <f t="shared" si="99"/>
        <v>4.9299999999999677E-2</v>
      </c>
      <c r="D728" s="2">
        <f t="shared" si="100"/>
        <v>4.9299999999999677E-2</v>
      </c>
      <c r="E728" s="2">
        <f t="shared" si="101"/>
        <v>0</v>
      </c>
      <c r="F728" s="2">
        <f t="shared" si="102"/>
        <v>2.3905722207446162E-2</v>
      </c>
      <c r="G728" s="2">
        <f t="shared" si="102"/>
        <v>1.6170708767258807E-2</v>
      </c>
      <c r="H728" s="2">
        <f t="shared" si="103"/>
        <v>1.4783348430495891</v>
      </c>
      <c r="I728" s="2">
        <f t="shared" si="104"/>
        <v>59.650327202376708</v>
      </c>
    </row>
    <row r="729" spans="1:9" ht="13.5" x14ac:dyDescent="0.25">
      <c r="A729" s="3">
        <f>TITRES_STAT!B732</f>
        <v>43063</v>
      </c>
      <c r="B729" s="17">
        <f>TITRES_STAT!D732</f>
        <v>6.5629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2.2198170621200004E-2</v>
      </c>
      <c r="G729" s="2">
        <f t="shared" si="102"/>
        <v>1.5015658141026036E-2</v>
      </c>
      <c r="H729" s="2">
        <f t="shared" si="103"/>
        <v>1.4783348430495888</v>
      </c>
      <c r="I729" s="2">
        <f t="shared" si="104"/>
        <v>59.650327202376701</v>
      </c>
    </row>
    <row r="730" spans="1:9" ht="13.5" x14ac:dyDescent="0.25">
      <c r="A730" s="3">
        <f>TITRES_STAT!B733</f>
        <v>43066</v>
      </c>
      <c r="B730" s="17">
        <f>TITRES_STAT!D733</f>
        <v>6.5629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2.0612587005400005E-2</v>
      </c>
      <c r="G730" s="2">
        <f t="shared" si="102"/>
        <v>1.3943111130952746E-2</v>
      </c>
      <c r="H730" s="2">
        <f t="shared" si="103"/>
        <v>1.4783348430495891</v>
      </c>
      <c r="I730" s="2">
        <f t="shared" si="104"/>
        <v>59.650327202376708</v>
      </c>
    </row>
    <row r="731" spans="1:9" ht="13.5" x14ac:dyDescent="0.25">
      <c r="A731" s="3">
        <f>TITRES_STAT!B734</f>
        <v>43067</v>
      </c>
      <c r="B731" s="17">
        <f>TITRES_STAT!D734</f>
        <v>6.5464000000000002</v>
      </c>
      <c r="C731" s="2">
        <f t="shared" si="99"/>
        <v>-1.6499999999999737E-2</v>
      </c>
      <c r="D731" s="2">
        <f t="shared" si="100"/>
        <v>0</v>
      </c>
      <c r="E731" s="2">
        <f t="shared" si="101"/>
        <v>1.6499999999999737E-2</v>
      </c>
      <c r="F731" s="2">
        <f t="shared" si="102"/>
        <v>1.9140259362157148E-2</v>
      </c>
      <c r="G731" s="2">
        <f t="shared" si="102"/>
        <v>1.4125746050170388E-2</v>
      </c>
      <c r="H731" s="2">
        <f t="shared" si="103"/>
        <v>1.3549910421847258</v>
      </c>
      <c r="I731" s="2">
        <f t="shared" si="104"/>
        <v>57.536993471011264</v>
      </c>
    </row>
    <row r="732" spans="1:9" ht="13.5" x14ac:dyDescent="0.25">
      <c r="A732" s="3">
        <f>TITRES_STAT!B735</f>
        <v>43068</v>
      </c>
      <c r="B732" s="17">
        <f>TITRES_STAT!D735</f>
        <v>6.53</v>
      </c>
      <c r="C732" s="2">
        <f t="shared" si="99"/>
        <v>-1.639999999999997E-2</v>
      </c>
      <c r="D732" s="2">
        <f t="shared" si="100"/>
        <v>0</v>
      </c>
      <c r="E732" s="2">
        <f t="shared" si="101"/>
        <v>1.639999999999997E-2</v>
      </c>
      <c r="F732" s="2">
        <f t="shared" si="102"/>
        <v>1.7773097979145922E-2</v>
      </c>
      <c r="G732" s="2">
        <f t="shared" si="102"/>
        <v>1.42881927608725E-2</v>
      </c>
      <c r="H732" s="2">
        <f t="shared" si="103"/>
        <v>1.2439010500905796</v>
      </c>
      <c r="I732" s="2">
        <f t="shared" si="104"/>
        <v>55.43475502363917</v>
      </c>
    </row>
    <row r="733" spans="1:9" ht="13.5" x14ac:dyDescent="0.25">
      <c r="A733" s="3">
        <f>TITRES_STAT!B736</f>
        <v>43069</v>
      </c>
      <c r="B733" s="17">
        <f>TITRES_STAT!D736</f>
        <v>6.53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1.6503590980635498E-2</v>
      </c>
      <c r="G733" s="2">
        <f t="shared" si="105"/>
        <v>1.3267607563667322E-2</v>
      </c>
      <c r="H733" s="2">
        <f t="shared" si="103"/>
        <v>1.2439010500905796</v>
      </c>
      <c r="I733" s="2">
        <f t="shared" si="104"/>
        <v>55.43475502363917</v>
      </c>
    </row>
    <row r="734" spans="1:9" ht="13.5" x14ac:dyDescent="0.25">
      <c r="A734" s="3">
        <f>TITRES_STAT!B737</f>
        <v>43073</v>
      </c>
      <c r="B734" s="17">
        <f>TITRES_STAT!D737</f>
        <v>6.53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1.5324763053447248E-2</v>
      </c>
      <c r="G734" s="2">
        <f t="shared" si="105"/>
        <v>1.2319921309119656E-2</v>
      </c>
      <c r="H734" s="2">
        <f t="shared" si="103"/>
        <v>1.2439010500905796</v>
      </c>
      <c r="I734" s="2">
        <f t="shared" si="104"/>
        <v>55.43475502363917</v>
      </c>
    </row>
    <row r="735" spans="1:9" ht="13.5" x14ac:dyDescent="0.25">
      <c r="A735" s="3">
        <f>TITRES_STAT!B738</f>
        <v>43074</v>
      </c>
      <c r="B735" s="17">
        <f>TITRES_STAT!D738</f>
        <v>6.53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1.4230137121058159E-2</v>
      </c>
      <c r="G735" s="2">
        <f t="shared" si="105"/>
        <v>1.1439926929896824E-2</v>
      </c>
      <c r="H735" s="2">
        <f t="shared" si="103"/>
        <v>1.2439010500905794</v>
      </c>
      <c r="I735" s="2">
        <f t="shared" si="104"/>
        <v>55.434755023639163</v>
      </c>
    </row>
    <row r="736" spans="1:9" ht="13.5" x14ac:dyDescent="0.25">
      <c r="A736" s="3">
        <f>TITRES_STAT!B739</f>
        <v>43075</v>
      </c>
      <c r="B736" s="17">
        <f>TITRES_STAT!D739</f>
        <v>6.5235000000000003</v>
      </c>
      <c r="C736" s="2">
        <f t="shared" si="99"/>
        <v>-6.4999999999999503E-3</v>
      </c>
      <c r="D736" s="2">
        <f t="shared" si="100"/>
        <v>0</v>
      </c>
      <c r="E736" s="2">
        <f t="shared" si="101"/>
        <v>6.4999999999999503E-3</v>
      </c>
      <c r="F736" s="2">
        <f t="shared" si="105"/>
        <v>1.321369875526829E-2</v>
      </c>
      <c r="G736" s="2">
        <f t="shared" si="105"/>
        <v>1.1087075006332761E-2</v>
      </c>
      <c r="H736" s="2">
        <f t="shared" si="103"/>
        <v>1.191811072597672</v>
      </c>
      <c r="I736" s="2">
        <f t="shared" si="104"/>
        <v>54.375629701750327</v>
      </c>
    </row>
    <row r="737" spans="1:9" ht="13.5" x14ac:dyDescent="0.25">
      <c r="A737" s="3">
        <f>TITRES_STAT!B740</f>
        <v>43076</v>
      </c>
      <c r="B737" s="17">
        <f>TITRES_STAT!D740</f>
        <v>6.5202</v>
      </c>
      <c r="C737" s="2">
        <f t="shared" si="99"/>
        <v>-3.3000000000003027E-3</v>
      </c>
      <c r="D737" s="2">
        <f t="shared" si="100"/>
        <v>0</v>
      </c>
      <c r="E737" s="2">
        <f t="shared" si="101"/>
        <v>3.3000000000003027E-3</v>
      </c>
      <c r="F737" s="2">
        <f t="shared" si="105"/>
        <v>1.2269863129891983E-2</v>
      </c>
      <c r="G737" s="2">
        <f t="shared" si="105"/>
        <v>1.0530855363023299E-2</v>
      </c>
      <c r="H737" s="2">
        <f t="shared" si="103"/>
        <v>1.1651345220232361</v>
      </c>
      <c r="I737" s="2">
        <f t="shared" si="104"/>
        <v>53.813493349801753</v>
      </c>
    </row>
    <row r="738" spans="1:9" ht="13.5" x14ac:dyDescent="0.25">
      <c r="A738" s="3">
        <f>TITRES_STAT!B741</f>
        <v>43077</v>
      </c>
      <c r="B738" s="17">
        <f>TITRES_STAT!D741</f>
        <v>6.4972000000000003</v>
      </c>
      <c r="C738" s="2">
        <f t="shared" si="99"/>
        <v>-2.2999999999999687E-2</v>
      </c>
      <c r="D738" s="2">
        <f t="shared" si="100"/>
        <v>0</v>
      </c>
      <c r="E738" s="2">
        <f t="shared" si="101"/>
        <v>2.2999999999999687E-2</v>
      </c>
      <c r="F738" s="2">
        <f t="shared" si="105"/>
        <v>1.1393444334899697E-2</v>
      </c>
      <c r="G738" s="2">
        <f t="shared" si="105"/>
        <v>1.1421508551378756E-2</v>
      </c>
      <c r="H738" s="2">
        <f t="shared" si="103"/>
        <v>0.99754286254282321</v>
      </c>
      <c r="I738" s="2">
        <f t="shared" si="104"/>
        <v>49.938496001681557</v>
      </c>
    </row>
    <row r="739" spans="1:9" ht="13.5" x14ac:dyDescent="0.25">
      <c r="A739" s="3">
        <f>TITRES_STAT!B742</f>
        <v>43080</v>
      </c>
      <c r="B739" s="17">
        <f>TITRES_STAT!D742</f>
        <v>6.4644000000000004</v>
      </c>
      <c r="C739" s="2">
        <f t="shared" si="99"/>
        <v>-3.279999999999994E-2</v>
      </c>
      <c r="D739" s="2">
        <f t="shared" si="100"/>
        <v>0</v>
      </c>
      <c r="E739" s="2">
        <f t="shared" si="101"/>
        <v>3.279999999999994E-2</v>
      </c>
      <c r="F739" s="2">
        <f t="shared" si="105"/>
        <v>1.0579626882406863E-2</v>
      </c>
      <c r="G739" s="2">
        <f t="shared" si="105"/>
        <v>1.2948543654851697E-2</v>
      </c>
      <c r="H739" s="2">
        <f t="shared" si="103"/>
        <v>0.81705148968183583</v>
      </c>
      <c r="I739" s="2">
        <f t="shared" si="104"/>
        <v>44.965786292874988</v>
      </c>
    </row>
    <row r="740" spans="1:9" ht="13.5" x14ac:dyDescent="0.25">
      <c r="A740" s="3">
        <f>TITRES_STAT!B743</f>
        <v>43081</v>
      </c>
      <c r="B740" s="17">
        <f>TITRES_STAT!D743</f>
        <v>6.4316000000000004</v>
      </c>
      <c r="C740" s="2">
        <f t="shared" si="99"/>
        <v>-3.279999999999994E-2</v>
      </c>
      <c r="D740" s="2">
        <f t="shared" si="100"/>
        <v>0</v>
      </c>
      <c r="E740" s="2">
        <f t="shared" si="101"/>
        <v>3.279999999999994E-2</v>
      </c>
      <c r="F740" s="2">
        <f t="shared" si="105"/>
        <v>9.8239392479492309E-3</v>
      </c>
      <c r="G740" s="2">
        <f t="shared" si="105"/>
        <v>1.4366504822362286E-2</v>
      </c>
      <c r="H740" s="2">
        <f t="shared" si="103"/>
        <v>0.68380857901204384</v>
      </c>
      <c r="I740" s="2">
        <f t="shared" si="104"/>
        <v>40.610826404819782</v>
      </c>
    </row>
    <row r="741" spans="1:9" ht="13.5" x14ac:dyDescent="0.25">
      <c r="A741" s="3">
        <f>TITRES_STAT!B744</f>
        <v>43082</v>
      </c>
      <c r="B741" s="17">
        <f>TITRES_STAT!D744</f>
        <v>6.3987999999999996</v>
      </c>
      <c r="C741" s="2">
        <f t="shared" si="99"/>
        <v>-3.2800000000000828E-2</v>
      </c>
      <c r="D741" s="2">
        <f t="shared" si="100"/>
        <v>0</v>
      </c>
      <c r="E741" s="2">
        <f t="shared" si="101"/>
        <v>3.2800000000000828E-2</v>
      </c>
      <c r="F741" s="2">
        <f t="shared" si="105"/>
        <v>9.1222293016671435E-3</v>
      </c>
      <c r="G741" s="2">
        <f t="shared" si="105"/>
        <v>1.5683183049336469E-2</v>
      </c>
      <c r="H741" s="2">
        <f t="shared" si="103"/>
        <v>0.5816567512456019</v>
      </c>
      <c r="I741" s="2">
        <f t="shared" si="104"/>
        <v>36.775156859257223</v>
      </c>
    </row>
    <row r="742" spans="1:9" ht="13.5" x14ac:dyDescent="0.25">
      <c r="A742" s="3">
        <f>TITRES_STAT!B745</f>
        <v>43083</v>
      </c>
      <c r="B742" s="17">
        <f>TITRES_STAT!D745</f>
        <v>6.3987999999999996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8.4706414944052035E-3</v>
      </c>
      <c r="G742" s="2">
        <f t="shared" si="105"/>
        <v>1.4562955688669579E-2</v>
      </c>
      <c r="H742" s="2">
        <f t="shared" si="103"/>
        <v>0.5816567512456019</v>
      </c>
      <c r="I742" s="2">
        <f t="shared" si="104"/>
        <v>36.775156859257223</v>
      </c>
    </row>
    <row r="743" spans="1:9" ht="13.5" x14ac:dyDescent="0.25">
      <c r="A743" s="3">
        <f>TITRES_STAT!B746</f>
        <v>43084</v>
      </c>
      <c r="B743" s="17">
        <f>TITRES_STAT!D746</f>
        <v>6.3823999999999996</v>
      </c>
      <c r="C743" s="2">
        <f t="shared" si="99"/>
        <v>-1.639999999999997E-2</v>
      </c>
      <c r="D743" s="2">
        <f t="shared" si="100"/>
        <v>0</v>
      </c>
      <c r="E743" s="2">
        <f t="shared" si="101"/>
        <v>1.639999999999997E-2</v>
      </c>
      <c r="F743" s="2">
        <f t="shared" si="105"/>
        <v>7.8655956733762605E-3</v>
      </c>
      <c r="G743" s="2">
        <f t="shared" si="105"/>
        <v>1.4694173139478892E-2</v>
      </c>
      <c r="H743" s="2">
        <f t="shared" si="103"/>
        <v>0.53528671526564053</v>
      </c>
      <c r="I743" s="2">
        <f t="shared" si="104"/>
        <v>34.865586339228074</v>
      </c>
    </row>
    <row r="744" spans="1:9" ht="13.5" x14ac:dyDescent="0.25">
      <c r="A744" s="3">
        <f>TITRES_STAT!B747</f>
        <v>43087</v>
      </c>
      <c r="B744" s="17">
        <f>TITRES_STAT!D747</f>
        <v>6.4151999999999996</v>
      </c>
      <c r="C744" s="2">
        <f t="shared" si="99"/>
        <v>3.279999999999994E-2</v>
      </c>
      <c r="D744" s="2">
        <f t="shared" si="100"/>
        <v>3.279999999999994E-2</v>
      </c>
      <c r="E744" s="2">
        <f t="shared" si="101"/>
        <v>0</v>
      </c>
      <c r="F744" s="2">
        <f t="shared" si="105"/>
        <v>9.646624553849379E-3</v>
      </c>
      <c r="G744" s="2">
        <f t="shared" si="105"/>
        <v>1.3644589343801829E-2</v>
      </c>
      <c r="H744" s="2">
        <f t="shared" si="103"/>
        <v>0.70699266286320595</v>
      </c>
      <c r="I744" s="2">
        <f t="shared" si="104"/>
        <v>41.417440053745707</v>
      </c>
    </row>
    <row r="745" spans="1:9" ht="13.5" x14ac:dyDescent="0.25">
      <c r="A745" s="3">
        <f>TITRES_STAT!B748</f>
        <v>43088</v>
      </c>
      <c r="B745" s="17">
        <f>TITRES_STAT!D748</f>
        <v>6.3921999999999999</v>
      </c>
      <c r="C745" s="2">
        <f t="shared" si="99"/>
        <v>-2.2999999999999687E-2</v>
      </c>
      <c r="D745" s="2">
        <f t="shared" si="100"/>
        <v>0</v>
      </c>
      <c r="E745" s="2">
        <f t="shared" si="101"/>
        <v>2.2999999999999687E-2</v>
      </c>
      <c r="F745" s="2">
        <f t="shared" si="105"/>
        <v>8.9575799428601392E-3</v>
      </c>
      <c r="G745" s="2">
        <f t="shared" si="105"/>
        <v>1.4312832962101675E-2</v>
      </c>
      <c r="H745" s="2">
        <f t="shared" si="103"/>
        <v>0.62584255448089998</v>
      </c>
      <c r="I745" s="2">
        <f t="shared" si="104"/>
        <v>38.49342931491416</v>
      </c>
    </row>
    <row r="746" spans="1:9" ht="13.5" x14ac:dyDescent="0.25">
      <c r="A746" s="3">
        <f>TITRES_STAT!B749</f>
        <v>43089</v>
      </c>
      <c r="B746" s="17">
        <f>TITRES_STAT!D749</f>
        <v>6.4151999999999996</v>
      </c>
      <c r="C746" s="2">
        <f t="shared" si="99"/>
        <v>2.2999999999999687E-2</v>
      </c>
      <c r="D746" s="2">
        <f t="shared" si="100"/>
        <v>2.2999999999999687E-2</v>
      </c>
      <c r="E746" s="2">
        <f t="shared" si="101"/>
        <v>0</v>
      </c>
      <c r="F746" s="2">
        <f t="shared" si="105"/>
        <v>9.9606099469415343E-3</v>
      </c>
      <c r="G746" s="2">
        <f t="shared" si="105"/>
        <v>1.3290487750522984E-2</v>
      </c>
      <c r="H746" s="2">
        <f t="shared" si="103"/>
        <v>0.74945405570608814</v>
      </c>
      <c r="I746" s="2">
        <f t="shared" si="104"/>
        <v>42.839310541573781</v>
      </c>
    </row>
    <row r="747" spans="1:9" ht="13.5" x14ac:dyDescent="0.25">
      <c r="A747" s="3">
        <f>TITRES_STAT!B750</f>
        <v>43090</v>
      </c>
      <c r="B747" s="17">
        <f>TITRES_STAT!D750</f>
        <v>6.3987999999999996</v>
      </c>
      <c r="C747" s="2">
        <f t="shared" si="99"/>
        <v>-1.639999999999997E-2</v>
      </c>
      <c r="D747" s="2">
        <f t="shared" si="100"/>
        <v>0</v>
      </c>
      <c r="E747" s="2">
        <f t="shared" si="101"/>
        <v>1.639999999999997E-2</v>
      </c>
      <c r="F747" s="2">
        <f t="shared" si="105"/>
        <v>9.2491378078742824E-3</v>
      </c>
      <c r="G747" s="2">
        <f t="shared" si="105"/>
        <v>1.3512595768342768E-2</v>
      </c>
      <c r="H747" s="2">
        <f t="shared" si="103"/>
        <v>0.68448268315278915</v>
      </c>
      <c r="I747" s="2">
        <f t="shared" si="104"/>
        <v>40.63459304144736</v>
      </c>
    </row>
    <row r="748" spans="1:9" ht="13.5" x14ac:dyDescent="0.25">
      <c r="A748" s="3">
        <f>TITRES_STAT!B751</f>
        <v>43091</v>
      </c>
      <c r="B748" s="17">
        <f>TITRES_STAT!D751</f>
        <v>6.3888999999999996</v>
      </c>
      <c r="C748" s="2">
        <f t="shared" si="99"/>
        <v>-9.9000000000000199E-3</v>
      </c>
      <c r="D748" s="2">
        <f t="shared" si="100"/>
        <v>0</v>
      </c>
      <c r="E748" s="2">
        <f t="shared" si="101"/>
        <v>9.9000000000000199E-3</v>
      </c>
      <c r="F748" s="2">
        <f t="shared" si="105"/>
        <v>8.5884851073118346E-3</v>
      </c>
      <c r="G748" s="2">
        <f t="shared" si="105"/>
        <v>1.3254553213461143E-2</v>
      </c>
      <c r="H748" s="2">
        <f t="shared" si="103"/>
        <v>0.64796488942301622</v>
      </c>
      <c r="I748" s="2">
        <f t="shared" si="104"/>
        <v>39.319095545165467</v>
      </c>
    </row>
    <row r="749" spans="1:9" ht="13.5" x14ac:dyDescent="0.25">
      <c r="A749" s="3">
        <f>TITRES_STAT!B752</f>
        <v>43094</v>
      </c>
      <c r="B749" s="17">
        <f>TITRES_STAT!D752</f>
        <v>6.4053000000000004</v>
      </c>
      <c r="C749" s="2">
        <f t="shared" si="99"/>
        <v>1.6400000000000858E-2</v>
      </c>
      <c r="D749" s="2">
        <f t="shared" si="100"/>
        <v>1.6400000000000858E-2</v>
      </c>
      <c r="E749" s="2">
        <f t="shared" si="101"/>
        <v>0</v>
      </c>
      <c r="F749" s="2">
        <f t="shared" ref="F749:G764" si="106">((F748*13)+D749)/14</f>
        <v>9.1464504567896222E-3</v>
      </c>
      <c r="G749" s="2">
        <f t="shared" si="106"/>
        <v>1.2307799412499635E-2</v>
      </c>
      <c r="H749" s="2">
        <f t="shared" si="103"/>
        <v>0.74314263258959279</v>
      </c>
      <c r="I749" s="2">
        <f t="shared" si="104"/>
        <v>42.632347961428067</v>
      </c>
    </row>
    <row r="750" spans="1:9" ht="13.5" x14ac:dyDescent="0.25">
      <c r="A750" s="3">
        <f>TITRES_STAT!B753</f>
        <v>43095</v>
      </c>
      <c r="B750" s="17">
        <f>TITRES_STAT!D753</f>
        <v>6.4316000000000004</v>
      </c>
      <c r="C750" s="2">
        <f t="shared" si="99"/>
        <v>2.629999999999999E-2</v>
      </c>
      <c r="D750" s="2">
        <f t="shared" si="100"/>
        <v>2.629999999999999E-2</v>
      </c>
      <c r="E750" s="2">
        <f t="shared" si="101"/>
        <v>0</v>
      </c>
      <c r="F750" s="2">
        <f t="shared" si="106"/>
        <v>1.0371703995590361E-2</v>
      </c>
      <c r="G750" s="2">
        <f t="shared" si="106"/>
        <v>1.1428670883035374E-2</v>
      </c>
      <c r="H750" s="2">
        <f t="shared" si="103"/>
        <v>0.90751620216713336</v>
      </c>
      <c r="I750" s="2">
        <f t="shared" si="104"/>
        <v>47.575805706714434</v>
      </c>
    </row>
    <row r="751" spans="1:9" ht="13.5" x14ac:dyDescent="0.25">
      <c r="A751" s="3">
        <f>TITRES_STAT!B754</f>
        <v>43096</v>
      </c>
      <c r="B751" s="17">
        <f>TITRES_STAT!D754</f>
        <v>6.4316000000000004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9.6308679959053352E-3</v>
      </c>
      <c r="G751" s="2">
        <f t="shared" si="106"/>
        <v>1.0612337248532847E-2</v>
      </c>
      <c r="H751" s="2">
        <f t="shared" si="103"/>
        <v>0.90751620216713347</v>
      </c>
      <c r="I751" s="2">
        <f t="shared" si="104"/>
        <v>47.575805706714434</v>
      </c>
    </row>
    <row r="752" spans="1:9" ht="13.5" x14ac:dyDescent="0.25">
      <c r="A752" s="3">
        <f>TITRES_STAT!B755</f>
        <v>43097</v>
      </c>
      <c r="B752" s="17">
        <f>TITRES_STAT!D755</f>
        <v>6.5136000000000003</v>
      </c>
      <c r="C752" s="2">
        <f t="shared" si="99"/>
        <v>8.1999999999999851E-2</v>
      </c>
      <c r="D752" s="2">
        <f t="shared" si="100"/>
        <v>8.1999999999999851E-2</v>
      </c>
      <c r="E752" s="2">
        <f t="shared" si="101"/>
        <v>0</v>
      </c>
      <c r="F752" s="2">
        <f t="shared" si="106"/>
        <v>1.4800091710483515E-2</v>
      </c>
      <c r="G752" s="2">
        <f t="shared" si="106"/>
        <v>9.8543131593519274E-3</v>
      </c>
      <c r="H752" s="2">
        <f t="shared" si="103"/>
        <v>1.5018897279957002</v>
      </c>
      <c r="I752" s="2">
        <f t="shared" si="104"/>
        <v>60.030212810333801</v>
      </c>
    </row>
    <row r="753" spans="1:9" ht="13.5" x14ac:dyDescent="0.25">
      <c r="A753" s="3">
        <f>TITRES_STAT!B756</f>
        <v>43098</v>
      </c>
      <c r="B753" s="17">
        <f>TITRES_STAT!D756</f>
        <v>6.4972000000000003</v>
      </c>
      <c r="C753" s="2">
        <f t="shared" si="99"/>
        <v>-1.639999999999997E-2</v>
      </c>
      <c r="D753" s="2">
        <f t="shared" si="100"/>
        <v>0</v>
      </c>
      <c r="E753" s="2">
        <f t="shared" si="101"/>
        <v>1.639999999999997E-2</v>
      </c>
      <c r="F753" s="2">
        <f t="shared" si="106"/>
        <v>1.3742942302591836E-2</v>
      </c>
      <c r="G753" s="2">
        <f t="shared" si="106"/>
        <v>1.0321862219398218E-2</v>
      </c>
      <c r="H753" s="2">
        <f t="shared" si="103"/>
        <v>1.3314402004673409</v>
      </c>
      <c r="I753" s="2">
        <f t="shared" si="104"/>
        <v>57.108057079930752</v>
      </c>
    </row>
    <row r="754" spans="1:9" ht="13.5" x14ac:dyDescent="0.25">
      <c r="A754" s="3">
        <f>TITRES_STAT!B757</f>
        <v>43102</v>
      </c>
      <c r="B754" s="17">
        <f>TITRES_STAT!D757</f>
        <v>6.3659999999999997</v>
      </c>
      <c r="C754" s="2">
        <f t="shared" si="99"/>
        <v>-0.13120000000000065</v>
      </c>
      <c r="D754" s="2">
        <f t="shared" si="100"/>
        <v>0</v>
      </c>
      <c r="E754" s="2">
        <f t="shared" si="101"/>
        <v>0.13120000000000065</v>
      </c>
      <c r="F754" s="2">
        <f t="shared" si="106"/>
        <v>1.2761303566692419E-2</v>
      </c>
      <c r="G754" s="2">
        <f t="shared" si="106"/>
        <v>1.895601491801268E-2</v>
      </c>
      <c r="H754" s="2">
        <f t="shared" si="103"/>
        <v>0.673206031008457</v>
      </c>
      <c r="I754" s="2">
        <f t="shared" si="104"/>
        <v>40.234497039357997</v>
      </c>
    </row>
    <row r="755" spans="1:9" ht="13.5" x14ac:dyDescent="0.25">
      <c r="A755" s="3">
        <f>TITRES_STAT!B758</f>
        <v>43103</v>
      </c>
      <c r="B755" s="17">
        <f>TITRES_STAT!D758</f>
        <v>6.5235000000000003</v>
      </c>
      <c r="C755" s="2">
        <f t="shared" si="99"/>
        <v>0.15750000000000064</v>
      </c>
      <c r="D755" s="2">
        <f t="shared" si="100"/>
        <v>0.15750000000000064</v>
      </c>
      <c r="E755" s="2">
        <f t="shared" si="101"/>
        <v>0</v>
      </c>
      <c r="F755" s="2">
        <f t="shared" si="106"/>
        <v>2.3099781883357293E-2</v>
      </c>
      <c r="G755" s="2">
        <f t="shared" si="106"/>
        <v>1.7602013852440347E-2</v>
      </c>
      <c r="H755" s="2">
        <f t="shared" si="103"/>
        <v>1.3123374448517853</v>
      </c>
      <c r="I755" s="2">
        <f t="shared" si="104"/>
        <v>56.753716797415898</v>
      </c>
    </row>
    <row r="756" spans="1:9" ht="13.5" x14ac:dyDescent="0.25">
      <c r="A756" s="3">
        <f>TITRES_STAT!B759</f>
        <v>43104</v>
      </c>
      <c r="B756" s="17">
        <f>TITRES_STAT!D759</f>
        <v>6.4907000000000004</v>
      </c>
      <c r="C756" s="2">
        <f t="shared" si="99"/>
        <v>-3.279999999999994E-2</v>
      </c>
      <c r="D756" s="2">
        <f t="shared" si="100"/>
        <v>0</v>
      </c>
      <c r="E756" s="2">
        <f t="shared" si="101"/>
        <v>3.279999999999994E-2</v>
      </c>
      <c r="F756" s="2">
        <f t="shared" si="106"/>
        <v>2.1449797463117485E-2</v>
      </c>
      <c r="G756" s="2">
        <f t="shared" si="106"/>
        <v>1.8687584291551745E-2</v>
      </c>
      <c r="H756" s="2">
        <f t="shared" si="103"/>
        <v>1.1478100715679167</v>
      </c>
      <c r="I756" s="2">
        <f t="shared" si="104"/>
        <v>53.440948376315561</v>
      </c>
    </row>
    <row r="757" spans="1:9" ht="13.5" x14ac:dyDescent="0.25">
      <c r="A757" s="3">
        <f>TITRES_STAT!B760</f>
        <v>43105</v>
      </c>
      <c r="B757" s="17">
        <f>TITRES_STAT!D760</f>
        <v>6.4907000000000004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1.9917669072894807E-2</v>
      </c>
      <c r="G757" s="2">
        <f t="shared" si="106"/>
        <v>1.7352756842155193E-2</v>
      </c>
      <c r="H757" s="2">
        <f t="shared" si="103"/>
        <v>1.1478100715679167</v>
      </c>
      <c r="I757" s="2">
        <f t="shared" si="104"/>
        <v>53.440948376315561</v>
      </c>
    </row>
    <row r="758" spans="1:9" ht="13.5" x14ac:dyDescent="0.25">
      <c r="A758" s="3">
        <f>TITRES_STAT!B761</f>
        <v>43108</v>
      </c>
      <c r="B758" s="17">
        <f>TITRES_STAT!D761</f>
        <v>6.53</v>
      </c>
      <c r="C758" s="2">
        <f t="shared" si="99"/>
        <v>3.9299999999999891E-2</v>
      </c>
      <c r="D758" s="2">
        <f t="shared" si="100"/>
        <v>3.9299999999999891E-2</v>
      </c>
      <c r="E758" s="2">
        <f t="shared" si="101"/>
        <v>0</v>
      </c>
      <c r="F758" s="2">
        <f t="shared" si="106"/>
        <v>2.130212128197374E-2</v>
      </c>
      <c r="G758" s="2">
        <f t="shared" si="106"/>
        <v>1.6113274210572678E-2</v>
      </c>
      <c r="H758" s="2">
        <f t="shared" si="103"/>
        <v>1.3220231346895601</v>
      </c>
      <c r="I758" s="2">
        <f t="shared" si="104"/>
        <v>56.93410694059714</v>
      </c>
    </row>
    <row r="759" spans="1:9" ht="13.5" x14ac:dyDescent="0.25">
      <c r="A759" s="3">
        <f>TITRES_STAT!B762</f>
        <v>43109</v>
      </c>
      <c r="B759" s="17">
        <f>TITRES_STAT!D762</f>
        <v>6.4348999999999998</v>
      </c>
      <c r="C759" s="2">
        <f t="shared" si="99"/>
        <v>-9.5100000000000406E-2</v>
      </c>
      <c r="D759" s="2">
        <f t="shared" si="100"/>
        <v>0</v>
      </c>
      <c r="E759" s="2">
        <f t="shared" si="101"/>
        <v>9.5100000000000406E-2</v>
      </c>
      <c r="F759" s="2">
        <f t="shared" si="106"/>
        <v>1.9780541190404184E-2</v>
      </c>
      <c r="G759" s="2">
        <f t="shared" si="106"/>
        <v>2.17551831955318E-2</v>
      </c>
      <c r="H759" s="2">
        <f t="shared" si="103"/>
        <v>0.90923349220367955</v>
      </c>
      <c r="I759" s="2">
        <f t="shared" si="104"/>
        <v>47.622959471249487</v>
      </c>
    </row>
    <row r="760" spans="1:9" ht="13.5" x14ac:dyDescent="0.25">
      <c r="A760" s="3">
        <f>TITRES_STAT!B763</f>
        <v>43110</v>
      </c>
      <c r="B760" s="17">
        <f>TITRES_STAT!D763</f>
        <v>6.4316000000000004</v>
      </c>
      <c r="C760" s="2">
        <f t="shared" si="99"/>
        <v>-3.2999999999994145E-3</v>
      </c>
      <c r="D760" s="2">
        <f t="shared" si="100"/>
        <v>0</v>
      </c>
      <c r="E760" s="2">
        <f t="shared" si="101"/>
        <v>3.2999999999994145E-3</v>
      </c>
      <c r="F760" s="2">
        <f t="shared" si="106"/>
        <v>1.83676453910896E-2</v>
      </c>
      <c r="G760" s="2">
        <f t="shared" si="106"/>
        <v>2.0436955824422343E-2</v>
      </c>
      <c r="H760" s="2">
        <f t="shared" si="103"/>
        <v>0.89874664059018528</v>
      </c>
      <c r="I760" s="2">
        <f t="shared" si="104"/>
        <v>47.333679037390105</v>
      </c>
    </row>
    <row r="761" spans="1:9" ht="13.5" x14ac:dyDescent="0.25">
      <c r="A761" s="3">
        <f>TITRES_STAT!B764</f>
        <v>43111</v>
      </c>
      <c r="B761" s="17">
        <f>TITRES_STAT!D764</f>
        <v>6.3987999999999996</v>
      </c>
      <c r="C761" s="2">
        <f t="shared" si="99"/>
        <v>-3.2800000000000828E-2</v>
      </c>
      <c r="D761" s="2">
        <f t="shared" si="100"/>
        <v>0</v>
      </c>
      <c r="E761" s="2">
        <f t="shared" si="101"/>
        <v>3.2800000000000828E-2</v>
      </c>
      <c r="F761" s="2">
        <f t="shared" si="106"/>
        <v>1.7055670720297487E-2</v>
      </c>
      <c r="G761" s="2">
        <f t="shared" si="106"/>
        <v>2.1320030408392233E-2</v>
      </c>
      <c r="H761" s="2">
        <f t="shared" si="103"/>
        <v>0.79998341435685005</v>
      </c>
      <c r="I761" s="2">
        <f t="shared" si="104"/>
        <v>44.443932537161245</v>
      </c>
    </row>
    <row r="762" spans="1:9" ht="13.5" x14ac:dyDescent="0.25">
      <c r="A762" s="3">
        <f>TITRES_STAT!B765</f>
        <v>43112</v>
      </c>
      <c r="B762" s="17">
        <f>TITRES_STAT!D765</f>
        <v>6.5168999999999997</v>
      </c>
      <c r="C762" s="2">
        <f t="shared" si="99"/>
        <v>0.11810000000000009</v>
      </c>
      <c r="D762" s="2">
        <f t="shared" si="100"/>
        <v>0.11810000000000009</v>
      </c>
      <c r="E762" s="2">
        <f t="shared" si="101"/>
        <v>0</v>
      </c>
      <c r="F762" s="2">
        <f t="shared" si="106"/>
        <v>2.4273122811704819E-2</v>
      </c>
      <c r="G762" s="2">
        <f t="shared" si="106"/>
        <v>1.9797171093507072E-2</v>
      </c>
      <c r="H762" s="2">
        <f t="shared" si="103"/>
        <v>1.2260904700503263</v>
      </c>
      <c r="I762" s="2">
        <f t="shared" si="104"/>
        <v>55.078195902011451</v>
      </c>
    </row>
    <row r="763" spans="1:9" ht="13.5" x14ac:dyDescent="0.25">
      <c r="A763" s="3">
        <f>TITRES_STAT!B766</f>
        <v>43115</v>
      </c>
      <c r="B763" s="17">
        <f>TITRES_STAT!D766</f>
        <v>6.4151999999999996</v>
      </c>
      <c r="C763" s="2">
        <f t="shared" si="99"/>
        <v>-0.10170000000000012</v>
      </c>
      <c r="D763" s="2">
        <f t="shared" si="100"/>
        <v>0</v>
      </c>
      <c r="E763" s="2">
        <f t="shared" si="101"/>
        <v>0.10170000000000012</v>
      </c>
      <c r="F763" s="2">
        <f t="shared" si="106"/>
        <v>2.2539328325154477E-2</v>
      </c>
      <c r="G763" s="2">
        <f t="shared" si="106"/>
        <v>2.5647373158256576E-2</v>
      </c>
      <c r="H763" s="2">
        <f t="shared" si="103"/>
        <v>0.87881625093049598</v>
      </c>
      <c r="I763" s="2">
        <f t="shared" si="104"/>
        <v>46.774997315211451</v>
      </c>
    </row>
    <row r="764" spans="1:9" ht="13.5" x14ac:dyDescent="0.25">
      <c r="A764" s="3">
        <f>TITRES_STAT!B767</f>
        <v>43116</v>
      </c>
      <c r="B764" s="17">
        <f>TITRES_STAT!D767</f>
        <v>6.3987999999999996</v>
      </c>
      <c r="C764" s="2">
        <f t="shared" si="99"/>
        <v>-1.639999999999997E-2</v>
      </c>
      <c r="D764" s="2">
        <f t="shared" si="100"/>
        <v>0</v>
      </c>
      <c r="E764" s="2">
        <f t="shared" si="101"/>
        <v>1.639999999999997E-2</v>
      </c>
      <c r="F764" s="2">
        <f t="shared" si="106"/>
        <v>2.0929376301929155E-2</v>
      </c>
      <c r="G764" s="2">
        <f t="shared" si="106"/>
        <v>2.498684650409539E-2</v>
      </c>
      <c r="H764" s="2">
        <f t="shared" si="103"/>
        <v>0.83761575509333641</v>
      </c>
      <c r="I764" s="2">
        <f t="shared" si="104"/>
        <v>45.581659428621521</v>
      </c>
    </row>
    <row r="765" spans="1:9" ht="13.5" x14ac:dyDescent="0.25">
      <c r="A765" s="3">
        <f>TITRES_STAT!B768</f>
        <v>43117</v>
      </c>
      <c r="B765" s="17">
        <f>TITRES_STAT!D768</f>
        <v>6.4184999999999999</v>
      </c>
      <c r="C765" s="2">
        <f t="shared" si="99"/>
        <v>1.9700000000000273E-2</v>
      </c>
      <c r="D765" s="2">
        <f t="shared" si="100"/>
        <v>1.9700000000000273E-2</v>
      </c>
      <c r="E765" s="2">
        <f t="shared" si="101"/>
        <v>0</v>
      </c>
      <c r="F765" s="2">
        <f t="shared" ref="F765:G780" si="107">((F764*13)+D765)/14</f>
        <v>2.0841563708934235E-2</v>
      </c>
      <c r="G765" s="2">
        <f t="shared" si="107"/>
        <v>2.3202071753802865E-2</v>
      </c>
      <c r="H765" s="2">
        <f t="shared" si="103"/>
        <v>0.89826304866582707</v>
      </c>
      <c r="I765" s="2">
        <f t="shared" si="104"/>
        <v>47.320262030974114</v>
      </c>
    </row>
    <row r="766" spans="1:9" ht="13.5" x14ac:dyDescent="0.25">
      <c r="A766" s="3">
        <f>TITRES_STAT!B769</f>
        <v>43118</v>
      </c>
      <c r="B766" s="17">
        <f>TITRES_STAT!D769</f>
        <v>6.4184999999999999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1.9352880586867505E-2</v>
      </c>
      <c r="G766" s="2">
        <f t="shared" si="107"/>
        <v>2.1544780914245519E-2</v>
      </c>
      <c r="H766" s="2">
        <f t="shared" si="103"/>
        <v>0.89826304866582707</v>
      </c>
      <c r="I766" s="2">
        <f t="shared" si="104"/>
        <v>47.320262030974114</v>
      </c>
    </row>
    <row r="767" spans="1:9" ht="13.5" x14ac:dyDescent="0.25">
      <c r="A767" s="3">
        <f>TITRES_STAT!B770</f>
        <v>43119</v>
      </c>
      <c r="B767" s="17">
        <f>TITRES_STAT!D770</f>
        <v>6.4316000000000004</v>
      </c>
      <c r="C767" s="2">
        <f t="shared" si="99"/>
        <v>1.3100000000000556E-2</v>
      </c>
      <c r="D767" s="2">
        <f t="shared" si="100"/>
        <v>1.3100000000000556E-2</v>
      </c>
      <c r="E767" s="2">
        <f t="shared" si="101"/>
        <v>0</v>
      </c>
      <c r="F767" s="2">
        <f t="shared" si="107"/>
        <v>1.8906246259234153E-2</v>
      </c>
      <c r="G767" s="2">
        <f t="shared" si="107"/>
        <v>2.000586799179941E-2</v>
      </c>
      <c r="H767" s="2">
        <f t="shared" si="103"/>
        <v>0.94503504006844385</v>
      </c>
      <c r="I767" s="2">
        <f t="shared" si="104"/>
        <v>48.58704447993847</v>
      </c>
    </row>
    <row r="768" spans="1:9" ht="13.5" x14ac:dyDescent="0.25">
      <c r="A768" s="3">
        <f>TITRES_STAT!B771</f>
        <v>43122</v>
      </c>
      <c r="B768" s="17">
        <f>TITRES_STAT!D771</f>
        <v>6.4184999999999999</v>
      </c>
      <c r="C768" s="2">
        <f t="shared" si="99"/>
        <v>-1.3100000000000556E-2</v>
      </c>
      <c r="D768" s="2">
        <f t="shared" si="100"/>
        <v>0</v>
      </c>
      <c r="E768" s="2">
        <f t="shared" si="101"/>
        <v>1.3100000000000556E-2</v>
      </c>
      <c r="F768" s="2">
        <f t="shared" si="107"/>
        <v>1.7555800097860286E-2</v>
      </c>
      <c r="G768" s="2">
        <f t="shared" si="107"/>
        <v>1.9512591706670919E-2</v>
      </c>
      <c r="H768" s="2">
        <f t="shared" si="103"/>
        <v>0.89971646830791574</v>
      </c>
      <c r="I768" s="2">
        <f t="shared" si="104"/>
        <v>47.360565816924058</v>
      </c>
    </row>
    <row r="769" spans="1:9" ht="13.5" x14ac:dyDescent="0.25">
      <c r="A769" s="3">
        <f>TITRES_STAT!B772</f>
        <v>43123</v>
      </c>
      <c r="B769" s="17">
        <f>TITRES_STAT!D772</f>
        <v>6.3987999999999996</v>
      </c>
      <c r="C769" s="2">
        <f t="shared" si="99"/>
        <v>-1.9700000000000273E-2</v>
      </c>
      <c r="D769" s="2">
        <f t="shared" si="100"/>
        <v>0</v>
      </c>
      <c r="E769" s="2">
        <f t="shared" si="101"/>
        <v>1.9700000000000273E-2</v>
      </c>
      <c r="F769" s="2">
        <f t="shared" si="107"/>
        <v>1.630181437658455E-2</v>
      </c>
      <c r="G769" s="2">
        <f t="shared" si="107"/>
        <v>1.9525978013337303E-2</v>
      </c>
      <c r="H769" s="2">
        <f t="shared" si="103"/>
        <v>0.83487825119179815</v>
      </c>
      <c r="I769" s="2">
        <f t="shared" si="104"/>
        <v>45.50047125194952</v>
      </c>
    </row>
    <row r="770" spans="1:9" ht="13.5" x14ac:dyDescent="0.25">
      <c r="A770" s="3">
        <f>TITRES_STAT!B773</f>
        <v>43124</v>
      </c>
      <c r="B770" s="17">
        <f>TITRES_STAT!D773</f>
        <v>6.4348999999999998</v>
      </c>
      <c r="C770" s="2">
        <f t="shared" si="99"/>
        <v>3.6100000000000243E-2</v>
      </c>
      <c r="D770" s="2">
        <f t="shared" si="100"/>
        <v>3.6100000000000243E-2</v>
      </c>
      <c r="E770" s="2">
        <f t="shared" si="101"/>
        <v>0</v>
      </c>
      <c r="F770" s="2">
        <f t="shared" si="107"/>
        <v>1.7715970492542813E-2</v>
      </c>
      <c r="G770" s="2">
        <f t="shared" si="107"/>
        <v>1.8131265298098925E-2</v>
      </c>
      <c r="H770" s="2">
        <f t="shared" si="103"/>
        <v>0.97709510071535632</v>
      </c>
      <c r="I770" s="2">
        <f t="shared" si="104"/>
        <v>49.420743613285062</v>
      </c>
    </row>
    <row r="771" spans="1:9" ht="13.5" x14ac:dyDescent="0.25">
      <c r="A771" s="3">
        <f>TITRES_STAT!B774</f>
        <v>43125</v>
      </c>
      <c r="B771" s="17">
        <f>TITRES_STAT!D774</f>
        <v>6.4480000000000004</v>
      </c>
      <c r="C771" s="2">
        <f t="shared" ref="C771:C834" si="108">B771-B770</f>
        <v>1.3100000000000556E-2</v>
      </c>
      <c r="D771" s="2">
        <f t="shared" ref="D771:D834" si="109">IF(C771&gt;0,C771,0)</f>
        <v>1.3100000000000556E-2</v>
      </c>
      <c r="E771" s="2">
        <f t="shared" ref="E771:E834" si="110">IF(C771&lt;0,-C771,0)</f>
        <v>0</v>
      </c>
      <c r="F771" s="2">
        <f t="shared" si="107"/>
        <v>1.7386258314504081E-2</v>
      </c>
      <c r="G771" s="2">
        <f t="shared" si="107"/>
        <v>1.6836174919663289E-2</v>
      </c>
      <c r="H771" s="2">
        <f t="shared" si="103"/>
        <v>1.0326727060906418</v>
      </c>
      <c r="I771" s="2">
        <f t="shared" si="104"/>
        <v>50.803688316194297</v>
      </c>
    </row>
    <row r="772" spans="1:9" ht="13.5" x14ac:dyDescent="0.25">
      <c r="A772" s="3">
        <f>TITRES_STAT!B775</f>
        <v>43126</v>
      </c>
      <c r="B772" s="17">
        <f>TITRES_STAT!D775</f>
        <v>6.4480000000000004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1.6144382720610934E-2</v>
      </c>
      <c r="G772" s="2">
        <f t="shared" si="107"/>
        <v>1.5633590996830198E-2</v>
      </c>
      <c r="H772" s="2">
        <f t="shared" si="103"/>
        <v>1.0326727060906418</v>
      </c>
      <c r="I772" s="2">
        <f t="shared" si="104"/>
        <v>50.803688316194297</v>
      </c>
    </row>
    <row r="773" spans="1:9" ht="13.5" x14ac:dyDescent="0.25">
      <c r="A773" s="3">
        <f>TITRES_STAT!B776</f>
        <v>43129</v>
      </c>
      <c r="B773" s="17">
        <f>TITRES_STAT!D776</f>
        <v>6.4972000000000003</v>
      </c>
      <c r="C773" s="2">
        <f t="shared" si="108"/>
        <v>4.919999999999991E-2</v>
      </c>
      <c r="D773" s="2">
        <f t="shared" si="109"/>
        <v>4.919999999999991E-2</v>
      </c>
      <c r="E773" s="2">
        <f t="shared" si="110"/>
        <v>0</v>
      </c>
      <c r="F773" s="2">
        <f t="shared" si="107"/>
        <v>1.850549824056729E-2</v>
      </c>
      <c r="G773" s="2">
        <f t="shared" si="107"/>
        <v>1.4516905925628041E-2</v>
      </c>
      <c r="H773" s="2">
        <f t="shared" si="103"/>
        <v>1.2747549881065094</v>
      </c>
      <c r="I773" s="2">
        <f t="shared" si="104"/>
        <v>56.039221576456754</v>
      </c>
    </row>
    <row r="774" spans="1:9" ht="13.5" x14ac:dyDescent="0.25">
      <c r="A774" s="3">
        <f>TITRES_STAT!B777</f>
        <v>43130</v>
      </c>
      <c r="B774" s="17">
        <f>TITRES_STAT!D777</f>
        <v>6.53</v>
      </c>
      <c r="C774" s="2">
        <f t="shared" si="108"/>
        <v>3.279999999999994E-2</v>
      </c>
      <c r="D774" s="2">
        <f t="shared" si="109"/>
        <v>3.279999999999994E-2</v>
      </c>
      <c r="E774" s="2">
        <f t="shared" si="110"/>
        <v>0</v>
      </c>
      <c r="F774" s="2">
        <f t="shared" si="107"/>
        <v>1.9526534080526767E-2</v>
      </c>
      <c r="G774" s="2">
        <f t="shared" si="107"/>
        <v>1.3479984073797467E-2</v>
      </c>
      <c r="H774" s="2">
        <f t="shared" si="103"/>
        <v>1.4485576521179018</v>
      </c>
      <c r="I774" s="2">
        <f t="shared" si="104"/>
        <v>59.15963019555447</v>
      </c>
    </row>
    <row r="775" spans="1:9" ht="13.5" x14ac:dyDescent="0.25">
      <c r="A775" s="3">
        <f>TITRES_STAT!B778</f>
        <v>43131</v>
      </c>
      <c r="B775" s="17">
        <f>TITRES_STAT!D778</f>
        <v>6.4644000000000004</v>
      </c>
      <c r="C775" s="2">
        <f t="shared" si="108"/>
        <v>-6.5599999999999881E-2</v>
      </c>
      <c r="D775" s="2">
        <f t="shared" si="109"/>
        <v>0</v>
      </c>
      <c r="E775" s="2">
        <f t="shared" si="110"/>
        <v>6.5599999999999881E-2</v>
      </c>
      <c r="F775" s="2">
        <f t="shared" si="107"/>
        <v>1.8131781646203427E-2</v>
      </c>
      <c r="G775" s="2">
        <f t="shared" si="107"/>
        <v>1.7202842354240497E-2</v>
      </c>
      <c r="H775" s="2">
        <f t="shared" si="103"/>
        <v>1.0539991748360087</v>
      </c>
      <c r="I775" s="2">
        <f t="shared" si="104"/>
        <v>51.314488717852583</v>
      </c>
    </row>
    <row r="776" spans="1:9" ht="13.5" x14ac:dyDescent="0.25">
      <c r="A776" s="3">
        <f>TITRES_STAT!B779</f>
        <v>43132</v>
      </c>
      <c r="B776" s="17">
        <f>TITRES_STAT!D779</f>
        <v>6.4644000000000004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1.6836654385760326E-2</v>
      </c>
      <c r="G776" s="2">
        <f t="shared" si="107"/>
        <v>1.5974067900366175E-2</v>
      </c>
      <c r="H776" s="2">
        <f t="shared" si="103"/>
        <v>1.0539991748360089</v>
      </c>
      <c r="I776" s="2">
        <f t="shared" si="104"/>
        <v>51.314488717852583</v>
      </c>
    </row>
    <row r="777" spans="1:9" ht="13.5" x14ac:dyDescent="0.25">
      <c r="A777" s="3">
        <f>TITRES_STAT!B780</f>
        <v>43133</v>
      </c>
      <c r="B777" s="17">
        <f>TITRES_STAT!D780</f>
        <v>6.5136000000000003</v>
      </c>
      <c r="C777" s="2">
        <f t="shared" si="108"/>
        <v>4.919999999999991E-2</v>
      </c>
      <c r="D777" s="2">
        <f t="shared" si="109"/>
        <v>4.919999999999991E-2</v>
      </c>
      <c r="E777" s="2">
        <f t="shared" si="110"/>
        <v>0</v>
      </c>
      <c r="F777" s="2">
        <f t="shared" si="107"/>
        <v>1.9148321929634584E-2</v>
      </c>
      <c r="G777" s="2">
        <f t="shared" si="107"/>
        <v>1.4833063050340019E-2</v>
      </c>
      <c r="H777" s="2">
        <f t="shared" si="103"/>
        <v>1.290921629918889</v>
      </c>
      <c r="I777" s="2">
        <f t="shared" si="104"/>
        <v>56.349445265161457</v>
      </c>
    </row>
    <row r="778" spans="1:9" ht="13.5" x14ac:dyDescent="0.25">
      <c r="A778" s="3">
        <f>TITRES_STAT!B781</f>
        <v>43136</v>
      </c>
      <c r="B778" s="17">
        <f>TITRES_STAT!D781</f>
        <v>6.4743000000000004</v>
      </c>
      <c r="C778" s="2">
        <f t="shared" si="108"/>
        <v>-3.9299999999999891E-2</v>
      </c>
      <c r="D778" s="2">
        <f t="shared" si="109"/>
        <v>0</v>
      </c>
      <c r="E778" s="2">
        <f t="shared" si="110"/>
        <v>3.9299999999999891E-2</v>
      </c>
      <c r="F778" s="2">
        <f t="shared" si="107"/>
        <v>1.7780584648946399E-2</v>
      </c>
      <c r="G778" s="2">
        <f t="shared" si="107"/>
        <v>1.6580701403887153E-2</v>
      </c>
      <c r="H778" s="2">
        <f t="shared" si="103"/>
        <v>1.0723662537447267</v>
      </c>
      <c r="I778" s="2">
        <f t="shared" si="104"/>
        <v>51.745981281396624</v>
      </c>
    </row>
    <row r="779" spans="1:9" ht="13.5" x14ac:dyDescent="0.25">
      <c r="A779" s="3">
        <f>TITRES_STAT!B782</f>
        <v>43137</v>
      </c>
      <c r="B779" s="17">
        <f>TITRES_STAT!D782</f>
        <v>6.6580000000000004</v>
      </c>
      <c r="C779" s="2">
        <f t="shared" si="108"/>
        <v>0.18369999999999997</v>
      </c>
      <c r="D779" s="2">
        <f t="shared" si="109"/>
        <v>0.18369999999999997</v>
      </c>
      <c r="E779" s="2">
        <f t="shared" si="110"/>
        <v>0</v>
      </c>
      <c r="F779" s="2">
        <f t="shared" si="107"/>
        <v>2.963197145973594E-2</v>
      </c>
      <c r="G779" s="2">
        <f t="shared" si="107"/>
        <v>1.5396365589323785E-2</v>
      </c>
      <c r="H779" s="2">
        <f t="shared" si="103"/>
        <v>1.9246081997613431</v>
      </c>
      <c r="I779" s="2">
        <f t="shared" si="104"/>
        <v>65.80738575233417</v>
      </c>
    </row>
    <row r="780" spans="1:9" ht="13.5" x14ac:dyDescent="0.25">
      <c r="A780" s="3">
        <f>TITRES_STAT!B783</f>
        <v>43138</v>
      </c>
      <c r="B780" s="17">
        <f>TITRES_STAT!D783</f>
        <v>6.6448999999999998</v>
      </c>
      <c r="C780" s="2">
        <f t="shared" si="108"/>
        <v>-1.3100000000000556E-2</v>
      </c>
      <c r="D780" s="2">
        <f t="shared" si="109"/>
        <v>0</v>
      </c>
      <c r="E780" s="2">
        <f t="shared" si="110"/>
        <v>1.3100000000000556E-2</v>
      </c>
      <c r="F780" s="2">
        <f t="shared" si="107"/>
        <v>2.7515402069754804E-2</v>
      </c>
      <c r="G780" s="2">
        <f t="shared" si="107"/>
        <v>1.5232339475800697E-2</v>
      </c>
      <c r="H780" s="2">
        <f t="shared" si="103"/>
        <v>1.8063805703298534</v>
      </c>
      <c r="I780" s="2">
        <f t="shared" si="104"/>
        <v>64.366914075290111</v>
      </c>
    </row>
    <row r="781" spans="1:9" ht="13.5" x14ac:dyDescent="0.25">
      <c r="A781" s="3">
        <f>TITRES_STAT!B784</f>
        <v>43139</v>
      </c>
      <c r="B781" s="17">
        <f>TITRES_STAT!D784</f>
        <v>6.5956999999999999</v>
      </c>
      <c r="C781" s="2">
        <f t="shared" si="108"/>
        <v>-4.919999999999991E-2</v>
      </c>
      <c r="D781" s="2">
        <f t="shared" si="109"/>
        <v>0</v>
      </c>
      <c r="E781" s="2">
        <f t="shared" si="110"/>
        <v>4.919999999999991E-2</v>
      </c>
      <c r="F781" s="2">
        <f t="shared" ref="F781:G796" si="111">((F780*13)+D781)/14</f>
        <v>2.5550016207629461E-2</v>
      </c>
      <c r="G781" s="2">
        <f t="shared" si="111"/>
        <v>1.7658600941814925E-2</v>
      </c>
      <c r="H781" s="2">
        <f t="shared" si="103"/>
        <v>1.4468879098529235</v>
      </c>
      <c r="I781" s="2">
        <f t="shared" si="104"/>
        <v>59.131760961616443</v>
      </c>
    </row>
    <row r="782" spans="1:9" ht="13.5" x14ac:dyDescent="0.25">
      <c r="A782" s="3">
        <f>TITRES_STAT!B785</f>
        <v>43140</v>
      </c>
      <c r="B782" s="17">
        <f>TITRES_STAT!D785</f>
        <v>6.5956999999999999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2.3725015049941643E-2</v>
      </c>
      <c r="G782" s="2">
        <f t="shared" si="111"/>
        <v>1.6397272303113858E-2</v>
      </c>
      <c r="H782" s="2">
        <f t="shared" si="103"/>
        <v>1.4468879098529235</v>
      </c>
      <c r="I782" s="2">
        <f t="shared" si="104"/>
        <v>59.131760961616443</v>
      </c>
    </row>
    <row r="783" spans="1:9" ht="13.5" x14ac:dyDescent="0.25">
      <c r="A783" s="3">
        <f>TITRES_STAT!B786</f>
        <v>43143</v>
      </c>
      <c r="B783" s="17">
        <f>TITRES_STAT!D786</f>
        <v>6.5629</v>
      </c>
      <c r="C783" s="2">
        <f t="shared" si="108"/>
        <v>-3.279999999999994E-2</v>
      </c>
      <c r="D783" s="2">
        <f t="shared" si="109"/>
        <v>0</v>
      </c>
      <c r="E783" s="2">
        <f t="shared" si="110"/>
        <v>3.279999999999994E-2</v>
      </c>
      <c r="F783" s="2">
        <f t="shared" si="111"/>
        <v>2.2030371117802955E-2</v>
      </c>
      <c r="G783" s="2">
        <f t="shared" si="111"/>
        <v>1.7568895710034293E-2</v>
      </c>
      <c r="H783" s="2">
        <f t="shared" si="103"/>
        <v>1.2539417093369469</v>
      </c>
      <c r="I783" s="2">
        <f t="shared" si="104"/>
        <v>55.633280316988547</v>
      </c>
    </row>
    <row r="784" spans="1:9" ht="13.5" x14ac:dyDescent="0.25">
      <c r="A784" s="3">
        <f>TITRES_STAT!B787</f>
        <v>43144</v>
      </c>
      <c r="B784" s="17">
        <f>TITRES_STAT!D787</f>
        <v>6.5595999999999997</v>
      </c>
      <c r="C784" s="2">
        <f t="shared" si="108"/>
        <v>-3.3000000000003027E-3</v>
      </c>
      <c r="D784" s="2">
        <f t="shared" si="109"/>
        <v>0</v>
      </c>
      <c r="E784" s="2">
        <f t="shared" si="110"/>
        <v>3.3000000000003027E-3</v>
      </c>
      <c r="F784" s="2">
        <f t="shared" si="111"/>
        <v>2.0456773180817029E-2</v>
      </c>
      <c r="G784" s="2">
        <f t="shared" si="111"/>
        <v>1.6549688873603294E-2</v>
      </c>
      <c r="H784" s="2">
        <f t="shared" si="103"/>
        <v>1.2360820397926346</v>
      </c>
      <c r="I784" s="2">
        <f t="shared" si="104"/>
        <v>55.278921694092404</v>
      </c>
    </row>
    <row r="785" spans="1:9" ht="13.5" x14ac:dyDescent="0.25">
      <c r="A785" s="3">
        <f>TITRES_STAT!B788</f>
        <v>43145</v>
      </c>
      <c r="B785" s="17">
        <f>TITRES_STAT!D788</f>
        <v>6.53</v>
      </c>
      <c r="C785" s="2">
        <f t="shared" si="108"/>
        <v>-2.9599999999999405E-2</v>
      </c>
      <c r="D785" s="2">
        <f t="shared" si="109"/>
        <v>0</v>
      </c>
      <c r="E785" s="2">
        <f t="shared" si="110"/>
        <v>2.9599999999999405E-2</v>
      </c>
      <c r="F785" s="2">
        <f t="shared" si="111"/>
        <v>1.8995575096472955E-2</v>
      </c>
      <c r="G785" s="2">
        <f t="shared" si="111"/>
        <v>1.7481853954060159E-2</v>
      </c>
      <c r="H785" s="2">
        <f t="shared" ref="H785:H848" si="112">F785/G785</f>
        <v>1.0865881356972003</v>
      </c>
      <c r="I785" s="2">
        <f t="shared" ref="I785:I848" si="113">IF(G785=0,100,100-(100/(1+H785)))</f>
        <v>52.074873670942921</v>
      </c>
    </row>
    <row r="786" spans="1:9" ht="13.5" x14ac:dyDescent="0.25">
      <c r="A786" s="3">
        <f>TITRES_STAT!B789</f>
        <v>43146</v>
      </c>
      <c r="B786" s="17">
        <f>TITRES_STAT!D789</f>
        <v>6.5267999999999997</v>
      </c>
      <c r="C786" s="2">
        <f t="shared" si="108"/>
        <v>-3.2000000000005357E-3</v>
      </c>
      <c r="D786" s="2">
        <f t="shared" si="109"/>
        <v>0</v>
      </c>
      <c r="E786" s="2">
        <f t="shared" si="110"/>
        <v>3.2000000000005357E-3</v>
      </c>
      <c r="F786" s="2">
        <f t="shared" si="111"/>
        <v>1.7638748303867743E-2</v>
      </c>
      <c r="G786" s="2">
        <f t="shared" si="111"/>
        <v>1.6461721528770186E-2</v>
      </c>
      <c r="H786" s="2">
        <f t="shared" si="112"/>
        <v>1.0715008313705505</v>
      </c>
      <c r="I786" s="2">
        <f t="shared" si="113"/>
        <v>51.725821932768525</v>
      </c>
    </row>
    <row r="787" spans="1:9" ht="13.5" x14ac:dyDescent="0.25">
      <c r="A787" s="3">
        <f>TITRES_STAT!B790</f>
        <v>43147</v>
      </c>
      <c r="B787" s="17">
        <f>TITRES_STAT!D790</f>
        <v>6.5136000000000003</v>
      </c>
      <c r="C787" s="2">
        <f t="shared" si="108"/>
        <v>-1.3199999999999434E-2</v>
      </c>
      <c r="D787" s="2">
        <f t="shared" si="109"/>
        <v>0</v>
      </c>
      <c r="E787" s="2">
        <f t="shared" si="110"/>
        <v>1.3199999999999434E-2</v>
      </c>
      <c r="F787" s="2">
        <f t="shared" si="111"/>
        <v>1.6378837710734333E-2</v>
      </c>
      <c r="G787" s="2">
        <f t="shared" si="111"/>
        <v>1.6228741419572274E-2</v>
      </c>
      <c r="H787" s="2">
        <f t="shared" si="112"/>
        <v>1.0092487943015125</v>
      </c>
      <c r="I787" s="2">
        <f t="shared" si="113"/>
        <v>50.230155526974642</v>
      </c>
    </row>
    <row r="788" spans="1:9" ht="13.5" x14ac:dyDescent="0.25">
      <c r="A788" s="3">
        <f>TITRES_STAT!B791</f>
        <v>43150</v>
      </c>
      <c r="B788" s="17">
        <f>TITRES_STAT!D791</f>
        <v>6.4972000000000003</v>
      </c>
      <c r="C788" s="2">
        <f t="shared" si="108"/>
        <v>-1.639999999999997E-2</v>
      </c>
      <c r="D788" s="2">
        <f t="shared" si="109"/>
        <v>0</v>
      </c>
      <c r="E788" s="2">
        <f t="shared" si="110"/>
        <v>1.639999999999997E-2</v>
      </c>
      <c r="F788" s="2">
        <f t="shared" si="111"/>
        <v>1.5208920731396167E-2</v>
      </c>
      <c r="G788" s="2">
        <f t="shared" si="111"/>
        <v>1.624097417531711E-2</v>
      </c>
      <c r="H788" s="2">
        <f t="shared" si="112"/>
        <v>0.93645372298606022</v>
      </c>
      <c r="I788" s="2">
        <f t="shared" si="113"/>
        <v>48.359210027597513</v>
      </c>
    </row>
    <row r="789" spans="1:9" ht="13.5" x14ac:dyDescent="0.25">
      <c r="A789" s="3">
        <f>TITRES_STAT!B792</f>
        <v>43151</v>
      </c>
      <c r="B789" s="17">
        <f>TITRES_STAT!D792</f>
        <v>6.5629</v>
      </c>
      <c r="C789" s="2">
        <f t="shared" si="108"/>
        <v>6.5699999999999648E-2</v>
      </c>
      <c r="D789" s="2">
        <f t="shared" si="109"/>
        <v>6.5699999999999648E-2</v>
      </c>
      <c r="E789" s="2">
        <f t="shared" si="110"/>
        <v>0</v>
      </c>
      <c r="F789" s="2">
        <f t="shared" si="111"/>
        <v>1.8815426393439274E-2</v>
      </c>
      <c r="G789" s="2">
        <f t="shared" si="111"/>
        <v>1.5080904591365888E-2</v>
      </c>
      <c r="H789" s="2">
        <f t="shared" si="112"/>
        <v>1.2476324798322425</v>
      </c>
      <c r="I789" s="2">
        <f t="shared" si="113"/>
        <v>55.508740464782868</v>
      </c>
    </row>
    <row r="790" spans="1:9" ht="13.5" x14ac:dyDescent="0.25">
      <c r="A790" s="3">
        <f>TITRES_STAT!B793</f>
        <v>43152</v>
      </c>
      <c r="B790" s="17">
        <f>TITRES_STAT!D793</f>
        <v>6.6284999999999998</v>
      </c>
      <c r="C790" s="2">
        <f t="shared" si="108"/>
        <v>6.5599999999999881E-2</v>
      </c>
      <c r="D790" s="2">
        <f t="shared" si="109"/>
        <v>6.5599999999999881E-2</v>
      </c>
      <c r="E790" s="2">
        <f t="shared" si="110"/>
        <v>0</v>
      </c>
      <c r="F790" s="2">
        <f t="shared" si="111"/>
        <v>2.2157181651050746E-2</v>
      </c>
      <c r="G790" s="2">
        <f t="shared" si="111"/>
        <v>1.4003697120554038E-2</v>
      </c>
      <c r="H790" s="2">
        <f t="shared" si="112"/>
        <v>1.5822379947456422</v>
      </c>
      <c r="I790" s="2">
        <f t="shared" si="113"/>
        <v>61.273902636596333</v>
      </c>
    </row>
    <row r="791" spans="1:9" ht="13.5" x14ac:dyDescent="0.25">
      <c r="A791" s="3">
        <f>TITRES_STAT!B794</f>
        <v>43153</v>
      </c>
      <c r="B791" s="17">
        <f>TITRES_STAT!D794</f>
        <v>6.6448999999999998</v>
      </c>
      <c r="C791" s="2">
        <f t="shared" si="108"/>
        <v>1.639999999999997E-2</v>
      </c>
      <c r="D791" s="2">
        <f t="shared" si="109"/>
        <v>1.639999999999997E-2</v>
      </c>
      <c r="E791" s="2">
        <f t="shared" si="110"/>
        <v>0</v>
      </c>
      <c r="F791" s="2">
        <f t="shared" si="111"/>
        <v>2.1745954390261408E-2</v>
      </c>
      <c r="G791" s="2">
        <f t="shared" si="111"/>
        <v>1.3003433040514463E-2</v>
      </c>
      <c r="H791" s="2">
        <f t="shared" si="112"/>
        <v>1.6723240949146347</v>
      </c>
      <c r="I791" s="2">
        <f t="shared" si="113"/>
        <v>62.579389157813054</v>
      </c>
    </row>
    <row r="792" spans="1:9" ht="13.5" x14ac:dyDescent="0.25">
      <c r="A792" s="3">
        <f>TITRES_STAT!B795</f>
        <v>43154</v>
      </c>
      <c r="B792" s="17">
        <f>TITRES_STAT!D795</f>
        <v>6.8319000000000001</v>
      </c>
      <c r="C792" s="2">
        <f t="shared" si="108"/>
        <v>0.18700000000000028</v>
      </c>
      <c r="D792" s="2">
        <f t="shared" si="109"/>
        <v>0.18700000000000028</v>
      </c>
      <c r="E792" s="2">
        <f t="shared" si="110"/>
        <v>0</v>
      </c>
      <c r="F792" s="2">
        <f t="shared" si="111"/>
        <v>3.354981479095704E-2</v>
      </c>
      <c r="G792" s="2">
        <f t="shared" si="111"/>
        <v>1.207461639476343E-2</v>
      </c>
      <c r="H792" s="2">
        <f t="shared" si="112"/>
        <v>2.7785408408922261</v>
      </c>
      <c r="I792" s="2">
        <f t="shared" si="113"/>
        <v>73.534757407468689</v>
      </c>
    </row>
    <row r="793" spans="1:9" ht="13.5" x14ac:dyDescent="0.25">
      <c r="A793" s="3">
        <f>TITRES_STAT!B796</f>
        <v>43157</v>
      </c>
      <c r="B793" s="17">
        <f>TITRES_STAT!D796</f>
        <v>6.9435000000000002</v>
      </c>
      <c r="C793" s="2">
        <f t="shared" si="108"/>
        <v>0.11160000000000014</v>
      </c>
      <c r="D793" s="2">
        <f t="shared" si="109"/>
        <v>0.11160000000000014</v>
      </c>
      <c r="E793" s="2">
        <f t="shared" si="110"/>
        <v>0</v>
      </c>
      <c r="F793" s="2">
        <f t="shared" si="111"/>
        <v>3.9124828020174411E-2</v>
      </c>
      <c r="G793" s="2">
        <f t="shared" si="111"/>
        <v>1.1212143795137472E-2</v>
      </c>
      <c r="H793" s="2">
        <f t="shared" si="112"/>
        <v>3.4895046598619457</v>
      </c>
      <c r="I793" s="2">
        <f t="shared" si="113"/>
        <v>77.725827774711547</v>
      </c>
    </row>
    <row r="794" spans="1:9" ht="13.5" x14ac:dyDescent="0.25">
      <c r="A794" s="3">
        <f>TITRES_STAT!B797</f>
        <v>43158</v>
      </c>
      <c r="B794" s="17">
        <f>TITRES_STAT!D797</f>
        <v>6.9401999999999999</v>
      </c>
      <c r="C794" s="2">
        <f t="shared" si="108"/>
        <v>-3.3000000000003027E-3</v>
      </c>
      <c r="D794" s="2">
        <f t="shared" si="109"/>
        <v>0</v>
      </c>
      <c r="E794" s="2">
        <f t="shared" si="110"/>
        <v>3.3000000000003027E-3</v>
      </c>
      <c r="F794" s="2">
        <f t="shared" si="111"/>
        <v>3.6330197447304813E-2</v>
      </c>
      <c r="G794" s="2">
        <f t="shared" si="111"/>
        <v>1.0646990666913389E-2</v>
      </c>
      <c r="H794" s="2">
        <f t="shared" si="112"/>
        <v>3.4122503328761815</v>
      </c>
      <c r="I794" s="2">
        <f t="shared" si="113"/>
        <v>77.335828102297697</v>
      </c>
    </row>
    <row r="795" spans="1:9" ht="13.5" x14ac:dyDescent="0.25">
      <c r="A795" s="3">
        <f>TITRES_STAT!B798</f>
        <v>43159</v>
      </c>
      <c r="B795" s="17">
        <f>TITRES_STAT!D798</f>
        <v>6.891</v>
      </c>
      <c r="C795" s="2">
        <f t="shared" si="108"/>
        <v>-4.919999999999991E-2</v>
      </c>
      <c r="D795" s="2">
        <f t="shared" si="109"/>
        <v>0</v>
      </c>
      <c r="E795" s="2">
        <f t="shared" si="110"/>
        <v>4.919999999999991E-2</v>
      </c>
      <c r="F795" s="2">
        <f t="shared" si="111"/>
        <v>3.3735183343925897E-2</v>
      </c>
      <c r="G795" s="2">
        <f t="shared" si="111"/>
        <v>1.3400777047848141E-2</v>
      </c>
      <c r="H795" s="2">
        <f t="shared" si="112"/>
        <v>2.5174050149086686</v>
      </c>
      <c r="I795" s="2">
        <f t="shared" si="113"/>
        <v>71.569950126259045</v>
      </c>
    </row>
    <row r="796" spans="1:9" ht="13.5" x14ac:dyDescent="0.25">
      <c r="A796" s="3">
        <f>TITRES_STAT!B799</f>
        <v>43160</v>
      </c>
      <c r="B796" s="17">
        <f>TITRES_STAT!D799</f>
        <v>6.8254000000000001</v>
      </c>
      <c r="C796" s="2">
        <f t="shared" si="108"/>
        <v>-6.5599999999999881E-2</v>
      </c>
      <c r="D796" s="2">
        <f t="shared" si="109"/>
        <v>0</v>
      </c>
      <c r="E796" s="2">
        <f t="shared" si="110"/>
        <v>6.5599999999999881E-2</v>
      </c>
      <c r="F796" s="2">
        <f t="shared" si="111"/>
        <v>3.1325527390788331E-2</v>
      </c>
      <c r="G796" s="2">
        <f t="shared" si="111"/>
        <v>1.7129292973001836E-2</v>
      </c>
      <c r="H796" s="2">
        <f t="shared" si="112"/>
        <v>1.8287694325832216</v>
      </c>
      <c r="I796" s="2">
        <f t="shared" si="113"/>
        <v>64.64893927085447</v>
      </c>
    </row>
    <row r="797" spans="1:9" ht="13.5" x14ac:dyDescent="0.25">
      <c r="A797" s="3">
        <f>TITRES_STAT!B800</f>
        <v>43161</v>
      </c>
      <c r="B797" s="17">
        <f>TITRES_STAT!D800</f>
        <v>6.8582000000000001</v>
      </c>
      <c r="C797" s="2">
        <f t="shared" si="108"/>
        <v>3.279999999999994E-2</v>
      </c>
      <c r="D797" s="2">
        <f t="shared" si="109"/>
        <v>3.279999999999994E-2</v>
      </c>
      <c r="E797" s="2">
        <f t="shared" si="110"/>
        <v>0</v>
      </c>
      <c r="F797" s="2">
        <f t="shared" ref="F797:G812" si="114">((F796*13)+D797)/14</f>
        <v>3.1430846862874874E-2</v>
      </c>
      <c r="G797" s="2">
        <f t="shared" si="114"/>
        <v>1.5905772046358849E-2</v>
      </c>
      <c r="H797" s="2">
        <f t="shared" si="112"/>
        <v>1.9760654667542545</v>
      </c>
      <c r="I797" s="2">
        <f t="shared" si="113"/>
        <v>66.398588634186993</v>
      </c>
    </row>
    <row r="798" spans="1:9" ht="13.5" x14ac:dyDescent="0.25">
      <c r="A798" s="3">
        <f>TITRES_STAT!B801</f>
        <v>43164</v>
      </c>
      <c r="B798" s="17">
        <f>TITRES_STAT!D801</f>
        <v>6.8582000000000001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2.9185786372669525E-2</v>
      </c>
      <c r="G798" s="2">
        <f t="shared" si="114"/>
        <v>1.4769645471618933E-2</v>
      </c>
      <c r="H798" s="2">
        <f t="shared" si="112"/>
        <v>1.9760654667542543</v>
      </c>
      <c r="I798" s="2">
        <f t="shared" si="113"/>
        <v>66.398588634186979</v>
      </c>
    </row>
    <row r="799" spans="1:9" ht="13.5" x14ac:dyDescent="0.25">
      <c r="A799" s="3">
        <f>TITRES_STAT!B802</f>
        <v>43165</v>
      </c>
      <c r="B799" s="17">
        <f>TITRES_STAT!D802</f>
        <v>7.0223000000000004</v>
      </c>
      <c r="C799" s="2">
        <f t="shared" si="108"/>
        <v>0.16410000000000036</v>
      </c>
      <c r="D799" s="2">
        <f t="shared" si="109"/>
        <v>0.16410000000000036</v>
      </c>
      <c r="E799" s="2">
        <f t="shared" si="110"/>
        <v>0</v>
      </c>
      <c r="F799" s="2">
        <f t="shared" si="114"/>
        <v>3.8822515917478873E-2</v>
      </c>
      <c r="G799" s="2">
        <f t="shared" si="114"/>
        <v>1.3714670795074723E-2</v>
      </c>
      <c r="H799" s="2">
        <f t="shared" si="112"/>
        <v>2.8307289688222772</v>
      </c>
      <c r="I799" s="2">
        <f t="shared" si="113"/>
        <v>73.895307965171938</v>
      </c>
    </row>
    <row r="800" spans="1:9" ht="13.5" x14ac:dyDescent="0.25">
      <c r="A800" s="3">
        <f>TITRES_STAT!B803</f>
        <v>43166</v>
      </c>
      <c r="B800" s="17">
        <f>TITRES_STAT!D803</f>
        <v>7.3372999999999999</v>
      </c>
      <c r="C800" s="2">
        <f t="shared" si="108"/>
        <v>0.3149999999999995</v>
      </c>
      <c r="D800" s="2">
        <f t="shared" si="109"/>
        <v>0.3149999999999995</v>
      </c>
      <c r="E800" s="2">
        <f t="shared" si="110"/>
        <v>0</v>
      </c>
      <c r="F800" s="2">
        <f t="shared" si="114"/>
        <v>5.8549479066230349E-2</v>
      </c>
      <c r="G800" s="2">
        <f t="shared" si="114"/>
        <v>1.2735051452569385E-2</v>
      </c>
      <c r="H800" s="2">
        <f t="shared" si="112"/>
        <v>4.5975062828990438</v>
      </c>
      <c r="I800" s="2">
        <f t="shared" si="113"/>
        <v>82.134901696223153</v>
      </c>
    </row>
    <row r="801" spans="1:9" ht="13.5" x14ac:dyDescent="0.25">
      <c r="A801" s="3">
        <f>TITRES_STAT!B804</f>
        <v>43167</v>
      </c>
      <c r="B801" s="17">
        <f>TITRES_STAT!D804</f>
        <v>7.3404999999999996</v>
      </c>
      <c r="C801" s="2">
        <f t="shared" si="108"/>
        <v>3.1999999999996476E-3</v>
      </c>
      <c r="D801" s="2">
        <f t="shared" si="109"/>
        <v>3.1999999999996476E-3</v>
      </c>
      <c r="E801" s="2">
        <f t="shared" si="110"/>
        <v>0</v>
      </c>
      <c r="F801" s="2">
        <f t="shared" si="114"/>
        <v>5.4595944847213869E-2</v>
      </c>
      <c r="G801" s="2">
        <f t="shared" si="114"/>
        <v>1.1825404920243001E-2</v>
      </c>
      <c r="H801" s="2">
        <f t="shared" si="112"/>
        <v>4.6168351287282574</v>
      </c>
      <c r="I801" s="2">
        <f t="shared" si="113"/>
        <v>82.196379685682246</v>
      </c>
    </row>
    <row r="802" spans="1:9" ht="13.5" x14ac:dyDescent="0.25">
      <c r="A802" s="3">
        <f>TITRES_STAT!B805</f>
        <v>43168</v>
      </c>
      <c r="B802" s="17">
        <f>TITRES_STAT!D805</f>
        <v>7.4947999999999997</v>
      </c>
      <c r="C802" s="2">
        <f t="shared" si="108"/>
        <v>0.1543000000000001</v>
      </c>
      <c r="D802" s="2">
        <f t="shared" si="109"/>
        <v>0.1543000000000001</v>
      </c>
      <c r="E802" s="2">
        <f t="shared" si="110"/>
        <v>0</v>
      </c>
      <c r="F802" s="2">
        <f t="shared" si="114"/>
        <v>6.1717663072412887E-2</v>
      </c>
      <c r="G802" s="2">
        <f t="shared" si="114"/>
        <v>1.0980733140225643E-2</v>
      </c>
      <c r="H802" s="2">
        <f t="shared" si="112"/>
        <v>5.6205412046963428</v>
      </c>
      <c r="I802" s="2">
        <f t="shared" si="113"/>
        <v>84.895494656983018</v>
      </c>
    </row>
    <row r="803" spans="1:9" ht="13.5" x14ac:dyDescent="0.25">
      <c r="A803" s="3">
        <f>TITRES_STAT!B806</f>
        <v>43171</v>
      </c>
      <c r="B803" s="17">
        <f>TITRES_STAT!D806</f>
        <v>7.4160000000000004</v>
      </c>
      <c r="C803" s="2">
        <f t="shared" si="108"/>
        <v>-7.8799999999999315E-2</v>
      </c>
      <c r="D803" s="2">
        <f t="shared" si="109"/>
        <v>0</v>
      </c>
      <c r="E803" s="2">
        <f t="shared" si="110"/>
        <v>7.8799999999999315E-2</v>
      </c>
      <c r="F803" s="2">
        <f t="shared" si="114"/>
        <v>5.7309258567240541E-2</v>
      </c>
      <c r="G803" s="2">
        <f t="shared" si="114"/>
        <v>1.5824966487352331E-2</v>
      </c>
      <c r="H803" s="2">
        <f t="shared" si="112"/>
        <v>3.6214458092561137</v>
      </c>
      <c r="I803" s="2">
        <f t="shared" si="113"/>
        <v>78.361749952858062</v>
      </c>
    </row>
    <row r="804" spans="1:9" ht="13.5" x14ac:dyDescent="0.25">
      <c r="A804" s="3">
        <f>TITRES_STAT!B807</f>
        <v>43172</v>
      </c>
      <c r="B804" s="17">
        <f>TITRES_STAT!D807</f>
        <v>7.5145</v>
      </c>
      <c r="C804" s="2">
        <f t="shared" si="108"/>
        <v>9.8499999999999588E-2</v>
      </c>
      <c r="D804" s="2">
        <f t="shared" si="109"/>
        <v>9.8499999999999588E-2</v>
      </c>
      <c r="E804" s="2">
        <f t="shared" si="110"/>
        <v>0</v>
      </c>
      <c r="F804" s="2">
        <f t="shared" si="114"/>
        <v>6.0251454383866192E-2</v>
      </c>
      <c r="G804" s="2">
        <f t="shared" si="114"/>
        <v>1.4694611738255736E-2</v>
      </c>
      <c r="H804" s="2">
        <f t="shared" si="112"/>
        <v>4.1002413304332803</v>
      </c>
      <c r="I804" s="2">
        <f t="shared" si="113"/>
        <v>80.393084655955931</v>
      </c>
    </row>
    <row r="805" spans="1:9" ht="13.5" x14ac:dyDescent="0.25">
      <c r="A805" s="3">
        <f>TITRES_STAT!B808</f>
        <v>43173</v>
      </c>
      <c r="B805" s="17">
        <f>TITRES_STAT!D808</f>
        <v>7.6128999999999998</v>
      </c>
      <c r="C805" s="2">
        <f t="shared" si="108"/>
        <v>9.8399999999999821E-2</v>
      </c>
      <c r="D805" s="2">
        <f t="shared" si="109"/>
        <v>9.8399999999999821E-2</v>
      </c>
      <c r="E805" s="2">
        <f t="shared" si="110"/>
        <v>0</v>
      </c>
      <c r="F805" s="2">
        <f t="shared" si="114"/>
        <v>6.2976350499304307E-2</v>
      </c>
      <c r="G805" s="2">
        <f t="shared" si="114"/>
        <v>1.3644996614094611E-2</v>
      </c>
      <c r="H805" s="2">
        <f t="shared" si="112"/>
        <v>4.6153437981987349</v>
      </c>
      <c r="I805" s="2">
        <f t="shared" si="113"/>
        <v>82.191651376345362</v>
      </c>
    </row>
    <row r="806" spans="1:9" ht="13.5" x14ac:dyDescent="0.25">
      <c r="A806" s="3">
        <f>TITRES_STAT!B809</f>
        <v>43174</v>
      </c>
      <c r="B806" s="17">
        <f>TITRES_STAT!D809</f>
        <v>7.6818</v>
      </c>
      <c r="C806" s="2">
        <f t="shared" si="108"/>
        <v>6.8900000000000183E-2</v>
      </c>
      <c r="D806" s="2">
        <f t="shared" si="109"/>
        <v>6.8900000000000183E-2</v>
      </c>
      <c r="E806" s="2">
        <f t="shared" si="110"/>
        <v>0</v>
      </c>
      <c r="F806" s="2">
        <f t="shared" si="114"/>
        <v>6.3399468320782582E-2</v>
      </c>
      <c r="G806" s="2">
        <f t="shared" si="114"/>
        <v>1.2670353998802139E-2</v>
      </c>
      <c r="H806" s="2">
        <f t="shared" si="112"/>
        <v>5.0037645614934201</v>
      </c>
      <c r="I806" s="2">
        <f t="shared" si="113"/>
        <v>83.343783891631276</v>
      </c>
    </row>
    <row r="807" spans="1:9" ht="13.5" x14ac:dyDescent="0.25">
      <c r="A807" s="3">
        <f>TITRES_STAT!B810</f>
        <v>43175</v>
      </c>
      <c r="B807" s="17">
        <f>TITRES_STAT!D810</f>
        <v>7.7736999999999998</v>
      </c>
      <c r="C807" s="2">
        <f t="shared" si="108"/>
        <v>9.1899999999999871E-2</v>
      </c>
      <c r="D807" s="2">
        <f t="shared" si="109"/>
        <v>9.1899999999999871E-2</v>
      </c>
      <c r="E807" s="2">
        <f t="shared" si="110"/>
        <v>0</v>
      </c>
      <c r="F807" s="2">
        <f t="shared" si="114"/>
        <v>6.5435220583583822E-2</v>
      </c>
      <c r="G807" s="2">
        <f t="shared" si="114"/>
        <v>1.1765328713173415E-2</v>
      </c>
      <c r="H807" s="2">
        <f t="shared" si="112"/>
        <v>5.5616993097963556</v>
      </c>
      <c r="I807" s="2">
        <f t="shared" si="113"/>
        <v>84.760045336014713</v>
      </c>
    </row>
    <row r="808" spans="1:9" ht="13.5" x14ac:dyDescent="0.25">
      <c r="A808" s="3">
        <f>TITRES_STAT!B811</f>
        <v>43178</v>
      </c>
      <c r="B808" s="17">
        <f>TITRES_STAT!D811</f>
        <v>7.7112999999999996</v>
      </c>
      <c r="C808" s="2">
        <f t="shared" si="108"/>
        <v>-6.2400000000000233E-2</v>
      </c>
      <c r="D808" s="2">
        <f t="shared" si="109"/>
        <v>0</v>
      </c>
      <c r="E808" s="2">
        <f t="shared" si="110"/>
        <v>6.2400000000000233E-2</v>
      </c>
      <c r="F808" s="2">
        <f t="shared" si="114"/>
        <v>6.0761276256184979E-2</v>
      </c>
      <c r="G808" s="2">
        <f t="shared" si="114"/>
        <v>1.538209094794676E-2</v>
      </c>
      <c r="H808" s="2">
        <f t="shared" si="112"/>
        <v>3.9501311272831567</v>
      </c>
      <c r="I808" s="2">
        <f t="shared" si="113"/>
        <v>79.798514942596228</v>
      </c>
    </row>
    <row r="809" spans="1:9" ht="13.5" x14ac:dyDescent="0.25">
      <c r="A809" s="3">
        <f>TITRES_STAT!B812</f>
        <v>43180</v>
      </c>
      <c r="B809" s="17">
        <f>TITRES_STAT!D812</f>
        <v>7.6456999999999997</v>
      </c>
      <c r="C809" s="2">
        <f t="shared" si="108"/>
        <v>-6.5599999999999881E-2</v>
      </c>
      <c r="D809" s="2">
        <f t="shared" si="109"/>
        <v>0</v>
      </c>
      <c r="E809" s="2">
        <f t="shared" si="110"/>
        <v>6.5599999999999881E-2</v>
      </c>
      <c r="F809" s="2">
        <f t="shared" si="114"/>
        <v>5.6421185095028907E-2</v>
      </c>
      <c r="G809" s="2">
        <f t="shared" si="114"/>
        <v>1.8969084451664842E-2</v>
      </c>
      <c r="H809" s="2">
        <f t="shared" si="112"/>
        <v>2.9743757659361911</v>
      </c>
      <c r="I809" s="2">
        <f t="shared" si="113"/>
        <v>74.838815982855536</v>
      </c>
    </row>
    <row r="810" spans="1:9" ht="13.5" x14ac:dyDescent="0.25">
      <c r="A810" s="3">
        <f>TITRES_STAT!B813</f>
        <v>43181</v>
      </c>
      <c r="B810" s="17">
        <f>TITRES_STAT!D813</f>
        <v>7.7112999999999996</v>
      </c>
      <c r="C810" s="2">
        <f t="shared" si="108"/>
        <v>6.5599999999999881E-2</v>
      </c>
      <c r="D810" s="2">
        <f t="shared" si="109"/>
        <v>6.5599999999999881E-2</v>
      </c>
      <c r="E810" s="2">
        <f t="shared" si="110"/>
        <v>0</v>
      </c>
      <c r="F810" s="2">
        <f t="shared" si="114"/>
        <v>5.7076814731098262E-2</v>
      </c>
      <c r="G810" s="2">
        <f t="shared" si="114"/>
        <v>1.7614149847974495E-2</v>
      </c>
      <c r="H810" s="2">
        <f t="shared" si="112"/>
        <v>3.2403956605184496</v>
      </c>
      <c r="I810" s="2">
        <f t="shared" si="113"/>
        <v>76.417294987097137</v>
      </c>
    </row>
    <row r="811" spans="1:9" ht="13.5" x14ac:dyDescent="0.25">
      <c r="A811" s="3">
        <f>TITRES_STAT!B814</f>
        <v>43182</v>
      </c>
      <c r="B811" s="17">
        <f>TITRES_STAT!D814</f>
        <v>7.6456999999999997</v>
      </c>
      <c r="C811" s="2">
        <f t="shared" si="108"/>
        <v>-6.5599999999999881E-2</v>
      </c>
      <c r="D811" s="2">
        <f t="shared" si="109"/>
        <v>0</v>
      </c>
      <c r="E811" s="2">
        <f t="shared" si="110"/>
        <v>6.5599999999999881E-2</v>
      </c>
      <c r="F811" s="2">
        <f t="shared" si="114"/>
        <v>5.2999899393162672E-2</v>
      </c>
      <c r="G811" s="2">
        <f t="shared" si="114"/>
        <v>2.1041710573119165E-2</v>
      </c>
      <c r="H811" s="2">
        <f t="shared" si="112"/>
        <v>2.5188018440321183</v>
      </c>
      <c r="I811" s="2">
        <f t="shared" si="113"/>
        <v>71.581235763644997</v>
      </c>
    </row>
    <row r="812" spans="1:9" ht="13.5" x14ac:dyDescent="0.25">
      <c r="A812" s="3">
        <f>TITRES_STAT!B815</f>
        <v>43185</v>
      </c>
      <c r="B812" s="17">
        <f>TITRES_STAT!D815</f>
        <v>7.6555999999999997</v>
      </c>
      <c r="C812" s="2">
        <f t="shared" si="108"/>
        <v>9.9000000000000199E-3</v>
      </c>
      <c r="D812" s="2">
        <f t="shared" si="109"/>
        <v>9.9000000000000199E-3</v>
      </c>
      <c r="E812" s="2">
        <f t="shared" si="110"/>
        <v>0</v>
      </c>
      <c r="F812" s="2">
        <f t="shared" si="114"/>
        <v>4.9921335150793909E-2</v>
      </c>
      <c r="G812" s="2">
        <f t="shared" si="114"/>
        <v>1.9538731246467794E-2</v>
      </c>
      <c r="H812" s="2">
        <f t="shared" si="112"/>
        <v>2.5549936953976311</v>
      </c>
      <c r="I812" s="2">
        <f t="shared" si="113"/>
        <v>71.870554895930738</v>
      </c>
    </row>
    <row r="813" spans="1:9" ht="13.5" x14ac:dyDescent="0.25">
      <c r="A813" s="3">
        <f>TITRES_STAT!B816</f>
        <v>43186</v>
      </c>
      <c r="B813" s="17">
        <f>TITRES_STAT!D816</f>
        <v>7.7112999999999996</v>
      </c>
      <c r="C813" s="2">
        <f t="shared" si="108"/>
        <v>5.5699999999999861E-2</v>
      </c>
      <c r="D813" s="2">
        <f t="shared" si="109"/>
        <v>5.5699999999999861E-2</v>
      </c>
      <c r="E813" s="2">
        <f t="shared" si="110"/>
        <v>0</v>
      </c>
      <c r="F813" s="2">
        <f t="shared" ref="F813:G828" si="115">((F812*13)+D813)/14</f>
        <v>5.033409692573719E-2</v>
      </c>
      <c r="G813" s="2">
        <f t="shared" si="115"/>
        <v>1.8143107586005808E-2</v>
      </c>
      <c r="H813" s="2">
        <f t="shared" si="112"/>
        <v>2.7742820069347451</v>
      </c>
      <c r="I813" s="2">
        <f t="shared" si="113"/>
        <v>73.50489448953121</v>
      </c>
    </row>
    <row r="814" spans="1:9" ht="13.5" x14ac:dyDescent="0.25">
      <c r="A814" s="3">
        <f>TITRES_STAT!B817</f>
        <v>43187</v>
      </c>
      <c r="B814" s="17">
        <f>TITRES_STAT!D817</f>
        <v>7.7112999999999996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4.6738804288184534E-2</v>
      </c>
      <c r="G814" s="2">
        <f t="shared" si="115"/>
        <v>1.6847171329862538E-2</v>
      </c>
      <c r="H814" s="2">
        <f t="shared" si="112"/>
        <v>2.7742820069347447</v>
      </c>
      <c r="I814" s="2">
        <f t="shared" si="113"/>
        <v>73.504894489531196</v>
      </c>
    </row>
    <row r="815" spans="1:9" ht="13.5" x14ac:dyDescent="0.25">
      <c r="A815" s="3">
        <f>TITRES_STAT!B818</f>
        <v>43188</v>
      </c>
      <c r="B815" s="17">
        <f>TITRES_STAT!D818</f>
        <v>7.7442000000000002</v>
      </c>
      <c r="C815" s="2">
        <f t="shared" si="108"/>
        <v>3.2900000000000595E-2</v>
      </c>
      <c r="D815" s="2">
        <f t="shared" si="109"/>
        <v>3.2900000000000595E-2</v>
      </c>
      <c r="E815" s="2">
        <f t="shared" si="110"/>
        <v>0</v>
      </c>
      <c r="F815" s="2">
        <f t="shared" si="115"/>
        <v>4.5750318267599968E-2</v>
      </c>
      <c r="G815" s="2">
        <f t="shared" si="115"/>
        <v>1.564380194915807E-2</v>
      </c>
      <c r="H815" s="2">
        <f t="shared" si="112"/>
        <v>2.924501244408952</v>
      </c>
      <c r="I815" s="2">
        <f t="shared" si="113"/>
        <v>74.51905509204127</v>
      </c>
    </row>
    <row r="816" spans="1:9" ht="13.5" x14ac:dyDescent="0.25">
      <c r="A816" s="3">
        <f>TITRES_STAT!B819</f>
        <v>43189</v>
      </c>
      <c r="B816" s="17">
        <f>TITRES_STAT!D819</f>
        <v>7.7375999999999996</v>
      </c>
      <c r="C816" s="2">
        <f t="shared" si="108"/>
        <v>-6.6000000000006054E-3</v>
      </c>
      <c r="D816" s="2">
        <f t="shared" si="109"/>
        <v>0</v>
      </c>
      <c r="E816" s="2">
        <f t="shared" si="110"/>
        <v>6.6000000000006054E-3</v>
      </c>
      <c r="F816" s="2">
        <f t="shared" si="115"/>
        <v>4.2482438391342824E-2</v>
      </c>
      <c r="G816" s="2">
        <f t="shared" si="115"/>
        <v>1.4997816095646823E-2</v>
      </c>
      <c r="H816" s="2">
        <f t="shared" si="112"/>
        <v>2.8325749642758673</v>
      </c>
      <c r="I816" s="2">
        <f t="shared" si="113"/>
        <v>73.907881533402929</v>
      </c>
    </row>
    <row r="817" spans="1:9" ht="13.5" x14ac:dyDescent="0.25">
      <c r="A817" s="3">
        <f>TITRES_STAT!B820</f>
        <v>43192</v>
      </c>
      <c r="B817" s="17">
        <f>TITRES_STAT!D820</f>
        <v>7.7704000000000004</v>
      </c>
      <c r="C817" s="2">
        <f t="shared" si="108"/>
        <v>3.2800000000000828E-2</v>
      </c>
      <c r="D817" s="2">
        <f t="shared" si="109"/>
        <v>3.2800000000000828E-2</v>
      </c>
      <c r="E817" s="2">
        <f t="shared" si="110"/>
        <v>0</v>
      </c>
      <c r="F817" s="2">
        <f t="shared" si="115"/>
        <v>4.1790835649104109E-2</v>
      </c>
      <c r="G817" s="2">
        <f t="shared" si="115"/>
        <v>1.3926543517386336E-2</v>
      </c>
      <c r="H817" s="2">
        <f t="shared" si="112"/>
        <v>3.0008045856411614</v>
      </c>
      <c r="I817" s="2">
        <f t="shared" si="113"/>
        <v>75.005027648963718</v>
      </c>
    </row>
    <row r="818" spans="1:9" ht="13.5" x14ac:dyDescent="0.25">
      <c r="A818" s="3">
        <f>TITRES_STAT!B821</f>
        <v>43193</v>
      </c>
      <c r="B818" s="17">
        <f>TITRES_STAT!D821</f>
        <v>7.7442000000000002</v>
      </c>
      <c r="C818" s="2">
        <f t="shared" si="108"/>
        <v>-2.6200000000000223E-2</v>
      </c>
      <c r="D818" s="2">
        <f t="shared" si="109"/>
        <v>0</v>
      </c>
      <c r="E818" s="2">
        <f t="shared" si="110"/>
        <v>2.6200000000000223E-2</v>
      </c>
      <c r="F818" s="2">
        <f t="shared" si="115"/>
        <v>3.880577595988239E-2</v>
      </c>
      <c r="G818" s="2">
        <f t="shared" si="115"/>
        <v>1.4803218980430187E-2</v>
      </c>
      <c r="H818" s="2">
        <f t="shared" si="112"/>
        <v>2.6214417290714618</v>
      </c>
      <c r="I818" s="2">
        <f t="shared" si="113"/>
        <v>72.386688097936059</v>
      </c>
    </row>
    <row r="819" spans="1:9" ht="13.5" x14ac:dyDescent="0.25">
      <c r="A819" s="3">
        <f>TITRES_STAT!B822</f>
        <v>43194</v>
      </c>
      <c r="B819" s="17">
        <f>TITRES_STAT!D822</f>
        <v>7.7442000000000002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3.6033934819890791E-2</v>
      </c>
      <c r="G819" s="2">
        <f t="shared" si="115"/>
        <v>1.3745846196113744E-2</v>
      </c>
      <c r="H819" s="2">
        <f t="shared" si="112"/>
        <v>2.6214417290714618</v>
      </c>
      <c r="I819" s="2">
        <f t="shared" si="113"/>
        <v>72.386688097936059</v>
      </c>
    </row>
    <row r="820" spans="1:9" ht="13.5" x14ac:dyDescent="0.25">
      <c r="A820" s="3">
        <f>TITRES_STAT!B823</f>
        <v>43195</v>
      </c>
      <c r="B820" s="17">
        <f>TITRES_STAT!D823</f>
        <v>7.7671000000000001</v>
      </c>
      <c r="C820" s="2">
        <f t="shared" si="108"/>
        <v>2.289999999999992E-2</v>
      </c>
      <c r="D820" s="2">
        <f t="shared" si="109"/>
        <v>2.289999999999992E-2</v>
      </c>
      <c r="E820" s="2">
        <f t="shared" si="110"/>
        <v>0</v>
      </c>
      <c r="F820" s="2">
        <f t="shared" si="115"/>
        <v>3.5095796618470017E-2</v>
      </c>
      <c r="G820" s="2">
        <f t="shared" si="115"/>
        <v>1.2764000039248477E-2</v>
      </c>
      <c r="H820" s="2">
        <f t="shared" si="112"/>
        <v>2.7495923308173538</v>
      </c>
      <c r="I820" s="2">
        <f t="shared" si="113"/>
        <v>73.330434037291326</v>
      </c>
    </row>
    <row r="821" spans="1:9" ht="13.5" x14ac:dyDescent="0.25">
      <c r="A821" s="3">
        <f>TITRES_STAT!B824</f>
        <v>43196</v>
      </c>
      <c r="B821" s="17">
        <f>TITRES_STAT!D824</f>
        <v>7.6981999999999999</v>
      </c>
      <c r="C821" s="2">
        <f t="shared" si="108"/>
        <v>-6.8900000000000183E-2</v>
      </c>
      <c r="D821" s="2">
        <f t="shared" si="109"/>
        <v>0</v>
      </c>
      <c r="E821" s="2">
        <f t="shared" si="110"/>
        <v>6.8900000000000183E-2</v>
      </c>
      <c r="F821" s="2">
        <f t="shared" si="115"/>
        <v>3.2588954002865017E-2</v>
      </c>
      <c r="G821" s="2">
        <f t="shared" si="115"/>
        <v>1.6773714322159315E-2</v>
      </c>
      <c r="H821" s="2">
        <f t="shared" si="112"/>
        <v>1.9428585331164607</v>
      </c>
      <c r="I821" s="2">
        <f t="shared" si="113"/>
        <v>66.019433528766712</v>
      </c>
    </row>
    <row r="822" spans="1:9" ht="13.5" x14ac:dyDescent="0.25">
      <c r="A822" s="3">
        <f>TITRES_STAT!B825</f>
        <v>43200</v>
      </c>
      <c r="B822" s="17">
        <f>TITRES_STAT!D825</f>
        <v>7.5472999999999999</v>
      </c>
      <c r="C822" s="2">
        <f t="shared" si="108"/>
        <v>-0.15090000000000003</v>
      </c>
      <c r="D822" s="2">
        <f t="shared" si="109"/>
        <v>0</v>
      </c>
      <c r="E822" s="2">
        <f t="shared" si="110"/>
        <v>0.15090000000000003</v>
      </c>
      <c r="F822" s="2">
        <f t="shared" si="115"/>
        <v>3.0261171574088943E-2</v>
      </c>
      <c r="G822" s="2">
        <f t="shared" si="115"/>
        <v>2.6354163299147939E-2</v>
      </c>
      <c r="H822" s="2">
        <f t="shared" si="112"/>
        <v>1.1482501353047061</v>
      </c>
      <c r="I822" s="2">
        <f t="shared" si="113"/>
        <v>53.450485883099418</v>
      </c>
    </row>
    <row r="823" spans="1:9" ht="13.5" x14ac:dyDescent="0.25">
      <c r="A823" s="3">
        <f>TITRES_STAT!B826</f>
        <v>43201</v>
      </c>
      <c r="B823" s="17">
        <f>TITRES_STAT!D826</f>
        <v>7.5472999999999999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2.8099659318796877E-2</v>
      </c>
      <c r="G823" s="2">
        <f t="shared" si="115"/>
        <v>2.4471723063494516E-2</v>
      </c>
      <c r="H823" s="2">
        <f t="shared" si="112"/>
        <v>1.1482501353047061</v>
      </c>
      <c r="I823" s="2">
        <f t="shared" si="113"/>
        <v>53.450485883099418</v>
      </c>
    </row>
    <row r="824" spans="1:9" ht="13.5" x14ac:dyDescent="0.25">
      <c r="A824" s="3">
        <f>TITRES_STAT!B827</f>
        <v>43202</v>
      </c>
      <c r="B824" s="17">
        <f>TITRES_STAT!D827</f>
        <v>7.7442000000000002</v>
      </c>
      <c r="C824" s="2">
        <f t="shared" si="108"/>
        <v>0.1969000000000003</v>
      </c>
      <c r="D824" s="2">
        <f t="shared" si="109"/>
        <v>0.1969000000000003</v>
      </c>
      <c r="E824" s="2">
        <f t="shared" si="110"/>
        <v>0</v>
      </c>
      <c r="F824" s="2">
        <f t="shared" si="115"/>
        <v>4.0156826510311404E-2</v>
      </c>
      <c r="G824" s="2">
        <f t="shared" si="115"/>
        <v>2.2723742844673482E-2</v>
      </c>
      <c r="H824" s="2">
        <f t="shared" si="112"/>
        <v>1.7671748349204845</v>
      </c>
      <c r="I824" s="2">
        <f t="shared" si="113"/>
        <v>63.862059332845327</v>
      </c>
    </row>
    <row r="825" spans="1:9" ht="13.5" x14ac:dyDescent="0.25">
      <c r="A825" s="3">
        <f>TITRES_STAT!B828</f>
        <v>43203</v>
      </c>
      <c r="B825" s="17">
        <f>TITRES_STAT!D828</f>
        <v>7.7112999999999996</v>
      </c>
      <c r="C825" s="2">
        <f t="shared" si="108"/>
        <v>-3.2900000000000595E-2</v>
      </c>
      <c r="D825" s="2">
        <f t="shared" si="109"/>
        <v>0</v>
      </c>
      <c r="E825" s="2">
        <f t="shared" si="110"/>
        <v>3.2900000000000595E-2</v>
      </c>
      <c r="F825" s="2">
        <f t="shared" si="115"/>
        <v>3.7288481759574874E-2</v>
      </c>
      <c r="G825" s="2">
        <f t="shared" si="115"/>
        <v>2.3450618355768275E-2</v>
      </c>
      <c r="H825" s="2">
        <f t="shared" si="112"/>
        <v>1.5900852247848221</v>
      </c>
      <c r="I825" s="2">
        <f t="shared" si="113"/>
        <v>61.391231823922801</v>
      </c>
    </row>
    <row r="826" spans="1:9" ht="13.5" x14ac:dyDescent="0.25">
      <c r="A826" s="3">
        <f>TITRES_STAT!B829</f>
        <v>43206</v>
      </c>
      <c r="B826" s="17">
        <f>TITRES_STAT!D829</f>
        <v>7.7442000000000002</v>
      </c>
      <c r="C826" s="2">
        <f t="shared" si="108"/>
        <v>3.2900000000000595E-2</v>
      </c>
      <c r="D826" s="2">
        <f t="shared" si="109"/>
        <v>3.2900000000000595E-2</v>
      </c>
      <c r="E826" s="2">
        <f t="shared" si="110"/>
        <v>0</v>
      </c>
      <c r="F826" s="2">
        <f t="shared" si="115"/>
        <v>3.6975018776748136E-2</v>
      </c>
      <c r="G826" s="2">
        <f t="shared" si="115"/>
        <v>2.1775574187499112E-2</v>
      </c>
      <c r="H826" s="2">
        <f t="shared" si="112"/>
        <v>1.6980043078714635</v>
      </c>
      <c r="I826" s="2">
        <f t="shared" si="113"/>
        <v>62.935566963978275</v>
      </c>
    </row>
    <row r="827" spans="1:9" ht="13.5" x14ac:dyDescent="0.25">
      <c r="A827" s="3">
        <f>TITRES_STAT!B830</f>
        <v>43207</v>
      </c>
      <c r="B827" s="17">
        <f>TITRES_STAT!D830</f>
        <v>7.7112999999999996</v>
      </c>
      <c r="C827" s="2">
        <f t="shared" si="108"/>
        <v>-3.2900000000000595E-2</v>
      </c>
      <c r="D827" s="2">
        <f t="shared" si="109"/>
        <v>0</v>
      </c>
      <c r="E827" s="2">
        <f t="shared" si="110"/>
        <v>3.2900000000000595E-2</v>
      </c>
      <c r="F827" s="2">
        <f t="shared" si="115"/>
        <v>3.4333946006980413E-2</v>
      </c>
      <c r="G827" s="2">
        <f t="shared" si="115"/>
        <v>2.2570176031249219E-2</v>
      </c>
      <c r="H827" s="2">
        <f t="shared" si="112"/>
        <v>1.5212086055263296</v>
      </c>
      <c r="I827" s="2">
        <f t="shared" si="113"/>
        <v>60.336483153037662</v>
      </c>
    </row>
    <row r="828" spans="1:9" ht="13.5" x14ac:dyDescent="0.25">
      <c r="A828" s="3">
        <f>TITRES_STAT!B831</f>
        <v>43208</v>
      </c>
      <c r="B828" s="17">
        <f>TITRES_STAT!D831</f>
        <v>7.8754</v>
      </c>
      <c r="C828" s="2">
        <f t="shared" si="108"/>
        <v>0.16410000000000036</v>
      </c>
      <c r="D828" s="2">
        <f t="shared" si="109"/>
        <v>0.16410000000000036</v>
      </c>
      <c r="E828" s="2">
        <f t="shared" si="110"/>
        <v>0</v>
      </c>
      <c r="F828" s="2">
        <f t="shared" si="115"/>
        <v>4.3602949863624688E-2</v>
      </c>
      <c r="G828" s="2">
        <f t="shared" si="115"/>
        <v>2.0958020600445704E-2</v>
      </c>
      <c r="H828" s="2">
        <f t="shared" si="112"/>
        <v>2.0804898847507292</v>
      </c>
      <c r="I828" s="2">
        <f t="shared" si="113"/>
        <v>67.537630785600868</v>
      </c>
    </row>
    <row r="829" spans="1:9" ht="13.5" x14ac:dyDescent="0.25">
      <c r="A829" s="3">
        <f>TITRES_STAT!B832</f>
        <v>43209</v>
      </c>
      <c r="B829" s="17">
        <f>TITRES_STAT!D832</f>
        <v>7.8720999999999997</v>
      </c>
      <c r="C829" s="2">
        <f t="shared" si="108"/>
        <v>-3.3000000000003027E-3</v>
      </c>
      <c r="D829" s="2">
        <f t="shared" si="109"/>
        <v>0</v>
      </c>
      <c r="E829" s="2">
        <f t="shared" si="110"/>
        <v>3.3000000000003027E-3</v>
      </c>
      <c r="F829" s="2">
        <f t="shared" ref="F829:G844" si="116">((F828*13)+D829)/14</f>
        <v>4.0488453444794355E-2</v>
      </c>
      <c r="G829" s="2">
        <f t="shared" si="116"/>
        <v>1.9696733414699606E-2</v>
      </c>
      <c r="H829" s="2">
        <f t="shared" si="112"/>
        <v>2.055592295044109</v>
      </c>
      <c r="I829" s="2">
        <f t="shared" si="113"/>
        <v>67.273120775245161</v>
      </c>
    </row>
    <row r="830" spans="1:9" ht="13.5" x14ac:dyDescent="0.25">
      <c r="A830" s="3">
        <f>TITRES_STAT!B833</f>
        <v>43210</v>
      </c>
      <c r="B830" s="17">
        <f>TITRES_STAT!D833</f>
        <v>7.9706000000000001</v>
      </c>
      <c r="C830" s="2">
        <f t="shared" si="108"/>
        <v>9.8500000000000476E-2</v>
      </c>
      <c r="D830" s="2">
        <f t="shared" si="109"/>
        <v>9.8500000000000476E-2</v>
      </c>
      <c r="E830" s="2">
        <f t="shared" si="110"/>
        <v>0</v>
      </c>
      <c r="F830" s="2">
        <f t="shared" si="116"/>
        <v>4.4632135341594791E-2</v>
      </c>
      <c r="G830" s="2">
        <f t="shared" si="116"/>
        <v>1.8289823885078205E-2</v>
      </c>
      <c r="H830" s="2">
        <f t="shared" si="112"/>
        <v>2.4402714658181055</v>
      </c>
      <c r="I830" s="2">
        <f t="shared" si="113"/>
        <v>70.932526402761724</v>
      </c>
    </row>
    <row r="831" spans="1:9" ht="13.5" x14ac:dyDescent="0.25">
      <c r="A831" s="3">
        <f>TITRES_STAT!B834</f>
        <v>43213</v>
      </c>
      <c r="B831" s="17">
        <f>TITRES_STAT!D834</f>
        <v>8.0395000000000003</v>
      </c>
      <c r="C831" s="2">
        <f t="shared" si="108"/>
        <v>6.8900000000000183E-2</v>
      </c>
      <c r="D831" s="2">
        <f t="shared" si="109"/>
        <v>6.8900000000000183E-2</v>
      </c>
      <c r="E831" s="2">
        <f t="shared" si="110"/>
        <v>0</v>
      </c>
      <c r="F831" s="2">
        <f t="shared" si="116"/>
        <v>4.6365554245766605E-2</v>
      </c>
      <c r="G831" s="2">
        <f t="shared" si="116"/>
        <v>1.6983407893286905E-2</v>
      </c>
      <c r="H831" s="2">
        <f t="shared" si="112"/>
        <v>2.7300500898935418</v>
      </c>
      <c r="I831" s="2">
        <f t="shared" si="113"/>
        <v>73.19070854545707</v>
      </c>
    </row>
    <row r="832" spans="1:9" ht="13.5" x14ac:dyDescent="0.25">
      <c r="A832" s="3">
        <f>TITRES_STAT!B835</f>
        <v>43214</v>
      </c>
      <c r="B832" s="17">
        <f>TITRES_STAT!D835</f>
        <v>8.0033999999999992</v>
      </c>
      <c r="C832" s="2">
        <f t="shared" si="108"/>
        <v>-3.6100000000001131E-2</v>
      </c>
      <c r="D832" s="2">
        <f t="shared" si="109"/>
        <v>0</v>
      </c>
      <c r="E832" s="2">
        <f t="shared" si="110"/>
        <v>3.6100000000001131E-2</v>
      </c>
      <c r="F832" s="2">
        <f t="shared" si="116"/>
        <v>4.3053728942497559E-2</v>
      </c>
      <c r="G832" s="2">
        <f t="shared" si="116"/>
        <v>1.8348878758052207E-2</v>
      </c>
      <c r="H832" s="2">
        <f t="shared" si="112"/>
        <v>2.3463956305016129</v>
      </c>
      <c r="I832" s="2">
        <f t="shared" si="113"/>
        <v>70.117101789004437</v>
      </c>
    </row>
    <row r="833" spans="1:9" ht="13.5" x14ac:dyDescent="0.25">
      <c r="A833" s="3">
        <f>TITRES_STAT!B836</f>
        <v>43215</v>
      </c>
      <c r="B833" s="17">
        <f>TITRES_STAT!D836</f>
        <v>7.9409999999999998</v>
      </c>
      <c r="C833" s="2">
        <f t="shared" si="108"/>
        <v>-6.2399999999999345E-2</v>
      </c>
      <c r="D833" s="2">
        <f t="shared" si="109"/>
        <v>0</v>
      </c>
      <c r="E833" s="2">
        <f t="shared" si="110"/>
        <v>6.2399999999999345E-2</v>
      </c>
      <c r="F833" s="2">
        <f t="shared" si="116"/>
        <v>3.997846258946202E-2</v>
      </c>
      <c r="G833" s="2">
        <f t="shared" si="116"/>
        <v>2.1495387418191288E-2</v>
      </c>
      <c r="H833" s="2">
        <f t="shared" si="112"/>
        <v>1.8598623886922236</v>
      </c>
      <c r="I833" s="2">
        <f t="shared" si="113"/>
        <v>65.033282581918684</v>
      </c>
    </row>
    <row r="834" spans="1:9" ht="13.5" x14ac:dyDescent="0.25">
      <c r="A834" s="3">
        <f>TITRES_STAT!B837</f>
        <v>43216</v>
      </c>
      <c r="B834" s="17">
        <f>TITRES_STAT!D837</f>
        <v>7.8556999999999997</v>
      </c>
      <c r="C834" s="2">
        <f t="shared" si="108"/>
        <v>-8.5300000000000153E-2</v>
      </c>
      <c r="D834" s="2">
        <f t="shared" si="109"/>
        <v>0</v>
      </c>
      <c r="E834" s="2">
        <f t="shared" si="110"/>
        <v>8.5300000000000153E-2</v>
      </c>
      <c r="F834" s="2">
        <f t="shared" si="116"/>
        <v>3.7122858118786163E-2</v>
      </c>
      <c r="G834" s="2">
        <f t="shared" si="116"/>
        <v>2.6052859745463348E-2</v>
      </c>
      <c r="H834" s="2">
        <f t="shared" si="112"/>
        <v>1.4249053071899511</v>
      </c>
      <c r="I834" s="2">
        <f t="shared" si="113"/>
        <v>58.761276284275681</v>
      </c>
    </row>
    <row r="835" spans="1:9" ht="13.5" x14ac:dyDescent="0.25">
      <c r="A835" s="3">
        <f>TITRES_STAT!B838</f>
        <v>43217</v>
      </c>
      <c r="B835" s="17">
        <f>TITRES_STAT!D838</f>
        <v>7.9409999999999998</v>
      </c>
      <c r="C835" s="2">
        <f t="shared" ref="C835:C898" si="117">B835-B834</f>
        <v>8.5300000000000153E-2</v>
      </c>
      <c r="D835" s="2">
        <f t="shared" ref="D835:D898" si="118">IF(C835&gt;0,C835,0)</f>
        <v>8.5300000000000153E-2</v>
      </c>
      <c r="E835" s="2">
        <f t="shared" ref="E835:E898" si="119">IF(C835&lt;0,-C835,0)</f>
        <v>0</v>
      </c>
      <c r="F835" s="2">
        <f t="shared" si="116"/>
        <v>4.0564082538872878E-2</v>
      </c>
      <c r="G835" s="2">
        <f t="shared" si="116"/>
        <v>2.4191941192215967E-2</v>
      </c>
      <c r="H835" s="2">
        <f t="shared" si="112"/>
        <v>1.6767601333259208</v>
      </c>
      <c r="I835" s="2">
        <f t="shared" si="113"/>
        <v>62.641404153106436</v>
      </c>
    </row>
    <row r="836" spans="1:9" ht="13.5" x14ac:dyDescent="0.25">
      <c r="A836" s="3">
        <f>TITRES_STAT!B839</f>
        <v>43220</v>
      </c>
      <c r="B836" s="17">
        <f>TITRES_STAT!D839</f>
        <v>6.4577999999999998</v>
      </c>
      <c r="C836" s="2">
        <f t="shared" si="117"/>
        <v>-1.4832000000000001</v>
      </c>
      <c r="D836" s="2">
        <f t="shared" si="118"/>
        <v>0</v>
      </c>
      <c r="E836" s="2">
        <f t="shared" si="119"/>
        <v>1.4832000000000001</v>
      </c>
      <c r="F836" s="2">
        <f t="shared" si="116"/>
        <v>3.7666648071810527E-2</v>
      </c>
      <c r="G836" s="2">
        <f t="shared" si="116"/>
        <v>0.12840680253562911</v>
      </c>
      <c r="H836" s="2">
        <f t="shared" si="112"/>
        <v>0.29333841609644584</v>
      </c>
      <c r="I836" s="2">
        <f t="shared" si="113"/>
        <v>22.68071623371398</v>
      </c>
    </row>
    <row r="837" spans="1:9" ht="13.5" x14ac:dyDescent="0.25">
      <c r="A837" s="3">
        <f>TITRES_STAT!B840</f>
        <v>43222</v>
      </c>
      <c r="B837" s="17">
        <f>TITRES_STAT!D840</f>
        <v>7.9574999999999996</v>
      </c>
      <c r="C837" s="2">
        <f t="shared" si="117"/>
        <v>1.4996999999999998</v>
      </c>
      <c r="D837" s="2">
        <f t="shared" si="118"/>
        <v>1.4996999999999998</v>
      </c>
      <c r="E837" s="2">
        <f t="shared" si="119"/>
        <v>0</v>
      </c>
      <c r="F837" s="2">
        <f t="shared" si="116"/>
        <v>0.14209760178096692</v>
      </c>
      <c r="G837" s="2">
        <f t="shared" si="116"/>
        <v>0.11923488806879846</v>
      </c>
      <c r="H837" s="2">
        <f t="shared" si="112"/>
        <v>1.1917451685699296</v>
      </c>
      <c r="I837" s="2">
        <f t="shared" si="113"/>
        <v>54.374257813353353</v>
      </c>
    </row>
    <row r="838" spans="1:9" ht="13.5" x14ac:dyDescent="0.25">
      <c r="A838" s="3">
        <f>TITRES_STAT!B841</f>
        <v>43223</v>
      </c>
      <c r="B838" s="17">
        <f>TITRES_STAT!D841</f>
        <v>7.8426</v>
      </c>
      <c r="C838" s="2">
        <f t="shared" si="117"/>
        <v>-0.11489999999999956</v>
      </c>
      <c r="D838" s="2">
        <f t="shared" si="118"/>
        <v>0</v>
      </c>
      <c r="E838" s="2">
        <f t="shared" si="119"/>
        <v>0.11489999999999956</v>
      </c>
      <c r="F838" s="2">
        <f t="shared" si="116"/>
        <v>0.13194777308232644</v>
      </c>
      <c r="G838" s="2">
        <f t="shared" si="116"/>
        <v>0.1189252532067414</v>
      </c>
      <c r="H838" s="2">
        <f t="shared" si="112"/>
        <v>1.1095017208241424</v>
      </c>
      <c r="I838" s="2">
        <f t="shared" si="113"/>
        <v>52.595440424228762</v>
      </c>
    </row>
    <row r="839" spans="1:9" ht="13.5" x14ac:dyDescent="0.25">
      <c r="A839" s="3">
        <f>TITRES_STAT!B842</f>
        <v>43224</v>
      </c>
      <c r="B839" s="17">
        <f>TITRES_STAT!D842</f>
        <v>7.9794999999999998</v>
      </c>
      <c r="C839" s="2">
        <f t="shared" si="117"/>
        <v>0.1368999999999998</v>
      </c>
      <c r="D839" s="2">
        <f t="shared" si="118"/>
        <v>0.1368999999999998</v>
      </c>
      <c r="E839" s="2">
        <f t="shared" si="119"/>
        <v>0</v>
      </c>
      <c r="F839" s="2">
        <f t="shared" si="116"/>
        <v>0.13230150357644596</v>
      </c>
      <c r="G839" s="2">
        <f t="shared" si="116"/>
        <v>0.11043059226340272</v>
      </c>
      <c r="H839" s="2">
        <f t="shared" si="112"/>
        <v>1.1980511999870109</v>
      </c>
      <c r="I839" s="2">
        <f t="shared" si="113"/>
        <v>54.505154383760065</v>
      </c>
    </row>
    <row r="840" spans="1:9" ht="13.5" x14ac:dyDescent="0.25">
      <c r="A840" s="3">
        <f>TITRES_STAT!B843</f>
        <v>43227</v>
      </c>
      <c r="B840" s="17">
        <f>TITRES_STAT!D843</f>
        <v>8.1492000000000004</v>
      </c>
      <c r="C840" s="2">
        <f t="shared" si="117"/>
        <v>0.16970000000000063</v>
      </c>
      <c r="D840" s="2">
        <f t="shared" si="118"/>
        <v>0.16970000000000063</v>
      </c>
      <c r="E840" s="2">
        <f t="shared" si="119"/>
        <v>0</v>
      </c>
      <c r="F840" s="2">
        <f t="shared" si="116"/>
        <v>0.13497282474955702</v>
      </c>
      <c r="G840" s="2">
        <f t="shared" si="116"/>
        <v>0.10254269281601681</v>
      </c>
      <c r="H840" s="2">
        <f t="shared" si="112"/>
        <v>1.3162598040186704</v>
      </c>
      <c r="I840" s="2">
        <f t="shared" si="113"/>
        <v>56.826950143286282</v>
      </c>
    </row>
    <row r="841" spans="1:9" ht="13.5" x14ac:dyDescent="0.25">
      <c r="A841" s="3">
        <f>TITRES_STAT!B844</f>
        <v>43228</v>
      </c>
      <c r="B841" s="17">
        <f>TITRES_STAT!D844</f>
        <v>8.1661999999999999</v>
      </c>
      <c r="C841" s="2">
        <f t="shared" si="117"/>
        <v>1.699999999999946E-2</v>
      </c>
      <c r="D841" s="2">
        <f t="shared" si="118"/>
        <v>1.699999999999946E-2</v>
      </c>
      <c r="E841" s="2">
        <f t="shared" si="119"/>
        <v>0</v>
      </c>
      <c r="F841" s="2">
        <f t="shared" si="116"/>
        <v>0.1265461944103029</v>
      </c>
      <c r="G841" s="2">
        <f t="shared" si="116"/>
        <v>9.5218214757729888E-2</v>
      </c>
      <c r="H841" s="2">
        <f t="shared" si="112"/>
        <v>1.32901246607367</v>
      </c>
      <c r="I841" s="2">
        <f t="shared" si="113"/>
        <v>57.063347037990113</v>
      </c>
    </row>
    <row r="842" spans="1:9" ht="13.5" x14ac:dyDescent="0.25">
      <c r="A842" s="3">
        <f>TITRES_STAT!B845</f>
        <v>43229</v>
      </c>
      <c r="B842" s="17">
        <f>TITRES_STAT!D845</f>
        <v>8.2596000000000007</v>
      </c>
      <c r="C842" s="2">
        <f t="shared" si="117"/>
        <v>9.3400000000000816E-2</v>
      </c>
      <c r="D842" s="2">
        <f t="shared" si="118"/>
        <v>9.3400000000000816E-2</v>
      </c>
      <c r="E842" s="2">
        <f t="shared" si="119"/>
        <v>0</v>
      </c>
      <c r="F842" s="2">
        <f t="shared" si="116"/>
        <v>0.12417860909528132</v>
      </c>
      <c r="G842" s="2">
        <f t="shared" si="116"/>
        <v>8.8416913703606312E-2</v>
      </c>
      <c r="H842" s="2">
        <f t="shared" si="112"/>
        <v>1.404466678304972</v>
      </c>
      <c r="I842" s="2">
        <f t="shared" si="113"/>
        <v>58.410735776760703</v>
      </c>
    </row>
    <row r="843" spans="1:9" ht="13.5" x14ac:dyDescent="0.25">
      <c r="A843" s="3">
        <f>TITRES_STAT!B846</f>
        <v>43230</v>
      </c>
      <c r="B843" s="17">
        <f>TITRES_STAT!D846</f>
        <v>8.4420999999999999</v>
      </c>
      <c r="C843" s="2">
        <f t="shared" si="117"/>
        <v>0.18249999999999922</v>
      </c>
      <c r="D843" s="2">
        <f t="shared" si="118"/>
        <v>0.18249999999999922</v>
      </c>
      <c r="E843" s="2">
        <f t="shared" si="119"/>
        <v>0</v>
      </c>
      <c r="F843" s="2">
        <f t="shared" si="116"/>
        <v>0.12834442273133259</v>
      </c>
      <c r="G843" s="2">
        <f t="shared" si="116"/>
        <v>8.2101419867634431E-2</v>
      </c>
      <c r="H843" s="2">
        <f t="shared" si="112"/>
        <v>1.5632424255055768</v>
      </c>
      <c r="I843" s="2">
        <f t="shared" si="113"/>
        <v>60.9869129018197</v>
      </c>
    </row>
    <row r="844" spans="1:9" ht="13.5" x14ac:dyDescent="0.25">
      <c r="A844" s="3">
        <f>TITRES_STAT!B847</f>
        <v>43231</v>
      </c>
      <c r="B844" s="17">
        <f>TITRES_STAT!D847</f>
        <v>8.4887999999999995</v>
      </c>
      <c r="C844" s="2">
        <f t="shared" si="117"/>
        <v>4.669999999999952E-2</v>
      </c>
      <c r="D844" s="2">
        <f t="shared" si="118"/>
        <v>4.669999999999952E-2</v>
      </c>
      <c r="E844" s="2">
        <f t="shared" si="119"/>
        <v>0</v>
      </c>
      <c r="F844" s="2">
        <f t="shared" si="116"/>
        <v>0.12251267825052307</v>
      </c>
      <c r="G844" s="2">
        <f t="shared" si="116"/>
        <v>7.6237032734231977E-2</v>
      </c>
      <c r="H844" s="2">
        <f t="shared" si="112"/>
        <v>1.606996939107159</v>
      </c>
      <c r="I844" s="2">
        <f t="shared" si="113"/>
        <v>61.641688756931231</v>
      </c>
    </row>
    <row r="845" spans="1:9" ht="13.5" x14ac:dyDescent="0.25">
      <c r="A845" s="3">
        <f>TITRES_STAT!B848</f>
        <v>43234</v>
      </c>
      <c r="B845" s="17">
        <f>TITRES_STAT!D848</f>
        <v>8.4887999999999995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0.11376177266119999</v>
      </c>
      <c r="G845" s="2">
        <f t="shared" si="120"/>
        <v>7.0791530396072541E-2</v>
      </c>
      <c r="H845" s="2">
        <f t="shared" si="112"/>
        <v>1.6069969391071592</v>
      </c>
      <c r="I845" s="2">
        <f t="shared" si="113"/>
        <v>61.641688756931238</v>
      </c>
    </row>
    <row r="846" spans="1:9" ht="13.5" x14ac:dyDescent="0.25">
      <c r="A846" s="3">
        <f>TITRES_STAT!B849</f>
        <v>43235</v>
      </c>
      <c r="B846" s="17">
        <f>TITRES_STAT!D849</f>
        <v>8.4080999999999992</v>
      </c>
      <c r="C846" s="2">
        <f t="shared" si="117"/>
        <v>-8.0700000000000216E-2</v>
      </c>
      <c r="D846" s="2">
        <f t="shared" si="118"/>
        <v>0</v>
      </c>
      <c r="E846" s="2">
        <f t="shared" si="119"/>
        <v>8.0700000000000216E-2</v>
      </c>
      <c r="F846" s="2">
        <f t="shared" si="120"/>
        <v>0.10563593175682857</v>
      </c>
      <c r="G846" s="2">
        <f t="shared" si="120"/>
        <v>7.1499278224924509E-2</v>
      </c>
      <c r="H846" s="2">
        <f t="shared" si="112"/>
        <v>1.4774405333787564</v>
      </c>
      <c r="I846" s="2">
        <f t="shared" si="113"/>
        <v>59.63576172558254</v>
      </c>
    </row>
    <row r="847" spans="1:9" ht="13.5" x14ac:dyDescent="0.25">
      <c r="A847" s="3">
        <f>TITRES_STAT!B850</f>
        <v>43236</v>
      </c>
      <c r="B847" s="17">
        <f>TITRES_STAT!D850</f>
        <v>8.4166000000000007</v>
      </c>
      <c r="C847" s="2">
        <f t="shared" si="117"/>
        <v>8.5000000000015064E-3</v>
      </c>
      <c r="D847" s="2">
        <f t="shared" si="118"/>
        <v>8.5000000000015064E-3</v>
      </c>
      <c r="E847" s="2">
        <f t="shared" si="119"/>
        <v>0</v>
      </c>
      <c r="F847" s="2">
        <f t="shared" si="120"/>
        <v>9.8697650917055207E-2</v>
      </c>
      <c r="G847" s="2">
        <f t="shared" si="120"/>
        <v>6.6392186923144178E-2</v>
      </c>
      <c r="H847" s="2">
        <f t="shared" si="112"/>
        <v>1.4865853271456164</v>
      </c>
      <c r="I847" s="2">
        <f t="shared" si="113"/>
        <v>59.784207319042089</v>
      </c>
    </row>
    <row r="848" spans="1:9" ht="13.5" x14ac:dyDescent="0.25">
      <c r="A848" s="3">
        <f>TITRES_STAT!B851</f>
        <v>43237</v>
      </c>
      <c r="B848" s="17">
        <f>TITRES_STAT!D851</f>
        <v>8.3401999999999994</v>
      </c>
      <c r="C848" s="2">
        <f t="shared" si="117"/>
        <v>-7.6400000000001356E-2</v>
      </c>
      <c r="D848" s="2">
        <f t="shared" si="118"/>
        <v>0</v>
      </c>
      <c r="E848" s="2">
        <f t="shared" si="119"/>
        <v>7.6400000000001356E-2</v>
      </c>
      <c r="F848" s="2">
        <f t="shared" si="120"/>
        <v>9.1647818708694123E-2</v>
      </c>
      <c r="G848" s="2">
        <f t="shared" si="120"/>
        <v>6.7107030714348259E-2</v>
      </c>
      <c r="H848" s="2">
        <f t="shared" si="112"/>
        <v>1.3656962278484297</v>
      </c>
      <c r="I848" s="2">
        <f t="shared" si="113"/>
        <v>57.729145939016561</v>
      </c>
    </row>
    <row r="849" spans="1:9" ht="13.5" x14ac:dyDescent="0.25">
      <c r="A849" s="3">
        <f>TITRES_STAT!B852</f>
        <v>43238</v>
      </c>
      <c r="B849" s="17">
        <f>TITRES_STAT!D852</f>
        <v>8.3401999999999994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8.5101545943787396E-2</v>
      </c>
      <c r="G849" s="2">
        <f t="shared" si="120"/>
        <v>6.2313671377609091E-2</v>
      </c>
      <c r="H849" s="2">
        <f t="shared" ref="H849:H912" si="121">F849/G849</f>
        <v>1.3656962278484297</v>
      </c>
      <c r="I849" s="2">
        <f t="shared" ref="I849:I912" si="122">IF(G849=0,100,100-(100/(1+H849)))</f>
        <v>57.729145939016561</v>
      </c>
    </row>
    <row r="850" spans="1:9" ht="13.5" x14ac:dyDescent="0.25">
      <c r="A850" s="3">
        <f>TITRES_STAT!B853</f>
        <v>43241</v>
      </c>
      <c r="B850" s="17">
        <f>TITRES_STAT!D853</f>
        <v>8.2722999999999995</v>
      </c>
      <c r="C850" s="2">
        <f t="shared" si="117"/>
        <v>-6.7899999999999849E-2</v>
      </c>
      <c r="D850" s="2">
        <f t="shared" si="118"/>
        <v>0</v>
      </c>
      <c r="E850" s="2">
        <f t="shared" si="119"/>
        <v>6.7899999999999849E-2</v>
      </c>
      <c r="F850" s="2">
        <f t="shared" si="120"/>
        <v>7.9022864090659728E-2</v>
      </c>
      <c r="G850" s="2">
        <f t="shared" si="120"/>
        <v>6.2712694850637005E-2</v>
      </c>
      <c r="H850" s="2">
        <f t="shared" si="121"/>
        <v>1.2600776330672554</v>
      </c>
      <c r="I850" s="2">
        <f t="shared" si="122"/>
        <v>55.753732289149113</v>
      </c>
    </row>
    <row r="851" spans="1:9" ht="13.5" x14ac:dyDescent="0.25">
      <c r="A851" s="3">
        <f>TITRES_STAT!B854</f>
        <v>43242</v>
      </c>
      <c r="B851" s="17">
        <f>TITRES_STAT!D854</f>
        <v>8.3190000000000008</v>
      </c>
      <c r="C851" s="2">
        <f t="shared" si="117"/>
        <v>4.6700000000001296E-2</v>
      </c>
      <c r="D851" s="2">
        <f t="shared" si="118"/>
        <v>4.6700000000001296E-2</v>
      </c>
      <c r="E851" s="2">
        <f t="shared" si="119"/>
        <v>0</v>
      </c>
      <c r="F851" s="2">
        <f t="shared" si="120"/>
        <v>7.6714088084184118E-2</v>
      </c>
      <c r="G851" s="2">
        <f t="shared" si="120"/>
        <v>5.8233216647020074E-2</v>
      </c>
      <c r="H851" s="2">
        <f t="shared" si="121"/>
        <v>1.3173596188097529</v>
      </c>
      <c r="I851" s="2">
        <f t="shared" si="122"/>
        <v>56.847439996662146</v>
      </c>
    </row>
    <row r="852" spans="1:9" ht="13.5" x14ac:dyDescent="0.25">
      <c r="A852" s="3">
        <f>TITRES_STAT!B855</f>
        <v>43243</v>
      </c>
      <c r="B852" s="17">
        <f>TITRES_STAT!D855</f>
        <v>8.4379000000000008</v>
      </c>
      <c r="C852" s="2">
        <f t="shared" si="117"/>
        <v>0.11890000000000001</v>
      </c>
      <c r="D852" s="2">
        <f t="shared" si="118"/>
        <v>0.11890000000000001</v>
      </c>
      <c r="E852" s="2">
        <f t="shared" si="119"/>
        <v>0</v>
      </c>
      <c r="F852" s="2">
        <f t="shared" si="120"/>
        <v>7.9727367506742391E-2</v>
      </c>
      <c r="G852" s="2">
        <f t="shared" si="120"/>
        <v>5.4073701172232924E-2</v>
      </c>
      <c r="H852" s="2">
        <f t="shared" si="121"/>
        <v>1.4744203888096852</v>
      </c>
      <c r="I852" s="2">
        <f t="shared" si="122"/>
        <v>59.586495305227906</v>
      </c>
    </row>
    <row r="853" spans="1:9" ht="13.5" x14ac:dyDescent="0.25">
      <c r="A853" s="3">
        <f>TITRES_STAT!B856</f>
        <v>43244</v>
      </c>
      <c r="B853" s="17">
        <f>TITRES_STAT!D856</f>
        <v>8.5058000000000007</v>
      </c>
      <c r="C853" s="2">
        <f t="shared" si="117"/>
        <v>6.7899999999999849E-2</v>
      </c>
      <c r="D853" s="2">
        <f t="shared" si="118"/>
        <v>6.7899999999999849E-2</v>
      </c>
      <c r="E853" s="2">
        <f t="shared" si="119"/>
        <v>0</v>
      </c>
      <c r="F853" s="2">
        <f t="shared" si="120"/>
        <v>7.8882555541975069E-2</v>
      </c>
      <c r="G853" s="2">
        <f t="shared" si="120"/>
        <v>5.0211293945644865E-2</v>
      </c>
      <c r="H853" s="2">
        <f t="shared" si="121"/>
        <v>1.5710122034968397</v>
      </c>
      <c r="I853" s="2">
        <f t="shared" si="122"/>
        <v>61.10481316891854</v>
      </c>
    </row>
    <row r="854" spans="1:9" ht="13.5" x14ac:dyDescent="0.25">
      <c r="A854" s="3">
        <f>TITRES_STAT!B857</f>
        <v>43245</v>
      </c>
      <c r="B854" s="17">
        <f>TITRES_STAT!D857</f>
        <v>8.6839999999999993</v>
      </c>
      <c r="C854" s="2">
        <f t="shared" si="117"/>
        <v>0.17819999999999858</v>
      </c>
      <c r="D854" s="2">
        <f t="shared" si="118"/>
        <v>0.17819999999999858</v>
      </c>
      <c r="E854" s="2">
        <f t="shared" si="119"/>
        <v>0</v>
      </c>
      <c r="F854" s="2">
        <f t="shared" si="120"/>
        <v>8.5976658717548185E-2</v>
      </c>
      <c r="G854" s="2">
        <f t="shared" si="120"/>
        <v>4.6624772949527375E-2</v>
      </c>
      <c r="H854" s="2">
        <f t="shared" si="121"/>
        <v>1.8440123839449112</v>
      </c>
      <c r="I854" s="2">
        <f t="shared" si="122"/>
        <v>64.838409085515082</v>
      </c>
    </row>
    <row r="855" spans="1:9" ht="13.5" x14ac:dyDescent="0.25">
      <c r="A855" s="3">
        <f>TITRES_STAT!B858</f>
        <v>43248</v>
      </c>
      <c r="B855" s="17">
        <f>TITRES_STAT!D858</f>
        <v>8.7349999999999994</v>
      </c>
      <c r="C855" s="2">
        <f t="shared" si="117"/>
        <v>5.1000000000000156E-2</v>
      </c>
      <c r="D855" s="2">
        <f t="shared" si="118"/>
        <v>5.1000000000000156E-2</v>
      </c>
      <c r="E855" s="2">
        <f t="shared" si="119"/>
        <v>0</v>
      </c>
      <c r="F855" s="2">
        <f t="shared" si="120"/>
        <v>8.3478325952009033E-2</v>
      </c>
      <c r="G855" s="2">
        <f t="shared" si="120"/>
        <v>4.3294432024561132E-2</v>
      </c>
      <c r="H855" s="2">
        <f t="shared" si="121"/>
        <v>1.928153853702282</v>
      </c>
      <c r="I855" s="2">
        <f t="shared" si="122"/>
        <v>65.848789033553487</v>
      </c>
    </row>
    <row r="856" spans="1:9" ht="13.5" x14ac:dyDescent="0.25">
      <c r="A856" s="3">
        <f>TITRES_STAT!B859</f>
        <v>43249</v>
      </c>
      <c r="B856" s="17">
        <f>TITRES_STAT!D859</f>
        <v>8.5737000000000005</v>
      </c>
      <c r="C856" s="2">
        <f t="shared" si="117"/>
        <v>-0.16129999999999889</v>
      </c>
      <c r="D856" s="2">
        <f t="shared" si="118"/>
        <v>0</v>
      </c>
      <c r="E856" s="2">
        <f t="shared" si="119"/>
        <v>0.16129999999999889</v>
      </c>
      <c r="F856" s="2">
        <f t="shared" si="120"/>
        <v>7.7515588384008391E-2</v>
      </c>
      <c r="G856" s="2">
        <f t="shared" si="120"/>
        <v>5.1723401165663825E-2</v>
      </c>
      <c r="H856" s="2">
        <f t="shared" si="121"/>
        <v>1.4986560558099282</v>
      </c>
      <c r="I856" s="2">
        <f t="shared" si="122"/>
        <v>59.97848532715102</v>
      </c>
    </row>
    <row r="857" spans="1:9" ht="13.5" x14ac:dyDescent="0.25">
      <c r="A857" s="3">
        <f>TITRES_STAT!B860</f>
        <v>43250</v>
      </c>
      <c r="B857" s="17">
        <f>TITRES_STAT!D860</f>
        <v>8.7010000000000005</v>
      </c>
      <c r="C857" s="2">
        <f t="shared" si="117"/>
        <v>0.12729999999999997</v>
      </c>
      <c r="D857" s="2">
        <f t="shared" si="118"/>
        <v>0.12729999999999997</v>
      </c>
      <c r="E857" s="2">
        <f t="shared" si="119"/>
        <v>0</v>
      </c>
      <c r="F857" s="2">
        <f t="shared" si="120"/>
        <v>8.1071617785150638E-2</v>
      </c>
      <c r="G857" s="2">
        <f t="shared" si="120"/>
        <v>4.8028872510973548E-2</v>
      </c>
      <c r="H857" s="2">
        <f t="shared" si="121"/>
        <v>1.6879767012358564</v>
      </c>
      <c r="I857" s="2">
        <f t="shared" si="122"/>
        <v>62.797296585932905</v>
      </c>
    </row>
    <row r="858" spans="1:9" ht="13.5" x14ac:dyDescent="0.25">
      <c r="A858" s="3">
        <f>TITRES_STAT!B861</f>
        <v>43251</v>
      </c>
      <c r="B858" s="17">
        <f>TITRES_STAT!D861</f>
        <v>8.8878000000000004</v>
      </c>
      <c r="C858" s="2">
        <f t="shared" si="117"/>
        <v>0.18679999999999986</v>
      </c>
      <c r="D858" s="2">
        <f t="shared" si="118"/>
        <v>0.18679999999999986</v>
      </c>
      <c r="E858" s="2">
        <f t="shared" si="119"/>
        <v>0</v>
      </c>
      <c r="F858" s="2">
        <f t="shared" si="120"/>
        <v>8.8623645086211303E-2</v>
      </c>
      <c r="G858" s="2">
        <f t="shared" si="120"/>
        <v>4.4598238760189722E-2</v>
      </c>
      <c r="H858" s="2">
        <f t="shared" si="121"/>
        <v>1.9871557162324653</v>
      </c>
      <c r="I858" s="2">
        <f t="shared" si="122"/>
        <v>66.523338754457541</v>
      </c>
    </row>
    <row r="859" spans="1:9" ht="13.5" x14ac:dyDescent="0.25">
      <c r="A859" s="3">
        <f>TITRES_STAT!B862</f>
        <v>43252</v>
      </c>
      <c r="B859" s="17">
        <f>TITRES_STAT!D862</f>
        <v>9.1254000000000008</v>
      </c>
      <c r="C859" s="2">
        <f t="shared" si="117"/>
        <v>0.23760000000000048</v>
      </c>
      <c r="D859" s="2">
        <f t="shared" si="118"/>
        <v>0.23760000000000048</v>
      </c>
      <c r="E859" s="2">
        <f t="shared" si="119"/>
        <v>0</v>
      </c>
      <c r="F859" s="2">
        <f t="shared" si="120"/>
        <v>9.9264813294339102E-2</v>
      </c>
      <c r="G859" s="2">
        <f t="shared" si="120"/>
        <v>4.1412650277319031E-2</v>
      </c>
      <c r="H859" s="2">
        <f t="shared" si="121"/>
        <v>2.3969683811495801</v>
      </c>
      <c r="I859" s="2">
        <f t="shared" si="122"/>
        <v>70.56198681303043</v>
      </c>
    </row>
    <row r="860" spans="1:9" ht="13.5" x14ac:dyDescent="0.25">
      <c r="A860" s="3">
        <f>TITRES_STAT!B863</f>
        <v>43255</v>
      </c>
      <c r="B860" s="17">
        <f>TITRES_STAT!D863</f>
        <v>9.1678999999999995</v>
      </c>
      <c r="C860" s="2">
        <f t="shared" si="117"/>
        <v>4.249999999999865E-2</v>
      </c>
      <c r="D860" s="2">
        <f t="shared" si="118"/>
        <v>4.249999999999865E-2</v>
      </c>
      <c r="E860" s="2">
        <f t="shared" si="119"/>
        <v>0</v>
      </c>
      <c r="F860" s="2">
        <f t="shared" si="120"/>
        <v>9.5210183773314791E-2</v>
      </c>
      <c r="G860" s="2">
        <f t="shared" si="120"/>
        <v>3.8454603828939102E-2</v>
      </c>
      <c r="H860" s="2">
        <f t="shared" si="121"/>
        <v>2.4759111860011971</v>
      </c>
      <c r="I860" s="2">
        <f t="shared" si="122"/>
        <v>71.230565267968402</v>
      </c>
    </row>
    <row r="861" spans="1:9" ht="13.5" x14ac:dyDescent="0.25">
      <c r="A861" s="3">
        <f>TITRES_STAT!B864</f>
        <v>43256</v>
      </c>
      <c r="B861" s="17">
        <f>TITRES_STAT!D864</f>
        <v>9.2060999999999993</v>
      </c>
      <c r="C861" s="2">
        <f t="shared" si="117"/>
        <v>3.819999999999979E-2</v>
      </c>
      <c r="D861" s="2">
        <f t="shared" si="118"/>
        <v>3.819999999999979E-2</v>
      </c>
      <c r="E861" s="2">
        <f t="shared" si="119"/>
        <v>0</v>
      </c>
      <c r="F861" s="2">
        <f t="shared" ref="F861:G876" si="123">((F860*13)+D861)/14</f>
        <v>9.1138027789506568E-2</v>
      </c>
      <c r="G861" s="2">
        <f t="shared" si="123"/>
        <v>3.5707846412586307E-2</v>
      </c>
      <c r="H861" s="2">
        <f t="shared" si="121"/>
        <v>2.5523249634394705</v>
      </c>
      <c r="I861" s="2">
        <f t="shared" si="122"/>
        <v>71.849422271554545</v>
      </c>
    </row>
    <row r="862" spans="1:9" ht="13.5" x14ac:dyDescent="0.25">
      <c r="A862" s="3">
        <f>TITRES_STAT!B865</f>
        <v>43257</v>
      </c>
      <c r="B862" s="17">
        <f>TITRES_STAT!D865</f>
        <v>9.2018000000000004</v>
      </c>
      <c r="C862" s="2">
        <f t="shared" si="117"/>
        <v>-4.2999999999988603E-3</v>
      </c>
      <c r="D862" s="2">
        <f t="shared" si="118"/>
        <v>0</v>
      </c>
      <c r="E862" s="2">
        <f t="shared" si="119"/>
        <v>4.2999999999988603E-3</v>
      </c>
      <c r="F862" s="2">
        <f t="shared" si="123"/>
        <v>8.4628168661684669E-2</v>
      </c>
      <c r="G862" s="2">
        <f t="shared" si="123"/>
        <v>3.3464428811687201E-2</v>
      </c>
      <c r="H862" s="2">
        <f t="shared" si="121"/>
        <v>2.5288992421746914</v>
      </c>
      <c r="I862" s="2">
        <f t="shared" si="122"/>
        <v>71.66255165211949</v>
      </c>
    </row>
    <row r="863" spans="1:9" ht="13.5" x14ac:dyDescent="0.25">
      <c r="A863" s="3">
        <f>TITRES_STAT!B866</f>
        <v>43258</v>
      </c>
      <c r="B863" s="17">
        <f>TITRES_STAT!D866</f>
        <v>9.0405999999999995</v>
      </c>
      <c r="C863" s="2">
        <f t="shared" si="117"/>
        <v>-0.1612000000000009</v>
      </c>
      <c r="D863" s="2">
        <f t="shared" si="118"/>
        <v>0</v>
      </c>
      <c r="E863" s="2">
        <f t="shared" si="119"/>
        <v>0.1612000000000009</v>
      </c>
      <c r="F863" s="2">
        <f t="shared" si="123"/>
        <v>7.8583299471564325E-2</v>
      </c>
      <c r="G863" s="2">
        <f t="shared" si="123"/>
        <v>4.2588398182281037E-2</v>
      </c>
      <c r="H863" s="2">
        <f t="shared" si="121"/>
        <v>1.8451809137132331</v>
      </c>
      <c r="I863" s="2">
        <f t="shared" si="122"/>
        <v>64.852850123512724</v>
      </c>
    </row>
    <row r="864" spans="1:9" ht="13.5" x14ac:dyDescent="0.25">
      <c r="A864" s="3">
        <f>TITRES_STAT!B867</f>
        <v>43259</v>
      </c>
      <c r="B864" s="17">
        <f>TITRES_STAT!D867</f>
        <v>8.9131999999999998</v>
      </c>
      <c r="C864" s="2">
        <f t="shared" si="117"/>
        <v>-0.12739999999999974</v>
      </c>
      <c r="D864" s="2">
        <f t="shared" si="118"/>
        <v>0</v>
      </c>
      <c r="E864" s="2">
        <f t="shared" si="119"/>
        <v>0.12739999999999974</v>
      </c>
      <c r="F864" s="2">
        <f t="shared" si="123"/>
        <v>7.2970206652166872E-2</v>
      </c>
      <c r="G864" s="2">
        <f t="shared" si="123"/>
        <v>4.8646369740689518E-2</v>
      </c>
      <c r="H864" s="2">
        <f t="shared" si="121"/>
        <v>1.5000134036956112</v>
      </c>
      <c r="I864" s="2">
        <f t="shared" si="122"/>
        <v>60.000214457979965</v>
      </c>
    </row>
    <row r="865" spans="1:9" ht="13.5" x14ac:dyDescent="0.25">
      <c r="A865" s="3">
        <f>TITRES_STAT!B868</f>
        <v>43262</v>
      </c>
      <c r="B865" s="17">
        <f>TITRES_STAT!D868</f>
        <v>9.1678999999999995</v>
      </c>
      <c r="C865" s="2">
        <f t="shared" si="117"/>
        <v>0.2546999999999997</v>
      </c>
      <c r="D865" s="2">
        <f t="shared" si="118"/>
        <v>0.2546999999999997</v>
      </c>
      <c r="E865" s="2">
        <f t="shared" si="119"/>
        <v>0</v>
      </c>
      <c r="F865" s="2">
        <f t="shared" si="123"/>
        <v>8.5950906177012065E-2</v>
      </c>
      <c r="G865" s="2">
        <f t="shared" si="123"/>
        <v>4.5171629044925984E-2</v>
      </c>
      <c r="H865" s="2">
        <f t="shared" si="121"/>
        <v>1.9027630394185819</v>
      </c>
      <c r="I865" s="2">
        <f t="shared" si="122"/>
        <v>65.550064320775618</v>
      </c>
    </row>
    <row r="866" spans="1:9" ht="13.5" x14ac:dyDescent="0.25">
      <c r="A866" s="3">
        <f>TITRES_STAT!B869</f>
        <v>43263</v>
      </c>
      <c r="B866" s="17">
        <f>TITRES_STAT!D869</f>
        <v>9.2103000000000002</v>
      </c>
      <c r="C866" s="2">
        <f t="shared" si="117"/>
        <v>4.2400000000000659E-2</v>
      </c>
      <c r="D866" s="2">
        <f t="shared" si="118"/>
        <v>4.2400000000000659E-2</v>
      </c>
      <c r="E866" s="2">
        <f t="shared" si="119"/>
        <v>0</v>
      </c>
      <c r="F866" s="2">
        <f t="shared" si="123"/>
        <v>8.2840127164368393E-2</v>
      </c>
      <c r="G866" s="2">
        <f t="shared" si="123"/>
        <v>4.1945084113145556E-2</v>
      </c>
      <c r="H866" s="2">
        <f t="shared" si="121"/>
        <v>1.9749662902310492</v>
      </c>
      <c r="I866" s="2">
        <f t="shared" si="122"/>
        <v>66.386173743086829</v>
      </c>
    </row>
    <row r="867" spans="1:9" ht="13.5" x14ac:dyDescent="0.25">
      <c r="A867" s="3">
        <f>TITRES_STAT!B870</f>
        <v>43264</v>
      </c>
      <c r="B867" s="17">
        <f>TITRES_STAT!D870</f>
        <v>9.2103000000000002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7.6922975224056361E-2</v>
      </c>
      <c r="G867" s="2">
        <f t="shared" si="123"/>
        <v>3.8949006676492301E-2</v>
      </c>
      <c r="H867" s="2">
        <f t="shared" si="121"/>
        <v>1.974966290231049</v>
      </c>
      <c r="I867" s="2">
        <f t="shared" si="122"/>
        <v>66.386173743086829</v>
      </c>
    </row>
    <row r="868" spans="1:9" ht="13.5" x14ac:dyDescent="0.25">
      <c r="A868" s="3">
        <f>TITRES_STAT!B871</f>
        <v>43265</v>
      </c>
      <c r="B868" s="17">
        <f>TITRES_STAT!D871</f>
        <v>9.1890999999999998</v>
      </c>
      <c r="C868" s="2">
        <f t="shared" si="117"/>
        <v>-2.120000000000033E-2</v>
      </c>
      <c r="D868" s="2">
        <f t="shared" si="118"/>
        <v>0</v>
      </c>
      <c r="E868" s="2">
        <f t="shared" si="119"/>
        <v>2.120000000000033E-2</v>
      </c>
      <c r="F868" s="2">
        <f t="shared" si="123"/>
        <v>7.1428476993766615E-2</v>
      </c>
      <c r="G868" s="2">
        <f t="shared" si="123"/>
        <v>3.7681220485314304E-2</v>
      </c>
      <c r="H868" s="2">
        <f t="shared" si="121"/>
        <v>1.8955988174959673</v>
      </c>
      <c r="I868" s="2">
        <f t="shared" si="122"/>
        <v>65.46482910692815</v>
      </c>
    </row>
    <row r="869" spans="1:9" ht="13.5" x14ac:dyDescent="0.25">
      <c r="A869" s="3">
        <f>TITRES_STAT!B872</f>
        <v>43269</v>
      </c>
      <c r="B869" s="17">
        <f>TITRES_STAT!D872</f>
        <v>9.4225999999999992</v>
      </c>
      <c r="C869" s="2">
        <f t="shared" si="117"/>
        <v>0.23349999999999937</v>
      </c>
      <c r="D869" s="2">
        <f t="shared" si="118"/>
        <v>0.23349999999999937</v>
      </c>
      <c r="E869" s="2">
        <f t="shared" si="119"/>
        <v>0</v>
      </c>
      <c r="F869" s="2">
        <f t="shared" si="123"/>
        <v>8.300501435135467E-2</v>
      </c>
      <c r="G869" s="2">
        <f t="shared" si="123"/>
        <v>3.4989704736363279E-2</v>
      </c>
      <c r="H869" s="2">
        <f t="shared" si="121"/>
        <v>2.3722696426498038</v>
      </c>
      <c r="I869" s="2">
        <f t="shared" si="122"/>
        <v>70.346380747470789</v>
      </c>
    </row>
    <row r="870" spans="1:9" ht="13.5" x14ac:dyDescent="0.25">
      <c r="A870" s="3">
        <f>TITRES_STAT!B873</f>
        <v>43270</v>
      </c>
      <c r="B870" s="17">
        <f>TITRES_STAT!D873</f>
        <v>9.5287000000000006</v>
      </c>
      <c r="C870" s="2">
        <f t="shared" si="117"/>
        <v>0.10610000000000142</v>
      </c>
      <c r="D870" s="2">
        <f t="shared" si="118"/>
        <v>0.10610000000000142</v>
      </c>
      <c r="E870" s="2">
        <f t="shared" si="119"/>
        <v>0</v>
      </c>
      <c r="F870" s="2">
        <f t="shared" si="123"/>
        <v>8.4654656183400859E-2</v>
      </c>
      <c r="G870" s="2">
        <f t="shared" si="123"/>
        <v>3.2490440112337329E-2</v>
      </c>
      <c r="H870" s="2">
        <f t="shared" si="121"/>
        <v>2.6055250680108712</v>
      </c>
      <c r="I870" s="2">
        <f t="shared" si="122"/>
        <v>72.264788591479999</v>
      </c>
    </row>
    <row r="871" spans="1:9" ht="13.5" x14ac:dyDescent="0.25">
      <c r="A871" s="3">
        <f>TITRES_STAT!B874</f>
        <v>43271</v>
      </c>
      <c r="B871" s="17">
        <f>TITRES_STAT!D874</f>
        <v>9.6475000000000009</v>
      </c>
      <c r="C871" s="2">
        <f t="shared" si="117"/>
        <v>0.11880000000000024</v>
      </c>
      <c r="D871" s="2">
        <f t="shared" si="118"/>
        <v>0.11880000000000024</v>
      </c>
      <c r="E871" s="2">
        <f t="shared" si="119"/>
        <v>0</v>
      </c>
      <c r="F871" s="2">
        <f t="shared" si="123"/>
        <v>8.7093609313157946E-2</v>
      </c>
      <c r="G871" s="2">
        <f t="shared" si="123"/>
        <v>3.0169694390027518E-2</v>
      </c>
      <c r="H871" s="2">
        <f t="shared" si="121"/>
        <v>2.8867912345159992</v>
      </c>
      <c r="I871" s="2">
        <f t="shared" si="122"/>
        <v>74.271836595707342</v>
      </c>
    </row>
    <row r="872" spans="1:9" ht="13.5" x14ac:dyDescent="0.25">
      <c r="A872" s="3">
        <f>TITRES_STAT!B875</f>
        <v>43272</v>
      </c>
      <c r="B872" s="17">
        <f>TITRES_STAT!D875</f>
        <v>9.4309999999999992</v>
      </c>
      <c r="C872" s="2">
        <f t="shared" si="117"/>
        <v>-0.21650000000000169</v>
      </c>
      <c r="D872" s="2">
        <f t="shared" si="118"/>
        <v>0</v>
      </c>
      <c r="E872" s="2">
        <f t="shared" si="119"/>
        <v>0.21650000000000169</v>
      </c>
      <c r="F872" s="2">
        <f t="shared" si="123"/>
        <v>8.0872637219360957E-2</v>
      </c>
      <c r="G872" s="2">
        <f t="shared" si="123"/>
        <v>4.3479001933597106E-2</v>
      </c>
      <c r="H872" s="2">
        <f t="shared" si="121"/>
        <v>1.8600389526620902</v>
      </c>
      <c r="I872" s="2">
        <f t="shared" si="122"/>
        <v>65.035441245679124</v>
      </c>
    </row>
    <row r="873" spans="1:9" ht="13.5" x14ac:dyDescent="0.25">
      <c r="A873" s="3">
        <f>TITRES_STAT!B876</f>
        <v>43273</v>
      </c>
      <c r="B873" s="17">
        <f>TITRES_STAT!D876</f>
        <v>9.6263000000000005</v>
      </c>
      <c r="C873" s="2">
        <f t="shared" si="117"/>
        <v>0.19530000000000136</v>
      </c>
      <c r="D873" s="2">
        <f t="shared" si="118"/>
        <v>0.19530000000000136</v>
      </c>
      <c r="E873" s="2">
        <f t="shared" si="119"/>
        <v>0</v>
      </c>
      <c r="F873" s="2">
        <f t="shared" si="123"/>
        <v>8.9046020275120985E-2</v>
      </c>
      <c r="G873" s="2">
        <f t="shared" si="123"/>
        <v>4.0373358938340168E-2</v>
      </c>
      <c r="H873" s="2">
        <f t="shared" si="121"/>
        <v>2.2055638326034672</v>
      </c>
      <c r="I873" s="2">
        <f t="shared" si="122"/>
        <v>68.804239995812878</v>
      </c>
    </row>
    <row r="874" spans="1:9" ht="13.5" x14ac:dyDescent="0.25">
      <c r="A874" s="3">
        <f>TITRES_STAT!B877</f>
        <v>43276</v>
      </c>
      <c r="B874" s="17">
        <f>TITRES_STAT!D877</f>
        <v>9.4395000000000007</v>
      </c>
      <c r="C874" s="2">
        <f t="shared" si="117"/>
        <v>-0.18679999999999986</v>
      </c>
      <c r="D874" s="2">
        <f t="shared" si="118"/>
        <v>0</v>
      </c>
      <c r="E874" s="2">
        <f t="shared" si="119"/>
        <v>0.18679999999999986</v>
      </c>
      <c r="F874" s="2">
        <f t="shared" si="123"/>
        <v>8.2685590255469482E-2</v>
      </c>
      <c r="G874" s="2">
        <f t="shared" si="123"/>
        <v>5.0832404728458722E-2</v>
      </c>
      <c r="H874" s="2">
        <f t="shared" si="121"/>
        <v>1.6266314902308296</v>
      </c>
      <c r="I874" s="2">
        <f t="shared" si="122"/>
        <v>61.928424153929583</v>
      </c>
    </row>
    <row r="875" spans="1:9" ht="13.5" x14ac:dyDescent="0.25">
      <c r="A875" s="3">
        <f>TITRES_STAT!B878</f>
        <v>43277</v>
      </c>
      <c r="B875" s="17">
        <f>TITRES_STAT!D878</f>
        <v>9.4990000000000006</v>
      </c>
      <c r="C875" s="2">
        <f t="shared" si="117"/>
        <v>5.9499999999999886E-2</v>
      </c>
      <c r="D875" s="2">
        <f t="shared" si="118"/>
        <v>5.9499999999999886E-2</v>
      </c>
      <c r="E875" s="2">
        <f t="shared" si="119"/>
        <v>0</v>
      </c>
      <c r="F875" s="2">
        <f t="shared" si="123"/>
        <v>8.1029476665793077E-2</v>
      </c>
      <c r="G875" s="2">
        <f t="shared" si="123"/>
        <v>4.7201518676425955E-2</v>
      </c>
      <c r="H875" s="2">
        <f t="shared" si="121"/>
        <v>1.716670966060716</v>
      </c>
      <c r="I875" s="2">
        <f t="shared" si="122"/>
        <v>63.190242304166823</v>
      </c>
    </row>
    <row r="876" spans="1:9" ht="13.5" x14ac:dyDescent="0.25">
      <c r="A876" s="3">
        <f>TITRES_STAT!B879</f>
        <v>43278</v>
      </c>
      <c r="B876" s="17">
        <f>TITRES_STAT!D879</f>
        <v>9.4225999999999992</v>
      </c>
      <c r="C876" s="2">
        <f t="shared" si="117"/>
        <v>-7.6400000000001356E-2</v>
      </c>
      <c r="D876" s="2">
        <f t="shared" si="118"/>
        <v>0</v>
      </c>
      <c r="E876" s="2">
        <f t="shared" si="119"/>
        <v>7.6400000000001356E-2</v>
      </c>
      <c r="F876" s="2">
        <f t="shared" si="123"/>
        <v>7.524165690395071E-2</v>
      </c>
      <c r="G876" s="2">
        <f t="shared" si="123"/>
        <v>4.9287124485252763E-2</v>
      </c>
      <c r="H876" s="2">
        <f t="shared" si="121"/>
        <v>1.5265986338169073</v>
      </c>
      <c r="I876" s="2">
        <f t="shared" si="122"/>
        <v>60.421097889643434</v>
      </c>
    </row>
    <row r="877" spans="1:9" ht="13.5" x14ac:dyDescent="0.25">
      <c r="A877" s="3">
        <f>TITRES_STAT!B880</f>
        <v>43279</v>
      </c>
      <c r="B877" s="17">
        <f>TITRES_STAT!D880</f>
        <v>9.4309999999999992</v>
      </c>
      <c r="C877" s="2">
        <f t="shared" si="117"/>
        <v>8.3999999999999631E-3</v>
      </c>
      <c r="D877" s="2">
        <f t="shared" si="118"/>
        <v>8.3999999999999631E-3</v>
      </c>
      <c r="E877" s="2">
        <f t="shared" si="119"/>
        <v>0</v>
      </c>
      <c r="F877" s="2">
        <f t="shared" ref="F877:G892" si="124">((F876*13)+D877)/14</f>
        <v>7.0467252839382793E-2</v>
      </c>
      <c r="G877" s="2">
        <f t="shared" si="124"/>
        <v>4.5766615593448988E-2</v>
      </c>
      <c r="H877" s="2">
        <f t="shared" si="121"/>
        <v>1.5397086265970132</v>
      </c>
      <c r="I877" s="2">
        <f t="shared" si="122"/>
        <v>60.625404444922005</v>
      </c>
    </row>
    <row r="878" spans="1:9" ht="13.5" x14ac:dyDescent="0.25">
      <c r="A878" s="3">
        <f>TITRES_STAT!B881</f>
        <v>43280</v>
      </c>
      <c r="B878" s="17">
        <f>TITRES_STAT!D881</f>
        <v>9.4905000000000008</v>
      </c>
      <c r="C878" s="2">
        <f t="shared" si="117"/>
        <v>5.9500000000001663E-2</v>
      </c>
      <c r="D878" s="2">
        <f t="shared" si="118"/>
        <v>5.9500000000001663E-2</v>
      </c>
      <c r="E878" s="2">
        <f t="shared" si="119"/>
        <v>0</v>
      </c>
      <c r="F878" s="2">
        <f t="shared" si="124"/>
        <v>6.9683877636569858E-2</v>
      </c>
      <c r="G878" s="2">
        <f t="shared" si="124"/>
        <v>4.2497571622488343E-2</v>
      </c>
      <c r="H878" s="2">
        <f t="shared" si="121"/>
        <v>1.6397143407529526</v>
      </c>
      <c r="I878" s="2">
        <f t="shared" si="122"/>
        <v>62.117113031451737</v>
      </c>
    </row>
    <row r="879" spans="1:9" ht="13.5" x14ac:dyDescent="0.25">
      <c r="A879" s="3">
        <f>TITRES_STAT!B882</f>
        <v>43283</v>
      </c>
      <c r="B879" s="17">
        <f>TITRES_STAT!D882</f>
        <v>9.6263000000000005</v>
      </c>
      <c r="C879" s="2">
        <f t="shared" si="117"/>
        <v>0.1357999999999997</v>
      </c>
      <c r="D879" s="2">
        <f t="shared" si="118"/>
        <v>0.1357999999999997</v>
      </c>
      <c r="E879" s="2">
        <f t="shared" si="119"/>
        <v>0</v>
      </c>
      <c r="F879" s="2">
        <f t="shared" si="124"/>
        <v>7.4406457805386267E-2</v>
      </c>
      <c r="G879" s="2">
        <f t="shared" si="124"/>
        <v>3.9462030792310601E-2</v>
      </c>
      <c r="H879" s="2">
        <f t="shared" si="121"/>
        <v>1.8855202408864569</v>
      </c>
      <c r="I879" s="2">
        <f t="shared" si="122"/>
        <v>65.344204284881698</v>
      </c>
    </row>
    <row r="880" spans="1:9" ht="13.5" x14ac:dyDescent="0.25">
      <c r="A880" s="3">
        <f>TITRES_STAT!B883</f>
        <v>43284</v>
      </c>
      <c r="B880" s="17">
        <f>TITRES_STAT!D883</f>
        <v>9.7621000000000002</v>
      </c>
      <c r="C880" s="2">
        <f t="shared" si="117"/>
        <v>0.1357999999999997</v>
      </c>
      <c r="D880" s="2">
        <f t="shared" si="118"/>
        <v>0.1357999999999997</v>
      </c>
      <c r="E880" s="2">
        <f t="shared" si="119"/>
        <v>0</v>
      </c>
      <c r="F880" s="2">
        <f t="shared" si="124"/>
        <v>7.8791710819287236E-2</v>
      </c>
      <c r="G880" s="2">
        <f t="shared" si="124"/>
        <v>3.6643314307145562E-2</v>
      </c>
      <c r="H880" s="2">
        <f t="shared" si="121"/>
        <v>2.1502342871840772</v>
      </c>
      <c r="I880" s="2">
        <f t="shared" si="122"/>
        <v>68.256329249280142</v>
      </c>
    </row>
    <row r="881" spans="1:9" ht="13.5" x14ac:dyDescent="0.25">
      <c r="A881" s="3">
        <f>TITRES_STAT!B884</f>
        <v>43285</v>
      </c>
      <c r="B881" s="17">
        <f>TITRES_STAT!D884</f>
        <v>9.7621000000000002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7.3163731475052424E-2</v>
      </c>
      <c r="G881" s="2">
        <f t="shared" si="124"/>
        <v>3.4025934713778024E-2</v>
      </c>
      <c r="H881" s="2">
        <f t="shared" si="121"/>
        <v>2.1502342871840767</v>
      </c>
      <c r="I881" s="2">
        <f t="shared" si="122"/>
        <v>68.256329249280142</v>
      </c>
    </row>
    <row r="882" spans="1:9" ht="13.5" x14ac:dyDescent="0.25">
      <c r="A882" s="3">
        <f>TITRES_STAT!B885</f>
        <v>43286</v>
      </c>
      <c r="B882" s="17">
        <f>TITRES_STAT!D885</f>
        <v>9.9063999999999997</v>
      </c>
      <c r="C882" s="2">
        <f t="shared" si="117"/>
        <v>0.14429999999999943</v>
      </c>
      <c r="D882" s="2">
        <f t="shared" si="118"/>
        <v>0.14429999999999943</v>
      </c>
      <c r="E882" s="2">
        <f t="shared" si="119"/>
        <v>0</v>
      </c>
      <c r="F882" s="2">
        <f t="shared" si="124"/>
        <v>7.8244893512548624E-2</v>
      </c>
      <c r="G882" s="2">
        <f t="shared" si="124"/>
        <v>3.1595510805651025E-2</v>
      </c>
      <c r="H882" s="2">
        <f t="shared" si="121"/>
        <v>2.4764560381329273</v>
      </c>
      <c r="I882" s="2">
        <f t="shared" si="122"/>
        <v>71.235074195356077</v>
      </c>
    </row>
    <row r="883" spans="1:9" ht="13.5" x14ac:dyDescent="0.25">
      <c r="A883" s="3">
        <f>TITRES_STAT!B886</f>
        <v>43287</v>
      </c>
      <c r="B883" s="17">
        <f>TITRES_STAT!D886</f>
        <v>9.9234000000000009</v>
      </c>
      <c r="C883" s="2">
        <f t="shared" si="117"/>
        <v>1.7000000000001236E-2</v>
      </c>
      <c r="D883" s="2">
        <f t="shared" si="118"/>
        <v>1.7000000000001236E-2</v>
      </c>
      <c r="E883" s="2">
        <f t="shared" si="119"/>
        <v>0</v>
      </c>
      <c r="F883" s="2">
        <f t="shared" si="124"/>
        <v>7.3870258261652388E-2</v>
      </c>
      <c r="G883" s="2">
        <f t="shared" si="124"/>
        <v>2.9338688605247382E-2</v>
      </c>
      <c r="H883" s="2">
        <f t="shared" si="121"/>
        <v>2.5178445858837839</v>
      </c>
      <c r="I883" s="2">
        <f t="shared" si="122"/>
        <v>71.573502592674345</v>
      </c>
    </row>
    <row r="884" spans="1:9" ht="13.5" x14ac:dyDescent="0.25">
      <c r="A884" s="3">
        <f>TITRES_STAT!B887</f>
        <v>43290</v>
      </c>
      <c r="B884" s="17">
        <f>TITRES_STAT!D887</f>
        <v>9.9107000000000003</v>
      </c>
      <c r="C884" s="2">
        <f t="shared" si="117"/>
        <v>-1.27000000000006E-2</v>
      </c>
      <c r="D884" s="2">
        <f t="shared" si="118"/>
        <v>0</v>
      </c>
      <c r="E884" s="2">
        <f t="shared" si="119"/>
        <v>1.27000000000006E-2</v>
      </c>
      <c r="F884" s="2">
        <f t="shared" si="124"/>
        <v>6.8593811242962932E-2</v>
      </c>
      <c r="G884" s="2">
        <f t="shared" si="124"/>
        <v>2.8150210847729753E-2</v>
      </c>
      <c r="H884" s="2">
        <f t="shared" si="121"/>
        <v>2.4367068372596172</v>
      </c>
      <c r="I884" s="2">
        <f t="shared" si="122"/>
        <v>70.902376974423973</v>
      </c>
    </row>
    <row r="885" spans="1:9" ht="13.5" x14ac:dyDescent="0.25">
      <c r="A885" s="3">
        <f>TITRES_STAT!B888</f>
        <v>43291</v>
      </c>
      <c r="B885" s="17">
        <f>TITRES_STAT!D888</f>
        <v>9.8045000000000009</v>
      </c>
      <c r="C885" s="2">
        <f t="shared" si="117"/>
        <v>-0.10619999999999941</v>
      </c>
      <c r="D885" s="2">
        <f t="shared" si="118"/>
        <v>0</v>
      </c>
      <c r="E885" s="2">
        <f t="shared" si="119"/>
        <v>0.10619999999999941</v>
      </c>
      <c r="F885" s="2">
        <f t="shared" si="124"/>
        <v>6.3694253297037012E-2</v>
      </c>
      <c r="G885" s="2">
        <f t="shared" si="124"/>
        <v>3.3725195787177586E-2</v>
      </c>
      <c r="H885" s="2">
        <f t="shared" si="121"/>
        <v>1.8886251602208266</v>
      </c>
      <c r="I885" s="2">
        <f t="shared" si="122"/>
        <v>65.381455033662007</v>
      </c>
    </row>
    <row r="886" spans="1:9" ht="13.5" x14ac:dyDescent="0.25">
      <c r="A886" s="3">
        <f>TITRES_STAT!B889</f>
        <v>43292</v>
      </c>
      <c r="B886" s="17">
        <f>TITRES_STAT!D889</f>
        <v>9.7790999999999997</v>
      </c>
      <c r="C886" s="2">
        <f t="shared" si="117"/>
        <v>-2.5400000000001199E-2</v>
      </c>
      <c r="D886" s="2">
        <f t="shared" si="118"/>
        <v>0</v>
      </c>
      <c r="E886" s="2">
        <f t="shared" si="119"/>
        <v>2.5400000000001199E-2</v>
      </c>
      <c r="F886" s="2">
        <f t="shared" si="124"/>
        <v>5.9144663775820082E-2</v>
      </c>
      <c r="G886" s="2">
        <f t="shared" si="124"/>
        <v>3.3130538945236418E-2</v>
      </c>
      <c r="H886" s="2">
        <f t="shared" si="121"/>
        <v>1.7852007742338292</v>
      </c>
      <c r="I886" s="2">
        <f t="shared" si="122"/>
        <v>64.095945640576446</v>
      </c>
    </row>
    <row r="887" spans="1:9" ht="13.5" x14ac:dyDescent="0.25">
      <c r="A887" s="3">
        <f>TITRES_STAT!B890</f>
        <v>43293</v>
      </c>
      <c r="B887" s="17">
        <f>TITRES_STAT!D890</f>
        <v>9.7706</v>
      </c>
      <c r="C887" s="2">
        <f t="shared" si="117"/>
        <v>-8.49999999999973E-3</v>
      </c>
      <c r="D887" s="2">
        <f t="shared" si="118"/>
        <v>0</v>
      </c>
      <c r="E887" s="2">
        <f t="shared" si="119"/>
        <v>8.49999999999973E-3</v>
      </c>
      <c r="F887" s="2">
        <f t="shared" si="124"/>
        <v>5.492004493469007E-2</v>
      </c>
      <c r="G887" s="2">
        <f t="shared" si="124"/>
        <v>3.1371214734862367E-2</v>
      </c>
      <c r="H887" s="2">
        <f t="shared" si="121"/>
        <v>1.7506508880466856</v>
      </c>
      <c r="I887" s="2">
        <f t="shared" si="122"/>
        <v>63.644968383823944</v>
      </c>
    </row>
    <row r="888" spans="1:9" ht="13.5" x14ac:dyDescent="0.25">
      <c r="A888" s="3">
        <f>TITRES_STAT!B891</f>
        <v>43294</v>
      </c>
      <c r="B888" s="17">
        <f>TITRES_STAT!D891</f>
        <v>9.8427000000000007</v>
      </c>
      <c r="C888" s="2">
        <f t="shared" si="117"/>
        <v>7.2100000000000719E-2</v>
      </c>
      <c r="D888" s="2">
        <f t="shared" si="118"/>
        <v>7.2100000000000719E-2</v>
      </c>
      <c r="E888" s="2">
        <f t="shared" si="119"/>
        <v>0</v>
      </c>
      <c r="F888" s="2">
        <f t="shared" si="124"/>
        <v>5.6147184582212253E-2</v>
      </c>
      <c r="G888" s="2">
        <f t="shared" si="124"/>
        <v>2.9130413682372198E-2</v>
      </c>
      <c r="H888" s="2">
        <f t="shared" si="121"/>
        <v>1.9274420608791019</v>
      </c>
      <c r="I888" s="2">
        <f t="shared" si="122"/>
        <v>65.840485338257963</v>
      </c>
    </row>
    <row r="889" spans="1:9" ht="13.5" x14ac:dyDescent="0.25">
      <c r="A889" s="3">
        <f>TITRES_STAT!B892</f>
        <v>43297</v>
      </c>
      <c r="B889" s="17">
        <f>TITRES_STAT!D892</f>
        <v>9.8045000000000009</v>
      </c>
      <c r="C889" s="2">
        <f t="shared" si="117"/>
        <v>-3.819999999999979E-2</v>
      </c>
      <c r="D889" s="2">
        <f t="shared" si="118"/>
        <v>0</v>
      </c>
      <c r="E889" s="2">
        <f t="shared" si="119"/>
        <v>3.819999999999979E-2</v>
      </c>
      <c r="F889" s="2">
        <f t="shared" si="124"/>
        <v>5.2136671397768522E-2</v>
      </c>
      <c r="G889" s="2">
        <f t="shared" si="124"/>
        <v>2.9778241276488454E-2</v>
      </c>
      <c r="H889" s="2">
        <f t="shared" si="121"/>
        <v>1.7508311157023657</v>
      </c>
      <c r="I889" s="2">
        <f t="shared" si="122"/>
        <v>63.647350275639461</v>
      </c>
    </row>
    <row r="890" spans="1:9" ht="13.5" x14ac:dyDescent="0.25">
      <c r="A890" s="3">
        <f>TITRES_STAT!B893</f>
        <v>43298</v>
      </c>
      <c r="B890" s="17">
        <f>TITRES_STAT!D893</f>
        <v>9.8894000000000002</v>
      </c>
      <c r="C890" s="2">
        <f t="shared" si="117"/>
        <v>8.4899999999999309E-2</v>
      </c>
      <c r="D890" s="2">
        <f t="shared" si="118"/>
        <v>8.4899999999999309E-2</v>
      </c>
      <c r="E890" s="2">
        <f t="shared" si="119"/>
        <v>0</v>
      </c>
      <c r="F890" s="2">
        <f t="shared" si="124"/>
        <v>5.4476909155070717E-2</v>
      </c>
      <c r="G890" s="2">
        <f t="shared" si="124"/>
        <v>2.7651224042453564E-2</v>
      </c>
      <c r="H890" s="2">
        <f t="shared" si="121"/>
        <v>1.9701445791850321</v>
      </c>
      <c r="I890" s="2">
        <f t="shared" si="122"/>
        <v>66.331605302716042</v>
      </c>
    </row>
    <row r="891" spans="1:9" ht="13.5" x14ac:dyDescent="0.25">
      <c r="A891" s="3">
        <f>TITRES_STAT!B894</f>
        <v>43299</v>
      </c>
      <c r="B891" s="17">
        <f>TITRES_STAT!D894</f>
        <v>9.8384999999999998</v>
      </c>
      <c r="C891" s="2">
        <f t="shared" si="117"/>
        <v>-5.0900000000000389E-2</v>
      </c>
      <c r="D891" s="2">
        <f t="shared" si="118"/>
        <v>0</v>
      </c>
      <c r="E891" s="2">
        <f t="shared" si="119"/>
        <v>5.0900000000000389E-2</v>
      </c>
      <c r="F891" s="2">
        <f t="shared" si="124"/>
        <v>5.0585701358279951E-2</v>
      </c>
      <c r="G891" s="2">
        <f t="shared" si="124"/>
        <v>2.9311850896564049E-2</v>
      </c>
      <c r="H891" s="2">
        <f t="shared" si="121"/>
        <v>1.7257764286802384</v>
      </c>
      <c r="I891" s="2">
        <f t="shared" si="122"/>
        <v>63.313205386981124</v>
      </c>
    </row>
    <row r="892" spans="1:9" ht="13.5" x14ac:dyDescent="0.25">
      <c r="A892" s="3">
        <f>TITRES_STAT!B895</f>
        <v>43300</v>
      </c>
      <c r="B892" s="17">
        <f>TITRES_STAT!D895</f>
        <v>9.9107000000000003</v>
      </c>
      <c r="C892" s="2">
        <f t="shared" si="117"/>
        <v>7.2200000000000486E-2</v>
      </c>
      <c r="D892" s="2">
        <f t="shared" si="118"/>
        <v>7.2200000000000486E-2</v>
      </c>
      <c r="E892" s="2">
        <f t="shared" si="119"/>
        <v>0</v>
      </c>
      <c r="F892" s="2">
        <f t="shared" si="124"/>
        <v>5.2129579832688559E-2</v>
      </c>
      <c r="G892" s="2">
        <f t="shared" si="124"/>
        <v>2.7218147261095189E-2</v>
      </c>
      <c r="H892" s="2">
        <f t="shared" si="121"/>
        <v>1.9152508557112935</v>
      </c>
      <c r="I892" s="2">
        <f t="shared" si="122"/>
        <v>65.697634629250132</v>
      </c>
    </row>
    <row r="893" spans="1:9" ht="13.5" x14ac:dyDescent="0.25">
      <c r="A893" s="3">
        <f>TITRES_STAT!B896</f>
        <v>43301</v>
      </c>
      <c r="B893" s="17">
        <f>TITRES_STAT!D896</f>
        <v>9.9742999999999995</v>
      </c>
      <c r="C893" s="2">
        <f t="shared" si="117"/>
        <v>6.3599999999999213E-2</v>
      </c>
      <c r="D893" s="2">
        <f t="shared" si="118"/>
        <v>6.3599999999999213E-2</v>
      </c>
      <c r="E893" s="2">
        <f t="shared" si="119"/>
        <v>0</v>
      </c>
      <c r="F893" s="2">
        <f t="shared" ref="F893:G908" si="125">((F892*13)+D893)/14</f>
        <v>5.2948895558925034E-2</v>
      </c>
      <c r="G893" s="2">
        <f t="shared" si="125"/>
        <v>2.5273993885302676E-2</v>
      </c>
      <c r="H893" s="2">
        <f t="shared" si="121"/>
        <v>2.0949951875123247</v>
      </c>
      <c r="I893" s="2">
        <f t="shared" si="122"/>
        <v>67.689772054095712</v>
      </c>
    </row>
    <row r="894" spans="1:9" ht="13.5" x14ac:dyDescent="0.25">
      <c r="A894" s="3">
        <f>TITRES_STAT!B897</f>
        <v>43304</v>
      </c>
      <c r="B894" s="17">
        <f>TITRES_STAT!D897</f>
        <v>10.004</v>
      </c>
      <c r="C894" s="2">
        <f t="shared" si="117"/>
        <v>2.970000000000006E-2</v>
      </c>
      <c r="D894" s="2">
        <f t="shared" si="118"/>
        <v>2.970000000000006E-2</v>
      </c>
      <c r="E894" s="2">
        <f t="shared" si="119"/>
        <v>0</v>
      </c>
      <c r="F894" s="2">
        <f t="shared" si="125"/>
        <v>5.1288260161858959E-2</v>
      </c>
      <c r="G894" s="2">
        <f t="shared" si="125"/>
        <v>2.3468708607781056E-2</v>
      </c>
      <c r="H894" s="2">
        <f t="shared" si="121"/>
        <v>2.1853891076415821</v>
      </c>
      <c r="I894" s="2">
        <f t="shared" si="122"/>
        <v>68.606661032366432</v>
      </c>
    </row>
    <row r="895" spans="1:9" ht="13.5" x14ac:dyDescent="0.25">
      <c r="A895" s="3">
        <f>TITRES_STAT!B898</f>
        <v>43305</v>
      </c>
      <c r="B895" s="17">
        <f>TITRES_STAT!D898</f>
        <v>10.004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4.7624813007440467E-2</v>
      </c>
      <c r="G895" s="2">
        <f t="shared" si="125"/>
        <v>2.1792372278653837E-2</v>
      </c>
      <c r="H895" s="2">
        <f t="shared" si="121"/>
        <v>2.1853891076415826</v>
      </c>
      <c r="I895" s="2">
        <f t="shared" si="122"/>
        <v>68.606661032366432</v>
      </c>
    </row>
    <row r="896" spans="1:9" ht="13.5" x14ac:dyDescent="0.25">
      <c r="A896" s="3">
        <f>TITRES_STAT!B899</f>
        <v>43307</v>
      </c>
      <c r="B896" s="17">
        <f>TITRES_STAT!D899</f>
        <v>10.101699999999999</v>
      </c>
      <c r="C896" s="2">
        <f t="shared" si="117"/>
        <v>9.7699999999999676E-2</v>
      </c>
      <c r="D896" s="2">
        <f t="shared" si="118"/>
        <v>9.7699999999999676E-2</v>
      </c>
      <c r="E896" s="2">
        <f t="shared" si="119"/>
        <v>0</v>
      </c>
      <c r="F896" s="2">
        <f t="shared" si="125"/>
        <v>5.1201612078337552E-2</v>
      </c>
      <c r="G896" s="2">
        <f t="shared" si="125"/>
        <v>2.0235774258749988E-2</v>
      </c>
      <c r="H896" s="2">
        <f t="shared" si="121"/>
        <v>2.5302521872222346</v>
      </c>
      <c r="I896" s="2">
        <f t="shared" si="122"/>
        <v>71.673411785721569</v>
      </c>
    </row>
    <row r="897" spans="1:9" ht="13.5" x14ac:dyDescent="0.25">
      <c r="A897" s="3">
        <f>TITRES_STAT!B900</f>
        <v>43308</v>
      </c>
      <c r="B897" s="17">
        <f>TITRES_STAT!D900</f>
        <v>10.3139</v>
      </c>
      <c r="C897" s="2">
        <f t="shared" si="117"/>
        <v>0.21220000000000105</v>
      </c>
      <c r="D897" s="2">
        <f t="shared" si="118"/>
        <v>0.21220000000000105</v>
      </c>
      <c r="E897" s="2">
        <f t="shared" si="119"/>
        <v>0</v>
      </c>
      <c r="F897" s="2">
        <f t="shared" si="125"/>
        <v>6.2701496929884942E-2</v>
      </c>
      <c r="G897" s="2">
        <f t="shared" si="125"/>
        <v>1.8790361811696417E-2</v>
      </c>
      <c r="H897" s="2">
        <f t="shared" si="121"/>
        <v>3.3368967323904966</v>
      </c>
      <c r="I897" s="2">
        <f t="shared" si="122"/>
        <v>76.942038012309311</v>
      </c>
    </row>
    <row r="898" spans="1:9" ht="13.5" x14ac:dyDescent="0.25">
      <c r="A898" s="3">
        <f>TITRES_STAT!B901</f>
        <v>43311</v>
      </c>
      <c r="B898" s="17">
        <f>TITRES_STAT!D901</f>
        <v>10.228999999999999</v>
      </c>
      <c r="C898" s="2">
        <f t="shared" si="117"/>
        <v>-8.4900000000001086E-2</v>
      </c>
      <c r="D898" s="2">
        <f t="shared" si="118"/>
        <v>0</v>
      </c>
      <c r="E898" s="2">
        <f t="shared" si="119"/>
        <v>8.4900000000001086E-2</v>
      </c>
      <c r="F898" s="2">
        <f t="shared" si="125"/>
        <v>5.8222818577750302E-2</v>
      </c>
      <c r="G898" s="2">
        <f t="shared" si="125"/>
        <v>2.3512478825146749E-2</v>
      </c>
      <c r="H898" s="2">
        <f t="shared" si="121"/>
        <v>2.4762518240093265</v>
      </c>
      <c r="I898" s="2">
        <f t="shared" si="122"/>
        <v>71.233384385638317</v>
      </c>
    </row>
    <row r="899" spans="1:9" ht="13.5" x14ac:dyDescent="0.25">
      <c r="A899" s="3">
        <f>TITRES_STAT!B902</f>
        <v>43312</v>
      </c>
      <c r="B899" s="17">
        <f>TITRES_STAT!D902</f>
        <v>10.356299999999999</v>
      </c>
      <c r="C899" s="2">
        <f t="shared" ref="C899:C962" si="126">B899-B898</f>
        <v>0.12729999999999997</v>
      </c>
      <c r="D899" s="2">
        <f t="shared" ref="D899:D962" si="127">IF(C899&gt;0,C899,0)</f>
        <v>0.12729999999999997</v>
      </c>
      <c r="E899" s="2">
        <f t="shared" ref="E899:E962" si="128">IF(C899&lt;0,-C899,0)</f>
        <v>0</v>
      </c>
      <c r="F899" s="2">
        <f t="shared" si="125"/>
        <v>6.3156902965053843E-2</v>
      </c>
      <c r="G899" s="2">
        <f t="shared" si="125"/>
        <v>2.1833016051921981E-2</v>
      </c>
      <c r="H899" s="2">
        <f t="shared" si="121"/>
        <v>2.8927246155482069</v>
      </c>
      <c r="I899" s="2">
        <f t="shared" si="122"/>
        <v>74.311052058349333</v>
      </c>
    </row>
    <row r="900" spans="1:9" ht="13.5" x14ac:dyDescent="0.25">
      <c r="A900" s="3">
        <f>TITRES_STAT!B903</f>
        <v>43313</v>
      </c>
      <c r="B900" s="17">
        <f>TITRES_STAT!D903</f>
        <v>10.356299999999999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5.8645695610407146E-2</v>
      </c>
      <c r="G900" s="2">
        <f t="shared" si="125"/>
        <v>2.0273514905356123E-2</v>
      </c>
      <c r="H900" s="2">
        <f t="shared" si="121"/>
        <v>2.8927246155482074</v>
      </c>
      <c r="I900" s="2">
        <f t="shared" si="122"/>
        <v>74.311052058349333</v>
      </c>
    </row>
    <row r="901" spans="1:9" ht="13.5" x14ac:dyDescent="0.25">
      <c r="A901" s="3">
        <f>TITRES_STAT!B904</f>
        <v>43314</v>
      </c>
      <c r="B901" s="17">
        <f>TITRES_STAT!D904</f>
        <v>10.1441</v>
      </c>
      <c r="C901" s="2">
        <f t="shared" si="126"/>
        <v>-0.21219999999999928</v>
      </c>
      <c r="D901" s="2">
        <f t="shared" si="127"/>
        <v>0</v>
      </c>
      <c r="E901" s="2">
        <f t="shared" si="128"/>
        <v>0.21219999999999928</v>
      </c>
      <c r="F901" s="2">
        <f t="shared" si="125"/>
        <v>5.4456717352520924E-2</v>
      </c>
      <c r="G901" s="2">
        <f t="shared" si="125"/>
        <v>3.3982549554973492E-2</v>
      </c>
      <c r="H901" s="2">
        <f t="shared" si="121"/>
        <v>1.6024906331535371</v>
      </c>
      <c r="I901" s="2">
        <f t="shared" si="122"/>
        <v>61.575269964055089</v>
      </c>
    </row>
    <row r="902" spans="1:9" ht="13.5" x14ac:dyDescent="0.25">
      <c r="A902" s="3">
        <f>TITRES_STAT!B905</f>
        <v>43315</v>
      </c>
      <c r="B902" s="17">
        <f>TITRES_STAT!D905</f>
        <v>10.186500000000001</v>
      </c>
      <c r="C902" s="2">
        <f t="shared" si="126"/>
        <v>4.2400000000000659E-2</v>
      </c>
      <c r="D902" s="2">
        <f t="shared" si="127"/>
        <v>4.2400000000000659E-2</v>
      </c>
      <c r="E902" s="2">
        <f t="shared" si="128"/>
        <v>0</v>
      </c>
      <c r="F902" s="2">
        <f t="shared" si="125"/>
        <v>5.3595523255912332E-2</v>
      </c>
      <c r="G902" s="2">
        <f t="shared" si="125"/>
        <v>3.1555224586761098E-2</v>
      </c>
      <c r="H902" s="2">
        <f t="shared" si="121"/>
        <v>1.6984674949326197</v>
      </c>
      <c r="I902" s="2">
        <f t="shared" si="122"/>
        <v>62.941929006820601</v>
      </c>
    </row>
    <row r="903" spans="1:9" ht="13.5" x14ac:dyDescent="0.25">
      <c r="A903" s="3">
        <f>TITRES_STAT!B906</f>
        <v>43318</v>
      </c>
      <c r="B903" s="17">
        <f>TITRES_STAT!D906</f>
        <v>10.1441</v>
      </c>
      <c r="C903" s="2">
        <f t="shared" si="126"/>
        <v>-4.2400000000000659E-2</v>
      </c>
      <c r="D903" s="2">
        <f t="shared" si="127"/>
        <v>0</v>
      </c>
      <c r="E903" s="2">
        <f t="shared" si="128"/>
        <v>4.2400000000000659E-2</v>
      </c>
      <c r="F903" s="2">
        <f t="shared" si="125"/>
        <v>4.9767271594775737E-2</v>
      </c>
      <c r="G903" s="2">
        <f t="shared" si="125"/>
        <v>3.2329851401992495E-2</v>
      </c>
      <c r="H903" s="2">
        <f t="shared" si="121"/>
        <v>1.5393597383410358</v>
      </c>
      <c r="I903" s="2">
        <f t="shared" si="122"/>
        <v>60.619994682072878</v>
      </c>
    </row>
    <row r="904" spans="1:9" ht="13.5" x14ac:dyDescent="0.25">
      <c r="A904" s="3">
        <f>TITRES_STAT!B907</f>
        <v>43319</v>
      </c>
      <c r="B904" s="17">
        <f>TITRES_STAT!D907</f>
        <v>10.1144</v>
      </c>
      <c r="C904" s="2">
        <f t="shared" si="126"/>
        <v>-2.970000000000006E-2</v>
      </c>
      <c r="D904" s="2">
        <f t="shared" si="127"/>
        <v>0</v>
      </c>
      <c r="E904" s="2">
        <f t="shared" si="128"/>
        <v>2.970000000000006E-2</v>
      </c>
      <c r="F904" s="2">
        <f t="shared" si="125"/>
        <v>4.6212466480863183E-2</v>
      </c>
      <c r="G904" s="2">
        <f t="shared" si="125"/>
        <v>3.214200487327875E-2</v>
      </c>
      <c r="H904" s="2">
        <f t="shared" si="121"/>
        <v>1.437759301669508</v>
      </c>
      <c r="I904" s="2">
        <f t="shared" si="122"/>
        <v>58.978722824884862</v>
      </c>
    </row>
    <row r="905" spans="1:9" ht="13.5" x14ac:dyDescent="0.25">
      <c r="A905" s="3">
        <f>TITRES_STAT!B908</f>
        <v>43320</v>
      </c>
      <c r="B905" s="17">
        <f>TITRES_STAT!D908</f>
        <v>10.110099999999999</v>
      </c>
      <c r="C905" s="2">
        <f t="shared" si="126"/>
        <v>-4.3000000000006366E-3</v>
      </c>
      <c r="D905" s="2">
        <f t="shared" si="127"/>
        <v>0</v>
      </c>
      <c r="E905" s="2">
        <f t="shared" si="128"/>
        <v>4.3000000000006366E-3</v>
      </c>
      <c r="F905" s="2">
        <f t="shared" si="125"/>
        <v>4.2911576017944382E-2</v>
      </c>
      <c r="G905" s="2">
        <f t="shared" si="125"/>
        <v>3.015329023947317E-2</v>
      </c>
      <c r="H905" s="2">
        <f t="shared" si="121"/>
        <v>1.42311421662932</v>
      </c>
      <c r="I905" s="2">
        <f t="shared" si="122"/>
        <v>58.730793904092025</v>
      </c>
    </row>
    <row r="906" spans="1:9" ht="13.5" x14ac:dyDescent="0.25">
      <c r="A906" s="3">
        <f>TITRES_STAT!B909</f>
        <v>43321</v>
      </c>
      <c r="B906" s="17">
        <f>TITRES_STAT!D909</f>
        <v>10.1441</v>
      </c>
      <c r="C906" s="2">
        <f t="shared" si="126"/>
        <v>3.4000000000000696E-2</v>
      </c>
      <c r="D906" s="2">
        <f t="shared" si="127"/>
        <v>3.4000000000000696E-2</v>
      </c>
      <c r="E906" s="2">
        <f t="shared" si="128"/>
        <v>0</v>
      </c>
      <c r="F906" s="2">
        <f t="shared" si="125"/>
        <v>4.2275034873805552E-2</v>
      </c>
      <c r="G906" s="2">
        <f t="shared" si="125"/>
        <v>2.7999483793796517E-2</v>
      </c>
      <c r="H906" s="2">
        <f t="shared" si="121"/>
        <v>1.5098505095716044</v>
      </c>
      <c r="I906" s="2">
        <f t="shared" si="122"/>
        <v>60.156989582192864</v>
      </c>
    </row>
    <row r="907" spans="1:9" ht="13.5" x14ac:dyDescent="0.25">
      <c r="A907" s="3">
        <f>TITRES_STAT!B910</f>
        <v>43322</v>
      </c>
      <c r="B907" s="17">
        <f>TITRES_STAT!D910</f>
        <v>10.1441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3.9255389525676587E-2</v>
      </c>
      <c r="G907" s="2">
        <f t="shared" si="125"/>
        <v>2.5999520665668192E-2</v>
      </c>
      <c r="H907" s="2">
        <f t="shared" si="121"/>
        <v>1.5098505095716046</v>
      </c>
      <c r="I907" s="2">
        <f t="shared" si="122"/>
        <v>60.156989582192864</v>
      </c>
    </row>
    <row r="908" spans="1:9" ht="13.5" x14ac:dyDescent="0.25">
      <c r="A908" s="3">
        <f>TITRES_STAT!B911</f>
        <v>43326</v>
      </c>
      <c r="B908" s="17">
        <f>TITRES_STAT!D911</f>
        <v>10.1441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3.6451433130985408E-2</v>
      </c>
      <c r="G908" s="2">
        <f t="shared" si="125"/>
        <v>2.4142412046691895E-2</v>
      </c>
      <c r="H908" s="2">
        <f t="shared" si="121"/>
        <v>1.5098505095716048</v>
      </c>
      <c r="I908" s="2">
        <f t="shared" si="122"/>
        <v>60.156989582192864</v>
      </c>
    </row>
    <row r="909" spans="1:9" ht="13.5" x14ac:dyDescent="0.25">
      <c r="A909" s="3">
        <f>TITRES_STAT!B912</f>
        <v>43327</v>
      </c>
      <c r="B909" s="17">
        <f>TITRES_STAT!D912</f>
        <v>10.101699999999999</v>
      </c>
      <c r="C909" s="2">
        <f t="shared" si="126"/>
        <v>-4.2400000000000659E-2</v>
      </c>
      <c r="D909" s="2">
        <f t="shared" si="127"/>
        <v>0</v>
      </c>
      <c r="E909" s="2">
        <f t="shared" si="128"/>
        <v>4.2400000000000659E-2</v>
      </c>
      <c r="F909" s="2">
        <f t="shared" ref="F909:G924" si="129">((F908*13)+D909)/14</f>
        <v>3.3847759335915023E-2</v>
      </c>
      <c r="G909" s="2">
        <f t="shared" si="129"/>
        <v>2.5446525471928237E-2</v>
      </c>
      <c r="H909" s="2">
        <f t="shared" si="121"/>
        <v>1.3301524946207193</v>
      </c>
      <c r="I909" s="2">
        <f t="shared" si="122"/>
        <v>57.084353821968605</v>
      </c>
    </row>
    <row r="910" spans="1:9" ht="13.5" x14ac:dyDescent="0.25">
      <c r="A910" s="3">
        <f>TITRES_STAT!B913</f>
        <v>43328</v>
      </c>
      <c r="B910" s="17">
        <f>TITRES_STAT!D913</f>
        <v>10.186500000000001</v>
      </c>
      <c r="C910" s="2">
        <f t="shared" si="126"/>
        <v>8.4800000000001319E-2</v>
      </c>
      <c r="D910" s="2">
        <f t="shared" si="127"/>
        <v>8.4800000000001319E-2</v>
      </c>
      <c r="E910" s="2">
        <f t="shared" si="128"/>
        <v>0</v>
      </c>
      <c r="F910" s="2">
        <f t="shared" si="129"/>
        <v>3.7487205097635472E-2</v>
      </c>
      <c r="G910" s="2">
        <f t="shared" si="129"/>
        <v>2.362891650964765E-2</v>
      </c>
      <c r="H910" s="2">
        <f t="shared" si="121"/>
        <v>1.5864969975381438</v>
      </c>
      <c r="I910" s="2">
        <f t="shared" si="122"/>
        <v>61.337670178940442</v>
      </c>
    </row>
    <row r="911" spans="1:9" ht="13.5" x14ac:dyDescent="0.25">
      <c r="A911" s="3">
        <f>TITRES_STAT!B914</f>
        <v>43329</v>
      </c>
      <c r="B911" s="17">
        <f>TITRES_STAT!D914</f>
        <v>10.186500000000001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3.4809547590661509E-2</v>
      </c>
      <c r="G911" s="2">
        <f t="shared" si="129"/>
        <v>2.1941136758958531E-2</v>
      </c>
      <c r="H911" s="2">
        <f t="shared" si="121"/>
        <v>1.5864969975381438</v>
      </c>
      <c r="I911" s="2">
        <f t="shared" si="122"/>
        <v>61.337670178940442</v>
      </c>
    </row>
    <row r="912" spans="1:9" ht="13.5" x14ac:dyDescent="0.25">
      <c r="A912" s="3">
        <f>TITRES_STAT!B915</f>
        <v>43332</v>
      </c>
      <c r="B912" s="17">
        <f>TITRES_STAT!D915</f>
        <v>10.2035</v>
      </c>
      <c r="C912" s="2">
        <f t="shared" si="126"/>
        <v>1.699999999999946E-2</v>
      </c>
      <c r="D912" s="2">
        <f t="shared" si="127"/>
        <v>1.699999999999946E-2</v>
      </c>
      <c r="E912" s="2">
        <f t="shared" si="128"/>
        <v>0</v>
      </c>
      <c r="F912" s="2">
        <f t="shared" si="129"/>
        <v>3.3537437048471362E-2</v>
      </c>
      <c r="G912" s="2">
        <f t="shared" si="129"/>
        <v>2.0373912704747206E-2</v>
      </c>
      <c r="H912" s="2">
        <f t="shared" si="121"/>
        <v>1.6460970229177923</v>
      </c>
      <c r="I912" s="2">
        <f t="shared" si="122"/>
        <v>62.208490794592173</v>
      </c>
    </row>
    <row r="913" spans="1:9" ht="13.5" x14ac:dyDescent="0.25">
      <c r="A913" s="3">
        <f>TITRES_STAT!B916</f>
        <v>43335</v>
      </c>
      <c r="B913" s="17">
        <f>TITRES_STAT!D916</f>
        <v>10.139900000000001</v>
      </c>
      <c r="C913" s="2">
        <f t="shared" si="126"/>
        <v>-6.3599999999999213E-2</v>
      </c>
      <c r="D913" s="2">
        <f t="shared" si="127"/>
        <v>0</v>
      </c>
      <c r="E913" s="2">
        <f t="shared" si="128"/>
        <v>6.3599999999999213E-2</v>
      </c>
      <c r="F913" s="2">
        <f t="shared" si="129"/>
        <v>3.1141905830723408E-2</v>
      </c>
      <c r="G913" s="2">
        <f t="shared" si="129"/>
        <v>2.3461490368693778E-2</v>
      </c>
      <c r="H913" s="2">
        <f t="shared" ref="H913:H976" si="130">F913/G913</f>
        <v>1.3273626415599802</v>
      </c>
      <c r="I913" s="2">
        <f t="shared" ref="I913:I976" si="131">IF(G913=0,100,100-(100/(1+H913)))</f>
        <v>57.03291003546736</v>
      </c>
    </row>
    <row r="914" spans="1:9" ht="13.5" x14ac:dyDescent="0.25">
      <c r="A914" s="3">
        <f>TITRES_STAT!B917</f>
        <v>43336</v>
      </c>
      <c r="B914" s="17">
        <f>TITRES_STAT!D917</f>
        <v>10.2714</v>
      </c>
      <c r="C914" s="2">
        <f t="shared" si="126"/>
        <v>0.13149999999999906</v>
      </c>
      <c r="D914" s="2">
        <f t="shared" si="127"/>
        <v>0.13149999999999906</v>
      </c>
      <c r="E914" s="2">
        <f t="shared" si="128"/>
        <v>0</v>
      </c>
      <c r="F914" s="2">
        <f t="shared" si="129"/>
        <v>3.831034112852881E-2</v>
      </c>
      <c r="G914" s="2">
        <f t="shared" si="129"/>
        <v>2.1785669628072796E-2</v>
      </c>
      <c r="H914" s="2">
        <f t="shared" si="130"/>
        <v>1.7585110663370425</v>
      </c>
      <c r="I914" s="2">
        <f t="shared" si="131"/>
        <v>63.748559423838934</v>
      </c>
    </row>
    <row r="915" spans="1:9" ht="13.5" x14ac:dyDescent="0.25">
      <c r="A915" s="3">
        <f>TITRES_STAT!B918</f>
        <v>43339</v>
      </c>
      <c r="B915" s="17">
        <f>TITRES_STAT!D918</f>
        <v>10.335100000000001</v>
      </c>
      <c r="C915" s="2">
        <f t="shared" si="126"/>
        <v>6.3700000000000756E-2</v>
      </c>
      <c r="D915" s="2">
        <f t="shared" si="127"/>
        <v>6.3700000000000756E-2</v>
      </c>
      <c r="E915" s="2">
        <f t="shared" si="128"/>
        <v>0</v>
      </c>
      <c r="F915" s="2">
        <f t="shared" si="129"/>
        <v>4.0123888190776801E-2</v>
      </c>
      <c r="G915" s="2">
        <f t="shared" si="129"/>
        <v>2.022955036892474E-2</v>
      </c>
      <c r="H915" s="2">
        <f t="shared" si="130"/>
        <v>1.9834295601751184</v>
      </c>
      <c r="I915" s="2">
        <f t="shared" si="131"/>
        <v>66.481528059227827</v>
      </c>
    </row>
    <row r="916" spans="1:9" ht="13.5" x14ac:dyDescent="0.25">
      <c r="A916" s="3">
        <f>TITRES_STAT!B919</f>
        <v>43340</v>
      </c>
      <c r="B916" s="17">
        <f>TITRES_STAT!D919</f>
        <v>10.394500000000001</v>
      </c>
      <c r="C916" s="2">
        <f t="shared" si="126"/>
        <v>5.9400000000000119E-2</v>
      </c>
      <c r="D916" s="2">
        <f t="shared" si="127"/>
        <v>5.9400000000000119E-2</v>
      </c>
      <c r="E916" s="2">
        <f t="shared" si="128"/>
        <v>0</v>
      </c>
      <c r="F916" s="2">
        <f t="shared" si="129"/>
        <v>4.1500753320007036E-2</v>
      </c>
      <c r="G916" s="2">
        <f t="shared" si="129"/>
        <v>1.8784582485430114E-2</v>
      </c>
      <c r="H916" s="2">
        <f t="shared" si="130"/>
        <v>2.2092986816287383</v>
      </c>
      <c r="I916" s="2">
        <f t="shared" si="131"/>
        <v>68.840544330623231</v>
      </c>
    </row>
    <row r="917" spans="1:9" ht="13.5" x14ac:dyDescent="0.25">
      <c r="A917" s="3">
        <f>TITRES_STAT!B920</f>
        <v>43341</v>
      </c>
      <c r="B917" s="17">
        <f>TITRES_STAT!D920</f>
        <v>10.394500000000001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3.8536413797149394E-2</v>
      </c>
      <c r="G917" s="2">
        <f t="shared" si="129"/>
        <v>1.7442826593613677E-2</v>
      </c>
      <c r="H917" s="2">
        <f t="shared" si="130"/>
        <v>2.2092986816287383</v>
      </c>
      <c r="I917" s="2">
        <f t="shared" si="131"/>
        <v>68.840544330623231</v>
      </c>
    </row>
    <row r="918" spans="1:9" ht="13.5" x14ac:dyDescent="0.25">
      <c r="A918" s="3">
        <f>TITRES_STAT!B921</f>
        <v>43342</v>
      </c>
      <c r="B918" s="17">
        <f>TITRES_STAT!D921</f>
        <v>10.394500000000001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3.578381281163872E-2</v>
      </c>
      <c r="G918" s="2">
        <f t="shared" si="129"/>
        <v>1.6196910408355556E-2</v>
      </c>
      <c r="H918" s="2">
        <f t="shared" si="130"/>
        <v>2.2092986816287383</v>
      </c>
      <c r="I918" s="2">
        <f t="shared" si="131"/>
        <v>68.840544330623231</v>
      </c>
    </row>
    <row r="919" spans="1:9" ht="13.5" x14ac:dyDescent="0.25">
      <c r="A919" s="3">
        <f>TITRES_STAT!B922</f>
        <v>43343</v>
      </c>
      <c r="B919" s="17">
        <f>TITRES_STAT!D922</f>
        <v>10.462400000000001</v>
      </c>
      <c r="C919" s="2">
        <f t="shared" si="126"/>
        <v>6.7899999999999849E-2</v>
      </c>
      <c r="D919" s="2">
        <f t="shared" si="127"/>
        <v>6.7899999999999849E-2</v>
      </c>
      <c r="E919" s="2">
        <f t="shared" si="128"/>
        <v>0</v>
      </c>
      <c r="F919" s="2">
        <f t="shared" si="129"/>
        <v>3.8077826182235937E-2</v>
      </c>
      <c r="G919" s="2">
        <f t="shared" si="129"/>
        <v>1.5039988236330159E-2</v>
      </c>
      <c r="H919" s="2">
        <f t="shared" si="130"/>
        <v>2.5317723381096964</v>
      </c>
      <c r="I919" s="2">
        <f t="shared" si="131"/>
        <v>71.68560415943378</v>
      </c>
    </row>
    <row r="920" spans="1:9" ht="13.5" x14ac:dyDescent="0.25">
      <c r="A920" s="3">
        <f>TITRES_STAT!B923</f>
        <v>43346</v>
      </c>
      <c r="B920" s="17">
        <f>TITRES_STAT!D923</f>
        <v>10.483700000000001</v>
      </c>
      <c r="C920" s="2">
        <f t="shared" si="126"/>
        <v>2.1300000000000097E-2</v>
      </c>
      <c r="D920" s="2">
        <f t="shared" si="127"/>
        <v>2.1300000000000097E-2</v>
      </c>
      <c r="E920" s="2">
        <f t="shared" si="128"/>
        <v>0</v>
      </c>
      <c r="F920" s="2">
        <f t="shared" si="129"/>
        <v>3.6879410026361956E-2</v>
      </c>
      <c r="G920" s="2">
        <f t="shared" si="129"/>
        <v>1.3965703362306575E-2</v>
      </c>
      <c r="H920" s="2">
        <f t="shared" si="130"/>
        <v>2.6407126851841536</v>
      </c>
      <c r="I920" s="2">
        <f t="shared" si="131"/>
        <v>72.532850393015337</v>
      </c>
    </row>
    <row r="921" spans="1:9" ht="13.5" x14ac:dyDescent="0.25">
      <c r="A921" s="3">
        <f>TITRES_STAT!B924</f>
        <v>43347</v>
      </c>
      <c r="B921" s="17">
        <f>TITRES_STAT!D924</f>
        <v>10.483700000000001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3.4245166453050389E-2</v>
      </c>
      <c r="G921" s="2">
        <f t="shared" si="129"/>
        <v>1.2968153122141819E-2</v>
      </c>
      <c r="H921" s="2">
        <f t="shared" si="130"/>
        <v>2.6407126851841536</v>
      </c>
      <c r="I921" s="2">
        <f t="shared" si="131"/>
        <v>72.532850393015337</v>
      </c>
    </row>
    <row r="922" spans="1:9" ht="13.5" x14ac:dyDescent="0.25">
      <c r="A922" s="3">
        <f>TITRES_STAT!B925</f>
        <v>43348</v>
      </c>
      <c r="B922" s="17">
        <f>TITRES_STAT!D925</f>
        <v>10.3139</v>
      </c>
      <c r="C922" s="2">
        <f t="shared" si="126"/>
        <v>-0.1698000000000004</v>
      </c>
      <c r="D922" s="2">
        <f t="shared" si="127"/>
        <v>0</v>
      </c>
      <c r="E922" s="2">
        <f t="shared" si="128"/>
        <v>0.1698000000000004</v>
      </c>
      <c r="F922" s="2">
        <f t="shared" si="129"/>
        <v>3.1799083134975363E-2</v>
      </c>
      <c r="G922" s="2">
        <f t="shared" si="129"/>
        <v>2.4170427899131715E-2</v>
      </c>
      <c r="H922" s="2">
        <f t="shared" si="130"/>
        <v>1.315619370400873</v>
      </c>
      <c r="I922" s="2">
        <f t="shared" si="131"/>
        <v>56.815009721270251</v>
      </c>
    </row>
    <row r="923" spans="1:9" ht="13.5" x14ac:dyDescent="0.25">
      <c r="A923" s="3">
        <f>TITRES_STAT!B926</f>
        <v>43349</v>
      </c>
      <c r="B923" s="17">
        <f>TITRES_STAT!D926</f>
        <v>10.101699999999999</v>
      </c>
      <c r="C923" s="2">
        <f t="shared" si="126"/>
        <v>-0.21220000000000105</v>
      </c>
      <c r="D923" s="2">
        <f t="shared" si="127"/>
        <v>0</v>
      </c>
      <c r="E923" s="2">
        <f t="shared" si="128"/>
        <v>0.21220000000000105</v>
      </c>
      <c r="F923" s="2">
        <f t="shared" si="129"/>
        <v>2.9527720053905693E-2</v>
      </c>
      <c r="G923" s="2">
        <f t="shared" si="129"/>
        <v>3.7601111620622386E-2</v>
      </c>
      <c r="H923" s="2">
        <f t="shared" si="130"/>
        <v>0.78528848699545284</v>
      </c>
      <c r="I923" s="2">
        <f t="shared" si="131"/>
        <v>43.986643767420034</v>
      </c>
    </row>
    <row r="924" spans="1:9" ht="13.5" x14ac:dyDescent="0.25">
      <c r="A924" s="3">
        <f>TITRES_STAT!B927</f>
        <v>43350</v>
      </c>
      <c r="B924" s="17">
        <f>TITRES_STAT!D927</f>
        <v>10.2714</v>
      </c>
      <c r="C924" s="2">
        <f t="shared" si="126"/>
        <v>0.16970000000000063</v>
      </c>
      <c r="D924" s="2">
        <f t="shared" si="127"/>
        <v>0.16970000000000063</v>
      </c>
      <c r="E924" s="2">
        <f t="shared" si="128"/>
        <v>0</v>
      </c>
      <c r="F924" s="2">
        <f t="shared" si="129"/>
        <v>3.9540025764341048E-2</v>
      </c>
      <c r="G924" s="2">
        <f t="shared" si="129"/>
        <v>3.4915317933435074E-2</v>
      </c>
      <c r="H924" s="2">
        <f t="shared" si="130"/>
        <v>1.1324549826446613</v>
      </c>
      <c r="I924" s="2">
        <f t="shared" si="131"/>
        <v>53.105692352773403</v>
      </c>
    </row>
    <row r="925" spans="1:9" ht="13.5" x14ac:dyDescent="0.25">
      <c r="A925" s="3">
        <f>TITRES_STAT!B928</f>
        <v>43353</v>
      </c>
      <c r="B925" s="17">
        <f>TITRES_STAT!D928</f>
        <v>10.228999999999999</v>
      </c>
      <c r="C925" s="2">
        <f t="shared" si="126"/>
        <v>-4.2400000000000659E-2</v>
      </c>
      <c r="D925" s="2">
        <f t="shared" si="127"/>
        <v>0</v>
      </c>
      <c r="E925" s="2">
        <f t="shared" si="128"/>
        <v>4.2400000000000659E-2</v>
      </c>
      <c r="F925" s="2">
        <f t="shared" ref="F925:G940" si="132">((F924*13)+D925)/14</f>
        <v>3.6715738209745261E-2</v>
      </c>
      <c r="G925" s="2">
        <f t="shared" si="132"/>
        <v>3.5449938081046899E-2</v>
      </c>
      <c r="H925" s="2">
        <f t="shared" si="130"/>
        <v>1.0357066950527374</v>
      </c>
      <c r="I925" s="2">
        <f t="shared" si="131"/>
        <v>50.877009815301818</v>
      </c>
    </row>
    <row r="926" spans="1:9" ht="13.5" x14ac:dyDescent="0.25">
      <c r="A926" s="3">
        <f>TITRES_STAT!B929</f>
        <v>43355</v>
      </c>
      <c r="B926" s="17">
        <f>TITRES_STAT!D929</f>
        <v>10.186500000000001</v>
      </c>
      <c r="C926" s="2">
        <f t="shared" si="126"/>
        <v>-4.249999999999865E-2</v>
      </c>
      <c r="D926" s="2">
        <f t="shared" si="127"/>
        <v>0</v>
      </c>
      <c r="E926" s="2">
        <f t="shared" si="128"/>
        <v>4.249999999999865E-2</v>
      </c>
      <c r="F926" s="2">
        <f t="shared" si="132"/>
        <v>3.4093185480477746E-2</v>
      </c>
      <c r="G926" s="2">
        <f t="shared" si="132"/>
        <v>3.5953513932400594E-2</v>
      </c>
      <c r="H926" s="2">
        <f t="shared" si="130"/>
        <v>0.94825739549628951</v>
      </c>
      <c r="I926" s="2">
        <f t="shared" si="131"/>
        <v>48.672079864207831</v>
      </c>
    </row>
    <row r="927" spans="1:9" ht="13.5" x14ac:dyDescent="0.25">
      <c r="A927" s="3">
        <f>TITRES_STAT!B930</f>
        <v>43356</v>
      </c>
      <c r="B927" s="17">
        <f>TITRES_STAT!D930</f>
        <v>10.139900000000001</v>
      </c>
      <c r="C927" s="2">
        <f t="shared" si="126"/>
        <v>-4.6599999999999753E-2</v>
      </c>
      <c r="D927" s="2">
        <f t="shared" si="127"/>
        <v>0</v>
      </c>
      <c r="E927" s="2">
        <f t="shared" si="128"/>
        <v>4.6599999999999753E-2</v>
      </c>
      <c r="F927" s="2">
        <f t="shared" si="132"/>
        <v>3.1657957946157909E-2</v>
      </c>
      <c r="G927" s="2">
        <f t="shared" si="132"/>
        <v>3.6713977222943388E-2</v>
      </c>
      <c r="H927" s="2">
        <f t="shared" si="130"/>
        <v>0.86228625555648442</v>
      </c>
      <c r="I927" s="2">
        <f t="shared" si="131"/>
        <v>46.302562400580996</v>
      </c>
    </row>
    <row r="928" spans="1:9" ht="13.5" x14ac:dyDescent="0.25">
      <c r="A928" s="3">
        <f>TITRES_STAT!B931</f>
        <v>43357</v>
      </c>
      <c r="B928" s="17">
        <f>TITRES_STAT!D931</f>
        <v>10.178100000000001</v>
      </c>
      <c r="C928" s="2">
        <f t="shared" si="126"/>
        <v>3.819999999999979E-2</v>
      </c>
      <c r="D928" s="2">
        <f t="shared" si="127"/>
        <v>3.819999999999979E-2</v>
      </c>
      <c r="E928" s="2">
        <f t="shared" si="128"/>
        <v>0</v>
      </c>
      <c r="F928" s="2">
        <f t="shared" si="132"/>
        <v>3.2125246664289474E-2</v>
      </c>
      <c r="G928" s="2">
        <f t="shared" si="132"/>
        <v>3.409155027844743E-2</v>
      </c>
      <c r="H928" s="2">
        <f t="shared" si="130"/>
        <v>0.94232284545296707</v>
      </c>
      <c r="I928" s="2">
        <f t="shared" si="131"/>
        <v>48.515253149545742</v>
      </c>
    </row>
    <row r="929" spans="1:9" ht="13.5" x14ac:dyDescent="0.25">
      <c r="A929" s="3">
        <f>TITRES_STAT!B932</f>
        <v>43360</v>
      </c>
      <c r="B929" s="17">
        <f>TITRES_STAT!D932</f>
        <v>10.139900000000001</v>
      </c>
      <c r="C929" s="2">
        <f t="shared" si="126"/>
        <v>-3.819999999999979E-2</v>
      </c>
      <c r="D929" s="2">
        <f t="shared" si="127"/>
        <v>0</v>
      </c>
      <c r="E929" s="2">
        <f t="shared" si="128"/>
        <v>3.819999999999979E-2</v>
      </c>
      <c r="F929" s="2">
        <f t="shared" si="132"/>
        <v>2.9830586188268799E-2</v>
      </c>
      <c r="G929" s="2">
        <f t="shared" si="132"/>
        <v>3.4385010972844028E-2</v>
      </c>
      <c r="H929" s="2">
        <f t="shared" si="130"/>
        <v>0.86754621692073497</v>
      </c>
      <c r="I929" s="2">
        <f t="shared" si="131"/>
        <v>46.453801735154414</v>
      </c>
    </row>
    <row r="930" spans="1:9" ht="13.5" x14ac:dyDescent="0.25">
      <c r="A930" s="3">
        <f>TITRES_STAT!B933</f>
        <v>43361</v>
      </c>
      <c r="B930" s="17">
        <f>TITRES_STAT!D933</f>
        <v>10.1441</v>
      </c>
      <c r="C930" s="2">
        <f t="shared" si="126"/>
        <v>4.1999999999990933E-3</v>
      </c>
      <c r="D930" s="2">
        <f t="shared" si="127"/>
        <v>4.1999999999990933E-3</v>
      </c>
      <c r="E930" s="2">
        <f t="shared" si="128"/>
        <v>0</v>
      </c>
      <c r="F930" s="2">
        <f t="shared" si="132"/>
        <v>2.799983003196382E-2</v>
      </c>
      <c r="G930" s="2">
        <f t="shared" si="132"/>
        <v>3.192893876049803E-2</v>
      </c>
      <c r="H930" s="2">
        <f t="shared" si="130"/>
        <v>0.87694208197751822</v>
      </c>
      <c r="I930" s="2">
        <f t="shared" si="131"/>
        <v>46.72185095096728</v>
      </c>
    </row>
    <row r="931" spans="1:9" ht="13.5" x14ac:dyDescent="0.25">
      <c r="A931" s="3">
        <f>TITRES_STAT!B934</f>
        <v>43362</v>
      </c>
      <c r="B931" s="17">
        <f>TITRES_STAT!D934</f>
        <v>10.1823</v>
      </c>
      <c r="C931" s="2">
        <f t="shared" si="126"/>
        <v>3.819999999999979E-2</v>
      </c>
      <c r="D931" s="2">
        <f t="shared" si="127"/>
        <v>3.819999999999979E-2</v>
      </c>
      <c r="E931" s="2">
        <f t="shared" si="128"/>
        <v>0</v>
      </c>
      <c r="F931" s="2">
        <f t="shared" si="132"/>
        <v>2.8728413601109247E-2</v>
      </c>
      <c r="G931" s="2">
        <f t="shared" si="132"/>
        <v>2.9648300277605313E-2</v>
      </c>
      <c r="H931" s="2">
        <f t="shared" si="130"/>
        <v>0.96897337561064512</v>
      </c>
      <c r="I931" s="2">
        <f t="shared" si="131"/>
        <v>49.212111632039402</v>
      </c>
    </row>
    <row r="932" spans="1:9" ht="13.5" x14ac:dyDescent="0.25">
      <c r="A932" s="3">
        <f>TITRES_STAT!B935</f>
        <v>43363</v>
      </c>
      <c r="B932" s="17">
        <f>TITRES_STAT!D935</f>
        <v>10.101699999999999</v>
      </c>
      <c r="C932" s="2">
        <f t="shared" si="126"/>
        <v>-8.0600000000000449E-2</v>
      </c>
      <c r="D932" s="2">
        <f t="shared" si="127"/>
        <v>0</v>
      </c>
      <c r="E932" s="2">
        <f t="shared" si="128"/>
        <v>8.0600000000000449E-2</v>
      </c>
      <c r="F932" s="2">
        <f t="shared" si="132"/>
        <v>2.6676384058172874E-2</v>
      </c>
      <c r="G932" s="2">
        <f t="shared" si="132"/>
        <v>3.328770740063354E-2</v>
      </c>
      <c r="H932" s="2">
        <f t="shared" si="130"/>
        <v>0.80138844460238079</v>
      </c>
      <c r="I932" s="2">
        <f t="shared" si="131"/>
        <v>44.4872646432053</v>
      </c>
    </row>
    <row r="933" spans="1:9" ht="13.5" x14ac:dyDescent="0.25">
      <c r="A933" s="3">
        <f>TITRES_STAT!B936</f>
        <v>43364</v>
      </c>
      <c r="B933" s="17">
        <f>TITRES_STAT!D936</f>
        <v>9.9742999999999995</v>
      </c>
      <c r="C933" s="2">
        <f t="shared" si="126"/>
        <v>-0.12739999999999974</v>
      </c>
      <c r="D933" s="2">
        <f t="shared" si="127"/>
        <v>0</v>
      </c>
      <c r="E933" s="2">
        <f t="shared" si="128"/>
        <v>0.12739999999999974</v>
      </c>
      <c r="F933" s="2">
        <f t="shared" si="132"/>
        <v>2.477092805401767E-2</v>
      </c>
      <c r="G933" s="2">
        <f t="shared" si="132"/>
        <v>4.0010014014873981E-2</v>
      </c>
      <c r="H933" s="2">
        <f t="shared" si="130"/>
        <v>0.61911820487763181</v>
      </c>
      <c r="I933" s="2">
        <f t="shared" si="131"/>
        <v>38.237986764185813</v>
      </c>
    </row>
    <row r="934" spans="1:9" ht="13.5" x14ac:dyDescent="0.25">
      <c r="A934" s="3">
        <f>TITRES_STAT!B937</f>
        <v>43367</v>
      </c>
      <c r="B934" s="17">
        <f>TITRES_STAT!D937</f>
        <v>9.9742999999999995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2.3001576050159265E-2</v>
      </c>
      <c r="G934" s="2">
        <f t="shared" si="132"/>
        <v>3.7152155870954405E-2</v>
      </c>
      <c r="H934" s="2">
        <f t="shared" si="130"/>
        <v>0.61911820487763192</v>
      </c>
      <c r="I934" s="2">
        <f t="shared" si="131"/>
        <v>38.23798676418582</v>
      </c>
    </row>
    <row r="935" spans="1:9" ht="13.5" x14ac:dyDescent="0.25">
      <c r="A935" s="3">
        <f>TITRES_STAT!B938</f>
        <v>43368</v>
      </c>
      <c r="B935" s="17">
        <f>TITRES_STAT!D938</f>
        <v>9.9742999999999995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2.1358606332290746E-2</v>
      </c>
      <c r="G935" s="2">
        <f t="shared" si="132"/>
        <v>3.4498430451600517E-2</v>
      </c>
      <c r="H935" s="2">
        <f t="shared" si="130"/>
        <v>0.61911820487763192</v>
      </c>
      <c r="I935" s="2">
        <f t="shared" si="131"/>
        <v>38.23798676418582</v>
      </c>
    </row>
    <row r="936" spans="1:9" ht="13.5" x14ac:dyDescent="0.25">
      <c r="A936" s="3">
        <f>TITRES_STAT!B939</f>
        <v>43369</v>
      </c>
      <c r="B936" s="17">
        <f>TITRES_STAT!D939</f>
        <v>9.9742999999999995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1.9832991594269978E-2</v>
      </c>
      <c r="G936" s="2">
        <f t="shared" si="132"/>
        <v>3.2034256847914763E-2</v>
      </c>
      <c r="H936" s="2">
        <f t="shared" si="130"/>
        <v>0.61911820487763203</v>
      </c>
      <c r="I936" s="2">
        <f t="shared" si="131"/>
        <v>38.23798676418582</v>
      </c>
    </row>
    <row r="937" spans="1:9" ht="13.5" x14ac:dyDescent="0.25">
      <c r="A937" s="3">
        <f>TITRES_STAT!B940</f>
        <v>43370</v>
      </c>
      <c r="B937" s="17">
        <f>TITRES_STAT!D940</f>
        <v>9.9742999999999995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1.8416349337536411E-2</v>
      </c>
      <c r="G937" s="2">
        <f t="shared" si="132"/>
        <v>2.9746095644492283E-2</v>
      </c>
      <c r="H937" s="2">
        <f t="shared" si="130"/>
        <v>0.61911820487763203</v>
      </c>
      <c r="I937" s="2">
        <f t="shared" si="131"/>
        <v>38.23798676418582</v>
      </c>
    </row>
    <row r="938" spans="1:9" ht="13.5" x14ac:dyDescent="0.25">
      <c r="A938" s="3">
        <f>TITRES_STAT!B941</f>
        <v>43371</v>
      </c>
      <c r="B938" s="17">
        <f>TITRES_STAT!D941</f>
        <v>9.9616000000000007</v>
      </c>
      <c r="C938" s="2">
        <f t="shared" si="126"/>
        <v>-1.2699999999998823E-2</v>
      </c>
      <c r="D938" s="2">
        <f t="shared" si="127"/>
        <v>0</v>
      </c>
      <c r="E938" s="2">
        <f t="shared" si="128"/>
        <v>1.2699999999998823E-2</v>
      </c>
      <c r="F938" s="2">
        <f t="shared" si="132"/>
        <v>1.7100895813426668E-2</v>
      </c>
      <c r="G938" s="2">
        <f t="shared" si="132"/>
        <v>2.852851738417132E-2</v>
      </c>
      <c r="H938" s="2">
        <f t="shared" si="130"/>
        <v>0.5994316347794113</v>
      </c>
      <c r="I938" s="2">
        <f t="shared" si="131"/>
        <v>37.477790344073263</v>
      </c>
    </row>
    <row r="939" spans="1:9" ht="13.5" x14ac:dyDescent="0.25">
      <c r="A939" s="3">
        <f>TITRES_STAT!B942</f>
        <v>43374</v>
      </c>
      <c r="B939" s="17">
        <f>TITRES_STAT!D942</f>
        <v>9.8469999999999995</v>
      </c>
      <c r="C939" s="2">
        <f t="shared" si="126"/>
        <v>-0.11460000000000115</v>
      </c>
      <c r="D939" s="2">
        <f t="shared" si="127"/>
        <v>0</v>
      </c>
      <c r="E939" s="2">
        <f t="shared" si="128"/>
        <v>0.11460000000000115</v>
      </c>
      <c r="F939" s="2">
        <f t="shared" si="132"/>
        <v>1.5879403255324765E-2</v>
      </c>
      <c r="G939" s="2">
        <f t="shared" si="132"/>
        <v>3.4676480428159163E-2</v>
      </c>
      <c r="H939" s="2">
        <f t="shared" si="130"/>
        <v>0.45793007419604898</v>
      </c>
      <c r="I939" s="2">
        <f t="shared" si="131"/>
        <v>31.409604774671166</v>
      </c>
    </row>
    <row r="940" spans="1:9" ht="13.5" x14ac:dyDescent="0.25">
      <c r="A940" s="3">
        <f>TITRES_STAT!B943</f>
        <v>43375</v>
      </c>
      <c r="B940" s="17">
        <f>TITRES_STAT!D943</f>
        <v>9.8045000000000009</v>
      </c>
      <c r="C940" s="2">
        <f t="shared" si="126"/>
        <v>-4.249999999999865E-2</v>
      </c>
      <c r="D940" s="2">
        <f t="shared" si="127"/>
        <v>0</v>
      </c>
      <c r="E940" s="2">
        <f t="shared" si="128"/>
        <v>4.249999999999865E-2</v>
      </c>
      <c r="F940" s="2">
        <f t="shared" si="132"/>
        <v>1.4745160165658711E-2</v>
      </c>
      <c r="G940" s="2">
        <f t="shared" si="132"/>
        <v>3.5235303254719123E-2</v>
      </c>
      <c r="H940" s="2">
        <f t="shared" si="130"/>
        <v>0.41847689117543968</v>
      </c>
      <c r="I940" s="2">
        <f t="shared" si="131"/>
        <v>29.501847635223953</v>
      </c>
    </row>
    <row r="941" spans="1:9" ht="13.5" x14ac:dyDescent="0.25">
      <c r="A941" s="3">
        <f>TITRES_STAT!B944</f>
        <v>43376</v>
      </c>
      <c r="B941" s="17">
        <f>TITRES_STAT!D944</f>
        <v>9.7621000000000002</v>
      </c>
      <c r="C941" s="2">
        <f t="shared" si="126"/>
        <v>-4.2400000000000659E-2</v>
      </c>
      <c r="D941" s="2">
        <f t="shared" si="127"/>
        <v>0</v>
      </c>
      <c r="E941" s="2">
        <f t="shared" si="128"/>
        <v>4.2400000000000659E-2</v>
      </c>
      <c r="F941" s="2">
        <f t="shared" ref="F941:G956" si="133">((F940*13)+D941)/14</f>
        <v>1.3691934439540232E-2</v>
      </c>
      <c r="G941" s="2">
        <f t="shared" si="133"/>
        <v>3.5747067307953517E-2</v>
      </c>
      <c r="H941" s="2">
        <f t="shared" si="130"/>
        <v>0.38302259375816977</v>
      </c>
      <c r="I941" s="2">
        <f t="shared" si="131"/>
        <v>27.694601338171893</v>
      </c>
    </row>
    <row r="942" spans="1:9" ht="13.5" x14ac:dyDescent="0.25">
      <c r="A942" s="3">
        <f>TITRES_STAT!B945</f>
        <v>43377</v>
      </c>
      <c r="B942" s="17">
        <f>TITRES_STAT!D945</f>
        <v>9.7621000000000002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1.2713939122430214E-2</v>
      </c>
      <c r="G942" s="2">
        <f t="shared" si="133"/>
        <v>3.319370535738541E-2</v>
      </c>
      <c r="H942" s="2">
        <f t="shared" si="130"/>
        <v>0.38302259375816972</v>
      </c>
      <c r="I942" s="2">
        <f t="shared" si="131"/>
        <v>27.694601338171893</v>
      </c>
    </row>
    <row r="943" spans="1:9" ht="13.5" x14ac:dyDescent="0.25">
      <c r="A943" s="3">
        <f>TITRES_STAT!B946</f>
        <v>43378</v>
      </c>
      <c r="B943" s="17">
        <f>TITRES_STAT!D946</f>
        <v>9.7536000000000005</v>
      </c>
      <c r="C943" s="2">
        <f t="shared" si="126"/>
        <v>-8.49999999999973E-3</v>
      </c>
      <c r="D943" s="2">
        <f t="shared" si="127"/>
        <v>0</v>
      </c>
      <c r="E943" s="2">
        <f t="shared" si="128"/>
        <v>8.49999999999973E-3</v>
      </c>
      <c r="F943" s="2">
        <f t="shared" si="133"/>
        <v>1.18058006136852E-2</v>
      </c>
      <c r="G943" s="2">
        <f t="shared" si="133"/>
        <v>3.1429869260429288E-2</v>
      </c>
      <c r="H943" s="2">
        <f t="shared" si="130"/>
        <v>0.37562359919036931</v>
      </c>
      <c r="I943" s="2">
        <f t="shared" si="131"/>
        <v>27.305696079323198</v>
      </c>
    </row>
    <row r="944" spans="1:9" ht="13.5" x14ac:dyDescent="0.25">
      <c r="A944" s="3">
        <f>TITRES_STAT!B947</f>
        <v>43381</v>
      </c>
      <c r="B944" s="17">
        <f>TITRES_STAT!D947</f>
        <v>9.7536000000000005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1.0962529141279114E-2</v>
      </c>
      <c r="G944" s="2">
        <f t="shared" si="133"/>
        <v>2.9184878598970055E-2</v>
      </c>
      <c r="H944" s="2">
        <f t="shared" si="130"/>
        <v>0.37562359919036925</v>
      </c>
      <c r="I944" s="2">
        <f t="shared" si="131"/>
        <v>27.305696079323198</v>
      </c>
    </row>
    <row r="945" spans="1:9" ht="13.5" x14ac:dyDescent="0.25">
      <c r="A945" s="3">
        <f>TITRES_STAT!B948</f>
        <v>43382</v>
      </c>
      <c r="B945" s="17">
        <f>TITRES_STAT!D948</f>
        <v>9.7408999999999999</v>
      </c>
      <c r="C945" s="2">
        <f t="shared" si="126"/>
        <v>-1.27000000000006E-2</v>
      </c>
      <c r="D945" s="2">
        <f t="shared" si="127"/>
        <v>0</v>
      </c>
      <c r="E945" s="2">
        <f t="shared" si="128"/>
        <v>1.27000000000006E-2</v>
      </c>
      <c r="F945" s="2">
        <f t="shared" si="133"/>
        <v>1.0179491345473463E-2</v>
      </c>
      <c r="G945" s="2">
        <f t="shared" si="133"/>
        <v>2.800738727047224E-2</v>
      </c>
      <c r="H945" s="2">
        <f t="shared" si="130"/>
        <v>0.36345737098460251</v>
      </c>
      <c r="I945" s="2">
        <f t="shared" si="131"/>
        <v>26.657039575952169</v>
      </c>
    </row>
    <row r="946" spans="1:9" ht="13.5" x14ac:dyDescent="0.25">
      <c r="A946" s="3">
        <f>TITRES_STAT!B949</f>
        <v>43383</v>
      </c>
      <c r="B946" s="17">
        <f>TITRES_STAT!D949</f>
        <v>9.9276</v>
      </c>
      <c r="C946" s="2">
        <f t="shared" si="126"/>
        <v>0.18670000000000009</v>
      </c>
      <c r="D946" s="2">
        <f t="shared" si="127"/>
        <v>0.18670000000000009</v>
      </c>
      <c r="E946" s="2">
        <f t="shared" si="128"/>
        <v>0</v>
      </c>
      <c r="F946" s="2">
        <f t="shared" si="133"/>
        <v>2.278809910651108E-2</v>
      </c>
      <c r="G946" s="2">
        <f t="shared" si="133"/>
        <v>2.6006859608295654E-2</v>
      </c>
      <c r="H946" s="2">
        <f t="shared" si="130"/>
        <v>0.87623417243511192</v>
      </c>
      <c r="I946" s="2">
        <f t="shared" si="131"/>
        <v>46.701748923902827</v>
      </c>
    </row>
    <row r="947" spans="1:9" ht="13.5" x14ac:dyDescent="0.25">
      <c r="A947" s="3">
        <f>TITRES_STAT!B950</f>
        <v>43384</v>
      </c>
      <c r="B947" s="17">
        <f>TITRES_STAT!D950</f>
        <v>9.8640000000000008</v>
      </c>
      <c r="C947" s="2">
        <f t="shared" si="126"/>
        <v>-6.3599999999999213E-2</v>
      </c>
      <c r="D947" s="2">
        <f t="shared" si="127"/>
        <v>0</v>
      </c>
      <c r="E947" s="2">
        <f t="shared" si="128"/>
        <v>6.3599999999999213E-2</v>
      </c>
      <c r="F947" s="2">
        <f t="shared" si="133"/>
        <v>2.116037774176029E-2</v>
      </c>
      <c r="G947" s="2">
        <f t="shared" si="133"/>
        <v>2.8692083921988767E-2</v>
      </c>
      <c r="H947" s="2">
        <f t="shared" si="130"/>
        <v>0.7374988097516193</v>
      </c>
      <c r="I947" s="2">
        <f t="shared" si="131"/>
        <v>42.44600373896354</v>
      </c>
    </row>
    <row r="948" spans="1:9" ht="13.5" x14ac:dyDescent="0.25">
      <c r="A948" s="3">
        <f>TITRES_STAT!B951</f>
        <v>43385</v>
      </c>
      <c r="B948" s="17">
        <f>TITRES_STAT!D951</f>
        <v>9.9742999999999995</v>
      </c>
      <c r="C948" s="2">
        <f t="shared" si="126"/>
        <v>0.11029999999999873</v>
      </c>
      <c r="D948" s="2">
        <f t="shared" si="127"/>
        <v>0.11029999999999873</v>
      </c>
      <c r="E948" s="2">
        <f t="shared" si="128"/>
        <v>0</v>
      </c>
      <c r="F948" s="2">
        <f t="shared" si="133"/>
        <v>2.7527493617348749E-2</v>
      </c>
      <c r="G948" s="2">
        <f t="shared" si="133"/>
        <v>2.6642649356132427E-2</v>
      </c>
      <c r="H948" s="2">
        <f t="shared" si="130"/>
        <v>1.0332115717693313</v>
      </c>
      <c r="I948" s="2">
        <f t="shared" si="131"/>
        <v>50.816726902169606</v>
      </c>
    </row>
    <row r="949" spans="1:9" ht="13.5" x14ac:dyDescent="0.25">
      <c r="A949" s="3">
        <f>TITRES_STAT!B952</f>
        <v>43389</v>
      </c>
      <c r="B949" s="17">
        <f>TITRES_STAT!D952</f>
        <v>10.1653</v>
      </c>
      <c r="C949" s="2">
        <f t="shared" si="126"/>
        <v>0.19100000000000072</v>
      </c>
      <c r="D949" s="2">
        <f t="shared" si="127"/>
        <v>0.19100000000000072</v>
      </c>
      <c r="E949" s="2">
        <f t="shared" si="128"/>
        <v>0</v>
      </c>
      <c r="F949" s="2">
        <f t="shared" si="133"/>
        <v>3.9204101216109608E-2</v>
      </c>
      <c r="G949" s="2">
        <f t="shared" si="133"/>
        <v>2.4739602973551541E-2</v>
      </c>
      <c r="H949" s="2">
        <f t="shared" si="130"/>
        <v>1.5846697805951728</v>
      </c>
      <c r="I949" s="2">
        <f t="shared" si="131"/>
        <v>61.310338074609682</v>
      </c>
    </row>
    <row r="950" spans="1:9" ht="13.5" x14ac:dyDescent="0.25">
      <c r="A950" s="3">
        <f>TITRES_STAT!B953</f>
        <v>43390</v>
      </c>
      <c r="B950" s="17">
        <f>TITRES_STAT!D953</f>
        <v>10.101699999999999</v>
      </c>
      <c r="C950" s="2">
        <f t="shared" si="126"/>
        <v>-6.3600000000000989E-2</v>
      </c>
      <c r="D950" s="2">
        <f t="shared" si="127"/>
        <v>0</v>
      </c>
      <c r="E950" s="2">
        <f t="shared" si="128"/>
        <v>6.3600000000000989E-2</v>
      </c>
      <c r="F950" s="2">
        <f t="shared" si="133"/>
        <v>3.6403808272101774E-2</v>
      </c>
      <c r="G950" s="2">
        <f t="shared" si="133"/>
        <v>2.751534561829793E-2</v>
      </c>
      <c r="H950" s="2">
        <f t="shared" si="130"/>
        <v>1.3230365621100155</v>
      </c>
      <c r="I950" s="2">
        <f t="shared" si="131"/>
        <v>56.95289448687371</v>
      </c>
    </row>
    <row r="951" spans="1:9" ht="13.5" x14ac:dyDescent="0.25">
      <c r="A951" s="3">
        <f>TITRES_STAT!B954</f>
        <v>43391</v>
      </c>
      <c r="B951" s="17">
        <f>TITRES_STAT!D954</f>
        <v>10.059200000000001</v>
      </c>
      <c r="C951" s="2">
        <f t="shared" si="126"/>
        <v>-4.249999999999865E-2</v>
      </c>
      <c r="D951" s="2">
        <f t="shared" si="127"/>
        <v>0</v>
      </c>
      <c r="E951" s="2">
        <f t="shared" si="128"/>
        <v>4.249999999999865E-2</v>
      </c>
      <c r="F951" s="2">
        <f t="shared" si="133"/>
        <v>3.3803536252665932E-2</v>
      </c>
      <c r="G951" s="2">
        <f t="shared" si="133"/>
        <v>2.8585678074133695E-2</v>
      </c>
      <c r="H951" s="2">
        <f t="shared" si="130"/>
        <v>1.1825340005928955</v>
      </c>
      <c r="I951" s="2">
        <f t="shared" si="131"/>
        <v>54.181698900070039</v>
      </c>
    </row>
    <row r="952" spans="1:9" ht="13.5" x14ac:dyDescent="0.25">
      <c r="A952" s="3">
        <f>TITRES_STAT!B955</f>
        <v>43392</v>
      </c>
      <c r="B952" s="17">
        <f>TITRES_STAT!D955</f>
        <v>10.101699999999999</v>
      </c>
      <c r="C952" s="2">
        <f t="shared" si="126"/>
        <v>4.249999999999865E-2</v>
      </c>
      <c r="D952" s="2">
        <f t="shared" si="127"/>
        <v>4.249999999999865E-2</v>
      </c>
      <c r="E952" s="2">
        <f t="shared" si="128"/>
        <v>0</v>
      </c>
      <c r="F952" s="2">
        <f t="shared" si="133"/>
        <v>3.4424712234618272E-2</v>
      </c>
      <c r="G952" s="2">
        <f t="shared" si="133"/>
        <v>2.6543843925981286E-2</v>
      </c>
      <c r="H952" s="2">
        <f t="shared" si="130"/>
        <v>1.2969000394446693</v>
      </c>
      <c r="I952" s="2">
        <f t="shared" si="131"/>
        <v>56.463059653141279</v>
      </c>
    </row>
    <row r="953" spans="1:9" ht="13.5" x14ac:dyDescent="0.25">
      <c r="A953" s="3">
        <f>TITRES_STAT!B956</f>
        <v>43395</v>
      </c>
      <c r="B953" s="17">
        <f>TITRES_STAT!D956</f>
        <v>10.101699999999999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3.1965804217859821E-2</v>
      </c>
      <c r="G953" s="2">
        <f t="shared" si="133"/>
        <v>2.464785507412548E-2</v>
      </c>
      <c r="H953" s="2">
        <f t="shared" si="130"/>
        <v>1.296900039444669</v>
      </c>
      <c r="I953" s="2">
        <f t="shared" si="131"/>
        <v>56.463059653141272</v>
      </c>
    </row>
    <row r="954" spans="1:9" ht="13.5" x14ac:dyDescent="0.25">
      <c r="A954" s="3">
        <f>TITRES_STAT!B957</f>
        <v>43396</v>
      </c>
      <c r="B954" s="17">
        <f>TITRES_STAT!D957</f>
        <v>10.021000000000001</v>
      </c>
      <c r="C954" s="2">
        <f t="shared" si="126"/>
        <v>-8.069999999999844E-2</v>
      </c>
      <c r="D954" s="2">
        <f t="shared" si="127"/>
        <v>0</v>
      </c>
      <c r="E954" s="2">
        <f t="shared" si="128"/>
        <v>8.069999999999844E-2</v>
      </c>
      <c r="F954" s="2">
        <f t="shared" si="133"/>
        <v>2.968253248801269E-2</v>
      </c>
      <c r="G954" s="2">
        <f t="shared" si="133"/>
        <v>2.8651579711687834E-2</v>
      </c>
      <c r="H954" s="2">
        <f t="shared" si="130"/>
        <v>1.0359824060906597</v>
      </c>
      <c r="I954" s="2">
        <f t="shared" si="131"/>
        <v>50.883662009627827</v>
      </c>
    </row>
    <row r="955" spans="1:9" ht="13.5" x14ac:dyDescent="0.25">
      <c r="A955" s="3">
        <f>TITRES_STAT!B958</f>
        <v>43397</v>
      </c>
      <c r="B955" s="17">
        <f>TITRES_STAT!D958</f>
        <v>9.9489000000000001</v>
      </c>
      <c r="C955" s="2">
        <f t="shared" si="126"/>
        <v>-7.2100000000000719E-2</v>
      </c>
      <c r="D955" s="2">
        <f t="shared" si="127"/>
        <v>0</v>
      </c>
      <c r="E955" s="2">
        <f t="shared" si="128"/>
        <v>7.2100000000000719E-2</v>
      </c>
      <c r="F955" s="2">
        <f t="shared" si="133"/>
        <v>2.7562351596011784E-2</v>
      </c>
      <c r="G955" s="2">
        <f t="shared" si="133"/>
        <v>3.1755038303710181E-2</v>
      </c>
      <c r="H955" s="2">
        <f t="shared" si="130"/>
        <v>0.86796782710198983</v>
      </c>
      <c r="I955" s="2">
        <f t="shared" si="131"/>
        <v>46.465887394247893</v>
      </c>
    </row>
    <row r="956" spans="1:9" ht="13.5" x14ac:dyDescent="0.25">
      <c r="A956" s="3">
        <f>TITRES_STAT!B959</f>
        <v>43398</v>
      </c>
      <c r="B956" s="17">
        <f>TITRES_STAT!D959</f>
        <v>9.8257999999999992</v>
      </c>
      <c r="C956" s="2">
        <f t="shared" si="126"/>
        <v>-0.12310000000000088</v>
      </c>
      <c r="D956" s="2">
        <f t="shared" si="127"/>
        <v>0</v>
      </c>
      <c r="E956" s="2">
        <f t="shared" si="128"/>
        <v>0.12310000000000088</v>
      </c>
      <c r="F956" s="2">
        <f t="shared" si="133"/>
        <v>2.5593612196296658E-2</v>
      </c>
      <c r="G956" s="2">
        <f t="shared" si="133"/>
        <v>3.82796784248738E-2</v>
      </c>
      <c r="H956" s="2">
        <f t="shared" si="130"/>
        <v>0.66859527690457687</v>
      </c>
      <c r="I956" s="2">
        <f t="shared" si="131"/>
        <v>40.069349719417445</v>
      </c>
    </row>
    <row r="957" spans="1:9" ht="13.5" x14ac:dyDescent="0.25">
      <c r="A957" s="3">
        <f>TITRES_STAT!B960</f>
        <v>43399</v>
      </c>
      <c r="B957" s="17">
        <f>TITRES_STAT!D960</f>
        <v>9.8257999999999992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2.3765497039418326E-2</v>
      </c>
      <c r="G957" s="2">
        <f t="shared" si="134"/>
        <v>3.5545415680239958E-2</v>
      </c>
      <c r="H957" s="2">
        <f t="shared" si="130"/>
        <v>0.66859527690457699</v>
      </c>
      <c r="I957" s="2">
        <f t="shared" si="131"/>
        <v>40.069349719417445</v>
      </c>
    </row>
    <row r="958" spans="1:9" ht="13.5" x14ac:dyDescent="0.25">
      <c r="A958" s="3">
        <f>TITRES_STAT!B961</f>
        <v>43402</v>
      </c>
      <c r="B958" s="17">
        <f>TITRES_STAT!D961</f>
        <v>9.7621000000000002</v>
      </c>
      <c r="C958" s="2">
        <f t="shared" si="126"/>
        <v>-6.369999999999898E-2</v>
      </c>
      <c r="D958" s="2">
        <f t="shared" si="127"/>
        <v>0</v>
      </c>
      <c r="E958" s="2">
        <f t="shared" si="128"/>
        <v>6.369999999999898E-2</v>
      </c>
      <c r="F958" s="2">
        <f t="shared" si="134"/>
        <v>2.2067961536602732E-2</v>
      </c>
      <c r="G958" s="2">
        <f t="shared" si="134"/>
        <v>3.7556457417365609E-2</v>
      </c>
      <c r="H958" s="2">
        <f t="shared" si="130"/>
        <v>0.5875943327497869</v>
      </c>
      <c r="I958" s="2">
        <f t="shared" si="131"/>
        <v>37.011616924333964</v>
      </c>
    </row>
    <row r="959" spans="1:9" ht="13.5" x14ac:dyDescent="0.25">
      <c r="A959" s="3">
        <f>TITRES_STAT!B962</f>
        <v>43403</v>
      </c>
      <c r="B959" s="17">
        <f>TITRES_STAT!D962</f>
        <v>9.9191000000000003</v>
      </c>
      <c r="C959" s="2">
        <f t="shared" si="126"/>
        <v>0.15700000000000003</v>
      </c>
      <c r="D959" s="2">
        <f t="shared" si="127"/>
        <v>0.15700000000000003</v>
      </c>
      <c r="E959" s="2">
        <f t="shared" si="128"/>
        <v>0</v>
      </c>
      <c r="F959" s="2">
        <f t="shared" si="134"/>
        <v>3.1705964283988253E-2</v>
      </c>
      <c r="G959" s="2">
        <f t="shared" si="134"/>
        <v>3.4873853316125206E-2</v>
      </c>
      <c r="H959" s="2">
        <f t="shared" si="130"/>
        <v>0.90916148544238551</v>
      </c>
      <c r="I959" s="2">
        <f t="shared" si="131"/>
        <v>47.620983996108492</v>
      </c>
    </row>
    <row r="960" spans="1:9" ht="13.5" x14ac:dyDescent="0.25">
      <c r="A960" s="3">
        <f>TITRES_STAT!B963</f>
        <v>43404</v>
      </c>
      <c r="B960" s="17">
        <f>TITRES_STAT!D963</f>
        <v>10.088900000000001</v>
      </c>
      <c r="C960" s="2">
        <f t="shared" si="126"/>
        <v>0.1698000000000004</v>
      </c>
      <c r="D960" s="2">
        <f t="shared" si="127"/>
        <v>0.1698000000000004</v>
      </c>
      <c r="E960" s="2">
        <f t="shared" si="128"/>
        <v>0</v>
      </c>
      <c r="F960" s="2">
        <f t="shared" si="134"/>
        <v>4.1569823977989126E-2</v>
      </c>
      <c r="G960" s="2">
        <f t="shared" si="134"/>
        <v>3.2382863793544832E-2</v>
      </c>
      <c r="H960" s="2">
        <f t="shared" si="130"/>
        <v>1.2836982004746478</v>
      </c>
      <c r="I960" s="2">
        <f t="shared" si="131"/>
        <v>56.211376801358504</v>
      </c>
    </row>
    <row r="961" spans="1:9" ht="13.5" x14ac:dyDescent="0.25">
      <c r="A961" s="3">
        <f>TITRES_STAT!B964</f>
        <v>43405</v>
      </c>
      <c r="B961" s="17">
        <f>TITRES_STAT!D964</f>
        <v>10.042199999999999</v>
      </c>
      <c r="C961" s="2">
        <f t="shared" si="126"/>
        <v>-4.6700000000001296E-2</v>
      </c>
      <c r="D961" s="2">
        <f t="shared" si="127"/>
        <v>0</v>
      </c>
      <c r="E961" s="2">
        <f t="shared" si="128"/>
        <v>4.6700000000001296E-2</v>
      </c>
      <c r="F961" s="2">
        <f t="shared" si="134"/>
        <v>3.8600550836704182E-2</v>
      </c>
      <c r="G961" s="2">
        <f t="shared" si="134"/>
        <v>3.3405516379720293E-2</v>
      </c>
      <c r="H961" s="2">
        <f t="shared" si="130"/>
        <v>1.1555142688989437</v>
      </c>
      <c r="I961" s="2">
        <f t="shared" si="131"/>
        <v>53.607358836422407</v>
      </c>
    </row>
    <row r="962" spans="1:9" ht="13.5" x14ac:dyDescent="0.25">
      <c r="A962" s="3">
        <f>TITRES_STAT!B965</f>
        <v>43406</v>
      </c>
      <c r="B962" s="17">
        <f>TITRES_STAT!D965</f>
        <v>9.9742999999999995</v>
      </c>
      <c r="C962" s="2">
        <f t="shared" si="126"/>
        <v>-6.7899999999999849E-2</v>
      </c>
      <c r="D962" s="2">
        <f t="shared" si="127"/>
        <v>0</v>
      </c>
      <c r="E962" s="2">
        <f t="shared" si="128"/>
        <v>6.7899999999999849E-2</v>
      </c>
      <c r="F962" s="2">
        <f t="shared" si="134"/>
        <v>3.5843368634082454E-2</v>
      </c>
      <c r="G962" s="2">
        <f t="shared" si="134"/>
        <v>3.5869408066883116E-2</v>
      </c>
      <c r="H962" s="2">
        <f t="shared" si="130"/>
        <v>0.99927404899595473</v>
      </c>
      <c r="I962" s="2">
        <f t="shared" si="131"/>
        <v>49.981844634946121</v>
      </c>
    </row>
    <row r="963" spans="1:9" ht="13.5" x14ac:dyDescent="0.25">
      <c r="A963" s="3">
        <f>TITRES_STAT!B966</f>
        <v>43409</v>
      </c>
      <c r="B963" s="17">
        <f>TITRES_STAT!D966</f>
        <v>10.0168</v>
      </c>
      <c r="C963" s="2">
        <f t="shared" ref="C963:C1026" si="135">B963-B962</f>
        <v>4.2500000000000426E-2</v>
      </c>
      <c r="D963" s="2">
        <f t="shared" ref="D963:D1026" si="136">IF(C963&gt;0,C963,0)</f>
        <v>4.2500000000000426E-2</v>
      </c>
      <c r="E963" s="2">
        <f t="shared" ref="E963:E1026" si="137">IF(C963&lt;0,-C963,0)</f>
        <v>0</v>
      </c>
      <c r="F963" s="2">
        <f t="shared" si="134"/>
        <v>3.6318842303076596E-2</v>
      </c>
      <c r="G963" s="2">
        <f t="shared" si="134"/>
        <v>3.3307307490677181E-2</v>
      </c>
      <c r="H963" s="2">
        <f t="shared" si="130"/>
        <v>1.0904166394489363</v>
      </c>
      <c r="I963" s="2">
        <f t="shared" si="131"/>
        <v>52.162646377345411</v>
      </c>
    </row>
    <row r="964" spans="1:9" ht="13.5" x14ac:dyDescent="0.25">
      <c r="A964" s="3">
        <f>TITRES_STAT!B967</f>
        <v>43410</v>
      </c>
      <c r="B964" s="17">
        <f>TITRES_STAT!D967</f>
        <v>10.0168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3.3724639281428263E-2</v>
      </c>
      <c r="G964" s="2">
        <f t="shared" si="134"/>
        <v>3.0928214098485955E-2</v>
      </c>
      <c r="H964" s="2">
        <f t="shared" si="130"/>
        <v>1.0904166394489361</v>
      </c>
      <c r="I964" s="2">
        <f t="shared" si="131"/>
        <v>52.162646377345403</v>
      </c>
    </row>
    <row r="965" spans="1:9" ht="13.5" x14ac:dyDescent="0.25">
      <c r="A965" s="3">
        <f>TITRES_STAT!B968</f>
        <v>43411</v>
      </c>
      <c r="B965" s="17">
        <f>TITRES_STAT!D968</f>
        <v>9.9742999999999995</v>
      </c>
      <c r="C965" s="2">
        <f t="shared" si="135"/>
        <v>-4.2500000000000426E-2</v>
      </c>
      <c r="D965" s="2">
        <f t="shared" si="136"/>
        <v>0</v>
      </c>
      <c r="E965" s="2">
        <f t="shared" si="137"/>
        <v>4.2500000000000426E-2</v>
      </c>
      <c r="F965" s="2">
        <f t="shared" si="134"/>
        <v>3.1315736475611956E-2</v>
      </c>
      <c r="G965" s="2">
        <f t="shared" si="134"/>
        <v>3.1754770234308415E-2</v>
      </c>
      <c r="H965" s="2">
        <f t="shared" si="130"/>
        <v>0.98617424231203799</v>
      </c>
      <c r="I965" s="2">
        <f t="shared" si="131"/>
        <v>49.651950030530358</v>
      </c>
    </row>
    <row r="966" spans="1:9" ht="13.5" x14ac:dyDescent="0.25">
      <c r="A966" s="3">
        <f>TITRES_STAT!B969</f>
        <v>43412</v>
      </c>
      <c r="B966" s="17">
        <f>TITRES_STAT!D969</f>
        <v>9.9742999999999995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2.9078898155925386E-2</v>
      </c>
      <c r="G966" s="2">
        <f t="shared" si="134"/>
        <v>2.9486572360429241E-2</v>
      </c>
      <c r="H966" s="2">
        <f t="shared" si="130"/>
        <v>0.98617424231203787</v>
      </c>
      <c r="I966" s="2">
        <f t="shared" si="131"/>
        <v>49.651950030530351</v>
      </c>
    </row>
    <row r="967" spans="1:9" ht="13.5" x14ac:dyDescent="0.25">
      <c r="A967" s="3">
        <f>TITRES_STAT!B970</f>
        <v>43413</v>
      </c>
      <c r="B967" s="17">
        <f>TITRES_STAT!D970</f>
        <v>9.9742999999999995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2.7001834001930715E-2</v>
      </c>
      <c r="G967" s="2">
        <f t="shared" si="134"/>
        <v>2.7380388620398578E-2</v>
      </c>
      <c r="H967" s="2">
        <f t="shared" si="130"/>
        <v>0.98617424231203799</v>
      </c>
      <c r="I967" s="2">
        <f t="shared" si="131"/>
        <v>49.651950030530358</v>
      </c>
    </row>
    <row r="968" spans="1:9" ht="13.5" x14ac:dyDescent="0.25">
      <c r="A968" s="3">
        <f>TITRES_STAT!B971</f>
        <v>43416</v>
      </c>
      <c r="B968" s="17">
        <f>TITRES_STAT!D971</f>
        <v>9.9742999999999995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2.5073131573221379E-2</v>
      </c>
      <c r="G968" s="2">
        <f t="shared" si="134"/>
        <v>2.5424646576084394E-2</v>
      </c>
      <c r="H968" s="2">
        <f t="shared" si="130"/>
        <v>0.98617424231203799</v>
      </c>
      <c r="I968" s="2">
        <f t="shared" si="131"/>
        <v>49.651950030530358</v>
      </c>
    </row>
    <row r="969" spans="1:9" ht="13.5" x14ac:dyDescent="0.25">
      <c r="A969" s="3">
        <f>TITRES_STAT!B972</f>
        <v>43417</v>
      </c>
      <c r="B969" s="17">
        <f>TITRES_STAT!D972</f>
        <v>9.9742999999999995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2.3282193603705564E-2</v>
      </c>
      <c r="G969" s="2">
        <f t="shared" si="134"/>
        <v>2.3608600392078367E-2</v>
      </c>
      <c r="H969" s="2">
        <f t="shared" si="130"/>
        <v>0.98617424231203787</v>
      </c>
      <c r="I969" s="2">
        <f t="shared" si="131"/>
        <v>49.651950030530351</v>
      </c>
    </row>
    <row r="970" spans="1:9" ht="13.5" x14ac:dyDescent="0.25">
      <c r="A970" s="3">
        <f>TITRES_STAT!B973</f>
        <v>43418</v>
      </c>
      <c r="B970" s="17">
        <f>TITRES_STAT!D973</f>
        <v>10.012499999999999</v>
      </c>
      <c r="C970" s="2">
        <f t="shared" si="135"/>
        <v>3.819999999999979E-2</v>
      </c>
      <c r="D970" s="2">
        <f t="shared" si="136"/>
        <v>3.819999999999979E-2</v>
      </c>
      <c r="E970" s="2">
        <f t="shared" si="137"/>
        <v>0</v>
      </c>
      <c r="F970" s="2">
        <f t="shared" si="134"/>
        <v>2.4347751203440866E-2</v>
      </c>
      <c r="G970" s="2">
        <f t="shared" si="134"/>
        <v>2.1922271792644197E-2</v>
      </c>
      <c r="H970" s="2">
        <f t="shared" si="130"/>
        <v>1.1106399662287973</v>
      </c>
      <c r="I970" s="2">
        <f t="shared" si="131"/>
        <v>52.621005192716126</v>
      </c>
    </row>
    <row r="971" spans="1:9" ht="13.5" x14ac:dyDescent="0.25">
      <c r="A971" s="3">
        <f>TITRES_STAT!B974</f>
        <v>43419</v>
      </c>
      <c r="B971" s="17">
        <f>TITRES_STAT!D974</f>
        <v>10.012499999999999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2.2608626117480803E-2</v>
      </c>
      <c r="G971" s="2">
        <f t="shared" si="134"/>
        <v>2.0356395236026753E-2</v>
      </c>
      <c r="H971" s="2">
        <f t="shared" si="130"/>
        <v>1.1106399662287973</v>
      </c>
      <c r="I971" s="2">
        <f t="shared" si="131"/>
        <v>52.621005192716126</v>
      </c>
    </row>
    <row r="972" spans="1:9" ht="13.5" x14ac:dyDescent="0.25">
      <c r="A972" s="3">
        <f>TITRES_STAT!B975</f>
        <v>43420</v>
      </c>
      <c r="B972" s="17">
        <f>TITRES_STAT!D975</f>
        <v>9.9742999999999995</v>
      </c>
      <c r="C972" s="2">
        <f t="shared" si="135"/>
        <v>-3.819999999999979E-2</v>
      </c>
      <c r="D972" s="2">
        <f t="shared" si="136"/>
        <v>0</v>
      </c>
      <c r="E972" s="2">
        <f t="shared" si="137"/>
        <v>3.819999999999979E-2</v>
      </c>
      <c r="F972" s="2">
        <f t="shared" si="134"/>
        <v>2.0993724251946459E-2</v>
      </c>
      <c r="G972" s="2">
        <f t="shared" si="134"/>
        <v>2.1630938433453397E-2</v>
      </c>
      <c r="H972" s="2">
        <f t="shared" si="130"/>
        <v>0.97054153783168962</v>
      </c>
      <c r="I972" s="2">
        <f t="shared" si="131"/>
        <v>49.252528769306601</v>
      </c>
    </row>
    <row r="973" spans="1:9" ht="13.5" x14ac:dyDescent="0.25">
      <c r="A973" s="3">
        <f>TITRES_STAT!B976</f>
        <v>43423</v>
      </c>
      <c r="B973" s="17">
        <f>TITRES_STAT!D976</f>
        <v>10.012499999999999</v>
      </c>
      <c r="C973" s="2">
        <f t="shared" si="135"/>
        <v>3.819999999999979E-2</v>
      </c>
      <c r="D973" s="2">
        <f t="shared" si="136"/>
        <v>3.819999999999979E-2</v>
      </c>
      <c r="E973" s="2">
        <f t="shared" si="137"/>
        <v>0</v>
      </c>
      <c r="F973" s="2">
        <f t="shared" ref="F973:G988" si="138">((F972*13)+D973)/14</f>
        <v>2.2222743948235982E-2</v>
      </c>
      <c r="G973" s="2">
        <f t="shared" si="138"/>
        <v>2.008587140249244E-2</v>
      </c>
      <c r="H973" s="2">
        <f t="shared" si="130"/>
        <v>1.1063868478954006</v>
      </c>
      <c r="I973" s="2">
        <f t="shared" si="131"/>
        <v>52.525339730489137</v>
      </c>
    </row>
    <row r="974" spans="1:9" ht="13.5" x14ac:dyDescent="0.25">
      <c r="A974" s="3">
        <f>TITRES_STAT!B977</f>
        <v>43425</v>
      </c>
      <c r="B974" s="17">
        <f>TITRES_STAT!D977</f>
        <v>9.9742999999999995</v>
      </c>
      <c r="C974" s="2">
        <f t="shared" si="135"/>
        <v>-3.819999999999979E-2</v>
      </c>
      <c r="D974" s="2">
        <f t="shared" si="136"/>
        <v>0</v>
      </c>
      <c r="E974" s="2">
        <f t="shared" si="137"/>
        <v>3.819999999999979E-2</v>
      </c>
      <c r="F974" s="2">
        <f t="shared" si="138"/>
        <v>2.0635405094790556E-2</v>
      </c>
      <c r="G974" s="2">
        <f t="shared" si="138"/>
        <v>2.1379737730885823E-2</v>
      </c>
      <c r="H974" s="2">
        <f t="shared" si="130"/>
        <v>0.96518513718622556</v>
      </c>
      <c r="I974" s="2">
        <f t="shared" si="131"/>
        <v>49.114209085063024</v>
      </c>
    </row>
    <row r="975" spans="1:9" ht="13.5" x14ac:dyDescent="0.25">
      <c r="A975" s="3">
        <f>TITRES_STAT!B978</f>
        <v>43426</v>
      </c>
      <c r="B975" s="17">
        <f>TITRES_STAT!D978</f>
        <v>9.9742999999999995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1.9161447588019801E-2</v>
      </c>
      <c r="G975" s="2">
        <f t="shared" si="138"/>
        <v>1.9852613607251123E-2</v>
      </c>
      <c r="H975" s="2">
        <f t="shared" si="130"/>
        <v>0.96518513718622545</v>
      </c>
      <c r="I975" s="2">
        <f t="shared" si="131"/>
        <v>49.114209085063024</v>
      </c>
    </row>
    <row r="976" spans="1:9" ht="13.5" x14ac:dyDescent="0.25">
      <c r="A976" s="3">
        <f>TITRES_STAT!B979</f>
        <v>43427</v>
      </c>
      <c r="B976" s="17">
        <f>TITRES_STAT!D979</f>
        <v>9.9701000000000004</v>
      </c>
      <c r="C976" s="2">
        <f t="shared" si="135"/>
        <v>-4.1999999999990933E-3</v>
      </c>
      <c r="D976" s="2">
        <f t="shared" si="136"/>
        <v>0</v>
      </c>
      <c r="E976" s="2">
        <f t="shared" si="137"/>
        <v>4.1999999999990933E-3</v>
      </c>
      <c r="F976" s="2">
        <f t="shared" si="138"/>
        <v>1.7792772760304103E-2</v>
      </c>
      <c r="G976" s="2">
        <f t="shared" si="138"/>
        <v>1.8734569778161691E-2</v>
      </c>
      <c r="H976" s="2">
        <f t="shared" si="130"/>
        <v>0.94972945581299595</v>
      </c>
      <c r="I976" s="2">
        <f t="shared" si="131"/>
        <v>48.71083282767448</v>
      </c>
    </row>
    <row r="977" spans="1:9" ht="13.5" x14ac:dyDescent="0.25">
      <c r="A977" s="3">
        <f>TITRES_STAT!B980</f>
        <v>43430</v>
      </c>
      <c r="B977" s="17">
        <f>TITRES_STAT!D980</f>
        <v>9.9701000000000004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1.6521860420282381E-2</v>
      </c>
      <c r="G977" s="2">
        <f t="shared" si="138"/>
        <v>1.7396386222578712E-2</v>
      </c>
      <c r="H977" s="2">
        <f t="shared" ref="H977:H1040" si="139">F977/G977</f>
        <v>0.94972945581299595</v>
      </c>
      <c r="I977" s="2">
        <f t="shared" ref="I977:I1040" si="140">IF(G977=0,100,100-(100/(1+H977)))</f>
        <v>48.71083282767448</v>
      </c>
    </row>
    <row r="978" spans="1:9" ht="13.5" x14ac:dyDescent="0.25">
      <c r="A978" s="3">
        <f>TITRES_STAT!B981</f>
        <v>43431</v>
      </c>
      <c r="B978" s="17">
        <f>TITRES_STAT!D981</f>
        <v>9.9786000000000001</v>
      </c>
      <c r="C978" s="2">
        <f t="shared" si="135"/>
        <v>8.49999999999973E-3</v>
      </c>
      <c r="D978" s="2">
        <f t="shared" si="136"/>
        <v>8.49999999999973E-3</v>
      </c>
      <c r="E978" s="2">
        <f t="shared" si="137"/>
        <v>0</v>
      </c>
      <c r="F978" s="2">
        <f t="shared" si="138"/>
        <v>1.5948870390262191E-2</v>
      </c>
      <c r="G978" s="2">
        <f t="shared" si="138"/>
        <v>1.6153787206680235E-2</v>
      </c>
      <c r="H978" s="2">
        <f t="shared" si="139"/>
        <v>0.98731462697903416</v>
      </c>
      <c r="I978" s="2">
        <f t="shared" si="140"/>
        <v>49.680841351219527</v>
      </c>
    </row>
    <row r="979" spans="1:9" ht="13.5" x14ac:dyDescent="0.25">
      <c r="A979" s="3">
        <f>TITRES_STAT!B982</f>
        <v>43432</v>
      </c>
      <c r="B979" s="17">
        <f>TITRES_STAT!D982</f>
        <v>9.9954999999999998</v>
      </c>
      <c r="C979" s="2">
        <f t="shared" si="135"/>
        <v>1.6899999999999693E-2</v>
      </c>
      <c r="D979" s="2">
        <f t="shared" si="136"/>
        <v>1.6899999999999693E-2</v>
      </c>
      <c r="E979" s="2">
        <f t="shared" si="137"/>
        <v>0</v>
      </c>
      <c r="F979" s="2">
        <f t="shared" si="138"/>
        <v>1.6016808219529156E-2</v>
      </c>
      <c r="G979" s="2">
        <f t="shared" si="138"/>
        <v>1.4999945263345933E-2</v>
      </c>
      <c r="H979" s="2">
        <f t="shared" si="139"/>
        <v>1.067791111122788</v>
      </c>
      <c r="I979" s="2">
        <f t="shared" si="140"/>
        <v>51.639215652832029</v>
      </c>
    </row>
    <row r="980" spans="1:9" ht="13.5" x14ac:dyDescent="0.25">
      <c r="A980" s="3">
        <f>TITRES_STAT!B983</f>
        <v>43433</v>
      </c>
      <c r="B980" s="17">
        <f>TITRES_STAT!D983</f>
        <v>10.012499999999999</v>
      </c>
      <c r="C980" s="2">
        <f t="shared" si="135"/>
        <v>1.699999999999946E-2</v>
      </c>
      <c r="D980" s="2">
        <f t="shared" si="136"/>
        <v>1.699999999999946E-2</v>
      </c>
      <c r="E980" s="2">
        <f t="shared" si="137"/>
        <v>0</v>
      </c>
      <c r="F980" s="2">
        <f t="shared" si="138"/>
        <v>1.6087036203848461E-2</v>
      </c>
      <c r="G980" s="2">
        <f t="shared" si="138"/>
        <v>1.3928520601678365E-2</v>
      </c>
      <c r="H980" s="2">
        <f t="shared" si="139"/>
        <v>1.1549709164309954</v>
      </c>
      <c r="I980" s="2">
        <f t="shared" si="140"/>
        <v>53.595661436759762</v>
      </c>
    </row>
    <row r="981" spans="1:9" ht="13.5" x14ac:dyDescent="0.25">
      <c r="A981" s="3">
        <f>TITRES_STAT!B984</f>
        <v>43434</v>
      </c>
      <c r="B981" s="17">
        <f>TITRES_STAT!D984</f>
        <v>10.0168</v>
      </c>
      <c r="C981" s="2">
        <f t="shared" si="135"/>
        <v>4.3000000000006366E-3</v>
      </c>
      <c r="D981" s="2">
        <f t="shared" si="136"/>
        <v>4.3000000000006366E-3</v>
      </c>
      <c r="E981" s="2">
        <f t="shared" si="137"/>
        <v>0</v>
      </c>
      <c r="F981" s="2">
        <f t="shared" si="138"/>
        <v>1.5245105046430759E-2</v>
      </c>
      <c r="G981" s="2">
        <f t="shared" si="138"/>
        <v>1.2933626272987053E-2</v>
      </c>
      <c r="H981" s="2">
        <f t="shared" si="139"/>
        <v>1.1787185376054525</v>
      </c>
      <c r="I981" s="2">
        <f t="shared" si="140"/>
        <v>54.101459975685415</v>
      </c>
    </row>
    <row r="982" spans="1:9" ht="13.5" x14ac:dyDescent="0.25">
      <c r="A982" s="3">
        <f>TITRES_STAT!B985</f>
        <v>43437</v>
      </c>
      <c r="B982" s="17">
        <f>TITRES_STAT!D985</f>
        <v>9.9913000000000007</v>
      </c>
      <c r="C982" s="2">
        <f t="shared" si="135"/>
        <v>-2.549999999999919E-2</v>
      </c>
      <c r="D982" s="2">
        <f t="shared" si="136"/>
        <v>0</v>
      </c>
      <c r="E982" s="2">
        <f t="shared" si="137"/>
        <v>2.549999999999919E-2</v>
      </c>
      <c r="F982" s="2">
        <f t="shared" si="138"/>
        <v>1.4156168971685704E-2</v>
      </c>
      <c r="G982" s="2">
        <f t="shared" si="138"/>
        <v>1.3831224396345062E-2</v>
      </c>
      <c r="H982" s="2">
        <f t="shared" si="139"/>
        <v>1.0234935509705496</v>
      </c>
      <c r="I982" s="2">
        <f t="shared" si="140"/>
        <v>50.580519541544398</v>
      </c>
    </row>
    <row r="983" spans="1:9" ht="13.5" x14ac:dyDescent="0.25">
      <c r="A983" s="3">
        <f>TITRES_STAT!B986</f>
        <v>43438</v>
      </c>
      <c r="B983" s="17">
        <f>TITRES_STAT!D986</f>
        <v>9.9870999999999999</v>
      </c>
      <c r="C983" s="2">
        <f t="shared" si="135"/>
        <v>-4.2000000000008697E-3</v>
      </c>
      <c r="D983" s="2">
        <f t="shared" si="136"/>
        <v>0</v>
      </c>
      <c r="E983" s="2">
        <f t="shared" si="137"/>
        <v>4.2000000000008697E-3</v>
      </c>
      <c r="F983" s="2">
        <f t="shared" si="138"/>
        <v>1.3145014045136726E-2</v>
      </c>
      <c r="G983" s="2">
        <f t="shared" si="138"/>
        <v>1.3143279796606192E-2</v>
      </c>
      <c r="H983" s="2">
        <f t="shared" si="139"/>
        <v>1.0001319494492527</v>
      </c>
      <c r="I983" s="2">
        <f t="shared" si="140"/>
        <v>50.003298518612461</v>
      </c>
    </row>
    <row r="984" spans="1:9" ht="13.5" x14ac:dyDescent="0.25">
      <c r="A984" s="3">
        <f>TITRES_STAT!B987</f>
        <v>43439</v>
      </c>
      <c r="B984" s="17">
        <f>TITRES_STAT!D987</f>
        <v>10.0168</v>
      </c>
      <c r="C984" s="2">
        <f t="shared" si="135"/>
        <v>2.970000000000006E-2</v>
      </c>
      <c r="D984" s="2">
        <f t="shared" si="136"/>
        <v>2.970000000000006E-2</v>
      </c>
      <c r="E984" s="2">
        <f t="shared" si="137"/>
        <v>0</v>
      </c>
      <c r="F984" s="2">
        <f t="shared" si="138"/>
        <v>1.4327513041912678E-2</v>
      </c>
      <c r="G984" s="2">
        <f t="shared" si="138"/>
        <v>1.2204474096848605E-2</v>
      </c>
      <c r="H984" s="2">
        <f t="shared" si="139"/>
        <v>1.1739557909842486</v>
      </c>
      <c r="I984" s="2">
        <f t="shared" si="140"/>
        <v>54.000904519440361</v>
      </c>
    </row>
    <row r="985" spans="1:9" ht="13.5" x14ac:dyDescent="0.25">
      <c r="A985" s="3">
        <f>TITRES_STAT!B988</f>
        <v>43440</v>
      </c>
      <c r="B985" s="17">
        <f>TITRES_STAT!D988</f>
        <v>10.0168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1.3304119253204629E-2</v>
      </c>
      <c r="G985" s="2">
        <f t="shared" si="138"/>
        <v>1.1332725947073704E-2</v>
      </c>
      <c r="H985" s="2">
        <f t="shared" si="139"/>
        <v>1.1739557909842486</v>
      </c>
      <c r="I985" s="2">
        <f t="shared" si="140"/>
        <v>54.000904519440361</v>
      </c>
    </row>
    <row r="986" spans="1:9" ht="13.5" x14ac:dyDescent="0.25">
      <c r="A986" s="3">
        <f>TITRES_STAT!B989</f>
        <v>43441</v>
      </c>
      <c r="B986" s="17">
        <f>TITRES_STAT!D989</f>
        <v>10.0932</v>
      </c>
      <c r="C986" s="2">
        <f t="shared" si="135"/>
        <v>7.6399999999999579E-2</v>
      </c>
      <c r="D986" s="2">
        <f t="shared" si="136"/>
        <v>7.6399999999999579E-2</v>
      </c>
      <c r="E986" s="2">
        <f t="shared" si="137"/>
        <v>0</v>
      </c>
      <c r="F986" s="2">
        <f t="shared" si="138"/>
        <v>1.7810967877975696E-2</v>
      </c>
      <c r="G986" s="2">
        <f t="shared" si="138"/>
        <v>1.0523245522282726E-2</v>
      </c>
      <c r="H986" s="2">
        <f t="shared" si="139"/>
        <v>1.6925356193829544</v>
      </c>
      <c r="I986" s="2">
        <f t="shared" si="140"/>
        <v>62.860287054283461</v>
      </c>
    </row>
    <row r="987" spans="1:9" ht="13.5" x14ac:dyDescent="0.25">
      <c r="A987" s="3">
        <f>TITRES_STAT!B990</f>
        <v>43444</v>
      </c>
      <c r="B987" s="17">
        <f>TITRES_STAT!D990</f>
        <v>10.0168</v>
      </c>
      <c r="C987" s="2">
        <f t="shared" si="135"/>
        <v>-7.6399999999999579E-2</v>
      </c>
      <c r="D987" s="2">
        <f t="shared" si="136"/>
        <v>0</v>
      </c>
      <c r="E987" s="2">
        <f t="shared" si="137"/>
        <v>7.6399999999999579E-2</v>
      </c>
      <c r="F987" s="2">
        <f t="shared" si="138"/>
        <v>1.6538755886691719E-2</v>
      </c>
      <c r="G987" s="2">
        <f t="shared" si="138"/>
        <v>1.5228727984976789E-2</v>
      </c>
      <c r="H987" s="2">
        <f t="shared" si="139"/>
        <v>1.0860234619074738</v>
      </c>
      <c r="I987" s="2">
        <f t="shared" si="140"/>
        <v>52.061900632431374</v>
      </c>
    </row>
    <row r="988" spans="1:9" ht="13.5" x14ac:dyDescent="0.25">
      <c r="A988" s="3">
        <f>TITRES_STAT!B991</f>
        <v>43445</v>
      </c>
      <c r="B988" s="17">
        <f>TITRES_STAT!D991</f>
        <v>10.021000000000001</v>
      </c>
      <c r="C988" s="2">
        <f t="shared" si="135"/>
        <v>4.2000000000008697E-3</v>
      </c>
      <c r="D988" s="2">
        <f t="shared" si="136"/>
        <v>4.2000000000008697E-3</v>
      </c>
      <c r="E988" s="2">
        <f t="shared" si="137"/>
        <v>0</v>
      </c>
      <c r="F988" s="2">
        <f t="shared" si="138"/>
        <v>1.5657416180499515E-2</v>
      </c>
      <c r="G988" s="2">
        <f t="shared" si="138"/>
        <v>1.4140961700335589E-2</v>
      </c>
      <c r="H988" s="2">
        <f t="shared" si="139"/>
        <v>1.1072384263743489</v>
      </c>
      <c r="I988" s="2">
        <f t="shared" si="140"/>
        <v>52.54452521917181</v>
      </c>
    </row>
    <row r="989" spans="1:9" ht="13.5" x14ac:dyDescent="0.25">
      <c r="A989" s="3">
        <f>TITRES_STAT!B992</f>
        <v>43446</v>
      </c>
      <c r="B989" s="17">
        <f>TITRES_STAT!D992</f>
        <v>10.0168</v>
      </c>
      <c r="C989" s="2">
        <f t="shared" si="135"/>
        <v>-4.2000000000008697E-3</v>
      </c>
      <c r="D989" s="2">
        <f t="shared" si="136"/>
        <v>0</v>
      </c>
      <c r="E989" s="2">
        <f t="shared" si="137"/>
        <v>4.2000000000008697E-3</v>
      </c>
      <c r="F989" s="2">
        <f t="shared" ref="F989:G1004" si="141">((F988*13)+D989)/14</f>
        <v>1.4539029310463835E-2</v>
      </c>
      <c r="G989" s="2">
        <f t="shared" si="141"/>
        <v>1.3430893007454536E-2</v>
      </c>
      <c r="H989" s="2">
        <f t="shared" si="139"/>
        <v>1.0825065245024474</v>
      </c>
      <c r="I989" s="2">
        <f t="shared" si="140"/>
        <v>51.980942761323632</v>
      </c>
    </row>
    <row r="990" spans="1:9" ht="13.5" x14ac:dyDescent="0.25">
      <c r="A990" s="3">
        <f>TITRES_STAT!B993</f>
        <v>43447</v>
      </c>
      <c r="B990" s="17">
        <f>TITRES_STAT!D993</f>
        <v>9.9954999999999998</v>
      </c>
      <c r="C990" s="2">
        <f t="shared" si="135"/>
        <v>-2.1300000000000097E-2</v>
      </c>
      <c r="D990" s="2">
        <f t="shared" si="136"/>
        <v>0</v>
      </c>
      <c r="E990" s="2">
        <f t="shared" si="137"/>
        <v>2.1300000000000097E-2</v>
      </c>
      <c r="F990" s="2">
        <f t="shared" si="141"/>
        <v>1.3500527216859275E-2</v>
      </c>
      <c r="G990" s="2">
        <f t="shared" si="141"/>
        <v>1.3992972078350648E-2</v>
      </c>
      <c r="H990" s="2">
        <f t="shared" si="139"/>
        <v>0.96480770069903421</v>
      </c>
      <c r="I990" s="2">
        <f t="shared" si="140"/>
        <v>49.104434004191731</v>
      </c>
    </row>
    <row r="991" spans="1:9" ht="13.5" x14ac:dyDescent="0.25">
      <c r="A991" s="3">
        <f>TITRES_STAT!B994</f>
        <v>43448</v>
      </c>
      <c r="B991" s="17">
        <f>TITRES_STAT!D994</f>
        <v>9.9954999999999998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1.2536203844226471E-2</v>
      </c>
      <c r="G991" s="2">
        <f t="shared" si="141"/>
        <v>1.2993474072754172E-2</v>
      </c>
      <c r="H991" s="2">
        <f t="shared" si="139"/>
        <v>0.96480770069903443</v>
      </c>
      <c r="I991" s="2">
        <f t="shared" si="140"/>
        <v>49.104434004191731</v>
      </c>
    </row>
    <row r="992" spans="1:9" ht="13.5" x14ac:dyDescent="0.25">
      <c r="A992" s="3">
        <f>TITRES_STAT!B995</f>
        <v>43451</v>
      </c>
      <c r="B992" s="17">
        <f>TITRES_STAT!D995</f>
        <v>9.9742999999999995</v>
      </c>
      <c r="C992" s="2">
        <f t="shared" si="135"/>
        <v>-2.120000000000033E-2</v>
      </c>
      <c r="D992" s="2">
        <f t="shared" si="136"/>
        <v>0</v>
      </c>
      <c r="E992" s="2">
        <f t="shared" si="137"/>
        <v>2.120000000000033E-2</v>
      </c>
      <c r="F992" s="2">
        <f t="shared" si="141"/>
        <v>1.1640760712496008E-2</v>
      </c>
      <c r="G992" s="2">
        <f t="shared" si="141"/>
        <v>1.3579654496128898E-2</v>
      </c>
      <c r="H992" s="2">
        <f t="shared" si="139"/>
        <v>0.85722068376735183</v>
      </c>
      <c r="I992" s="2">
        <f t="shared" si="140"/>
        <v>46.156102570885068</v>
      </c>
    </row>
    <row r="993" spans="1:9" ht="13.5" x14ac:dyDescent="0.25">
      <c r="A993" s="3">
        <f>TITRES_STAT!B996</f>
        <v>43452</v>
      </c>
      <c r="B993" s="17">
        <f>TITRES_STAT!D996</f>
        <v>9.9530999999999992</v>
      </c>
      <c r="C993" s="2">
        <f t="shared" si="135"/>
        <v>-2.120000000000033E-2</v>
      </c>
      <c r="D993" s="2">
        <f t="shared" si="136"/>
        <v>0</v>
      </c>
      <c r="E993" s="2">
        <f t="shared" si="137"/>
        <v>2.120000000000033E-2</v>
      </c>
      <c r="F993" s="2">
        <f t="shared" si="141"/>
        <v>1.0809277804460579E-2</v>
      </c>
      <c r="G993" s="2">
        <f t="shared" si="141"/>
        <v>1.4123964889262573E-2</v>
      </c>
      <c r="H993" s="2">
        <f t="shared" si="139"/>
        <v>0.76531468955138016</v>
      </c>
      <c r="I993" s="2">
        <f t="shared" si="140"/>
        <v>43.352876066865434</v>
      </c>
    </row>
    <row r="994" spans="1:9" ht="13.5" x14ac:dyDescent="0.25">
      <c r="A994" s="3">
        <f>TITRES_STAT!B997</f>
        <v>43453</v>
      </c>
      <c r="B994" s="17">
        <f>TITRES_STAT!D997</f>
        <v>9.9319000000000006</v>
      </c>
      <c r="C994" s="2">
        <f t="shared" si="135"/>
        <v>-2.1199999999998553E-2</v>
      </c>
      <c r="D994" s="2">
        <f t="shared" si="136"/>
        <v>0</v>
      </c>
      <c r="E994" s="2">
        <f t="shared" si="137"/>
        <v>2.1199999999998553E-2</v>
      </c>
      <c r="F994" s="2">
        <f t="shared" si="141"/>
        <v>1.0037186532713394E-2</v>
      </c>
      <c r="G994" s="2">
        <f t="shared" si="141"/>
        <v>1.4629395968600857E-2</v>
      </c>
      <c r="H994" s="2">
        <f t="shared" si="139"/>
        <v>0.68609712624200314</v>
      </c>
      <c r="I994" s="2">
        <f t="shared" si="140"/>
        <v>40.691435597852305</v>
      </c>
    </row>
    <row r="995" spans="1:9" ht="13.5" x14ac:dyDescent="0.25">
      <c r="A995" s="3">
        <f>TITRES_STAT!B998</f>
        <v>43454</v>
      </c>
      <c r="B995" s="17">
        <f>TITRES_STAT!D998</f>
        <v>9.9234000000000009</v>
      </c>
      <c r="C995" s="2">
        <f t="shared" si="135"/>
        <v>-8.49999999999973E-3</v>
      </c>
      <c r="D995" s="2">
        <f t="shared" si="136"/>
        <v>0</v>
      </c>
      <c r="E995" s="2">
        <f t="shared" si="137"/>
        <v>8.49999999999973E-3</v>
      </c>
      <c r="F995" s="2">
        <f t="shared" si="141"/>
        <v>9.3202446375195806E-3</v>
      </c>
      <c r="G995" s="2">
        <f t="shared" si="141"/>
        <v>1.4191581970843635E-2</v>
      </c>
      <c r="H995" s="2">
        <f t="shared" si="139"/>
        <v>0.65674458680278669</v>
      </c>
      <c r="I995" s="2">
        <f t="shared" si="140"/>
        <v>39.640665920036788</v>
      </c>
    </row>
    <row r="996" spans="1:9" ht="13.5" x14ac:dyDescent="0.25">
      <c r="A996" s="3">
        <f>TITRES_STAT!B999</f>
        <v>43455</v>
      </c>
      <c r="B996" s="17">
        <f>TITRES_STAT!D999</f>
        <v>9.9657999999999998</v>
      </c>
      <c r="C996" s="2">
        <f t="shared" si="135"/>
        <v>4.2399999999998883E-2</v>
      </c>
      <c r="D996" s="2">
        <f t="shared" si="136"/>
        <v>4.2399999999998883E-2</v>
      </c>
      <c r="E996" s="2">
        <f t="shared" si="137"/>
        <v>0</v>
      </c>
      <c r="F996" s="2">
        <f t="shared" si="141"/>
        <v>1.1683084306268103E-2</v>
      </c>
      <c r="G996" s="2">
        <f t="shared" si="141"/>
        <v>1.3177897544354803E-2</v>
      </c>
      <c r="H996" s="2">
        <f t="shared" si="139"/>
        <v>0.88656663682082926</v>
      </c>
      <c r="I996" s="2">
        <f t="shared" si="140"/>
        <v>46.993656069039666</v>
      </c>
    </row>
    <row r="997" spans="1:9" ht="13.5" x14ac:dyDescent="0.25">
      <c r="A997" s="3">
        <f>TITRES_STAT!B1000</f>
        <v>43458</v>
      </c>
      <c r="B997" s="17">
        <f>TITRES_STAT!D1000</f>
        <v>9.9360999999999997</v>
      </c>
      <c r="C997" s="2">
        <f t="shared" si="135"/>
        <v>-2.970000000000006E-2</v>
      </c>
      <c r="D997" s="2">
        <f t="shared" si="136"/>
        <v>0</v>
      </c>
      <c r="E997" s="2">
        <f t="shared" si="137"/>
        <v>2.970000000000006E-2</v>
      </c>
      <c r="F997" s="2">
        <f t="shared" si="141"/>
        <v>1.084857828439181E-2</v>
      </c>
      <c r="G997" s="2">
        <f t="shared" si="141"/>
        <v>1.4358047719758035E-2</v>
      </c>
      <c r="H997" s="2">
        <f t="shared" si="139"/>
        <v>0.75557474777459732</v>
      </c>
      <c r="I997" s="2">
        <f t="shared" si="140"/>
        <v>43.038597401356988</v>
      </c>
    </row>
    <row r="998" spans="1:9" ht="13.5" x14ac:dyDescent="0.25">
      <c r="A998" s="3">
        <f>TITRES_STAT!B1001</f>
        <v>43459</v>
      </c>
      <c r="B998" s="17">
        <f>TITRES_STAT!D1001</f>
        <v>9.8978999999999999</v>
      </c>
      <c r="C998" s="2">
        <f t="shared" si="135"/>
        <v>-3.819999999999979E-2</v>
      </c>
      <c r="D998" s="2">
        <f t="shared" si="136"/>
        <v>0</v>
      </c>
      <c r="E998" s="2">
        <f t="shared" si="137"/>
        <v>3.819999999999979E-2</v>
      </c>
      <c r="F998" s="2">
        <f t="shared" si="141"/>
        <v>1.007367983550668E-2</v>
      </c>
      <c r="G998" s="2">
        <f t="shared" si="141"/>
        <v>1.6061044311203875E-2</v>
      </c>
      <c r="H998" s="2">
        <f t="shared" si="139"/>
        <v>0.62721200691037726</v>
      </c>
      <c r="I998" s="2">
        <f t="shared" si="140"/>
        <v>38.545192897222918</v>
      </c>
    </row>
    <row r="999" spans="1:9" ht="13.5" x14ac:dyDescent="0.25">
      <c r="A999" s="3">
        <f>TITRES_STAT!B1002</f>
        <v>43460</v>
      </c>
      <c r="B999" s="17">
        <f>TITRES_STAT!D1002</f>
        <v>9.8851999999999993</v>
      </c>
      <c r="C999" s="2">
        <f t="shared" si="135"/>
        <v>-1.27000000000006E-2</v>
      </c>
      <c r="D999" s="2">
        <f t="shared" si="136"/>
        <v>0</v>
      </c>
      <c r="E999" s="2">
        <f t="shared" si="137"/>
        <v>1.27000000000006E-2</v>
      </c>
      <c r="F999" s="2">
        <f t="shared" si="141"/>
        <v>9.3541312758276297E-3</v>
      </c>
      <c r="G999" s="2">
        <f t="shared" si="141"/>
        <v>1.5820969717546499E-2</v>
      </c>
      <c r="H999" s="2">
        <f t="shared" si="139"/>
        <v>0.59124892107297833</v>
      </c>
      <c r="I999" s="2">
        <f t="shared" si="140"/>
        <v>37.15628103454106</v>
      </c>
    </row>
    <row r="1000" spans="1:9" ht="13.5" x14ac:dyDescent="0.25">
      <c r="A1000" s="3">
        <f>TITRES_STAT!B1003</f>
        <v>43461</v>
      </c>
      <c r="B1000" s="17">
        <f>TITRES_STAT!D1003</f>
        <v>9.8681999999999999</v>
      </c>
      <c r="C1000" s="2">
        <f t="shared" si="135"/>
        <v>-1.699999999999946E-2</v>
      </c>
      <c r="D1000" s="2">
        <f t="shared" si="136"/>
        <v>0</v>
      </c>
      <c r="E1000" s="2">
        <f t="shared" si="137"/>
        <v>1.699999999999946E-2</v>
      </c>
      <c r="F1000" s="2">
        <f t="shared" si="141"/>
        <v>8.6859790418399412E-3</v>
      </c>
      <c r="G1000" s="2">
        <f t="shared" si="141"/>
        <v>1.5905186166293137E-2</v>
      </c>
      <c r="H1000" s="2">
        <f t="shared" si="139"/>
        <v>0.54610986322483868</v>
      </c>
      <c r="I1000" s="2">
        <f t="shared" si="140"/>
        <v>35.321543197827864</v>
      </c>
    </row>
    <row r="1001" spans="1:9" ht="13.5" x14ac:dyDescent="0.25">
      <c r="A1001" s="3">
        <f>TITRES_STAT!B1004</f>
        <v>43462</v>
      </c>
      <c r="B1001" s="17">
        <f>TITRES_STAT!D1004</f>
        <v>9.9742999999999995</v>
      </c>
      <c r="C1001" s="2">
        <f t="shared" si="135"/>
        <v>0.10609999999999964</v>
      </c>
      <c r="D1001" s="2">
        <f t="shared" si="136"/>
        <v>0.10609999999999964</v>
      </c>
      <c r="E1001" s="2">
        <f t="shared" si="137"/>
        <v>0</v>
      </c>
      <c r="F1001" s="2">
        <f t="shared" si="141"/>
        <v>1.5644123395994206E-2</v>
      </c>
      <c r="G1001" s="2">
        <f t="shared" si="141"/>
        <v>1.4769101440129342E-2</v>
      </c>
      <c r="H1001" s="2">
        <f t="shared" si="139"/>
        <v>1.0592467970656176</v>
      </c>
      <c r="I1001" s="2">
        <f t="shared" si="140"/>
        <v>51.438555037454549</v>
      </c>
    </row>
    <row r="1002" spans="1:9" ht="13.5" x14ac:dyDescent="0.25">
      <c r="A1002" s="3">
        <f>TITRES_STAT!B1005</f>
        <v>43465</v>
      </c>
      <c r="B1002" s="17">
        <f>TITRES_STAT!D1005</f>
        <v>10.0168</v>
      </c>
      <c r="C1002" s="2">
        <f t="shared" si="135"/>
        <v>4.2500000000000426E-2</v>
      </c>
      <c r="D1002" s="2">
        <f t="shared" si="136"/>
        <v>4.2500000000000426E-2</v>
      </c>
      <c r="E1002" s="2">
        <f t="shared" si="137"/>
        <v>0</v>
      </c>
      <c r="F1002" s="2">
        <f t="shared" si="141"/>
        <v>1.7562400296280364E-2</v>
      </c>
      <c r="G1002" s="2">
        <f t="shared" si="141"/>
        <v>1.3714165622977245E-2</v>
      </c>
      <c r="H1002" s="2">
        <f t="shared" si="139"/>
        <v>1.2806029020719742</v>
      </c>
      <c r="I1002" s="2">
        <f t="shared" si="140"/>
        <v>56.151945650359409</v>
      </c>
    </row>
    <row r="1003" spans="1:9" ht="13.5" x14ac:dyDescent="0.25">
      <c r="A1003" s="3">
        <f>TITRES_STAT!B1006</f>
        <v>43467</v>
      </c>
      <c r="B1003" s="17">
        <f>TITRES_STAT!D1006</f>
        <v>9.9742999999999995</v>
      </c>
      <c r="C1003" s="2">
        <f t="shared" si="135"/>
        <v>-4.2500000000000426E-2</v>
      </c>
      <c r="D1003" s="2">
        <f t="shared" si="136"/>
        <v>0</v>
      </c>
      <c r="E1003" s="2">
        <f t="shared" si="137"/>
        <v>4.2500000000000426E-2</v>
      </c>
      <c r="F1003" s="2">
        <f t="shared" si="141"/>
        <v>1.6307943132260336E-2</v>
      </c>
      <c r="G1003" s="2">
        <f t="shared" si="141"/>
        <v>1.5770296649907471E-2</v>
      </c>
      <c r="H1003" s="2">
        <f t="shared" si="139"/>
        <v>1.0340923505935458</v>
      </c>
      <c r="I1003" s="2">
        <f t="shared" si="140"/>
        <v>50.838023666516357</v>
      </c>
    </row>
    <row r="1004" spans="1:9" ht="13.5" x14ac:dyDescent="0.25">
      <c r="A1004" s="3">
        <f>TITRES_STAT!B1007</f>
        <v>43468</v>
      </c>
      <c r="B1004" s="17">
        <f>TITRES_STAT!D1007</f>
        <v>10.012499999999999</v>
      </c>
      <c r="C1004" s="2">
        <f t="shared" si="135"/>
        <v>3.819999999999979E-2</v>
      </c>
      <c r="D1004" s="2">
        <f t="shared" si="136"/>
        <v>3.819999999999979E-2</v>
      </c>
      <c r="E1004" s="2">
        <f t="shared" si="137"/>
        <v>0</v>
      </c>
      <c r="F1004" s="2">
        <f t="shared" si="141"/>
        <v>1.7871661479956009E-2</v>
      </c>
      <c r="G1004" s="2">
        <f t="shared" si="141"/>
        <v>1.4643846889199796E-2</v>
      </c>
      <c r="H1004" s="2">
        <f t="shared" si="139"/>
        <v>1.220421219586556</v>
      </c>
      <c r="I1004" s="2">
        <f t="shared" si="140"/>
        <v>54.963500115252877</v>
      </c>
    </row>
    <row r="1005" spans="1:9" ht="13.5" x14ac:dyDescent="0.25">
      <c r="A1005" s="3">
        <f>TITRES_STAT!B1008</f>
        <v>43469</v>
      </c>
      <c r="B1005" s="17">
        <f>TITRES_STAT!D1008</f>
        <v>9.9954999999999998</v>
      </c>
      <c r="C1005" s="2">
        <f t="shared" si="135"/>
        <v>-1.699999999999946E-2</v>
      </c>
      <c r="D1005" s="2">
        <f t="shared" si="136"/>
        <v>0</v>
      </c>
      <c r="E1005" s="2">
        <f t="shared" si="137"/>
        <v>1.699999999999946E-2</v>
      </c>
      <c r="F1005" s="2">
        <f t="shared" ref="F1005:G1020" si="142">((F1004*13)+D1005)/14</f>
        <v>1.6595114231387723E-2</v>
      </c>
      <c r="G1005" s="2">
        <f t="shared" si="142"/>
        <v>1.4812143539971201E-2</v>
      </c>
      <c r="H1005" s="2">
        <f t="shared" si="139"/>
        <v>1.1203722261133304</v>
      </c>
      <c r="I1005" s="2">
        <f t="shared" si="140"/>
        <v>52.838469223254592</v>
      </c>
    </row>
    <row r="1006" spans="1:9" ht="13.5" x14ac:dyDescent="0.25">
      <c r="A1006" s="3">
        <f>TITRES_STAT!B1009</f>
        <v>43472</v>
      </c>
      <c r="B1006" s="17">
        <f>TITRES_STAT!D1009</f>
        <v>9.9998000000000005</v>
      </c>
      <c r="C1006" s="2">
        <f t="shared" si="135"/>
        <v>4.3000000000006366E-3</v>
      </c>
      <c r="D1006" s="2">
        <f t="shared" si="136"/>
        <v>4.3000000000006366E-3</v>
      </c>
      <c r="E1006" s="2">
        <f t="shared" si="137"/>
        <v>0</v>
      </c>
      <c r="F1006" s="2">
        <f t="shared" si="142"/>
        <v>1.5716891786288645E-2</v>
      </c>
      <c r="G1006" s="2">
        <f t="shared" si="142"/>
        <v>1.3754133287116116E-2</v>
      </c>
      <c r="H1006" s="2">
        <f t="shared" si="139"/>
        <v>1.1427031757072692</v>
      </c>
      <c r="I1006" s="2">
        <f t="shared" si="140"/>
        <v>53.32998003001898</v>
      </c>
    </row>
    <row r="1007" spans="1:9" ht="13.5" x14ac:dyDescent="0.25">
      <c r="A1007" s="3">
        <f>TITRES_STAT!B1010</f>
        <v>43473</v>
      </c>
      <c r="B1007" s="17">
        <f>TITRES_STAT!D1010</f>
        <v>10.186500000000001</v>
      </c>
      <c r="C1007" s="2">
        <f t="shared" si="135"/>
        <v>0.18670000000000009</v>
      </c>
      <c r="D1007" s="2">
        <f t="shared" si="136"/>
        <v>0.18670000000000009</v>
      </c>
      <c r="E1007" s="2">
        <f t="shared" si="137"/>
        <v>0</v>
      </c>
      <c r="F1007" s="2">
        <f t="shared" si="142"/>
        <v>2.7929970944410892E-2</v>
      </c>
      <c r="G1007" s="2">
        <f t="shared" si="142"/>
        <v>1.2771695195179249E-2</v>
      </c>
      <c r="H1007" s="2">
        <f t="shared" si="139"/>
        <v>2.1868648223732445</v>
      </c>
      <c r="I1007" s="2">
        <f t="shared" si="140"/>
        <v>68.621198082217234</v>
      </c>
    </row>
    <row r="1008" spans="1:9" ht="13.5" x14ac:dyDescent="0.25">
      <c r="A1008" s="3">
        <f>TITRES_STAT!B1011</f>
        <v>43474</v>
      </c>
      <c r="B1008" s="17">
        <f>TITRES_STAT!D1011</f>
        <v>10.101699999999999</v>
      </c>
      <c r="C1008" s="2">
        <f t="shared" si="135"/>
        <v>-8.4800000000001319E-2</v>
      </c>
      <c r="D1008" s="2">
        <f t="shared" si="136"/>
        <v>0</v>
      </c>
      <c r="E1008" s="2">
        <f t="shared" si="137"/>
        <v>8.4800000000001319E-2</v>
      </c>
      <c r="F1008" s="2">
        <f t="shared" si="142"/>
        <v>2.5934973019810115E-2</v>
      </c>
      <c r="G1008" s="2">
        <f t="shared" si="142"/>
        <v>1.7916574109809395E-2</v>
      </c>
      <c r="H1008" s="2">
        <f t="shared" si="139"/>
        <v>1.4475408557939999</v>
      </c>
      <c r="I1008" s="2">
        <f t="shared" si="140"/>
        <v>59.142663640007243</v>
      </c>
    </row>
    <row r="1009" spans="1:9" ht="13.5" x14ac:dyDescent="0.25">
      <c r="A1009" s="3">
        <f>TITRES_STAT!B1012</f>
        <v>43475</v>
      </c>
      <c r="B1009" s="17">
        <f>TITRES_STAT!D1012</f>
        <v>10.059200000000001</v>
      </c>
      <c r="C1009" s="2">
        <f t="shared" si="135"/>
        <v>-4.249999999999865E-2</v>
      </c>
      <c r="D1009" s="2">
        <f t="shared" si="136"/>
        <v>0</v>
      </c>
      <c r="E1009" s="2">
        <f t="shared" si="137"/>
        <v>4.249999999999865E-2</v>
      </c>
      <c r="F1009" s="2">
        <f t="shared" si="142"/>
        <v>2.4082474946966536E-2</v>
      </c>
      <c r="G1009" s="2">
        <f t="shared" si="142"/>
        <v>1.9672533101965768E-2</v>
      </c>
      <c r="H1009" s="2">
        <f t="shared" si="139"/>
        <v>1.2241674634447612</v>
      </c>
      <c r="I1009" s="2">
        <f t="shared" si="140"/>
        <v>55.03935668354697</v>
      </c>
    </row>
    <row r="1010" spans="1:9" ht="13.5" x14ac:dyDescent="0.25">
      <c r="A1010" s="3">
        <f>TITRES_STAT!B1013</f>
        <v>43476</v>
      </c>
      <c r="B1010" s="17">
        <f>TITRES_STAT!D1013</f>
        <v>10.101699999999999</v>
      </c>
      <c r="C1010" s="2">
        <f t="shared" si="135"/>
        <v>4.249999999999865E-2</v>
      </c>
      <c r="D1010" s="2">
        <f t="shared" si="136"/>
        <v>4.249999999999865E-2</v>
      </c>
      <c r="E1010" s="2">
        <f t="shared" si="137"/>
        <v>0</v>
      </c>
      <c r="F1010" s="2">
        <f t="shared" si="142"/>
        <v>2.5398012450754542E-2</v>
      </c>
      <c r="G1010" s="2">
        <f t="shared" si="142"/>
        <v>1.8267352166111073E-2</v>
      </c>
      <c r="H1010" s="2">
        <f t="shared" si="139"/>
        <v>1.3903499653262288</v>
      </c>
      <c r="I1010" s="2">
        <f t="shared" si="140"/>
        <v>58.165121655584748</v>
      </c>
    </row>
    <row r="1011" spans="1:9" ht="13.5" x14ac:dyDescent="0.25">
      <c r="A1011" s="3">
        <f>TITRES_STAT!B1014</f>
        <v>43480</v>
      </c>
      <c r="B1011" s="17">
        <f>TITRES_STAT!D1014</f>
        <v>9.9742999999999995</v>
      </c>
      <c r="C1011" s="2">
        <f t="shared" si="135"/>
        <v>-0.12739999999999974</v>
      </c>
      <c r="D1011" s="2">
        <f t="shared" si="136"/>
        <v>0</v>
      </c>
      <c r="E1011" s="2">
        <f t="shared" si="137"/>
        <v>0.12739999999999974</v>
      </c>
      <c r="F1011" s="2">
        <f t="shared" si="142"/>
        <v>2.3583868704272076E-2</v>
      </c>
      <c r="G1011" s="2">
        <f t="shared" si="142"/>
        <v>2.6062541297103121E-2</v>
      </c>
      <c r="H1011" s="2">
        <f t="shared" si="139"/>
        <v>0.90489520708763149</v>
      </c>
      <c r="I1011" s="2">
        <f t="shared" si="140"/>
        <v>47.503673888240471</v>
      </c>
    </row>
    <row r="1012" spans="1:9" ht="13.5" x14ac:dyDescent="0.25">
      <c r="A1012" s="3">
        <f>TITRES_STAT!B1015</f>
        <v>43481</v>
      </c>
      <c r="B1012" s="17">
        <f>TITRES_STAT!D1015</f>
        <v>9.9742999999999995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2.1899306653966926E-2</v>
      </c>
      <c r="G1012" s="2">
        <f t="shared" si="142"/>
        <v>2.4200931204452901E-2</v>
      </c>
      <c r="H1012" s="2">
        <f t="shared" si="139"/>
        <v>0.90489520708763127</v>
      </c>
      <c r="I1012" s="2">
        <f t="shared" si="140"/>
        <v>47.503673888240471</v>
      </c>
    </row>
    <row r="1013" spans="1:9" ht="13.5" x14ac:dyDescent="0.25">
      <c r="A1013" s="3">
        <f>TITRES_STAT!B1016</f>
        <v>43482</v>
      </c>
      <c r="B1013" s="17">
        <f>TITRES_STAT!D1016</f>
        <v>9.9742999999999995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2.0335070464397861E-2</v>
      </c>
      <c r="G1013" s="2">
        <f t="shared" si="142"/>
        <v>2.2472293261277695E-2</v>
      </c>
      <c r="H1013" s="2">
        <f t="shared" si="139"/>
        <v>0.90489520708763127</v>
      </c>
      <c r="I1013" s="2">
        <f t="shared" si="140"/>
        <v>47.503673888240471</v>
      </c>
    </row>
    <row r="1014" spans="1:9" ht="13.5" x14ac:dyDescent="0.25">
      <c r="A1014" s="3">
        <f>TITRES_STAT!B1017</f>
        <v>43483</v>
      </c>
      <c r="B1014" s="17">
        <f>TITRES_STAT!D1017</f>
        <v>9.9742999999999995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1.8882565431226583E-2</v>
      </c>
      <c r="G1014" s="2">
        <f t="shared" si="142"/>
        <v>2.0867129456900717E-2</v>
      </c>
      <c r="H1014" s="2">
        <f t="shared" si="139"/>
        <v>0.90489520708763116</v>
      </c>
      <c r="I1014" s="2">
        <f t="shared" si="140"/>
        <v>47.503673888240471</v>
      </c>
    </row>
    <row r="1015" spans="1:9" ht="13.5" x14ac:dyDescent="0.25">
      <c r="A1015" s="3">
        <f>TITRES_STAT!B1018</f>
        <v>43486</v>
      </c>
      <c r="B1015" s="17">
        <f>TITRES_STAT!D1018</f>
        <v>10.0168</v>
      </c>
      <c r="C1015" s="2">
        <f t="shared" si="135"/>
        <v>4.2500000000000426E-2</v>
      </c>
      <c r="D1015" s="2">
        <f t="shared" si="136"/>
        <v>4.2500000000000426E-2</v>
      </c>
      <c r="E1015" s="2">
        <f t="shared" si="137"/>
        <v>0</v>
      </c>
      <c r="F1015" s="2">
        <f t="shared" si="142"/>
        <v>2.0569525043281855E-2</v>
      </c>
      <c r="G1015" s="2">
        <f t="shared" si="142"/>
        <v>1.9376620209979236E-2</v>
      </c>
      <c r="H1015" s="2">
        <f t="shared" si="139"/>
        <v>1.0615641334956989</v>
      </c>
      <c r="I1015" s="2">
        <f t="shared" si="140"/>
        <v>51.493141360373478</v>
      </c>
    </row>
    <row r="1016" spans="1:9" ht="13.5" x14ac:dyDescent="0.25">
      <c r="A1016" s="3">
        <f>TITRES_STAT!B1019</f>
        <v>43487</v>
      </c>
      <c r="B1016" s="17">
        <f>TITRES_STAT!D1019</f>
        <v>10.0932</v>
      </c>
      <c r="C1016" s="2">
        <f t="shared" si="135"/>
        <v>7.6399999999999579E-2</v>
      </c>
      <c r="D1016" s="2">
        <f t="shared" si="136"/>
        <v>7.6399999999999579E-2</v>
      </c>
      <c r="E1016" s="2">
        <f t="shared" si="137"/>
        <v>0</v>
      </c>
      <c r="F1016" s="2">
        <f t="shared" si="142"/>
        <v>2.4557416111618834E-2</v>
      </c>
      <c r="G1016" s="2">
        <f t="shared" si="142"/>
        <v>1.7992575909266433E-2</v>
      </c>
      <c r="H1016" s="2">
        <f t="shared" si="139"/>
        <v>1.3648638324750051</v>
      </c>
      <c r="I1016" s="2">
        <f t="shared" si="140"/>
        <v>57.714267254304197</v>
      </c>
    </row>
    <row r="1017" spans="1:9" ht="13.5" x14ac:dyDescent="0.25">
      <c r="A1017" s="3">
        <f>TITRES_STAT!B1020</f>
        <v>43488</v>
      </c>
      <c r="B1017" s="17">
        <f>TITRES_STAT!D1020</f>
        <v>10.059200000000001</v>
      </c>
      <c r="C1017" s="2">
        <f t="shared" si="135"/>
        <v>-3.399999999999892E-2</v>
      </c>
      <c r="D1017" s="2">
        <f t="shared" si="136"/>
        <v>0</v>
      </c>
      <c r="E1017" s="2">
        <f t="shared" si="137"/>
        <v>3.399999999999892E-2</v>
      </c>
      <c r="F1017" s="2">
        <f t="shared" si="142"/>
        <v>2.2803314960788915E-2</v>
      </c>
      <c r="G1017" s="2">
        <f t="shared" si="142"/>
        <v>1.9135963344318753E-2</v>
      </c>
      <c r="H1017" s="2">
        <f t="shared" si="139"/>
        <v>1.1916470861948509</v>
      </c>
      <c r="I1017" s="2">
        <f t="shared" si="140"/>
        <v>54.372215932985583</v>
      </c>
    </row>
    <row r="1018" spans="1:9" ht="13.5" x14ac:dyDescent="0.25">
      <c r="A1018" s="3">
        <f>TITRES_STAT!B1021</f>
        <v>43489</v>
      </c>
      <c r="B1018" s="17">
        <f>TITRES_STAT!D1021</f>
        <v>10.0932</v>
      </c>
      <c r="C1018" s="2">
        <f t="shared" si="135"/>
        <v>3.399999999999892E-2</v>
      </c>
      <c r="D1018" s="2">
        <f t="shared" si="136"/>
        <v>3.399999999999892E-2</v>
      </c>
      <c r="E1018" s="2">
        <f t="shared" si="137"/>
        <v>0</v>
      </c>
      <c r="F1018" s="2">
        <f t="shared" si="142"/>
        <v>2.3603078177875346E-2</v>
      </c>
      <c r="G1018" s="2">
        <f t="shared" si="142"/>
        <v>1.7769108819724554E-2</v>
      </c>
      <c r="H1018" s="2">
        <f t="shared" si="139"/>
        <v>1.3283208751400526</v>
      </c>
      <c r="I1018" s="2">
        <f t="shared" si="140"/>
        <v>57.050593383532316</v>
      </c>
    </row>
    <row r="1019" spans="1:9" ht="13.5" x14ac:dyDescent="0.25">
      <c r="A1019" s="3">
        <f>TITRES_STAT!B1022</f>
        <v>43490</v>
      </c>
      <c r="B1019" s="17">
        <f>TITRES_STAT!D1022</f>
        <v>10.080399999999999</v>
      </c>
      <c r="C1019" s="2">
        <f t="shared" si="135"/>
        <v>-1.2800000000000367E-2</v>
      </c>
      <c r="D1019" s="2">
        <f t="shared" si="136"/>
        <v>0</v>
      </c>
      <c r="E1019" s="2">
        <f t="shared" si="137"/>
        <v>1.2800000000000367E-2</v>
      </c>
      <c r="F1019" s="2">
        <f t="shared" si="142"/>
        <v>2.1917144022312821E-2</v>
      </c>
      <c r="G1019" s="2">
        <f t="shared" si="142"/>
        <v>1.7414172475458543E-2</v>
      </c>
      <c r="H1019" s="2">
        <f t="shared" si="139"/>
        <v>1.2585808514989862</v>
      </c>
      <c r="I1019" s="2">
        <f t="shared" si="140"/>
        <v>55.724409894987154</v>
      </c>
    </row>
    <row r="1020" spans="1:9" ht="13.5" x14ac:dyDescent="0.25">
      <c r="A1020" s="3">
        <f>TITRES_STAT!B1023</f>
        <v>43493</v>
      </c>
      <c r="B1020" s="17">
        <f>TITRES_STAT!D1023</f>
        <v>10.080399999999999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2.0351633735004763E-2</v>
      </c>
      <c r="G1020" s="2">
        <f t="shared" si="142"/>
        <v>1.6170303012925789E-2</v>
      </c>
      <c r="H1020" s="2">
        <f t="shared" si="139"/>
        <v>1.2585808514989862</v>
      </c>
      <c r="I1020" s="2">
        <f t="shared" si="140"/>
        <v>55.724409894987154</v>
      </c>
    </row>
    <row r="1021" spans="1:9" ht="13.5" x14ac:dyDescent="0.25">
      <c r="A1021" s="3">
        <f>TITRES_STAT!B1024</f>
        <v>43494</v>
      </c>
      <c r="B1021" s="17">
        <f>TITRES_STAT!D1024</f>
        <v>10.080399999999999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1.8897945611075852E-2</v>
      </c>
      <c r="G1021" s="2">
        <f t="shared" si="143"/>
        <v>1.5015281369145376E-2</v>
      </c>
      <c r="H1021" s="2">
        <f t="shared" si="139"/>
        <v>1.2585808514989862</v>
      </c>
      <c r="I1021" s="2">
        <f t="shared" si="140"/>
        <v>55.724409894987154</v>
      </c>
    </row>
    <row r="1022" spans="1:9" ht="13.5" x14ac:dyDescent="0.25">
      <c r="A1022" s="3">
        <f>TITRES_STAT!B1025</f>
        <v>43495</v>
      </c>
      <c r="B1022" s="17">
        <f>TITRES_STAT!D1025</f>
        <v>10.080399999999999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1.7548092353141861E-2</v>
      </c>
      <c r="G1022" s="2">
        <f t="shared" si="143"/>
        <v>1.3942761271349278E-2</v>
      </c>
      <c r="H1022" s="2">
        <f t="shared" si="139"/>
        <v>1.2585808514989862</v>
      </c>
      <c r="I1022" s="2">
        <f t="shared" si="140"/>
        <v>55.724409894987154</v>
      </c>
    </row>
    <row r="1023" spans="1:9" ht="13.5" x14ac:dyDescent="0.25">
      <c r="A1023" s="3">
        <f>TITRES_STAT!B1026</f>
        <v>43496</v>
      </c>
      <c r="B1023" s="17">
        <f>TITRES_STAT!D1026</f>
        <v>10.0465</v>
      </c>
      <c r="C1023" s="2">
        <f t="shared" si="135"/>
        <v>-3.3899999999999153E-2</v>
      </c>
      <c r="D1023" s="2">
        <f t="shared" si="136"/>
        <v>0</v>
      </c>
      <c r="E1023" s="2">
        <f t="shared" si="137"/>
        <v>3.3899999999999153E-2</v>
      </c>
      <c r="F1023" s="2">
        <f t="shared" si="143"/>
        <v>1.6294657185060298E-2</v>
      </c>
      <c r="G1023" s="2">
        <f t="shared" si="143"/>
        <v>1.5368278323395698E-2</v>
      </c>
      <c r="H1023" s="2">
        <f t="shared" si="139"/>
        <v>1.0602786364334864</v>
      </c>
      <c r="I1023" s="2">
        <f t="shared" si="140"/>
        <v>51.462875830665169</v>
      </c>
    </row>
    <row r="1024" spans="1:9" ht="13.5" x14ac:dyDescent="0.25">
      <c r="A1024" s="3">
        <f>TITRES_STAT!B1027</f>
        <v>43497</v>
      </c>
      <c r="B1024" s="17">
        <f>TITRES_STAT!D1027</f>
        <v>9.9573</v>
      </c>
      <c r="C1024" s="2">
        <f t="shared" si="135"/>
        <v>-8.9199999999999946E-2</v>
      </c>
      <c r="D1024" s="2">
        <f t="shared" si="136"/>
        <v>0</v>
      </c>
      <c r="E1024" s="2">
        <f t="shared" si="137"/>
        <v>8.9199999999999946E-2</v>
      </c>
      <c r="F1024" s="2">
        <f t="shared" si="143"/>
        <v>1.5130753100413133E-2</v>
      </c>
      <c r="G1024" s="2">
        <f t="shared" si="143"/>
        <v>2.064197272886743E-2</v>
      </c>
      <c r="H1024" s="2">
        <f t="shared" si="139"/>
        <v>0.73300906357913387</v>
      </c>
      <c r="I1024" s="2">
        <f t="shared" si="140"/>
        <v>42.29689728599984</v>
      </c>
    </row>
    <row r="1025" spans="1:9" ht="13.5" x14ac:dyDescent="0.25">
      <c r="A1025" s="3">
        <f>TITRES_STAT!B1028</f>
        <v>43500</v>
      </c>
      <c r="B1025" s="17">
        <f>TITRES_STAT!D1028</f>
        <v>10.038</v>
      </c>
      <c r="C1025" s="2">
        <f t="shared" si="135"/>
        <v>8.0700000000000216E-2</v>
      </c>
      <c r="D1025" s="2">
        <f t="shared" si="136"/>
        <v>8.0700000000000216E-2</v>
      </c>
      <c r="E1025" s="2">
        <f t="shared" si="137"/>
        <v>0</v>
      </c>
      <c r="F1025" s="2">
        <f t="shared" si="143"/>
        <v>1.9814270736097924E-2</v>
      </c>
      <c r="G1025" s="2">
        <f t="shared" si="143"/>
        <v>1.9167546105376899E-2</v>
      </c>
      <c r="H1025" s="2">
        <f t="shared" si="139"/>
        <v>1.0337406065004642</v>
      </c>
      <c r="I1025" s="2">
        <f t="shared" si="140"/>
        <v>50.829520893486084</v>
      </c>
    </row>
    <row r="1026" spans="1:9" ht="13.5" x14ac:dyDescent="0.25">
      <c r="A1026" s="3">
        <f>TITRES_STAT!B1029</f>
        <v>43501</v>
      </c>
      <c r="B1026" s="17">
        <f>TITRES_STAT!D1029</f>
        <v>10.021000000000001</v>
      </c>
      <c r="C1026" s="2">
        <f t="shared" si="135"/>
        <v>-1.699999999999946E-2</v>
      </c>
      <c r="D1026" s="2">
        <f t="shared" si="136"/>
        <v>0</v>
      </c>
      <c r="E1026" s="2">
        <f t="shared" si="137"/>
        <v>1.699999999999946E-2</v>
      </c>
      <c r="F1026" s="2">
        <f t="shared" si="143"/>
        <v>1.8398965683519501E-2</v>
      </c>
      <c r="G1026" s="2">
        <f t="shared" si="143"/>
        <v>1.9012721383564222E-2</v>
      </c>
      <c r="H1026" s="2">
        <f t="shared" si="139"/>
        <v>0.96771868226211477</v>
      </c>
      <c r="I1026" s="2">
        <f t="shared" si="140"/>
        <v>49.179727314964197</v>
      </c>
    </row>
    <row r="1027" spans="1:9" ht="13.5" x14ac:dyDescent="0.25">
      <c r="A1027" s="3">
        <f>TITRES_STAT!B1030</f>
        <v>43502</v>
      </c>
      <c r="B1027" s="17">
        <f>TITRES_STAT!D1030</f>
        <v>9.9742999999999995</v>
      </c>
      <c r="C1027" s="2">
        <f t="shared" ref="C1027:C1090" si="144">B1027-B1026</f>
        <v>-4.6700000000001296E-2</v>
      </c>
      <c r="D1027" s="2">
        <f t="shared" ref="D1027:D1090" si="145">IF(C1027&gt;0,C1027,0)</f>
        <v>0</v>
      </c>
      <c r="E1027" s="2">
        <f t="shared" ref="E1027:E1090" si="146">IF(C1027&lt;0,-C1027,0)</f>
        <v>4.6700000000001296E-2</v>
      </c>
      <c r="F1027" s="2">
        <f t="shared" si="143"/>
        <v>1.7084753848982396E-2</v>
      </c>
      <c r="G1027" s="2">
        <f t="shared" si="143"/>
        <v>2.0990384141881153E-2</v>
      </c>
      <c r="H1027" s="2">
        <f t="shared" si="139"/>
        <v>0.81393240511944553</v>
      </c>
      <c r="I1027" s="2">
        <f t="shared" si="140"/>
        <v>44.871154119210352</v>
      </c>
    </row>
    <row r="1028" spans="1:9" ht="13.5" x14ac:dyDescent="0.25">
      <c r="A1028" s="3">
        <f>TITRES_STAT!B1031</f>
        <v>43503</v>
      </c>
      <c r="B1028" s="17">
        <f>TITRES_STAT!D1031</f>
        <v>9.9489000000000001</v>
      </c>
      <c r="C1028" s="2">
        <f t="shared" si="144"/>
        <v>-2.5399999999999423E-2</v>
      </c>
      <c r="D1028" s="2">
        <f t="shared" si="145"/>
        <v>0</v>
      </c>
      <c r="E1028" s="2">
        <f t="shared" si="146"/>
        <v>2.5399999999999423E-2</v>
      </c>
      <c r="F1028" s="2">
        <f t="shared" si="143"/>
        <v>1.5864414288340796E-2</v>
      </c>
      <c r="G1028" s="2">
        <f t="shared" si="143"/>
        <v>2.1305356703175318E-2</v>
      </c>
      <c r="H1028" s="2">
        <f t="shared" si="139"/>
        <v>0.74462091901875493</v>
      </c>
      <c r="I1028" s="2">
        <f t="shared" si="140"/>
        <v>42.680957845992111</v>
      </c>
    </row>
    <row r="1029" spans="1:9" ht="13.5" x14ac:dyDescent="0.25">
      <c r="A1029" s="3">
        <f>TITRES_STAT!B1032</f>
        <v>43504</v>
      </c>
      <c r="B1029" s="17">
        <f>TITRES_STAT!D1032</f>
        <v>10.038</v>
      </c>
      <c r="C1029" s="2">
        <f t="shared" si="144"/>
        <v>8.9100000000000179E-2</v>
      </c>
      <c r="D1029" s="2">
        <f t="shared" si="145"/>
        <v>8.9100000000000179E-2</v>
      </c>
      <c r="E1029" s="2">
        <f t="shared" si="146"/>
        <v>0</v>
      </c>
      <c r="F1029" s="2">
        <f t="shared" si="143"/>
        <v>2.1095527553459319E-2</v>
      </c>
      <c r="G1029" s="2">
        <f t="shared" si="143"/>
        <v>1.9783545510091368E-2</v>
      </c>
      <c r="H1029" s="2">
        <f t="shared" si="139"/>
        <v>1.0663168309592799</v>
      </c>
      <c r="I1029" s="2">
        <f t="shared" si="140"/>
        <v>51.604711096712414</v>
      </c>
    </row>
    <row r="1030" spans="1:9" ht="13.5" x14ac:dyDescent="0.25">
      <c r="A1030" s="3">
        <f>TITRES_STAT!B1033</f>
        <v>43507</v>
      </c>
      <c r="B1030" s="17">
        <f>TITRES_STAT!D1033</f>
        <v>9.9530999999999992</v>
      </c>
      <c r="C1030" s="2">
        <f t="shared" si="144"/>
        <v>-8.4900000000001086E-2</v>
      </c>
      <c r="D1030" s="2">
        <f t="shared" si="145"/>
        <v>0</v>
      </c>
      <c r="E1030" s="2">
        <f t="shared" si="146"/>
        <v>8.4900000000001086E-2</v>
      </c>
      <c r="F1030" s="2">
        <f t="shared" si="143"/>
        <v>1.9588704156783654E-2</v>
      </c>
      <c r="G1030" s="2">
        <f t="shared" si="143"/>
        <v>2.4434720830799204E-2</v>
      </c>
      <c r="H1030" s="2">
        <f t="shared" si="139"/>
        <v>0.80167497277450794</v>
      </c>
      <c r="I1030" s="2">
        <f t="shared" si="140"/>
        <v>44.496093073877816</v>
      </c>
    </row>
    <row r="1031" spans="1:9" ht="13.5" x14ac:dyDescent="0.25">
      <c r="A1031" s="3">
        <f>TITRES_STAT!B1034</f>
        <v>43508</v>
      </c>
      <c r="B1031" s="17">
        <f>TITRES_STAT!D1034</f>
        <v>9.9742999999999995</v>
      </c>
      <c r="C1031" s="2">
        <f t="shared" si="144"/>
        <v>2.120000000000033E-2</v>
      </c>
      <c r="D1031" s="2">
        <f t="shared" si="145"/>
        <v>2.120000000000033E-2</v>
      </c>
      <c r="E1031" s="2">
        <f t="shared" si="146"/>
        <v>0</v>
      </c>
      <c r="F1031" s="2">
        <f t="shared" si="143"/>
        <v>1.9703796717013417E-2</v>
      </c>
      <c r="G1031" s="2">
        <f t="shared" si="143"/>
        <v>2.268938362859926E-2</v>
      </c>
      <c r="H1031" s="2">
        <f t="shared" si="139"/>
        <v>0.86841480753921385</v>
      </c>
      <c r="I1031" s="2">
        <f t="shared" si="140"/>
        <v>46.478694347480314</v>
      </c>
    </row>
    <row r="1032" spans="1:9" ht="13.5" x14ac:dyDescent="0.25">
      <c r="A1032" s="3">
        <f>TITRES_STAT!B1035</f>
        <v>43509</v>
      </c>
      <c r="B1032" s="17">
        <f>TITRES_STAT!D1035</f>
        <v>9.9742999999999995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1.829638266579817E-2</v>
      </c>
      <c r="G1032" s="2">
        <f t="shared" si="143"/>
        <v>2.10687133694136E-2</v>
      </c>
      <c r="H1032" s="2">
        <f t="shared" si="139"/>
        <v>0.86841480753921374</v>
      </c>
      <c r="I1032" s="2">
        <f t="shared" si="140"/>
        <v>46.478694347480314</v>
      </c>
    </row>
    <row r="1033" spans="1:9" ht="13.5" x14ac:dyDescent="0.25">
      <c r="A1033" s="3">
        <f>TITRES_STAT!B1036</f>
        <v>43510</v>
      </c>
      <c r="B1033" s="17">
        <f>TITRES_STAT!D1036</f>
        <v>9.9742999999999995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1.698949818966973E-2</v>
      </c>
      <c r="G1033" s="2">
        <f t="shared" si="143"/>
        <v>1.9563805271598345E-2</v>
      </c>
      <c r="H1033" s="2">
        <f t="shared" si="139"/>
        <v>0.86841480753921363</v>
      </c>
      <c r="I1033" s="2">
        <f t="shared" si="140"/>
        <v>46.478694347480314</v>
      </c>
    </row>
    <row r="1034" spans="1:9" ht="13.5" x14ac:dyDescent="0.25">
      <c r="A1034" s="3">
        <f>TITRES_STAT!B1037</f>
        <v>43511</v>
      </c>
      <c r="B1034" s="17">
        <f>TITRES_STAT!D1037</f>
        <v>9.9742999999999995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1.5775962604693321E-2</v>
      </c>
      <c r="G1034" s="2">
        <f t="shared" si="143"/>
        <v>1.8166390609341321E-2</v>
      </c>
      <c r="H1034" s="2">
        <f t="shared" si="139"/>
        <v>0.86841480753921363</v>
      </c>
      <c r="I1034" s="2">
        <f t="shared" si="140"/>
        <v>46.478694347480314</v>
      </c>
    </row>
    <row r="1035" spans="1:9" ht="13.5" x14ac:dyDescent="0.25">
      <c r="A1035" s="3">
        <f>TITRES_STAT!B1038</f>
        <v>43514</v>
      </c>
      <c r="B1035" s="17">
        <f>TITRES_STAT!D1038</f>
        <v>9.9404000000000003</v>
      </c>
      <c r="C1035" s="2">
        <f t="shared" si="144"/>
        <v>-3.3899999999999153E-2</v>
      </c>
      <c r="D1035" s="2">
        <f t="shared" si="145"/>
        <v>0</v>
      </c>
      <c r="E1035" s="2">
        <f t="shared" si="146"/>
        <v>3.3899999999999153E-2</v>
      </c>
      <c r="F1035" s="2">
        <f t="shared" si="143"/>
        <v>1.4649108132929512E-2</v>
      </c>
      <c r="G1035" s="2">
        <f t="shared" si="143"/>
        <v>1.9290219851531169E-2</v>
      </c>
      <c r="H1035" s="2">
        <f t="shared" si="139"/>
        <v>0.75940597078092575</v>
      </c>
      <c r="I1035" s="2">
        <f t="shared" si="140"/>
        <v>43.162634627405389</v>
      </c>
    </row>
    <row r="1036" spans="1:9" ht="13.5" x14ac:dyDescent="0.25">
      <c r="A1036" s="3">
        <f>TITRES_STAT!B1039</f>
        <v>43515</v>
      </c>
      <c r="B1036" s="17">
        <f>TITRES_STAT!D1039</f>
        <v>9.9319000000000006</v>
      </c>
      <c r="C1036" s="2">
        <f t="shared" si="144"/>
        <v>-8.49999999999973E-3</v>
      </c>
      <c r="D1036" s="2">
        <f t="shared" si="145"/>
        <v>0</v>
      </c>
      <c r="E1036" s="2">
        <f t="shared" si="146"/>
        <v>8.49999999999973E-3</v>
      </c>
      <c r="F1036" s="2">
        <f t="shared" si="143"/>
        <v>1.3602743266291689E-2</v>
      </c>
      <c r="G1036" s="2">
        <f t="shared" si="143"/>
        <v>1.8519489862136064E-2</v>
      </c>
      <c r="H1036" s="2">
        <f t="shared" si="139"/>
        <v>0.73450960947380706</v>
      </c>
      <c r="I1036" s="2">
        <f t="shared" si="140"/>
        <v>42.346816959788022</v>
      </c>
    </row>
    <row r="1037" spans="1:9" ht="13.5" x14ac:dyDescent="0.25">
      <c r="A1037" s="3">
        <f>TITRES_STAT!B1040</f>
        <v>43516</v>
      </c>
      <c r="B1037" s="17">
        <f>TITRES_STAT!D1040</f>
        <v>9.9742999999999995</v>
      </c>
      <c r="C1037" s="2">
        <f t="shared" si="144"/>
        <v>4.2399999999998883E-2</v>
      </c>
      <c r="D1037" s="2">
        <f t="shared" si="145"/>
        <v>4.2399999999998883E-2</v>
      </c>
      <c r="E1037" s="2">
        <f t="shared" si="146"/>
        <v>0</v>
      </c>
      <c r="F1037" s="2">
        <f t="shared" ref="F1037:G1052" si="147">((F1036*13)+D1037)/14</f>
        <v>1.5659690175842202E-2</v>
      </c>
      <c r="G1037" s="2">
        <f t="shared" si="147"/>
        <v>1.7196669157697773E-2</v>
      </c>
      <c r="H1037" s="2">
        <f t="shared" si="139"/>
        <v>0.9106234487759759</v>
      </c>
      <c r="I1037" s="2">
        <f t="shared" si="140"/>
        <v>47.661063165500181</v>
      </c>
    </row>
    <row r="1038" spans="1:9" ht="13.5" x14ac:dyDescent="0.25">
      <c r="A1038" s="3">
        <f>TITRES_STAT!B1041</f>
        <v>43517</v>
      </c>
      <c r="B1038" s="17">
        <f>TITRES_STAT!D1041</f>
        <v>10.186500000000001</v>
      </c>
      <c r="C1038" s="2">
        <f t="shared" si="144"/>
        <v>0.21220000000000105</v>
      </c>
      <c r="D1038" s="2">
        <f t="shared" si="145"/>
        <v>0.21220000000000105</v>
      </c>
      <c r="E1038" s="2">
        <f t="shared" si="146"/>
        <v>0</v>
      </c>
      <c r="F1038" s="2">
        <f t="shared" si="147"/>
        <v>2.9698283734710691E-2</v>
      </c>
      <c r="G1038" s="2">
        <f t="shared" si="147"/>
        <v>1.5968335646433646E-2</v>
      </c>
      <c r="H1038" s="2">
        <f t="shared" si="139"/>
        <v>1.8598233649568532</v>
      </c>
      <c r="I1038" s="2">
        <f t="shared" si="140"/>
        <v>65.032805443384888</v>
      </c>
    </row>
    <row r="1039" spans="1:9" ht="13.5" x14ac:dyDescent="0.25">
      <c r="A1039" s="3">
        <f>TITRES_STAT!B1042</f>
        <v>43518</v>
      </c>
      <c r="B1039" s="17">
        <f>TITRES_STAT!D1042</f>
        <v>10.318099999999999</v>
      </c>
      <c r="C1039" s="2">
        <f t="shared" si="144"/>
        <v>0.13159999999999883</v>
      </c>
      <c r="D1039" s="2">
        <f t="shared" si="145"/>
        <v>0.13159999999999883</v>
      </c>
      <c r="E1039" s="2">
        <f t="shared" si="146"/>
        <v>0</v>
      </c>
      <c r="F1039" s="2">
        <f t="shared" si="147"/>
        <v>3.6976977753659837E-2</v>
      </c>
      <c r="G1039" s="2">
        <f t="shared" si="147"/>
        <v>1.4827740243116958E-2</v>
      </c>
      <c r="H1039" s="2">
        <f t="shared" si="139"/>
        <v>2.493770267578336</v>
      </c>
      <c r="I1039" s="2">
        <f t="shared" si="140"/>
        <v>71.377625790686636</v>
      </c>
    </row>
    <row r="1040" spans="1:9" ht="13.5" x14ac:dyDescent="0.25">
      <c r="A1040" s="3">
        <f>TITRES_STAT!B1043</f>
        <v>43521</v>
      </c>
      <c r="B1040" s="17">
        <f>TITRES_STAT!D1043</f>
        <v>10.3139</v>
      </c>
      <c r="C1040" s="2">
        <f t="shared" si="144"/>
        <v>-4.1999999999990933E-3</v>
      </c>
      <c r="D1040" s="2">
        <f t="shared" si="145"/>
        <v>0</v>
      </c>
      <c r="E1040" s="2">
        <f t="shared" si="146"/>
        <v>4.1999999999990933E-3</v>
      </c>
      <c r="F1040" s="2">
        <f t="shared" si="147"/>
        <v>3.433576505696985E-2</v>
      </c>
      <c r="G1040" s="2">
        <f t="shared" si="147"/>
        <v>1.406861594003711E-2</v>
      </c>
      <c r="H1040" s="2">
        <f t="shared" si="139"/>
        <v>2.4405929626137253</v>
      </c>
      <c r="I1040" s="2">
        <f t="shared" si="140"/>
        <v>70.935242533300794</v>
      </c>
    </row>
    <row r="1041" spans="1:9" ht="13.5" x14ac:dyDescent="0.25">
      <c r="A1041" s="3">
        <f>TITRES_STAT!B1044</f>
        <v>43522</v>
      </c>
      <c r="B1041" s="17">
        <f>TITRES_STAT!D1044</f>
        <v>10.186500000000001</v>
      </c>
      <c r="C1041" s="2">
        <f t="shared" si="144"/>
        <v>-0.12739999999999974</v>
      </c>
      <c r="D1041" s="2">
        <f t="shared" si="145"/>
        <v>0</v>
      </c>
      <c r="E1041" s="2">
        <f t="shared" si="146"/>
        <v>0.12739999999999974</v>
      </c>
      <c r="F1041" s="2">
        <f t="shared" si="147"/>
        <v>3.1883210410043432E-2</v>
      </c>
      <c r="G1041" s="2">
        <f t="shared" si="147"/>
        <v>2.2163714801463012E-2</v>
      </c>
      <c r="H1041" s="2">
        <f t="shared" ref="H1041:H1104" si="148">F1041/G1041</f>
        <v>1.4385318840115575</v>
      </c>
      <c r="I1041" s="2">
        <f t="shared" ref="I1041:I1104" si="149">IF(G1041=0,100,100-(100/(1+H1041)))</f>
        <v>58.991719298132395</v>
      </c>
    </row>
    <row r="1042" spans="1:9" ht="13.5" x14ac:dyDescent="0.25">
      <c r="A1042" s="3">
        <f>TITRES_STAT!B1045</f>
        <v>43523</v>
      </c>
      <c r="B1042" s="17">
        <f>TITRES_STAT!D1045</f>
        <v>10.1568</v>
      </c>
      <c r="C1042" s="2">
        <f t="shared" si="144"/>
        <v>-2.970000000000006E-2</v>
      </c>
      <c r="D1042" s="2">
        <f t="shared" si="145"/>
        <v>0</v>
      </c>
      <c r="E1042" s="2">
        <f t="shared" si="146"/>
        <v>2.970000000000006E-2</v>
      </c>
      <c r="F1042" s="2">
        <f t="shared" si="147"/>
        <v>2.9605838237897471E-2</v>
      </c>
      <c r="G1042" s="2">
        <f t="shared" si="147"/>
        <v>2.27020208870728E-2</v>
      </c>
      <c r="H1042" s="2">
        <f t="shared" si="148"/>
        <v>1.3041058496583406</v>
      </c>
      <c r="I1042" s="2">
        <f t="shared" si="149"/>
        <v>56.599216127666935</v>
      </c>
    </row>
    <row r="1043" spans="1:9" ht="13.5" x14ac:dyDescent="0.25">
      <c r="A1043" s="3">
        <f>TITRES_STAT!B1046</f>
        <v>43524</v>
      </c>
      <c r="B1043" s="17">
        <f>TITRES_STAT!D1046</f>
        <v>10.101699999999999</v>
      </c>
      <c r="C1043" s="2">
        <f t="shared" si="144"/>
        <v>-5.5100000000001259E-2</v>
      </c>
      <c r="D1043" s="2">
        <f t="shared" si="145"/>
        <v>0</v>
      </c>
      <c r="E1043" s="2">
        <f t="shared" si="146"/>
        <v>5.5100000000001259E-2</v>
      </c>
      <c r="F1043" s="2">
        <f t="shared" si="147"/>
        <v>2.749113550661908E-2</v>
      </c>
      <c r="G1043" s="2">
        <f t="shared" si="147"/>
        <v>2.5016162252281978E-2</v>
      </c>
      <c r="H1043" s="2">
        <f t="shared" si="148"/>
        <v>1.0989349696958948</v>
      </c>
      <c r="I1043" s="2">
        <f t="shared" si="149"/>
        <v>52.356789779681201</v>
      </c>
    </row>
    <row r="1044" spans="1:9" ht="13.5" x14ac:dyDescent="0.25">
      <c r="A1044" s="3">
        <f>TITRES_STAT!B1047</f>
        <v>43525</v>
      </c>
      <c r="B1044" s="17">
        <f>TITRES_STAT!D1047</f>
        <v>10.1653</v>
      </c>
      <c r="C1044" s="2">
        <f t="shared" si="144"/>
        <v>6.3600000000000989E-2</v>
      </c>
      <c r="D1044" s="2">
        <f t="shared" si="145"/>
        <v>6.3600000000000989E-2</v>
      </c>
      <c r="E1044" s="2">
        <f t="shared" si="146"/>
        <v>0</v>
      </c>
      <c r="F1044" s="2">
        <f t="shared" si="147"/>
        <v>3.0070340113289216E-2</v>
      </c>
      <c r="G1044" s="2">
        <f t="shared" si="147"/>
        <v>2.3229293519976123E-2</v>
      </c>
      <c r="H1044" s="2">
        <f t="shared" si="148"/>
        <v>1.2945008459869909</v>
      </c>
      <c r="I1044" s="2">
        <f t="shared" si="149"/>
        <v>56.417536225843271</v>
      </c>
    </row>
    <row r="1045" spans="1:9" ht="13.5" x14ac:dyDescent="0.25">
      <c r="A1045" s="3">
        <f>TITRES_STAT!B1048</f>
        <v>43528</v>
      </c>
      <c r="B1045" s="17">
        <f>TITRES_STAT!D1048</f>
        <v>10.161099999999999</v>
      </c>
      <c r="C1045" s="2">
        <f t="shared" si="144"/>
        <v>-4.2000000000008697E-3</v>
      </c>
      <c r="D1045" s="2">
        <f t="shared" si="145"/>
        <v>0</v>
      </c>
      <c r="E1045" s="2">
        <f t="shared" si="146"/>
        <v>4.2000000000008697E-3</v>
      </c>
      <c r="F1045" s="2">
        <f t="shared" si="147"/>
        <v>2.7922458676625701E-2</v>
      </c>
      <c r="G1045" s="2">
        <f t="shared" si="147"/>
        <v>2.1870058268549319E-2</v>
      </c>
      <c r="H1045" s="2">
        <f t="shared" si="148"/>
        <v>1.2767436800468044</v>
      </c>
      <c r="I1045" s="2">
        <f t="shared" si="149"/>
        <v>56.077620473313779</v>
      </c>
    </row>
    <row r="1046" spans="1:9" ht="13.5" x14ac:dyDescent="0.25">
      <c r="A1046" s="3">
        <f>TITRES_STAT!B1049</f>
        <v>43529</v>
      </c>
      <c r="B1046" s="17">
        <f>TITRES_STAT!D1049</f>
        <v>10.1229</v>
      </c>
      <c r="C1046" s="2">
        <f t="shared" si="144"/>
        <v>-3.819999999999979E-2</v>
      </c>
      <c r="D1046" s="2">
        <f t="shared" si="145"/>
        <v>0</v>
      </c>
      <c r="E1046" s="2">
        <f t="shared" si="146"/>
        <v>3.819999999999979E-2</v>
      </c>
      <c r="F1046" s="2">
        <f t="shared" si="147"/>
        <v>2.5927997342581006E-2</v>
      </c>
      <c r="G1046" s="2">
        <f t="shared" si="147"/>
        <v>2.303648267793864E-2</v>
      </c>
      <c r="H1046" s="2">
        <f t="shared" si="148"/>
        <v>1.1255189303448432</v>
      </c>
      <c r="I1046" s="2">
        <f t="shared" si="149"/>
        <v>52.952665547995828</v>
      </c>
    </row>
    <row r="1047" spans="1:9" ht="13.5" x14ac:dyDescent="0.25">
      <c r="A1047" s="3">
        <f>TITRES_STAT!B1050</f>
        <v>43530</v>
      </c>
      <c r="B1047" s="17">
        <f>TITRES_STAT!D1050</f>
        <v>10.2714</v>
      </c>
      <c r="C1047" s="2">
        <f t="shared" si="144"/>
        <v>0.1485000000000003</v>
      </c>
      <c r="D1047" s="2">
        <f t="shared" si="145"/>
        <v>0.1485000000000003</v>
      </c>
      <c r="E1047" s="2">
        <f t="shared" si="146"/>
        <v>0</v>
      </c>
      <c r="F1047" s="2">
        <f t="shared" si="147"/>
        <v>3.4683140389539527E-2</v>
      </c>
      <c r="G1047" s="2">
        <f t="shared" si="147"/>
        <v>2.1391019629514452E-2</v>
      </c>
      <c r="H1047" s="2">
        <f t="shared" si="148"/>
        <v>1.6213878996999822</v>
      </c>
      <c r="I1047" s="2">
        <f t="shared" si="149"/>
        <v>61.852269169532299</v>
      </c>
    </row>
    <row r="1048" spans="1:9" ht="13.5" x14ac:dyDescent="0.25">
      <c r="A1048" s="3">
        <f>TITRES_STAT!B1051</f>
        <v>43531</v>
      </c>
      <c r="B1048" s="17">
        <f>TITRES_STAT!D1051</f>
        <v>10.3521</v>
      </c>
      <c r="C1048" s="2">
        <f t="shared" si="144"/>
        <v>8.0700000000000216E-2</v>
      </c>
      <c r="D1048" s="2">
        <f t="shared" si="145"/>
        <v>8.0700000000000216E-2</v>
      </c>
      <c r="E1048" s="2">
        <f t="shared" si="146"/>
        <v>0</v>
      </c>
      <c r="F1048" s="2">
        <f t="shared" si="147"/>
        <v>3.7970058933143862E-2</v>
      </c>
      <c r="G1048" s="2">
        <f t="shared" si="147"/>
        <v>1.9863089655977707E-2</v>
      </c>
      <c r="H1048" s="2">
        <f t="shared" si="148"/>
        <v>1.9115887603979547</v>
      </c>
      <c r="I1048" s="2">
        <f t="shared" si="149"/>
        <v>65.654490304347775</v>
      </c>
    </row>
    <row r="1049" spans="1:9" ht="13.5" x14ac:dyDescent="0.25">
      <c r="A1049" s="3">
        <f>TITRES_STAT!B1052</f>
        <v>43532</v>
      </c>
      <c r="B1049" s="17">
        <f>TITRES_STAT!D1052</f>
        <v>10.318099999999999</v>
      </c>
      <c r="C1049" s="2">
        <f t="shared" si="144"/>
        <v>-3.4000000000000696E-2</v>
      </c>
      <c r="D1049" s="2">
        <f t="shared" si="145"/>
        <v>0</v>
      </c>
      <c r="E1049" s="2">
        <f t="shared" si="146"/>
        <v>3.4000000000000696E-2</v>
      </c>
      <c r="F1049" s="2">
        <f t="shared" si="147"/>
        <v>3.5257911866490729E-2</v>
      </c>
      <c r="G1049" s="2">
        <f t="shared" si="147"/>
        <v>2.0872868966265064E-2</v>
      </c>
      <c r="H1049" s="2">
        <f t="shared" si="148"/>
        <v>1.6891742061656647</v>
      </c>
      <c r="I1049" s="2">
        <f t="shared" si="149"/>
        <v>62.813863166349449</v>
      </c>
    </row>
    <row r="1050" spans="1:9" ht="13.5" x14ac:dyDescent="0.25">
      <c r="A1050" s="3">
        <f>TITRES_STAT!B1053</f>
        <v>43535</v>
      </c>
      <c r="B1050" s="17">
        <f>TITRES_STAT!D1053</f>
        <v>10.462400000000001</v>
      </c>
      <c r="C1050" s="2">
        <f t="shared" si="144"/>
        <v>0.14430000000000121</v>
      </c>
      <c r="D1050" s="2">
        <f t="shared" si="145"/>
        <v>0.14430000000000121</v>
      </c>
      <c r="E1050" s="2">
        <f t="shared" si="146"/>
        <v>0</v>
      </c>
      <c r="F1050" s="2">
        <f t="shared" si="147"/>
        <v>4.3046632447455768E-2</v>
      </c>
      <c r="G1050" s="2">
        <f t="shared" si="147"/>
        <v>1.9381949754388988E-2</v>
      </c>
      <c r="H1050" s="2">
        <f t="shared" si="148"/>
        <v>2.220965021215576</v>
      </c>
      <c r="I1050" s="2">
        <f t="shared" si="149"/>
        <v>68.953403920462165</v>
      </c>
    </row>
    <row r="1051" spans="1:9" ht="13.5" x14ac:dyDescent="0.25">
      <c r="A1051" s="3">
        <f>TITRES_STAT!B1054</f>
        <v>43536</v>
      </c>
      <c r="B1051" s="17">
        <f>TITRES_STAT!D1054</f>
        <v>10.483700000000001</v>
      </c>
      <c r="C1051" s="2">
        <f t="shared" si="144"/>
        <v>2.1300000000000097E-2</v>
      </c>
      <c r="D1051" s="2">
        <f t="shared" si="145"/>
        <v>2.1300000000000097E-2</v>
      </c>
      <c r="E1051" s="2">
        <f t="shared" si="146"/>
        <v>0</v>
      </c>
      <c r="F1051" s="2">
        <f t="shared" si="147"/>
        <v>4.1493301558351792E-2</v>
      </c>
      <c r="G1051" s="2">
        <f t="shared" si="147"/>
        <v>1.7997524771932633E-2</v>
      </c>
      <c r="H1051" s="2">
        <f t="shared" si="148"/>
        <v>2.3055004554326892</v>
      </c>
      <c r="I1051" s="2">
        <f t="shared" si="149"/>
        <v>69.747394880661119</v>
      </c>
    </row>
    <row r="1052" spans="1:9" ht="13.5" x14ac:dyDescent="0.25">
      <c r="A1052" s="3">
        <f>TITRES_STAT!B1055</f>
        <v>43537</v>
      </c>
      <c r="B1052" s="17">
        <f>TITRES_STAT!D1055</f>
        <v>10.3139</v>
      </c>
      <c r="C1052" s="2">
        <f t="shared" si="144"/>
        <v>-0.1698000000000004</v>
      </c>
      <c r="D1052" s="2">
        <f t="shared" si="145"/>
        <v>0</v>
      </c>
      <c r="E1052" s="2">
        <f t="shared" si="146"/>
        <v>0.1698000000000004</v>
      </c>
      <c r="F1052" s="2">
        <f t="shared" si="147"/>
        <v>3.8529494304183808E-2</v>
      </c>
      <c r="G1052" s="2">
        <f t="shared" si="147"/>
        <v>2.8840558716794615E-2</v>
      </c>
      <c r="H1052" s="2">
        <f t="shared" si="148"/>
        <v>1.3359482623943437</v>
      </c>
      <c r="I1052" s="2">
        <f t="shared" si="149"/>
        <v>57.190832686722203</v>
      </c>
    </row>
    <row r="1053" spans="1:9" ht="13.5" x14ac:dyDescent="0.25">
      <c r="A1053" s="3">
        <f>TITRES_STAT!B1056</f>
        <v>43538</v>
      </c>
      <c r="B1053" s="17">
        <f>TITRES_STAT!D1056</f>
        <v>10.4412</v>
      </c>
      <c r="C1053" s="2">
        <f t="shared" si="144"/>
        <v>0.12729999999999997</v>
      </c>
      <c r="D1053" s="2">
        <f t="shared" si="145"/>
        <v>0.12729999999999997</v>
      </c>
      <c r="E1053" s="2">
        <f t="shared" si="146"/>
        <v>0</v>
      </c>
      <c r="F1053" s="2">
        <f t="shared" ref="F1053:G1068" si="150">((F1052*13)+D1053)/14</f>
        <v>4.4870244711027817E-2</v>
      </c>
      <c r="G1053" s="2">
        <f t="shared" si="150"/>
        <v>2.6780518808452142E-2</v>
      </c>
      <c r="H1053" s="2">
        <f t="shared" si="148"/>
        <v>1.675480786311967</v>
      </c>
      <c r="I1053" s="2">
        <f t="shared" si="149"/>
        <v>62.623540220654839</v>
      </c>
    </row>
    <row r="1054" spans="1:9" ht="13.5" x14ac:dyDescent="0.25">
      <c r="A1054" s="3">
        <f>TITRES_STAT!B1057</f>
        <v>43539</v>
      </c>
      <c r="B1054" s="17">
        <f>TITRES_STAT!D1057</f>
        <v>10.186500000000001</v>
      </c>
      <c r="C1054" s="2">
        <f t="shared" si="144"/>
        <v>-0.2546999999999997</v>
      </c>
      <c r="D1054" s="2">
        <f t="shared" si="145"/>
        <v>0</v>
      </c>
      <c r="E1054" s="2">
        <f t="shared" si="146"/>
        <v>0.2546999999999997</v>
      </c>
      <c r="F1054" s="2">
        <f t="shared" si="150"/>
        <v>4.166522723166869E-2</v>
      </c>
      <c r="G1054" s="2">
        <f t="shared" si="150"/>
        <v>4.3060481750705537E-2</v>
      </c>
      <c r="H1054" s="2">
        <f t="shared" si="148"/>
        <v>0.96759779588360073</v>
      </c>
      <c r="I1054" s="2">
        <f t="shared" si="149"/>
        <v>49.176604990507016</v>
      </c>
    </row>
    <row r="1055" spans="1:9" ht="13.5" x14ac:dyDescent="0.25">
      <c r="A1055" s="3">
        <f>TITRES_STAT!B1058</f>
        <v>43542</v>
      </c>
      <c r="B1055" s="17">
        <f>TITRES_STAT!D1058</f>
        <v>10.1441</v>
      </c>
      <c r="C1055" s="2">
        <f t="shared" si="144"/>
        <v>-4.2400000000000659E-2</v>
      </c>
      <c r="D1055" s="2">
        <f t="shared" si="145"/>
        <v>0</v>
      </c>
      <c r="E1055" s="2">
        <f t="shared" si="146"/>
        <v>4.2400000000000659E-2</v>
      </c>
      <c r="F1055" s="2">
        <f t="shared" si="150"/>
        <v>3.8689139572263782E-2</v>
      </c>
      <c r="G1055" s="2">
        <f t="shared" si="150"/>
        <v>4.3013304482798047E-2</v>
      </c>
      <c r="H1055" s="2">
        <f t="shared" si="148"/>
        <v>0.89946913024867481</v>
      </c>
      <c r="I1055" s="2">
        <f t="shared" si="149"/>
        <v>47.353711409404063</v>
      </c>
    </row>
    <row r="1056" spans="1:9" ht="13.5" x14ac:dyDescent="0.25">
      <c r="A1056" s="3">
        <f>TITRES_STAT!B1059</f>
        <v>43543</v>
      </c>
      <c r="B1056" s="17">
        <f>TITRES_STAT!D1059</f>
        <v>10.1144</v>
      </c>
      <c r="C1056" s="2">
        <f t="shared" si="144"/>
        <v>-2.970000000000006E-2</v>
      </c>
      <c r="D1056" s="2">
        <f t="shared" si="145"/>
        <v>0</v>
      </c>
      <c r="E1056" s="2">
        <f t="shared" si="146"/>
        <v>2.970000000000006E-2</v>
      </c>
      <c r="F1056" s="2">
        <f t="shared" si="150"/>
        <v>3.5925629602816367E-2</v>
      </c>
      <c r="G1056" s="2">
        <f t="shared" si="150"/>
        <v>4.2062354162598188E-2</v>
      </c>
      <c r="H1056" s="2">
        <f t="shared" si="148"/>
        <v>0.85410411086218774</v>
      </c>
      <c r="I1056" s="2">
        <f t="shared" si="149"/>
        <v>46.065596093469416</v>
      </c>
    </row>
    <row r="1057" spans="1:9" ht="13.5" x14ac:dyDescent="0.25">
      <c r="A1057" s="3">
        <f>TITRES_STAT!B1060</f>
        <v>43545</v>
      </c>
      <c r="B1057" s="17">
        <f>TITRES_STAT!D1060</f>
        <v>10.296900000000001</v>
      </c>
      <c r="C1057" s="2">
        <f t="shared" si="144"/>
        <v>0.18250000000000099</v>
      </c>
      <c r="D1057" s="2">
        <f t="shared" si="145"/>
        <v>0.18250000000000099</v>
      </c>
      <c r="E1057" s="2">
        <f t="shared" si="146"/>
        <v>0</v>
      </c>
      <c r="F1057" s="2">
        <f t="shared" si="150"/>
        <v>4.6395227488329548E-2</v>
      </c>
      <c r="G1057" s="2">
        <f t="shared" si="150"/>
        <v>3.9057900293841173E-2</v>
      </c>
      <c r="H1057" s="2">
        <f t="shared" si="148"/>
        <v>1.1878576968881596</v>
      </c>
      <c r="I1057" s="2">
        <f t="shared" si="149"/>
        <v>54.293188198559577</v>
      </c>
    </row>
    <row r="1058" spans="1:9" ht="13.5" x14ac:dyDescent="0.25">
      <c r="A1058" s="3">
        <f>TITRES_STAT!B1061</f>
        <v>43546</v>
      </c>
      <c r="B1058" s="17">
        <f>TITRES_STAT!D1061</f>
        <v>10.2629</v>
      </c>
      <c r="C1058" s="2">
        <f t="shared" si="144"/>
        <v>-3.4000000000000696E-2</v>
      </c>
      <c r="D1058" s="2">
        <f t="shared" si="145"/>
        <v>0</v>
      </c>
      <c r="E1058" s="2">
        <f t="shared" si="146"/>
        <v>3.4000000000000696E-2</v>
      </c>
      <c r="F1058" s="2">
        <f t="shared" si="150"/>
        <v>4.3081282667734581E-2</v>
      </c>
      <c r="G1058" s="2">
        <f t="shared" si="150"/>
        <v>3.8696621701423996E-2</v>
      </c>
      <c r="H1058" s="2">
        <f t="shared" si="148"/>
        <v>1.1133086242034724</v>
      </c>
      <c r="I1058" s="2">
        <f t="shared" si="149"/>
        <v>52.680834756120383</v>
      </c>
    </row>
    <row r="1059" spans="1:9" ht="13.5" x14ac:dyDescent="0.25">
      <c r="A1059" s="3">
        <f>TITRES_STAT!B1062</f>
        <v>43549</v>
      </c>
      <c r="B1059" s="17">
        <f>TITRES_STAT!D1062</f>
        <v>10.2502</v>
      </c>
      <c r="C1059" s="2">
        <f t="shared" si="144"/>
        <v>-1.27000000000006E-2</v>
      </c>
      <c r="D1059" s="2">
        <f t="shared" si="145"/>
        <v>0</v>
      </c>
      <c r="E1059" s="2">
        <f t="shared" si="146"/>
        <v>1.27000000000006E-2</v>
      </c>
      <c r="F1059" s="2">
        <f t="shared" si="150"/>
        <v>4.0004048191467821E-2</v>
      </c>
      <c r="G1059" s="2">
        <f t="shared" si="150"/>
        <v>3.6839720151322322E-2</v>
      </c>
      <c r="H1059" s="2">
        <f t="shared" si="148"/>
        <v>1.0858944646470643</v>
      </c>
      <c r="I1059" s="2">
        <f t="shared" si="149"/>
        <v>52.058936012891664</v>
      </c>
    </row>
    <row r="1060" spans="1:9" ht="13.5" x14ac:dyDescent="0.25">
      <c r="A1060" s="3">
        <f>TITRES_STAT!B1063</f>
        <v>43550</v>
      </c>
      <c r="B1060" s="17">
        <f>TITRES_STAT!D1063</f>
        <v>10.3096</v>
      </c>
      <c r="C1060" s="2">
        <f t="shared" si="144"/>
        <v>5.9400000000000119E-2</v>
      </c>
      <c r="D1060" s="2">
        <f t="shared" si="145"/>
        <v>5.9400000000000119E-2</v>
      </c>
      <c r="E1060" s="2">
        <f t="shared" si="146"/>
        <v>0</v>
      </c>
      <c r="F1060" s="2">
        <f t="shared" si="150"/>
        <v>4.1389473320648698E-2</v>
      </c>
      <c r="G1060" s="2">
        <f t="shared" si="150"/>
        <v>3.4208311569085013E-2</v>
      </c>
      <c r="H1060" s="2">
        <f t="shared" si="148"/>
        <v>1.2099244722166731</v>
      </c>
      <c r="I1060" s="2">
        <f t="shared" si="149"/>
        <v>54.749584767621208</v>
      </c>
    </row>
    <row r="1061" spans="1:9" ht="13.5" x14ac:dyDescent="0.25">
      <c r="A1061" s="3">
        <f>TITRES_STAT!B1064</f>
        <v>43551</v>
      </c>
      <c r="B1061" s="17">
        <f>TITRES_STAT!D1064</f>
        <v>10.1271</v>
      </c>
      <c r="C1061" s="2">
        <f t="shared" si="144"/>
        <v>-0.18249999999999922</v>
      </c>
      <c r="D1061" s="2">
        <f t="shared" si="145"/>
        <v>0</v>
      </c>
      <c r="E1061" s="2">
        <f t="shared" si="146"/>
        <v>0.18249999999999922</v>
      </c>
      <c r="F1061" s="2">
        <f t="shared" si="150"/>
        <v>3.8433082369173796E-2</v>
      </c>
      <c r="G1061" s="2">
        <f t="shared" si="150"/>
        <v>4.4800575028436027E-2</v>
      </c>
      <c r="H1061" s="2">
        <f t="shared" si="148"/>
        <v>0.85787029172682217</v>
      </c>
      <c r="I1061" s="2">
        <f t="shared" si="149"/>
        <v>46.174929194301463</v>
      </c>
    </row>
    <row r="1062" spans="1:9" ht="13.5" x14ac:dyDescent="0.25">
      <c r="A1062" s="3">
        <f>TITRES_STAT!B1065</f>
        <v>43552</v>
      </c>
      <c r="B1062" s="17">
        <f>TITRES_STAT!D1065</f>
        <v>10.0465</v>
      </c>
      <c r="C1062" s="2">
        <f t="shared" si="144"/>
        <v>-8.0600000000000449E-2</v>
      </c>
      <c r="D1062" s="2">
        <f t="shared" si="145"/>
        <v>0</v>
      </c>
      <c r="E1062" s="2">
        <f t="shared" si="146"/>
        <v>8.0600000000000449E-2</v>
      </c>
      <c r="F1062" s="2">
        <f t="shared" si="150"/>
        <v>3.5687862199947094E-2</v>
      </c>
      <c r="G1062" s="2">
        <f t="shared" si="150"/>
        <v>4.73576768121192E-2</v>
      </c>
      <c r="H1062" s="2">
        <f t="shared" si="148"/>
        <v>0.75358135369542223</v>
      </c>
      <c r="I1062" s="2">
        <f t="shared" si="149"/>
        <v>42.973846186682884</v>
      </c>
    </row>
    <row r="1063" spans="1:9" ht="13.5" x14ac:dyDescent="0.25">
      <c r="A1063" s="3">
        <f>TITRES_STAT!B1066</f>
        <v>43553</v>
      </c>
      <c r="B1063" s="17">
        <f>TITRES_STAT!D1066</f>
        <v>9.7621000000000002</v>
      </c>
      <c r="C1063" s="2">
        <f t="shared" si="144"/>
        <v>-0.28439999999999976</v>
      </c>
      <c r="D1063" s="2">
        <f t="shared" si="145"/>
        <v>0</v>
      </c>
      <c r="E1063" s="2">
        <f t="shared" si="146"/>
        <v>0.28439999999999976</v>
      </c>
      <c r="F1063" s="2">
        <f t="shared" si="150"/>
        <v>3.3138729185665163E-2</v>
      </c>
      <c r="G1063" s="2">
        <f t="shared" si="150"/>
        <v>6.4289271325539243E-2</v>
      </c>
      <c r="H1063" s="2">
        <f t="shared" si="148"/>
        <v>0.51546282143814925</v>
      </c>
      <c r="I1063" s="2">
        <f t="shared" si="149"/>
        <v>34.013557716248272</v>
      </c>
    </row>
    <row r="1064" spans="1:9" ht="13.5" x14ac:dyDescent="0.25">
      <c r="A1064" s="3">
        <f>TITRES_STAT!B1067</f>
        <v>43556</v>
      </c>
      <c r="B1064" s="17">
        <f>TITRES_STAT!D1067</f>
        <v>9.7408999999999999</v>
      </c>
      <c r="C1064" s="2">
        <f t="shared" si="144"/>
        <v>-2.120000000000033E-2</v>
      </c>
      <c r="D1064" s="2">
        <f t="shared" si="145"/>
        <v>0</v>
      </c>
      <c r="E1064" s="2">
        <f t="shared" si="146"/>
        <v>2.120000000000033E-2</v>
      </c>
      <c r="F1064" s="2">
        <f t="shared" si="150"/>
        <v>3.0771677100974792E-2</v>
      </c>
      <c r="G1064" s="2">
        <f t="shared" si="150"/>
        <v>6.1211466230857887E-2</v>
      </c>
      <c r="H1064" s="2">
        <f t="shared" si="148"/>
        <v>0.50271099510866135</v>
      </c>
      <c r="I1064" s="2">
        <f t="shared" si="149"/>
        <v>33.453604634889231</v>
      </c>
    </row>
    <row r="1065" spans="1:9" ht="13.5" x14ac:dyDescent="0.25">
      <c r="A1065" s="3">
        <f>TITRES_STAT!B1068</f>
        <v>43557</v>
      </c>
      <c r="B1065" s="17">
        <f>TITRES_STAT!D1068</f>
        <v>9.8469999999999995</v>
      </c>
      <c r="C1065" s="2">
        <f t="shared" si="144"/>
        <v>0.10609999999999964</v>
      </c>
      <c r="D1065" s="2">
        <f t="shared" si="145"/>
        <v>0.10609999999999964</v>
      </c>
      <c r="E1065" s="2">
        <f t="shared" si="146"/>
        <v>0</v>
      </c>
      <c r="F1065" s="2">
        <f t="shared" si="150"/>
        <v>3.6152271593762282E-2</v>
      </c>
      <c r="G1065" s="2">
        <f t="shared" si="150"/>
        <v>5.6839218642939462E-2</v>
      </c>
      <c r="H1065" s="2">
        <f t="shared" si="148"/>
        <v>0.63604448577783357</v>
      </c>
      <c r="I1065" s="2">
        <f t="shared" si="149"/>
        <v>38.876967668482159</v>
      </c>
    </row>
    <row r="1066" spans="1:9" ht="13.5" x14ac:dyDescent="0.25">
      <c r="A1066" s="3">
        <f>TITRES_STAT!B1069</f>
        <v>43558</v>
      </c>
      <c r="B1066" s="17">
        <f>TITRES_STAT!D1069</f>
        <v>9.7621000000000002</v>
      </c>
      <c r="C1066" s="2">
        <f t="shared" si="144"/>
        <v>-8.4899999999999309E-2</v>
      </c>
      <c r="D1066" s="2">
        <f t="shared" si="145"/>
        <v>0</v>
      </c>
      <c r="E1066" s="2">
        <f t="shared" si="146"/>
        <v>8.4899999999999309E-2</v>
      </c>
      <c r="F1066" s="2">
        <f t="shared" si="150"/>
        <v>3.3569966479922123E-2</v>
      </c>
      <c r="G1066" s="2">
        <f t="shared" si="150"/>
        <v>5.8843560168443734E-2</v>
      </c>
      <c r="H1066" s="2">
        <f t="shared" si="148"/>
        <v>0.57049516351195928</v>
      </c>
      <c r="I1066" s="2">
        <f t="shared" si="149"/>
        <v>36.325814734520513</v>
      </c>
    </row>
    <row r="1067" spans="1:9" ht="13.5" x14ac:dyDescent="0.25">
      <c r="A1067" s="3">
        <f>TITRES_STAT!B1070</f>
        <v>43559</v>
      </c>
      <c r="B1067" s="17">
        <f>TITRES_STAT!D1070</f>
        <v>9.7621000000000002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3.1172111731356256E-2</v>
      </c>
      <c r="G1067" s="2">
        <f t="shared" si="150"/>
        <v>5.4640448727840615E-2</v>
      </c>
      <c r="H1067" s="2">
        <f t="shared" si="148"/>
        <v>0.57049516351195917</v>
      </c>
      <c r="I1067" s="2">
        <f t="shared" si="149"/>
        <v>36.325814734520513</v>
      </c>
    </row>
    <row r="1068" spans="1:9" ht="13.5" x14ac:dyDescent="0.25">
      <c r="A1068" s="3">
        <f>TITRES_STAT!B1071</f>
        <v>43560</v>
      </c>
      <c r="B1068" s="17">
        <f>TITRES_STAT!D1071</f>
        <v>9.7493999999999996</v>
      </c>
      <c r="C1068" s="2">
        <f t="shared" si="144"/>
        <v>-1.27000000000006E-2</v>
      </c>
      <c r="D1068" s="2">
        <f t="shared" si="145"/>
        <v>0</v>
      </c>
      <c r="E1068" s="2">
        <f t="shared" si="146"/>
        <v>1.27000000000006E-2</v>
      </c>
      <c r="F1068" s="2">
        <f t="shared" si="150"/>
        <v>2.8945532321973666E-2</v>
      </c>
      <c r="G1068" s="2">
        <f t="shared" si="150"/>
        <v>5.1644702390137756E-2</v>
      </c>
      <c r="H1068" s="2">
        <f t="shared" si="148"/>
        <v>0.56047437553829726</v>
      </c>
      <c r="I1068" s="2">
        <f t="shared" si="149"/>
        <v>35.916922720692384</v>
      </c>
    </row>
    <row r="1069" spans="1:9" ht="13.5" x14ac:dyDescent="0.25">
      <c r="A1069" s="3">
        <f>TITRES_STAT!B1072</f>
        <v>43563</v>
      </c>
      <c r="B1069" s="17">
        <f>TITRES_STAT!D1072</f>
        <v>9.7196999999999996</v>
      </c>
      <c r="C1069" s="2">
        <f t="shared" si="144"/>
        <v>-2.970000000000006E-2</v>
      </c>
      <c r="D1069" s="2">
        <f t="shared" si="145"/>
        <v>0</v>
      </c>
      <c r="E1069" s="2">
        <f t="shared" si="146"/>
        <v>2.970000000000006E-2</v>
      </c>
      <c r="F1069" s="2">
        <f t="shared" ref="F1069:G1084" si="151">((F1068*13)+D1069)/14</f>
        <v>2.6877994298975548E-2</v>
      </c>
      <c r="G1069" s="2">
        <f t="shared" si="151"/>
        <v>5.0077223647985065E-2</v>
      </c>
      <c r="H1069" s="2">
        <f t="shared" si="148"/>
        <v>0.53673091958757235</v>
      </c>
      <c r="I1069" s="2">
        <f t="shared" si="149"/>
        <v>34.926799008613685</v>
      </c>
    </row>
    <row r="1070" spans="1:9" ht="13.5" x14ac:dyDescent="0.25">
      <c r="A1070" s="3">
        <f>TITRES_STAT!B1073</f>
        <v>43565</v>
      </c>
      <c r="B1070" s="17">
        <f>TITRES_STAT!D1073</f>
        <v>9.7621000000000002</v>
      </c>
      <c r="C1070" s="2">
        <f t="shared" si="144"/>
        <v>4.2400000000000659E-2</v>
      </c>
      <c r="D1070" s="2">
        <f t="shared" si="145"/>
        <v>4.2400000000000659E-2</v>
      </c>
      <c r="E1070" s="2">
        <f t="shared" si="146"/>
        <v>0</v>
      </c>
      <c r="F1070" s="2">
        <f t="shared" si="151"/>
        <v>2.7986708991905914E-2</v>
      </c>
      <c r="G1070" s="2">
        <f t="shared" si="151"/>
        <v>4.6500279101700417E-2</v>
      </c>
      <c r="H1070" s="2">
        <f t="shared" si="148"/>
        <v>0.601861097020437</v>
      </c>
      <c r="I1070" s="2">
        <f t="shared" si="149"/>
        <v>37.572614638056741</v>
      </c>
    </row>
    <row r="1071" spans="1:9" ht="13.5" x14ac:dyDescent="0.25">
      <c r="A1071" s="3">
        <f>TITRES_STAT!B1074</f>
        <v>43566</v>
      </c>
      <c r="B1071" s="17">
        <f>TITRES_STAT!D1074</f>
        <v>9.6983999999999995</v>
      </c>
      <c r="C1071" s="2">
        <f t="shared" si="144"/>
        <v>-6.3700000000000756E-2</v>
      </c>
      <c r="D1071" s="2">
        <f t="shared" si="145"/>
        <v>0</v>
      </c>
      <c r="E1071" s="2">
        <f t="shared" si="146"/>
        <v>6.3700000000000756E-2</v>
      </c>
      <c r="F1071" s="2">
        <f t="shared" si="151"/>
        <v>2.5987658349626918E-2</v>
      </c>
      <c r="G1071" s="2">
        <f t="shared" si="151"/>
        <v>4.772883059443616E-2</v>
      </c>
      <c r="H1071" s="2">
        <f t="shared" si="148"/>
        <v>0.54448554523471493</v>
      </c>
      <c r="I1071" s="2">
        <f t="shared" si="149"/>
        <v>35.253521595889694</v>
      </c>
    </row>
    <row r="1072" spans="1:9" ht="13.5" x14ac:dyDescent="0.25">
      <c r="A1072" s="3">
        <f>TITRES_STAT!B1075</f>
        <v>43567</v>
      </c>
      <c r="B1072" s="17">
        <f>TITRES_STAT!D1075</f>
        <v>9.7578999999999994</v>
      </c>
      <c r="C1072" s="2">
        <f t="shared" si="144"/>
        <v>5.9499999999999886E-2</v>
      </c>
      <c r="D1072" s="2">
        <f t="shared" si="145"/>
        <v>5.9499999999999886E-2</v>
      </c>
      <c r="E1072" s="2">
        <f t="shared" si="146"/>
        <v>0</v>
      </c>
      <c r="F1072" s="2">
        <f t="shared" si="151"/>
        <v>2.8381397038939271E-2</v>
      </c>
      <c r="G1072" s="2">
        <f t="shared" si="151"/>
        <v>4.4319628409119294E-2</v>
      </c>
      <c r="H1072" s="2">
        <f t="shared" si="148"/>
        <v>0.64037985104359452</v>
      </c>
      <c r="I1072" s="2">
        <f t="shared" si="149"/>
        <v>39.038509930257362</v>
      </c>
    </row>
    <row r="1073" spans="1:9" ht="13.5" x14ac:dyDescent="0.25">
      <c r="A1073" s="3">
        <f>TITRES_STAT!B1076</f>
        <v>43570</v>
      </c>
      <c r="B1073" s="17">
        <f>TITRES_STAT!D1076</f>
        <v>9.7196999999999996</v>
      </c>
      <c r="C1073" s="2">
        <f t="shared" si="144"/>
        <v>-3.819999999999979E-2</v>
      </c>
      <c r="D1073" s="2">
        <f t="shared" si="145"/>
        <v>0</v>
      </c>
      <c r="E1073" s="2">
        <f t="shared" si="146"/>
        <v>3.819999999999979E-2</v>
      </c>
      <c r="F1073" s="2">
        <f t="shared" si="151"/>
        <v>2.6354154393300751E-2</v>
      </c>
      <c r="G1073" s="2">
        <f t="shared" si="151"/>
        <v>4.3882512094182188E-2</v>
      </c>
      <c r="H1073" s="2">
        <f t="shared" si="148"/>
        <v>0.60056166193809823</v>
      </c>
      <c r="I1073" s="2">
        <f t="shared" si="149"/>
        <v>37.521932220398575</v>
      </c>
    </row>
    <row r="1074" spans="1:9" ht="13.5" x14ac:dyDescent="0.25">
      <c r="A1074" s="3">
        <f>TITRES_STAT!B1077</f>
        <v>43571</v>
      </c>
      <c r="B1074" s="17">
        <f>TITRES_STAT!D1077</f>
        <v>9.7196999999999996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2.447171479377927E-2</v>
      </c>
      <c r="G1074" s="2">
        <f t="shared" si="151"/>
        <v>4.074804694459775E-2</v>
      </c>
      <c r="H1074" s="2">
        <f t="shared" si="148"/>
        <v>0.60056166193809823</v>
      </c>
      <c r="I1074" s="2">
        <f t="shared" si="149"/>
        <v>37.521932220398575</v>
      </c>
    </row>
    <row r="1075" spans="1:9" ht="13.5" x14ac:dyDescent="0.25">
      <c r="A1075" s="3">
        <f>TITRES_STAT!B1078</f>
        <v>43572</v>
      </c>
      <c r="B1075" s="17">
        <f>TITRES_STAT!D1078</f>
        <v>9.7536000000000005</v>
      </c>
      <c r="C1075" s="2">
        <f t="shared" si="144"/>
        <v>3.3900000000000929E-2</v>
      </c>
      <c r="D1075" s="2">
        <f t="shared" si="145"/>
        <v>3.3900000000000929E-2</v>
      </c>
      <c r="E1075" s="2">
        <f t="shared" si="146"/>
        <v>0</v>
      </c>
      <c r="F1075" s="2">
        <f t="shared" si="151"/>
        <v>2.5145163737080818E-2</v>
      </c>
      <c r="G1075" s="2">
        <f t="shared" si="151"/>
        <v>3.7837472162840773E-2</v>
      </c>
      <c r="H1075" s="2">
        <f t="shared" si="148"/>
        <v>0.66455717836709105</v>
      </c>
      <c r="I1075" s="2">
        <f t="shared" si="149"/>
        <v>39.923962180681173</v>
      </c>
    </row>
    <row r="1076" spans="1:9" ht="13.5" x14ac:dyDescent="0.25">
      <c r="A1076" s="3">
        <f>TITRES_STAT!B1079</f>
        <v>43573</v>
      </c>
      <c r="B1076" s="17">
        <f>TITRES_STAT!D1079</f>
        <v>9.9530999999999992</v>
      </c>
      <c r="C1076" s="2">
        <f t="shared" si="144"/>
        <v>0.19949999999999868</v>
      </c>
      <c r="D1076" s="2">
        <f t="shared" si="145"/>
        <v>0.19949999999999868</v>
      </c>
      <c r="E1076" s="2">
        <f t="shared" si="146"/>
        <v>0</v>
      </c>
      <c r="F1076" s="2">
        <f t="shared" si="151"/>
        <v>3.759908061300353E-2</v>
      </c>
      <c r="G1076" s="2">
        <f t="shared" si="151"/>
        <v>3.5134795579780713E-2</v>
      </c>
      <c r="H1076" s="2">
        <f t="shared" si="148"/>
        <v>1.0701380210858822</v>
      </c>
      <c r="I1076" s="2">
        <f t="shared" si="149"/>
        <v>51.694042145293572</v>
      </c>
    </row>
    <row r="1077" spans="1:9" ht="13.5" x14ac:dyDescent="0.25">
      <c r="A1077" s="3">
        <f>TITRES_STAT!B1080</f>
        <v>43574</v>
      </c>
      <c r="B1077" s="17">
        <f>TITRES_STAT!D1080</f>
        <v>9.9319000000000006</v>
      </c>
      <c r="C1077" s="2">
        <f t="shared" si="144"/>
        <v>-2.1199999999998553E-2</v>
      </c>
      <c r="D1077" s="2">
        <f t="shared" si="145"/>
        <v>0</v>
      </c>
      <c r="E1077" s="2">
        <f t="shared" si="146"/>
        <v>2.1199999999998553E-2</v>
      </c>
      <c r="F1077" s="2">
        <f t="shared" si="151"/>
        <v>3.4913431997788992E-2</v>
      </c>
      <c r="G1077" s="2">
        <f t="shared" si="151"/>
        <v>3.4139453038367698E-2</v>
      </c>
      <c r="H1077" s="2">
        <f t="shared" si="148"/>
        <v>1.0226711001652973</v>
      </c>
      <c r="I1077" s="2">
        <f t="shared" si="149"/>
        <v>50.560424780960297</v>
      </c>
    </row>
    <row r="1078" spans="1:9" ht="13.5" x14ac:dyDescent="0.25">
      <c r="A1078" s="3">
        <f>TITRES_STAT!B1081</f>
        <v>43577</v>
      </c>
      <c r="B1078" s="17">
        <f>TITRES_STAT!D1081</f>
        <v>10.059200000000001</v>
      </c>
      <c r="C1078" s="2">
        <f t="shared" si="144"/>
        <v>0.12729999999999997</v>
      </c>
      <c r="D1078" s="2">
        <f t="shared" si="145"/>
        <v>0.12729999999999997</v>
      </c>
      <c r="E1078" s="2">
        <f t="shared" si="146"/>
        <v>0</v>
      </c>
      <c r="F1078" s="2">
        <f t="shared" si="151"/>
        <v>4.1512472569375493E-2</v>
      </c>
      <c r="G1078" s="2">
        <f t="shared" si="151"/>
        <v>3.170092067848429E-2</v>
      </c>
      <c r="H1078" s="2">
        <f t="shared" si="148"/>
        <v>1.3095036888802536</v>
      </c>
      <c r="I1078" s="2">
        <f t="shared" si="149"/>
        <v>56.700653702577853</v>
      </c>
    </row>
    <row r="1079" spans="1:9" ht="13.5" x14ac:dyDescent="0.25">
      <c r="A1079" s="3">
        <f>TITRES_STAT!B1082</f>
        <v>43578</v>
      </c>
      <c r="B1079" s="17">
        <f>TITRES_STAT!D1082</f>
        <v>9.9786000000000001</v>
      </c>
      <c r="C1079" s="2">
        <f t="shared" si="144"/>
        <v>-8.0600000000000449E-2</v>
      </c>
      <c r="D1079" s="2">
        <f t="shared" si="145"/>
        <v>0</v>
      </c>
      <c r="E1079" s="2">
        <f t="shared" si="146"/>
        <v>8.0600000000000449E-2</v>
      </c>
      <c r="F1079" s="2">
        <f t="shared" si="151"/>
        <v>3.8547295957277246E-2</v>
      </c>
      <c r="G1079" s="2">
        <f t="shared" si="151"/>
        <v>3.5193712058592584E-2</v>
      </c>
      <c r="H1079" s="2">
        <f t="shared" si="148"/>
        <v>1.095289291822966</v>
      </c>
      <c r="I1079" s="2">
        <f t="shared" si="149"/>
        <v>52.273893447430865</v>
      </c>
    </row>
    <row r="1080" spans="1:9" ht="13.5" x14ac:dyDescent="0.25">
      <c r="A1080" s="3">
        <f>TITRES_STAT!B1083</f>
        <v>43579</v>
      </c>
      <c r="B1080" s="17">
        <f>TITRES_STAT!D1083</f>
        <v>10.038</v>
      </c>
      <c r="C1080" s="2">
        <f t="shared" si="144"/>
        <v>5.9400000000000119E-2</v>
      </c>
      <c r="D1080" s="2">
        <f t="shared" si="145"/>
        <v>5.9400000000000119E-2</v>
      </c>
      <c r="E1080" s="2">
        <f t="shared" si="146"/>
        <v>0</v>
      </c>
      <c r="F1080" s="2">
        <f t="shared" si="151"/>
        <v>4.003677481747174E-2</v>
      </c>
      <c r="G1080" s="2">
        <f t="shared" si="151"/>
        <v>3.2679875482978828E-2</v>
      </c>
      <c r="H1080" s="2">
        <f t="shared" si="148"/>
        <v>1.2251201764316613</v>
      </c>
      <c r="I1080" s="2">
        <f t="shared" si="149"/>
        <v>55.058607144371813</v>
      </c>
    </row>
    <row r="1081" spans="1:9" ht="13.5" x14ac:dyDescent="0.25">
      <c r="A1081" s="3">
        <f>TITRES_STAT!B1084</f>
        <v>43580</v>
      </c>
      <c r="B1081" s="17">
        <f>TITRES_STAT!D1084</f>
        <v>10.012499999999999</v>
      </c>
      <c r="C1081" s="2">
        <f t="shared" si="144"/>
        <v>-2.5500000000000966E-2</v>
      </c>
      <c r="D1081" s="2">
        <f t="shared" si="145"/>
        <v>0</v>
      </c>
      <c r="E1081" s="2">
        <f t="shared" si="146"/>
        <v>2.5500000000000966E-2</v>
      </c>
      <c r="F1081" s="2">
        <f t="shared" si="151"/>
        <v>3.717700518765233E-2</v>
      </c>
      <c r="G1081" s="2">
        <f t="shared" si="151"/>
        <v>3.2167027234194692E-2</v>
      </c>
      <c r="H1081" s="2">
        <f t="shared" si="148"/>
        <v>1.1557488641080222</v>
      </c>
      <c r="I1081" s="2">
        <f t="shared" si="149"/>
        <v>53.61240742604928</v>
      </c>
    </row>
    <row r="1082" spans="1:9" ht="13.5" x14ac:dyDescent="0.25">
      <c r="A1082" s="3">
        <f>TITRES_STAT!B1085</f>
        <v>43581</v>
      </c>
      <c r="B1082" s="17">
        <f>TITRES_STAT!D1085</f>
        <v>9.8469999999999995</v>
      </c>
      <c r="C1082" s="2">
        <f t="shared" si="144"/>
        <v>-0.16549999999999976</v>
      </c>
      <c r="D1082" s="2">
        <f t="shared" si="145"/>
        <v>0</v>
      </c>
      <c r="E1082" s="2">
        <f t="shared" si="146"/>
        <v>0.16549999999999976</v>
      </c>
      <c r="F1082" s="2">
        <f t="shared" si="151"/>
        <v>3.4521504817105739E-2</v>
      </c>
      <c r="G1082" s="2">
        <f t="shared" si="151"/>
        <v>4.1690811003180769E-2</v>
      </c>
      <c r="H1082" s="2">
        <f t="shared" si="148"/>
        <v>0.82803629832175596</v>
      </c>
      <c r="I1082" s="2">
        <f t="shared" si="149"/>
        <v>45.296491053374687</v>
      </c>
    </row>
    <row r="1083" spans="1:9" ht="13.5" x14ac:dyDescent="0.25">
      <c r="A1083" s="3">
        <f>TITRES_STAT!B1086</f>
        <v>43584</v>
      </c>
      <c r="B1083" s="17">
        <f>TITRES_STAT!D1086</f>
        <v>9.7621000000000002</v>
      </c>
      <c r="C1083" s="2">
        <f t="shared" si="144"/>
        <v>-8.4899999999999309E-2</v>
      </c>
      <c r="D1083" s="2">
        <f t="shared" si="145"/>
        <v>0</v>
      </c>
      <c r="E1083" s="2">
        <f t="shared" si="146"/>
        <v>8.4899999999999309E-2</v>
      </c>
      <c r="F1083" s="2">
        <f t="shared" si="151"/>
        <v>3.205568304445533E-2</v>
      </c>
      <c r="G1083" s="2">
        <f t="shared" si="151"/>
        <v>4.4777181645810668E-2</v>
      </c>
      <c r="H1083" s="2">
        <f t="shared" si="148"/>
        <v>0.71589327122053126</v>
      </c>
      <c r="I1083" s="2">
        <f t="shared" si="149"/>
        <v>41.721317008913353</v>
      </c>
    </row>
    <row r="1084" spans="1:9" ht="13.5" x14ac:dyDescent="0.25">
      <c r="A1084" s="3">
        <f>TITRES_STAT!B1087</f>
        <v>43585</v>
      </c>
      <c r="B1084" s="17">
        <f>TITRES_STAT!D1087</f>
        <v>9.7536000000000005</v>
      </c>
      <c r="C1084" s="2">
        <f t="shared" si="144"/>
        <v>-8.49999999999973E-3</v>
      </c>
      <c r="D1084" s="2">
        <f t="shared" si="145"/>
        <v>0</v>
      </c>
      <c r="E1084" s="2">
        <f t="shared" si="146"/>
        <v>8.49999999999973E-3</v>
      </c>
      <c r="F1084" s="2">
        <f t="shared" si="151"/>
        <v>2.9765991398422807E-2</v>
      </c>
      <c r="G1084" s="2">
        <f t="shared" si="151"/>
        <v>4.2185954385395595E-2</v>
      </c>
      <c r="H1084" s="2">
        <f t="shared" si="148"/>
        <v>0.70559009111164095</v>
      </c>
      <c r="I1084" s="2">
        <f t="shared" si="149"/>
        <v>41.369265381447143</v>
      </c>
    </row>
    <row r="1085" spans="1:9" ht="13.5" x14ac:dyDescent="0.25">
      <c r="A1085" s="3">
        <f>TITRES_STAT!B1088</f>
        <v>43587</v>
      </c>
      <c r="B1085" s="17">
        <f>TITRES_STAT!D1088</f>
        <v>9.7280999999999995</v>
      </c>
      <c r="C1085" s="2">
        <f t="shared" si="144"/>
        <v>-2.5500000000000966E-2</v>
      </c>
      <c r="D1085" s="2">
        <f t="shared" si="145"/>
        <v>0</v>
      </c>
      <c r="E1085" s="2">
        <f t="shared" si="146"/>
        <v>2.5500000000000966E-2</v>
      </c>
      <c r="F1085" s="2">
        <f t="shared" ref="F1085:G1100" si="152">((F1084*13)+D1085)/14</f>
        <v>2.7639849155678322E-2</v>
      </c>
      <c r="G1085" s="2">
        <f t="shared" si="152"/>
        <v>4.0994100500724551E-2</v>
      </c>
      <c r="H1085" s="2">
        <f t="shared" si="148"/>
        <v>0.67423967883353852</v>
      </c>
      <c r="I1085" s="2">
        <f t="shared" si="149"/>
        <v>40.271395270197445</v>
      </c>
    </row>
    <row r="1086" spans="1:9" ht="13.5" x14ac:dyDescent="0.25">
      <c r="A1086" s="3">
        <f>TITRES_STAT!B1089</f>
        <v>43588</v>
      </c>
      <c r="B1086" s="17">
        <f>TITRES_STAT!D1089</f>
        <v>9.7154000000000007</v>
      </c>
      <c r="C1086" s="2">
        <f t="shared" si="144"/>
        <v>-1.2699999999998823E-2</v>
      </c>
      <c r="D1086" s="2">
        <f t="shared" si="145"/>
        <v>0</v>
      </c>
      <c r="E1086" s="2">
        <f t="shared" si="146"/>
        <v>1.2699999999998823E-2</v>
      </c>
      <c r="F1086" s="2">
        <f t="shared" si="152"/>
        <v>2.5665574215987013E-2</v>
      </c>
      <c r="G1086" s="2">
        <f t="shared" si="152"/>
        <v>3.897309332210129E-2</v>
      </c>
      <c r="H1086" s="2">
        <f t="shared" si="148"/>
        <v>0.65854598719861679</v>
      </c>
      <c r="I1086" s="2">
        <f t="shared" si="149"/>
        <v>39.706224143410111</v>
      </c>
    </row>
    <row r="1087" spans="1:9" ht="13.5" x14ac:dyDescent="0.25">
      <c r="A1087" s="3">
        <f>TITRES_STAT!B1090</f>
        <v>43591</v>
      </c>
      <c r="B1087" s="17">
        <f>TITRES_STAT!D1090</f>
        <v>9.8045000000000009</v>
      </c>
      <c r="C1087" s="2">
        <f t="shared" si="144"/>
        <v>8.9100000000000179E-2</v>
      </c>
      <c r="D1087" s="2">
        <f t="shared" si="145"/>
        <v>8.9100000000000179E-2</v>
      </c>
      <c r="E1087" s="2">
        <f t="shared" si="146"/>
        <v>0</v>
      </c>
      <c r="F1087" s="2">
        <f t="shared" si="152"/>
        <v>3.0196604629130812E-2</v>
      </c>
      <c r="G1087" s="2">
        <f t="shared" si="152"/>
        <v>3.6189300941951198E-2</v>
      </c>
      <c r="H1087" s="2">
        <f t="shared" si="148"/>
        <v>0.83440696126093006</v>
      </c>
      <c r="I1087" s="2">
        <f t="shared" si="149"/>
        <v>45.486469408477248</v>
      </c>
    </row>
    <row r="1088" spans="1:9" ht="13.5" x14ac:dyDescent="0.25">
      <c r="A1088" s="3">
        <f>TITRES_STAT!B1091</f>
        <v>43592</v>
      </c>
      <c r="B1088" s="17">
        <f>TITRES_STAT!D1091</f>
        <v>9.8045000000000009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2.8039704298478609E-2</v>
      </c>
      <c r="G1088" s="2">
        <f t="shared" si="152"/>
        <v>3.3604350874668967E-2</v>
      </c>
      <c r="H1088" s="2">
        <f t="shared" si="148"/>
        <v>0.83440696126093006</v>
      </c>
      <c r="I1088" s="2">
        <f t="shared" si="149"/>
        <v>45.486469408477248</v>
      </c>
    </row>
    <row r="1089" spans="1:9" ht="13.5" x14ac:dyDescent="0.25">
      <c r="A1089" s="3">
        <f>TITRES_STAT!B1092</f>
        <v>43593</v>
      </c>
      <c r="B1089" s="17">
        <f>TITRES_STAT!D1092</f>
        <v>9.8894000000000002</v>
      </c>
      <c r="C1089" s="2">
        <f t="shared" si="144"/>
        <v>8.4899999999999309E-2</v>
      </c>
      <c r="D1089" s="2">
        <f t="shared" si="145"/>
        <v>8.4899999999999309E-2</v>
      </c>
      <c r="E1089" s="2">
        <f t="shared" si="146"/>
        <v>0</v>
      </c>
      <c r="F1089" s="2">
        <f t="shared" si="152"/>
        <v>3.2101153991444371E-2</v>
      </c>
      <c r="G1089" s="2">
        <f t="shared" si="152"/>
        <v>3.1204040097906897E-2</v>
      </c>
      <c r="H1089" s="2">
        <f t="shared" si="148"/>
        <v>1.0287499275966401</v>
      </c>
      <c r="I1089" s="2">
        <f t="shared" si="149"/>
        <v>50.708562627792638</v>
      </c>
    </row>
    <row r="1090" spans="1:9" ht="13.5" x14ac:dyDescent="0.25">
      <c r="A1090" s="3">
        <f>TITRES_STAT!B1093</f>
        <v>43594</v>
      </c>
      <c r="B1090" s="17">
        <f>TITRES_STAT!D1093</f>
        <v>10.0083</v>
      </c>
      <c r="C1090" s="2">
        <f t="shared" si="144"/>
        <v>0.11890000000000001</v>
      </c>
      <c r="D1090" s="2">
        <f t="shared" si="145"/>
        <v>0.11890000000000001</v>
      </c>
      <c r="E1090" s="2">
        <f t="shared" si="146"/>
        <v>0</v>
      </c>
      <c r="F1090" s="2">
        <f t="shared" si="152"/>
        <v>3.8301071563484057E-2</v>
      </c>
      <c r="G1090" s="2">
        <f t="shared" si="152"/>
        <v>2.8975180090913547E-2</v>
      </c>
      <c r="H1090" s="2">
        <f t="shared" si="148"/>
        <v>1.321857929555891</v>
      </c>
      <c r="I1090" s="2">
        <f t="shared" si="149"/>
        <v>56.93104271064194</v>
      </c>
    </row>
    <row r="1091" spans="1:9" ht="13.5" x14ac:dyDescent="0.25">
      <c r="A1091" s="3">
        <f>TITRES_STAT!B1094</f>
        <v>43595</v>
      </c>
      <c r="B1091" s="17">
        <f>TITRES_STAT!D1094</f>
        <v>10.055</v>
      </c>
      <c r="C1091" s="2">
        <f t="shared" ref="C1091:C1154" si="153">B1091-B1090</f>
        <v>4.669999999999952E-2</v>
      </c>
      <c r="D1091" s="2">
        <f t="shared" ref="D1091:D1154" si="154">IF(C1091&gt;0,C1091,0)</f>
        <v>4.669999999999952E-2</v>
      </c>
      <c r="E1091" s="2">
        <f t="shared" ref="E1091:E1154" si="155">IF(C1091&lt;0,-C1091,0)</f>
        <v>0</v>
      </c>
      <c r="F1091" s="2">
        <f t="shared" si="152"/>
        <v>3.8900995023235165E-2</v>
      </c>
      <c r="G1091" s="2">
        <f t="shared" si="152"/>
        <v>2.690552437013401E-2</v>
      </c>
      <c r="H1091" s="2">
        <f t="shared" si="148"/>
        <v>1.4458367169538056</v>
      </c>
      <c r="I1091" s="2">
        <f t="shared" si="149"/>
        <v>59.114196255690317</v>
      </c>
    </row>
    <row r="1092" spans="1:9" ht="13.5" x14ac:dyDescent="0.25">
      <c r="A1092" s="3">
        <f>TITRES_STAT!B1095</f>
        <v>43598</v>
      </c>
      <c r="B1092" s="17">
        <f>TITRES_STAT!D1095</f>
        <v>8.5525000000000002</v>
      </c>
      <c r="C1092" s="2">
        <f t="shared" si="153"/>
        <v>-1.5024999999999995</v>
      </c>
      <c r="D1092" s="2">
        <f t="shared" si="154"/>
        <v>0</v>
      </c>
      <c r="E1092" s="2">
        <f t="shared" si="155"/>
        <v>1.5024999999999995</v>
      </c>
      <c r="F1092" s="2">
        <f t="shared" si="152"/>
        <v>3.6122352521575515E-2</v>
      </c>
      <c r="G1092" s="2">
        <f t="shared" si="152"/>
        <v>0.13230512977226724</v>
      </c>
      <c r="H1092" s="2">
        <f t="shared" si="148"/>
        <v>0.2730230685972026</v>
      </c>
      <c r="I1092" s="2">
        <f t="shared" si="149"/>
        <v>21.446828053010705</v>
      </c>
    </row>
    <row r="1093" spans="1:9" ht="13.5" x14ac:dyDescent="0.25">
      <c r="A1093" s="3">
        <f>TITRES_STAT!B1096</f>
        <v>43599</v>
      </c>
      <c r="B1093" s="17">
        <f>TITRES_STAT!D1096</f>
        <v>10.6136</v>
      </c>
      <c r="C1093" s="2">
        <f t="shared" si="153"/>
        <v>2.0610999999999997</v>
      </c>
      <c r="D1093" s="2">
        <f t="shared" si="154"/>
        <v>2.0610999999999997</v>
      </c>
      <c r="E1093" s="2">
        <f t="shared" si="155"/>
        <v>0</v>
      </c>
      <c r="F1093" s="2">
        <f t="shared" si="152"/>
        <v>0.18076361305574867</v>
      </c>
      <c r="G1093" s="2">
        <f t="shared" si="152"/>
        <v>0.12285476335996244</v>
      </c>
      <c r="H1093" s="2">
        <f t="shared" si="148"/>
        <v>1.4713602314801115</v>
      </c>
      <c r="I1093" s="2">
        <f t="shared" si="149"/>
        <v>59.536453356251734</v>
      </c>
    </row>
    <row r="1094" spans="1:9" ht="13.5" x14ac:dyDescent="0.25">
      <c r="A1094" s="3">
        <f>TITRES_STAT!B1097</f>
        <v>43600</v>
      </c>
      <c r="B1094" s="17">
        <f>TITRES_STAT!D1097</f>
        <v>10.6083</v>
      </c>
      <c r="C1094" s="2">
        <f t="shared" si="153"/>
        <v>-5.3000000000000824E-3</v>
      </c>
      <c r="D1094" s="2">
        <f t="shared" si="154"/>
        <v>0</v>
      </c>
      <c r="E1094" s="2">
        <f t="shared" si="155"/>
        <v>5.3000000000000824E-3</v>
      </c>
      <c r="F1094" s="2">
        <f t="shared" si="152"/>
        <v>0.1678519264089095</v>
      </c>
      <c r="G1094" s="2">
        <f t="shared" si="152"/>
        <v>0.11445799454853656</v>
      </c>
      <c r="H1094" s="2">
        <f t="shared" si="148"/>
        <v>1.4664936867973075</v>
      </c>
      <c r="I1094" s="2">
        <f t="shared" si="149"/>
        <v>59.456616274640467</v>
      </c>
    </row>
    <row r="1095" spans="1:9" ht="13.5" x14ac:dyDescent="0.25">
      <c r="A1095" s="3">
        <f>TITRES_STAT!B1098</f>
        <v>43601</v>
      </c>
      <c r="B1095" s="17">
        <f>TITRES_STAT!D1098</f>
        <v>10.825900000000001</v>
      </c>
      <c r="C1095" s="2">
        <f t="shared" si="153"/>
        <v>0.2176000000000009</v>
      </c>
      <c r="D1095" s="2">
        <f t="shared" si="154"/>
        <v>0.2176000000000009</v>
      </c>
      <c r="E1095" s="2">
        <f t="shared" si="155"/>
        <v>0</v>
      </c>
      <c r="F1095" s="2">
        <f t="shared" si="152"/>
        <v>0.17140536023684461</v>
      </c>
      <c r="G1095" s="2">
        <f t="shared" si="152"/>
        <v>0.10628242350935538</v>
      </c>
      <c r="H1095" s="2">
        <f t="shared" si="148"/>
        <v>1.6127347737959405</v>
      </c>
      <c r="I1095" s="2">
        <f t="shared" si="149"/>
        <v>61.725927559530319</v>
      </c>
    </row>
    <row r="1096" spans="1:9" ht="13.5" x14ac:dyDescent="0.25">
      <c r="A1096" s="3">
        <f>TITRES_STAT!B1099</f>
        <v>43602</v>
      </c>
      <c r="B1096" s="17">
        <f>TITRES_STAT!D1099</f>
        <v>10.985099999999999</v>
      </c>
      <c r="C1096" s="2">
        <f t="shared" si="153"/>
        <v>0.15919999999999845</v>
      </c>
      <c r="D1096" s="2">
        <f t="shared" si="154"/>
        <v>0.15919999999999845</v>
      </c>
      <c r="E1096" s="2">
        <f t="shared" si="155"/>
        <v>0</v>
      </c>
      <c r="F1096" s="2">
        <f t="shared" si="152"/>
        <v>0.1705335487913556</v>
      </c>
      <c r="G1096" s="2">
        <f t="shared" si="152"/>
        <v>9.869082183011571E-2</v>
      </c>
      <c r="H1096" s="2">
        <f t="shared" si="148"/>
        <v>1.727957530690224</v>
      </c>
      <c r="I1096" s="2">
        <f t="shared" si="149"/>
        <v>63.342537823637549</v>
      </c>
    </row>
    <row r="1097" spans="1:9" ht="13.5" x14ac:dyDescent="0.25">
      <c r="A1097" s="3">
        <f>TITRES_STAT!B1100</f>
        <v>43605</v>
      </c>
      <c r="B1097" s="17">
        <f>TITRES_STAT!D1100</f>
        <v>10.919499999999999</v>
      </c>
      <c r="C1097" s="2">
        <f t="shared" si="153"/>
        <v>-6.5599999999999881E-2</v>
      </c>
      <c r="D1097" s="2">
        <f t="shared" si="154"/>
        <v>0</v>
      </c>
      <c r="E1097" s="2">
        <f t="shared" si="155"/>
        <v>6.5599999999999881E-2</v>
      </c>
      <c r="F1097" s="2">
        <f t="shared" si="152"/>
        <v>0.15835258102054448</v>
      </c>
      <c r="G1097" s="2">
        <f t="shared" si="152"/>
        <v>9.6327191699393161E-2</v>
      </c>
      <c r="H1097" s="2">
        <f t="shared" si="148"/>
        <v>1.6439032242807725</v>
      </c>
      <c r="I1097" s="2">
        <f t="shared" si="149"/>
        <v>62.177133004857524</v>
      </c>
    </row>
    <row r="1098" spans="1:9" ht="13.5" x14ac:dyDescent="0.25">
      <c r="A1098" s="3">
        <f>TITRES_STAT!B1101</f>
        <v>43606</v>
      </c>
      <c r="B1098" s="17">
        <f>TITRES_STAT!D1101</f>
        <v>10.8592</v>
      </c>
      <c r="C1098" s="2">
        <f t="shared" si="153"/>
        <v>-6.0299999999999798E-2</v>
      </c>
      <c r="D1098" s="2">
        <f t="shared" si="154"/>
        <v>0</v>
      </c>
      <c r="E1098" s="2">
        <f t="shared" si="155"/>
        <v>6.0299999999999798E-2</v>
      </c>
      <c r="F1098" s="2">
        <f t="shared" si="152"/>
        <v>0.14704168237621987</v>
      </c>
      <c r="G1098" s="2">
        <f t="shared" si="152"/>
        <v>9.3753820863722206E-2</v>
      </c>
      <c r="H1098" s="2">
        <f t="shared" si="148"/>
        <v>1.5683806912782288</v>
      </c>
      <c r="I1098" s="2">
        <f t="shared" si="149"/>
        <v>61.064961927341031</v>
      </c>
    </row>
    <row r="1099" spans="1:9" ht="13.5" x14ac:dyDescent="0.25">
      <c r="A1099" s="3">
        <f>TITRES_STAT!B1102</f>
        <v>43607</v>
      </c>
      <c r="B1099" s="17">
        <f>TITRES_STAT!D1102</f>
        <v>10.7715</v>
      </c>
      <c r="C1099" s="2">
        <f t="shared" si="153"/>
        <v>-8.7699999999999889E-2</v>
      </c>
      <c r="D1099" s="2">
        <f t="shared" si="154"/>
        <v>0</v>
      </c>
      <c r="E1099" s="2">
        <f t="shared" si="155"/>
        <v>8.7699999999999889E-2</v>
      </c>
      <c r="F1099" s="2">
        <f t="shared" si="152"/>
        <v>0.13653870506363272</v>
      </c>
      <c r="G1099" s="2">
        <f t="shared" si="152"/>
        <v>9.3321405087742032E-2</v>
      </c>
      <c r="H1099" s="2">
        <f t="shared" si="148"/>
        <v>1.4631016853556502</v>
      </c>
      <c r="I1099" s="2">
        <f t="shared" si="149"/>
        <v>59.40078292563026</v>
      </c>
    </row>
    <row r="1100" spans="1:9" ht="13.5" x14ac:dyDescent="0.25">
      <c r="A1100" s="3">
        <f>TITRES_STAT!B1103</f>
        <v>43608</v>
      </c>
      <c r="B1100" s="17">
        <f>TITRES_STAT!D1103</f>
        <v>10.7715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0.1267859404162304</v>
      </c>
      <c r="G1100" s="2">
        <f t="shared" si="152"/>
        <v>8.6655590438617605E-2</v>
      </c>
      <c r="H1100" s="2">
        <f t="shared" si="148"/>
        <v>1.4631016853556504</v>
      </c>
      <c r="I1100" s="2">
        <f t="shared" si="149"/>
        <v>59.40078292563026</v>
      </c>
    </row>
    <row r="1101" spans="1:9" ht="13.5" x14ac:dyDescent="0.25">
      <c r="A1101" s="3">
        <f>TITRES_STAT!B1104</f>
        <v>43609</v>
      </c>
      <c r="B1101" s="17">
        <f>TITRES_STAT!D1104</f>
        <v>10.7715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0.11772980181507109</v>
      </c>
      <c r="G1101" s="2">
        <f t="shared" si="156"/>
        <v>8.0465905407287777E-2</v>
      </c>
      <c r="H1101" s="2">
        <f t="shared" si="148"/>
        <v>1.4631016853556504</v>
      </c>
      <c r="I1101" s="2">
        <f t="shared" si="149"/>
        <v>59.40078292563026</v>
      </c>
    </row>
    <row r="1102" spans="1:9" ht="13.5" x14ac:dyDescent="0.25">
      <c r="A1102" s="3">
        <f>TITRES_STAT!B1105</f>
        <v>43612</v>
      </c>
      <c r="B1102" s="17">
        <f>TITRES_STAT!D1105</f>
        <v>10.7989</v>
      </c>
      <c r="C1102" s="2">
        <f t="shared" si="153"/>
        <v>2.7400000000000091E-2</v>
      </c>
      <c r="D1102" s="2">
        <f t="shared" si="154"/>
        <v>2.7400000000000091E-2</v>
      </c>
      <c r="E1102" s="2">
        <f t="shared" si="155"/>
        <v>0</v>
      </c>
      <c r="F1102" s="2">
        <f t="shared" si="156"/>
        <v>0.11127767311399459</v>
      </c>
      <c r="G1102" s="2">
        <f t="shared" si="156"/>
        <v>7.4718340735338659E-2</v>
      </c>
      <c r="H1102" s="2">
        <f t="shared" si="148"/>
        <v>1.4892952924122536</v>
      </c>
      <c r="I1102" s="2">
        <f t="shared" si="149"/>
        <v>59.827988143947792</v>
      </c>
    </row>
    <row r="1103" spans="1:9" ht="13.5" x14ac:dyDescent="0.25">
      <c r="A1103" s="3">
        <f>TITRES_STAT!B1106</f>
        <v>43613</v>
      </c>
      <c r="B1103" s="17">
        <f>TITRES_STAT!D1106</f>
        <v>10.809900000000001</v>
      </c>
      <c r="C1103" s="2">
        <f t="shared" si="153"/>
        <v>1.1000000000001009E-2</v>
      </c>
      <c r="D1103" s="2">
        <f t="shared" si="154"/>
        <v>1.1000000000001009E-2</v>
      </c>
      <c r="E1103" s="2">
        <f t="shared" si="155"/>
        <v>0</v>
      </c>
      <c r="F1103" s="2">
        <f t="shared" si="156"/>
        <v>0.10411498217728075</v>
      </c>
      <c r="G1103" s="2">
        <f t="shared" si="156"/>
        <v>6.9381316397100185E-2</v>
      </c>
      <c r="H1103" s="2">
        <f t="shared" si="148"/>
        <v>1.5006198726669342</v>
      </c>
      <c r="I1103" s="2">
        <f t="shared" si="149"/>
        <v>60.009915504130952</v>
      </c>
    </row>
    <row r="1104" spans="1:9" ht="13.5" x14ac:dyDescent="0.25">
      <c r="A1104" s="3">
        <f>TITRES_STAT!B1107</f>
        <v>43614</v>
      </c>
      <c r="B1104" s="17">
        <f>TITRES_STAT!D1107</f>
        <v>11.0456</v>
      </c>
      <c r="C1104" s="2">
        <f t="shared" si="153"/>
        <v>0.23569999999999958</v>
      </c>
      <c r="D1104" s="2">
        <f t="shared" si="154"/>
        <v>0.23569999999999958</v>
      </c>
      <c r="E1104" s="2">
        <f t="shared" si="155"/>
        <v>0</v>
      </c>
      <c r="F1104" s="2">
        <f t="shared" si="156"/>
        <v>0.11351391202176067</v>
      </c>
      <c r="G1104" s="2">
        <f t="shared" si="156"/>
        <v>6.4425508083021596E-2</v>
      </c>
      <c r="H1104" s="2">
        <f t="shared" si="148"/>
        <v>1.7619405015088365</v>
      </c>
      <c r="I1104" s="2">
        <f t="shared" si="149"/>
        <v>63.793571966749312</v>
      </c>
    </row>
    <row r="1105" spans="1:9" ht="13.5" x14ac:dyDescent="0.25">
      <c r="A1105" s="3">
        <f>TITRES_STAT!B1108</f>
        <v>43615</v>
      </c>
      <c r="B1105" s="17">
        <f>TITRES_STAT!D1108</f>
        <v>11.127800000000001</v>
      </c>
      <c r="C1105" s="2">
        <f t="shared" si="153"/>
        <v>8.2200000000000273E-2</v>
      </c>
      <c r="D1105" s="2">
        <f t="shared" si="154"/>
        <v>8.2200000000000273E-2</v>
      </c>
      <c r="E1105" s="2">
        <f t="shared" si="155"/>
        <v>0</v>
      </c>
      <c r="F1105" s="2">
        <f t="shared" si="156"/>
        <v>0.11127720402020636</v>
      </c>
      <c r="G1105" s="2">
        <f t="shared" si="156"/>
        <v>5.982368607709148E-2</v>
      </c>
      <c r="H1105" s="2">
        <f t="shared" ref="H1105:H1168" si="157">F1105/G1105</f>
        <v>1.8600860514815081</v>
      </c>
      <c r="I1105" s="2">
        <f t="shared" ref="I1105:I1168" si="158">IF(G1105=0,100,100-(100/(1+H1105)))</f>
        <v>65.036017028858069</v>
      </c>
    </row>
    <row r="1106" spans="1:9" ht="13.5" x14ac:dyDescent="0.25">
      <c r="A1106" s="3">
        <f>TITRES_STAT!B1109</f>
        <v>43616</v>
      </c>
      <c r="B1106" s="17">
        <f>TITRES_STAT!D1109</f>
        <v>11.127800000000001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0.10332883230447733</v>
      </c>
      <c r="G1106" s="2">
        <f t="shared" si="156"/>
        <v>5.5550565643013521E-2</v>
      </c>
      <c r="H1106" s="2">
        <f t="shared" si="157"/>
        <v>1.8600860514815079</v>
      </c>
      <c r="I1106" s="2">
        <f t="shared" si="158"/>
        <v>65.036017028858069</v>
      </c>
    </row>
    <row r="1107" spans="1:9" ht="13.5" x14ac:dyDescent="0.25">
      <c r="A1107" s="3">
        <f>TITRES_STAT!B1110</f>
        <v>43619</v>
      </c>
      <c r="B1107" s="17">
        <f>TITRES_STAT!D1110</f>
        <v>11.0456</v>
      </c>
      <c r="C1107" s="2">
        <f t="shared" si="153"/>
        <v>-8.2200000000000273E-2</v>
      </c>
      <c r="D1107" s="2">
        <f t="shared" si="154"/>
        <v>0</v>
      </c>
      <c r="E1107" s="2">
        <f t="shared" si="155"/>
        <v>8.2200000000000273E-2</v>
      </c>
      <c r="F1107" s="2">
        <f t="shared" si="156"/>
        <v>9.5948201425586091E-2</v>
      </c>
      <c r="G1107" s="2">
        <f t="shared" si="156"/>
        <v>5.7454096668512575E-2</v>
      </c>
      <c r="H1107" s="2">
        <f t="shared" si="157"/>
        <v>1.6699975630836088</v>
      </c>
      <c r="I1107" s="2">
        <f t="shared" si="158"/>
        <v>62.546782295745267</v>
      </c>
    </row>
    <row r="1108" spans="1:9" ht="13.5" x14ac:dyDescent="0.25">
      <c r="A1108" s="3">
        <f>TITRES_STAT!B1111</f>
        <v>43623</v>
      </c>
      <c r="B1108" s="17">
        <f>TITRES_STAT!D1111</f>
        <v>11.0291</v>
      </c>
      <c r="C1108" s="2">
        <f t="shared" si="153"/>
        <v>-1.6500000000000625E-2</v>
      </c>
      <c r="D1108" s="2">
        <f t="shared" si="154"/>
        <v>0</v>
      </c>
      <c r="E1108" s="2">
        <f t="shared" si="155"/>
        <v>1.6500000000000625E-2</v>
      </c>
      <c r="F1108" s="2">
        <f t="shared" si="156"/>
        <v>8.9094758466615659E-2</v>
      </c>
      <c r="G1108" s="2">
        <f t="shared" si="156"/>
        <v>5.4528804049333149E-2</v>
      </c>
      <c r="H1108" s="2">
        <f t="shared" si="157"/>
        <v>1.6339026688722182</v>
      </c>
      <c r="I1108" s="2">
        <f t="shared" si="158"/>
        <v>62.033524935521669</v>
      </c>
    </row>
    <row r="1109" spans="1:9" ht="13.5" x14ac:dyDescent="0.25">
      <c r="A1109" s="3">
        <f>TITRES_STAT!B1112</f>
        <v>43626</v>
      </c>
      <c r="B1109" s="17">
        <f>TITRES_STAT!D1112</f>
        <v>10.7989</v>
      </c>
      <c r="C1109" s="2">
        <f t="shared" si="153"/>
        <v>-0.23019999999999996</v>
      </c>
      <c r="D1109" s="2">
        <f t="shared" si="154"/>
        <v>0</v>
      </c>
      <c r="E1109" s="2">
        <f t="shared" si="155"/>
        <v>0.23019999999999996</v>
      </c>
      <c r="F1109" s="2">
        <f t="shared" si="156"/>
        <v>8.2730847147571687E-2</v>
      </c>
      <c r="G1109" s="2">
        <f t="shared" si="156"/>
        <v>6.707674661723792E-2</v>
      </c>
      <c r="H1109" s="2">
        <f t="shared" si="157"/>
        <v>1.2333759658866765</v>
      </c>
      <c r="I1109" s="2">
        <f t="shared" si="158"/>
        <v>55.224735321131291</v>
      </c>
    </row>
    <row r="1110" spans="1:9" ht="13.5" x14ac:dyDescent="0.25">
      <c r="A1110" s="3">
        <f>TITRES_STAT!B1113</f>
        <v>43627</v>
      </c>
      <c r="B1110" s="17">
        <f>TITRES_STAT!D1113</f>
        <v>10.639900000000001</v>
      </c>
      <c r="C1110" s="2">
        <f t="shared" si="153"/>
        <v>-0.15899999999999892</v>
      </c>
      <c r="D1110" s="2">
        <f t="shared" si="154"/>
        <v>0</v>
      </c>
      <c r="E1110" s="2">
        <f t="shared" si="155"/>
        <v>0.15899999999999892</v>
      </c>
      <c r="F1110" s="2">
        <f t="shared" si="156"/>
        <v>7.6821500922745131E-2</v>
      </c>
      <c r="G1110" s="2">
        <f t="shared" si="156"/>
        <v>7.3642693287435126E-2</v>
      </c>
      <c r="H1110" s="2">
        <f t="shared" si="157"/>
        <v>1.0431652821672719</v>
      </c>
      <c r="I1110" s="2">
        <f t="shared" si="158"/>
        <v>51.056333585540486</v>
      </c>
    </row>
    <row r="1111" spans="1:9" ht="13.5" x14ac:dyDescent="0.25">
      <c r="A1111" s="3">
        <f>TITRES_STAT!B1114</f>
        <v>43628</v>
      </c>
      <c r="B1111" s="17">
        <f>TITRES_STAT!D1114</f>
        <v>10.8537</v>
      </c>
      <c r="C1111" s="2">
        <f t="shared" si="153"/>
        <v>0.2137999999999991</v>
      </c>
      <c r="D1111" s="2">
        <f t="shared" si="154"/>
        <v>0.2137999999999991</v>
      </c>
      <c r="E1111" s="2">
        <f t="shared" si="155"/>
        <v>0</v>
      </c>
      <c r="F1111" s="2">
        <f t="shared" si="156"/>
        <v>8.6605679428263277E-2</v>
      </c>
      <c r="G1111" s="2">
        <f t="shared" si="156"/>
        <v>6.8382500909761196E-2</v>
      </c>
      <c r="H1111" s="2">
        <f t="shared" si="157"/>
        <v>1.2664889156737587</v>
      </c>
      <c r="I1111" s="2">
        <f t="shared" si="158"/>
        <v>55.878892983567489</v>
      </c>
    </row>
    <row r="1112" spans="1:9" ht="13.5" x14ac:dyDescent="0.25">
      <c r="A1112" s="3">
        <f>TITRES_STAT!B1115</f>
        <v>43629</v>
      </c>
      <c r="B1112" s="17">
        <f>TITRES_STAT!D1115</f>
        <v>10.919499999999999</v>
      </c>
      <c r="C1112" s="2">
        <f t="shared" si="153"/>
        <v>6.5799999999999415E-2</v>
      </c>
      <c r="D1112" s="2">
        <f t="shared" si="154"/>
        <v>6.5799999999999415E-2</v>
      </c>
      <c r="E1112" s="2">
        <f t="shared" si="155"/>
        <v>0</v>
      </c>
      <c r="F1112" s="2">
        <f t="shared" si="156"/>
        <v>8.5119559469101574E-2</v>
      </c>
      <c r="G1112" s="2">
        <f t="shared" si="156"/>
        <v>6.3498036559063969E-2</v>
      </c>
      <c r="H1112" s="2">
        <f t="shared" si="157"/>
        <v>1.3405069523673525</v>
      </c>
      <c r="I1112" s="2">
        <f t="shared" si="158"/>
        <v>57.274213648947722</v>
      </c>
    </row>
    <row r="1113" spans="1:9" ht="13.5" x14ac:dyDescent="0.25">
      <c r="A1113" s="3">
        <f>TITRES_STAT!B1116</f>
        <v>43630</v>
      </c>
      <c r="B1113" s="17">
        <f>TITRES_STAT!D1116</f>
        <v>10.7441</v>
      </c>
      <c r="C1113" s="2">
        <f t="shared" si="153"/>
        <v>-0.17539999999999978</v>
      </c>
      <c r="D1113" s="2">
        <f t="shared" si="154"/>
        <v>0</v>
      </c>
      <c r="E1113" s="2">
        <f t="shared" si="155"/>
        <v>0.17539999999999978</v>
      </c>
      <c r="F1113" s="2">
        <f t="shared" si="156"/>
        <v>7.9039590935594317E-2</v>
      </c>
      <c r="G1113" s="2">
        <f t="shared" si="156"/>
        <v>7.1491033947702246E-2</v>
      </c>
      <c r="H1113" s="2">
        <f t="shared" si="157"/>
        <v>1.1055874642044492</v>
      </c>
      <c r="I1113" s="2">
        <f t="shared" si="158"/>
        <v>52.507316034110765</v>
      </c>
    </row>
    <row r="1114" spans="1:9" ht="13.5" x14ac:dyDescent="0.25">
      <c r="A1114" s="3">
        <f>TITRES_STAT!B1117</f>
        <v>43633</v>
      </c>
      <c r="B1114" s="17">
        <f>TITRES_STAT!D1117</f>
        <v>10.7989</v>
      </c>
      <c r="C1114" s="2">
        <f t="shared" si="153"/>
        <v>5.4800000000000182E-2</v>
      </c>
      <c r="D1114" s="2">
        <f t="shared" si="154"/>
        <v>5.4800000000000182E-2</v>
      </c>
      <c r="E1114" s="2">
        <f t="shared" si="155"/>
        <v>0</v>
      </c>
      <c r="F1114" s="2">
        <f t="shared" si="156"/>
        <v>7.7308191583051883E-2</v>
      </c>
      <c r="G1114" s="2">
        <f t="shared" si="156"/>
        <v>6.6384531522866372E-2</v>
      </c>
      <c r="H1114" s="2">
        <f t="shared" si="157"/>
        <v>1.1645512864156136</v>
      </c>
      <c r="I1114" s="2">
        <f t="shared" si="158"/>
        <v>53.801048453975461</v>
      </c>
    </row>
    <row r="1115" spans="1:9" ht="13.5" x14ac:dyDescent="0.25">
      <c r="A1115" s="3">
        <f>TITRES_STAT!B1118</f>
        <v>43634</v>
      </c>
      <c r="B1115" s="17">
        <f>TITRES_STAT!D1118</f>
        <v>10.7989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7.1786177898548173E-2</v>
      </c>
      <c r="G1115" s="2">
        <f t="shared" si="156"/>
        <v>6.1642779271233059E-2</v>
      </c>
      <c r="H1115" s="2">
        <f t="shared" si="157"/>
        <v>1.1645512864156136</v>
      </c>
      <c r="I1115" s="2">
        <f t="shared" si="158"/>
        <v>53.801048453975461</v>
      </c>
    </row>
    <row r="1116" spans="1:9" ht="13.5" x14ac:dyDescent="0.25">
      <c r="A1116" s="3">
        <f>TITRES_STAT!B1119</f>
        <v>43635</v>
      </c>
      <c r="B1116" s="17">
        <f>TITRES_STAT!D1119</f>
        <v>10.7989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6.665859376293759E-2</v>
      </c>
      <c r="G1116" s="2">
        <f t="shared" si="156"/>
        <v>5.7239723609002126E-2</v>
      </c>
      <c r="H1116" s="2">
        <f t="shared" si="157"/>
        <v>1.1645512864156136</v>
      </c>
      <c r="I1116" s="2">
        <f t="shared" si="158"/>
        <v>53.801048453975461</v>
      </c>
    </row>
    <row r="1117" spans="1:9" ht="13.5" x14ac:dyDescent="0.25">
      <c r="A1117" s="3">
        <f>TITRES_STAT!B1120</f>
        <v>43636</v>
      </c>
      <c r="B1117" s="17">
        <f>TITRES_STAT!D1120</f>
        <v>10.8811</v>
      </c>
      <c r="C1117" s="2">
        <f t="shared" si="153"/>
        <v>8.2200000000000273E-2</v>
      </c>
      <c r="D1117" s="2">
        <f t="shared" si="154"/>
        <v>8.2200000000000273E-2</v>
      </c>
      <c r="E1117" s="2">
        <f t="shared" si="155"/>
        <v>0</v>
      </c>
      <c r="F1117" s="2">
        <f t="shared" ref="F1117:G1132" si="159">((F1116*13)+D1117)/14</f>
        <v>6.7768694208442073E-2</v>
      </c>
      <c r="G1117" s="2">
        <f t="shared" si="159"/>
        <v>5.3151171922644833E-2</v>
      </c>
      <c r="H1117" s="2">
        <f t="shared" si="157"/>
        <v>1.2750178736805897</v>
      </c>
      <c r="I1117" s="2">
        <f t="shared" si="158"/>
        <v>56.04430138466688</v>
      </c>
    </row>
    <row r="1118" spans="1:9" ht="13.5" x14ac:dyDescent="0.25">
      <c r="A1118" s="3">
        <f>TITRES_STAT!B1121</f>
        <v>43637</v>
      </c>
      <c r="B1118" s="17">
        <f>TITRES_STAT!D1121</f>
        <v>10.7989</v>
      </c>
      <c r="C1118" s="2">
        <f t="shared" si="153"/>
        <v>-8.2200000000000273E-2</v>
      </c>
      <c r="D1118" s="2">
        <f t="shared" si="154"/>
        <v>0</v>
      </c>
      <c r="E1118" s="2">
        <f t="shared" si="155"/>
        <v>8.2200000000000273E-2</v>
      </c>
      <c r="F1118" s="2">
        <f t="shared" si="159"/>
        <v>6.2928073193553355E-2</v>
      </c>
      <c r="G1118" s="2">
        <f t="shared" si="159"/>
        <v>5.5226088213884507E-2</v>
      </c>
      <c r="H1118" s="2">
        <f t="shared" si="157"/>
        <v>1.1394628015266972</v>
      </c>
      <c r="I1118" s="2">
        <f t="shared" si="158"/>
        <v>53.259294843247062</v>
      </c>
    </row>
    <row r="1119" spans="1:9" ht="13.5" x14ac:dyDescent="0.25">
      <c r="A1119" s="3">
        <f>TITRES_STAT!B1122</f>
        <v>43640</v>
      </c>
      <c r="B1119" s="17">
        <f>TITRES_STAT!D1122</f>
        <v>10.7989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5.8433210822585256E-2</v>
      </c>
      <c r="G1119" s="2">
        <f t="shared" si="159"/>
        <v>5.1281367627178477E-2</v>
      </c>
      <c r="H1119" s="2">
        <f t="shared" si="157"/>
        <v>1.139462801526697</v>
      </c>
      <c r="I1119" s="2">
        <f t="shared" si="158"/>
        <v>53.259294843247048</v>
      </c>
    </row>
    <row r="1120" spans="1:9" ht="13.5" x14ac:dyDescent="0.25">
      <c r="A1120" s="3">
        <f>TITRES_STAT!B1123</f>
        <v>43641</v>
      </c>
      <c r="B1120" s="17">
        <f>TITRES_STAT!D1123</f>
        <v>10.7441</v>
      </c>
      <c r="C1120" s="2">
        <f t="shared" si="153"/>
        <v>-5.4800000000000182E-2</v>
      </c>
      <c r="D1120" s="2">
        <f t="shared" si="154"/>
        <v>0</v>
      </c>
      <c r="E1120" s="2">
        <f t="shared" si="155"/>
        <v>5.4800000000000182E-2</v>
      </c>
      <c r="F1120" s="2">
        <f t="shared" si="159"/>
        <v>5.4259410049543447E-2</v>
      </c>
      <c r="G1120" s="2">
        <f t="shared" si="159"/>
        <v>5.1532698510951457E-2</v>
      </c>
      <c r="H1120" s="2">
        <f t="shared" si="157"/>
        <v>1.0529122599316727</v>
      </c>
      <c r="I1120" s="2">
        <f t="shared" si="158"/>
        <v>51.288712161849375</v>
      </c>
    </row>
    <row r="1121" spans="1:9" ht="13.5" x14ac:dyDescent="0.25">
      <c r="A1121" s="3">
        <f>TITRES_STAT!B1124</f>
        <v>43642</v>
      </c>
      <c r="B1121" s="17">
        <f>TITRES_STAT!D1124</f>
        <v>10.7989</v>
      </c>
      <c r="C1121" s="2">
        <f t="shared" si="153"/>
        <v>5.4800000000000182E-2</v>
      </c>
      <c r="D1121" s="2">
        <f t="shared" si="154"/>
        <v>5.4800000000000182E-2</v>
      </c>
      <c r="E1121" s="2">
        <f t="shared" si="155"/>
        <v>0</v>
      </c>
      <c r="F1121" s="2">
        <f t="shared" si="159"/>
        <v>5.429802361743321E-2</v>
      </c>
      <c r="G1121" s="2">
        <f t="shared" si="159"/>
        <v>4.7851791474454917E-2</v>
      </c>
      <c r="H1121" s="2">
        <f t="shared" si="157"/>
        <v>1.134712451600052</v>
      </c>
      <c r="I1121" s="2">
        <f t="shared" si="158"/>
        <v>53.155283314600041</v>
      </c>
    </row>
    <row r="1122" spans="1:9" ht="13.5" x14ac:dyDescent="0.25">
      <c r="A1122" s="3">
        <f>TITRES_STAT!B1125</f>
        <v>43643</v>
      </c>
      <c r="B1122" s="17">
        <f>TITRES_STAT!D1125</f>
        <v>10.497400000000001</v>
      </c>
      <c r="C1122" s="2">
        <f t="shared" si="153"/>
        <v>-0.30149999999999899</v>
      </c>
      <c r="D1122" s="2">
        <f t="shared" si="154"/>
        <v>0</v>
      </c>
      <c r="E1122" s="2">
        <f t="shared" si="155"/>
        <v>0.30149999999999899</v>
      </c>
      <c r="F1122" s="2">
        <f t="shared" si="159"/>
        <v>5.0419593359045119E-2</v>
      </c>
      <c r="G1122" s="2">
        <f t="shared" si="159"/>
        <v>6.5969520654850927E-2</v>
      </c>
      <c r="H1122" s="2">
        <f t="shared" si="157"/>
        <v>0.76428618638655554</v>
      </c>
      <c r="I1122" s="2">
        <f t="shared" si="158"/>
        <v>43.319853223580147</v>
      </c>
    </row>
    <row r="1123" spans="1:9" ht="13.5" x14ac:dyDescent="0.25">
      <c r="A1123" s="3">
        <f>TITRES_STAT!B1126</f>
        <v>43644</v>
      </c>
      <c r="B1123" s="17">
        <f>TITRES_STAT!D1126</f>
        <v>10.7441</v>
      </c>
      <c r="C1123" s="2">
        <f t="shared" si="153"/>
        <v>0.24669999999999881</v>
      </c>
      <c r="D1123" s="2">
        <f t="shared" si="154"/>
        <v>0.24669999999999881</v>
      </c>
      <c r="E1123" s="2">
        <f t="shared" si="155"/>
        <v>0</v>
      </c>
      <c r="F1123" s="2">
        <f t="shared" si="159"/>
        <v>6.4439622404827521E-2</v>
      </c>
      <c r="G1123" s="2">
        <f t="shared" si="159"/>
        <v>6.1257412036647294E-2</v>
      </c>
      <c r="H1123" s="2">
        <f t="shared" si="157"/>
        <v>1.0519481685951158</v>
      </c>
      <c r="I1123" s="2">
        <f t="shared" si="158"/>
        <v>51.265825555201104</v>
      </c>
    </row>
    <row r="1124" spans="1:9" ht="13.5" x14ac:dyDescent="0.25">
      <c r="A1124" s="3">
        <f>TITRES_STAT!B1127</f>
        <v>43647</v>
      </c>
      <c r="B1124" s="17">
        <f>TITRES_STAT!D1127</f>
        <v>10.7441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5.9836792233054124E-2</v>
      </c>
      <c r="G1124" s="2">
        <f t="shared" si="159"/>
        <v>5.6881882605458199E-2</v>
      </c>
      <c r="H1124" s="2">
        <f t="shared" si="157"/>
        <v>1.0519481685951158</v>
      </c>
      <c r="I1124" s="2">
        <f t="shared" si="158"/>
        <v>51.265825555201104</v>
      </c>
    </row>
    <row r="1125" spans="1:9" ht="13.5" x14ac:dyDescent="0.25">
      <c r="A1125" s="3">
        <f>TITRES_STAT!B1128</f>
        <v>43648</v>
      </c>
      <c r="B1125" s="17">
        <f>TITRES_STAT!D1128</f>
        <v>10.579700000000001</v>
      </c>
      <c r="C1125" s="2">
        <f t="shared" si="153"/>
        <v>-0.16439999999999877</v>
      </c>
      <c r="D1125" s="2">
        <f t="shared" si="154"/>
        <v>0</v>
      </c>
      <c r="E1125" s="2">
        <f t="shared" si="155"/>
        <v>0.16439999999999877</v>
      </c>
      <c r="F1125" s="2">
        <f t="shared" si="159"/>
        <v>5.5562735644978829E-2</v>
      </c>
      <c r="G1125" s="2">
        <f t="shared" si="159"/>
        <v>6.4561748133639671E-2</v>
      </c>
      <c r="H1125" s="2">
        <f t="shared" si="157"/>
        <v>0.86061386581364985</v>
      </c>
      <c r="I1125" s="2">
        <f t="shared" si="158"/>
        <v>46.25429712345511</v>
      </c>
    </row>
    <row r="1126" spans="1:9" ht="13.5" x14ac:dyDescent="0.25">
      <c r="A1126" s="3">
        <f>TITRES_STAT!B1129</f>
        <v>43649</v>
      </c>
      <c r="B1126" s="17">
        <f>TITRES_STAT!D1129</f>
        <v>10.689299999999999</v>
      </c>
      <c r="C1126" s="2">
        <f t="shared" si="153"/>
        <v>0.10959999999999859</v>
      </c>
      <c r="D1126" s="2">
        <f t="shared" si="154"/>
        <v>0.10959999999999859</v>
      </c>
      <c r="E1126" s="2">
        <f t="shared" si="155"/>
        <v>0</v>
      </c>
      <c r="F1126" s="2">
        <f t="shared" si="159"/>
        <v>5.9422540241765957E-2</v>
      </c>
      <c r="G1126" s="2">
        <f t="shared" si="159"/>
        <v>5.9950194695522548E-2</v>
      </c>
      <c r="H1126" s="2">
        <f t="shared" si="157"/>
        <v>0.99119845304195486</v>
      </c>
      <c r="I1126" s="2">
        <f t="shared" si="158"/>
        <v>49.778988705405055</v>
      </c>
    </row>
    <row r="1127" spans="1:9" ht="13.5" x14ac:dyDescent="0.25">
      <c r="A1127" s="3">
        <f>TITRES_STAT!B1130</f>
        <v>43650</v>
      </c>
      <c r="B1127" s="17">
        <f>TITRES_STAT!D1130</f>
        <v>10.716699999999999</v>
      </c>
      <c r="C1127" s="2">
        <f t="shared" si="153"/>
        <v>2.7400000000000091E-2</v>
      </c>
      <c r="D1127" s="2">
        <f t="shared" si="154"/>
        <v>2.7400000000000091E-2</v>
      </c>
      <c r="E1127" s="2">
        <f t="shared" si="155"/>
        <v>0</v>
      </c>
      <c r="F1127" s="2">
        <f t="shared" si="159"/>
        <v>5.713521593878268E-2</v>
      </c>
      <c r="G1127" s="2">
        <f t="shared" si="159"/>
        <v>5.5668037931556655E-2</v>
      </c>
      <c r="H1127" s="2">
        <f t="shared" si="157"/>
        <v>1.0263558419111143</v>
      </c>
      <c r="I1127" s="2">
        <f t="shared" si="158"/>
        <v>50.65032610181283</v>
      </c>
    </row>
    <row r="1128" spans="1:9" ht="13.5" x14ac:dyDescent="0.25">
      <c r="A1128" s="3">
        <f>TITRES_STAT!B1131</f>
        <v>43651</v>
      </c>
      <c r="B1128" s="17">
        <f>TITRES_STAT!D1131</f>
        <v>10.7989</v>
      </c>
      <c r="C1128" s="2">
        <f t="shared" si="153"/>
        <v>8.2200000000000273E-2</v>
      </c>
      <c r="D1128" s="2">
        <f t="shared" si="154"/>
        <v>8.2200000000000273E-2</v>
      </c>
      <c r="E1128" s="2">
        <f t="shared" si="155"/>
        <v>0</v>
      </c>
      <c r="F1128" s="2">
        <f t="shared" si="159"/>
        <v>5.8925557657441077E-2</v>
      </c>
      <c r="G1128" s="2">
        <f t="shared" si="159"/>
        <v>5.1691749507874037E-2</v>
      </c>
      <c r="H1128" s="2">
        <f t="shared" si="157"/>
        <v>1.1399412521037837</v>
      </c>
      <c r="I1128" s="2">
        <f t="shared" si="158"/>
        <v>53.269745184971939</v>
      </c>
    </row>
    <row r="1129" spans="1:9" ht="13.5" x14ac:dyDescent="0.25">
      <c r="A1129" s="3">
        <f>TITRES_STAT!B1132</f>
        <v>43654</v>
      </c>
      <c r="B1129" s="17">
        <f>TITRES_STAT!D1132</f>
        <v>10.6838</v>
      </c>
      <c r="C1129" s="2">
        <f t="shared" si="153"/>
        <v>-0.11509999999999998</v>
      </c>
      <c r="D1129" s="2">
        <f t="shared" si="154"/>
        <v>0</v>
      </c>
      <c r="E1129" s="2">
        <f t="shared" si="155"/>
        <v>0.11509999999999998</v>
      </c>
      <c r="F1129" s="2">
        <f t="shared" si="159"/>
        <v>5.4716589253338145E-2</v>
      </c>
      <c r="G1129" s="2">
        <f t="shared" si="159"/>
        <v>5.6220910257311608E-2</v>
      </c>
      <c r="H1129" s="2">
        <f t="shared" si="157"/>
        <v>0.97324267790954477</v>
      </c>
      <c r="I1129" s="2">
        <f t="shared" si="158"/>
        <v>49.321996164232523</v>
      </c>
    </row>
    <row r="1130" spans="1:9" ht="13.5" x14ac:dyDescent="0.25">
      <c r="A1130" s="3">
        <f>TITRES_STAT!B1133</f>
        <v>43655</v>
      </c>
      <c r="B1130" s="17">
        <f>TITRES_STAT!D1133</f>
        <v>10.634499999999999</v>
      </c>
      <c r="C1130" s="2">
        <f t="shared" si="153"/>
        <v>-4.9300000000000566E-2</v>
      </c>
      <c r="D1130" s="2">
        <f t="shared" si="154"/>
        <v>0</v>
      </c>
      <c r="E1130" s="2">
        <f t="shared" si="155"/>
        <v>4.9300000000000566E-2</v>
      </c>
      <c r="F1130" s="2">
        <f t="shared" si="159"/>
        <v>5.0808261449528276E-2</v>
      </c>
      <c r="G1130" s="2">
        <f t="shared" si="159"/>
        <v>5.5726559524646536E-2</v>
      </c>
      <c r="H1130" s="2">
        <f t="shared" si="157"/>
        <v>0.91174229815958741</v>
      </c>
      <c r="I1130" s="2">
        <f t="shared" si="158"/>
        <v>47.691694588612251</v>
      </c>
    </row>
    <row r="1131" spans="1:9" ht="13.5" x14ac:dyDescent="0.25">
      <c r="A1131" s="3">
        <f>TITRES_STAT!B1134</f>
        <v>43656</v>
      </c>
      <c r="B1131" s="17">
        <f>TITRES_STAT!D1134</f>
        <v>10.579700000000001</v>
      </c>
      <c r="C1131" s="2">
        <f t="shared" si="153"/>
        <v>-5.4799999999998406E-2</v>
      </c>
      <c r="D1131" s="2">
        <f t="shared" si="154"/>
        <v>0</v>
      </c>
      <c r="E1131" s="2">
        <f t="shared" si="155"/>
        <v>5.4799999999998406E-2</v>
      </c>
      <c r="F1131" s="2">
        <f t="shared" si="159"/>
        <v>4.7179099917419108E-2</v>
      </c>
      <c r="G1131" s="2">
        <f t="shared" si="159"/>
        <v>5.566037670145739E-2</v>
      </c>
      <c r="H1131" s="2">
        <f t="shared" si="157"/>
        <v>0.84762451699655472</v>
      </c>
      <c r="I1131" s="2">
        <f t="shared" si="158"/>
        <v>45.876448877958637</v>
      </c>
    </row>
    <row r="1132" spans="1:9" ht="13.5" x14ac:dyDescent="0.25">
      <c r="A1132" s="3">
        <f>TITRES_STAT!B1135</f>
        <v>43657</v>
      </c>
      <c r="B1132" s="17">
        <f>TITRES_STAT!D1135</f>
        <v>10.618</v>
      </c>
      <c r="C1132" s="2">
        <f t="shared" si="153"/>
        <v>3.8299999999999557E-2</v>
      </c>
      <c r="D1132" s="2">
        <f t="shared" si="154"/>
        <v>3.8299999999999557E-2</v>
      </c>
      <c r="E1132" s="2">
        <f t="shared" si="155"/>
        <v>0</v>
      </c>
      <c r="F1132" s="2">
        <f t="shared" si="159"/>
        <v>4.6544878494746277E-2</v>
      </c>
      <c r="G1132" s="2">
        <f t="shared" si="159"/>
        <v>5.1684635508496148E-2</v>
      </c>
      <c r="H1132" s="2">
        <f t="shared" si="157"/>
        <v>0.90055541723023325</v>
      </c>
      <c r="I1132" s="2">
        <f t="shared" si="158"/>
        <v>47.383802075219364</v>
      </c>
    </row>
    <row r="1133" spans="1:9" ht="13.5" x14ac:dyDescent="0.25">
      <c r="A1133" s="3">
        <f>TITRES_STAT!B1136</f>
        <v>43658</v>
      </c>
      <c r="B1133" s="17">
        <f>TITRES_STAT!D1136</f>
        <v>10.579700000000001</v>
      </c>
      <c r="C1133" s="2">
        <f t="shared" si="153"/>
        <v>-3.8299999999999557E-2</v>
      </c>
      <c r="D1133" s="2">
        <f t="shared" si="154"/>
        <v>0</v>
      </c>
      <c r="E1133" s="2">
        <f t="shared" si="155"/>
        <v>3.8299999999999557E-2</v>
      </c>
      <c r="F1133" s="2">
        <f t="shared" ref="F1133:G1148" si="160">((F1132*13)+D1133)/14</f>
        <v>4.3220244316550117E-2</v>
      </c>
      <c r="G1133" s="2">
        <f t="shared" si="160"/>
        <v>5.0728590115032106E-2</v>
      </c>
      <c r="H1133" s="2">
        <f t="shared" si="157"/>
        <v>0.85198985855005882</v>
      </c>
      <c r="I1133" s="2">
        <f t="shared" si="158"/>
        <v>46.004023975438507</v>
      </c>
    </row>
    <row r="1134" spans="1:9" ht="13.5" x14ac:dyDescent="0.25">
      <c r="A1134" s="3">
        <f>TITRES_STAT!B1137</f>
        <v>43661</v>
      </c>
      <c r="B1134" s="17">
        <f>TITRES_STAT!D1137</f>
        <v>10.579700000000001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4.0133084008225114E-2</v>
      </c>
      <c r="G1134" s="2">
        <f t="shared" si="160"/>
        <v>4.7105119392529815E-2</v>
      </c>
      <c r="H1134" s="2">
        <f t="shared" si="157"/>
        <v>0.85198985855005893</v>
      </c>
      <c r="I1134" s="2">
        <f t="shared" si="158"/>
        <v>46.004023975438514</v>
      </c>
    </row>
    <row r="1135" spans="1:9" ht="13.5" x14ac:dyDescent="0.25">
      <c r="A1135" s="3">
        <f>TITRES_STAT!B1138</f>
        <v>43662</v>
      </c>
      <c r="B1135" s="17">
        <f>TITRES_STAT!D1138</f>
        <v>10.579700000000001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3.7266435150494749E-2</v>
      </c>
      <c r="G1135" s="2">
        <f t="shared" si="160"/>
        <v>4.3740468007349112E-2</v>
      </c>
      <c r="H1135" s="2">
        <f t="shared" si="157"/>
        <v>0.85198985855005893</v>
      </c>
      <c r="I1135" s="2">
        <f t="shared" si="158"/>
        <v>46.004023975438514</v>
      </c>
    </row>
    <row r="1136" spans="1:9" ht="13.5" x14ac:dyDescent="0.25">
      <c r="A1136" s="3">
        <f>TITRES_STAT!B1139</f>
        <v>43663</v>
      </c>
      <c r="B1136" s="17">
        <f>TITRES_STAT!D1139</f>
        <v>10.579700000000001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3.460454692545941E-2</v>
      </c>
      <c r="G1136" s="2">
        <f t="shared" si="160"/>
        <v>4.0616148863967035E-2</v>
      </c>
      <c r="H1136" s="2">
        <f t="shared" si="157"/>
        <v>0.85198985855005893</v>
      </c>
      <c r="I1136" s="2">
        <f t="shared" si="158"/>
        <v>46.004023975438514</v>
      </c>
    </row>
    <row r="1137" spans="1:9" ht="13.5" x14ac:dyDescent="0.25">
      <c r="A1137" s="3">
        <f>TITRES_STAT!B1140</f>
        <v>43664</v>
      </c>
      <c r="B1137" s="17">
        <f>TITRES_STAT!D1140</f>
        <v>10.579700000000001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3.2132793573640885E-2</v>
      </c>
      <c r="G1137" s="2">
        <f t="shared" si="160"/>
        <v>3.7714995373683675E-2</v>
      </c>
      <c r="H1137" s="2">
        <f t="shared" si="157"/>
        <v>0.85198985855005904</v>
      </c>
      <c r="I1137" s="2">
        <f t="shared" si="158"/>
        <v>46.004023975438521</v>
      </c>
    </row>
    <row r="1138" spans="1:9" ht="13.5" x14ac:dyDescent="0.25">
      <c r="A1138" s="3">
        <f>TITRES_STAT!B1141</f>
        <v>43665</v>
      </c>
      <c r="B1138" s="17">
        <f>TITRES_STAT!D1141</f>
        <v>10.579700000000001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2.9837594032666535E-2</v>
      </c>
      <c r="G1138" s="2">
        <f t="shared" si="160"/>
        <v>3.5021067132706273E-2</v>
      </c>
      <c r="H1138" s="2">
        <f t="shared" si="157"/>
        <v>0.85198985855005893</v>
      </c>
      <c r="I1138" s="2">
        <f t="shared" si="158"/>
        <v>46.004023975438514</v>
      </c>
    </row>
    <row r="1139" spans="1:9" ht="13.5" x14ac:dyDescent="0.25">
      <c r="A1139" s="3">
        <f>TITRES_STAT!B1142</f>
        <v>43668</v>
      </c>
      <c r="B1139" s="17">
        <f>TITRES_STAT!D1142</f>
        <v>10.634499999999999</v>
      </c>
      <c r="C1139" s="2">
        <f t="shared" si="153"/>
        <v>5.4799999999998406E-2</v>
      </c>
      <c r="D1139" s="2">
        <f t="shared" si="154"/>
        <v>5.4799999999998406E-2</v>
      </c>
      <c r="E1139" s="2">
        <f t="shared" si="155"/>
        <v>0</v>
      </c>
      <c r="F1139" s="2">
        <f t="shared" si="160"/>
        <v>3.1620623030333098E-2</v>
      </c>
      <c r="G1139" s="2">
        <f t="shared" si="160"/>
        <v>3.2519562337512971E-2</v>
      </c>
      <c r="H1139" s="2">
        <f t="shared" si="157"/>
        <v>0.97235696785061276</v>
      </c>
      <c r="I1139" s="2">
        <f t="shared" si="158"/>
        <v>49.299238611469214</v>
      </c>
    </row>
    <row r="1140" spans="1:9" ht="13.5" x14ac:dyDescent="0.25">
      <c r="A1140" s="3">
        <f>TITRES_STAT!B1143</f>
        <v>43669</v>
      </c>
      <c r="B1140" s="17">
        <f>TITRES_STAT!D1143</f>
        <v>10.524800000000001</v>
      </c>
      <c r="C1140" s="2">
        <f t="shared" si="153"/>
        <v>-0.10969999999999835</v>
      </c>
      <c r="D1140" s="2">
        <f t="shared" si="154"/>
        <v>0</v>
      </c>
      <c r="E1140" s="2">
        <f t="shared" si="155"/>
        <v>0.10969999999999835</v>
      </c>
      <c r="F1140" s="2">
        <f t="shared" si="160"/>
        <v>2.9362007099595019E-2</v>
      </c>
      <c r="G1140" s="2">
        <f t="shared" si="160"/>
        <v>3.8032450741976212E-2</v>
      </c>
      <c r="H1140" s="2">
        <f t="shared" si="157"/>
        <v>0.77202511346943858</v>
      </c>
      <c r="I1140" s="2">
        <f t="shared" si="158"/>
        <v>43.567391206882768</v>
      </c>
    </row>
    <row r="1141" spans="1:9" ht="13.5" x14ac:dyDescent="0.25">
      <c r="A1141" s="3">
        <f>TITRES_STAT!B1144</f>
        <v>43670</v>
      </c>
      <c r="B1141" s="17">
        <f>TITRES_STAT!D1144</f>
        <v>10.579700000000001</v>
      </c>
      <c r="C1141" s="2">
        <f t="shared" si="153"/>
        <v>5.4899999999999949E-2</v>
      </c>
      <c r="D1141" s="2">
        <f t="shared" si="154"/>
        <v>5.4899999999999949E-2</v>
      </c>
      <c r="E1141" s="2">
        <f t="shared" si="155"/>
        <v>0</v>
      </c>
      <c r="F1141" s="2">
        <f t="shared" si="160"/>
        <v>3.1186149449623942E-2</v>
      </c>
      <c r="G1141" s="2">
        <f t="shared" si="160"/>
        <v>3.5315847117549336E-2</v>
      </c>
      <c r="H1141" s="2">
        <f t="shared" si="157"/>
        <v>0.88306389326639589</v>
      </c>
      <c r="I1141" s="2">
        <f t="shared" si="158"/>
        <v>46.89505738090584</v>
      </c>
    </row>
    <row r="1142" spans="1:9" ht="13.5" x14ac:dyDescent="0.25">
      <c r="A1142" s="3">
        <f>TITRES_STAT!B1145</f>
        <v>43672</v>
      </c>
      <c r="B1142" s="17">
        <f>TITRES_STAT!D1145</f>
        <v>10.585100000000001</v>
      </c>
      <c r="C1142" s="2">
        <f t="shared" si="153"/>
        <v>5.3999999999998494E-3</v>
      </c>
      <c r="D1142" s="2">
        <f t="shared" si="154"/>
        <v>5.3999999999998494E-3</v>
      </c>
      <c r="E1142" s="2">
        <f t="shared" si="155"/>
        <v>0</v>
      </c>
      <c r="F1142" s="2">
        <f t="shared" si="160"/>
        <v>2.9344281631793648E-2</v>
      </c>
      <c r="G1142" s="2">
        <f t="shared" si="160"/>
        <v>3.2793286609152955E-2</v>
      </c>
      <c r="H1142" s="2">
        <f t="shared" si="157"/>
        <v>0.89482588255131912</v>
      </c>
      <c r="I1142" s="2">
        <f t="shared" si="158"/>
        <v>47.224702321802056</v>
      </c>
    </row>
    <row r="1143" spans="1:9" ht="13.5" x14ac:dyDescent="0.25">
      <c r="A1143" s="3">
        <f>TITRES_STAT!B1146</f>
        <v>43675</v>
      </c>
      <c r="B1143" s="17">
        <f>TITRES_STAT!D1146</f>
        <v>10.634499999999999</v>
      </c>
      <c r="C1143" s="2">
        <f t="shared" si="153"/>
        <v>4.9399999999998556E-2</v>
      </c>
      <c r="D1143" s="2">
        <f t="shared" si="154"/>
        <v>4.9399999999998556E-2</v>
      </c>
      <c r="E1143" s="2">
        <f t="shared" si="155"/>
        <v>0</v>
      </c>
      <c r="F1143" s="2">
        <f t="shared" si="160"/>
        <v>3.0776832943808285E-2</v>
      </c>
      <c r="G1143" s="2">
        <f t="shared" si="160"/>
        <v>3.0450908994213457E-2</v>
      </c>
      <c r="H1143" s="2">
        <f t="shared" si="157"/>
        <v>1.010703258469452</v>
      </c>
      <c r="I1143" s="2">
        <f t="shared" si="158"/>
        <v>50.266157087684817</v>
      </c>
    </row>
    <row r="1144" spans="1:9" ht="13.5" x14ac:dyDescent="0.25">
      <c r="A1144" s="3">
        <f>TITRES_STAT!B1147</f>
        <v>43676</v>
      </c>
      <c r="B1144" s="17">
        <f>TITRES_STAT!D1147</f>
        <v>10.634499999999999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2.8578487733536266E-2</v>
      </c>
      <c r="G1144" s="2">
        <f t="shared" si="160"/>
        <v>2.8275844066055354E-2</v>
      </c>
      <c r="H1144" s="2">
        <f t="shared" si="157"/>
        <v>1.010703258469452</v>
      </c>
      <c r="I1144" s="2">
        <f t="shared" si="158"/>
        <v>50.266157087684817</v>
      </c>
    </row>
    <row r="1145" spans="1:9" ht="13.5" x14ac:dyDescent="0.25">
      <c r="A1145" s="3">
        <f>TITRES_STAT!B1148</f>
        <v>43677</v>
      </c>
      <c r="B1145" s="17">
        <f>TITRES_STAT!D1148</f>
        <v>10.612500000000001</v>
      </c>
      <c r="C1145" s="2">
        <f t="shared" si="153"/>
        <v>-2.1999999999998465E-2</v>
      </c>
      <c r="D1145" s="2">
        <f t="shared" si="154"/>
        <v>0</v>
      </c>
      <c r="E1145" s="2">
        <f t="shared" si="155"/>
        <v>2.1999999999998465E-2</v>
      </c>
      <c r="F1145" s="2">
        <f t="shared" si="160"/>
        <v>2.6537167181140818E-2</v>
      </c>
      <c r="G1145" s="2">
        <f t="shared" si="160"/>
        <v>2.7827569489908433E-2</v>
      </c>
      <c r="H1145" s="2">
        <f t="shared" si="157"/>
        <v>0.95362863762731509</v>
      </c>
      <c r="I1145" s="2">
        <f t="shared" si="158"/>
        <v>48.813199154650931</v>
      </c>
    </row>
    <row r="1146" spans="1:9" ht="13.5" x14ac:dyDescent="0.25">
      <c r="A1146" s="3">
        <f>TITRES_STAT!B1149</f>
        <v>43678</v>
      </c>
      <c r="B1146" s="17">
        <f>TITRES_STAT!D1149</f>
        <v>10.6783</v>
      </c>
      <c r="C1146" s="2">
        <f t="shared" si="153"/>
        <v>6.5799999999999415E-2</v>
      </c>
      <c r="D1146" s="2">
        <f t="shared" si="154"/>
        <v>6.5799999999999415E-2</v>
      </c>
      <c r="E1146" s="2">
        <f t="shared" si="155"/>
        <v>0</v>
      </c>
      <c r="F1146" s="2">
        <f t="shared" si="160"/>
        <v>2.9341655239630719E-2</v>
      </c>
      <c r="G1146" s="2">
        <f t="shared" si="160"/>
        <v>2.5839885954914977E-2</v>
      </c>
      <c r="H1146" s="2">
        <f t="shared" si="157"/>
        <v>1.1355179852893149</v>
      </c>
      <c r="I1146" s="2">
        <f t="shared" si="158"/>
        <v>53.172953499404862</v>
      </c>
    </row>
    <row r="1147" spans="1:9" ht="13.5" x14ac:dyDescent="0.25">
      <c r="A1147" s="3">
        <f>TITRES_STAT!B1150</f>
        <v>43679</v>
      </c>
      <c r="B1147" s="17">
        <f>TITRES_STAT!D1150</f>
        <v>10.689299999999999</v>
      </c>
      <c r="C1147" s="2">
        <f t="shared" si="153"/>
        <v>1.0999999999999233E-2</v>
      </c>
      <c r="D1147" s="2">
        <f t="shared" si="154"/>
        <v>1.0999999999999233E-2</v>
      </c>
      <c r="E1147" s="2">
        <f t="shared" si="155"/>
        <v>0</v>
      </c>
      <c r="F1147" s="2">
        <f t="shared" si="160"/>
        <v>2.8031537008228469E-2</v>
      </c>
      <c r="G1147" s="2">
        <f t="shared" si="160"/>
        <v>2.3994179815278193E-2</v>
      </c>
      <c r="H1147" s="2">
        <f t="shared" si="157"/>
        <v>1.1682640216932736</v>
      </c>
      <c r="I1147" s="2">
        <f t="shared" si="158"/>
        <v>53.880155276520945</v>
      </c>
    </row>
    <row r="1148" spans="1:9" ht="13.5" x14ac:dyDescent="0.25">
      <c r="A1148" s="3">
        <f>TITRES_STAT!B1151</f>
        <v>43682</v>
      </c>
      <c r="B1148" s="17">
        <f>TITRES_STAT!D1151</f>
        <v>10.7441</v>
      </c>
      <c r="C1148" s="2">
        <f t="shared" si="153"/>
        <v>5.4800000000000182E-2</v>
      </c>
      <c r="D1148" s="2">
        <f t="shared" si="154"/>
        <v>5.4800000000000182E-2</v>
      </c>
      <c r="E1148" s="2">
        <f t="shared" si="155"/>
        <v>0</v>
      </c>
      <c r="F1148" s="2">
        <f t="shared" si="160"/>
        <v>2.9943570079069306E-2</v>
      </c>
      <c r="G1148" s="2">
        <f t="shared" si="160"/>
        <v>2.2280309828472605E-2</v>
      </c>
      <c r="H1148" s="2">
        <f t="shared" si="157"/>
        <v>1.343947651966833</v>
      </c>
      <c r="I1148" s="2">
        <f t="shared" si="158"/>
        <v>57.336931174171546</v>
      </c>
    </row>
    <row r="1149" spans="1:9" ht="13.5" x14ac:dyDescent="0.25">
      <c r="A1149" s="3">
        <f>TITRES_STAT!B1152</f>
        <v>43683</v>
      </c>
      <c r="B1149" s="17">
        <f>TITRES_STAT!D1152</f>
        <v>10.7441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2.7804743644850072E-2</v>
      </c>
      <c r="G1149" s="2">
        <f t="shared" si="161"/>
        <v>2.0688859126438846E-2</v>
      </c>
      <c r="H1149" s="2">
        <f t="shared" si="157"/>
        <v>1.3439476519668332</v>
      </c>
      <c r="I1149" s="2">
        <f t="shared" si="158"/>
        <v>57.336931174171553</v>
      </c>
    </row>
    <row r="1150" spans="1:9" ht="13.5" x14ac:dyDescent="0.25">
      <c r="A1150" s="3">
        <f>TITRES_STAT!B1153</f>
        <v>43684</v>
      </c>
      <c r="B1150" s="17">
        <f>TITRES_STAT!D1153</f>
        <v>10.7441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2.5818690527360782E-2</v>
      </c>
      <c r="G1150" s="2">
        <f t="shared" si="161"/>
        <v>1.9211083474550358E-2</v>
      </c>
      <c r="H1150" s="2">
        <f t="shared" si="157"/>
        <v>1.343947651966833</v>
      </c>
      <c r="I1150" s="2">
        <f t="shared" si="158"/>
        <v>57.336931174171546</v>
      </c>
    </row>
    <row r="1151" spans="1:9" ht="13.5" x14ac:dyDescent="0.25">
      <c r="A1151" s="3">
        <f>TITRES_STAT!B1154</f>
        <v>43685</v>
      </c>
      <c r="B1151" s="17">
        <f>TITRES_STAT!D1154</f>
        <v>10.689299999999999</v>
      </c>
      <c r="C1151" s="2">
        <f t="shared" si="153"/>
        <v>-5.4800000000000182E-2</v>
      </c>
      <c r="D1151" s="2">
        <f t="shared" si="154"/>
        <v>0</v>
      </c>
      <c r="E1151" s="2">
        <f t="shared" si="155"/>
        <v>5.4800000000000182E-2</v>
      </c>
      <c r="F1151" s="2">
        <f t="shared" si="161"/>
        <v>2.3974498346835012E-2</v>
      </c>
      <c r="G1151" s="2">
        <f t="shared" si="161"/>
        <v>2.1753148940653916E-2</v>
      </c>
      <c r="H1151" s="2">
        <f t="shared" si="157"/>
        <v>1.1021162229082921</v>
      </c>
      <c r="I1151" s="2">
        <f t="shared" si="158"/>
        <v>52.428890986032492</v>
      </c>
    </row>
    <row r="1152" spans="1:9" ht="13.5" x14ac:dyDescent="0.25">
      <c r="A1152" s="3">
        <f>TITRES_STAT!B1155</f>
        <v>43686</v>
      </c>
      <c r="B1152" s="17">
        <f>TITRES_STAT!D1155</f>
        <v>10.689299999999999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2.226203417920394E-2</v>
      </c>
      <c r="G1152" s="2">
        <f t="shared" si="161"/>
        <v>2.0199352587750068E-2</v>
      </c>
      <c r="H1152" s="2">
        <f t="shared" si="157"/>
        <v>1.1021162229082921</v>
      </c>
      <c r="I1152" s="2">
        <f t="shared" si="158"/>
        <v>52.428890986032492</v>
      </c>
    </row>
    <row r="1153" spans="1:9" ht="13.5" x14ac:dyDescent="0.25">
      <c r="A1153" s="3">
        <f>TITRES_STAT!B1156</f>
        <v>43691</v>
      </c>
      <c r="B1153" s="17">
        <f>TITRES_STAT!D1156</f>
        <v>10.694800000000001</v>
      </c>
      <c r="C1153" s="2">
        <f t="shared" si="153"/>
        <v>5.5000000000013927E-3</v>
      </c>
      <c r="D1153" s="2">
        <f t="shared" si="154"/>
        <v>5.5000000000013927E-3</v>
      </c>
      <c r="E1153" s="2">
        <f t="shared" si="155"/>
        <v>0</v>
      </c>
      <c r="F1153" s="2">
        <f t="shared" si="161"/>
        <v>2.1064746023546615E-2</v>
      </c>
      <c r="G1153" s="2">
        <f t="shared" si="161"/>
        <v>1.8756541688625061E-2</v>
      </c>
      <c r="H1153" s="2">
        <f t="shared" si="157"/>
        <v>1.1230612963327546</v>
      </c>
      <c r="I1153" s="2">
        <f t="shared" si="158"/>
        <v>52.898204035496363</v>
      </c>
    </row>
    <row r="1154" spans="1:9" ht="13.5" x14ac:dyDescent="0.25">
      <c r="A1154" s="3">
        <f>TITRES_STAT!B1157</f>
        <v>43692</v>
      </c>
      <c r="B1154" s="17">
        <f>TITRES_STAT!D1157</f>
        <v>10.749599999999999</v>
      </c>
      <c r="C1154" s="2">
        <f t="shared" si="153"/>
        <v>5.4799999999998406E-2</v>
      </c>
      <c r="D1154" s="2">
        <f t="shared" si="154"/>
        <v>5.4799999999998406E-2</v>
      </c>
      <c r="E1154" s="2">
        <f t="shared" si="155"/>
        <v>0</v>
      </c>
      <c r="F1154" s="2">
        <f t="shared" si="161"/>
        <v>2.34744070218646E-2</v>
      </c>
      <c r="G1154" s="2">
        <f t="shared" si="161"/>
        <v>1.7416788710866129E-2</v>
      </c>
      <c r="H1154" s="2">
        <f t="shared" si="157"/>
        <v>1.3478033988676221</v>
      </c>
      <c r="I1154" s="2">
        <f t="shared" si="158"/>
        <v>57.406995812242471</v>
      </c>
    </row>
    <row r="1155" spans="1:9" ht="13.5" x14ac:dyDescent="0.25">
      <c r="A1155" s="3">
        <f>TITRES_STAT!B1158</f>
        <v>43693</v>
      </c>
      <c r="B1155" s="17">
        <f>TITRES_STAT!D1158</f>
        <v>10.716699999999999</v>
      </c>
      <c r="C1155" s="2">
        <f t="shared" ref="C1155:C1218" si="162">B1155-B1154</f>
        <v>-3.2899999999999707E-2</v>
      </c>
      <c r="D1155" s="2">
        <f t="shared" ref="D1155:D1218" si="163">IF(C1155&gt;0,C1155,0)</f>
        <v>0</v>
      </c>
      <c r="E1155" s="2">
        <f t="shared" ref="E1155:E1218" si="164">IF(C1155&lt;0,-C1155,0)</f>
        <v>3.2899999999999707E-2</v>
      </c>
      <c r="F1155" s="2">
        <f t="shared" si="161"/>
        <v>2.1797663663159987E-2</v>
      </c>
      <c r="G1155" s="2">
        <f t="shared" si="161"/>
        <v>1.8522732374375666E-2</v>
      </c>
      <c r="H1155" s="2">
        <f t="shared" si="157"/>
        <v>1.1768060576912971</v>
      </c>
      <c r="I1155" s="2">
        <f t="shared" si="158"/>
        <v>54.061134823347935</v>
      </c>
    </row>
    <row r="1156" spans="1:9" ht="13.5" x14ac:dyDescent="0.25">
      <c r="A1156" s="3">
        <f>TITRES_STAT!B1159</f>
        <v>43696</v>
      </c>
      <c r="B1156" s="17">
        <f>TITRES_STAT!D1159</f>
        <v>10.716699999999999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2.0240687687219986E-2</v>
      </c>
      <c r="G1156" s="2">
        <f t="shared" si="161"/>
        <v>1.7199680061920262E-2</v>
      </c>
      <c r="H1156" s="2">
        <f t="shared" si="157"/>
        <v>1.1768060576912969</v>
      </c>
      <c r="I1156" s="2">
        <f t="shared" si="158"/>
        <v>54.061134823347935</v>
      </c>
    </row>
    <row r="1157" spans="1:9" ht="13.5" x14ac:dyDescent="0.25">
      <c r="A1157" s="3">
        <f>TITRES_STAT!B1160</f>
        <v>43697</v>
      </c>
      <c r="B1157" s="17">
        <f>TITRES_STAT!D1160</f>
        <v>10.7441</v>
      </c>
      <c r="C1157" s="2">
        <f t="shared" si="162"/>
        <v>2.7400000000000091E-2</v>
      </c>
      <c r="D1157" s="2">
        <f t="shared" si="163"/>
        <v>2.7400000000000091E-2</v>
      </c>
      <c r="E1157" s="2">
        <f t="shared" si="164"/>
        <v>0</v>
      </c>
      <c r="F1157" s="2">
        <f t="shared" si="161"/>
        <v>2.0752067138132851E-2</v>
      </c>
      <c r="G1157" s="2">
        <f t="shared" si="161"/>
        <v>1.5971131486068817E-2</v>
      </c>
      <c r="H1157" s="2">
        <f t="shared" si="157"/>
        <v>1.2993485875583903</v>
      </c>
      <c r="I1157" s="2">
        <f t="shared" si="158"/>
        <v>56.509421607018268</v>
      </c>
    </row>
    <row r="1158" spans="1:9" ht="13.5" x14ac:dyDescent="0.25">
      <c r="A1158" s="3">
        <f>TITRES_STAT!B1161</f>
        <v>43698</v>
      </c>
      <c r="B1158" s="17">
        <f>TITRES_STAT!D1161</f>
        <v>10.7934</v>
      </c>
      <c r="C1158" s="2">
        <f t="shared" si="162"/>
        <v>4.9300000000000566E-2</v>
      </c>
      <c r="D1158" s="2">
        <f t="shared" si="163"/>
        <v>4.9300000000000566E-2</v>
      </c>
      <c r="E1158" s="2">
        <f t="shared" si="164"/>
        <v>0</v>
      </c>
      <c r="F1158" s="2">
        <f t="shared" si="161"/>
        <v>2.2791205199694829E-2</v>
      </c>
      <c r="G1158" s="2">
        <f t="shared" si="161"/>
        <v>1.4830336379921044E-2</v>
      </c>
      <c r="H1158" s="2">
        <f t="shared" si="157"/>
        <v>1.5367962408831193</v>
      </c>
      <c r="I1158" s="2">
        <f t="shared" si="158"/>
        <v>60.580200179897929</v>
      </c>
    </row>
    <row r="1159" spans="1:9" ht="13.5" x14ac:dyDescent="0.25">
      <c r="A1159" s="3">
        <f>TITRES_STAT!B1162</f>
        <v>43699</v>
      </c>
      <c r="B1159" s="17">
        <f>TITRES_STAT!D1162</f>
        <v>10.788</v>
      </c>
      <c r="C1159" s="2">
        <f t="shared" si="162"/>
        <v>-5.3999999999998494E-3</v>
      </c>
      <c r="D1159" s="2">
        <f t="shared" si="163"/>
        <v>0</v>
      </c>
      <c r="E1159" s="2">
        <f t="shared" si="164"/>
        <v>5.3999999999998494E-3</v>
      </c>
      <c r="F1159" s="2">
        <f t="shared" si="161"/>
        <v>2.1163261971145198E-2</v>
      </c>
      <c r="G1159" s="2">
        <f t="shared" si="161"/>
        <v>1.4156740924212386E-2</v>
      </c>
      <c r="H1159" s="2">
        <f t="shared" si="157"/>
        <v>1.4949247206289904</v>
      </c>
      <c r="I1159" s="2">
        <f t="shared" si="158"/>
        <v>59.91863034056226</v>
      </c>
    </row>
    <row r="1160" spans="1:9" ht="13.5" x14ac:dyDescent="0.25">
      <c r="A1160" s="3">
        <f>TITRES_STAT!B1163</f>
        <v>43700</v>
      </c>
      <c r="B1160" s="17">
        <f>TITRES_STAT!D1163</f>
        <v>10.689299999999999</v>
      </c>
      <c r="C1160" s="2">
        <f t="shared" si="162"/>
        <v>-9.8700000000000898E-2</v>
      </c>
      <c r="D1160" s="2">
        <f t="shared" si="163"/>
        <v>0</v>
      </c>
      <c r="E1160" s="2">
        <f t="shared" si="164"/>
        <v>9.8700000000000898E-2</v>
      </c>
      <c r="F1160" s="2">
        <f t="shared" si="161"/>
        <v>1.9651600401777686E-2</v>
      </c>
      <c r="G1160" s="2">
        <f t="shared" si="161"/>
        <v>2.0195545143911565E-2</v>
      </c>
      <c r="H1160" s="2">
        <f t="shared" si="157"/>
        <v>0.97306610253609005</v>
      </c>
      <c r="I1160" s="2">
        <f t="shared" si="158"/>
        <v>49.317460843575127</v>
      </c>
    </row>
    <row r="1161" spans="1:9" ht="13.5" x14ac:dyDescent="0.25">
      <c r="A1161" s="3">
        <f>TITRES_STAT!B1164</f>
        <v>43703</v>
      </c>
      <c r="B1161" s="17">
        <f>TITRES_STAT!D1164</f>
        <v>10.689299999999999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1.8247914658793569E-2</v>
      </c>
      <c r="G1161" s="2">
        <f t="shared" si="161"/>
        <v>1.8753006205060738E-2</v>
      </c>
      <c r="H1161" s="2">
        <f t="shared" si="157"/>
        <v>0.97306610253609027</v>
      </c>
      <c r="I1161" s="2">
        <f t="shared" si="158"/>
        <v>49.317460843575134</v>
      </c>
    </row>
    <row r="1162" spans="1:9" ht="13.5" x14ac:dyDescent="0.25">
      <c r="A1162" s="3">
        <f>TITRES_STAT!B1165</f>
        <v>43704</v>
      </c>
      <c r="B1162" s="17">
        <f>TITRES_STAT!D1165</f>
        <v>10.689299999999999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1.6944492183165457E-2</v>
      </c>
      <c r="G1162" s="2">
        <f t="shared" si="161"/>
        <v>1.7413505761842116E-2</v>
      </c>
      <c r="H1162" s="2">
        <f t="shared" si="157"/>
        <v>0.97306610253609016</v>
      </c>
      <c r="I1162" s="2">
        <f t="shared" si="158"/>
        <v>49.317460843575127</v>
      </c>
    </row>
    <row r="1163" spans="1:9" ht="13.5" x14ac:dyDescent="0.25">
      <c r="A1163" s="3">
        <f>TITRES_STAT!B1166</f>
        <v>43705</v>
      </c>
      <c r="B1163" s="17">
        <f>TITRES_STAT!D1166</f>
        <v>10.689299999999999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1.5734171312939353E-2</v>
      </c>
      <c r="G1163" s="2">
        <f t="shared" si="161"/>
        <v>1.6169683921710538E-2</v>
      </c>
      <c r="H1163" s="2">
        <f t="shared" si="157"/>
        <v>0.97306610253609005</v>
      </c>
      <c r="I1163" s="2">
        <f t="shared" si="158"/>
        <v>49.317460843575127</v>
      </c>
    </row>
    <row r="1164" spans="1:9" ht="13.5" x14ac:dyDescent="0.25">
      <c r="A1164" s="3">
        <f>TITRES_STAT!B1167</f>
        <v>43706</v>
      </c>
      <c r="B1164" s="17">
        <f>TITRES_STAT!D1167</f>
        <v>10.7331</v>
      </c>
      <c r="C1164" s="2">
        <f t="shared" si="162"/>
        <v>4.3800000000000949E-2</v>
      </c>
      <c r="D1164" s="2">
        <f t="shared" si="163"/>
        <v>4.3800000000000949E-2</v>
      </c>
      <c r="E1164" s="2">
        <f t="shared" si="164"/>
        <v>0</v>
      </c>
      <c r="F1164" s="2">
        <f t="shared" si="161"/>
        <v>1.773887336201518E-2</v>
      </c>
      <c r="G1164" s="2">
        <f t="shared" si="161"/>
        <v>1.5014706498731214E-2</v>
      </c>
      <c r="H1164" s="2">
        <f t="shared" si="157"/>
        <v>1.1814332410369905</v>
      </c>
      <c r="I1164" s="2">
        <f t="shared" si="158"/>
        <v>54.158578810111614</v>
      </c>
    </row>
    <row r="1165" spans="1:9" ht="13.5" x14ac:dyDescent="0.25">
      <c r="A1165" s="3">
        <f>TITRES_STAT!B1168</f>
        <v>43707</v>
      </c>
      <c r="B1165" s="17">
        <f>TITRES_STAT!D1168</f>
        <v>10.7441</v>
      </c>
      <c r="C1165" s="2">
        <f t="shared" si="162"/>
        <v>1.0999999999999233E-2</v>
      </c>
      <c r="D1165" s="2">
        <f t="shared" si="163"/>
        <v>1.0999999999999233E-2</v>
      </c>
      <c r="E1165" s="2">
        <f t="shared" si="164"/>
        <v>0</v>
      </c>
      <c r="F1165" s="2">
        <f t="shared" ref="F1165:G1180" si="165">((F1164*13)+D1165)/14</f>
        <v>1.7257525264728325E-2</v>
      </c>
      <c r="G1165" s="2">
        <f t="shared" si="165"/>
        <v>1.3942227463107556E-2</v>
      </c>
      <c r="H1165" s="2">
        <f t="shared" si="157"/>
        <v>1.2377882451274991</v>
      </c>
      <c r="I1165" s="2">
        <f t="shared" si="158"/>
        <v>55.313019353936923</v>
      </c>
    </row>
    <row r="1166" spans="1:9" ht="13.5" x14ac:dyDescent="0.25">
      <c r="A1166" s="3">
        <f>TITRES_STAT!B1169</f>
        <v>43710</v>
      </c>
      <c r="B1166" s="17">
        <f>TITRES_STAT!D1169</f>
        <v>10.7715</v>
      </c>
      <c r="C1166" s="2">
        <f t="shared" si="162"/>
        <v>2.7400000000000091E-2</v>
      </c>
      <c r="D1166" s="2">
        <f t="shared" si="163"/>
        <v>2.7400000000000091E-2</v>
      </c>
      <c r="E1166" s="2">
        <f t="shared" si="164"/>
        <v>0</v>
      </c>
      <c r="F1166" s="2">
        <f t="shared" si="165"/>
        <v>1.7981987745819165E-2</v>
      </c>
      <c r="G1166" s="2">
        <f t="shared" si="165"/>
        <v>1.2946354072885588E-2</v>
      </c>
      <c r="H1166" s="2">
        <f t="shared" si="157"/>
        <v>1.3889615288276442</v>
      </c>
      <c r="I1166" s="2">
        <f t="shared" si="158"/>
        <v>58.140807713603543</v>
      </c>
    </row>
    <row r="1167" spans="1:9" ht="13.5" x14ac:dyDescent="0.25">
      <c r="A1167" s="3">
        <f>TITRES_STAT!B1170</f>
        <v>43711</v>
      </c>
      <c r="B1167" s="17">
        <f>TITRES_STAT!D1170</f>
        <v>10.7441</v>
      </c>
      <c r="C1167" s="2">
        <f t="shared" si="162"/>
        <v>-2.7400000000000091E-2</v>
      </c>
      <c r="D1167" s="2">
        <f t="shared" si="163"/>
        <v>0</v>
      </c>
      <c r="E1167" s="2">
        <f t="shared" si="164"/>
        <v>2.7400000000000091E-2</v>
      </c>
      <c r="F1167" s="2">
        <f t="shared" si="165"/>
        <v>1.6697560049689225E-2</v>
      </c>
      <c r="G1167" s="2">
        <f t="shared" si="165"/>
        <v>1.3978757353393767E-2</v>
      </c>
      <c r="H1167" s="2">
        <f t="shared" si="157"/>
        <v>1.194495306525611</v>
      </c>
      <c r="I1167" s="2">
        <f t="shared" si="158"/>
        <v>54.431435919394644</v>
      </c>
    </row>
    <row r="1168" spans="1:9" ht="13.5" x14ac:dyDescent="0.25">
      <c r="A1168" s="3">
        <f>TITRES_STAT!B1171</f>
        <v>43712</v>
      </c>
      <c r="B1168" s="17">
        <f>TITRES_STAT!D1171</f>
        <v>10.689299999999999</v>
      </c>
      <c r="C1168" s="2">
        <f t="shared" si="162"/>
        <v>-5.4800000000000182E-2</v>
      </c>
      <c r="D1168" s="2">
        <f t="shared" si="163"/>
        <v>0</v>
      </c>
      <c r="E1168" s="2">
        <f t="shared" si="164"/>
        <v>5.4800000000000182E-2</v>
      </c>
      <c r="F1168" s="2">
        <f t="shared" si="165"/>
        <v>1.5504877188997138E-2</v>
      </c>
      <c r="G1168" s="2">
        <f t="shared" si="165"/>
        <v>1.6894560399579938E-2</v>
      </c>
      <c r="H1168" s="2">
        <f t="shared" si="157"/>
        <v>0.91774374841873052</v>
      </c>
      <c r="I1168" s="2">
        <f t="shared" si="158"/>
        <v>47.855389917211475</v>
      </c>
    </row>
    <row r="1169" spans="1:9" ht="13.5" x14ac:dyDescent="0.25">
      <c r="A1169" s="3">
        <f>TITRES_STAT!B1172</f>
        <v>43713</v>
      </c>
      <c r="B1169" s="17">
        <f>TITRES_STAT!D1172</f>
        <v>10.634499999999999</v>
      </c>
      <c r="C1169" s="2">
        <f t="shared" si="162"/>
        <v>-5.4800000000000182E-2</v>
      </c>
      <c r="D1169" s="2">
        <f t="shared" si="163"/>
        <v>0</v>
      </c>
      <c r="E1169" s="2">
        <f t="shared" si="164"/>
        <v>5.4800000000000182E-2</v>
      </c>
      <c r="F1169" s="2">
        <f t="shared" si="165"/>
        <v>1.4397385961211626E-2</v>
      </c>
      <c r="G1169" s="2">
        <f t="shared" si="165"/>
        <v>1.9602091799609953E-2</v>
      </c>
      <c r="H1169" s="2">
        <f t="shared" ref="H1169:H1232" si="166">F1169/G1169</f>
        <v>0.73448212101007038</v>
      </c>
      <c r="I1169" s="2">
        <f t="shared" ref="I1169:I1232" si="167">IF(G1169=0,100,100-(100/(1+H1169)))</f>
        <v>42.345903259143824</v>
      </c>
    </row>
    <row r="1170" spans="1:9" ht="13.5" x14ac:dyDescent="0.25">
      <c r="A1170" s="3">
        <f>TITRES_STAT!B1173</f>
        <v>43714</v>
      </c>
      <c r="B1170" s="17">
        <f>TITRES_STAT!D1173</f>
        <v>10.579700000000001</v>
      </c>
      <c r="C1170" s="2">
        <f t="shared" si="162"/>
        <v>-5.4799999999998406E-2</v>
      </c>
      <c r="D1170" s="2">
        <f t="shared" si="163"/>
        <v>0</v>
      </c>
      <c r="E1170" s="2">
        <f t="shared" si="164"/>
        <v>5.4799999999998406E-2</v>
      </c>
      <c r="F1170" s="2">
        <f t="shared" si="165"/>
        <v>1.336900124969651E-2</v>
      </c>
      <c r="G1170" s="2">
        <f t="shared" si="165"/>
        <v>2.2116228099637699E-2</v>
      </c>
      <c r="H1170" s="2">
        <f t="shared" si="166"/>
        <v>0.60448830557664202</v>
      </c>
      <c r="I1170" s="2">
        <f t="shared" si="167"/>
        <v>37.674833993844111</v>
      </c>
    </row>
    <row r="1171" spans="1:9" ht="13.5" x14ac:dyDescent="0.25">
      <c r="A1171" s="3">
        <f>TITRES_STAT!B1174</f>
        <v>43717</v>
      </c>
      <c r="B1171" s="17">
        <f>TITRES_STAT!D1174</f>
        <v>10.579700000000001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1.2414072589003901E-2</v>
      </c>
      <c r="G1171" s="2">
        <f t="shared" si="165"/>
        <v>2.0536497521092149E-2</v>
      </c>
      <c r="H1171" s="2">
        <f t="shared" si="166"/>
        <v>0.6044883055766419</v>
      </c>
      <c r="I1171" s="2">
        <f t="shared" si="167"/>
        <v>37.674833993844103</v>
      </c>
    </row>
    <row r="1172" spans="1:9" ht="13.5" x14ac:dyDescent="0.25">
      <c r="A1172" s="3">
        <f>TITRES_STAT!B1175</f>
        <v>43718</v>
      </c>
      <c r="B1172" s="17">
        <f>TITRES_STAT!D1175</f>
        <v>10.579700000000001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1.1527353118360766E-2</v>
      </c>
      <c r="G1172" s="2">
        <f t="shared" si="165"/>
        <v>1.9069604841014137E-2</v>
      </c>
      <c r="H1172" s="2">
        <f t="shared" si="166"/>
        <v>0.60448830557664202</v>
      </c>
      <c r="I1172" s="2">
        <f t="shared" si="167"/>
        <v>37.674833993844111</v>
      </c>
    </row>
    <row r="1173" spans="1:9" ht="13.5" x14ac:dyDescent="0.25">
      <c r="A1173" s="3">
        <f>TITRES_STAT!B1176</f>
        <v>43719</v>
      </c>
      <c r="B1173" s="17">
        <f>TITRES_STAT!D1176</f>
        <v>10.5303</v>
      </c>
      <c r="C1173" s="2">
        <f t="shared" si="162"/>
        <v>-4.9400000000000333E-2</v>
      </c>
      <c r="D1173" s="2">
        <f t="shared" si="163"/>
        <v>0</v>
      </c>
      <c r="E1173" s="2">
        <f t="shared" si="164"/>
        <v>4.9400000000000333E-2</v>
      </c>
      <c r="F1173" s="2">
        <f t="shared" si="165"/>
        <v>1.0703970752763569E-2</v>
      </c>
      <c r="G1173" s="2">
        <f t="shared" si="165"/>
        <v>2.1236061638084582E-2</v>
      </c>
      <c r="H1173" s="2">
        <f t="shared" si="166"/>
        <v>0.50404688662078256</v>
      </c>
      <c r="I1173" s="2">
        <f t="shared" si="167"/>
        <v>33.512711013501047</v>
      </c>
    </row>
    <row r="1174" spans="1:9" ht="13.5" x14ac:dyDescent="0.25">
      <c r="A1174" s="3">
        <f>TITRES_STAT!B1177</f>
        <v>43720</v>
      </c>
      <c r="B1174" s="17">
        <f>TITRES_STAT!D1177</f>
        <v>10.629</v>
      </c>
      <c r="C1174" s="2">
        <f t="shared" si="162"/>
        <v>9.8699999999999122E-2</v>
      </c>
      <c r="D1174" s="2">
        <f t="shared" si="163"/>
        <v>9.8699999999999122E-2</v>
      </c>
      <c r="E1174" s="2">
        <f t="shared" si="164"/>
        <v>0</v>
      </c>
      <c r="F1174" s="2">
        <f t="shared" si="165"/>
        <v>1.6989401413280394E-2</v>
      </c>
      <c r="G1174" s="2">
        <f t="shared" si="165"/>
        <v>1.9719200092507112E-2</v>
      </c>
      <c r="H1174" s="2">
        <f t="shared" si="166"/>
        <v>0.86156645977419821</v>
      </c>
      <c r="I1174" s="2">
        <f t="shared" si="167"/>
        <v>46.281799677391227</v>
      </c>
    </row>
    <row r="1175" spans="1:9" ht="13.5" x14ac:dyDescent="0.25">
      <c r="A1175" s="3">
        <f>TITRES_STAT!B1178</f>
        <v>43721</v>
      </c>
      <c r="B1175" s="17">
        <f>TITRES_STAT!D1178</f>
        <v>10.579700000000001</v>
      </c>
      <c r="C1175" s="2">
        <f t="shared" si="162"/>
        <v>-4.9299999999998789E-2</v>
      </c>
      <c r="D1175" s="2">
        <f t="shared" si="163"/>
        <v>0</v>
      </c>
      <c r="E1175" s="2">
        <f t="shared" si="164"/>
        <v>4.9299999999998789E-2</v>
      </c>
      <c r="F1175" s="2">
        <f t="shared" si="165"/>
        <v>1.5775872740903221E-2</v>
      </c>
      <c r="G1175" s="2">
        <f t="shared" si="165"/>
        <v>2.1832114371613663E-2</v>
      </c>
      <c r="H1175" s="2">
        <f t="shared" si="166"/>
        <v>0.72259939978214704</v>
      </c>
      <c r="I1175" s="2">
        <f t="shared" si="167"/>
        <v>41.948197582881576</v>
      </c>
    </row>
    <row r="1176" spans="1:9" ht="13.5" x14ac:dyDescent="0.25">
      <c r="A1176" s="3">
        <f>TITRES_STAT!B1179</f>
        <v>43724</v>
      </c>
      <c r="B1176" s="17">
        <f>TITRES_STAT!D1179</f>
        <v>10.557700000000001</v>
      </c>
      <c r="C1176" s="2">
        <f t="shared" si="162"/>
        <v>-2.2000000000000242E-2</v>
      </c>
      <c r="D1176" s="2">
        <f t="shared" si="163"/>
        <v>0</v>
      </c>
      <c r="E1176" s="2">
        <f t="shared" si="164"/>
        <v>2.2000000000000242E-2</v>
      </c>
      <c r="F1176" s="2">
        <f t="shared" si="165"/>
        <v>1.4649024687981561E-2</v>
      </c>
      <c r="G1176" s="2">
        <f t="shared" si="165"/>
        <v>2.1844106202212703E-2</v>
      </c>
      <c r="H1176" s="2">
        <f t="shared" si="166"/>
        <v>0.6706168040190944</v>
      </c>
      <c r="I1176" s="2">
        <f t="shared" si="167"/>
        <v>40.14186870416691</v>
      </c>
    </row>
    <row r="1177" spans="1:9" ht="13.5" x14ac:dyDescent="0.25">
      <c r="A1177" s="3">
        <f>TITRES_STAT!B1180</f>
        <v>43725</v>
      </c>
      <c r="B1177" s="17">
        <f>TITRES_STAT!D1180</f>
        <v>10.546799999999999</v>
      </c>
      <c r="C1177" s="2">
        <f t="shared" si="162"/>
        <v>-1.0900000000001242E-2</v>
      </c>
      <c r="D1177" s="2">
        <f t="shared" si="163"/>
        <v>0</v>
      </c>
      <c r="E1177" s="2">
        <f t="shared" si="164"/>
        <v>1.0900000000001242E-2</v>
      </c>
      <c r="F1177" s="2">
        <f t="shared" si="165"/>
        <v>1.3602665781697163E-2</v>
      </c>
      <c r="G1177" s="2">
        <f t="shared" si="165"/>
        <v>2.1062384330626172E-2</v>
      </c>
      <c r="H1177" s="2">
        <f t="shared" si="166"/>
        <v>0.64582744138411441</v>
      </c>
      <c r="I1177" s="2">
        <f t="shared" si="167"/>
        <v>39.240288814299014</v>
      </c>
    </row>
    <row r="1178" spans="1:9" ht="13.5" x14ac:dyDescent="0.25">
      <c r="A1178" s="3">
        <f>TITRES_STAT!B1181</f>
        <v>43726</v>
      </c>
      <c r="B1178" s="17">
        <f>TITRES_STAT!D1181</f>
        <v>10.552199999999999</v>
      </c>
      <c r="C1178" s="2">
        <f t="shared" si="162"/>
        <v>5.3999999999998494E-3</v>
      </c>
      <c r="D1178" s="2">
        <f t="shared" si="163"/>
        <v>5.3999999999998494E-3</v>
      </c>
      <c r="E1178" s="2">
        <f t="shared" si="164"/>
        <v>0</v>
      </c>
      <c r="F1178" s="2">
        <f t="shared" si="165"/>
        <v>1.3016761083004497E-2</v>
      </c>
      <c r="G1178" s="2">
        <f t="shared" si="165"/>
        <v>1.955792830701002E-2</v>
      </c>
      <c r="H1178" s="2">
        <f t="shared" si="166"/>
        <v>0.66554907445585554</v>
      </c>
      <c r="I1178" s="2">
        <f t="shared" si="167"/>
        <v>39.959739683641224</v>
      </c>
    </row>
    <row r="1179" spans="1:9" ht="13.5" x14ac:dyDescent="0.25">
      <c r="A1179" s="3">
        <f>TITRES_STAT!B1182</f>
        <v>43727</v>
      </c>
      <c r="B1179" s="17">
        <f>TITRES_STAT!D1182</f>
        <v>10.579700000000001</v>
      </c>
      <c r="C1179" s="2">
        <f t="shared" si="162"/>
        <v>2.7500000000001634E-2</v>
      </c>
      <c r="D1179" s="2">
        <f t="shared" si="163"/>
        <v>2.7500000000001634E-2</v>
      </c>
      <c r="E1179" s="2">
        <f t="shared" si="164"/>
        <v>0</v>
      </c>
      <c r="F1179" s="2">
        <f t="shared" si="165"/>
        <v>1.4051278148504293E-2</v>
      </c>
      <c r="G1179" s="2">
        <f t="shared" si="165"/>
        <v>1.8160933427937877E-2</v>
      </c>
      <c r="H1179" s="2">
        <f t="shared" si="166"/>
        <v>0.77370902791199625</v>
      </c>
      <c r="I1179" s="2">
        <f t="shared" si="167"/>
        <v>43.620966896853631</v>
      </c>
    </row>
    <row r="1180" spans="1:9" ht="13.5" x14ac:dyDescent="0.25">
      <c r="A1180" s="3">
        <f>TITRES_STAT!B1183</f>
        <v>43728</v>
      </c>
      <c r="B1180" s="17">
        <f>TITRES_STAT!D1183</f>
        <v>10.579700000000001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1.3047615423611129E-2</v>
      </c>
      <c r="G1180" s="2">
        <f t="shared" si="165"/>
        <v>1.6863723897370887E-2</v>
      </c>
      <c r="H1180" s="2">
        <f t="shared" si="166"/>
        <v>0.77370902791199625</v>
      </c>
      <c r="I1180" s="2">
        <f t="shared" si="167"/>
        <v>43.620966896853631</v>
      </c>
    </row>
    <row r="1181" spans="1:9" ht="13.5" x14ac:dyDescent="0.25">
      <c r="A1181" s="3">
        <f>TITRES_STAT!B1184</f>
        <v>43731</v>
      </c>
      <c r="B1181" s="17">
        <f>TITRES_STAT!D1184</f>
        <v>10.5358</v>
      </c>
      <c r="C1181" s="2">
        <f t="shared" si="162"/>
        <v>-4.3900000000000716E-2</v>
      </c>
      <c r="D1181" s="2">
        <f t="shared" si="163"/>
        <v>0</v>
      </c>
      <c r="E1181" s="2">
        <f t="shared" si="164"/>
        <v>4.3900000000000716E-2</v>
      </c>
      <c r="F1181" s="2">
        <f t="shared" ref="F1181:G1196" si="168">((F1180*13)+D1181)/14</f>
        <v>1.2115642893353191E-2</v>
      </c>
      <c r="G1181" s="2">
        <f t="shared" si="168"/>
        <v>1.8794886476130163E-2</v>
      </c>
      <c r="H1181" s="2">
        <f t="shared" si="166"/>
        <v>0.64462442530526964</v>
      </c>
      <c r="I1181" s="2">
        <f t="shared" si="167"/>
        <v>39.195844071549438</v>
      </c>
    </row>
    <row r="1182" spans="1:9" ht="13.5" x14ac:dyDescent="0.25">
      <c r="A1182" s="3">
        <f>TITRES_STAT!B1185</f>
        <v>43732</v>
      </c>
      <c r="B1182" s="17">
        <f>TITRES_STAT!D1185</f>
        <v>10.497400000000001</v>
      </c>
      <c r="C1182" s="2">
        <f t="shared" si="162"/>
        <v>-3.8399999999999324E-2</v>
      </c>
      <c r="D1182" s="2">
        <f t="shared" si="163"/>
        <v>0</v>
      </c>
      <c r="E1182" s="2">
        <f t="shared" si="164"/>
        <v>3.8399999999999324E-2</v>
      </c>
      <c r="F1182" s="2">
        <f t="shared" si="168"/>
        <v>1.125023982954225E-2</v>
      </c>
      <c r="G1182" s="2">
        <f t="shared" si="168"/>
        <v>2.0195251727835102E-2</v>
      </c>
      <c r="H1182" s="2">
        <f t="shared" si="166"/>
        <v>0.55707351317815224</v>
      </c>
      <c r="I1182" s="2">
        <f t="shared" si="167"/>
        <v>35.776956480436567</v>
      </c>
    </row>
    <row r="1183" spans="1:9" ht="13.5" x14ac:dyDescent="0.25">
      <c r="A1183" s="3">
        <f>TITRES_STAT!B1186</f>
        <v>43733</v>
      </c>
      <c r="B1183" s="17">
        <f>TITRES_STAT!D1186</f>
        <v>10.442600000000001</v>
      </c>
      <c r="C1183" s="2">
        <f t="shared" si="162"/>
        <v>-5.4800000000000182E-2</v>
      </c>
      <c r="D1183" s="2">
        <f t="shared" si="163"/>
        <v>0</v>
      </c>
      <c r="E1183" s="2">
        <f t="shared" si="164"/>
        <v>5.4800000000000182E-2</v>
      </c>
      <c r="F1183" s="2">
        <f t="shared" si="168"/>
        <v>1.0446651270289233E-2</v>
      </c>
      <c r="G1183" s="2">
        <f t="shared" si="168"/>
        <v>2.2667019461561182E-2</v>
      </c>
      <c r="H1183" s="2">
        <f t="shared" si="166"/>
        <v>0.46087450041699152</v>
      </c>
      <c r="I1183" s="2">
        <f t="shared" si="167"/>
        <v>31.547850296889948</v>
      </c>
    </row>
    <row r="1184" spans="1:9" ht="13.5" x14ac:dyDescent="0.25">
      <c r="A1184" s="3">
        <f>TITRES_STAT!B1187</f>
        <v>43734</v>
      </c>
      <c r="B1184" s="17">
        <f>TITRES_STAT!D1187</f>
        <v>10.442600000000001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9.7004618938400008E-3</v>
      </c>
      <c r="G1184" s="2">
        <f t="shared" si="168"/>
        <v>2.1047946642878238E-2</v>
      </c>
      <c r="H1184" s="2">
        <f t="shared" si="166"/>
        <v>0.46087450041699146</v>
      </c>
      <c r="I1184" s="2">
        <f t="shared" si="167"/>
        <v>31.547850296889948</v>
      </c>
    </row>
    <row r="1185" spans="1:9" ht="13.5" x14ac:dyDescent="0.25">
      <c r="A1185" s="3">
        <f>TITRES_STAT!B1188</f>
        <v>43735</v>
      </c>
      <c r="B1185" s="17">
        <f>TITRES_STAT!D1188</f>
        <v>10.4152</v>
      </c>
      <c r="C1185" s="2">
        <f t="shared" si="162"/>
        <v>-2.7400000000000091E-2</v>
      </c>
      <c r="D1185" s="2">
        <f t="shared" si="163"/>
        <v>0</v>
      </c>
      <c r="E1185" s="2">
        <f t="shared" si="164"/>
        <v>2.7400000000000091E-2</v>
      </c>
      <c r="F1185" s="2">
        <f t="shared" si="168"/>
        <v>9.0075717585657144E-3</v>
      </c>
      <c r="G1185" s="2">
        <f t="shared" si="168"/>
        <v>2.1501664739815515E-2</v>
      </c>
      <c r="H1185" s="2">
        <f t="shared" si="166"/>
        <v>0.4189243887653975</v>
      </c>
      <c r="I1185" s="2">
        <f t="shared" si="167"/>
        <v>29.524081204207263</v>
      </c>
    </row>
    <row r="1186" spans="1:9" ht="13.5" x14ac:dyDescent="0.25">
      <c r="A1186" s="3">
        <f>TITRES_STAT!B1189</f>
        <v>43738</v>
      </c>
      <c r="B1186" s="17">
        <f>TITRES_STAT!D1189</f>
        <v>10.3878</v>
      </c>
      <c r="C1186" s="2">
        <f t="shared" si="162"/>
        <v>-2.7400000000000091E-2</v>
      </c>
      <c r="D1186" s="2">
        <f t="shared" si="163"/>
        <v>0</v>
      </c>
      <c r="E1186" s="2">
        <f t="shared" si="164"/>
        <v>2.7400000000000091E-2</v>
      </c>
      <c r="F1186" s="2">
        <f t="shared" si="168"/>
        <v>8.3641737758110204E-3</v>
      </c>
      <c r="G1186" s="2">
        <f t="shared" si="168"/>
        <v>2.1922974401257268E-2</v>
      </c>
      <c r="H1186" s="2">
        <f t="shared" si="166"/>
        <v>0.38152550026840065</v>
      </c>
      <c r="I1186" s="2">
        <f t="shared" si="167"/>
        <v>27.616247415938275</v>
      </c>
    </row>
    <row r="1187" spans="1:9" ht="13.5" x14ac:dyDescent="0.25">
      <c r="A1187" s="3">
        <f>TITRES_STAT!B1190</f>
        <v>43739</v>
      </c>
      <c r="B1187" s="17">
        <f>TITRES_STAT!D1190</f>
        <v>10.311</v>
      </c>
      <c r="C1187" s="2">
        <f t="shared" si="162"/>
        <v>-7.6800000000000423E-2</v>
      </c>
      <c r="D1187" s="2">
        <f t="shared" si="163"/>
        <v>0</v>
      </c>
      <c r="E1187" s="2">
        <f t="shared" si="164"/>
        <v>7.6800000000000423E-2</v>
      </c>
      <c r="F1187" s="2">
        <f t="shared" si="168"/>
        <v>7.7667327918245193E-3</v>
      </c>
      <c r="G1187" s="2">
        <f t="shared" si="168"/>
        <v>2.5842761944024635E-2</v>
      </c>
      <c r="H1187" s="2">
        <f t="shared" si="166"/>
        <v>0.30053803106058263</v>
      </c>
      <c r="I1187" s="2">
        <f t="shared" si="167"/>
        <v>23.108746063772941</v>
      </c>
    </row>
    <row r="1188" spans="1:9" ht="13.5" x14ac:dyDescent="0.25">
      <c r="A1188" s="3">
        <f>TITRES_STAT!B1191</f>
        <v>43740</v>
      </c>
      <c r="B1188" s="17">
        <f>TITRES_STAT!D1191</f>
        <v>10.2507</v>
      </c>
      <c r="C1188" s="2">
        <f t="shared" si="162"/>
        <v>-6.0299999999999798E-2</v>
      </c>
      <c r="D1188" s="2">
        <f t="shared" si="163"/>
        <v>0</v>
      </c>
      <c r="E1188" s="2">
        <f t="shared" si="164"/>
        <v>6.0299999999999798E-2</v>
      </c>
      <c r="F1188" s="2">
        <f t="shared" si="168"/>
        <v>7.2119661638370535E-3</v>
      </c>
      <c r="G1188" s="2">
        <f t="shared" si="168"/>
        <v>2.8303993233737147E-2</v>
      </c>
      <c r="H1188" s="2">
        <f t="shared" si="166"/>
        <v>0.25480384001931922</v>
      </c>
      <c r="I1188" s="2">
        <f t="shared" si="167"/>
        <v>20.306268748380333</v>
      </c>
    </row>
    <row r="1189" spans="1:9" ht="13.5" x14ac:dyDescent="0.25">
      <c r="A1189" s="3">
        <f>TITRES_STAT!B1192</f>
        <v>43741</v>
      </c>
      <c r="B1189" s="17">
        <f>TITRES_STAT!D1192</f>
        <v>10.3604</v>
      </c>
      <c r="C1189" s="2">
        <f t="shared" si="162"/>
        <v>0.10970000000000013</v>
      </c>
      <c r="D1189" s="2">
        <f t="shared" si="163"/>
        <v>0.10970000000000013</v>
      </c>
      <c r="E1189" s="2">
        <f t="shared" si="164"/>
        <v>0</v>
      </c>
      <c r="F1189" s="2">
        <f t="shared" si="168"/>
        <v>1.4532540009277272E-2</v>
      </c>
      <c r="G1189" s="2">
        <f t="shared" si="168"/>
        <v>2.6282279431327351E-2</v>
      </c>
      <c r="H1189" s="2">
        <f t="shared" si="166"/>
        <v>0.55294062477530415</v>
      </c>
      <c r="I1189" s="2">
        <f t="shared" si="167"/>
        <v>35.606037729569309</v>
      </c>
    </row>
    <row r="1190" spans="1:9" ht="13.5" x14ac:dyDescent="0.25">
      <c r="A1190" s="3">
        <f>TITRES_STAT!B1193</f>
        <v>43742</v>
      </c>
      <c r="B1190" s="17">
        <f>TITRES_STAT!D1193</f>
        <v>10.3056</v>
      </c>
      <c r="C1190" s="2">
        <f t="shared" si="162"/>
        <v>-5.4800000000000182E-2</v>
      </c>
      <c r="D1190" s="2">
        <f t="shared" si="163"/>
        <v>0</v>
      </c>
      <c r="E1190" s="2">
        <f t="shared" si="164"/>
        <v>5.4800000000000182E-2</v>
      </c>
      <c r="F1190" s="2">
        <f t="shared" si="168"/>
        <v>1.3494501437186038E-2</v>
      </c>
      <c r="G1190" s="2">
        <f t="shared" si="168"/>
        <v>2.8319259471946839E-2</v>
      </c>
      <c r="H1190" s="2">
        <f t="shared" si="166"/>
        <v>0.47651321711126454</v>
      </c>
      <c r="I1190" s="2">
        <f t="shared" si="167"/>
        <v>32.272871762268565</v>
      </c>
    </row>
    <row r="1191" spans="1:9" ht="13.5" x14ac:dyDescent="0.25">
      <c r="A1191" s="3">
        <f>TITRES_STAT!B1194</f>
        <v>43745</v>
      </c>
      <c r="B1191" s="17">
        <f>TITRES_STAT!D1194</f>
        <v>10.3056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1.2530608477387035E-2</v>
      </c>
      <c r="G1191" s="2">
        <f t="shared" si="168"/>
        <v>2.6296455223950636E-2</v>
      </c>
      <c r="H1191" s="2">
        <f t="shared" si="166"/>
        <v>0.47651321711126449</v>
      </c>
      <c r="I1191" s="2">
        <f t="shared" si="167"/>
        <v>32.272871762268565</v>
      </c>
    </row>
    <row r="1192" spans="1:9" ht="13.5" x14ac:dyDescent="0.25">
      <c r="A1192" s="3">
        <f>TITRES_STAT!B1195</f>
        <v>43746</v>
      </c>
      <c r="B1192" s="17">
        <f>TITRES_STAT!D1195</f>
        <v>10.3001</v>
      </c>
      <c r="C1192" s="2">
        <f t="shared" si="162"/>
        <v>-5.4999999999996163E-3</v>
      </c>
      <c r="D1192" s="2">
        <f t="shared" si="163"/>
        <v>0</v>
      </c>
      <c r="E1192" s="2">
        <f t="shared" si="164"/>
        <v>5.4999999999996163E-3</v>
      </c>
      <c r="F1192" s="2">
        <f t="shared" si="168"/>
        <v>1.1635565014716532E-2</v>
      </c>
      <c r="G1192" s="2">
        <f t="shared" si="168"/>
        <v>2.4810994136525565E-2</v>
      </c>
      <c r="H1192" s="2">
        <f t="shared" si="166"/>
        <v>0.46896810948768908</v>
      </c>
      <c r="I1192" s="2">
        <f t="shared" si="167"/>
        <v>31.925002759334532</v>
      </c>
    </row>
    <row r="1193" spans="1:9" ht="13.5" x14ac:dyDescent="0.25">
      <c r="A1193" s="3">
        <f>TITRES_STAT!B1196</f>
        <v>43747</v>
      </c>
      <c r="B1193" s="17">
        <f>TITRES_STAT!D1196</f>
        <v>10.2507</v>
      </c>
      <c r="C1193" s="2">
        <f t="shared" si="162"/>
        <v>-4.9400000000000333E-2</v>
      </c>
      <c r="D1193" s="2">
        <f t="shared" si="163"/>
        <v>0</v>
      </c>
      <c r="E1193" s="2">
        <f t="shared" si="164"/>
        <v>4.9400000000000333E-2</v>
      </c>
      <c r="F1193" s="2">
        <f t="shared" si="168"/>
        <v>1.0804453227951066E-2</v>
      </c>
      <c r="G1193" s="2">
        <f t="shared" si="168"/>
        <v>2.6567351698202336E-2</v>
      </c>
      <c r="H1193" s="2">
        <f t="shared" si="166"/>
        <v>0.40668160495207145</v>
      </c>
      <c r="I1193" s="2">
        <f t="shared" si="167"/>
        <v>28.910707548914587</v>
      </c>
    </row>
    <row r="1194" spans="1:9" ht="13.5" x14ac:dyDescent="0.25">
      <c r="A1194" s="3">
        <f>TITRES_STAT!B1197</f>
        <v>43748</v>
      </c>
      <c r="B1194" s="17">
        <f>TITRES_STAT!D1197</f>
        <v>10.2507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1.0032706568811705E-2</v>
      </c>
      <c r="G1194" s="2">
        <f t="shared" si="168"/>
        <v>2.4669683719759312E-2</v>
      </c>
      <c r="H1194" s="2">
        <f t="shared" si="166"/>
        <v>0.40668160495207145</v>
      </c>
      <c r="I1194" s="2">
        <f t="shared" si="167"/>
        <v>28.910707548914587</v>
      </c>
    </row>
    <row r="1195" spans="1:9" ht="13.5" x14ac:dyDescent="0.25">
      <c r="A1195" s="3">
        <f>TITRES_STAT!B1198</f>
        <v>43749</v>
      </c>
      <c r="B1195" s="17">
        <f>TITRES_STAT!D1198</f>
        <v>10.239800000000001</v>
      </c>
      <c r="C1195" s="2">
        <f t="shared" si="162"/>
        <v>-1.0899999999999466E-2</v>
      </c>
      <c r="D1195" s="2">
        <f t="shared" si="163"/>
        <v>0</v>
      </c>
      <c r="E1195" s="2">
        <f t="shared" si="164"/>
        <v>1.0899999999999466E-2</v>
      </c>
      <c r="F1195" s="2">
        <f t="shared" si="168"/>
        <v>9.3160846710394398E-3</v>
      </c>
      <c r="G1195" s="2">
        <f t="shared" si="168"/>
        <v>2.368613488263361E-2</v>
      </c>
      <c r="H1195" s="2">
        <f t="shared" si="166"/>
        <v>0.39331384023612403</v>
      </c>
      <c r="I1195" s="2">
        <f t="shared" si="167"/>
        <v>28.228660971993889</v>
      </c>
    </row>
    <row r="1196" spans="1:9" ht="13.5" x14ac:dyDescent="0.25">
      <c r="A1196" s="3">
        <f>TITRES_STAT!B1199</f>
        <v>43752</v>
      </c>
      <c r="B1196" s="17">
        <f>TITRES_STAT!D1199</f>
        <v>10.1959</v>
      </c>
      <c r="C1196" s="2">
        <f t="shared" si="162"/>
        <v>-4.3900000000000716E-2</v>
      </c>
      <c r="D1196" s="2">
        <f t="shared" si="163"/>
        <v>0</v>
      </c>
      <c r="E1196" s="2">
        <f t="shared" si="164"/>
        <v>4.3900000000000716E-2</v>
      </c>
      <c r="F1196" s="2">
        <f t="shared" si="168"/>
        <v>8.6506500516794795E-3</v>
      </c>
      <c r="G1196" s="2">
        <f t="shared" si="168"/>
        <v>2.5129982391016974E-2</v>
      </c>
      <c r="H1196" s="2">
        <f t="shared" si="166"/>
        <v>0.34423621620888051</v>
      </c>
      <c r="I1196" s="2">
        <f t="shared" si="167"/>
        <v>25.60831288861732</v>
      </c>
    </row>
    <row r="1197" spans="1:9" ht="13.5" x14ac:dyDescent="0.25">
      <c r="A1197" s="3">
        <f>TITRES_STAT!B1200</f>
        <v>43754</v>
      </c>
      <c r="B1197" s="17">
        <f>TITRES_STAT!D1200</f>
        <v>10.2507</v>
      </c>
      <c r="C1197" s="2">
        <f t="shared" si="162"/>
        <v>5.4800000000000182E-2</v>
      </c>
      <c r="D1197" s="2">
        <f t="shared" si="163"/>
        <v>5.4800000000000182E-2</v>
      </c>
      <c r="E1197" s="2">
        <f t="shared" si="164"/>
        <v>0</v>
      </c>
      <c r="F1197" s="2">
        <f t="shared" ref="F1197:G1212" si="169">((F1196*13)+D1197)/14</f>
        <v>1.1947032190845244E-2</v>
      </c>
      <c r="G1197" s="2">
        <f t="shared" si="169"/>
        <v>2.3334983648801478E-2</v>
      </c>
      <c r="H1197" s="2">
        <f t="shared" si="166"/>
        <v>0.51197945413854462</v>
      </c>
      <c r="I1197" s="2">
        <f t="shared" si="167"/>
        <v>33.861535137740788</v>
      </c>
    </row>
    <row r="1198" spans="1:9" ht="13.5" x14ac:dyDescent="0.25">
      <c r="A1198" s="3">
        <f>TITRES_STAT!B1201</f>
        <v>43755</v>
      </c>
      <c r="B1198" s="17">
        <f>TITRES_STAT!D1201</f>
        <v>10.3878</v>
      </c>
      <c r="C1198" s="2">
        <f t="shared" si="162"/>
        <v>0.13710000000000022</v>
      </c>
      <c r="D1198" s="2">
        <f t="shared" si="163"/>
        <v>0.13710000000000022</v>
      </c>
      <c r="E1198" s="2">
        <f t="shared" si="164"/>
        <v>0</v>
      </c>
      <c r="F1198" s="2">
        <f t="shared" si="169"/>
        <v>2.0886529891499171E-2</v>
      </c>
      <c r="G1198" s="2">
        <f t="shared" si="169"/>
        <v>2.1668199102458516E-2</v>
      </c>
      <c r="H1198" s="2">
        <f t="shared" si="166"/>
        <v>0.9639255109636381</v>
      </c>
      <c r="I1198" s="2">
        <f t="shared" si="167"/>
        <v>49.081571861178659</v>
      </c>
    </row>
    <row r="1199" spans="1:9" ht="13.5" x14ac:dyDescent="0.25">
      <c r="A1199" s="3">
        <f>TITRES_STAT!B1202</f>
        <v>43756</v>
      </c>
      <c r="B1199" s="17">
        <f>TITRES_STAT!D1202</f>
        <v>10.333</v>
      </c>
      <c r="C1199" s="2">
        <f t="shared" si="162"/>
        <v>-5.4800000000000182E-2</v>
      </c>
      <c r="D1199" s="2">
        <f t="shared" si="163"/>
        <v>0</v>
      </c>
      <c r="E1199" s="2">
        <f t="shared" si="164"/>
        <v>5.4800000000000182E-2</v>
      </c>
      <c r="F1199" s="2">
        <f t="shared" si="169"/>
        <v>1.9394634899249228E-2</v>
      </c>
      <c r="G1199" s="2">
        <f t="shared" si="169"/>
        <v>2.4034756309425778E-2</v>
      </c>
      <c r="H1199" s="2">
        <f t="shared" si="166"/>
        <v>0.80694119172921175</v>
      </c>
      <c r="I1199" s="2">
        <f t="shared" si="167"/>
        <v>44.657855796456928</v>
      </c>
    </row>
    <row r="1200" spans="1:9" ht="13.5" x14ac:dyDescent="0.25">
      <c r="A1200" s="3">
        <f>TITRES_STAT!B1203</f>
        <v>43759</v>
      </c>
      <c r="B1200" s="17">
        <f>TITRES_STAT!D1203</f>
        <v>10.2507</v>
      </c>
      <c r="C1200" s="2">
        <f t="shared" si="162"/>
        <v>-8.230000000000004E-2</v>
      </c>
      <c r="D1200" s="2">
        <f t="shared" si="163"/>
        <v>0</v>
      </c>
      <c r="E1200" s="2">
        <f t="shared" si="164"/>
        <v>8.230000000000004E-2</v>
      </c>
      <c r="F1200" s="2">
        <f t="shared" si="169"/>
        <v>1.800930383501714E-2</v>
      </c>
      <c r="G1200" s="2">
        <f t="shared" si="169"/>
        <v>2.8196559430181085E-2</v>
      </c>
      <c r="H1200" s="2">
        <f t="shared" si="166"/>
        <v>0.63870572151226035</v>
      </c>
      <c r="I1200" s="2">
        <f t="shared" si="167"/>
        <v>38.976230639070344</v>
      </c>
    </row>
    <row r="1201" spans="1:9" ht="13.5" x14ac:dyDescent="0.25">
      <c r="A1201" s="3">
        <f>TITRES_STAT!B1204</f>
        <v>43760</v>
      </c>
      <c r="B1201" s="17">
        <f>TITRES_STAT!D1204</f>
        <v>10.3056</v>
      </c>
      <c r="C1201" s="2">
        <f t="shared" si="162"/>
        <v>5.4899999999999949E-2</v>
      </c>
      <c r="D1201" s="2">
        <f t="shared" si="163"/>
        <v>5.4899999999999949E-2</v>
      </c>
      <c r="E1201" s="2">
        <f t="shared" si="164"/>
        <v>0</v>
      </c>
      <c r="F1201" s="2">
        <f t="shared" si="169"/>
        <v>2.064435356108734E-2</v>
      </c>
      <c r="G1201" s="2">
        <f t="shared" si="169"/>
        <v>2.6182519470882435E-2</v>
      </c>
      <c r="H1201" s="2">
        <f t="shared" si="166"/>
        <v>0.78847849551094251</v>
      </c>
      <c r="I1201" s="2">
        <f t="shared" si="167"/>
        <v>44.08655164096259</v>
      </c>
    </row>
    <row r="1202" spans="1:9" ht="13.5" x14ac:dyDescent="0.25">
      <c r="A1202" s="3">
        <f>TITRES_STAT!B1205</f>
        <v>43761</v>
      </c>
      <c r="B1202" s="17">
        <f>TITRES_STAT!D1205</f>
        <v>10.3604</v>
      </c>
      <c r="C1202" s="2">
        <f t="shared" si="162"/>
        <v>5.4800000000000182E-2</v>
      </c>
      <c r="D1202" s="2">
        <f t="shared" si="163"/>
        <v>5.4800000000000182E-2</v>
      </c>
      <c r="E1202" s="2">
        <f t="shared" si="164"/>
        <v>0</v>
      </c>
      <c r="F1202" s="2">
        <f t="shared" si="169"/>
        <v>2.3084042592438257E-2</v>
      </c>
      <c r="G1202" s="2">
        <f t="shared" si="169"/>
        <v>2.4312339508676544E-2</v>
      </c>
      <c r="H1202" s="2">
        <f t="shared" si="166"/>
        <v>0.94947845657552066</v>
      </c>
      <c r="I1202" s="2">
        <f t="shared" si="167"/>
        <v>48.704229245158565</v>
      </c>
    </row>
    <row r="1203" spans="1:9" ht="13.5" x14ac:dyDescent="0.25">
      <c r="A1203" s="3">
        <f>TITRES_STAT!B1206</f>
        <v>43762</v>
      </c>
      <c r="B1203" s="17">
        <f>TITRES_STAT!D1206</f>
        <v>10.267200000000001</v>
      </c>
      <c r="C1203" s="2">
        <f t="shared" si="162"/>
        <v>-9.3199999999999505E-2</v>
      </c>
      <c r="D1203" s="2">
        <f t="shared" si="163"/>
        <v>0</v>
      </c>
      <c r="E1203" s="2">
        <f t="shared" si="164"/>
        <v>9.3199999999999505E-2</v>
      </c>
      <c r="F1203" s="2">
        <f t="shared" si="169"/>
        <v>2.1435182407264098E-2</v>
      </c>
      <c r="G1203" s="2">
        <f t="shared" si="169"/>
        <v>2.9232886686628184E-2</v>
      </c>
      <c r="H1203" s="2">
        <f t="shared" si="166"/>
        <v>0.73325575530893627</v>
      </c>
      <c r="I1203" s="2">
        <f t="shared" si="167"/>
        <v>42.305110083320649</v>
      </c>
    </row>
    <row r="1204" spans="1:9" ht="13.5" x14ac:dyDescent="0.25">
      <c r="A1204" s="3">
        <f>TITRES_STAT!B1207</f>
        <v>43763</v>
      </c>
      <c r="B1204" s="17">
        <f>TITRES_STAT!D1207</f>
        <v>10.2727</v>
      </c>
      <c r="C1204" s="2">
        <f t="shared" si="162"/>
        <v>5.4999999999996163E-3</v>
      </c>
      <c r="D1204" s="2">
        <f t="shared" si="163"/>
        <v>5.4999999999996163E-3</v>
      </c>
      <c r="E1204" s="2">
        <f t="shared" si="164"/>
        <v>0</v>
      </c>
      <c r="F1204" s="2">
        <f t="shared" si="169"/>
        <v>2.0296955092459493E-2</v>
      </c>
      <c r="G1204" s="2">
        <f t="shared" si="169"/>
        <v>2.7144823351869025E-2</v>
      </c>
      <c r="H1204" s="2">
        <f t="shared" si="166"/>
        <v>0.74772839113215195</v>
      </c>
      <c r="I1204" s="2">
        <f t="shared" si="167"/>
        <v>42.782871464815244</v>
      </c>
    </row>
    <row r="1205" spans="1:9" ht="13.5" x14ac:dyDescent="0.25">
      <c r="A1205" s="3">
        <f>TITRES_STAT!B1208</f>
        <v>43766</v>
      </c>
      <c r="B1205" s="17">
        <f>TITRES_STAT!D1208</f>
        <v>10.333</v>
      </c>
      <c r="C1205" s="2">
        <f t="shared" si="162"/>
        <v>6.0299999999999798E-2</v>
      </c>
      <c r="D1205" s="2">
        <f t="shared" si="163"/>
        <v>6.0299999999999798E-2</v>
      </c>
      <c r="E1205" s="2">
        <f t="shared" si="164"/>
        <v>0</v>
      </c>
      <c r="F1205" s="2">
        <f t="shared" si="169"/>
        <v>2.3154315442998088E-2</v>
      </c>
      <c r="G1205" s="2">
        <f t="shared" si="169"/>
        <v>2.5205907398164095E-2</v>
      </c>
      <c r="H1205" s="2">
        <f t="shared" si="166"/>
        <v>0.91860670108962483</v>
      </c>
      <c r="I1205" s="2">
        <f t="shared" si="167"/>
        <v>47.878843567466177</v>
      </c>
    </row>
    <row r="1206" spans="1:9" ht="13.5" x14ac:dyDescent="0.25">
      <c r="A1206" s="3">
        <f>TITRES_STAT!B1209</f>
        <v>43767</v>
      </c>
      <c r="B1206" s="17">
        <f>TITRES_STAT!D1209</f>
        <v>10.3056</v>
      </c>
      <c r="C1206" s="2">
        <f t="shared" si="162"/>
        <v>-2.7400000000000091E-2</v>
      </c>
      <c r="D1206" s="2">
        <f t="shared" si="163"/>
        <v>0</v>
      </c>
      <c r="E1206" s="2">
        <f t="shared" si="164"/>
        <v>2.7400000000000091E-2</v>
      </c>
      <c r="F1206" s="2">
        <f t="shared" si="169"/>
        <v>2.1500435768498225E-2</v>
      </c>
      <c r="G1206" s="2">
        <f t="shared" si="169"/>
        <v>2.5362628298295237E-2</v>
      </c>
      <c r="H1206" s="2">
        <f t="shared" si="166"/>
        <v>0.84772112399499966</v>
      </c>
      <c r="I1206" s="2">
        <f t="shared" si="167"/>
        <v>45.879278695592468</v>
      </c>
    </row>
    <row r="1207" spans="1:9" ht="13.5" x14ac:dyDescent="0.25">
      <c r="A1207" s="3">
        <f>TITRES_STAT!B1210</f>
        <v>43768</v>
      </c>
      <c r="B1207" s="17">
        <f>TITRES_STAT!D1210</f>
        <v>10.2288</v>
      </c>
      <c r="C1207" s="2">
        <f t="shared" si="162"/>
        <v>-7.6800000000000423E-2</v>
      </c>
      <c r="D1207" s="2">
        <f t="shared" si="163"/>
        <v>0</v>
      </c>
      <c r="E1207" s="2">
        <f t="shared" si="164"/>
        <v>7.6800000000000423E-2</v>
      </c>
      <c r="F1207" s="2">
        <f t="shared" si="169"/>
        <v>1.9964690356462637E-2</v>
      </c>
      <c r="G1207" s="2">
        <f t="shared" si="169"/>
        <v>2.9036726276988466E-2</v>
      </c>
      <c r="H1207" s="2">
        <f t="shared" si="166"/>
        <v>0.68756684779181199</v>
      </c>
      <c r="I1207" s="2">
        <f t="shared" si="167"/>
        <v>40.743088114790595</v>
      </c>
    </row>
    <row r="1208" spans="1:9" ht="13.5" x14ac:dyDescent="0.25">
      <c r="A1208" s="3">
        <f>TITRES_STAT!B1211</f>
        <v>43769</v>
      </c>
      <c r="B1208" s="17">
        <f>TITRES_STAT!D1211</f>
        <v>10.2233</v>
      </c>
      <c r="C1208" s="2">
        <f t="shared" si="162"/>
        <v>-5.4999999999996163E-3</v>
      </c>
      <c r="D1208" s="2">
        <f t="shared" si="163"/>
        <v>0</v>
      </c>
      <c r="E1208" s="2">
        <f t="shared" si="164"/>
        <v>5.4999999999996163E-3</v>
      </c>
      <c r="F1208" s="2">
        <f t="shared" si="169"/>
        <v>1.8538641045286734E-2</v>
      </c>
      <c r="G1208" s="2">
        <f t="shared" si="169"/>
        <v>2.7355531542917835E-2</v>
      </c>
      <c r="H1208" s="2">
        <f t="shared" si="166"/>
        <v>0.67769259084590028</v>
      </c>
      <c r="I1208" s="2">
        <f t="shared" si="167"/>
        <v>40.394324594603148</v>
      </c>
    </row>
    <row r="1209" spans="1:9" ht="13.5" x14ac:dyDescent="0.25">
      <c r="A1209" s="3">
        <f>TITRES_STAT!B1212</f>
        <v>43770</v>
      </c>
      <c r="B1209" s="17">
        <f>TITRES_STAT!D1212</f>
        <v>10.1959</v>
      </c>
      <c r="C1209" s="2">
        <f t="shared" si="162"/>
        <v>-2.7400000000000091E-2</v>
      </c>
      <c r="D1209" s="2">
        <f t="shared" si="163"/>
        <v>0</v>
      </c>
      <c r="E1209" s="2">
        <f t="shared" si="164"/>
        <v>2.7400000000000091E-2</v>
      </c>
      <c r="F1209" s="2">
        <f t="shared" si="169"/>
        <v>1.7214452399194825E-2</v>
      </c>
      <c r="G1209" s="2">
        <f t="shared" si="169"/>
        <v>2.7358707861280855E-2</v>
      </c>
      <c r="H1209" s="2">
        <f t="shared" si="166"/>
        <v>0.62921291774738419</v>
      </c>
      <c r="I1209" s="2">
        <f t="shared" si="167"/>
        <v>38.620668354223426</v>
      </c>
    </row>
    <row r="1210" spans="1:9" ht="13.5" x14ac:dyDescent="0.25">
      <c r="A1210" s="3">
        <f>TITRES_STAT!B1213</f>
        <v>43773</v>
      </c>
      <c r="B1210" s="17">
        <f>TITRES_STAT!D1213</f>
        <v>10.1959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1.5984848656395195E-2</v>
      </c>
      <c r="G1210" s="2">
        <f t="shared" si="169"/>
        <v>2.5404514442617935E-2</v>
      </c>
      <c r="H1210" s="2">
        <f t="shared" si="166"/>
        <v>0.6292129177473843</v>
      </c>
      <c r="I1210" s="2">
        <f t="shared" si="167"/>
        <v>38.620668354223426</v>
      </c>
    </row>
    <row r="1211" spans="1:9" ht="13.5" x14ac:dyDescent="0.25">
      <c r="A1211" s="3">
        <f>TITRES_STAT!B1214</f>
        <v>43774</v>
      </c>
      <c r="B1211" s="17">
        <f>TITRES_STAT!D1214</f>
        <v>10.185</v>
      </c>
      <c r="C1211" s="2">
        <f t="shared" si="162"/>
        <v>-1.0899999999999466E-2</v>
      </c>
      <c r="D1211" s="2">
        <f t="shared" si="163"/>
        <v>0</v>
      </c>
      <c r="E1211" s="2">
        <f t="shared" si="164"/>
        <v>1.0899999999999466E-2</v>
      </c>
      <c r="F1211" s="2">
        <f t="shared" si="169"/>
        <v>1.4843073752366967E-2</v>
      </c>
      <c r="G1211" s="2">
        <f t="shared" si="169"/>
        <v>2.4368477696716618E-2</v>
      </c>
      <c r="H1211" s="2">
        <f t="shared" si="166"/>
        <v>0.60910960204817832</v>
      </c>
      <c r="I1211" s="2">
        <f t="shared" si="167"/>
        <v>37.853829302420692</v>
      </c>
    </row>
    <row r="1212" spans="1:9" ht="13.5" x14ac:dyDescent="0.25">
      <c r="A1212" s="3">
        <f>TITRES_STAT!B1215</f>
        <v>43775</v>
      </c>
      <c r="B1212" s="17">
        <f>TITRES_STAT!D1215</f>
        <v>10.179500000000001</v>
      </c>
      <c r="C1212" s="2">
        <f t="shared" si="162"/>
        <v>-5.4999999999996163E-3</v>
      </c>
      <c r="D1212" s="2">
        <f t="shared" si="163"/>
        <v>0</v>
      </c>
      <c r="E1212" s="2">
        <f t="shared" si="164"/>
        <v>5.4999999999996163E-3</v>
      </c>
      <c r="F1212" s="2">
        <f t="shared" si="169"/>
        <v>1.378285419862647E-2</v>
      </c>
      <c r="G1212" s="2">
        <f t="shared" si="169"/>
        <v>2.3020729289808261E-2</v>
      </c>
      <c r="H1212" s="2">
        <f t="shared" si="166"/>
        <v>0.59871492449756647</v>
      </c>
      <c r="I1212" s="2">
        <f t="shared" si="167"/>
        <v>37.44976138793016</v>
      </c>
    </row>
    <row r="1213" spans="1:9" ht="13.5" x14ac:dyDescent="0.25">
      <c r="A1213" s="3">
        <f>TITRES_STAT!B1216</f>
        <v>43776</v>
      </c>
      <c r="B1213" s="17">
        <f>TITRES_STAT!D1216</f>
        <v>10.146599999999999</v>
      </c>
      <c r="C1213" s="2">
        <f t="shared" si="162"/>
        <v>-3.2900000000001484E-2</v>
      </c>
      <c r="D1213" s="2">
        <f t="shared" si="163"/>
        <v>0</v>
      </c>
      <c r="E1213" s="2">
        <f t="shared" si="164"/>
        <v>3.2900000000001484E-2</v>
      </c>
      <c r="F1213" s="2">
        <f t="shared" ref="F1213:G1228" si="170">((F1212*13)+D1213)/14</f>
        <v>1.2798364613010293E-2</v>
      </c>
      <c r="G1213" s="2">
        <f t="shared" si="170"/>
        <v>2.3726391483393488E-2</v>
      </c>
      <c r="H1213" s="2">
        <f t="shared" si="166"/>
        <v>0.53941471133392072</v>
      </c>
      <c r="I1213" s="2">
        <f t="shared" si="167"/>
        <v>35.040246618567878</v>
      </c>
    </row>
    <row r="1214" spans="1:9" ht="13.5" x14ac:dyDescent="0.25">
      <c r="A1214" s="3">
        <f>TITRES_STAT!B1217</f>
        <v>43777</v>
      </c>
      <c r="B1214" s="17">
        <f>TITRES_STAT!D1217</f>
        <v>10.1411</v>
      </c>
      <c r="C1214" s="2">
        <f t="shared" si="162"/>
        <v>-5.4999999999996163E-3</v>
      </c>
      <c r="D1214" s="2">
        <f t="shared" si="163"/>
        <v>0</v>
      </c>
      <c r="E1214" s="2">
        <f t="shared" si="164"/>
        <v>5.4999999999996163E-3</v>
      </c>
      <c r="F1214" s="2">
        <f t="shared" si="170"/>
        <v>1.1884195712080986E-2</v>
      </c>
      <c r="G1214" s="2">
        <f t="shared" si="170"/>
        <v>2.2424506377436784E-2</v>
      </c>
      <c r="H1214" s="2">
        <f t="shared" si="166"/>
        <v>0.52996465170973361</v>
      </c>
      <c r="I1214" s="2">
        <f t="shared" si="167"/>
        <v>34.639012811014865</v>
      </c>
    </row>
    <row r="1215" spans="1:9" ht="13.5" x14ac:dyDescent="0.25">
      <c r="A1215" s="3">
        <f>TITRES_STAT!B1218</f>
        <v>43780</v>
      </c>
      <c r="B1215" s="17">
        <f>TITRES_STAT!D1218</f>
        <v>10.119199999999999</v>
      </c>
      <c r="C1215" s="2">
        <f t="shared" si="162"/>
        <v>-2.1900000000000475E-2</v>
      </c>
      <c r="D1215" s="2">
        <f t="shared" si="163"/>
        <v>0</v>
      </c>
      <c r="E1215" s="2">
        <f t="shared" si="164"/>
        <v>2.1900000000000475E-2</v>
      </c>
      <c r="F1215" s="2">
        <f t="shared" si="170"/>
        <v>1.1035324589789489E-2</v>
      </c>
      <c r="G1215" s="2">
        <f t="shared" si="170"/>
        <v>2.2387041636191336E-2</v>
      </c>
      <c r="H1215" s="2">
        <f t="shared" si="166"/>
        <v>0.49293358046690566</v>
      </c>
      <c r="I1215" s="2">
        <f t="shared" si="167"/>
        <v>33.017783705604899</v>
      </c>
    </row>
    <row r="1216" spans="1:9" ht="13.5" x14ac:dyDescent="0.25">
      <c r="A1216" s="3">
        <f>TITRES_STAT!B1219</f>
        <v>43781</v>
      </c>
      <c r="B1216" s="17">
        <f>TITRES_STAT!D1219</f>
        <v>10.1137</v>
      </c>
      <c r="C1216" s="2">
        <f t="shared" si="162"/>
        <v>-5.4999999999996163E-3</v>
      </c>
      <c r="D1216" s="2">
        <f t="shared" si="163"/>
        <v>0</v>
      </c>
      <c r="E1216" s="2">
        <f t="shared" si="164"/>
        <v>5.4999999999996163E-3</v>
      </c>
      <c r="F1216" s="2">
        <f t="shared" si="170"/>
        <v>1.024708711909024E-2</v>
      </c>
      <c r="G1216" s="2">
        <f t="shared" si="170"/>
        <v>2.1180824376463354E-2</v>
      </c>
      <c r="H1216" s="2">
        <f t="shared" si="166"/>
        <v>0.48379075983827385</v>
      </c>
      <c r="I1216" s="2">
        <f t="shared" si="167"/>
        <v>32.605052742814266</v>
      </c>
    </row>
    <row r="1217" spans="1:9" ht="13.5" x14ac:dyDescent="0.25">
      <c r="A1217" s="3">
        <f>TITRES_STAT!B1220</f>
        <v>43782</v>
      </c>
      <c r="B1217" s="17">
        <f>TITRES_STAT!D1220</f>
        <v>10.0808</v>
      </c>
      <c r="C1217" s="2">
        <f t="shared" si="162"/>
        <v>-3.2899999999999707E-2</v>
      </c>
      <c r="D1217" s="2">
        <f t="shared" si="163"/>
        <v>0</v>
      </c>
      <c r="E1217" s="2">
        <f t="shared" si="164"/>
        <v>3.2899999999999707E-2</v>
      </c>
      <c r="F1217" s="2">
        <f t="shared" si="170"/>
        <v>9.515152324869507E-3</v>
      </c>
      <c r="G1217" s="2">
        <f t="shared" si="170"/>
        <v>2.2017908349573095E-2</v>
      </c>
      <c r="H1217" s="2">
        <f t="shared" si="166"/>
        <v>0.4321551427047336</v>
      </c>
      <c r="I1217" s="2">
        <f t="shared" si="167"/>
        <v>30.175162579703198</v>
      </c>
    </row>
    <row r="1218" spans="1:9" ht="13.5" x14ac:dyDescent="0.25">
      <c r="A1218" s="3">
        <f>TITRES_STAT!B1221</f>
        <v>43783</v>
      </c>
      <c r="B1218" s="17">
        <f>TITRES_STAT!D1221</f>
        <v>10.0753</v>
      </c>
      <c r="C1218" s="2">
        <f t="shared" si="162"/>
        <v>-5.4999999999996163E-3</v>
      </c>
      <c r="D1218" s="2">
        <f t="shared" si="163"/>
        <v>0</v>
      </c>
      <c r="E1218" s="2">
        <f t="shared" si="164"/>
        <v>5.4999999999996163E-3</v>
      </c>
      <c r="F1218" s="2">
        <f t="shared" si="170"/>
        <v>8.8354985873788285E-3</v>
      </c>
      <c r="G1218" s="2">
        <f t="shared" si="170"/>
        <v>2.0838057753174988E-2</v>
      </c>
      <c r="H1218" s="2">
        <f t="shared" si="166"/>
        <v>0.42400777903749737</v>
      </c>
      <c r="I1218" s="2">
        <f t="shared" si="167"/>
        <v>29.775664520884078</v>
      </c>
    </row>
    <row r="1219" spans="1:9" ht="13.5" x14ac:dyDescent="0.25">
      <c r="A1219" s="3">
        <f>TITRES_STAT!B1222</f>
        <v>43784</v>
      </c>
      <c r="B1219" s="17">
        <f>TITRES_STAT!D1222</f>
        <v>10.069900000000001</v>
      </c>
      <c r="C1219" s="2">
        <f t="shared" ref="C1219:C1282" si="171">B1219-B1218</f>
        <v>-5.3999999999998494E-3</v>
      </c>
      <c r="D1219" s="2">
        <f t="shared" ref="D1219:D1282" si="172">IF(C1219&gt;0,C1219,0)</f>
        <v>0</v>
      </c>
      <c r="E1219" s="2">
        <f t="shared" ref="E1219:E1282" si="173">IF(C1219&lt;0,-C1219,0)</f>
        <v>5.3999999999998494E-3</v>
      </c>
      <c r="F1219" s="2">
        <f t="shared" si="170"/>
        <v>8.204391545423198E-3</v>
      </c>
      <c r="G1219" s="2">
        <f t="shared" si="170"/>
        <v>1.9735339342233905E-2</v>
      </c>
      <c r="H1219" s="2">
        <f t="shared" si="166"/>
        <v>0.41572082461565196</v>
      </c>
      <c r="I1219" s="2">
        <f t="shared" si="167"/>
        <v>29.364604757333723</v>
      </c>
    </row>
    <row r="1220" spans="1:9" ht="13.5" x14ac:dyDescent="0.25">
      <c r="A1220" s="3">
        <f>TITRES_STAT!B1223</f>
        <v>43787</v>
      </c>
      <c r="B1220" s="17">
        <f>TITRES_STAT!D1223</f>
        <v>10.0589</v>
      </c>
      <c r="C1220" s="2">
        <f t="shared" si="171"/>
        <v>-1.1000000000001009E-2</v>
      </c>
      <c r="D1220" s="2">
        <f t="shared" si="172"/>
        <v>0</v>
      </c>
      <c r="E1220" s="2">
        <f t="shared" si="173"/>
        <v>1.1000000000001009E-2</v>
      </c>
      <c r="F1220" s="2">
        <f t="shared" si="170"/>
        <v>7.61836357789297E-3</v>
      </c>
      <c r="G1220" s="2">
        <f t="shared" si="170"/>
        <v>1.9111386532074413E-2</v>
      </c>
      <c r="H1220" s="2">
        <f t="shared" si="166"/>
        <v>0.39862955861978727</v>
      </c>
      <c r="I1220" s="2">
        <f t="shared" si="167"/>
        <v>28.501439581554948</v>
      </c>
    </row>
    <row r="1221" spans="1:9" ht="13.5" x14ac:dyDescent="0.25">
      <c r="A1221" s="3">
        <f>TITRES_STAT!B1224</f>
        <v>43788</v>
      </c>
      <c r="B1221" s="17">
        <f>TITRES_STAT!D1224</f>
        <v>10.0205</v>
      </c>
      <c r="C1221" s="2">
        <f t="shared" si="171"/>
        <v>-3.8399999999999324E-2</v>
      </c>
      <c r="D1221" s="2">
        <f t="shared" si="172"/>
        <v>0</v>
      </c>
      <c r="E1221" s="2">
        <f t="shared" si="173"/>
        <v>3.8399999999999324E-2</v>
      </c>
      <c r="F1221" s="2">
        <f t="shared" si="170"/>
        <v>7.0741947509006158E-3</v>
      </c>
      <c r="G1221" s="2">
        <f t="shared" si="170"/>
        <v>2.0489144636926193E-2</v>
      </c>
      <c r="H1221" s="2">
        <f t="shared" si="166"/>
        <v>0.34526549918298077</v>
      </c>
      <c r="I1221" s="2">
        <f t="shared" si="167"/>
        <v>25.66523109324298</v>
      </c>
    </row>
    <row r="1222" spans="1:9" ht="13.5" x14ac:dyDescent="0.25">
      <c r="A1222" s="3">
        <f>TITRES_STAT!B1225</f>
        <v>43789</v>
      </c>
      <c r="B1222" s="17">
        <f>TITRES_STAT!D1225</f>
        <v>9.9821000000000009</v>
      </c>
      <c r="C1222" s="2">
        <f t="shared" si="171"/>
        <v>-3.8399999999999324E-2</v>
      </c>
      <c r="D1222" s="2">
        <f t="shared" si="172"/>
        <v>0</v>
      </c>
      <c r="E1222" s="2">
        <f t="shared" si="173"/>
        <v>3.8399999999999324E-2</v>
      </c>
      <c r="F1222" s="2">
        <f t="shared" si="170"/>
        <v>6.5688951258362858E-3</v>
      </c>
      <c r="G1222" s="2">
        <f t="shared" si="170"/>
        <v>2.1768491448574272E-2</v>
      </c>
      <c r="H1222" s="2">
        <f t="shared" si="166"/>
        <v>0.3017616145498459</v>
      </c>
      <c r="I1222" s="2">
        <f t="shared" si="167"/>
        <v>23.1810195643383</v>
      </c>
    </row>
    <row r="1223" spans="1:9" ht="13.5" x14ac:dyDescent="0.25">
      <c r="A1223" s="3">
        <f>TITRES_STAT!B1226</f>
        <v>43790</v>
      </c>
      <c r="B1223" s="17">
        <f>TITRES_STAT!D1226</f>
        <v>10.009600000000001</v>
      </c>
      <c r="C1223" s="2">
        <f t="shared" si="171"/>
        <v>2.7499999999999858E-2</v>
      </c>
      <c r="D1223" s="2">
        <f t="shared" si="172"/>
        <v>2.7499999999999858E-2</v>
      </c>
      <c r="E1223" s="2">
        <f t="shared" si="173"/>
        <v>0</v>
      </c>
      <c r="F1223" s="2">
        <f t="shared" si="170"/>
        <v>8.0639740454193972E-3</v>
      </c>
      <c r="G1223" s="2">
        <f t="shared" si="170"/>
        <v>2.021359920224754E-2</v>
      </c>
      <c r="H1223" s="2">
        <f t="shared" si="166"/>
        <v>0.39893805970600071</v>
      </c>
      <c r="I1223" s="2">
        <f t="shared" si="167"/>
        <v>28.517206815421204</v>
      </c>
    </row>
    <row r="1224" spans="1:9" ht="13.5" x14ac:dyDescent="0.25">
      <c r="A1224" s="3">
        <f>TITRES_STAT!B1227</f>
        <v>43791</v>
      </c>
      <c r="B1224" s="17">
        <f>TITRES_STAT!D1227</f>
        <v>10.009600000000001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7.4879758993180116E-3</v>
      </c>
      <c r="G1224" s="2">
        <f t="shared" si="170"/>
        <v>1.8769770687801286E-2</v>
      </c>
      <c r="H1224" s="2">
        <f t="shared" si="166"/>
        <v>0.39893805970600071</v>
      </c>
      <c r="I1224" s="2">
        <f t="shared" si="167"/>
        <v>28.517206815421204</v>
      </c>
    </row>
    <row r="1225" spans="1:9" ht="13.5" x14ac:dyDescent="0.25">
      <c r="A1225" s="3">
        <f>TITRES_STAT!B1228</f>
        <v>43794</v>
      </c>
      <c r="B1225" s="17">
        <f>TITRES_STAT!D1228</f>
        <v>10.026</v>
      </c>
      <c r="C1225" s="2">
        <f t="shared" si="171"/>
        <v>1.6399999999999082E-2</v>
      </c>
      <c r="D1225" s="2">
        <f t="shared" si="172"/>
        <v>1.6399999999999082E-2</v>
      </c>
      <c r="E1225" s="2">
        <f t="shared" si="173"/>
        <v>0</v>
      </c>
      <c r="F1225" s="2">
        <f t="shared" si="170"/>
        <v>8.1245490493666601E-3</v>
      </c>
      <c r="G1225" s="2">
        <f t="shared" si="170"/>
        <v>1.7429072781529765E-2</v>
      </c>
      <c r="H1225" s="2">
        <f t="shared" si="166"/>
        <v>0.46614924105294608</v>
      </c>
      <c r="I1225" s="2">
        <f t="shared" si="167"/>
        <v>31.794119452544351</v>
      </c>
    </row>
    <row r="1226" spans="1:9" ht="13.5" x14ac:dyDescent="0.25">
      <c r="A1226" s="3">
        <f>TITRES_STAT!B1229</f>
        <v>43795</v>
      </c>
      <c r="B1226" s="17">
        <f>TITRES_STAT!D1229</f>
        <v>10.037000000000001</v>
      </c>
      <c r="C1226" s="2">
        <f t="shared" si="171"/>
        <v>1.1000000000001009E-2</v>
      </c>
      <c r="D1226" s="2">
        <f t="shared" si="172"/>
        <v>1.1000000000001009E-2</v>
      </c>
      <c r="E1226" s="2">
        <f t="shared" si="173"/>
        <v>0</v>
      </c>
      <c r="F1226" s="2">
        <f t="shared" si="170"/>
        <v>8.3299384029834004E-3</v>
      </c>
      <c r="G1226" s="2">
        <f t="shared" si="170"/>
        <v>1.6184139011420497E-2</v>
      </c>
      <c r="H1226" s="2">
        <f t="shared" si="166"/>
        <v>0.51469765534671308</v>
      </c>
      <c r="I1226" s="2">
        <f t="shared" si="167"/>
        <v>33.980223943034972</v>
      </c>
    </row>
    <row r="1227" spans="1:9" ht="13.5" x14ac:dyDescent="0.25">
      <c r="A1227" s="3">
        <f>TITRES_STAT!B1230</f>
        <v>43796</v>
      </c>
      <c r="B1227" s="17">
        <f>TITRES_STAT!D1230</f>
        <v>10.0479</v>
      </c>
      <c r="C1227" s="2">
        <f t="shared" si="171"/>
        <v>1.0899999999999466E-2</v>
      </c>
      <c r="D1227" s="2">
        <f t="shared" si="172"/>
        <v>1.0899999999999466E-2</v>
      </c>
      <c r="E1227" s="2">
        <f t="shared" si="173"/>
        <v>0</v>
      </c>
      <c r="F1227" s="2">
        <f t="shared" si="170"/>
        <v>8.5135142313416904E-3</v>
      </c>
      <c r="G1227" s="2">
        <f t="shared" si="170"/>
        <v>1.5028129082033317E-2</v>
      </c>
      <c r="H1227" s="2">
        <f t="shared" si="166"/>
        <v>0.56650526388676758</v>
      </c>
      <c r="I1227" s="2">
        <f t="shared" si="167"/>
        <v>36.163636148988807</v>
      </c>
    </row>
    <row r="1228" spans="1:9" ht="13.5" x14ac:dyDescent="0.25">
      <c r="A1228" s="3">
        <f>TITRES_STAT!B1231</f>
        <v>43797</v>
      </c>
      <c r="B1228" s="17">
        <f>TITRES_STAT!D1231</f>
        <v>9.9766999999999992</v>
      </c>
      <c r="C1228" s="2">
        <f t="shared" si="171"/>
        <v>-7.120000000000104E-2</v>
      </c>
      <c r="D1228" s="2">
        <f t="shared" si="172"/>
        <v>0</v>
      </c>
      <c r="E1228" s="2">
        <f t="shared" si="173"/>
        <v>7.120000000000104E-2</v>
      </c>
      <c r="F1228" s="2">
        <f t="shared" si="170"/>
        <v>7.9054060719601412E-3</v>
      </c>
      <c r="G1228" s="2">
        <f t="shared" si="170"/>
        <v>1.9040405576173869E-2</v>
      </c>
      <c r="H1228" s="2">
        <f t="shared" si="166"/>
        <v>0.41519105464079703</v>
      </c>
      <c r="I1228" s="2">
        <f t="shared" si="167"/>
        <v>29.338162736350867</v>
      </c>
    </row>
    <row r="1229" spans="1:9" ht="13.5" x14ac:dyDescent="0.25">
      <c r="A1229" s="3">
        <f>TITRES_STAT!B1232</f>
        <v>43798</v>
      </c>
      <c r="B1229" s="17">
        <f>TITRES_STAT!D1232</f>
        <v>10.004099999999999</v>
      </c>
      <c r="C1229" s="2">
        <f t="shared" si="171"/>
        <v>2.7400000000000091E-2</v>
      </c>
      <c r="D1229" s="2">
        <f t="shared" si="172"/>
        <v>2.7400000000000091E-2</v>
      </c>
      <c r="E1229" s="2">
        <f t="shared" si="173"/>
        <v>0</v>
      </c>
      <c r="F1229" s="2">
        <f t="shared" ref="F1229:G1244" si="174">((F1228*13)+D1229)/14</f>
        <v>9.2978770668201392E-3</v>
      </c>
      <c r="G1229" s="2">
        <f t="shared" si="174"/>
        <v>1.7680376606447164E-2</v>
      </c>
      <c r="H1229" s="2">
        <f t="shared" si="166"/>
        <v>0.5258868220844154</v>
      </c>
      <c r="I1229" s="2">
        <f t="shared" si="167"/>
        <v>34.46433998073563</v>
      </c>
    </row>
    <row r="1230" spans="1:9" ht="13.5" x14ac:dyDescent="0.25">
      <c r="A1230" s="3">
        <f>TITRES_STAT!B1233</f>
        <v>43801</v>
      </c>
      <c r="B1230" s="17">
        <f>TITRES_STAT!D1233</f>
        <v>10.015000000000001</v>
      </c>
      <c r="C1230" s="2">
        <f t="shared" si="171"/>
        <v>1.0900000000001242E-2</v>
      </c>
      <c r="D1230" s="2">
        <f t="shared" si="172"/>
        <v>1.0900000000001242E-2</v>
      </c>
      <c r="E1230" s="2">
        <f t="shared" si="173"/>
        <v>0</v>
      </c>
      <c r="F1230" s="2">
        <f t="shared" si="174"/>
        <v>9.4123144191902187E-3</v>
      </c>
      <c r="G1230" s="2">
        <f t="shared" si="174"/>
        <v>1.6417492563129511E-2</v>
      </c>
      <c r="H1230" s="2">
        <f t="shared" si="166"/>
        <v>0.573310107070092</v>
      </c>
      <c r="I1230" s="2">
        <f t="shared" si="167"/>
        <v>36.43973966059005</v>
      </c>
    </row>
    <row r="1231" spans="1:9" ht="13.5" x14ac:dyDescent="0.25">
      <c r="A1231" s="3">
        <f>TITRES_STAT!B1234</f>
        <v>43802</v>
      </c>
      <c r="B1231" s="17">
        <f>TITRES_STAT!D1234</f>
        <v>10.031499999999999</v>
      </c>
      <c r="C1231" s="2">
        <f t="shared" si="171"/>
        <v>1.6499999999998849E-2</v>
      </c>
      <c r="D1231" s="2">
        <f t="shared" si="172"/>
        <v>1.6499999999998849E-2</v>
      </c>
      <c r="E1231" s="2">
        <f t="shared" si="173"/>
        <v>0</v>
      </c>
      <c r="F1231" s="2">
        <f t="shared" si="174"/>
        <v>9.9185776749622645E-3</v>
      </c>
      <c r="G1231" s="2">
        <f t="shared" si="174"/>
        <v>1.5244814522905974E-2</v>
      </c>
      <c r="H1231" s="2">
        <f t="shared" si="166"/>
        <v>0.65061976713847092</v>
      </c>
      <c r="I1231" s="2">
        <f t="shared" si="167"/>
        <v>39.416695479564687</v>
      </c>
    </row>
    <row r="1232" spans="1:9" ht="13.5" x14ac:dyDescent="0.25">
      <c r="A1232" s="3">
        <f>TITRES_STAT!B1235</f>
        <v>43803</v>
      </c>
      <c r="B1232" s="17">
        <f>TITRES_STAT!D1235</f>
        <v>10.064399999999999</v>
      </c>
      <c r="C1232" s="2">
        <f t="shared" si="171"/>
        <v>3.2899999999999707E-2</v>
      </c>
      <c r="D1232" s="2">
        <f t="shared" si="172"/>
        <v>3.2899999999999707E-2</v>
      </c>
      <c r="E1232" s="2">
        <f t="shared" si="173"/>
        <v>0</v>
      </c>
      <c r="F1232" s="2">
        <f t="shared" si="174"/>
        <v>1.1560107841036367E-2</v>
      </c>
      <c r="G1232" s="2">
        <f t="shared" si="174"/>
        <v>1.4155899199841263E-2</v>
      </c>
      <c r="H1232" s="2">
        <f t="shared" si="166"/>
        <v>0.81662829593799291</v>
      </c>
      <c r="I1232" s="2">
        <f t="shared" si="167"/>
        <v>44.952965764322045</v>
      </c>
    </row>
    <row r="1233" spans="1:9" ht="13.5" x14ac:dyDescent="0.25">
      <c r="A1233" s="3">
        <f>TITRES_STAT!B1236</f>
        <v>43804</v>
      </c>
      <c r="B1233" s="17">
        <f>TITRES_STAT!D1236</f>
        <v>10.1137</v>
      </c>
      <c r="C1233" s="2">
        <f t="shared" si="171"/>
        <v>4.9300000000000566E-2</v>
      </c>
      <c r="D1233" s="2">
        <f t="shared" si="172"/>
        <v>4.9300000000000566E-2</v>
      </c>
      <c r="E1233" s="2">
        <f t="shared" si="173"/>
        <v>0</v>
      </c>
      <c r="F1233" s="2">
        <f t="shared" si="174"/>
        <v>1.4255814423819525E-2</v>
      </c>
      <c r="G1233" s="2">
        <f t="shared" si="174"/>
        <v>1.3144763542709744E-2</v>
      </c>
      <c r="H1233" s="2">
        <f t="shared" ref="H1233:H1296" si="175">F1233/G1233</f>
        <v>1.0845242196635774</v>
      </c>
      <c r="I1233" s="2">
        <f t="shared" ref="I1233:I1296" si="176">IF(G1233=0,100,100-(100/(1+H1233)))</f>
        <v>52.027422345738408</v>
      </c>
    </row>
    <row r="1234" spans="1:9" ht="13.5" x14ac:dyDescent="0.25">
      <c r="A1234" s="3">
        <f>TITRES_STAT!B1237</f>
        <v>43805</v>
      </c>
      <c r="B1234" s="17">
        <f>TITRES_STAT!D1237</f>
        <v>10.1411</v>
      </c>
      <c r="C1234" s="2">
        <f t="shared" si="171"/>
        <v>2.7400000000000091E-2</v>
      </c>
      <c r="D1234" s="2">
        <f t="shared" si="172"/>
        <v>2.7400000000000091E-2</v>
      </c>
      <c r="E1234" s="2">
        <f t="shared" si="173"/>
        <v>0</v>
      </c>
      <c r="F1234" s="2">
        <f t="shared" si="174"/>
        <v>1.5194684822118137E-2</v>
      </c>
      <c r="G1234" s="2">
        <f t="shared" si="174"/>
        <v>1.220585186108762E-2</v>
      </c>
      <c r="H1234" s="2">
        <f t="shared" si="175"/>
        <v>1.2448688543041349</v>
      </c>
      <c r="I1234" s="2">
        <f t="shared" si="176"/>
        <v>55.453967919654694</v>
      </c>
    </row>
    <row r="1235" spans="1:9" ht="13.5" x14ac:dyDescent="0.25">
      <c r="A1235" s="3">
        <f>TITRES_STAT!B1238</f>
        <v>43808</v>
      </c>
      <c r="B1235" s="17">
        <f>TITRES_STAT!D1238</f>
        <v>10.1576</v>
      </c>
      <c r="C1235" s="2">
        <f t="shared" si="171"/>
        <v>1.6500000000000625E-2</v>
      </c>
      <c r="D1235" s="2">
        <f t="shared" si="172"/>
        <v>1.6500000000000625E-2</v>
      </c>
      <c r="E1235" s="2">
        <f t="shared" si="173"/>
        <v>0</v>
      </c>
      <c r="F1235" s="2">
        <f t="shared" si="174"/>
        <v>1.5287921620538315E-2</v>
      </c>
      <c r="G1235" s="2">
        <f t="shared" si="174"/>
        <v>1.1334005299581363E-2</v>
      </c>
      <c r="H1235" s="2">
        <f t="shared" si="175"/>
        <v>1.3488542855280821</v>
      </c>
      <c r="I1235" s="2">
        <f t="shared" si="176"/>
        <v>57.426052090107646</v>
      </c>
    </row>
    <row r="1236" spans="1:9" ht="13.5" x14ac:dyDescent="0.25">
      <c r="A1236" s="3">
        <f>TITRES_STAT!B1239</f>
        <v>43809</v>
      </c>
      <c r="B1236" s="17">
        <f>TITRES_STAT!D1239</f>
        <v>10.1411</v>
      </c>
      <c r="C1236" s="2">
        <f t="shared" si="171"/>
        <v>-1.6500000000000625E-2</v>
      </c>
      <c r="D1236" s="2">
        <f t="shared" si="172"/>
        <v>0</v>
      </c>
      <c r="E1236" s="2">
        <f t="shared" si="173"/>
        <v>1.6500000000000625E-2</v>
      </c>
      <c r="F1236" s="2">
        <f t="shared" si="174"/>
        <v>1.4195927219071291E-2</v>
      </c>
      <c r="G1236" s="2">
        <f t="shared" si="174"/>
        <v>1.1703004921039883E-2</v>
      </c>
      <c r="H1236" s="2">
        <f t="shared" si="175"/>
        <v>1.2130155729106451</v>
      </c>
      <c r="I1236" s="2">
        <f t="shared" si="176"/>
        <v>54.812789740798763</v>
      </c>
    </row>
    <row r="1237" spans="1:9" ht="13.5" x14ac:dyDescent="0.25">
      <c r="A1237" s="3">
        <f>TITRES_STAT!B1240</f>
        <v>43810</v>
      </c>
      <c r="B1237" s="17">
        <f>TITRES_STAT!D1240</f>
        <v>10.1411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1.3181932417709055E-2</v>
      </c>
      <c r="G1237" s="2">
        <f t="shared" si="174"/>
        <v>1.0867075998108463E-2</v>
      </c>
      <c r="H1237" s="2">
        <f t="shared" si="175"/>
        <v>1.2130155729106449</v>
      </c>
      <c r="I1237" s="2">
        <f t="shared" si="176"/>
        <v>54.812789740798756</v>
      </c>
    </row>
    <row r="1238" spans="1:9" ht="13.5" x14ac:dyDescent="0.25">
      <c r="A1238" s="3">
        <f>TITRES_STAT!B1241</f>
        <v>43811</v>
      </c>
      <c r="B1238" s="17">
        <f>TITRES_STAT!D1241</f>
        <v>10.1302</v>
      </c>
      <c r="C1238" s="2">
        <f t="shared" si="171"/>
        <v>-1.0899999999999466E-2</v>
      </c>
      <c r="D1238" s="2">
        <f t="shared" si="172"/>
        <v>0</v>
      </c>
      <c r="E1238" s="2">
        <f t="shared" si="173"/>
        <v>1.0899999999999466E-2</v>
      </c>
      <c r="F1238" s="2">
        <f t="shared" si="174"/>
        <v>1.2240365816444122E-2</v>
      </c>
      <c r="G1238" s="2">
        <f t="shared" si="174"/>
        <v>1.0869427712529248E-2</v>
      </c>
      <c r="H1238" s="2">
        <f t="shared" si="175"/>
        <v>1.126127901134536</v>
      </c>
      <c r="I1238" s="2">
        <f t="shared" si="176"/>
        <v>52.966140961398239</v>
      </c>
    </row>
    <row r="1239" spans="1:9" ht="13.5" x14ac:dyDescent="0.25">
      <c r="A1239" s="3">
        <f>TITRES_STAT!B1242</f>
        <v>43812</v>
      </c>
      <c r="B1239" s="17">
        <f>TITRES_STAT!D1242</f>
        <v>10.1302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1.13660539724124E-2</v>
      </c>
      <c r="G1239" s="2">
        <f t="shared" si="174"/>
        <v>1.009304001877716E-2</v>
      </c>
      <c r="H1239" s="2">
        <f t="shared" si="175"/>
        <v>1.126127901134536</v>
      </c>
      <c r="I1239" s="2">
        <f t="shared" si="176"/>
        <v>52.966140961398239</v>
      </c>
    </row>
    <row r="1240" spans="1:9" ht="13.5" x14ac:dyDescent="0.25">
      <c r="A1240" s="3">
        <f>TITRES_STAT!B1243</f>
        <v>43815</v>
      </c>
      <c r="B1240" s="17">
        <f>TITRES_STAT!D1243</f>
        <v>10.1411</v>
      </c>
      <c r="C1240" s="2">
        <f t="shared" si="171"/>
        <v>1.0899999999999466E-2</v>
      </c>
      <c r="D1240" s="2">
        <f t="shared" si="172"/>
        <v>1.0899999999999466E-2</v>
      </c>
      <c r="E1240" s="2">
        <f t="shared" si="173"/>
        <v>0</v>
      </c>
      <c r="F1240" s="2">
        <f t="shared" si="174"/>
        <v>1.1332764402954333E-2</v>
      </c>
      <c r="G1240" s="2">
        <f t="shared" si="174"/>
        <v>9.3721085888645046E-3</v>
      </c>
      <c r="H1240" s="2">
        <f t="shared" si="175"/>
        <v>1.2092011413972932</v>
      </c>
      <c r="I1240" s="2">
        <f t="shared" si="176"/>
        <v>54.734768995841094</v>
      </c>
    </row>
    <row r="1241" spans="1:9" ht="13.5" x14ac:dyDescent="0.25">
      <c r="A1241" s="3">
        <f>TITRES_STAT!B1244</f>
        <v>43816</v>
      </c>
      <c r="B1241" s="17">
        <f>TITRES_STAT!D1244</f>
        <v>10.0863</v>
      </c>
      <c r="C1241" s="2">
        <f t="shared" si="171"/>
        <v>-5.4800000000000182E-2</v>
      </c>
      <c r="D1241" s="2">
        <f t="shared" si="172"/>
        <v>0</v>
      </c>
      <c r="E1241" s="2">
        <f t="shared" si="173"/>
        <v>5.4800000000000182E-2</v>
      </c>
      <c r="F1241" s="2">
        <f t="shared" si="174"/>
        <v>1.0523281231314739E-2</v>
      </c>
      <c r="G1241" s="2">
        <f t="shared" si="174"/>
        <v>1.2616957975374196E-2</v>
      </c>
      <c r="H1241" s="2">
        <f t="shared" si="175"/>
        <v>0.83405851488560878</v>
      </c>
      <c r="I1241" s="2">
        <f t="shared" si="176"/>
        <v>45.476112573083824</v>
      </c>
    </row>
    <row r="1242" spans="1:9" ht="13.5" x14ac:dyDescent="0.25">
      <c r="A1242" s="3">
        <f>TITRES_STAT!B1245</f>
        <v>43817</v>
      </c>
      <c r="B1242" s="17">
        <f>TITRES_STAT!D1245</f>
        <v>10.1411</v>
      </c>
      <c r="C1242" s="2">
        <f t="shared" si="171"/>
        <v>5.4800000000000182E-2</v>
      </c>
      <c r="D1242" s="2">
        <f t="shared" si="172"/>
        <v>5.4800000000000182E-2</v>
      </c>
      <c r="E1242" s="2">
        <f t="shared" si="173"/>
        <v>0</v>
      </c>
      <c r="F1242" s="2">
        <f t="shared" si="174"/>
        <v>1.3685904000506555E-2</v>
      </c>
      <c r="G1242" s="2">
        <f t="shared" si="174"/>
        <v>1.1715746691418897E-2</v>
      </c>
      <c r="H1242" s="2">
        <f t="shared" si="175"/>
        <v>1.1681631876294052</v>
      </c>
      <c r="I1242" s="2">
        <f t="shared" si="176"/>
        <v>53.878010395824241</v>
      </c>
    </row>
    <row r="1243" spans="1:9" ht="13.5" x14ac:dyDescent="0.25">
      <c r="A1243" s="3">
        <f>TITRES_STAT!B1246</f>
        <v>43818</v>
      </c>
      <c r="B1243" s="17">
        <f>TITRES_STAT!D1246</f>
        <v>10.1137</v>
      </c>
      <c r="C1243" s="2">
        <f t="shared" si="171"/>
        <v>-2.7400000000000091E-2</v>
      </c>
      <c r="D1243" s="2">
        <f t="shared" si="172"/>
        <v>0</v>
      </c>
      <c r="E1243" s="2">
        <f t="shared" si="173"/>
        <v>2.7400000000000091E-2</v>
      </c>
      <c r="F1243" s="2">
        <f t="shared" si="174"/>
        <v>1.2708339429041801E-2</v>
      </c>
      <c r="G1243" s="2">
        <f t="shared" si="174"/>
        <v>1.2836050499174698E-2</v>
      </c>
      <c r="H1243" s="2">
        <f t="shared" si="175"/>
        <v>0.99005059460142286</v>
      </c>
      <c r="I1243" s="2">
        <f t="shared" si="176"/>
        <v>49.750021295298531</v>
      </c>
    </row>
    <row r="1244" spans="1:9" ht="13.5" x14ac:dyDescent="0.25">
      <c r="A1244" s="3">
        <f>TITRES_STAT!B1247</f>
        <v>43819</v>
      </c>
      <c r="B1244" s="17">
        <f>TITRES_STAT!D1247</f>
        <v>10.119199999999999</v>
      </c>
      <c r="C1244" s="2">
        <f t="shared" si="171"/>
        <v>5.4999999999996163E-3</v>
      </c>
      <c r="D1244" s="2">
        <f t="shared" si="172"/>
        <v>5.4999999999996163E-3</v>
      </c>
      <c r="E1244" s="2">
        <f t="shared" si="173"/>
        <v>0</v>
      </c>
      <c r="F1244" s="2">
        <f t="shared" si="174"/>
        <v>1.2193458041253075E-2</v>
      </c>
      <c r="G1244" s="2">
        <f t="shared" si="174"/>
        <v>1.1919189749233648E-2</v>
      </c>
      <c r="H1244" s="2">
        <f t="shared" si="175"/>
        <v>1.0230106490281405</v>
      </c>
      <c r="I1244" s="2">
        <f t="shared" si="176"/>
        <v>50.568722884360376</v>
      </c>
    </row>
    <row r="1245" spans="1:9" ht="13.5" x14ac:dyDescent="0.25">
      <c r="A1245" s="3">
        <f>TITRES_STAT!B1248</f>
        <v>43822</v>
      </c>
      <c r="B1245" s="17">
        <f>TITRES_STAT!D1248</f>
        <v>10.1411</v>
      </c>
      <c r="C1245" s="2">
        <f t="shared" si="171"/>
        <v>2.1900000000000475E-2</v>
      </c>
      <c r="D1245" s="2">
        <f t="shared" si="172"/>
        <v>2.1900000000000475E-2</v>
      </c>
      <c r="E1245" s="2">
        <f t="shared" si="173"/>
        <v>0</v>
      </c>
      <c r="F1245" s="2">
        <f t="shared" ref="F1245:G1260" si="177">((F1244*13)+D1245)/14</f>
        <v>1.2886782466877888E-2</v>
      </c>
      <c r="G1245" s="2">
        <f t="shared" si="177"/>
        <v>1.1067819052859817E-2</v>
      </c>
      <c r="H1245" s="2">
        <f t="shared" si="175"/>
        <v>1.1643470502481759</v>
      </c>
      <c r="I1245" s="2">
        <f t="shared" si="176"/>
        <v>53.796688942037527</v>
      </c>
    </row>
    <row r="1246" spans="1:9" ht="13.5" x14ac:dyDescent="0.25">
      <c r="A1246" s="3">
        <f>TITRES_STAT!B1249</f>
        <v>43823</v>
      </c>
      <c r="B1246" s="17">
        <f>TITRES_STAT!D1249</f>
        <v>10.163</v>
      </c>
      <c r="C1246" s="2">
        <f t="shared" si="171"/>
        <v>2.1900000000000475E-2</v>
      </c>
      <c r="D1246" s="2">
        <f t="shared" si="172"/>
        <v>2.1900000000000475E-2</v>
      </c>
      <c r="E1246" s="2">
        <f t="shared" si="173"/>
        <v>0</v>
      </c>
      <c r="F1246" s="2">
        <f t="shared" si="177"/>
        <v>1.3530583719243787E-2</v>
      </c>
      <c r="G1246" s="2">
        <f t="shared" si="177"/>
        <v>1.0277260549084117E-2</v>
      </c>
      <c r="H1246" s="2">
        <f t="shared" si="175"/>
        <v>1.3165554823312908</v>
      </c>
      <c r="I1246" s="2">
        <f t="shared" si="176"/>
        <v>56.832460624096981</v>
      </c>
    </row>
    <row r="1247" spans="1:9" ht="13.5" x14ac:dyDescent="0.25">
      <c r="A1247" s="3">
        <f>TITRES_STAT!B1250</f>
        <v>43824</v>
      </c>
      <c r="B1247" s="17">
        <f>TITRES_STAT!D1250</f>
        <v>10.2782</v>
      </c>
      <c r="C1247" s="2">
        <f t="shared" si="171"/>
        <v>0.11519999999999975</v>
      </c>
      <c r="D1247" s="2">
        <f t="shared" si="172"/>
        <v>0.11519999999999975</v>
      </c>
      <c r="E1247" s="2">
        <f t="shared" si="173"/>
        <v>0</v>
      </c>
      <c r="F1247" s="2">
        <f t="shared" si="177"/>
        <v>2.0792684882154928E-2</v>
      </c>
      <c r="G1247" s="2">
        <f t="shared" si="177"/>
        <v>9.5431705098638232E-3</v>
      </c>
      <c r="H1247" s="2">
        <f t="shared" si="175"/>
        <v>2.1788026170824049</v>
      </c>
      <c r="I1247" s="2">
        <f t="shared" si="176"/>
        <v>68.541613920092075</v>
      </c>
    </row>
    <row r="1248" spans="1:9" ht="13.5" x14ac:dyDescent="0.25">
      <c r="A1248" s="3">
        <f>TITRES_STAT!B1251</f>
        <v>43825</v>
      </c>
      <c r="B1248" s="17">
        <f>TITRES_STAT!D1251</f>
        <v>10.2836</v>
      </c>
      <c r="C1248" s="2">
        <f t="shared" si="171"/>
        <v>5.3999999999998494E-3</v>
      </c>
      <c r="D1248" s="2">
        <f t="shared" si="172"/>
        <v>5.3999999999998494E-3</v>
      </c>
      <c r="E1248" s="2">
        <f t="shared" si="173"/>
        <v>0</v>
      </c>
      <c r="F1248" s="2">
        <f t="shared" si="177"/>
        <v>1.9693207390572422E-2</v>
      </c>
      <c r="G1248" s="2">
        <f t="shared" si="177"/>
        <v>8.8615154734449798E-3</v>
      </c>
      <c r="H1248" s="2">
        <f t="shared" si="175"/>
        <v>2.2223295157116665</v>
      </c>
      <c r="I1248" s="2">
        <f t="shared" si="176"/>
        <v>68.966550592540955</v>
      </c>
    </row>
    <row r="1249" spans="1:9" ht="13.5" x14ac:dyDescent="0.25">
      <c r="A1249" s="3">
        <f>TITRES_STAT!B1252</f>
        <v>43826</v>
      </c>
      <c r="B1249" s="17">
        <f>TITRES_STAT!D1252</f>
        <v>10.2836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1.828654971981725E-2</v>
      </c>
      <c r="G1249" s="2">
        <f t="shared" si="177"/>
        <v>8.2285500824846244E-3</v>
      </c>
      <c r="H1249" s="2">
        <f t="shared" si="175"/>
        <v>2.2223295157116665</v>
      </c>
      <c r="I1249" s="2">
        <f t="shared" si="176"/>
        <v>68.966550592540955</v>
      </c>
    </row>
    <row r="1250" spans="1:9" ht="13.5" x14ac:dyDescent="0.25">
      <c r="A1250" s="3">
        <f>TITRES_STAT!B1253</f>
        <v>43829</v>
      </c>
      <c r="B1250" s="17">
        <f>TITRES_STAT!D1253</f>
        <v>10.4207</v>
      </c>
      <c r="C1250" s="2">
        <f t="shared" si="171"/>
        <v>0.13710000000000022</v>
      </c>
      <c r="D1250" s="2">
        <f t="shared" si="172"/>
        <v>0.13710000000000022</v>
      </c>
      <c r="E1250" s="2">
        <f t="shared" si="173"/>
        <v>0</v>
      </c>
      <c r="F1250" s="2">
        <f t="shared" si="177"/>
        <v>2.677322473983032E-2</v>
      </c>
      <c r="G1250" s="2">
        <f t="shared" si="177"/>
        <v>7.640796505164295E-3</v>
      </c>
      <c r="H1250" s="2">
        <f t="shared" si="175"/>
        <v>3.5039834815303244</v>
      </c>
      <c r="I1250" s="2">
        <f t="shared" si="176"/>
        <v>77.797431893328593</v>
      </c>
    </row>
    <row r="1251" spans="1:9" ht="13.5" x14ac:dyDescent="0.25">
      <c r="A1251" s="3">
        <f>TITRES_STAT!B1254</f>
        <v>43830</v>
      </c>
      <c r="B1251" s="17">
        <f>TITRES_STAT!D1254</f>
        <v>10.4207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2.4860851544128156E-2</v>
      </c>
      <c r="G1251" s="2">
        <f t="shared" si="177"/>
        <v>7.0950253262239884E-3</v>
      </c>
      <c r="H1251" s="2">
        <f t="shared" si="175"/>
        <v>3.5039834815303244</v>
      </c>
      <c r="I1251" s="2">
        <f t="shared" si="176"/>
        <v>77.797431893328593</v>
      </c>
    </row>
    <row r="1252" spans="1:9" ht="13.5" x14ac:dyDescent="0.25">
      <c r="A1252" s="3">
        <f>TITRES_STAT!B1255</f>
        <v>43832</v>
      </c>
      <c r="B1252" s="17">
        <f>TITRES_STAT!D1255</f>
        <v>10.239800000000001</v>
      </c>
      <c r="C1252" s="2">
        <f t="shared" si="171"/>
        <v>-0.18089999999999939</v>
      </c>
      <c r="D1252" s="2">
        <f t="shared" si="172"/>
        <v>0</v>
      </c>
      <c r="E1252" s="2">
        <f t="shared" si="173"/>
        <v>0.18089999999999939</v>
      </c>
      <c r="F1252" s="2">
        <f t="shared" si="177"/>
        <v>2.3085076433833288E-2</v>
      </c>
      <c r="G1252" s="2">
        <f t="shared" si="177"/>
        <v>1.9509666374350802E-2</v>
      </c>
      <c r="H1252" s="2">
        <f t="shared" si="175"/>
        <v>1.183263516191289</v>
      </c>
      <c r="I1252" s="2">
        <f t="shared" si="176"/>
        <v>54.19700862566954</v>
      </c>
    </row>
    <row r="1253" spans="1:9" ht="13.5" x14ac:dyDescent="0.25">
      <c r="A1253" s="3">
        <f>TITRES_STAT!B1256</f>
        <v>43833</v>
      </c>
      <c r="B1253" s="17">
        <f>TITRES_STAT!D1256</f>
        <v>10.409700000000001</v>
      </c>
      <c r="C1253" s="2">
        <f t="shared" si="171"/>
        <v>0.16990000000000016</v>
      </c>
      <c r="D1253" s="2">
        <f t="shared" si="172"/>
        <v>0.16990000000000016</v>
      </c>
      <c r="E1253" s="2">
        <f t="shared" si="173"/>
        <v>0</v>
      </c>
      <c r="F1253" s="2">
        <f t="shared" si="177"/>
        <v>3.3571856688559491E-2</v>
      </c>
      <c r="G1253" s="2">
        <f t="shared" si="177"/>
        <v>1.8116118776182886E-2</v>
      </c>
      <c r="H1253" s="2">
        <f t="shared" si="175"/>
        <v>1.8531484090674069</v>
      </c>
      <c r="I1253" s="2">
        <f t="shared" si="176"/>
        <v>64.950999505600038</v>
      </c>
    </row>
    <row r="1254" spans="1:9" ht="13.5" x14ac:dyDescent="0.25">
      <c r="A1254" s="3">
        <f>TITRES_STAT!B1257</f>
        <v>43836</v>
      </c>
      <c r="B1254" s="17">
        <f>TITRES_STAT!D1257</f>
        <v>10.321999999999999</v>
      </c>
      <c r="C1254" s="2">
        <f t="shared" si="171"/>
        <v>-8.7700000000001666E-2</v>
      </c>
      <c r="D1254" s="2">
        <f t="shared" si="172"/>
        <v>0</v>
      </c>
      <c r="E1254" s="2">
        <f t="shared" si="173"/>
        <v>8.7700000000001666E-2</v>
      </c>
      <c r="F1254" s="2">
        <f t="shared" si="177"/>
        <v>3.1173866925090953E-2</v>
      </c>
      <c r="G1254" s="2">
        <f t="shared" si="177"/>
        <v>2.3086396006455654E-2</v>
      </c>
      <c r="H1254" s="2">
        <f t="shared" si="175"/>
        <v>1.3503132717802206</v>
      </c>
      <c r="I1254" s="2">
        <f t="shared" si="176"/>
        <v>57.452480398812526</v>
      </c>
    </row>
    <row r="1255" spans="1:9" ht="13.5" x14ac:dyDescent="0.25">
      <c r="A1255" s="3">
        <f>TITRES_STAT!B1258</f>
        <v>43837</v>
      </c>
      <c r="B1255" s="17">
        <f>TITRES_STAT!D1258</f>
        <v>10.2507</v>
      </c>
      <c r="C1255" s="2">
        <f t="shared" si="171"/>
        <v>-7.1299999999999031E-2</v>
      </c>
      <c r="D1255" s="2">
        <f t="shared" si="172"/>
        <v>0</v>
      </c>
      <c r="E1255" s="2">
        <f t="shared" si="173"/>
        <v>7.1299999999999031E-2</v>
      </c>
      <c r="F1255" s="2">
        <f t="shared" si="177"/>
        <v>2.8947162144727312E-2</v>
      </c>
      <c r="G1255" s="2">
        <f t="shared" si="177"/>
        <v>2.6530224863137324E-2</v>
      </c>
      <c r="H1255" s="2">
        <f t="shared" si="175"/>
        <v>1.0911012738888703</v>
      </c>
      <c r="I1255" s="2">
        <f t="shared" si="176"/>
        <v>52.178308507254819</v>
      </c>
    </row>
    <row r="1256" spans="1:9" ht="13.5" x14ac:dyDescent="0.25">
      <c r="A1256" s="3">
        <f>TITRES_STAT!B1259</f>
        <v>43838</v>
      </c>
      <c r="B1256" s="17">
        <f>TITRES_STAT!D1259</f>
        <v>10.1576</v>
      </c>
      <c r="C1256" s="2">
        <f t="shared" si="171"/>
        <v>-9.3099999999999739E-2</v>
      </c>
      <c r="D1256" s="2">
        <f t="shared" si="172"/>
        <v>0</v>
      </c>
      <c r="E1256" s="2">
        <f t="shared" si="173"/>
        <v>9.3099999999999739E-2</v>
      </c>
      <c r="F1256" s="2">
        <f t="shared" si="177"/>
        <v>2.6879507705818217E-2</v>
      </c>
      <c r="G1256" s="2">
        <f t="shared" si="177"/>
        <v>3.1285208801484637E-2</v>
      </c>
      <c r="H1256" s="2">
        <f t="shared" si="175"/>
        <v>0.85917622849755926</v>
      </c>
      <c r="I1256" s="2">
        <f t="shared" si="176"/>
        <v>46.212737411766405</v>
      </c>
    </row>
    <row r="1257" spans="1:9" ht="13.5" x14ac:dyDescent="0.25">
      <c r="A1257" s="3">
        <f>TITRES_STAT!B1260</f>
        <v>43839</v>
      </c>
      <c r="B1257" s="17">
        <f>TITRES_STAT!D1260</f>
        <v>10.2507</v>
      </c>
      <c r="C1257" s="2">
        <f t="shared" si="171"/>
        <v>9.3099999999999739E-2</v>
      </c>
      <c r="D1257" s="2">
        <f t="shared" si="172"/>
        <v>9.3099999999999739E-2</v>
      </c>
      <c r="E1257" s="2">
        <f t="shared" si="173"/>
        <v>0</v>
      </c>
      <c r="F1257" s="2">
        <f t="shared" si="177"/>
        <v>3.1609542869688326E-2</v>
      </c>
      <c r="G1257" s="2">
        <f t="shared" si="177"/>
        <v>2.9050551029950022E-2</v>
      </c>
      <c r="H1257" s="2">
        <f t="shared" si="175"/>
        <v>1.0880875490829789</v>
      </c>
      <c r="I1257" s="2">
        <f t="shared" si="176"/>
        <v>52.109287733688753</v>
      </c>
    </row>
    <row r="1258" spans="1:9" ht="13.5" x14ac:dyDescent="0.25">
      <c r="A1258" s="3">
        <f>TITRES_STAT!B1261</f>
        <v>43840</v>
      </c>
      <c r="B1258" s="17">
        <f>TITRES_STAT!D1261</f>
        <v>10.146599999999999</v>
      </c>
      <c r="C1258" s="2">
        <f t="shared" si="171"/>
        <v>-0.10410000000000075</v>
      </c>
      <c r="D1258" s="2">
        <f t="shared" si="172"/>
        <v>0</v>
      </c>
      <c r="E1258" s="2">
        <f t="shared" si="173"/>
        <v>0.10410000000000075</v>
      </c>
      <c r="F1258" s="2">
        <f t="shared" si="177"/>
        <v>2.9351718378996302E-2</v>
      </c>
      <c r="G1258" s="2">
        <f t="shared" si="177"/>
        <v>3.441122595638222E-2</v>
      </c>
      <c r="H1258" s="2">
        <f t="shared" si="175"/>
        <v>0.85296927276583889</v>
      </c>
      <c r="I1258" s="2">
        <f t="shared" si="176"/>
        <v>46.032564344289007</v>
      </c>
    </row>
    <row r="1259" spans="1:9" ht="13.5" x14ac:dyDescent="0.25">
      <c r="A1259" s="3">
        <f>TITRES_STAT!B1262</f>
        <v>43843</v>
      </c>
      <c r="B1259" s="17">
        <f>TITRES_STAT!D1262</f>
        <v>10.146599999999999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2.725516706621085E-2</v>
      </c>
      <c r="G1259" s="2">
        <f t="shared" si="177"/>
        <v>3.1953281245212059E-2</v>
      </c>
      <c r="H1259" s="2">
        <f t="shared" si="175"/>
        <v>0.85296927276583889</v>
      </c>
      <c r="I1259" s="2">
        <f t="shared" si="176"/>
        <v>46.032564344289007</v>
      </c>
    </row>
    <row r="1260" spans="1:9" ht="13.5" x14ac:dyDescent="0.25">
      <c r="A1260" s="3">
        <f>TITRES_STAT!B1263</f>
        <v>43845</v>
      </c>
      <c r="B1260" s="17">
        <f>TITRES_STAT!D1263</f>
        <v>10.289099999999999</v>
      </c>
      <c r="C1260" s="2">
        <f t="shared" si="171"/>
        <v>0.14250000000000007</v>
      </c>
      <c r="D1260" s="2">
        <f t="shared" si="172"/>
        <v>0.14250000000000007</v>
      </c>
      <c r="E1260" s="2">
        <f t="shared" si="173"/>
        <v>0</v>
      </c>
      <c r="F1260" s="2">
        <f t="shared" si="177"/>
        <v>3.5486940847195794E-2</v>
      </c>
      <c r="G1260" s="2">
        <f t="shared" si="177"/>
        <v>2.9670904013411197E-2</v>
      </c>
      <c r="H1260" s="2">
        <f t="shared" si="175"/>
        <v>1.1960181877557812</v>
      </c>
      <c r="I1260" s="2">
        <f t="shared" si="176"/>
        <v>54.463036527855486</v>
      </c>
    </row>
    <row r="1261" spans="1:9" ht="13.5" x14ac:dyDescent="0.25">
      <c r="A1261" s="3">
        <f>TITRES_STAT!B1264</f>
        <v>43846</v>
      </c>
      <c r="B1261" s="17">
        <f>TITRES_STAT!D1264</f>
        <v>10.409700000000001</v>
      </c>
      <c r="C1261" s="2">
        <f t="shared" si="171"/>
        <v>0.12060000000000137</v>
      </c>
      <c r="D1261" s="2">
        <f t="shared" si="172"/>
        <v>0.12060000000000137</v>
      </c>
      <c r="E1261" s="2">
        <f t="shared" si="173"/>
        <v>0</v>
      </c>
      <c r="F1261" s="2">
        <f t="shared" ref="F1261:G1276" si="178">((F1260*13)+D1261)/14</f>
        <v>4.1566445072396194E-2</v>
      </c>
      <c r="G1261" s="2">
        <f t="shared" si="178"/>
        <v>2.7551553726738971E-2</v>
      </c>
      <c r="H1261" s="2">
        <f t="shared" si="175"/>
        <v>1.5086788020980346</v>
      </c>
      <c r="I1261" s="2">
        <f t="shared" si="176"/>
        <v>60.138380442977024</v>
      </c>
    </row>
    <row r="1262" spans="1:9" ht="13.5" x14ac:dyDescent="0.25">
      <c r="A1262" s="3">
        <f>TITRES_STAT!B1265</f>
        <v>43847</v>
      </c>
      <c r="B1262" s="17">
        <f>TITRES_STAT!D1265</f>
        <v>10.382300000000001</v>
      </c>
      <c r="C1262" s="2">
        <f t="shared" si="171"/>
        <v>-2.7400000000000091E-2</v>
      </c>
      <c r="D1262" s="2">
        <f t="shared" si="172"/>
        <v>0</v>
      </c>
      <c r="E1262" s="2">
        <f t="shared" si="173"/>
        <v>2.7400000000000091E-2</v>
      </c>
      <c r="F1262" s="2">
        <f t="shared" si="178"/>
        <v>3.8597413281510749E-2</v>
      </c>
      <c r="G1262" s="2">
        <f t="shared" si="178"/>
        <v>2.7540728460543337E-2</v>
      </c>
      <c r="H1262" s="2">
        <f t="shared" si="175"/>
        <v>1.4014666800410871</v>
      </c>
      <c r="I1262" s="2">
        <f t="shared" si="176"/>
        <v>58.358780977011477</v>
      </c>
    </row>
    <row r="1263" spans="1:9" ht="13.5" x14ac:dyDescent="0.25">
      <c r="A1263" s="3">
        <f>TITRES_STAT!B1266</f>
        <v>43850</v>
      </c>
      <c r="B1263" s="17">
        <f>TITRES_STAT!D1266</f>
        <v>10.2233</v>
      </c>
      <c r="C1263" s="2">
        <f t="shared" si="171"/>
        <v>-0.1590000000000007</v>
      </c>
      <c r="D1263" s="2">
        <f t="shared" si="172"/>
        <v>0</v>
      </c>
      <c r="E1263" s="2">
        <f t="shared" si="173"/>
        <v>0.1590000000000007</v>
      </c>
      <c r="F1263" s="2">
        <f t="shared" si="178"/>
        <v>3.5840455189974266E-2</v>
      </c>
      <c r="G1263" s="2">
        <f t="shared" si="178"/>
        <v>3.6930676427647434E-2</v>
      </c>
      <c r="H1263" s="2">
        <f t="shared" si="175"/>
        <v>0.97047925077112873</v>
      </c>
      <c r="I1263" s="2">
        <f t="shared" si="176"/>
        <v>49.250924636295501</v>
      </c>
    </row>
    <row r="1264" spans="1:9" ht="13.5" x14ac:dyDescent="0.25">
      <c r="A1264" s="3">
        <f>TITRES_STAT!B1267</f>
        <v>43851</v>
      </c>
      <c r="B1264" s="17">
        <f>TITRES_STAT!D1267</f>
        <v>10.382300000000001</v>
      </c>
      <c r="C1264" s="2">
        <f t="shared" si="171"/>
        <v>0.1590000000000007</v>
      </c>
      <c r="D1264" s="2">
        <f t="shared" si="172"/>
        <v>0.1590000000000007</v>
      </c>
      <c r="E1264" s="2">
        <f t="shared" si="173"/>
        <v>0</v>
      </c>
      <c r="F1264" s="2">
        <f t="shared" si="178"/>
        <v>4.4637565533547585E-2</v>
      </c>
      <c r="G1264" s="2">
        <f t="shared" si="178"/>
        <v>3.4292770968529764E-2</v>
      </c>
      <c r="H1264" s="2">
        <f t="shared" si="175"/>
        <v>1.301661086953608</v>
      </c>
      <c r="I1264" s="2">
        <f t="shared" si="176"/>
        <v>56.553116978505194</v>
      </c>
    </row>
    <row r="1265" spans="1:9" ht="13.5" x14ac:dyDescent="0.25">
      <c r="A1265" s="3">
        <f>TITRES_STAT!B1268</f>
        <v>43852</v>
      </c>
      <c r="B1265" s="17">
        <f>TITRES_STAT!D1268</f>
        <v>10.382300000000001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4.144916799543704E-2</v>
      </c>
      <c r="G1265" s="2">
        <f t="shared" si="178"/>
        <v>3.1843287327920494E-2</v>
      </c>
      <c r="H1265" s="2">
        <f t="shared" si="175"/>
        <v>1.301661086953608</v>
      </c>
      <c r="I1265" s="2">
        <f t="shared" si="176"/>
        <v>56.553116978505194</v>
      </c>
    </row>
    <row r="1266" spans="1:9" ht="13.5" x14ac:dyDescent="0.25">
      <c r="A1266" s="3">
        <f>TITRES_STAT!B1269</f>
        <v>43853</v>
      </c>
      <c r="B1266" s="17">
        <f>TITRES_STAT!D1269</f>
        <v>10.519399999999999</v>
      </c>
      <c r="C1266" s="2">
        <f t="shared" si="171"/>
        <v>0.13709999999999845</v>
      </c>
      <c r="D1266" s="2">
        <f t="shared" si="172"/>
        <v>0.13709999999999845</v>
      </c>
      <c r="E1266" s="2">
        <f t="shared" si="173"/>
        <v>0</v>
      </c>
      <c r="F1266" s="2">
        <f t="shared" si="178"/>
        <v>4.8281370281477144E-2</v>
      </c>
      <c r="G1266" s="2">
        <f t="shared" si="178"/>
        <v>2.9568766804497604E-2</v>
      </c>
      <c r="H1266" s="2">
        <f t="shared" si="175"/>
        <v>1.6328503180637628</v>
      </c>
      <c r="I1266" s="2">
        <f t="shared" si="176"/>
        <v>62.018349727704425</v>
      </c>
    </row>
    <row r="1267" spans="1:9" ht="13.5" x14ac:dyDescent="0.25">
      <c r="A1267" s="3">
        <f>TITRES_STAT!B1270</f>
        <v>43854</v>
      </c>
      <c r="B1267" s="17">
        <f>TITRES_STAT!D1270</f>
        <v>10.5961</v>
      </c>
      <c r="C1267" s="2">
        <f t="shared" si="171"/>
        <v>7.6700000000000657E-2</v>
      </c>
      <c r="D1267" s="2">
        <f t="shared" si="172"/>
        <v>7.6700000000000657E-2</v>
      </c>
      <c r="E1267" s="2">
        <f t="shared" si="173"/>
        <v>0</v>
      </c>
      <c r="F1267" s="2">
        <f t="shared" si="178"/>
        <v>5.0311272404228828E-2</v>
      </c>
      <c r="G1267" s="2">
        <f t="shared" si="178"/>
        <v>2.7456712032747774E-2</v>
      </c>
      <c r="H1267" s="2">
        <f t="shared" si="175"/>
        <v>1.832385186697602</v>
      </c>
      <c r="I1267" s="2">
        <f t="shared" si="176"/>
        <v>64.694067576100323</v>
      </c>
    </row>
    <row r="1268" spans="1:9" ht="13.5" x14ac:dyDescent="0.25">
      <c r="A1268" s="3">
        <f>TITRES_STAT!B1271</f>
        <v>43857</v>
      </c>
      <c r="B1268" s="17">
        <f>TITRES_STAT!D1271</f>
        <v>10.870200000000001</v>
      </c>
      <c r="C1268" s="2">
        <f t="shared" si="171"/>
        <v>0.27410000000000068</v>
      </c>
      <c r="D1268" s="2">
        <f t="shared" si="172"/>
        <v>0.27410000000000068</v>
      </c>
      <c r="E1268" s="2">
        <f t="shared" si="173"/>
        <v>0</v>
      </c>
      <c r="F1268" s="2">
        <f t="shared" si="178"/>
        <v>6.6296181518212524E-2</v>
      </c>
      <c r="G1268" s="2">
        <f t="shared" si="178"/>
        <v>2.5495518316122932E-2</v>
      </c>
      <c r="H1268" s="2">
        <f t="shared" si="175"/>
        <v>2.6003072656219719</v>
      </c>
      <c r="I1268" s="2">
        <f t="shared" si="176"/>
        <v>72.224592896594203</v>
      </c>
    </row>
    <row r="1269" spans="1:9" ht="13.5" x14ac:dyDescent="0.25">
      <c r="A1269" s="3">
        <f>TITRES_STAT!B1272</f>
        <v>43858</v>
      </c>
      <c r="B1269" s="17">
        <f>TITRES_STAT!D1272</f>
        <v>10.9634</v>
      </c>
      <c r="C1269" s="2">
        <f t="shared" si="171"/>
        <v>9.3199999999999505E-2</v>
      </c>
      <c r="D1269" s="2">
        <f t="shared" si="172"/>
        <v>9.3199999999999505E-2</v>
      </c>
      <c r="E1269" s="2">
        <f t="shared" si="173"/>
        <v>0</v>
      </c>
      <c r="F1269" s="2">
        <f t="shared" si="178"/>
        <v>6.8217882838340169E-2</v>
      </c>
      <c r="G1269" s="2">
        <f t="shared" si="178"/>
        <v>2.3674409864971293E-2</v>
      </c>
      <c r="H1269" s="2">
        <f t="shared" si="175"/>
        <v>2.8815029910956933</v>
      </c>
      <c r="I1269" s="2">
        <f t="shared" si="176"/>
        <v>74.236783990788211</v>
      </c>
    </row>
    <row r="1270" spans="1:9" ht="13.5" x14ac:dyDescent="0.25">
      <c r="A1270" s="3">
        <f>TITRES_STAT!B1273</f>
        <v>43859</v>
      </c>
      <c r="B1270" s="17">
        <f>TITRES_STAT!D1273</f>
        <v>10.952400000000001</v>
      </c>
      <c r="C1270" s="2">
        <f t="shared" si="171"/>
        <v>-1.0999999999999233E-2</v>
      </c>
      <c r="D1270" s="2">
        <f t="shared" si="172"/>
        <v>0</v>
      </c>
      <c r="E1270" s="2">
        <f t="shared" si="173"/>
        <v>1.0999999999999233E-2</v>
      </c>
      <c r="F1270" s="2">
        <f t="shared" si="178"/>
        <v>6.3345176921315874E-2</v>
      </c>
      <c r="G1270" s="2">
        <f t="shared" si="178"/>
        <v>2.2769094874616147E-2</v>
      </c>
      <c r="H1270" s="2">
        <f t="shared" si="175"/>
        <v>2.7820682934540137</v>
      </c>
      <c r="I1270" s="2">
        <f t="shared" si="176"/>
        <v>73.55944096168767</v>
      </c>
    </row>
    <row r="1271" spans="1:9" ht="13.5" x14ac:dyDescent="0.25">
      <c r="A1271" s="3">
        <f>TITRES_STAT!B1274</f>
        <v>43860</v>
      </c>
      <c r="B1271" s="17">
        <f>TITRES_STAT!D1274</f>
        <v>10.925000000000001</v>
      </c>
      <c r="C1271" s="2">
        <f t="shared" si="171"/>
        <v>-2.7400000000000091E-2</v>
      </c>
      <c r="D1271" s="2">
        <f t="shared" si="172"/>
        <v>0</v>
      </c>
      <c r="E1271" s="2">
        <f t="shared" si="173"/>
        <v>2.7400000000000091E-2</v>
      </c>
      <c r="F1271" s="2">
        <f t="shared" si="178"/>
        <v>5.8820521426936168E-2</v>
      </c>
      <c r="G1271" s="2">
        <f t="shared" si="178"/>
        <v>2.3099873812143571E-2</v>
      </c>
      <c r="H1271" s="2">
        <f t="shared" si="175"/>
        <v>2.5463568288418226</v>
      </c>
      <c r="I1271" s="2">
        <f t="shared" si="176"/>
        <v>71.802047896951692</v>
      </c>
    </row>
    <row r="1272" spans="1:9" ht="13.5" x14ac:dyDescent="0.25">
      <c r="A1272" s="3">
        <f>TITRES_STAT!B1275</f>
        <v>43861</v>
      </c>
      <c r="B1272" s="17">
        <f>TITRES_STAT!D1275</f>
        <v>11.0456</v>
      </c>
      <c r="C1272" s="2">
        <f t="shared" si="171"/>
        <v>0.1205999999999996</v>
      </c>
      <c r="D1272" s="2">
        <f t="shared" si="172"/>
        <v>0.1205999999999996</v>
      </c>
      <c r="E1272" s="2">
        <f t="shared" si="173"/>
        <v>0</v>
      </c>
      <c r="F1272" s="2">
        <f t="shared" si="178"/>
        <v>6.3233341325012127E-2</v>
      </c>
      <c r="G1272" s="2">
        <f t="shared" si="178"/>
        <v>2.144988282556189E-2</v>
      </c>
      <c r="H1272" s="2">
        <f t="shared" si="175"/>
        <v>2.9479574242548665</v>
      </c>
      <c r="I1272" s="2">
        <f t="shared" si="176"/>
        <v>74.670446194370015</v>
      </c>
    </row>
    <row r="1273" spans="1:9" ht="13.5" x14ac:dyDescent="0.25">
      <c r="A1273" s="3">
        <f>TITRES_STAT!B1276</f>
        <v>43864</v>
      </c>
      <c r="B1273" s="17">
        <f>TITRES_STAT!D1276</f>
        <v>11.1059</v>
      </c>
      <c r="C1273" s="2">
        <f t="shared" si="171"/>
        <v>6.0299999999999798E-2</v>
      </c>
      <c r="D1273" s="2">
        <f t="shared" si="172"/>
        <v>6.0299999999999798E-2</v>
      </c>
      <c r="E1273" s="2">
        <f t="shared" si="173"/>
        <v>0</v>
      </c>
      <c r="F1273" s="2">
        <f t="shared" si="178"/>
        <v>6.3023816944654101E-2</v>
      </c>
      <c r="G1273" s="2">
        <f t="shared" si="178"/>
        <v>1.9917748338021755E-2</v>
      </c>
      <c r="H1273" s="2">
        <f t="shared" si="175"/>
        <v>3.1642038987080441</v>
      </c>
      <c r="I1273" s="2">
        <f t="shared" si="176"/>
        <v>75.985806067031135</v>
      </c>
    </row>
    <row r="1274" spans="1:9" ht="13.5" x14ac:dyDescent="0.25">
      <c r="A1274" s="3">
        <f>TITRES_STAT!B1277</f>
        <v>43865</v>
      </c>
      <c r="B1274" s="17">
        <f>TITRES_STAT!D1277</f>
        <v>11.237500000000001</v>
      </c>
      <c r="C1274" s="2">
        <f t="shared" si="171"/>
        <v>0.13160000000000061</v>
      </c>
      <c r="D1274" s="2">
        <f t="shared" si="172"/>
        <v>0.13160000000000061</v>
      </c>
      <c r="E1274" s="2">
        <f t="shared" si="173"/>
        <v>0</v>
      </c>
      <c r="F1274" s="2">
        <f t="shared" si="178"/>
        <v>6.7922115734321706E-2</v>
      </c>
      <c r="G1274" s="2">
        <f t="shared" si="178"/>
        <v>1.849505202816306E-2</v>
      </c>
      <c r="H1274" s="2">
        <f t="shared" si="175"/>
        <v>3.6724479407191897</v>
      </c>
      <c r="I1274" s="2">
        <f t="shared" si="176"/>
        <v>78.59794239149771</v>
      </c>
    </row>
    <row r="1275" spans="1:9" ht="13.5" x14ac:dyDescent="0.25">
      <c r="A1275" s="3">
        <f>TITRES_STAT!B1278</f>
        <v>43866</v>
      </c>
      <c r="B1275" s="17">
        <f>TITRES_STAT!D1278</f>
        <v>11.144299999999999</v>
      </c>
      <c r="C1275" s="2">
        <f t="shared" si="171"/>
        <v>-9.3200000000001282E-2</v>
      </c>
      <c r="D1275" s="2">
        <f t="shared" si="172"/>
        <v>0</v>
      </c>
      <c r="E1275" s="2">
        <f t="shared" si="173"/>
        <v>9.3200000000001282E-2</v>
      </c>
      <c r="F1275" s="2">
        <f t="shared" si="178"/>
        <v>6.3070536039013012E-2</v>
      </c>
      <c r="G1275" s="2">
        <f t="shared" si="178"/>
        <v>2.383111974043722E-2</v>
      </c>
      <c r="H1275" s="2">
        <f t="shared" si="175"/>
        <v>2.6465620048894891</v>
      </c>
      <c r="I1275" s="2">
        <f t="shared" si="176"/>
        <v>72.576909465432067</v>
      </c>
    </row>
    <row r="1276" spans="1:9" ht="13.5" x14ac:dyDescent="0.25">
      <c r="A1276" s="3">
        <f>TITRES_STAT!B1279</f>
        <v>43867</v>
      </c>
      <c r="B1276" s="17">
        <f>TITRES_STAT!D1279</f>
        <v>11.116899999999999</v>
      </c>
      <c r="C1276" s="2">
        <f t="shared" si="171"/>
        <v>-2.7400000000000091E-2</v>
      </c>
      <c r="D1276" s="2">
        <f t="shared" si="172"/>
        <v>0</v>
      </c>
      <c r="E1276" s="2">
        <f t="shared" si="173"/>
        <v>2.7400000000000091E-2</v>
      </c>
      <c r="F1276" s="2">
        <f t="shared" si="178"/>
        <v>5.8565497750512077E-2</v>
      </c>
      <c r="G1276" s="2">
        <f t="shared" si="178"/>
        <v>2.4086039758977423E-2</v>
      </c>
      <c r="H1276" s="2">
        <f t="shared" si="175"/>
        <v>2.4315121263836397</v>
      </c>
      <c r="I1276" s="2">
        <f t="shared" si="176"/>
        <v>70.858328248023184</v>
      </c>
    </row>
    <row r="1277" spans="1:9" ht="13.5" x14ac:dyDescent="0.25">
      <c r="A1277" s="3">
        <f>TITRES_STAT!B1280</f>
        <v>43868</v>
      </c>
      <c r="B1277" s="17">
        <f>TITRES_STAT!D1280</f>
        <v>11.21</v>
      </c>
      <c r="C1277" s="2">
        <f t="shared" si="171"/>
        <v>9.3100000000001515E-2</v>
      </c>
      <c r="D1277" s="2">
        <f t="shared" si="172"/>
        <v>9.3100000000001515E-2</v>
      </c>
      <c r="E1277" s="2">
        <f t="shared" si="173"/>
        <v>0</v>
      </c>
      <c r="F1277" s="2">
        <f t="shared" ref="F1277:G1292" si="179">((F1276*13)+D1277)/14</f>
        <v>6.1032247911189892E-2</v>
      </c>
      <c r="G1277" s="2">
        <f t="shared" si="179"/>
        <v>2.2365608347621892E-2</v>
      </c>
      <c r="H1277" s="2">
        <f t="shared" si="175"/>
        <v>2.7288436318200744</v>
      </c>
      <c r="I1277" s="2">
        <f t="shared" si="176"/>
        <v>73.182034465953379</v>
      </c>
    </row>
    <row r="1278" spans="1:9" ht="13.5" x14ac:dyDescent="0.25">
      <c r="A1278" s="3">
        <f>TITRES_STAT!B1281</f>
        <v>43871</v>
      </c>
      <c r="B1278" s="17">
        <f>TITRES_STAT!D1281</f>
        <v>11.1662</v>
      </c>
      <c r="C1278" s="2">
        <f t="shared" si="171"/>
        <v>-4.3800000000000949E-2</v>
      </c>
      <c r="D1278" s="2">
        <f t="shared" si="172"/>
        <v>0</v>
      </c>
      <c r="E1278" s="2">
        <f t="shared" si="173"/>
        <v>4.3800000000000949E-2</v>
      </c>
      <c r="F1278" s="2">
        <f t="shared" si="179"/>
        <v>5.6672801631819189E-2</v>
      </c>
      <c r="G1278" s="2">
        <f t="shared" si="179"/>
        <v>2.3896636322791823E-2</v>
      </c>
      <c r="H1278" s="2">
        <f t="shared" si="175"/>
        <v>2.3715807055977387</v>
      </c>
      <c r="I1278" s="2">
        <f t="shared" si="176"/>
        <v>70.340321430249958</v>
      </c>
    </row>
    <row r="1279" spans="1:9" ht="13.5" x14ac:dyDescent="0.25">
      <c r="A1279" s="3">
        <f>TITRES_STAT!B1282</f>
        <v>43872</v>
      </c>
      <c r="B1279" s="17">
        <f>TITRES_STAT!D1282</f>
        <v>11.155200000000001</v>
      </c>
      <c r="C1279" s="2">
        <f t="shared" si="171"/>
        <v>-1.0999999999999233E-2</v>
      </c>
      <c r="D1279" s="2">
        <f t="shared" si="172"/>
        <v>0</v>
      </c>
      <c r="E1279" s="2">
        <f t="shared" si="173"/>
        <v>1.0999999999999233E-2</v>
      </c>
      <c r="F1279" s="2">
        <f t="shared" si="179"/>
        <v>5.2624744372403533E-2</v>
      </c>
      <c r="G1279" s="2">
        <f t="shared" si="179"/>
        <v>2.2975448014020926E-2</v>
      </c>
      <c r="H1279" s="2">
        <f t="shared" si="175"/>
        <v>2.2904773974500485</v>
      </c>
      <c r="I1279" s="2">
        <f t="shared" si="176"/>
        <v>69.609273086788292</v>
      </c>
    </row>
    <row r="1280" spans="1:9" ht="13.5" x14ac:dyDescent="0.25">
      <c r="A1280" s="3">
        <f>TITRES_STAT!B1283</f>
        <v>43873</v>
      </c>
      <c r="B1280" s="17">
        <f>TITRES_STAT!D1283</f>
        <v>11.1662</v>
      </c>
      <c r="C1280" s="2">
        <f t="shared" si="171"/>
        <v>1.0999999999999233E-2</v>
      </c>
      <c r="D1280" s="2">
        <f t="shared" si="172"/>
        <v>1.0999999999999233E-2</v>
      </c>
      <c r="E1280" s="2">
        <f t="shared" si="173"/>
        <v>0</v>
      </c>
      <c r="F1280" s="2">
        <f t="shared" si="179"/>
        <v>4.9651548345803223E-2</v>
      </c>
      <c r="G1280" s="2">
        <f t="shared" si="179"/>
        <v>2.1334344584448002E-2</v>
      </c>
      <c r="H1280" s="2">
        <f t="shared" si="175"/>
        <v>2.327306008828482</v>
      </c>
      <c r="I1280" s="2">
        <f t="shared" si="176"/>
        <v>69.945655814443953</v>
      </c>
    </row>
    <row r="1281" spans="1:9" ht="13.5" x14ac:dyDescent="0.25">
      <c r="A1281" s="3">
        <f>TITRES_STAT!B1284</f>
        <v>43874</v>
      </c>
      <c r="B1281" s="17">
        <f>TITRES_STAT!D1284</f>
        <v>11.1662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4.6105009178245851E-2</v>
      </c>
      <c r="G1281" s="2">
        <f t="shared" si="179"/>
        <v>1.9810462828416003E-2</v>
      </c>
      <c r="H1281" s="2">
        <f t="shared" si="175"/>
        <v>2.327306008828482</v>
      </c>
      <c r="I1281" s="2">
        <f t="shared" si="176"/>
        <v>69.945655814443953</v>
      </c>
    </row>
    <row r="1282" spans="1:9" ht="13.5" x14ac:dyDescent="0.25">
      <c r="A1282" s="3">
        <f>TITRES_STAT!B1285</f>
        <v>43875</v>
      </c>
      <c r="B1282" s="17">
        <f>TITRES_STAT!D1285</f>
        <v>11.1004</v>
      </c>
      <c r="C1282" s="2">
        <f t="shared" si="171"/>
        <v>-6.5799999999999415E-2</v>
      </c>
      <c r="D1282" s="2">
        <f t="shared" si="172"/>
        <v>0</v>
      </c>
      <c r="E1282" s="2">
        <f t="shared" si="173"/>
        <v>6.5799999999999415E-2</v>
      </c>
      <c r="F1282" s="2">
        <f t="shared" si="179"/>
        <v>4.2811794236942577E-2</v>
      </c>
      <c r="G1282" s="2">
        <f t="shared" si="179"/>
        <v>2.3095429769243392E-2</v>
      </c>
      <c r="H1282" s="2">
        <f t="shared" si="175"/>
        <v>1.8536911702745549</v>
      </c>
      <c r="I1282" s="2">
        <f t="shared" si="176"/>
        <v>64.957665692192279</v>
      </c>
    </row>
    <row r="1283" spans="1:9" ht="13.5" x14ac:dyDescent="0.25">
      <c r="A1283" s="3">
        <f>TITRES_STAT!B1286</f>
        <v>43878</v>
      </c>
      <c r="B1283" s="17">
        <f>TITRES_STAT!D1286</f>
        <v>11.1333</v>
      </c>
      <c r="C1283" s="2">
        <f t="shared" ref="C1283:C1346" si="180">B1283-B1282</f>
        <v>3.2899999999999707E-2</v>
      </c>
      <c r="D1283" s="2">
        <f t="shared" ref="D1283:D1346" si="181">IF(C1283&gt;0,C1283,0)</f>
        <v>3.2899999999999707E-2</v>
      </c>
      <c r="E1283" s="2">
        <f t="shared" ref="E1283:E1346" si="182">IF(C1283&lt;0,-C1283,0)</f>
        <v>0</v>
      </c>
      <c r="F1283" s="2">
        <f t="shared" si="179"/>
        <v>4.2103808934303801E-2</v>
      </c>
      <c r="G1283" s="2">
        <f t="shared" si="179"/>
        <v>2.1445756214297434E-2</v>
      </c>
      <c r="H1283" s="2">
        <f t="shared" si="175"/>
        <v>1.9632699595006158</v>
      </c>
      <c r="I1283" s="2">
        <f t="shared" si="176"/>
        <v>66.253496520157597</v>
      </c>
    </row>
    <row r="1284" spans="1:9" ht="13.5" x14ac:dyDescent="0.25">
      <c r="A1284" s="3">
        <f>TITRES_STAT!B1287</f>
        <v>43879</v>
      </c>
      <c r="B1284" s="17">
        <f>TITRES_STAT!D1287</f>
        <v>11.155200000000001</v>
      </c>
      <c r="C1284" s="2">
        <f t="shared" si="180"/>
        <v>2.1900000000000475E-2</v>
      </c>
      <c r="D1284" s="2">
        <f t="shared" si="181"/>
        <v>2.1900000000000475E-2</v>
      </c>
      <c r="E1284" s="2">
        <f t="shared" si="182"/>
        <v>0</v>
      </c>
      <c r="F1284" s="2">
        <f t="shared" si="179"/>
        <v>4.0660679724710706E-2</v>
      </c>
      <c r="G1284" s="2">
        <f t="shared" si="179"/>
        <v>1.9913916484704759E-2</v>
      </c>
      <c r="H1284" s="2">
        <f t="shared" si="175"/>
        <v>2.0418223485039153</v>
      </c>
      <c r="I1284" s="2">
        <f t="shared" si="176"/>
        <v>67.124970316171215</v>
      </c>
    </row>
    <row r="1285" spans="1:9" ht="13.5" x14ac:dyDescent="0.25">
      <c r="A1285" s="3">
        <f>TITRES_STAT!B1288</f>
        <v>43880</v>
      </c>
      <c r="B1285" s="17">
        <f>TITRES_STAT!D1288</f>
        <v>11.21</v>
      </c>
      <c r="C1285" s="2">
        <f t="shared" si="180"/>
        <v>5.4800000000000182E-2</v>
      </c>
      <c r="D1285" s="2">
        <f t="shared" si="181"/>
        <v>5.4800000000000182E-2</v>
      </c>
      <c r="E1285" s="2">
        <f t="shared" si="182"/>
        <v>0</v>
      </c>
      <c r="F1285" s="2">
        <f t="shared" si="179"/>
        <v>4.1670631172945671E-2</v>
      </c>
      <c r="G1285" s="2">
        <f t="shared" si="179"/>
        <v>1.8491493878654421E-2</v>
      </c>
      <c r="H1285" s="2">
        <f t="shared" si="175"/>
        <v>2.2535026886631369</v>
      </c>
      <c r="I1285" s="2">
        <f t="shared" si="176"/>
        <v>69.263895078848094</v>
      </c>
    </row>
    <row r="1286" spans="1:9" ht="13.5" x14ac:dyDescent="0.25">
      <c r="A1286" s="3">
        <f>TITRES_STAT!B1289</f>
        <v>43881</v>
      </c>
      <c r="B1286" s="17">
        <f>TITRES_STAT!D1289</f>
        <v>11.182600000000001</v>
      </c>
      <c r="C1286" s="2">
        <f t="shared" si="180"/>
        <v>-2.7400000000000091E-2</v>
      </c>
      <c r="D1286" s="2">
        <f t="shared" si="181"/>
        <v>0</v>
      </c>
      <c r="E1286" s="2">
        <f t="shared" si="182"/>
        <v>2.7400000000000091E-2</v>
      </c>
      <c r="F1286" s="2">
        <f t="shared" si="179"/>
        <v>3.8694157517735264E-2</v>
      </c>
      <c r="G1286" s="2">
        <f t="shared" si="179"/>
        <v>1.9127815744464823E-2</v>
      </c>
      <c r="H1286" s="2">
        <f t="shared" si="175"/>
        <v>2.0229260901853112</v>
      </c>
      <c r="I1286" s="2">
        <f t="shared" si="176"/>
        <v>66.919469078428648</v>
      </c>
    </row>
    <row r="1287" spans="1:9" ht="13.5" x14ac:dyDescent="0.25">
      <c r="A1287" s="3">
        <f>TITRES_STAT!B1290</f>
        <v>43882</v>
      </c>
      <c r="B1287" s="17">
        <f>TITRES_STAT!D1290</f>
        <v>11.1662</v>
      </c>
      <c r="C1287" s="2">
        <f t="shared" si="180"/>
        <v>-1.6400000000000858E-2</v>
      </c>
      <c r="D1287" s="2">
        <f t="shared" si="181"/>
        <v>0</v>
      </c>
      <c r="E1287" s="2">
        <f t="shared" si="182"/>
        <v>1.6400000000000858E-2</v>
      </c>
      <c r="F1287" s="2">
        <f t="shared" si="179"/>
        <v>3.5930289123611313E-2</v>
      </c>
      <c r="G1287" s="2">
        <f t="shared" si="179"/>
        <v>1.8932971762717393E-2</v>
      </c>
      <c r="H1287" s="2">
        <f t="shared" si="175"/>
        <v>1.8977627798698173</v>
      </c>
      <c r="I1287" s="2">
        <f t="shared" si="176"/>
        <v>65.490618937243539</v>
      </c>
    </row>
    <row r="1288" spans="1:9" ht="13.5" x14ac:dyDescent="0.25">
      <c r="A1288" s="3">
        <f>TITRES_STAT!B1291</f>
        <v>43885</v>
      </c>
      <c r="B1288" s="17">
        <f>TITRES_STAT!D1291</f>
        <v>11.237500000000001</v>
      </c>
      <c r="C1288" s="2">
        <f t="shared" si="180"/>
        <v>7.1300000000000807E-2</v>
      </c>
      <c r="D1288" s="2">
        <f t="shared" si="181"/>
        <v>7.1300000000000807E-2</v>
      </c>
      <c r="E1288" s="2">
        <f t="shared" si="182"/>
        <v>0</v>
      </c>
      <c r="F1288" s="2">
        <f t="shared" si="179"/>
        <v>3.8456697043353416E-2</v>
      </c>
      <c r="G1288" s="2">
        <f t="shared" si="179"/>
        <v>1.7580616636809009E-2</v>
      </c>
      <c r="H1288" s="2">
        <f t="shared" si="175"/>
        <v>2.1874487020458426</v>
      </c>
      <c r="I1288" s="2">
        <f t="shared" si="176"/>
        <v>68.626946078907665</v>
      </c>
    </row>
    <row r="1289" spans="1:9" ht="13.5" x14ac:dyDescent="0.25">
      <c r="A1289" s="3">
        <f>TITRES_STAT!B1292</f>
        <v>43886</v>
      </c>
      <c r="B1289" s="17">
        <f>TITRES_STAT!D1292</f>
        <v>11.155200000000001</v>
      </c>
      <c r="C1289" s="2">
        <f t="shared" si="180"/>
        <v>-8.230000000000004E-2</v>
      </c>
      <c r="D1289" s="2">
        <f t="shared" si="181"/>
        <v>0</v>
      </c>
      <c r="E1289" s="2">
        <f t="shared" si="182"/>
        <v>8.230000000000004E-2</v>
      </c>
      <c r="F1289" s="2">
        <f t="shared" si="179"/>
        <v>3.5709790111685312E-2</v>
      </c>
      <c r="G1289" s="2">
        <f t="shared" si="179"/>
        <v>2.2203429734179797E-2</v>
      </c>
      <c r="H1289" s="2">
        <f t="shared" si="175"/>
        <v>1.6083006336950694</v>
      </c>
      <c r="I1289" s="2">
        <f t="shared" si="176"/>
        <v>61.660861210490829</v>
      </c>
    </row>
    <row r="1290" spans="1:9" ht="13.5" x14ac:dyDescent="0.25">
      <c r="A1290" s="3">
        <f>TITRES_STAT!B1293</f>
        <v>43887</v>
      </c>
      <c r="B1290" s="17">
        <f>TITRES_STAT!D1293</f>
        <v>11.1717</v>
      </c>
      <c r="C1290" s="2">
        <f t="shared" si="180"/>
        <v>1.6499999999998849E-2</v>
      </c>
      <c r="D1290" s="2">
        <f t="shared" si="181"/>
        <v>1.6499999999998849E-2</v>
      </c>
      <c r="E1290" s="2">
        <f t="shared" si="182"/>
        <v>0</v>
      </c>
      <c r="F1290" s="2">
        <f t="shared" si="179"/>
        <v>3.433766224656485E-2</v>
      </c>
      <c r="G1290" s="2">
        <f t="shared" si="179"/>
        <v>2.0617470467452666E-2</v>
      </c>
      <c r="H1290" s="2">
        <f t="shared" si="175"/>
        <v>1.6654643594989635</v>
      </c>
      <c r="I1290" s="2">
        <f t="shared" si="176"/>
        <v>62.483084929037524</v>
      </c>
    </row>
    <row r="1291" spans="1:9" ht="13.5" x14ac:dyDescent="0.25">
      <c r="A1291" s="3">
        <f>TITRES_STAT!B1294</f>
        <v>43888</v>
      </c>
      <c r="B1291" s="17">
        <f>TITRES_STAT!D1294</f>
        <v>11.21</v>
      </c>
      <c r="C1291" s="2">
        <f t="shared" si="180"/>
        <v>3.8300000000001333E-2</v>
      </c>
      <c r="D1291" s="2">
        <f t="shared" si="181"/>
        <v>3.8300000000001333E-2</v>
      </c>
      <c r="E1291" s="2">
        <f t="shared" si="182"/>
        <v>0</v>
      </c>
      <c r="F1291" s="2">
        <f t="shared" si="179"/>
        <v>3.4620686371810309E-2</v>
      </c>
      <c r="G1291" s="2">
        <f t="shared" si="179"/>
        <v>1.9144794005491763E-2</v>
      </c>
      <c r="H1291" s="2">
        <f t="shared" si="175"/>
        <v>1.8083603491309033</v>
      </c>
      <c r="I1291" s="2">
        <f t="shared" si="176"/>
        <v>64.392033938612343</v>
      </c>
    </row>
    <row r="1292" spans="1:9" ht="13.5" x14ac:dyDescent="0.25">
      <c r="A1292" s="3">
        <f>TITRES_STAT!B1295</f>
        <v>43889</v>
      </c>
      <c r="B1292" s="17">
        <f>TITRES_STAT!D1295</f>
        <v>11.237500000000001</v>
      </c>
      <c r="C1292" s="2">
        <f t="shared" si="180"/>
        <v>2.7499999999999858E-2</v>
      </c>
      <c r="D1292" s="2">
        <f t="shared" si="181"/>
        <v>2.7499999999999858E-2</v>
      </c>
      <c r="E1292" s="2">
        <f t="shared" si="182"/>
        <v>0</v>
      </c>
      <c r="F1292" s="2">
        <f t="shared" si="179"/>
        <v>3.4112065916680992E-2</v>
      </c>
      <c r="G1292" s="2">
        <f t="shared" si="179"/>
        <v>1.7777308719385206E-2</v>
      </c>
      <c r="H1292" s="2">
        <f t="shared" si="175"/>
        <v>1.9188543358918893</v>
      </c>
      <c r="I1292" s="2">
        <f t="shared" si="176"/>
        <v>65.739982715018272</v>
      </c>
    </row>
    <row r="1293" spans="1:9" ht="13.5" x14ac:dyDescent="0.25">
      <c r="A1293" s="3">
        <f>TITRES_STAT!B1296</f>
        <v>43892</v>
      </c>
      <c r="B1293" s="17">
        <f>TITRES_STAT!D1296</f>
        <v>11.555400000000001</v>
      </c>
      <c r="C1293" s="2">
        <f t="shared" si="180"/>
        <v>0.31789999999999985</v>
      </c>
      <c r="D1293" s="2">
        <f t="shared" si="181"/>
        <v>0.31789999999999985</v>
      </c>
      <c r="E1293" s="2">
        <f t="shared" si="182"/>
        <v>0</v>
      </c>
      <c r="F1293" s="2">
        <f t="shared" ref="F1293:G1308" si="183">((F1292*13)+D1293)/14</f>
        <v>5.4382632636918053E-2</v>
      </c>
      <c r="G1293" s="2">
        <f t="shared" si="183"/>
        <v>1.6507500953714834E-2</v>
      </c>
      <c r="H1293" s="2">
        <f t="shared" si="175"/>
        <v>3.2944194756917358</v>
      </c>
      <c r="I1293" s="2">
        <f t="shared" si="176"/>
        <v>76.713965515934561</v>
      </c>
    </row>
    <row r="1294" spans="1:9" ht="13.5" x14ac:dyDescent="0.25">
      <c r="A1294" s="3">
        <f>TITRES_STAT!B1297</f>
        <v>43893</v>
      </c>
      <c r="B1294" s="17">
        <f>TITRES_STAT!D1297</f>
        <v>11.632099999999999</v>
      </c>
      <c r="C1294" s="2">
        <f t="shared" si="180"/>
        <v>7.669999999999888E-2</v>
      </c>
      <c r="D1294" s="2">
        <f t="shared" si="181"/>
        <v>7.669999999999888E-2</v>
      </c>
      <c r="E1294" s="2">
        <f t="shared" si="182"/>
        <v>0</v>
      </c>
      <c r="F1294" s="2">
        <f t="shared" si="183"/>
        <v>5.5976730305709543E-2</v>
      </c>
      <c r="G1294" s="2">
        <f t="shared" si="183"/>
        <v>1.5328393742735202E-2</v>
      </c>
      <c r="H1294" s="2">
        <f t="shared" si="175"/>
        <v>3.6518327520285268</v>
      </c>
      <c r="I1294" s="2">
        <f t="shared" si="176"/>
        <v>78.503096450233954</v>
      </c>
    </row>
    <row r="1295" spans="1:9" ht="13.5" x14ac:dyDescent="0.25">
      <c r="A1295" s="3">
        <f>TITRES_STAT!B1298</f>
        <v>43894</v>
      </c>
      <c r="B1295" s="17">
        <f>TITRES_STAT!D1298</f>
        <v>11.5664</v>
      </c>
      <c r="C1295" s="2">
        <f t="shared" si="180"/>
        <v>-6.5699999999999648E-2</v>
      </c>
      <c r="D1295" s="2">
        <f t="shared" si="181"/>
        <v>0</v>
      </c>
      <c r="E1295" s="2">
        <f t="shared" si="182"/>
        <v>6.5699999999999648E-2</v>
      </c>
      <c r="F1295" s="2">
        <f t="shared" si="183"/>
        <v>5.1978392426730288E-2</v>
      </c>
      <c r="G1295" s="2">
        <f t="shared" si="183"/>
        <v>1.8926365618254091E-2</v>
      </c>
      <c r="H1295" s="2">
        <f t="shared" si="175"/>
        <v>2.7463483203874173</v>
      </c>
      <c r="I1295" s="2">
        <f t="shared" si="176"/>
        <v>73.307340522554824</v>
      </c>
    </row>
    <row r="1296" spans="1:9" ht="13.5" x14ac:dyDescent="0.25">
      <c r="A1296" s="3">
        <f>TITRES_STAT!B1299</f>
        <v>43895</v>
      </c>
      <c r="B1296" s="17">
        <f>TITRES_STAT!D1299</f>
        <v>11.4567</v>
      </c>
      <c r="C1296" s="2">
        <f t="shared" si="180"/>
        <v>-0.10970000000000013</v>
      </c>
      <c r="D1296" s="2">
        <f t="shared" si="181"/>
        <v>0</v>
      </c>
      <c r="E1296" s="2">
        <f t="shared" si="182"/>
        <v>0.10970000000000013</v>
      </c>
      <c r="F1296" s="2">
        <f t="shared" si="183"/>
        <v>4.8265650110535262E-2</v>
      </c>
      <c r="G1296" s="2">
        <f t="shared" si="183"/>
        <v>2.5410196645521663E-2</v>
      </c>
      <c r="H1296" s="2">
        <f t="shared" si="175"/>
        <v>1.8994599209070537</v>
      </c>
      <c r="I1296" s="2">
        <f t="shared" si="176"/>
        <v>65.510818315185929</v>
      </c>
    </row>
    <row r="1297" spans="1:9" ht="13.5" x14ac:dyDescent="0.25">
      <c r="A1297" s="3">
        <f>TITRES_STAT!B1300</f>
        <v>43896</v>
      </c>
      <c r="B1297" s="17">
        <f>TITRES_STAT!D1300</f>
        <v>11.237500000000001</v>
      </c>
      <c r="C1297" s="2">
        <f t="shared" si="180"/>
        <v>-0.21919999999999895</v>
      </c>
      <c r="D1297" s="2">
        <f t="shared" si="181"/>
        <v>0</v>
      </c>
      <c r="E1297" s="2">
        <f t="shared" si="182"/>
        <v>0.21919999999999895</v>
      </c>
      <c r="F1297" s="2">
        <f t="shared" si="183"/>
        <v>4.4818103674068459E-2</v>
      </c>
      <c r="G1297" s="2">
        <f t="shared" si="183"/>
        <v>3.9252325456555756E-2</v>
      </c>
      <c r="H1297" s="2">
        <f t="shared" ref="H1297:H1360" si="184">F1297/G1297</f>
        <v>1.1417948657251626</v>
      </c>
      <c r="I1297" s="2">
        <f t="shared" ref="I1297:I1360" si="185">IF(G1297=0,100,100-(100/(1+H1297)))</f>
        <v>53.310187824106912</v>
      </c>
    </row>
    <row r="1298" spans="1:9" ht="13.5" x14ac:dyDescent="0.25">
      <c r="A1298" s="3">
        <f>TITRES_STAT!B1301</f>
        <v>43899</v>
      </c>
      <c r="B1298" s="17">
        <f>TITRES_STAT!D1301</f>
        <v>10.9086</v>
      </c>
      <c r="C1298" s="2">
        <f t="shared" si="180"/>
        <v>-0.32890000000000086</v>
      </c>
      <c r="D1298" s="2">
        <f t="shared" si="181"/>
        <v>0</v>
      </c>
      <c r="E1298" s="2">
        <f t="shared" si="182"/>
        <v>0.32890000000000086</v>
      </c>
      <c r="F1298" s="2">
        <f t="shared" si="183"/>
        <v>4.1616810554492137E-2</v>
      </c>
      <c r="G1298" s="2">
        <f t="shared" si="183"/>
        <v>5.9941445066801831E-2</v>
      </c>
      <c r="H1298" s="2">
        <f t="shared" si="184"/>
        <v>0.69429107870376205</v>
      </c>
      <c r="I1298" s="2">
        <f t="shared" si="185"/>
        <v>40.978264445265083</v>
      </c>
    </row>
    <row r="1299" spans="1:9" ht="13.5" x14ac:dyDescent="0.25">
      <c r="A1299" s="3">
        <f>TITRES_STAT!B1302</f>
        <v>43900</v>
      </c>
      <c r="B1299" s="17">
        <f>TITRES_STAT!D1302</f>
        <v>10.8537</v>
      </c>
      <c r="C1299" s="2">
        <f t="shared" si="180"/>
        <v>-5.4899999999999949E-2</v>
      </c>
      <c r="D1299" s="2">
        <f t="shared" si="181"/>
        <v>0</v>
      </c>
      <c r="E1299" s="2">
        <f t="shared" si="182"/>
        <v>5.4899999999999949E-2</v>
      </c>
      <c r="F1299" s="2">
        <f t="shared" si="183"/>
        <v>3.8644181229171272E-2</v>
      </c>
      <c r="G1299" s="2">
        <f t="shared" si="183"/>
        <v>5.9581341847744551E-2</v>
      </c>
      <c r="H1299" s="2">
        <f t="shared" si="184"/>
        <v>0.64859534932804042</v>
      </c>
      <c r="I1299" s="2">
        <f t="shared" si="185"/>
        <v>39.342301286510654</v>
      </c>
    </row>
    <row r="1300" spans="1:9" ht="13.5" x14ac:dyDescent="0.25">
      <c r="A1300" s="3">
        <f>TITRES_STAT!B1303</f>
        <v>43901</v>
      </c>
      <c r="B1300" s="17">
        <f>TITRES_STAT!D1303</f>
        <v>10.8537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3.588388256994475E-2</v>
      </c>
      <c r="G1300" s="2">
        <f t="shared" si="183"/>
        <v>5.53255317157628E-2</v>
      </c>
      <c r="H1300" s="2">
        <f t="shared" si="184"/>
        <v>0.64859534932804042</v>
      </c>
      <c r="I1300" s="2">
        <f t="shared" si="185"/>
        <v>39.342301286510654</v>
      </c>
    </row>
    <row r="1301" spans="1:9" ht="13.5" x14ac:dyDescent="0.25">
      <c r="A1301" s="3">
        <f>TITRES_STAT!B1304</f>
        <v>43902</v>
      </c>
      <c r="B1301" s="17">
        <f>TITRES_STAT!D1304</f>
        <v>10.579700000000001</v>
      </c>
      <c r="C1301" s="2">
        <f t="shared" si="180"/>
        <v>-0.27399999999999913</v>
      </c>
      <c r="D1301" s="2">
        <f t="shared" si="181"/>
        <v>0</v>
      </c>
      <c r="E1301" s="2">
        <f t="shared" si="182"/>
        <v>0.27399999999999913</v>
      </c>
      <c r="F1301" s="2">
        <f t="shared" si="183"/>
        <v>3.3320748100662982E-2</v>
      </c>
      <c r="G1301" s="2">
        <f t="shared" si="183"/>
        <v>7.0945136593208252E-2</v>
      </c>
      <c r="H1301" s="2">
        <f t="shared" si="184"/>
        <v>0.46966923598611915</v>
      </c>
      <c r="I1301" s="2">
        <f t="shared" si="185"/>
        <v>31.95747889973218</v>
      </c>
    </row>
    <row r="1302" spans="1:9" ht="13.5" x14ac:dyDescent="0.25">
      <c r="A1302" s="3">
        <f>TITRES_STAT!B1305</f>
        <v>43903</v>
      </c>
      <c r="B1302" s="17">
        <f>TITRES_STAT!D1305</f>
        <v>10.2288</v>
      </c>
      <c r="C1302" s="2">
        <f t="shared" si="180"/>
        <v>-0.3509000000000011</v>
      </c>
      <c r="D1302" s="2">
        <f t="shared" si="181"/>
        <v>0</v>
      </c>
      <c r="E1302" s="2">
        <f t="shared" si="182"/>
        <v>0.3509000000000011</v>
      </c>
      <c r="F1302" s="2">
        <f t="shared" si="183"/>
        <v>3.094069466490134E-2</v>
      </c>
      <c r="G1302" s="2">
        <f t="shared" si="183"/>
        <v>9.0941912550836307E-2</v>
      </c>
      <c r="H1302" s="2">
        <f t="shared" si="184"/>
        <v>0.34022480720982823</v>
      </c>
      <c r="I1302" s="2">
        <f t="shared" si="185"/>
        <v>25.385652121910169</v>
      </c>
    </row>
    <row r="1303" spans="1:9" ht="13.5" x14ac:dyDescent="0.25">
      <c r="A1303" s="3">
        <f>TITRES_STAT!B1306</f>
        <v>43906</v>
      </c>
      <c r="B1303" s="17">
        <f>TITRES_STAT!D1306</f>
        <v>9.6204000000000001</v>
      </c>
      <c r="C1303" s="2">
        <f t="shared" si="180"/>
        <v>-0.60839999999999961</v>
      </c>
      <c r="D1303" s="2">
        <f t="shared" si="181"/>
        <v>0</v>
      </c>
      <c r="E1303" s="2">
        <f t="shared" si="182"/>
        <v>0.60839999999999961</v>
      </c>
      <c r="F1303" s="2">
        <f t="shared" si="183"/>
        <v>2.8730645045979813E-2</v>
      </c>
      <c r="G1303" s="2">
        <f t="shared" si="183"/>
        <v>0.12790320451149081</v>
      </c>
      <c r="H1303" s="2">
        <f t="shared" si="184"/>
        <v>0.22462803145325927</v>
      </c>
      <c r="I1303" s="2">
        <f t="shared" si="185"/>
        <v>18.342551834837096</v>
      </c>
    </row>
    <row r="1304" spans="1:9" ht="13.5" x14ac:dyDescent="0.25">
      <c r="A1304" s="3">
        <f>TITRES_STAT!B1307</f>
        <v>43907</v>
      </c>
      <c r="B1304" s="17">
        <f>TITRES_STAT!D1307</f>
        <v>9.1928000000000001</v>
      </c>
      <c r="C1304" s="2">
        <f t="shared" si="180"/>
        <v>-0.42759999999999998</v>
      </c>
      <c r="D1304" s="2">
        <f t="shared" si="181"/>
        <v>0</v>
      </c>
      <c r="E1304" s="2">
        <f t="shared" si="182"/>
        <v>0.42759999999999998</v>
      </c>
      <c r="F1304" s="2">
        <f t="shared" si="183"/>
        <v>2.6678456114124113E-2</v>
      </c>
      <c r="G1304" s="2">
        <f t="shared" si="183"/>
        <v>0.14931011847495576</v>
      </c>
      <c r="H1304" s="2">
        <f t="shared" si="184"/>
        <v>0.17867815246961291</v>
      </c>
      <c r="I1304" s="2">
        <f t="shared" si="185"/>
        <v>15.159197792479588</v>
      </c>
    </row>
    <row r="1305" spans="1:9" ht="13.5" x14ac:dyDescent="0.25">
      <c r="A1305" s="3">
        <f>TITRES_STAT!B1308</f>
        <v>43908</v>
      </c>
      <c r="B1305" s="17">
        <f>TITRES_STAT!D1308</f>
        <v>9.4284999999999997</v>
      </c>
      <c r="C1305" s="2">
        <f t="shared" si="180"/>
        <v>0.23569999999999958</v>
      </c>
      <c r="D1305" s="2">
        <f t="shared" si="181"/>
        <v>0.23569999999999958</v>
      </c>
      <c r="E1305" s="2">
        <f t="shared" si="182"/>
        <v>0</v>
      </c>
      <c r="F1305" s="2">
        <f t="shared" si="183"/>
        <v>4.1608566391686641E-2</v>
      </c>
      <c r="G1305" s="2">
        <f t="shared" si="183"/>
        <v>0.13864511001245891</v>
      </c>
      <c r="H1305" s="2">
        <f t="shared" si="184"/>
        <v>0.30010843071167542</v>
      </c>
      <c r="I1305" s="2">
        <f t="shared" si="185"/>
        <v>23.08333856026124</v>
      </c>
    </row>
    <row r="1306" spans="1:9" ht="13.5" x14ac:dyDescent="0.25">
      <c r="A1306" s="3">
        <f>TITRES_STAT!B1309</f>
        <v>43909</v>
      </c>
      <c r="B1306" s="17">
        <f>TITRES_STAT!D1309</f>
        <v>9.3133999999999997</v>
      </c>
      <c r="C1306" s="2">
        <f t="shared" si="180"/>
        <v>-0.11509999999999998</v>
      </c>
      <c r="D1306" s="2">
        <f t="shared" si="181"/>
        <v>0</v>
      </c>
      <c r="E1306" s="2">
        <f t="shared" si="182"/>
        <v>0.11509999999999998</v>
      </c>
      <c r="F1306" s="2">
        <f t="shared" si="183"/>
        <v>3.8636525935137597E-2</v>
      </c>
      <c r="G1306" s="2">
        <f t="shared" si="183"/>
        <v>0.13696331644014043</v>
      </c>
      <c r="H1306" s="2">
        <f t="shared" si="184"/>
        <v>0.28209397187037027</v>
      </c>
      <c r="I1306" s="2">
        <f t="shared" si="185"/>
        <v>22.002597162112878</v>
      </c>
    </row>
    <row r="1307" spans="1:9" ht="13.5" x14ac:dyDescent="0.25">
      <c r="A1307" s="3">
        <f>TITRES_STAT!B1310</f>
        <v>43913</v>
      </c>
      <c r="B1307" s="17">
        <f>TITRES_STAT!D1310</f>
        <v>9.5655000000000001</v>
      </c>
      <c r="C1307" s="2">
        <f t="shared" si="180"/>
        <v>0.25210000000000043</v>
      </c>
      <c r="D1307" s="2">
        <f t="shared" si="181"/>
        <v>0.25210000000000043</v>
      </c>
      <c r="E1307" s="2">
        <f t="shared" si="182"/>
        <v>0</v>
      </c>
      <c r="F1307" s="2">
        <f t="shared" si="183"/>
        <v>5.3883916939770661E-2</v>
      </c>
      <c r="G1307" s="2">
        <f t="shared" si="183"/>
        <v>0.12718022240870183</v>
      </c>
      <c r="H1307" s="2">
        <f t="shared" si="184"/>
        <v>0.42368157500630266</v>
      </c>
      <c r="I1307" s="2">
        <f t="shared" si="185"/>
        <v>29.759574222517216</v>
      </c>
    </row>
    <row r="1308" spans="1:9" ht="13.5" x14ac:dyDescent="0.25">
      <c r="A1308" s="3">
        <f>TITRES_STAT!B1311</f>
        <v>43914</v>
      </c>
      <c r="B1308" s="17">
        <f>TITRES_STAT!D1311</f>
        <v>9.8506</v>
      </c>
      <c r="C1308" s="2">
        <f t="shared" si="180"/>
        <v>0.28509999999999991</v>
      </c>
      <c r="D1308" s="2">
        <f t="shared" si="181"/>
        <v>0.28509999999999991</v>
      </c>
      <c r="E1308" s="2">
        <f t="shared" si="182"/>
        <v>0</v>
      </c>
      <c r="F1308" s="2">
        <f t="shared" si="183"/>
        <v>7.039935144407275E-2</v>
      </c>
      <c r="G1308" s="2">
        <f t="shared" si="183"/>
        <v>0.11809592080808028</v>
      </c>
      <c r="H1308" s="2">
        <f t="shared" si="184"/>
        <v>0.59612009426201906</v>
      </c>
      <c r="I1308" s="2">
        <f t="shared" si="185"/>
        <v>37.348072767521963</v>
      </c>
    </row>
    <row r="1309" spans="1:9" ht="13.5" x14ac:dyDescent="0.25">
      <c r="A1309" s="3">
        <f>TITRES_STAT!B1312</f>
        <v>43915</v>
      </c>
      <c r="B1309" s="17">
        <f>TITRES_STAT!D1312</f>
        <v>9.8012999999999995</v>
      </c>
      <c r="C1309" s="2">
        <f t="shared" si="180"/>
        <v>-4.9300000000000566E-2</v>
      </c>
      <c r="D1309" s="2">
        <f t="shared" si="181"/>
        <v>0</v>
      </c>
      <c r="E1309" s="2">
        <f t="shared" si="182"/>
        <v>4.9300000000000566E-2</v>
      </c>
      <c r="F1309" s="2">
        <f t="shared" ref="F1309:G1324" si="186">((F1308*13)+D1309)/14</f>
        <v>6.5370826340924698E-2</v>
      </c>
      <c r="G1309" s="2">
        <f t="shared" si="186"/>
        <v>0.113181926464646</v>
      </c>
      <c r="H1309" s="2">
        <f t="shared" si="184"/>
        <v>0.57757301349119738</v>
      </c>
      <c r="I1309" s="2">
        <f t="shared" si="185"/>
        <v>36.611491737743279</v>
      </c>
    </row>
    <row r="1310" spans="1:9" ht="13.5" x14ac:dyDescent="0.25">
      <c r="A1310" s="3">
        <f>TITRES_STAT!B1313</f>
        <v>43916</v>
      </c>
      <c r="B1310" s="17">
        <f>TITRES_STAT!D1313</f>
        <v>9.8670000000000009</v>
      </c>
      <c r="C1310" s="2">
        <f t="shared" si="180"/>
        <v>6.5700000000001424E-2</v>
      </c>
      <c r="D1310" s="2">
        <f t="shared" si="181"/>
        <v>6.5700000000001424E-2</v>
      </c>
      <c r="E1310" s="2">
        <f t="shared" si="182"/>
        <v>0</v>
      </c>
      <c r="F1310" s="2">
        <f t="shared" si="186"/>
        <v>6.539433874514447E-2</v>
      </c>
      <c r="G1310" s="2">
        <f t="shared" si="186"/>
        <v>0.10509750314574272</v>
      </c>
      <c r="H1310" s="2">
        <f t="shared" si="184"/>
        <v>0.62222542674928871</v>
      </c>
      <c r="I1310" s="2">
        <f t="shared" si="185"/>
        <v>38.356286154146943</v>
      </c>
    </row>
    <row r="1311" spans="1:9" ht="13.5" x14ac:dyDescent="0.25">
      <c r="A1311" s="3">
        <f>TITRES_STAT!B1314</f>
        <v>43917</v>
      </c>
      <c r="B1311" s="17">
        <f>TITRES_STAT!D1314</f>
        <v>9.7957999999999998</v>
      </c>
      <c r="C1311" s="2">
        <f t="shared" si="180"/>
        <v>-7.120000000000104E-2</v>
      </c>
      <c r="D1311" s="2">
        <f t="shared" si="181"/>
        <v>0</v>
      </c>
      <c r="E1311" s="2">
        <f t="shared" si="182"/>
        <v>7.120000000000104E-2</v>
      </c>
      <c r="F1311" s="2">
        <f t="shared" si="186"/>
        <v>6.0723314549062719E-2</v>
      </c>
      <c r="G1311" s="2">
        <f t="shared" si="186"/>
        <v>0.10267625292104689</v>
      </c>
      <c r="H1311" s="2">
        <f t="shared" si="184"/>
        <v>0.59140563491108344</v>
      </c>
      <c r="I1311" s="2">
        <f t="shared" si="185"/>
        <v>37.162469576408597</v>
      </c>
    </row>
    <row r="1312" spans="1:9" ht="13.5" x14ac:dyDescent="0.25">
      <c r="A1312" s="3">
        <f>TITRES_STAT!B1315</f>
        <v>43920</v>
      </c>
      <c r="B1312" s="17">
        <f>TITRES_STAT!D1315</f>
        <v>9.8670000000000009</v>
      </c>
      <c r="C1312" s="2">
        <f t="shared" si="180"/>
        <v>7.120000000000104E-2</v>
      </c>
      <c r="D1312" s="2">
        <f t="shared" si="181"/>
        <v>7.120000000000104E-2</v>
      </c>
      <c r="E1312" s="2">
        <f t="shared" si="182"/>
        <v>0</v>
      </c>
      <c r="F1312" s="2">
        <f t="shared" si="186"/>
        <v>6.1471649224129739E-2</v>
      </c>
      <c r="G1312" s="2">
        <f t="shared" si="186"/>
        <v>9.5342234855257821E-2</v>
      </c>
      <c r="H1312" s="2">
        <f t="shared" si="184"/>
        <v>0.64474730760666421</v>
      </c>
      <c r="I1312" s="2">
        <f t="shared" si="185"/>
        <v>39.200386869449339</v>
      </c>
    </row>
    <row r="1313" spans="1:9" ht="13.5" x14ac:dyDescent="0.25">
      <c r="A1313" s="3">
        <f>TITRES_STAT!B1316</f>
        <v>43921</v>
      </c>
      <c r="B1313" s="17">
        <f>TITRES_STAT!D1316</f>
        <v>10.0808</v>
      </c>
      <c r="C1313" s="2">
        <f t="shared" si="180"/>
        <v>0.2137999999999991</v>
      </c>
      <c r="D1313" s="2">
        <f t="shared" si="181"/>
        <v>0.2137999999999991</v>
      </c>
      <c r="E1313" s="2">
        <f t="shared" si="182"/>
        <v>0</v>
      </c>
      <c r="F1313" s="2">
        <f t="shared" si="186"/>
        <v>7.2352245708120405E-2</v>
      </c>
      <c r="G1313" s="2">
        <f t="shared" si="186"/>
        <v>8.8532075222739412E-2</v>
      </c>
      <c r="H1313" s="2">
        <f t="shared" si="184"/>
        <v>0.81724330448696825</v>
      </c>
      <c r="I1313" s="2">
        <f t="shared" si="185"/>
        <v>44.97159529872016</v>
      </c>
    </row>
    <row r="1314" spans="1:9" ht="13.5" x14ac:dyDescent="0.25">
      <c r="A1314" s="3">
        <f>TITRES_STAT!B1317</f>
        <v>43922</v>
      </c>
      <c r="B1314" s="17">
        <f>TITRES_STAT!D1317</f>
        <v>10.0589</v>
      </c>
      <c r="C1314" s="2">
        <f t="shared" si="180"/>
        <v>-2.1900000000000475E-2</v>
      </c>
      <c r="D1314" s="2">
        <f t="shared" si="181"/>
        <v>0</v>
      </c>
      <c r="E1314" s="2">
        <f t="shared" si="182"/>
        <v>2.1900000000000475E-2</v>
      </c>
      <c r="F1314" s="2">
        <f t="shared" si="186"/>
        <v>6.7184228157540368E-2</v>
      </c>
      <c r="G1314" s="2">
        <f t="shared" si="186"/>
        <v>8.377264127825805E-2</v>
      </c>
      <c r="H1314" s="2">
        <f t="shared" si="184"/>
        <v>0.80198292822572181</v>
      </c>
      <c r="I1314" s="2">
        <f t="shared" si="185"/>
        <v>44.505578585884528</v>
      </c>
    </row>
    <row r="1315" spans="1:9" ht="13.5" x14ac:dyDescent="0.25">
      <c r="A1315" s="3">
        <f>TITRES_STAT!B1318</f>
        <v>43923</v>
      </c>
      <c r="B1315" s="17">
        <f>TITRES_STAT!D1318</f>
        <v>9.7574000000000005</v>
      </c>
      <c r="C1315" s="2">
        <f t="shared" si="180"/>
        <v>-0.30149999999999899</v>
      </c>
      <c r="D1315" s="2">
        <f t="shared" si="181"/>
        <v>0</v>
      </c>
      <c r="E1315" s="2">
        <f t="shared" si="182"/>
        <v>0.30149999999999899</v>
      </c>
      <c r="F1315" s="2">
        <f t="shared" si="186"/>
        <v>6.2385354717716057E-2</v>
      </c>
      <c r="G1315" s="2">
        <f t="shared" si="186"/>
        <v>9.9324595472668115E-2</v>
      </c>
      <c r="H1315" s="2">
        <f t="shared" si="184"/>
        <v>0.62809573420193887</v>
      </c>
      <c r="I1315" s="2">
        <f t="shared" si="185"/>
        <v>38.578550450524908</v>
      </c>
    </row>
    <row r="1316" spans="1:9" ht="13.5" x14ac:dyDescent="0.25">
      <c r="A1316" s="3">
        <f>TITRES_STAT!B1319</f>
        <v>43924</v>
      </c>
      <c r="B1316" s="17">
        <f>TITRES_STAT!D1319</f>
        <v>9.7026000000000003</v>
      </c>
      <c r="C1316" s="2">
        <f t="shared" si="180"/>
        <v>-5.4800000000000182E-2</v>
      </c>
      <c r="D1316" s="2">
        <f t="shared" si="181"/>
        <v>0</v>
      </c>
      <c r="E1316" s="2">
        <f t="shared" si="182"/>
        <v>5.4800000000000182E-2</v>
      </c>
      <c r="F1316" s="2">
        <f t="shared" si="186"/>
        <v>5.7929257952164907E-2</v>
      </c>
      <c r="G1316" s="2">
        <f t="shared" si="186"/>
        <v>9.6144267224620411E-2</v>
      </c>
      <c r="H1316" s="2">
        <f t="shared" si="184"/>
        <v>0.60252430669449741</v>
      </c>
      <c r="I1316" s="2">
        <f t="shared" si="185"/>
        <v>37.598450405867176</v>
      </c>
    </row>
    <row r="1317" spans="1:9" ht="13.5" x14ac:dyDescent="0.25">
      <c r="A1317" s="3">
        <f>TITRES_STAT!B1320</f>
        <v>43927</v>
      </c>
      <c r="B1317" s="17">
        <f>TITRES_STAT!D1320</f>
        <v>9.6532</v>
      </c>
      <c r="C1317" s="2">
        <f t="shared" si="180"/>
        <v>-4.9400000000000333E-2</v>
      </c>
      <c r="D1317" s="2">
        <f t="shared" si="181"/>
        <v>0</v>
      </c>
      <c r="E1317" s="2">
        <f t="shared" si="182"/>
        <v>4.9400000000000333E-2</v>
      </c>
      <c r="F1317" s="2">
        <f t="shared" si="186"/>
        <v>5.3791453812724557E-2</v>
      </c>
      <c r="G1317" s="2">
        <f t="shared" si="186"/>
        <v>9.2805390994290402E-2</v>
      </c>
      <c r="H1317" s="2">
        <f t="shared" si="184"/>
        <v>0.57961561539063966</v>
      </c>
      <c r="I1317" s="2">
        <f t="shared" si="185"/>
        <v>36.693459455786687</v>
      </c>
    </row>
    <row r="1318" spans="1:9" ht="13.5" x14ac:dyDescent="0.25">
      <c r="A1318" s="3">
        <f>TITRES_STAT!B1321</f>
        <v>43928</v>
      </c>
      <c r="B1318" s="17">
        <f>TITRES_STAT!D1321</f>
        <v>9.6860999999999997</v>
      </c>
      <c r="C1318" s="2">
        <f t="shared" si="180"/>
        <v>3.2899999999999707E-2</v>
      </c>
      <c r="D1318" s="2">
        <f t="shared" si="181"/>
        <v>3.2899999999999707E-2</v>
      </c>
      <c r="E1318" s="2">
        <f t="shared" si="182"/>
        <v>0</v>
      </c>
      <c r="F1318" s="2">
        <f t="shared" si="186"/>
        <v>5.229920711181564E-2</v>
      </c>
      <c r="G1318" s="2">
        <f t="shared" si="186"/>
        <v>8.6176434494698237E-2</v>
      </c>
      <c r="H1318" s="2">
        <f t="shared" si="184"/>
        <v>0.6068852513854377</v>
      </c>
      <c r="I1318" s="2">
        <f t="shared" si="185"/>
        <v>37.767802701666987</v>
      </c>
    </row>
    <row r="1319" spans="1:9" ht="13.5" x14ac:dyDescent="0.25">
      <c r="A1319" s="3">
        <f>TITRES_STAT!B1322</f>
        <v>43929</v>
      </c>
      <c r="B1319" s="17">
        <f>TITRES_STAT!D1322</f>
        <v>9.6532</v>
      </c>
      <c r="C1319" s="2">
        <f t="shared" si="180"/>
        <v>-3.2899999999999707E-2</v>
      </c>
      <c r="D1319" s="2">
        <f t="shared" si="181"/>
        <v>0</v>
      </c>
      <c r="E1319" s="2">
        <f t="shared" si="182"/>
        <v>3.2899999999999707E-2</v>
      </c>
      <c r="F1319" s="2">
        <f t="shared" si="186"/>
        <v>4.8563549460971668E-2</v>
      </c>
      <c r="G1319" s="2">
        <f t="shared" si="186"/>
        <v>8.2370974887934059E-2</v>
      </c>
      <c r="H1319" s="2">
        <f t="shared" si="184"/>
        <v>0.58957113870562428</v>
      </c>
      <c r="I1319" s="2">
        <f t="shared" si="185"/>
        <v>37.089949883319314</v>
      </c>
    </row>
    <row r="1320" spans="1:9" ht="13.5" x14ac:dyDescent="0.25">
      <c r="A1320" s="3">
        <f>TITRES_STAT!B1323</f>
        <v>43934</v>
      </c>
      <c r="B1320" s="17">
        <f>TITRES_STAT!D1323</f>
        <v>9.5929000000000002</v>
      </c>
      <c r="C1320" s="2">
        <f t="shared" si="180"/>
        <v>-6.0299999999999798E-2</v>
      </c>
      <c r="D1320" s="2">
        <f t="shared" si="181"/>
        <v>0</v>
      </c>
      <c r="E1320" s="2">
        <f t="shared" si="182"/>
        <v>6.0299999999999798E-2</v>
      </c>
      <c r="F1320" s="2">
        <f t="shared" si="186"/>
        <v>4.5094724499473694E-2</v>
      </c>
      <c r="G1320" s="2">
        <f t="shared" si="186"/>
        <v>8.0794476681653044E-2</v>
      </c>
      <c r="H1320" s="2">
        <f t="shared" si="184"/>
        <v>0.55814117934269492</v>
      </c>
      <c r="I1320" s="2">
        <f t="shared" si="185"/>
        <v>35.820963256882024</v>
      </c>
    </row>
    <row r="1321" spans="1:9" ht="13.5" x14ac:dyDescent="0.25">
      <c r="A1321" s="3">
        <f>TITRES_STAT!B1324</f>
        <v>43935</v>
      </c>
      <c r="B1321" s="17">
        <f>TITRES_STAT!D1324</f>
        <v>9.5381</v>
      </c>
      <c r="C1321" s="2">
        <f t="shared" si="180"/>
        <v>-5.4800000000000182E-2</v>
      </c>
      <c r="D1321" s="2">
        <f t="shared" si="181"/>
        <v>0</v>
      </c>
      <c r="E1321" s="2">
        <f t="shared" si="182"/>
        <v>5.4800000000000182E-2</v>
      </c>
      <c r="F1321" s="2">
        <f t="shared" si="186"/>
        <v>4.1873672749511294E-2</v>
      </c>
      <c r="G1321" s="2">
        <f t="shared" si="186"/>
        <v>7.8937728347249256E-2</v>
      </c>
      <c r="H1321" s="2">
        <f t="shared" si="184"/>
        <v>0.53046462859062582</v>
      </c>
      <c r="I1321" s="2">
        <f t="shared" si="185"/>
        <v>34.660365138861138</v>
      </c>
    </row>
    <row r="1322" spans="1:9" ht="13.5" x14ac:dyDescent="0.25">
      <c r="A1322" s="3">
        <f>TITRES_STAT!B1325</f>
        <v>43936</v>
      </c>
      <c r="B1322" s="17">
        <f>TITRES_STAT!D1325</f>
        <v>9.5381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3.8882696124546201E-2</v>
      </c>
      <c r="G1322" s="2">
        <f t="shared" si="186"/>
        <v>7.3299319179588582E-2</v>
      </c>
      <c r="H1322" s="2">
        <f t="shared" si="184"/>
        <v>0.53046462859062593</v>
      </c>
      <c r="I1322" s="2">
        <f t="shared" si="185"/>
        <v>34.660365138861138</v>
      </c>
    </row>
    <row r="1323" spans="1:9" ht="13.5" x14ac:dyDescent="0.25">
      <c r="A1323" s="3">
        <f>TITRES_STAT!B1326</f>
        <v>43937</v>
      </c>
      <c r="B1323" s="17">
        <f>TITRES_STAT!D1326</f>
        <v>9.5820000000000007</v>
      </c>
      <c r="C1323" s="2">
        <f t="shared" si="180"/>
        <v>4.3900000000000716E-2</v>
      </c>
      <c r="D1323" s="2">
        <f t="shared" si="181"/>
        <v>4.3900000000000716E-2</v>
      </c>
      <c r="E1323" s="2">
        <f t="shared" si="182"/>
        <v>0</v>
      </c>
      <c r="F1323" s="2">
        <f t="shared" si="186"/>
        <v>3.9241074972792951E-2</v>
      </c>
      <c r="G1323" s="2">
        <f t="shared" si="186"/>
        <v>6.8063653523903686E-2</v>
      </c>
      <c r="H1323" s="2">
        <f t="shared" si="184"/>
        <v>0.57653494840695907</v>
      </c>
      <c r="I1323" s="2">
        <f t="shared" si="185"/>
        <v>36.5697537494827</v>
      </c>
    </row>
    <row r="1324" spans="1:9" ht="13.5" x14ac:dyDescent="0.25">
      <c r="A1324" s="3">
        <f>TITRES_STAT!B1327</f>
        <v>43938</v>
      </c>
      <c r="B1324" s="17">
        <f>TITRES_STAT!D1327</f>
        <v>9.6532</v>
      </c>
      <c r="C1324" s="2">
        <f t="shared" si="180"/>
        <v>7.1199999999999264E-2</v>
      </c>
      <c r="D1324" s="2">
        <f t="shared" si="181"/>
        <v>7.1199999999999264E-2</v>
      </c>
      <c r="E1324" s="2">
        <f t="shared" si="182"/>
        <v>0</v>
      </c>
      <c r="F1324" s="2">
        <f t="shared" si="186"/>
        <v>4.152385533187912E-2</v>
      </c>
      <c r="G1324" s="2">
        <f t="shared" si="186"/>
        <v>6.3201963986481993E-2</v>
      </c>
      <c r="H1324" s="2">
        <f t="shared" si="184"/>
        <v>0.65700261056381859</v>
      </c>
      <c r="I1324" s="2">
        <f t="shared" si="185"/>
        <v>39.650064904862404</v>
      </c>
    </row>
    <row r="1325" spans="1:9" ht="13.5" x14ac:dyDescent="0.25">
      <c r="A1325" s="3">
        <f>TITRES_STAT!B1328</f>
        <v>43941</v>
      </c>
      <c r="B1325" s="17">
        <f>TITRES_STAT!D1328</f>
        <v>9.9382999999999999</v>
      </c>
      <c r="C1325" s="2">
        <f t="shared" si="180"/>
        <v>0.28509999999999991</v>
      </c>
      <c r="D1325" s="2">
        <f t="shared" si="181"/>
        <v>0.28509999999999991</v>
      </c>
      <c r="E1325" s="2">
        <f t="shared" si="182"/>
        <v>0</v>
      </c>
      <c r="F1325" s="2">
        <f t="shared" ref="F1325:G1340" si="187">((F1324*13)+D1325)/14</f>
        <v>5.8922151379602036E-2</v>
      </c>
      <c r="G1325" s="2">
        <f t="shared" si="187"/>
        <v>5.8687537987447566E-2</v>
      </c>
      <c r="H1325" s="2">
        <f t="shared" si="184"/>
        <v>1.0039976696961568</v>
      </c>
      <c r="I1325" s="2">
        <f t="shared" si="185"/>
        <v>50.099742373871194</v>
      </c>
    </row>
    <row r="1326" spans="1:9" ht="13.5" x14ac:dyDescent="0.25">
      <c r="A1326" s="3">
        <f>TITRES_STAT!B1329</f>
        <v>43942</v>
      </c>
      <c r="B1326" s="17">
        <f>TITRES_STAT!D1329</f>
        <v>10.097300000000001</v>
      </c>
      <c r="C1326" s="2">
        <f t="shared" si="180"/>
        <v>0.1590000000000007</v>
      </c>
      <c r="D1326" s="2">
        <f t="shared" si="181"/>
        <v>0.1590000000000007</v>
      </c>
      <c r="E1326" s="2">
        <f t="shared" si="182"/>
        <v>0</v>
      </c>
      <c r="F1326" s="2">
        <f t="shared" si="187"/>
        <v>6.6070569138201946E-2</v>
      </c>
      <c r="G1326" s="2">
        <f t="shared" si="187"/>
        <v>5.4495570988344171E-2</v>
      </c>
      <c r="H1326" s="2">
        <f t="shared" si="184"/>
        <v>1.2124025483159633</v>
      </c>
      <c r="I1326" s="2">
        <f t="shared" si="185"/>
        <v>54.80026902151328</v>
      </c>
    </row>
    <row r="1327" spans="1:9" ht="13.5" x14ac:dyDescent="0.25">
      <c r="A1327" s="3">
        <f>TITRES_STAT!B1330</f>
        <v>43943</v>
      </c>
      <c r="B1327" s="17">
        <f>TITRES_STAT!D1330</f>
        <v>10.3988</v>
      </c>
      <c r="C1327" s="2">
        <f t="shared" si="180"/>
        <v>0.30149999999999899</v>
      </c>
      <c r="D1327" s="2">
        <f t="shared" si="181"/>
        <v>0.30149999999999899</v>
      </c>
      <c r="E1327" s="2">
        <f t="shared" si="182"/>
        <v>0</v>
      </c>
      <c r="F1327" s="2">
        <f t="shared" si="187"/>
        <v>8.2886957056901744E-2</v>
      </c>
      <c r="G1327" s="2">
        <f t="shared" si="187"/>
        <v>5.0603030203462449E-2</v>
      </c>
      <c r="H1327" s="2">
        <f t="shared" si="184"/>
        <v>1.6379840638719361</v>
      </c>
      <c r="I1327" s="2">
        <f t="shared" si="185"/>
        <v>62.092265313679086</v>
      </c>
    </row>
    <row r="1328" spans="1:9" ht="13.5" x14ac:dyDescent="0.25">
      <c r="A1328" s="3">
        <f>TITRES_STAT!B1331</f>
        <v>43944</v>
      </c>
      <c r="B1328" s="17">
        <f>TITRES_STAT!D1331</f>
        <v>10.6838</v>
      </c>
      <c r="C1328" s="2">
        <f t="shared" si="180"/>
        <v>0.28500000000000014</v>
      </c>
      <c r="D1328" s="2">
        <f t="shared" si="181"/>
        <v>0.28500000000000014</v>
      </c>
      <c r="E1328" s="2">
        <f t="shared" si="182"/>
        <v>0</v>
      </c>
      <c r="F1328" s="2">
        <f t="shared" si="187"/>
        <v>9.7323602981408769E-2</v>
      </c>
      <c r="G1328" s="2">
        <f t="shared" si="187"/>
        <v>4.6988528046072273E-2</v>
      </c>
      <c r="H1328" s="2">
        <f t="shared" si="184"/>
        <v>2.0712205090992195</v>
      </c>
      <c r="I1328" s="2">
        <f t="shared" si="185"/>
        <v>67.43965478749368</v>
      </c>
    </row>
    <row r="1329" spans="1:9" ht="13.5" x14ac:dyDescent="0.25">
      <c r="A1329" s="3">
        <f>TITRES_STAT!B1332</f>
        <v>43945</v>
      </c>
      <c r="B1329" s="17">
        <f>TITRES_STAT!D1332</f>
        <v>10.8592</v>
      </c>
      <c r="C1329" s="2">
        <f t="shared" si="180"/>
        <v>0.17539999999999978</v>
      </c>
      <c r="D1329" s="2">
        <f t="shared" si="181"/>
        <v>0.17539999999999978</v>
      </c>
      <c r="E1329" s="2">
        <f t="shared" si="182"/>
        <v>0</v>
      </c>
      <c r="F1329" s="2">
        <f t="shared" si="187"/>
        <v>0.1029004884827367</v>
      </c>
      <c r="G1329" s="2">
        <f t="shared" si="187"/>
        <v>4.3632204614209968E-2</v>
      </c>
      <c r="H1329" s="2">
        <f t="shared" si="184"/>
        <v>2.3583609719602494</v>
      </c>
      <c r="I1329" s="2">
        <f t="shared" si="185"/>
        <v>70.223570118005881</v>
      </c>
    </row>
    <row r="1330" spans="1:9" ht="13.5" x14ac:dyDescent="0.25">
      <c r="A1330" s="3">
        <f>TITRES_STAT!B1333</f>
        <v>43948</v>
      </c>
      <c r="B1330" s="17">
        <f>TITRES_STAT!D1333</f>
        <v>10.689299999999999</v>
      </c>
      <c r="C1330" s="2">
        <f t="shared" si="180"/>
        <v>-0.16990000000000016</v>
      </c>
      <c r="D1330" s="2">
        <f t="shared" si="181"/>
        <v>0</v>
      </c>
      <c r="E1330" s="2">
        <f t="shared" si="182"/>
        <v>0.16990000000000016</v>
      </c>
      <c r="F1330" s="2">
        <f t="shared" si="187"/>
        <v>9.5550453591112652E-2</v>
      </c>
      <c r="G1330" s="2">
        <f t="shared" si="187"/>
        <v>5.265133285605212E-2</v>
      </c>
      <c r="H1330" s="2">
        <f t="shared" si="184"/>
        <v>1.8147774882042593</v>
      </c>
      <c r="I1330" s="2">
        <f t="shared" si="185"/>
        <v>64.473213097992726</v>
      </c>
    </row>
    <row r="1331" spans="1:9" ht="13.5" x14ac:dyDescent="0.25">
      <c r="A1331" s="3">
        <f>TITRES_STAT!B1334</f>
        <v>43949</v>
      </c>
      <c r="B1331" s="17">
        <f>TITRES_STAT!D1334</f>
        <v>10.3878</v>
      </c>
      <c r="C1331" s="2">
        <f t="shared" si="180"/>
        <v>-0.30149999999999899</v>
      </c>
      <c r="D1331" s="2">
        <f t="shared" si="181"/>
        <v>0</v>
      </c>
      <c r="E1331" s="2">
        <f t="shared" si="182"/>
        <v>0.30149999999999899</v>
      </c>
      <c r="F1331" s="2">
        <f t="shared" si="187"/>
        <v>8.8725421191747464E-2</v>
      </c>
      <c r="G1331" s="2">
        <f t="shared" si="187"/>
        <v>7.0426237652048321E-2</v>
      </c>
      <c r="H1331" s="2">
        <f t="shared" si="184"/>
        <v>1.2598347455405623</v>
      </c>
      <c r="I1331" s="2">
        <f t="shared" si="185"/>
        <v>55.748976690736043</v>
      </c>
    </row>
    <row r="1332" spans="1:9" ht="13.5" x14ac:dyDescent="0.25">
      <c r="A1332" s="3">
        <f>TITRES_STAT!B1335</f>
        <v>43950</v>
      </c>
      <c r="B1332" s="17">
        <f>TITRES_STAT!D1335</f>
        <v>10.0863</v>
      </c>
      <c r="C1332" s="2">
        <f t="shared" si="180"/>
        <v>-0.30150000000000077</v>
      </c>
      <c r="D1332" s="2">
        <f t="shared" si="181"/>
        <v>0</v>
      </c>
      <c r="E1332" s="2">
        <f t="shared" si="182"/>
        <v>0.30150000000000077</v>
      </c>
      <c r="F1332" s="2">
        <f t="shared" si="187"/>
        <v>8.2387891106622632E-2</v>
      </c>
      <c r="G1332" s="2">
        <f t="shared" si="187"/>
        <v>8.6931506391187768E-2</v>
      </c>
      <c r="H1332" s="2">
        <f t="shared" si="184"/>
        <v>0.94773338835152499</v>
      </c>
      <c r="I1332" s="2">
        <f t="shared" si="185"/>
        <v>48.658270891666774</v>
      </c>
    </row>
    <row r="1333" spans="1:9" ht="13.5" x14ac:dyDescent="0.25">
      <c r="A1333" s="3">
        <f>TITRES_STAT!B1336</f>
        <v>43951</v>
      </c>
      <c r="B1333" s="17">
        <f>TITRES_STAT!D1336</f>
        <v>10.0863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7.650304174186387E-2</v>
      </c>
      <c r="G1333" s="2">
        <f t="shared" si="187"/>
        <v>8.0722113077531507E-2</v>
      </c>
      <c r="H1333" s="2">
        <f t="shared" si="184"/>
        <v>0.94773338835152487</v>
      </c>
      <c r="I1333" s="2">
        <f t="shared" si="185"/>
        <v>48.658270891666767</v>
      </c>
    </row>
    <row r="1334" spans="1:9" ht="13.5" x14ac:dyDescent="0.25">
      <c r="A1334" s="3">
        <f>TITRES_STAT!B1337</f>
        <v>43955</v>
      </c>
      <c r="B1334" s="17">
        <f>TITRES_STAT!D1337</f>
        <v>10.0589</v>
      </c>
      <c r="C1334" s="2">
        <f t="shared" si="180"/>
        <v>-2.7400000000000091E-2</v>
      </c>
      <c r="D1334" s="2">
        <f t="shared" si="181"/>
        <v>0</v>
      </c>
      <c r="E1334" s="2">
        <f t="shared" si="182"/>
        <v>2.7400000000000091E-2</v>
      </c>
      <c r="F1334" s="2">
        <f t="shared" si="187"/>
        <v>7.1038538760302167E-2</v>
      </c>
      <c r="G1334" s="2">
        <f t="shared" si="187"/>
        <v>7.6913390714850691E-2</v>
      </c>
      <c r="H1334" s="2">
        <f t="shared" si="184"/>
        <v>0.92361730642809658</v>
      </c>
      <c r="I1334" s="2">
        <f t="shared" si="185"/>
        <v>48.014607861016387</v>
      </c>
    </row>
    <row r="1335" spans="1:9" ht="13.5" x14ac:dyDescent="0.25">
      <c r="A1335" s="3">
        <f>TITRES_STAT!B1338</f>
        <v>43956</v>
      </c>
      <c r="B1335" s="17">
        <f>TITRES_STAT!D1338</f>
        <v>10.0589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6.5964357420280589E-2</v>
      </c>
      <c r="G1335" s="2">
        <f t="shared" si="187"/>
        <v>7.1419577092361353E-2</v>
      </c>
      <c r="H1335" s="2">
        <f t="shared" si="184"/>
        <v>0.9236173064280967</v>
      </c>
      <c r="I1335" s="2">
        <f t="shared" si="185"/>
        <v>48.014607861016394</v>
      </c>
    </row>
    <row r="1336" spans="1:9" ht="13.5" x14ac:dyDescent="0.25">
      <c r="A1336" s="3">
        <f>TITRES_STAT!B1339</f>
        <v>43957</v>
      </c>
      <c r="B1336" s="17">
        <f>TITRES_STAT!D1339</f>
        <v>10.0863</v>
      </c>
      <c r="C1336" s="2">
        <f t="shared" si="180"/>
        <v>2.7400000000000091E-2</v>
      </c>
      <c r="D1336" s="2">
        <f t="shared" si="181"/>
        <v>2.7400000000000091E-2</v>
      </c>
      <c r="E1336" s="2">
        <f t="shared" si="182"/>
        <v>0</v>
      </c>
      <c r="F1336" s="2">
        <f t="shared" si="187"/>
        <v>6.3209760461689121E-2</v>
      </c>
      <c r="G1336" s="2">
        <f t="shared" si="187"/>
        <v>6.6318178728621252E-2</v>
      </c>
      <c r="H1336" s="2">
        <f t="shared" si="184"/>
        <v>0.95312871483319828</v>
      </c>
      <c r="I1336" s="2">
        <f t="shared" si="185"/>
        <v>48.800097381938173</v>
      </c>
    </row>
    <row r="1337" spans="1:9" ht="13.5" x14ac:dyDescent="0.25">
      <c r="A1337" s="3">
        <f>TITRES_STAT!B1340</f>
        <v>43958</v>
      </c>
      <c r="B1337" s="17">
        <f>TITRES_STAT!D1340</f>
        <v>10.3878</v>
      </c>
      <c r="C1337" s="2">
        <f t="shared" si="180"/>
        <v>0.30150000000000077</v>
      </c>
      <c r="D1337" s="2">
        <f t="shared" si="181"/>
        <v>0.30150000000000077</v>
      </c>
      <c r="E1337" s="2">
        <f t="shared" si="182"/>
        <v>0</v>
      </c>
      <c r="F1337" s="2">
        <f t="shared" si="187"/>
        <v>8.0230491857282801E-2</v>
      </c>
      <c r="G1337" s="2">
        <f t="shared" si="187"/>
        <v>6.1581165962291164E-2</v>
      </c>
      <c r="H1337" s="2">
        <f t="shared" si="184"/>
        <v>1.3028413899537308</v>
      </c>
      <c r="I1337" s="2">
        <f t="shared" si="185"/>
        <v>56.575385332113889</v>
      </c>
    </row>
    <row r="1338" spans="1:9" ht="13.5" x14ac:dyDescent="0.25">
      <c r="A1338" s="3">
        <f>TITRES_STAT!B1341</f>
        <v>43959</v>
      </c>
      <c r="B1338" s="17">
        <f>TITRES_STAT!D1341</f>
        <v>10.3604</v>
      </c>
      <c r="C1338" s="2">
        <f t="shared" si="180"/>
        <v>-2.7400000000000091E-2</v>
      </c>
      <c r="D1338" s="2">
        <f t="shared" si="181"/>
        <v>0</v>
      </c>
      <c r="E1338" s="2">
        <f t="shared" si="182"/>
        <v>2.7400000000000091E-2</v>
      </c>
      <c r="F1338" s="2">
        <f t="shared" si="187"/>
        <v>7.4499742438905461E-2</v>
      </c>
      <c r="G1338" s="2">
        <f t="shared" si="187"/>
        <v>5.9139654107841798E-2</v>
      </c>
      <c r="H1338" s="2">
        <f t="shared" si="184"/>
        <v>1.2597257045679431</v>
      </c>
      <c r="I1338" s="2">
        <f t="shared" si="185"/>
        <v>55.746841398558203</v>
      </c>
    </row>
    <row r="1339" spans="1:9" ht="13.5" x14ac:dyDescent="0.25">
      <c r="A1339" s="3">
        <f>TITRES_STAT!B1342</f>
        <v>43962</v>
      </c>
      <c r="B1339" s="17">
        <f>TITRES_STAT!D1342</f>
        <v>10.4152</v>
      </c>
      <c r="C1339" s="2">
        <f t="shared" si="180"/>
        <v>5.4800000000000182E-2</v>
      </c>
      <c r="D1339" s="2">
        <f t="shared" si="181"/>
        <v>5.4800000000000182E-2</v>
      </c>
      <c r="E1339" s="2">
        <f t="shared" si="182"/>
        <v>0</v>
      </c>
      <c r="F1339" s="2">
        <f t="shared" si="187"/>
        <v>7.3092617978983671E-2</v>
      </c>
      <c r="G1339" s="2">
        <f t="shared" si="187"/>
        <v>5.4915393100138814E-2</v>
      </c>
      <c r="H1339" s="2">
        <f t="shared" si="184"/>
        <v>1.3310041839398015</v>
      </c>
      <c r="I1339" s="2">
        <f t="shared" si="185"/>
        <v>57.100034101619386</v>
      </c>
    </row>
    <row r="1340" spans="1:9" ht="13.5" x14ac:dyDescent="0.25">
      <c r="A1340" s="3">
        <f>TITRES_STAT!B1343</f>
        <v>43963</v>
      </c>
      <c r="B1340" s="17">
        <f>TITRES_STAT!D1343</f>
        <v>10.519399999999999</v>
      </c>
      <c r="C1340" s="2">
        <f t="shared" si="180"/>
        <v>0.10419999999999874</v>
      </c>
      <c r="D1340" s="2">
        <f t="shared" si="181"/>
        <v>0.10419999999999874</v>
      </c>
      <c r="E1340" s="2">
        <f t="shared" si="182"/>
        <v>0</v>
      </c>
      <c r="F1340" s="2">
        <f t="shared" si="187"/>
        <v>7.5314573837627616E-2</v>
      </c>
      <c r="G1340" s="2">
        <f t="shared" si="187"/>
        <v>5.0992865021557469E-2</v>
      </c>
      <c r="H1340" s="2">
        <f t="shared" si="184"/>
        <v>1.4769629791498875</v>
      </c>
      <c r="I1340" s="2">
        <f t="shared" si="185"/>
        <v>59.627979569431936</v>
      </c>
    </row>
    <row r="1341" spans="1:9" ht="13.5" x14ac:dyDescent="0.25">
      <c r="A1341" s="3">
        <f>TITRES_STAT!B1344</f>
        <v>43964</v>
      </c>
      <c r="B1341" s="17">
        <f>TITRES_STAT!D1344</f>
        <v>10.579700000000001</v>
      </c>
      <c r="C1341" s="2">
        <f t="shared" si="180"/>
        <v>6.0300000000001575E-2</v>
      </c>
      <c r="D1341" s="2">
        <f t="shared" si="181"/>
        <v>6.0300000000001575E-2</v>
      </c>
      <c r="E1341" s="2">
        <f t="shared" si="182"/>
        <v>0</v>
      </c>
      <c r="F1341" s="2">
        <f t="shared" ref="F1341:G1356" si="188">((F1340*13)+D1341)/14</f>
        <v>7.4242104277797177E-2</v>
      </c>
      <c r="G1341" s="2">
        <f t="shared" si="188"/>
        <v>4.7350517520017656E-2</v>
      </c>
      <c r="H1341" s="2">
        <f t="shared" si="184"/>
        <v>1.5679259312511415</v>
      </c>
      <c r="I1341" s="2">
        <f t="shared" si="185"/>
        <v>61.058066830113702</v>
      </c>
    </row>
    <row r="1342" spans="1:9" ht="13.5" x14ac:dyDescent="0.25">
      <c r="A1342" s="3">
        <f>TITRES_STAT!B1345</f>
        <v>43965</v>
      </c>
      <c r="B1342" s="17">
        <f>TITRES_STAT!D1345</f>
        <v>10.8537</v>
      </c>
      <c r="C1342" s="2">
        <f t="shared" si="180"/>
        <v>0.27399999999999913</v>
      </c>
      <c r="D1342" s="2">
        <f t="shared" si="181"/>
        <v>0.27399999999999913</v>
      </c>
      <c r="E1342" s="2">
        <f t="shared" si="182"/>
        <v>0</v>
      </c>
      <c r="F1342" s="2">
        <f t="shared" si="188"/>
        <v>8.8510525400811613E-2</v>
      </c>
      <c r="G1342" s="2">
        <f t="shared" si="188"/>
        <v>4.396833769715925E-2</v>
      </c>
      <c r="H1342" s="2">
        <f t="shared" si="184"/>
        <v>2.0130514373876407</v>
      </c>
      <c r="I1342" s="2">
        <f t="shared" si="185"/>
        <v>66.811054481465646</v>
      </c>
    </row>
    <row r="1343" spans="1:9" ht="13.5" x14ac:dyDescent="0.25">
      <c r="A1343" s="3">
        <f>TITRES_STAT!B1346</f>
        <v>43966</v>
      </c>
      <c r="B1343" s="17">
        <f>TITRES_STAT!D1346</f>
        <v>10.8537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8.2188345015039355E-2</v>
      </c>
      <c r="G1343" s="2">
        <f t="shared" si="188"/>
        <v>4.0827742147362164E-2</v>
      </c>
      <c r="H1343" s="2">
        <f t="shared" si="184"/>
        <v>2.0130514373876403</v>
      </c>
      <c r="I1343" s="2">
        <f t="shared" si="185"/>
        <v>66.811054481465646</v>
      </c>
    </row>
    <row r="1344" spans="1:9" ht="13.5" x14ac:dyDescent="0.25">
      <c r="A1344" s="3">
        <f>TITRES_STAT!B1347</f>
        <v>43969</v>
      </c>
      <c r="B1344" s="17">
        <f>TITRES_STAT!D1347</f>
        <v>10.607100000000001</v>
      </c>
      <c r="C1344" s="2">
        <f t="shared" si="180"/>
        <v>-0.24659999999999904</v>
      </c>
      <c r="D1344" s="2">
        <f t="shared" si="181"/>
        <v>0</v>
      </c>
      <c r="E1344" s="2">
        <f t="shared" si="182"/>
        <v>0.24659999999999904</v>
      </c>
      <c r="F1344" s="2">
        <f t="shared" si="188"/>
        <v>7.631774894253654E-2</v>
      </c>
      <c r="G1344" s="2">
        <f t="shared" si="188"/>
        <v>5.5525760565407652E-2</v>
      </c>
      <c r="H1344" s="2">
        <f t="shared" si="184"/>
        <v>1.3744566155494</v>
      </c>
      <c r="I1344" s="2">
        <f t="shared" si="185"/>
        <v>57.885101228997584</v>
      </c>
    </row>
    <row r="1345" spans="1:9" ht="13.5" x14ac:dyDescent="0.25">
      <c r="A1345" s="3">
        <f>TITRES_STAT!B1348</f>
        <v>43970</v>
      </c>
      <c r="B1345" s="17">
        <f>TITRES_STAT!D1348</f>
        <v>10.557700000000001</v>
      </c>
      <c r="C1345" s="2">
        <f t="shared" si="180"/>
        <v>-4.9400000000000333E-2</v>
      </c>
      <c r="D1345" s="2">
        <f t="shared" si="181"/>
        <v>0</v>
      </c>
      <c r="E1345" s="2">
        <f t="shared" si="182"/>
        <v>4.9400000000000333E-2</v>
      </c>
      <c r="F1345" s="2">
        <f t="shared" si="188"/>
        <v>7.0866481160926781E-2</v>
      </c>
      <c r="G1345" s="2">
        <f t="shared" si="188"/>
        <v>5.5088206239307123E-2</v>
      </c>
      <c r="H1345" s="2">
        <f t="shared" si="184"/>
        <v>1.2864183824225044</v>
      </c>
      <c r="I1345" s="2">
        <f t="shared" si="185"/>
        <v>56.26347270089385</v>
      </c>
    </row>
    <row r="1346" spans="1:9" ht="13.5" x14ac:dyDescent="0.25">
      <c r="A1346" s="3">
        <f>TITRES_STAT!B1349</f>
        <v>43971</v>
      </c>
      <c r="B1346" s="17">
        <f>TITRES_STAT!D1349</f>
        <v>10.579700000000001</v>
      </c>
      <c r="C1346" s="2">
        <f t="shared" si="180"/>
        <v>2.2000000000000242E-2</v>
      </c>
      <c r="D1346" s="2">
        <f t="shared" si="181"/>
        <v>2.2000000000000242E-2</v>
      </c>
      <c r="E1346" s="2">
        <f t="shared" si="182"/>
        <v>0</v>
      </c>
      <c r="F1346" s="2">
        <f t="shared" si="188"/>
        <v>6.7376018220860603E-2</v>
      </c>
      <c r="G1346" s="2">
        <f t="shared" si="188"/>
        <v>5.1153334365070899E-2</v>
      </c>
      <c r="H1346" s="2">
        <f t="shared" si="184"/>
        <v>1.3171383460560306</v>
      </c>
      <c r="I1346" s="2">
        <f t="shared" si="185"/>
        <v>56.843319187130703</v>
      </c>
    </row>
    <row r="1347" spans="1:9" ht="13.5" x14ac:dyDescent="0.25">
      <c r="A1347" s="3">
        <f>TITRES_STAT!B1350</f>
        <v>43972</v>
      </c>
      <c r="B1347" s="17">
        <f>TITRES_STAT!D1350</f>
        <v>10.8208</v>
      </c>
      <c r="C1347" s="2">
        <f t="shared" ref="C1347:C1410" si="189">B1347-B1346</f>
        <v>0.24109999999999943</v>
      </c>
      <c r="D1347" s="2">
        <f t="shared" ref="D1347:D1410" si="190">IF(C1347&gt;0,C1347,0)</f>
        <v>0.24109999999999943</v>
      </c>
      <c r="E1347" s="2">
        <f t="shared" ref="E1347:E1410" si="191">IF(C1347&lt;0,-C1347,0)</f>
        <v>0</v>
      </c>
      <c r="F1347" s="2">
        <f t="shared" si="188"/>
        <v>7.9784874062227659E-2</v>
      </c>
      <c r="G1347" s="2">
        <f t="shared" si="188"/>
        <v>4.7499524767565839E-2</v>
      </c>
      <c r="H1347" s="2">
        <f t="shared" si="184"/>
        <v>1.6796983644077901</v>
      </c>
      <c r="I1347" s="2">
        <f t="shared" si="185"/>
        <v>62.682367042419024</v>
      </c>
    </row>
    <row r="1348" spans="1:9" ht="13.5" x14ac:dyDescent="0.25">
      <c r="A1348" s="3">
        <f>TITRES_STAT!B1351</f>
        <v>43973</v>
      </c>
      <c r="B1348" s="17">
        <f>TITRES_STAT!D1351</f>
        <v>10.870200000000001</v>
      </c>
      <c r="C1348" s="2">
        <f t="shared" si="189"/>
        <v>4.9400000000000333E-2</v>
      </c>
      <c r="D1348" s="2">
        <f t="shared" si="190"/>
        <v>4.9400000000000333E-2</v>
      </c>
      <c r="E1348" s="2">
        <f t="shared" si="191"/>
        <v>0</v>
      </c>
      <c r="F1348" s="2">
        <f t="shared" si="188"/>
        <v>7.7614525914925708E-2</v>
      </c>
      <c r="G1348" s="2">
        <f t="shared" si="188"/>
        <v>4.4106701569882563E-2</v>
      </c>
      <c r="H1348" s="2">
        <f t="shared" si="184"/>
        <v>1.7596991648072668</v>
      </c>
      <c r="I1348" s="2">
        <f t="shared" si="185"/>
        <v>63.764166299269853</v>
      </c>
    </row>
    <row r="1349" spans="1:9" ht="13.5" x14ac:dyDescent="0.25">
      <c r="A1349" s="3">
        <f>TITRES_STAT!B1352</f>
        <v>43977</v>
      </c>
      <c r="B1349" s="17">
        <f>TITRES_STAT!D1352</f>
        <v>10.8537</v>
      </c>
      <c r="C1349" s="2">
        <f t="shared" si="189"/>
        <v>-1.6500000000000625E-2</v>
      </c>
      <c r="D1349" s="2">
        <f t="shared" si="190"/>
        <v>0</v>
      </c>
      <c r="E1349" s="2">
        <f t="shared" si="191"/>
        <v>1.6500000000000625E-2</v>
      </c>
      <c r="F1349" s="2">
        <f t="shared" si="188"/>
        <v>7.2070631206716737E-2</v>
      </c>
      <c r="G1349" s="2">
        <f t="shared" si="188"/>
        <v>4.2134794314890991E-2</v>
      </c>
      <c r="H1349" s="2">
        <f t="shared" si="184"/>
        <v>1.7104778219184524</v>
      </c>
      <c r="I1349" s="2">
        <f t="shared" si="185"/>
        <v>63.106136050498698</v>
      </c>
    </row>
    <row r="1350" spans="1:9" ht="13.5" x14ac:dyDescent="0.25">
      <c r="A1350" s="3">
        <f>TITRES_STAT!B1353</f>
        <v>43978</v>
      </c>
      <c r="B1350" s="17">
        <f>TITRES_STAT!D1353</f>
        <v>10.716699999999999</v>
      </c>
      <c r="C1350" s="2">
        <f t="shared" si="189"/>
        <v>-0.13700000000000045</v>
      </c>
      <c r="D1350" s="2">
        <f t="shared" si="190"/>
        <v>0</v>
      </c>
      <c r="E1350" s="2">
        <f t="shared" si="191"/>
        <v>0.13700000000000045</v>
      </c>
      <c r="F1350" s="2">
        <f t="shared" si="188"/>
        <v>6.6922728977665533E-2</v>
      </c>
      <c r="G1350" s="2">
        <f t="shared" si="188"/>
        <v>4.8910880435255953E-2</v>
      </c>
      <c r="H1350" s="2">
        <f t="shared" si="184"/>
        <v>1.3682585220736749</v>
      </c>
      <c r="I1350" s="2">
        <f t="shared" si="185"/>
        <v>57.774880120588008</v>
      </c>
    </row>
    <row r="1351" spans="1:9" ht="13.5" x14ac:dyDescent="0.25">
      <c r="A1351" s="3">
        <f>TITRES_STAT!B1354</f>
        <v>43979</v>
      </c>
      <c r="B1351" s="17">
        <f>TITRES_STAT!D1354</f>
        <v>10.5906</v>
      </c>
      <c r="C1351" s="2">
        <f t="shared" si="189"/>
        <v>-0.12609999999999921</v>
      </c>
      <c r="D1351" s="2">
        <f t="shared" si="190"/>
        <v>0</v>
      </c>
      <c r="E1351" s="2">
        <f t="shared" si="191"/>
        <v>0.12609999999999921</v>
      </c>
      <c r="F1351" s="2">
        <f t="shared" si="188"/>
        <v>6.2142534050689424E-2</v>
      </c>
      <c r="G1351" s="2">
        <f t="shared" si="188"/>
        <v>5.4424388975594755E-2</v>
      </c>
      <c r="H1351" s="2">
        <f t="shared" si="184"/>
        <v>1.1418140877714893</v>
      </c>
      <c r="I1351" s="2">
        <f t="shared" si="185"/>
        <v>53.310606849146367</v>
      </c>
    </row>
    <row r="1352" spans="1:9" ht="13.5" x14ac:dyDescent="0.25">
      <c r="A1352" s="3">
        <f>TITRES_STAT!B1355</f>
        <v>43980</v>
      </c>
      <c r="B1352" s="17">
        <f>TITRES_STAT!D1355</f>
        <v>10.689299999999999</v>
      </c>
      <c r="C1352" s="2">
        <f t="shared" si="189"/>
        <v>9.8699999999999122E-2</v>
      </c>
      <c r="D1352" s="2">
        <f t="shared" si="190"/>
        <v>9.8699999999999122E-2</v>
      </c>
      <c r="E1352" s="2">
        <f t="shared" si="191"/>
        <v>0</v>
      </c>
      <c r="F1352" s="2">
        <f t="shared" si="188"/>
        <v>6.475378161849725E-2</v>
      </c>
      <c r="G1352" s="2">
        <f t="shared" si="188"/>
        <v>5.0536932620195131E-2</v>
      </c>
      <c r="H1352" s="2">
        <f t="shared" si="184"/>
        <v>1.2813160249583668</v>
      </c>
      <c r="I1352" s="2">
        <f t="shared" si="185"/>
        <v>56.165652234952866</v>
      </c>
    </row>
    <row r="1353" spans="1:9" ht="13.5" x14ac:dyDescent="0.25">
      <c r="A1353" s="3">
        <f>TITRES_STAT!B1356</f>
        <v>43983</v>
      </c>
      <c r="B1353" s="17">
        <f>TITRES_STAT!D1356</f>
        <v>10.7441</v>
      </c>
      <c r="C1353" s="2">
        <f t="shared" si="189"/>
        <v>5.4800000000000182E-2</v>
      </c>
      <c r="D1353" s="2">
        <f t="shared" si="190"/>
        <v>5.4800000000000182E-2</v>
      </c>
      <c r="E1353" s="2">
        <f t="shared" si="191"/>
        <v>0</v>
      </c>
      <c r="F1353" s="2">
        <f t="shared" si="188"/>
        <v>6.4042797217176026E-2</v>
      </c>
      <c r="G1353" s="2">
        <f t="shared" si="188"/>
        <v>4.692715171875262E-2</v>
      </c>
      <c r="H1353" s="2">
        <f t="shared" si="184"/>
        <v>1.3647279852184977</v>
      </c>
      <c r="I1353" s="2">
        <f t="shared" si="185"/>
        <v>57.711838052798221</v>
      </c>
    </row>
    <row r="1354" spans="1:9" ht="13.5" x14ac:dyDescent="0.25">
      <c r="A1354" s="3">
        <f>TITRES_STAT!B1357</f>
        <v>43984</v>
      </c>
      <c r="B1354" s="17">
        <f>TITRES_STAT!D1357</f>
        <v>10.7989</v>
      </c>
      <c r="C1354" s="2">
        <f t="shared" si="189"/>
        <v>5.4800000000000182E-2</v>
      </c>
      <c r="D1354" s="2">
        <f t="shared" si="190"/>
        <v>5.4800000000000182E-2</v>
      </c>
      <c r="E1354" s="2">
        <f t="shared" si="191"/>
        <v>0</v>
      </c>
      <c r="F1354" s="2">
        <f t="shared" si="188"/>
        <v>6.3382597415949177E-2</v>
      </c>
      <c r="G1354" s="2">
        <f t="shared" si="188"/>
        <v>4.3575212310270291E-2</v>
      </c>
      <c r="H1354" s="2">
        <f t="shared" si="184"/>
        <v>1.4545562501140232</v>
      </c>
      <c r="I1354" s="2">
        <f t="shared" si="185"/>
        <v>59.259438444177178</v>
      </c>
    </row>
    <row r="1355" spans="1:9" ht="13.5" x14ac:dyDescent="0.25">
      <c r="A1355" s="3">
        <f>TITRES_STAT!B1358</f>
        <v>43985</v>
      </c>
      <c r="B1355" s="17">
        <f>TITRES_STAT!D1358</f>
        <v>10.8428</v>
      </c>
      <c r="C1355" s="2">
        <f t="shared" si="189"/>
        <v>4.3900000000000716E-2</v>
      </c>
      <c r="D1355" s="2">
        <f t="shared" si="190"/>
        <v>4.3900000000000716E-2</v>
      </c>
      <c r="E1355" s="2">
        <f t="shared" si="191"/>
        <v>0</v>
      </c>
      <c r="F1355" s="2">
        <f t="shared" si="188"/>
        <v>6.1990983314810004E-2</v>
      </c>
      <c r="G1355" s="2">
        <f t="shared" si="188"/>
        <v>4.0462697145250984E-2</v>
      </c>
      <c r="H1355" s="2">
        <f t="shared" si="184"/>
        <v>1.5320526729169299</v>
      </c>
      <c r="I1355" s="2">
        <f t="shared" si="185"/>
        <v>60.506350807939633</v>
      </c>
    </row>
    <row r="1356" spans="1:9" ht="13.5" x14ac:dyDescent="0.25">
      <c r="A1356" s="3">
        <f>TITRES_STAT!B1359</f>
        <v>43986</v>
      </c>
      <c r="B1356" s="17">
        <f>TITRES_STAT!D1359</f>
        <v>11.1662</v>
      </c>
      <c r="C1356" s="2">
        <f t="shared" si="189"/>
        <v>0.32339999999999947</v>
      </c>
      <c r="D1356" s="2">
        <f t="shared" si="190"/>
        <v>0.32339999999999947</v>
      </c>
      <c r="E1356" s="2">
        <f t="shared" si="191"/>
        <v>0</v>
      </c>
      <c r="F1356" s="2">
        <f t="shared" si="188"/>
        <v>8.0663055935180666E-2</v>
      </c>
      <c r="G1356" s="2">
        <f t="shared" si="188"/>
        <v>3.7572504492018773E-2</v>
      </c>
      <c r="H1356" s="2">
        <f t="shared" si="184"/>
        <v>2.1468639641074572</v>
      </c>
      <c r="I1356" s="2">
        <f t="shared" si="185"/>
        <v>68.222331457418775</v>
      </c>
    </row>
    <row r="1357" spans="1:9" ht="13.5" x14ac:dyDescent="0.25">
      <c r="A1357" s="3">
        <f>TITRES_STAT!B1360</f>
        <v>43987</v>
      </c>
      <c r="B1357" s="17">
        <f>TITRES_STAT!D1360</f>
        <v>11.5006</v>
      </c>
      <c r="C1357" s="2">
        <f t="shared" si="189"/>
        <v>0.33440000000000047</v>
      </c>
      <c r="D1357" s="2">
        <f t="shared" si="190"/>
        <v>0.33440000000000047</v>
      </c>
      <c r="E1357" s="2">
        <f t="shared" si="191"/>
        <v>0</v>
      </c>
      <c r="F1357" s="2">
        <f t="shared" ref="F1357:G1372" si="192">((F1356*13)+D1357)/14</f>
        <v>9.8787123368382093E-2</v>
      </c>
      <c r="G1357" s="2">
        <f t="shared" si="192"/>
        <v>3.4888754171160288E-2</v>
      </c>
      <c r="H1357" s="2">
        <f t="shared" si="184"/>
        <v>2.8314889916602817</v>
      </c>
      <c r="I1357" s="2">
        <f t="shared" si="185"/>
        <v>73.900486151033562</v>
      </c>
    </row>
    <row r="1358" spans="1:9" ht="13.5" x14ac:dyDescent="0.25">
      <c r="A1358" s="3">
        <f>TITRES_STAT!B1361</f>
        <v>43990</v>
      </c>
      <c r="B1358" s="17">
        <f>TITRES_STAT!D1361</f>
        <v>11.5115</v>
      </c>
      <c r="C1358" s="2">
        <f t="shared" si="189"/>
        <v>1.0899999999999466E-2</v>
      </c>
      <c r="D1358" s="2">
        <f t="shared" si="190"/>
        <v>1.0899999999999466E-2</v>
      </c>
      <c r="E1358" s="2">
        <f t="shared" si="191"/>
        <v>0</v>
      </c>
      <c r="F1358" s="2">
        <f t="shared" si="192"/>
        <v>9.2509471699211906E-2</v>
      </c>
      <c r="G1358" s="2">
        <f t="shared" si="192"/>
        <v>3.2396700301791696E-2</v>
      </c>
      <c r="H1358" s="2">
        <f t="shared" si="184"/>
        <v>2.8555214215472331</v>
      </c>
      <c r="I1358" s="2">
        <f t="shared" si="185"/>
        <v>74.063170952407859</v>
      </c>
    </row>
    <row r="1359" spans="1:9" ht="13.5" x14ac:dyDescent="0.25">
      <c r="A1359" s="3">
        <f>TITRES_STAT!B1362</f>
        <v>43991</v>
      </c>
      <c r="B1359" s="17">
        <f>TITRES_STAT!D1362</f>
        <v>11.7308</v>
      </c>
      <c r="C1359" s="2">
        <f t="shared" si="189"/>
        <v>0.21930000000000049</v>
      </c>
      <c r="D1359" s="2">
        <f t="shared" si="190"/>
        <v>0.21930000000000049</v>
      </c>
      <c r="E1359" s="2">
        <f t="shared" si="191"/>
        <v>0</v>
      </c>
      <c r="F1359" s="2">
        <f t="shared" si="192"/>
        <v>0.10156593800641109</v>
      </c>
      <c r="G1359" s="2">
        <f t="shared" si="192"/>
        <v>3.0082650280235147E-2</v>
      </c>
      <c r="H1359" s="2">
        <f t="shared" si="184"/>
        <v>3.3762297224570594</v>
      </c>
      <c r="I1359" s="2">
        <f t="shared" si="185"/>
        <v>77.149280009950118</v>
      </c>
    </row>
    <row r="1360" spans="1:9" ht="13.5" x14ac:dyDescent="0.25">
      <c r="A1360" s="3">
        <f>TITRES_STAT!B1363</f>
        <v>43992</v>
      </c>
      <c r="B1360" s="17">
        <f>TITRES_STAT!D1363</f>
        <v>12.059699999999999</v>
      </c>
      <c r="C1360" s="2">
        <f t="shared" si="189"/>
        <v>0.32889999999999908</v>
      </c>
      <c r="D1360" s="2">
        <f t="shared" si="190"/>
        <v>0.32889999999999908</v>
      </c>
      <c r="E1360" s="2">
        <f t="shared" si="191"/>
        <v>0</v>
      </c>
      <c r="F1360" s="2">
        <f t="shared" si="192"/>
        <v>0.11780408529166737</v>
      </c>
      <c r="G1360" s="2">
        <f t="shared" si="192"/>
        <v>2.7933889545932639E-2</v>
      </c>
      <c r="H1360" s="2">
        <f t="shared" si="184"/>
        <v>4.2172460479575582</v>
      </c>
      <c r="I1360" s="2">
        <f t="shared" si="185"/>
        <v>80.832799702987387</v>
      </c>
    </row>
    <row r="1361" spans="1:9" ht="13.5" x14ac:dyDescent="0.25">
      <c r="A1361" s="3">
        <f>TITRES_STAT!B1364</f>
        <v>43993</v>
      </c>
      <c r="B1361" s="17">
        <f>TITRES_STAT!D1364</f>
        <v>12.059699999999999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0.10938950777083399</v>
      </c>
      <c r="G1361" s="2">
        <f t="shared" si="192"/>
        <v>2.5938611721223165E-2</v>
      </c>
      <c r="H1361" s="2">
        <f t="shared" ref="H1361:H1424" si="193">F1361/G1361</f>
        <v>4.2172460479575582</v>
      </c>
      <c r="I1361" s="2">
        <f t="shared" ref="I1361:I1424" si="194">IF(G1361=0,100,100-(100/(1+H1361)))</f>
        <v>80.832799702987387</v>
      </c>
    </row>
    <row r="1362" spans="1:9" ht="13.5" x14ac:dyDescent="0.25">
      <c r="A1362" s="3">
        <f>TITRES_STAT!B1365</f>
        <v>43994</v>
      </c>
      <c r="B1362" s="17">
        <f>TITRES_STAT!D1365</f>
        <v>12.1419</v>
      </c>
      <c r="C1362" s="2">
        <f t="shared" si="189"/>
        <v>8.2200000000000273E-2</v>
      </c>
      <c r="D1362" s="2">
        <f t="shared" si="190"/>
        <v>8.2200000000000273E-2</v>
      </c>
      <c r="E1362" s="2">
        <f t="shared" si="191"/>
        <v>0</v>
      </c>
      <c r="F1362" s="2">
        <f t="shared" si="192"/>
        <v>0.1074474000729173</v>
      </c>
      <c r="G1362" s="2">
        <f t="shared" si="192"/>
        <v>2.4085853741135792E-2</v>
      </c>
      <c r="H1362" s="2">
        <f t="shared" si="193"/>
        <v>4.4610168785260802</v>
      </c>
      <c r="I1362" s="2">
        <f t="shared" si="194"/>
        <v>81.688392066096327</v>
      </c>
    </row>
    <row r="1363" spans="1:9" ht="13.5" x14ac:dyDescent="0.25">
      <c r="A1363" s="3">
        <f>TITRES_STAT!B1366</f>
        <v>43997</v>
      </c>
      <c r="B1363" s="17">
        <f>TITRES_STAT!D1366</f>
        <v>12.1693</v>
      </c>
      <c r="C1363" s="2">
        <f t="shared" si="189"/>
        <v>2.7400000000000091E-2</v>
      </c>
      <c r="D1363" s="2">
        <f t="shared" si="190"/>
        <v>2.7400000000000091E-2</v>
      </c>
      <c r="E1363" s="2">
        <f t="shared" si="191"/>
        <v>0</v>
      </c>
      <c r="F1363" s="2">
        <f t="shared" si="192"/>
        <v>0.1017297286391375</v>
      </c>
      <c r="G1363" s="2">
        <f t="shared" si="192"/>
        <v>2.2365435616768951E-2</v>
      </c>
      <c r="H1363" s="2">
        <f t="shared" si="193"/>
        <v>4.5485243561660615</v>
      </c>
      <c r="I1363" s="2">
        <f t="shared" si="194"/>
        <v>81.977190045336968</v>
      </c>
    </row>
    <row r="1364" spans="1:9" ht="13.5" x14ac:dyDescent="0.25">
      <c r="A1364" s="3">
        <f>TITRES_STAT!B1367</f>
        <v>43998</v>
      </c>
      <c r="B1364" s="17">
        <f>TITRES_STAT!D1367</f>
        <v>12.2296</v>
      </c>
      <c r="C1364" s="2">
        <f t="shared" si="189"/>
        <v>6.0299999999999798E-2</v>
      </c>
      <c r="D1364" s="2">
        <f t="shared" si="190"/>
        <v>6.0299999999999798E-2</v>
      </c>
      <c r="E1364" s="2">
        <f t="shared" si="191"/>
        <v>0</v>
      </c>
      <c r="F1364" s="2">
        <f t="shared" si="192"/>
        <v>9.8770462307770521E-2</v>
      </c>
      <c r="G1364" s="2">
        <f t="shared" si="192"/>
        <v>2.0767904501285454E-2</v>
      </c>
      <c r="H1364" s="2">
        <f t="shared" si="193"/>
        <v>4.755918552189847</v>
      </c>
      <c r="I1364" s="2">
        <f t="shared" si="194"/>
        <v>82.626578348306396</v>
      </c>
    </row>
    <row r="1365" spans="1:9" ht="13.5" x14ac:dyDescent="0.25">
      <c r="A1365" s="3">
        <f>TITRES_STAT!B1368</f>
        <v>43999</v>
      </c>
      <c r="B1365" s="17">
        <f>TITRES_STAT!D1368</f>
        <v>12.377599999999999</v>
      </c>
      <c r="C1365" s="2">
        <f t="shared" si="189"/>
        <v>0.14799999999999969</v>
      </c>
      <c r="D1365" s="2">
        <f t="shared" si="190"/>
        <v>0.14799999999999969</v>
      </c>
      <c r="E1365" s="2">
        <f t="shared" si="191"/>
        <v>0</v>
      </c>
      <c r="F1365" s="2">
        <f t="shared" si="192"/>
        <v>0.10228685785721546</v>
      </c>
      <c r="G1365" s="2">
        <f t="shared" si="192"/>
        <v>1.9284482751193634E-2</v>
      </c>
      <c r="H1365" s="2">
        <f t="shared" si="193"/>
        <v>5.3041017058590443</v>
      </c>
      <c r="I1365" s="2">
        <f t="shared" si="194"/>
        <v>84.137311758936278</v>
      </c>
    </row>
    <row r="1366" spans="1:9" ht="13.5" x14ac:dyDescent="0.25">
      <c r="A1366" s="3">
        <f>TITRES_STAT!B1369</f>
        <v>44000</v>
      </c>
      <c r="B1366" s="17">
        <f>TITRES_STAT!D1369</f>
        <v>12.3283</v>
      </c>
      <c r="C1366" s="2">
        <f t="shared" si="189"/>
        <v>-4.9299999999998789E-2</v>
      </c>
      <c r="D1366" s="2">
        <f t="shared" si="190"/>
        <v>0</v>
      </c>
      <c r="E1366" s="2">
        <f t="shared" si="191"/>
        <v>4.9299999999998789E-2</v>
      </c>
      <c r="F1366" s="2">
        <f t="shared" si="192"/>
        <v>9.4980653724557218E-2</v>
      </c>
      <c r="G1366" s="2">
        <f t="shared" si="192"/>
        <v>2.1428448268965429E-2</v>
      </c>
      <c r="H1366" s="2">
        <f t="shared" si="193"/>
        <v>4.4324559824575163</v>
      </c>
      <c r="I1366" s="2">
        <f t="shared" si="194"/>
        <v>81.592119600615277</v>
      </c>
    </row>
    <row r="1367" spans="1:9" ht="13.5" x14ac:dyDescent="0.25">
      <c r="A1367" s="3">
        <f>TITRES_STAT!B1370</f>
        <v>44001</v>
      </c>
      <c r="B1367" s="17">
        <f>TITRES_STAT!D1370</f>
        <v>12.279</v>
      </c>
      <c r="C1367" s="2">
        <f t="shared" si="189"/>
        <v>-4.9300000000000566E-2</v>
      </c>
      <c r="D1367" s="2">
        <f t="shared" si="190"/>
        <v>0</v>
      </c>
      <c r="E1367" s="2">
        <f t="shared" si="191"/>
        <v>4.9300000000000566E-2</v>
      </c>
      <c r="F1367" s="2">
        <f t="shared" si="192"/>
        <v>8.819632131566027E-2</v>
      </c>
      <c r="G1367" s="2">
        <f t="shared" si="192"/>
        <v>2.3419273392610795E-2</v>
      </c>
      <c r="H1367" s="2">
        <f t="shared" si="193"/>
        <v>3.7659717206891572</v>
      </c>
      <c r="I1367" s="2">
        <f t="shared" si="194"/>
        <v>79.017919983474002</v>
      </c>
    </row>
    <row r="1368" spans="1:9" ht="13.5" x14ac:dyDescent="0.25">
      <c r="A1368" s="3">
        <f>TITRES_STAT!B1371</f>
        <v>44004</v>
      </c>
      <c r="B1368" s="17">
        <f>TITRES_STAT!D1371</f>
        <v>12.1693</v>
      </c>
      <c r="C1368" s="2">
        <f t="shared" si="189"/>
        <v>-0.10970000000000013</v>
      </c>
      <c r="D1368" s="2">
        <f t="shared" si="190"/>
        <v>0</v>
      </c>
      <c r="E1368" s="2">
        <f t="shared" si="191"/>
        <v>0.10970000000000013</v>
      </c>
      <c r="F1368" s="2">
        <f t="shared" si="192"/>
        <v>8.1896584078827397E-2</v>
      </c>
      <c r="G1368" s="2">
        <f t="shared" si="192"/>
        <v>2.9582182435995748E-2</v>
      </c>
      <c r="H1368" s="2">
        <f t="shared" si="193"/>
        <v>2.7684429387865319</v>
      </c>
      <c r="I1368" s="2">
        <f t="shared" si="194"/>
        <v>73.463841266971457</v>
      </c>
    </row>
    <row r="1369" spans="1:9" ht="13.5" x14ac:dyDescent="0.25">
      <c r="A1369" s="3">
        <f>TITRES_STAT!B1372</f>
        <v>44005</v>
      </c>
      <c r="B1369" s="17">
        <f>TITRES_STAT!D1372</f>
        <v>12.1693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7.6046828073196862E-2</v>
      </c>
      <c r="G1369" s="2">
        <f t="shared" si="192"/>
        <v>2.7469169404853194E-2</v>
      </c>
      <c r="H1369" s="2">
        <f t="shared" si="193"/>
        <v>2.7684429387865319</v>
      </c>
      <c r="I1369" s="2">
        <f t="shared" si="194"/>
        <v>73.463841266971457</v>
      </c>
    </row>
    <row r="1370" spans="1:9" ht="13.5" x14ac:dyDescent="0.25">
      <c r="A1370" s="3">
        <f>TITRES_STAT!B1373</f>
        <v>44006</v>
      </c>
      <c r="B1370" s="17">
        <f>TITRES_STAT!D1373</f>
        <v>12.092599999999999</v>
      </c>
      <c r="C1370" s="2">
        <f t="shared" si="189"/>
        <v>-7.6700000000000657E-2</v>
      </c>
      <c r="D1370" s="2">
        <f t="shared" si="190"/>
        <v>0</v>
      </c>
      <c r="E1370" s="2">
        <f t="shared" si="191"/>
        <v>7.6700000000000657E-2</v>
      </c>
      <c r="F1370" s="2">
        <f t="shared" si="192"/>
        <v>7.0614911782254236E-2</v>
      </c>
      <c r="G1370" s="2">
        <f t="shared" si="192"/>
        <v>3.0985657304506586E-2</v>
      </c>
      <c r="H1370" s="2">
        <f t="shared" si="193"/>
        <v>2.2789547786028064</v>
      </c>
      <c r="I1370" s="2">
        <f t="shared" si="194"/>
        <v>69.502476626831992</v>
      </c>
    </row>
    <row r="1371" spans="1:9" ht="13.5" x14ac:dyDescent="0.25">
      <c r="A1371" s="3">
        <f>TITRES_STAT!B1374</f>
        <v>44007</v>
      </c>
      <c r="B1371" s="17">
        <f>TITRES_STAT!D1374</f>
        <v>11.950100000000001</v>
      </c>
      <c r="C1371" s="2">
        <f t="shared" si="189"/>
        <v>-0.14249999999999829</v>
      </c>
      <c r="D1371" s="2">
        <f t="shared" si="190"/>
        <v>0</v>
      </c>
      <c r="E1371" s="2">
        <f t="shared" si="191"/>
        <v>0.14249999999999829</v>
      </c>
      <c r="F1371" s="2">
        <f t="shared" si="192"/>
        <v>6.5570989512093211E-2</v>
      </c>
      <c r="G1371" s="2">
        <f t="shared" si="192"/>
        <v>3.8950967497041709E-2</v>
      </c>
      <c r="H1371" s="2">
        <f t="shared" si="193"/>
        <v>1.6834238974185498</v>
      </c>
      <c r="I1371" s="2">
        <f t="shared" si="194"/>
        <v>62.734176998199999</v>
      </c>
    </row>
    <row r="1372" spans="1:9" ht="13.5" x14ac:dyDescent="0.25">
      <c r="A1372" s="3">
        <f>TITRES_STAT!B1375</f>
        <v>44008</v>
      </c>
      <c r="B1372" s="17">
        <f>TITRES_STAT!D1375</f>
        <v>11.950100000000001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6.0887347404086557E-2</v>
      </c>
      <c r="G1372" s="2">
        <f t="shared" si="192"/>
        <v>3.6168755532967299E-2</v>
      </c>
      <c r="H1372" s="2">
        <f t="shared" si="193"/>
        <v>1.68342389741855</v>
      </c>
      <c r="I1372" s="2">
        <f t="shared" si="194"/>
        <v>62.734176998199999</v>
      </c>
    </row>
    <row r="1373" spans="1:9" ht="13.5" x14ac:dyDescent="0.25">
      <c r="A1373" s="3">
        <f>TITRES_STAT!B1376</f>
        <v>44011</v>
      </c>
      <c r="B1373" s="17">
        <f>TITRES_STAT!D1376</f>
        <v>12.032299999999999</v>
      </c>
      <c r="C1373" s="2">
        <f t="shared" si="189"/>
        <v>8.2199999999998496E-2</v>
      </c>
      <c r="D1373" s="2">
        <f t="shared" si="190"/>
        <v>8.2199999999998496E-2</v>
      </c>
      <c r="E1373" s="2">
        <f t="shared" si="191"/>
        <v>0</v>
      </c>
      <c r="F1373" s="2">
        <f t="shared" ref="F1373:G1388" si="195">((F1372*13)+D1373)/14</f>
        <v>6.2409679732365983E-2</v>
      </c>
      <c r="G1373" s="2">
        <f t="shared" si="195"/>
        <v>3.3585272994898205E-2</v>
      </c>
      <c r="H1373" s="2">
        <f t="shared" si="193"/>
        <v>1.8582454203021179</v>
      </c>
      <c r="I1373" s="2">
        <f t="shared" si="194"/>
        <v>65.013501188631324</v>
      </c>
    </row>
    <row r="1374" spans="1:9" ht="13.5" x14ac:dyDescent="0.25">
      <c r="A1374" s="3">
        <f>TITRES_STAT!B1377</f>
        <v>44012</v>
      </c>
      <c r="B1374" s="17">
        <f>TITRES_STAT!D1377</f>
        <v>12.1145</v>
      </c>
      <c r="C1374" s="2">
        <f t="shared" si="189"/>
        <v>8.2200000000000273E-2</v>
      </c>
      <c r="D1374" s="2">
        <f t="shared" si="190"/>
        <v>8.2200000000000273E-2</v>
      </c>
      <c r="E1374" s="2">
        <f t="shared" si="191"/>
        <v>0</v>
      </c>
      <c r="F1374" s="2">
        <f t="shared" si="195"/>
        <v>6.3823274037196995E-2</v>
      </c>
      <c r="G1374" s="2">
        <f t="shared" si="195"/>
        <v>3.1186324923834049E-2</v>
      </c>
      <c r="H1374" s="2">
        <f t="shared" si="193"/>
        <v>2.0465147526382714</v>
      </c>
      <c r="I1374" s="2">
        <f t="shared" si="194"/>
        <v>67.175606186249269</v>
      </c>
    </row>
    <row r="1375" spans="1:9" ht="13.5" x14ac:dyDescent="0.25">
      <c r="A1375" s="3">
        <f>TITRES_STAT!B1378</f>
        <v>44013</v>
      </c>
      <c r="B1375" s="17">
        <f>TITRES_STAT!D1378</f>
        <v>12.059699999999999</v>
      </c>
      <c r="C1375" s="2">
        <f t="shared" si="189"/>
        <v>-5.4800000000000182E-2</v>
      </c>
      <c r="D1375" s="2">
        <f t="shared" si="190"/>
        <v>0</v>
      </c>
      <c r="E1375" s="2">
        <f t="shared" si="191"/>
        <v>5.4800000000000182E-2</v>
      </c>
      <c r="F1375" s="2">
        <f t="shared" si="195"/>
        <v>5.926446874882578E-2</v>
      </c>
      <c r="G1375" s="2">
        <f t="shared" si="195"/>
        <v>3.2873016000703061E-2</v>
      </c>
      <c r="H1375" s="2">
        <f t="shared" si="193"/>
        <v>1.8028302832803136</v>
      </c>
      <c r="I1375" s="2">
        <f t="shared" si="194"/>
        <v>64.321778383611502</v>
      </c>
    </row>
    <row r="1376" spans="1:9" ht="13.5" x14ac:dyDescent="0.25">
      <c r="A1376" s="3">
        <f>TITRES_STAT!B1379</f>
        <v>44014</v>
      </c>
      <c r="B1376" s="17">
        <f>TITRES_STAT!D1379</f>
        <v>12.059699999999999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5.5031292409623941E-2</v>
      </c>
      <c r="G1376" s="2">
        <f t="shared" si="195"/>
        <v>3.052494342922427E-2</v>
      </c>
      <c r="H1376" s="2">
        <f t="shared" si="193"/>
        <v>1.8028302832803138</v>
      </c>
      <c r="I1376" s="2">
        <f t="shared" si="194"/>
        <v>64.321778383611502</v>
      </c>
    </row>
    <row r="1377" spans="1:9" ht="13.5" x14ac:dyDescent="0.25">
      <c r="A1377" s="3">
        <f>TITRES_STAT!B1380</f>
        <v>44015</v>
      </c>
      <c r="B1377" s="17">
        <f>TITRES_STAT!D1380</f>
        <v>12.1145</v>
      </c>
      <c r="C1377" s="2">
        <f t="shared" si="189"/>
        <v>5.4800000000000182E-2</v>
      </c>
      <c r="D1377" s="2">
        <f t="shared" si="190"/>
        <v>5.4800000000000182E-2</v>
      </c>
      <c r="E1377" s="2">
        <f t="shared" si="191"/>
        <v>0</v>
      </c>
      <c r="F1377" s="2">
        <f t="shared" si="195"/>
        <v>5.5014771523222247E-2</v>
      </c>
      <c r="G1377" s="2">
        <f t="shared" si="195"/>
        <v>2.834459032713682E-2</v>
      </c>
      <c r="H1377" s="2">
        <f t="shared" si="193"/>
        <v>1.94092667730504</v>
      </c>
      <c r="I1377" s="2">
        <f t="shared" si="194"/>
        <v>65.997112144381504</v>
      </c>
    </row>
    <row r="1378" spans="1:9" ht="13.5" x14ac:dyDescent="0.25">
      <c r="A1378" s="3">
        <f>TITRES_STAT!B1381</f>
        <v>44018</v>
      </c>
      <c r="B1378" s="17">
        <f>TITRES_STAT!D1381</f>
        <v>12.152900000000001</v>
      </c>
      <c r="C1378" s="2">
        <f t="shared" si="189"/>
        <v>3.84000000000011E-2</v>
      </c>
      <c r="D1378" s="2">
        <f t="shared" si="190"/>
        <v>3.84000000000011E-2</v>
      </c>
      <c r="E1378" s="2">
        <f t="shared" si="191"/>
        <v>0</v>
      </c>
      <c r="F1378" s="2">
        <f t="shared" si="195"/>
        <v>5.3828002128706455E-2</v>
      </c>
      <c r="G1378" s="2">
        <f t="shared" si="195"/>
        <v>2.6319976732341332E-2</v>
      </c>
      <c r="H1378" s="2">
        <f t="shared" si="193"/>
        <v>2.0451386669564928</v>
      </c>
      <c r="I1378" s="2">
        <f t="shared" si="194"/>
        <v>67.160772977229826</v>
      </c>
    </row>
    <row r="1379" spans="1:9" ht="13.5" x14ac:dyDescent="0.25">
      <c r="A1379" s="3">
        <f>TITRES_STAT!B1382</f>
        <v>44019</v>
      </c>
      <c r="B1379" s="17">
        <f>TITRES_STAT!D1382</f>
        <v>12.059699999999999</v>
      </c>
      <c r="C1379" s="2">
        <f t="shared" si="189"/>
        <v>-9.3200000000001282E-2</v>
      </c>
      <c r="D1379" s="2">
        <f t="shared" si="190"/>
        <v>0</v>
      </c>
      <c r="E1379" s="2">
        <f t="shared" si="191"/>
        <v>9.3200000000001282E-2</v>
      </c>
      <c r="F1379" s="2">
        <f t="shared" si="195"/>
        <v>4.998314483379885E-2</v>
      </c>
      <c r="G1379" s="2">
        <f t="shared" si="195"/>
        <v>3.1097121251459896E-2</v>
      </c>
      <c r="H1379" s="2">
        <f t="shared" si="193"/>
        <v>1.6073238557878513</v>
      </c>
      <c r="I1379" s="2">
        <f t="shared" si="194"/>
        <v>61.646498275227437</v>
      </c>
    </row>
    <row r="1380" spans="1:9" ht="13.5" x14ac:dyDescent="0.25">
      <c r="A1380" s="3">
        <f>TITRES_STAT!B1383</f>
        <v>44020</v>
      </c>
      <c r="B1380" s="17">
        <f>TITRES_STAT!D1383</f>
        <v>12.1036</v>
      </c>
      <c r="C1380" s="2">
        <f t="shared" si="189"/>
        <v>4.3900000000000716E-2</v>
      </c>
      <c r="D1380" s="2">
        <f t="shared" si="190"/>
        <v>4.3900000000000716E-2</v>
      </c>
      <c r="E1380" s="2">
        <f t="shared" si="191"/>
        <v>0</v>
      </c>
      <c r="F1380" s="2">
        <f t="shared" si="195"/>
        <v>4.9548634488527553E-2</v>
      </c>
      <c r="G1380" s="2">
        <f t="shared" si="195"/>
        <v>2.8875898304927046E-2</v>
      </c>
      <c r="H1380" s="2">
        <f t="shared" si="193"/>
        <v>1.7159166431914312</v>
      </c>
      <c r="I1380" s="2">
        <f t="shared" si="194"/>
        <v>63.180018705400485</v>
      </c>
    </row>
    <row r="1381" spans="1:9" ht="13.5" x14ac:dyDescent="0.25">
      <c r="A1381" s="3">
        <f>TITRES_STAT!B1384</f>
        <v>44021</v>
      </c>
      <c r="B1381" s="17">
        <f>TITRES_STAT!D1384</f>
        <v>12.1693</v>
      </c>
      <c r="C1381" s="2">
        <f t="shared" si="189"/>
        <v>6.5699999999999648E-2</v>
      </c>
      <c r="D1381" s="2">
        <f t="shared" si="190"/>
        <v>6.5699999999999648E-2</v>
      </c>
      <c r="E1381" s="2">
        <f t="shared" si="191"/>
        <v>0</v>
      </c>
      <c r="F1381" s="2">
        <f t="shared" si="195"/>
        <v>5.0702303453632698E-2</v>
      </c>
      <c r="G1381" s="2">
        <f t="shared" si="195"/>
        <v>2.6813334140289403E-2</v>
      </c>
      <c r="H1381" s="2">
        <f t="shared" si="193"/>
        <v>1.8909361733365344</v>
      </c>
      <c r="I1381" s="2">
        <f t="shared" si="194"/>
        <v>65.409129083404707</v>
      </c>
    </row>
    <row r="1382" spans="1:9" ht="13.5" x14ac:dyDescent="0.25">
      <c r="A1382" s="3">
        <f>TITRES_STAT!B1385</f>
        <v>44022</v>
      </c>
      <c r="B1382" s="17">
        <f>TITRES_STAT!D1385</f>
        <v>12.2242</v>
      </c>
      <c r="C1382" s="2">
        <f t="shared" si="189"/>
        <v>5.4899999999999949E-2</v>
      </c>
      <c r="D1382" s="2">
        <f t="shared" si="190"/>
        <v>5.4899999999999949E-2</v>
      </c>
      <c r="E1382" s="2">
        <f t="shared" si="191"/>
        <v>0</v>
      </c>
      <c r="F1382" s="2">
        <f t="shared" si="195"/>
        <v>5.1002138921230358E-2</v>
      </c>
      <c r="G1382" s="2">
        <f t="shared" si="195"/>
        <v>2.4898095987411589E-2</v>
      </c>
      <c r="H1382" s="2">
        <f t="shared" si="193"/>
        <v>2.0484353079455113</v>
      </c>
      <c r="I1382" s="2">
        <f t="shared" si="194"/>
        <v>67.196285996505253</v>
      </c>
    </row>
    <row r="1383" spans="1:9" ht="13.5" x14ac:dyDescent="0.25">
      <c r="A1383" s="3">
        <f>TITRES_STAT!B1386</f>
        <v>44025</v>
      </c>
      <c r="B1383" s="17">
        <f>TITRES_STAT!D1386</f>
        <v>12.1693</v>
      </c>
      <c r="C1383" s="2">
        <f t="shared" si="189"/>
        <v>-5.4899999999999949E-2</v>
      </c>
      <c r="D1383" s="2">
        <f t="shared" si="190"/>
        <v>0</v>
      </c>
      <c r="E1383" s="2">
        <f t="shared" si="191"/>
        <v>5.4899999999999949E-2</v>
      </c>
      <c r="F1383" s="2">
        <f t="shared" si="195"/>
        <v>4.735912899828533E-2</v>
      </c>
      <c r="G1383" s="2">
        <f t="shared" si="195"/>
        <v>2.70410891311679E-2</v>
      </c>
      <c r="H1383" s="2">
        <f t="shared" si="193"/>
        <v>1.751376535484978</v>
      </c>
      <c r="I1383" s="2">
        <f t="shared" si="194"/>
        <v>63.654556651813103</v>
      </c>
    </row>
    <row r="1384" spans="1:9" ht="13.5" x14ac:dyDescent="0.25">
      <c r="A1384" s="3">
        <f>TITRES_STAT!B1387</f>
        <v>44026</v>
      </c>
      <c r="B1384" s="17">
        <f>TITRES_STAT!D1387</f>
        <v>12.059699999999999</v>
      </c>
      <c r="C1384" s="2">
        <f t="shared" si="189"/>
        <v>-0.10960000000000036</v>
      </c>
      <c r="D1384" s="2">
        <f t="shared" si="190"/>
        <v>0</v>
      </c>
      <c r="E1384" s="2">
        <f t="shared" si="191"/>
        <v>0.10960000000000036</v>
      </c>
      <c r="F1384" s="2">
        <f t="shared" si="195"/>
        <v>4.3976334069836379E-2</v>
      </c>
      <c r="G1384" s="2">
        <f t="shared" si="195"/>
        <v>3.2938154193227362E-2</v>
      </c>
      <c r="H1384" s="2">
        <f t="shared" si="193"/>
        <v>1.3351183497367516</v>
      </c>
      <c r="I1384" s="2">
        <f t="shared" si="194"/>
        <v>57.175618096070615</v>
      </c>
    </row>
    <row r="1385" spans="1:9" ht="13.5" x14ac:dyDescent="0.25">
      <c r="A1385" s="3">
        <f>TITRES_STAT!B1388</f>
        <v>44027</v>
      </c>
      <c r="B1385" s="17">
        <f>TITRES_STAT!D1388</f>
        <v>12.059699999999999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4.0835167350562356E-2</v>
      </c>
      <c r="G1385" s="2">
        <f t="shared" si="195"/>
        <v>3.0585428893711124E-2</v>
      </c>
      <c r="H1385" s="2">
        <f t="shared" si="193"/>
        <v>1.3351183497367516</v>
      </c>
      <c r="I1385" s="2">
        <f t="shared" si="194"/>
        <v>57.175618096070615</v>
      </c>
    </row>
    <row r="1386" spans="1:9" ht="13.5" x14ac:dyDescent="0.25">
      <c r="A1386" s="3">
        <f>TITRES_STAT!B1389</f>
        <v>44028</v>
      </c>
      <c r="B1386" s="17">
        <f>TITRES_STAT!D1389</f>
        <v>12.059699999999999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3.7918369682665043E-2</v>
      </c>
      <c r="G1386" s="2">
        <f t="shared" si="195"/>
        <v>2.8400755401303185E-2</v>
      </c>
      <c r="H1386" s="2">
        <f t="shared" si="193"/>
        <v>1.3351183497367516</v>
      </c>
      <c r="I1386" s="2">
        <f t="shared" si="194"/>
        <v>57.175618096070615</v>
      </c>
    </row>
    <row r="1387" spans="1:9" ht="13.5" x14ac:dyDescent="0.25">
      <c r="A1387" s="3">
        <f>TITRES_STAT!B1390</f>
        <v>44029</v>
      </c>
      <c r="B1387" s="17">
        <f>TITRES_STAT!D1390</f>
        <v>12.1145</v>
      </c>
      <c r="C1387" s="2">
        <f t="shared" si="189"/>
        <v>5.4800000000000182E-2</v>
      </c>
      <c r="D1387" s="2">
        <f t="shared" si="190"/>
        <v>5.4800000000000182E-2</v>
      </c>
      <c r="E1387" s="2">
        <f t="shared" si="191"/>
        <v>0</v>
      </c>
      <c r="F1387" s="2">
        <f t="shared" si="195"/>
        <v>3.9124200419617554E-2</v>
      </c>
      <c r="G1387" s="2">
        <f t="shared" si="195"/>
        <v>2.6372130015495814E-2</v>
      </c>
      <c r="H1387" s="2">
        <f t="shared" si="193"/>
        <v>1.4835434375846335</v>
      </c>
      <c r="I1387" s="2">
        <f t="shared" si="194"/>
        <v>59.734950278439726</v>
      </c>
    </row>
    <row r="1388" spans="1:9" ht="13.5" x14ac:dyDescent="0.25">
      <c r="A1388" s="3">
        <f>TITRES_STAT!B1391</f>
        <v>44032</v>
      </c>
      <c r="B1388" s="17">
        <f>TITRES_STAT!D1391</f>
        <v>12.3012</v>
      </c>
      <c r="C1388" s="2">
        <f t="shared" si="189"/>
        <v>0.18670000000000009</v>
      </c>
      <c r="D1388" s="2">
        <f t="shared" si="190"/>
        <v>0.18670000000000009</v>
      </c>
      <c r="E1388" s="2">
        <f t="shared" si="191"/>
        <v>0</v>
      </c>
      <c r="F1388" s="2">
        <f t="shared" si="195"/>
        <v>4.9665328961073452E-2</v>
      </c>
      <c r="G1388" s="2">
        <f t="shared" si="195"/>
        <v>2.4488406442960398E-2</v>
      </c>
      <c r="H1388" s="2">
        <f t="shared" si="193"/>
        <v>2.0281160016171889</v>
      </c>
      <c r="I1388" s="2">
        <f t="shared" si="194"/>
        <v>66.976166056189982</v>
      </c>
    </row>
    <row r="1389" spans="1:9" ht="13.5" x14ac:dyDescent="0.25">
      <c r="A1389" s="3">
        <f>TITRES_STAT!B1392</f>
        <v>44033</v>
      </c>
      <c r="B1389" s="17">
        <f>TITRES_STAT!D1392</f>
        <v>12.2806</v>
      </c>
      <c r="C1389" s="2">
        <f t="shared" si="189"/>
        <v>-2.0599999999999952E-2</v>
      </c>
      <c r="D1389" s="2">
        <f t="shared" si="190"/>
        <v>0</v>
      </c>
      <c r="E1389" s="2">
        <f t="shared" si="191"/>
        <v>2.0599999999999952E-2</v>
      </c>
      <c r="F1389" s="2">
        <f t="shared" ref="F1389:G1404" si="196">((F1388*13)+D1389)/14</f>
        <v>4.6117805463853918E-2</v>
      </c>
      <c r="G1389" s="2">
        <f t="shared" si="196"/>
        <v>2.4210663125606081E-2</v>
      </c>
      <c r="H1389" s="2">
        <f t="shared" si="193"/>
        <v>1.904855113822886</v>
      </c>
      <c r="I1389" s="2">
        <f t="shared" si="194"/>
        <v>65.574875137783835</v>
      </c>
    </row>
    <row r="1390" spans="1:9" ht="13.5" x14ac:dyDescent="0.25">
      <c r="A1390" s="3">
        <f>TITRES_STAT!B1393</f>
        <v>44034</v>
      </c>
      <c r="B1390" s="17">
        <f>TITRES_STAT!D1393</f>
        <v>12.2806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4.282367650215007E-2</v>
      </c>
      <c r="G1390" s="2">
        <f t="shared" si="196"/>
        <v>2.2481330045205646E-2</v>
      </c>
      <c r="H1390" s="2">
        <f t="shared" si="193"/>
        <v>1.9048551138228862</v>
      </c>
      <c r="I1390" s="2">
        <f t="shared" si="194"/>
        <v>65.574875137783835</v>
      </c>
    </row>
    <row r="1391" spans="1:9" ht="13.5" x14ac:dyDescent="0.25">
      <c r="A1391" s="3">
        <f>TITRES_STAT!B1394</f>
        <v>44035</v>
      </c>
      <c r="B1391" s="17">
        <f>TITRES_STAT!D1394</f>
        <v>12.388500000000001</v>
      </c>
      <c r="C1391" s="2">
        <f t="shared" si="189"/>
        <v>0.10790000000000077</v>
      </c>
      <c r="D1391" s="2">
        <f t="shared" si="190"/>
        <v>0.10790000000000077</v>
      </c>
      <c r="E1391" s="2">
        <f t="shared" si="191"/>
        <v>0</v>
      </c>
      <c r="F1391" s="2">
        <f t="shared" si="196"/>
        <v>4.7471985323425121E-2</v>
      </c>
      <c r="G1391" s="2">
        <f t="shared" si="196"/>
        <v>2.0875520756262388E-2</v>
      </c>
      <c r="H1391" s="2">
        <f t="shared" si="193"/>
        <v>2.2740503519742918</v>
      </c>
      <c r="I1391" s="2">
        <f t="shared" si="194"/>
        <v>69.456792275751411</v>
      </c>
    </row>
    <row r="1392" spans="1:9" ht="13.5" x14ac:dyDescent="0.25">
      <c r="A1392" s="3">
        <f>TITRES_STAT!B1395</f>
        <v>44036</v>
      </c>
      <c r="B1392" s="17">
        <f>TITRES_STAT!D1395</f>
        <v>12.388500000000001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4.4081129228894754E-2</v>
      </c>
      <c r="G1392" s="2">
        <f t="shared" si="196"/>
        <v>1.9384412130815074E-2</v>
      </c>
      <c r="H1392" s="2">
        <f t="shared" si="193"/>
        <v>2.2740503519742918</v>
      </c>
      <c r="I1392" s="2">
        <f t="shared" si="194"/>
        <v>69.456792275751411</v>
      </c>
    </row>
    <row r="1393" spans="1:9" ht="13.5" x14ac:dyDescent="0.25">
      <c r="A1393" s="3">
        <f>TITRES_STAT!B1396</f>
        <v>44039</v>
      </c>
      <c r="B1393" s="17">
        <f>TITRES_STAT!D1396</f>
        <v>12.4099</v>
      </c>
      <c r="C1393" s="2">
        <f t="shared" si="189"/>
        <v>2.1399999999999864E-2</v>
      </c>
      <c r="D1393" s="2">
        <f t="shared" si="190"/>
        <v>2.1399999999999864E-2</v>
      </c>
      <c r="E1393" s="2">
        <f t="shared" si="191"/>
        <v>0</v>
      </c>
      <c r="F1393" s="2">
        <f t="shared" si="196"/>
        <v>4.2461048569687972E-2</v>
      </c>
      <c r="G1393" s="2">
        <f t="shared" si="196"/>
        <v>1.7999811264328282E-2</v>
      </c>
      <c r="H1393" s="2">
        <f t="shared" si="193"/>
        <v>2.3589718773238779</v>
      </c>
      <c r="I1393" s="2">
        <f t="shared" si="194"/>
        <v>70.22898563840586</v>
      </c>
    </row>
    <row r="1394" spans="1:9" ht="13.5" x14ac:dyDescent="0.25">
      <c r="A1394" s="3">
        <f>TITRES_STAT!B1397</f>
        <v>44040</v>
      </c>
      <c r="B1394" s="17">
        <f>TITRES_STAT!D1397</f>
        <v>12.424099999999999</v>
      </c>
      <c r="C1394" s="2">
        <f t="shared" si="189"/>
        <v>1.419999999999888E-2</v>
      </c>
      <c r="D1394" s="2">
        <f t="shared" si="190"/>
        <v>1.419999999999888E-2</v>
      </c>
      <c r="E1394" s="2">
        <f t="shared" si="191"/>
        <v>0</v>
      </c>
      <c r="F1394" s="2">
        <f t="shared" si="196"/>
        <v>4.0442402243281605E-2</v>
      </c>
      <c r="G1394" s="2">
        <f t="shared" si="196"/>
        <v>1.6714110459733405E-2</v>
      </c>
      <c r="H1394" s="2">
        <f t="shared" si="193"/>
        <v>2.4196562743026573</v>
      </c>
      <c r="I1394" s="2">
        <f t="shared" si="194"/>
        <v>70.757294892045195</v>
      </c>
    </row>
    <row r="1395" spans="1:9" ht="13.5" x14ac:dyDescent="0.25">
      <c r="A1395" s="3">
        <f>TITRES_STAT!B1398</f>
        <v>44041</v>
      </c>
      <c r="B1395" s="17">
        <f>TITRES_STAT!D1398</f>
        <v>12.424099999999999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3.7553659225904354E-2</v>
      </c>
      <c r="G1395" s="2">
        <f t="shared" si="196"/>
        <v>1.5520245426895304E-2</v>
      </c>
      <c r="H1395" s="2">
        <f t="shared" si="193"/>
        <v>2.4196562743026577</v>
      </c>
      <c r="I1395" s="2">
        <f t="shared" si="194"/>
        <v>70.757294892045195</v>
      </c>
    </row>
    <row r="1396" spans="1:9" ht="13.5" x14ac:dyDescent="0.25">
      <c r="A1396" s="3">
        <f>TITRES_STAT!B1399</f>
        <v>44042</v>
      </c>
      <c r="B1396" s="17">
        <f>TITRES_STAT!D1399</f>
        <v>12.4597</v>
      </c>
      <c r="C1396" s="2">
        <f t="shared" si="189"/>
        <v>3.560000000000052E-2</v>
      </c>
      <c r="D1396" s="2">
        <f t="shared" si="190"/>
        <v>3.560000000000052E-2</v>
      </c>
      <c r="E1396" s="2">
        <f t="shared" si="191"/>
        <v>0</v>
      </c>
      <c r="F1396" s="2">
        <f t="shared" si="196"/>
        <v>3.7414112138339797E-2</v>
      </c>
      <c r="G1396" s="2">
        <f t="shared" si="196"/>
        <v>1.4411656467831354E-2</v>
      </c>
      <c r="H1396" s="2">
        <f t="shared" si="193"/>
        <v>2.5961007481584679</v>
      </c>
      <c r="I1396" s="2">
        <f t="shared" si="194"/>
        <v>72.192102779320322</v>
      </c>
    </row>
    <row r="1397" spans="1:9" ht="13.5" x14ac:dyDescent="0.25">
      <c r="A1397" s="3">
        <f>TITRES_STAT!B1400</f>
        <v>44046</v>
      </c>
      <c r="B1397" s="17">
        <f>TITRES_STAT!D1400</f>
        <v>12.509600000000001</v>
      </c>
      <c r="C1397" s="2">
        <f t="shared" si="189"/>
        <v>4.9900000000000944E-2</v>
      </c>
      <c r="D1397" s="2">
        <f t="shared" si="190"/>
        <v>4.9900000000000944E-2</v>
      </c>
      <c r="E1397" s="2">
        <f t="shared" si="191"/>
        <v>0</v>
      </c>
      <c r="F1397" s="2">
        <f t="shared" si="196"/>
        <v>3.8305961271315594E-2</v>
      </c>
      <c r="G1397" s="2">
        <f t="shared" si="196"/>
        <v>1.3382252434414829E-2</v>
      </c>
      <c r="H1397" s="2">
        <f t="shared" si="193"/>
        <v>2.8624449777083147</v>
      </c>
      <c r="I1397" s="2">
        <f t="shared" si="194"/>
        <v>74.109663548053305</v>
      </c>
    </row>
    <row r="1398" spans="1:9" ht="13.5" x14ac:dyDescent="0.25">
      <c r="A1398" s="3">
        <f>TITRES_STAT!B1401</f>
        <v>44047</v>
      </c>
      <c r="B1398" s="17">
        <f>TITRES_STAT!D1401</f>
        <v>12.673299999999999</v>
      </c>
      <c r="C1398" s="2">
        <f t="shared" si="189"/>
        <v>0.16369999999999862</v>
      </c>
      <c r="D1398" s="2">
        <f t="shared" si="190"/>
        <v>0.16369999999999862</v>
      </c>
      <c r="E1398" s="2">
        <f t="shared" si="191"/>
        <v>0</v>
      </c>
      <c r="F1398" s="2">
        <f t="shared" si="196"/>
        <v>4.7262678323364379E-2</v>
      </c>
      <c r="G1398" s="2">
        <f t="shared" si="196"/>
        <v>1.2426377260528056E-2</v>
      </c>
      <c r="H1398" s="2">
        <f t="shared" si="193"/>
        <v>3.8034156965033237</v>
      </c>
      <c r="I1398" s="2">
        <f t="shared" si="194"/>
        <v>79.181481196225505</v>
      </c>
    </row>
    <row r="1399" spans="1:9" ht="13.5" x14ac:dyDescent="0.25">
      <c r="A1399" s="3">
        <f>TITRES_STAT!B1402</f>
        <v>44048</v>
      </c>
      <c r="B1399" s="17">
        <f>TITRES_STAT!D1402</f>
        <v>13.25</v>
      </c>
      <c r="C1399" s="2">
        <f t="shared" si="189"/>
        <v>0.57670000000000066</v>
      </c>
      <c r="D1399" s="2">
        <f t="shared" si="190"/>
        <v>0.57670000000000066</v>
      </c>
      <c r="E1399" s="2">
        <f t="shared" si="191"/>
        <v>0</v>
      </c>
      <c r="F1399" s="2">
        <f t="shared" si="196"/>
        <v>8.5079629871695525E-2</v>
      </c>
      <c r="G1399" s="2">
        <f t="shared" si="196"/>
        <v>1.1538778884776052E-2</v>
      </c>
      <c r="H1399" s="2">
        <f t="shared" si="193"/>
        <v>7.3733651299919831</v>
      </c>
      <c r="I1399" s="2">
        <f t="shared" si="194"/>
        <v>88.057370191368236</v>
      </c>
    </row>
    <row r="1400" spans="1:9" ht="13.5" x14ac:dyDescent="0.25">
      <c r="A1400" s="3">
        <f>TITRES_STAT!B1403</f>
        <v>44049</v>
      </c>
      <c r="B1400" s="17">
        <f>TITRES_STAT!D1403</f>
        <v>13.0649</v>
      </c>
      <c r="C1400" s="2">
        <f t="shared" si="189"/>
        <v>-0.18510000000000026</v>
      </c>
      <c r="D1400" s="2">
        <f t="shared" si="190"/>
        <v>0</v>
      </c>
      <c r="E1400" s="2">
        <f t="shared" si="191"/>
        <v>0.18510000000000026</v>
      </c>
      <c r="F1400" s="2">
        <f t="shared" si="196"/>
        <v>7.9002513452288703E-2</v>
      </c>
      <c r="G1400" s="2">
        <f t="shared" si="196"/>
        <v>2.3936008964434926E-2</v>
      </c>
      <c r="H1400" s="2">
        <f t="shared" si="193"/>
        <v>3.3005716855167369</v>
      </c>
      <c r="I1400" s="2">
        <f t="shared" si="194"/>
        <v>76.747277498762472</v>
      </c>
    </row>
    <row r="1401" spans="1:9" ht="13.5" x14ac:dyDescent="0.25">
      <c r="A1401" s="3">
        <f>TITRES_STAT!B1404</f>
        <v>44050</v>
      </c>
      <c r="B1401" s="17">
        <f>TITRES_STAT!D1404</f>
        <v>12.9937</v>
      </c>
      <c r="C1401" s="2">
        <f t="shared" si="189"/>
        <v>-7.1199999999999264E-2</v>
      </c>
      <c r="D1401" s="2">
        <f t="shared" si="190"/>
        <v>0</v>
      </c>
      <c r="E1401" s="2">
        <f t="shared" si="191"/>
        <v>7.1199999999999264E-2</v>
      </c>
      <c r="F1401" s="2">
        <f t="shared" si="196"/>
        <v>7.3359476777125218E-2</v>
      </c>
      <c r="G1401" s="2">
        <f t="shared" si="196"/>
        <v>2.7312008324118092E-2</v>
      </c>
      <c r="H1401" s="2">
        <f t="shared" si="193"/>
        <v>2.6859788524721755</v>
      </c>
      <c r="I1401" s="2">
        <f t="shared" si="194"/>
        <v>72.870164479394589</v>
      </c>
    </row>
    <row r="1402" spans="1:9" ht="13.5" x14ac:dyDescent="0.25">
      <c r="A1402" s="3">
        <f>TITRES_STAT!B1405</f>
        <v>44053</v>
      </c>
      <c r="B1402" s="17">
        <f>TITRES_STAT!D1405</f>
        <v>13.235799999999999</v>
      </c>
      <c r="C1402" s="2">
        <f t="shared" si="189"/>
        <v>0.24209999999999887</v>
      </c>
      <c r="D1402" s="2">
        <f t="shared" si="190"/>
        <v>0.24209999999999887</v>
      </c>
      <c r="E1402" s="2">
        <f t="shared" si="191"/>
        <v>0</v>
      </c>
      <c r="F1402" s="2">
        <f t="shared" si="196"/>
        <v>8.541237129304477E-2</v>
      </c>
      <c r="G1402" s="2">
        <f t="shared" si="196"/>
        <v>2.5361150586681085E-2</v>
      </c>
      <c r="H1402" s="2">
        <f t="shared" si="193"/>
        <v>3.3678429139528387</v>
      </c>
      <c r="I1402" s="2">
        <f t="shared" si="194"/>
        <v>77.105403749627669</v>
      </c>
    </row>
    <row r="1403" spans="1:9" ht="13.5" x14ac:dyDescent="0.25">
      <c r="A1403" s="3">
        <f>TITRES_STAT!B1406</f>
        <v>44054</v>
      </c>
      <c r="B1403" s="17">
        <f>TITRES_STAT!D1406</f>
        <v>13.406700000000001</v>
      </c>
      <c r="C1403" s="2">
        <f t="shared" si="189"/>
        <v>0.17090000000000138</v>
      </c>
      <c r="D1403" s="2">
        <f t="shared" si="190"/>
        <v>0.17090000000000138</v>
      </c>
      <c r="E1403" s="2">
        <f t="shared" si="191"/>
        <v>0</v>
      </c>
      <c r="F1403" s="2">
        <f t="shared" si="196"/>
        <v>9.1518630486398814E-2</v>
      </c>
      <c r="G1403" s="2">
        <f t="shared" si="196"/>
        <v>2.3549639830489577E-2</v>
      </c>
      <c r="H1403" s="2">
        <f t="shared" si="193"/>
        <v>3.8862008567923061</v>
      </c>
      <c r="I1403" s="2">
        <f t="shared" si="194"/>
        <v>79.534201943215237</v>
      </c>
    </row>
    <row r="1404" spans="1:9" ht="13.5" x14ac:dyDescent="0.25">
      <c r="A1404" s="3">
        <f>TITRES_STAT!B1407</f>
        <v>44055</v>
      </c>
      <c r="B1404" s="17">
        <f>TITRES_STAT!D1407</f>
        <v>13.7057</v>
      </c>
      <c r="C1404" s="2">
        <f t="shared" si="189"/>
        <v>0.29899999999999949</v>
      </c>
      <c r="D1404" s="2">
        <f t="shared" si="190"/>
        <v>0.29899999999999949</v>
      </c>
      <c r="E1404" s="2">
        <f t="shared" si="191"/>
        <v>0</v>
      </c>
      <c r="F1404" s="2">
        <f t="shared" si="196"/>
        <v>0.10633872830879887</v>
      </c>
      <c r="G1404" s="2">
        <f t="shared" si="196"/>
        <v>2.1867522699740322E-2</v>
      </c>
      <c r="H1404" s="2">
        <f t="shared" si="193"/>
        <v>4.8628612289064481</v>
      </c>
      <c r="I1404" s="2">
        <f t="shared" si="194"/>
        <v>82.943481672914814</v>
      </c>
    </row>
    <row r="1405" spans="1:9" ht="13.5" x14ac:dyDescent="0.25">
      <c r="A1405" s="3">
        <f>TITRES_STAT!B1408</f>
        <v>44057</v>
      </c>
      <c r="B1405" s="17">
        <f>TITRES_STAT!D1408</f>
        <v>13.6701</v>
      </c>
      <c r="C1405" s="2">
        <f t="shared" si="189"/>
        <v>-3.560000000000052E-2</v>
      </c>
      <c r="D1405" s="2">
        <f t="shared" si="190"/>
        <v>0</v>
      </c>
      <c r="E1405" s="2">
        <f t="shared" si="191"/>
        <v>3.560000000000052E-2</v>
      </c>
      <c r="F1405" s="2">
        <f t="shared" ref="F1405:G1420" si="197">((F1404*13)+D1405)/14</f>
        <v>9.874310485817038E-2</v>
      </c>
      <c r="G1405" s="2">
        <f t="shared" si="197"/>
        <v>2.2848413935473193E-2</v>
      </c>
      <c r="H1405" s="2">
        <f t="shared" si="193"/>
        <v>4.3216612381512949</v>
      </c>
      <c r="I1405" s="2">
        <f t="shared" si="194"/>
        <v>81.208875288209953</v>
      </c>
    </row>
    <row r="1406" spans="1:9" ht="13.5" x14ac:dyDescent="0.25">
      <c r="A1406" s="3">
        <f>TITRES_STAT!B1409</f>
        <v>44060</v>
      </c>
      <c r="B1406" s="17">
        <f>TITRES_STAT!D1409</f>
        <v>13.591799999999999</v>
      </c>
      <c r="C1406" s="2">
        <f t="shared" si="189"/>
        <v>-7.830000000000048E-2</v>
      </c>
      <c r="D1406" s="2">
        <f t="shared" si="190"/>
        <v>0</v>
      </c>
      <c r="E1406" s="2">
        <f t="shared" si="191"/>
        <v>7.830000000000048E-2</v>
      </c>
      <c r="F1406" s="2">
        <f t="shared" si="197"/>
        <v>9.1690025939729636E-2</v>
      </c>
      <c r="G1406" s="2">
        <f t="shared" si="197"/>
        <v>2.6809241511510856E-2</v>
      </c>
      <c r="H1406" s="2">
        <f t="shared" si="193"/>
        <v>3.4200902662748391</v>
      </c>
      <c r="I1406" s="2">
        <f t="shared" si="194"/>
        <v>77.376027642920079</v>
      </c>
    </row>
    <row r="1407" spans="1:9" ht="13.5" x14ac:dyDescent="0.25">
      <c r="A1407" s="3">
        <f>TITRES_STAT!B1410</f>
        <v>44061</v>
      </c>
      <c r="B1407" s="17">
        <f>TITRES_STAT!D1410</f>
        <v>13.2927</v>
      </c>
      <c r="C1407" s="2">
        <f t="shared" si="189"/>
        <v>-0.29909999999999926</v>
      </c>
      <c r="D1407" s="2">
        <f t="shared" si="190"/>
        <v>0</v>
      </c>
      <c r="E1407" s="2">
        <f t="shared" si="191"/>
        <v>0.29909999999999926</v>
      </c>
      <c r="F1407" s="2">
        <f t="shared" si="197"/>
        <v>8.5140738372606092E-2</v>
      </c>
      <c r="G1407" s="2">
        <f t="shared" si="197"/>
        <v>4.6258581403545738E-2</v>
      </c>
      <c r="H1407" s="2">
        <f t="shared" si="193"/>
        <v>1.8405393289055774</v>
      </c>
      <c r="I1407" s="2">
        <f t="shared" si="194"/>
        <v>64.795417904483401</v>
      </c>
    </row>
    <row r="1408" spans="1:9" ht="13.5" x14ac:dyDescent="0.25">
      <c r="A1408" s="3">
        <f>TITRES_STAT!B1411</f>
        <v>44062</v>
      </c>
      <c r="B1408" s="17">
        <f>TITRES_STAT!D1411</f>
        <v>13.527699999999999</v>
      </c>
      <c r="C1408" s="2">
        <f t="shared" si="189"/>
        <v>0.23499999999999943</v>
      </c>
      <c r="D1408" s="2">
        <f t="shared" si="190"/>
        <v>0.23499999999999943</v>
      </c>
      <c r="E1408" s="2">
        <f t="shared" si="191"/>
        <v>0</v>
      </c>
      <c r="F1408" s="2">
        <f t="shared" si="197"/>
        <v>9.5844971345991334E-2</v>
      </c>
      <c r="G1408" s="2">
        <f t="shared" si="197"/>
        <v>4.2954397017578187E-2</v>
      </c>
      <c r="H1408" s="2">
        <f t="shared" si="193"/>
        <v>2.2313192129496962</v>
      </c>
      <c r="I1408" s="2">
        <f t="shared" si="194"/>
        <v>69.052887254454987</v>
      </c>
    </row>
    <row r="1409" spans="1:9" ht="13.5" x14ac:dyDescent="0.25">
      <c r="A1409" s="3">
        <f>TITRES_STAT!B1412</f>
        <v>44064</v>
      </c>
      <c r="B1409" s="17">
        <f>TITRES_STAT!D1412</f>
        <v>13.513500000000001</v>
      </c>
      <c r="C1409" s="2">
        <f t="shared" si="189"/>
        <v>-1.419999999999888E-2</v>
      </c>
      <c r="D1409" s="2">
        <f t="shared" si="190"/>
        <v>0</v>
      </c>
      <c r="E1409" s="2">
        <f t="shared" si="191"/>
        <v>1.419999999999888E-2</v>
      </c>
      <c r="F1409" s="2">
        <f t="shared" si="197"/>
        <v>8.8998901964134819E-2</v>
      </c>
      <c r="G1409" s="2">
        <f t="shared" si="197"/>
        <v>4.090051151632252E-2</v>
      </c>
      <c r="H1409" s="2">
        <f t="shared" si="193"/>
        <v>2.1759850589794523</v>
      </c>
      <c r="I1409" s="2">
        <f t="shared" si="194"/>
        <v>68.513705781684862</v>
      </c>
    </row>
    <row r="1410" spans="1:9" ht="13.5" x14ac:dyDescent="0.25">
      <c r="A1410" s="3">
        <f>TITRES_STAT!B1413</f>
        <v>44067</v>
      </c>
      <c r="B1410" s="17">
        <f>TITRES_STAT!D1413</f>
        <v>13.492100000000001</v>
      </c>
      <c r="C1410" s="2">
        <f t="shared" si="189"/>
        <v>-2.1399999999999864E-2</v>
      </c>
      <c r="D1410" s="2">
        <f t="shared" si="190"/>
        <v>0</v>
      </c>
      <c r="E1410" s="2">
        <f t="shared" si="191"/>
        <v>2.1399999999999864E-2</v>
      </c>
      <c r="F1410" s="2">
        <f t="shared" si="197"/>
        <v>8.2641837538125179E-2</v>
      </c>
      <c r="G1410" s="2">
        <f t="shared" si="197"/>
        <v>3.9507617836585185E-2</v>
      </c>
      <c r="H1410" s="2">
        <f t="shared" si="193"/>
        <v>2.0917950021678218</v>
      </c>
      <c r="I1410" s="2">
        <f t="shared" si="194"/>
        <v>67.656329113060636</v>
      </c>
    </row>
    <row r="1411" spans="1:9" ht="13.5" x14ac:dyDescent="0.25">
      <c r="A1411" s="3">
        <f>TITRES_STAT!B1414</f>
        <v>44068</v>
      </c>
      <c r="B1411" s="17">
        <f>TITRES_STAT!D1414</f>
        <v>13.492100000000001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7.6738849142544807E-2</v>
      </c>
      <c r="G1411" s="2">
        <f t="shared" si="197"/>
        <v>3.6685645133971954E-2</v>
      </c>
      <c r="H1411" s="2">
        <f t="shared" si="193"/>
        <v>2.0917950021678218</v>
      </c>
      <c r="I1411" s="2">
        <f t="shared" si="194"/>
        <v>67.656329113060636</v>
      </c>
    </row>
    <row r="1412" spans="1:9" ht="13.5" x14ac:dyDescent="0.25">
      <c r="A1412" s="3">
        <f>TITRES_STAT!B1415</f>
        <v>44069</v>
      </c>
      <c r="B1412" s="17">
        <f>TITRES_STAT!D1415</f>
        <v>13.4209</v>
      </c>
      <c r="C1412" s="2">
        <f t="shared" si="198"/>
        <v>-7.120000000000104E-2</v>
      </c>
      <c r="D1412" s="2">
        <f t="shared" si="199"/>
        <v>0</v>
      </c>
      <c r="E1412" s="2">
        <f t="shared" si="200"/>
        <v>7.120000000000104E-2</v>
      </c>
      <c r="F1412" s="2">
        <f t="shared" si="197"/>
        <v>7.125750277522018E-2</v>
      </c>
      <c r="G1412" s="2">
        <f t="shared" si="197"/>
        <v>3.9150956195831178E-2</v>
      </c>
      <c r="H1412" s="2">
        <f t="shared" si="193"/>
        <v>1.820070560187435</v>
      </c>
      <c r="I1412" s="2">
        <f t="shared" si="194"/>
        <v>64.539894351667016</v>
      </c>
    </row>
    <row r="1413" spans="1:9" ht="13.5" x14ac:dyDescent="0.25">
      <c r="A1413" s="3">
        <f>TITRES_STAT!B1416</f>
        <v>44070</v>
      </c>
      <c r="B1413" s="17">
        <f>TITRES_STAT!D1416</f>
        <v>13.385300000000001</v>
      </c>
      <c r="C1413" s="2">
        <f t="shared" si="198"/>
        <v>-3.5599999999998744E-2</v>
      </c>
      <c r="D1413" s="2">
        <f t="shared" si="199"/>
        <v>0</v>
      </c>
      <c r="E1413" s="2">
        <f t="shared" si="200"/>
        <v>3.5599999999998744E-2</v>
      </c>
      <c r="F1413" s="2">
        <f t="shared" si="197"/>
        <v>6.6167681148418742E-2</v>
      </c>
      <c r="G1413" s="2">
        <f t="shared" si="197"/>
        <v>3.8897316467557438E-2</v>
      </c>
      <c r="H1413" s="2">
        <f t="shared" si="193"/>
        <v>1.7010860171705247</v>
      </c>
      <c r="I1413" s="2">
        <f t="shared" si="194"/>
        <v>62.977854328107163</v>
      </c>
    </row>
    <row r="1414" spans="1:9" ht="13.5" x14ac:dyDescent="0.25">
      <c r="A1414" s="3">
        <f>TITRES_STAT!B1417</f>
        <v>44071</v>
      </c>
      <c r="B1414" s="17">
        <f>TITRES_STAT!D1417</f>
        <v>13.406700000000001</v>
      </c>
      <c r="C1414" s="2">
        <f t="shared" si="198"/>
        <v>2.1399999999999864E-2</v>
      </c>
      <c r="D1414" s="2">
        <f t="shared" si="199"/>
        <v>2.1399999999999864E-2</v>
      </c>
      <c r="E1414" s="2">
        <f t="shared" si="200"/>
        <v>0</v>
      </c>
      <c r="F1414" s="2">
        <f t="shared" si="197"/>
        <v>6.2969989637817386E-2</v>
      </c>
      <c r="G1414" s="2">
        <f t="shared" si="197"/>
        <v>3.6118936719874761E-2</v>
      </c>
      <c r="H1414" s="2">
        <f t="shared" si="193"/>
        <v>1.7434065162601422</v>
      </c>
      <c r="I1414" s="2">
        <f t="shared" si="194"/>
        <v>63.548967530950655</v>
      </c>
    </row>
    <row r="1415" spans="1:9" ht="13.5" x14ac:dyDescent="0.25">
      <c r="A1415" s="3">
        <f>TITRES_STAT!B1418</f>
        <v>44074</v>
      </c>
      <c r="B1415" s="17">
        <f>TITRES_STAT!D1418</f>
        <v>13.4565</v>
      </c>
      <c r="C1415" s="2">
        <f t="shared" si="198"/>
        <v>4.97999999999994E-2</v>
      </c>
      <c r="D1415" s="2">
        <f t="shared" si="199"/>
        <v>4.97999999999994E-2</v>
      </c>
      <c r="E1415" s="2">
        <f t="shared" si="200"/>
        <v>0</v>
      </c>
      <c r="F1415" s="2">
        <f t="shared" si="197"/>
        <v>6.2029276092258959E-2</v>
      </c>
      <c r="G1415" s="2">
        <f t="shared" si="197"/>
        <v>3.3539012668455138E-2</v>
      </c>
      <c r="H1415" s="2">
        <f t="shared" si="193"/>
        <v>1.8494663723538922</v>
      </c>
      <c r="I1415" s="2">
        <f t="shared" si="194"/>
        <v>64.905709725083781</v>
      </c>
    </row>
    <row r="1416" spans="1:9" ht="13.5" x14ac:dyDescent="0.25">
      <c r="A1416" s="3">
        <f>TITRES_STAT!B1419</f>
        <v>44075</v>
      </c>
      <c r="B1416" s="17">
        <f>TITRES_STAT!D1419</f>
        <v>13.4992</v>
      </c>
      <c r="C1416" s="2">
        <f t="shared" si="198"/>
        <v>4.269999999999996E-2</v>
      </c>
      <c r="D1416" s="2">
        <f t="shared" si="199"/>
        <v>4.269999999999996E-2</v>
      </c>
      <c r="E1416" s="2">
        <f t="shared" si="200"/>
        <v>0</v>
      </c>
      <c r="F1416" s="2">
        <f t="shared" si="197"/>
        <v>6.064861351424046E-2</v>
      </c>
      <c r="G1416" s="2">
        <f t="shared" si="197"/>
        <v>3.1143368906422629E-2</v>
      </c>
      <c r="H1416" s="2">
        <f t="shared" si="193"/>
        <v>1.9474005428402137</v>
      </c>
      <c r="I1416" s="2">
        <f t="shared" si="194"/>
        <v>66.071798336700908</v>
      </c>
    </row>
    <row r="1417" spans="1:9" ht="13.5" x14ac:dyDescent="0.25">
      <c r="A1417" s="3">
        <f>TITRES_STAT!B1420</f>
        <v>44076</v>
      </c>
      <c r="B1417" s="17">
        <f>TITRES_STAT!D1420</f>
        <v>13.527699999999999</v>
      </c>
      <c r="C1417" s="2">
        <f t="shared" si="198"/>
        <v>2.8499999999999304E-2</v>
      </c>
      <c r="D1417" s="2">
        <f t="shared" si="199"/>
        <v>2.8499999999999304E-2</v>
      </c>
      <c r="E1417" s="2">
        <f t="shared" si="200"/>
        <v>0</v>
      </c>
      <c r="F1417" s="2">
        <f t="shared" si="197"/>
        <v>5.8352283977508954E-2</v>
      </c>
      <c r="G1417" s="2">
        <f t="shared" si="197"/>
        <v>2.8918842555963869E-2</v>
      </c>
      <c r="H1417" s="2">
        <f t="shared" si="193"/>
        <v>2.0177945871998633</v>
      </c>
      <c r="I1417" s="2">
        <f t="shared" si="194"/>
        <v>66.863218449607103</v>
      </c>
    </row>
    <row r="1418" spans="1:9" ht="13.5" x14ac:dyDescent="0.25">
      <c r="A1418" s="3">
        <f>TITRES_STAT!B1421</f>
        <v>44077</v>
      </c>
      <c r="B1418" s="17">
        <f>TITRES_STAT!D1421</f>
        <v>13.527699999999999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5.4184263693401173E-2</v>
      </c>
      <c r="G1418" s="2">
        <f t="shared" si="197"/>
        <v>2.6853210944823593E-2</v>
      </c>
      <c r="H1418" s="2">
        <f t="shared" si="193"/>
        <v>2.0177945871998633</v>
      </c>
      <c r="I1418" s="2">
        <f t="shared" si="194"/>
        <v>66.863218449607103</v>
      </c>
    </row>
    <row r="1419" spans="1:9" ht="13.5" x14ac:dyDescent="0.25">
      <c r="A1419" s="3">
        <f>TITRES_STAT!B1422</f>
        <v>44078</v>
      </c>
      <c r="B1419" s="17">
        <f>TITRES_STAT!D1422</f>
        <v>13.527699999999999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5.0313959143872523E-2</v>
      </c>
      <c r="G1419" s="2">
        <f t="shared" si="197"/>
        <v>2.4935124448764768E-2</v>
      </c>
      <c r="H1419" s="2">
        <f t="shared" si="193"/>
        <v>2.0177945871998633</v>
      </c>
      <c r="I1419" s="2">
        <f t="shared" si="194"/>
        <v>66.863218449607103</v>
      </c>
    </row>
    <row r="1420" spans="1:9" ht="13.5" x14ac:dyDescent="0.25">
      <c r="A1420" s="3">
        <f>TITRES_STAT!B1423</f>
        <v>44081</v>
      </c>
      <c r="B1420" s="17">
        <f>TITRES_STAT!D1423</f>
        <v>13.5206</v>
      </c>
      <c r="C1420" s="2">
        <f t="shared" si="198"/>
        <v>-7.0999999999994401E-3</v>
      </c>
      <c r="D1420" s="2">
        <f t="shared" si="199"/>
        <v>0</v>
      </c>
      <c r="E1420" s="2">
        <f t="shared" si="200"/>
        <v>7.0999999999994401E-3</v>
      </c>
      <c r="F1420" s="2">
        <f t="shared" si="197"/>
        <v>4.6720104919310203E-2</v>
      </c>
      <c r="G1420" s="2">
        <f t="shared" si="197"/>
        <v>2.3661186988138676E-2</v>
      </c>
      <c r="H1420" s="2">
        <f t="shared" si="193"/>
        <v>1.9745461181947861</v>
      </c>
      <c r="I1420" s="2">
        <f t="shared" si="194"/>
        <v>66.381425593532668</v>
      </c>
    </row>
    <row r="1421" spans="1:9" ht="13.5" x14ac:dyDescent="0.25">
      <c r="A1421" s="3">
        <f>TITRES_STAT!B1424</f>
        <v>44082</v>
      </c>
      <c r="B1421" s="17">
        <f>TITRES_STAT!D1424</f>
        <v>13.492100000000001</v>
      </c>
      <c r="C1421" s="2">
        <f t="shared" si="198"/>
        <v>-2.8499999999999304E-2</v>
      </c>
      <c r="D1421" s="2">
        <f t="shared" si="199"/>
        <v>0</v>
      </c>
      <c r="E1421" s="2">
        <f t="shared" si="200"/>
        <v>2.8499999999999304E-2</v>
      </c>
      <c r="F1421" s="2">
        <f t="shared" ref="F1421:G1436" si="201">((F1420*13)+D1421)/14</f>
        <v>4.3382954567930905E-2</v>
      </c>
      <c r="G1421" s="2">
        <f t="shared" si="201"/>
        <v>2.4006816488985862E-2</v>
      </c>
      <c r="H1421" s="2">
        <f t="shared" si="193"/>
        <v>1.8071098509806438</v>
      </c>
      <c r="I1421" s="2">
        <f t="shared" si="194"/>
        <v>64.376171468649261</v>
      </c>
    </row>
    <row r="1422" spans="1:9" ht="13.5" x14ac:dyDescent="0.25">
      <c r="A1422" s="3">
        <f>TITRES_STAT!B1425</f>
        <v>44083</v>
      </c>
      <c r="B1422" s="17">
        <f>TITRES_STAT!D1425</f>
        <v>13.4779</v>
      </c>
      <c r="C1422" s="2">
        <f t="shared" si="198"/>
        <v>-1.4200000000000657E-2</v>
      </c>
      <c r="D1422" s="2">
        <f t="shared" si="199"/>
        <v>0</v>
      </c>
      <c r="E1422" s="2">
        <f t="shared" si="200"/>
        <v>1.4200000000000657E-2</v>
      </c>
      <c r="F1422" s="2">
        <f t="shared" si="201"/>
        <v>4.0284172098792981E-2</v>
      </c>
      <c r="G1422" s="2">
        <f t="shared" si="201"/>
        <v>2.3306329596915493E-2</v>
      </c>
      <c r="H1422" s="2">
        <f t="shared" si="193"/>
        <v>1.7284648760877579</v>
      </c>
      <c r="I1422" s="2">
        <f t="shared" si="194"/>
        <v>63.349354108825395</v>
      </c>
    </row>
    <row r="1423" spans="1:9" ht="13.5" x14ac:dyDescent="0.25">
      <c r="A1423" s="3">
        <f>TITRES_STAT!B1426</f>
        <v>44084</v>
      </c>
      <c r="B1423" s="17">
        <f>TITRES_STAT!D1426</f>
        <v>13.484999999999999</v>
      </c>
      <c r="C1423" s="2">
        <f t="shared" si="198"/>
        <v>7.0999999999994401E-3</v>
      </c>
      <c r="D1423" s="2">
        <f t="shared" si="199"/>
        <v>7.0999999999994401E-3</v>
      </c>
      <c r="E1423" s="2">
        <f t="shared" si="200"/>
        <v>0</v>
      </c>
      <c r="F1423" s="2">
        <f t="shared" si="201"/>
        <v>3.7913874091736299E-2</v>
      </c>
      <c r="G1423" s="2">
        <f t="shared" si="201"/>
        <v>2.1641591768564387E-2</v>
      </c>
      <c r="H1423" s="2">
        <f t="shared" si="193"/>
        <v>1.7518985894008177</v>
      </c>
      <c r="I1423" s="2">
        <f t="shared" si="194"/>
        <v>63.66145163010043</v>
      </c>
    </row>
    <row r="1424" spans="1:9" ht="13.5" x14ac:dyDescent="0.25">
      <c r="A1424" s="3">
        <f>TITRES_STAT!B1427</f>
        <v>44085</v>
      </c>
      <c r="B1424" s="17">
        <f>TITRES_STAT!D1427</f>
        <v>13.591799999999999</v>
      </c>
      <c r="C1424" s="2">
        <f t="shared" si="198"/>
        <v>0.10679999999999978</v>
      </c>
      <c r="D1424" s="2">
        <f t="shared" si="199"/>
        <v>0.10679999999999978</v>
      </c>
      <c r="E1424" s="2">
        <f t="shared" si="200"/>
        <v>0</v>
      </c>
      <c r="F1424" s="2">
        <f t="shared" si="201"/>
        <v>4.2834311656612264E-2</v>
      </c>
      <c r="G1424" s="2">
        <f t="shared" si="201"/>
        <v>2.0095763785095502E-2</v>
      </c>
      <c r="H1424" s="2">
        <f t="shared" si="193"/>
        <v>2.1315095118893339</v>
      </c>
      <c r="I1424" s="2">
        <f t="shared" si="194"/>
        <v>68.066518840089046</v>
      </c>
    </row>
    <row r="1425" spans="1:9" ht="13.5" x14ac:dyDescent="0.25">
      <c r="A1425" s="3">
        <f>TITRES_STAT!B1428</f>
        <v>44088</v>
      </c>
      <c r="B1425" s="17">
        <f>TITRES_STAT!D1428</f>
        <v>13.798299999999999</v>
      </c>
      <c r="C1425" s="2">
        <f t="shared" si="198"/>
        <v>0.20650000000000013</v>
      </c>
      <c r="D1425" s="2">
        <f t="shared" si="199"/>
        <v>0.20650000000000013</v>
      </c>
      <c r="E1425" s="2">
        <f t="shared" si="200"/>
        <v>0</v>
      </c>
      <c r="F1425" s="2">
        <f t="shared" si="201"/>
        <v>5.4524717966854257E-2</v>
      </c>
      <c r="G1425" s="2">
        <f t="shared" si="201"/>
        <v>1.8660352086160108E-2</v>
      </c>
      <c r="H1425" s="2">
        <f t="shared" ref="H1425:H1488" si="202">F1425/G1425</f>
        <v>2.9219554762470854</v>
      </c>
      <c r="I1425" s="2">
        <f t="shared" ref="I1425:I1488" si="203">IF(G1425=0,100,100-(100/(1+H1425)))</f>
        <v>74.502515236177572</v>
      </c>
    </row>
    <row r="1426" spans="1:9" ht="13.5" x14ac:dyDescent="0.25">
      <c r="A1426" s="3">
        <f>TITRES_STAT!B1429</f>
        <v>44089</v>
      </c>
      <c r="B1426" s="17">
        <f>TITRES_STAT!D1429</f>
        <v>13.9193</v>
      </c>
      <c r="C1426" s="2">
        <f t="shared" si="198"/>
        <v>0.12100000000000044</v>
      </c>
      <c r="D1426" s="2">
        <f t="shared" si="199"/>
        <v>0.12100000000000044</v>
      </c>
      <c r="E1426" s="2">
        <f t="shared" si="200"/>
        <v>0</v>
      </c>
      <c r="F1426" s="2">
        <f t="shared" si="201"/>
        <v>5.9272952397793274E-2</v>
      </c>
      <c r="G1426" s="2">
        <f t="shared" si="201"/>
        <v>1.732746979429153E-2</v>
      </c>
      <c r="H1426" s="2">
        <f t="shared" si="202"/>
        <v>3.4207505828300753</v>
      </c>
      <c r="I1426" s="2">
        <f t="shared" si="203"/>
        <v>77.379406929584789</v>
      </c>
    </row>
    <row r="1427" spans="1:9" ht="13.5" x14ac:dyDescent="0.25">
      <c r="A1427" s="3">
        <f>TITRES_STAT!B1430</f>
        <v>44090</v>
      </c>
      <c r="B1427" s="17">
        <f>TITRES_STAT!D1430</f>
        <v>13.741300000000001</v>
      </c>
      <c r="C1427" s="2">
        <f t="shared" si="198"/>
        <v>-0.17799999999999905</v>
      </c>
      <c r="D1427" s="2">
        <f t="shared" si="199"/>
        <v>0</v>
      </c>
      <c r="E1427" s="2">
        <f t="shared" si="200"/>
        <v>0.17799999999999905</v>
      </c>
      <c r="F1427" s="2">
        <f t="shared" si="201"/>
        <v>5.5039170083665177E-2</v>
      </c>
      <c r="G1427" s="2">
        <f t="shared" si="201"/>
        <v>2.8804079094699207E-2</v>
      </c>
      <c r="H1427" s="2">
        <f t="shared" si="202"/>
        <v>1.9108116563182884</v>
      </c>
      <c r="I1427" s="2">
        <f t="shared" si="203"/>
        <v>65.645321028264675</v>
      </c>
    </row>
    <row r="1428" spans="1:9" ht="13.5" x14ac:dyDescent="0.25">
      <c r="A1428" s="3">
        <f>TITRES_STAT!B1431</f>
        <v>44091</v>
      </c>
      <c r="B1428" s="17">
        <f>TITRES_STAT!D1431</f>
        <v>13.719900000000001</v>
      </c>
      <c r="C1428" s="2">
        <f t="shared" si="198"/>
        <v>-2.1399999999999864E-2</v>
      </c>
      <c r="D1428" s="2">
        <f t="shared" si="199"/>
        <v>0</v>
      </c>
      <c r="E1428" s="2">
        <f t="shared" si="200"/>
        <v>2.1399999999999864E-2</v>
      </c>
      <c r="F1428" s="2">
        <f t="shared" si="201"/>
        <v>5.1107800791974807E-2</v>
      </c>
      <c r="G1428" s="2">
        <f t="shared" si="201"/>
        <v>2.8275216302220681E-2</v>
      </c>
      <c r="H1428" s="2">
        <f t="shared" si="202"/>
        <v>1.807512283750802</v>
      </c>
      <c r="I1428" s="2">
        <f t="shared" si="203"/>
        <v>64.381277838470851</v>
      </c>
    </row>
    <row r="1429" spans="1:9" ht="13.5" x14ac:dyDescent="0.25">
      <c r="A1429" s="3">
        <f>TITRES_STAT!B1432</f>
        <v>44092</v>
      </c>
      <c r="B1429" s="17">
        <f>TITRES_STAT!D1432</f>
        <v>13.776899999999999</v>
      </c>
      <c r="C1429" s="2">
        <f t="shared" si="198"/>
        <v>5.6999999999998607E-2</v>
      </c>
      <c r="D1429" s="2">
        <f t="shared" si="199"/>
        <v>5.6999999999998607E-2</v>
      </c>
      <c r="E1429" s="2">
        <f t="shared" si="200"/>
        <v>0</v>
      </c>
      <c r="F1429" s="2">
        <f t="shared" si="201"/>
        <v>5.1528672163976504E-2</v>
      </c>
      <c r="G1429" s="2">
        <f t="shared" si="201"/>
        <v>2.6255557994919205E-2</v>
      </c>
      <c r="H1429" s="2">
        <f t="shared" si="202"/>
        <v>1.9625814912769319</v>
      </c>
      <c r="I1429" s="2">
        <f t="shared" si="203"/>
        <v>66.245654239574009</v>
      </c>
    </row>
    <row r="1430" spans="1:9" ht="13.5" x14ac:dyDescent="0.25">
      <c r="A1430" s="3">
        <f>TITRES_STAT!B1433</f>
        <v>44095</v>
      </c>
      <c r="B1430" s="17">
        <f>TITRES_STAT!D1433</f>
        <v>13.776899999999999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4.7848052723692469E-2</v>
      </c>
      <c r="G1430" s="2">
        <f t="shared" si="201"/>
        <v>2.4380160995282119E-2</v>
      </c>
      <c r="H1430" s="2">
        <f t="shared" si="202"/>
        <v>1.9625814912769319</v>
      </c>
      <c r="I1430" s="2">
        <f t="shared" si="203"/>
        <v>66.245654239574009</v>
      </c>
    </row>
    <row r="1431" spans="1:9" ht="13.5" x14ac:dyDescent="0.25">
      <c r="A1431" s="3">
        <f>TITRES_STAT!B1434</f>
        <v>44096</v>
      </c>
      <c r="B1431" s="17">
        <f>TITRES_STAT!D1434</f>
        <v>13.6701</v>
      </c>
      <c r="C1431" s="2">
        <f t="shared" si="198"/>
        <v>-0.10679999999999978</v>
      </c>
      <c r="D1431" s="2">
        <f t="shared" si="199"/>
        <v>0</v>
      </c>
      <c r="E1431" s="2">
        <f t="shared" si="200"/>
        <v>0.10679999999999978</v>
      </c>
      <c r="F1431" s="2">
        <f t="shared" si="201"/>
        <v>4.4430334672000145E-2</v>
      </c>
      <c r="G1431" s="2">
        <f t="shared" si="201"/>
        <v>3.0267292352761953E-2</v>
      </c>
      <c r="H1431" s="2">
        <f t="shared" si="202"/>
        <v>1.4679322535418595</v>
      </c>
      <c r="I1431" s="2">
        <f t="shared" si="203"/>
        <v>59.480249161424616</v>
      </c>
    </row>
    <row r="1432" spans="1:9" ht="13.5" x14ac:dyDescent="0.25">
      <c r="A1432" s="3">
        <f>TITRES_STAT!B1435</f>
        <v>44097</v>
      </c>
      <c r="B1432" s="17">
        <f>TITRES_STAT!D1435</f>
        <v>13.805400000000001</v>
      </c>
      <c r="C1432" s="2">
        <f t="shared" si="198"/>
        <v>0.13530000000000086</v>
      </c>
      <c r="D1432" s="2">
        <f t="shared" si="199"/>
        <v>0.13530000000000086</v>
      </c>
      <c r="E1432" s="2">
        <f t="shared" si="200"/>
        <v>0</v>
      </c>
      <c r="F1432" s="2">
        <f t="shared" si="201"/>
        <v>5.0921025052571622E-2</v>
      </c>
      <c r="G1432" s="2">
        <f t="shared" si="201"/>
        <v>2.8105342898993243E-2</v>
      </c>
      <c r="H1432" s="2">
        <f t="shared" si="202"/>
        <v>1.8117916310637028</v>
      </c>
      <c r="I1432" s="2">
        <f t="shared" si="203"/>
        <v>64.435487005781454</v>
      </c>
    </row>
    <row r="1433" spans="1:9" ht="13.5" x14ac:dyDescent="0.25">
      <c r="A1433" s="3">
        <f>TITRES_STAT!B1436</f>
        <v>44098</v>
      </c>
      <c r="B1433" s="17">
        <f>TITRES_STAT!D1436</f>
        <v>13.663</v>
      </c>
      <c r="C1433" s="2">
        <f t="shared" si="198"/>
        <v>-0.1424000000000003</v>
      </c>
      <c r="D1433" s="2">
        <f t="shared" si="199"/>
        <v>0</v>
      </c>
      <c r="E1433" s="2">
        <f t="shared" si="200"/>
        <v>0.1424000000000003</v>
      </c>
      <c r="F1433" s="2">
        <f t="shared" si="201"/>
        <v>4.7283808977387931E-2</v>
      </c>
      <c r="G1433" s="2">
        <f t="shared" si="201"/>
        <v>3.6269246977636609E-2</v>
      </c>
      <c r="H1433" s="2">
        <f t="shared" si="202"/>
        <v>1.3036887423260493</v>
      </c>
      <c r="I1433" s="2">
        <f t="shared" si="203"/>
        <v>56.591357954447716</v>
      </c>
    </row>
    <row r="1434" spans="1:9" ht="13.5" x14ac:dyDescent="0.25">
      <c r="A1434" s="3">
        <f>TITRES_STAT!B1437</f>
        <v>44099</v>
      </c>
      <c r="B1434" s="17">
        <f>TITRES_STAT!D1437</f>
        <v>13.663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4.3906394050431653E-2</v>
      </c>
      <c r="G1434" s="2">
        <f t="shared" si="201"/>
        <v>3.3678586479233989E-2</v>
      </c>
      <c r="H1434" s="2">
        <f t="shared" si="202"/>
        <v>1.3036887423260495</v>
      </c>
      <c r="I1434" s="2">
        <f t="shared" si="203"/>
        <v>56.591357954447723</v>
      </c>
    </row>
    <row r="1435" spans="1:9" ht="13.5" x14ac:dyDescent="0.25">
      <c r="A1435" s="3">
        <f>TITRES_STAT!B1438</f>
        <v>44102</v>
      </c>
      <c r="B1435" s="17">
        <f>TITRES_STAT!D1438</f>
        <v>13.4565</v>
      </c>
      <c r="C1435" s="2">
        <f t="shared" si="198"/>
        <v>-0.20650000000000013</v>
      </c>
      <c r="D1435" s="2">
        <f t="shared" si="199"/>
        <v>0</v>
      </c>
      <c r="E1435" s="2">
        <f t="shared" si="200"/>
        <v>0.20650000000000013</v>
      </c>
      <c r="F1435" s="2">
        <f t="shared" si="201"/>
        <v>4.0770223046829389E-2</v>
      </c>
      <c r="G1435" s="2">
        <f t="shared" si="201"/>
        <v>4.6022973159288716E-2</v>
      </c>
      <c r="H1435" s="2">
        <f t="shared" si="202"/>
        <v>0.88586678017782139</v>
      </c>
      <c r="I1435" s="2">
        <f t="shared" si="203"/>
        <v>46.973985092111953</v>
      </c>
    </row>
    <row r="1436" spans="1:9" ht="13.5" x14ac:dyDescent="0.25">
      <c r="A1436" s="3">
        <f>TITRES_STAT!B1439</f>
        <v>44103</v>
      </c>
      <c r="B1436" s="17">
        <f>TITRES_STAT!D1439</f>
        <v>13.4565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3.7858064257770149E-2</v>
      </c>
      <c r="G1436" s="2">
        <f t="shared" si="201"/>
        <v>4.2735617933625236E-2</v>
      </c>
      <c r="H1436" s="2">
        <f t="shared" si="202"/>
        <v>0.88586678017782139</v>
      </c>
      <c r="I1436" s="2">
        <f t="shared" si="203"/>
        <v>46.973985092111953</v>
      </c>
    </row>
    <row r="1437" spans="1:9" ht="13.5" x14ac:dyDescent="0.25">
      <c r="A1437" s="3">
        <f>TITRES_STAT!B1440</f>
        <v>44104</v>
      </c>
      <c r="B1437" s="17">
        <f>TITRES_STAT!D1440</f>
        <v>13.385300000000001</v>
      </c>
      <c r="C1437" s="2">
        <f t="shared" si="198"/>
        <v>-7.1199999999999264E-2</v>
      </c>
      <c r="D1437" s="2">
        <f t="shared" si="199"/>
        <v>0</v>
      </c>
      <c r="E1437" s="2">
        <f t="shared" si="200"/>
        <v>7.1199999999999264E-2</v>
      </c>
      <c r="F1437" s="2">
        <f t="shared" ref="F1437:G1452" si="204">((F1436*13)+D1437)/14</f>
        <v>3.515391681078657E-2</v>
      </c>
      <c r="G1437" s="2">
        <f t="shared" si="204"/>
        <v>4.4768788081223379E-2</v>
      </c>
      <c r="H1437" s="2">
        <f t="shared" si="202"/>
        <v>0.78523271049927279</v>
      </c>
      <c r="I1437" s="2">
        <f t="shared" si="203"/>
        <v>43.984893727365559</v>
      </c>
    </row>
    <row r="1438" spans="1:9" ht="13.5" x14ac:dyDescent="0.25">
      <c r="A1438" s="3">
        <f>TITRES_STAT!B1441</f>
        <v>44105</v>
      </c>
      <c r="B1438" s="17">
        <f>TITRES_STAT!D1441</f>
        <v>12.986599999999999</v>
      </c>
      <c r="C1438" s="2">
        <f t="shared" si="198"/>
        <v>-0.39870000000000161</v>
      </c>
      <c r="D1438" s="2">
        <f t="shared" si="199"/>
        <v>0</v>
      </c>
      <c r="E1438" s="2">
        <f t="shared" si="200"/>
        <v>0.39870000000000161</v>
      </c>
      <c r="F1438" s="2">
        <f t="shared" si="204"/>
        <v>3.2642922752873241E-2</v>
      </c>
      <c r="G1438" s="2">
        <f t="shared" si="204"/>
        <v>7.0049588932564674E-2</v>
      </c>
      <c r="H1438" s="2">
        <f t="shared" si="202"/>
        <v>0.46599734916785768</v>
      </c>
      <c r="I1438" s="2">
        <f t="shared" si="203"/>
        <v>31.787052645925399</v>
      </c>
    </row>
    <row r="1439" spans="1:9" ht="13.5" x14ac:dyDescent="0.25">
      <c r="A1439" s="3">
        <f>TITRES_STAT!B1442</f>
        <v>44106</v>
      </c>
      <c r="B1439" s="17">
        <f>TITRES_STAT!D1442</f>
        <v>12.886900000000001</v>
      </c>
      <c r="C1439" s="2">
        <f t="shared" si="198"/>
        <v>-9.9699999999998568E-2</v>
      </c>
      <c r="D1439" s="2">
        <f t="shared" si="199"/>
        <v>0</v>
      </c>
      <c r="E1439" s="2">
        <f t="shared" si="200"/>
        <v>9.9699999999998568E-2</v>
      </c>
      <c r="F1439" s="2">
        <f t="shared" si="204"/>
        <v>3.0311285413382294E-2</v>
      </c>
      <c r="G1439" s="2">
        <f t="shared" si="204"/>
        <v>7.2167475437381376E-2</v>
      </c>
      <c r="H1439" s="2">
        <f t="shared" si="202"/>
        <v>0.42001310465242664</v>
      </c>
      <c r="I1439" s="2">
        <f t="shared" si="203"/>
        <v>29.578114686148083</v>
      </c>
    </row>
    <row r="1440" spans="1:9" ht="13.5" x14ac:dyDescent="0.25">
      <c r="A1440" s="3">
        <f>TITRES_STAT!B1443</f>
        <v>44109</v>
      </c>
      <c r="B1440" s="17">
        <f>TITRES_STAT!D1443</f>
        <v>13.1717</v>
      </c>
      <c r="C1440" s="2">
        <f t="shared" si="198"/>
        <v>0.28479999999999883</v>
      </c>
      <c r="D1440" s="2">
        <f t="shared" si="199"/>
        <v>0.28479999999999883</v>
      </c>
      <c r="E1440" s="2">
        <f t="shared" si="200"/>
        <v>0</v>
      </c>
      <c r="F1440" s="2">
        <f t="shared" si="204"/>
        <v>4.8489050740997755E-2</v>
      </c>
      <c r="G1440" s="2">
        <f t="shared" si="204"/>
        <v>6.7012655763282705E-2</v>
      </c>
      <c r="H1440" s="2">
        <f t="shared" si="202"/>
        <v>0.72358049667934032</v>
      </c>
      <c r="I1440" s="2">
        <f t="shared" si="203"/>
        <v>41.981241843557328</v>
      </c>
    </row>
    <row r="1441" spans="1:9" ht="13.5" x14ac:dyDescent="0.25">
      <c r="A1441" s="3">
        <f>TITRES_STAT!B1444</f>
        <v>44110</v>
      </c>
      <c r="B1441" s="17">
        <f>TITRES_STAT!D1444</f>
        <v>13.242900000000001</v>
      </c>
      <c r="C1441" s="2">
        <f t="shared" si="198"/>
        <v>7.120000000000104E-2</v>
      </c>
      <c r="D1441" s="2">
        <f t="shared" si="199"/>
        <v>7.120000000000104E-2</v>
      </c>
      <c r="E1441" s="2">
        <f t="shared" si="200"/>
        <v>0</v>
      </c>
      <c r="F1441" s="2">
        <f t="shared" si="204"/>
        <v>5.0111261402355133E-2</v>
      </c>
      <c r="G1441" s="2">
        <f t="shared" si="204"/>
        <v>6.2226037494476798E-2</v>
      </c>
      <c r="H1441" s="2">
        <f t="shared" si="202"/>
        <v>0.8053101791481263</v>
      </c>
      <c r="I1441" s="2">
        <f t="shared" si="203"/>
        <v>44.607856779942871</v>
      </c>
    </row>
    <row r="1442" spans="1:9" ht="13.5" x14ac:dyDescent="0.25">
      <c r="A1442" s="3">
        <f>TITRES_STAT!B1445</f>
        <v>44111</v>
      </c>
      <c r="B1442" s="17">
        <f>TITRES_STAT!D1445</f>
        <v>13.029299999999999</v>
      </c>
      <c r="C1442" s="2">
        <f t="shared" si="198"/>
        <v>-0.21360000000000134</v>
      </c>
      <c r="D1442" s="2">
        <f t="shared" si="199"/>
        <v>0</v>
      </c>
      <c r="E1442" s="2">
        <f t="shared" si="200"/>
        <v>0.21360000000000134</v>
      </c>
      <c r="F1442" s="2">
        <f t="shared" si="204"/>
        <v>4.6531885587901188E-2</v>
      </c>
      <c r="G1442" s="2">
        <f t="shared" si="204"/>
        <v>7.3038463387728556E-2</v>
      </c>
      <c r="H1442" s="2">
        <f t="shared" si="202"/>
        <v>0.63708741161330584</v>
      </c>
      <c r="I1442" s="2">
        <f t="shared" si="203"/>
        <v>38.915906816818854</v>
      </c>
    </row>
    <row r="1443" spans="1:9" ht="13.5" x14ac:dyDescent="0.25">
      <c r="A1443" s="3">
        <f>TITRES_STAT!B1446</f>
        <v>44112</v>
      </c>
      <c r="B1443" s="17">
        <f>TITRES_STAT!D1446</f>
        <v>13.029299999999999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4.3208179474479677E-2</v>
      </c>
      <c r="G1443" s="2">
        <f t="shared" si="204"/>
        <v>6.7821430288605086E-2</v>
      </c>
      <c r="H1443" s="2">
        <f t="shared" si="202"/>
        <v>0.63708741161330584</v>
      </c>
      <c r="I1443" s="2">
        <f t="shared" si="203"/>
        <v>38.915906816818854</v>
      </c>
    </row>
    <row r="1444" spans="1:9" ht="13.5" x14ac:dyDescent="0.25">
      <c r="A1444" s="3">
        <f>TITRES_STAT!B1447</f>
        <v>44113</v>
      </c>
      <c r="B1444" s="17">
        <f>TITRES_STAT!D1447</f>
        <v>13.0151</v>
      </c>
      <c r="C1444" s="2">
        <f t="shared" si="198"/>
        <v>-1.419999999999888E-2</v>
      </c>
      <c r="D1444" s="2">
        <f t="shared" si="199"/>
        <v>0</v>
      </c>
      <c r="E1444" s="2">
        <f t="shared" si="200"/>
        <v>1.419999999999888E-2</v>
      </c>
      <c r="F1444" s="2">
        <f t="shared" si="204"/>
        <v>4.0121880940588273E-2</v>
      </c>
      <c r="G1444" s="2">
        <f t="shared" si="204"/>
        <v>6.3991328125133209E-2</v>
      </c>
      <c r="H1444" s="2">
        <f t="shared" si="202"/>
        <v>0.62698934552711716</v>
      </c>
      <c r="I1444" s="2">
        <f t="shared" si="203"/>
        <v>38.536782508798986</v>
      </c>
    </row>
    <row r="1445" spans="1:9" ht="13.5" x14ac:dyDescent="0.25">
      <c r="A1445" s="3">
        <f>TITRES_STAT!B1448</f>
        <v>44116</v>
      </c>
      <c r="B1445" s="17">
        <f>TITRES_STAT!D1448</f>
        <v>12.965199999999999</v>
      </c>
      <c r="C1445" s="2">
        <f t="shared" si="198"/>
        <v>-4.9900000000000944E-2</v>
      </c>
      <c r="D1445" s="2">
        <f t="shared" si="199"/>
        <v>0</v>
      </c>
      <c r="E1445" s="2">
        <f t="shared" si="200"/>
        <v>4.9900000000000944E-2</v>
      </c>
      <c r="F1445" s="2">
        <f t="shared" si="204"/>
        <v>3.7256032301974829E-2</v>
      </c>
      <c r="G1445" s="2">
        <f t="shared" si="204"/>
        <v>6.2984804687623769E-2</v>
      </c>
      <c r="H1445" s="2">
        <f t="shared" si="202"/>
        <v>0.59150826118693156</v>
      </c>
      <c r="I1445" s="2">
        <f t="shared" si="203"/>
        <v>37.166521570286442</v>
      </c>
    </row>
    <row r="1446" spans="1:9" ht="13.5" x14ac:dyDescent="0.25">
      <c r="A1446" s="3">
        <f>TITRES_STAT!B1449</f>
        <v>44117</v>
      </c>
      <c r="B1446" s="17">
        <f>TITRES_STAT!D1449</f>
        <v>12.9581</v>
      </c>
      <c r="C1446" s="2">
        <f t="shared" si="198"/>
        <v>-7.0999999999994401E-3</v>
      </c>
      <c r="D1446" s="2">
        <f t="shared" si="199"/>
        <v>0</v>
      </c>
      <c r="E1446" s="2">
        <f t="shared" si="200"/>
        <v>7.0999999999994401E-3</v>
      </c>
      <c r="F1446" s="2">
        <f t="shared" si="204"/>
        <v>3.4594887137548054E-2</v>
      </c>
      <c r="G1446" s="2">
        <f t="shared" si="204"/>
        <v>5.8993032924222033E-2</v>
      </c>
      <c r="H1446" s="2">
        <f t="shared" si="202"/>
        <v>0.58642326767613417</v>
      </c>
      <c r="I1446" s="2">
        <f t="shared" si="203"/>
        <v>36.965120193626127</v>
      </c>
    </row>
    <row r="1447" spans="1:9" ht="13.5" x14ac:dyDescent="0.25">
      <c r="A1447" s="3">
        <f>TITRES_STAT!B1450</f>
        <v>44118</v>
      </c>
      <c r="B1447" s="17">
        <f>TITRES_STAT!D1450</f>
        <v>12.943899999999999</v>
      </c>
      <c r="C1447" s="2">
        <f t="shared" si="198"/>
        <v>-1.4200000000000657E-2</v>
      </c>
      <c r="D1447" s="2">
        <f t="shared" si="199"/>
        <v>0</v>
      </c>
      <c r="E1447" s="2">
        <f t="shared" si="200"/>
        <v>1.4200000000000657E-2</v>
      </c>
      <c r="F1447" s="2">
        <f t="shared" si="204"/>
        <v>3.2123823770580338E-2</v>
      </c>
      <c r="G1447" s="2">
        <f t="shared" si="204"/>
        <v>5.5793530572491937E-2</v>
      </c>
      <c r="H1447" s="2">
        <f t="shared" si="202"/>
        <v>0.57576252015172613</v>
      </c>
      <c r="I1447" s="2">
        <f t="shared" si="203"/>
        <v>36.538660666728354</v>
      </c>
    </row>
    <row r="1448" spans="1:9" ht="13.5" x14ac:dyDescent="0.25">
      <c r="A1448" s="3">
        <f>TITRES_STAT!B1451</f>
        <v>44120</v>
      </c>
      <c r="B1448" s="17">
        <f>TITRES_STAT!D1451</f>
        <v>13.221500000000001</v>
      </c>
      <c r="C1448" s="2">
        <f t="shared" si="198"/>
        <v>0.2776000000000014</v>
      </c>
      <c r="D1448" s="2">
        <f t="shared" si="199"/>
        <v>0.2776000000000014</v>
      </c>
      <c r="E1448" s="2">
        <f t="shared" si="200"/>
        <v>0</v>
      </c>
      <c r="F1448" s="2">
        <f t="shared" si="204"/>
        <v>4.9657836358396122E-2</v>
      </c>
      <c r="G1448" s="2">
        <f t="shared" si="204"/>
        <v>5.1808278388742517E-2</v>
      </c>
      <c r="H1448" s="2">
        <f t="shared" si="202"/>
        <v>0.95849230861889312</v>
      </c>
      <c r="I1448" s="2">
        <f t="shared" si="203"/>
        <v>48.940315180242457</v>
      </c>
    </row>
    <row r="1449" spans="1:9" ht="13.5" x14ac:dyDescent="0.25">
      <c r="A1449" s="3">
        <f>TITRES_STAT!B1452</f>
        <v>44123</v>
      </c>
      <c r="B1449" s="17">
        <f>TITRES_STAT!D1452</f>
        <v>13.1005</v>
      </c>
      <c r="C1449" s="2">
        <f t="shared" si="198"/>
        <v>-0.12100000000000044</v>
      </c>
      <c r="D1449" s="2">
        <f t="shared" si="199"/>
        <v>0</v>
      </c>
      <c r="E1449" s="2">
        <f t="shared" si="200"/>
        <v>0.12100000000000044</v>
      </c>
      <c r="F1449" s="2">
        <f t="shared" si="204"/>
        <v>4.6110848047082112E-2</v>
      </c>
      <c r="G1449" s="2">
        <f t="shared" si="204"/>
        <v>5.6750544218118086E-2</v>
      </c>
      <c r="H1449" s="2">
        <f t="shared" si="202"/>
        <v>0.81251816493348861</v>
      </c>
      <c r="I1449" s="2">
        <f t="shared" si="203"/>
        <v>44.828139141066451</v>
      </c>
    </row>
    <row r="1450" spans="1:9" ht="13.5" x14ac:dyDescent="0.25">
      <c r="A1450" s="3">
        <f>TITRES_STAT!B1453</f>
        <v>44124</v>
      </c>
      <c r="B1450" s="17">
        <f>TITRES_STAT!D1453</f>
        <v>12.943899999999999</v>
      </c>
      <c r="C1450" s="2">
        <f t="shared" si="198"/>
        <v>-0.15660000000000096</v>
      </c>
      <c r="D1450" s="2">
        <f t="shared" si="199"/>
        <v>0</v>
      </c>
      <c r="E1450" s="2">
        <f t="shared" si="200"/>
        <v>0.15660000000000096</v>
      </c>
      <c r="F1450" s="2">
        <f t="shared" si="204"/>
        <v>4.281721604371911E-2</v>
      </c>
      <c r="G1450" s="2">
        <f t="shared" si="204"/>
        <v>6.3882648202538292E-2</v>
      </c>
      <c r="H1450" s="2">
        <f t="shared" si="202"/>
        <v>0.67024798201803137</v>
      </c>
      <c r="I1450" s="2">
        <f t="shared" si="203"/>
        <v>40.128650908963984</v>
      </c>
    </row>
    <row r="1451" spans="1:9" ht="13.5" x14ac:dyDescent="0.25">
      <c r="A1451" s="3">
        <f>TITRES_STAT!B1454</f>
        <v>44125</v>
      </c>
      <c r="B1451" s="17">
        <f>TITRES_STAT!D1454</f>
        <v>12.9368</v>
      </c>
      <c r="C1451" s="2">
        <f t="shared" si="198"/>
        <v>-7.0999999999994401E-3</v>
      </c>
      <c r="D1451" s="2">
        <f t="shared" si="199"/>
        <v>0</v>
      </c>
      <c r="E1451" s="2">
        <f t="shared" si="200"/>
        <v>7.0999999999994401E-3</v>
      </c>
      <c r="F1451" s="2">
        <f t="shared" si="204"/>
        <v>3.9758843469167748E-2</v>
      </c>
      <c r="G1451" s="2">
        <f t="shared" si="204"/>
        <v>5.9826744759499798E-2</v>
      </c>
      <c r="H1451" s="2">
        <f t="shared" si="202"/>
        <v>0.66456638463276074</v>
      </c>
      <c r="I1451" s="2">
        <f t="shared" si="203"/>
        <v>39.924294444969128</v>
      </c>
    </row>
    <row r="1452" spans="1:9" ht="13.5" x14ac:dyDescent="0.25">
      <c r="A1452" s="3">
        <f>TITRES_STAT!B1455</f>
        <v>44126</v>
      </c>
      <c r="B1452" s="17">
        <f>TITRES_STAT!D1455</f>
        <v>12.9581</v>
      </c>
      <c r="C1452" s="2">
        <f t="shared" si="198"/>
        <v>2.1300000000000097E-2</v>
      </c>
      <c r="D1452" s="2">
        <f t="shared" si="199"/>
        <v>2.1300000000000097E-2</v>
      </c>
      <c r="E1452" s="2">
        <f t="shared" si="200"/>
        <v>0</v>
      </c>
      <c r="F1452" s="2">
        <f t="shared" si="204"/>
        <v>3.8440354649941492E-2</v>
      </c>
      <c r="G1452" s="2">
        <f t="shared" si="204"/>
        <v>5.555340584810696E-2</v>
      </c>
      <c r="H1452" s="2">
        <f t="shared" si="202"/>
        <v>0.69195315864241269</v>
      </c>
      <c r="I1452" s="2">
        <f t="shared" si="203"/>
        <v>40.896708937121005</v>
      </c>
    </row>
    <row r="1453" spans="1:9" ht="13.5" x14ac:dyDescent="0.25">
      <c r="A1453" s="3">
        <f>TITRES_STAT!B1456</f>
        <v>44127</v>
      </c>
      <c r="B1453" s="17">
        <f>TITRES_STAT!D1456</f>
        <v>12.951000000000001</v>
      </c>
      <c r="C1453" s="2">
        <f t="shared" si="198"/>
        <v>-7.0999999999994401E-3</v>
      </c>
      <c r="D1453" s="2">
        <f t="shared" si="199"/>
        <v>0</v>
      </c>
      <c r="E1453" s="2">
        <f t="shared" si="200"/>
        <v>7.0999999999994401E-3</v>
      </c>
      <c r="F1453" s="2">
        <f t="shared" ref="F1453:G1468" si="205">((F1452*13)+D1453)/14</f>
        <v>3.5694615032088525E-2</v>
      </c>
      <c r="G1453" s="2">
        <f t="shared" si="205"/>
        <v>5.2092448287527848E-2</v>
      </c>
      <c r="H1453" s="2">
        <f t="shared" si="202"/>
        <v>0.68521669081609771</v>
      </c>
      <c r="I1453" s="2">
        <f t="shared" si="203"/>
        <v>40.660450050745027</v>
      </c>
    </row>
    <row r="1454" spans="1:9" ht="13.5" x14ac:dyDescent="0.25">
      <c r="A1454" s="3">
        <f>TITRES_STAT!B1457</f>
        <v>44130</v>
      </c>
      <c r="B1454" s="17">
        <f>TITRES_STAT!D1457</f>
        <v>12.8727</v>
      </c>
      <c r="C1454" s="2">
        <f t="shared" si="198"/>
        <v>-7.830000000000048E-2</v>
      </c>
      <c r="D1454" s="2">
        <f t="shared" si="199"/>
        <v>0</v>
      </c>
      <c r="E1454" s="2">
        <f t="shared" si="200"/>
        <v>7.830000000000048E-2</v>
      </c>
      <c r="F1454" s="2">
        <f t="shared" si="205"/>
        <v>3.3144999672653629E-2</v>
      </c>
      <c r="G1454" s="2">
        <f t="shared" si="205"/>
        <v>5.3964416266990174E-2</v>
      </c>
      <c r="H1454" s="2">
        <f t="shared" si="202"/>
        <v>0.61420102292347589</v>
      </c>
      <c r="I1454" s="2">
        <f t="shared" si="203"/>
        <v>38.049847212405915</v>
      </c>
    </row>
    <row r="1455" spans="1:9" ht="13.5" x14ac:dyDescent="0.25">
      <c r="A1455" s="3">
        <f>TITRES_STAT!B1458</f>
        <v>44131</v>
      </c>
      <c r="B1455" s="17">
        <f>TITRES_STAT!D1458</f>
        <v>12.8157</v>
      </c>
      <c r="C1455" s="2">
        <f t="shared" si="198"/>
        <v>-5.7000000000000384E-2</v>
      </c>
      <c r="D1455" s="2">
        <f t="shared" si="199"/>
        <v>0</v>
      </c>
      <c r="E1455" s="2">
        <f t="shared" si="200"/>
        <v>5.7000000000000384E-2</v>
      </c>
      <c r="F1455" s="2">
        <f t="shared" si="205"/>
        <v>3.0777499696035514E-2</v>
      </c>
      <c r="G1455" s="2">
        <f t="shared" si="205"/>
        <v>5.4181243676490902E-2</v>
      </c>
      <c r="H1455" s="2">
        <f t="shared" si="202"/>
        <v>0.56804712493873211</v>
      </c>
      <c r="I1455" s="2">
        <f t="shared" si="203"/>
        <v>36.226406458347185</v>
      </c>
    </row>
    <row r="1456" spans="1:9" ht="13.5" x14ac:dyDescent="0.25">
      <c r="A1456" s="3">
        <f>TITRES_STAT!B1459</f>
        <v>44132</v>
      </c>
      <c r="B1456" s="17">
        <f>TITRES_STAT!D1459</f>
        <v>12.7445</v>
      </c>
      <c r="C1456" s="2">
        <f t="shared" si="198"/>
        <v>-7.1199999999999264E-2</v>
      </c>
      <c r="D1456" s="2">
        <f t="shared" si="199"/>
        <v>0</v>
      </c>
      <c r="E1456" s="2">
        <f t="shared" si="200"/>
        <v>7.1199999999999264E-2</v>
      </c>
      <c r="F1456" s="2">
        <f t="shared" si="205"/>
        <v>2.8579106860604407E-2</v>
      </c>
      <c r="G1456" s="2">
        <f t="shared" si="205"/>
        <v>5.5396869128170066E-2</v>
      </c>
      <c r="H1456" s="2">
        <f t="shared" si="202"/>
        <v>0.51589751028134445</v>
      </c>
      <c r="I1456" s="2">
        <f t="shared" si="203"/>
        <v>34.032479556325413</v>
      </c>
    </row>
    <row r="1457" spans="1:9" ht="13.5" x14ac:dyDescent="0.25">
      <c r="A1457" s="3">
        <f>TITRES_STAT!B1460</f>
        <v>44134</v>
      </c>
      <c r="B1457" s="17">
        <f>TITRES_STAT!D1460</f>
        <v>12.7089</v>
      </c>
      <c r="C1457" s="2">
        <f t="shared" si="198"/>
        <v>-3.560000000000052E-2</v>
      </c>
      <c r="D1457" s="2">
        <f t="shared" si="199"/>
        <v>0</v>
      </c>
      <c r="E1457" s="2">
        <f t="shared" si="200"/>
        <v>3.560000000000052E-2</v>
      </c>
      <c r="F1457" s="2">
        <f t="shared" si="205"/>
        <v>2.6537742084846948E-2</v>
      </c>
      <c r="G1457" s="2">
        <f t="shared" si="205"/>
        <v>5.3982807047586526E-2</v>
      </c>
      <c r="H1457" s="2">
        <f t="shared" si="202"/>
        <v>0.49159618656831966</v>
      </c>
      <c r="I1457" s="2">
        <f t="shared" si="203"/>
        <v>32.957726159070134</v>
      </c>
    </row>
    <row r="1458" spans="1:9" ht="13.5" x14ac:dyDescent="0.25">
      <c r="A1458" s="3">
        <f>TITRES_STAT!B1461</f>
        <v>44137</v>
      </c>
      <c r="B1458" s="17">
        <f>TITRES_STAT!D1461</f>
        <v>12.6021</v>
      </c>
      <c r="C1458" s="2">
        <f t="shared" si="198"/>
        <v>-0.10679999999999978</v>
      </c>
      <c r="D1458" s="2">
        <f t="shared" si="199"/>
        <v>0</v>
      </c>
      <c r="E1458" s="2">
        <f t="shared" si="200"/>
        <v>0.10679999999999978</v>
      </c>
      <c r="F1458" s="2">
        <f t="shared" si="205"/>
        <v>2.4642189078786451E-2</v>
      </c>
      <c r="G1458" s="2">
        <f t="shared" si="205"/>
        <v>5.7755463687044616E-2</v>
      </c>
      <c r="H1458" s="2">
        <f t="shared" si="202"/>
        <v>0.42666420639116176</v>
      </c>
      <c r="I1458" s="2">
        <f t="shared" si="203"/>
        <v>29.906421180246468</v>
      </c>
    </row>
    <row r="1459" spans="1:9" ht="13.5" x14ac:dyDescent="0.25">
      <c r="A1459" s="3">
        <f>TITRES_STAT!B1462</f>
        <v>44138</v>
      </c>
      <c r="B1459" s="17">
        <f>TITRES_STAT!D1462</f>
        <v>12.6021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2.288203271601599E-2</v>
      </c>
      <c r="G1459" s="2">
        <f t="shared" si="205"/>
        <v>5.3630073423684289E-2</v>
      </c>
      <c r="H1459" s="2">
        <f t="shared" si="202"/>
        <v>0.4266642063911617</v>
      </c>
      <c r="I1459" s="2">
        <f t="shared" si="203"/>
        <v>29.906421180246468</v>
      </c>
    </row>
    <row r="1460" spans="1:9" ht="13.5" x14ac:dyDescent="0.25">
      <c r="A1460" s="3">
        <f>TITRES_STAT!B1463</f>
        <v>44139</v>
      </c>
      <c r="B1460" s="17">
        <f>TITRES_STAT!D1463</f>
        <v>12.587899999999999</v>
      </c>
      <c r="C1460" s="2">
        <f t="shared" si="198"/>
        <v>-1.4200000000000657E-2</v>
      </c>
      <c r="D1460" s="2">
        <f t="shared" si="199"/>
        <v>0</v>
      </c>
      <c r="E1460" s="2">
        <f t="shared" si="200"/>
        <v>1.4200000000000657E-2</v>
      </c>
      <c r="F1460" s="2">
        <f t="shared" si="205"/>
        <v>2.1247601807729135E-2</v>
      </c>
      <c r="G1460" s="2">
        <f t="shared" si="205"/>
        <v>5.0813639607706892E-2</v>
      </c>
      <c r="H1460" s="2">
        <f t="shared" si="202"/>
        <v>0.41814760705522297</v>
      </c>
      <c r="I1460" s="2">
        <f t="shared" si="203"/>
        <v>29.485478449137219</v>
      </c>
    </row>
    <row r="1461" spans="1:9" ht="13.5" x14ac:dyDescent="0.25">
      <c r="A1461" s="3">
        <f>TITRES_STAT!B1464</f>
        <v>44140</v>
      </c>
      <c r="B1461" s="17">
        <f>TITRES_STAT!D1464</f>
        <v>12.6021</v>
      </c>
      <c r="C1461" s="2">
        <f t="shared" si="198"/>
        <v>1.4200000000000657E-2</v>
      </c>
      <c r="D1461" s="2">
        <f t="shared" si="199"/>
        <v>1.4200000000000657E-2</v>
      </c>
      <c r="E1461" s="2">
        <f t="shared" si="200"/>
        <v>0</v>
      </c>
      <c r="F1461" s="2">
        <f t="shared" si="205"/>
        <v>2.0744201678605672E-2</v>
      </c>
      <c r="G1461" s="2">
        <f t="shared" si="205"/>
        <v>4.7184093921442113E-2</v>
      </c>
      <c r="H1461" s="2">
        <f t="shared" si="202"/>
        <v>0.43964395529440858</v>
      </c>
      <c r="I1461" s="2">
        <f t="shared" si="203"/>
        <v>30.538380943259057</v>
      </c>
    </row>
    <row r="1462" spans="1:9" ht="13.5" x14ac:dyDescent="0.25">
      <c r="A1462" s="3">
        <f>TITRES_STAT!B1465</f>
        <v>44141</v>
      </c>
      <c r="B1462" s="17">
        <f>TITRES_STAT!D1465</f>
        <v>12.922499999999999</v>
      </c>
      <c r="C1462" s="2">
        <f t="shared" si="198"/>
        <v>0.32039999999999935</v>
      </c>
      <c r="D1462" s="2">
        <f t="shared" si="199"/>
        <v>0.32039999999999935</v>
      </c>
      <c r="E1462" s="2">
        <f t="shared" si="200"/>
        <v>0</v>
      </c>
      <c r="F1462" s="2">
        <f t="shared" si="205"/>
        <v>4.2148187272990932E-2</v>
      </c>
      <c r="G1462" s="2">
        <f t="shared" si="205"/>
        <v>4.3813801498481963E-2</v>
      </c>
      <c r="H1462" s="2">
        <f t="shared" si="202"/>
        <v>0.96198425682033684</v>
      </c>
      <c r="I1462" s="2">
        <f t="shared" si="203"/>
        <v>49.031191431646015</v>
      </c>
    </row>
    <row r="1463" spans="1:9" ht="13.5" x14ac:dyDescent="0.25">
      <c r="A1463" s="3">
        <f>TITRES_STAT!B1466</f>
        <v>44144</v>
      </c>
      <c r="B1463" s="17">
        <f>TITRES_STAT!D1466</f>
        <v>13.129</v>
      </c>
      <c r="C1463" s="2">
        <f t="shared" si="198"/>
        <v>0.20650000000000013</v>
      </c>
      <c r="D1463" s="2">
        <f t="shared" si="199"/>
        <v>0.20650000000000013</v>
      </c>
      <c r="E1463" s="2">
        <f t="shared" si="200"/>
        <v>0</v>
      </c>
      <c r="F1463" s="2">
        <f t="shared" si="205"/>
        <v>5.3887602467777303E-2</v>
      </c>
      <c r="G1463" s="2">
        <f t="shared" si="205"/>
        <v>4.0684244248590393E-2</v>
      </c>
      <c r="H1463" s="2">
        <f t="shared" si="202"/>
        <v>1.3245324686016349</v>
      </c>
      <c r="I1463" s="2">
        <f t="shared" si="203"/>
        <v>56.980596592760506</v>
      </c>
    </row>
    <row r="1464" spans="1:9" ht="13.5" x14ac:dyDescent="0.25">
      <c r="A1464" s="3">
        <f>TITRES_STAT!B1467</f>
        <v>44145</v>
      </c>
      <c r="B1464" s="17">
        <f>TITRES_STAT!D1467</f>
        <v>13.0863</v>
      </c>
      <c r="C1464" s="2">
        <f t="shared" si="198"/>
        <v>-4.269999999999996E-2</v>
      </c>
      <c r="D1464" s="2">
        <f t="shared" si="199"/>
        <v>0</v>
      </c>
      <c r="E1464" s="2">
        <f t="shared" si="200"/>
        <v>4.269999999999996E-2</v>
      </c>
      <c r="F1464" s="2">
        <f t="shared" si="205"/>
        <v>5.0038488005793205E-2</v>
      </c>
      <c r="G1464" s="2">
        <f t="shared" si="205"/>
        <v>4.0828226802262502E-2</v>
      </c>
      <c r="H1464" s="2">
        <f t="shared" si="202"/>
        <v>1.2255856284951447</v>
      </c>
      <c r="I1464" s="2">
        <f t="shared" si="203"/>
        <v>55.068006047641418</v>
      </c>
    </row>
    <row r="1465" spans="1:9" ht="13.5" x14ac:dyDescent="0.25">
      <c r="A1465" s="3">
        <f>TITRES_STAT!B1468</f>
        <v>44146</v>
      </c>
      <c r="B1465" s="17">
        <f>TITRES_STAT!D1468</f>
        <v>13.029299999999999</v>
      </c>
      <c r="C1465" s="2">
        <f t="shared" si="198"/>
        <v>-5.7000000000000384E-2</v>
      </c>
      <c r="D1465" s="2">
        <f t="shared" si="199"/>
        <v>0</v>
      </c>
      <c r="E1465" s="2">
        <f t="shared" si="200"/>
        <v>5.7000000000000384E-2</v>
      </c>
      <c r="F1465" s="2">
        <f t="shared" si="205"/>
        <v>4.6464310291093693E-2</v>
      </c>
      <c r="G1465" s="2">
        <f t="shared" si="205"/>
        <v>4.1983353459243776E-2</v>
      </c>
      <c r="H1465" s="2">
        <f t="shared" si="202"/>
        <v>1.106731751102253</v>
      </c>
      <c r="I1465" s="2">
        <f t="shared" si="203"/>
        <v>52.533112035891861</v>
      </c>
    </row>
    <row r="1466" spans="1:9" ht="13.5" x14ac:dyDescent="0.25">
      <c r="A1466" s="3">
        <f>TITRES_STAT!B1469</f>
        <v>44147</v>
      </c>
      <c r="B1466" s="17">
        <f>TITRES_STAT!D1469</f>
        <v>13.029299999999999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4.3145430984587001E-2</v>
      </c>
      <c r="G1466" s="2">
        <f t="shared" si="205"/>
        <v>3.8984542497869215E-2</v>
      </c>
      <c r="H1466" s="2">
        <f t="shared" si="202"/>
        <v>1.1067317511022532</v>
      </c>
      <c r="I1466" s="2">
        <f t="shared" si="203"/>
        <v>52.533112035891861</v>
      </c>
    </row>
    <row r="1467" spans="1:9" ht="13.5" x14ac:dyDescent="0.25">
      <c r="A1467" s="3">
        <f>TITRES_STAT!B1470</f>
        <v>44148</v>
      </c>
      <c r="B1467" s="17">
        <f>TITRES_STAT!D1470</f>
        <v>13.0863</v>
      </c>
      <c r="C1467" s="2">
        <f t="shared" si="198"/>
        <v>5.7000000000000384E-2</v>
      </c>
      <c r="D1467" s="2">
        <f t="shared" si="199"/>
        <v>5.7000000000000384E-2</v>
      </c>
      <c r="E1467" s="2">
        <f t="shared" si="200"/>
        <v>0</v>
      </c>
      <c r="F1467" s="2">
        <f t="shared" si="205"/>
        <v>4.4135043057116526E-2</v>
      </c>
      <c r="G1467" s="2">
        <f t="shared" si="205"/>
        <v>3.6199932319449991E-2</v>
      </c>
      <c r="H1467" s="2">
        <f t="shared" si="202"/>
        <v>1.2192023639061627</v>
      </c>
      <c r="I1467" s="2">
        <f t="shared" si="203"/>
        <v>54.938764654169042</v>
      </c>
    </row>
    <row r="1468" spans="1:9" ht="13.5" x14ac:dyDescent="0.25">
      <c r="A1468" s="3">
        <f>TITRES_STAT!B1471</f>
        <v>44151</v>
      </c>
      <c r="B1468" s="17">
        <f>TITRES_STAT!D1471</f>
        <v>13.0863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4.0982539981608203E-2</v>
      </c>
      <c r="G1468" s="2">
        <f t="shared" si="205"/>
        <v>3.3614222868060706E-2</v>
      </c>
      <c r="H1468" s="2">
        <f t="shared" si="202"/>
        <v>1.2192023639061627</v>
      </c>
      <c r="I1468" s="2">
        <f t="shared" si="203"/>
        <v>54.938764654169042</v>
      </c>
    </row>
    <row r="1469" spans="1:9" ht="13.5" x14ac:dyDescent="0.25">
      <c r="A1469" s="3">
        <f>TITRES_STAT!B1472</f>
        <v>44152</v>
      </c>
      <c r="B1469" s="17">
        <f>TITRES_STAT!D1472</f>
        <v>12.9581</v>
      </c>
      <c r="C1469" s="2">
        <f t="shared" si="198"/>
        <v>-0.12819999999999965</v>
      </c>
      <c r="D1469" s="2">
        <f t="shared" si="199"/>
        <v>0</v>
      </c>
      <c r="E1469" s="2">
        <f t="shared" si="200"/>
        <v>0.12819999999999965</v>
      </c>
      <c r="F1469" s="2">
        <f t="shared" ref="F1469:G1484" si="206">((F1468*13)+D1469)/14</f>
        <v>3.8055215697207614E-2</v>
      </c>
      <c r="G1469" s="2">
        <f t="shared" si="206"/>
        <v>4.0370349806056346E-2</v>
      </c>
      <c r="H1469" s="2">
        <f t="shared" si="202"/>
        <v>0.94265261212818585</v>
      </c>
      <c r="I1469" s="2">
        <f t="shared" si="203"/>
        <v>48.523992722276013</v>
      </c>
    </row>
    <row r="1470" spans="1:9" ht="13.5" x14ac:dyDescent="0.25">
      <c r="A1470" s="3">
        <f>TITRES_STAT!B1473</f>
        <v>44153</v>
      </c>
      <c r="B1470" s="17">
        <f>TITRES_STAT!D1473</f>
        <v>12.951000000000001</v>
      </c>
      <c r="C1470" s="2">
        <f t="shared" si="198"/>
        <v>-7.0999999999994401E-3</v>
      </c>
      <c r="D1470" s="2">
        <f t="shared" si="199"/>
        <v>0</v>
      </c>
      <c r="E1470" s="2">
        <f t="shared" si="200"/>
        <v>7.0999999999994401E-3</v>
      </c>
      <c r="F1470" s="2">
        <f t="shared" si="206"/>
        <v>3.5336986004549924E-2</v>
      </c>
      <c r="G1470" s="2">
        <f t="shared" si="206"/>
        <v>3.7993896248480853E-2</v>
      </c>
      <c r="H1470" s="2">
        <f t="shared" si="202"/>
        <v>0.93007007687354093</v>
      </c>
      <c r="I1470" s="2">
        <f t="shared" si="203"/>
        <v>48.188409737957905</v>
      </c>
    </row>
    <row r="1471" spans="1:9" ht="13.5" x14ac:dyDescent="0.25">
      <c r="A1471" s="3">
        <f>TITRES_STAT!B1474</f>
        <v>44154</v>
      </c>
      <c r="B1471" s="17">
        <f>TITRES_STAT!D1474</f>
        <v>12.951000000000001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3.2812915575653502E-2</v>
      </c>
      <c r="G1471" s="2">
        <f t="shared" si="206"/>
        <v>3.5280046516446506E-2</v>
      </c>
      <c r="H1471" s="2">
        <f t="shared" si="202"/>
        <v>0.93007007687354093</v>
      </c>
      <c r="I1471" s="2">
        <f t="shared" si="203"/>
        <v>48.188409737957905</v>
      </c>
    </row>
    <row r="1472" spans="1:9" ht="13.5" x14ac:dyDescent="0.25">
      <c r="A1472" s="3">
        <f>TITRES_STAT!B1475</f>
        <v>44155</v>
      </c>
      <c r="B1472" s="17">
        <f>TITRES_STAT!D1475</f>
        <v>12.9937</v>
      </c>
      <c r="C1472" s="2">
        <f t="shared" si="198"/>
        <v>4.269999999999996E-2</v>
      </c>
      <c r="D1472" s="2">
        <f t="shared" si="199"/>
        <v>4.269999999999996E-2</v>
      </c>
      <c r="E1472" s="2">
        <f t="shared" si="200"/>
        <v>0</v>
      </c>
      <c r="F1472" s="2">
        <f t="shared" si="206"/>
        <v>3.3519135891678251E-2</v>
      </c>
      <c r="G1472" s="2">
        <f t="shared" si="206"/>
        <v>3.2760043193843187E-2</v>
      </c>
      <c r="H1472" s="2">
        <f t="shared" si="202"/>
        <v>1.023171297221541</v>
      </c>
      <c r="I1472" s="2">
        <f t="shared" si="203"/>
        <v>50.572647932811293</v>
      </c>
    </row>
    <row r="1473" spans="1:9" ht="13.5" x14ac:dyDescent="0.25">
      <c r="A1473" s="3">
        <f>TITRES_STAT!B1476</f>
        <v>44158</v>
      </c>
      <c r="B1473" s="17">
        <f>TITRES_STAT!D1476</f>
        <v>13.0649</v>
      </c>
      <c r="C1473" s="2">
        <f t="shared" si="198"/>
        <v>7.1199999999999264E-2</v>
      </c>
      <c r="D1473" s="2">
        <f t="shared" si="199"/>
        <v>7.1199999999999264E-2</v>
      </c>
      <c r="E1473" s="2">
        <f t="shared" si="200"/>
        <v>0</v>
      </c>
      <c r="F1473" s="2">
        <f t="shared" si="206"/>
        <v>3.6210626185129755E-2</v>
      </c>
      <c r="G1473" s="2">
        <f t="shared" si="206"/>
        <v>3.0420040108568674E-2</v>
      </c>
      <c r="H1473" s="2">
        <f t="shared" si="202"/>
        <v>1.1903543208981502</v>
      </c>
      <c r="I1473" s="2">
        <f t="shared" si="203"/>
        <v>54.345286036190153</v>
      </c>
    </row>
    <row r="1474" spans="1:9" ht="13.5" x14ac:dyDescent="0.25">
      <c r="A1474" s="3">
        <f>TITRES_STAT!B1477</f>
        <v>44159</v>
      </c>
      <c r="B1474" s="17">
        <f>TITRES_STAT!D1477</f>
        <v>13.0863</v>
      </c>
      <c r="C1474" s="2">
        <f t="shared" si="198"/>
        <v>2.1399999999999864E-2</v>
      </c>
      <c r="D1474" s="2">
        <f t="shared" si="199"/>
        <v>2.1399999999999864E-2</v>
      </c>
      <c r="E1474" s="2">
        <f t="shared" si="200"/>
        <v>0</v>
      </c>
      <c r="F1474" s="2">
        <f t="shared" si="206"/>
        <v>3.5152724314763337E-2</v>
      </c>
      <c r="G1474" s="2">
        <f t="shared" si="206"/>
        <v>2.8247180100813767E-2</v>
      </c>
      <c r="H1474" s="2">
        <f t="shared" si="202"/>
        <v>1.244468445675065</v>
      </c>
      <c r="I1474" s="2">
        <f t="shared" si="203"/>
        <v>55.446020997669599</v>
      </c>
    </row>
    <row r="1475" spans="1:9" ht="13.5" x14ac:dyDescent="0.25">
      <c r="A1475" s="3">
        <f>TITRES_STAT!B1478</f>
        <v>44160</v>
      </c>
      <c r="B1475" s="17">
        <f>TITRES_STAT!D1478</f>
        <v>13.3141</v>
      </c>
      <c r="C1475" s="2">
        <f t="shared" ref="C1475:C1538" si="207">B1475-B1474</f>
        <v>0.22780000000000022</v>
      </c>
      <c r="D1475" s="2">
        <f t="shared" ref="D1475:D1538" si="208">IF(C1475&gt;0,C1475,0)</f>
        <v>0.22780000000000022</v>
      </c>
      <c r="E1475" s="2">
        <f t="shared" ref="E1475:E1538" si="209">IF(C1475&lt;0,-C1475,0)</f>
        <v>0</v>
      </c>
      <c r="F1475" s="2">
        <f t="shared" si="206"/>
        <v>4.8913244006565972E-2</v>
      </c>
      <c r="G1475" s="2">
        <f t="shared" si="206"/>
        <v>2.622952437932707E-2</v>
      </c>
      <c r="H1475" s="2">
        <f t="shared" si="202"/>
        <v>1.8648162772298376</v>
      </c>
      <c r="I1475" s="2">
        <f t="shared" si="203"/>
        <v>65.093747618365256</v>
      </c>
    </row>
    <row r="1476" spans="1:9" ht="13.5" x14ac:dyDescent="0.25">
      <c r="A1476" s="3">
        <f>TITRES_STAT!B1479</f>
        <v>44161</v>
      </c>
      <c r="B1476" s="17">
        <f>TITRES_STAT!D1479</f>
        <v>13.385300000000001</v>
      </c>
      <c r="C1476" s="2">
        <f t="shared" si="207"/>
        <v>7.120000000000104E-2</v>
      </c>
      <c r="D1476" s="2">
        <f t="shared" si="208"/>
        <v>7.120000000000104E-2</v>
      </c>
      <c r="E1476" s="2">
        <f t="shared" si="209"/>
        <v>0</v>
      </c>
      <c r="F1476" s="2">
        <f t="shared" si="206"/>
        <v>5.0505155148954192E-2</v>
      </c>
      <c r="G1476" s="2">
        <f t="shared" si="206"/>
        <v>2.4355986923660849E-2</v>
      </c>
      <c r="H1476" s="2">
        <f t="shared" si="202"/>
        <v>2.0736238407112335</v>
      </c>
      <c r="I1476" s="2">
        <f t="shared" si="203"/>
        <v>67.465114411378295</v>
      </c>
    </row>
    <row r="1477" spans="1:9" ht="13.5" x14ac:dyDescent="0.25">
      <c r="A1477" s="3">
        <f>TITRES_STAT!B1480</f>
        <v>44162</v>
      </c>
      <c r="B1477" s="17">
        <f>TITRES_STAT!D1480</f>
        <v>13.4138</v>
      </c>
      <c r="C1477" s="2">
        <f t="shared" si="207"/>
        <v>2.8499999999999304E-2</v>
      </c>
      <c r="D1477" s="2">
        <f t="shared" si="208"/>
        <v>2.8499999999999304E-2</v>
      </c>
      <c r="E1477" s="2">
        <f t="shared" si="209"/>
        <v>0</v>
      </c>
      <c r="F1477" s="2">
        <f t="shared" si="206"/>
        <v>4.8933358352600272E-2</v>
      </c>
      <c r="G1477" s="2">
        <f t="shared" si="206"/>
        <v>2.2616273571970789E-2</v>
      </c>
      <c r="H1477" s="2">
        <f t="shared" si="202"/>
        <v>2.1636348798524105</v>
      </c>
      <c r="I1477" s="2">
        <f t="shared" si="203"/>
        <v>68.390789772596889</v>
      </c>
    </row>
    <row r="1478" spans="1:9" ht="13.5" x14ac:dyDescent="0.25">
      <c r="A1478" s="3">
        <f>TITRES_STAT!B1481</f>
        <v>44165</v>
      </c>
      <c r="B1478" s="17">
        <f>TITRES_STAT!D1481</f>
        <v>13.7057</v>
      </c>
      <c r="C1478" s="2">
        <f t="shared" si="207"/>
        <v>0.29190000000000005</v>
      </c>
      <c r="D1478" s="2">
        <f t="shared" si="208"/>
        <v>0.29190000000000005</v>
      </c>
      <c r="E1478" s="2">
        <f t="shared" si="209"/>
        <v>0</v>
      </c>
      <c r="F1478" s="2">
        <f t="shared" si="206"/>
        <v>6.628811847027169E-2</v>
      </c>
      <c r="G1478" s="2">
        <f t="shared" si="206"/>
        <v>2.1000825459687161E-2</v>
      </c>
      <c r="H1478" s="2">
        <f t="shared" si="202"/>
        <v>3.156452997407996</v>
      </c>
      <c r="I1478" s="2">
        <f t="shared" si="203"/>
        <v>75.941024700060126</v>
      </c>
    </row>
    <row r="1479" spans="1:9" ht="13.5" x14ac:dyDescent="0.25">
      <c r="A1479" s="3">
        <f>TITRES_STAT!B1482</f>
        <v>44166</v>
      </c>
      <c r="B1479" s="17">
        <f>TITRES_STAT!D1482</f>
        <v>13.4565</v>
      </c>
      <c r="C1479" s="2">
        <f t="shared" si="207"/>
        <v>-0.24920000000000009</v>
      </c>
      <c r="D1479" s="2">
        <f t="shared" si="208"/>
        <v>0</v>
      </c>
      <c r="E1479" s="2">
        <f t="shared" si="209"/>
        <v>0.24920000000000009</v>
      </c>
      <c r="F1479" s="2">
        <f t="shared" si="206"/>
        <v>6.1553252865252282E-2</v>
      </c>
      <c r="G1479" s="2">
        <f t="shared" si="206"/>
        <v>3.7300766498280943E-2</v>
      </c>
      <c r="H1479" s="2">
        <f t="shared" si="202"/>
        <v>1.6501873458307901</v>
      </c>
      <c r="I1479" s="2">
        <f t="shared" si="203"/>
        <v>62.266818548765031</v>
      </c>
    </row>
    <row r="1480" spans="1:9" ht="13.5" x14ac:dyDescent="0.25">
      <c r="A1480" s="3">
        <f>TITRES_STAT!B1483</f>
        <v>44167</v>
      </c>
      <c r="B1480" s="17">
        <f>TITRES_STAT!D1483</f>
        <v>13.4565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5.7156591946305686E-2</v>
      </c>
      <c r="G1480" s="2">
        <f t="shared" si="206"/>
        <v>3.4636426034118019E-2</v>
      </c>
      <c r="H1480" s="2">
        <f t="shared" si="202"/>
        <v>1.6501873458307899</v>
      </c>
      <c r="I1480" s="2">
        <f t="shared" si="203"/>
        <v>62.266818548765023</v>
      </c>
    </row>
    <row r="1481" spans="1:9" ht="13.5" x14ac:dyDescent="0.25">
      <c r="A1481" s="3">
        <f>TITRES_STAT!B1484</f>
        <v>44168</v>
      </c>
      <c r="B1481" s="17">
        <f>TITRES_STAT!D1484</f>
        <v>13.634499999999999</v>
      </c>
      <c r="C1481" s="2">
        <f t="shared" si="207"/>
        <v>0.17799999999999905</v>
      </c>
      <c r="D1481" s="2">
        <f t="shared" si="208"/>
        <v>0.17799999999999905</v>
      </c>
      <c r="E1481" s="2">
        <f t="shared" si="209"/>
        <v>0</v>
      </c>
      <c r="F1481" s="2">
        <f t="shared" si="206"/>
        <v>6.5788263950140924E-2</v>
      </c>
      <c r="G1481" s="2">
        <f t="shared" si="206"/>
        <v>3.2162395603109586E-2</v>
      </c>
      <c r="H1481" s="2">
        <f t="shared" si="202"/>
        <v>2.0455026037855295</v>
      </c>
      <c r="I1481" s="2">
        <f t="shared" si="203"/>
        <v>67.164697256964757</v>
      </c>
    </row>
    <row r="1482" spans="1:9" ht="13.5" x14ac:dyDescent="0.25">
      <c r="A1482" s="3">
        <f>TITRES_STAT!B1485</f>
        <v>44169</v>
      </c>
      <c r="B1482" s="17">
        <f>TITRES_STAT!D1485</f>
        <v>13.527699999999999</v>
      </c>
      <c r="C1482" s="2">
        <f t="shared" si="207"/>
        <v>-0.10679999999999978</v>
      </c>
      <c r="D1482" s="2">
        <f t="shared" si="208"/>
        <v>0</v>
      </c>
      <c r="E1482" s="2">
        <f t="shared" si="209"/>
        <v>0.10679999999999978</v>
      </c>
      <c r="F1482" s="2">
        <f t="shared" si="206"/>
        <v>6.1089102239416569E-2</v>
      </c>
      <c r="G1482" s="2">
        <f t="shared" si="206"/>
        <v>3.7493653060030316E-2</v>
      </c>
      <c r="H1482" s="2">
        <f t="shared" si="202"/>
        <v>1.6293184913619396</v>
      </c>
      <c r="I1482" s="2">
        <f t="shared" si="203"/>
        <v>61.967330953428238</v>
      </c>
    </row>
    <row r="1483" spans="1:9" ht="13.5" x14ac:dyDescent="0.25">
      <c r="A1483" s="3">
        <f>TITRES_STAT!B1486</f>
        <v>44172</v>
      </c>
      <c r="B1483" s="17">
        <f>TITRES_STAT!D1486</f>
        <v>13.4565</v>
      </c>
      <c r="C1483" s="2">
        <f t="shared" si="207"/>
        <v>-7.1199999999999264E-2</v>
      </c>
      <c r="D1483" s="2">
        <f t="shared" si="208"/>
        <v>0</v>
      </c>
      <c r="E1483" s="2">
        <f t="shared" si="209"/>
        <v>7.1199999999999264E-2</v>
      </c>
      <c r="F1483" s="2">
        <f t="shared" si="206"/>
        <v>5.6725594936601099E-2</v>
      </c>
      <c r="G1483" s="2">
        <f t="shared" si="206"/>
        <v>3.9901249270028097E-2</v>
      </c>
      <c r="H1483" s="2">
        <f t="shared" si="202"/>
        <v>1.421649596801237</v>
      </c>
      <c r="I1483" s="2">
        <f t="shared" si="203"/>
        <v>58.705834183405294</v>
      </c>
    </row>
    <row r="1484" spans="1:9" ht="13.5" x14ac:dyDescent="0.25">
      <c r="A1484" s="3">
        <f>TITRES_STAT!B1487</f>
        <v>44173</v>
      </c>
      <c r="B1484" s="17">
        <f>TITRES_STAT!D1487</f>
        <v>13.527699999999999</v>
      </c>
      <c r="C1484" s="2">
        <f t="shared" si="207"/>
        <v>7.1199999999999264E-2</v>
      </c>
      <c r="D1484" s="2">
        <f t="shared" si="208"/>
        <v>7.1199999999999264E-2</v>
      </c>
      <c r="E1484" s="2">
        <f t="shared" si="209"/>
        <v>0</v>
      </c>
      <c r="F1484" s="2">
        <f t="shared" si="206"/>
        <v>5.7759481012558116E-2</v>
      </c>
      <c r="G1484" s="2">
        <f t="shared" si="206"/>
        <v>3.7051160036454658E-2</v>
      </c>
      <c r="H1484" s="2">
        <f t="shared" si="202"/>
        <v>1.5589115416556061</v>
      </c>
      <c r="I1484" s="2">
        <f t="shared" si="203"/>
        <v>60.920884379105821</v>
      </c>
    </row>
    <row r="1485" spans="1:9" ht="13.5" x14ac:dyDescent="0.25">
      <c r="A1485" s="3">
        <f>TITRES_STAT!B1488</f>
        <v>44174</v>
      </c>
      <c r="B1485" s="17">
        <f>TITRES_STAT!D1488</f>
        <v>13.527699999999999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5.3633803797375389E-2</v>
      </c>
      <c r="G1485" s="2">
        <f t="shared" si="210"/>
        <v>3.4404648605279323E-2</v>
      </c>
      <c r="H1485" s="2">
        <f t="shared" si="202"/>
        <v>1.5589115416556061</v>
      </c>
      <c r="I1485" s="2">
        <f t="shared" si="203"/>
        <v>60.920884379105821</v>
      </c>
    </row>
    <row r="1486" spans="1:9" ht="13.5" x14ac:dyDescent="0.25">
      <c r="A1486" s="3">
        <f>TITRES_STAT!B1489</f>
        <v>44175</v>
      </c>
      <c r="B1486" s="17">
        <f>TITRES_STAT!D1489</f>
        <v>13.5206</v>
      </c>
      <c r="C1486" s="2">
        <f t="shared" si="207"/>
        <v>-7.0999999999994401E-3</v>
      </c>
      <c r="D1486" s="2">
        <f t="shared" si="208"/>
        <v>0</v>
      </c>
      <c r="E1486" s="2">
        <f t="shared" si="209"/>
        <v>7.0999999999994401E-3</v>
      </c>
      <c r="F1486" s="2">
        <f t="shared" si="210"/>
        <v>4.9802817811848574E-2</v>
      </c>
      <c r="G1486" s="2">
        <f t="shared" si="210"/>
        <v>3.2454316562045046E-2</v>
      </c>
      <c r="H1486" s="2">
        <f t="shared" si="202"/>
        <v>1.5345514275932219</v>
      </c>
      <c r="I1486" s="2">
        <f t="shared" si="203"/>
        <v>60.54528666835585</v>
      </c>
    </row>
    <row r="1487" spans="1:9" ht="13.5" x14ac:dyDescent="0.25">
      <c r="A1487" s="3">
        <f>TITRES_STAT!B1490</f>
        <v>44176</v>
      </c>
      <c r="B1487" s="17">
        <f>TITRES_STAT!D1490</f>
        <v>13.527699999999999</v>
      </c>
      <c r="C1487" s="2">
        <f t="shared" si="207"/>
        <v>7.0999999999994401E-3</v>
      </c>
      <c r="D1487" s="2">
        <f t="shared" si="208"/>
        <v>7.0999999999994401E-3</v>
      </c>
      <c r="E1487" s="2">
        <f t="shared" si="209"/>
        <v>0</v>
      </c>
      <c r="F1487" s="2">
        <f t="shared" si="210"/>
        <v>4.6752616539573633E-2</v>
      </c>
      <c r="G1487" s="2">
        <f t="shared" si="210"/>
        <v>3.0136151093327544E-2</v>
      </c>
      <c r="H1487" s="2">
        <f t="shared" si="202"/>
        <v>1.551379816048412</v>
      </c>
      <c r="I1487" s="2">
        <f t="shared" si="203"/>
        <v>60.805522027339528</v>
      </c>
    </row>
    <row r="1488" spans="1:9" ht="13.5" x14ac:dyDescent="0.25">
      <c r="A1488" s="3">
        <f>TITRES_STAT!B1491</f>
        <v>44179</v>
      </c>
      <c r="B1488" s="17">
        <f>TITRES_STAT!D1491</f>
        <v>13.527699999999999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4.3413143929604089E-2</v>
      </c>
      <c r="G1488" s="2">
        <f t="shared" si="210"/>
        <v>2.7983568872375575E-2</v>
      </c>
      <c r="H1488" s="2">
        <f t="shared" si="202"/>
        <v>1.551379816048412</v>
      </c>
      <c r="I1488" s="2">
        <f t="shared" si="203"/>
        <v>60.805522027339528</v>
      </c>
    </row>
    <row r="1489" spans="1:9" ht="13.5" x14ac:dyDescent="0.25">
      <c r="A1489" s="3">
        <f>TITRES_STAT!B1492</f>
        <v>44180</v>
      </c>
      <c r="B1489" s="17">
        <f>TITRES_STAT!D1492</f>
        <v>13.527699999999999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4.0312205077489512E-2</v>
      </c>
      <c r="G1489" s="2">
        <f t="shared" si="210"/>
        <v>2.5984742524348747E-2</v>
      </c>
      <c r="H1489" s="2">
        <f t="shared" ref="H1489:H1552" si="211">F1489/G1489</f>
        <v>1.5513798160484122</v>
      </c>
      <c r="I1489" s="2">
        <f t="shared" ref="I1489:I1552" si="212">IF(G1489=0,100,100-(100/(1+H1489)))</f>
        <v>60.805522027339535</v>
      </c>
    </row>
    <row r="1490" spans="1:9" ht="13.5" x14ac:dyDescent="0.25">
      <c r="A1490" s="3">
        <f>TITRES_STAT!B1493</f>
        <v>44181</v>
      </c>
      <c r="B1490" s="17">
        <f>TITRES_STAT!D1493</f>
        <v>13.527699999999999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3.7432761857668827E-2</v>
      </c>
      <c r="G1490" s="2">
        <f t="shared" si="210"/>
        <v>2.4128689486895262E-2</v>
      </c>
      <c r="H1490" s="2">
        <f t="shared" si="211"/>
        <v>1.551379816048412</v>
      </c>
      <c r="I1490" s="2">
        <f t="shared" si="212"/>
        <v>60.805522027339528</v>
      </c>
    </row>
    <row r="1491" spans="1:9" ht="13.5" x14ac:dyDescent="0.25">
      <c r="A1491" s="3">
        <f>TITRES_STAT!B1494</f>
        <v>44182</v>
      </c>
      <c r="B1491" s="17">
        <f>TITRES_STAT!D1494</f>
        <v>13.513500000000001</v>
      </c>
      <c r="C1491" s="2">
        <f t="shared" si="207"/>
        <v>-1.419999999999888E-2</v>
      </c>
      <c r="D1491" s="2">
        <f t="shared" si="208"/>
        <v>0</v>
      </c>
      <c r="E1491" s="2">
        <f t="shared" si="209"/>
        <v>1.419999999999888E-2</v>
      </c>
      <c r="F1491" s="2">
        <f t="shared" si="210"/>
        <v>3.4758993153549626E-2</v>
      </c>
      <c r="G1491" s="2">
        <f t="shared" si="210"/>
        <v>2.3419497380688378E-2</v>
      </c>
      <c r="H1491" s="2">
        <f t="shared" si="211"/>
        <v>1.4841903986467169</v>
      </c>
      <c r="I1491" s="2">
        <f t="shared" si="212"/>
        <v>59.745436559743638</v>
      </c>
    </row>
    <row r="1492" spans="1:9" ht="13.5" x14ac:dyDescent="0.25">
      <c r="A1492" s="3">
        <f>TITRES_STAT!B1495</f>
        <v>44183</v>
      </c>
      <c r="B1492" s="17">
        <f>TITRES_STAT!D1495</f>
        <v>13.5206</v>
      </c>
      <c r="C1492" s="2">
        <f t="shared" si="207"/>
        <v>7.0999999999994401E-3</v>
      </c>
      <c r="D1492" s="2">
        <f t="shared" si="208"/>
        <v>7.0999999999994401E-3</v>
      </c>
      <c r="E1492" s="2">
        <f t="shared" si="209"/>
        <v>0</v>
      </c>
      <c r="F1492" s="2">
        <f t="shared" si="210"/>
        <v>3.2783350785438897E-2</v>
      </c>
      <c r="G1492" s="2">
        <f t="shared" si="210"/>
        <v>2.1746676139210636E-2</v>
      </c>
      <c r="H1492" s="2">
        <f t="shared" si="211"/>
        <v>1.5075108754817219</v>
      </c>
      <c r="I1492" s="2">
        <f t="shared" si="212"/>
        <v>60.11981404436029</v>
      </c>
    </row>
    <row r="1493" spans="1:9" ht="13.5" x14ac:dyDescent="0.25">
      <c r="A1493" s="3">
        <f>TITRES_STAT!B1496</f>
        <v>44186</v>
      </c>
      <c r="B1493" s="17">
        <f>TITRES_STAT!D1496</f>
        <v>13.570399999999999</v>
      </c>
      <c r="C1493" s="2">
        <f t="shared" si="207"/>
        <v>4.97999999999994E-2</v>
      </c>
      <c r="D1493" s="2">
        <f t="shared" si="208"/>
        <v>4.97999999999994E-2</v>
      </c>
      <c r="E1493" s="2">
        <f t="shared" si="209"/>
        <v>0</v>
      </c>
      <c r="F1493" s="2">
        <f t="shared" si="210"/>
        <v>3.3998825729336081E-2</v>
      </c>
      <c r="G1493" s="2">
        <f t="shared" si="210"/>
        <v>2.019334212926702E-2</v>
      </c>
      <c r="H1493" s="2">
        <f t="shared" si="211"/>
        <v>1.6836651165366143</v>
      </c>
      <c r="I1493" s="2">
        <f t="shared" si="212"/>
        <v>62.737526607248853</v>
      </c>
    </row>
    <row r="1494" spans="1:9" ht="13.5" x14ac:dyDescent="0.25">
      <c r="A1494" s="3">
        <f>TITRES_STAT!B1497</f>
        <v>44187</v>
      </c>
      <c r="B1494" s="17">
        <f>TITRES_STAT!D1497</f>
        <v>13.534800000000001</v>
      </c>
      <c r="C1494" s="2">
        <f t="shared" si="207"/>
        <v>-3.5599999999998744E-2</v>
      </c>
      <c r="D1494" s="2">
        <f t="shared" si="208"/>
        <v>0</v>
      </c>
      <c r="E1494" s="2">
        <f t="shared" si="209"/>
        <v>3.5599999999998744E-2</v>
      </c>
      <c r="F1494" s="2">
        <f t="shared" si="210"/>
        <v>3.1570338177240649E-2</v>
      </c>
      <c r="G1494" s="2">
        <f t="shared" si="210"/>
        <v>2.1293817691462141E-2</v>
      </c>
      <c r="H1494" s="2">
        <f t="shared" si="211"/>
        <v>1.4826058264741757</v>
      </c>
      <c r="I1494" s="2">
        <f t="shared" si="212"/>
        <v>59.719743290048946</v>
      </c>
    </row>
    <row r="1495" spans="1:9" ht="13.5" x14ac:dyDescent="0.25">
      <c r="A1495" s="3">
        <f>TITRES_STAT!B1498</f>
        <v>44188</v>
      </c>
      <c r="B1495" s="17">
        <f>TITRES_STAT!D1498</f>
        <v>13.527699999999999</v>
      </c>
      <c r="C1495" s="2">
        <f t="shared" si="207"/>
        <v>-7.1000000000012164E-3</v>
      </c>
      <c r="D1495" s="2">
        <f t="shared" si="208"/>
        <v>0</v>
      </c>
      <c r="E1495" s="2">
        <f t="shared" si="209"/>
        <v>7.1000000000012164E-3</v>
      </c>
      <c r="F1495" s="2">
        <f t="shared" si="210"/>
        <v>2.9315314021723462E-2</v>
      </c>
      <c r="G1495" s="2">
        <f t="shared" si="210"/>
        <v>2.0279973570643504E-2</v>
      </c>
      <c r="H1495" s="2">
        <f t="shared" si="211"/>
        <v>1.4455301886664764</v>
      </c>
      <c r="I1495" s="2">
        <f t="shared" si="212"/>
        <v>59.109071536537023</v>
      </c>
    </row>
    <row r="1496" spans="1:9" ht="13.5" x14ac:dyDescent="0.25">
      <c r="A1496" s="3">
        <f>TITRES_STAT!B1499</f>
        <v>44189</v>
      </c>
      <c r="B1496" s="17">
        <f>TITRES_STAT!D1499</f>
        <v>13.5206</v>
      </c>
      <c r="C1496" s="2">
        <f t="shared" si="207"/>
        <v>-7.0999999999994401E-3</v>
      </c>
      <c r="D1496" s="2">
        <f t="shared" si="208"/>
        <v>0</v>
      </c>
      <c r="E1496" s="2">
        <f t="shared" si="209"/>
        <v>7.0999999999994401E-3</v>
      </c>
      <c r="F1496" s="2">
        <f t="shared" si="210"/>
        <v>2.7221363020171786E-2</v>
      </c>
      <c r="G1496" s="2">
        <f t="shared" si="210"/>
        <v>1.9338546887026072E-2</v>
      </c>
      <c r="H1496" s="2">
        <f t="shared" si="211"/>
        <v>1.4076219469433959</v>
      </c>
      <c r="I1496" s="2">
        <f t="shared" si="212"/>
        <v>58.465239890774662</v>
      </c>
    </row>
    <row r="1497" spans="1:9" ht="13.5" x14ac:dyDescent="0.25">
      <c r="A1497" s="3">
        <f>TITRES_STAT!B1500</f>
        <v>44190</v>
      </c>
      <c r="B1497" s="17">
        <f>TITRES_STAT!D1500</f>
        <v>13.449400000000001</v>
      </c>
      <c r="C1497" s="2">
        <f t="shared" si="207"/>
        <v>-7.1199999999999264E-2</v>
      </c>
      <c r="D1497" s="2">
        <f t="shared" si="208"/>
        <v>0</v>
      </c>
      <c r="E1497" s="2">
        <f t="shared" si="209"/>
        <v>7.1199999999999264E-2</v>
      </c>
      <c r="F1497" s="2">
        <f t="shared" si="210"/>
        <v>2.5276979947302373E-2</v>
      </c>
      <c r="G1497" s="2">
        <f t="shared" si="210"/>
        <v>2.3042936395095585E-2</v>
      </c>
      <c r="H1497" s="2">
        <f t="shared" si="211"/>
        <v>1.0969513396166939</v>
      </c>
      <c r="I1497" s="2">
        <f t="shared" si="212"/>
        <v>52.311721254209353</v>
      </c>
    </row>
    <row r="1498" spans="1:9" ht="13.5" x14ac:dyDescent="0.25">
      <c r="A1498" s="3">
        <f>TITRES_STAT!B1501</f>
        <v>44193</v>
      </c>
      <c r="B1498" s="17">
        <f>TITRES_STAT!D1501</f>
        <v>13.3711</v>
      </c>
      <c r="C1498" s="2">
        <f t="shared" si="207"/>
        <v>-7.830000000000048E-2</v>
      </c>
      <c r="D1498" s="2">
        <f t="shared" si="208"/>
        <v>0</v>
      </c>
      <c r="E1498" s="2">
        <f t="shared" si="209"/>
        <v>7.830000000000048E-2</v>
      </c>
      <c r="F1498" s="2">
        <f t="shared" si="210"/>
        <v>2.3471481379637917E-2</v>
      </c>
      <c r="G1498" s="2">
        <f t="shared" si="210"/>
        <v>2.6989869509731649E-2</v>
      </c>
      <c r="H1498" s="2">
        <f t="shared" si="211"/>
        <v>0.86964041716373919</v>
      </c>
      <c r="I1498" s="2">
        <f t="shared" si="212"/>
        <v>46.513779290404472</v>
      </c>
    </row>
    <row r="1499" spans="1:9" ht="13.5" x14ac:dyDescent="0.25">
      <c r="A1499" s="3">
        <f>TITRES_STAT!B1502</f>
        <v>44194</v>
      </c>
      <c r="B1499" s="17">
        <f>TITRES_STAT!D1502</f>
        <v>13.4565</v>
      </c>
      <c r="C1499" s="2">
        <f t="shared" si="207"/>
        <v>8.539999999999992E-2</v>
      </c>
      <c r="D1499" s="2">
        <f t="shared" si="208"/>
        <v>8.539999999999992E-2</v>
      </c>
      <c r="E1499" s="2">
        <f t="shared" si="209"/>
        <v>0</v>
      </c>
      <c r="F1499" s="2">
        <f t="shared" si="210"/>
        <v>2.7894946995378062E-2</v>
      </c>
      <c r="G1499" s="2">
        <f t="shared" si="210"/>
        <v>2.506202168760796E-2</v>
      </c>
      <c r="H1499" s="2">
        <f t="shared" si="211"/>
        <v>1.1130365835239404</v>
      </c>
      <c r="I1499" s="2">
        <f t="shared" si="212"/>
        <v>52.674742699802856</v>
      </c>
    </row>
    <row r="1500" spans="1:9" ht="13.5" x14ac:dyDescent="0.25">
      <c r="A1500" s="3">
        <f>TITRES_STAT!B1503</f>
        <v>44195</v>
      </c>
      <c r="B1500" s="17">
        <f>TITRES_STAT!D1503</f>
        <v>13.5206</v>
      </c>
      <c r="C1500" s="2">
        <f t="shared" si="207"/>
        <v>6.4099999999999824E-2</v>
      </c>
      <c r="D1500" s="2">
        <f t="shared" si="208"/>
        <v>6.4099999999999824E-2</v>
      </c>
      <c r="E1500" s="2">
        <f t="shared" si="209"/>
        <v>0</v>
      </c>
      <c r="F1500" s="2">
        <f t="shared" si="210"/>
        <v>3.0481022209993904E-2</v>
      </c>
      <c r="G1500" s="2">
        <f t="shared" si="210"/>
        <v>2.3271877281350248E-2</v>
      </c>
      <c r="H1500" s="2">
        <f t="shared" si="211"/>
        <v>1.3097792602413283</v>
      </c>
      <c r="I1500" s="2">
        <f t="shared" si="212"/>
        <v>56.705819590071179</v>
      </c>
    </row>
    <row r="1501" spans="1:9" ht="13.5" x14ac:dyDescent="0.25">
      <c r="A1501" s="3">
        <f>TITRES_STAT!B1504</f>
        <v>44196</v>
      </c>
      <c r="B1501" s="17">
        <f>TITRES_STAT!D1504</f>
        <v>13.534800000000001</v>
      </c>
      <c r="C1501" s="2">
        <f t="shared" si="207"/>
        <v>1.4200000000000657E-2</v>
      </c>
      <c r="D1501" s="2">
        <f t="shared" si="208"/>
        <v>1.4200000000000657E-2</v>
      </c>
      <c r="E1501" s="2">
        <f t="shared" si="209"/>
        <v>0</v>
      </c>
      <c r="F1501" s="2">
        <f t="shared" ref="F1501:G1516" si="213">((F1500*13)+D1501)/14</f>
        <v>2.9318092052137246E-2</v>
      </c>
      <c r="G1501" s="2">
        <f t="shared" si="213"/>
        <v>2.1609600332682371E-2</v>
      </c>
      <c r="H1501" s="2">
        <f t="shared" si="211"/>
        <v>1.3567160706714483</v>
      </c>
      <c r="I1501" s="2">
        <f t="shared" si="212"/>
        <v>57.56807481203743</v>
      </c>
    </row>
    <row r="1502" spans="1:9" ht="13.5" x14ac:dyDescent="0.25">
      <c r="A1502" s="3">
        <f>TITRES_STAT!B1505</f>
        <v>44200</v>
      </c>
      <c r="B1502" s="17">
        <f>TITRES_STAT!D1505</f>
        <v>13.385300000000001</v>
      </c>
      <c r="C1502" s="2">
        <f t="shared" si="207"/>
        <v>-0.14949999999999974</v>
      </c>
      <c r="D1502" s="2">
        <f t="shared" si="208"/>
        <v>0</v>
      </c>
      <c r="E1502" s="2">
        <f t="shared" si="209"/>
        <v>0.14949999999999974</v>
      </c>
      <c r="F1502" s="2">
        <f t="shared" si="213"/>
        <v>2.7223942619841731E-2</v>
      </c>
      <c r="G1502" s="2">
        <f t="shared" si="213"/>
        <v>3.0744628880347898E-2</v>
      </c>
      <c r="H1502" s="2">
        <f t="shared" si="211"/>
        <v>0.88548613566916057</v>
      </c>
      <c r="I1502" s="2">
        <f t="shared" si="212"/>
        <v>46.963280128013288</v>
      </c>
    </row>
    <row r="1503" spans="1:9" ht="13.5" x14ac:dyDescent="0.25">
      <c r="A1503" s="3">
        <f>TITRES_STAT!B1506</f>
        <v>44201</v>
      </c>
      <c r="B1503" s="17">
        <f>TITRES_STAT!D1506</f>
        <v>13.3568</v>
      </c>
      <c r="C1503" s="2">
        <f t="shared" si="207"/>
        <v>-2.850000000000108E-2</v>
      </c>
      <c r="D1503" s="2">
        <f t="shared" si="208"/>
        <v>0</v>
      </c>
      <c r="E1503" s="2">
        <f t="shared" si="209"/>
        <v>2.850000000000108E-2</v>
      </c>
      <c r="F1503" s="2">
        <f t="shared" si="213"/>
        <v>2.5279375289853034E-2</v>
      </c>
      <c r="G1503" s="2">
        <f t="shared" si="213"/>
        <v>3.0584298246037412E-2</v>
      </c>
      <c r="H1503" s="2">
        <f t="shared" si="211"/>
        <v>0.82654750115537801</v>
      </c>
      <c r="I1503" s="2">
        <f t="shared" si="212"/>
        <v>45.251902873182736</v>
      </c>
    </row>
    <row r="1504" spans="1:9" ht="13.5" x14ac:dyDescent="0.25">
      <c r="A1504" s="3">
        <f>TITRES_STAT!B1507</f>
        <v>44202</v>
      </c>
      <c r="B1504" s="17">
        <f>TITRES_STAT!D1507</f>
        <v>13.3283</v>
      </c>
      <c r="C1504" s="2">
        <f t="shared" si="207"/>
        <v>-2.8499999999999304E-2</v>
      </c>
      <c r="D1504" s="2">
        <f t="shared" si="208"/>
        <v>0</v>
      </c>
      <c r="E1504" s="2">
        <f t="shared" si="209"/>
        <v>2.8499999999999304E-2</v>
      </c>
      <c r="F1504" s="2">
        <f t="shared" si="213"/>
        <v>2.3473705626292102E-2</v>
      </c>
      <c r="G1504" s="2">
        <f t="shared" si="213"/>
        <v>3.0435419799891835E-2</v>
      </c>
      <c r="H1504" s="2">
        <f t="shared" si="211"/>
        <v>0.77126275177500681</v>
      </c>
      <c r="I1504" s="2">
        <f t="shared" si="212"/>
        <v>43.543102286891866</v>
      </c>
    </row>
    <row r="1505" spans="1:9" ht="13.5" x14ac:dyDescent="0.25">
      <c r="A1505" s="3">
        <f>TITRES_STAT!B1508</f>
        <v>44203</v>
      </c>
      <c r="B1505" s="17">
        <f>TITRES_STAT!D1508</f>
        <v>13.3924</v>
      </c>
      <c r="C1505" s="2">
        <f t="shared" si="207"/>
        <v>6.4099999999999824E-2</v>
      </c>
      <c r="D1505" s="2">
        <f t="shared" si="208"/>
        <v>6.4099999999999824E-2</v>
      </c>
      <c r="E1505" s="2">
        <f t="shared" si="209"/>
        <v>0</v>
      </c>
      <c r="F1505" s="2">
        <f t="shared" si="213"/>
        <v>2.6375583795842653E-2</v>
      </c>
      <c r="G1505" s="2">
        <f t="shared" si="213"/>
        <v>2.8261461242756702E-2</v>
      </c>
      <c r="H1505" s="2">
        <f t="shared" si="211"/>
        <v>0.93327034894922878</v>
      </c>
      <c r="I1505" s="2">
        <f t="shared" si="212"/>
        <v>48.2741769383925</v>
      </c>
    </row>
    <row r="1506" spans="1:9" ht="13.5" x14ac:dyDescent="0.25">
      <c r="A1506" s="3">
        <f>TITRES_STAT!B1509</f>
        <v>44204</v>
      </c>
      <c r="B1506" s="17">
        <f>TITRES_STAT!D1509</f>
        <v>13.4565</v>
      </c>
      <c r="C1506" s="2">
        <f t="shared" si="207"/>
        <v>6.4099999999999824E-2</v>
      </c>
      <c r="D1506" s="2">
        <f t="shared" si="208"/>
        <v>6.4099999999999824E-2</v>
      </c>
      <c r="E1506" s="2">
        <f t="shared" si="209"/>
        <v>0</v>
      </c>
      <c r="F1506" s="2">
        <f t="shared" si="213"/>
        <v>2.9070184953282452E-2</v>
      </c>
      <c r="G1506" s="2">
        <f t="shared" si="213"/>
        <v>2.624278543970265E-2</v>
      </c>
      <c r="H1506" s="2">
        <f t="shared" si="211"/>
        <v>1.1077400689830064</v>
      </c>
      <c r="I1506" s="2">
        <f t="shared" si="212"/>
        <v>52.555819632802056</v>
      </c>
    </row>
    <row r="1507" spans="1:9" ht="13.5" x14ac:dyDescent="0.25">
      <c r="A1507" s="3">
        <f>TITRES_STAT!B1510</f>
        <v>44207</v>
      </c>
      <c r="B1507" s="17">
        <f>TITRES_STAT!D1510</f>
        <v>13.4565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2.6993743170905134E-2</v>
      </c>
      <c r="G1507" s="2">
        <f t="shared" si="213"/>
        <v>2.4368300765438174E-2</v>
      </c>
      <c r="H1507" s="2">
        <f t="shared" si="211"/>
        <v>1.1077400689830066</v>
      </c>
      <c r="I1507" s="2">
        <f t="shared" si="212"/>
        <v>52.555819632802056</v>
      </c>
    </row>
    <row r="1508" spans="1:9" ht="13.5" x14ac:dyDescent="0.25">
      <c r="A1508" s="3">
        <f>TITRES_STAT!B1511</f>
        <v>44208</v>
      </c>
      <c r="B1508" s="17">
        <f>TITRES_STAT!D1511</f>
        <v>13.513500000000001</v>
      </c>
      <c r="C1508" s="2">
        <f t="shared" si="207"/>
        <v>5.7000000000000384E-2</v>
      </c>
      <c r="D1508" s="2">
        <f t="shared" si="208"/>
        <v>5.7000000000000384E-2</v>
      </c>
      <c r="E1508" s="2">
        <f t="shared" si="209"/>
        <v>0</v>
      </c>
      <c r="F1508" s="2">
        <f t="shared" si="213"/>
        <v>2.9137047230126223E-2</v>
      </c>
      <c r="G1508" s="2">
        <f t="shared" si="213"/>
        <v>2.2627707853621164E-2</v>
      </c>
      <c r="H1508" s="2">
        <f t="shared" si="211"/>
        <v>1.287671178124361</v>
      </c>
      <c r="I1508" s="2">
        <f t="shared" si="212"/>
        <v>56.287424103498559</v>
      </c>
    </row>
    <row r="1509" spans="1:9" ht="13.5" x14ac:dyDescent="0.25">
      <c r="A1509" s="3">
        <f>TITRES_STAT!B1512</f>
        <v>44209</v>
      </c>
      <c r="B1509" s="17">
        <f>TITRES_STAT!D1512</f>
        <v>13.428000000000001</v>
      </c>
      <c r="C1509" s="2">
        <f t="shared" si="207"/>
        <v>-8.5499999999999687E-2</v>
      </c>
      <c r="D1509" s="2">
        <f t="shared" si="208"/>
        <v>0</v>
      </c>
      <c r="E1509" s="2">
        <f t="shared" si="209"/>
        <v>8.5499999999999687E-2</v>
      </c>
      <c r="F1509" s="2">
        <f t="shared" si="213"/>
        <v>2.7055829570831493E-2</v>
      </c>
      <c r="G1509" s="2">
        <f t="shared" si="213"/>
        <v>2.7118585864076773E-2</v>
      </c>
      <c r="H1509" s="2">
        <f t="shared" si="211"/>
        <v>0.99768585671982213</v>
      </c>
      <c r="I1509" s="2">
        <f t="shared" si="212"/>
        <v>49.942079399711581</v>
      </c>
    </row>
    <row r="1510" spans="1:9" ht="13.5" x14ac:dyDescent="0.25">
      <c r="A1510" s="3">
        <f>TITRES_STAT!B1513</f>
        <v>44211</v>
      </c>
      <c r="B1510" s="17">
        <f>TITRES_STAT!D1513</f>
        <v>13.492100000000001</v>
      </c>
      <c r="C1510" s="2">
        <f t="shared" si="207"/>
        <v>6.4099999999999824E-2</v>
      </c>
      <c r="D1510" s="2">
        <f t="shared" si="208"/>
        <v>6.4099999999999824E-2</v>
      </c>
      <c r="E1510" s="2">
        <f t="shared" si="209"/>
        <v>0</v>
      </c>
      <c r="F1510" s="2">
        <f t="shared" si="213"/>
        <v>2.9701841744343517E-2</v>
      </c>
      <c r="G1510" s="2">
        <f t="shared" si="213"/>
        <v>2.5181544016642719E-2</v>
      </c>
      <c r="H1510" s="2">
        <f t="shared" si="211"/>
        <v>1.1795083623432023</v>
      </c>
      <c r="I1510" s="2">
        <f t="shared" si="212"/>
        <v>54.118092993922076</v>
      </c>
    </row>
    <row r="1511" spans="1:9" ht="13.5" x14ac:dyDescent="0.25">
      <c r="A1511" s="3">
        <f>TITRES_STAT!B1514</f>
        <v>44214</v>
      </c>
      <c r="B1511" s="17">
        <f>TITRES_STAT!D1514</f>
        <v>13.492100000000001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2.758028161974755E-2</v>
      </c>
      <c r="G1511" s="2">
        <f t="shared" si="213"/>
        <v>2.3382862301168237E-2</v>
      </c>
      <c r="H1511" s="2">
        <f t="shared" si="211"/>
        <v>1.1795083623432023</v>
      </c>
      <c r="I1511" s="2">
        <f t="shared" si="212"/>
        <v>54.118092993922076</v>
      </c>
    </row>
    <row r="1512" spans="1:9" ht="13.5" x14ac:dyDescent="0.25">
      <c r="A1512" s="3">
        <f>TITRES_STAT!B1515</f>
        <v>44215</v>
      </c>
      <c r="B1512" s="17">
        <f>TITRES_STAT!D1515</f>
        <v>13.470700000000001</v>
      </c>
      <c r="C1512" s="2">
        <f t="shared" si="207"/>
        <v>-2.1399999999999864E-2</v>
      </c>
      <c r="D1512" s="2">
        <f t="shared" si="208"/>
        <v>0</v>
      </c>
      <c r="E1512" s="2">
        <f t="shared" si="209"/>
        <v>2.1399999999999864E-2</v>
      </c>
      <c r="F1512" s="2">
        <f t="shared" si="213"/>
        <v>2.5610261504051296E-2</v>
      </c>
      <c r="G1512" s="2">
        <f t="shared" si="213"/>
        <v>2.324122927965621E-2</v>
      </c>
      <c r="H1512" s="2">
        <f t="shared" si="211"/>
        <v>1.1019323115782338</v>
      </c>
      <c r="I1512" s="2">
        <f t="shared" si="212"/>
        <v>52.424728689329157</v>
      </c>
    </row>
    <row r="1513" spans="1:9" ht="13.5" x14ac:dyDescent="0.25">
      <c r="A1513" s="3">
        <f>TITRES_STAT!B1516</f>
        <v>44216</v>
      </c>
      <c r="B1513" s="17">
        <f>TITRES_STAT!D1516</f>
        <v>13.527699999999999</v>
      </c>
      <c r="C1513" s="2">
        <f t="shared" si="207"/>
        <v>5.6999999999998607E-2</v>
      </c>
      <c r="D1513" s="2">
        <f t="shared" si="208"/>
        <v>5.6999999999998607E-2</v>
      </c>
      <c r="E1513" s="2">
        <f t="shared" si="209"/>
        <v>0</v>
      </c>
      <c r="F1513" s="2">
        <f t="shared" si="213"/>
        <v>2.7852385682333249E-2</v>
      </c>
      <c r="G1513" s="2">
        <f t="shared" si="213"/>
        <v>2.1581141473966479E-2</v>
      </c>
      <c r="H1513" s="2">
        <f t="shared" si="211"/>
        <v>1.2905890875110488</v>
      </c>
      <c r="I1513" s="2">
        <f t="shared" si="212"/>
        <v>56.343108178927075</v>
      </c>
    </row>
    <row r="1514" spans="1:9" ht="13.5" x14ac:dyDescent="0.25">
      <c r="A1514" s="3">
        <f>TITRES_STAT!B1517</f>
        <v>44217</v>
      </c>
      <c r="B1514" s="17">
        <f>TITRES_STAT!D1517</f>
        <v>13.6915</v>
      </c>
      <c r="C1514" s="2">
        <f t="shared" si="207"/>
        <v>0.16380000000000017</v>
      </c>
      <c r="D1514" s="2">
        <f t="shared" si="208"/>
        <v>0.16380000000000017</v>
      </c>
      <c r="E1514" s="2">
        <f t="shared" si="209"/>
        <v>0</v>
      </c>
      <c r="F1514" s="2">
        <f t="shared" si="213"/>
        <v>3.7562929562166607E-2</v>
      </c>
      <c r="G1514" s="2">
        <f t="shared" si="213"/>
        <v>2.0039631368683159E-2</v>
      </c>
      <c r="H1514" s="2">
        <f t="shared" si="211"/>
        <v>1.8744321625031437</v>
      </c>
      <c r="I1514" s="2">
        <f t="shared" si="212"/>
        <v>65.21052007958437</v>
      </c>
    </row>
    <row r="1515" spans="1:9" ht="13.5" x14ac:dyDescent="0.25">
      <c r="A1515" s="3">
        <f>TITRES_STAT!B1518</f>
        <v>44218</v>
      </c>
      <c r="B1515" s="17">
        <f>TITRES_STAT!D1518</f>
        <v>13.527699999999999</v>
      </c>
      <c r="C1515" s="2">
        <f t="shared" si="207"/>
        <v>-0.16380000000000017</v>
      </c>
      <c r="D1515" s="2">
        <f t="shared" si="208"/>
        <v>0</v>
      </c>
      <c r="E1515" s="2">
        <f t="shared" si="209"/>
        <v>0.16380000000000017</v>
      </c>
      <c r="F1515" s="2">
        <f t="shared" si="213"/>
        <v>3.4879863164868991E-2</v>
      </c>
      <c r="G1515" s="2">
        <f t="shared" si="213"/>
        <v>3.0308229128062945E-2</v>
      </c>
      <c r="H1515" s="2">
        <f t="shared" si="211"/>
        <v>1.1508380452546165</v>
      </c>
      <c r="I1515" s="2">
        <f t="shared" si="212"/>
        <v>53.506494726262851</v>
      </c>
    </row>
    <row r="1516" spans="1:9" ht="13.5" x14ac:dyDescent="0.25">
      <c r="A1516" s="3">
        <f>TITRES_STAT!B1519</f>
        <v>44221</v>
      </c>
      <c r="B1516" s="17">
        <f>TITRES_STAT!D1519</f>
        <v>13.5063</v>
      </c>
      <c r="C1516" s="2">
        <f t="shared" si="207"/>
        <v>-2.1399999999999864E-2</v>
      </c>
      <c r="D1516" s="2">
        <f t="shared" si="208"/>
        <v>0</v>
      </c>
      <c r="E1516" s="2">
        <f t="shared" si="209"/>
        <v>2.1399999999999864E-2</v>
      </c>
      <c r="F1516" s="2">
        <f t="shared" si="213"/>
        <v>3.2388444367378352E-2</v>
      </c>
      <c r="G1516" s="2">
        <f t="shared" si="213"/>
        <v>2.9671927047487008E-2</v>
      </c>
      <c r="H1516" s="2">
        <f t="shared" si="211"/>
        <v>1.0915517659349805</v>
      </c>
      <c r="I1516" s="2">
        <f t="shared" si="212"/>
        <v>52.188608654733777</v>
      </c>
    </row>
    <row r="1517" spans="1:9" ht="13.5" x14ac:dyDescent="0.25">
      <c r="A1517" s="3">
        <f>TITRES_STAT!B1520</f>
        <v>44222</v>
      </c>
      <c r="B1517" s="17">
        <f>TITRES_STAT!D1520</f>
        <v>13.385300000000001</v>
      </c>
      <c r="C1517" s="2">
        <f t="shared" si="207"/>
        <v>-0.12099999999999866</v>
      </c>
      <c r="D1517" s="2">
        <f t="shared" si="208"/>
        <v>0</v>
      </c>
      <c r="E1517" s="2">
        <f t="shared" si="209"/>
        <v>0.12099999999999866</v>
      </c>
      <c r="F1517" s="2">
        <f t="shared" ref="F1517:G1532" si="214">((F1516*13)+D1517)/14</f>
        <v>3.0074984055422756E-2</v>
      </c>
      <c r="G1517" s="2">
        <f t="shared" si="214"/>
        <v>3.6195360829809273E-2</v>
      </c>
      <c r="H1517" s="2">
        <f t="shared" si="211"/>
        <v>0.83090714848334979</v>
      </c>
      <c r="I1517" s="2">
        <f t="shared" si="212"/>
        <v>45.38226578948256</v>
      </c>
    </row>
    <row r="1518" spans="1:9" ht="13.5" x14ac:dyDescent="0.25">
      <c r="A1518" s="3">
        <f>TITRES_STAT!B1521</f>
        <v>44223</v>
      </c>
      <c r="B1518" s="17">
        <f>TITRES_STAT!D1521</f>
        <v>13.3141</v>
      </c>
      <c r="C1518" s="2">
        <f t="shared" si="207"/>
        <v>-7.120000000000104E-2</v>
      </c>
      <c r="D1518" s="2">
        <f t="shared" si="208"/>
        <v>0</v>
      </c>
      <c r="E1518" s="2">
        <f t="shared" si="209"/>
        <v>7.120000000000104E-2</v>
      </c>
      <c r="F1518" s="2">
        <f t="shared" si="214"/>
        <v>2.7926770908606846E-2</v>
      </c>
      <c r="G1518" s="2">
        <f t="shared" si="214"/>
        <v>3.8695692199108685E-2</v>
      </c>
      <c r="H1518" s="2">
        <f t="shared" si="211"/>
        <v>0.72170232192538764</v>
      </c>
      <c r="I1518" s="2">
        <f t="shared" si="212"/>
        <v>41.917950201653014</v>
      </c>
    </row>
    <row r="1519" spans="1:9" ht="13.5" x14ac:dyDescent="0.25">
      <c r="A1519" s="3">
        <f>TITRES_STAT!B1522</f>
        <v>44224</v>
      </c>
      <c r="B1519" s="17">
        <f>TITRES_STAT!D1522</f>
        <v>13.5206</v>
      </c>
      <c r="C1519" s="2">
        <f t="shared" si="207"/>
        <v>0.20650000000000013</v>
      </c>
      <c r="D1519" s="2">
        <f t="shared" si="208"/>
        <v>0.20650000000000013</v>
      </c>
      <c r="E1519" s="2">
        <f t="shared" si="209"/>
        <v>0</v>
      </c>
      <c r="F1519" s="2">
        <f t="shared" si="214"/>
        <v>4.0682001557992079E-2</v>
      </c>
      <c r="G1519" s="2">
        <f t="shared" si="214"/>
        <v>3.593171418488663E-2</v>
      </c>
      <c r="H1519" s="2">
        <f t="shared" si="211"/>
        <v>1.132203193776474</v>
      </c>
      <c r="I1519" s="2">
        <f t="shared" si="212"/>
        <v>53.100154670116616</v>
      </c>
    </row>
    <row r="1520" spans="1:9" ht="13.5" x14ac:dyDescent="0.25">
      <c r="A1520" s="3">
        <f>TITRES_STAT!B1523</f>
        <v>44225</v>
      </c>
      <c r="B1520" s="17">
        <f>TITRES_STAT!D1523</f>
        <v>13.527699999999999</v>
      </c>
      <c r="C1520" s="2">
        <f t="shared" si="207"/>
        <v>7.0999999999994401E-3</v>
      </c>
      <c r="D1520" s="2">
        <f t="shared" si="208"/>
        <v>7.0999999999994401E-3</v>
      </c>
      <c r="E1520" s="2">
        <f t="shared" si="209"/>
        <v>0</v>
      </c>
      <c r="F1520" s="2">
        <f t="shared" si="214"/>
        <v>3.8283287160992607E-2</v>
      </c>
      <c r="G1520" s="2">
        <f t="shared" si="214"/>
        <v>3.3365163171680444E-2</v>
      </c>
      <c r="H1520" s="2">
        <f t="shared" si="211"/>
        <v>1.147402965302641</v>
      </c>
      <c r="I1520" s="2">
        <f t="shared" si="212"/>
        <v>53.432121676377285</v>
      </c>
    </row>
    <row r="1521" spans="1:9" ht="13.5" x14ac:dyDescent="0.25">
      <c r="A1521" s="3">
        <f>TITRES_STAT!B1524</f>
        <v>44228</v>
      </c>
      <c r="B1521" s="17">
        <f>TITRES_STAT!D1524</f>
        <v>13.385300000000001</v>
      </c>
      <c r="C1521" s="2">
        <f t="shared" si="207"/>
        <v>-0.14239999999999853</v>
      </c>
      <c r="D1521" s="2">
        <f t="shared" si="208"/>
        <v>0</v>
      </c>
      <c r="E1521" s="2">
        <f t="shared" si="209"/>
        <v>0.14239999999999853</v>
      </c>
      <c r="F1521" s="2">
        <f t="shared" si="214"/>
        <v>3.5548766649493135E-2</v>
      </c>
      <c r="G1521" s="2">
        <f t="shared" si="214"/>
        <v>4.1153365802274591E-2</v>
      </c>
      <c r="H1521" s="2">
        <f t="shared" si="211"/>
        <v>0.86381188893007421</v>
      </c>
      <c r="I1521" s="2">
        <f t="shared" si="212"/>
        <v>46.346516730609949</v>
      </c>
    </row>
    <row r="1522" spans="1:9" ht="13.5" x14ac:dyDescent="0.25">
      <c r="A1522" s="3">
        <f>TITRES_STAT!B1525</f>
        <v>44229</v>
      </c>
      <c r="B1522" s="17">
        <f>TITRES_STAT!D1525</f>
        <v>13.527699999999999</v>
      </c>
      <c r="C1522" s="2">
        <f t="shared" si="207"/>
        <v>0.14239999999999853</v>
      </c>
      <c r="D1522" s="2">
        <f t="shared" si="208"/>
        <v>0.14239999999999853</v>
      </c>
      <c r="E1522" s="2">
        <f t="shared" si="209"/>
        <v>0</v>
      </c>
      <c r="F1522" s="2">
        <f t="shared" si="214"/>
        <v>4.3180997603100665E-2</v>
      </c>
      <c r="G1522" s="2">
        <f t="shared" si="214"/>
        <v>3.8213839673540695E-2</v>
      </c>
      <c r="H1522" s="2">
        <f t="shared" si="211"/>
        <v>1.1299832200060032</v>
      </c>
      <c r="I1522" s="2">
        <f t="shared" si="212"/>
        <v>53.051273333637731</v>
      </c>
    </row>
    <row r="1523" spans="1:9" ht="13.5" x14ac:dyDescent="0.25">
      <c r="A1523" s="3">
        <f>TITRES_STAT!B1526</f>
        <v>44230</v>
      </c>
      <c r="B1523" s="17">
        <f>TITRES_STAT!D1526</f>
        <v>13.4565</v>
      </c>
      <c r="C1523" s="2">
        <f t="shared" si="207"/>
        <v>-7.1199999999999264E-2</v>
      </c>
      <c r="D1523" s="2">
        <f t="shared" si="208"/>
        <v>0</v>
      </c>
      <c r="E1523" s="2">
        <f t="shared" si="209"/>
        <v>7.1199999999999264E-2</v>
      </c>
      <c r="F1523" s="2">
        <f t="shared" si="214"/>
        <v>4.0096640631450617E-2</v>
      </c>
      <c r="G1523" s="2">
        <f t="shared" si="214"/>
        <v>4.0569993982573452E-2</v>
      </c>
      <c r="H1523" s="2">
        <f t="shared" si="211"/>
        <v>0.98833242737659366</v>
      </c>
      <c r="I1523" s="2">
        <f t="shared" si="212"/>
        <v>49.706599045945239</v>
      </c>
    </row>
    <row r="1524" spans="1:9" ht="13.5" x14ac:dyDescent="0.25">
      <c r="A1524" s="3">
        <f>TITRES_STAT!B1527</f>
        <v>44231</v>
      </c>
      <c r="B1524" s="17">
        <f>TITRES_STAT!D1527</f>
        <v>13.3497</v>
      </c>
      <c r="C1524" s="2">
        <f t="shared" si="207"/>
        <v>-0.10679999999999978</v>
      </c>
      <c r="D1524" s="2">
        <f t="shared" si="208"/>
        <v>0</v>
      </c>
      <c r="E1524" s="2">
        <f t="shared" si="209"/>
        <v>0.10679999999999978</v>
      </c>
      <c r="F1524" s="2">
        <f t="shared" si="214"/>
        <v>3.7232594872061285E-2</v>
      </c>
      <c r="G1524" s="2">
        <f t="shared" si="214"/>
        <v>4.530070869810391E-2</v>
      </c>
      <c r="H1524" s="2">
        <f t="shared" si="211"/>
        <v>0.82189872834416999</v>
      </c>
      <c r="I1524" s="2">
        <f t="shared" si="212"/>
        <v>45.112207147273843</v>
      </c>
    </row>
    <row r="1525" spans="1:9" ht="13.5" x14ac:dyDescent="0.25">
      <c r="A1525" s="3">
        <f>TITRES_STAT!B1528</f>
        <v>44232</v>
      </c>
      <c r="B1525" s="17">
        <f>TITRES_STAT!D1528</f>
        <v>13.3141</v>
      </c>
      <c r="C1525" s="2">
        <f t="shared" si="207"/>
        <v>-3.560000000000052E-2</v>
      </c>
      <c r="D1525" s="2">
        <f t="shared" si="208"/>
        <v>0</v>
      </c>
      <c r="E1525" s="2">
        <f t="shared" si="209"/>
        <v>3.560000000000052E-2</v>
      </c>
      <c r="F1525" s="2">
        <f t="shared" si="214"/>
        <v>3.4573123809771192E-2</v>
      </c>
      <c r="G1525" s="2">
        <f t="shared" si="214"/>
        <v>4.4607800933953667E-2</v>
      </c>
      <c r="H1525" s="2">
        <f t="shared" si="211"/>
        <v>0.77504658570728868</v>
      </c>
      <c r="I1525" s="2">
        <f t="shared" si="212"/>
        <v>43.663450410145828</v>
      </c>
    </row>
    <row r="1526" spans="1:9" ht="13.5" x14ac:dyDescent="0.25">
      <c r="A1526" s="3">
        <f>TITRES_STAT!B1529</f>
        <v>44235</v>
      </c>
      <c r="B1526" s="17">
        <f>TITRES_STAT!D1529</f>
        <v>13.4565</v>
      </c>
      <c r="C1526" s="2">
        <f t="shared" si="207"/>
        <v>0.1424000000000003</v>
      </c>
      <c r="D1526" s="2">
        <f t="shared" si="208"/>
        <v>0.1424000000000003</v>
      </c>
      <c r="E1526" s="2">
        <f t="shared" si="209"/>
        <v>0</v>
      </c>
      <c r="F1526" s="2">
        <f t="shared" si="214"/>
        <v>4.2275043537644698E-2</v>
      </c>
      <c r="G1526" s="2">
        <f t="shared" si="214"/>
        <v>4.1421529438671265E-2</v>
      </c>
      <c r="H1526" s="2">
        <f t="shared" si="211"/>
        <v>1.0206055669730194</v>
      </c>
      <c r="I1526" s="2">
        <f t="shared" si="212"/>
        <v>50.509885929986019</v>
      </c>
    </row>
    <row r="1527" spans="1:9" ht="13.5" x14ac:dyDescent="0.25">
      <c r="A1527" s="3">
        <f>TITRES_STAT!B1530</f>
        <v>44236</v>
      </c>
      <c r="B1527" s="17">
        <f>TITRES_STAT!D1530</f>
        <v>13.3141</v>
      </c>
      <c r="C1527" s="2">
        <f t="shared" si="207"/>
        <v>-0.1424000000000003</v>
      </c>
      <c r="D1527" s="2">
        <f t="shared" si="208"/>
        <v>0</v>
      </c>
      <c r="E1527" s="2">
        <f t="shared" si="209"/>
        <v>0.1424000000000003</v>
      </c>
      <c r="F1527" s="2">
        <f t="shared" si="214"/>
        <v>3.9255397570670078E-2</v>
      </c>
      <c r="G1527" s="2">
        <f t="shared" si="214"/>
        <v>4.8634277335909047E-2</v>
      </c>
      <c r="H1527" s="2">
        <f t="shared" si="211"/>
        <v>0.80715494751858707</v>
      </c>
      <c r="I1527" s="2">
        <f t="shared" si="212"/>
        <v>44.664401833771656</v>
      </c>
    </row>
    <row r="1528" spans="1:9" ht="13.5" x14ac:dyDescent="0.25">
      <c r="A1528" s="3">
        <f>TITRES_STAT!B1531</f>
        <v>44237</v>
      </c>
      <c r="B1528" s="17">
        <f>TITRES_STAT!D1531</f>
        <v>13.385300000000001</v>
      </c>
      <c r="C1528" s="2">
        <f t="shared" si="207"/>
        <v>7.120000000000104E-2</v>
      </c>
      <c r="D1528" s="2">
        <f t="shared" si="208"/>
        <v>7.120000000000104E-2</v>
      </c>
      <c r="E1528" s="2">
        <f t="shared" si="209"/>
        <v>0</v>
      </c>
      <c r="F1528" s="2">
        <f t="shared" si="214"/>
        <v>4.1537154887050856E-2</v>
      </c>
      <c r="G1528" s="2">
        <f t="shared" si="214"/>
        <v>4.5160400383344117E-2</v>
      </c>
      <c r="H1528" s="2">
        <f t="shared" si="211"/>
        <v>0.91976941157435854</v>
      </c>
      <c r="I1528" s="2">
        <f t="shared" si="212"/>
        <v>47.910410803976553</v>
      </c>
    </row>
    <row r="1529" spans="1:9" ht="13.5" x14ac:dyDescent="0.25">
      <c r="A1529" s="3">
        <f>TITRES_STAT!B1532</f>
        <v>44238</v>
      </c>
      <c r="B1529" s="17">
        <f>TITRES_STAT!D1532</f>
        <v>13.321199999999999</v>
      </c>
      <c r="C1529" s="2">
        <f t="shared" si="207"/>
        <v>-6.41000000000016E-2</v>
      </c>
      <c r="D1529" s="2">
        <f t="shared" si="208"/>
        <v>0</v>
      </c>
      <c r="E1529" s="2">
        <f t="shared" si="209"/>
        <v>6.41000000000016E-2</v>
      </c>
      <c r="F1529" s="2">
        <f t="shared" si="214"/>
        <v>3.8570215252261508E-2</v>
      </c>
      <c r="G1529" s="2">
        <f t="shared" si="214"/>
        <v>4.6513228927391077E-2</v>
      </c>
      <c r="H1529" s="2">
        <f t="shared" si="211"/>
        <v>0.82923108418190195</v>
      </c>
      <c r="I1529" s="2">
        <f t="shared" si="212"/>
        <v>45.332221355333239</v>
      </c>
    </row>
    <row r="1530" spans="1:9" ht="13.5" x14ac:dyDescent="0.25">
      <c r="A1530" s="3">
        <f>TITRES_STAT!B1533</f>
        <v>44239</v>
      </c>
      <c r="B1530" s="17">
        <f>TITRES_STAT!D1533</f>
        <v>13.3141</v>
      </c>
      <c r="C1530" s="2">
        <f t="shared" si="207"/>
        <v>-7.0999999999994401E-3</v>
      </c>
      <c r="D1530" s="2">
        <f t="shared" si="208"/>
        <v>0</v>
      </c>
      <c r="E1530" s="2">
        <f t="shared" si="209"/>
        <v>7.0999999999994401E-3</v>
      </c>
      <c r="F1530" s="2">
        <f t="shared" si="214"/>
        <v>3.5815199877099975E-2</v>
      </c>
      <c r="G1530" s="2">
        <f t="shared" si="214"/>
        <v>4.369799828972025E-2</v>
      </c>
      <c r="H1530" s="2">
        <f t="shared" si="211"/>
        <v>0.81960733394795648</v>
      </c>
      <c r="I1530" s="2">
        <f t="shared" si="212"/>
        <v>45.043088069428414</v>
      </c>
    </row>
    <row r="1531" spans="1:9" ht="13.5" x14ac:dyDescent="0.25">
      <c r="A1531" s="3">
        <f>TITRES_STAT!B1534</f>
        <v>44242</v>
      </c>
      <c r="B1531" s="17">
        <f>TITRES_STAT!D1534</f>
        <v>13.3283</v>
      </c>
      <c r="C1531" s="2">
        <f t="shared" si="207"/>
        <v>1.4200000000000657E-2</v>
      </c>
      <c r="D1531" s="2">
        <f t="shared" si="208"/>
        <v>1.4200000000000657E-2</v>
      </c>
      <c r="E1531" s="2">
        <f t="shared" si="209"/>
        <v>0</v>
      </c>
      <c r="F1531" s="2">
        <f t="shared" si="214"/>
        <v>3.4271257028735742E-2</v>
      </c>
      <c r="G1531" s="2">
        <f t="shared" si="214"/>
        <v>4.0576712697597377E-2</v>
      </c>
      <c r="H1531" s="2">
        <f t="shared" si="211"/>
        <v>0.84460407830832018</v>
      </c>
      <c r="I1531" s="2">
        <f t="shared" si="212"/>
        <v>45.787824511528974</v>
      </c>
    </row>
    <row r="1532" spans="1:9" ht="13.5" x14ac:dyDescent="0.25">
      <c r="A1532" s="3">
        <f>TITRES_STAT!B1535</f>
        <v>44243</v>
      </c>
      <c r="B1532" s="17">
        <f>TITRES_STAT!D1535</f>
        <v>13.492100000000001</v>
      </c>
      <c r="C1532" s="2">
        <f t="shared" si="207"/>
        <v>0.16380000000000017</v>
      </c>
      <c r="D1532" s="2">
        <f t="shared" si="208"/>
        <v>0.16380000000000017</v>
      </c>
      <c r="E1532" s="2">
        <f t="shared" si="209"/>
        <v>0</v>
      </c>
      <c r="F1532" s="2">
        <f t="shared" si="214"/>
        <v>4.3523310098111771E-2</v>
      </c>
      <c r="G1532" s="2">
        <f t="shared" si="214"/>
        <v>3.7678376076340427E-2</v>
      </c>
      <c r="H1532" s="2">
        <f t="shared" si="211"/>
        <v>1.1551270152919777</v>
      </c>
      <c r="I1532" s="2">
        <f t="shared" si="212"/>
        <v>53.599022567840649</v>
      </c>
    </row>
    <row r="1533" spans="1:9" ht="13.5" x14ac:dyDescent="0.25">
      <c r="A1533" s="3">
        <f>TITRES_STAT!B1536</f>
        <v>44244</v>
      </c>
      <c r="B1533" s="17">
        <f>TITRES_STAT!D1536</f>
        <v>13.4209</v>
      </c>
      <c r="C1533" s="2">
        <f t="shared" si="207"/>
        <v>-7.120000000000104E-2</v>
      </c>
      <c r="D1533" s="2">
        <f t="shared" si="208"/>
        <v>0</v>
      </c>
      <c r="E1533" s="2">
        <f t="shared" si="209"/>
        <v>7.120000000000104E-2</v>
      </c>
      <c r="F1533" s="2">
        <f t="shared" ref="F1533:G1548" si="215">((F1532*13)+D1533)/14</f>
        <v>4.0414502233960932E-2</v>
      </c>
      <c r="G1533" s="2">
        <f t="shared" si="215"/>
        <v>4.0072777785173326E-2</v>
      </c>
      <c r="H1533" s="2">
        <f t="shared" si="211"/>
        <v>1.0085275957314355</v>
      </c>
      <c r="I1533" s="2">
        <f t="shared" si="212"/>
        <v>50.212284754004841</v>
      </c>
    </row>
    <row r="1534" spans="1:9" ht="13.5" x14ac:dyDescent="0.25">
      <c r="A1534" s="3">
        <f>TITRES_STAT!B1537</f>
        <v>44245</v>
      </c>
      <c r="B1534" s="17">
        <f>TITRES_STAT!D1537</f>
        <v>13.428000000000001</v>
      </c>
      <c r="C1534" s="2">
        <f t="shared" si="207"/>
        <v>7.1000000000012164E-3</v>
      </c>
      <c r="D1534" s="2">
        <f t="shared" si="208"/>
        <v>7.1000000000012164E-3</v>
      </c>
      <c r="E1534" s="2">
        <f t="shared" si="209"/>
        <v>0</v>
      </c>
      <c r="F1534" s="2">
        <f t="shared" si="215"/>
        <v>3.8034894931535237E-2</v>
      </c>
      <c r="G1534" s="2">
        <f t="shared" si="215"/>
        <v>3.7210436514803803E-2</v>
      </c>
      <c r="H1534" s="2">
        <f t="shared" si="211"/>
        <v>1.0221566445855435</v>
      </c>
      <c r="I1534" s="2">
        <f t="shared" si="212"/>
        <v>50.547846890221621</v>
      </c>
    </row>
    <row r="1535" spans="1:9" ht="13.5" x14ac:dyDescent="0.25">
      <c r="A1535" s="3">
        <f>TITRES_STAT!B1538</f>
        <v>44246</v>
      </c>
      <c r="B1535" s="17">
        <f>TITRES_STAT!D1538</f>
        <v>13.4565</v>
      </c>
      <c r="C1535" s="2">
        <f t="shared" si="207"/>
        <v>2.8499999999999304E-2</v>
      </c>
      <c r="D1535" s="2">
        <f t="shared" si="208"/>
        <v>2.8499999999999304E-2</v>
      </c>
      <c r="E1535" s="2">
        <f t="shared" si="209"/>
        <v>0</v>
      </c>
      <c r="F1535" s="2">
        <f t="shared" si="215"/>
        <v>3.7353831007854103E-2</v>
      </c>
      <c r="G1535" s="2">
        <f t="shared" si="215"/>
        <v>3.4552548192317817E-2</v>
      </c>
      <c r="H1535" s="2">
        <f t="shared" si="211"/>
        <v>1.0810731179635285</v>
      </c>
      <c r="I1535" s="2">
        <f t="shared" si="212"/>
        <v>51.947868079783383</v>
      </c>
    </row>
    <row r="1536" spans="1:9" ht="13.5" x14ac:dyDescent="0.25">
      <c r="A1536" s="3">
        <f>TITRES_STAT!B1539</f>
        <v>44249</v>
      </c>
      <c r="B1536" s="17">
        <f>TITRES_STAT!D1539</f>
        <v>13.5063</v>
      </c>
      <c r="C1536" s="2">
        <f t="shared" si="207"/>
        <v>4.97999999999994E-2</v>
      </c>
      <c r="D1536" s="2">
        <f t="shared" si="208"/>
        <v>4.97999999999994E-2</v>
      </c>
      <c r="E1536" s="2">
        <f t="shared" si="209"/>
        <v>0</v>
      </c>
      <c r="F1536" s="2">
        <f t="shared" si="215"/>
        <v>3.8242843078721625E-2</v>
      </c>
      <c r="G1536" s="2">
        <f t="shared" si="215"/>
        <v>3.2084509035723685E-2</v>
      </c>
      <c r="H1536" s="2">
        <f t="shared" si="211"/>
        <v>1.1919410403363535</v>
      </c>
      <c r="I1536" s="2">
        <f t="shared" si="212"/>
        <v>54.378334927907105</v>
      </c>
    </row>
    <row r="1537" spans="1:9" ht="13.5" x14ac:dyDescent="0.25">
      <c r="A1537" s="3">
        <f>TITRES_STAT!B1540</f>
        <v>44250</v>
      </c>
      <c r="B1537" s="17">
        <f>TITRES_STAT!D1540</f>
        <v>13.5063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3.551121143024151E-2</v>
      </c>
      <c r="G1537" s="2">
        <f t="shared" si="215"/>
        <v>2.9792758390314849E-2</v>
      </c>
      <c r="H1537" s="2">
        <f t="shared" si="211"/>
        <v>1.1919410403363537</v>
      </c>
      <c r="I1537" s="2">
        <f t="shared" si="212"/>
        <v>54.378334927907105</v>
      </c>
    </row>
    <row r="1538" spans="1:9" ht="13.5" x14ac:dyDescent="0.25">
      <c r="A1538" s="3">
        <f>TITRES_STAT!B1541</f>
        <v>44251</v>
      </c>
      <c r="B1538" s="17">
        <f>TITRES_STAT!D1541</f>
        <v>13.470700000000001</v>
      </c>
      <c r="C1538" s="2">
        <f t="shared" si="207"/>
        <v>-3.5599999999998744E-2</v>
      </c>
      <c r="D1538" s="2">
        <f t="shared" si="208"/>
        <v>0</v>
      </c>
      <c r="E1538" s="2">
        <f t="shared" si="209"/>
        <v>3.5599999999998744E-2</v>
      </c>
      <c r="F1538" s="2">
        <f t="shared" si="215"/>
        <v>3.29746963280814E-2</v>
      </c>
      <c r="G1538" s="2">
        <f t="shared" si="215"/>
        <v>3.0207561362435128E-2</v>
      </c>
      <c r="H1538" s="2">
        <f t="shared" si="211"/>
        <v>1.0916040501398225</v>
      </c>
      <c r="I1538" s="2">
        <f t="shared" si="212"/>
        <v>52.189803804732989</v>
      </c>
    </row>
    <row r="1539" spans="1:9" ht="13.5" x14ac:dyDescent="0.25">
      <c r="A1539" s="3">
        <f>TITRES_STAT!B1542</f>
        <v>44252</v>
      </c>
      <c r="B1539" s="17">
        <f>TITRES_STAT!D1542</f>
        <v>13.5063</v>
      </c>
      <c r="C1539" s="2">
        <f t="shared" ref="C1539:C1602" si="216">B1539-B1538</f>
        <v>3.5599999999998744E-2</v>
      </c>
      <c r="D1539" s="2">
        <f t="shared" ref="D1539:D1602" si="217">IF(C1539&gt;0,C1539,0)</f>
        <v>3.5599999999998744E-2</v>
      </c>
      <c r="E1539" s="2">
        <f t="shared" ref="E1539:E1602" si="218">IF(C1539&lt;0,-C1539,0)</f>
        <v>0</v>
      </c>
      <c r="F1539" s="2">
        <f t="shared" si="215"/>
        <v>3.316221801893264E-2</v>
      </c>
      <c r="G1539" s="2">
        <f t="shared" si="215"/>
        <v>2.8049878407975477E-2</v>
      </c>
      <c r="H1539" s="2">
        <f t="shared" si="211"/>
        <v>1.1822588867088837</v>
      </c>
      <c r="I1539" s="2">
        <f t="shared" si="212"/>
        <v>54.17592266020629</v>
      </c>
    </row>
    <row r="1540" spans="1:9" ht="13.5" x14ac:dyDescent="0.25">
      <c r="A1540" s="3">
        <f>TITRES_STAT!B1543</f>
        <v>44253</v>
      </c>
      <c r="B1540" s="17">
        <f>TITRES_STAT!D1543</f>
        <v>13.385300000000001</v>
      </c>
      <c r="C1540" s="2">
        <f t="shared" si="216"/>
        <v>-0.12099999999999866</v>
      </c>
      <c r="D1540" s="2">
        <f t="shared" si="217"/>
        <v>0</v>
      </c>
      <c r="E1540" s="2">
        <f t="shared" si="218"/>
        <v>0.12099999999999866</v>
      </c>
      <c r="F1540" s="2">
        <f t="shared" si="215"/>
        <v>3.0793488160437452E-2</v>
      </c>
      <c r="G1540" s="2">
        <f t="shared" si="215"/>
        <v>3.4689172807405702E-2</v>
      </c>
      <c r="H1540" s="2">
        <f t="shared" si="211"/>
        <v>0.88769738994362613</v>
      </c>
      <c r="I1540" s="2">
        <f t="shared" si="212"/>
        <v>47.025407497657035</v>
      </c>
    </row>
    <row r="1541" spans="1:9" ht="13.5" x14ac:dyDescent="0.25">
      <c r="A1541" s="3">
        <f>TITRES_STAT!B1544</f>
        <v>44256</v>
      </c>
      <c r="B1541" s="17">
        <f>TITRES_STAT!D1544</f>
        <v>13.5206</v>
      </c>
      <c r="C1541" s="2">
        <f t="shared" si="216"/>
        <v>0.13529999999999909</v>
      </c>
      <c r="D1541" s="2">
        <f t="shared" si="217"/>
        <v>0.13529999999999909</v>
      </c>
      <c r="E1541" s="2">
        <f t="shared" si="218"/>
        <v>0</v>
      </c>
      <c r="F1541" s="2">
        <f t="shared" si="215"/>
        <v>3.8258239006120423E-2</v>
      </c>
      <c r="G1541" s="2">
        <f t="shared" si="215"/>
        <v>3.2211374749733866E-2</v>
      </c>
      <c r="H1541" s="2">
        <f t="shared" si="211"/>
        <v>1.187724501154255</v>
      </c>
      <c r="I1541" s="2">
        <f t="shared" si="212"/>
        <v>54.290405420225689</v>
      </c>
    </row>
    <row r="1542" spans="1:9" ht="13.5" x14ac:dyDescent="0.25">
      <c r="A1542" s="3">
        <f>TITRES_STAT!B1545</f>
        <v>44257</v>
      </c>
      <c r="B1542" s="17">
        <f>TITRES_STAT!D1545</f>
        <v>13.5989</v>
      </c>
      <c r="C1542" s="2">
        <f t="shared" si="216"/>
        <v>7.830000000000048E-2</v>
      </c>
      <c r="D1542" s="2">
        <f t="shared" si="217"/>
        <v>7.830000000000048E-2</v>
      </c>
      <c r="E1542" s="2">
        <f t="shared" si="218"/>
        <v>0</v>
      </c>
      <c r="F1542" s="2">
        <f t="shared" si="215"/>
        <v>4.111836479139757E-2</v>
      </c>
      <c r="G1542" s="2">
        <f t="shared" si="215"/>
        <v>2.9910562267610019E-2</v>
      </c>
      <c r="H1542" s="2">
        <f t="shared" si="211"/>
        <v>1.3747105261182073</v>
      </c>
      <c r="I1542" s="2">
        <f t="shared" si="212"/>
        <v>57.889604269593299</v>
      </c>
    </row>
    <row r="1543" spans="1:9" ht="13.5" x14ac:dyDescent="0.25">
      <c r="A1543" s="3">
        <f>TITRES_STAT!B1546</f>
        <v>44258</v>
      </c>
      <c r="B1543" s="17">
        <f>TITRES_STAT!D1546</f>
        <v>13.655900000000001</v>
      </c>
      <c r="C1543" s="2">
        <f t="shared" si="216"/>
        <v>5.7000000000000384E-2</v>
      </c>
      <c r="D1543" s="2">
        <f t="shared" si="217"/>
        <v>5.7000000000000384E-2</v>
      </c>
      <c r="E1543" s="2">
        <f t="shared" si="218"/>
        <v>0</v>
      </c>
      <c r="F1543" s="2">
        <f t="shared" si="215"/>
        <v>4.2252767306297775E-2</v>
      </c>
      <c r="G1543" s="2">
        <f t="shared" si="215"/>
        <v>2.7774093534209305E-2</v>
      </c>
      <c r="H1543" s="2">
        <f t="shared" si="211"/>
        <v>1.5213013974427325</v>
      </c>
      <c r="I1543" s="2">
        <f t="shared" si="212"/>
        <v>60.337942896701485</v>
      </c>
    </row>
    <row r="1544" spans="1:9" ht="13.5" x14ac:dyDescent="0.25">
      <c r="A1544" s="3">
        <f>TITRES_STAT!B1547</f>
        <v>44259</v>
      </c>
      <c r="B1544" s="17">
        <f>TITRES_STAT!D1547</f>
        <v>14.0047</v>
      </c>
      <c r="C1544" s="2">
        <f t="shared" si="216"/>
        <v>0.34879999999999889</v>
      </c>
      <c r="D1544" s="2">
        <f t="shared" si="217"/>
        <v>0.34879999999999889</v>
      </c>
      <c r="E1544" s="2">
        <f t="shared" si="218"/>
        <v>0</v>
      </c>
      <c r="F1544" s="2">
        <f t="shared" si="215"/>
        <v>6.4148998212990707E-2</v>
      </c>
      <c r="G1544" s="2">
        <f t="shared" si="215"/>
        <v>2.5790229710337211E-2</v>
      </c>
      <c r="H1544" s="2">
        <f t="shared" si="211"/>
        <v>2.487337217755706</v>
      </c>
      <c r="I1544" s="2">
        <f t="shared" si="212"/>
        <v>71.324826434664232</v>
      </c>
    </row>
    <row r="1545" spans="1:9" ht="13.5" x14ac:dyDescent="0.25">
      <c r="A1545" s="3">
        <f>TITRES_STAT!B1548</f>
        <v>44260</v>
      </c>
      <c r="B1545" s="17">
        <f>TITRES_STAT!D1548</f>
        <v>14.0261</v>
      </c>
      <c r="C1545" s="2">
        <f t="shared" si="216"/>
        <v>2.1399999999999864E-2</v>
      </c>
      <c r="D1545" s="2">
        <f t="shared" si="217"/>
        <v>2.1399999999999864E-2</v>
      </c>
      <c r="E1545" s="2">
        <f t="shared" si="218"/>
        <v>0</v>
      </c>
      <c r="F1545" s="2">
        <f t="shared" si="215"/>
        <v>6.109549834063422E-2</v>
      </c>
      <c r="G1545" s="2">
        <f t="shared" si="215"/>
        <v>2.3948070445313125E-2</v>
      </c>
      <c r="H1545" s="2">
        <f t="shared" si="211"/>
        <v>2.551165801860718</v>
      </c>
      <c r="I1545" s="2">
        <f t="shared" si="212"/>
        <v>71.840233438944864</v>
      </c>
    </row>
    <row r="1546" spans="1:9" ht="13.5" x14ac:dyDescent="0.25">
      <c r="A1546" s="3">
        <f>TITRES_STAT!B1549</f>
        <v>44263</v>
      </c>
      <c r="B1546" s="17">
        <f>TITRES_STAT!D1549</f>
        <v>13.9549</v>
      </c>
      <c r="C1546" s="2">
        <f t="shared" si="216"/>
        <v>-7.1199999999999264E-2</v>
      </c>
      <c r="D1546" s="2">
        <f t="shared" si="217"/>
        <v>0</v>
      </c>
      <c r="E1546" s="2">
        <f t="shared" si="218"/>
        <v>7.1199999999999264E-2</v>
      </c>
      <c r="F1546" s="2">
        <f t="shared" si="215"/>
        <v>5.6731534173446063E-2</v>
      </c>
      <c r="G1546" s="2">
        <f t="shared" si="215"/>
        <v>2.7323208270647849E-2</v>
      </c>
      <c r="H1546" s="2">
        <f t="shared" si="211"/>
        <v>2.0763130599999968</v>
      </c>
      <c r="I1546" s="2">
        <f t="shared" si="212"/>
        <v>67.49355541857625</v>
      </c>
    </row>
    <row r="1547" spans="1:9" ht="13.5" x14ac:dyDescent="0.25">
      <c r="A1547" s="3">
        <f>TITRES_STAT!B1550</f>
        <v>44264</v>
      </c>
      <c r="B1547" s="17">
        <f>TITRES_STAT!D1550</f>
        <v>14.0403</v>
      </c>
      <c r="C1547" s="2">
        <f t="shared" si="216"/>
        <v>8.539999999999992E-2</v>
      </c>
      <c r="D1547" s="2">
        <f t="shared" si="217"/>
        <v>8.539999999999992E-2</v>
      </c>
      <c r="E1547" s="2">
        <f t="shared" si="218"/>
        <v>0</v>
      </c>
      <c r="F1547" s="2">
        <f t="shared" si="215"/>
        <v>5.8779281732485623E-2</v>
      </c>
      <c r="G1547" s="2">
        <f t="shared" si="215"/>
        <v>2.5371550537030146E-2</v>
      </c>
      <c r="H1547" s="2">
        <f t="shared" si="211"/>
        <v>2.3167398321476811</v>
      </c>
      <c r="I1547" s="2">
        <f t="shared" si="212"/>
        <v>69.849911340423944</v>
      </c>
    </row>
    <row r="1548" spans="1:9" ht="13.5" x14ac:dyDescent="0.25">
      <c r="A1548" s="3">
        <f>TITRES_STAT!B1551</f>
        <v>44265</v>
      </c>
      <c r="B1548" s="17">
        <f>TITRES_STAT!D1551</f>
        <v>14.431900000000001</v>
      </c>
      <c r="C1548" s="2">
        <f t="shared" si="216"/>
        <v>0.39160000000000039</v>
      </c>
      <c r="D1548" s="2">
        <f t="shared" si="217"/>
        <v>0.39160000000000039</v>
      </c>
      <c r="E1548" s="2">
        <f t="shared" si="218"/>
        <v>0</v>
      </c>
      <c r="F1548" s="2">
        <f t="shared" si="215"/>
        <v>8.2552190180165255E-2</v>
      </c>
      <c r="G1548" s="2">
        <f t="shared" si="215"/>
        <v>2.355929692724228E-2</v>
      </c>
      <c r="H1548" s="2">
        <f t="shared" si="211"/>
        <v>3.5040175619463341</v>
      </c>
      <c r="I1548" s="2">
        <f t="shared" si="212"/>
        <v>77.797599892841731</v>
      </c>
    </row>
    <row r="1549" spans="1:9" ht="13.5" x14ac:dyDescent="0.25">
      <c r="A1549" s="3">
        <f>TITRES_STAT!B1552</f>
        <v>44266</v>
      </c>
      <c r="B1549" s="17">
        <f>TITRES_STAT!D1552</f>
        <v>14.346500000000001</v>
      </c>
      <c r="C1549" s="2">
        <f t="shared" si="216"/>
        <v>-8.539999999999992E-2</v>
      </c>
      <c r="D1549" s="2">
        <f t="shared" si="217"/>
        <v>0</v>
      </c>
      <c r="E1549" s="2">
        <f t="shared" si="218"/>
        <v>8.539999999999992E-2</v>
      </c>
      <c r="F1549" s="2">
        <f t="shared" ref="F1549:G1564" si="219">((F1548*13)+D1549)/14</f>
        <v>7.6655605167296303E-2</v>
      </c>
      <c r="G1549" s="2">
        <f t="shared" si="219"/>
        <v>2.7976490003867826E-2</v>
      </c>
      <c r="H1549" s="2">
        <f t="shared" si="211"/>
        <v>2.740000806273355</v>
      </c>
      <c r="I1549" s="2">
        <f t="shared" si="212"/>
        <v>73.262037849761086</v>
      </c>
    </row>
    <row r="1550" spans="1:9" ht="13.5" x14ac:dyDescent="0.25">
      <c r="A1550" s="3">
        <f>TITRES_STAT!B1553</f>
        <v>44267</v>
      </c>
      <c r="B1550" s="17">
        <f>TITRES_STAT!D1553</f>
        <v>14.282400000000001</v>
      </c>
      <c r="C1550" s="2">
        <f t="shared" si="216"/>
        <v>-6.4099999999999824E-2</v>
      </c>
      <c r="D1550" s="2">
        <f t="shared" si="217"/>
        <v>0</v>
      </c>
      <c r="E1550" s="2">
        <f t="shared" si="218"/>
        <v>6.4099999999999824E-2</v>
      </c>
      <c r="F1550" s="2">
        <f t="shared" si="219"/>
        <v>7.1180204798203708E-2</v>
      </c>
      <c r="G1550" s="2">
        <f t="shared" si="219"/>
        <v>3.0556740717877253E-2</v>
      </c>
      <c r="H1550" s="2">
        <f t="shared" si="211"/>
        <v>2.3294436227800843</v>
      </c>
      <c r="I1550" s="2">
        <f t="shared" si="212"/>
        <v>69.964951706705875</v>
      </c>
    </row>
    <row r="1551" spans="1:9" ht="13.5" x14ac:dyDescent="0.25">
      <c r="A1551" s="3">
        <f>TITRES_STAT!B1554</f>
        <v>44270</v>
      </c>
      <c r="B1551" s="17">
        <f>TITRES_STAT!D1554</f>
        <v>14.033200000000001</v>
      </c>
      <c r="C1551" s="2">
        <f t="shared" si="216"/>
        <v>-0.24920000000000009</v>
      </c>
      <c r="D1551" s="2">
        <f t="shared" si="217"/>
        <v>0</v>
      </c>
      <c r="E1551" s="2">
        <f t="shared" si="218"/>
        <v>0.24920000000000009</v>
      </c>
      <c r="F1551" s="2">
        <f t="shared" si="219"/>
        <v>6.6095904455474877E-2</v>
      </c>
      <c r="G1551" s="2">
        <f t="shared" si="219"/>
        <v>4.6174116380886025E-2</v>
      </c>
      <c r="H1551" s="2">
        <f t="shared" si="211"/>
        <v>1.4314492541720962</v>
      </c>
      <c r="I1551" s="2">
        <f t="shared" si="212"/>
        <v>58.872265243286023</v>
      </c>
    </row>
    <row r="1552" spans="1:9" ht="13.5" x14ac:dyDescent="0.25">
      <c r="A1552" s="3">
        <f>TITRES_STAT!B1555</f>
        <v>44271</v>
      </c>
      <c r="B1552" s="17">
        <f>TITRES_STAT!D1555</f>
        <v>14.097300000000001</v>
      </c>
      <c r="C1552" s="2">
        <f t="shared" si="216"/>
        <v>6.4099999999999824E-2</v>
      </c>
      <c r="D1552" s="2">
        <f t="shared" si="217"/>
        <v>6.4099999999999824E-2</v>
      </c>
      <c r="E1552" s="2">
        <f t="shared" si="218"/>
        <v>0</v>
      </c>
      <c r="F1552" s="2">
        <f t="shared" si="219"/>
        <v>6.5953339851512374E-2</v>
      </c>
      <c r="G1552" s="2">
        <f t="shared" si="219"/>
        <v>4.2875965210822743E-2</v>
      </c>
      <c r="H1552" s="2">
        <f t="shared" si="211"/>
        <v>1.538235688158093</v>
      </c>
      <c r="I1552" s="2">
        <f t="shared" si="212"/>
        <v>60.602555362947236</v>
      </c>
    </row>
    <row r="1553" spans="1:9" ht="13.5" x14ac:dyDescent="0.25">
      <c r="A1553" s="3">
        <f>TITRES_STAT!B1556</f>
        <v>44272</v>
      </c>
      <c r="B1553" s="17">
        <f>TITRES_STAT!D1556</f>
        <v>14.239699999999999</v>
      </c>
      <c r="C1553" s="2">
        <f t="shared" si="216"/>
        <v>0.14239999999999853</v>
      </c>
      <c r="D1553" s="2">
        <f t="shared" si="217"/>
        <v>0.14239999999999853</v>
      </c>
      <c r="E1553" s="2">
        <f t="shared" si="218"/>
        <v>0</v>
      </c>
      <c r="F1553" s="2">
        <f t="shared" si="219"/>
        <v>7.1413815576404235E-2</v>
      </c>
      <c r="G1553" s="2">
        <f t="shared" si="219"/>
        <v>3.9813396267192547E-2</v>
      </c>
      <c r="H1553" s="2">
        <f t="shared" ref="H1553:H1616" si="220">F1553/G1553</f>
        <v>1.7937132290131048</v>
      </c>
      <c r="I1553" s="2">
        <f t="shared" ref="I1553:I1616" si="221">IF(G1553=0,100,100-(100/(1+H1553)))</f>
        <v>64.205345430058486</v>
      </c>
    </row>
    <row r="1554" spans="1:9" ht="13.5" x14ac:dyDescent="0.25">
      <c r="A1554" s="3">
        <f>TITRES_STAT!B1557</f>
        <v>44273</v>
      </c>
      <c r="B1554" s="17">
        <f>TITRES_STAT!D1557</f>
        <v>14.239699999999999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6.6312828749518216E-2</v>
      </c>
      <c r="G1554" s="2">
        <f t="shared" si="219"/>
        <v>3.6969582248107362E-2</v>
      </c>
      <c r="H1554" s="2">
        <f t="shared" si="220"/>
        <v>1.7937132290131048</v>
      </c>
      <c r="I1554" s="2">
        <f t="shared" si="221"/>
        <v>64.205345430058486</v>
      </c>
    </row>
    <row r="1555" spans="1:9" ht="13.5" x14ac:dyDescent="0.25">
      <c r="A1555" s="3">
        <f>TITRES_STAT!B1558</f>
        <v>44274</v>
      </c>
      <c r="B1555" s="17">
        <f>TITRES_STAT!D1558</f>
        <v>14.1685</v>
      </c>
      <c r="C1555" s="2">
        <f t="shared" si="216"/>
        <v>-7.1199999999999264E-2</v>
      </c>
      <c r="D1555" s="2">
        <f t="shared" si="217"/>
        <v>0</v>
      </c>
      <c r="E1555" s="2">
        <f t="shared" si="218"/>
        <v>7.1199999999999264E-2</v>
      </c>
      <c r="F1555" s="2">
        <f t="shared" si="219"/>
        <v>6.1576198124552631E-2</v>
      </c>
      <c r="G1555" s="2">
        <f t="shared" si="219"/>
        <v>3.9414612087528215E-2</v>
      </c>
      <c r="H1555" s="2">
        <f t="shared" si="220"/>
        <v>1.5622682772523571</v>
      </c>
      <c r="I1555" s="2">
        <f t="shared" si="221"/>
        <v>60.972080524200692</v>
      </c>
    </row>
    <row r="1556" spans="1:9" ht="13.5" x14ac:dyDescent="0.25">
      <c r="A1556" s="3">
        <f>TITRES_STAT!B1559</f>
        <v>44277</v>
      </c>
      <c r="B1556" s="17">
        <f>TITRES_STAT!D1559</f>
        <v>14.2326</v>
      </c>
      <c r="C1556" s="2">
        <f t="shared" si="216"/>
        <v>6.4099999999999824E-2</v>
      </c>
      <c r="D1556" s="2">
        <f t="shared" si="217"/>
        <v>6.4099999999999824E-2</v>
      </c>
      <c r="E1556" s="2">
        <f t="shared" si="218"/>
        <v>0</v>
      </c>
      <c r="F1556" s="2">
        <f t="shared" si="219"/>
        <v>6.1756469687084578E-2</v>
      </c>
      <c r="G1556" s="2">
        <f t="shared" si="219"/>
        <v>3.6599282652704776E-2</v>
      </c>
      <c r="H1556" s="2">
        <f t="shared" si="220"/>
        <v>1.6873683091851699</v>
      </c>
      <c r="I1556" s="2">
        <f t="shared" si="221"/>
        <v>62.788874283361352</v>
      </c>
    </row>
    <row r="1557" spans="1:9" ht="13.5" x14ac:dyDescent="0.25">
      <c r="A1557" s="3">
        <f>TITRES_STAT!B1560</f>
        <v>44278</v>
      </c>
      <c r="B1557" s="17">
        <f>TITRES_STAT!D1560</f>
        <v>14.5814</v>
      </c>
      <c r="C1557" s="2">
        <f t="shared" si="216"/>
        <v>0.34880000000000067</v>
      </c>
      <c r="D1557" s="2">
        <f t="shared" si="217"/>
        <v>0.34880000000000067</v>
      </c>
      <c r="E1557" s="2">
        <f t="shared" si="218"/>
        <v>0</v>
      </c>
      <c r="F1557" s="2">
        <f t="shared" si="219"/>
        <v>8.2259578995150004E-2</v>
      </c>
      <c r="G1557" s="2">
        <f t="shared" si="219"/>
        <v>3.3985048177511579E-2</v>
      </c>
      <c r="H1557" s="2">
        <f t="shared" si="220"/>
        <v>2.4204638041261455</v>
      </c>
      <c r="I1557" s="2">
        <f t="shared" si="221"/>
        <v>70.764198738379037</v>
      </c>
    </row>
    <row r="1558" spans="1:9" ht="13.5" x14ac:dyDescent="0.25">
      <c r="A1558" s="3">
        <f>TITRES_STAT!B1561</f>
        <v>44279</v>
      </c>
      <c r="B1558" s="17">
        <f>TITRES_STAT!D1561</f>
        <v>14.4533</v>
      </c>
      <c r="C1558" s="2">
        <f t="shared" si="216"/>
        <v>-0.12809999999999988</v>
      </c>
      <c r="D1558" s="2">
        <f t="shared" si="217"/>
        <v>0</v>
      </c>
      <c r="E1558" s="2">
        <f t="shared" si="218"/>
        <v>0.12809999999999988</v>
      </c>
      <c r="F1558" s="2">
        <f t="shared" si="219"/>
        <v>7.6383894781210729E-2</v>
      </c>
      <c r="G1558" s="2">
        <f t="shared" si="219"/>
        <v>4.0707544736260745E-2</v>
      </c>
      <c r="H1558" s="2">
        <f t="shared" si="220"/>
        <v>1.8764063339140873</v>
      </c>
      <c r="I1558" s="2">
        <f t="shared" si="221"/>
        <v>65.234397233465828</v>
      </c>
    </row>
    <row r="1559" spans="1:9" ht="13.5" x14ac:dyDescent="0.25">
      <c r="A1559" s="3">
        <f>TITRES_STAT!B1562</f>
        <v>44280</v>
      </c>
      <c r="B1559" s="17">
        <f>TITRES_STAT!D1562</f>
        <v>14.5245</v>
      </c>
      <c r="C1559" s="2">
        <f t="shared" si="216"/>
        <v>7.1199999999999264E-2</v>
      </c>
      <c r="D1559" s="2">
        <f t="shared" si="217"/>
        <v>7.1199999999999264E-2</v>
      </c>
      <c r="E1559" s="2">
        <f t="shared" si="218"/>
        <v>0</v>
      </c>
      <c r="F1559" s="2">
        <f t="shared" si="219"/>
        <v>7.6013616582552776E-2</v>
      </c>
      <c r="G1559" s="2">
        <f t="shared" si="219"/>
        <v>3.7799862969384979E-2</v>
      </c>
      <c r="H1559" s="2">
        <f t="shared" si="220"/>
        <v>2.0109495276244265</v>
      </c>
      <c r="I1559" s="2">
        <f t="shared" si="221"/>
        <v>66.787885654497231</v>
      </c>
    </row>
    <row r="1560" spans="1:9" ht="13.5" x14ac:dyDescent="0.25">
      <c r="A1560" s="3">
        <f>TITRES_STAT!B1563</f>
        <v>44281</v>
      </c>
      <c r="B1560" s="17">
        <f>TITRES_STAT!D1563</f>
        <v>14.488899999999999</v>
      </c>
      <c r="C1560" s="2">
        <f t="shared" si="216"/>
        <v>-3.560000000000052E-2</v>
      </c>
      <c r="D1560" s="2">
        <f t="shared" si="217"/>
        <v>0</v>
      </c>
      <c r="E1560" s="2">
        <f t="shared" si="218"/>
        <v>3.560000000000052E-2</v>
      </c>
      <c r="F1560" s="2">
        <f t="shared" si="219"/>
        <v>7.0584072540941858E-2</v>
      </c>
      <c r="G1560" s="2">
        <f t="shared" si="219"/>
        <v>3.7642729900143231E-2</v>
      </c>
      <c r="H1560" s="2">
        <f t="shared" si="220"/>
        <v>1.8751050396234223</v>
      </c>
      <c r="I1560" s="2">
        <f t="shared" si="221"/>
        <v>65.218662058657202</v>
      </c>
    </row>
    <row r="1561" spans="1:9" ht="13.5" x14ac:dyDescent="0.25">
      <c r="A1561" s="3">
        <f>TITRES_STAT!B1564</f>
        <v>44284</v>
      </c>
      <c r="B1561" s="17">
        <f>TITRES_STAT!D1564</f>
        <v>14.488899999999999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6.5542353073731727E-2</v>
      </c>
      <c r="G1561" s="2">
        <f t="shared" si="219"/>
        <v>3.4953963478704428E-2</v>
      </c>
      <c r="H1561" s="2">
        <f t="shared" si="220"/>
        <v>1.8751050396234223</v>
      </c>
      <c r="I1561" s="2">
        <f t="shared" si="221"/>
        <v>65.218662058657202</v>
      </c>
    </row>
    <row r="1562" spans="1:9" ht="13.5" x14ac:dyDescent="0.25">
      <c r="A1562" s="3">
        <f>TITRES_STAT!B1565</f>
        <v>44285</v>
      </c>
      <c r="B1562" s="17">
        <f>TITRES_STAT!D1565</f>
        <v>14.5814</v>
      </c>
      <c r="C1562" s="2">
        <f t="shared" si="216"/>
        <v>9.2500000000001137E-2</v>
      </c>
      <c r="D1562" s="2">
        <f t="shared" si="217"/>
        <v>9.2500000000001137E-2</v>
      </c>
      <c r="E1562" s="2">
        <f t="shared" si="218"/>
        <v>0</v>
      </c>
      <c r="F1562" s="2">
        <f t="shared" si="219"/>
        <v>6.7467899282750973E-2</v>
      </c>
      <c r="G1562" s="2">
        <f t="shared" si="219"/>
        <v>3.2457251801654111E-2</v>
      </c>
      <c r="H1562" s="2">
        <f t="shared" si="220"/>
        <v>2.0786694971911523</v>
      </c>
      <c r="I1562" s="2">
        <f t="shared" si="221"/>
        <v>67.518436099998468</v>
      </c>
    </row>
    <row r="1563" spans="1:9" ht="13.5" x14ac:dyDescent="0.25">
      <c r="A1563" s="3">
        <f>TITRES_STAT!B1566</f>
        <v>44286</v>
      </c>
      <c r="B1563" s="17">
        <f>TITRES_STAT!D1566</f>
        <v>14.7096</v>
      </c>
      <c r="C1563" s="2">
        <f t="shared" si="216"/>
        <v>0.12819999999999965</v>
      </c>
      <c r="D1563" s="2">
        <f t="shared" si="217"/>
        <v>0.12819999999999965</v>
      </c>
      <c r="E1563" s="2">
        <f t="shared" si="218"/>
        <v>0</v>
      </c>
      <c r="F1563" s="2">
        <f t="shared" si="219"/>
        <v>7.1805906476840153E-2</v>
      </c>
      <c r="G1563" s="2">
        <f t="shared" si="219"/>
        <v>3.013887667296453E-2</v>
      </c>
      <c r="H1563" s="2">
        <f t="shared" si="220"/>
        <v>2.3825010884115727</v>
      </c>
      <c r="I1563" s="2">
        <f t="shared" si="221"/>
        <v>70.4360775100415</v>
      </c>
    </row>
    <row r="1564" spans="1:9" ht="13.5" x14ac:dyDescent="0.25">
      <c r="A1564" s="3">
        <f>TITRES_STAT!B1567</f>
        <v>44287</v>
      </c>
      <c r="B1564" s="17">
        <f>TITRES_STAT!D1567</f>
        <v>14.844900000000001</v>
      </c>
      <c r="C1564" s="2">
        <f t="shared" si="216"/>
        <v>0.13530000000000086</v>
      </c>
      <c r="D1564" s="2">
        <f t="shared" si="217"/>
        <v>0.13530000000000086</v>
      </c>
      <c r="E1564" s="2">
        <f t="shared" si="218"/>
        <v>0</v>
      </c>
      <c r="F1564" s="2">
        <f t="shared" si="219"/>
        <v>7.6341198871351629E-2</v>
      </c>
      <c r="G1564" s="2">
        <f t="shared" si="219"/>
        <v>2.7986099767752775E-2</v>
      </c>
      <c r="H1564" s="2">
        <f t="shared" si="220"/>
        <v>2.72782558144513</v>
      </c>
      <c r="I1564" s="2">
        <f t="shared" si="221"/>
        <v>73.174710614750921</v>
      </c>
    </row>
    <row r="1565" spans="1:9" ht="13.5" x14ac:dyDescent="0.25">
      <c r="A1565" s="3">
        <f>TITRES_STAT!B1568</f>
        <v>44288</v>
      </c>
      <c r="B1565" s="17">
        <f>TITRES_STAT!D1568</f>
        <v>14.866199999999999</v>
      </c>
      <c r="C1565" s="2">
        <f t="shared" si="216"/>
        <v>2.129999999999832E-2</v>
      </c>
      <c r="D1565" s="2">
        <f t="shared" si="217"/>
        <v>2.129999999999832E-2</v>
      </c>
      <c r="E1565" s="2">
        <f t="shared" si="218"/>
        <v>0</v>
      </c>
      <c r="F1565" s="2">
        <f t="shared" ref="F1565:G1580" si="222">((F1564*13)+D1565)/14</f>
        <v>7.240968466625497E-2</v>
      </c>
      <c r="G1565" s="2">
        <f t="shared" si="222"/>
        <v>2.5987092641484719E-2</v>
      </c>
      <c r="H1565" s="2">
        <f t="shared" si="220"/>
        <v>2.7863711291298183</v>
      </c>
      <c r="I1565" s="2">
        <f t="shared" si="221"/>
        <v>73.589488037591821</v>
      </c>
    </row>
    <row r="1566" spans="1:9" ht="13.5" x14ac:dyDescent="0.25">
      <c r="A1566" s="3">
        <f>TITRES_STAT!B1569</f>
        <v>44291</v>
      </c>
      <c r="B1566" s="17">
        <f>TITRES_STAT!D1569</f>
        <v>14.951700000000001</v>
      </c>
      <c r="C1566" s="2">
        <f t="shared" si="216"/>
        <v>8.5500000000001464E-2</v>
      </c>
      <c r="D1566" s="2">
        <f t="shared" si="217"/>
        <v>8.5500000000001464E-2</v>
      </c>
      <c r="E1566" s="2">
        <f t="shared" si="218"/>
        <v>0</v>
      </c>
      <c r="F1566" s="2">
        <f t="shared" si="222"/>
        <v>7.3344707190094005E-2</v>
      </c>
      <c r="G1566" s="2">
        <f t="shared" si="222"/>
        <v>2.4130871738521523E-2</v>
      </c>
      <c r="H1566" s="2">
        <f t="shared" si="220"/>
        <v>3.0394553493485921</v>
      </c>
      <c r="I1566" s="2">
        <f t="shared" si="221"/>
        <v>75.244187309527717</v>
      </c>
    </row>
    <row r="1567" spans="1:9" ht="13.5" x14ac:dyDescent="0.25">
      <c r="A1567" s="3">
        <f>TITRES_STAT!B1570</f>
        <v>44292</v>
      </c>
      <c r="B1567" s="17">
        <f>TITRES_STAT!D1570</f>
        <v>14.8093</v>
      </c>
      <c r="C1567" s="2">
        <f t="shared" si="216"/>
        <v>-0.1424000000000003</v>
      </c>
      <c r="D1567" s="2">
        <f t="shared" si="217"/>
        <v>0</v>
      </c>
      <c r="E1567" s="2">
        <f t="shared" si="218"/>
        <v>0.1424000000000003</v>
      </c>
      <c r="F1567" s="2">
        <f t="shared" si="222"/>
        <v>6.8105799533658723E-2</v>
      </c>
      <c r="G1567" s="2">
        <f t="shared" si="222"/>
        <v>3.2578666614341438E-2</v>
      </c>
      <c r="H1567" s="2">
        <f t="shared" si="220"/>
        <v>2.0905029766834566</v>
      </c>
      <c r="I1567" s="2">
        <f t="shared" si="221"/>
        <v>67.642807415343754</v>
      </c>
    </row>
    <row r="1568" spans="1:9" ht="13.5" x14ac:dyDescent="0.25">
      <c r="A1568" s="3">
        <f>TITRES_STAT!B1571</f>
        <v>44293</v>
      </c>
      <c r="B1568" s="17">
        <f>TITRES_STAT!D1571</f>
        <v>14.595700000000001</v>
      </c>
      <c r="C1568" s="2">
        <f t="shared" si="216"/>
        <v>-0.21359999999999957</v>
      </c>
      <c r="D1568" s="2">
        <f t="shared" si="217"/>
        <v>0</v>
      </c>
      <c r="E1568" s="2">
        <f t="shared" si="218"/>
        <v>0.21359999999999957</v>
      </c>
      <c r="F1568" s="2">
        <f t="shared" si="222"/>
        <v>6.3241099566968814E-2</v>
      </c>
      <c r="G1568" s="2">
        <f t="shared" si="222"/>
        <v>4.5508761856174154E-2</v>
      </c>
      <c r="H1568" s="2">
        <f t="shared" si="220"/>
        <v>1.3896466743445124</v>
      </c>
      <c r="I1568" s="2">
        <f t="shared" si="221"/>
        <v>58.152809336371746</v>
      </c>
    </row>
    <row r="1569" spans="1:9" ht="13.5" x14ac:dyDescent="0.25">
      <c r="A1569" s="3">
        <f>TITRES_STAT!B1572</f>
        <v>44294</v>
      </c>
      <c r="B1569" s="17">
        <f>TITRES_STAT!D1572</f>
        <v>14.075900000000001</v>
      </c>
      <c r="C1569" s="2">
        <f t="shared" si="216"/>
        <v>-0.51980000000000004</v>
      </c>
      <c r="D1569" s="2">
        <f t="shared" si="217"/>
        <v>0</v>
      </c>
      <c r="E1569" s="2">
        <f t="shared" si="218"/>
        <v>0.51980000000000004</v>
      </c>
      <c r="F1569" s="2">
        <f t="shared" si="222"/>
        <v>5.8723878169328184E-2</v>
      </c>
      <c r="G1569" s="2">
        <f t="shared" si="222"/>
        <v>7.9386707437876014E-2</v>
      </c>
      <c r="H1569" s="2">
        <f t="shared" si="220"/>
        <v>0.73971928128248032</v>
      </c>
      <c r="I1569" s="2">
        <f t="shared" si="221"/>
        <v>42.519462147776892</v>
      </c>
    </row>
    <row r="1570" spans="1:9" ht="13.5" x14ac:dyDescent="0.25">
      <c r="A1570" s="3">
        <f>TITRES_STAT!B1573</f>
        <v>44298</v>
      </c>
      <c r="B1570" s="17">
        <f>TITRES_STAT!D1573</f>
        <v>13.883699999999999</v>
      </c>
      <c r="C1570" s="2">
        <f t="shared" si="216"/>
        <v>-0.19220000000000148</v>
      </c>
      <c r="D1570" s="2">
        <f t="shared" si="217"/>
        <v>0</v>
      </c>
      <c r="E1570" s="2">
        <f t="shared" si="218"/>
        <v>0.19220000000000148</v>
      </c>
      <c r="F1570" s="2">
        <f t="shared" si="222"/>
        <v>5.4529315442947597E-2</v>
      </c>
      <c r="G1570" s="2">
        <f t="shared" si="222"/>
        <v>8.7444799763742115E-2</v>
      </c>
      <c r="H1570" s="2">
        <f t="shared" si="220"/>
        <v>0.62358557158658501</v>
      </c>
      <c r="I1570" s="2">
        <f t="shared" si="221"/>
        <v>38.407927644812126</v>
      </c>
    </row>
    <row r="1571" spans="1:9" ht="13.5" x14ac:dyDescent="0.25">
      <c r="A1571" s="3">
        <f>TITRES_STAT!B1574</f>
        <v>44299</v>
      </c>
      <c r="B1571" s="17">
        <f>TITRES_STAT!D1574</f>
        <v>13.4209</v>
      </c>
      <c r="C1571" s="2">
        <f t="shared" si="216"/>
        <v>-0.46279999999999966</v>
      </c>
      <c r="D1571" s="2">
        <f t="shared" si="217"/>
        <v>0</v>
      </c>
      <c r="E1571" s="2">
        <f t="shared" si="218"/>
        <v>0.46279999999999966</v>
      </c>
      <c r="F1571" s="2">
        <f t="shared" si="222"/>
        <v>5.063436433987991E-2</v>
      </c>
      <c r="G1571" s="2">
        <f t="shared" si="222"/>
        <v>0.11425588549490337</v>
      </c>
      <c r="H1571" s="2">
        <f t="shared" si="220"/>
        <v>0.44316635524336789</v>
      </c>
      <c r="I1571" s="2">
        <f t="shared" si="221"/>
        <v>30.707918988912027</v>
      </c>
    </row>
    <row r="1572" spans="1:9" ht="13.5" x14ac:dyDescent="0.25">
      <c r="A1572" s="3">
        <f>TITRES_STAT!B1575</f>
        <v>44300</v>
      </c>
      <c r="B1572" s="17">
        <f>TITRES_STAT!D1575</f>
        <v>13.3497</v>
      </c>
      <c r="C1572" s="2">
        <f t="shared" si="216"/>
        <v>-7.1199999999999264E-2</v>
      </c>
      <c r="D1572" s="2">
        <f t="shared" si="217"/>
        <v>0</v>
      </c>
      <c r="E1572" s="2">
        <f t="shared" si="218"/>
        <v>7.1199999999999264E-2</v>
      </c>
      <c r="F1572" s="2">
        <f t="shared" si="222"/>
        <v>4.7017624029888481E-2</v>
      </c>
      <c r="G1572" s="2">
        <f t="shared" si="222"/>
        <v>0.11118046510241021</v>
      </c>
      <c r="H1572" s="2">
        <f t="shared" si="220"/>
        <v>0.42289465138124538</v>
      </c>
      <c r="I1572" s="2">
        <f t="shared" si="221"/>
        <v>29.720728162884654</v>
      </c>
    </row>
    <row r="1573" spans="1:9" ht="13.5" x14ac:dyDescent="0.25">
      <c r="A1573" s="3">
        <f>TITRES_STAT!B1576</f>
        <v>44301</v>
      </c>
      <c r="B1573" s="17">
        <f>TITRES_STAT!D1576</f>
        <v>13.3497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4.3659222313467874E-2</v>
      </c>
      <c r="G1573" s="2">
        <f t="shared" si="222"/>
        <v>0.10323900330938092</v>
      </c>
      <c r="H1573" s="2">
        <f t="shared" si="220"/>
        <v>0.42289465138124532</v>
      </c>
      <c r="I1573" s="2">
        <f t="shared" si="221"/>
        <v>29.720728162884654</v>
      </c>
    </row>
    <row r="1574" spans="1:9" ht="13.5" x14ac:dyDescent="0.25">
      <c r="A1574" s="3">
        <f>TITRES_STAT!B1577</f>
        <v>44302</v>
      </c>
      <c r="B1574" s="17">
        <f>TITRES_STAT!D1577</f>
        <v>13.1219</v>
      </c>
      <c r="C1574" s="2">
        <f t="shared" si="216"/>
        <v>-0.22780000000000022</v>
      </c>
      <c r="D1574" s="2">
        <f t="shared" si="217"/>
        <v>0</v>
      </c>
      <c r="E1574" s="2">
        <f t="shared" si="218"/>
        <v>0.22780000000000022</v>
      </c>
      <c r="F1574" s="2">
        <f t="shared" si="222"/>
        <v>4.0540706433934461E-2</v>
      </c>
      <c r="G1574" s="2">
        <f t="shared" si="222"/>
        <v>0.11213621735871086</v>
      </c>
      <c r="H1574" s="2">
        <f t="shared" si="220"/>
        <v>0.36153088974144193</v>
      </c>
      <c r="I1574" s="2">
        <f t="shared" si="221"/>
        <v>26.553263863892028</v>
      </c>
    </row>
    <row r="1575" spans="1:9" ht="13.5" x14ac:dyDescent="0.25">
      <c r="A1575" s="3">
        <f>TITRES_STAT!B1578</f>
        <v>44305</v>
      </c>
      <c r="B1575" s="17">
        <f>TITRES_STAT!D1578</f>
        <v>12.83</v>
      </c>
      <c r="C1575" s="2">
        <f t="shared" si="216"/>
        <v>-0.29190000000000005</v>
      </c>
      <c r="D1575" s="2">
        <f t="shared" si="217"/>
        <v>0</v>
      </c>
      <c r="E1575" s="2">
        <f t="shared" si="218"/>
        <v>0.29190000000000005</v>
      </c>
      <c r="F1575" s="2">
        <f t="shared" si="222"/>
        <v>3.7644941688653434E-2</v>
      </c>
      <c r="G1575" s="2">
        <f t="shared" si="222"/>
        <v>0.12497648754737437</v>
      </c>
      <c r="H1575" s="2">
        <f t="shared" si="220"/>
        <v>0.30121619216081352</v>
      </c>
      <c r="I1575" s="2">
        <f t="shared" si="221"/>
        <v>23.148819848345937</v>
      </c>
    </row>
    <row r="1576" spans="1:9" ht="13.5" x14ac:dyDescent="0.25">
      <c r="A1576" s="3">
        <f>TITRES_STAT!B1579</f>
        <v>44306</v>
      </c>
      <c r="B1576" s="17">
        <f>TITRES_STAT!D1579</f>
        <v>12.651999999999999</v>
      </c>
      <c r="C1576" s="2">
        <f t="shared" si="216"/>
        <v>-0.17800000000000082</v>
      </c>
      <c r="D1576" s="2">
        <f t="shared" si="217"/>
        <v>0</v>
      </c>
      <c r="E1576" s="2">
        <f t="shared" si="218"/>
        <v>0.17800000000000082</v>
      </c>
      <c r="F1576" s="2">
        <f t="shared" si="222"/>
        <v>3.4956017282321047E-2</v>
      </c>
      <c r="G1576" s="2">
        <f t="shared" si="222"/>
        <v>0.12876388129399055</v>
      </c>
      <c r="H1576" s="2">
        <f t="shared" si="220"/>
        <v>0.2714737776699222</v>
      </c>
      <c r="I1576" s="2">
        <f t="shared" si="221"/>
        <v>21.351111005011802</v>
      </c>
    </row>
    <row r="1577" spans="1:9" ht="13.5" x14ac:dyDescent="0.25">
      <c r="A1577" s="3">
        <f>TITRES_STAT!B1580</f>
        <v>44307</v>
      </c>
      <c r="B1577" s="17">
        <f>TITRES_STAT!D1580</f>
        <v>12.780099999999999</v>
      </c>
      <c r="C1577" s="2">
        <f t="shared" si="216"/>
        <v>0.12809999999999988</v>
      </c>
      <c r="D1577" s="2">
        <f t="shared" si="217"/>
        <v>0.12809999999999988</v>
      </c>
      <c r="E1577" s="2">
        <f t="shared" si="218"/>
        <v>0</v>
      </c>
      <c r="F1577" s="2">
        <f t="shared" si="222"/>
        <v>4.1609158905012392E-2</v>
      </c>
      <c r="G1577" s="2">
        <f t="shared" si="222"/>
        <v>0.11956646120156265</v>
      </c>
      <c r="H1577" s="2">
        <f t="shared" si="220"/>
        <v>0.34800025430934628</v>
      </c>
      <c r="I1577" s="2">
        <f t="shared" si="221"/>
        <v>25.816037734180227</v>
      </c>
    </row>
    <row r="1578" spans="1:9" ht="13.5" x14ac:dyDescent="0.25">
      <c r="A1578" s="3">
        <f>TITRES_STAT!B1581</f>
        <v>44308</v>
      </c>
      <c r="B1578" s="17">
        <f>TITRES_STAT!D1581</f>
        <v>12.7659</v>
      </c>
      <c r="C1578" s="2">
        <f t="shared" si="216"/>
        <v>-1.419999999999888E-2</v>
      </c>
      <c r="D1578" s="2">
        <f t="shared" si="217"/>
        <v>0</v>
      </c>
      <c r="E1578" s="2">
        <f t="shared" si="218"/>
        <v>1.419999999999888E-2</v>
      </c>
      <c r="F1578" s="2">
        <f t="shared" si="222"/>
        <v>3.8637076126082935E-2</v>
      </c>
      <c r="G1578" s="2">
        <f t="shared" si="222"/>
        <v>0.11204028540145096</v>
      </c>
      <c r="H1578" s="2">
        <f t="shared" si="220"/>
        <v>0.34484985456474543</v>
      </c>
      <c r="I1578" s="2">
        <f t="shared" si="221"/>
        <v>25.642256895388115</v>
      </c>
    </row>
    <row r="1579" spans="1:9" ht="13.5" x14ac:dyDescent="0.25">
      <c r="A1579" s="3">
        <f>TITRES_STAT!B1582</f>
        <v>44309</v>
      </c>
      <c r="B1579" s="17">
        <f>TITRES_STAT!D1582</f>
        <v>12.929600000000001</v>
      </c>
      <c r="C1579" s="2">
        <f t="shared" si="216"/>
        <v>0.1637000000000004</v>
      </c>
      <c r="D1579" s="2">
        <f t="shared" si="217"/>
        <v>0.1637000000000004</v>
      </c>
      <c r="E1579" s="2">
        <f t="shared" si="218"/>
        <v>0</v>
      </c>
      <c r="F1579" s="2">
        <f t="shared" si="222"/>
        <v>4.7570142117077038E-2</v>
      </c>
      <c r="G1579" s="2">
        <f t="shared" si="222"/>
        <v>0.10403740787277589</v>
      </c>
      <c r="H1579" s="2">
        <f t="shared" si="220"/>
        <v>0.45724074724400177</v>
      </c>
      <c r="I1579" s="2">
        <f t="shared" si="221"/>
        <v>31.377159066458702</v>
      </c>
    </row>
    <row r="1580" spans="1:9" ht="13.5" x14ac:dyDescent="0.25">
      <c r="A1580" s="3">
        <f>TITRES_STAT!B1583</f>
        <v>44312</v>
      </c>
      <c r="B1580" s="17">
        <f>TITRES_STAT!D1583</f>
        <v>13.0649</v>
      </c>
      <c r="C1580" s="2">
        <f t="shared" si="216"/>
        <v>0.13529999999999909</v>
      </c>
      <c r="D1580" s="2">
        <f t="shared" si="217"/>
        <v>0.13529999999999909</v>
      </c>
      <c r="E1580" s="2">
        <f t="shared" si="218"/>
        <v>0</v>
      </c>
      <c r="F1580" s="2">
        <f t="shared" si="222"/>
        <v>5.3836560537285756E-2</v>
      </c>
      <c r="G1580" s="2">
        <f t="shared" si="222"/>
        <v>9.6606164453291912E-2</v>
      </c>
      <c r="H1580" s="2">
        <f t="shared" si="220"/>
        <v>0.55727872897091546</v>
      </c>
      <c r="I1580" s="2">
        <f t="shared" si="221"/>
        <v>35.785419694210916</v>
      </c>
    </row>
    <row r="1581" spans="1:9" ht="13.5" x14ac:dyDescent="0.25">
      <c r="A1581" s="3">
        <f>TITRES_STAT!B1584</f>
        <v>44313</v>
      </c>
      <c r="B1581" s="17">
        <f>TITRES_STAT!D1584</f>
        <v>13.242900000000001</v>
      </c>
      <c r="C1581" s="2">
        <f t="shared" si="216"/>
        <v>0.17800000000000082</v>
      </c>
      <c r="D1581" s="2">
        <f t="shared" si="217"/>
        <v>0.17800000000000082</v>
      </c>
      <c r="E1581" s="2">
        <f t="shared" si="218"/>
        <v>0</v>
      </c>
      <c r="F1581" s="2">
        <f t="shared" ref="F1581:G1596" si="223">((F1580*13)+D1581)/14</f>
        <v>6.2705377641765397E-2</v>
      </c>
      <c r="G1581" s="2">
        <f t="shared" si="223"/>
        <v>8.970572413519963E-2</v>
      </c>
      <c r="H1581" s="2">
        <f t="shared" si="220"/>
        <v>0.69901200002866304</v>
      </c>
      <c r="I1581" s="2">
        <f t="shared" si="221"/>
        <v>41.142263857869771</v>
      </c>
    </row>
    <row r="1582" spans="1:9" ht="13.5" x14ac:dyDescent="0.25">
      <c r="A1582" s="3">
        <f>TITRES_STAT!B1585</f>
        <v>44314</v>
      </c>
      <c r="B1582" s="17">
        <f>TITRES_STAT!D1585</f>
        <v>13.385300000000001</v>
      </c>
      <c r="C1582" s="2">
        <f t="shared" si="216"/>
        <v>0.1424000000000003</v>
      </c>
      <c r="D1582" s="2">
        <f t="shared" si="217"/>
        <v>0.1424000000000003</v>
      </c>
      <c r="E1582" s="2">
        <f t="shared" si="218"/>
        <v>0</v>
      </c>
      <c r="F1582" s="2">
        <f t="shared" si="223"/>
        <v>6.8397850667353613E-2</v>
      </c>
      <c r="G1582" s="2">
        <f t="shared" si="223"/>
        <v>8.3298172411256796E-2</v>
      </c>
      <c r="H1582" s="2">
        <f t="shared" si="220"/>
        <v>0.82112066432456832</v>
      </c>
      <c r="I1582" s="2">
        <f t="shared" si="221"/>
        <v>45.088756632670034</v>
      </c>
    </row>
    <row r="1583" spans="1:9" ht="13.5" x14ac:dyDescent="0.25">
      <c r="A1583" s="3">
        <f>TITRES_STAT!B1586</f>
        <v>44315</v>
      </c>
      <c r="B1583" s="17">
        <f>TITRES_STAT!D1586</f>
        <v>13.549099999999999</v>
      </c>
      <c r="C1583" s="2">
        <f t="shared" si="216"/>
        <v>0.16379999999999839</v>
      </c>
      <c r="D1583" s="2">
        <f t="shared" si="217"/>
        <v>0.16379999999999839</v>
      </c>
      <c r="E1583" s="2">
        <f t="shared" si="218"/>
        <v>0</v>
      </c>
      <c r="F1583" s="2">
        <f t="shared" si="223"/>
        <v>7.5212289905399674E-2</v>
      </c>
      <c r="G1583" s="2">
        <f t="shared" si="223"/>
        <v>7.7348302953309883E-2</v>
      </c>
      <c r="H1583" s="2">
        <f t="shared" si="220"/>
        <v>0.97238448723044923</v>
      </c>
      <c r="I1583" s="2">
        <f t="shared" si="221"/>
        <v>49.299946005752474</v>
      </c>
    </row>
    <row r="1584" spans="1:9" ht="13.5" x14ac:dyDescent="0.25">
      <c r="A1584" s="3">
        <f>TITRES_STAT!B1587</f>
        <v>44316</v>
      </c>
      <c r="B1584" s="17">
        <f>TITRES_STAT!D1587</f>
        <v>13.9549</v>
      </c>
      <c r="C1584" s="2">
        <f t="shared" si="216"/>
        <v>0.40580000000000105</v>
      </c>
      <c r="D1584" s="2">
        <f t="shared" si="217"/>
        <v>0.40580000000000105</v>
      </c>
      <c r="E1584" s="2">
        <f t="shared" si="218"/>
        <v>0</v>
      </c>
      <c r="F1584" s="2">
        <f t="shared" si="223"/>
        <v>9.8825697769299767E-2</v>
      </c>
      <c r="G1584" s="2">
        <f t="shared" si="223"/>
        <v>7.18234241709306E-2</v>
      </c>
      <c r="H1584" s="2">
        <f t="shared" si="220"/>
        <v>1.3759535821364794</v>
      </c>
      <c r="I1584" s="2">
        <f t="shared" si="221"/>
        <v>57.911635668370643</v>
      </c>
    </row>
    <row r="1585" spans="1:9" ht="13.5" x14ac:dyDescent="0.25">
      <c r="A1585" s="3">
        <f>TITRES_STAT!B1588</f>
        <v>44319</v>
      </c>
      <c r="B1585" s="17">
        <f>TITRES_STAT!D1588</f>
        <v>14.011900000000001</v>
      </c>
      <c r="C1585" s="2">
        <f t="shared" si="216"/>
        <v>5.7000000000000384E-2</v>
      </c>
      <c r="D1585" s="2">
        <f t="shared" si="217"/>
        <v>5.7000000000000384E-2</v>
      </c>
      <c r="E1585" s="2">
        <f t="shared" si="218"/>
        <v>0</v>
      </c>
      <c r="F1585" s="2">
        <f t="shared" si="223"/>
        <v>9.5838147928635528E-2</v>
      </c>
      <c r="G1585" s="2">
        <f t="shared" si="223"/>
        <v>6.6693179587292692E-2</v>
      </c>
      <c r="H1585" s="2">
        <f t="shared" si="220"/>
        <v>1.437000732634075</v>
      </c>
      <c r="I1585" s="2">
        <f t="shared" si="221"/>
        <v>58.965954067681693</v>
      </c>
    </row>
    <row r="1586" spans="1:9" ht="13.5" x14ac:dyDescent="0.25">
      <c r="A1586" s="3">
        <f>TITRES_STAT!B1589</f>
        <v>44320</v>
      </c>
      <c r="B1586" s="17">
        <f>TITRES_STAT!D1589</f>
        <v>13.5989</v>
      </c>
      <c r="C1586" s="2">
        <f t="shared" si="216"/>
        <v>-0.41300000000000026</v>
      </c>
      <c r="D1586" s="2">
        <f t="shared" si="217"/>
        <v>0</v>
      </c>
      <c r="E1586" s="2">
        <f t="shared" si="218"/>
        <v>0.41300000000000026</v>
      </c>
      <c r="F1586" s="2">
        <f t="shared" si="223"/>
        <v>8.8992565933732989E-2</v>
      </c>
      <c r="G1586" s="2">
        <f t="shared" si="223"/>
        <v>9.1429381045343233E-2</v>
      </c>
      <c r="H1586" s="2">
        <f t="shared" si="220"/>
        <v>0.97334757072891331</v>
      </c>
      <c r="I1586" s="2">
        <f t="shared" si="221"/>
        <v>49.32468994143688</v>
      </c>
    </row>
    <row r="1587" spans="1:9" ht="13.5" x14ac:dyDescent="0.25">
      <c r="A1587" s="3">
        <f>TITRES_STAT!B1590</f>
        <v>44321</v>
      </c>
      <c r="B1587" s="17">
        <f>TITRES_STAT!D1590</f>
        <v>13.3782</v>
      </c>
      <c r="C1587" s="2">
        <f t="shared" si="216"/>
        <v>-0.22070000000000078</v>
      </c>
      <c r="D1587" s="2">
        <f t="shared" si="217"/>
        <v>0</v>
      </c>
      <c r="E1587" s="2">
        <f t="shared" si="218"/>
        <v>0.22070000000000078</v>
      </c>
      <c r="F1587" s="2">
        <f t="shared" si="223"/>
        <v>8.2635954081323487E-2</v>
      </c>
      <c r="G1587" s="2">
        <f t="shared" si="223"/>
        <v>0.10066299668496162</v>
      </c>
      <c r="H1587" s="2">
        <f t="shared" si="220"/>
        <v>0.82091688905252658</v>
      </c>
      <c r="I1587" s="2">
        <f t="shared" si="221"/>
        <v>45.082611622086297</v>
      </c>
    </row>
    <row r="1588" spans="1:9" ht="13.5" x14ac:dyDescent="0.25">
      <c r="A1588" s="3">
        <f>TITRES_STAT!B1591</f>
        <v>44322</v>
      </c>
      <c r="B1588" s="17">
        <f>TITRES_STAT!D1591</f>
        <v>13.363899999999999</v>
      </c>
      <c r="C1588" s="2">
        <f t="shared" si="216"/>
        <v>-1.4300000000000423E-2</v>
      </c>
      <c r="D1588" s="2">
        <f t="shared" si="217"/>
        <v>0</v>
      </c>
      <c r="E1588" s="2">
        <f t="shared" si="218"/>
        <v>1.4300000000000423E-2</v>
      </c>
      <c r="F1588" s="2">
        <f t="shared" si="223"/>
        <v>7.6733385932657522E-2</v>
      </c>
      <c r="G1588" s="2">
        <f t="shared" si="223"/>
        <v>9.4494211207464388E-2</v>
      </c>
      <c r="H1588" s="2">
        <f t="shared" si="220"/>
        <v>0.81204324531782657</v>
      </c>
      <c r="I1588" s="2">
        <f t="shared" si="221"/>
        <v>44.813679111471579</v>
      </c>
    </row>
    <row r="1589" spans="1:9" ht="13.5" x14ac:dyDescent="0.25">
      <c r="A1589" s="3">
        <f>TITRES_STAT!B1592</f>
        <v>44323</v>
      </c>
      <c r="B1589" s="17">
        <f>TITRES_STAT!D1592</f>
        <v>13.242900000000001</v>
      </c>
      <c r="C1589" s="2">
        <f t="shared" si="216"/>
        <v>-0.12099999999999866</v>
      </c>
      <c r="D1589" s="2">
        <f t="shared" si="217"/>
        <v>0</v>
      </c>
      <c r="E1589" s="2">
        <f t="shared" si="218"/>
        <v>0.12099999999999866</v>
      </c>
      <c r="F1589" s="2">
        <f t="shared" si="223"/>
        <v>7.1252429794610564E-2</v>
      </c>
      <c r="G1589" s="2">
        <f t="shared" si="223"/>
        <v>9.6387481835502539E-2</v>
      </c>
      <c r="H1589" s="2">
        <f t="shared" si="220"/>
        <v>0.73922908284098421</v>
      </c>
      <c r="I1589" s="2">
        <f t="shared" si="221"/>
        <v>42.503261366436746</v>
      </c>
    </row>
    <row r="1590" spans="1:9" ht="13.5" x14ac:dyDescent="0.25">
      <c r="A1590" s="3">
        <f>TITRES_STAT!B1593</f>
        <v>44326</v>
      </c>
      <c r="B1590" s="17">
        <f>TITRES_STAT!D1593</f>
        <v>13.2287</v>
      </c>
      <c r="C1590" s="2">
        <f t="shared" si="216"/>
        <v>-1.4200000000000657E-2</v>
      </c>
      <c r="D1590" s="2">
        <f t="shared" si="217"/>
        <v>0</v>
      </c>
      <c r="E1590" s="2">
        <f t="shared" si="218"/>
        <v>1.4200000000000657E-2</v>
      </c>
      <c r="F1590" s="2">
        <f t="shared" si="223"/>
        <v>6.6162970523566955E-2</v>
      </c>
      <c r="G1590" s="2">
        <f t="shared" si="223"/>
        <v>9.0516947418680979E-2</v>
      </c>
      <c r="H1590" s="2">
        <f t="shared" si="220"/>
        <v>0.73094566719681686</v>
      </c>
      <c r="I1590" s="2">
        <f t="shared" si="221"/>
        <v>42.228111549020959</v>
      </c>
    </row>
    <row r="1591" spans="1:9" ht="13.5" x14ac:dyDescent="0.25">
      <c r="A1591" s="3">
        <f>TITRES_STAT!B1594</f>
        <v>44327</v>
      </c>
      <c r="B1591" s="17">
        <f>TITRES_STAT!D1594</f>
        <v>13.4565</v>
      </c>
      <c r="C1591" s="2">
        <f t="shared" si="216"/>
        <v>0.22780000000000022</v>
      </c>
      <c r="D1591" s="2">
        <f t="shared" si="217"/>
        <v>0.22780000000000022</v>
      </c>
      <c r="E1591" s="2">
        <f t="shared" si="218"/>
        <v>0</v>
      </c>
      <c r="F1591" s="2">
        <f t="shared" si="223"/>
        <v>7.770847262902647E-2</v>
      </c>
      <c r="G1591" s="2">
        <f t="shared" si="223"/>
        <v>8.4051451174489492E-2</v>
      </c>
      <c r="H1591" s="2">
        <f t="shared" si="220"/>
        <v>0.92453457427766361</v>
      </c>
      <c r="I1591" s="2">
        <f t="shared" si="221"/>
        <v>48.03938503545303</v>
      </c>
    </row>
    <row r="1592" spans="1:9" ht="13.5" x14ac:dyDescent="0.25">
      <c r="A1592" s="3">
        <f>TITRES_STAT!B1595</f>
        <v>44333</v>
      </c>
      <c r="B1592" s="17">
        <f>TITRES_STAT!D1595</f>
        <v>13.634499999999999</v>
      </c>
      <c r="C1592" s="2">
        <f t="shared" si="216"/>
        <v>0.17799999999999905</v>
      </c>
      <c r="D1592" s="2">
        <f t="shared" si="217"/>
        <v>0.17799999999999905</v>
      </c>
      <c r="E1592" s="2">
        <f t="shared" si="218"/>
        <v>0</v>
      </c>
      <c r="F1592" s="2">
        <f t="shared" si="223"/>
        <v>8.4872153155524516E-2</v>
      </c>
      <c r="G1592" s="2">
        <f t="shared" si="223"/>
        <v>7.804777609059739E-2</v>
      </c>
      <c r="H1592" s="2">
        <f t="shared" si="220"/>
        <v>1.0874384563758157</v>
      </c>
      <c r="I1592" s="2">
        <f t="shared" si="221"/>
        <v>52.094396031383496</v>
      </c>
    </row>
    <row r="1593" spans="1:9" ht="13.5" x14ac:dyDescent="0.25">
      <c r="A1593" s="3">
        <f>TITRES_STAT!B1596</f>
        <v>44334</v>
      </c>
      <c r="B1593" s="17">
        <f>TITRES_STAT!D1596</f>
        <v>13.6701</v>
      </c>
      <c r="C1593" s="2">
        <f t="shared" si="216"/>
        <v>3.560000000000052E-2</v>
      </c>
      <c r="D1593" s="2">
        <f t="shared" si="217"/>
        <v>3.560000000000052E-2</v>
      </c>
      <c r="E1593" s="2">
        <f t="shared" si="218"/>
        <v>0</v>
      </c>
      <c r="F1593" s="2">
        <f t="shared" si="223"/>
        <v>8.1352713644415653E-2</v>
      </c>
      <c r="G1593" s="2">
        <f t="shared" si="223"/>
        <v>7.247293494126901E-2</v>
      </c>
      <c r="H1593" s="2">
        <f t="shared" si="220"/>
        <v>1.1225254463661873</v>
      </c>
      <c r="I1593" s="2">
        <f t="shared" si="221"/>
        <v>52.88631277839221</v>
      </c>
    </row>
    <row r="1594" spans="1:9" ht="13.5" x14ac:dyDescent="0.25">
      <c r="A1594" s="3">
        <f>TITRES_STAT!B1597</f>
        <v>44335</v>
      </c>
      <c r="B1594" s="17">
        <f>TITRES_STAT!D1597</f>
        <v>13.741300000000001</v>
      </c>
      <c r="C1594" s="2">
        <f t="shared" si="216"/>
        <v>7.120000000000104E-2</v>
      </c>
      <c r="D1594" s="2">
        <f t="shared" si="217"/>
        <v>7.120000000000104E-2</v>
      </c>
      <c r="E1594" s="2">
        <f t="shared" si="218"/>
        <v>0</v>
      </c>
      <c r="F1594" s="2">
        <f t="shared" si="223"/>
        <v>8.0627519812671758E-2</v>
      </c>
      <c r="G1594" s="2">
        <f t="shared" si="223"/>
        <v>6.7296296731178359E-2</v>
      </c>
      <c r="H1594" s="2">
        <f t="shared" si="220"/>
        <v>1.1980974248069887</v>
      </c>
      <c r="I1594" s="2">
        <f t="shared" si="221"/>
        <v>54.506111116170914</v>
      </c>
    </row>
    <row r="1595" spans="1:9" ht="13.5" x14ac:dyDescent="0.25">
      <c r="A1595" s="3">
        <f>TITRES_STAT!B1598</f>
        <v>44336</v>
      </c>
      <c r="B1595" s="17">
        <f>TITRES_STAT!D1598</f>
        <v>13.9549</v>
      </c>
      <c r="C1595" s="2">
        <f t="shared" si="216"/>
        <v>0.21359999999999957</v>
      </c>
      <c r="D1595" s="2">
        <f t="shared" si="217"/>
        <v>0.21359999999999957</v>
      </c>
      <c r="E1595" s="2">
        <f t="shared" si="218"/>
        <v>0</v>
      </c>
      <c r="F1595" s="2">
        <f t="shared" si="223"/>
        <v>9.0125554111766606E-2</v>
      </c>
      <c r="G1595" s="2">
        <f t="shared" si="223"/>
        <v>6.2489418393237052E-2</v>
      </c>
      <c r="H1595" s="2">
        <f t="shared" si="220"/>
        <v>1.4422530474618802</v>
      </c>
      <c r="I1595" s="2">
        <f t="shared" si="221"/>
        <v>59.054201977995142</v>
      </c>
    </row>
    <row r="1596" spans="1:9" ht="13.5" x14ac:dyDescent="0.25">
      <c r="A1596" s="3">
        <f>TITRES_STAT!B1599</f>
        <v>44337</v>
      </c>
      <c r="B1596" s="17">
        <f>TITRES_STAT!D1599</f>
        <v>13.9976</v>
      </c>
      <c r="C1596" s="2">
        <f t="shared" si="216"/>
        <v>4.269999999999996E-2</v>
      </c>
      <c r="D1596" s="2">
        <f t="shared" si="217"/>
        <v>4.269999999999996E-2</v>
      </c>
      <c r="E1596" s="2">
        <f t="shared" si="218"/>
        <v>0</v>
      </c>
      <c r="F1596" s="2">
        <f t="shared" si="223"/>
        <v>8.6738014532354704E-2</v>
      </c>
      <c r="G1596" s="2">
        <f t="shared" si="223"/>
        <v>5.8025888508005836E-2</v>
      </c>
      <c r="H1596" s="2">
        <f t="shared" si="220"/>
        <v>1.494815792788549</v>
      </c>
      <c r="I1596" s="2">
        <f t="shared" si="221"/>
        <v>59.916880320760576</v>
      </c>
    </row>
    <row r="1597" spans="1:9" ht="13.5" x14ac:dyDescent="0.25">
      <c r="A1597" s="3">
        <f>TITRES_STAT!B1600</f>
        <v>44340</v>
      </c>
      <c r="B1597" s="17">
        <f>TITRES_STAT!D1600</f>
        <v>13.990500000000001</v>
      </c>
      <c r="C1597" s="2">
        <f t="shared" si="216"/>
        <v>-7.0999999999994401E-3</v>
      </c>
      <c r="D1597" s="2">
        <f t="shared" si="217"/>
        <v>0</v>
      </c>
      <c r="E1597" s="2">
        <f t="shared" si="218"/>
        <v>7.0999999999994401E-3</v>
      </c>
      <c r="F1597" s="2">
        <f t="shared" ref="F1597:G1612" si="224">((F1596*13)+D1597)/14</f>
        <v>8.0542442065757933E-2</v>
      </c>
      <c r="G1597" s="2">
        <f t="shared" si="224"/>
        <v>5.4388325043148236E-2</v>
      </c>
      <c r="H1597" s="2">
        <f t="shared" si="220"/>
        <v>1.4808774126039124</v>
      </c>
      <c r="I1597" s="2">
        <f t="shared" si="221"/>
        <v>59.691680253140497</v>
      </c>
    </row>
    <row r="1598" spans="1:9" ht="13.5" x14ac:dyDescent="0.25">
      <c r="A1598" s="3">
        <f>TITRES_STAT!B1601</f>
        <v>44341</v>
      </c>
      <c r="B1598" s="17">
        <f>TITRES_STAT!D1601</f>
        <v>13.848100000000001</v>
      </c>
      <c r="C1598" s="2">
        <f t="shared" si="216"/>
        <v>-0.1424000000000003</v>
      </c>
      <c r="D1598" s="2">
        <f t="shared" si="217"/>
        <v>0</v>
      </c>
      <c r="E1598" s="2">
        <f t="shared" si="218"/>
        <v>0.1424000000000003</v>
      </c>
      <c r="F1598" s="2">
        <f t="shared" si="224"/>
        <v>7.4789410489632363E-2</v>
      </c>
      <c r="G1598" s="2">
        <f t="shared" si="224"/>
        <v>6.0674873254351953E-2</v>
      </c>
      <c r="H1598" s="2">
        <f t="shared" si="220"/>
        <v>1.2326257390948572</v>
      </c>
      <c r="I1598" s="2">
        <f t="shared" si="221"/>
        <v>55.20968953778091</v>
      </c>
    </row>
    <row r="1599" spans="1:9" ht="13.5" x14ac:dyDescent="0.25">
      <c r="A1599" s="3">
        <f>TITRES_STAT!B1602</f>
        <v>44342</v>
      </c>
      <c r="B1599" s="17">
        <f>TITRES_STAT!D1602</f>
        <v>13.7698</v>
      </c>
      <c r="C1599" s="2">
        <f t="shared" si="216"/>
        <v>-7.830000000000048E-2</v>
      </c>
      <c r="D1599" s="2">
        <f t="shared" si="217"/>
        <v>0</v>
      </c>
      <c r="E1599" s="2">
        <f t="shared" si="218"/>
        <v>7.830000000000048E-2</v>
      </c>
      <c r="F1599" s="2">
        <f t="shared" si="224"/>
        <v>6.9447309740372914E-2</v>
      </c>
      <c r="G1599" s="2">
        <f t="shared" si="224"/>
        <v>6.1933810879041137E-2</v>
      </c>
      <c r="H1599" s="2">
        <f t="shared" si="220"/>
        <v>1.1213149773070787</v>
      </c>
      <c r="I1599" s="2">
        <f t="shared" si="221"/>
        <v>52.859428670538193</v>
      </c>
    </row>
    <row r="1600" spans="1:9" ht="13.5" x14ac:dyDescent="0.25">
      <c r="A1600" s="3">
        <f>TITRES_STAT!B1603</f>
        <v>44343</v>
      </c>
      <c r="B1600" s="17">
        <f>TITRES_STAT!D1603</f>
        <v>13.7342</v>
      </c>
      <c r="C1600" s="2">
        <f t="shared" si="216"/>
        <v>-3.560000000000052E-2</v>
      </c>
      <c r="D1600" s="2">
        <f t="shared" si="217"/>
        <v>0</v>
      </c>
      <c r="E1600" s="2">
        <f t="shared" si="218"/>
        <v>3.560000000000052E-2</v>
      </c>
      <c r="F1600" s="2">
        <f t="shared" si="224"/>
        <v>6.4486787616060567E-2</v>
      </c>
      <c r="G1600" s="2">
        <f t="shared" si="224"/>
        <v>6.0052824387681093E-2</v>
      </c>
      <c r="H1600" s="2">
        <f t="shared" si="220"/>
        <v>1.0738343828719075</v>
      </c>
      <c r="I1600" s="2">
        <f t="shared" si="221"/>
        <v>51.780141738455974</v>
      </c>
    </row>
    <row r="1601" spans="1:9" ht="13.5" x14ac:dyDescent="0.25">
      <c r="A1601" s="3">
        <f>TITRES_STAT!B1604</f>
        <v>44344</v>
      </c>
      <c r="B1601" s="17">
        <f>TITRES_STAT!D1604</f>
        <v>13.7271</v>
      </c>
      <c r="C1601" s="2">
        <f t="shared" si="216"/>
        <v>-7.0999999999994401E-3</v>
      </c>
      <c r="D1601" s="2">
        <f t="shared" si="217"/>
        <v>0</v>
      </c>
      <c r="E1601" s="2">
        <f t="shared" si="218"/>
        <v>7.0999999999994401E-3</v>
      </c>
      <c r="F1601" s="2">
        <f t="shared" si="224"/>
        <v>5.988058850062767E-2</v>
      </c>
      <c r="G1601" s="2">
        <f t="shared" si="224"/>
        <v>5.6270479788560979E-2</v>
      </c>
      <c r="H1601" s="2">
        <f t="shared" si="220"/>
        <v>1.0641563520629618</v>
      </c>
      <c r="I1601" s="2">
        <f t="shared" si="221"/>
        <v>51.554057472411003</v>
      </c>
    </row>
    <row r="1602" spans="1:9" ht="13.5" x14ac:dyDescent="0.25">
      <c r="A1602" s="3">
        <f>TITRES_STAT!B1605</f>
        <v>44347</v>
      </c>
      <c r="B1602" s="17">
        <f>TITRES_STAT!D1605</f>
        <v>13.5989</v>
      </c>
      <c r="C1602" s="2">
        <f t="shared" si="216"/>
        <v>-0.12819999999999965</v>
      </c>
      <c r="D1602" s="2">
        <f t="shared" si="217"/>
        <v>0</v>
      </c>
      <c r="E1602" s="2">
        <f t="shared" si="218"/>
        <v>0.12819999999999965</v>
      </c>
      <c r="F1602" s="2">
        <f t="shared" si="224"/>
        <v>5.5603403607725692E-2</v>
      </c>
      <c r="G1602" s="2">
        <f t="shared" si="224"/>
        <v>6.1408302660806595E-2</v>
      </c>
      <c r="H1602" s="2">
        <f t="shared" si="220"/>
        <v>0.90547045266590898</v>
      </c>
      <c r="I1602" s="2">
        <f t="shared" si="221"/>
        <v>47.519522089627877</v>
      </c>
    </row>
    <row r="1603" spans="1:9" ht="13.5" x14ac:dyDescent="0.25">
      <c r="A1603" s="3">
        <f>TITRES_STAT!B1606</f>
        <v>44348</v>
      </c>
      <c r="B1603" s="17">
        <f>TITRES_STAT!D1606</f>
        <v>13.5989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5.1631731921459575E-2</v>
      </c>
      <c r="G1603" s="2">
        <f t="shared" si="224"/>
        <v>5.7021995327891838E-2</v>
      </c>
      <c r="H1603" s="2">
        <f t="shared" si="220"/>
        <v>0.90547045266590909</v>
      </c>
      <c r="I1603" s="2">
        <f t="shared" si="221"/>
        <v>47.519522089627877</v>
      </c>
    </row>
    <row r="1604" spans="1:9" ht="13.5" x14ac:dyDescent="0.25">
      <c r="A1604" s="3">
        <f>TITRES_STAT!B1607</f>
        <v>44349</v>
      </c>
      <c r="B1604" s="17">
        <f>TITRES_STAT!D1607</f>
        <v>13.5847</v>
      </c>
      <c r="C1604" s="2">
        <f t="shared" si="225"/>
        <v>-1.4200000000000657E-2</v>
      </c>
      <c r="D1604" s="2">
        <f t="shared" si="226"/>
        <v>0</v>
      </c>
      <c r="E1604" s="2">
        <f t="shared" si="227"/>
        <v>1.4200000000000657E-2</v>
      </c>
      <c r="F1604" s="2">
        <f t="shared" si="224"/>
        <v>4.7943751069926752E-2</v>
      </c>
      <c r="G1604" s="2">
        <f t="shared" si="224"/>
        <v>5.3963281375899612E-2</v>
      </c>
      <c r="H1604" s="2">
        <f t="shared" si="220"/>
        <v>0.88845136632737787</v>
      </c>
      <c r="I1604" s="2">
        <f t="shared" si="221"/>
        <v>47.046557945266031</v>
      </c>
    </row>
    <row r="1605" spans="1:9" ht="13.5" x14ac:dyDescent="0.25">
      <c r="A1605" s="3">
        <f>TITRES_STAT!B1608</f>
        <v>44350</v>
      </c>
      <c r="B1605" s="17">
        <f>TITRES_STAT!D1608</f>
        <v>13.788500000000001</v>
      </c>
      <c r="C1605" s="2">
        <f t="shared" si="225"/>
        <v>0.20380000000000109</v>
      </c>
      <c r="D1605" s="2">
        <f t="shared" si="226"/>
        <v>0.20380000000000109</v>
      </c>
      <c r="E1605" s="2">
        <f t="shared" si="227"/>
        <v>0</v>
      </c>
      <c r="F1605" s="2">
        <f t="shared" si="224"/>
        <v>5.9076340279217772E-2</v>
      </c>
      <c r="G1605" s="2">
        <f t="shared" si="224"/>
        <v>5.0108761277621074E-2</v>
      </c>
      <c r="H1605" s="2">
        <f t="shared" si="220"/>
        <v>1.1789622966712945</v>
      </c>
      <c r="I1605" s="2">
        <f t="shared" si="221"/>
        <v>54.106594614892771</v>
      </c>
    </row>
    <row r="1606" spans="1:9" ht="13.5" x14ac:dyDescent="0.25">
      <c r="A1606" s="3">
        <f>TITRES_STAT!B1609</f>
        <v>44351</v>
      </c>
      <c r="B1606" s="17">
        <f>TITRES_STAT!D1609</f>
        <v>13.832800000000001</v>
      </c>
      <c r="C1606" s="2">
        <f t="shared" si="225"/>
        <v>4.4299999999999784E-2</v>
      </c>
      <c r="D1606" s="2">
        <f t="shared" si="226"/>
        <v>4.4299999999999784E-2</v>
      </c>
      <c r="E1606" s="2">
        <f t="shared" si="227"/>
        <v>0</v>
      </c>
      <c r="F1606" s="2">
        <f t="shared" si="224"/>
        <v>5.8020887402130773E-2</v>
      </c>
      <c r="G1606" s="2">
        <f t="shared" si="224"/>
        <v>4.6529564043505285E-2</v>
      </c>
      <c r="H1606" s="2">
        <f t="shared" si="220"/>
        <v>1.2469682146147139</v>
      </c>
      <c r="I1606" s="2">
        <f t="shared" si="221"/>
        <v>55.495587632445911</v>
      </c>
    </row>
    <row r="1607" spans="1:9" ht="13.5" x14ac:dyDescent="0.25">
      <c r="A1607" s="3">
        <f>TITRES_STAT!B1610</f>
        <v>44354</v>
      </c>
      <c r="B1607" s="17">
        <f>TITRES_STAT!D1610</f>
        <v>13.8994</v>
      </c>
      <c r="C1607" s="2">
        <f t="shared" si="225"/>
        <v>6.6599999999999326E-2</v>
      </c>
      <c r="D1607" s="2">
        <f t="shared" si="226"/>
        <v>6.6599999999999326E-2</v>
      </c>
      <c r="E1607" s="2">
        <f t="shared" si="227"/>
        <v>0</v>
      </c>
      <c r="F1607" s="2">
        <f t="shared" si="224"/>
        <v>5.8633681159121383E-2</v>
      </c>
      <c r="G1607" s="2">
        <f t="shared" si="224"/>
        <v>4.3206023754683479E-2</v>
      </c>
      <c r="H1607" s="2">
        <f t="shared" si="220"/>
        <v>1.3570719095104318</v>
      </c>
      <c r="I1607" s="2">
        <f t="shared" si="221"/>
        <v>57.574480610237224</v>
      </c>
    </row>
    <row r="1608" spans="1:9" ht="13.5" x14ac:dyDescent="0.25">
      <c r="A1608" s="3">
        <f>TITRES_STAT!B1611</f>
        <v>44355</v>
      </c>
      <c r="B1608" s="17">
        <f>TITRES_STAT!D1611</f>
        <v>13.8698</v>
      </c>
      <c r="C1608" s="2">
        <f t="shared" si="225"/>
        <v>-2.9600000000000293E-2</v>
      </c>
      <c r="D1608" s="2">
        <f t="shared" si="226"/>
        <v>0</v>
      </c>
      <c r="E1608" s="2">
        <f t="shared" si="227"/>
        <v>2.9600000000000293E-2</v>
      </c>
      <c r="F1608" s="2">
        <f t="shared" si="224"/>
        <v>5.4445561076326997E-2</v>
      </c>
      <c r="G1608" s="2">
        <f t="shared" si="224"/>
        <v>4.2234164915063252E-2</v>
      </c>
      <c r="H1608" s="2">
        <f t="shared" si="220"/>
        <v>1.2891354945888471</v>
      </c>
      <c r="I1608" s="2">
        <f t="shared" si="221"/>
        <v>56.315386207420168</v>
      </c>
    </row>
    <row r="1609" spans="1:9" ht="13.5" x14ac:dyDescent="0.25">
      <c r="A1609" s="3">
        <f>TITRES_STAT!B1612</f>
        <v>44356</v>
      </c>
      <c r="B1609" s="17">
        <f>TITRES_STAT!D1612</f>
        <v>13.7959</v>
      </c>
      <c r="C1609" s="2">
        <f t="shared" si="225"/>
        <v>-7.3900000000000077E-2</v>
      </c>
      <c r="D1609" s="2">
        <f t="shared" si="226"/>
        <v>0</v>
      </c>
      <c r="E1609" s="2">
        <f t="shared" si="227"/>
        <v>7.3900000000000077E-2</v>
      </c>
      <c r="F1609" s="2">
        <f t="shared" si="224"/>
        <v>5.0556592428017924E-2</v>
      </c>
      <c r="G1609" s="2">
        <f t="shared" si="224"/>
        <v>4.4496010278273025E-2</v>
      </c>
      <c r="H1609" s="2">
        <f t="shared" si="220"/>
        <v>1.1362050689902916</v>
      </c>
      <c r="I1609" s="2">
        <f t="shared" si="221"/>
        <v>53.188014834518462</v>
      </c>
    </row>
    <row r="1610" spans="1:9" ht="13.5" x14ac:dyDescent="0.25">
      <c r="A1610" s="3">
        <f>TITRES_STAT!B1613</f>
        <v>44357</v>
      </c>
      <c r="B1610" s="17">
        <f>TITRES_STAT!D1613</f>
        <v>13.818</v>
      </c>
      <c r="C1610" s="2">
        <f t="shared" si="225"/>
        <v>2.2100000000000009E-2</v>
      </c>
      <c r="D1610" s="2">
        <f t="shared" si="226"/>
        <v>2.2100000000000009E-2</v>
      </c>
      <c r="E1610" s="2">
        <f t="shared" si="227"/>
        <v>0</v>
      </c>
      <c r="F1610" s="2">
        <f t="shared" si="224"/>
        <v>4.8523978683159504E-2</v>
      </c>
      <c r="G1610" s="2">
        <f t="shared" si="224"/>
        <v>4.1317723829824952E-2</v>
      </c>
      <c r="H1610" s="2">
        <f t="shared" si="220"/>
        <v>1.1744107415746063</v>
      </c>
      <c r="I1610" s="2">
        <f t="shared" si="221"/>
        <v>54.010528881224758</v>
      </c>
    </row>
    <row r="1611" spans="1:9" ht="13.5" x14ac:dyDescent="0.25">
      <c r="A1611" s="3">
        <f>TITRES_STAT!B1614</f>
        <v>44358</v>
      </c>
      <c r="B1611" s="17">
        <f>TITRES_STAT!D1614</f>
        <v>13.7959</v>
      </c>
      <c r="C1611" s="2">
        <f t="shared" si="225"/>
        <v>-2.2100000000000009E-2</v>
      </c>
      <c r="D1611" s="2">
        <f t="shared" si="226"/>
        <v>0</v>
      </c>
      <c r="E1611" s="2">
        <f t="shared" si="227"/>
        <v>2.2100000000000009E-2</v>
      </c>
      <c r="F1611" s="2">
        <f t="shared" si="224"/>
        <v>4.5057980205790972E-2</v>
      </c>
      <c r="G1611" s="2">
        <f t="shared" si="224"/>
        <v>3.9945029270551748E-2</v>
      </c>
      <c r="H1611" s="2">
        <f t="shared" si="220"/>
        <v>1.127999679274452</v>
      </c>
      <c r="I1611" s="2">
        <f t="shared" si="221"/>
        <v>53.007511714430656</v>
      </c>
    </row>
    <row r="1612" spans="1:9" ht="13.5" x14ac:dyDescent="0.25">
      <c r="A1612" s="3">
        <f>TITRES_STAT!B1615</f>
        <v>44361</v>
      </c>
      <c r="B1612" s="17">
        <f>TITRES_STAT!D1615</f>
        <v>13.8254</v>
      </c>
      <c r="C1612" s="2">
        <f t="shared" si="225"/>
        <v>2.9500000000000526E-2</v>
      </c>
      <c r="D1612" s="2">
        <f t="shared" si="226"/>
        <v>2.9500000000000526E-2</v>
      </c>
      <c r="E1612" s="2">
        <f t="shared" si="227"/>
        <v>0</v>
      </c>
      <c r="F1612" s="2">
        <f t="shared" si="224"/>
        <v>4.3946695905377371E-2</v>
      </c>
      <c r="G1612" s="2">
        <f t="shared" si="224"/>
        <v>3.7091812894083767E-2</v>
      </c>
      <c r="H1612" s="2">
        <f t="shared" si="220"/>
        <v>1.1848085190893156</v>
      </c>
      <c r="I1612" s="2">
        <f t="shared" si="221"/>
        <v>54.229398537093509</v>
      </c>
    </row>
    <row r="1613" spans="1:9" ht="13.5" x14ac:dyDescent="0.25">
      <c r="A1613" s="3">
        <f>TITRES_STAT!B1616</f>
        <v>44362</v>
      </c>
      <c r="B1613" s="17">
        <f>TITRES_STAT!D1616</f>
        <v>13.832800000000001</v>
      </c>
      <c r="C1613" s="2">
        <f t="shared" si="225"/>
        <v>7.4000000000005173E-3</v>
      </c>
      <c r="D1613" s="2">
        <f t="shared" si="226"/>
        <v>7.4000000000005173E-3</v>
      </c>
      <c r="E1613" s="2">
        <f t="shared" si="227"/>
        <v>0</v>
      </c>
      <c r="F1613" s="2">
        <f t="shared" ref="F1613:G1628" si="228">((F1612*13)+D1613)/14</f>
        <v>4.1336217626421881E-2</v>
      </c>
      <c r="G1613" s="2">
        <f t="shared" si="228"/>
        <v>3.4442397687363499E-2</v>
      </c>
      <c r="H1613" s="2">
        <f t="shared" si="220"/>
        <v>1.2001550531305676</v>
      </c>
      <c r="I1613" s="2">
        <f t="shared" si="221"/>
        <v>54.548657896764368</v>
      </c>
    </row>
    <row r="1614" spans="1:9" ht="13.5" x14ac:dyDescent="0.25">
      <c r="A1614" s="3">
        <f>TITRES_STAT!B1617</f>
        <v>44363</v>
      </c>
      <c r="B1614" s="17">
        <f>TITRES_STAT!D1617</f>
        <v>13.855</v>
      </c>
      <c r="C1614" s="2">
        <f t="shared" si="225"/>
        <v>2.2199999999999775E-2</v>
      </c>
      <c r="D1614" s="2">
        <f t="shared" si="226"/>
        <v>2.2199999999999775E-2</v>
      </c>
      <c r="E1614" s="2">
        <f t="shared" si="227"/>
        <v>0</v>
      </c>
      <c r="F1614" s="2">
        <f t="shared" si="228"/>
        <v>3.9969344938820303E-2</v>
      </c>
      <c r="G1614" s="2">
        <f t="shared" si="228"/>
        <v>3.1982226423980395E-2</v>
      </c>
      <c r="H1614" s="2">
        <f t="shared" si="220"/>
        <v>1.2497361631099935</v>
      </c>
      <c r="I1614" s="2">
        <f t="shared" si="221"/>
        <v>55.550343351479107</v>
      </c>
    </row>
    <row r="1615" spans="1:9" ht="13.5" x14ac:dyDescent="0.25">
      <c r="A1615" s="3">
        <f>TITRES_STAT!B1618</f>
        <v>44364</v>
      </c>
      <c r="B1615" s="17">
        <f>TITRES_STAT!D1618</f>
        <v>13.8476</v>
      </c>
      <c r="C1615" s="2">
        <f t="shared" si="225"/>
        <v>-7.4000000000005173E-3</v>
      </c>
      <c r="D1615" s="2">
        <f t="shared" si="226"/>
        <v>0</v>
      </c>
      <c r="E1615" s="2">
        <f t="shared" si="227"/>
        <v>7.4000000000005173E-3</v>
      </c>
      <c r="F1615" s="2">
        <f t="shared" si="228"/>
        <v>3.7114391728904565E-2</v>
      </c>
      <c r="G1615" s="2">
        <f t="shared" si="228"/>
        <v>3.0226353107981833E-2</v>
      </c>
      <c r="H1615" s="2">
        <f t="shared" si="220"/>
        <v>1.227881894858954</v>
      </c>
      <c r="I1615" s="2">
        <f t="shared" si="221"/>
        <v>55.114317221770435</v>
      </c>
    </row>
    <row r="1616" spans="1:9" ht="13.5" x14ac:dyDescent="0.25">
      <c r="A1616" s="3">
        <f>TITRES_STAT!B1619</f>
        <v>44365</v>
      </c>
      <c r="B1616" s="17">
        <f>TITRES_STAT!D1619</f>
        <v>13.832800000000001</v>
      </c>
      <c r="C1616" s="2">
        <f t="shared" si="225"/>
        <v>-1.4799999999999258E-2</v>
      </c>
      <c r="D1616" s="2">
        <f t="shared" si="226"/>
        <v>0</v>
      </c>
      <c r="E1616" s="2">
        <f t="shared" si="227"/>
        <v>1.4799999999999258E-2</v>
      </c>
      <c r="F1616" s="2">
        <f t="shared" si="228"/>
        <v>3.446336374826852E-2</v>
      </c>
      <c r="G1616" s="2">
        <f t="shared" si="228"/>
        <v>2.9124470743125935E-2</v>
      </c>
      <c r="H1616" s="2">
        <f t="shared" si="220"/>
        <v>1.1833129622244789</v>
      </c>
      <c r="I1616" s="2">
        <f t="shared" si="221"/>
        <v>54.198045937438792</v>
      </c>
    </row>
    <row r="1617" spans="1:9" ht="13.5" x14ac:dyDescent="0.25">
      <c r="A1617" s="3">
        <f>TITRES_STAT!B1620</f>
        <v>44368</v>
      </c>
      <c r="B1617" s="17">
        <f>TITRES_STAT!D1620</f>
        <v>13.8254</v>
      </c>
      <c r="C1617" s="2">
        <f t="shared" si="225"/>
        <v>-7.4000000000005173E-3</v>
      </c>
      <c r="D1617" s="2">
        <f t="shared" si="226"/>
        <v>0</v>
      </c>
      <c r="E1617" s="2">
        <f t="shared" si="227"/>
        <v>7.4000000000005173E-3</v>
      </c>
      <c r="F1617" s="2">
        <f t="shared" si="228"/>
        <v>3.2001694909106482E-2</v>
      </c>
      <c r="G1617" s="2">
        <f t="shared" si="228"/>
        <v>2.7572722832902692E-2</v>
      </c>
      <c r="H1617" s="2">
        <f t="shared" ref="H1617:H1680" si="229">F1617/G1617</f>
        <v>1.160628752664161</v>
      </c>
      <c r="I1617" s="2">
        <f t="shared" ref="I1617:I1680" si="230">IF(G1617=0,100,100-(100/(1+H1617)))</f>
        <v>53.717176133708719</v>
      </c>
    </row>
    <row r="1618" spans="1:9" ht="13.5" x14ac:dyDescent="0.25">
      <c r="A1618" s="3">
        <f>TITRES_STAT!B1621</f>
        <v>44369</v>
      </c>
      <c r="B1618" s="17">
        <f>TITRES_STAT!D1621</f>
        <v>13.8254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2.9715859558456018E-2</v>
      </c>
      <c r="G1618" s="2">
        <f t="shared" si="228"/>
        <v>2.5603242630552501E-2</v>
      </c>
      <c r="H1618" s="2">
        <f t="shared" si="229"/>
        <v>1.1606287526641608</v>
      </c>
      <c r="I1618" s="2">
        <f t="shared" si="230"/>
        <v>53.717176133708712</v>
      </c>
    </row>
    <row r="1619" spans="1:9" ht="13.5" x14ac:dyDescent="0.25">
      <c r="A1619" s="3">
        <f>TITRES_STAT!B1622</f>
        <v>44370</v>
      </c>
      <c r="B1619" s="17">
        <f>TITRES_STAT!D1622</f>
        <v>13.788500000000001</v>
      </c>
      <c r="C1619" s="2">
        <f t="shared" si="225"/>
        <v>-3.6899999999999267E-2</v>
      </c>
      <c r="D1619" s="2">
        <f t="shared" si="226"/>
        <v>0</v>
      </c>
      <c r="E1619" s="2">
        <f t="shared" si="227"/>
        <v>3.6899999999999267E-2</v>
      </c>
      <c r="F1619" s="2">
        <f t="shared" si="228"/>
        <v>2.7593298161423446E-2</v>
      </c>
      <c r="G1619" s="2">
        <f t="shared" si="228"/>
        <v>2.641015387122727E-2</v>
      </c>
      <c r="H1619" s="2">
        <f t="shared" si="229"/>
        <v>1.0447988412322413</v>
      </c>
      <c r="I1619" s="2">
        <f t="shared" si="230"/>
        <v>51.095433945112283</v>
      </c>
    </row>
    <row r="1620" spans="1:9" ht="13.5" x14ac:dyDescent="0.25">
      <c r="A1620" s="3">
        <f>TITRES_STAT!B1623</f>
        <v>44371</v>
      </c>
      <c r="B1620" s="17">
        <f>TITRES_STAT!D1623</f>
        <v>13.684900000000001</v>
      </c>
      <c r="C1620" s="2">
        <f t="shared" si="225"/>
        <v>-0.10360000000000014</v>
      </c>
      <c r="D1620" s="2">
        <f t="shared" si="226"/>
        <v>0</v>
      </c>
      <c r="E1620" s="2">
        <f t="shared" si="227"/>
        <v>0.10360000000000014</v>
      </c>
      <c r="F1620" s="2">
        <f t="shared" si="228"/>
        <v>2.5622348292750341E-2</v>
      </c>
      <c r="G1620" s="2">
        <f t="shared" si="228"/>
        <v>3.1923714308996758E-2</v>
      </c>
      <c r="H1620" s="2">
        <f t="shared" si="229"/>
        <v>0.8026117526534009</v>
      </c>
      <c r="I1620" s="2">
        <f t="shared" si="230"/>
        <v>44.524937301222842</v>
      </c>
    </row>
    <row r="1621" spans="1:9" ht="13.5" x14ac:dyDescent="0.25">
      <c r="A1621" s="3">
        <f>TITRES_STAT!B1624</f>
        <v>44372</v>
      </c>
      <c r="B1621" s="17">
        <f>TITRES_STAT!D1624</f>
        <v>13.684900000000001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2.3792180557553888E-2</v>
      </c>
      <c r="G1621" s="2">
        <f t="shared" si="228"/>
        <v>2.9643449001211273E-2</v>
      </c>
      <c r="H1621" s="2">
        <f t="shared" si="229"/>
        <v>0.80261175265340101</v>
      </c>
      <c r="I1621" s="2">
        <f t="shared" si="230"/>
        <v>44.524937301222849</v>
      </c>
    </row>
    <row r="1622" spans="1:9" ht="13.5" x14ac:dyDescent="0.25">
      <c r="A1622" s="3">
        <f>TITRES_STAT!B1625</f>
        <v>44375</v>
      </c>
      <c r="B1622" s="17">
        <f>TITRES_STAT!D1625</f>
        <v>13.6035</v>
      </c>
      <c r="C1622" s="2">
        <f t="shared" si="225"/>
        <v>-8.1400000000000361E-2</v>
      </c>
      <c r="D1622" s="2">
        <f t="shared" si="226"/>
        <v>0</v>
      </c>
      <c r="E1622" s="2">
        <f t="shared" si="227"/>
        <v>8.1400000000000361E-2</v>
      </c>
      <c r="F1622" s="2">
        <f t="shared" si="228"/>
        <v>2.2092739089157182E-2</v>
      </c>
      <c r="G1622" s="2">
        <f t="shared" si="228"/>
        <v>3.3340345501124781E-2</v>
      </c>
      <c r="H1622" s="2">
        <f t="shared" si="229"/>
        <v>0.66264277580482345</v>
      </c>
      <c r="I1622" s="2">
        <f t="shared" si="230"/>
        <v>39.85478934186947</v>
      </c>
    </row>
    <row r="1623" spans="1:9" ht="13.5" x14ac:dyDescent="0.25">
      <c r="A1623" s="3">
        <f>TITRES_STAT!B1626</f>
        <v>44376</v>
      </c>
      <c r="B1623" s="17">
        <f>TITRES_STAT!D1626</f>
        <v>13.536899999999999</v>
      </c>
      <c r="C1623" s="2">
        <f t="shared" si="225"/>
        <v>-6.6600000000001103E-2</v>
      </c>
      <c r="D1623" s="2">
        <f t="shared" si="226"/>
        <v>0</v>
      </c>
      <c r="E1623" s="2">
        <f t="shared" si="227"/>
        <v>6.6600000000001103E-2</v>
      </c>
      <c r="F1623" s="2">
        <f t="shared" si="228"/>
        <v>2.0514686297074529E-2</v>
      </c>
      <c r="G1623" s="2">
        <f t="shared" si="228"/>
        <v>3.5716035108187376E-2</v>
      </c>
      <c r="H1623" s="2">
        <f t="shared" si="229"/>
        <v>0.57438308129481708</v>
      </c>
      <c r="I1623" s="2">
        <f t="shared" si="230"/>
        <v>36.48305727615088</v>
      </c>
    </row>
    <row r="1624" spans="1:9" ht="13.5" x14ac:dyDescent="0.25">
      <c r="A1624" s="3">
        <f>TITRES_STAT!B1627</f>
        <v>44377</v>
      </c>
      <c r="B1624" s="17">
        <f>TITRES_STAT!D1627</f>
        <v>13.5222</v>
      </c>
      <c r="C1624" s="2">
        <f t="shared" si="225"/>
        <v>-1.4699999999999491E-2</v>
      </c>
      <c r="D1624" s="2">
        <f t="shared" si="226"/>
        <v>0</v>
      </c>
      <c r="E1624" s="2">
        <f t="shared" si="227"/>
        <v>1.4699999999999491E-2</v>
      </c>
      <c r="F1624" s="2">
        <f t="shared" si="228"/>
        <v>1.9049351561569203E-2</v>
      </c>
      <c r="G1624" s="2">
        <f t="shared" si="228"/>
        <v>3.4214889743316809E-2</v>
      </c>
      <c r="H1624" s="2">
        <f t="shared" si="229"/>
        <v>0.55675618727633369</v>
      </c>
      <c r="I1624" s="2">
        <f t="shared" si="230"/>
        <v>35.763865390535045</v>
      </c>
    </row>
    <row r="1625" spans="1:9" ht="13.5" x14ac:dyDescent="0.25">
      <c r="A1625" s="3">
        <f>TITRES_STAT!B1628</f>
        <v>44378</v>
      </c>
      <c r="B1625" s="17">
        <f>TITRES_STAT!D1628</f>
        <v>13.5</v>
      </c>
      <c r="C1625" s="2">
        <f t="shared" si="225"/>
        <v>-2.2199999999999775E-2</v>
      </c>
      <c r="D1625" s="2">
        <f t="shared" si="226"/>
        <v>0</v>
      </c>
      <c r="E1625" s="2">
        <f t="shared" si="227"/>
        <v>2.2199999999999775E-2</v>
      </c>
      <c r="F1625" s="2">
        <f t="shared" si="228"/>
        <v>1.7688683592885689E-2</v>
      </c>
      <c r="G1625" s="2">
        <f t="shared" si="228"/>
        <v>3.3356683333079881E-2</v>
      </c>
      <c r="H1625" s="2">
        <f t="shared" si="229"/>
        <v>0.53028904031786006</v>
      </c>
      <c r="I1625" s="2">
        <f t="shared" si="230"/>
        <v>34.65286794498067</v>
      </c>
    </row>
    <row r="1626" spans="1:9" ht="13.5" x14ac:dyDescent="0.25">
      <c r="A1626" s="3">
        <f>TITRES_STAT!B1629</f>
        <v>44379</v>
      </c>
      <c r="B1626" s="17">
        <f>TITRES_STAT!D1629</f>
        <v>13.462999999999999</v>
      </c>
      <c r="C1626" s="2">
        <f t="shared" si="225"/>
        <v>-3.700000000000081E-2</v>
      </c>
      <c r="D1626" s="2">
        <f t="shared" si="226"/>
        <v>0</v>
      </c>
      <c r="E1626" s="2">
        <f t="shared" si="227"/>
        <v>3.700000000000081E-2</v>
      </c>
      <c r="F1626" s="2">
        <f t="shared" si="228"/>
        <v>1.6425206193393854E-2</v>
      </c>
      <c r="G1626" s="2">
        <f t="shared" si="228"/>
        <v>3.3616920237859949E-2</v>
      </c>
      <c r="H1626" s="2">
        <f t="shared" si="229"/>
        <v>0.48859937427865585</v>
      </c>
      <c r="I1626" s="2">
        <f t="shared" si="230"/>
        <v>32.82275827338843</v>
      </c>
    </row>
    <row r="1627" spans="1:9" ht="13.5" x14ac:dyDescent="0.25">
      <c r="A1627" s="3">
        <f>TITRES_STAT!B1630</f>
        <v>44382</v>
      </c>
      <c r="B1627" s="17">
        <f>TITRES_STAT!D1630</f>
        <v>13.5</v>
      </c>
      <c r="C1627" s="2">
        <f t="shared" si="225"/>
        <v>3.700000000000081E-2</v>
      </c>
      <c r="D1627" s="2">
        <f t="shared" si="226"/>
        <v>3.700000000000081E-2</v>
      </c>
      <c r="E1627" s="2">
        <f t="shared" si="227"/>
        <v>0</v>
      </c>
      <c r="F1627" s="2">
        <f t="shared" si="228"/>
        <v>1.7894834322437207E-2</v>
      </c>
      <c r="G1627" s="2">
        <f t="shared" si="228"/>
        <v>3.1215711649441379E-2</v>
      </c>
      <c r="H1627" s="2">
        <f t="shared" si="229"/>
        <v>0.57326369885139061</v>
      </c>
      <c r="I1627" s="2">
        <f t="shared" si="230"/>
        <v>36.437864756551576</v>
      </c>
    </row>
    <row r="1628" spans="1:9" ht="13.5" x14ac:dyDescent="0.25">
      <c r="A1628" s="3">
        <f>TITRES_STAT!B1631</f>
        <v>44383</v>
      </c>
      <c r="B1628" s="17">
        <f>TITRES_STAT!D1631</f>
        <v>13.5665</v>
      </c>
      <c r="C1628" s="2">
        <f t="shared" si="225"/>
        <v>6.6499999999999559E-2</v>
      </c>
      <c r="D1628" s="2">
        <f t="shared" si="226"/>
        <v>6.6499999999999559E-2</v>
      </c>
      <c r="E1628" s="2">
        <f t="shared" si="227"/>
        <v>0</v>
      </c>
      <c r="F1628" s="2">
        <f t="shared" si="228"/>
        <v>2.1366631870834516E-2</v>
      </c>
      <c r="G1628" s="2">
        <f t="shared" si="228"/>
        <v>2.8986017960195565E-2</v>
      </c>
      <c r="H1628" s="2">
        <f t="shared" si="229"/>
        <v>0.73713581148593055</v>
      </c>
      <c r="I1628" s="2">
        <f t="shared" si="230"/>
        <v>42.433977044972153</v>
      </c>
    </row>
    <row r="1629" spans="1:9" ht="13.5" x14ac:dyDescent="0.25">
      <c r="A1629" s="3">
        <f>TITRES_STAT!B1632</f>
        <v>44384</v>
      </c>
      <c r="B1629" s="17">
        <f>TITRES_STAT!D1632</f>
        <v>13.559100000000001</v>
      </c>
      <c r="C1629" s="2">
        <f t="shared" si="225"/>
        <v>-7.3999999999987409E-3</v>
      </c>
      <c r="D1629" s="2">
        <f t="shared" si="226"/>
        <v>0</v>
      </c>
      <c r="E1629" s="2">
        <f t="shared" si="227"/>
        <v>7.3999999999987409E-3</v>
      </c>
      <c r="F1629" s="2">
        <f t="shared" ref="F1629:G1644" si="231">((F1628*13)+D1629)/14</f>
        <v>1.9840443880060621E-2</v>
      </c>
      <c r="G1629" s="2">
        <f t="shared" si="231"/>
        <v>2.744415953446722E-2</v>
      </c>
      <c r="H1629" s="2">
        <f t="shared" si="229"/>
        <v>0.72293865859302175</v>
      </c>
      <c r="I1629" s="2">
        <f t="shared" si="230"/>
        <v>41.959628393467277</v>
      </c>
    </row>
    <row r="1630" spans="1:9" ht="13.5" x14ac:dyDescent="0.25">
      <c r="A1630" s="3">
        <f>TITRES_STAT!B1633</f>
        <v>44385</v>
      </c>
      <c r="B1630" s="17">
        <f>TITRES_STAT!D1633</f>
        <v>13.6701</v>
      </c>
      <c r="C1630" s="2">
        <f t="shared" si="225"/>
        <v>0.11099999999999888</v>
      </c>
      <c r="D1630" s="2">
        <f t="shared" si="226"/>
        <v>0.11099999999999888</v>
      </c>
      <c r="E1630" s="2">
        <f t="shared" si="227"/>
        <v>0</v>
      </c>
      <c r="F1630" s="2">
        <f t="shared" si="231"/>
        <v>2.6351840745770495E-2</v>
      </c>
      <c r="G1630" s="2">
        <f t="shared" si="231"/>
        <v>2.5483862424862419E-2</v>
      </c>
      <c r="H1630" s="2">
        <f t="shared" si="229"/>
        <v>1.034059920212929</v>
      </c>
      <c r="I1630" s="2">
        <f t="shared" si="230"/>
        <v>50.83723984417734</v>
      </c>
    </row>
    <row r="1631" spans="1:9" ht="13.5" x14ac:dyDescent="0.25">
      <c r="A1631" s="3">
        <f>TITRES_STAT!B1634</f>
        <v>44386</v>
      </c>
      <c r="B1631" s="17">
        <f>TITRES_STAT!D1634</f>
        <v>13.6775</v>
      </c>
      <c r="C1631" s="2">
        <f t="shared" si="225"/>
        <v>7.4000000000005173E-3</v>
      </c>
      <c r="D1631" s="2">
        <f t="shared" si="226"/>
        <v>7.4000000000005173E-3</v>
      </c>
      <c r="E1631" s="2">
        <f t="shared" si="227"/>
        <v>0</v>
      </c>
      <c r="F1631" s="2">
        <f t="shared" si="231"/>
        <v>2.4998137835358352E-2</v>
      </c>
      <c r="G1631" s="2">
        <f t="shared" si="231"/>
        <v>2.3663586537372248E-2</v>
      </c>
      <c r="H1631" s="2">
        <f t="shared" si="229"/>
        <v>1.0563968313035907</v>
      </c>
      <c r="I1631" s="2">
        <f t="shared" si="230"/>
        <v>51.371253603513864</v>
      </c>
    </row>
    <row r="1632" spans="1:9" ht="13.5" x14ac:dyDescent="0.25">
      <c r="A1632" s="3">
        <f>TITRES_STAT!B1635</f>
        <v>44389</v>
      </c>
      <c r="B1632" s="17">
        <f>TITRES_STAT!D1635</f>
        <v>13.684900000000001</v>
      </c>
      <c r="C1632" s="2">
        <f t="shared" si="225"/>
        <v>7.4000000000005173E-3</v>
      </c>
      <c r="D1632" s="2">
        <f t="shared" si="226"/>
        <v>7.4000000000005173E-3</v>
      </c>
      <c r="E1632" s="2">
        <f t="shared" si="227"/>
        <v>0</v>
      </c>
      <c r="F1632" s="2">
        <f t="shared" si="231"/>
        <v>2.3741127989975651E-2</v>
      </c>
      <c r="G1632" s="2">
        <f t="shared" si="231"/>
        <v>2.197333035613137E-2</v>
      </c>
      <c r="H1632" s="2">
        <f t="shared" si="229"/>
        <v>1.0804519663243037</v>
      </c>
      <c r="I1632" s="2">
        <f t="shared" si="230"/>
        <v>51.933521360419689</v>
      </c>
    </row>
    <row r="1633" spans="1:9" ht="13.5" x14ac:dyDescent="0.25">
      <c r="A1633" s="3">
        <f>TITRES_STAT!B1636</f>
        <v>44390</v>
      </c>
      <c r="B1633" s="17">
        <f>TITRES_STAT!D1636</f>
        <v>13.6775</v>
      </c>
      <c r="C1633" s="2">
        <f t="shared" si="225"/>
        <v>-7.4000000000005173E-3</v>
      </c>
      <c r="D1633" s="2">
        <f t="shared" si="226"/>
        <v>0</v>
      </c>
      <c r="E1633" s="2">
        <f t="shared" si="227"/>
        <v>7.4000000000005173E-3</v>
      </c>
      <c r="F1633" s="2">
        <f t="shared" si="231"/>
        <v>2.2045333133548818E-2</v>
      </c>
      <c r="G1633" s="2">
        <f t="shared" si="231"/>
        <v>2.0932378187836307E-2</v>
      </c>
      <c r="H1633" s="2">
        <f t="shared" si="229"/>
        <v>1.0531690635304518</v>
      </c>
      <c r="I1633" s="2">
        <f t="shared" si="230"/>
        <v>51.294804808694778</v>
      </c>
    </row>
    <row r="1634" spans="1:9" ht="13.5" x14ac:dyDescent="0.25">
      <c r="A1634" s="3">
        <f>TITRES_STAT!B1637</f>
        <v>44391</v>
      </c>
      <c r="B1634" s="17">
        <f>TITRES_STAT!D1637</f>
        <v>13.6775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2.0470666481152474E-2</v>
      </c>
      <c r="G1634" s="2">
        <f t="shared" si="231"/>
        <v>1.9437208317276571E-2</v>
      </c>
      <c r="H1634" s="2">
        <f t="shared" si="229"/>
        <v>1.0531690635304518</v>
      </c>
      <c r="I1634" s="2">
        <f t="shared" si="230"/>
        <v>51.294804808694778</v>
      </c>
    </row>
    <row r="1635" spans="1:9" ht="13.5" x14ac:dyDescent="0.25">
      <c r="A1635" s="3">
        <f>TITRES_STAT!B1638</f>
        <v>44392</v>
      </c>
      <c r="B1635" s="17">
        <f>TITRES_STAT!D1638</f>
        <v>13.507400000000001</v>
      </c>
      <c r="C1635" s="2">
        <f t="shared" si="225"/>
        <v>-0.1700999999999997</v>
      </c>
      <c r="D1635" s="2">
        <f t="shared" si="226"/>
        <v>0</v>
      </c>
      <c r="E1635" s="2">
        <f t="shared" si="227"/>
        <v>0.1700999999999997</v>
      </c>
      <c r="F1635" s="2">
        <f t="shared" si="231"/>
        <v>1.9008476018213011E-2</v>
      </c>
      <c r="G1635" s="2">
        <f t="shared" si="231"/>
        <v>3.0198836294613934E-2</v>
      </c>
      <c r="H1635" s="2">
        <f t="shared" si="229"/>
        <v>0.62944399025081765</v>
      </c>
      <c r="I1635" s="2">
        <f t="shared" si="230"/>
        <v>38.629372596840739</v>
      </c>
    </row>
    <row r="1636" spans="1:9" ht="13.5" x14ac:dyDescent="0.25">
      <c r="A1636" s="3">
        <f>TITRES_STAT!B1639</f>
        <v>44393</v>
      </c>
      <c r="B1636" s="17">
        <f>TITRES_STAT!D1639</f>
        <v>13.684900000000001</v>
      </c>
      <c r="C1636" s="2">
        <f t="shared" si="225"/>
        <v>0.17750000000000021</v>
      </c>
      <c r="D1636" s="2">
        <f t="shared" si="226"/>
        <v>0.17750000000000021</v>
      </c>
      <c r="E1636" s="2">
        <f t="shared" si="227"/>
        <v>0</v>
      </c>
      <c r="F1636" s="2">
        <f t="shared" si="231"/>
        <v>3.0329299159769237E-2</v>
      </c>
      <c r="G1636" s="2">
        <f t="shared" si="231"/>
        <v>2.8041776559284366E-2</v>
      </c>
      <c r="H1636" s="2">
        <f t="shared" si="229"/>
        <v>1.0815755234212325</v>
      </c>
      <c r="I1636" s="2">
        <f t="shared" si="230"/>
        <v>51.959465858994072</v>
      </c>
    </row>
    <row r="1637" spans="1:9" ht="13.5" x14ac:dyDescent="0.25">
      <c r="A1637" s="3">
        <f>TITRES_STAT!B1640</f>
        <v>44396</v>
      </c>
      <c r="B1637" s="17">
        <f>TITRES_STAT!D1640</f>
        <v>13.6775</v>
      </c>
      <c r="C1637" s="2">
        <f t="shared" si="225"/>
        <v>-7.4000000000005173E-3</v>
      </c>
      <c r="D1637" s="2">
        <f t="shared" si="226"/>
        <v>0</v>
      </c>
      <c r="E1637" s="2">
        <f t="shared" si="227"/>
        <v>7.4000000000005173E-3</v>
      </c>
      <c r="F1637" s="2">
        <f t="shared" si="231"/>
        <v>2.816292064835715E-2</v>
      </c>
      <c r="G1637" s="2">
        <f t="shared" si="231"/>
        <v>2.6567363947906951E-2</v>
      </c>
      <c r="H1637" s="2">
        <f t="shared" si="229"/>
        <v>1.0600570197170767</v>
      </c>
      <c r="I1637" s="2">
        <f t="shared" si="230"/>
        <v>51.457654306222175</v>
      </c>
    </row>
    <row r="1638" spans="1:9" ht="13.5" x14ac:dyDescent="0.25">
      <c r="A1638" s="3">
        <f>TITRES_STAT!B1641</f>
        <v>44399</v>
      </c>
      <c r="B1638" s="17">
        <f>TITRES_STAT!D1641</f>
        <v>13.684900000000001</v>
      </c>
      <c r="C1638" s="2">
        <f t="shared" si="225"/>
        <v>7.4000000000005173E-3</v>
      </c>
      <c r="D1638" s="2">
        <f t="shared" si="226"/>
        <v>7.4000000000005173E-3</v>
      </c>
      <c r="E1638" s="2">
        <f t="shared" si="227"/>
        <v>0</v>
      </c>
      <c r="F1638" s="2">
        <f t="shared" si="231"/>
        <v>2.667985488776025E-2</v>
      </c>
      <c r="G1638" s="2">
        <f t="shared" si="231"/>
        <v>2.4669695094485026E-2</v>
      </c>
      <c r="H1638" s="2">
        <f t="shared" si="229"/>
        <v>1.0814829605950258</v>
      </c>
      <c r="I1638" s="2">
        <f t="shared" si="230"/>
        <v>51.957329513082655</v>
      </c>
    </row>
    <row r="1639" spans="1:9" ht="13.5" x14ac:dyDescent="0.25">
      <c r="A1639" s="3">
        <f>TITRES_STAT!B1642</f>
        <v>44400</v>
      </c>
      <c r="B1639" s="17">
        <f>TITRES_STAT!D1642</f>
        <v>13.684900000000001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2.4774150967205946E-2</v>
      </c>
      <c r="G1639" s="2">
        <f t="shared" si="231"/>
        <v>2.2907574016307525E-2</v>
      </c>
      <c r="H1639" s="2">
        <f t="shared" si="229"/>
        <v>1.0814829605950258</v>
      </c>
      <c r="I1639" s="2">
        <f t="shared" si="230"/>
        <v>51.957329513082655</v>
      </c>
    </row>
    <row r="1640" spans="1:9" ht="13.5" x14ac:dyDescent="0.25">
      <c r="A1640" s="3">
        <f>TITRES_STAT!B1643</f>
        <v>44403</v>
      </c>
      <c r="B1640" s="17">
        <f>TITRES_STAT!D1643</f>
        <v>13.6701</v>
      </c>
      <c r="C1640" s="2">
        <f t="shared" si="225"/>
        <v>-1.4800000000001035E-2</v>
      </c>
      <c r="D1640" s="2">
        <f t="shared" si="226"/>
        <v>0</v>
      </c>
      <c r="E1640" s="2">
        <f t="shared" si="227"/>
        <v>1.4800000000001035E-2</v>
      </c>
      <c r="F1640" s="2">
        <f t="shared" si="231"/>
        <v>2.3004568755262664E-2</v>
      </c>
      <c r="G1640" s="2">
        <f t="shared" si="231"/>
        <v>2.2328461586571344E-2</v>
      </c>
      <c r="H1640" s="2">
        <f t="shared" si="229"/>
        <v>1.0302800605438012</v>
      </c>
      <c r="I1640" s="2">
        <f t="shared" si="230"/>
        <v>50.745711420120308</v>
      </c>
    </row>
    <row r="1641" spans="1:9" ht="13.5" x14ac:dyDescent="0.25">
      <c r="A1641" s="3">
        <f>TITRES_STAT!B1644</f>
        <v>44404</v>
      </c>
      <c r="B1641" s="17">
        <f>TITRES_STAT!D1644</f>
        <v>13.684900000000001</v>
      </c>
      <c r="C1641" s="2">
        <f t="shared" si="225"/>
        <v>1.4800000000001035E-2</v>
      </c>
      <c r="D1641" s="2">
        <f t="shared" si="226"/>
        <v>1.4800000000001035E-2</v>
      </c>
      <c r="E1641" s="2">
        <f t="shared" si="227"/>
        <v>0</v>
      </c>
      <c r="F1641" s="2">
        <f t="shared" si="231"/>
        <v>2.2418528129886834E-2</v>
      </c>
      <c r="G1641" s="2">
        <f t="shared" si="231"/>
        <v>2.0733571473244818E-2</v>
      </c>
      <c r="H1641" s="2">
        <f t="shared" si="229"/>
        <v>1.0812670725261362</v>
      </c>
      <c r="I1641" s="2">
        <f t="shared" si="230"/>
        <v>51.95234608760466</v>
      </c>
    </row>
    <row r="1642" spans="1:9" ht="13.5" x14ac:dyDescent="0.25">
      <c r="A1642" s="3">
        <f>TITRES_STAT!B1645</f>
        <v>44405</v>
      </c>
      <c r="B1642" s="17">
        <f>TITRES_STAT!D1645</f>
        <v>13.758900000000001</v>
      </c>
      <c r="C1642" s="2">
        <f t="shared" si="225"/>
        <v>7.3999999999999844E-2</v>
      </c>
      <c r="D1642" s="2">
        <f t="shared" si="226"/>
        <v>7.3999999999999844E-2</v>
      </c>
      <c r="E1642" s="2">
        <f t="shared" si="227"/>
        <v>0</v>
      </c>
      <c r="F1642" s="2">
        <f t="shared" si="231"/>
        <v>2.6102918977752049E-2</v>
      </c>
      <c r="G1642" s="2">
        <f t="shared" si="231"/>
        <v>1.9252602082298759E-2</v>
      </c>
      <c r="H1642" s="2">
        <f t="shared" si="229"/>
        <v>1.355812521661766</v>
      </c>
      <c r="I1642" s="2">
        <f t="shared" si="230"/>
        <v>57.551800459290781</v>
      </c>
    </row>
    <row r="1643" spans="1:9" ht="13.5" x14ac:dyDescent="0.25">
      <c r="A1643" s="3">
        <f>TITRES_STAT!B1646</f>
        <v>44406</v>
      </c>
      <c r="B1643" s="17">
        <f>TITRES_STAT!D1646</f>
        <v>13.7515</v>
      </c>
      <c r="C1643" s="2">
        <f t="shared" si="225"/>
        <v>-7.4000000000005173E-3</v>
      </c>
      <c r="D1643" s="2">
        <f t="shared" si="226"/>
        <v>0</v>
      </c>
      <c r="E1643" s="2">
        <f t="shared" si="227"/>
        <v>7.4000000000005173E-3</v>
      </c>
      <c r="F1643" s="2">
        <f t="shared" si="231"/>
        <v>2.4238424765055475E-2</v>
      </c>
      <c r="G1643" s="2">
        <f t="shared" si="231"/>
        <v>1.8405987647848881E-2</v>
      </c>
      <c r="H1643" s="2">
        <f t="shared" si="229"/>
        <v>1.3168771613235455</v>
      </c>
      <c r="I1643" s="2">
        <f t="shared" si="230"/>
        <v>56.838454075453129</v>
      </c>
    </row>
    <row r="1644" spans="1:9" ht="13.5" x14ac:dyDescent="0.25">
      <c r="A1644" s="3">
        <f>TITRES_STAT!B1647</f>
        <v>44407</v>
      </c>
      <c r="B1644" s="17">
        <f>TITRES_STAT!D1647</f>
        <v>13.7441</v>
      </c>
      <c r="C1644" s="2">
        <f t="shared" si="225"/>
        <v>-7.4000000000005173E-3</v>
      </c>
      <c r="D1644" s="2">
        <f t="shared" si="226"/>
        <v>0</v>
      </c>
      <c r="E1644" s="2">
        <f t="shared" si="227"/>
        <v>7.4000000000005173E-3</v>
      </c>
      <c r="F1644" s="2">
        <f t="shared" si="231"/>
        <v>2.2507108710408653E-2</v>
      </c>
      <c r="G1644" s="2">
        <f t="shared" si="231"/>
        <v>1.7619845673002569E-2</v>
      </c>
      <c r="H1644" s="2">
        <f t="shared" si="229"/>
        <v>1.2773726358395088</v>
      </c>
      <c r="I1644" s="2">
        <f t="shared" si="230"/>
        <v>56.089750782863447</v>
      </c>
    </row>
    <row r="1645" spans="1:9" ht="13.5" x14ac:dyDescent="0.25">
      <c r="A1645" s="3">
        <f>TITRES_STAT!B1648</f>
        <v>44410</v>
      </c>
      <c r="B1645" s="17">
        <f>TITRES_STAT!D1648</f>
        <v>13.714499999999999</v>
      </c>
      <c r="C1645" s="2">
        <f t="shared" si="225"/>
        <v>-2.9600000000000293E-2</v>
      </c>
      <c r="D1645" s="2">
        <f t="shared" si="226"/>
        <v>0</v>
      </c>
      <c r="E1645" s="2">
        <f t="shared" si="227"/>
        <v>2.9600000000000293E-2</v>
      </c>
      <c r="F1645" s="2">
        <f t="shared" ref="F1645:G1660" si="232">((F1644*13)+D1645)/14</f>
        <v>2.0899458088236605E-2</v>
      </c>
      <c r="G1645" s="2">
        <f t="shared" si="232"/>
        <v>1.8475570982073836E-2</v>
      </c>
      <c r="H1645" s="2">
        <f t="shared" si="229"/>
        <v>1.1311941649064365</v>
      </c>
      <c r="I1645" s="2">
        <f t="shared" si="230"/>
        <v>53.077949608411124</v>
      </c>
    </row>
    <row r="1646" spans="1:9" ht="13.5" x14ac:dyDescent="0.25">
      <c r="A1646" s="3">
        <f>TITRES_STAT!B1649</f>
        <v>44411</v>
      </c>
      <c r="B1646" s="17">
        <f>TITRES_STAT!D1649</f>
        <v>13.714499999999999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1.9406639653362562E-2</v>
      </c>
      <c r="G1646" s="2">
        <f t="shared" si="232"/>
        <v>1.7155887340497132E-2</v>
      </c>
      <c r="H1646" s="2">
        <f t="shared" si="229"/>
        <v>1.1311941649064368</v>
      </c>
      <c r="I1646" s="2">
        <f t="shared" si="230"/>
        <v>53.077949608411124</v>
      </c>
    </row>
    <row r="1647" spans="1:9" ht="13.5" x14ac:dyDescent="0.25">
      <c r="A1647" s="3">
        <f>TITRES_STAT!B1650</f>
        <v>44412</v>
      </c>
      <c r="B1647" s="17">
        <f>TITRES_STAT!D1650</f>
        <v>13.707100000000001</v>
      </c>
      <c r="C1647" s="2">
        <f t="shared" si="225"/>
        <v>-7.3999999999987409E-3</v>
      </c>
      <c r="D1647" s="2">
        <f t="shared" si="226"/>
        <v>0</v>
      </c>
      <c r="E1647" s="2">
        <f t="shared" si="227"/>
        <v>7.3999999999987409E-3</v>
      </c>
      <c r="F1647" s="2">
        <f t="shared" si="232"/>
        <v>1.8020451106693806E-2</v>
      </c>
      <c r="G1647" s="2">
        <f t="shared" si="232"/>
        <v>1.6459038244747249E-2</v>
      </c>
      <c r="H1647" s="2">
        <f t="shared" si="229"/>
        <v>1.0948665917612086</v>
      </c>
      <c r="I1647" s="2">
        <f t="shared" si="230"/>
        <v>52.264263321929533</v>
      </c>
    </row>
    <row r="1648" spans="1:9" ht="13.5" x14ac:dyDescent="0.25">
      <c r="A1648" s="3">
        <f>TITRES_STAT!B1651</f>
        <v>44413</v>
      </c>
      <c r="B1648" s="17">
        <f>TITRES_STAT!D1651</f>
        <v>13.736700000000001</v>
      </c>
      <c r="C1648" s="2">
        <f t="shared" si="225"/>
        <v>2.9600000000000293E-2</v>
      </c>
      <c r="D1648" s="2">
        <f t="shared" si="226"/>
        <v>2.9600000000000293E-2</v>
      </c>
      <c r="E1648" s="2">
        <f t="shared" si="227"/>
        <v>0</v>
      </c>
      <c r="F1648" s="2">
        <f t="shared" si="232"/>
        <v>1.8847561741929982E-2</v>
      </c>
      <c r="G1648" s="2">
        <f t="shared" si="232"/>
        <v>1.528339265583673E-2</v>
      </c>
      <c r="H1648" s="2">
        <f t="shared" si="229"/>
        <v>1.2332053599847868</v>
      </c>
      <c r="I1648" s="2">
        <f t="shared" si="230"/>
        <v>55.22131471120899</v>
      </c>
    </row>
    <row r="1649" spans="1:9" ht="13.5" x14ac:dyDescent="0.25">
      <c r="A1649" s="3">
        <f>TITRES_STAT!B1652</f>
        <v>44414</v>
      </c>
      <c r="B1649" s="17">
        <f>TITRES_STAT!D1652</f>
        <v>13.758900000000001</v>
      </c>
      <c r="C1649" s="2">
        <f t="shared" si="225"/>
        <v>2.2199999999999775E-2</v>
      </c>
      <c r="D1649" s="2">
        <f t="shared" si="226"/>
        <v>2.2199999999999775E-2</v>
      </c>
      <c r="E1649" s="2">
        <f t="shared" si="227"/>
        <v>0</v>
      </c>
      <c r="F1649" s="2">
        <f t="shared" si="232"/>
        <v>1.9087021617506392E-2</v>
      </c>
      <c r="G1649" s="2">
        <f t="shared" si="232"/>
        <v>1.4191721751848392E-2</v>
      </c>
      <c r="H1649" s="2">
        <f t="shared" si="229"/>
        <v>1.3449405189345975</v>
      </c>
      <c r="I1649" s="2">
        <f t="shared" si="230"/>
        <v>57.354995065958398</v>
      </c>
    </row>
    <row r="1650" spans="1:9" ht="13.5" x14ac:dyDescent="0.25">
      <c r="A1650" s="3">
        <f>TITRES_STAT!B1653</f>
        <v>44417</v>
      </c>
      <c r="B1650" s="17">
        <f>TITRES_STAT!D1653</f>
        <v>13.7959</v>
      </c>
      <c r="C1650" s="2">
        <f t="shared" si="225"/>
        <v>3.6999999999999034E-2</v>
      </c>
      <c r="D1650" s="2">
        <f t="shared" si="226"/>
        <v>3.6999999999999034E-2</v>
      </c>
      <c r="E1650" s="2">
        <f t="shared" si="227"/>
        <v>0</v>
      </c>
      <c r="F1650" s="2">
        <f t="shared" si="232"/>
        <v>2.0366520073398724E-2</v>
      </c>
      <c r="G1650" s="2">
        <f t="shared" si="232"/>
        <v>1.3178027341002079E-2</v>
      </c>
      <c r="H1650" s="2">
        <f t="shared" si="229"/>
        <v>1.5454908042291267</v>
      </c>
      <c r="I1650" s="2">
        <f t="shared" si="230"/>
        <v>60.714845312401799</v>
      </c>
    </row>
    <row r="1651" spans="1:9" ht="13.5" x14ac:dyDescent="0.25">
      <c r="A1651" s="3">
        <f>TITRES_STAT!B1654</f>
        <v>44419</v>
      </c>
      <c r="B1651" s="17">
        <f>TITRES_STAT!D1654</f>
        <v>13.788500000000001</v>
      </c>
      <c r="C1651" s="2">
        <f t="shared" si="225"/>
        <v>-7.3999999999987409E-3</v>
      </c>
      <c r="D1651" s="2">
        <f t="shared" si="226"/>
        <v>0</v>
      </c>
      <c r="E1651" s="2">
        <f t="shared" si="227"/>
        <v>7.3999999999987409E-3</v>
      </c>
      <c r="F1651" s="2">
        <f t="shared" si="232"/>
        <v>1.8911768639584527E-2</v>
      </c>
      <c r="G1651" s="2">
        <f t="shared" si="232"/>
        <v>1.2765311102358984E-2</v>
      </c>
      <c r="H1651" s="2">
        <f t="shared" si="229"/>
        <v>1.4814968854217505</v>
      </c>
      <c r="I1651" s="2">
        <f t="shared" si="230"/>
        <v>59.701742691083737</v>
      </c>
    </row>
    <row r="1652" spans="1:9" ht="13.5" x14ac:dyDescent="0.25">
      <c r="A1652" s="3">
        <f>TITRES_STAT!B1655</f>
        <v>44420</v>
      </c>
      <c r="B1652" s="17">
        <f>TITRES_STAT!D1655</f>
        <v>13.7515</v>
      </c>
      <c r="C1652" s="2">
        <f t="shared" si="225"/>
        <v>-3.700000000000081E-2</v>
      </c>
      <c r="D1652" s="2">
        <f t="shared" si="226"/>
        <v>0</v>
      </c>
      <c r="E1652" s="2">
        <f t="shared" si="227"/>
        <v>3.700000000000081E-2</v>
      </c>
      <c r="F1652" s="2">
        <f t="shared" si="232"/>
        <v>1.7560928022471344E-2</v>
      </c>
      <c r="G1652" s="2">
        <f t="shared" si="232"/>
        <v>1.4496360309333401E-2</v>
      </c>
      <c r="H1652" s="2">
        <f t="shared" si="229"/>
        <v>1.2114025622807429</v>
      </c>
      <c r="I1652" s="2">
        <f t="shared" si="230"/>
        <v>54.779829911717016</v>
      </c>
    </row>
    <row r="1653" spans="1:9" ht="13.5" x14ac:dyDescent="0.25">
      <c r="A1653" s="3">
        <f>TITRES_STAT!B1656</f>
        <v>44424</v>
      </c>
      <c r="B1653" s="17">
        <f>TITRES_STAT!D1656</f>
        <v>13.7219</v>
      </c>
      <c r="C1653" s="2">
        <f t="shared" si="225"/>
        <v>-2.9600000000000293E-2</v>
      </c>
      <c r="D1653" s="2">
        <f t="shared" si="226"/>
        <v>0</v>
      </c>
      <c r="E1653" s="2">
        <f t="shared" si="227"/>
        <v>2.9600000000000293E-2</v>
      </c>
      <c r="F1653" s="2">
        <f t="shared" si="232"/>
        <v>1.6306576020866249E-2</v>
      </c>
      <c r="G1653" s="2">
        <f t="shared" si="232"/>
        <v>1.5575191715809608E-2</v>
      </c>
      <c r="H1653" s="2">
        <f t="shared" si="229"/>
        <v>1.0469582858690754</v>
      </c>
      <c r="I1653" s="2">
        <f t="shared" si="230"/>
        <v>51.147025960256393</v>
      </c>
    </row>
    <row r="1654" spans="1:9" ht="13.5" x14ac:dyDescent="0.25">
      <c r="A1654" s="3">
        <f>TITRES_STAT!B1657</f>
        <v>44425</v>
      </c>
      <c r="B1654" s="17">
        <f>TITRES_STAT!D1657</f>
        <v>13.7515</v>
      </c>
      <c r="C1654" s="2">
        <f t="shared" si="225"/>
        <v>2.9600000000000293E-2</v>
      </c>
      <c r="D1654" s="2">
        <f t="shared" si="226"/>
        <v>2.9600000000000293E-2</v>
      </c>
      <c r="E1654" s="2">
        <f t="shared" si="227"/>
        <v>0</v>
      </c>
      <c r="F1654" s="2">
        <f t="shared" si="232"/>
        <v>1.725610630509011E-2</v>
      </c>
      <c r="G1654" s="2">
        <f t="shared" si="232"/>
        <v>1.4462678021823208E-2</v>
      </c>
      <c r="H1654" s="2">
        <f t="shared" si="229"/>
        <v>1.1931473741620886</v>
      </c>
      <c r="I1654" s="2">
        <f t="shared" si="230"/>
        <v>54.403428981508419</v>
      </c>
    </row>
    <row r="1655" spans="1:9" ht="13.5" x14ac:dyDescent="0.25">
      <c r="A1655" s="3">
        <f>TITRES_STAT!B1658</f>
        <v>44426</v>
      </c>
      <c r="B1655" s="17">
        <f>TITRES_STAT!D1658</f>
        <v>13.7515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1.6023527283297957E-2</v>
      </c>
      <c r="G1655" s="2">
        <f t="shared" si="232"/>
        <v>1.342962959169298E-2</v>
      </c>
      <c r="H1655" s="2">
        <f t="shared" si="229"/>
        <v>1.1931473741620884</v>
      </c>
      <c r="I1655" s="2">
        <f t="shared" si="230"/>
        <v>54.403428981508419</v>
      </c>
    </row>
    <row r="1656" spans="1:9" ht="13.5" x14ac:dyDescent="0.25">
      <c r="A1656" s="3">
        <f>TITRES_STAT!B1659</f>
        <v>44427</v>
      </c>
      <c r="B1656" s="17">
        <f>TITRES_STAT!D1659</f>
        <v>13.758900000000001</v>
      </c>
      <c r="C1656" s="2">
        <f t="shared" si="225"/>
        <v>7.4000000000005173E-3</v>
      </c>
      <c r="D1656" s="2">
        <f t="shared" si="226"/>
        <v>7.4000000000005173E-3</v>
      </c>
      <c r="E1656" s="2">
        <f t="shared" si="227"/>
        <v>0</v>
      </c>
      <c r="F1656" s="2">
        <f t="shared" si="232"/>
        <v>1.540756104877671E-2</v>
      </c>
      <c r="G1656" s="2">
        <f t="shared" si="232"/>
        <v>1.247037033514348E-2</v>
      </c>
      <c r="H1656" s="2">
        <f t="shared" si="229"/>
        <v>1.2355335595251538</v>
      </c>
      <c r="I1656" s="2">
        <f t="shared" si="230"/>
        <v>55.267949535393754</v>
      </c>
    </row>
    <row r="1657" spans="1:9" ht="13.5" x14ac:dyDescent="0.25">
      <c r="A1657" s="3">
        <f>TITRES_STAT!B1660</f>
        <v>44428</v>
      </c>
      <c r="B1657" s="17">
        <f>TITRES_STAT!D1660</f>
        <v>13.7441</v>
      </c>
      <c r="C1657" s="2">
        <f t="shared" si="225"/>
        <v>-1.4800000000001035E-2</v>
      </c>
      <c r="D1657" s="2">
        <f t="shared" si="226"/>
        <v>0</v>
      </c>
      <c r="E1657" s="2">
        <f t="shared" si="227"/>
        <v>1.4800000000001035E-2</v>
      </c>
      <c r="F1657" s="2">
        <f t="shared" si="232"/>
        <v>1.4307020973864088E-2</v>
      </c>
      <c r="G1657" s="2">
        <f t="shared" si="232"/>
        <v>1.2636772454061878E-2</v>
      </c>
      <c r="H1657" s="2">
        <f t="shared" si="229"/>
        <v>1.1321736642702098</v>
      </c>
      <c r="I1657" s="2">
        <f t="shared" si="230"/>
        <v>53.09950513143238</v>
      </c>
    </row>
    <row r="1658" spans="1:9" ht="13.5" x14ac:dyDescent="0.25">
      <c r="A1658" s="3">
        <f>TITRES_STAT!B1661</f>
        <v>44431</v>
      </c>
      <c r="B1658" s="17">
        <f>TITRES_STAT!D1661</f>
        <v>13.684900000000001</v>
      </c>
      <c r="C1658" s="2">
        <f t="shared" si="225"/>
        <v>-5.9199999999998809E-2</v>
      </c>
      <c r="D1658" s="2">
        <f t="shared" si="226"/>
        <v>0</v>
      </c>
      <c r="E1658" s="2">
        <f t="shared" si="227"/>
        <v>5.9199999999998809E-2</v>
      </c>
      <c r="F1658" s="2">
        <f t="shared" si="232"/>
        <v>1.3285090904302368E-2</v>
      </c>
      <c r="G1658" s="2">
        <f t="shared" si="232"/>
        <v>1.5962717278771656E-2</v>
      </c>
      <c r="H1658" s="2">
        <f t="shared" si="229"/>
        <v>0.83225748300195834</v>
      </c>
      <c r="I1658" s="2">
        <f t="shared" si="230"/>
        <v>45.42251788970146</v>
      </c>
    </row>
    <row r="1659" spans="1:9" ht="13.5" x14ac:dyDescent="0.25">
      <c r="A1659" s="3">
        <f>TITRES_STAT!B1662</f>
        <v>44432</v>
      </c>
      <c r="B1659" s="17">
        <f>TITRES_STAT!D1662</f>
        <v>13.714499999999999</v>
      </c>
      <c r="C1659" s="2">
        <f t="shared" si="225"/>
        <v>2.9599999999998516E-2</v>
      </c>
      <c r="D1659" s="2">
        <f t="shared" si="226"/>
        <v>2.9599999999998516E-2</v>
      </c>
      <c r="E1659" s="2">
        <f t="shared" si="227"/>
        <v>0</v>
      </c>
      <c r="F1659" s="2">
        <f t="shared" si="232"/>
        <v>1.445044155399495E-2</v>
      </c>
      <c r="G1659" s="2">
        <f t="shared" si="232"/>
        <v>1.4822523187430823E-2</v>
      </c>
      <c r="H1659" s="2">
        <f t="shared" si="229"/>
        <v>0.97489755092767272</v>
      </c>
      <c r="I1659" s="2">
        <f t="shared" si="230"/>
        <v>49.364461992964245</v>
      </c>
    </row>
    <row r="1660" spans="1:9" ht="13.5" x14ac:dyDescent="0.25">
      <c r="A1660" s="3">
        <f>TITRES_STAT!B1663</f>
        <v>44433</v>
      </c>
      <c r="B1660" s="17">
        <f>TITRES_STAT!D1663</f>
        <v>13.684900000000001</v>
      </c>
      <c r="C1660" s="2">
        <f t="shared" si="225"/>
        <v>-2.9599999999998516E-2</v>
      </c>
      <c r="D1660" s="2">
        <f t="shared" si="226"/>
        <v>0</v>
      </c>
      <c r="E1660" s="2">
        <f t="shared" si="227"/>
        <v>2.9599999999998516E-2</v>
      </c>
      <c r="F1660" s="2">
        <f t="shared" si="232"/>
        <v>1.3418267157281024E-2</v>
      </c>
      <c r="G1660" s="2">
        <f t="shared" si="232"/>
        <v>1.5878057245471373E-2</v>
      </c>
      <c r="H1660" s="2">
        <f t="shared" si="229"/>
        <v>0.84508242726660321</v>
      </c>
      <c r="I1660" s="2">
        <f t="shared" si="230"/>
        <v>45.801879351187047</v>
      </c>
    </row>
    <row r="1661" spans="1:9" ht="13.5" x14ac:dyDescent="0.25">
      <c r="A1661" s="3">
        <f>TITRES_STAT!B1664</f>
        <v>44434</v>
      </c>
      <c r="B1661" s="17">
        <f>TITRES_STAT!D1664</f>
        <v>13.6997</v>
      </c>
      <c r="C1661" s="2">
        <f t="shared" si="225"/>
        <v>1.4799999999999258E-2</v>
      </c>
      <c r="D1661" s="2">
        <f t="shared" si="226"/>
        <v>1.4799999999999258E-2</v>
      </c>
      <c r="E1661" s="2">
        <f t="shared" si="227"/>
        <v>0</v>
      </c>
      <c r="F1661" s="2">
        <f t="shared" ref="F1661:G1676" si="233">((F1660*13)+D1661)/14</f>
        <v>1.3516962360332327E-2</v>
      </c>
      <c r="G1661" s="2">
        <f t="shared" si="233"/>
        <v>1.4743910299366276E-2</v>
      </c>
      <c r="H1661" s="2">
        <f t="shared" si="229"/>
        <v>0.91678273170946478</v>
      </c>
      <c r="I1661" s="2">
        <f t="shared" si="230"/>
        <v>47.829246191707952</v>
      </c>
    </row>
    <row r="1662" spans="1:9" ht="13.5" x14ac:dyDescent="0.25">
      <c r="A1662" s="3">
        <f>TITRES_STAT!B1665</f>
        <v>44435</v>
      </c>
      <c r="B1662" s="17">
        <f>TITRES_STAT!D1665</f>
        <v>13.8254</v>
      </c>
      <c r="C1662" s="2">
        <f t="shared" si="225"/>
        <v>0.12570000000000014</v>
      </c>
      <c r="D1662" s="2">
        <f t="shared" si="226"/>
        <v>0.12570000000000014</v>
      </c>
      <c r="E1662" s="2">
        <f t="shared" si="227"/>
        <v>0</v>
      </c>
      <c r="F1662" s="2">
        <f t="shared" si="233"/>
        <v>2.1530036477451459E-2</v>
      </c>
      <c r="G1662" s="2">
        <f t="shared" si="233"/>
        <v>1.3690773849411543E-2</v>
      </c>
      <c r="H1662" s="2">
        <f t="shared" si="229"/>
        <v>1.5725945599763789</v>
      </c>
      <c r="I1662" s="2">
        <f t="shared" si="230"/>
        <v>61.128736896295777</v>
      </c>
    </row>
    <row r="1663" spans="1:9" ht="13.5" x14ac:dyDescent="0.25">
      <c r="A1663" s="3">
        <f>TITRES_STAT!B1666</f>
        <v>44438</v>
      </c>
      <c r="B1663" s="17">
        <f>TITRES_STAT!D1666</f>
        <v>13.684900000000001</v>
      </c>
      <c r="C1663" s="2">
        <f t="shared" si="225"/>
        <v>-0.1404999999999994</v>
      </c>
      <c r="D1663" s="2">
        <f t="shared" si="226"/>
        <v>0</v>
      </c>
      <c r="E1663" s="2">
        <f t="shared" si="227"/>
        <v>0.1404999999999994</v>
      </c>
      <c r="F1663" s="2">
        <f t="shared" si="233"/>
        <v>1.9992176729062068E-2</v>
      </c>
      <c r="G1663" s="2">
        <f t="shared" si="233"/>
        <v>2.2748575717310676E-2</v>
      </c>
      <c r="H1663" s="2">
        <f t="shared" si="229"/>
        <v>0.87883201908983211</v>
      </c>
      <c r="I1663" s="2">
        <f t="shared" si="230"/>
        <v>46.775444007791982</v>
      </c>
    </row>
    <row r="1664" spans="1:9" ht="13.5" x14ac:dyDescent="0.25">
      <c r="A1664" s="3">
        <f>TITRES_STAT!B1667</f>
        <v>44439</v>
      </c>
      <c r="B1664" s="17">
        <f>TITRES_STAT!D1667</f>
        <v>13.684900000000001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1.8564164105557637E-2</v>
      </c>
      <c r="G1664" s="2">
        <f t="shared" si="233"/>
        <v>2.1123677451788486E-2</v>
      </c>
      <c r="H1664" s="2">
        <f t="shared" si="229"/>
        <v>0.87883201908983222</v>
      </c>
      <c r="I1664" s="2">
        <f t="shared" si="230"/>
        <v>46.77544400779199</v>
      </c>
    </row>
    <row r="1665" spans="1:9" ht="13.5" x14ac:dyDescent="0.25">
      <c r="A1665" s="3">
        <f>TITRES_STAT!B1668</f>
        <v>44440</v>
      </c>
      <c r="B1665" s="17">
        <f>TITRES_STAT!D1668</f>
        <v>13.8254</v>
      </c>
      <c r="C1665" s="2">
        <f t="shared" si="225"/>
        <v>0.1404999999999994</v>
      </c>
      <c r="D1665" s="2">
        <f t="shared" si="226"/>
        <v>0.1404999999999994</v>
      </c>
      <c r="E1665" s="2">
        <f t="shared" si="227"/>
        <v>0</v>
      </c>
      <c r="F1665" s="2">
        <f t="shared" si="233"/>
        <v>2.7273866669446336E-2</v>
      </c>
      <c r="G1665" s="2">
        <f t="shared" si="233"/>
        <v>1.9614843348089307E-2</v>
      </c>
      <c r="H1665" s="2">
        <f t="shared" si="229"/>
        <v>1.3904707871196482</v>
      </c>
      <c r="I1665" s="2">
        <f t="shared" si="230"/>
        <v>58.16723611983852</v>
      </c>
    </row>
    <row r="1666" spans="1:9" ht="13.5" x14ac:dyDescent="0.25">
      <c r="A1666" s="3">
        <f>TITRES_STAT!B1669</f>
        <v>44441</v>
      </c>
      <c r="B1666" s="17">
        <f>TITRES_STAT!D1669</f>
        <v>13.7959</v>
      </c>
      <c r="C1666" s="2">
        <f t="shared" si="225"/>
        <v>-2.9500000000000526E-2</v>
      </c>
      <c r="D1666" s="2">
        <f t="shared" si="226"/>
        <v>0</v>
      </c>
      <c r="E1666" s="2">
        <f t="shared" si="227"/>
        <v>2.9500000000000526E-2</v>
      </c>
      <c r="F1666" s="2">
        <f t="shared" si="233"/>
        <v>2.5325733335914456E-2</v>
      </c>
      <c r="G1666" s="2">
        <f t="shared" si="233"/>
        <v>2.0320925966082964E-2</v>
      </c>
      <c r="H1666" s="2">
        <f t="shared" si="229"/>
        <v>1.2462883521245469</v>
      </c>
      <c r="I1666" s="2">
        <f t="shared" si="230"/>
        <v>55.482117910009343</v>
      </c>
    </row>
    <row r="1667" spans="1:9" ht="13.5" x14ac:dyDescent="0.25">
      <c r="A1667" s="3">
        <f>TITRES_STAT!B1670</f>
        <v>44442</v>
      </c>
      <c r="B1667" s="17">
        <f>TITRES_STAT!D1670</f>
        <v>13.788500000000001</v>
      </c>
      <c r="C1667" s="2">
        <f t="shared" ref="C1667:C1730" si="234">B1667-B1666</f>
        <v>-7.3999999999987409E-3</v>
      </c>
      <c r="D1667" s="2">
        <f t="shared" ref="D1667:D1730" si="235">IF(C1667&gt;0,C1667,0)</f>
        <v>0</v>
      </c>
      <c r="E1667" s="2">
        <f t="shared" ref="E1667:E1730" si="236">IF(C1667&lt;0,-C1667,0)</f>
        <v>7.3999999999987409E-3</v>
      </c>
      <c r="F1667" s="2">
        <f t="shared" si="233"/>
        <v>2.3516752383349136E-2</v>
      </c>
      <c r="G1667" s="2">
        <f t="shared" si="233"/>
        <v>1.9398002682791234E-2</v>
      </c>
      <c r="H1667" s="2">
        <f t="shared" si="229"/>
        <v>1.2123285457740354</v>
      </c>
      <c r="I1667" s="2">
        <f t="shared" si="230"/>
        <v>54.798757087405093</v>
      </c>
    </row>
    <row r="1668" spans="1:9" ht="13.5" x14ac:dyDescent="0.25">
      <c r="A1668" s="3">
        <f>TITRES_STAT!B1671</f>
        <v>44445</v>
      </c>
      <c r="B1668" s="17">
        <f>TITRES_STAT!D1671</f>
        <v>13.7811</v>
      </c>
      <c r="C1668" s="2">
        <f t="shared" si="234"/>
        <v>-7.4000000000005173E-3</v>
      </c>
      <c r="D1668" s="2">
        <f t="shared" si="235"/>
        <v>0</v>
      </c>
      <c r="E1668" s="2">
        <f t="shared" si="236"/>
        <v>7.4000000000005173E-3</v>
      </c>
      <c r="F1668" s="2">
        <f t="shared" si="233"/>
        <v>2.1836984355967055E-2</v>
      </c>
      <c r="G1668" s="2">
        <f t="shared" si="233"/>
        <v>1.8541002491163326E-2</v>
      </c>
      <c r="H1668" s="2">
        <f t="shared" si="229"/>
        <v>1.1777671874201301</v>
      </c>
      <c r="I1668" s="2">
        <f t="shared" si="230"/>
        <v>54.081409354659264</v>
      </c>
    </row>
    <row r="1669" spans="1:9" ht="13.5" x14ac:dyDescent="0.25">
      <c r="A1669" s="3">
        <f>TITRES_STAT!B1672</f>
        <v>44446</v>
      </c>
      <c r="B1669" s="17">
        <f>TITRES_STAT!D1672</f>
        <v>13.758900000000001</v>
      </c>
      <c r="C1669" s="2">
        <f t="shared" si="234"/>
        <v>-2.2199999999999775E-2</v>
      </c>
      <c r="D1669" s="2">
        <f t="shared" si="235"/>
        <v>0</v>
      </c>
      <c r="E1669" s="2">
        <f t="shared" si="236"/>
        <v>2.2199999999999775E-2</v>
      </c>
      <c r="F1669" s="2">
        <f t="shared" si="233"/>
        <v>2.0277199759112265E-2</v>
      </c>
      <c r="G1669" s="2">
        <f t="shared" si="233"/>
        <v>1.8802359456080216E-2</v>
      </c>
      <c r="H1669" s="2">
        <f t="shared" si="229"/>
        <v>1.0784391079469084</v>
      </c>
      <c r="I1669" s="2">
        <f t="shared" si="230"/>
        <v>51.886971517399687</v>
      </c>
    </row>
    <row r="1670" spans="1:9" ht="13.5" x14ac:dyDescent="0.25">
      <c r="A1670" s="3">
        <f>TITRES_STAT!B1673</f>
        <v>44447</v>
      </c>
      <c r="B1670" s="17">
        <f>TITRES_STAT!D1673</f>
        <v>13.7515</v>
      </c>
      <c r="C1670" s="2">
        <f t="shared" si="234"/>
        <v>-7.4000000000005173E-3</v>
      </c>
      <c r="D1670" s="2">
        <f t="shared" si="235"/>
        <v>0</v>
      </c>
      <c r="E1670" s="2">
        <f t="shared" si="236"/>
        <v>7.4000000000005173E-3</v>
      </c>
      <c r="F1670" s="2">
        <f t="shared" si="233"/>
        <v>1.8828828347747104E-2</v>
      </c>
      <c r="G1670" s="2">
        <f t="shared" si="233"/>
        <v>1.7987905209217381E-2</v>
      </c>
      <c r="H1670" s="2">
        <f t="shared" si="229"/>
        <v>1.0467493645729695</v>
      </c>
      <c r="I1670" s="2">
        <f t="shared" si="230"/>
        <v>51.142039308333267</v>
      </c>
    </row>
    <row r="1671" spans="1:9" ht="13.5" x14ac:dyDescent="0.25">
      <c r="A1671" s="3">
        <f>TITRES_STAT!B1674</f>
        <v>44448</v>
      </c>
      <c r="B1671" s="17">
        <f>TITRES_STAT!D1674</f>
        <v>13.7515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1.7483912037193742E-2</v>
      </c>
      <c r="G1671" s="2">
        <f t="shared" si="233"/>
        <v>1.6703054837130426E-2</v>
      </c>
      <c r="H1671" s="2">
        <f t="shared" si="229"/>
        <v>1.0467493645729697</v>
      </c>
      <c r="I1671" s="2">
        <f t="shared" si="230"/>
        <v>51.142039308333274</v>
      </c>
    </row>
    <row r="1672" spans="1:9" ht="13.5" x14ac:dyDescent="0.25">
      <c r="A1672" s="3">
        <f>TITRES_STAT!B1675</f>
        <v>44449</v>
      </c>
      <c r="B1672" s="17">
        <f>TITRES_STAT!D1675</f>
        <v>13.7515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1.6235061177394188E-2</v>
      </c>
      <c r="G1672" s="2">
        <f t="shared" si="233"/>
        <v>1.550997949162111E-2</v>
      </c>
      <c r="H1672" s="2">
        <f t="shared" si="229"/>
        <v>1.0467493645729697</v>
      </c>
      <c r="I1672" s="2">
        <f t="shared" si="230"/>
        <v>51.142039308333274</v>
      </c>
    </row>
    <row r="1673" spans="1:9" ht="13.5" x14ac:dyDescent="0.25">
      <c r="A1673" s="3">
        <f>TITRES_STAT!B1676</f>
        <v>44452</v>
      </c>
      <c r="B1673" s="17">
        <f>TITRES_STAT!D1676</f>
        <v>13.7219</v>
      </c>
      <c r="C1673" s="2">
        <f t="shared" si="234"/>
        <v>-2.9600000000000293E-2</v>
      </c>
      <c r="D1673" s="2">
        <f t="shared" si="235"/>
        <v>0</v>
      </c>
      <c r="E1673" s="2">
        <f t="shared" si="236"/>
        <v>2.9600000000000293E-2</v>
      </c>
      <c r="F1673" s="2">
        <f t="shared" si="233"/>
        <v>1.5075413950437461E-2</v>
      </c>
      <c r="G1673" s="2">
        <f t="shared" si="233"/>
        <v>1.6516409527933908E-2</v>
      </c>
      <c r="H1673" s="2">
        <f t="shared" si="229"/>
        <v>0.91275370260955824</v>
      </c>
      <c r="I1673" s="2">
        <f t="shared" si="230"/>
        <v>47.719353587672785</v>
      </c>
    </row>
    <row r="1674" spans="1:9" ht="13.5" x14ac:dyDescent="0.25">
      <c r="A1674" s="3">
        <f>TITRES_STAT!B1677</f>
        <v>44453</v>
      </c>
      <c r="B1674" s="17">
        <f>TITRES_STAT!D1677</f>
        <v>13.684900000000001</v>
      </c>
      <c r="C1674" s="2">
        <f t="shared" si="234"/>
        <v>-3.6999999999999034E-2</v>
      </c>
      <c r="D1674" s="2">
        <f t="shared" si="235"/>
        <v>0</v>
      </c>
      <c r="E1674" s="2">
        <f t="shared" si="236"/>
        <v>3.6999999999999034E-2</v>
      </c>
      <c r="F1674" s="2">
        <f t="shared" si="233"/>
        <v>1.3998598668263357E-2</v>
      </c>
      <c r="G1674" s="2">
        <f t="shared" si="233"/>
        <v>1.7979523133081415E-2</v>
      </c>
      <c r="H1674" s="2">
        <f t="shared" si="229"/>
        <v>0.77858564794227736</v>
      </c>
      <c r="I1674" s="2">
        <f t="shared" si="230"/>
        <v>43.775549906357149</v>
      </c>
    </row>
    <row r="1675" spans="1:9" ht="13.5" x14ac:dyDescent="0.25">
      <c r="A1675" s="3">
        <f>TITRES_STAT!B1678</f>
        <v>44454</v>
      </c>
      <c r="B1675" s="17">
        <f>TITRES_STAT!D1678</f>
        <v>13.684900000000001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1.2998698763387403E-2</v>
      </c>
      <c r="G1675" s="2">
        <f t="shared" si="233"/>
        <v>1.6695271480718456E-2</v>
      </c>
      <c r="H1675" s="2">
        <f t="shared" si="229"/>
        <v>0.77858564794227736</v>
      </c>
      <c r="I1675" s="2">
        <f t="shared" si="230"/>
        <v>43.775549906357149</v>
      </c>
    </row>
    <row r="1676" spans="1:9" ht="13.5" x14ac:dyDescent="0.25">
      <c r="A1676" s="3">
        <f>TITRES_STAT!B1679</f>
        <v>44455</v>
      </c>
      <c r="B1676" s="17">
        <f>TITRES_STAT!D1679</f>
        <v>13.6701</v>
      </c>
      <c r="C1676" s="2">
        <f t="shared" si="234"/>
        <v>-1.4800000000001035E-2</v>
      </c>
      <c r="D1676" s="2">
        <f t="shared" si="235"/>
        <v>0</v>
      </c>
      <c r="E1676" s="2">
        <f t="shared" si="236"/>
        <v>1.4800000000001035E-2</v>
      </c>
      <c r="F1676" s="2">
        <f t="shared" si="233"/>
        <v>1.2070220280288303E-2</v>
      </c>
      <c r="G1676" s="2">
        <f t="shared" si="233"/>
        <v>1.6559894946381496E-2</v>
      </c>
      <c r="H1676" s="2">
        <f t="shared" si="229"/>
        <v>0.72888266014789949</v>
      </c>
      <c r="I1676" s="2">
        <f t="shared" si="230"/>
        <v>42.159174647835634</v>
      </c>
    </row>
    <row r="1677" spans="1:9" ht="13.5" x14ac:dyDescent="0.25">
      <c r="A1677" s="3">
        <f>TITRES_STAT!B1680</f>
        <v>44456</v>
      </c>
      <c r="B1677" s="17">
        <f>TITRES_STAT!D1680</f>
        <v>13.662699999999999</v>
      </c>
      <c r="C1677" s="2">
        <f t="shared" si="234"/>
        <v>-7.4000000000005173E-3</v>
      </c>
      <c r="D1677" s="2">
        <f t="shared" si="235"/>
        <v>0</v>
      </c>
      <c r="E1677" s="2">
        <f t="shared" si="236"/>
        <v>7.4000000000005173E-3</v>
      </c>
      <c r="F1677" s="2">
        <f t="shared" ref="F1677:G1692" si="237">((F1676*13)+D1677)/14</f>
        <v>1.1208061688839139E-2</v>
      </c>
      <c r="G1677" s="2">
        <f t="shared" si="237"/>
        <v>1.5905616735925714E-2</v>
      </c>
      <c r="H1677" s="2">
        <f t="shared" si="229"/>
        <v>0.70466061611579656</v>
      </c>
      <c r="I1677" s="2">
        <f t="shared" si="230"/>
        <v>41.337296670901054</v>
      </c>
    </row>
    <row r="1678" spans="1:9" ht="13.5" x14ac:dyDescent="0.25">
      <c r="A1678" s="3">
        <f>TITRES_STAT!B1681</f>
        <v>44459</v>
      </c>
      <c r="B1678" s="17">
        <f>TITRES_STAT!D1681</f>
        <v>13.684900000000001</v>
      </c>
      <c r="C1678" s="2">
        <f t="shared" si="234"/>
        <v>2.2200000000001552E-2</v>
      </c>
      <c r="D1678" s="2">
        <f t="shared" si="235"/>
        <v>2.2200000000001552E-2</v>
      </c>
      <c r="E1678" s="2">
        <f t="shared" si="236"/>
        <v>0</v>
      </c>
      <c r="F1678" s="2">
        <f t="shared" si="237"/>
        <v>1.1993200139636454E-2</v>
      </c>
      <c r="G1678" s="2">
        <f t="shared" si="237"/>
        <v>1.4769501254788164E-2</v>
      </c>
      <c r="H1678" s="2">
        <f t="shared" si="229"/>
        <v>0.81202472126459568</v>
      </c>
      <c r="I1678" s="2">
        <f t="shared" si="230"/>
        <v>44.813114950103497</v>
      </c>
    </row>
    <row r="1679" spans="1:9" ht="13.5" x14ac:dyDescent="0.25">
      <c r="A1679" s="3">
        <f>TITRES_STAT!B1682</f>
        <v>44460</v>
      </c>
      <c r="B1679" s="17">
        <f>TITRES_STAT!D1682</f>
        <v>13.6775</v>
      </c>
      <c r="C1679" s="2">
        <f t="shared" si="234"/>
        <v>-7.4000000000005173E-3</v>
      </c>
      <c r="D1679" s="2">
        <f t="shared" si="235"/>
        <v>0</v>
      </c>
      <c r="E1679" s="2">
        <f t="shared" si="236"/>
        <v>7.4000000000005173E-3</v>
      </c>
      <c r="F1679" s="2">
        <f t="shared" si="237"/>
        <v>1.1136542986805279E-2</v>
      </c>
      <c r="G1679" s="2">
        <f t="shared" si="237"/>
        <v>1.4243108308017617E-2</v>
      </c>
      <c r="H1679" s="2">
        <f t="shared" si="229"/>
        <v>0.78188993202673218</v>
      </c>
      <c r="I1679" s="2">
        <f t="shared" si="230"/>
        <v>43.879810866735525</v>
      </c>
    </row>
    <row r="1680" spans="1:9" ht="13.5" x14ac:dyDescent="0.25">
      <c r="A1680" s="3">
        <f>TITRES_STAT!B1683</f>
        <v>44461</v>
      </c>
      <c r="B1680" s="17">
        <f>TITRES_STAT!D1683</f>
        <v>13.610900000000001</v>
      </c>
      <c r="C1680" s="2">
        <f t="shared" si="234"/>
        <v>-6.6599999999999326E-2</v>
      </c>
      <c r="D1680" s="2">
        <f t="shared" si="235"/>
        <v>0</v>
      </c>
      <c r="E1680" s="2">
        <f t="shared" si="236"/>
        <v>6.6599999999999326E-2</v>
      </c>
      <c r="F1680" s="2">
        <f t="shared" si="237"/>
        <v>1.0341075630604903E-2</v>
      </c>
      <c r="G1680" s="2">
        <f t="shared" si="237"/>
        <v>1.7982886286016315E-2</v>
      </c>
      <c r="H1680" s="2">
        <f t="shared" si="229"/>
        <v>0.57505093821597675</v>
      </c>
      <c r="I1680" s="2">
        <f t="shared" si="230"/>
        <v>36.509989884347704</v>
      </c>
    </row>
    <row r="1681" spans="1:9" ht="13.5" x14ac:dyDescent="0.25">
      <c r="A1681" s="3">
        <f>TITRES_STAT!B1684</f>
        <v>44462</v>
      </c>
      <c r="B1681" s="17">
        <f>TITRES_STAT!D1684</f>
        <v>13.684900000000001</v>
      </c>
      <c r="C1681" s="2">
        <f t="shared" si="234"/>
        <v>7.3999999999999844E-2</v>
      </c>
      <c r="D1681" s="2">
        <f t="shared" si="235"/>
        <v>7.3999999999999844E-2</v>
      </c>
      <c r="E1681" s="2">
        <f t="shared" si="236"/>
        <v>0</v>
      </c>
      <c r="F1681" s="2">
        <f t="shared" si="237"/>
        <v>1.4888141656990256E-2</v>
      </c>
      <c r="G1681" s="2">
        <f t="shared" si="237"/>
        <v>1.6698394408443722E-2</v>
      </c>
      <c r="H1681" s="2">
        <f t="shared" ref="H1681:H1744" si="238">F1681/G1681</f>
        <v>0.89159120888065191</v>
      </c>
      <c r="I1681" s="2">
        <f t="shared" ref="I1681:I1744" si="239">IF(G1681=0,100,100-(100/(1+H1681)))</f>
        <v>47.134455092347913</v>
      </c>
    </row>
    <row r="1682" spans="1:9" ht="13.5" x14ac:dyDescent="0.25">
      <c r="A1682" s="3">
        <f>TITRES_STAT!B1685</f>
        <v>44463</v>
      </c>
      <c r="B1682" s="17">
        <f>TITRES_STAT!D1685</f>
        <v>13.684900000000001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1.3824702967205239E-2</v>
      </c>
      <c r="G1682" s="2">
        <f t="shared" si="237"/>
        <v>1.5505651950697742E-2</v>
      </c>
      <c r="H1682" s="2">
        <f t="shared" si="238"/>
        <v>0.89159120888065202</v>
      </c>
      <c r="I1682" s="2">
        <f t="shared" si="239"/>
        <v>47.134455092347913</v>
      </c>
    </row>
    <row r="1683" spans="1:9" ht="13.5" x14ac:dyDescent="0.25">
      <c r="A1683" s="3">
        <f>TITRES_STAT!B1686</f>
        <v>44466</v>
      </c>
      <c r="B1683" s="17">
        <f>TITRES_STAT!D1686</f>
        <v>13.6775</v>
      </c>
      <c r="C1683" s="2">
        <f t="shared" si="234"/>
        <v>-7.4000000000005173E-3</v>
      </c>
      <c r="D1683" s="2">
        <f t="shared" si="235"/>
        <v>0</v>
      </c>
      <c r="E1683" s="2">
        <f t="shared" si="236"/>
        <v>7.4000000000005173E-3</v>
      </c>
      <c r="F1683" s="2">
        <f t="shared" si="237"/>
        <v>1.2837224183833438E-2</v>
      </c>
      <c r="G1683" s="2">
        <f t="shared" si="237"/>
        <v>1.4926676811362226E-2</v>
      </c>
      <c r="H1683" s="2">
        <f t="shared" si="238"/>
        <v>0.86001890079523324</v>
      </c>
      <c r="I1683" s="2">
        <f t="shared" si="239"/>
        <v>46.237105463150961</v>
      </c>
    </row>
    <row r="1684" spans="1:9" ht="13.5" x14ac:dyDescent="0.25">
      <c r="A1684" s="3">
        <f>TITRES_STAT!B1687</f>
        <v>44467</v>
      </c>
      <c r="B1684" s="17">
        <f>TITRES_STAT!D1687</f>
        <v>13.684900000000001</v>
      </c>
      <c r="C1684" s="2">
        <f t="shared" si="234"/>
        <v>7.4000000000005173E-3</v>
      </c>
      <c r="D1684" s="2">
        <f t="shared" si="235"/>
        <v>7.4000000000005173E-3</v>
      </c>
      <c r="E1684" s="2">
        <f t="shared" si="236"/>
        <v>0</v>
      </c>
      <c r="F1684" s="2">
        <f t="shared" si="237"/>
        <v>1.2448851027845372E-2</v>
      </c>
      <c r="G1684" s="2">
        <f t="shared" si="237"/>
        <v>1.3860485610550638E-2</v>
      </c>
      <c r="H1684" s="2">
        <f t="shared" si="238"/>
        <v>0.89815403136880523</v>
      </c>
      <c r="I1684" s="2">
        <f t="shared" si="239"/>
        <v>47.317236458472465</v>
      </c>
    </row>
    <row r="1685" spans="1:9" ht="13.5" x14ac:dyDescent="0.25">
      <c r="A1685" s="3">
        <f>TITRES_STAT!B1688</f>
        <v>44468</v>
      </c>
      <c r="B1685" s="17">
        <f>TITRES_STAT!D1688</f>
        <v>13.684900000000001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1.1559647382999274E-2</v>
      </c>
      <c r="G1685" s="2">
        <f t="shared" si="237"/>
        <v>1.2870450924082736E-2</v>
      </c>
      <c r="H1685" s="2">
        <f t="shared" si="238"/>
        <v>0.89815403136880523</v>
      </c>
      <c r="I1685" s="2">
        <f t="shared" si="239"/>
        <v>47.317236458472465</v>
      </c>
    </row>
    <row r="1686" spans="1:9" ht="13.5" x14ac:dyDescent="0.25">
      <c r="A1686" s="3">
        <f>TITRES_STAT!B1689</f>
        <v>44469</v>
      </c>
      <c r="B1686" s="17">
        <f>TITRES_STAT!D1689</f>
        <v>13.8254</v>
      </c>
      <c r="C1686" s="2">
        <f t="shared" si="234"/>
        <v>0.1404999999999994</v>
      </c>
      <c r="D1686" s="2">
        <f t="shared" si="235"/>
        <v>0.1404999999999994</v>
      </c>
      <c r="E1686" s="2">
        <f t="shared" si="236"/>
        <v>0</v>
      </c>
      <c r="F1686" s="2">
        <f t="shared" si="237"/>
        <v>2.0769672569927851E-2</v>
      </c>
      <c r="G1686" s="2">
        <f t="shared" si="237"/>
        <v>1.1951133000933969E-2</v>
      </c>
      <c r="H1686" s="2">
        <f t="shared" si="238"/>
        <v>1.7378831419836698</v>
      </c>
      <c r="I1686" s="2">
        <f t="shared" si="239"/>
        <v>63.47543163308741</v>
      </c>
    </row>
    <row r="1687" spans="1:9" ht="13.5" x14ac:dyDescent="0.25">
      <c r="A1687" s="3">
        <f>TITRES_STAT!B1690</f>
        <v>44470</v>
      </c>
      <c r="B1687" s="17">
        <f>TITRES_STAT!D1690</f>
        <v>13.758900000000001</v>
      </c>
      <c r="C1687" s="2">
        <f t="shared" si="234"/>
        <v>-6.6499999999999559E-2</v>
      </c>
      <c r="D1687" s="2">
        <f t="shared" si="235"/>
        <v>0</v>
      </c>
      <c r="E1687" s="2">
        <f t="shared" si="236"/>
        <v>6.6499999999999559E-2</v>
      </c>
      <c r="F1687" s="2">
        <f t="shared" si="237"/>
        <v>1.9286124529218719E-2</v>
      </c>
      <c r="G1687" s="2">
        <f t="shared" si="237"/>
        <v>1.584748064372437E-2</v>
      </c>
      <c r="H1687" s="2">
        <f t="shared" si="238"/>
        <v>1.216983630571971</v>
      </c>
      <c r="I1687" s="2">
        <f t="shared" si="239"/>
        <v>54.893667855273932</v>
      </c>
    </row>
    <row r="1688" spans="1:9" ht="13.5" x14ac:dyDescent="0.25">
      <c r="A1688" s="3">
        <f>TITRES_STAT!B1691</f>
        <v>44473</v>
      </c>
      <c r="B1688" s="17">
        <f>TITRES_STAT!D1691</f>
        <v>13.758900000000001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1.7908544205703095E-2</v>
      </c>
      <c r="G1688" s="2">
        <f t="shared" si="237"/>
        <v>1.4715517740601201E-2</v>
      </c>
      <c r="H1688" s="2">
        <f t="shared" si="238"/>
        <v>1.2169836305719708</v>
      </c>
      <c r="I1688" s="2">
        <f t="shared" si="239"/>
        <v>54.893667855273925</v>
      </c>
    </row>
    <row r="1689" spans="1:9" ht="13.5" x14ac:dyDescent="0.25">
      <c r="A1689" s="3">
        <f>TITRES_STAT!B1692</f>
        <v>44474</v>
      </c>
      <c r="B1689" s="17">
        <f>TITRES_STAT!D1692</f>
        <v>13.684900000000001</v>
      </c>
      <c r="C1689" s="2">
        <f t="shared" si="234"/>
        <v>-7.3999999999999844E-2</v>
      </c>
      <c r="D1689" s="2">
        <f t="shared" si="235"/>
        <v>0</v>
      </c>
      <c r="E1689" s="2">
        <f t="shared" si="236"/>
        <v>7.3999999999999844E-2</v>
      </c>
      <c r="F1689" s="2">
        <f t="shared" si="237"/>
        <v>1.6629362476724304E-2</v>
      </c>
      <c r="G1689" s="2">
        <f t="shared" si="237"/>
        <v>1.8950123616272536E-2</v>
      </c>
      <c r="H1689" s="2">
        <f t="shared" si="238"/>
        <v>0.8775331925774148</v>
      </c>
      <c r="I1689" s="2">
        <f t="shared" si="239"/>
        <v>46.738624704299717</v>
      </c>
    </row>
    <row r="1690" spans="1:9" ht="13.5" x14ac:dyDescent="0.25">
      <c r="A1690" s="3">
        <f>TITRES_STAT!B1693</f>
        <v>44475</v>
      </c>
      <c r="B1690" s="17">
        <f>TITRES_STAT!D1693</f>
        <v>13.684900000000001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1.5441550871243995E-2</v>
      </c>
      <c r="G1690" s="2">
        <f t="shared" si="237"/>
        <v>1.7596543357967353E-2</v>
      </c>
      <c r="H1690" s="2">
        <f t="shared" si="238"/>
        <v>0.87753319257741491</v>
      </c>
      <c r="I1690" s="2">
        <f t="shared" si="239"/>
        <v>46.738624704299724</v>
      </c>
    </row>
    <row r="1691" spans="1:9" ht="13.5" x14ac:dyDescent="0.25">
      <c r="A1691" s="3">
        <f>TITRES_STAT!B1694</f>
        <v>44476</v>
      </c>
      <c r="B1691" s="17">
        <f>TITRES_STAT!D1694</f>
        <v>13.8032</v>
      </c>
      <c r="C1691" s="2">
        <f t="shared" si="234"/>
        <v>0.11829999999999963</v>
      </c>
      <c r="D1691" s="2">
        <f t="shared" si="235"/>
        <v>0.11829999999999963</v>
      </c>
      <c r="E1691" s="2">
        <f t="shared" si="236"/>
        <v>0</v>
      </c>
      <c r="F1691" s="2">
        <f t="shared" si="237"/>
        <v>2.2788582951869397E-2</v>
      </c>
      <c r="G1691" s="2">
        <f t="shared" si="237"/>
        <v>1.6339647403826828E-2</v>
      </c>
      <c r="H1691" s="2">
        <f t="shared" si="238"/>
        <v>1.3946802148577695</v>
      </c>
      <c r="I1691" s="2">
        <f t="shared" si="239"/>
        <v>58.240770780352634</v>
      </c>
    </row>
    <row r="1692" spans="1:9" ht="13.5" x14ac:dyDescent="0.25">
      <c r="A1692" s="3">
        <f>TITRES_STAT!B1695</f>
        <v>44477</v>
      </c>
      <c r="B1692" s="17">
        <f>TITRES_STAT!D1695</f>
        <v>13.788500000000001</v>
      </c>
      <c r="C1692" s="2">
        <f t="shared" si="234"/>
        <v>-1.4699999999999491E-2</v>
      </c>
      <c r="D1692" s="2">
        <f t="shared" si="235"/>
        <v>0</v>
      </c>
      <c r="E1692" s="2">
        <f t="shared" si="236"/>
        <v>1.4699999999999491E-2</v>
      </c>
      <c r="F1692" s="2">
        <f t="shared" si="237"/>
        <v>2.1160827026735867E-2</v>
      </c>
      <c r="G1692" s="2">
        <f t="shared" si="237"/>
        <v>1.6222529732124878E-2</v>
      </c>
      <c r="H1692" s="2">
        <f t="shared" si="238"/>
        <v>1.3044098162342623</v>
      </c>
      <c r="I1692" s="2">
        <f t="shared" si="239"/>
        <v>56.604940972081771</v>
      </c>
    </row>
    <row r="1693" spans="1:9" ht="13.5" x14ac:dyDescent="0.25">
      <c r="A1693" s="3">
        <f>TITRES_STAT!B1696</f>
        <v>44480</v>
      </c>
      <c r="B1693" s="17">
        <f>TITRES_STAT!D1696</f>
        <v>13.662699999999999</v>
      </c>
      <c r="C1693" s="2">
        <f t="shared" si="234"/>
        <v>-0.12580000000000169</v>
      </c>
      <c r="D1693" s="2">
        <f t="shared" si="235"/>
        <v>0</v>
      </c>
      <c r="E1693" s="2">
        <f t="shared" si="236"/>
        <v>0.12580000000000169</v>
      </c>
      <c r="F1693" s="2">
        <f t="shared" ref="F1693:G1708" si="240">((F1692*13)+D1693)/14</f>
        <v>1.9649339381969021E-2</v>
      </c>
      <c r="G1693" s="2">
        <f t="shared" si="240"/>
        <v>2.4049491894116076E-2</v>
      </c>
      <c r="H1693" s="2">
        <f t="shared" si="238"/>
        <v>0.81703761012832077</v>
      </c>
      <c r="I1693" s="2">
        <f t="shared" si="239"/>
        <v>44.965365910649524</v>
      </c>
    </row>
    <row r="1694" spans="1:9" ht="13.5" x14ac:dyDescent="0.25">
      <c r="A1694" s="3">
        <f>TITRES_STAT!B1697</f>
        <v>44481</v>
      </c>
      <c r="B1694" s="17">
        <f>TITRES_STAT!D1697</f>
        <v>13.684900000000001</v>
      </c>
      <c r="C1694" s="2">
        <f t="shared" si="234"/>
        <v>2.2200000000001552E-2</v>
      </c>
      <c r="D1694" s="2">
        <f t="shared" si="235"/>
        <v>2.2200000000001552E-2</v>
      </c>
      <c r="E1694" s="2">
        <f t="shared" si="236"/>
        <v>0</v>
      </c>
      <c r="F1694" s="2">
        <f t="shared" si="240"/>
        <v>1.9831529426114203E-2</v>
      </c>
      <c r="G1694" s="2">
        <f t="shared" si="240"/>
        <v>2.2331671044536355E-2</v>
      </c>
      <c r="H1694" s="2">
        <f t="shared" si="238"/>
        <v>0.88804502746632419</v>
      </c>
      <c r="I1694" s="2">
        <f t="shared" si="239"/>
        <v>47.035161479069316</v>
      </c>
    </row>
    <row r="1695" spans="1:9" ht="13.5" x14ac:dyDescent="0.25">
      <c r="A1695" s="3">
        <f>TITRES_STAT!B1698</f>
        <v>44482</v>
      </c>
      <c r="B1695" s="17">
        <f>TITRES_STAT!D1698</f>
        <v>13.662699999999999</v>
      </c>
      <c r="C1695" s="2">
        <f t="shared" si="234"/>
        <v>-2.2200000000001552E-2</v>
      </c>
      <c r="D1695" s="2">
        <f t="shared" si="235"/>
        <v>0</v>
      </c>
      <c r="E1695" s="2">
        <f t="shared" si="236"/>
        <v>2.2200000000001552E-2</v>
      </c>
      <c r="F1695" s="2">
        <f t="shared" si="240"/>
        <v>1.841499160996319E-2</v>
      </c>
      <c r="G1695" s="2">
        <f t="shared" si="240"/>
        <v>2.2322265969926727E-2</v>
      </c>
      <c r="H1695" s="2">
        <f t="shared" si="238"/>
        <v>0.82496067535314099</v>
      </c>
      <c r="I1695" s="2">
        <f t="shared" si="239"/>
        <v>45.204298727889359</v>
      </c>
    </row>
    <row r="1696" spans="1:9" ht="13.5" x14ac:dyDescent="0.25">
      <c r="A1696" s="3">
        <f>TITRES_STAT!B1699</f>
        <v>44483</v>
      </c>
      <c r="B1696" s="17">
        <f>TITRES_STAT!D1699</f>
        <v>13.684900000000001</v>
      </c>
      <c r="C1696" s="2">
        <f t="shared" si="234"/>
        <v>2.2200000000001552E-2</v>
      </c>
      <c r="D1696" s="2">
        <f t="shared" si="235"/>
        <v>2.2200000000001552E-2</v>
      </c>
      <c r="E1696" s="2">
        <f t="shared" si="236"/>
        <v>0</v>
      </c>
      <c r="F1696" s="2">
        <f t="shared" si="240"/>
        <v>1.8685349352108787E-2</v>
      </c>
      <c r="G1696" s="2">
        <f t="shared" si="240"/>
        <v>2.0727818400646247E-2</v>
      </c>
      <c r="H1696" s="2">
        <f t="shared" si="238"/>
        <v>0.90146242074014982</v>
      </c>
      <c r="I1696" s="2">
        <f t="shared" si="239"/>
        <v>47.408900165865646</v>
      </c>
    </row>
    <row r="1697" spans="1:9" ht="13.5" x14ac:dyDescent="0.25">
      <c r="A1697" s="3">
        <f>TITRES_STAT!B1700</f>
        <v>44488</v>
      </c>
      <c r="B1697" s="17">
        <f>TITRES_STAT!D1700</f>
        <v>13.7219</v>
      </c>
      <c r="C1697" s="2">
        <f t="shared" si="234"/>
        <v>3.6999999999999034E-2</v>
      </c>
      <c r="D1697" s="2">
        <f t="shared" si="235"/>
        <v>3.6999999999999034E-2</v>
      </c>
      <c r="E1697" s="2">
        <f t="shared" si="236"/>
        <v>0</v>
      </c>
      <c r="F1697" s="2">
        <f t="shared" si="240"/>
        <v>1.9993538684100948E-2</v>
      </c>
      <c r="G1697" s="2">
        <f t="shared" si="240"/>
        <v>1.9247259943457228E-2</v>
      </c>
      <c r="H1697" s="2">
        <f t="shared" si="238"/>
        <v>1.0387732457937424</v>
      </c>
      <c r="I1697" s="2">
        <f t="shared" si="239"/>
        <v>50.950896473497899</v>
      </c>
    </row>
    <row r="1698" spans="1:9" ht="13.5" x14ac:dyDescent="0.25">
      <c r="A1698" s="3">
        <f>TITRES_STAT!B1701</f>
        <v>44489</v>
      </c>
      <c r="B1698" s="17">
        <f>TITRES_STAT!D1701</f>
        <v>13.684900000000001</v>
      </c>
      <c r="C1698" s="2">
        <f t="shared" si="234"/>
        <v>-3.6999999999999034E-2</v>
      </c>
      <c r="D1698" s="2">
        <f t="shared" si="235"/>
        <v>0</v>
      </c>
      <c r="E1698" s="2">
        <f t="shared" si="236"/>
        <v>3.6999999999999034E-2</v>
      </c>
      <c r="F1698" s="2">
        <f t="shared" si="240"/>
        <v>1.8565428778093734E-2</v>
      </c>
      <c r="G1698" s="2">
        <f t="shared" si="240"/>
        <v>2.0515312804638784E-2</v>
      </c>
      <c r="H1698" s="2">
        <f t="shared" si="238"/>
        <v>0.90495470163612834</v>
      </c>
      <c r="I1698" s="2">
        <f t="shared" si="239"/>
        <v>47.505313426029524</v>
      </c>
    </row>
    <row r="1699" spans="1:9" ht="13.5" x14ac:dyDescent="0.25">
      <c r="A1699" s="3">
        <f>TITRES_STAT!B1702</f>
        <v>44490</v>
      </c>
      <c r="B1699" s="17">
        <f>TITRES_STAT!D1702</f>
        <v>13.684900000000001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1.7239326722515609E-2</v>
      </c>
      <c r="G1699" s="2">
        <f t="shared" si="240"/>
        <v>1.9049933318593153E-2</v>
      </c>
      <c r="H1699" s="2">
        <f t="shared" si="238"/>
        <v>0.90495470163612846</v>
      </c>
      <c r="I1699" s="2">
        <f t="shared" si="239"/>
        <v>47.505313426029524</v>
      </c>
    </row>
    <row r="1700" spans="1:9" ht="13.5" x14ac:dyDescent="0.25">
      <c r="A1700" s="3">
        <f>TITRES_STAT!B1703</f>
        <v>44491</v>
      </c>
      <c r="B1700" s="17">
        <f>TITRES_STAT!D1703</f>
        <v>13.7219</v>
      </c>
      <c r="C1700" s="2">
        <f t="shared" si="234"/>
        <v>3.6999999999999034E-2</v>
      </c>
      <c r="D1700" s="2">
        <f t="shared" si="235"/>
        <v>3.6999999999999034E-2</v>
      </c>
      <c r="E1700" s="2">
        <f t="shared" si="236"/>
        <v>0</v>
      </c>
      <c r="F1700" s="2">
        <f t="shared" si="240"/>
        <v>1.8650803385193E-2</v>
      </c>
      <c r="G1700" s="2">
        <f t="shared" si="240"/>
        <v>1.7689223795836501E-2</v>
      </c>
      <c r="H1700" s="2">
        <f t="shared" si="238"/>
        <v>1.0543596259765127</v>
      </c>
      <c r="I1700" s="2">
        <f t="shared" si="239"/>
        <v>51.323030916524012</v>
      </c>
    </row>
    <row r="1701" spans="1:9" ht="13.5" x14ac:dyDescent="0.25">
      <c r="A1701" s="3">
        <f>TITRES_STAT!B1704</f>
        <v>44494</v>
      </c>
      <c r="B1701" s="17">
        <f>TITRES_STAT!D1704</f>
        <v>13.6257</v>
      </c>
      <c r="C1701" s="2">
        <f t="shared" si="234"/>
        <v>-9.6199999999999619E-2</v>
      </c>
      <c r="D1701" s="2">
        <f t="shared" si="235"/>
        <v>0</v>
      </c>
      <c r="E1701" s="2">
        <f t="shared" si="236"/>
        <v>9.6199999999999619E-2</v>
      </c>
      <c r="F1701" s="2">
        <f t="shared" si="240"/>
        <v>1.73186031433935E-2</v>
      </c>
      <c r="G1701" s="2">
        <f t="shared" si="240"/>
        <v>2.3297136381848153E-2</v>
      </c>
      <c r="H1701" s="2">
        <f t="shared" si="238"/>
        <v>0.74337905137934479</v>
      </c>
      <c r="I1701" s="2">
        <f t="shared" si="239"/>
        <v>42.640127560967905</v>
      </c>
    </row>
    <row r="1702" spans="1:9" ht="13.5" x14ac:dyDescent="0.25">
      <c r="A1702" s="3">
        <f>TITRES_STAT!B1705</f>
        <v>44495</v>
      </c>
      <c r="B1702" s="17">
        <f>TITRES_STAT!D1705</f>
        <v>13.610900000000001</v>
      </c>
      <c r="C1702" s="2">
        <f t="shared" si="234"/>
        <v>-1.4799999999999258E-2</v>
      </c>
      <c r="D1702" s="2">
        <f t="shared" si="235"/>
        <v>0</v>
      </c>
      <c r="E1702" s="2">
        <f t="shared" si="236"/>
        <v>1.4799999999999258E-2</v>
      </c>
      <c r="F1702" s="2">
        <f t="shared" si="240"/>
        <v>1.6081560061722535E-2</v>
      </c>
      <c r="G1702" s="2">
        <f t="shared" si="240"/>
        <v>2.2690198068858945E-2</v>
      </c>
      <c r="H1702" s="2">
        <f t="shared" si="238"/>
        <v>0.70874480746792579</v>
      </c>
      <c r="I1702" s="2">
        <f t="shared" si="239"/>
        <v>41.477510531146372</v>
      </c>
    </row>
    <row r="1703" spans="1:9" ht="13.5" x14ac:dyDescent="0.25">
      <c r="A1703" s="3">
        <f>TITRES_STAT!B1706</f>
        <v>44496</v>
      </c>
      <c r="B1703" s="17">
        <f>TITRES_STAT!D1706</f>
        <v>13.610900000000001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1.4932877200170924E-2</v>
      </c>
      <c r="G1703" s="2">
        <f t="shared" si="240"/>
        <v>2.1069469635369018E-2</v>
      </c>
      <c r="H1703" s="2">
        <f t="shared" si="238"/>
        <v>0.70874480746792579</v>
      </c>
      <c r="I1703" s="2">
        <f t="shared" si="239"/>
        <v>41.477510531146372</v>
      </c>
    </row>
    <row r="1704" spans="1:9" ht="13.5" x14ac:dyDescent="0.25">
      <c r="A1704" s="3">
        <f>TITRES_STAT!B1707</f>
        <v>44497</v>
      </c>
      <c r="B1704" s="17">
        <f>TITRES_STAT!D1707</f>
        <v>13.7219</v>
      </c>
      <c r="C1704" s="2">
        <f t="shared" si="234"/>
        <v>0.11099999999999888</v>
      </c>
      <c r="D1704" s="2">
        <f t="shared" si="235"/>
        <v>0.11099999999999888</v>
      </c>
      <c r="E1704" s="2">
        <f t="shared" si="236"/>
        <v>0</v>
      </c>
      <c r="F1704" s="2">
        <f t="shared" si="240"/>
        <v>2.1794814543015777E-2</v>
      </c>
      <c r="G1704" s="2">
        <f t="shared" si="240"/>
        <v>1.9564507518556946E-2</v>
      </c>
      <c r="H1704" s="2">
        <f t="shared" si="238"/>
        <v>1.1139976062440307</v>
      </c>
      <c r="I1704" s="2">
        <f t="shared" si="239"/>
        <v>52.696256748525172</v>
      </c>
    </row>
    <row r="1705" spans="1:9" ht="13.5" x14ac:dyDescent="0.25">
      <c r="A1705" s="3">
        <f>TITRES_STAT!B1708</f>
        <v>44498</v>
      </c>
      <c r="B1705" s="17">
        <f>TITRES_STAT!D1708</f>
        <v>13.714499999999999</v>
      </c>
      <c r="C1705" s="2">
        <f t="shared" si="234"/>
        <v>-7.4000000000005173E-3</v>
      </c>
      <c r="D1705" s="2">
        <f t="shared" si="235"/>
        <v>0</v>
      </c>
      <c r="E1705" s="2">
        <f t="shared" si="236"/>
        <v>7.4000000000005173E-3</v>
      </c>
      <c r="F1705" s="2">
        <f t="shared" si="240"/>
        <v>2.0238042075657509E-2</v>
      </c>
      <c r="G1705" s="2">
        <f t="shared" si="240"/>
        <v>1.8695614124374343E-2</v>
      </c>
      <c r="H1705" s="2">
        <f t="shared" si="238"/>
        <v>1.0825021280938951</v>
      </c>
      <c r="I1705" s="2">
        <f t="shared" si="239"/>
        <v>51.980841387408546</v>
      </c>
    </row>
    <row r="1706" spans="1:9" ht="13.5" x14ac:dyDescent="0.25">
      <c r="A1706" s="3">
        <f>TITRES_STAT!B1709</f>
        <v>44501</v>
      </c>
      <c r="B1706" s="17">
        <f>TITRES_STAT!D1709</f>
        <v>13.6257</v>
      </c>
      <c r="C1706" s="2">
        <f t="shared" si="234"/>
        <v>-8.8799999999999102E-2</v>
      </c>
      <c r="D1706" s="2">
        <f t="shared" si="235"/>
        <v>0</v>
      </c>
      <c r="E1706" s="2">
        <f t="shared" si="236"/>
        <v>8.8799999999999102E-2</v>
      </c>
      <c r="F1706" s="2">
        <f t="shared" si="240"/>
        <v>1.8792467641681972E-2</v>
      </c>
      <c r="G1706" s="2">
        <f t="shared" si="240"/>
        <v>2.3703070258347541E-2</v>
      </c>
      <c r="H1706" s="2">
        <f t="shared" si="238"/>
        <v>0.79282841576456975</v>
      </c>
      <c r="I1706" s="2">
        <f t="shared" si="239"/>
        <v>44.222213837817833</v>
      </c>
    </row>
    <row r="1707" spans="1:9" ht="13.5" x14ac:dyDescent="0.25">
      <c r="A1707" s="3">
        <f>TITRES_STAT!B1710</f>
        <v>44502</v>
      </c>
      <c r="B1707" s="17">
        <f>TITRES_STAT!D1710</f>
        <v>13.684900000000001</v>
      </c>
      <c r="C1707" s="2">
        <f t="shared" si="234"/>
        <v>5.9200000000000585E-2</v>
      </c>
      <c r="D1707" s="2">
        <f t="shared" si="235"/>
        <v>5.9200000000000585E-2</v>
      </c>
      <c r="E1707" s="2">
        <f t="shared" si="236"/>
        <v>0</v>
      </c>
      <c r="F1707" s="2">
        <f t="shared" si="240"/>
        <v>2.1678719952990446E-2</v>
      </c>
      <c r="G1707" s="2">
        <f t="shared" si="240"/>
        <v>2.2009993811322716E-2</v>
      </c>
      <c r="H1707" s="2">
        <f t="shared" si="238"/>
        <v>0.98494893450802101</v>
      </c>
      <c r="I1707" s="2">
        <f t="shared" si="239"/>
        <v>49.620870209043701</v>
      </c>
    </row>
    <row r="1708" spans="1:9" ht="13.5" x14ac:dyDescent="0.25">
      <c r="A1708" s="3">
        <f>TITRES_STAT!B1711</f>
        <v>44503</v>
      </c>
      <c r="B1708" s="17">
        <f>TITRES_STAT!D1711</f>
        <v>13.684900000000001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2.0130239956348273E-2</v>
      </c>
      <c r="G1708" s="2">
        <f t="shared" si="240"/>
        <v>2.0437851396228234E-2</v>
      </c>
      <c r="H1708" s="2">
        <f t="shared" si="238"/>
        <v>0.98494893450802123</v>
      </c>
      <c r="I1708" s="2">
        <f t="shared" si="239"/>
        <v>49.620870209043709</v>
      </c>
    </row>
    <row r="1709" spans="1:9" ht="13.5" x14ac:dyDescent="0.25">
      <c r="A1709" s="3">
        <f>TITRES_STAT!B1712</f>
        <v>44504</v>
      </c>
      <c r="B1709" s="17">
        <f>TITRES_STAT!D1712</f>
        <v>13.7515</v>
      </c>
      <c r="C1709" s="2">
        <f t="shared" si="234"/>
        <v>6.6599999999999326E-2</v>
      </c>
      <c r="D1709" s="2">
        <f t="shared" si="235"/>
        <v>6.6599999999999326E-2</v>
      </c>
      <c r="E1709" s="2">
        <f t="shared" si="236"/>
        <v>0</v>
      </c>
      <c r="F1709" s="2">
        <f t="shared" ref="F1709:G1724" si="241">((F1708*13)+D1709)/14</f>
        <v>2.3449508530894777E-2</v>
      </c>
      <c r="G1709" s="2">
        <f t="shared" si="241"/>
        <v>1.8978004867926217E-2</v>
      </c>
      <c r="H1709" s="2">
        <f t="shared" si="238"/>
        <v>1.2356150551170755</v>
      </c>
      <c r="I1709" s="2">
        <f t="shared" si="239"/>
        <v>55.269580167162026</v>
      </c>
    </row>
    <row r="1710" spans="1:9" ht="13.5" x14ac:dyDescent="0.25">
      <c r="A1710" s="3">
        <f>TITRES_STAT!B1713</f>
        <v>44505</v>
      </c>
      <c r="B1710" s="17">
        <f>TITRES_STAT!D1713</f>
        <v>13.7219</v>
      </c>
      <c r="C1710" s="2">
        <f t="shared" si="234"/>
        <v>-2.9600000000000293E-2</v>
      </c>
      <c r="D1710" s="2">
        <f t="shared" si="235"/>
        <v>0</v>
      </c>
      <c r="E1710" s="2">
        <f t="shared" si="236"/>
        <v>2.9600000000000293E-2</v>
      </c>
      <c r="F1710" s="2">
        <f t="shared" si="241"/>
        <v>2.1774543635830864E-2</v>
      </c>
      <c r="G1710" s="2">
        <f t="shared" si="241"/>
        <v>1.9736718805931506E-2</v>
      </c>
      <c r="H1710" s="2">
        <f t="shared" si="238"/>
        <v>1.1032504364041975</v>
      </c>
      <c r="I1710" s="2">
        <f t="shared" si="239"/>
        <v>52.454544513983755</v>
      </c>
    </row>
    <row r="1711" spans="1:9" ht="13.5" x14ac:dyDescent="0.25">
      <c r="A1711" s="3">
        <f>TITRES_STAT!B1714</f>
        <v>44508</v>
      </c>
      <c r="B1711" s="17">
        <f>TITRES_STAT!D1714</f>
        <v>13.758900000000001</v>
      </c>
      <c r="C1711" s="2">
        <f t="shared" si="234"/>
        <v>3.700000000000081E-2</v>
      </c>
      <c r="D1711" s="2">
        <f t="shared" si="235"/>
        <v>3.700000000000081E-2</v>
      </c>
      <c r="E1711" s="2">
        <f t="shared" si="236"/>
        <v>0</v>
      </c>
      <c r="F1711" s="2">
        <f t="shared" si="241"/>
        <v>2.2862076233271574E-2</v>
      </c>
      <c r="G1711" s="2">
        <f t="shared" si="241"/>
        <v>1.8326953176936396E-2</v>
      </c>
      <c r="H1711" s="2">
        <f t="shared" si="238"/>
        <v>1.2474564654883507</v>
      </c>
      <c r="I1711" s="2">
        <f t="shared" si="239"/>
        <v>55.505256036952439</v>
      </c>
    </row>
    <row r="1712" spans="1:9" ht="13.5" x14ac:dyDescent="0.25">
      <c r="A1712" s="3">
        <f>TITRES_STAT!B1715</f>
        <v>44509</v>
      </c>
      <c r="B1712" s="17">
        <f>TITRES_STAT!D1715</f>
        <v>13.7515</v>
      </c>
      <c r="C1712" s="2">
        <f t="shared" si="234"/>
        <v>-7.4000000000005173E-3</v>
      </c>
      <c r="D1712" s="2">
        <f t="shared" si="235"/>
        <v>0</v>
      </c>
      <c r="E1712" s="2">
        <f t="shared" si="236"/>
        <v>7.4000000000005173E-3</v>
      </c>
      <c r="F1712" s="2">
        <f t="shared" si="241"/>
        <v>2.1229070788037891E-2</v>
      </c>
      <c r="G1712" s="2">
        <f t="shared" si="241"/>
        <v>1.7546456521440976E-2</v>
      </c>
      <c r="H1712" s="2">
        <f t="shared" si="238"/>
        <v>1.2098779467009153</v>
      </c>
      <c r="I1712" s="2">
        <f t="shared" si="239"/>
        <v>54.74863209106725</v>
      </c>
    </row>
    <row r="1713" spans="1:9" ht="13.5" x14ac:dyDescent="0.25">
      <c r="A1713" s="3">
        <f>TITRES_STAT!B1716</f>
        <v>44510</v>
      </c>
      <c r="B1713" s="17">
        <f>TITRES_STAT!D1716</f>
        <v>13.7441</v>
      </c>
      <c r="C1713" s="2">
        <f t="shared" si="234"/>
        <v>-7.4000000000005173E-3</v>
      </c>
      <c r="D1713" s="2">
        <f t="shared" si="235"/>
        <v>0</v>
      </c>
      <c r="E1713" s="2">
        <f t="shared" si="236"/>
        <v>7.4000000000005173E-3</v>
      </c>
      <c r="F1713" s="2">
        <f t="shared" si="241"/>
        <v>1.9712708588892326E-2</v>
      </c>
      <c r="G1713" s="2">
        <f t="shared" si="241"/>
        <v>1.6821709627052372E-2</v>
      </c>
      <c r="H1713" s="2">
        <f t="shared" si="238"/>
        <v>1.1718611856901098</v>
      </c>
      <c r="I1713" s="2">
        <f t="shared" si="239"/>
        <v>53.956541670859615</v>
      </c>
    </row>
    <row r="1714" spans="1:9" ht="13.5" x14ac:dyDescent="0.25">
      <c r="A1714" s="3">
        <f>TITRES_STAT!B1717</f>
        <v>44511</v>
      </c>
      <c r="B1714" s="17">
        <f>TITRES_STAT!D1717</f>
        <v>13.7441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1.8304657975400016E-2</v>
      </c>
      <c r="G1714" s="2">
        <f t="shared" si="241"/>
        <v>1.5620158939405774E-2</v>
      </c>
      <c r="H1714" s="2">
        <f t="shared" si="238"/>
        <v>1.1718611856901098</v>
      </c>
      <c r="I1714" s="2">
        <f t="shared" si="239"/>
        <v>53.956541670859615</v>
      </c>
    </row>
    <row r="1715" spans="1:9" ht="13.5" x14ac:dyDescent="0.25">
      <c r="A1715" s="3">
        <f>TITRES_STAT!B1718</f>
        <v>44512</v>
      </c>
      <c r="B1715" s="17">
        <f>TITRES_STAT!D1718</f>
        <v>13.736700000000001</v>
      </c>
      <c r="C1715" s="2">
        <f t="shared" si="234"/>
        <v>-7.3999999999987409E-3</v>
      </c>
      <c r="D1715" s="2">
        <f t="shared" si="235"/>
        <v>0</v>
      </c>
      <c r="E1715" s="2">
        <f t="shared" si="236"/>
        <v>7.3999999999987409E-3</v>
      </c>
      <c r="F1715" s="2">
        <f t="shared" si="241"/>
        <v>1.6997182405728586E-2</v>
      </c>
      <c r="G1715" s="2">
        <f t="shared" si="241"/>
        <v>1.5033004729448129E-2</v>
      </c>
      <c r="H1715" s="2">
        <f t="shared" si="238"/>
        <v>1.1306576903041101</v>
      </c>
      <c r="I1715" s="2">
        <f t="shared" si="239"/>
        <v>53.066135186770929</v>
      </c>
    </row>
    <row r="1716" spans="1:9" ht="13.5" x14ac:dyDescent="0.25">
      <c r="A1716" s="3">
        <f>TITRES_STAT!B1719</f>
        <v>44515</v>
      </c>
      <c r="B1716" s="17">
        <f>TITRES_STAT!D1719</f>
        <v>13.736700000000001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1.5783097948176544E-2</v>
      </c>
      <c r="G1716" s="2">
        <f t="shared" si="241"/>
        <v>1.3959218677344691E-2</v>
      </c>
      <c r="H1716" s="2">
        <f t="shared" si="238"/>
        <v>1.1306576903041101</v>
      </c>
      <c r="I1716" s="2">
        <f t="shared" si="239"/>
        <v>53.066135186770929</v>
      </c>
    </row>
    <row r="1717" spans="1:9" ht="13.5" x14ac:dyDescent="0.25">
      <c r="A1717" s="3">
        <f>TITRES_STAT!B1720</f>
        <v>44516</v>
      </c>
      <c r="B1717" s="17">
        <f>TITRES_STAT!D1720</f>
        <v>13.7441</v>
      </c>
      <c r="C1717" s="2">
        <f t="shared" si="234"/>
        <v>7.3999999999987409E-3</v>
      </c>
      <c r="D1717" s="2">
        <f t="shared" si="235"/>
        <v>7.3999999999987409E-3</v>
      </c>
      <c r="E1717" s="2">
        <f t="shared" si="236"/>
        <v>0</v>
      </c>
      <c r="F1717" s="2">
        <f t="shared" si="241"/>
        <v>1.5184305237592415E-2</v>
      </c>
      <c r="G1717" s="2">
        <f t="shared" si="241"/>
        <v>1.2962131628962927E-2</v>
      </c>
      <c r="H1717" s="2">
        <f t="shared" si="238"/>
        <v>1.1714358156697162</v>
      </c>
      <c r="I1717" s="2">
        <f t="shared" si="239"/>
        <v>53.947522059657153</v>
      </c>
    </row>
    <row r="1718" spans="1:9" ht="13.5" x14ac:dyDescent="0.25">
      <c r="A1718" s="3">
        <f>TITRES_STAT!B1721</f>
        <v>44517</v>
      </c>
      <c r="B1718" s="17">
        <f>TITRES_STAT!D1721</f>
        <v>13.7219</v>
      </c>
      <c r="C1718" s="2">
        <f t="shared" si="234"/>
        <v>-2.2199999999999775E-2</v>
      </c>
      <c r="D1718" s="2">
        <f t="shared" si="235"/>
        <v>0</v>
      </c>
      <c r="E1718" s="2">
        <f t="shared" si="236"/>
        <v>2.2199999999999775E-2</v>
      </c>
      <c r="F1718" s="2">
        <f t="shared" si="241"/>
        <v>1.4099712006335812E-2</v>
      </c>
      <c r="G1718" s="2">
        <f t="shared" si="241"/>
        <v>1.3621979369751274E-2</v>
      </c>
      <c r="H1718" s="2">
        <f t="shared" si="238"/>
        <v>1.0350707209001786</v>
      </c>
      <c r="I1718" s="2">
        <f t="shared" si="239"/>
        <v>50.861658529602991</v>
      </c>
    </row>
    <row r="1719" spans="1:9" ht="13.5" x14ac:dyDescent="0.25">
      <c r="A1719" s="3">
        <f>TITRES_STAT!B1722</f>
        <v>44518</v>
      </c>
      <c r="B1719" s="17">
        <f>TITRES_STAT!D1722</f>
        <v>13.758900000000001</v>
      </c>
      <c r="C1719" s="2">
        <f t="shared" si="234"/>
        <v>3.700000000000081E-2</v>
      </c>
      <c r="D1719" s="2">
        <f t="shared" si="235"/>
        <v>3.700000000000081E-2</v>
      </c>
      <c r="E1719" s="2">
        <f t="shared" si="236"/>
        <v>0</v>
      </c>
      <c r="F1719" s="2">
        <f t="shared" si="241"/>
        <v>1.5735446863026168E-2</v>
      </c>
      <c r="G1719" s="2">
        <f t="shared" si="241"/>
        <v>1.2648980843340469E-2</v>
      </c>
      <c r="H1719" s="2">
        <f t="shared" si="238"/>
        <v>1.2440090674428277</v>
      </c>
      <c r="I1719" s="2">
        <f t="shared" si="239"/>
        <v>55.436900210944543</v>
      </c>
    </row>
    <row r="1720" spans="1:9" ht="13.5" x14ac:dyDescent="0.25">
      <c r="A1720" s="3">
        <f>TITRES_STAT!B1723</f>
        <v>44519</v>
      </c>
      <c r="B1720" s="17">
        <f>TITRES_STAT!D1723</f>
        <v>13.758900000000001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1.4611486372810014E-2</v>
      </c>
      <c r="G1720" s="2">
        <f t="shared" si="241"/>
        <v>1.1745482211673293E-2</v>
      </c>
      <c r="H1720" s="2">
        <f t="shared" si="238"/>
        <v>1.2440090674428277</v>
      </c>
      <c r="I1720" s="2">
        <f t="shared" si="239"/>
        <v>55.436900210944543</v>
      </c>
    </row>
    <row r="1721" spans="1:9" ht="13.5" x14ac:dyDescent="0.25">
      <c r="A1721" s="3">
        <f>TITRES_STAT!B1724</f>
        <v>44522</v>
      </c>
      <c r="B1721" s="17">
        <f>TITRES_STAT!D1724</f>
        <v>13.736700000000001</v>
      </c>
      <c r="C1721" s="2">
        <f t="shared" si="234"/>
        <v>-2.2199999999999775E-2</v>
      </c>
      <c r="D1721" s="2">
        <f t="shared" si="235"/>
        <v>0</v>
      </c>
      <c r="E1721" s="2">
        <f t="shared" si="236"/>
        <v>2.2199999999999775E-2</v>
      </c>
      <c r="F1721" s="2">
        <f t="shared" si="241"/>
        <v>1.3567808774752155E-2</v>
      </c>
      <c r="G1721" s="2">
        <f t="shared" si="241"/>
        <v>1.2492233482268042E-2</v>
      </c>
      <c r="H1721" s="2">
        <f t="shared" si="238"/>
        <v>1.0860995188739329</v>
      </c>
      <c r="I1721" s="2">
        <f t="shared" si="239"/>
        <v>52.06364840447327</v>
      </c>
    </row>
    <row r="1722" spans="1:9" ht="13.5" x14ac:dyDescent="0.25">
      <c r="A1722" s="3">
        <f>TITRES_STAT!B1725</f>
        <v>44523</v>
      </c>
      <c r="B1722" s="17">
        <f>TITRES_STAT!D1725</f>
        <v>13.7441</v>
      </c>
      <c r="C1722" s="2">
        <f t="shared" si="234"/>
        <v>7.3999999999987409E-3</v>
      </c>
      <c r="D1722" s="2">
        <f t="shared" si="235"/>
        <v>7.3999999999987409E-3</v>
      </c>
      <c r="E1722" s="2">
        <f t="shared" si="236"/>
        <v>0</v>
      </c>
      <c r="F1722" s="2">
        <f t="shared" si="241"/>
        <v>1.3127251005126911E-2</v>
      </c>
      <c r="G1722" s="2">
        <f t="shared" si="241"/>
        <v>1.1599931090677468E-2</v>
      </c>
      <c r="H1722" s="2">
        <f t="shared" si="238"/>
        <v>1.1316662920245195</v>
      </c>
      <c r="I1722" s="2">
        <f t="shared" si="239"/>
        <v>53.088342028889315</v>
      </c>
    </row>
    <row r="1723" spans="1:9" ht="13.5" x14ac:dyDescent="0.25">
      <c r="A1723" s="3">
        <f>TITRES_STAT!B1726</f>
        <v>44524</v>
      </c>
      <c r="B1723" s="17">
        <f>TITRES_STAT!D1726</f>
        <v>13.758900000000001</v>
      </c>
      <c r="C1723" s="2">
        <f t="shared" si="234"/>
        <v>1.4800000000001035E-2</v>
      </c>
      <c r="D1723" s="2">
        <f t="shared" si="235"/>
        <v>1.4800000000001035E-2</v>
      </c>
      <c r="E1723" s="2">
        <f t="shared" si="236"/>
        <v>0</v>
      </c>
      <c r="F1723" s="2">
        <f t="shared" si="241"/>
        <v>1.3246733076189347E-2</v>
      </c>
      <c r="G1723" s="2">
        <f t="shared" si="241"/>
        <v>1.0771364584200508E-2</v>
      </c>
      <c r="H1723" s="2">
        <f t="shared" si="238"/>
        <v>1.2298101111181143</v>
      </c>
      <c r="I1723" s="2">
        <f t="shared" si="239"/>
        <v>55.15313187370198</v>
      </c>
    </row>
    <row r="1724" spans="1:9" ht="13.5" x14ac:dyDescent="0.25">
      <c r="A1724" s="3">
        <f>TITRES_STAT!B1727</f>
        <v>44525</v>
      </c>
      <c r="B1724" s="17">
        <f>TITRES_STAT!D1727</f>
        <v>13.758900000000001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1.2300537856461537E-2</v>
      </c>
      <c r="G1724" s="2">
        <f t="shared" si="241"/>
        <v>1.0001981399614756E-2</v>
      </c>
      <c r="H1724" s="2">
        <f t="shared" si="238"/>
        <v>1.2298101111181146</v>
      </c>
      <c r="I1724" s="2">
        <f t="shared" si="239"/>
        <v>55.15313187370198</v>
      </c>
    </row>
    <row r="1725" spans="1:9" ht="13.5" x14ac:dyDescent="0.25">
      <c r="A1725" s="3">
        <f>TITRES_STAT!B1728</f>
        <v>44526</v>
      </c>
      <c r="B1725" s="17">
        <f>TITRES_STAT!D1728</f>
        <v>13.758900000000001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1.1421928009571427E-2</v>
      </c>
      <c r="G1725" s="2">
        <f t="shared" si="242"/>
        <v>9.28755415678513E-3</v>
      </c>
      <c r="H1725" s="2">
        <f t="shared" si="238"/>
        <v>1.2298101111181146</v>
      </c>
      <c r="I1725" s="2">
        <f t="shared" si="239"/>
        <v>55.15313187370198</v>
      </c>
    </row>
    <row r="1726" spans="1:9" ht="13.5" x14ac:dyDescent="0.25">
      <c r="A1726" s="3">
        <f>TITRES_STAT!B1729</f>
        <v>44529</v>
      </c>
      <c r="B1726" s="17">
        <f>TITRES_STAT!D1729</f>
        <v>13.758900000000001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1.0606076008887754E-2</v>
      </c>
      <c r="G1726" s="2">
        <f t="shared" si="242"/>
        <v>8.6241574313004783E-3</v>
      </c>
      <c r="H1726" s="2">
        <f t="shared" si="238"/>
        <v>1.2298101111181146</v>
      </c>
      <c r="I1726" s="2">
        <f t="shared" si="239"/>
        <v>55.15313187370198</v>
      </c>
    </row>
    <row r="1727" spans="1:9" ht="13.5" x14ac:dyDescent="0.25">
      <c r="A1727" s="3">
        <f>TITRES_STAT!B1730</f>
        <v>44530</v>
      </c>
      <c r="B1727" s="17">
        <f>TITRES_STAT!D1730</f>
        <v>13.684900000000001</v>
      </c>
      <c r="C1727" s="2">
        <f t="shared" si="234"/>
        <v>-7.3999999999999844E-2</v>
      </c>
      <c r="D1727" s="2">
        <f t="shared" si="235"/>
        <v>0</v>
      </c>
      <c r="E1727" s="2">
        <f t="shared" si="236"/>
        <v>7.3999999999999844E-2</v>
      </c>
      <c r="F1727" s="2">
        <f t="shared" si="242"/>
        <v>9.8484991511100569E-3</v>
      </c>
      <c r="G1727" s="2">
        <f t="shared" si="242"/>
        <v>1.3293860471921862E-2</v>
      </c>
      <c r="H1727" s="2">
        <f t="shared" si="238"/>
        <v>0.7408306392196008</v>
      </c>
      <c r="I1727" s="2">
        <f t="shared" si="239"/>
        <v>42.556158108045977</v>
      </c>
    </row>
    <row r="1728" spans="1:9" ht="13.5" x14ac:dyDescent="0.25">
      <c r="A1728" s="3">
        <f>TITRES_STAT!B1731</f>
        <v>44531</v>
      </c>
      <c r="B1728" s="17">
        <f>TITRES_STAT!D1731</f>
        <v>13.684900000000001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9.1450349260307658E-3</v>
      </c>
      <c r="G1728" s="2">
        <f t="shared" si="242"/>
        <v>1.234429900964173E-2</v>
      </c>
      <c r="H1728" s="2">
        <f t="shared" si="238"/>
        <v>0.74083063921960068</v>
      </c>
      <c r="I1728" s="2">
        <f t="shared" si="239"/>
        <v>42.556158108045977</v>
      </c>
    </row>
    <row r="1729" spans="1:9" ht="13.5" x14ac:dyDescent="0.25">
      <c r="A1729" s="3">
        <f>TITRES_STAT!B1732</f>
        <v>44532</v>
      </c>
      <c r="B1729" s="17">
        <f>TITRES_STAT!D1732</f>
        <v>13.6775</v>
      </c>
      <c r="C1729" s="2">
        <f t="shared" si="234"/>
        <v>-7.4000000000005173E-3</v>
      </c>
      <c r="D1729" s="2">
        <f t="shared" si="235"/>
        <v>0</v>
      </c>
      <c r="E1729" s="2">
        <f t="shared" si="236"/>
        <v>7.4000000000005173E-3</v>
      </c>
      <c r="F1729" s="2">
        <f t="shared" si="242"/>
        <v>8.4918181455999973E-3</v>
      </c>
      <c r="G1729" s="2">
        <f t="shared" si="242"/>
        <v>1.1991134794667358E-2</v>
      </c>
      <c r="H1729" s="2">
        <f t="shared" si="238"/>
        <v>0.70817468830193109</v>
      </c>
      <c r="I1729" s="2">
        <f t="shared" si="239"/>
        <v>41.457978106789305</v>
      </c>
    </row>
    <row r="1730" spans="1:9" ht="13.5" x14ac:dyDescent="0.25">
      <c r="A1730" s="3">
        <f>TITRES_STAT!B1733</f>
        <v>44533</v>
      </c>
      <c r="B1730" s="17">
        <f>TITRES_STAT!D1733</f>
        <v>13.6775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7.8852597066285685E-3</v>
      </c>
      <c r="G1730" s="2">
        <f t="shared" si="242"/>
        <v>1.1134625166476833E-2</v>
      </c>
      <c r="H1730" s="2">
        <f t="shared" si="238"/>
        <v>0.70817468830193109</v>
      </c>
      <c r="I1730" s="2">
        <f t="shared" si="239"/>
        <v>41.457978106789305</v>
      </c>
    </row>
    <row r="1731" spans="1:9" ht="13.5" x14ac:dyDescent="0.25">
      <c r="A1731" s="3">
        <f>TITRES_STAT!B1734</f>
        <v>44536</v>
      </c>
      <c r="B1731" s="17">
        <f>TITRES_STAT!D1734</f>
        <v>13.610900000000001</v>
      </c>
      <c r="C1731" s="2">
        <f t="shared" ref="C1731:C1794" si="243">B1731-B1730</f>
        <v>-6.6599999999999326E-2</v>
      </c>
      <c r="D1731" s="2">
        <f t="shared" ref="D1731:D1794" si="244">IF(C1731&gt;0,C1731,0)</f>
        <v>0</v>
      </c>
      <c r="E1731" s="2">
        <f t="shared" ref="E1731:E1794" si="245">IF(C1731&lt;0,-C1731,0)</f>
        <v>6.6599999999999326E-2</v>
      </c>
      <c r="F1731" s="2">
        <f t="shared" si="242"/>
        <v>7.3220268704408138E-3</v>
      </c>
      <c r="G1731" s="2">
        <f t="shared" si="242"/>
        <v>1.5096437654585583E-2</v>
      </c>
      <c r="H1731" s="2">
        <f t="shared" si="238"/>
        <v>0.48501686543359646</v>
      </c>
      <c r="I1731" s="2">
        <f t="shared" si="239"/>
        <v>32.660697445478561</v>
      </c>
    </row>
    <row r="1732" spans="1:9" ht="13.5" x14ac:dyDescent="0.25">
      <c r="A1732" s="3">
        <f>TITRES_STAT!B1735</f>
        <v>44537</v>
      </c>
      <c r="B1732" s="17">
        <f>TITRES_STAT!D1735</f>
        <v>13.6035</v>
      </c>
      <c r="C1732" s="2">
        <f t="shared" si="243"/>
        <v>-7.4000000000005173E-3</v>
      </c>
      <c r="D1732" s="2">
        <f t="shared" si="244"/>
        <v>0</v>
      </c>
      <c r="E1732" s="2">
        <f t="shared" si="245"/>
        <v>7.4000000000005173E-3</v>
      </c>
      <c r="F1732" s="2">
        <f t="shared" si="242"/>
        <v>6.7990249511236129E-3</v>
      </c>
      <c r="G1732" s="2">
        <f t="shared" si="242"/>
        <v>1.4546692107829507E-2</v>
      </c>
      <c r="H1732" s="2">
        <f t="shared" si="238"/>
        <v>0.46739319844847438</v>
      </c>
      <c r="I1732" s="2">
        <f t="shared" si="239"/>
        <v>31.851939816994204</v>
      </c>
    </row>
    <row r="1733" spans="1:9" ht="13.5" x14ac:dyDescent="0.25">
      <c r="A1733" s="3">
        <f>TITRES_STAT!B1736</f>
        <v>44538</v>
      </c>
      <c r="B1733" s="17">
        <f>TITRES_STAT!D1736</f>
        <v>13.536899999999999</v>
      </c>
      <c r="C1733" s="2">
        <f t="shared" si="243"/>
        <v>-6.6600000000001103E-2</v>
      </c>
      <c r="D1733" s="2">
        <f t="shared" si="244"/>
        <v>0</v>
      </c>
      <c r="E1733" s="2">
        <f t="shared" si="245"/>
        <v>6.6600000000001103E-2</v>
      </c>
      <c r="F1733" s="2">
        <f t="shared" si="242"/>
        <v>6.3133803117576409E-3</v>
      </c>
      <c r="G1733" s="2">
        <f t="shared" si="242"/>
        <v>1.8264785528698906E-2</v>
      </c>
      <c r="H1733" s="2">
        <f t="shared" si="238"/>
        <v>0.34565860638426971</v>
      </c>
      <c r="I1733" s="2">
        <f t="shared" si="239"/>
        <v>25.686946506665635</v>
      </c>
    </row>
    <row r="1734" spans="1:9" ht="13.5" x14ac:dyDescent="0.25">
      <c r="A1734" s="3">
        <f>TITRES_STAT!B1737</f>
        <v>44539</v>
      </c>
      <c r="B1734" s="17">
        <f>TITRES_STAT!D1737</f>
        <v>13.536899999999999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5.8624245752035235E-3</v>
      </c>
      <c r="G1734" s="2">
        <f t="shared" si="242"/>
        <v>1.6960157990934699E-2</v>
      </c>
      <c r="H1734" s="2">
        <f t="shared" si="238"/>
        <v>0.34565860638426971</v>
      </c>
      <c r="I1734" s="2">
        <f t="shared" si="239"/>
        <v>25.686946506665635</v>
      </c>
    </row>
    <row r="1735" spans="1:9" ht="13.5" x14ac:dyDescent="0.25">
      <c r="A1735" s="3">
        <f>TITRES_STAT!B1738</f>
        <v>44540</v>
      </c>
      <c r="B1735" s="17">
        <f>TITRES_STAT!D1738</f>
        <v>13.610900000000001</v>
      </c>
      <c r="C1735" s="2">
        <f t="shared" si="243"/>
        <v>7.400000000000162E-2</v>
      </c>
      <c r="D1735" s="2">
        <f t="shared" si="244"/>
        <v>7.400000000000162E-2</v>
      </c>
      <c r="E1735" s="2">
        <f t="shared" si="245"/>
        <v>0</v>
      </c>
      <c r="F1735" s="2">
        <f t="shared" si="242"/>
        <v>1.0729394248403388E-2</v>
      </c>
      <c r="G1735" s="2">
        <f t="shared" si="242"/>
        <v>1.5748718134439364E-2</v>
      </c>
      <c r="H1735" s="2">
        <f t="shared" si="238"/>
        <v>0.68128682962077414</v>
      </c>
      <c r="I1735" s="2">
        <f t="shared" si="239"/>
        <v>40.521749032819287</v>
      </c>
    </row>
    <row r="1736" spans="1:9" ht="13.5" x14ac:dyDescent="0.25">
      <c r="A1736" s="3">
        <f>TITRES_STAT!B1739</f>
        <v>44543</v>
      </c>
      <c r="B1736" s="17">
        <f>TITRES_STAT!D1739</f>
        <v>13.610900000000001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9.963008944946004E-3</v>
      </c>
      <c r="G1736" s="2">
        <f t="shared" si="242"/>
        <v>1.4623809696265125E-2</v>
      </c>
      <c r="H1736" s="2">
        <f t="shared" si="238"/>
        <v>0.68128682962077425</v>
      </c>
      <c r="I1736" s="2">
        <f t="shared" si="239"/>
        <v>40.521749032819294</v>
      </c>
    </row>
    <row r="1737" spans="1:9" ht="13.5" x14ac:dyDescent="0.25">
      <c r="A1737" s="3">
        <f>TITRES_STAT!B1740</f>
        <v>44544</v>
      </c>
      <c r="B1737" s="17">
        <f>TITRES_STAT!D1740</f>
        <v>13.5961</v>
      </c>
      <c r="C1737" s="2">
        <f t="shared" si="243"/>
        <v>-1.4800000000001035E-2</v>
      </c>
      <c r="D1737" s="2">
        <f t="shared" si="244"/>
        <v>0</v>
      </c>
      <c r="E1737" s="2">
        <f t="shared" si="245"/>
        <v>1.4800000000001035E-2</v>
      </c>
      <c r="F1737" s="2">
        <f t="shared" si="242"/>
        <v>9.2513654488784319E-3</v>
      </c>
      <c r="G1737" s="2">
        <f t="shared" si="242"/>
        <v>1.4636394717960547E-2</v>
      </c>
      <c r="H1737" s="2">
        <f t="shared" si="238"/>
        <v>0.63207952690193148</v>
      </c>
      <c r="I1737" s="2">
        <f t="shared" si="239"/>
        <v>38.728475940248217</v>
      </c>
    </row>
    <row r="1738" spans="1:9" ht="13.5" x14ac:dyDescent="0.25">
      <c r="A1738" s="3">
        <f>TITRES_STAT!B1741</f>
        <v>44545</v>
      </c>
      <c r="B1738" s="17">
        <f>TITRES_STAT!D1741</f>
        <v>13.5517</v>
      </c>
      <c r="C1738" s="2">
        <f t="shared" si="243"/>
        <v>-4.4399999999999551E-2</v>
      </c>
      <c r="D1738" s="2">
        <f t="shared" si="244"/>
        <v>0</v>
      </c>
      <c r="E1738" s="2">
        <f t="shared" si="245"/>
        <v>4.4399999999999551E-2</v>
      </c>
      <c r="F1738" s="2">
        <f t="shared" si="242"/>
        <v>8.5905536311014011E-3</v>
      </c>
      <c r="G1738" s="2">
        <f t="shared" si="242"/>
        <v>1.6762366523820477E-2</v>
      </c>
      <c r="H1738" s="2">
        <f t="shared" si="238"/>
        <v>0.51249050179720346</v>
      </c>
      <c r="I1738" s="2">
        <f t="shared" si="239"/>
        <v>33.883882324433856</v>
      </c>
    </row>
    <row r="1739" spans="1:9" ht="13.5" x14ac:dyDescent="0.25">
      <c r="A1739" s="3">
        <f>TITRES_STAT!B1742</f>
        <v>44546</v>
      </c>
      <c r="B1739" s="17">
        <f>TITRES_STAT!D1742</f>
        <v>13.5517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7.9769426574513008E-3</v>
      </c>
      <c r="G1739" s="2">
        <f t="shared" si="242"/>
        <v>1.5565054629261872E-2</v>
      </c>
      <c r="H1739" s="2">
        <f t="shared" si="238"/>
        <v>0.51249050179720346</v>
      </c>
      <c r="I1739" s="2">
        <f t="shared" si="239"/>
        <v>33.883882324433856</v>
      </c>
    </row>
    <row r="1740" spans="1:9" ht="13.5" x14ac:dyDescent="0.25">
      <c r="A1740" s="3">
        <f>TITRES_STAT!B1743</f>
        <v>44550</v>
      </c>
      <c r="B1740" s="17">
        <f>TITRES_STAT!D1743</f>
        <v>13.5517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7.4071610390619219E-3</v>
      </c>
      <c r="G1740" s="2">
        <f t="shared" si="242"/>
        <v>1.4453265012886024E-2</v>
      </c>
      <c r="H1740" s="2">
        <f t="shared" si="238"/>
        <v>0.51249050179720346</v>
      </c>
      <c r="I1740" s="2">
        <f t="shared" si="239"/>
        <v>33.883882324433856</v>
      </c>
    </row>
    <row r="1741" spans="1:9" ht="13.5" x14ac:dyDescent="0.25">
      <c r="A1741" s="3">
        <f>TITRES_STAT!B1744</f>
        <v>44551</v>
      </c>
      <c r="B1741" s="17">
        <f>TITRES_STAT!D1744</f>
        <v>13.536899999999999</v>
      </c>
      <c r="C1741" s="2">
        <f t="shared" si="243"/>
        <v>-1.4800000000001035E-2</v>
      </c>
      <c r="D1741" s="2">
        <f t="shared" si="244"/>
        <v>0</v>
      </c>
      <c r="E1741" s="2">
        <f t="shared" si="245"/>
        <v>1.4800000000001035E-2</v>
      </c>
      <c r="F1741" s="2">
        <f t="shared" ref="F1741:G1756" si="246">((F1740*13)+D1741)/14</f>
        <v>6.8780781077003566E-3</v>
      </c>
      <c r="G1741" s="2">
        <f t="shared" si="246"/>
        <v>1.4478031797679952E-2</v>
      </c>
      <c r="H1741" s="2">
        <f t="shared" si="238"/>
        <v>0.47506996833661752</v>
      </c>
      <c r="I1741" s="2">
        <f t="shared" si="239"/>
        <v>32.206605688836348</v>
      </c>
    </row>
    <row r="1742" spans="1:9" ht="13.5" x14ac:dyDescent="0.25">
      <c r="A1742" s="3">
        <f>TITRES_STAT!B1745</f>
        <v>44552</v>
      </c>
      <c r="B1742" s="17">
        <f>TITRES_STAT!D1745</f>
        <v>13.388999999999999</v>
      </c>
      <c r="C1742" s="2">
        <f t="shared" si="243"/>
        <v>-0.14789999999999992</v>
      </c>
      <c r="D1742" s="2">
        <f t="shared" si="244"/>
        <v>0</v>
      </c>
      <c r="E1742" s="2">
        <f t="shared" si="245"/>
        <v>0.14789999999999992</v>
      </c>
      <c r="F1742" s="2">
        <f t="shared" si="246"/>
        <v>6.3867868142931878E-3</v>
      </c>
      <c r="G1742" s="2">
        <f t="shared" si="246"/>
        <v>2.4008172383559949E-2</v>
      </c>
      <c r="H1742" s="2">
        <f t="shared" si="238"/>
        <v>0.2660255313172718</v>
      </c>
      <c r="I1742" s="2">
        <f t="shared" si="239"/>
        <v>21.012651383142185</v>
      </c>
    </row>
    <row r="1743" spans="1:9" ht="13.5" x14ac:dyDescent="0.25">
      <c r="A1743" s="3">
        <f>TITRES_STAT!B1746</f>
        <v>44553</v>
      </c>
      <c r="B1743" s="17">
        <f>TITRES_STAT!D1746</f>
        <v>13.352</v>
      </c>
      <c r="C1743" s="2">
        <f t="shared" si="243"/>
        <v>-3.6999999999999034E-2</v>
      </c>
      <c r="D1743" s="2">
        <f t="shared" si="244"/>
        <v>0</v>
      </c>
      <c r="E1743" s="2">
        <f t="shared" si="245"/>
        <v>3.6999999999999034E-2</v>
      </c>
      <c r="F1743" s="2">
        <f t="shared" si="246"/>
        <v>5.9305877561293885E-3</v>
      </c>
      <c r="G1743" s="2">
        <f t="shared" si="246"/>
        <v>2.4936160070448455E-2</v>
      </c>
      <c r="H1743" s="2">
        <f t="shared" si="238"/>
        <v>0.23783083439369068</v>
      </c>
      <c r="I1743" s="2">
        <f t="shared" si="239"/>
        <v>19.213516725020355</v>
      </c>
    </row>
    <row r="1744" spans="1:9" ht="13.5" x14ac:dyDescent="0.25">
      <c r="A1744" s="3">
        <f>TITRES_STAT!B1747</f>
        <v>44554</v>
      </c>
      <c r="B1744" s="17">
        <f>TITRES_STAT!D1747</f>
        <v>13.315</v>
      </c>
      <c r="C1744" s="2">
        <f t="shared" si="243"/>
        <v>-3.700000000000081E-2</v>
      </c>
      <c r="D1744" s="2">
        <f t="shared" si="244"/>
        <v>0</v>
      </c>
      <c r="E1744" s="2">
        <f t="shared" si="245"/>
        <v>3.700000000000081E-2</v>
      </c>
      <c r="F1744" s="2">
        <f t="shared" si="246"/>
        <v>5.5069743449772893E-3</v>
      </c>
      <c r="G1744" s="2">
        <f t="shared" si="246"/>
        <v>2.5797862922559339E-2</v>
      </c>
      <c r="H1744" s="2">
        <f t="shared" si="238"/>
        <v>0.21346629996090222</v>
      </c>
      <c r="I1744" s="2">
        <f t="shared" si="239"/>
        <v>17.591448560852498</v>
      </c>
    </row>
    <row r="1745" spans="1:9" ht="13.5" x14ac:dyDescent="0.25">
      <c r="A1745" s="3">
        <f>TITRES_STAT!B1748</f>
        <v>44557</v>
      </c>
      <c r="B1745" s="17">
        <f>TITRES_STAT!D1748</f>
        <v>13.2485</v>
      </c>
      <c r="C1745" s="2">
        <f t="shared" si="243"/>
        <v>-6.6499999999999559E-2</v>
      </c>
      <c r="D1745" s="2">
        <f t="shared" si="244"/>
        <v>0</v>
      </c>
      <c r="E1745" s="2">
        <f t="shared" si="245"/>
        <v>6.6499999999999559E-2</v>
      </c>
      <c r="F1745" s="2">
        <f t="shared" si="246"/>
        <v>5.1136190346217688E-3</v>
      </c>
      <c r="G1745" s="2">
        <f t="shared" si="246"/>
        <v>2.8705158428090786E-2</v>
      </c>
      <c r="H1745" s="2">
        <f t="shared" ref="H1745:H1808" si="247">F1745/G1745</f>
        <v>0.17814286053957451</v>
      </c>
      <c r="I1745" s="2">
        <f t="shared" ref="I1745:I1808" si="248">IF(G1745=0,100,100-(100/(1+H1745)))</f>
        <v>15.120650178025727</v>
      </c>
    </row>
    <row r="1746" spans="1:9" ht="13.5" x14ac:dyDescent="0.25">
      <c r="A1746" s="3">
        <f>TITRES_STAT!B1749</f>
        <v>44558</v>
      </c>
      <c r="B1746" s="17">
        <f>TITRES_STAT!D1749</f>
        <v>13.2485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4.7483605321487852E-3</v>
      </c>
      <c r="G1746" s="2">
        <f t="shared" si="246"/>
        <v>2.6654789968941443E-2</v>
      </c>
      <c r="H1746" s="2">
        <f t="shared" si="247"/>
        <v>0.17814286053957451</v>
      </c>
      <c r="I1746" s="2">
        <f t="shared" si="248"/>
        <v>15.120650178025727</v>
      </c>
    </row>
    <row r="1747" spans="1:9" ht="13.5" x14ac:dyDescent="0.25">
      <c r="A1747" s="3">
        <f>TITRES_STAT!B1750</f>
        <v>44559</v>
      </c>
      <c r="B1747" s="17">
        <f>TITRES_STAT!D1750</f>
        <v>13.388999999999999</v>
      </c>
      <c r="C1747" s="2">
        <f t="shared" si="243"/>
        <v>0.1404999999999994</v>
      </c>
      <c r="D1747" s="2">
        <f t="shared" si="244"/>
        <v>0.1404999999999994</v>
      </c>
      <c r="E1747" s="2">
        <f t="shared" si="245"/>
        <v>0</v>
      </c>
      <c r="F1747" s="2">
        <f t="shared" si="246"/>
        <v>1.4444906208423829E-2</v>
      </c>
      <c r="G1747" s="2">
        <f t="shared" si="246"/>
        <v>2.475087639973134E-2</v>
      </c>
      <c r="H1747" s="2">
        <f t="shared" si="247"/>
        <v>0.58361190832744092</v>
      </c>
      <c r="I1747" s="2">
        <f t="shared" si="248"/>
        <v>36.853215441138779</v>
      </c>
    </row>
    <row r="1748" spans="1:9" ht="13.5" x14ac:dyDescent="0.25">
      <c r="A1748" s="3">
        <f>TITRES_STAT!B1751</f>
        <v>44560</v>
      </c>
      <c r="B1748" s="17">
        <f>TITRES_STAT!D1751</f>
        <v>13.426</v>
      </c>
      <c r="C1748" s="2">
        <f t="shared" si="243"/>
        <v>3.700000000000081E-2</v>
      </c>
      <c r="D1748" s="2">
        <f t="shared" si="244"/>
        <v>3.700000000000081E-2</v>
      </c>
      <c r="E1748" s="2">
        <f t="shared" si="245"/>
        <v>0</v>
      </c>
      <c r="F1748" s="2">
        <f t="shared" si="246"/>
        <v>1.6055984336393613E-2</v>
      </c>
      <c r="G1748" s="2">
        <f t="shared" si="246"/>
        <v>2.2982956656893389E-2</v>
      </c>
      <c r="H1748" s="2">
        <f t="shared" si="247"/>
        <v>0.69860395144494447</v>
      </c>
      <c r="I1748" s="2">
        <f t="shared" si="248"/>
        <v>41.128124707979509</v>
      </c>
    </row>
    <row r="1749" spans="1:9" ht="13.5" x14ac:dyDescent="0.25">
      <c r="A1749" s="3">
        <f>TITRES_STAT!B1752</f>
        <v>44561</v>
      </c>
      <c r="B1749" s="17">
        <f>TITRES_STAT!D1752</f>
        <v>13.5222</v>
      </c>
      <c r="C1749" s="2">
        <f t="shared" si="243"/>
        <v>9.6199999999999619E-2</v>
      </c>
      <c r="D1749" s="2">
        <f t="shared" si="244"/>
        <v>9.6199999999999619E-2</v>
      </c>
      <c r="E1749" s="2">
        <f t="shared" si="245"/>
        <v>0</v>
      </c>
      <c r="F1749" s="2">
        <f t="shared" si="246"/>
        <v>2.1780556883794044E-2</v>
      </c>
      <c r="G1749" s="2">
        <f t="shared" si="246"/>
        <v>2.1341316895686718E-2</v>
      </c>
      <c r="H1749" s="2">
        <f t="shared" si="247"/>
        <v>1.0205816721739462</v>
      </c>
      <c r="I1749" s="2">
        <f t="shared" si="248"/>
        <v>50.509300674587493</v>
      </c>
    </row>
    <row r="1750" spans="1:9" ht="13.5" x14ac:dyDescent="0.25">
      <c r="A1750" s="3">
        <f>TITRES_STAT!B1753</f>
        <v>44564</v>
      </c>
      <c r="B1750" s="17">
        <f>TITRES_STAT!D1753</f>
        <v>13.307600000000001</v>
      </c>
      <c r="C1750" s="2">
        <f t="shared" si="243"/>
        <v>-0.21459999999999901</v>
      </c>
      <c r="D1750" s="2">
        <f t="shared" si="244"/>
        <v>0</v>
      </c>
      <c r="E1750" s="2">
        <f t="shared" si="245"/>
        <v>0.21459999999999901</v>
      </c>
      <c r="F1750" s="2">
        <f t="shared" si="246"/>
        <v>2.02248028206659E-2</v>
      </c>
      <c r="G1750" s="2">
        <f t="shared" si="246"/>
        <v>3.5145508545994741E-2</v>
      </c>
      <c r="H1750" s="2">
        <f t="shared" si="247"/>
        <v>0.57545910295188385</v>
      </c>
      <c r="I1750" s="2">
        <f t="shared" si="248"/>
        <v>36.526438666269776</v>
      </c>
    </row>
    <row r="1751" spans="1:9" ht="13.5" x14ac:dyDescent="0.25">
      <c r="A1751" s="3">
        <f>TITRES_STAT!B1754</f>
        <v>44565</v>
      </c>
      <c r="B1751" s="17">
        <f>TITRES_STAT!D1754</f>
        <v>13.307600000000001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1.8780174047761194E-2</v>
      </c>
      <c r="G1751" s="2">
        <f t="shared" si="246"/>
        <v>3.263511507842369E-2</v>
      </c>
      <c r="H1751" s="2">
        <f t="shared" si="247"/>
        <v>0.57545910295188385</v>
      </c>
      <c r="I1751" s="2">
        <f t="shared" si="248"/>
        <v>36.526438666269776</v>
      </c>
    </row>
    <row r="1752" spans="1:9" ht="13.5" x14ac:dyDescent="0.25">
      <c r="A1752" s="3">
        <f>TITRES_STAT!B1755</f>
        <v>44566</v>
      </c>
      <c r="B1752" s="17">
        <f>TITRES_STAT!D1755</f>
        <v>13.315</v>
      </c>
      <c r="C1752" s="2">
        <f t="shared" si="243"/>
        <v>7.3999999999987409E-3</v>
      </c>
      <c r="D1752" s="2">
        <f t="shared" si="244"/>
        <v>7.3999999999987409E-3</v>
      </c>
      <c r="E1752" s="2">
        <f t="shared" si="245"/>
        <v>0</v>
      </c>
      <c r="F1752" s="2">
        <f t="shared" si="246"/>
        <v>1.7967304472921022E-2</v>
      </c>
      <c r="G1752" s="2">
        <f t="shared" si="246"/>
        <v>3.0304035429964855E-2</v>
      </c>
      <c r="H1752" s="2">
        <f t="shared" si="247"/>
        <v>0.59290138154850547</v>
      </c>
      <c r="I1752" s="2">
        <f t="shared" si="248"/>
        <v>37.221474500331524</v>
      </c>
    </row>
    <row r="1753" spans="1:9" ht="13.5" x14ac:dyDescent="0.25">
      <c r="A1753" s="3">
        <f>TITRES_STAT!B1756</f>
        <v>44567</v>
      </c>
      <c r="B1753" s="17">
        <f>TITRES_STAT!D1756</f>
        <v>13.4482</v>
      </c>
      <c r="C1753" s="2">
        <f t="shared" si="243"/>
        <v>0.13320000000000043</v>
      </c>
      <c r="D1753" s="2">
        <f t="shared" si="244"/>
        <v>0.13320000000000043</v>
      </c>
      <c r="E1753" s="2">
        <f t="shared" si="245"/>
        <v>0</v>
      </c>
      <c r="F1753" s="2">
        <f t="shared" si="246"/>
        <v>2.6198211296283833E-2</v>
      </c>
      <c r="G1753" s="2">
        <f t="shared" si="246"/>
        <v>2.8139461470681654E-2</v>
      </c>
      <c r="H1753" s="2">
        <f t="shared" si="247"/>
        <v>0.93101324357538262</v>
      </c>
      <c r="I1753" s="2">
        <f t="shared" si="248"/>
        <v>48.213716124057122</v>
      </c>
    </row>
    <row r="1754" spans="1:9" ht="13.5" x14ac:dyDescent="0.25">
      <c r="A1754" s="3">
        <f>TITRES_STAT!B1757</f>
        <v>44568</v>
      </c>
      <c r="B1754" s="17">
        <f>TITRES_STAT!D1757</f>
        <v>13.426</v>
      </c>
      <c r="C1754" s="2">
        <f t="shared" si="243"/>
        <v>-2.2199999999999775E-2</v>
      </c>
      <c r="D1754" s="2">
        <f t="shared" si="244"/>
        <v>0</v>
      </c>
      <c r="E1754" s="2">
        <f t="shared" si="245"/>
        <v>2.2199999999999775E-2</v>
      </c>
      <c r="F1754" s="2">
        <f t="shared" si="246"/>
        <v>2.4326910489406415E-2</v>
      </c>
      <c r="G1754" s="2">
        <f t="shared" si="246"/>
        <v>2.7715214222775807E-2</v>
      </c>
      <c r="H1754" s="2">
        <f t="shared" si="247"/>
        <v>0.87774571373924459</v>
      </c>
      <c r="I1754" s="2">
        <f t="shared" si="248"/>
        <v>46.744652767245448</v>
      </c>
    </row>
    <row r="1755" spans="1:9" ht="13.5" x14ac:dyDescent="0.25">
      <c r="A1755" s="3">
        <f>TITRES_STAT!B1758</f>
        <v>44571</v>
      </c>
      <c r="B1755" s="17">
        <f>TITRES_STAT!D1758</f>
        <v>13.388999999999999</v>
      </c>
      <c r="C1755" s="2">
        <f t="shared" si="243"/>
        <v>-3.700000000000081E-2</v>
      </c>
      <c r="D1755" s="2">
        <f t="shared" si="244"/>
        <v>0</v>
      </c>
      <c r="E1755" s="2">
        <f t="shared" si="245"/>
        <v>3.700000000000081E-2</v>
      </c>
      <c r="F1755" s="2">
        <f t="shared" si="246"/>
        <v>2.2589274025877383E-2</v>
      </c>
      <c r="G1755" s="2">
        <f t="shared" si="246"/>
        <v>2.8378413206863306E-2</v>
      </c>
      <c r="H1755" s="2">
        <f t="shared" si="247"/>
        <v>0.79600201255841108</v>
      </c>
      <c r="I1755" s="2">
        <f t="shared" si="248"/>
        <v>44.320775087802012</v>
      </c>
    </row>
    <row r="1756" spans="1:9" ht="13.5" x14ac:dyDescent="0.25">
      <c r="A1756" s="3">
        <f>TITRES_STAT!B1759</f>
        <v>44572</v>
      </c>
      <c r="B1756" s="17">
        <f>TITRES_STAT!D1759</f>
        <v>13.426</v>
      </c>
      <c r="C1756" s="2">
        <f t="shared" si="243"/>
        <v>3.700000000000081E-2</v>
      </c>
      <c r="D1756" s="2">
        <f t="shared" si="244"/>
        <v>3.700000000000081E-2</v>
      </c>
      <c r="E1756" s="2">
        <f t="shared" si="245"/>
        <v>0</v>
      </c>
      <c r="F1756" s="2">
        <f t="shared" si="246"/>
        <v>2.3618611595457629E-2</v>
      </c>
      <c r="G1756" s="2">
        <f t="shared" si="246"/>
        <v>2.6351383692087355E-2</v>
      </c>
      <c r="H1756" s="2">
        <f t="shared" si="247"/>
        <v>0.8962949297630125</v>
      </c>
      <c r="I1756" s="2">
        <f t="shared" si="248"/>
        <v>47.265586997853021</v>
      </c>
    </row>
    <row r="1757" spans="1:9" ht="13.5" x14ac:dyDescent="0.25">
      <c r="A1757" s="3">
        <f>TITRES_STAT!B1760</f>
        <v>44573</v>
      </c>
      <c r="B1757" s="17">
        <f>TITRES_STAT!D1760</f>
        <v>13.4482</v>
      </c>
      <c r="C1757" s="2">
        <f t="shared" si="243"/>
        <v>2.2199999999999775E-2</v>
      </c>
      <c r="D1757" s="2">
        <f t="shared" si="244"/>
        <v>2.2199999999999775E-2</v>
      </c>
      <c r="E1757" s="2">
        <f t="shared" si="245"/>
        <v>0</v>
      </c>
      <c r="F1757" s="2">
        <f t="shared" ref="F1757:G1772" si="249">((F1756*13)+D1757)/14</f>
        <v>2.3517282195782068E-2</v>
      </c>
      <c r="G1757" s="2">
        <f t="shared" si="249"/>
        <v>2.4469141999795403E-2</v>
      </c>
      <c r="H1757" s="2">
        <f t="shared" si="247"/>
        <v>0.96109958395675277</v>
      </c>
      <c r="I1757" s="2">
        <f t="shared" si="248"/>
        <v>49.008198860438256</v>
      </c>
    </row>
    <row r="1758" spans="1:9" ht="13.5" x14ac:dyDescent="0.25">
      <c r="A1758" s="3">
        <f>TITRES_STAT!B1761</f>
        <v>44574</v>
      </c>
      <c r="B1758" s="17">
        <f>TITRES_STAT!D1761</f>
        <v>13.5296</v>
      </c>
      <c r="C1758" s="2">
        <f t="shared" si="243"/>
        <v>8.1400000000000361E-2</v>
      </c>
      <c r="D1758" s="2">
        <f t="shared" si="244"/>
        <v>8.1400000000000361E-2</v>
      </c>
      <c r="E1758" s="2">
        <f t="shared" si="245"/>
        <v>0</v>
      </c>
      <c r="F1758" s="2">
        <f t="shared" si="249"/>
        <v>2.7651762038940517E-2</v>
      </c>
      <c r="G1758" s="2">
        <f t="shared" si="249"/>
        <v>2.2721346142667159E-2</v>
      </c>
      <c r="H1758" s="2">
        <f t="shared" si="247"/>
        <v>1.2169948851320391</v>
      </c>
      <c r="I1758" s="2">
        <f t="shared" si="248"/>
        <v>54.893896837274745</v>
      </c>
    </row>
    <row r="1759" spans="1:9" ht="13.5" x14ac:dyDescent="0.25">
      <c r="A1759" s="3">
        <f>TITRES_STAT!B1762</f>
        <v>44575</v>
      </c>
      <c r="B1759" s="17">
        <f>TITRES_STAT!D1762</f>
        <v>13.6035</v>
      </c>
      <c r="C1759" s="2">
        <f t="shared" si="243"/>
        <v>7.3900000000000077E-2</v>
      </c>
      <c r="D1759" s="2">
        <f t="shared" si="244"/>
        <v>7.3900000000000077E-2</v>
      </c>
      <c r="E1759" s="2">
        <f t="shared" si="245"/>
        <v>0</v>
      </c>
      <c r="F1759" s="2">
        <f t="shared" si="249"/>
        <v>3.0955207607587628E-2</v>
      </c>
      <c r="G1759" s="2">
        <f t="shared" si="249"/>
        <v>2.1098392846762366E-2</v>
      </c>
      <c r="H1759" s="2">
        <f t="shared" si="247"/>
        <v>1.4671832035935302</v>
      </c>
      <c r="I1759" s="2">
        <f t="shared" si="248"/>
        <v>59.467947149467108</v>
      </c>
    </row>
    <row r="1760" spans="1:9" ht="13.5" x14ac:dyDescent="0.25">
      <c r="A1760" s="3">
        <f>TITRES_STAT!B1763</f>
        <v>44578</v>
      </c>
      <c r="B1760" s="17">
        <f>TITRES_STAT!D1763</f>
        <v>13.5665</v>
      </c>
      <c r="C1760" s="2">
        <f t="shared" si="243"/>
        <v>-3.700000000000081E-2</v>
      </c>
      <c r="D1760" s="2">
        <f t="shared" si="244"/>
        <v>0</v>
      </c>
      <c r="E1760" s="2">
        <f t="shared" si="245"/>
        <v>3.700000000000081E-2</v>
      </c>
      <c r="F1760" s="2">
        <f t="shared" si="249"/>
        <v>2.8744121349902795E-2</v>
      </c>
      <c r="G1760" s="2">
        <f t="shared" si="249"/>
        <v>2.223422192913654E-2</v>
      </c>
      <c r="H1760" s="2">
        <f t="shared" si="247"/>
        <v>1.2927873726147998</v>
      </c>
      <c r="I1760" s="2">
        <f t="shared" si="248"/>
        <v>56.384965656036648</v>
      </c>
    </row>
    <row r="1761" spans="1:9" ht="13.5" x14ac:dyDescent="0.25">
      <c r="A1761" s="3">
        <f>TITRES_STAT!B1764</f>
        <v>44579</v>
      </c>
      <c r="B1761" s="17">
        <f>TITRES_STAT!D1764</f>
        <v>13.507400000000001</v>
      </c>
      <c r="C1761" s="2">
        <f t="shared" si="243"/>
        <v>-5.9099999999999042E-2</v>
      </c>
      <c r="D1761" s="2">
        <f t="shared" si="244"/>
        <v>0</v>
      </c>
      <c r="E1761" s="2">
        <f t="shared" si="245"/>
        <v>5.9099999999999042E-2</v>
      </c>
      <c r="F1761" s="2">
        <f t="shared" si="249"/>
        <v>2.6690969824909736E-2</v>
      </c>
      <c r="G1761" s="2">
        <f t="shared" si="249"/>
        <v>2.4867491791341005E-2</v>
      </c>
      <c r="H1761" s="2">
        <f t="shared" si="247"/>
        <v>1.0733277826677992</v>
      </c>
      <c r="I1761" s="2">
        <f t="shared" si="248"/>
        <v>51.768359621686216</v>
      </c>
    </row>
    <row r="1762" spans="1:9" ht="13.5" x14ac:dyDescent="0.25">
      <c r="A1762" s="3">
        <f>TITRES_STAT!B1765</f>
        <v>44580</v>
      </c>
      <c r="B1762" s="17">
        <f>TITRES_STAT!D1765</f>
        <v>13.4704</v>
      </c>
      <c r="C1762" s="2">
        <f t="shared" si="243"/>
        <v>-3.700000000000081E-2</v>
      </c>
      <c r="D1762" s="2">
        <f t="shared" si="244"/>
        <v>0</v>
      </c>
      <c r="E1762" s="2">
        <f t="shared" si="245"/>
        <v>3.700000000000081E-2</v>
      </c>
      <c r="F1762" s="2">
        <f t="shared" si="249"/>
        <v>2.4784471980273327E-2</v>
      </c>
      <c r="G1762" s="2">
        <f t="shared" si="249"/>
        <v>2.573409952053099E-2</v>
      </c>
      <c r="H1762" s="2">
        <f t="shared" si="247"/>
        <v>0.96309847408882376</v>
      </c>
      <c r="I1762" s="2">
        <f t="shared" si="248"/>
        <v>49.060120355696775</v>
      </c>
    </row>
    <row r="1763" spans="1:9" ht="13.5" x14ac:dyDescent="0.25">
      <c r="A1763" s="3">
        <f>TITRES_STAT!B1766</f>
        <v>44581</v>
      </c>
      <c r="B1763" s="17">
        <f>TITRES_STAT!D1766</f>
        <v>13.4704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2.3014152553110949E-2</v>
      </c>
      <c r="G1763" s="2">
        <f t="shared" si="249"/>
        <v>2.3895949554778775E-2</v>
      </c>
      <c r="H1763" s="2">
        <f t="shared" si="247"/>
        <v>0.96309847408882387</v>
      </c>
      <c r="I1763" s="2">
        <f t="shared" si="248"/>
        <v>49.060120355696775</v>
      </c>
    </row>
    <row r="1764" spans="1:9" ht="13.5" x14ac:dyDescent="0.25">
      <c r="A1764" s="3">
        <f>TITRES_STAT!B1767</f>
        <v>44582</v>
      </c>
      <c r="B1764" s="17">
        <f>TITRES_STAT!D1767</f>
        <v>13.5</v>
      </c>
      <c r="C1764" s="2">
        <f t="shared" si="243"/>
        <v>2.9600000000000293E-2</v>
      </c>
      <c r="D1764" s="2">
        <f t="shared" si="244"/>
        <v>2.9600000000000293E-2</v>
      </c>
      <c r="E1764" s="2">
        <f t="shared" si="245"/>
        <v>0</v>
      </c>
      <c r="F1764" s="2">
        <f t="shared" si="249"/>
        <v>2.3484570227888756E-2</v>
      </c>
      <c r="G1764" s="2">
        <f t="shared" si="249"/>
        <v>2.2189096015151722E-2</v>
      </c>
      <c r="H1764" s="2">
        <f t="shared" si="247"/>
        <v>1.0583833704560306</v>
      </c>
      <c r="I1764" s="2">
        <f t="shared" si="248"/>
        <v>51.418185049831017</v>
      </c>
    </row>
    <row r="1765" spans="1:9" ht="13.5" x14ac:dyDescent="0.25">
      <c r="A1765" s="3">
        <f>TITRES_STAT!B1768</f>
        <v>44585</v>
      </c>
      <c r="B1765" s="17">
        <f>TITRES_STAT!D1768</f>
        <v>13.5222</v>
      </c>
      <c r="C1765" s="2">
        <f t="shared" si="243"/>
        <v>2.2199999999999775E-2</v>
      </c>
      <c r="D1765" s="2">
        <f t="shared" si="244"/>
        <v>2.2199999999999775E-2</v>
      </c>
      <c r="E1765" s="2">
        <f t="shared" si="245"/>
        <v>0</v>
      </c>
      <c r="F1765" s="2">
        <f t="shared" si="249"/>
        <v>2.3392815211610969E-2</v>
      </c>
      <c r="G1765" s="2">
        <f t="shared" si="249"/>
        <v>2.0604160585498028E-2</v>
      </c>
      <c r="H1765" s="2">
        <f t="shared" si="247"/>
        <v>1.1353442482910805</v>
      </c>
      <c r="I1765" s="2">
        <f t="shared" si="248"/>
        <v>53.169143532697284</v>
      </c>
    </row>
    <row r="1766" spans="1:9" ht="13.5" x14ac:dyDescent="0.25">
      <c r="A1766" s="3">
        <f>TITRES_STAT!B1769</f>
        <v>44586</v>
      </c>
      <c r="B1766" s="17">
        <f>TITRES_STAT!D1769</f>
        <v>13.5222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2.1721899839353045E-2</v>
      </c>
      <c r="G1766" s="2">
        <f t="shared" si="249"/>
        <v>1.9132434829391028E-2</v>
      </c>
      <c r="H1766" s="2">
        <f t="shared" si="247"/>
        <v>1.1353442482910805</v>
      </c>
      <c r="I1766" s="2">
        <f t="shared" si="248"/>
        <v>53.169143532697284</v>
      </c>
    </row>
    <row r="1767" spans="1:9" ht="13.5" x14ac:dyDescent="0.25">
      <c r="A1767" s="3">
        <f>TITRES_STAT!B1770</f>
        <v>44587</v>
      </c>
      <c r="B1767" s="17">
        <f>TITRES_STAT!D1770</f>
        <v>13.684900000000001</v>
      </c>
      <c r="C1767" s="2">
        <f t="shared" si="243"/>
        <v>0.16270000000000095</v>
      </c>
      <c r="D1767" s="2">
        <f t="shared" si="244"/>
        <v>0.16270000000000095</v>
      </c>
      <c r="E1767" s="2">
        <f t="shared" si="245"/>
        <v>0</v>
      </c>
      <c r="F1767" s="2">
        <f t="shared" si="249"/>
        <v>3.179176413654218E-2</v>
      </c>
      <c r="G1767" s="2">
        <f t="shared" si="249"/>
        <v>1.7765832341577383E-2</v>
      </c>
      <c r="H1767" s="2">
        <f t="shared" si="247"/>
        <v>1.7894891455290787</v>
      </c>
      <c r="I1767" s="2">
        <f t="shared" si="248"/>
        <v>64.151142097011771</v>
      </c>
    </row>
    <row r="1768" spans="1:9" ht="13.5" x14ac:dyDescent="0.25">
      <c r="A1768" s="3">
        <f>TITRES_STAT!B1771</f>
        <v>44588</v>
      </c>
      <c r="B1768" s="17">
        <f>TITRES_STAT!D1771</f>
        <v>13.684900000000001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2.9520923841074881E-2</v>
      </c>
      <c r="G1768" s="2">
        <f t="shared" si="249"/>
        <v>1.6496844317178998E-2</v>
      </c>
      <c r="H1768" s="2">
        <f t="shared" si="247"/>
        <v>1.7894891455290785</v>
      </c>
      <c r="I1768" s="2">
        <f t="shared" si="248"/>
        <v>64.151142097011757</v>
      </c>
    </row>
    <row r="1769" spans="1:9" ht="13.5" x14ac:dyDescent="0.25">
      <c r="A1769" s="3">
        <f>TITRES_STAT!B1772</f>
        <v>44589</v>
      </c>
      <c r="B1769" s="17">
        <f>TITRES_STAT!D1772</f>
        <v>13.5961</v>
      </c>
      <c r="C1769" s="2">
        <f t="shared" si="243"/>
        <v>-8.8800000000000878E-2</v>
      </c>
      <c r="D1769" s="2">
        <f t="shared" si="244"/>
        <v>0</v>
      </c>
      <c r="E1769" s="2">
        <f t="shared" si="245"/>
        <v>8.8800000000000878E-2</v>
      </c>
      <c r="F1769" s="2">
        <f t="shared" si="249"/>
        <v>2.7412286423855244E-2</v>
      </c>
      <c r="G1769" s="2">
        <f t="shared" si="249"/>
        <v>2.1661355437380563E-2</v>
      </c>
      <c r="H1769" s="2">
        <f t="shared" si="247"/>
        <v>1.2654926651796874</v>
      </c>
      <c r="I1769" s="2">
        <f t="shared" si="248"/>
        <v>55.859490724915453</v>
      </c>
    </row>
    <row r="1770" spans="1:9" ht="13.5" x14ac:dyDescent="0.25">
      <c r="A1770" s="3">
        <f>TITRES_STAT!B1773</f>
        <v>44592</v>
      </c>
      <c r="B1770" s="17">
        <f>TITRES_STAT!D1773</f>
        <v>13.485200000000001</v>
      </c>
      <c r="C1770" s="2">
        <f t="shared" si="243"/>
        <v>-0.11089999999999911</v>
      </c>
      <c r="D1770" s="2">
        <f t="shared" si="244"/>
        <v>0</v>
      </c>
      <c r="E1770" s="2">
        <f t="shared" si="245"/>
        <v>0.11089999999999911</v>
      </c>
      <c r="F1770" s="2">
        <f t="shared" si="249"/>
        <v>2.5454265965008441E-2</v>
      </c>
      <c r="G1770" s="2">
        <f t="shared" si="249"/>
        <v>2.8035544334710456E-2</v>
      </c>
      <c r="H1770" s="2">
        <f t="shared" si="247"/>
        <v>0.90792836625946416</v>
      </c>
      <c r="I1770" s="2">
        <f t="shared" si="248"/>
        <v>47.587130749540549</v>
      </c>
    </row>
    <row r="1771" spans="1:9" ht="13.5" x14ac:dyDescent="0.25">
      <c r="A1771" s="3">
        <f>TITRES_STAT!B1774</f>
        <v>44593</v>
      </c>
      <c r="B1771" s="17">
        <f>TITRES_STAT!D1774</f>
        <v>13.5665</v>
      </c>
      <c r="C1771" s="2">
        <f t="shared" si="243"/>
        <v>8.1299999999998818E-2</v>
      </c>
      <c r="D1771" s="2">
        <f t="shared" si="244"/>
        <v>8.1299999999998818E-2</v>
      </c>
      <c r="E1771" s="2">
        <f t="shared" si="245"/>
        <v>0</v>
      </c>
      <c r="F1771" s="2">
        <f t="shared" si="249"/>
        <v>2.9443246967507754E-2</v>
      </c>
      <c r="G1771" s="2">
        <f t="shared" si="249"/>
        <v>2.6033005453659712E-2</v>
      </c>
      <c r="H1771" s="2">
        <f t="shared" si="247"/>
        <v>1.1309968424475028</v>
      </c>
      <c r="I1771" s="2">
        <f t="shared" si="248"/>
        <v>53.073604799363508</v>
      </c>
    </row>
    <row r="1772" spans="1:9" ht="13.5" x14ac:dyDescent="0.25">
      <c r="A1772" s="3">
        <f>TITRES_STAT!B1775</f>
        <v>44594</v>
      </c>
      <c r="B1772" s="17">
        <f>TITRES_STAT!D1775</f>
        <v>13.559100000000001</v>
      </c>
      <c r="C1772" s="2">
        <f t="shared" si="243"/>
        <v>-7.3999999999987409E-3</v>
      </c>
      <c r="D1772" s="2">
        <f t="shared" si="244"/>
        <v>0</v>
      </c>
      <c r="E1772" s="2">
        <f t="shared" si="245"/>
        <v>7.3999999999987409E-3</v>
      </c>
      <c r="F1772" s="2">
        <f t="shared" si="249"/>
        <v>2.7340157898400056E-2</v>
      </c>
      <c r="G1772" s="2">
        <f t="shared" si="249"/>
        <v>2.4702076492683928E-2</v>
      </c>
      <c r="H1772" s="2">
        <f t="shared" si="247"/>
        <v>1.1067959370337734</v>
      </c>
      <c r="I1772" s="2">
        <f t="shared" si="248"/>
        <v>52.534558168555584</v>
      </c>
    </row>
    <row r="1773" spans="1:9" ht="13.5" x14ac:dyDescent="0.25">
      <c r="A1773" s="3">
        <f>TITRES_STAT!B1776</f>
        <v>44595</v>
      </c>
      <c r="B1773" s="17">
        <f>TITRES_STAT!D1776</f>
        <v>13.315</v>
      </c>
      <c r="C1773" s="2">
        <f t="shared" si="243"/>
        <v>-0.24410000000000132</v>
      </c>
      <c r="D1773" s="2">
        <f t="shared" si="244"/>
        <v>0</v>
      </c>
      <c r="E1773" s="2">
        <f t="shared" si="245"/>
        <v>0.24410000000000132</v>
      </c>
      <c r="F1773" s="2">
        <f t="shared" ref="F1773:G1788" si="250">((F1772*13)+D1773)/14</f>
        <v>2.5387289477085767E-2</v>
      </c>
      <c r="G1773" s="2">
        <f t="shared" si="250"/>
        <v>4.03733567432066E-2</v>
      </c>
      <c r="H1773" s="2">
        <f t="shared" si="247"/>
        <v>0.62881294806772647</v>
      </c>
      <c r="I1773" s="2">
        <f t="shared" si="248"/>
        <v>38.605596106888285</v>
      </c>
    </row>
    <row r="1774" spans="1:9" ht="13.5" x14ac:dyDescent="0.25">
      <c r="A1774" s="3">
        <f>TITRES_STAT!B1777</f>
        <v>44596</v>
      </c>
      <c r="B1774" s="17">
        <f>TITRES_STAT!D1777</f>
        <v>13.388999999999999</v>
      </c>
      <c r="C1774" s="2">
        <f t="shared" si="243"/>
        <v>7.3999999999999844E-2</v>
      </c>
      <c r="D1774" s="2">
        <f t="shared" si="244"/>
        <v>7.3999999999999844E-2</v>
      </c>
      <c r="E1774" s="2">
        <f t="shared" si="245"/>
        <v>0</v>
      </c>
      <c r="F1774" s="2">
        <f t="shared" si="250"/>
        <v>2.8859625943008203E-2</v>
      </c>
      <c r="G1774" s="2">
        <f t="shared" si="250"/>
        <v>3.7489545547263269E-2</v>
      </c>
      <c r="H1774" s="2">
        <f t="shared" si="247"/>
        <v>0.76980463544495947</v>
      </c>
      <c r="I1774" s="2">
        <f t="shared" si="248"/>
        <v>43.496588268988077</v>
      </c>
    </row>
    <row r="1775" spans="1:9" ht="13.5" x14ac:dyDescent="0.25">
      <c r="A1775" s="3">
        <f>TITRES_STAT!B1778</f>
        <v>44599</v>
      </c>
      <c r="B1775" s="17">
        <f>TITRES_STAT!D1778</f>
        <v>13.4556</v>
      </c>
      <c r="C1775" s="2">
        <f t="shared" si="243"/>
        <v>6.6600000000001103E-2</v>
      </c>
      <c r="D1775" s="2">
        <f t="shared" si="244"/>
        <v>6.6600000000001103E-2</v>
      </c>
      <c r="E1775" s="2">
        <f t="shared" si="245"/>
        <v>0</v>
      </c>
      <c r="F1775" s="2">
        <f t="shared" si="250"/>
        <v>3.1555366947079125E-2</v>
      </c>
      <c r="G1775" s="2">
        <f t="shared" si="250"/>
        <v>3.4811720865315893E-2</v>
      </c>
      <c r="H1775" s="2">
        <f t="shared" si="247"/>
        <v>0.90645811705674151</v>
      </c>
      <c r="I1775" s="2">
        <f t="shared" si="248"/>
        <v>47.546710255358981</v>
      </c>
    </row>
    <row r="1776" spans="1:9" ht="13.5" x14ac:dyDescent="0.25">
      <c r="A1776" s="3">
        <f>TITRES_STAT!B1779</f>
        <v>44600</v>
      </c>
      <c r="B1776" s="17">
        <f>TITRES_STAT!D1779</f>
        <v>13.329800000000001</v>
      </c>
      <c r="C1776" s="2">
        <f t="shared" si="243"/>
        <v>-0.12579999999999991</v>
      </c>
      <c r="D1776" s="2">
        <f t="shared" si="244"/>
        <v>0</v>
      </c>
      <c r="E1776" s="2">
        <f t="shared" si="245"/>
        <v>0.12579999999999991</v>
      </c>
      <c r="F1776" s="2">
        <f t="shared" si="250"/>
        <v>2.93014121651449E-2</v>
      </c>
      <c r="G1776" s="2">
        <f t="shared" si="250"/>
        <v>4.1310883660650465E-2</v>
      </c>
      <c r="H1776" s="2">
        <f t="shared" si="247"/>
        <v>0.70929037504601111</v>
      </c>
      <c r="I1776" s="2">
        <f t="shared" si="248"/>
        <v>41.496189611839256</v>
      </c>
    </row>
    <row r="1777" spans="1:9" ht="13.5" x14ac:dyDescent="0.25">
      <c r="A1777" s="3">
        <f>TITRES_STAT!B1780</f>
        <v>44601</v>
      </c>
      <c r="B1777" s="17">
        <f>TITRES_STAT!D1780</f>
        <v>13.381600000000001</v>
      </c>
      <c r="C1777" s="2">
        <f t="shared" si="243"/>
        <v>5.1800000000000068E-2</v>
      </c>
      <c r="D1777" s="2">
        <f t="shared" si="244"/>
        <v>5.1800000000000068E-2</v>
      </c>
      <c r="E1777" s="2">
        <f t="shared" si="245"/>
        <v>0</v>
      </c>
      <c r="F1777" s="2">
        <f t="shared" si="250"/>
        <v>3.0908454153348839E-2</v>
      </c>
      <c r="G1777" s="2">
        <f t="shared" si="250"/>
        <v>3.8360106256318291E-2</v>
      </c>
      <c r="H1777" s="2">
        <f t="shared" si="247"/>
        <v>0.8057447481198754</v>
      </c>
      <c r="I1777" s="2">
        <f t="shared" si="248"/>
        <v>44.621187405296865</v>
      </c>
    </row>
    <row r="1778" spans="1:9" ht="13.5" x14ac:dyDescent="0.25">
      <c r="A1778" s="3">
        <f>TITRES_STAT!B1781</f>
        <v>44602</v>
      </c>
      <c r="B1778" s="17">
        <f>TITRES_STAT!D1781</f>
        <v>13.352</v>
      </c>
      <c r="C1778" s="2">
        <f t="shared" si="243"/>
        <v>-2.9600000000000293E-2</v>
      </c>
      <c r="D1778" s="2">
        <f t="shared" si="244"/>
        <v>0</v>
      </c>
      <c r="E1778" s="2">
        <f t="shared" si="245"/>
        <v>2.9600000000000293E-2</v>
      </c>
      <c r="F1778" s="2">
        <f t="shared" si="250"/>
        <v>2.8700707428109633E-2</v>
      </c>
      <c r="G1778" s="2">
        <f t="shared" si="250"/>
        <v>3.7734384380867007E-2</v>
      </c>
      <c r="H1778" s="2">
        <f t="shared" si="247"/>
        <v>0.76059826863538693</v>
      </c>
      <c r="I1778" s="2">
        <f t="shared" si="248"/>
        <v>43.201125559717561</v>
      </c>
    </row>
    <row r="1779" spans="1:9" ht="13.5" x14ac:dyDescent="0.25">
      <c r="A1779" s="3">
        <f>TITRES_STAT!B1782</f>
        <v>44603</v>
      </c>
      <c r="B1779" s="17">
        <f>TITRES_STAT!D1782</f>
        <v>13.4482</v>
      </c>
      <c r="C1779" s="2">
        <f t="shared" si="243"/>
        <v>9.6199999999999619E-2</v>
      </c>
      <c r="D1779" s="2">
        <f t="shared" si="244"/>
        <v>9.6199999999999619E-2</v>
      </c>
      <c r="E1779" s="2">
        <f t="shared" si="245"/>
        <v>0</v>
      </c>
      <c r="F1779" s="2">
        <f t="shared" si="250"/>
        <v>3.352208546895892E-2</v>
      </c>
      <c r="G1779" s="2">
        <f t="shared" si="250"/>
        <v>3.503907121080508E-2</v>
      </c>
      <c r="H1779" s="2">
        <f t="shared" si="247"/>
        <v>0.95670588033799353</v>
      </c>
      <c r="I1779" s="2">
        <f t="shared" si="248"/>
        <v>48.893698841071405</v>
      </c>
    </row>
    <row r="1780" spans="1:9" ht="13.5" x14ac:dyDescent="0.25">
      <c r="A1780" s="3">
        <f>TITRES_STAT!B1783</f>
        <v>44606</v>
      </c>
      <c r="B1780" s="17">
        <f>TITRES_STAT!D1783</f>
        <v>13.440799999999999</v>
      </c>
      <c r="C1780" s="2">
        <f t="shared" si="243"/>
        <v>-7.4000000000005173E-3</v>
      </c>
      <c r="D1780" s="2">
        <f t="shared" si="244"/>
        <v>0</v>
      </c>
      <c r="E1780" s="2">
        <f t="shared" si="245"/>
        <v>7.4000000000005173E-3</v>
      </c>
      <c r="F1780" s="2">
        <f t="shared" si="250"/>
        <v>3.1127650792604711E-2</v>
      </c>
      <c r="G1780" s="2">
        <f t="shared" si="250"/>
        <v>3.3064851838604754E-2</v>
      </c>
      <c r="H1780" s="2">
        <f t="shared" si="247"/>
        <v>0.94141207541301386</v>
      </c>
      <c r="I1780" s="2">
        <f t="shared" si="248"/>
        <v>48.491100232429474</v>
      </c>
    </row>
    <row r="1781" spans="1:9" ht="13.5" x14ac:dyDescent="0.25">
      <c r="A1781" s="3">
        <f>TITRES_STAT!B1784</f>
        <v>44607</v>
      </c>
      <c r="B1781" s="17">
        <f>TITRES_STAT!D1784</f>
        <v>13.5</v>
      </c>
      <c r="C1781" s="2">
        <f t="shared" si="243"/>
        <v>5.9200000000000585E-2</v>
      </c>
      <c r="D1781" s="2">
        <f t="shared" si="244"/>
        <v>5.9200000000000585E-2</v>
      </c>
      <c r="E1781" s="2">
        <f t="shared" si="245"/>
        <v>0</v>
      </c>
      <c r="F1781" s="2">
        <f t="shared" si="250"/>
        <v>3.3132818593132989E-2</v>
      </c>
      <c r="G1781" s="2">
        <f t="shared" si="250"/>
        <v>3.0703076707275845E-2</v>
      </c>
      <c r="H1781" s="2">
        <f t="shared" si="247"/>
        <v>1.0791367558705072</v>
      </c>
      <c r="I1781" s="2">
        <f t="shared" si="248"/>
        <v>51.903115695662201</v>
      </c>
    </row>
    <row r="1782" spans="1:9" ht="13.5" x14ac:dyDescent="0.25">
      <c r="A1782" s="3">
        <f>TITRES_STAT!B1785</f>
        <v>44608</v>
      </c>
      <c r="B1782" s="17">
        <f>TITRES_STAT!D1785</f>
        <v>13.4556</v>
      </c>
      <c r="C1782" s="2">
        <f t="shared" si="243"/>
        <v>-4.4399999999999551E-2</v>
      </c>
      <c r="D1782" s="2">
        <f t="shared" si="244"/>
        <v>0</v>
      </c>
      <c r="E1782" s="2">
        <f t="shared" si="245"/>
        <v>4.4399999999999551E-2</v>
      </c>
      <c r="F1782" s="2">
        <f t="shared" si="250"/>
        <v>3.0766188693623488E-2</v>
      </c>
      <c r="G1782" s="2">
        <f t="shared" si="250"/>
        <v>3.1681428371041827E-2</v>
      </c>
      <c r="H1782" s="2">
        <f t="shared" si="247"/>
        <v>0.97111116119199647</v>
      </c>
      <c r="I1782" s="2">
        <f t="shared" si="248"/>
        <v>49.267194073658089</v>
      </c>
    </row>
    <row r="1783" spans="1:9" ht="13.5" x14ac:dyDescent="0.25">
      <c r="A1783" s="3">
        <f>TITRES_STAT!B1786</f>
        <v>44609</v>
      </c>
      <c r="B1783" s="17">
        <f>TITRES_STAT!D1786</f>
        <v>13.4482</v>
      </c>
      <c r="C1783" s="2">
        <f t="shared" si="243"/>
        <v>-7.4000000000005173E-3</v>
      </c>
      <c r="D1783" s="2">
        <f t="shared" si="244"/>
        <v>0</v>
      </c>
      <c r="E1783" s="2">
        <f t="shared" si="245"/>
        <v>7.4000000000005173E-3</v>
      </c>
      <c r="F1783" s="2">
        <f t="shared" si="250"/>
        <v>2.8568603786936098E-2</v>
      </c>
      <c r="G1783" s="2">
        <f t="shared" si="250"/>
        <v>2.9947040630253163E-2</v>
      </c>
      <c r="H1783" s="2">
        <f t="shared" si="247"/>
        <v>0.9539708493958986</v>
      </c>
      <c r="I1783" s="2">
        <f t="shared" si="248"/>
        <v>48.822163835803075</v>
      </c>
    </row>
    <row r="1784" spans="1:9" ht="13.5" x14ac:dyDescent="0.25">
      <c r="A1784" s="3">
        <f>TITRES_STAT!B1787</f>
        <v>44610</v>
      </c>
      <c r="B1784" s="17">
        <f>TITRES_STAT!D1787</f>
        <v>13.440799999999999</v>
      </c>
      <c r="C1784" s="2">
        <f t="shared" si="243"/>
        <v>-7.4000000000005173E-3</v>
      </c>
      <c r="D1784" s="2">
        <f t="shared" si="244"/>
        <v>0</v>
      </c>
      <c r="E1784" s="2">
        <f t="shared" si="245"/>
        <v>7.4000000000005173E-3</v>
      </c>
      <c r="F1784" s="2">
        <f t="shared" si="250"/>
        <v>2.6527989230726377E-2</v>
      </c>
      <c r="G1784" s="2">
        <f t="shared" si="250"/>
        <v>2.8336537728092259E-2</v>
      </c>
      <c r="H1784" s="2">
        <f t="shared" si="247"/>
        <v>0.93617609481016717</v>
      </c>
      <c r="I1784" s="2">
        <f t="shared" si="248"/>
        <v>48.351805257773044</v>
      </c>
    </row>
    <row r="1785" spans="1:9" ht="13.5" x14ac:dyDescent="0.25">
      <c r="A1785" s="3">
        <f>TITRES_STAT!B1788</f>
        <v>44613</v>
      </c>
      <c r="B1785" s="17">
        <f>TITRES_STAT!D1788</f>
        <v>13.440799999999999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2.4633132857103064E-2</v>
      </c>
      <c r="G1785" s="2">
        <f t="shared" si="250"/>
        <v>2.6312499318942809E-2</v>
      </c>
      <c r="H1785" s="2">
        <f t="shared" si="247"/>
        <v>0.93617609481016728</v>
      </c>
      <c r="I1785" s="2">
        <f t="shared" si="248"/>
        <v>48.351805257773051</v>
      </c>
    </row>
    <row r="1786" spans="1:9" ht="13.5" x14ac:dyDescent="0.25">
      <c r="A1786" s="3">
        <f>TITRES_STAT!B1789</f>
        <v>44614</v>
      </c>
      <c r="B1786" s="17">
        <f>TITRES_STAT!D1789</f>
        <v>13.315</v>
      </c>
      <c r="C1786" s="2">
        <f t="shared" si="243"/>
        <v>-0.12579999999999991</v>
      </c>
      <c r="D1786" s="2">
        <f t="shared" si="244"/>
        <v>0</v>
      </c>
      <c r="E1786" s="2">
        <f t="shared" si="245"/>
        <v>0.12579999999999991</v>
      </c>
      <c r="F1786" s="2">
        <f t="shared" si="250"/>
        <v>2.2873623367309991E-2</v>
      </c>
      <c r="G1786" s="2">
        <f t="shared" si="250"/>
        <v>3.3418749367589748E-2</v>
      </c>
      <c r="H1786" s="2">
        <f t="shared" si="247"/>
        <v>0.68445479858361613</v>
      </c>
      <c r="I1786" s="2">
        <f t="shared" si="248"/>
        <v>40.633610302819882</v>
      </c>
    </row>
    <row r="1787" spans="1:9" ht="13.5" x14ac:dyDescent="0.25">
      <c r="A1787" s="3">
        <f>TITRES_STAT!B1790</f>
        <v>44615</v>
      </c>
      <c r="B1787" s="17">
        <f>TITRES_STAT!D1790</f>
        <v>13.315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2.1239793126787847E-2</v>
      </c>
      <c r="G1787" s="2">
        <f t="shared" si="250"/>
        <v>3.1031695841333338E-2</v>
      </c>
      <c r="H1787" s="2">
        <f t="shared" si="247"/>
        <v>0.68445479858361613</v>
      </c>
      <c r="I1787" s="2">
        <f t="shared" si="248"/>
        <v>40.633610302819882</v>
      </c>
    </row>
    <row r="1788" spans="1:9" ht="13.5" x14ac:dyDescent="0.25">
      <c r="A1788" s="3">
        <f>TITRES_STAT!B1791</f>
        <v>44616</v>
      </c>
      <c r="B1788" s="17">
        <f>TITRES_STAT!D1791</f>
        <v>13.241099999999999</v>
      </c>
      <c r="C1788" s="2">
        <f t="shared" si="243"/>
        <v>-7.3900000000000077E-2</v>
      </c>
      <c r="D1788" s="2">
        <f t="shared" si="244"/>
        <v>0</v>
      </c>
      <c r="E1788" s="2">
        <f t="shared" si="245"/>
        <v>7.3900000000000077E-2</v>
      </c>
      <c r="F1788" s="2">
        <f t="shared" si="250"/>
        <v>1.9722665046303E-2</v>
      </c>
      <c r="G1788" s="2">
        <f t="shared" si="250"/>
        <v>3.409371756695239E-2</v>
      </c>
      <c r="H1788" s="2">
        <f t="shared" si="247"/>
        <v>0.57848385138910485</v>
      </c>
      <c r="I1788" s="2">
        <f t="shared" si="248"/>
        <v>36.648069023957689</v>
      </c>
    </row>
    <row r="1789" spans="1:9" ht="13.5" x14ac:dyDescent="0.25">
      <c r="A1789" s="3">
        <f>TITRES_STAT!B1792</f>
        <v>44617</v>
      </c>
      <c r="B1789" s="17">
        <f>TITRES_STAT!D1792</f>
        <v>13.233700000000001</v>
      </c>
      <c r="C1789" s="2">
        <f t="shared" si="243"/>
        <v>-7.3999999999987409E-3</v>
      </c>
      <c r="D1789" s="2">
        <f t="shared" si="244"/>
        <v>0</v>
      </c>
      <c r="E1789" s="2">
        <f t="shared" si="245"/>
        <v>7.3999999999987409E-3</v>
      </c>
      <c r="F1789" s="2">
        <f t="shared" ref="F1789:G1804" si="251">((F1788*13)+D1789)/14</f>
        <v>1.8313903257281355E-2</v>
      </c>
      <c r="G1789" s="2">
        <f t="shared" si="251"/>
        <v>3.2187023455027129E-2</v>
      </c>
      <c r="H1789" s="2">
        <f t="shared" si="247"/>
        <v>0.56898405914638872</v>
      </c>
      <c r="I1789" s="2">
        <f t="shared" si="248"/>
        <v>36.264489484739983</v>
      </c>
    </row>
    <row r="1790" spans="1:9" ht="13.5" x14ac:dyDescent="0.25">
      <c r="A1790" s="3">
        <f>TITRES_STAT!B1793</f>
        <v>44620</v>
      </c>
      <c r="B1790" s="17">
        <f>TITRES_STAT!D1793</f>
        <v>13.241099999999999</v>
      </c>
      <c r="C1790" s="2">
        <f t="shared" si="243"/>
        <v>7.3999999999987409E-3</v>
      </c>
      <c r="D1790" s="2">
        <f t="shared" si="244"/>
        <v>7.3999999999987409E-3</v>
      </c>
      <c r="E1790" s="2">
        <f t="shared" si="245"/>
        <v>0</v>
      </c>
      <c r="F1790" s="2">
        <f t="shared" si="251"/>
        <v>1.7534338738904025E-2</v>
      </c>
      <c r="G1790" s="2">
        <f t="shared" si="251"/>
        <v>2.988795035109662E-2</v>
      </c>
      <c r="H1790" s="2">
        <f t="shared" si="247"/>
        <v>0.58666916041168649</v>
      </c>
      <c r="I1790" s="2">
        <f t="shared" si="248"/>
        <v>36.974888971779464</v>
      </c>
    </row>
    <row r="1791" spans="1:9" ht="13.5" x14ac:dyDescent="0.25">
      <c r="A1791" s="3">
        <f>TITRES_STAT!B1794</f>
        <v>44621</v>
      </c>
      <c r="B1791" s="17">
        <f>TITRES_STAT!D1794</f>
        <v>13.1671</v>
      </c>
      <c r="C1791" s="2">
        <f t="shared" si="243"/>
        <v>-7.3999999999999844E-2</v>
      </c>
      <c r="D1791" s="2">
        <f t="shared" si="244"/>
        <v>0</v>
      </c>
      <c r="E1791" s="2">
        <f t="shared" si="245"/>
        <v>7.3999999999999844E-2</v>
      </c>
      <c r="F1791" s="2">
        <f t="shared" si="251"/>
        <v>1.6281885971839452E-2</v>
      </c>
      <c r="G1791" s="2">
        <f t="shared" si="251"/>
        <v>3.3038811040303991E-2</v>
      </c>
      <c r="H1791" s="2">
        <f t="shared" si="247"/>
        <v>0.49281089298211145</v>
      </c>
      <c r="I1791" s="2">
        <f t="shared" si="248"/>
        <v>33.012278735295695</v>
      </c>
    </row>
    <row r="1792" spans="1:9" ht="13.5" x14ac:dyDescent="0.25">
      <c r="A1792" s="3">
        <f>TITRES_STAT!B1795</f>
        <v>44622</v>
      </c>
      <c r="B1792" s="17">
        <f>TITRES_STAT!D1795</f>
        <v>13.315</v>
      </c>
      <c r="C1792" s="2">
        <f t="shared" si="243"/>
        <v>0.14789999999999992</v>
      </c>
      <c r="D1792" s="2">
        <f t="shared" si="244"/>
        <v>0.14789999999999992</v>
      </c>
      <c r="E1792" s="2">
        <f t="shared" si="245"/>
        <v>0</v>
      </c>
      <c r="F1792" s="2">
        <f t="shared" si="251"/>
        <v>2.5683179830993771E-2</v>
      </c>
      <c r="G1792" s="2">
        <f t="shared" si="251"/>
        <v>3.0678895965996565E-2</v>
      </c>
      <c r="H1792" s="2">
        <f t="shared" si="247"/>
        <v>0.83716115010983849</v>
      </c>
      <c r="I1792" s="2">
        <f t="shared" si="248"/>
        <v>45.568193626334143</v>
      </c>
    </row>
    <row r="1793" spans="1:9" ht="13.5" x14ac:dyDescent="0.25">
      <c r="A1793" s="3">
        <f>TITRES_STAT!B1796</f>
        <v>44623</v>
      </c>
      <c r="B1793" s="17">
        <f>TITRES_STAT!D1796</f>
        <v>13.2041</v>
      </c>
      <c r="C1793" s="2">
        <f t="shared" si="243"/>
        <v>-0.11089999999999911</v>
      </c>
      <c r="D1793" s="2">
        <f t="shared" si="244"/>
        <v>0</v>
      </c>
      <c r="E1793" s="2">
        <f t="shared" si="245"/>
        <v>0.11089999999999911</v>
      </c>
      <c r="F1793" s="2">
        <f t="shared" si="251"/>
        <v>2.3848666985922785E-2</v>
      </c>
      <c r="G1793" s="2">
        <f t="shared" si="251"/>
        <v>3.6408974825568173E-2</v>
      </c>
      <c r="H1793" s="2">
        <f t="shared" si="247"/>
        <v>0.65502165606637952</v>
      </c>
      <c r="I1793" s="2">
        <f t="shared" si="248"/>
        <v>39.577829913308875</v>
      </c>
    </row>
    <row r="1794" spans="1:9" ht="13.5" x14ac:dyDescent="0.25">
      <c r="A1794" s="3">
        <f>TITRES_STAT!B1797</f>
        <v>44624</v>
      </c>
      <c r="B1794" s="17">
        <f>TITRES_STAT!D1797</f>
        <v>13.1671</v>
      </c>
      <c r="C1794" s="2">
        <f t="shared" si="243"/>
        <v>-3.700000000000081E-2</v>
      </c>
      <c r="D1794" s="2">
        <f t="shared" si="244"/>
        <v>0</v>
      </c>
      <c r="E1794" s="2">
        <f t="shared" si="245"/>
        <v>3.700000000000081E-2</v>
      </c>
      <c r="F1794" s="2">
        <f t="shared" si="251"/>
        <v>2.2145190772642587E-2</v>
      </c>
      <c r="G1794" s="2">
        <f t="shared" si="251"/>
        <v>3.645119090945622E-2</v>
      </c>
      <c r="H1794" s="2">
        <f t="shared" si="247"/>
        <v>0.60752996596601316</v>
      </c>
      <c r="I1794" s="2">
        <f t="shared" si="248"/>
        <v>37.792761492998366</v>
      </c>
    </row>
    <row r="1795" spans="1:9" ht="13.5" x14ac:dyDescent="0.25">
      <c r="A1795" s="3">
        <f>TITRES_STAT!B1798</f>
        <v>44627</v>
      </c>
      <c r="B1795" s="17">
        <f>TITRES_STAT!D1798</f>
        <v>13.278</v>
      </c>
      <c r="C1795" s="2">
        <f t="shared" ref="C1795:C1858" si="252">B1795-B1794</f>
        <v>0.11090000000000089</v>
      </c>
      <c r="D1795" s="2">
        <f t="shared" ref="D1795:D1858" si="253">IF(C1795&gt;0,C1795,0)</f>
        <v>0.11090000000000089</v>
      </c>
      <c r="E1795" s="2">
        <f t="shared" ref="E1795:E1858" si="254">IF(C1795&lt;0,-C1795,0)</f>
        <v>0</v>
      </c>
      <c r="F1795" s="2">
        <f t="shared" si="251"/>
        <v>2.8484820003168182E-2</v>
      </c>
      <c r="G1795" s="2">
        <f t="shared" si="251"/>
        <v>3.3847534415923634E-2</v>
      </c>
      <c r="H1795" s="2">
        <f t="shared" si="247"/>
        <v>0.84156262766860346</v>
      </c>
      <c r="I1795" s="2">
        <f t="shared" si="248"/>
        <v>45.698289866688476</v>
      </c>
    </row>
    <row r="1796" spans="1:9" ht="13.5" x14ac:dyDescent="0.25">
      <c r="A1796" s="3">
        <f>TITRES_STAT!B1799</f>
        <v>44628</v>
      </c>
      <c r="B1796" s="17">
        <f>TITRES_STAT!D1799</f>
        <v>13.278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2.6450190002941885E-2</v>
      </c>
      <c r="G1796" s="2">
        <f t="shared" si="251"/>
        <v>3.1429853386214804E-2</v>
      </c>
      <c r="H1796" s="2">
        <f t="shared" si="247"/>
        <v>0.84156262766860346</v>
      </c>
      <c r="I1796" s="2">
        <f t="shared" si="248"/>
        <v>45.698289866688476</v>
      </c>
    </row>
    <row r="1797" spans="1:9" ht="13.5" x14ac:dyDescent="0.25">
      <c r="A1797" s="3">
        <f>TITRES_STAT!B1800</f>
        <v>44629</v>
      </c>
      <c r="B1797" s="17">
        <f>TITRES_STAT!D1800</f>
        <v>13.1671</v>
      </c>
      <c r="C1797" s="2">
        <f t="shared" si="252"/>
        <v>-0.11090000000000089</v>
      </c>
      <c r="D1797" s="2">
        <f t="shared" si="253"/>
        <v>0</v>
      </c>
      <c r="E1797" s="2">
        <f t="shared" si="254"/>
        <v>0.11090000000000089</v>
      </c>
      <c r="F1797" s="2">
        <f t="shared" si="251"/>
        <v>2.4560890717017465E-2</v>
      </c>
      <c r="G1797" s="2">
        <f t="shared" si="251"/>
        <v>3.7106292430056663E-2</v>
      </c>
      <c r="H1797" s="2">
        <f t="shared" si="247"/>
        <v>0.66190635357368033</v>
      </c>
      <c r="I1797" s="2">
        <f t="shared" si="248"/>
        <v>39.828137858089896</v>
      </c>
    </row>
    <row r="1798" spans="1:9" ht="13.5" x14ac:dyDescent="0.25">
      <c r="A1798" s="3">
        <f>TITRES_STAT!B1801</f>
        <v>44630</v>
      </c>
      <c r="B1798" s="17">
        <f>TITRES_STAT!D1801</f>
        <v>13.1671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2.2806541380087645E-2</v>
      </c>
      <c r="G1798" s="2">
        <f t="shared" si="251"/>
        <v>3.4455842970766905E-2</v>
      </c>
      <c r="H1798" s="2">
        <f t="shared" si="247"/>
        <v>0.66190635357368033</v>
      </c>
      <c r="I1798" s="2">
        <f t="shared" si="248"/>
        <v>39.828137858089896</v>
      </c>
    </row>
    <row r="1799" spans="1:9" ht="13.5" x14ac:dyDescent="0.25">
      <c r="A1799" s="3">
        <f>TITRES_STAT!B1802</f>
        <v>44631</v>
      </c>
      <c r="B1799" s="17">
        <f>TITRES_STAT!D1802</f>
        <v>13.278</v>
      </c>
      <c r="C1799" s="2">
        <f t="shared" si="252"/>
        <v>0.11090000000000089</v>
      </c>
      <c r="D1799" s="2">
        <f t="shared" si="253"/>
        <v>0.11090000000000089</v>
      </c>
      <c r="E1799" s="2">
        <f t="shared" si="254"/>
        <v>0</v>
      </c>
      <c r="F1799" s="2">
        <f t="shared" si="251"/>
        <v>2.9098931281510022E-2</v>
      </c>
      <c r="G1799" s="2">
        <f t="shared" si="251"/>
        <v>3.1994711329997837E-2</v>
      </c>
      <c r="H1799" s="2">
        <f t="shared" si="247"/>
        <v>0.90949191512871164</v>
      </c>
      <c r="I1799" s="2">
        <f t="shared" si="248"/>
        <v>47.630047968409762</v>
      </c>
    </row>
    <row r="1800" spans="1:9" ht="13.5" x14ac:dyDescent="0.25">
      <c r="A1800" s="3">
        <f>TITRES_STAT!B1803</f>
        <v>44634</v>
      </c>
      <c r="B1800" s="17">
        <f>TITRES_STAT!D1803</f>
        <v>13.137499999999999</v>
      </c>
      <c r="C1800" s="2">
        <f t="shared" si="252"/>
        <v>-0.14050000000000118</v>
      </c>
      <c r="D1800" s="2">
        <f t="shared" si="253"/>
        <v>0</v>
      </c>
      <c r="E1800" s="2">
        <f t="shared" si="254"/>
        <v>0.14050000000000118</v>
      </c>
      <c r="F1800" s="2">
        <f t="shared" si="251"/>
        <v>2.7020436189973594E-2</v>
      </c>
      <c r="G1800" s="2">
        <f t="shared" si="251"/>
        <v>3.9745089092140931E-2</v>
      </c>
      <c r="H1800" s="2">
        <f t="shared" si="247"/>
        <v>0.6798433921567566</v>
      </c>
      <c r="I1800" s="2">
        <f t="shared" si="248"/>
        <v>40.470641211613383</v>
      </c>
    </row>
    <row r="1801" spans="1:9" ht="13.5" x14ac:dyDescent="0.25">
      <c r="A1801" s="3">
        <f>TITRES_STAT!B1804</f>
        <v>44635</v>
      </c>
      <c r="B1801" s="17">
        <f>TITRES_STAT!D1804</f>
        <v>13.0191</v>
      </c>
      <c r="C1801" s="2">
        <f t="shared" si="252"/>
        <v>-0.11839999999999939</v>
      </c>
      <c r="D1801" s="2">
        <f t="shared" si="253"/>
        <v>0</v>
      </c>
      <c r="E1801" s="2">
        <f t="shared" si="254"/>
        <v>0.11839999999999939</v>
      </c>
      <c r="F1801" s="2">
        <f t="shared" si="251"/>
        <v>2.5090405033546908E-2</v>
      </c>
      <c r="G1801" s="2">
        <f t="shared" si="251"/>
        <v>4.5363297014130825E-2</v>
      </c>
      <c r="H1801" s="2">
        <f t="shared" si="247"/>
        <v>0.55309923848196396</v>
      </c>
      <c r="I1801" s="2">
        <f t="shared" si="248"/>
        <v>35.612614105881363</v>
      </c>
    </row>
    <row r="1802" spans="1:9" ht="13.5" x14ac:dyDescent="0.25">
      <c r="A1802" s="3">
        <f>TITRES_STAT!B1805</f>
        <v>44636</v>
      </c>
      <c r="B1802" s="17">
        <f>TITRES_STAT!D1805</f>
        <v>12.8712</v>
      </c>
      <c r="C1802" s="2">
        <f t="shared" si="252"/>
        <v>-0.14789999999999992</v>
      </c>
      <c r="D1802" s="2">
        <f t="shared" si="253"/>
        <v>0</v>
      </c>
      <c r="E1802" s="2">
        <f t="shared" si="254"/>
        <v>0.14789999999999992</v>
      </c>
      <c r="F1802" s="2">
        <f t="shared" si="251"/>
        <v>2.3298233245436416E-2</v>
      </c>
      <c r="G1802" s="2">
        <f t="shared" si="251"/>
        <v>5.2687347227407193E-2</v>
      </c>
      <c r="H1802" s="2">
        <f t="shared" si="247"/>
        <v>0.44219787997443555</v>
      </c>
      <c r="I1802" s="2">
        <f t="shared" si="248"/>
        <v>30.661387463853018</v>
      </c>
    </row>
    <row r="1803" spans="1:9" ht="13.5" x14ac:dyDescent="0.25">
      <c r="A1803" s="3">
        <f>TITRES_STAT!B1806</f>
        <v>44637</v>
      </c>
      <c r="B1803" s="17">
        <f>TITRES_STAT!D1806</f>
        <v>12.863799999999999</v>
      </c>
      <c r="C1803" s="2">
        <f t="shared" si="252"/>
        <v>-7.4000000000005173E-3</v>
      </c>
      <c r="D1803" s="2">
        <f t="shared" si="253"/>
        <v>0</v>
      </c>
      <c r="E1803" s="2">
        <f t="shared" si="254"/>
        <v>7.4000000000005173E-3</v>
      </c>
      <c r="F1803" s="2">
        <f t="shared" si="251"/>
        <v>2.1634073727905243E-2</v>
      </c>
      <c r="G1803" s="2">
        <f t="shared" si="251"/>
        <v>4.9452536711163855E-2</v>
      </c>
      <c r="H1803" s="2">
        <f t="shared" si="247"/>
        <v>0.43747146590806485</v>
      </c>
      <c r="I1803" s="2">
        <f t="shared" si="248"/>
        <v>30.433401725418591</v>
      </c>
    </row>
    <row r="1804" spans="1:9" ht="13.5" x14ac:dyDescent="0.25">
      <c r="A1804" s="3">
        <f>TITRES_STAT!B1807</f>
        <v>44638</v>
      </c>
      <c r="B1804" s="17">
        <f>TITRES_STAT!D1807</f>
        <v>12.5753</v>
      </c>
      <c r="C1804" s="2">
        <f t="shared" si="252"/>
        <v>-0.28849999999999909</v>
      </c>
      <c r="D1804" s="2">
        <f t="shared" si="253"/>
        <v>0</v>
      </c>
      <c r="E1804" s="2">
        <f t="shared" si="254"/>
        <v>0.28849999999999909</v>
      </c>
      <c r="F1804" s="2">
        <f t="shared" si="251"/>
        <v>2.0088782747340581E-2</v>
      </c>
      <c r="G1804" s="2">
        <f t="shared" si="251"/>
        <v>6.6527355517509226E-2</v>
      </c>
      <c r="H1804" s="2">
        <f t="shared" si="247"/>
        <v>0.30196274286076874</v>
      </c>
      <c r="I1804" s="2">
        <f t="shared" si="248"/>
        <v>23.192886625716639</v>
      </c>
    </row>
    <row r="1805" spans="1:9" ht="13.5" x14ac:dyDescent="0.25">
      <c r="A1805" s="3">
        <f>TITRES_STAT!B1808</f>
        <v>44641</v>
      </c>
      <c r="B1805" s="17">
        <f>TITRES_STAT!D1808</f>
        <v>12.308999999999999</v>
      </c>
      <c r="C1805" s="2">
        <f t="shared" si="252"/>
        <v>-0.26630000000000109</v>
      </c>
      <c r="D1805" s="2">
        <f t="shared" si="253"/>
        <v>0</v>
      </c>
      <c r="E1805" s="2">
        <f t="shared" si="254"/>
        <v>0.26630000000000109</v>
      </c>
      <c r="F1805" s="2">
        <f t="shared" ref="F1805:G1820" si="255">((F1804*13)+D1805)/14</f>
        <v>1.8653869693959109E-2</v>
      </c>
      <c r="G1805" s="2">
        <f t="shared" si="255"/>
        <v>8.0796830123401511E-2</v>
      </c>
      <c r="H1805" s="2">
        <f t="shared" si="247"/>
        <v>0.23087378137816714</v>
      </c>
      <c r="I1805" s="2">
        <f t="shared" si="248"/>
        <v>18.756901387538349</v>
      </c>
    </row>
    <row r="1806" spans="1:9" ht="13.5" x14ac:dyDescent="0.25">
      <c r="A1806" s="3">
        <f>TITRES_STAT!B1809</f>
        <v>44642</v>
      </c>
      <c r="B1806" s="17">
        <f>TITRES_STAT!D1809</f>
        <v>12.4274</v>
      </c>
      <c r="C1806" s="2">
        <f t="shared" si="252"/>
        <v>0.11840000000000117</v>
      </c>
      <c r="D1806" s="2">
        <f t="shared" si="253"/>
        <v>0.11840000000000117</v>
      </c>
      <c r="E1806" s="2">
        <f t="shared" si="254"/>
        <v>0</v>
      </c>
      <c r="F1806" s="2">
        <f t="shared" si="255"/>
        <v>2.5778593287247829E-2</v>
      </c>
      <c r="G1806" s="2">
        <f t="shared" si="255"/>
        <v>7.5025627971729972E-2</v>
      </c>
      <c r="H1806" s="2">
        <f t="shared" si="247"/>
        <v>0.34359716784991562</v>
      </c>
      <c r="I1806" s="2">
        <f t="shared" si="248"/>
        <v>25.572930344870798</v>
      </c>
    </row>
    <row r="1807" spans="1:9" ht="13.5" x14ac:dyDescent="0.25">
      <c r="A1807" s="3">
        <f>TITRES_STAT!B1810</f>
        <v>44643</v>
      </c>
      <c r="B1807" s="17">
        <f>TITRES_STAT!D1810</f>
        <v>12.3904</v>
      </c>
      <c r="C1807" s="2">
        <f t="shared" si="252"/>
        <v>-3.700000000000081E-2</v>
      </c>
      <c r="D1807" s="2">
        <f t="shared" si="253"/>
        <v>0</v>
      </c>
      <c r="E1807" s="2">
        <f t="shared" si="254"/>
        <v>3.700000000000081E-2</v>
      </c>
      <c r="F1807" s="2">
        <f t="shared" si="255"/>
        <v>2.3937265195301555E-2</v>
      </c>
      <c r="G1807" s="2">
        <f t="shared" si="255"/>
        <v>7.2309511688035039E-2</v>
      </c>
      <c r="H1807" s="2">
        <f t="shared" si="247"/>
        <v>0.33103895513185194</v>
      </c>
      <c r="I1807" s="2">
        <f t="shared" si="248"/>
        <v>24.870718761124422</v>
      </c>
    </row>
    <row r="1808" spans="1:9" ht="13.5" x14ac:dyDescent="0.25">
      <c r="A1808" s="3">
        <f>TITRES_STAT!B1811</f>
        <v>44644</v>
      </c>
      <c r="B1808" s="17">
        <f>TITRES_STAT!D1811</f>
        <v>12.5753</v>
      </c>
      <c r="C1808" s="2">
        <f t="shared" si="252"/>
        <v>0.18490000000000073</v>
      </c>
      <c r="D1808" s="2">
        <f t="shared" si="253"/>
        <v>0.18490000000000073</v>
      </c>
      <c r="E1808" s="2">
        <f t="shared" si="254"/>
        <v>0</v>
      </c>
      <c r="F1808" s="2">
        <f t="shared" si="255"/>
        <v>3.5434603395637213E-2</v>
      </c>
      <c r="G1808" s="2">
        <f t="shared" si="255"/>
        <v>6.7144546567461105E-2</v>
      </c>
      <c r="H1808" s="2">
        <f t="shared" si="247"/>
        <v>0.52773613356723692</v>
      </c>
      <c r="I1808" s="2">
        <f t="shared" si="248"/>
        <v>34.543670334940785</v>
      </c>
    </row>
    <row r="1809" spans="1:9" ht="13.5" x14ac:dyDescent="0.25">
      <c r="A1809" s="3">
        <f>TITRES_STAT!B1812</f>
        <v>44645</v>
      </c>
      <c r="B1809" s="17">
        <f>TITRES_STAT!D1812</f>
        <v>12.856400000000001</v>
      </c>
      <c r="C1809" s="2">
        <f t="shared" si="252"/>
        <v>0.28110000000000035</v>
      </c>
      <c r="D1809" s="2">
        <f t="shared" si="253"/>
        <v>0.28110000000000035</v>
      </c>
      <c r="E1809" s="2">
        <f t="shared" si="254"/>
        <v>0</v>
      </c>
      <c r="F1809" s="2">
        <f t="shared" si="255"/>
        <v>5.29821317245203E-2</v>
      </c>
      <c r="G1809" s="2">
        <f t="shared" si="255"/>
        <v>6.2348507526928172E-2</v>
      </c>
      <c r="H1809" s="2">
        <f t="shared" ref="H1809:H1872" si="256">F1809/G1809</f>
        <v>0.8497738570829052</v>
      </c>
      <c r="I1809" s="2">
        <f t="shared" ref="I1809:I1872" si="257">IF(G1809=0,100,100-(100/(1+H1809)))</f>
        <v>45.939337602219076</v>
      </c>
    </row>
    <row r="1810" spans="1:9" ht="13.5" x14ac:dyDescent="0.25">
      <c r="A1810" s="3">
        <f>TITRES_STAT!B1813</f>
        <v>44648</v>
      </c>
      <c r="B1810" s="17">
        <f>TITRES_STAT!D1813</f>
        <v>12.760199999999999</v>
      </c>
      <c r="C1810" s="2">
        <f t="shared" si="252"/>
        <v>-9.6200000000001396E-2</v>
      </c>
      <c r="D1810" s="2">
        <f t="shared" si="253"/>
        <v>0</v>
      </c>
      <c r="E1810" s="2">
        <f t="shared" si="254"/>
        <v>9.6200000000001396E-2</v>
      </c>
      <c r="F1810" s="2">
        <f t="shared" si="255"/>
        <v>4.919769374419742E-2</v>
      </c>
      <c r="G1810" s="2">
        <f t="shared" si="255"/>
        <v>6.476647127500483E-2</v>
      </c>
      <c r="H1810" s="2">
        <f t="shared" si="256"/>
        <v>0.75961670870255005</v>
      </c>
      <c r="I1810" s="2">
        <f t="shared" si="257"/>
        <v>43.169441671342845</v>
      </c>
    </row>
    <row r="1811" spans="1:9" ht="13.5" x14ac:dyDescent="0.25">
      <c r="A1811" s="3">
        <f>TITRES_STAT!B1814</f>
        <v>44649</v>
      </c>
      <c r="B1811" s="17">
        <f>TITRES_STAT!D1814</f>
        <v>12.7233</v>
      </c>
      <c r="C1811" s="2">
        <f t="shared" si="252"/>
        <v>-3.6899999999999267E-2</v>
      </c>
      <c r="D1811" s="2">
        <f t="shared" si="253"/>
        <v>0</v>
      </c>
      <c r="E1811" s="2">
        <f t="shared" si="254"/>
        <v>3.6899999999999267E-2</v>
      </c>
      <c r="F1811" s="2">
        <f t="shared" si="255"/>
        <v>4.5683572762469031E-2</v>
      </c>
      <c r="G1811" s="2">
        <f t="shared" si="255"/>
        <v>6.2776009041075859E-2</v>
      </c>
      <c r="H1811" s="2">
        <f t="shared" si="256"/>
        <v>0.72772343225223457</v>
      </c>
      <c r="I1811" s="2">
        <f t="shared" si="257"/>
        <v>42.120365949056158</v>
      </c>
    </row>
    <row r="1812" spans="1:9" ht="13.5" x14ac:dyDescent="0.25">
      <c r="A1812" s="3">
        <f>TITRES_STAT!B1815</f>
        <v>44650</v>
      </c>
      <c r="B1812" s="17">
        <f>TITRES_STAT!D1815</f>
        <v>12.686299999999999</v>
      </c>
      <c r="C1812" s="2">
        <f t="shared" si="252"/>
        <v>-3.700000000000081E-2</v>
      </c>
      <c r="D1812" s="2">
        <f t="shared" si="253"/>
        <v>0</v>
      </c>
      <c r="E1812" s="2">
        <f t="shared" si="254"/>
        <v>3.700000000000081E-2</v>
      </c>
      <c r="F1812" s="2">
        <f t="shared" si="255"/>
        <v>4.2420460422292673E-2</v>
      </c>
      <c r="G1812" s="2">
        <f t="shared" si="255"/>
        <v>6.0934865538141925E-2</v>
      </c>
      <c r="H1812" s="2">
        <f t="shared" si="256"/>
        <v>0.69616072912706706</v>
      </c>
      <c r="I1812" s="2">
        <f t="shared" si="257"/>
        <v>41.043323145757995</v>
      </c>
    </row>
    <row r="1813" spans="1:9" ht="13.5" x14ac:dyDescent="0.25">
      <c r="A1813" s="3">
        <f>TITRES_STAT!B1816</f>
        <v>44651</v>
      </c>
      <c r="B1813" s="17">
        <f>TITRES_STAT!D1816</f>
        <v>12.686299999999999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3.9390427534986054E-2</v>
      </c>
      <c r="G1813" s="2">
        <f t="shared" si="255"/>
        <v>5.6582375142560357E-2</v>
      </c>
      <c r="H1813" s="2">
        <f t="shared" si="256"/>
        <v>0.69616072912706706</v>
      </c>
      <c r="I1813" s="2">
        <f t="shared" si="257"/>
        <v>41.043323145757995</v>
      </c>
    </row>
    <row r="1814" spans="1:9" ht="13.5" x14ac:dyDescent="0.25">
      <c r="A1814" s="3">
        <f>TITRES_STAT!B1817</f>
        <v>44652</v>
      </c>
      <c r="B1814" s="17">
        <f>TITRES_STAT!D1817</f>
        <v>12.5753</v>
      </c>
      <c r="C1814" s="2">
        <f t="shared" si="252"/>
        <v>-0.11099999999999888</v>
      </c>
      <c r="D1814" s="2">
        <f t="shared" si="253"/>
        <v>0</v>
      </c>
      <c r="E1814" s="2">
        <f t="shared" si="254"/>
        <v>0.11099999999999888</v>
      </c>
      <c r="F1814" s="2">
        <f t="shared" si="255"/>
        <v>3.657682556820134E-2</v>
      </c>
      <c r="G1814" s="2">
        <f t="shared" si="255"/>
        <v>6.0469348346663107E-2</v>
      </c>
      <c r="H1814" s="2">
        <f t="shared" si="256"/>
        <v>0.60488208602002846</v>
      </c>
      <c r="I1814" s="2">
        <f t="shared" si="257"/>
        <v>37.690126351904439</v>
      </c>
    </row>
    <row r="1815" spans="1:9" ht="13.5" x14ac:dyDescent="0.25">
      <c r="A1815" s="3">
        <f>TITRES_STAT!B1818</f>
        <v>44655</v>
      </c>
      <c r="B1815" s="17">
        <f>TITRES_STAT!D1818</f>
        <v>12.501300000000001</v>
      </c>
      <c r="C1815" s="2">
        <f t="shared" si="252"/>
        <v>-7.3999999999999844E-2</v>
      </c>
      <c r="D1815" s="2">
        <f t="shared" si="253"/>
        <v>0</v>
      </c>
      <c r="E1815" s="2">
        <f t="shared" si="254"/>
        <v>7.3999999999999844E-2</v>
      </c>
      <c r="F1815" s="2">
        <f t="shared" si="255"/>
        <v>3.3964195170472673E-2</v>
      </c>
      <c r="G1815" s="2">
        <f t="shared" si="255"/>
        <v>6.1435823464758586E-2</v>
      </c>
      <c r="H1815" s="2">
        <f t="shared" si="256"/>
        <v>0.55284023644536229</v>
      </c>
      <c r="I1815" s="2">
        <f t="shared" si="257"/>
        <v>35.6018747756614</v>
      </c>
    </row>
    <row r="1816" spans="1:9" ht="13.5" x14ac:dyDescent="0.25">
      <c r="A1816" s="3">
        <f>TITRES_STAT!B1819</f>
        <v>44656</v>
      </c>
      <c r="B1816" s="17">
        <f>TITRES_STAT!D1819</f>
        <v>12.501300000000001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3.1538181229724627E-2</v>
      </c>
      <c r="G1816" s="2">
        <f t="shared" si="255"/>
        <v>5.7047550360132974E-2</v>
      </c>
      <c r="H1816" s="2">
        <f t="shared" si="256"/>
        <v>0.55284023644536229</v>
      </c>
      <c r="I1816" s="2">
        <f t="shared" si="257"/>
        <v>35.6018747756614</v>
      </c>
    </row>
    <row r="1817" spans="1:9" ht="13.5" x14ac:dyDescent="0.25">
      <c r="A1817" s="3">
        <f>TITRES_STAT!B1820</f>
        <v>44657</v>
      </c>
      <c r="B1817" s="17">
        <f>TITRES_STAT!D1820</f>
        <v>12.5383</v>
      </c>
      <c r="C1817" s="2">
        <f t="shared" si="252"/>
        <v>3.6999999999999034E-2</v>
      </c>
      <c r="D1817" s="2">
        <f t="shared" si="253"/>
        <v>3.6999999999999034E-2</v>
      </c>
      <c r="E1817" s="2">
        <f t="shared" si="254"/>
        <v>0</v>
      </c>
      <c r="F1817" s="2">
        <f t="shared" si="255"/>
        <v>3.1928311141887086E-2</v>
      </c>
      <c r="G1817" s="2">
        <f t="shared" si="255"/>
        <v>5.2972725334409186E-2</v>
      </c>
      <c r="H1817" s="2">
        <f t="shared" si="256"/>
        <v>0.60273114022977403</v>
      </c>
      <c r="I1817" s="2">
        <f t="shared" si="257"/>
        <v>37.606503367955028</v>
      </c>
    </row>
    <row r="1818" spans="1:9" ht="13.5" x14ac:dyDescent="0.25">
      <c r="A1818" s="3">
        <f>TITRES_STAT!B1821</f>
        <v>44658</v>
      </c>
      <c r="B1818" s="17">
        <f>TITRES_STAT!D1821</f>
        <v>12.501300000000001</v>
      </c>
      <c r="C1818" s="2">
        <f t="shared" si="252"/>
        <v>-3.6999999999999034E-2</v>
      </c>
      <c r="D1818" s="2">
        <f t="shared" si="253"/>
        <v>0</v>
      </c>
      <c r="E1818" s="2">
        <f t="shared" si="254"/>
        <v>3.6999999999999034E-2</v>
      </c>
      <c r="F1818" s="2">
        <f t="shared" si="255"/>
        <v>2.9647717488895154E-2</v>
      </c>
      <c r="G1818" s="2">
        <f t="shared" si="255"/>
        <v>5.1831816381951321E-2</v>
      </c>
      <c r="H1818" s="2">
        <f t="shared" si="256"/>
        <v>0.57199842796207645</v>
      </c>
      <c r="I1818" s="2">
        <f t="shared" si="257"/>
        <v>36.38670483300735</v>
      </c>
    </row>
    <row r="1819" spans="1:9" ht="13.5" x14ac:dyDescent="0.25">
      <c r="A1819" s="3">
        <f>TITRES_STAT!B1822</f>
        <v>44659</v>
      </c>
      <c r="B1819" s="17">
        <f>TITRES_STAT!D1822</f>
        <v>12.501300000000001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2.7530023382545503E-2</v>
      </c>
      <c r="G1819" s="2">
        <f t="shared" si="255"/>
        <v>4.8129543783240511E-2</v>
      </c>
      <c r="H1819" s="2">
        <f t="shared" si="256"/>
        <v>0.57199842796207645</v>
      </c>
      <c r="I1819" s="2">
        <f t="shared" si="257"/>
        <v>36.38670483300735</v>
      </c>
    </row>
    <row r="1820" spans="1:9" ht="13.5" x14ac:dyDescent="0.25">
      <c r="A1820" s="3">
        <f>TITRES_STAT!B1823</f>
        <v>44662</v>
      </c>
      <c r="B1820" s="17">
        <f>TITRES_STAT!D1823</f>
        <v>12.501300000000001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2.556359314093511E-2</v>
      </c>
      <c r="G1820" s="2">
        <f t="shared" si="255"/>
        <v>4.4691719227294757E-2</v>
      </c>
      <c r="H1820" s="2">
        <f t="shared" si="256"/>
        <v>0.57199842796207656</v>
      </c>
      <c r="I1820" s="2">
        <f t="shared" si="257"/>
        <v>36.386704833007357</v>
      </c>
    </row>
    <row r="1821" spans="1:9" ht="13.5" x14ac:dyDescent="0.25">
      <c r="A1821" s="3">
        <f>TITRES_STAT!B1824</f>
        <v>44663</v>
      </c>
      <c r="B1821" s="17">
        <f>TITRES_STAT!D1824</f>
        <v>12.4643</v>
      </c>
      <c r="C1821" s="2">
        <f t="shared" si="252"/>
        <v>-3.700000000000081E-2</v>
      </c>
      <c r="D1821" s="2">
        <f t="shared" si="253"/>
        <v>0</v>
      </c>
      <c r="E1821" s="2">
        <f t="shared" si="254"/>
        <v>3.700000000000081E-2</v>
      </c>
      <c r="F1821" s="2">
        <f t="shared" ref="F1821:G1836" si="258">((F1820*13)+D1821)/14</f>
        <v>2.3737622202296887E-2</v>
      </c>
      <c r="G1821" s="2">
        <f t="shared" si="258"/>
        <v>4.4142310711059472E-2</v>
      </c>
      <c r="H1821" s="2">
        <f t="shared" si="256"/>
        <v>0.53775214346333788</v>
      </c>
      <c r="I1821" s="2">
        <f t="shared" si="257"/>
        <v>34.97001423468727</v>
      </c>
    </row>
    <row r="1822" spans="1:9" ht="13.5" x14ac:dyDescent="0.25">
      <c r="A1822" s="3">
        <f>TITRES_STAT!B1825</f>
        <v>44664</v>
      </c>
      <c r="B1822" s="17">
        <f>TITRES_STAT!D1825</f>
        <v>12.4274</v>
      </c>
      <c r="C1822" s="2">
        <f t="shared" si="252"/>
        <v>-3.6899999999999267E-2</v>
      </c>
      <c r="D1822" s="2">
        <f t="shared" si="253"/>
        <v>0</v>
      </c>
      <c r="E1822" s="2">
        <f t="shared" si="254"/>
        <v>3.6899999999999267E-2</v>
      </c>
      <c r="F1822" s="2">
        <f t="shared" si="258"/>
        <v>2.2042077759275684E-2</v>
      </c>
      <c r="G1822" s="2">
        <f t="shared" si="258"/>
        <v>4.3625002803126596E-2</v>
      </c>
      <c r="H1822" s="2">
        <f t="shared" si="256"/>
        <v>0.50526249496758613</v>
      </c>
      <c r="I1822" s="2">
        <f t="shared" si="257"/>
        <v>33.566404308669519</v>
      </c>
    </row>
    <row r="1823" spans="1:9" ht="13.5" x14ac:dyDescent="0.25">
      <c r="A1823" s="3">
        <f>TITRES_STAT!B1826</f>
        <v>44665</v>
      </c>
      <c r="B1823" s="17">
        <f>TITRES_STAT!D1826</f>
        <v>12.4939</v>
      </c>
      <c r="C1823" s="2">
        <f t="shared" si="252"/>
        <v>6.6499999999999559E-2</v>
      </c>
      <c r="D1823" s="2">
        <f t="shared" si="253"/>
        <v>6.6499999999999559E-2</v>
      </c>
      <c r="E1823" s="2">
        <f t="shared" si="254"/>
        <v>0</v>
      </c>
      <c r="F1823" s="2">
        <f t="shared" si="258"/>
        <v>2.5217643633613101E-2</v>
      </c>
      <c r="G1823" s="2">
        <f t="shared" si="258"/>
        <v>4.0508931174331839E-2</v>
      </c>
      <c r="H1823" s="2">
        <f t="shared" si="256"/>
        <v>0.62252058749928363</v>
      </c>
      <c r="I1823" s="2">
        <f t="shared" si="257"/>
        <v>38.367500067209996</v>
      </c>
    </row>
    <row r="1824" spans="1:9" ht="13.5" x14ac:dyDescent="0.25">
      <c r="A1824" s="3">
        <f>TITRES_STAT!B1827</f>
        <v>44666</v>
      </c>
      <c r="B1824" s="17">
        <f>TITRES_STAT!D1827</f>
        <v>12.501300000000001</v>
      </c>
      <c r="C1824" s="2">
        <f t="shared" si="252"/>
        <v>7.4000000000005173E-3</v>
      </c>
      <c r="D1824" s="2">
        <f t="shared" si="253"/>
        <v>7.4000000000005173E-3</v>
      </c>
      <c r="E1824" s="2">
        <f t="shared" si="254"/>
        <v>0</v>
      </c>
      <c r="F1824" s="2">
        <f t="shared" si="258"/>
        <v>2.3944954802640774E-2</v>
      </c>
      <c r="G1824" s="2">
        <f t="shared" si="258"/>
        <v>3.7615436090450989E-2</v>
      </c>
      <c r="H1824" s="2">
        <f t="shared" si="256"/>
        <v>0.63657256943830598</v>
      </c>
      <c r="I1824" s="2">
        <f t="shared" si="257"/>
        <v>38.896690640292618</v>
      </c>
    </row>
    <row r="1825" spans="1:9" ht="13.5" x14ac:dyDescent="0.25">
      <c r="A1825" s="3">
        <f>TITRES_STAT!B1828</f>
        <v>44669</v>
      </c>
      <c r="B1825" s="17">
        <f>TITRES_STAT!D1828</f>
        <v>12.4274</v>
      </c>
      <c r="C1825" s="2">
        <f t="shared" si="252"/>
        <v>-7.3900000000000077E-2</v>
      </c>
      <c r="D1825" s="2">
        <f t="shared" si="253"/>
        <v>0</v>
      </c>
      <c r="E1825" s="2">
        <f t="shared" si="254"/>
        <v>7.3900000000000077E-2</v>
      </c>
      <c r="F1825" s="2">
        <f t="shared" si="258"/>
        <v>2.2234600888166433E-2</v>
      </c>
      <c r="G1825" s="2">
        <f t="shared" si="258"/>
        <v>4.0207190655418779E-2</v>
      </c>
      <c r="H1825" s="2">
        <f t="shared" si="256"/>
        <v>0.55300060824244246</v>
      </c>
      <c r="I1825" s="2">
        <f t="shared" si="257"/>
        <v>35.608524897378047</v>
      </c>
    </row>
    <row r="1826" spans="1:9" ht="13.5" x14ac:dyDescent="0.25">
      <c r="A1826" s="3">
        <f>TITRES_STAT!B1829</f>
        <v>44670</v>
      </c>
      <c r="B1826" s="17">
        <f>TITRES_STAT!D1829</f>
        <v>12.501300000000001</v>
      </c>
      <c r="C1826" s="2">
        <f t="shared" si="252"/>
        <v>7.3900000000000077E-2</v>
      </c>
      <c r="D1826" s="2">
        <f t="shared" si="253"/>
        <v>7.3900000000000077E-2</v>
      </c>
      <c r="E1826" s="2">
        <f t="shared" si="254"/>
        <v>0</v>
      </c>
      <c r="F1826" s="2">
        <f t="shared" si="258"/>
        <v>2.592498653901169E-2</v>
      </c>
      <c r="G1826" s="2">
        <f t="shared" si="258"/>
        <v>3.7335248465746006E-2</v>
      </c>
      <c r="H1826" s="2">
        <f t="shared" si="256"/>
        <v>0.69438366167020704</v>
      </c>
      <c r="I1826" s="2">
        <f t="shared" si="257"/>
        <v>40.981489457100366</v>
      </c>
    </row>
    <row r="1827" spans="1:9" ht="13.5" x14ac:dyDescent="0.25">
      <c r="A1827" s="3">
        <f>TITRES_STAT!B1830</f>
        <v>44671</v>
      </c>
      <c r="B1827" s="17">
        <f>TITRES_STAT!D1830</f>
        <v>12.4274</v>
      </c>
      <c r="C1827" s="2">
        <f t="shared" si="252"/>
        <v>-7.3900000000000077E-2</v>
      </c>
      <c r="D1827" s="2">
        <f t="shared" si="253"/>
        <v>0</v>
      </c>
      <c r="E1827" s="2">
        <f t="shared" si="254"/>
        <v>7.3900000000000077E-2</v>
      </c>
      <c r="F1827" s="2">
        <f t="shared" si="258"/>
        <v>2.4073201786225139E-2</v>
      </c>
      <c r="G1827" s="2">
        <f t="shared" si="258"/>
        <v>3.9947016432478444E-2</v>
      </c>
      <c r="H1827" s="2">
        <f t="shared" si="256"/>
        <v>0.602628279559139</v>
      </c>
      <c r="I1827" s="2">
        <f t="shared" si="257"/>
        <v>37.602498798093954</v>
      </c>
    </row>
    <row r="1828" spans="1:9" ht="13.5" x14ac:dyDescent="0.25">
      <c r="A1828" s="3">
        <f>TITRES_STAT!B1831</f>
        <v>44672</v>
      </c>
      <c r="B1828" s="17">
        <f>TITRES_STAT!D1831</f>
        <v>12.3904</v>
      </c>
      <c r="C1828" s="2">
        <f t="shared" si="252"/>
        <v>-3.700000000000081E-2</v>
      </c>
      <c r="D1828" s="2">
        <f t="shared" si="253"/>
        <v>0</v>
      </c>
      <c r="E1828" s="2">
        <f t="shared" si="254"/>
        <v>3.700000000000081E-2</v>
      </c>
      <c r="F1828" s="2">
        <f t="shared" si="258"/>
        <v>2.2353687372923342E-2</v>
      </c>
      <c r="G1828" s="2">
        <f t="shared" si="258"/>
        <v>3.9736515258730044E-2</v>
      </c>
      <c r="H1828" s="2">
        <f t="shared" si="256"/>
        <v>0.5625477530522075</v>
      </c>
      <c r="I1828" s="2">
        <f t="shared" si="257"/>
        <v>36.001955905242141</v>
      </c>
    </row>
    <row r="1829" spans="1:9" ht="13.5" x14ac:dyDescent="0.25">
      <c r="A1829" s="3">
        <f>TITRES_STAT!B1832</f>
        <v>44673</v>
      </c>
      <c r="B1829" s="17">
        <f>TITRES_STAT!D1832</f>
        <v>12.3682</v>
      </c>
      <c r="C1829" s="2">
        <f t="shared" si="252"/>
        <v>-2.2199999999999775E-2</v>
      </c>
      <c r="D1829" s="2">
        <f t="shared" si="253"/>
        <v>0</v>
      </c>
      <c r="E1829" s="2">
        <f t="shared" si="254"/>
        <v>2.2199999999999775E-2</v>
      </c>
      <c r="F1829" s="2">
        <f t="shared" si="258"/>
        <v>2.075699541771453E-2</v>
      </c>
      <c r="G1829" s="2">
        <f t="shared" si="258"/>
        <v>3.8483907025963597E-2</v>
      </c>
      <c r="H1829" s="2">
        <f t="shared" si="256"/>
        <v>0.53936819366366806</v>
      </c>
      <c r="I1829" s="2">
        <f t="shared" si="257"/>
        <v>35.038283620761433</v>
      </c>
    </row>
    <row r="1830" spans="1:9" ht="13.5" x14ac:dyDescent="0.25">
      <c r="A1830" s="3">
        <f>TITRES_STAT!B1833</f>
        <v>44676</v>
      </c>
      <c r="B1830" s="17">
        <f>TITRES_STAT!D1833</f>
        <v>12.3682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1.9274352887877776E-2</v>
      </c>
      <c r="G1830" s="2">
        <f t="shared" si="258"/>
        <v>3.5735056524109056E-2</v>
      </c>
      <c r="H1830" s="2">
        <f t="shared" si="256"/>
        <v>0.53936819366366806</v>
      </c>
      <c r="I1830" s="2">
        <f t="shared" si="257"/>
        <v>35.038283620761433</v>
      </c>
    </row>
    <row r="1831" spans="1:9" ht="13.5" x14ac:dyDescent="0.25">
      <c r="A1831" s="3">
        <f>TITRES_STAT!B1834</f>
        <v>44677</v>
      </c>
      <c r="B1831" s="17">
        <f>TITRES_STAT!D1834</f>
        <v>12.353400000000001</v>
      </c>
      <c r="C1831" s="2">
        <f t="shared" si="252"/>
        <v>-1.4799999999999258E-2</v>
      </c>
      <c r="D1831" s="2">
        <f t="shared" si="253"/>
        <v>0</v>
      </c>
      <c r="E1831" s="2">
        <f t="shared" si="254"/>
        <v>1.4799999999999258E-2</v>
      </c>
      <c r="F1831" s="2">
        <f t="shared" si="258"/>
        <v>1.7897613395886504E-2</v>
      </c>
      <c r="G1831" s="2">
        <f t="shared" si="258"/>
        <v>3.4239695343815497E-2</v>
      </c>
      <c r="H1831" s="2">
        <f t="shared" si="256"/>
        <v>0.5227153225567247</v>
      </c>
      <c r="I1831" s="2">
        <f t="shared" si="257"/>
        <v>34.327842822193205</v>
      </c>
    </row>
    <row r="1832" spans="1:9" ht="13.5" x14ac:dyDescent="0.25">
      <c r="A1832" s="3">
        <f>TITRES_STAT!B1835</f>
        <v>44678</v>
      </c>
      <c r="B1832" s="17">
        <f>TITRES_STAT!D1835</f>
        <v>12.353400000000001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1.6619212439037467E-2</v>
      </c>
      <c r="G1832" s="2">
        <f t="shared" si="258"/>
        <v>3.1794002819257247E-2</v>
      </c>
      <c r="H1832" s="2">
        <f t="shared" si="256"/>
        <v>0.5227153225567247</v>
      </c>
      <c r="I1832" s="2">
        <f t="shared" si="257"/>
        <v>34.327842822193205</v>
      </c>
    </row>
    <row r="1833" spans="1:9" ht="13.5" x14ac:dyDescent="0.25">
      <c r="A1833" s="3">
        <f>TITRES_STAT!B1836</f>
        <v>44679</v>
      </c>
      <c r="B1833" s="17">
        <f>TITRES_STAT!D1836</f>
        <v>12.353400000000001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1.5432125836249077E-2</v>
      </c>
      <c r="G1833" s="2">
        <f t="shared" si="258"/>
        <v>2.9523002617881731E-2</v>
      </c>
      <c r="H1833" s="2">
        <f t="shared" si="256"/>
        <v>0.5227153225567247</v>
      </c>
      <c r="I1833" s="2">
        <f t="shared" si="257"/>
        <v>34.327842822193205</v>
      </c>
    </row>
    <row r="1834" spans="1:9" ht="13.5" x14ac:dyDescent="0.25">
      <c r="A1834" s="3">
        <f>TITRES_STAT!B1837</f>
        <v>44680</v>
      </c>
      <c r="B1834" s="17">
        <f>TITRES_STAT!D1837</f>
        <v>12.353400000000001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1.4329831133659857E-2</v>
      </c>
      <c r="G1834" s="2">
        <f t="shared" si="258"/>
        <v>2.7414216716604465E-2</v>
      </c>
      <c r="H1834" s="2">
        <f t="shared" si="256"/>
        <v>0.5227153225567247</v>
      </c>
      <c r="I1834" s="2">
        <f t="shared" si="257"/>
        <v>34.327842822193205</v>
      </c>
    </row>
    <row r="1835" spans="1:9" ht="13.5" x14ac:dyDescent="0.25">
      <c r="A1835" s="3">
        <f>TITRES_STAT!B1838</f>
        <v>44685</v>
      </c>
      <c r="B1835" s="17">
        <f>TITRES_STAT!D1838</f>
        <v>12.346</v>
      </c>
      <c r="C1835" s="2">
        <f t="shared" si="252"/>
        <v>-7.4000000000005173E-3</v>
      </c>
      <c r="D1835" s="2">
        <f t="shared" si="253"/>
        <v>0</v>
      </c>
      <c r="E1835" s="2">
        <f t="shared" si="254"/>
        <v>7.4000000000005173E-3</v>
      </c>
      <c r="F1835" s="2">
        <f t="shared" si="258"/>
        <v>1.3306271766969868E-2</v>
      </c>
      <c r="G1835" s="2">
        <f t="shared" si="258"/>
        <v>2.5984629808275612E-2</v>
      </c>
      <c r="H1835" s="2">
        <f t="shared" si="256"/>
        <v>0.51208240660531068</v>
      </c>
      <c r="I1835" s="2">
        <f t="shared" si="257"/>
        <v>33.866038277302451</v>
      </c>
    </row>
    <row r="1836" spans="1:9" ht="13.5" x14ac:dyDescent="0.25">
      <c r="A1836" s="3">
        <f>TITRES_STAT!B1839</f>
        <v>44686</v>
      </c>
      <c r="B1836" s="17">
        <f>TITRES_STAT!D1839</f>
        <v>12.3164</v>
      </c>
      <c r="C1836" s="2">
        <f t="shared" si="252"/>
        <v>-2.9600000000000293E-2</v>
      </c>
      <c r="D1836" s="2">
        <f t="shared" si="253"/>
        <v>0</v>
      </c>
      <c r="E1836" s="2">
        <f t="shared" si="254"/>
        <v>2.9600000000000293E-2</v>
      </c>
      <c r="F1836" s="2">
        <f t="shared" si="258"/>
        <v>1.2355823783614878E-2</v>
      </c>
      <c r="G1836" s="2">
        <f t="shared" si="258"/>
        <v>2.6242870536255947E-2</v>
      </c>
      <c r="H1836" s="2">
        <f t="shared" si="256"/>
        <v>0.47082592457043287</v>
      </c>
      <c r="I1836" s="2">
        <f t="shared" si="257"/>
        <v>32.010988976002821</v>
      </c>
    </row>
    <row r="1837" spans="1:9" ht="13.5" x14ac:dyDescent="0.25">
      <c r="A1837" s="3">
        <f>TITRES_STAT!B1840</f>
        <v>44687</v>
      </c>
      <c r="B1837" s="17">
        <f>TITRES_STAT!D1840</f>
        <v>12.3164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1.1473264941928102E-2</v>
      </c>
      <c r="G1837" s="2">
        <f t="shared" si="259"/>
        <v>2.4368379783666239E-2</v>
      </c>
      <c r="H1837" s="2">
        <f t="shared" si="256"/>
        <v>0.47082592457043287</v>
      </c>
      <c r="I1837" s="2">
        <f t="shared" si="257"/>
        <v>32.010988976002821</v>
      </c>
    </row>
    <row r="1838" spans="1:9" ht="13.5" x14ac:dyDescent="0.25">
      <c r="A1838" s="3">
        <f>TITRES_STAT!B1841</f>
        <v>44690</v>
      </c>
      <c r="B1838" s="17">
        <f>TITRES_STAT!D1841</f>
        <v>12.2424</v>
      </c>
      <c r="C1838" s="2">
        <f t="shared" si="252"/>
        <v>-7.3999999999999844E-2</v>
      </c>
      <c r="D1838" s="2">
        <f t="shared" si="253"/>
        <v>0</v>
      </c>
      <c r="E1838" s="2">
        <f t="shared" si="254"/>
        <v>7.3999999999999844E-2</v>
      </c>
      <c r="F1838" s="2">
        <f t="shared" si="259"/>
        <v>1.0653746017504667E-2</v>
      </c>
      <c r="G1838" s="2">
        <f t="shared" si="259"/>
        <v>2.7913495513404354E-2</v>
      </c>
      <c r="H1838" s="2">
        <f t="shared" si="256"/>
        <v>0.38167007827409599</v>
      </c>
      <c r="I1838" s="2">
        <f t="shared" si="257"/>
        <v>27.623821654360256</v>
      </c>
    </row>
    <row r="1839" spans="1:9" ht="13.5" x14ac:dyDescent="0.25">
      <c r="A1839" s="3">
        <f>TITRES_STAT!B1842</f>
        <v>44691</v>
      </c>
      <c r="B1839" s="17">
        <f>TITRES_STAT!D1842</f>
        <v>12.131500000000001</v>
      </c>
      <c r="C1839" s="2">
        <f t="shared" si="252"/>
        <v>-0.11089999999999911</v>
      </c>
      <c r="D1839" s="2">
        <f t="shared" si="253"/>
        <v>0</v>
      </c>
      <c r="E1839" s="2">
        <f t="shared" si="254"/>
        <v>0.11089999999999911</v>
      </c>
      <c r="F1839" s="2">
        <f t="shared" si="259"/>
        <v>9.8927641591114758E-3</v>
      </c>
      <c r="G1839" s="2">
        <f t="shared" si="259"/>
        <v>3.3841102976732554E-2</v>
      </c>
      <c r="H1839" s="2">
        <f t="shared" si="256"/>
        <v>0.29232983824177494</v>
      </c>
      <c r="I1839" s="2">
        <f t="shared" si="257"/>
        <v>22.620373653176031</v>
      </c>
    </row>
    <row r="1840" spans="1:9" ht="13.5" x14ac:dyDescent="0.25">
      <c r="A1840" s="3">
        <f>TITRES_STAT!B1843</f>
        <v>44692</v>
      </c>
      <c r="B1840" s="17">
        <f>TITRES_STAT!D1843</f>
        <v>11.5397</v>
      </c>
      <c r="C1840" s="2">
        <f t="shared" si="252"/>
        <v>-0.59180000000000099</v>
      </c>
      <c r="D1840" s="2">
        <f t="shared" si="253"/>
        <v>0</v>
      </c>
      <c r="E1840" s="2">
        <f t="shared" si="254"/>
        <v>0.59180000000000099</v>
      </c>
      <c r="F1840" s="2">
        <f t="shared" si="259"/>
        <v>9.1861381477463706E-3</v>
      </c>
      <c r="G1840" s="2">
        <f t="shared" si="259"/>
        <v>7.3695309906966017E-2</v>
      </c>
      <c r="H1840" s="2">
        <f t="shared" si="256"/>
        <v>0.12465024109869514</v>
      </c>
      <c r="I1840" s="2">
        <f t="shared" si="257"/>
        <v>11.083467245507507</v>
      </c>
    </row>
    <row r="1841" spans="1:9" ht="13.5" x14ac:dyDescent="0.25">
      <c r="A1841" s="3">
        <f>TITRES_STAT!B1844</f>
        <v>44693</v>
      </c>
      <c r="B1841" s="17">
        <f>TITRES_STAT!D1844</f>
        <v>11.8208</v>
      </c>
      <c r="C1841" s="2">
        <f t="shared" si="252"/>
        <v>0.28110000000000035</v>
      </c>
      <c r="D1841" s="2">
        <f t="shared" si="253"/>
        <v>0.28110000000000035</v>
      </c>
      <c r="E1841" s="2">
        <f t="shared" si="254"/>
        <v>0</v>
      </c>
      <c r="F1841" s="2">
        <f t="shared" si="259"/>
        <v>2.8608556851478801E-2</v>
      </c>
      <c r="G1841" s="2">
        <f t="shared" si="259"/>
        <v>6.8431359199325595E-2</v>
      </c>
      <c r="H1841" s="2">
        <f t="shared" si="256"/>
        <v>0.41806208712219683</v>
      </c>
      <c r="I1841" s="2">
        <f t="shared" si="257"/>
        <v>29.48122588698557</v>
      </c>
    </row>
    <row r="1842" spans="1:9" ht="13.5" x14ac:dyDescent="0.25">
      <c r="A1842" s="3">
        <f>TITRES_STAT!B1845</f>
        <v>44694</v>
      </c>
      <c r="B1842" s="17">
        <f>TITRES_STAT!D1845</f>
        <v>12.0131</v>
      </c>
      <c r="C1842" s="2">
        <f t="shared" si="252"/>
        <v>0.19229999999999947</v>
      </c>
      <c r="D1842" s="2">
        <f t="shared" si="253"/>
        <v>0.19229999999999947</v>
      </c>
      <c r="E1842" s="2">
        <f t="shared" si="254"/>
        <v>0</v>
      </c>
      <c r="F1842" s="2">
        <f t="shared" si="259"/>
        <v>4.0300802790658848E-2</v>
      </c>
      <c r="G1842" s="2">
        <f t="shared" si="259"/>
        <v>6.3543404970802339E-2</v>
      </c>
      <c r="H1842" s="2">
        <f t="shared" si="256"/>
        <v>0.63422479184388569</v>
      </c>
      <c r="I1842" s="2">
        <f t="shared" si="257"/>
        <v>38.808907746913675</v>
      </c>
    </row>
    <row r="1843" spans="1:9" ht="13.5" x14ac:dyDescent="0.25">
      <c r="A1843" s="3">
        <f>TITRES_STAT!B1846</f>
        <v>44697</v>
      </c>
      <c r="B1843" s="17">
        <f>TITRES_STAT!D1846</f>
        <v>11.983499999999999</v>
      </c>
      <c r="C1843" s="2">
        <f t="shared" si="252"/>
        <v>-2.9600000000000293E-2</v>
      </c>
      <c r="D1843" s="2">
        <f t="shared" si="253"/>
        <v>0</v>
      </c>
      <c r="E1843" s="2">
        <f t="shared" si="254"/>
        <v>2.9600000000000293E-2</v>
      </c>
      <c r="F1843" s="2">
        <f t="shared" si="259"/>
        <v>3.7422174019897503E-2</v>
      </c>
      <c r="G1843" s="2">
        <f t="shared" si="259"/>
        <v>6.1118876044316477E-2</v>
      </c>
      <c r="H1843" s="2">
        <f t="shared" si="256"/>
        <v>0.61228504910272219</v>
      </c>
      <c r="I1843" s="2">
        <f t="shared" si="257"/>
        <v>37.976228176492398</v>
      </c>
    </row>
    <row r="1844" spans="1:9" ht="13.5" x14ac:dyDescent="0.25">
      <c r="A1844" s="3">
        <f>TITRES_STAT!B1847</f>
        <v>44698</v>
      </c>
      <c r="B1844" s="17">
        <f>TITRES_STAT!D1847</f>
        <v>11.835599999999999</v>
      </c>
      <c r="C1844" s="2">
        <f t="shared" si="252"/>
        <v>-0.14789999999999992</v>
      </c>
      <c r="D1844" s="2">
        <f t="shared" si="253"/>
        <v>0</v>
      </c>
      <c r="E1844" s="2">
        <f t="shared" si="254"/>
        <v>0.14789999999999992</v>
      </c>
      <c r="F1844" s="2">
        <f t="shared" si="259"/>
        <v>3.4749161589904827E-2</v>
      </c>
      <c r="G1844" s="2">
        <f t="shared" si="259"/>
        <v>6.7317527755436729E-2</v>
      </c>
      <c r="H1844" s="2">
        <f t="shared" si="256"/>
        <v>0.51619782764672906</v>
      </c>
      <c r="I1844" s="2">
        <f t="shared" si="257"/>
        <v>34.045545919816604</v>
      </c>
    </row>
    <row r="1845" spans="1:9" ht="13.5" x14ac:dyDescent="0.25">
      <c r="A1845" s="3">
        <f>TITRES_STAT!B1848</f>
        <v>44699</v>
      </c>
      <c r="B1845" s="17">
        <f>TITRES_STAT!D1848</f>
        <v>11.835599999999999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3.2267078619197344E-2</v>
      </c>
      <c r="G1845" s="2">
        <f t="shared" si="259"/>
        <v>6.2509132915762683E-2</v>
      </c>
      <c r="H1845" s="2">
        <f t="shared" si="256"/>
        <v>0.51619782764672906</v>
      </c>
      <c r="I1845" s="2">
        <f t="shared" si="257"/>
        <v>34.045545919816604</v>
      </c>
    </row>
    <row r="1846" spans="1:9" ht="13.5" x14ac:dyDescent="0.25">
      <c r="A1846" s="3">
        <f>TITRES_STAT!B1849</f>
        <v>44700</v>
      </c>
      <c r="B1846" s="17">
        <f>TITRES_STAT!D1849</f>
        <v>11.835599999999999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2.9962287289254676E-2</v>
      </c>
      <c r="G1846" s="2">
        <f t="shared" si="259"/>
        <v>5.8044194850351061E-2</v>
      </c>
      <c r="H1846" s="2">
        <f t="shared" si="256"/>
        <v>0.51619782764672906</v>
      </c>
      <c r="I1846" s="2">
        <f t="shared" si="257"/>
        <v>34.045545919816604</v>
      </c>
    </row>
    <row r="1847" spans="1:9" ht="13.5" x14ac:dyDescent="0.25">
      <c r="A1847" s="3">
        <f>TITRES_STAT!B1850</f>
        <v>44701</v>
      </c>
      <c r="B1847" s="17">
        <f>TITRES_STAT!D1850</f>
        <v>11.9687</v>
      </c>
      <c r="C1847" s="2">
        <f t="shared" si="252"/>
        <v>0.13310000000000066</v>
      </c>
      <c r="D1847" s="2">
        <f t="shared" si="253"/>
        <v>0.13310000000000066</v>
      </c>
      <c r="E1847" s="2">
        <f t="shared" si="254"/>
        <v>0</v>
      </c>
      <c r="F1847" s="2">
        <f t="shared" si="259"/>
        <v>3.7329266768593675E-2</v>
      </c>
      <c r="G1847" s="2">
        <f t="shared" si="259"/>
        <v>5.3898180932468842E-2</v>
      </c>
      <c r="H1847" s="2">
        <f t="shared" si="256"/>
        <v>0.69258862029805768</v>
      </c>
      <c r="I1847" s="2">
        <f t="shared" si="257"/>
        <v>40.918898543468622</v>
      </c>
    </row>
    <row r="1848" spans="1:9" ht="13.5" x14ac:dyDescent="0.25">
      <c r="A1848" s="3">
        <f>TITRES_STAT!B1851</f>
        <v>44704</v>
      </c>
      <c r="B1848" s="17">
        <f>TITRES_STAT!D1851</f>
        <v>12.0723</v>
      </c>
      <c r="C1848" s="2">
        <f t="shared" si="252"/>
        <v>0.10360000000000014</v>
      </c>
      <c r="D1848" s="2">
        <f t="shared" si="253"/>
        <v>0.10360000000000014</v>
      </c>
      <c r="E1848" s="2">
        <f t="shared" si="254"/>
        <v>0</v>
      </c>
      <c r="F1848" s="2">
        <f t="shared" si="259"/>
        <v>4.2062890570836994E-2</v>
      </c>
      <c r="G1848" s="2">
        <f t="shared" si="259"/>
        <v>5.0048310865863921E-2</v>
      </c>
      <c r="H1848" s="2">
        <f t="shared" si="256"/>
        <v>0.8404457581709619</v>
      </c>
      <c r="I1848" s="2">
        <f t="shared" si="257"/>
        <v>45.665337021733166</v>
      </c>
    </row>
    <row r="1849" spans="1:9" ht="13.5" x14ac:dyDescent="0.25">
      <c r="A1849" s="3">
        <f>TITRES_STAT!B1852</f>
        <v>44705</v>
      </c>
      <c r="B1849" s="17">
        <f>TITRES_STAT!D1852</f>
        <v>12.2281</v>
      </c>
      <c r="C1849" s="2">
        <f t="shared" si="252"/>
        <v>0.15579999999999927</v>
      </c>
      <c r="D1849" s="2">
        <f t="shared" si="253"/>
        <v>0.15579999999999927</v>
      </c>
      <c r="E1849" s="2">
        <f t="shared" si="254"/>
        <v>0</v>
      </c>
      <c r="F1849" s="2">
        <f t="shared" si="259"/>
        <v>5.0186969815777152E-2</v>
      </c>
      <c r="G1849" s="2">
        <f t="shared" si="259"/>
        <v>4.6473431518302209E-2</v>
      </c>
      <c r="H1849" s="2">
        <f t="shared" si="256"/>
        <v>1.079906694559718</v>
      </c>
      <c r="I1849" s="2">
        <f t="shared" si="257"/>
        <v>51.920920173215578</v>
      </c>
    </row>
    <row r="1850" spans="1:9" ht="13.5" x14ac:dyDescent="0.25">
      <c r="A1850" s="3">
        <f>TITRES_STAT!B1853</f>
        <v>44706</v>
      </c>
      <c r="B1850" s="17">
        <f>TITRES_STAT!D1853</f>
        <v>12.2281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4.6602186257507353E-2</v>
      </c>
      <c r="G1850" s="2">
        <f t="shared" si="259"/>
        <v>4.3153900695566336E-2</v>
      </c>
      <c r="H1850" s="2">
        <f t="shared" si="256"/>
        <v>1.079906694559718</v>
      </c>
      <c r="I1850" s="2">
        <f t="shared" si="257"/>
        <v>51.920920173215578</v>
      </c>
    </row>
    <row r="1851" spans="1:9" ht="13.5" x14ac:dyDescent="0.25">
      <c r="A1851" s="3">
        <f>TITRES_STAT!B1854</f>
        <v>44707</v>
      </c>
      <c r="B1851" s="17">
        <f>TITRES_STAT!D1854</f>
        <v>12.150700000000001</v>
      </c>
      <c r="C1851" s="2">
        <f t="shared" si="252"/>
        <v>-7.7399999999999025E-2</v>
      </c>
      <c r="D1851" s="2">
        <f t="shared" si="253"/>
        <v>0</v>
      </c>
      <c r="E1851" s="2">
        <f t="shared" si="254"/>
        <v>7.7399999999999025E-2</v>
      </c>
      <c r="F1851" s="2">
        <f t="shared" si="259"/>
        <v>4.3273458667685401E-2</v>
      </c>
      <c r="G1851" s="2">
        <f t="shared" si="259"/>
        <v>4.5600050645882954E-2</v>
      </c>
      <c r="H1851" s="2">
        <f t="shared" si="256"/>
        <v>0.94897830275967876</v>
      </c>
      <c r="I1851" s="2">
        <f t="shared" si="257"/>
        <v>48.691065540132577</v>
      </c>
    </row>
    <row r="1852" spans="1:9" ht="13.5" x14ac:dyDescent="0.25">
      <c r="A1852" s="3">
        <f>TITRES_STAT!B1855</f>
        <v>44708</v>
      </c>
      <c r="B1852" s="17">
        <f>TITRES_STAT!D1855</f>
        <v>12.135199999999999</v>
      </c>
      <c r="C1852" s="2">
        <f t="shared" si="252"/>
        <v>-1.550000000000118E-2</v>
      </c>
      <c r="D1852" s="2">
        <f t="shared" si="253"/>
        <v>0</v>
      </c>
      <c r="E1852" s="2">
        <f t="shared" si="254"/>
        <v>1.550000000000118E-2</v>
      </c>
      <c r="F1852" s="2">
        <f t="shared" si="259"/>
        <v>4.0182497334279303E-2</v>
      </c>
      <c r="G1852" s="2">
        <f t="shared" si="259"/>
        <v>4.345004702831997E-2</v>
      </c>
      <c r="H1852" s="2">
        <f t="shared" si="256"/>
        <v>0.92479755679180431</v>
      </c>
      <c r="I1852" s="2">
        <f t="shared" si="257"/>
        <v>48.046484344734388</v>
      </c>
    </row>
    <row r="1853" spans="1:9" ht="13.5" x14ac:dyDescent="0.25">
      <c r="A1853" s="3">
        <f>TITRES_STAT!B1856</f>
        <v>44711</v>
      </c>
      <c r="B1853" s="17">
        <f>TITRES_STAT!D1856</f>
        <v>12.143000000000001</v>
      </c>
      <c r="C1853" s="2">
        <f t="shared" si="252"/>
        <v>7.8000000000013614E-3</v>
      </c>
      <c r="D1853" s="2">
        <f t="shared" si="253"/>
        <v>7.8000000000013614E-3</v>
      </c>
      <c r="E1853" s="2">
        <f t="shared" si="254"/>
        <v>0</v>
      </c>
      <c r="F1853" s="2">
        <f t="shared" ref="F1853:G1868" si="260">((F1852*13)+D1853)/14</f>
        <v>3.7869461810402308E-2</v>
      </c>
      <c r="G1853" s="2">
        <f t="shared" si="260"/>
        <v>4.0346472240582833E-2</v>
      </c>
      <c r="H1853" s="2">
        <f t="shared" si="256"/>
        <v>0.93860651767990255</v>
      </c>
      <c r="I1853" s="2">
        <f t="shared" si="257"/>
        <v>48.416556383149576</v>
      </c>
    </row>
    <row r="1854" spans="1:9" ht="13.5" x14ac:dyDescent="0.25">
      <c r="A1854" s="3">
        <f>TITRES_STAT!B1857</f>
        <v>44712</v>
      </c>
      <c r="B1854" s="17">
        <f>TITRES_STAT!D1857</f>
        <v>12.0733</v>
      </c>
      <c r="C1854" s="2">
        <f t="shared" si="252"/>
        <v>-6.9700000000000983E-2</v>
      </c>
      <c r="D1854" s="2">
        <f t="shared" si="253"/>
        <v>0</v>
      </c>
      <c r="E1854" s="2">
        <f t="shared" si="254"/>
        <v>6.9700000000000983E-2</v>
      </c>
      <c r="F1854" s="2">
        <f t="shared" si="260"/>
        <v>3.5164500252516426E-2</v>
      </c>
      <c r="G1854" s="2">
        <f t="shared" si="260"/>
        <v>4.2443152794826987E-2</v>
      </c>
      <c r="H1854" s="2">
        <f t="shared" si="256"/>
        <v>0.82850820301931738</v>
      </c>
      <c r="I1854" s="2">
        <f t="shared" si="257"/>
        <v>45.310609033705525</v>
      </c>
    </row>
    <row r="1855" spans="1:9" ht="13.5" x14ac:dyDescent="0.25">
      <c r="A1855" s="3">
        <f>TITRES_STAT!B1858</f>
        <v>44713</v>
      </c>
      <c r="B1855" s="17">
        <f>TITRES_STAT!D1858</f>
        <v>12.0501</v>
      </c>
      <c r="C1855" s="2">
        <f t="shared" si="252"/>
        <v>-2.3199999999999221E-2</v>
      </c>
      <c r="D1855" s="2">
        <f t="shared" si="253"/>
        <v>0</v>
      </c>
      <c r="E1855" s="2">
        <f t="shared" si="254"/>
        <v>2.3199999999999221E-2</v>
      </c>
      <c r="F1855" s="2">
        <f t="shared" si="260"/>
        <v>3.2652750234479541E-2</v>
      </c>
      <c r="G1855" s="2">
        <f t="shared" si="260"/>
        <v>4.1068641880910715E-2</v>
      </c>
      <c r="H1855" s="2">
        <f t="shared" si="256"/>
        <v>0.79507742985913055</v>
      </c>
      <c r="I1855" s="2">
        <f t="shared" si="257"/>
        <v>44.292096632373379</v>
      </c>
    </row>
    <row r="1856" spans="1:9" ht="13.5" x14ac:dyDescent="0.25">
      <c r="A1856" s="3">
        <f>TITRES_STAT!B1859</f>
        <v>44714</v>
      </c>
      <c r="B1856" s="17">
        <f>TITRES_STAT!D1859</f>
        <v>11.841200000000001</v>
      </c>
      <c r="C1856" s="2">
        <f t="shared" si="252"/>
        <v>-0.20889999999999986</v>
      </c>
      <c r="D1856" s="2">
        <f t="shared" si="253"/>
        <v>0</v>
      </c>
      <c r="E1856" s="2">
        <f t="shared" si="254"/>
        <v>0.20889999999999986</v>
      </c>
      <c r="F1856" s="2">
        <f t="shared" si="260"/>
        <v>3.0320410932016716E-2</v>
      </c>
      <c r="G1856" s="2">
        <f t="shared" si="260"/>
        <v>5.3056596032274229E-2</v>
      </c>
      <c r="H1856" s="2">
        <f t="shared" si="256"/>
        <v>0.57147297790406426</v>
      </c>
      <c r="I1856" s="2">
        <f t="shared" si="257"/>
        <v>36.365434591580474</v>
      </c>
    </row>
    <row r="1857" spans="1:9" ht="13.5" x14ac:dyDescent="0.25">
      <c r="A1857" s="3">
        <f>TITRES_STAT!B1860</f>
        <v>44715</v>
      </c>
      <c r="B1857" s="17">
        <f>TITRES_STAT!D1860</f>
        <v>11.609</v>
      </c>
      <c r="C1857" s="2">
        <f t="shared" si="252"/>
        <v>-0.23220000000000063</v>
      </c>
      <c r="D1857" s="2">
        <f t="shared" si="253"/>
        <v>0</v>
      </c>
      <c r="E1857" s="2">
        <f t="shared" si="254"/>
        <v>0.23220000000000063</v>
      </c>
      <c r="F1857" s="2">
        <f t="shared" si="260"/>
        <v>2.8154667294015522E-2</v>
      </c>
      <c r="G1857" s="2">
        <f t="shared" si="260"/>
        <v>6.5852553458540394E-2</v>
      </c>
      <c r="H1857" s="2">
        <f t="shared" si="256"/>
        <v>0.42754101117341187</v>
      </c>
      <c r="I1857" s="2">
        <f t="shared" si="257"/>
        <v>29.949473102841452</v>
      </c>
    </row>
    <row r="1858" spans="1:9" ht="13.5" x14ac:dyDescent="0.25">
      <c r="A1858" s="3">
        <f>TITRES_STAT!B1861</f>
        <v>44718</v>
      </c>
      <c r="B1858" s="17">
        <f>TITRES_STAT!D1861</f>
        <v>11.531599999999999</v>
      </c>
      <c r="C1858" s="2">
        <f t="shared" si="252"/>
        <v>-7.7400000000000801E-2</v>
      </c>
      <c r="D1858" s="2">
        <f t="shared" si="253"/>
        <v>0</v>
      </c>
      <c r="E1858" s="2">
        <f t="shared" si="254"/>
        <v>7.7400000000000801E-2</v>
      </c>
      <c r="F1858" s="2">
        <f t="shared" si="260"/>
        <v>2.614361963015727E-2</v>
      </c>
      <c r="G1858" s="2">
        <f t="shared" si="260"/>
        <v>6.6677371068644714E-2</v>
      </c>
      <c r="H1858" s="2">
        <f t="shared" si="256"/>
        <v>0.39209133790296369</v>
      </c>
      <c r="I1858" s="2">
        <f t="shared" si="257"/>
        <v>28.165633046291859</v>
      </c>
    </row>
    <row r="1859" spans="1:9" ht="13.5" x14ac:dyDescent="0.25">
      <c r="A1859" s="3">
        <f>TITRES_STAT!B1862</f>
        <v>44719</v>
      </c>
      <c r="B1859" s="17">
        <f>TITRES_STAT!D1862</f>
        <v>11.492900000000001</v>
      </c>
      <c r="C1859" s="2">
        <f t="shared" ref="C1859:C1922" si="261">B1859-B1858</f>
        <v>-3.8699999999998624E-2</v>
      </c>
      <c r="D1859" s="2">
        <f t="shared" ref="D1859:D1922" si="262">IF(C1859&gt;0,C1859,0)</f>
        <v>0</v>
      </c>
      <c r="E1859" s="2">
        <f t="shared" ref="E1859:E1922" si="263">IF(C1859&lt;0,-C1859,0)</f>
        <v>3.8699999999998624E-2</v>
      </c>
      <c r="F1859" s="2">
        <f t="shared" si="260"/>
        <v>2.4276218228003181E-2</v>
      </c>
      <c r="G1859" s="2">
        <f t="shared" si="260"/>
        <v>6.4678987420884279E-2</v>
      </c>
      <c r="H1859" s="2">
        <f t="shared" si="256"/>
        <v>0.37533392522104642</v>
      </c>
      <c r="I1859" s="2">
        <f t="shared" si="257"/>
        <v>27.290385144881952</v>
      </c>
    </row>
    <row r="1860" spans="1:9" ht="13.5" x14ac:dyDescent="0.25">
      <c r="A1860" s="3">
        <f>TITRES_STAT!B1863</f>
        <v>44720</v>
      </c>
      <c r="B1860" s="17">
        <f>TITRES_STAT!D1863</f>
        <v>11.609</v>
      </c>
      <c r="C1860" s="2">
        <f t="shared" si="261"/>
        <v>0.11609999999999943</v>
      </c>
      <c r="D1860" s="2">
        <f t="shared" si="262"/>
        <v>0.11609999999999943</v>
      </c>
      <c r="E1860" s="2">
        <f t="shared" si="263"/>
        <v>0</v>
      </c>
      <c r="F1860" s="2">
        <f t="shared" si="260"/>
        <v>3.0835059783145768E-2</v>
      </c>
      <c r="G1860" s="2">
        <f t="shared" si="260"/>
        <v>6.0059059747963973E-2</v>
      </c>
      <c r="H1860" s="2">
        <f t="shared" si="256"/>
        <v>0.51341229637200725</v>
      </c>
      <c r="I1860" s="2">
        <f t="shared" si="257"/>
        <v>33.924152565878643</v>
      </c>
    </row>
    <row r="1861" spans="1:9" ht="13.5" x14ac:dyDescent="0.25">
      <c r="A1861" s="3">
        <f>TITRES_STAT!B1864</f>
        <v>44721</v>
      </c>
      <c r="B1861" s="17">
        <f>TITRES_STAT!D1864</f>
        <v>11.6012</v>
      </c>
      <c r="C1861" s="2">
        <f t="shared" si="261"/>
        <v>-7.799999999999585E-3</v>
      </c>
      <c r="D1861" s="2">
        <f t="shared" si="262"/>
        <v>0</v>
      </c>
      <c r="E1861" s="2">
        <f t="shared" si="263"/>
        <v>7.799999999999585E-3</v>
      </c>
      <c r="F1861" s="2">
        <f t="shared" si="260"/>
        <v>2.8632555512921071E-2</v>
      </c>
      <c r="G1861" s="2">
        <f t="shared" si="260"/>
        <v>5.6326269765966518E-2</v>
      </c>
      <c r="H1861" s="2">
        <f t="shared" si="256"/>
        <v>0.50833395557504935</v>
      </c>
      <c r="I1861" s="2">
        <f t="shared" si="257"/>
        <v>33.701684809001591</v>
      </c>
    </row>
    <row r="1862" spans="1:9" ht="13.5" x14ac:dyDescent="0.25">
      <c r="A1862" s="3">
        <f>TITRES_STAT!B1865</f>
        <v>44722</v>
      </c>
      <c r="B1862" s="17">
        <f>TITRES_STAT!D1865</f>
        <v>11.531599999999999</v>
      </c>
      <c r="C1862" s="2">
        <f t="shared" si="261"/>
        <v>-6.9600000000001216E-2</v>
      </c>
      <c r="D1862" s="2">
        <f t="shared" si="262"/>
        <v>0</v>
      </c>
      <c r="E1862" s="2">
        <f t="shared" si="263"/>
        <v>6.9600000000001216E-2</v>
      </c>
      <c r="F1862" s="2">
        <f t="shared" si="260"/>
        <v>2.6587372976283854E-2</v>
      </c>
      <c r="G1862" s="2">
        <f t="shared" si="260"/>
        <v>5.7274393354111851E-2</v>
      </c>
      <c r="H1862" s="2">
        <f t="shared" si="256"/>
        <v>0.46421046857539677</v>
      </c>
      <c r="I1862" s="2">
        <f t="shared" si="257"/>
        <v>31.703807515257708</v>
      </c>
    </row>
    <row r="1863" spans="1:9" ht="13.5" x14ac:dyDescent="0.25">
      <c r="A1863" s="3">
        <f>TITRES_STAT!B1866</f>
        <v>44725</v>
      </c>
      <c r="B1863" s="17">
        <f>TITRES_STAT!D1866</f>
        <v>11.686400000000001</v>
      </c>
      <c r="C1863" s="2">
        <f t="shared" si="261"/>
        <v>0.1548000000000016</v>
      </c>
      <c r="D1863" s="2">
        <f t="shared" si="262"/>
        <v>0.1548000000000016</v>
      </c>
      <c r="E1863" s="2">
        <f t="shared" si="263"/>
        <v>0</v>
      </c>
      <c r="F1863" s="2">
        <f t="shared" si="260"/>
        <v>3.5745417763692271E-2</v>
      </c>
      <c r="G1863" s="2">
        <f t="shared" si="260"/>
        <v>5.3183365257389578E-2</v>
      </c>
      <c r="H1863" s="2">
        <f t="shared" si="256"/>
        <v>0.67211650843635951</v>
      </c>
      <c r="I1863" s="2">
        <f t="shared" si="257"/>
        <v>40.19555485788927</v>
      </c>
    </row>
    <row r="1864" spans="1:9" ht="13.5" x14ac:dyDescent="0.25">
      <c r="A1864" s="3">
        <f>TITRES_STAT!B1867</f>
        <v>44726</v>
      </c>
      <c r="B1864" s="17">
        <f>TITRES_STAT!D1867</f>
        <v>11.686400000000001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3.3192173637714248E-2</v>
      </c>
      <c r="G1864" s="2">
        <f t="shared" si="260"/>
        <v>4.9384553453290327E-2</v>
      </c>
      <c r="H1864" s="2">
        <f t="shared" si="256"/>
        <v>0.67211650843635939</v>
      </c>
      <c r="I1864" s="2">
        <f t="shared" si="257"/>
        <v>40.195554857889263</v>
      </c>
    </row>
    <row r="1865" spans="1:9" ht="13.5" x14ac:dyDescent="0.25">
      <c r="A1865" s="3">
        <f>TITRES_STAT!B1868</f>
        <v>44727</v>
      </c>
      <c r="B1865" s="17">
        <f>TITRES_STAT!D1868</f>
        <v>12.0733</v>
      </c>
      <c r="C1865" s="2">
        <f t="shared" si="261"/>
        <v>0.38689999999999891</v>
      </c>
      <c r="D1865" s="2">
        <f t="shared" si="262"/>
        <v>0.38689999999999891</v>
      </c>
      <c r="E1865" s="2">
        <f t="shared" si="263"/>
        <v>0</v>
      </c>
      <c r="F1865" s="2">
        <f t="shared" si="260"/>
        <v>5.8457018377877437E-2</v>
      </c>
      <c r="G1865" s="2">
        <f t="shared" si="260"/>
        <v>4.5857085349483871E-2</v>
      </c>
      <c r="H1865" s="2">
        <f t="shared" si="256"/>
        <v>1.2747652392725692</v>
      </c>
      <c r="I1865" s="2">
        <f t="shared" si="257"/>
        <v>56.039419684477735</v>
      </c>
    </row>
    <row r="1866" spans="1:9" ht="13.5" x14ac:dyDescent="0.25">
      <c r="A1866" s="3">
        <f>TITRES_STAT!B1869</f>
        <v>44728</v>
      </c>
      <c r="B1866" s="17">
        <f>TITRES_STAT!D1869</f>
        <v>12.150700000000001</v>
      </c>
      <c r="C1866" s="2">
        <f t="shared" si="261"/>
        <v>7.7400000000000801E-2</v>
      </c>
      <c r="D1866" s="2">
        <f t="shared" si="262"/>
        <v>7.7400000000000801E-2</v>
      </c>
      <c r="E1866" s="2">
        <f t="shared" si="263"/>
        <v>0</v>
      </c>
      <c r="F1866" s="2">
        <f t="shared" si="260"/>
        <v>5.9810088493743398E-2</v>
      </c>
      <c r="G1866" s="2">
        <f t="shared" si="260"/>
        <v>4.258157925309216E-2</v>
      </c>
      <c r="H1866" s="2">
        <f t="shared" si="256"/>
        <v>1.4046000534233392</v>
      </c>
      <c r="I1866" s="2">
        <f t="shared" si="257"/>
        <v>58.41304259407557</v>
      </c>
    </row>
    <row r="1867" spans="1:9" ht="13.5" x14ac:dyDescent="0.25">
      <c r="A1867" s="3">
        <f>TITRES_STAT!B1870</f>
        <v>44729</v>
      </c>
      <c r="B1867" s="17">
        <f>TITRES_STAT!D1870</f>
        <v>12.135199999999999</v>
      </c>
      <c r="C1867" s="2">
        <f t="shared" si="261"/>
        <v>-1.550000000000118E-2</v>
      </c>
      <c r="D1867" s="2">
        <f t="shared" si="262"/>
        <v>0</v>
      </c>
      <c r="E1867" s="2">
        <f t="shared" si="263"/>
        <v>1.550000000000118E-2</v>
      </c>
      <c r="F1867" s="2">
        <f t="shared" si="260"/>
        <v>5.5537939315618866E-2</v>
      </c>
      <c r="G1867" s="2">
        <f t="shared" si="260"/>
        <v>4.0647180735014228E-2</v>
      </c>
      <c r="H1867" s="2">
        <f t="shared" si="256"/>
        <v>1.3663417317348523</v>
      </c>
      <c r="I1867" s="2">
        <f t="shared" si="257"/>
        <v>57.740676818184539</v>
      </c>
    </row>
    <row r="1868" spans="1:9" ht="13.5" x14ac:dyDescent="0.25">
      <c r="A1868" s="3">
        <f>TITRES_STAT!B1871</f>
        <v>44732</v>
      </c>
      <c r="B1868" s="17">
        <f>TITRES_STAT!D1871</f>
        <v>12.0733</v>
      </c>
      <c r="C1868" s="2">
        <f t="shared" si="261"/>
        <v>-6.1899999999999622E-2</v>
      </c>
      <c r="D1868" s="2">
        <f t="shared" si="262"/>
        <v>0</v>
      </c>
      <c r="E1868" s="2">
        <f t="shared" si="263"/>
        <v>6.1899999999999622E-2</v>
      </c>
      <c r="F1868" s="2">
        <f t="shared" si="260"/>
        <v>5.157094365021752E-2</v>
      </c>
      <c r="G1868" s="2">
        <f t="shared" si="260"/>
        <v>4.2165239253941757E-2</v>
      </c>
      <c r="H1868" s="2">
        <f t="shared" si="256"/>
        <v>1.2230677345296099</v>
      </c>
      <c r="I1868" s="2">
        <f t="shared" si="257"/>
        <v>55.017115112257478</v>
      </c>
    </row>
    <row r="1869" spans="1:9" ht="13.5" x14ac:dyDescent="0.25">
      <c r="A1869" s="3">
        <f>TITRES_STAT!B1872</f>
        <v>44733</v>
      </c>
      <c r="B1869" s="17">
        <f>TITRES_STAT!D1872</f>
        <v>12.0114</v>
      </c>
      <c r="C1869" s="2">
        <f t="shared" si="261"/>
        <v>-6.1899999999999622E-2</v>
      </c>
      <c r="D1869" s="2">
        <f t="shared" si="262"/>
        <v>0</v>
      </c>
      <c r="E1869" s="2">
        <f t="shared" si="263"/>
        <v>6.1899999999999622E-2</v>
      </c>
      <c r="F1869" s="2">
        <f t="shared" ref="F1869:G1884" si="264">((F1868*13)+D1869)/14</f>
        <v>4.7887304818059126E-2</v>
      </c>
      <c r="G1869" s="2">
        <f t="shared" si="264"/>
        <v>4.357486502151732E-2</v>
      </c>
      <c r="H1869" s="2">
        <f t="shared" si="256"/>
        <v>1.0989662227160617</v>
      </c>
      <c r="I1869" s="2">
        <f t="shared" si="257"/>
        <v>52.357499173759912</v>
      </c>
    </row>
    <row r="1870" spans="1:9" ht="13.5" x14ac:dyDescent="0.25">
      <c r="A1870" s="3">
        <f>TITRES_STAT!B1873</f>
        <v>44734</v>
      </c>
      <c r="B1870" s="17">
        <f>TITRES_STAT!D1873</f>
        <v>12.189399999999999</v>
      </c>
      <c r="C1870" s="2">
        <f t="shared" si="261"/>
        <v>0.17799999999999905</v>
      </c>
      <c r="D1870" s="2">
        <f t="shared" si="262"/>
        <v>0.17799999999999905</v>
      </c>
      <c r="E1870" s="2">
        <f t="shared" si="263"/>
        <v>0</v>
      </c>
      <c r="F1870" s="2">
        <f t="shared" si="264"/>
        <v>5.7181068759626259E-2</v>
      </c>
      <c r="G1870" s="2">
        <f t="shared" si="264"/>
        <v>4.0462374662837516E-2</v>
      </c>
      <c r="H1870" s="2">
        <f t="shared" si="256"/>
        <v>1.4131911247449338</v>
      </c>
      <c r="I1870" s="2">
        <f t="shared" si="257"/>
        <v>58.56109407390197</v>
      </c>
    </row>
    <row r="1871" spans="1:9" ht="13.5" x14ac:dyDescent="0.25">
      <c r="A1871" s="3">
        <f>TITRES_STAT!B1874</f>
        <v>44735</v>
      </c>
      <c r="B1871" s="17">
        <f>TITRES_STAT!D1874</f>
        <v>12.189399999999999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5.3096706705367244E-2</v>
      </c>
      <c r="G1871" s="2">
        <f t="shared" si="264"/>
        <v>3.7572205044063403E-2</v>
      </c>
      <c r="H1871" s="2">
        <f t="shared" si="256"/>
        <v>1.413191124744934</v>
      </c>
      <c r="I1871" s="2">
        <f t="shared" si="257"/>
        <v>58.56109407390197</v>
      </c>
    </row>
    <row r="1872" spans="1:9" ht="13.5" x14ac:dyDescent="0.25">
      <c r="A1872" s="3">
        <f>TITRES_STAT!B1875</f>
        <v>44736</v>
      </c>
      <c r="B1872" s="17">
        <f>TITRES_STAT!D1875</f>
        <v>12.2126</v>
      </c>
      <c r="C1872" s="2">
        <f t="shared" si="261"/>
        <v>2.3200000000000998E-2</v>
      </c>
      <c r="D1872" s="2">
        <f t="shared" si="262"/>
        <v>2.3200000000000998E-2</v>
      </c>
      <c r="E1872" s="2">
        <f t="shared" si="263"/>
        <v>0</v>
      </c>
      <c r="F1872" s="2">
        <f t="shared" si="264"/>
        <v>5.096122765498394E-2</v>
      </c>
      <c r="G1872" s="2">
        <f t="shared" si="264"/>
        <v>3.4888476112344587E-2</v>
      </c>
      <c r="H1872" s="2">
        <f t="shared" si="256"/>
        <v>1.4606894119102076</v>
      </c>
      <c r="I1872" s="2">
        <f t="shared" si="257"/>
        <v>59.360982529537914</v>
      </c>
    </row>
    <row r="1873" spans="1:9" ht="13.5" x14ac:dyDescent="0.25">
      <c r="A1873" s="3">
        <f>TITRES_STAT!B1876</f>
        <v>44739</v>
      </c>
      <c r="B1873" s="17">
        <f>TITRES_STAT!D1876</f>
        <v>12.181699999999999</v>
      </c>
      <c r="C1873" s="2">
        <f t="shared" si="261"/>
        <v>-3.0900000000000816E-2</v>
      </c>
      <c r="D1873" s="2">
        <f t="shared" si="262"/>
        <v>0</v>
      </c>
      <c r="E1873" s="2">
        <f t="shared" si="263"/>
        <v>3.0900000000000816E-2</v>
      </c>
      <c r="F1873" s="2">
        <f t="shared" si="264"/>
        <v>4.7321139965342228E-2</v>
      </c>
      <c r="G1873" s="2">
        <f t="shared" si="264"/>
        <v>3.4603584961462888E-2</v>
      </c>
      <c r="H1873" s="2">
        <f t="shared" ref="H1873:H1936" si="265">F1873/G1873</f>
        <v>1.3675213137032636</v>
      </c>
      <c r="I1873" s="2">
        <f t="shared" ref="I1873:I1936" si="266">IF(G1873=0,100,100-(100/(1+H1873)))</f>
        <v>57.761731891832234</v>
      </c>
    </row>
    <row r="1874" spans="1:9" ht="13.5" x14ac:dyDescent="0.25">
      <c r="A1874" s="3">
        <f>TITRES_STAT!B1877</f>
        <v>44740</v>
      </c>
      <c r="B1874" s="17">
        <f>TITRES_STAT!D1877</f>
        <v>12.189399999999999</v>
      </c>
      <c r="C1874" s="2">
        <f t="shared" si="261"/>
        <v>7.6999999999998181E-3</v>
      </c>
      <c r="D1874" s="2">
        <f t="shared" si="262"/>
        <v>7.6999999999998181E-3</v>
      </c>
      <c r="E1874" s="2">
        <f t="shared" si="263"/>
        <v>0</v>
      </c>
      <c r="F1874" s="2">
        <f t="shared" si="264"/>
        <v>4.4491058539246342E-2</v>
      </c>
      <c r="G1874" s="2">
        <f t="shared" si="264"/>
        <v>3.2131900321358396E-2</v>
      </c>
      <c r="H1874" s="2">
        <f t="shared" si="265"/>
        <v>1.3846382596199169</v>
      </c>
      <c r="I1874" s="2">
        <f t="shared" si="266"/>
        <v>58.064918401527777</v>
      </c>
    </row>
    <row r="1875" spans="1:9" ht="13.5" x14ac:dyDescent="0.25">
      <c r="A1875" s="3">
        <f>TITRES_STAT!B1878</f>
        <v>44741</v>
      </c>
      <c r="B1875" s="17">
        <f>TITRES_STAT!D1878</f>
        <v>12.150700000000001</v>
      </c>
      <c r="C1875" s="2">
        <f t="shared" si="261"/>
        <v>-3.8699999999998624E-2</v>
      </c>
      <c r="D1875" s="2">
        <f t="shared" si="262"/>
        <v>0</v>
      </c>
      <c r="E1875" s="2">
        <f t="shared" si="263"/>
        <v>3.8699999999998624E-2</v>
      </c>
      <c r="F1875" s="2">
        <f t="shared" si="264"/>
        <v>4.1313125786443035E-2</v>
      </c>
      <c r="G1875" s="2">
        <f t="shared" si="264"/>
        <v>3.2601050298404127E-2</v>
      </c>
      <c r="H1875" s="2">
        <f t="shared" si="265"/>
        <v>1.2672329697447011</v>
      </c>
      <c r="I1875" s="2">
        <f t="shared" si="266"/>
        <v>55.893372523044967</v>
      </c>
    </row>
    <row r="1876" spans="1:9" ht="13.5" x14ac:dyDescent="0.25">
      <c r="A1876" s="3">
        <f>TITRES_STAT!B1879</f>
        <v>44742</v>
      </c>
      <c r="B1876" s="17">
        <f>TITRES_STAT!D1879</f>
        <v>12.181699999999999</v>
      </c>
      <c r="C1876" s="2">
        <f t="shared" si="261"/>
        <v>3.0999999999998806E-2</v>
      </c>
      <c r="D1876" s="2">
        <f t="shared" si="262"/>
        <v>3.0999999999998806E-2</v>
      </c>
      <c r="E1876" s="2">
        <f t="shared" si="263"/>
        <v>0</v>
      </c>
      <c r="F1876" s="2">
        <f t="shared" si="264"/>
        <v>4.0576473944554159E-2</v>
      </c>
      <c r="G1876" s="2">
        <f t="shared" si="264"/>
        <v>3.0272403848518117E-2</v>
      </c>
      <c r="H1876" s="2">
        <f t="shared" si="265"/>
        <v>1.3403783243510226</v>
      </c>
      <c r="I1876" s="2">
        <f t="shared" si="266"/>
        <v>57.27186542469385</v>
      </c>
    </row>
    <row r="1877" spans="1:9" ht="13.5" x14ac:dyDescent="0.25">
      <c r="A1877" s="3">
        <f>TITRES_STAT!B1880</f>
        <v>44743</v>
      </c>
      <c r="B1877" s="17">
        <f>TITRES_STAT!D1880</f>
        <v>12.034599999999999</v>
      </c>
      <c r="C1877" s="2">
        <f t="shared" si="261"/>
        <v>-0.14710000000000001</v>
      </c>
      <c r="D1877" s="2">
        <f t="shared" si="262"/>
        <v>0</v>
      </c>
      <c r="E1877" s="2">
        <f t="shared" si="263"/>
        <v>0.14710000000000001</v>
      </c>
      <c r="F1877" s="2">
        <f t="shared" si="264"/>
        <v>3.7678154377086007E-2</v>
      </c>
      <c r="G1877" s="2">
        <f t="shared" si="264"/>
        <v>3.8617232145052541E-2</v>
      </c>
      <c r="H1877" s="2">
        <f t="shared" si="265"/>
        <v>0.97568241648082887</v>
      </c>
      <c r="I1877" s="2">
        <f t="shared" si="266"/>
        <v>49.384577619451441</v>
      </c>
    </row>
    <row r="1878" spans="1:9" ht="13.5" x14ac:dyDescent="0.25">
      <c r="A1878" s="3">
        <f>TITRES_STAT!B1881</f>
        <v>44746</v>
      </c>
      <c r="B1878" s="17">
        <f>TITRES_STAT!D1881</f>
        <v>12.150700000000001</v>
      </c>
      <c r="C1878" s="2">
        <f t="shared" si="261"/>
        <v>0.1161000000000012</v>
      </c>
      <c r="D1878" s="2">
        <f t="shared" si="262"/>
        <v>0.1161000000000012</v>
      </c>
      <c r="E1878" s="2">
        <f t="shared" si="263"/>
        <v>0</v>
      </c>
      <c r="F1878" s="2">
        <f t="shared" si="264"/>
        <v>4.3279714778722798E-2</v>
      </c>
      <c r="G1878" s="2">
        <f t="shared" si="264"/>
        <v>3.5858858420405933E-2</v>
      </c>
      <c r="H1878" s="2">
        <f t="shared" si="265"/>
        <v>1.2069462522012115</v>
      </c>
      <c r="I1878" s="2">
        <f t="shared" si="266"/>
        <v>54.688520438474718</v>
      </c>
    </row>
    <row r="1879" spans="1:9" ht="13.5" x14ac:dyDescent="0.25">
      <c r="A1879" s="3">
        <f>TITRES_STAT!B1882</f>
        <v>44747</v>
      </c>
      <c r="B1879" s="17">
        <f>TITRES_STAT!D1882</f>
        <v>12.0733</v>
      </c>
      <c r="C1879" s="2">
        <f t="shared" si="261"/>
        <v>-7.7400000000000801E-2</v>
      </c>
      <c r="D1879" s="2">
        <f t="shared" si="262"/>
        <v>0</v>
      </c>
      <c r="E1879" s="2">
        <f t="shared" si="263"/>
        <v>7.7400000000000801E-2</v>
      </c>
      <c r="F1879" s="2">
        <f t="shared" si="264"/>
        <v>4.0188306580242597E-2</v>
      </c>
      <c r="G1879" s="2">
        <f t="shared" si="264"/>
        <v>3.8826082818948428E-2</v>
      </c>
      <c r="H1879" s="2">
        <f t="shared" si="265"/>
        <v>1.0350852741865928</v>
      </c>
      <c r="I1879" s="2">
        <f t="shared" si="266"/>
        <v>50.862009927338704</v>
      </c>
    </row>
    <row r="1880" spans="1:9" ht="13.5" x14ac:dyDescent="0.25">
      <c r="A1880" s="3">
        <f>TITRES_STAT!B1883</f>
        <v>44748</v>
      </c>
      <c r="B1880" s="17">
        <f>TITRES_STAT!D1883</f>
        <v>12.1043</v>
      </c>
      <c r="C1880" s="2">
        <f t="shared" si="261"/>
        <v>3.1000000000000583E-2</v>
      </c>
      <c r="D1880" s="2">
        <f t="shared" si="262"/>
        <v>3.1000000000000583E-2</v>
      </c>
      <c r="E1880" s="2">
        <f t="shared" si="263"/>
        <v>0</v>
      </c>
      <c r="F1880" s="2">
        <f t="shared" si="264"/>
        <v>3.9531998967368163E-2</v>
      </c>
      <c r="G1880" s="2">
        <f t="shared" si="264"/>
        <v>3.6052791189023541E-2</v>
      </c>
      <c r="H1880" s="2">
        <f t="shared" si="265"/>
        <v>1.0965031461809227</v>
      </c>
      <c r="I1880" s="2">
        <f t="shared" si="266"/>
        <v>52.301526385894455</v>
      </c>
    </row>
    <row r="1881" spans="1:9" ht="13.5" x14ac:dyDescent="0.25">
      <c r="A1881" s="3">
        <f>TITRES_STAT!B1884</f>
        <v>44749</v>
      </c>
      <c r="B1881" s="17">
        <f>TITRES_STAT!D1884</f>
        <v>11.9572</v>
      </c>
      <c r="C1881" s="2">
        <f t="shared" si="261"/>
        <v>-0.14710000000000001</v>
      </c>
      <c r="D1881" s="2">
        <f t="shared" si="262"/>
        <v>0</v>
      </c>
      <c r="E1881" s="2">
        <f t="shared" si="263"/>
        <v>0.14710000000000001</v>
      </c>
      <c r="F1881" s="2">
        <f t="shared" si="264"/>
        <v>3.6708284755413288E-2</v>
      </c>
      <c r="G1881" s="2">
        <f t="shared" si="264"/>
        <v>4.3984734675521851E-2</v>
      </c>
      <c r="H1881" s="2">
        <f t="shared" si="265"/>
        <v>0.83456874359280808</v>
      </c>
      <c r="I1881" s="2">
        <f t="shared" si="266"/>
        <v>45.491276710536006</v>
      </c>
    </row>
    <row r="1882" spans="1:9" ht="13.5" x14ac:dyDescent="0.25">
      <c r="A1882" s="3">
        <f>TITRES_STAT!B1885</f>
        <v>44750</v>
      </c>
      <c r="B1882" s="17">
        <f>TITRES_STAT!D1885</f>
        <v>11.9572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3.4086264415740912E-2</v>
      </c>
      <c r="G1882" s="2">
        <f t="shared" si="264"/>
        <v>4.0842967912984578E-2</v>
      </c>
      <c r="H1882" s="2">
        <f t="shared" si="265"/>
        <v>0.83456874359280808</v>
      </c>
      <c r="I1882" s="2">
        <f t="shared" si="266"/>
        <v>45.491276710536006</v>
      </c>
    </row>
    <row r="1883" spans="1:9" ht="13.5" x14ac:dyDescent="0.25">
      <c r="A1883" s="3">
        <f>TITRES_STAT!B1886</f>
        <v>44753</v>
      </c>
      <c r="B1883" s="17">
        <f>TITRES_STAT!D1886</f>
        <v>12.112</v>
      </c>
      <c r="C1883" s="2">
        <f t="shared" si="261"/>
        <v>0.15479999999999983</v>
      </c>
      <c r="D1883" s="2">
        <f t="shared" si="262"/>
        <v>0.15479999999999983</v>
      </c>
      <c r="E1883" s="2">
        <f t="shared" si="263"/>
        <v>0</v>
      </c>
      <c r="F1883" s="2">
        <f t="shared" si="264"/>
        <v>4.2708674100330836E-2</v>
      </c>
      <c r="G1883" s="2">
        <f t="shared" si="264"/>
        <v>3.7925613062057106E-2</v>
      </c>
      <c r="H1883" s="2">
        <f t="shared" si="265"/>
        <v>1.1261169076013953</v>
      </c>
      <c r="I1883" s="2">
        <f t="shared" si="266"/>
        <v>52.96589776297099</v>
      </c>
    </row>
    <row r="1884" spans="1:9" ht="13.5" x14ac:dyDescent="0.25">
      <c r="A1884" s="3">
        <f>TITRES_STAT!B1887</f>
        <v>44754</v>
      </c>
      <c r="B1884" s="17">
        <f>TITRES_STAT!D1887</f>
        <v>12.112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3.9658054521735778E-2</v>
      </c>
      <c r="G1884" s="2">
        <f t="shared" si="264"/>
        <v>3.5216640700481597E-2</v>
      </c>
      <c r="H1884" s="2">
        <f t="shared" si="265"/>
        <v>1.1261169076013955</v>
      </c>
      <c r="I1884" s="2">
        <f t="shared" si="266"/>
        <v>52.96589776297099</v>
      </c>
    </row>
    <row r="1885" spans="1:9" ht="13.5" x14ac:dyDescent="0.25">
      <c r="A1885" s="3">
        <f>TITRES_STAT!B1888</f>
        <v>44755</v>
      </c>
      <c r="B1885" s="17">
        <f>TITRES_STAT!D1888</f>
        <v>12.0733</v>
      </c>
      <c r="C1885" s="2">
        <f t="shared" si="261"/>
        <v>-3.8700000000000401E-2</v>
      </c>
      <c r="D1885" s="2">
        <f t="shared" si="262"/>
        <v>0</v>
      </c>
      <c r="E1885" s="2">
        <f t="shared" si="263"/>
        <v>3.8700000000000401E-2</v>
      </c>
      <c r="F1885" s="2">
        <f t="shared" ref="F1885:G1900" si="267">((F1884*13)+D1885)/14</f>
        <v>3.6825336341611795E-2</v>
      </c>
      <c r="G1885" s="2">
        <f t="shared" si="267"/>
        <v>3.5465452079018654E-2</v>
      </c>
      <c r="H1885" s="2">
        <f t="shared" si="265"/>
        <v>1.0383439145104723</v>
      </c>
      <c r="I1885" s="2">
        <f t="shared" si="266"/>
        <v>50.94056538343483</v>
      </c>
    </row>
    <row r="1886" spans="1:9" ht="13.5" x14ac:dyDescent="0.25">
      <c r="A1886" s="3">
        <f>TITRES_STAT!B1889</f>
        <v>44756</v>
      </c>
      <c r="B1886" s="17">
        <f>TITRES_STAT!D1889</f>
        <v>12.0733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3.4194955174353808E-2</v>
      </c>
      <c r="G1886" s="2">
        <f t="shared" si="267"/>
        <v>3.2932205501945894E-2</v>
      </c>
      <c r="H1886" s="2">
        <f t="shared" si="265"/>
        <v>1.0383439145104723</v>
      </c>
      <c r="I1886" s="2">
        <f t="shared" si="266"/>
        <v>50.94056538343483</v>
      </c>
    </row>
    <row r="1887" spans="1:9" ht="13.5" x14ac:dyDescent="0.25">
      <c r="A1887" s="3">
        <f>TITRES_STAT!B1890</f>
        <v>44757</v>
      </c>
      <c r="B1887" s="17">
        <f>TITRES_STAT!D1890</f>
        <v>12.0037</v>
      </c>
      <c r="C1887" s="2">
        <f t="shared" si="261"/>
        <v>-6.959999999999944E-2</v>
      </c>
      <c r="D1887" s="2">
        <f t="shared" si="262"/>
        <v>0</v>
      </c>
      <c r="E1887" s="2">
        <f t="shared" si="263"/>
        <v>6.959999999999944E-2</v>
      </c>
      <c r="F1887" s="2">
        <f t="shared" si="267"/>
        <v>3.1752458376185677E-2</v>
      </c>
      <c r="G1887" s="2">
        <f t="shared" si="267"/>
        <v>3.5551333680378286E-2</v>
      </c>
      <c r="H1887" s="2">
        <f t="shared" si="265"/>
        <v>0.89314394395591101</v>
      </c>
      <c r="I1887" s="2">
        <f t="shared" si="266"/>
        <v>47.177814809453878</v>
      </c>
    </row>
    <row r="1888" spans="1:9" ht="13.5" x14ac:dyDescent="0.25">
      <c r="A1888" s="3">
        <f>TITRES_STAT!B1891</f>
        <v>44760</v>
      </c>
      <c r="B1888" s="17">
        <f>TITRES_STAT!D1891</f>
        <v>12.0579</v>
      </c>
      <c r="C1888" s="2">
        <f t="shared" si="261"/>
        <v>5.4199999999999804E-2</v>
      </c>
      <c r="D1888" s="2">
        <f t="shared" si="262"/>
        <v>5.4199999999999804E-2</v>
      </c>
      <c r="E1888" s="2">
        <f t="shared" si="263"/>
        <v>0</v>
      </c>
      <c r="F1888" s="2">
        <f t="shared" si="267"/>
        <v>3.3355854206458112E-2</v>
      </c>
      <c r="G1888" s="2">
        <f t="shared" si="267"/>
        <v>3.3011952703208405E-2</v>
      </c>
      <c r="H1888" s="2">
        <f t="shared" si="265"/>
        <v>1.0104174844287925</v>
      </c>
      <c r="I1888" s="2">
        <f t="shared" si="266"/>
        <v>50.259087590251248</v>
      </c>
    </row>
    <row r="1889" spans="1:9" ht="13.5" x14ac:dyDescent="0.25">
      <c r="A1889" s="3">
        <f>TITRES_STAT!B1892</f>
        <v>44761</v>
      </c>
      <c r="B1889" s="17">
        <f>TITRES_STAT!D1892</f>
        <v>12.034599999999999</v>
      </c>
      <c r="C1889" s="2">
        <f t="shared" si="261"/>
        <v>-2.3300000000000765E-2</v>
      </c>
      <c r="D1889" s="2">
        <f t="shared" si="262"/>
        <v>0</v>
      </c>
      <c r="E1889" s="2">
        <f t="shared" si="263"/>
        <v>2.3300000000000765E-2</v>
      </c>
      <c r="F1889" s="2">
        <f t="shared" si="267"/>
        <v>3.0973293191711104E-2</v>
      </c>
      <c r="G1889" s="2">
        <f t="shared" si="267"/>
        <v>3.2318241795836429E-2</v>
      </c>
      <c r="H1889" s="2">
        <f t="shared" si="265"/>
        <v>0.95838422731589945</v>
      </c>
      <c r="I1889" s="2">
        <f t="shared" si="266"/>
        <v>48.937497246361666</v>
      </c>
    </row>
    <row r="1890" spans="1:9" ht="13.5" x14ac:dyDescent="0.25">
      <c r="A1890" s="3">
        <f>TITRES_STAT!B1893</f>
        <v>44762</v>
      </c>
      <c r="B1890" s="17">
        <f>TITRES_STAT!D1893</f>
        <v>12.034599999999999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2.8760915106588882E-2</v>
      </c>
      <c r="G1890" s="2">
        <f t="shared" si="267"/>
        <v>3.0009795953276686E-2</v>
      </c>
      <c r="H1890" s="2">
        <f t="shared" si="265"/>
        <v>0.95838422731589945</v>
      </c>
      <c r="I1890" s="2">
        <f t="shared" si="266"/>
        <v>48.937497246361666</v>
      </c>
    </row>
    <row r="1891" spans="1:9" ht="13.5" x14ac:dyDescent="0.25">
      <c r="A1891" s="3">
        <f>TITRES_STAT!B1894</f>
        <v>44763</v>
      </c>
      <c r="B1891" s="17">
        <f>TITRES_STAT!D1894</f>
        <v>12.042400000000001</v>
      </c>
      <c r="C1891" s="2">
        <f t="shared" si="261"/>
        <v>7.8000000000013614E-3</v>
      </c>
      <c r="D1891" s="2">
        <f t="shared" si="262"/>
        <v>7.8000000000013614E-3</v>
      </c>
      <c r="E1891" s="2">
        <f t="shared" si="263"/>
        <v>0</v>
      </c>
      <c r="F1891" s="2">
        <f t="shared" si="267"/>
        <v>2.7263706884689771E-2</v>
      </c>
      <c r="G1891" s="2">
        <f t="shared" si="267"/>
        <v>2.7866239099471207E-2</v>
      </c>
      <c r="H1891" s="2">
        <f t="shared" si="265"/>
        <v>0.97837769881214909</v>
      </c>
      <c r="I1891" s="2">
        <f t="shared" si="266"/>
        <v>49.453534550029723</v>
      </c>
    </row>
    <row r="1892" spans="1:9" ht="13.5" x14ac:dyDescent="0.25">
      <c r="A1892" s="3">
        <f>TITRES_STAT!B1895</f>
        <v>44764</v>
      </c>
      <c r="B1892" s="17">
        <f>TITRES_STAT!D1895</f>
        <v>12.2281</v>
      </c>
      <c r="C1892" s="2">
        <f t="shared" si="261"/>
        <v>0.18569999999999887</v>
      </c>
      <c r="D1892" s="2">
        <f t="shared" si="262"/>
        <v>0.18569999999999887</v>
      </c>
      <c r="E1892" s="2">
        <f t="shared" si="263"/>
        <v>0</v>
      </c>
      <c r="F1892" s="2">
        <f t="shared" si="267"/>
        <v>3.8580584964354715E-2</v>
      </c>
      <c r="G1892" s="2">
        <f t="shared" si="267"/>
        <v>2.5875793449508976E-2</v>
      </c>
      <c r="H1892" s="2">
        <f t="shared" si="265"/>
        <v>1.4909913792454865</v>
      </c>
      <c r="I1892" s="2">
        <f t="shared" si="266"/>
        <v>59.855340795964665</v>
      </c>
    </row>
    <row r="1893" spans="1:9" ht="13.5" x14ac:dyDescent="0.25">
      <c r="A1893" s="3">
        <f>TITRES_STAT!B1896</f>
        <v>44768</v>
      </c>
      <c r="B1893" s="17">
        <f>TITRES_STAT!D1896</f>
        <v>12.150700000000001</v>
      </c>
      <c r="C1893" s="2">
        <f t="shared" si="261"/>
        <v>-7.7399999999999025E-2</v>
      </c>
      <c r="D1893" s="2">
        <f t="shared" si="262"/>
        <v>0</v>
      </c>
      <c r="E1893" s="2">
        <f t="shared" si="263"/>
        <v>7.7399999999999025E-2</v>
      </c>
      <c r="F1893" s="2">
        <f t="shared" si="267"/>
        <v>3.5824828895472234E-2</v>
      </c>
      <c r="G1893" s="2">
        <f t="shared" si="267"/>
        <v>2.9556093917401122E-2</v>
      </c>
      <c r="H1893" s="2">
        <f t="shared" si="265"/>
        <v>1.2120961922637687</v>
      </c>
      <c r="I1893" s="2">
        <f t="shared" si="266"/>
        <v>54.794009252525278</v>
      </c>
    </row>
    <row r="1894" spans="1:9" ht="13.5" x14ac:dyDescent="0.25">
      <c r="A1894" s="3">
        <f>TITRES_STAT!B1897</f>
        <v>44769</v>
      </c>
      <c r="B1894" s="17">
        <f>TITRES_STAT!D1897</f>
        <v>12.344200000000001</v>
      </c>
      <c r="C1894" s="2">
        <f t="shared" si="261"/>
        <v>0.19350000000000023</v>
      </c>
      <c r="D1894" s="2">
        <f t="shared" si="262"/>
        <v>0.19350000000000023</v>
      </c>
      <c r="E1894" s="2">
        <f t="shared" si="263"/>
        <v>0</v>
      </c>
      <c r="F1894" s="2">
        <f t="shared" si="267"/>
        <v>4.7087341117224235E-2</v>
      </c>
      <c r="G1894" s="2">
        <f t="shared" si="267"/>
        <v>2.7444944351872471E-2</v>
      </c>
      <c r="H1894" s="2">
        <f t="shared" si="265"/>
        <v>1.7157018252074405</v>
      </c>
      <c r="I1894" s="2">
        <f t="shared" si="266"/>
        <v>63.177106163942923</v>
      </c>
    </row>
    <row r="1895" spans="1:9" ht="13.5" x14ac:dyDescent="0.25">
      <c r="A1895" s="3">
        <f>TITRES_STAT!B1898</f>
        <v>44770</v>
      </c>
      <c r="B1895" s="17">
        <f>TITRES_STAT!D1898</f>
        <v>12.3055</v>
      </c>
      <c r="C1895" s="2">
        <f t="shared" si="261"/>
        <v>-3.8700000000000401E-2</v>
      </c>
      <c r="D1895" s="2">
        <f t="shared" si="262"/>
        <v>0</v>
      </c>
      <c r="E1895" s="2">
        <f t="shared" si="263"/>
        <v>3.8700000000000401E-2</v>
      </c>
      <c r="F1895" s="2">
        <f t="shared" si="267"/>
        <v>4.3723959608851073E-2</v>
      </c>
      <c r="G1895" s="2">
        <f t="shared" si="267"/>
        <v>2.8248876898167324E-2</v>
      </c>
      <c r="H1895" s="2">
        <f t="shared" si="265"/>
        <v>1.5478123171575615</v>
      </c>
      <c r="I1895" s="2">
        <f t="shared" si="266"/>
        <v>60.750641118038125</v>
      </c>
    </row>
    <row r="1896" spans="1:9" ht="13.5" x14ac:dyDescent="0.25">
      <c r="A1896" s="3">
        <f>TITRES_STAT!B1899</f>
        <v>44771</v>
      </c>
      <c r="B1896" s="17">
        <f>TITRES_STAT!D1899</f>
        <v>12.3674</v>
      </c>
      <c r="C1896" s="2">
        <f t="shared" si="261"/>
        <v>6.1899999999999622E-2</v>
      </c>
      <c r="D1896" s="2">
        <f t="shared" si="262"/>
        <v>6.1899999999999622E-2</v>
      </c>
      <c r="E1896" s="2">
        <f t="shared" si="263"/>
        <v>0</v>
      </c>
      <c r="F1896" s="2">
        <f t="shared" si="267"/>
        <v>4.5022248208218825E-2</v>
      </c>
      <c r="G1896" s="2">
        <f t="shared" si="267"/>
        <v>2.6231099976869659E-2</v>
      </c>
      <c r="H1896" s="2">
        <f t="shared" si="265"/>
        <v>1.7163690523050512</v>
      </c>
      <c r="I1896" s="2">
        <f t="shared" si="266"/>
        <v>63.186151044114496</v>
      </c>
    </row>
    <row r="1897" spans="1:9" ht="13.5" x14ac:dyDescent="0.25">
      <c r="A1897" s="3">
        <f>TITRES_STAT!B1900</f>
        <v>44774</v>
      </c>
      <c r="B1897" s="17">
        <f>TITRES_STAT!D1900</f>
        <v>12.3133</v>
      </c>
      <c r="C1897" s="2">
        <f t="shared" si="261"/>
        <v>-5.4100000000000037E-2</v>
      </c>
      <c r="D1897" s="2">
        <f t="shared" si="262"/>
        <v>0</v>
      </c>
      <c r="E1897" s="2">
        <f t="shared" si="263"/>
        <v>5.4100000000000037E-2</v>
      </c>
      <c r="F1897" s="2">
        <f t="shared" si="267"/>
        <v>4.1806373336203191E-2</v>
      </c>
      <c r="G1897" s="2">
        <f t="shared" si="267"/>
        <v>2.8221735692807542E-2</v>
      </c>
      <c r="H1897" s="2">
        <f t="shared" si="265"/>
        <v>1.4813537264774883</v>
      </c>
      <c r="I1897" s="2">
        <f t="shared" si="266"/>
        <v>59.69941772793544</v>
      </c>
    </row>
    <row r="1898" spans="1:9" ht="13.5" x14ac:dyDescent="0.25">
      <c r="A1898" s="3">
        <f>TITRES_STAT!B1901</f>
        <v>44775</v>
      </c>
      <c r="B1898" s="17">
        <f>TITRES_STAT!D1901</f>
        <v>12.2668</v>
      </c>
      <c r="C1898" s="2">
        <f t="shared" si="261"/>
        <v>-4.6499999999999986E-2</v>
      </c>
      <c r="D1898" s="2">
        <f t="shared" si="262"/>
        <v>0</v>
      </c>
      <c r="E1898" s="2">
        <f t="shared" si="263"/>
        <v>4.6499999999999986E-2</v>
      </c>
      <c r="F1898" s="2">
        <f t="shared" si="267"/>
        <v>3.8820203812188682E-2</v>
      </c>
      <c r="G1898" s="2">
        <f t="shared" si="267"/>
        <v>2.9527326000464146E-2</v>
      </c>
      <c r="H1898" s="2">
        <f t="shared" si="265"/>
        <v>1.3147212792509033</v>
      </c>
      <c r="I1898" s="2">
        <f t="shared" si="266"/>
        <v>56.798254331354194</v>
      </c>
    </row>
    <row r="1899" spans="1:9" ht="13.5" x14ac:dyDescent="0.25">
      <c r="A1899" s="3">
        <f>TITRES_STAT!B1902</f>
        <v>44776</v>
      </c>
      <c r="B1899" s="17">
        <f>TITRES_STAT!D1902</f>
        <v>12.3055</v>
      </c>
      <c r="C1899" s="2">
        <f t="shared" si="261"/>
        <v>3.8700000000000401E-2</v>
      </c>
      <c r="D1899" s="2">
        <f t="shared" si="262"/>
        <v>3.8700000000000401E-2</v>
      </c>
      <c r="E1899" s="2">
        <f t="shared" si="263"/>
        <v>0</v>
      </c>
      <c r="F1899" s="2">
        <f t="shared" si="267"/>
        <v>3.8811617825603807E-2</v>
      </c>
      <c r="G1899" s="2">
        <f t="shared" si="267"/>
        <v>2.7418231286145279E-2</v>
      </c>
      <c r="H1899" s="2">
        <f t="shared" si="265"/>
        <v>1.415540536534015</v>
      </c>
      <c r="I1899" s="2">
        <f t="shared" si="266"/>
        <v>58.601398532732993</v>
      </c>
    </row>
    <row r="1900" spans="1:9" ht="13.5" x14ac:dyDescent="0.25">
      <c r="A1900" s="3">
        <f>TITRES_STAT!B1903</f>
        <v>44777</v>
      </c>
      <c r="B1900" s="17">
        <f>TITRES_STAT!D1903</f>
        <v>12.3055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3.6039359409489255E-2</v>
      </c>
      <c r="G1900" s="2">
        <f t="shared" si="267"/>
        <v>2.5459786194277762E-2</v>
      </c>
      <c r="H1900" s="2">
        <f t="shared" si="265"/>
        <v>1.4155405365340152</v>
      </c>
      <c r="I1900" s="2">
        <f t="shared" si="266"/>
        <v>58.601398532733</v>
      </c>
    </row>
    <row r="1901" spans="1:9" ht="13.5" x14ac:dyDescent="0.25">
      <c r="A1901" s="3">
        <f>TITRES_STAT!B1904</f>
        <v>44778</v>
      </c>
      <c r="B1901" s="17">
        <f>TITRES_STAT!D1904</f>
        <v>12.2668</v>
      </c>
      <c r="C1901" s="2">
        <f t="shared" si="261"/>
        <v>-3.8700000000000401E-2</v>
      </c>
      <c r="D1901" s="2">
        <f t="shared" si="262"/>
        <v>0</v>
      </c>
      <c r="E1901" s="2">
        <f t="shared" si="263"/>
        <v>3.8700000000000401E-2</v>
      </c>
      <c r="F1901" s="2">
        <f t="shared" ref="F1901:G1916" si="268">((F1900*13)+D1901)/14</f>
        <v>3.3465119451668593E-2</v>
      </c>
      <c r="G1901" s="2">
        <f t="shared" si="268"/>
        <v>2.6405515751829377E-2</v>
      </c>
      <c r="H1901" s="2">
        <f t="shared" si="265"/>
        <v>1.2673533729160402</v>
      </c>
      <c r="I1901" s="2">
        <f t="shared" si="266"/>
        <v>55.89571471543929</v>
      </c>
    </row>
    <row r="1902" spans="1:9" ht="13.5" x14ac:dyDescent="0.25">
      <c r="A1902" s="3">
        <f>TITRES_STAT!B1905</f>
        <v>44781</v>
      </c>
      <c r="B1902" s="17">
        <f>TITRES_STAT!D1905</f>
        <v>12.2281</v>
      </c>
      <c r="C1902" s="2">
        <f t="shared" si="261"/>
        <v>-3.8700000000000401E-2</v>
      </c>
      <c r="D1902" s="2">
        <f t="shared" si="262"/>
        <v>0</v>
      </c>
      <c r="E1902" s="2">
        <f t="shared" si="263"/>
        <v>3.8700000000000401E-2</v>
      </c>
      <c r="F1902" s="2">
        <f t="shared" si="268"/>
        <v>3.1074753776549408E-2</v>
      </c>
      <c r="G1902" s="2">
        <f t="shared" si="268"/>
        <v>2.7283693198127307E-2</v>
      </c>
      <c r="H1902" s="2">
        <f t="shared" si="265"/>
        <v>1.1389496851064984</v>
      </c>
      <c r="I1902" s="2">
        <f t="shared" si="266"/>
        <v>53.248082132880562</v>
      </c>
    </row>
    <row r="1903" spans="1:9" ht="13.5" x14ac:dyDescent="0.25">
      <c r="A1903" s="3">
        <f>TITRES_STAT!B1906</f>
        <v>44782</v>
      </c>
      <c r="B1903" s="17">
        <f>TITRES_STAT!D1906</f>
        <v>12.2281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2.885512850679588E-2</v>
      </c>
      <c r="G1903" s="2">
        <f t="shared" si="268"/>
        <v>2.5334857969689643E-2</v>
      </c>
      <c r="H1903" s="2">
        <f t="shared" si="265"/>
        <v>1.1389496851064984</v>
      </c>
      <c r="I1903" s="2">
        <f t="shared" si="266"/>
        <v>53.248082132880562</v>
      </c>
    </row>
    <row r="1904" spans="1:9" ht="13.5" x14ac:dyDescent="0.25">
      <c r="A1904" s="3">
        <f>TITRES_STAT!B1907</f>
        <v>44783</v>
      </c>
      <c r="B1904" s="17">
        <f>TITRES_STAT!D1907</f>
        <v>12.2281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2.6794047899167606E-2</v>
      </c>
      <c r="G1904" s="2">
        <f t="shared" si="268"/>
        <v>2.3525225257568953E-2</v>
      </c>
      <c r="H1904" s="2">
        <f t="shared" si="265"/>
        <v>1.1389496851064986</v>
      </c>
      <c r="I1904" s="2">
        <f t="shared" si="266"/>
        <v>53.248082132880569</v>
      </c>
    </row>
    <row r="1905" spans="1:9" ht="13.5" x14ac:dyDescent="0.25">
      <c r="A1905" s="3">
        <f>TITRES_STAT!B1908</f>
        <v>44784</v>
      </c>
      <c r="B1905" s="17">
        <f>TITRES_STAT!D1908</f>
        <v>12.2281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2.488018733494135E-2</v>
      </c>
      <c r="G1905" s="2">
        <f t="shared" si="268"/>
        <v>2.1844852024885456E-2</v>
      </c>
      <c r="H1905" s="2">
        <f t="shared" si="265"/>
        <v>1.1389496851064986</v>
      </c>
      <c r="I1905" s="2">
        <f t="shared" si="266"/>
        <v>53.248082132880569</v>
      </c>
    </row>
    <row r="1906" spans="1:9" ht="13.5" x14ac:dyDescent="0.25">
      <c r="A1906" s="3">
        <f>TITRES_STAT!B1909</f>
        <v>44785</v>
      </c>
      <c r="B1906" s="17">
        <f>TITRES_STAT!D1909</f>
        <v>12.2668</v>
      </c>
      <c r="C1906" s="2">
        <f t="shared" si="261"/>
        <v>3.8700000000000401E-2</v>
      </c>
      <c r="D1906" s="2">
        <f t="shared" si="262"/>
        <v>3.8700000000000401E-2</v>
      </c>
      <c r="E1906" s="2">
        <f t="shared" si="263"/>
        <v>0</v>
      </c>
      <c r="F1906" s="2">
        <f t="shared" si="268"/>
        <v>2.5867316811016998E-2</v>
      </c>
      <c r="G1906" s="2">
        <f t="shared" si="268"/>
        <v>2.0284505451679351E-2</v>
      </c>
      <c r="H1906" s="2">
        <f t="shared" si="265"/>
        <v>1.2752254114667334</v>
      </c>
      <c r="I1906" s="2">
        <f t="shared" si="266"/>
        <v>56.048310863610396</v>
      </c>
    </row>
    <row r="1907" spans="1:9" ht="13.5" x14ac:dyDescent="0.25">
      <c r="A1907" s="3">
        <f>TITRES_STAT!B1910</f>
        <v>44788</v>
      </c>
      <c r="B1907" s="17">
        <f>TITRES_STAT!D1910</f>
        <v>12.2281</v>
      </c>
      <c r="C1907" s="2">
        <f t="shared" si="261"/>
        <v>-3.8700000000000401E-2</v>
      </c>
      <c r="D1907" s="2">
        <f t="shared" si="262"/>
        <v>0</v>
      </c>
      <c r="E1907" s="2">
        <f t="shared" si="263"/>
        <v>3.8700000000000401E-2</v>
      </c>
      <c r="F1907" s="2">
        <f t="shared" si="268"/>
        <v>2.4019651324515782E-2</v>
      </c>
      <c r="G1907" s="2">
        <f t="shared" si="268"/>
        <v>2.1599897919416571E-2</v>
      </c>
      <c r="H1907" s="2">
        <f t="shared" si="265"/>
        <v>1.1120261500367576</v>
      </c>
      <c r="I1907" s="2">
        <f t="shared" si="266"/>
        <v>52.652101396443591</v>
      </c>
    </row>
    <row r="1908" spans="1:9" ht="13.5" x14ac:dyDescent="0.25">
      <c r="A1908" s="3">
        <f>TITRES_STAT!B1911</f>
        <v>44789</v>
      </c>
      <c r="B1908" s="17">
        <f>TITRES_STAT!D1911</f>
        <v>12.297800000000001</v>
      </c>
      <c r="C1908" s="2">
        <f t="shared" si="261"/>
        <v>6.9700000000000983E-2</v>
      </c>
      <c r="D1908" s="2">
        <f t="shared" si="262"/>
        <v>6.9700000000000983E-2</v>
      </c>
      <c r="E1908" s="2">
        <f t="shared" si="263"/>
        <v>0</v>
      </c>
      <c r="F1908" s="2">
        <f t="shared" si="268"/>
        <v>2.7282533372764727E-2</v>
      </c>
      <c r="G1908" s="2">
        <f t="shared" si="268"/>
        <v>2.005704806802967E-2</v>
      </c>
      <c r="H1908" s="2">
        <f t="shared" si="265"/>
        <v>1.3602466963347544</v>
      </c>
      <c r="I1908" s="2">
        <f t="shared" si="266"/>
        <v>57.631547517769739</v>
      </c>
    </row>
    <row r="1909" spans="1:9" ht="13.5" x14ac:dyDescent="0.25">
      <c r="A1909" s="3">
        <f>TITRES_STAT!B1912</f>
        <v>44790</v>
      </c>
      <c r="B1909" s="17">
        <f>TITRES_STAT!D1912</f>
        <v>12.2281</v>
      </c>
      <c r="C1909" s="2">
        <f t="shared" si="261"/>
        <v>-6.9700000000000983E-2</v>
      </c>
      <c r="D1909" s="2">
        <f t="shared" si="262"/>
        <v>0</v>
      </c>
      <c r="E1909" s="2">
        <f t="shared" si="263"/>
        <v>6.9700000000000983E-2</v>
      </c>
      <c r="F1909" s="2">
        <f t="shared" si="268"/>
        <v>2.5333780988995819E-2</v>
      </c>
      <c r="G1909" s="2">
        <f t="shared" si="268"/>
        <v>2.3602973206027618E-2</v>
      </c>
      <c r="H1909" s="2">
        <f t="shared" si="265"/>
        <v>1.0733300744724057</v>
      </c>
      <c r="I1909" s="2">
        <f t="shared" si="266"/>
        <v>51.768412935674647</v>
      </c>
    </row>
    <row r="1910" spans="1:9" ht="13.5" x14ac:dyDescent="0.25">
      <c r="A1910" s="3">
        <f>TITRES_STAT!B1913</f>
        <v>44791</v>
      </c>
      <c r="B1910" s="17">
        <f>TITRES_STAT!D1913</f>
        <v>12.2281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2.3524225204067547E-2</v>
      </c>
      <c r="G1910" s="2">
        <f t="shared" si="268"/>
        <v>2.1917046548454219E-2</v>
      </c>
      <c r="H1910" s="2">
        <f t="shared" si="265"/>
        <v>1.0733300744724057</v>
      </c>
      <c r="I1910" s="2">
        <f t="shared" si="266"/>
        <v>51.768412935674647</v>
      </c>
    </row>
    <row r="1911" spans="1:9" ht="13.5" x14ac:dyDescent="0.25">
      <c r="A1911" s="3">
        <f>TITRES_STAT!B1914</f>
        <v>44792</v>
      </c>
      <c r="B1911" s="17">
        <f>TITRES_STAT!D1914</f>
        <v>12.2281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2.1843923403777006E-2</v>
      </c>
      <c r="G1911" s="2">
        <f t="shared" si="268"/>
        <v>2.0351543223564632E-2</v>
      </c>
      <c r="H1911" s="2">
        <f t="shared" si="265"/>
        <v>1.0733300744724055</v>
      </c>
      <c r="I1911" s="2">
        <f t="shared" si="266"/>
        <v>51.768412935674647</v>
      </c>
    </row>
    <row r="1912" spans="1:9" ht="13.5" x14ac:dyDescent="0.25">
      <c r="A1912" s="3">
        <f>TITRES_STAT!B1915</f>
        <v>44795</v>
      </c>
      <c r="B1912" s="17">
        <f>TITRES_STAT!D1915</f>
        <v>12.3055</v>
      </c>
      <c r="C1912" s="2">
        <f t="shared" si="261"/>
        <v>7.7400000000000801E-2</v>
      </c>
      <c r="D1912" s="2">
        <f t="shared" si="262"/>
        <v>7.7400000000000801E-2</v>
      </c>
      <c r="E1912" s="2">
        <f t="shared" si="263"/>
        <v>0</v>
      </c>
      <c r="F1912" s="2">
        <f t="shared" si="268"/>
        <v>2.5812214589221564E-2</v>
      </c>
      <c r="G1912" s="2">
        <f t="shared" si="268"/>
        <v>1.8897861564738584E-2</v>
      </c>
      <c r="H1912" s="2">
        <f t="shared" si="265"/>
        <v>1.3658801817759334</v>
      </c>
      <c r="I1912" s="2">
        <f t="shared" si="266"/>
        <v>57.732432618402676</v>
      </c>
    </row>
    <row r="1913" spans="1:9" ht="13.5" x14ac:dyDescent="0.25">
      <c r="A1913" s="3">
        <f>TITRES_STAT!B1916</f>
        <v>44796</v>
      </c>
      <c r="B1913" s="17">
        <f>TITRES_STAT!D1916</f>
        <v>12.2668</v>
      </c>
      <c r="C1913" s="2">
        <f t="shared" si="261"/>
        <v>-3.8700000000000401E-2</v>
      </c>
      <c r="D1913" s="2">
        <f t="shared" si="262"/>
        <v>0</v>
      </c>
      <c r="E1913" s="2">
        <f t="shared" si="263"/>
        <v>3.8700000000000401E-2</v>
      </c>
      <c r="F1913" s="2">
        <f t="shared" si="268"/>
        <v>2.396848497570574E-2</v>
      </c>
      <c r="G1913" s="2">
        <f t="shared" si="268"/>
        <v>2.0312300024400144E-2</v>
      </c>
      <c r="H1913" s="2">
        <f t="shared" si="265"/>
        <v>1.1799985696801252</v>
      </c>
      <c r="I1913" s="2">
        <f t="shared" si="266"/>
        <v>54.128410270162163</v>
      </c>
    </row>
    <row r="1914" spans="1:9" ht="13.5" x14ac:dyDescent="0.25">
      <c r="A1914" s="3">
        <f>TITRES_STAT!B1917</f>
        <v>44797</v>
      </c>
      <c r="B1914" s="17">
        <f>TITRES_STAT!D1917</f>
        <v>12.3055</v>
      </c>
      <c r="C1914" s="2">
        <f t="shared" si="261"/>
        <v>3.8700000000000401E-2</v>
      </c>
      <c r="D1914" s="2">
        <f t="shared" si="262"/>
        <v>3.8700000000000401E-2</v>
      </c>
      <c r="E1914" s="2">
        <f t="shared" si="263"/>
        <v>0</v>
      </c>
      <c r="F1914" s="2">
        <f t="shared" si="268"/>
        <v>2.5020736048869646E-2</v>
      </c>
      <c r="G1914" s="2">
        <f t="shared" si="268"/>
        <v>1.8861421451228707E-2</v>
      </c>
      <c r="H1914" s="2">
        <f t="shared" si="265"/>
        <v>1.3265562255510546</v>
      </c>
      <c r="I1914" s="2">
        <f t="shared" si="266"/>
        <v>57.018017058102863</v>
      </c>
    </row>
    <row r="1915" spans="1:9" ht="13.5" x14ac:dyDescent="0.25">
      <c r="A1915" s="3">
        <f>TITRES_STAT!B1918</f>
        <v>44798</v>
      </c>
      <c r="B1915" s="17">
        <f>TITRES_STAT!D1918</f>
        <v>12.53</v>
      </c>
      <c r="C1915" s="2">
        <f t="shared" si="261"/>
        <v>0.22449999999999903</v>
      </c>
      <c r="D1915" s="2">
        <f t="shared" si="262"/>
        <v>0.22449999999999903</v>
      </c>
      <c r="E1915" s="2">
        <f t="shared" si="263"/>
        <v>0</v>
      </c>
      <c r="F1915" s="2">
        <f t="shared" si="268"/>
        <v>3.9269254902521748E-2</v>
      </c>
      <c r="G1915" s="2">
        <f t="shared" si="268"/>
        <v>1.7514177061855228E-2</v>
      </c>
      <c r="H1915" s="2">
        <f t="shared" si="265"/>
        <v>2.2421410246015903</v>
      </c>
      <c r="I1915" s="2">
        <f t="shared" si="266"/>
        <v>69.156184372859457</v>
      </c>
    </row>
    <row r="1916" spans="1:9" ht="13.5" x14ac:dyDescent="0.25">
      <c r="A1916" s="3">
        <f>TITRES_STAT!B1919</f>
        <v>44799</v>
      </c>
      <c r="B1916" s="17">
        <f>TITRES_STAT!D1919</f>
        <v>12.4526</v>
      </c>
      <c r="C1916" s="2">
        <f t="shared" si="261"/>
        <v>-7.7399999999999025E-2</v>
      </c>
      <c r="D1916" s="2">
        <f t="shared" si="262"/>
        <v>0</v>
      </c>
      <c r="E1916" s="2">
        <f t="shared" si="263"/>
        <v>7.7399999999999025E-2</v>
      </c>
      <c r="F1916" s="2">
        <f t="shared" si="268"/>
        <v>3.6464308123770196E-2</v>
      </c>
      <c r="G1916" s="2">
        <f t="shared" si="268"/>
        <v>2.1791735843151215E-2</v>
      </c>
      <c r="H1916" s="2">
        <f t="shared" si="265"/>
        <v>1.6733090188971949</v>
      </c>
      <c r="I1916" s="2">
        <f t="shared" si="266"/>
        <v>62.593175987842798</v>
      </c>
    </row>
    <row r="1917" spans="1:9" ht="13.5" x14ac:dyDescent="0.25">
      <c r="A1917" s="3">
        <f>TITRES_STAT!B1920</f>
        <v>44802</v>
      </c>
      <c r="B1917" s="17">
        <f>TITRES_STAT!D1920</f>
        <v>12.344200000000001</v>
      </c>
      <c r="C1917" s="2">
        <f t="shared" si="261"/>
        <v>-0.10839999999999961</v>
      </c>
      <c r="D1917" s="2">
        <f t="shared" si="262"/>
        <v>0</v>
      </c>
      <c r="E1917" s="2">
        <f t="shared" si="263"/>
        <v>0.10839999999999961</v>
      </c>
      <c r="F1917" s="2">
        <f t="shared" ref="F1917:G1932" si="269">((F1916*13)+D1917)/14</f>
        <v>3.3859714686358039E-2</v>
      </c>
      <c r="G1917" s="2">
        <f t="shared" si="269"/>
        <v>2.7978040425783245E-2</v>
      </c>
      <c r="H1917" s="2">
        <f t="shared" si="265"/>
        <v>1.2102246680276623</v>
      </c>
      <c r="I1917" s="2">
        <f t="shared" si="266"/>
        <v>54.75573074241499</v>
      </c>
    </row>
    <row r="1918" spans="1:9" ht="13.5" x14ac:dyDescent="0.25">
      <c r="A1918" s="3">
        <f>TITRES_STAT!B1921</f>
        <v>44803</v>
      </c>
      <c r="B1918" s="17">
        <f>TITRES_STAT!D1921</f>
        <v>12.382899999999999</v>
      </c>
      <c r="C1918" s="2">
        <f t="shared" si="261"/>
        <v>3.8699999999998624E-2</v>
      </c>
      <c r="D1918" s="2">
        <f t="shared" si="262"/>
        <v>3.8699999999998624E-2</v>
      </c>
      <c r="E1918" s="2">
        <f t="shared" si="263"/>
        <v>0</v>
      </c>
      <c r="F1918" s="2">
        <f t="shared" si="269"/>
        <v>3.4205449351618081E-2</v>
      </c>
      <c r="G1918" s="2">
        <f t="shared" si="269"/>
        <v>2.5979608966798729E-2</v>
      </c>
      <c r="H1918" s="2">
        <f t="shared" si="265"/>
        <v>1.3166267973983659</v>
      </c>
      <c r="I1918" s="2">
        <f t="shared" si="266"/>
        <v>56.833789494146103</v>
      </c>
    </row>
    <row r="1919" spans="1:9" ht="13.5" x14ac:dyDescent="0.25">
      <c r="A1919" s="3">
        <f>TITRES_STAT!B1922</f>
        <v>44804</v>
      </c>
      <c r="B1919" s="17">
        <f>TITRES_STAT!D1922</f>
        <v>12.382899999999999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3.1762202969359644E-2</v>
      </c>
      <c r="G1919" s="2">
        <f t="shared" si="269"/>
        <v>2.4123922612027393E-2</v>
      </c>
      <c r="H1919" s="2">
        <f t="shared" si="265"/>
        <v>1.3166267973983656</v>
      </c>
      <c r="I1919" s="2">
        <f t="shared" si="266"/>
        <v>56.833789494146096</v>
      </c>
    </row>
    <row r="1920" spans="1:9" ht="13.5" x14ac:dyDescent="0.25">
      <c r="A1920" s="3">
        <f>TITRES_STAT!B1923</f>
        <v>44805</v>
      </c>
      <c r="B1920" s="17">
        <f>TITRES_STAT!D1923</f>
        <v>12.382899999999999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2.9493474185833955E-2</v>
      </c>
      <c r="G1920" s="2">
        <f t="shared" si="269"/>
        <v>2.2400785282596865E-2</v>
      </c>
      <c r="H1920" s="2">
        <f t="shared" si="265"/>
        <v>1.3166267973983656</v>
      </c>
      <c r="I1920" s="2">
        <f t="shared" si="266"/>
        <v>56.833789494146096</v>
      </c>
    </row>
    <row r="1921" spans="1:9" ht="13.5" x14ac:dyDescent="0.25">
      <c r="A1921" s="3">
        <f>TITRES_STAT!B1924</f>
        <v>44806</v>
      </c>
      <c r="B1921" s="17">
        <f>TITRES_STAT!D1924</f>
        <v>12.382899999999999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2.7386797458274385E-2</v>
      </c>
      <c r="G1921" s="2">
        <f t="shared" si="269"/>
        <v>2.0800729190982803E-2</v>
      </c>
      <c r="H1921" s="2">
        <f t="shared" si="265"/>
        <v>1.3166267973983656</v>
      </c>
      <c r="I1921" s="2">
        <f t="shared" si="266"/>
        <v>56.833789494146096</v>
      </c>
    </row>
    <row r="1922" spans="1:9" ht="13.5" x14ac:dyDescent="0.25">
      <c r="A1922" s="3">
        <f>TITRES_STAT!B1925</f>
        <v>44809</v>
      </c>
      <c r="B1922" s="17">
        <f>TITRES_STAT!D1925</f>
        <v>12.382899999999999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2.5430597639826216E-2</v>
      </c>
      <c r="G1922" s="2">
        <f t="shared" si="269"/>
        <v>1.9314962820198317E-2</v>
      </c>
      <c r="H1922" s="2">
        <f t="shared" si="265"/>
        <v>1.3166267973983656</v>
      </c>
      <c r="I1922" s="2">
        <f t="shared" si="266"/>
        <v>56.833789494146096</v>
      </c>
    </row>
    <row r="1923" spans="1:9" ht="13.5" x14ac:dyDescent="0.25">
      <c r="A1923" s="3">
        <f>TITRES_STAT!B1926</f>
        <v>44810</v>
      </c>
      <c r="B1923" s="17">
        <f>TITRES_STAT!D1926</f>
        <v>12.344200000000001</v>
      </c>
      <c r="C1923" s="2">
        <f t="shared" ref="C1923:C1986" si="270">B1923-B1922</f>
        <v>-3.8699999999998624E-2</v>
      </c>
      <c r="D1923" s="2">
        <f t="shared" ref="D1923:D1986" si="271">IF(C1923&gt;0,C1923,0)</f>
        <v>0</v>
      </c>
      <c r="E1923" s="2">
        <f t="shared" ref="E1923:E1986" si="272">IF(C1923&lt;0,-C1923,0)</f>
        <v>3.8699999999998624E-2</v>
      </c>
      <c r="F1923" s="2">
        <f t="shared" si="269"/>
        <v>2.3614126379838628E-2</v>
      </c>
      <c r="G1923" s="2">
        <f t="shared" si="269"/>
        <v>2.0699608333041193E-2</v>
      </c>
      <c r="H1923" s="2">
        <f t="shared" si="265"/>
        <v>1.1408006373794626</v>
      </c>
      <c r="I1923" s="2">
        <f t="shared" si="266"/>
        <v>53.288504191399518</v>
      </c>
    </row>
    <row r="1924" spans="1:9" ht="13.5" x14ac:dyDescent="0.25">
      <c r="A1924" s="3">
        <f>TITRES_STAT!B1927</f>
        <v>44811</v>
      </c>
      <c r="B1924" s="17">
        <f>TITRES_STAT!D1927</f>
        <v>12.382899999999999</v>
      </c>
      <c r="C1924" s="2">
        <f t="shared" si="270"/>
        <v>3.8699999999998624E-2</v>
      </c>
      <c r="D1924" s="2">
        <f t="shared" si="271"/>
        <v>3.8699999999998624E-2</v>
      </c>
      <c r="E1924" s="2">
        <f t="shared" si="272"/>
        <v>0</v>
      </c>
      <c r="F1924" s="2">
        <f t="shared" si="269"/>
        <v>2.4691688781278625E-2</v>
      </c>
      <c r="G1924" s="2">
        <f t="shared" si="269"/>
        <v>1.9221064880681111E-2</v>
      </c>
      <c r="H1924" s="2">
        <f t="shared" si="265"/>
        <v>1.2846160675570051</v>
      </c>
      <c r="I1924" s="2">
        <f t="shared" si="266"/>
        <v>56.228969313460006</v>
      </c>
    </row>
    <row r="1925" spans="1:9" ht="13.5" x14ac:dyDescent="0.25">
      <c r="A1925" s="3">
        <f>TITRES_STAT!B1928</f>
        <v>44812</v>
      </c>
      <c r="B1925" s="17">
        <f>TITRES_STAT!D1928</f>
        <v>12.2668</v>
      </c>
      <c r="C1925" s="2">
        <f t="shared" si="270"/>
        <v>-0.11609999999999943</v>
      </c>
      <c r="D1925" s="2">
        <f t="shared" si="271"/>
        <v>0</v>
      </c>
      <c r="E1925" s="2">
        <f t="shared" si="272"/>
        <v>0.11609999999999943</v>
      </c>
      <c r="F1925" s="2">
        <f t="shared" si="269"/>
        <v>2.2927996725473011E-2</v>
      </c>
      <c r="G1925" s="2">
        <f t="shared" si="269"/>
        <v>2.6140988817775275E-2</v>
      </c>
      <c r="H1925" s="2">
        <f t="shared" si="265"/>
        <v>0.87708987924291892</v>
      </c>
      <c r="I1925" s="2">
        <f t="shared" si="266"/>
        <v>46.726045936419034</v>
      </c>
    </row>
    <row r="1926" spans="1:9" ht="13.5" x14ac:dyDescent="0.25">
      <c r="A1926" s="3">
        <f>TITRES_STAT!B1929</f>
        <v>44813</v>
      </c>
      <c r="B1926" s="17">
        <f>TITRES_STAT!D1929</f>
        <v>12.235900000000001</v>
      </c>
      <c r="C1926" s="2">
        <f t="shared" si="270"/>
        <v>-3.0899999999999039E-2</v>
      </c>
      <c r="D1926" s="2">
        <f t="shared" si="271"/>
        <v>0</v>
      </c>
      <c r="E1926" s="2">
        <f t="shared" si="272"/>
        <v>3.0899999999999039E-2</v>
      </c>
      <c r="F1926" s="2">
        <f t="shared" si="269"/>
        <v>2.1290282673653512E-2</v>
      </c>
      <c r="G1926" s="2">
        <f t="shared" si="269"/>
        <v>2.6480918187934115E-2</v>
      </c>
      <c r="H1926" s="2">
        <f t="shared" si="265"/>
        <v>0.80398581811088077</v>
      </c>
      <c r="I1926" s="2">
        <f t="shared" si="266"/>
        <v>44.567191717327809</v>
      </c>
    </row>
    <row r="1927" spans="1:9" ht="13.5" x14ac:dyDescent="0.25">
      <c r="A1927" s="3">
        <f>TITRES_STAT!B1930</f>
        <v>44816</v>
      </c>
      <c r="B1927" s="17">
        <f>TITRES_STAT!D1930</f>
        <v>12.2668</v>
      </c>
      <c r="C1927" s="2">
        <f t="shared" si="270"/>
        <v>3.0899999999999039E-2</v>
      </c>
      <c r="D1927" s="2">
        <f t="shared" si="271"/>
        <v>3.0899999999999039E-2</v>
      </c>
      <c r="E1927" s="2">
        <f t="shared" si="272"/>
        <v>0</v>
      </c>
      <c r="F1927" s="2">
        <f t="shared" si="269"/>
        <v>2.1976691054106764E-2</v>
      </c>
      <c r="G1927" s="2">
        <f t="shared" si="269"/>
        <v>2.4589424031653106E-2</v>
      </c>
      <c r="H1927" s="2">
        <f t="shared" si="265"/>
        <v>0.89374566178601567</v>
      </c>
      <c r="I1927" s="2">
        <f t="shared" si="266"/>
        <v>47.194598505013225</v>
      </c>
    </row>
    <row r="1928" spans="1:9" ht="13.5" x14ac:dyDescent="0.25">
      <c r="A1928" s="3">
        <f>TITRES_STAT!B1931</f>
        <v>44817</v>
      </c>
      <c r="B1928" s="17">
        <f>TITRES_STAT!D1931</f>
        <v>12.29</v>
      </c>
      <c r="C1928" s="2">
        <f t="shared" si="270"/>
        <v>2.3199999999999221E-2</v>
      </c>
      <c r="D1928" s="2">
        <f t="shared" si="271"/>
        <v>2.3199999999999221E-2</v>
      </c>
      <c r="E1928" s="2">
        <f t="shared" si="272"/>
        <v>0</v>
      </c>
      <c r="F1928" s="2">
        <f t="shared" si="269"/>
        <v>2.2064070264527651E-2</v>
      </c>
      <c r="G1928" s="2">
        <f t="shared" si="269"/>
        <v>2.2833036600820738E-2</v>
      </c>
      <c r="H1928" s="2">
        <f t="shared" si="265"/>
        <v>0.96632220454350581</v>
      </c>
      <c r="I1928" s="2">
        <f t="shared" si="266"/>
        <v>49.14363486872405</v>
      </c>
    </row>
    <row r="1929" spans="1:9" ht="13.5" x14ac:dyDescent="0.25">
      <c r="A1929" s="3">
        <f>TITRES_STAT!B1932</f>
        <v>44818</v>
      </c>
      <c r="B1929" s="17">
        <f>TITRES_STAT!D1932</f>
        <v>12.2668</v>
      </c>
      <c r="C1929" s="2">
        <f t="shared" si="270"/>
        <v>-2.3199999999999221E-2</v>
      </c>
      <c r="D1929" s="2">
        <f t="shared" si="271"/>
        <v>0</v>
      </c>
      <c r="E1929" s="2">
        <f t="shared" si="272"/>
        <v>2.3199999999999221E-2</v>
      </c>
      <c r="F1929" s="2">
        <f t="shared" si="269"/>
        <v>2.0488065245632819E-2</v>
      </c>
      <c r="G1929" s="2">
        <f t="shared" si="269"/>
        <v>2.285924827219063E-2</v>
      </c>
      <c r="H1929" s="2">
        <f t="shared" si="265"/>
        <v>0.89627029732896035</v>
      </c>
      <c r="I1929" s="2">
        <f t="shared" si="266"/>
        <v>47.264901981084904</v>
      </c>
    </row>
    <row r="1930" spans="1:9" ht="13.5" x14ac:dyDescent="0.25">
      <c r="A1930" s="3">
        <f>TITRES_STAT!B1933</f>
        <v>44819</v>
      </c>
      <c r="B1930" s="17">
        <f>TITRES_STAT!D1933</f>
        <v>12.2746</v>
      </c>
      <c r="C1930" s="2">
        <f t="shared" si="270"/>
        <v>7.799999999999585E-3</v>
      </c>
      <c r="D1930" s="2">
        <f t="shared" si="271"/>
        <v>7.799999999999585E-3</v>
      </c>
      <c r="E1930" s="2">
        <f t="shared" si="272"/>
        <v>0</v>
      </c>
      <c r="F1930" s="2">
        <f t="shared" si="269"/>
        <v>1.9581774870944733E-2</v>
      </c>
      <c r="G1930" s="2">
        <f t="shared" si="269"/>
        <v>2.1226444824177015E-2</v>
      </c>
      <c r="H1930" s="2">
        <f t="shared" si="265"/>
        <v>0.92251787961406539</v>
      </c>
      <c r="I1930" s="2">
        <f t="shared" si="266"/>
        <v>47.984879069070381</v>
      </c>
    </row>
    <row r="1931" spans="1:9" ht="13.5" x14ac:dyDescent="0.25">
      <c r="A1931" s="3">
        <f>TITRES_STAT!B1934</f>
        <v>44820</v>
      </c>
      <c r="B1931" s="17">
        <f>TITRES_STAT!D1934</f>
        <v>12.297800000000001</v>
      </c>
      <c r="C1931" s="2">
        <f t="shared" si="270"/>
        <v>2.3200000000000998E-2</v>
      </c>
      <c r="D1931" s="2">
        <f t="shared" si="271"/>
        <v>2.3200000000000998E-2</v>
      </c>
      <c r="E1931" s="2">
        <f t="shared" si="272"/>
        <v>0</v>
      </c>
      <c r="F1931" s="2">
        <f t="shared" si="269"/>
        <v>1.9840219523020178E-2</v>
      </c>
      <c r="G1931" s="2">
        <f t="shared" si="269"/>
        <v>1.9710270193878658E-2</v>
      </c>
      <c r="H1931" s="2">
        <f t="shared" si="265"/>
        <v>1.0065929755332261</v>
      </c>
      <c r="I1931" s="2">
        <f t="shared" si="266"/>
        <v>50.16428283198475</v>
      </c>
    </row>
    <row r="1932" spans="1:9" ht="13.5" x14ac:dyDescent="0.25">
      <c r="A1932" s="3">
        <f>TITRES_STAT!B1935</f>
        <v>44823</v>
      </c>
      <c r="B1932" s="17">
        <f>TITRES_STAT!D1935</f>
        <v>12.29</v>
      </c>
      <c r="C1932" s="2">
        <f t="shared" si="270"/>
        <v>-7.8000000000013614E-3</v>
      </c>
      <c r="D1932" s="2">
        <f t="shared" si="271"/>
        <v>0</v>
      </c>
      <c r="E1932" s="2">
        <f t="shared" si="272"/>
        <v>7.8000000000013614E-3</v>
      </c>
      <c r="F1932" s="2">
        <f t="shared" si="269"/>
        <v>1.8423060985661596E-2</v>
      </c>
      <c r="G1932" s="2">
        <f t="shared" si="269"/>
        <v>1.8859536608601707E-2</v>
      </c>
      <c r="H1932" s="2">
        <f t="shared" si="265"/>
        <v>0.97685650331721097</v>
      </c>
      <c r="I1932" s="2">
        <f t="shared" si="266"/>
        <v>49.414638931962088</v>
      </c>
    </row>
    <row r="1933" spans="1:9" ht="13.5" x14ac:dyDescent="0.25">
      <c r="A1933" s="3">
        <f>TITRES_STAT!B1936</f>
        <v>44824</v>
      </c>
      <c r="B1933" s="17">
        <f>TITRES_STAT!D1936</f>
        <v>12.29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1.7107128058114339E-2</v>
      </c>
      <c r="G1933" s="2">
        <f t="shared" si="273"/>
        <v>1.7512426850844441E-2</v>
      </c>
      <c r="H1933" s="2">
        <f t="shared" si="265"/>
        <v>0.97685650331721108</v>
      </c>
      <c r="I1933" s="2">
        <f t="shared" si="266"/>
        <v>49.414638931962095</v>
      </c>
    </row>
    <row r="1934" spans="1:9" ht="13.5" x14ac:dyDescent="0.25">
      <c r="A1934" s="3">
        <f>TITRES_STAT!B1937</f>
        <v>44825</v>
      </c>
      <c r="B1934" s="17">
        <f>TITRES_STAT!D1937</f>
        <v>12.29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1.5885190339677602E-2</v>
      </c>
      <c r="G1934" s="2">
        <f t="shared" si="273"/>
        <v>1.6261539218641267E-2</v>
      </c>
      <c r="H1934" s="2">
        <f t="shared" si="265"/>
        <v>0.97685650331721119</v>
      </c>
      <c r="I1934" s="2">
        <f t="shared" si="266"/>
        <v>49.414638931962095</v>
      </c>
    </row>
    <row r="1935" spans="1:9" ht="13.5" x14ac:dyDescent="0.25">
      <c r="A1935" s="3">
        <f>TITRES_STAT!B1938</f>
        <v>44826</v>
      </c>
      <c r="B1935" s="17">
        <f>TITRES_STAT!D1938</f>
        <v>12.29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1.4750533886843487E-2</v>
      </c>
      <c r="G1935" s="2">
        <f t="shared" si="273"/>
        <v>1.5100000703024034E-2</v>
      </c>
      <c r="H1935" s="2">
        <f t="shared" si="265"/>
        <v>0.97685650331721108</v>
      </c>
      <c r="I1935" s="2">
        <f t="shared" si="266"/>
        <v>49.414638931962095</v>
      </c>
    </row>
    <row r="1936" spans="1:9" ht="13.5" x14ac:dyDescent="0.25">
      <c r="A1936" s="3">
        <f>TITRES_STAT!B1939</f>
        <v>44827</v>
      </c>
      <c r="B1936" s="17">
        <f>TITRES_STAT!D1939</f>
        <v>12.181699999999999</v>
      </c>
      <c r="C1936" s="2">
        <f t="shared" si="270"/>
        <v>-0.10829999999999984</v>
      </c>
      <c r="D1936" s="2">
        <f t="shared" si="271"/>
        <v>0</v>
      </c>
      <c r="E1936" s="2">
        <f t="shared" si="272"/>
        <v>0.10829999999999984</v>
      </c>
      <c r="F1936" s="2">
        <f t="shared" si="273"/>
        <v>1.3696924323497523E-2</v>
      </c>
      <c r="G1936" s="2">
        <f t="shared" si="273"/>
        <v>2.1757143509950876E-2</v>
      </c>
      <c r="H1936" s="2">
        <f t="shared" si="265"/>
        <v>0.62953688370134986</v>
      </c>
      <c r="I1936" s="2">
        <f t="shared" si="266"/>
        <v>38.632871093498174</v>
      </c>
    </row>
    <row r="1937" spans="1:9" ht="13.5" x14ac:dyDescent="0.25">
      <c r="A1937" s="3">
        <f>TITRES_STAT!B1940</f>
        <v>44830</v>
      </c>
      <c r="B1937" s="17">
        <f>TITRES_STAT!D1940</f>
        <v>12.181699999999999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1.2718572586104843E-2</v>
      </c>
      <c r="G1937" s="2">
        <f t="shared" si="273"/>
        <v>2.0203061830668671E-2</v>
      </c>
      <c r="H1937" s="2">
        <f t="shared" ref="H1937:H2000" si="274">F1937/G1937</f>
        <v>0.62953688370134986</v>
      </c>
      <c r="I1937" s="2">
        <f t="shared" ref="I1937:I2000" si="275">IF(G1937=0,100,100-(100/(1+H1937)))</f>
        <v>38.632871093498174</v>
      </c>
    </row>
    <row r="1938" spans="1:9" ht="13.5" x14ac:dyDescent="0.25">
      <c r="A1938" s="3">
        <f>TITRES_STAT!B1941</f>
        <v>44831</v>
      </c>
      <c r="B1938" s="17">
        <f>TITRES_STAT!D1941</f>
        <v>11.926299999999999</v>
      </c>
      <c r="C1938" s="2">
        <f t="shared" si="270"/>
        <v>-0.25539999999999985</v>
      </c>
      <c r="D1938" s="2">
        <f t="shared" si="271"/>
        <v>0</v>
      </c>
      <c r="E1938" s="2">
        <f t="shared" si="272"/>
        <v>0.25539999999999985</v>
      </c>
      <c r="F1938" s="2">
        <f t="shared" si="273"/>
        <v>1.1810103115668782E-2</v>
      </c>
      <c r="G1938" s="2">
        <f t="shared" si="273"/>
        <v>3.7002843128478048E-2</v>
      </c>
      <c r="H1938" s="2">
        <f t="shared" si="274"/>
        <v>0.31916745085405385</v>
      </c>
      <c r="I1938" s="2">
        <f t="shared" si="275"/>
        <v>24.194612340337756</v>
      </c>
    </row>
    <row r="1939" spans="1:9" ht="13.5" x14ac:dyDescent="0.25">
      <c r="A1939" s="3">
        <f>TITRES_STAT!B1942</f>
        <v>44832</v>
      </c>
      <c r="B1939" s="17">
        <f>TITRES_STAT!D1942</f>
        <v>11.7638</v>
      </c>
      <c r="C1939" s="2">
        <f t="shared" si="270"/>
        <v>-0.16249999999999964</v>
      </c>
      <c r="D1939" s="2">
        <f t="shared" si="271"/>
        <v>0</v>
      </c>
      <c r="E1939" s="2">
        <f t="shared" si="272"/>
        <v>0.16249999999999964</v>
      </c>
      <c r="F1939" s="2">
        <f t="shared" si="273"/>
        <v>1.096652432169244E-2</v>
      </c>
      <c r="G1939" s="2">
        <f t="shared" si="273"/>
        <v>4.5966925762158162E-2</v>
      </c>
      <c r="H1939" s="2">
        <f t="shared" si="274"/>
        <v>0.23857423875669598</v>
      </c>
      <c r="I1939" s="2">
        <f t="shared" si="275"/>
        <v>19.262005561829</v>
      </c>
    </row>
    <row r="1940" spans="1:9" ht="13.5" x14ac:dyDescent="0.25">
      <c r="A1940" s="3">
        <f>TITRES_STAT!B1943</f>
        <v>44833</v>
      </c>
      <c r="B1940" s="17">
        <f>TITRES_STAT!D1943</f>
        <v>12.0733</v>
      </c>
      <c r="C1940" s="2">
        <f t="shared" si="270"/>
        <v>0.30949999999999989</v>
      </c>
      <c r="D1940" s="2">
        <f t="shared" si="271"/>
        <v>0.30949999999999989</v>
      </c>
      <c r="E1940" s="2">
        <f t="shared" si="272"/>
        <v>0</v>
      </c>
      <c r="F1940" s="2">
        <f t="shared" si="273"/>
        <v>3.2290344013000113E-2</v>
      </c>
      <c r="G1940" s="2">
        <f t="shared" si="273"/>
        <v>4.268357392200401E-2</v>
      </c>
      <c r="H1940" s="2">
        <f t="shared" si="274"/>
        <v>0.75650516219669151</v>
      </c>
      <c r="I1940" s="2">
        <f t="shared" si="275"/>
        <v>43.068769649990863</v>
      </c>
    </row>
    <row r="1941" spans="1:9" ht="13.5" x14ac:dyDescent="0.25">
      <c r="A1941" s="3">
        <f>TITRES_STAT!B1944</f>
        <v>44834</v>
      </c>
      <c r="B1941" s="17">
        <f>TITRES_STAT!D1944</f>
        <v>12.0037</v>
      </c>
      <c r="C1941" s="2">
        <f t="shared" si="270"/>
        <v>-6.959999999999944E-2</v>
      </c>
      <c r="D1941" s="2">
        <f t="shared" si="271"/>
        <v>0</v>
      </c>
      <c r="E1941" s="2">
        <f t="shared" si="272"/>
        <v>6.959999999999944E-2</v>
      </c>
      <c r="F1941" s="2">
        <f t="shared" si="273"/>
        <v>2.9983890869214391E-2</v>
      </c>
      <c r="G1941" s="2">
        <f t="shared" si="273"/>
        <v>4.4606175784717969E-2</v>
      </c>
      <c r="H1941" s="2">
        <f t="shared" si="274"/>
        <v>0.67219146994185597</v>
      </c>
      <c r="I1941" s="2">
        <f t="shared" si="275"/>
        <v>40.198235789662817</v>
      </c>
    </row>
    <row r="1942" spans="1:9" ht="13.5" x14ac:dyDescent="0.25">
      <c r="A1942" s="3">
        <f>TITRES_STAT!B1945</f>
        <v>44837</v>
      </c>
      <c r="B1942" s="17">
        <f>TITRES_STAT!D1945</f>
        <v>11.995900000000001</v>
      </c>
      <c r="C1942" s="2">
        <f t="shared" si="270"/>
        <v>-7.799999999999585E-3</v>
      </c>
      <c r="D1942" s="2">
        <f t="shared" si="271"/>
        <v>0</v>
      </c>
      <c r="E1942" s="2">
        <f t="shared" si="272"/>
        <v>7.799999999999585E-3</v>
      </c>
      <c r="F1942" s="2">
        <f t="shared" si="273"/>
        <v>2.7842184378556217E-2</v>
      </c>
      <c r="G1942" s="2">
        <f t="shared" si="273"/>
        <v>4.197716322866666E-2</v>
      </c>
      <c r="H1942" s="2">
        <f t="shared" si="274"/>
        <v>0.66326979331329583</v>
      </c>
      <c r="I1942" s="2">
        <f t="shared" si="275"/>
        <v>39.877462813296063</v>
      </c>
    </row>
    <row r="1943" spans="1:9" ht="13.5" x14ac:dyDescent="0.25">
      <c r="A1943" s="3">
        <f>TITRES_STAT!B1946</f>
        <v>44838</v>
      </c>
      <c r="B1943" s="17">
        <f>TITRES_STAT!D1946</f>
        <v>11.9108</v>
      </c>
      <c r="C1943" s="2">
        <f t="shared" si="270"/>
        <v>-8.510000000000062E-2</v>
      </c>
      <c r="D1943" s="2">
        <f t="shared" si="271"/>
        <v>0</v>
      </c>
      <c r="E1943" s="2">
        <f t="shared" si="272"/>
        <v>8.510000000000062E-2</v>
      </c>
      <c r="F1943" s="2">
        <f t="shared" si="273"/>
        <v>2.5853456922945058E-2</v>
      </c>
      <c r="G1943" s="2">
        <f t="shared" si="273"/>
        <v>4.5057365855190511E-2</v>
      </c>
      <c r="H1943" s="2">
        <f t="shared" si="274"/>
        <v>0.5737897995642991</v>
      </c>
      <c r="I1943" s="2">
        <f t="shared" si="275"/>
        <v>36.459112883000756</v>
      </c>
    </row>
    <row r="1944" spans="1:9" ht="13.5" x14ac:dyDescent="0.25">
      <c r="A1944" s="3">
        <f>TITRES_STAT!B1947</f>
        <v>44839</v>
      </c>
      <c r="B1944" s="17">
        <f>TITRES_STAT!D1947</f>
        <v>11.7638</v>
      </c>
      <c r="C1944" s="2">
        <f t="shared" si="270"/>
        <v>-0.14700000000000024</v>
      </c>
      <c r="D1944" s="2">
        <f t="shared" si="271"/>
        <v>0</v>
      </c>
      <c r="E1944" s="2">
        <f t="shared" si="272"/>
        <v>0.14700000000000024</v>
      </c>
      <c r="F1944" s="2">
        <f t="shared" si="273"/>
        <v>2.4006781428448982E-2</v>
      </c>
      <c r="G1944" s="2">
        <f t="shared" si="273"/>
        <v>5.2338982579819775E-2</v>
      </c>
      <c r="H1944" s="2">
        <f t="shared" si="274"/>
        <v>0.45867879437353115</v>
      </c>
      <c r="I1944" s="2">
        <f t="shared" si="275"/>
        <v>31.444811300662195</v>
      </c>
    </row>
    <row r="1945" spans="1:9" ht="13.5" x14ac:dyDescent="0.25">
      <c r="A1945" s="3">
        <f>TITRES_STAT!B1948</f>
        <v>44840</v>
      </c>
      <c r="B1945" s="17">
        <f>TITRES_STAT!D1948</f>
        <v>11.965</v>
      </c>
      <c r="C1945" s="2">
        <f t="shared" si="270"/>
        <v>0.20120000000000005</v>
      </c>
      <c r="D1945" s="2">
        <f t="shared" si="271"/>
        <v>0.20120000000000005</v>
      </c>
      <c r="E1945" s="2">
        <f t="shared" si="272"/>
        <v>0</v>
      </c>
      <c r="F1945" s="2">
        <f t="shared" si="273"/>
        <v>3.6663439897845485E-2</v>
      </c>
      <c r="G1945" s="2">
        <f t="shared" si="273"/>
        <v>4.8600483824118364E-2</v>
      </c>
      <c r="H1945" s="2">
        <f t="shared" si="274"/>
        <v>0.75438425737751547</v>
      </c>
      <c r="I1945" s="2">
        <f t="shared" si="275"/>
        <v>42.999944522141483</v>
      </c>
    </row>
    <row r="1946" spans="1:9" ht="13.5" x14ac:dyDescent="0.25">
      <c r="A1946" s="3">
        <f>TITRES_STAT!B1949</f>
        <v>44841</v>
      </c>
      <c r="B1946" s="17">
        <f>TITRES_STAT!D1949</f>
        <v>11.779199999999999</v>
      </c>
      <c r="C1946" s="2">
        <f t="shared" si="270"/>
        <v>-0.18580000000000041</v>
      </c>
      <c r="D1946" s="2">
        <f t="shared" si="271"/>
        <v>0</v>
      </c>
      <c r="E1946" s="2">
        <f t="shared" si="272"/>
        <v>0.18580000000000041</v>
      </c>
      <c r="F1946" s="2">
        <f t="shared" si="273"/>
        <v>3.4044622762285093E-2</v>
      </c>
      <c r="G1946" s="2">
        <f t="shared" si="273"/>
        <v>5.8400449265252792E-2</v>
      </c>
      <c r="H1946" s="2">
        <f t="shared" si="274"/>
        <v>0.58295138463157381</v>
      </c>
      <c r="I1946" s="2">
        <f t="shared" si="275"/>
        <v>36.826865960084653</v>
      </c>
    </row>
    <row r="1947" spans="1:9" ht="13.5" x14ac:dyDescent="0.25">
      <c r="A1947" s="3">
        <f>TITRES_STAT!B1950</f>
        <v>44844</v>
      </c>
      <c r="B1947" s="17">
        <f>TITRES_STAT!D1950</f>
        <v>11.9572</v>
      </c>
      <c r="C1947" s="2">
        <f t="shared" si="270"/>
        <v>0.17800000000000082</v>
      </c>
      <c r="D1947" s="2">
        <f t="shared" si="271"/>
        <v>0.17800000000000082</v>
      </c>
      <c r="E1947" s="2">
        <f t="shared" si="272"/>
        <v>0</v>
      </c>
      <c r="F1947" s="2">
        <f t="shared" si="273"/>
        <v>4.432714970783621E-2</v>
      </c>
      <c r="G1947" s="2">
        <f t="shared" si="273"/>
        <v>5.4228988603449026E-2</v>
      </c>
      <c r="H1947" s="2">
        <f t="shared" si="274"/>
        <v>0.81740690448755582</v>
      </c>
      <c r="I1947" s="2">
        <f t="shared" si="275"/>
        <v>44.976548865815801</v>
      </c>
    </row>
    <row r="1948" spans="1:9" ht="13.5" x14ac:dyDescent="0.25">
      <c r="A1948" s="3">
        <f>TITRES_STAT!B1951</f>
        <v>44845</v>
      </c>
      <c r="B1948" s="17">
        <f>TITRES_STAT!D1951</f>
        <v>11.8644</v>
      </c>
      <c r="C1948" s="2">
        <f t="shared" si="270"/>
        <v>-9.2800000000000438E-2</v>
      </c>
      <c r="D1948" s="2">
        <f t="shared" si="271"/>
        <v>0</v>
      </c>
      <c r="E1948" s="2">
        <f t="shared" si="272"/>
        <v>9.2800000000000438E-2</v>
      </c>
      <c r="F1948" s="2">
        <f t="shared" si="273"/>
        <v>4.1160924728705049E-2</v>
      </c>
      <c r="G1948" s="2">
        <f t="shared" si="273"/>
        <v>5.6984060846059843E-2</v>
      </c>
      <c r="H1948" s="2">
        <f t="shared" si="274"/>
        <v>0.72232347287252197</v>
      </c>
      <c r="I1948" s="2">
        <f t="shared" si="275"/>
        <v>41.938897323846945</v>
      </c>
    </row>
    <row r="1949" spans="1:9" ht="13.5" x14ac:dyDescent="0.25">
      <c r="A1949" s="3">
        <f>TITRES_STAT!B1952</f>
        <v>44846</v>
      </c>
      <c r="B1949" s="17">
        <f>TITRES_STAT!D1952</f>
        <v>11.7638</v>
      </c>
      <c r="C1949" s="2">
        <f t="shared" si="270"/>
        <v>-0.10060000000000002</v>
      </c>
      <c r="D1949" s="2">
        <f t="shared" si="271"/>
        <v>0</v>
      </c>
      <c r="E1949" s="2">
        <f t="shared" si="272"/>
        <v>0.10060000000000002</v>
      </c>
      <c r="F1949" s="2">
        <f t="shared" ref="F1949:G1964" si="276">((F1948*13)+D1949)/14</f>
        <v>3.8220858676654687E-2</v>
      </c>
      <c r="G1949" s="2">
        <f t="shared" si="276"/>
        <v>6.0099485071341281E-2</v>
      </c>
      <c r="H1949" s="2">
        <f t="shared" si="274"/>
        <v>0.63595983611647422</v>
      </c>
      <c r="I1949" s="2">
        <f t="shared" si="275"/>
        <v>38.873804972263159</v>
      </c>
    </row>
    <row r="1950" spans="1:9" ht="13.5" x14ac:dyDescent="0.25">
      <c r="A1950" s="3">
        <f>TITRES_STAT!B1953</f>
        <v>44847</v>
      </c>
      <c r="B1950" s="17">
        <f>TITRES_STAT!D1953</f>
        <v>11.7638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3.5490797342607926E-2</v>
      </c>
      <c r="G1950" s="2">
        <f t="shared" si="276"/>
        <v>5.5806664709102616E-2</v>
      </c>
      <c r="H1950" s="2">
        <f t="shared" si="274"/>
        <v>0.63595983611647422</v>
      </c>
      <c r="I1950" s="2">
        <f t="shared" si="275"/>
        <v>38.873804972263159</v>
      </c>
    </row>
    <row r="1951" spans="1:9" ht="13.5" x14ac:dyDescent="0.25">
      <c r="A1951" s="3">
        <f>TITRES_STAT!B1954</f>
        <v>44848</v>
      </c>
      <c r="B1951" s="17">
        <f>TITRES_STAT!D1954</f>
        <v>11.686400000000001</v>
      </c>
      <c r="C1951" s="2">
        <f t="shared" si="270"/>
        <v>-7.7399999999999025E-2</v>
      </c>
      <c r="D1951" s="2">
        <f t="shared" si="271"/>
        <v>0</v>
      </c>
      <c r="E1951" s="2">
        <f t="shared" si="272"/>
        <v>7.7399999999999025E-2</v>
      </c>
      <c r="F1951" s="2">
        <f t="shared" si="276"/>
        <v>3.2955740389564503E-2</v>
      </c>
      <c r="G1951" s="2">
        <f t="shared" si="276"/>
        <v>5.7349045801309506E-2</v>
      </c>
      <c r="H1951" s="2">
        <f t="shared" si="274"/>
        <v>0.57465193934947723</v>
      </c>
      <c r="I1951" s="2">
        <f t="shared" si="275"/>
        <v>36.493902238921336</v>
      </c>
    </row>
    <row r="1952" spans="1:9" ht="13.5" x14ac:dyDescent="0.25">
      <c r="A1952" s="3">
        <f>TITRES_STAT!B1955</f>
        <v>44851</v>
      </c>
      <c r="B1952" s="17">
        <f>TITRES_STAT!D1955</f>
        <v>11.609</v>
      </c>
      <c r="C1952" s="2">
        <f t="shared" si="270"/>
        <v>-7.7400000000000801E-2</v>
      </c>
      <c r="D1952" s="2">
        <f t="shared" si="271"/>
        <v>0</v>
      </c>
      <c r="E1952" s="2">
        <f t="shared" si="272"/>
        <v>7.7400000000000801E-2</v>
      </c>
      <c r="F1952" s="2">
        <f t="shared" si="276"/>
        <v>3.060175893316704E-2</v>
      </c>
      <c r="G1952" s="2">
        <f t="shared" si="276"/>
        <v>5.878125681550174E-2</v>
      </c>
      <c r="H1952" s="2">
        <f t="shared" si="274"/>
        <v>0.52060402568828323</v>
      </c>
      <c r="I1952" s="2">
        <f t="shared" si="275"/>
        <v>34.236659701899583</v>
      </c>
    </row>
    <row r="1953" spans="1:9" ht="13.5" x14ac:dyDescent="0.25">
      <c r="A1953" s="3">
        <f>TITRES_STAT!B1956</f>
        <v>44852</v>
      </c>
      <c r="B1953" s="17">
        <f>TITRES_STAT!D1956</f>
        <v>11.678599999999999</v>
      </c>
      <c r="C1953" s="2">
        <f t="shared" si="270"/>
        <v>6.959999999999944E-2</v>
      </c>
      <c r="D1953" s="2">
        <f t="shared" si="271"/>
        <v>6.959999999999944E-2</v>
      </c>
      <c r="E1953" s="2">
        <f t="shared" si="272"/>
        <v>0</v>
      </c>
      <c r="F1953" s="2">
        <f t="shared" si="276"/>
        <v>3.3387347580797928E-2</v>
      </c>
      <c r="G1953" s="2">
        <f t="shared" si="276"/>
        <v>5.4582595614394477E-2</v>
      </c>
      <c r="H1953" s="2">
        <f t="shared" si="274"/>
        <v>0.61168486410333045</v>
      </c>
      <c r="I1953" s="2">
        <f t="shared" si="275"/>
        <v>37.953130771855001</v>
      </c>
    </row>
    <row r="1954" spans="1:9" ht="13.5" x14ac:dyDescent="0.25">
      <c r="A1954" s="3">
        <f>TITRES_STAT!B1957</f>
        <v>44853</v>
      </c>
      <c r="B1954" s="17">
        <f>TITRES_STAT!D1957</f>
        <v>11.5703</v>
      </c>
      <c r="C1954" s="2">
        <f t="shared" si="270"/>
        <v>-0.10829999999999984</v>
      </c>
      <c r="D1954" s="2">
        <f t="shared" si="271"/>
        <v>0</v>
      </c>
      <c r="E1954" s="2">
        <f t="shared" si="272"/>
        <v>0.10829999999999984</v>
      </c>
      <c r="F1954" s="2">
        <f t="shared" si="276"/>
        <v>3.1002537039312363E-2</v>
      </c>
      <c r="G1954" s="2">
        <f t="shared" si="276"/>
        <v>5.8419553070509146E-2</v>
      </c>
      <c r="H1954" s="2">
        <f t="shared" si="274"/>
        <v>0.53068767920723436</v>
      </c>
      <c r="I1954" s="2">
        <f t="shared" si="275"/>
        <v>34.669886379570613</v>
      </c>
    </row>
    <row r="1955" spans="1:9" ht="13.5" x14ac:dyDescent="0.25">
      <c r="A1955" s="3">
        <f>TITRES_STAT!B1958</f>
        <v>44854</v>
      </c>
      <c r="B1955" s="17">
        <f>TITRES_STAT!D1958</f>
        <v>11.577999999999999</v>
      </c>
      <c r="C1955" s="2">
        <f t="shared" si="270"/>
        <v>7.6999999999998181E-3</v>
      </c>
      <c r="D1955" s="2">
        <f t="shared" si="271"/>
        <v>7.6999999999998181E-3</v>
      </c>
      <c r="E1955" s="2">
        <f t="shared" si="272"/>
        <v>0</v>
      </c>
      <c r="F1955" s="2">
        <f t="shared" si="276"/>
        <v>2.9338070107932896E-2</v>
      </c>
      <c r="G1955" s="2">
        <f t="shared" si="276"/>
        <v>5.4246727851187067E-2</v>
      </c>
      <c r="H1955" s="2">
        <f t="shared" si="274"/>
        <v>0.54082653959174976</v>
      </c>
      <c r="I1955" s="2">
        <f t="shared" si="275"/>
        <v>35.099767929428623</v>
      </c>
    </row>
    <row r="1956" spans="1:9" ht="13.5" x14ac:dyDescent="0.25">
      <c r="A1956" s="3">
        <f>TITRES_STAT!B1959</f>
        <v>44855</v>
      </c>
      <c r="B1956" s="17">
        <f>TITRES_STAT!D1959</f>
        <v>11.531599999999999</v>
      </c>
      <c r="C1956" s="2">
        <f t="shared" si="270"/>
        <v>-4.6400000000000219E-2</v>
      </c>
      <c r="D1956" s="2">
        <f t="shared" si="271"/>
        <v>0</v>
      </c>
      <c r="E1956" s="2">
        <f t="shared" si="272"/>
        <v>4.6400000000000219E-2</v>
      </c>
      <c r="F1956" s="2">
        <f t="shared" si="276"/>
        <v>2.7242493671651973E-2</v>
      </c>
      <c r="G1956" s="2">
        <f t="shared" si="276"/>
        <v>5.3686247290388005E-2</v>
      </c>
      <c r="H1956" s="2">
        <f t="shared" si="274"/>
        <v>0.50743896335867522</v>
      </c>
      <c r="I1956" s="2">
        <f t="shared" si="275"/>
        <v>33.662322368798741</v>
      </c>
    </row>
    <row r="1957" spans="1:9" ht="13.5" x14ac:dyDescent="0.25">
      <c r="A1957" s="3">
        <f>TITRES_STAT!B1960</f>
        <v>44858</v>
      </c>
      <c r="B1957" s="17">
        <f>TITRES_STAT!D1960</f>
        <v>11.492900000000001</v>
      </c>
      <c r="C1957" s="2">
        <f t="shared" si="270"/>
        <v>-3.8699999999998624E-2</v>
      </c>
      <c r="D1957" s="2">
        <f t="shared" si="271"/>
        <v>0</v>
      </c>
      <c r="E1957" s="2">
        <f t="shared" si="272"/>
        <v>3.8699999999998624E-2</v>
      </c>
      <c r="F1957" s="2">
        <f t="shared" si="276"/>
        <v>2.5296601266533974E-2</v>
      </c>
      <c r="G1957" s="2">
        <f t="shared" si="276"/>
        <v>5.2615801055360192E-2</v>
      </c>
      <c r="H1957" s="2">
        <f t="shared" si="274"/>
        <v>0.48077955213335866</v>
      </c>
      <c r="I1957" s="2">
        <f t="shared" si="275"/>
        <v>32.468003183910781</v>
      </c>
    </row>
    <row r="1958" spans="1:9" ht="13.5" x14ac:dyDescent="0.25">
      <c r="A1958" s="3">
        <f>TITRES_STAT!B1961</f>
        <v>44859</v>
      </c>
      <c r="B1958" s="17">
        <f>TITRES_STAT!D1961</f>
        <v>11.4542</v>
      </c>
      <c r="C1958" s="2">
        <f t="shared" si="270"/>
        <v>-3.8700000000000401E-2</v>
      </c>
      <c r="D1958" s="2">
        <f t="shared" si="271"/>
        <v>0</v>
      </c>
      <c r="E1958" s="2">
        <f t="shared" si="272"/>
        <v>3.8700000000000401E-2</v>
      </c>
      <c r="F1958" s="2">
        <f t="shared" si="276"/>
        <v>2.3489701176067263E-2</v>
      </c>
      <c r="G1958" s="2">
        <f t="shared" si="276"/>
        <v>5.1621815265691637E-2</v>
      </c>
      <c r="H1958" s="2">
        <f t="shared" si="274"/>
        <v>0.45503438914668987</v>
      </c>
      <c r="I1958" s="2">
        <f t="shared" si="275"/>
        <v>31.273102033935189</v>
      </c>
    </row>
    <row r="1959" spans="1:9" ht="13.5" x14ac:dyDescent="0.25">
      <c r="A1959" s="3">
        <f>TITRES_STAT!B1962</f>
        <v>44860</v>
      </c>
      <c r="B1959" s="17">
        <f>TITRES_STAT!D1962</f>
        <v>11.4542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2.1811865377776744E-2</v>
      </c>
      <c r="G1959" s="2">
        <f t="shared" si="276"/>
        <v>4.793454274671366E-2</v>
      </c>
      <c r="H1959" s="2">
        <f t="shared" si="274"/>
        <v>0.45503438914668987</v>
      </c>
      <c r="I1959" s="2">
        <f t="shared" si="275"/>
        <v>31.273102033935189</v>
      </c>
    </row>
    <row r="1960" spans="1:9" ht="13.5" x14ac:dyDescent="0.25">
      <c r="A1960" s="3">
        <f>TITRES_STAT!B1963</f>
        <v>44861</v>
      </c>
      <c r="B1960" s="17">
        <f>TITRES_STAT!D1963</f>
        <v>11.4697</v>
      </c>
      <c r="C1960" s="2">
        <f t="shared" si="270"/>
        <v>1.5499999999999403E-2</v>
      </c>
      <c r="D1960" s="2">
        <f t="shared" si="271"/>
        <v>1.5499999999999403E-2</v>
      </c>
      <c r="E1960" s="2">
        <f t="shared" si="272"/>
        <v>0</v>
      </c>
      <c r="F1960" s="2">
        <f t="shared" si="276"/>
        <v>2.1361017850792648E-2</v>
      </c>
      <c r="G1960" s="2">
        <f t="shared" si="276"/>
        <v>4.4510646836234118E-2</v>
      </c>
      <c r="H1960" s="2">
        <f t="shared" si="274"/>
        <v>0.47990805277185061</v>
      </c>
      <c r="I1960" s="2">
        <f t="shared" si="275"/>
        <v>32.428234434766978</v>
      </c>
    </row>
    <row r="1961" spans="1:9" ht="13.5" x14ac:dyDescent="0.25">
      <c r="A1961" s="3">
        <f>TITRES_STAT!B1964</f>
        <v>44862</v>
      </c>
      <c r="B1961" s="17">
        <f>TITRES_STAT!D1964</f>
        <v>11.4542</v>
      </c>
      <c r="C1961" s="2">
        <f t="shared" si="270"/>
        <v>-1.5499999999999403E-2</v>
      </c>
      <c r="D1961" s="2">
        <f t="shared" si="271"/>
        <v>0</v>
      </c>
      <c r="E1961" s="2">
        <f t="shared" si="272"/>
        <v>1.5499999999999403E-2</v>
      </c>
      <c r="F1961" s="2">
        <f t="shared" si="276"/>
        <v>1.9835230861450316E-2</v>
      </c>
      <c r="G1961" s="2">
        <f t="shared" si="276"/>
        <v>4.2438457776503069E-2</v>
      </c>
      <c r="H1961" s="2">
        <f t="shared" si="274"/>
        <v>0.46738811683285303</v>
      </c>
      <c r="I1961" s="2">
        <f t="shared" si="275"/>
        <v>31.851703817913105</v>
      </c>
    </row>
    <row r="1962" spans="1:9" ht="13.5" x14ac:dyDescent="0.25">
      <c r="A1962" s="3">
        <f>TITRES_STAT!B1965</f>
        <v>44865</v>
      </c>
      <c r="B1962" s="17">
        <f>TITRES_STAT!D1965</f>
        <v>11.4465</v>
      </c>
      <c r="C1962" s="2">
        <f t="shared" si="270"/>
        <v>-7.6999999999998181E-3</v>
      </c>
      <c r="D1962" s="2">
        <f t="shared" si="271"/>
        <v>0</v>
      </c>
      <c r="E1962" s="2">
        <f t="shared" si="272"/>
        <v>7.6999999999998181E-3</v>
      </c>
      <c r="F1962" s="2">
        <f t="shared" si="276"/>
        <v>1.8418428657061007E-2</v>
      </c>
      <c r="G1962" s="2">
        <f t="shared" si="276"/>
        <v>3.9957139363895701E-2</v>
      </c>
      <c r="H1962" s="2">
        <f t="shared" si="274"/>
        <v>0.46095463665007635</v>
      </c>
      <c r="I1962" s="2">
        <f t="shared" si="275"/>
        <v>31.551605031832537</v>
      </c>
    </row>
    <row r="1963" spans="1:9" ht="13.5" x14ac:dyDescent="0.25">
      <c r="A1963" s="3">
        <f>TITRES_STAT!B1966</f>
        <v>44866</v>
      </c>
      <c r="B1963" s="17">
        <f>TITRES_STAT!D1966</f>
        <v>11.3691</v>
      </c>
      <c r="C1963" s="2">
        <f t="shared" si="270"/>
        <v>-7.7400000000000801E-2</v>
      </c>
      <c r="D1963" s="2">
        <f t="shared" si="271"/>
        <v>0</v>
      </c>
      <c r="E1963" s="2">
        <f t="shared" si="272"/>
        <v>7.7400000000000801E-2</v>
      </c>
      <c r="F1963" s="2">
        <f t="shared" si="276"/>
        <v>1.7102826610128078E-2</v>
      </c>
      <c r="G1963" s="2">
        <f t="shared" si="276"/>
        <v>4.2631629409331781E-2</v>
      </c>
      <c r="H1963" s="2">
        <f t="shared" si="274"/>
        <v>0.40117693944825816</v>
      </c>
      <c r="I1963" s="2">
        <f t="shared" si="275"/>
        <v>28.631426064307746</v>
      </c>
    </row>
    <row r="1964" spans="1:9" ht="13.5" x14ac:dyDescent="0.25">
      <c r="A1964" s="3">
        <f>TITRES_STAT!B1967</f>
        <v>44867</v>
      </c>
      <c r="B1964" s="17">
        <f>TITRES_STAT!D1967</f>
        <v>11.2994</v>
      </c>
      <c r="C1964" s="2">
        <f t="shared" si="270"/>
        <v>-6.9699999999999207E-2</v>
      </c>
      <c r="D1964" s="2">
        <f t="shared" si="271"/>
        <v>0</v>
      </c>
      <c r="E1964" s="2">
        <f t="shared" si="272"/>
        <v>6.9699999999999207E-2</v>
      </c>
      <c r="F1964" s="2">
        <f t="shared" si="276"/>
        <v>1.5881196137976072E-2</v>
      </c>
      <c r="G1964" s="2">
        <f t="shared" si="276"/>
        <v>4.456508445152231E-2</v>
      </c>
      <c r="H1964" s="2">
        <f t="shared" si="274"/>
        <v>0.3563596105209127</v>
      </c>
      <c r="I1964" s="2">
        <f t="shared" si="275"/>
        <v>26.273239615565672</v>
      </c>
    </row>
    <row r="1965" spans="1:9" ht="13.5" x14ac:dyDescent="0.25">
      <c r="A1965" s="3">
        <f>TITRES_STAT!B1968</f>
        <v>44868</v>
      </c>
      <c r="B1965" s="17">
        <f>TITRES_STAT!D1968</f>
        <v>11.144600000000001</v>
      </c>
      <c r="C1965" s="2">
        <f t="shared" si="270"/>
        <v>-0.15479999999999983</v>
      </c>
      <c r="D1965" s="2">
        <f t="shared" si="271"/>
        <v>0</v>
      </c>
      <c r="E1965" s="2">
        <f t="shared" si="272"/>
        <v>0.15479999999999983</v>
      </c>
      <c r="F1965" s="2">
        <f t="shared" ref="F1965:G1980" si="277">((F1964*13)+D1965)/14</f>
        <v>1.4746824985263496E-2</v>
      </c>
      <c r="G1965" s="2">
        <f t="shared" si="277"/>
        <v>5.2439006990699276E-2</v>
      </c>
      <c r="H1965" s="2">
        <f t="shared" si="274"/>
        <v>0.28121861628461103</v>
      </c>
      <c r="I1965" s="2">
        <f t="shared" si="275"/>
        <v>21.94930769115058</v>
      </c>
    </row>
    <row r="1966" spans="1:9" ht="13.5" x14ac:dyDescent="0.25">
      <c r="A1966" s="3">
        <f>TITRES_STAT!B1969</f>
        <v>44869</v>
      </c>
      <c r="B1966" s="17">
        <f>TITRES_STAT!D1969</f>
        <v>11.0672</v>
      </c>
      <c r="C1966" s="2">
        <f t="shared" si="270"/>
        <v>-7.7400000000000801E-2</v>
      </c>
      <c r="D1966" s="2">
        <f t="shared" si="271"/>
        <v>0</v>
      </c>
      <c r="E1966" s="2">
        <f t="shared" si="272"/>
        <v>7.7400000000000801E-2</v>
      </c>
      <c r="F1966" s="2">
        <f t="shared" si="277"/>
        <v>1.3693480343458962E-2</v>
      </c>
      <c r="G1966" s="2">
        <f t="shared" si="277"/>
        <v>5.4221935062792236E-2</v>
      </c>
      <c r="H1966" s="2">
        <f t="shared" si="274"/>
        <v>0.25254503233057057</v>
      </c>
      <c r="I1966" s="2">
        <f t="shared" si="275"/>
        <v>20.162551110890448</v>
      </c>
    </row>
    <row r="1967" spans="1:9" ht="13.5" x14ac:dyDescent="0.25">
      <c r="A1967" s="3">
        <f>TITRES_STAT!B1970</f>
        <v>44872</v>
      </c>
      <c r="B1967" s="17">
        <f>TITRES_STAT!D1970</f>
        <v>10.982100000000001</v>
      </c>
      <c r="C1967" s="2">
        <f t="shared" si="270"/>
        <v>-8.5099999999998843E-2</v>
      </c>
      <c r="D1967" s="2">
        <f t="shared" si="271"/>
        <v>0</v>
      </c>
      <c r="E1967" s="2">
        <f t="shared" si="272"/>
        <v>8.5099999999998843E-2</v>
      </c>
      <c r="F1967" s="2">
        <f t="shared" si="277"/>
        <v>1.2715374604640464E-2</v>
      </c>
      <c r="G1967" s="2">
        <f t="shared" si="277"/>
        <v>5.6427511129735562E-2</v>
      </c>
      <c r="H1967" s="2">
        <f t="shared" si="274"/>
        <v>0.22533998664952376</v>
      </c>
      <c r="I1967" s="2">
        <f t="shared" si="275"/>
        <v>18.389996988972527</v>
      </c>
    </row>
    <row r="1968" spans="1:9" ht="13.5" x14ac:dyDescent="0.25">
      <c r="A1968" s="3">
        <f>TITRES_STAT!B1971</f>
        <v>44873</v>
      </c>
      <c r="B1968" s="17">
        <f>TITRES_STAT!D1971</f>
        <v>10.835000000000001</v>
      </c>
      <c r="C1968" s="2">
        <f t="shared" si="270"/>
        <v>-0.14710000000000001</v>
      </c>
      <c r="D1968" s="2">
        <f t="shared" si="271"/>
        <v>0</v>
      </c>
      <c r="E1968" s="2">
        <f t="shared" si="272"/>
        <v>0.14710000000000001</v>
      </c>
      <c r="F1968" s="2">
        <f t="shared" si="277"/>
        <v>1.1807133561451858E-2</v>
      </c>
      <c r="G1968" s="2">
        <f t="shared" si="277"/>
        <v>6.2904117477611585E-2</v>
      </c>
      <c r="H1968" s="2">
        <f t="shared" si="274"/>
        <v>0.18770048821770968</v>
      </c>
      <c r="I1968" s="2">
        <f t="shared" si="275"/>
        <v>15.803688731270739</v>
      </c>
    </row>
    <row r="1969" spans="1:9" ht="13.5" x14ac:dyDescent="0.25">
      <c r="A1969" s="3">
        <f>TITRES_STAT!B1972</f>
        <v>44874</v>
      </c>
      <c r="B1969" s="17">
        <f>TITRES_STAT!D1972</f>
        <v>10.680300000000001</v>
      </c>
      <c r="C1969" s="2">
        <f t="shared" si="270"/>
        <v>-0.15470000000000006</v>
      </c>
      <c r="D1969" s="2">
        <f t="shared" si="271"/>
        <v>0</v>
      </c>
      <c r="E1969" s="2">
        <f t="shared" si="272"/>
        <v>0.15470000000000006</v>
      </c>
      <c r="F1969" s="2">
        <f t="shared" si="277"/>
        <v>1.0963766878491012E-2</v>
      </c>
      <c r="G1969" s="2">
        <f t="shared" si="277"/>
        <v>6.946096622921076E-2</v>
      </c>
      <c r="H1969" s="2">
        <f t="shared" si="274"/>
        <v>0.15784069058746214</v>
      </c>
      <c r="I1969" s="2">
        <f t="shared" si="275"/>
        <v>13.632332312261141</v>
      </c>
    </row>
    <row r="1970" spans="1:9" ht="13.5" x14ac:dyDescent="0.25">
      <c r="A1970" s="3">
        <f>TITRES_STAT!B1973</f>
        <v>44875</v>
      </c>
      <c r="B1970" s="17">
        <f>TITRES_STAT!D1973</f>
        <v>10.680300000000001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1.0180640672884511E-2</v>
      </c>
      <c r="G1970" s="2">
        <f t="shared" si="277"/>
        <v>6.4499468641409999E-2</v>
      </c>
      <c r="H1970" s="2">
        <f t="shared" si="274"/>
        <v>0.15784069058746211</v>
      </c>
      <c r="I1970" s="2">
        <f t="shared" si="275"/>
        <v>13.632332312261141</v>
      </c>
    </row>
    <row r="1971" spans="1:9" ht="13.5" x14ac:dyDescent="0.25">
      <c r="A1971" s="3">
        <f>TITRES_STAT!B1974</f>
        <v>44876</v>
      </c>
      <c r="B1971" s="17">
        <f>TITRES_STAT!D1974</f>
        <v>10.6183</v>
      </c>
      <c r="C1971" s="2">
        <f t="shared" si="270"/>
        <v>-6.2000000000001165E-2</v>
      </c>
      <c r="D1971" s="2">
        <f t="shared" si="271"/>
        <v>0</v>
      </c>
      <c r="E1971" s="2">
        <f t="shared" si="272"/>
        <v>6.2000000000001165E-2</v>
      </c>
      <c r="F1971" s="2">
        <f t="shared" si="277"/>
        <v>9.4534520533927618E-3</v>
      </c>
      <c r="G1971" s="2">
        <f t="shared" si="277"/>
        <v>6.4320935167023655E-2</v>
      </c>
      <c r="H1971" s="2">
        <f t="shared" si="274"/>
        <v>0.14697317489002243</v>
      </c>
      <c r="I1971" s="2">
        <f t="shared" si="275"/>
        <v>12.814002812586708</v>
      </c>
    </row>
    <row r="1972" spans="1:9" ht="13.5" x14ac:dyDescent="0.25">
      <c r="A1972" s="3">
        <f>TITRES_STAT!B1975</f>
        <v>44879</v>
      </c>
      <c r="B1972" s="17">
        <f>TITRES_STAT!D1975</f>
        <v>10.6029</v>
      </c>
      <c r="C1972" s="2">
        <f t="shared" si="270"/>
        <v>-1.5399999999999636E-2</v>
      </c>
      <c r="D1972" s="2">
        <f t="shared" si="271"/>
        <v>0</v>
      </c>
      <c r="E1972" s="2">
        <f t="shared" si="272"/>
        <v>1.5399999999999636E-2</v>
      </c>
      <c r="F1972" s="2">
        <f t="shared" si="277"/>
        <v>8.778205478150421E-3</v>
      </c>
      <c r="G1972" s="2">
        <f t="shared" si="277"/>
        <v>6.0826582655093372E-2</v>
      </c>
      <c r="H1972" s="2">
        <f t="shared" si="274"/>
        <v>0.14431528280859898</v>
      </c>
      <c r="I1972" s="2">
        <f t="shared" si="275"/>
        <v>12.611496584611942</v>
      </c>
    </row>
    <row r="1973" spans="1:9" ht="13.5" x14ac:dyDescent="0.25">
      <c r="A1973" s="3">
        <f>TITRES_STAT!B1976</f>
        <v>44880</v>
      </c>
      <c r="B1973" s="17">
        <f>TITRES_STAT!D1976</f>
        <v>10.486800000000001</v>
      </c>
      <c r="C1973" s="2">
        <f t="shared" si="270"/>
        <v>-0.11609999999999943</v>
      </c>
      <c r="D1973" s="2">
        <f t="shared" si="271"/>
        <v>0</v>
      </c>
      <c r="E1973" s="2">
        <f t="shared" si="272"/>
        <v>0.11609999999999943</v>
      </c>
      <c r="F1973" s="2">
        <f t="shared" si="277"/>
        <v>8.1511908011396763E-3</v>
      </c>
      <c r="G1973" s="2">
        <f t="shared" si="277"/>
        <v>6.4774683894015236E-2</v>
      </c>
      <c r="H1973" s="2">
        <f t="shared" si="274"/>
        <v>0.12583914441754293</v>
      </c>
      <c r="I1973" s="2">
        <f t="shared" si="275"/>
        <v>11.17736446112346</v>
      </c>
    </row>
    <row r="1974" spans="1:9" ht="13.5" x14ac:dyDescent="0.25">
      <c r="A1974" s="3">
        <f>TITRES_STAT!B1977</f>
        <v>44881</v>
      </c>
      <c r="B1974" s="17">
        <f>TITRES_STAT!D1977</f>
        <v>10.370699999999999</v>
      </c>
      <c r="C1974" s="2">
        <f t="shared" si="270"/>
        <v>-0.1161000000000012</v>
      </c>
      <c r="D1974" s="2">
        <f t="shared" si="271"/>
        <v>0</v>
      </c>
      <c r="E1974" s="2">
        <f t="shared" si="272"/>
        <v>0.1161000000000012</v>
      </c>
      <c r="F1974" s="2">
        <f t="shared" si="277"/>
        <v>7.5689628867725567E-3</v>
      </c>
      <c r="G1974" s="2">
        <f t="shared" si="277"/>
        <v>6.8440777901585662E-2</v>
      </c>
      <c r="H1974" s="2">
        <f t="shared" si="274"/>
        <v>0.11059142106269362</v>
      </c>
      <c r="I1974" s="2">
        <f t="shared" si="275"/>
        <v>9.957885408197356</v>
      </c>
    </row>
    <row r="1975" spans="1:9" ht="13.5" x14ac:dyDescent="0.25">
      <c r="A1975" s="3">
        <f>TITRES_STAT!B1978</f>
        <v>44882</v>
      </c>
      <c r="B1975" s="17">
        <f>TITRES_STAT!D1978</f>
        <v>10.370699999999999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7.0283226805745169E-3</v>
      </c>
      <c r="G1975" s="2">
        <f t="shared" si="277"/>
        <v>6.3552150908615254E-2</v>
      </c>
      <c r="H1975" s="2">
        <f t="shared" si="274"/>
        <v>0.11059142106269362</v>
      </c>
      <c r="I1975" s="2">
        <f t="shared" si="275"/>
        <v>9.957885408197356</v>
      </c>
    </row>
    <row r="1976" spans="1:9" ht="13.5" x14ac:dyDescent="0.25">
      <c r="A1976" s="3">
        <f>TITRES_STAT!B1979</f>
        <v>44883</v>
      </c>
      <c r="B1976" s="17">
        <f>TITRES_STAT!D1979</f>
        <v>10.332000000000001</v>
      </c>
      <c r="C1976" s="2">
        <f t="shared" si="270"/>
        <v>-3.8699999999998624E-2</v>
      </c>
      <c r="D1976" s="2">
        <f t="shared" si="271"/>
        <v>0</v>
      </c>
      <c r="E1976" s="2">
        <f t="shared" si="272"/>
        <v>3.8699999999998624E-2</v>
      </c>
      <c r="F1976" s="2">
        <f t="shared" si="277"/>
        <v>6.5262996319620514E-3</v>
      </c>
      <c r="G1976" s="2">
        <f t="shared" si="277"/>
        <v>6.1776997272285493E-2</v>
      </c>
      <c r="H1976" s="2">
        <f t="shared" si="274"/>
        <v>0.10564287550586231</v>
      </c>
      <c r="I1976" s="2">
        <f t="shared" si="275"/>
        <v>9.554882308406107</v>
      </c>
    </row>
    <row r="1977" spans="1:9" ht="13.5" x14ac:dyDescent="0.25">
      <c r="A1977" s="3">
        <f>TITRES_STAT!B1980</f>
        <v>44886</v>
      </c>
      <c r="B1977" s="17">
        <f>TITRES_STAT!D1980</f>
        <v>10.3552</v>
      </c>
      <c r="C1977" s="2">
        <f t="shared" si="270"/>
        <v>2.3199999999999221E-2</v>
      </c>
      <c r="D1977" s="2">
        <f t="shared" si="271"/>
        <v>2.3199999999999221E-2</v>
      </c>
      <c r="E1977" s="2">
        <f t="shared" si="272"/>
        <v>0</v>
      </c>
      <c r="F1977" s="2">
        <f t="shared" si="277"/>
        <v>7.7172782296789921E-3</v>
      </c>
      <c r="G1977" s="2">
        <f t="shared" si="277"/>
        <v>5.7364354609979386E-2</v>
      </c>
      <c r="H1977" s="2">
        <f t="shared" si="274"/>
        <v>0.1345308995830044</v>
      </c>
      <c r="I1977" s="2">
        <f t="shared" si="275"/>
        <v>11.857843592664693</v>
      </c>
    </row>
    <row r="1978" spans="1:9" ht="13.5" x14ac:dyDescent="0.25">
      <c r="A1978" s="3">
        <f>TITRES_STAT!B1981</f>
        <v>44887</v>
      </c>
      <c r="B1978" s="17">
        <f>TITRES_STAT!D1981</f>
        <v>10.370699999999999</v>
      </c>
      <c r="C1978" s="2">
        <f t="shared" si="270"/>
        <v>1.5499999999999403E-2</v>
      </c>
      <c r="D1978" s="2">
        <f t="shared" si="271"/>
        <v>1.5499999999999403E-2</v>
      </c>
      <c r="E1978" s="2">
        <f t="shared" si="272"/>
        <v>0</v>
      </c>
      <c r="F1978" s="2">
        <f t="shared" si="277"/>
        <v>8.273186927559021E-3</v>
      </c>
      <c r="G1978" s="2">
        <f t="shared" si="277"/>
        <v>5.3266900709266575E-2</v>
      </c>
      <c r="H1978" s="2">
        <f t="shared" si="274"/>
        <v>0.15531571796742016</v>
      </c>
      <c r="I1978" s="2">
        <f t="shared" si="275"/>
        <v>13.443573522973566</v>
      </c>
    </row>
    <row r="1979" spans="1:9" ht="13.5" x14ac:dyDescent="0.25">
      <c r="A1979" s="3">
        <f>TITRES_STAT!B1982</f>
        <v>44888</v>
      </c>
      <c r="B1979" s="17">
        <f>TITRES_STAT!D1982</f>
        <v>10.3552</v>
      </c>
      <c r="C1979" s="2">
        <f t="shared" si="270"/>
        <v>-1.5499999999999403E-2</v>
      </c>
      <c r="D1979" s="2">
        <f t="shared" si="271"/>
        <v>0</v>
      </c>
      <c r="E1979" s="2">
        <f t="shared" si="272"/>
        <v>1.5499999999999403E-2</v>
      </c>
      <c r="F1979" s="2">
        <f t="shared" si="277"/>
        <v>7.6822450041619476E-3</v>
      </c>
      <c r="G1979" s="2">
        <f t="shared" si="277"/>
        <v>5.0569264944318917E-2</v>
      </c>
      <c r="H1979" s="2">
        <f t="shared" si="274"/>
        <v>0.15191529899872494</v>
      </c>
      <c r="I1979" s="2">
        <f t="shared" si="275"/>
        <v>13.188061581504627</v>
      </c>
    </row>
    <row r="1980" spans="1:9" ht="13.5" x14ac:dyDescent="0.25">
      <c r="A1980" s="3">
        <f>TITRES_STAT!B1983</f>
        <v>44889</v>
      </c>
      <c r="B1980" s="17">
        <f>TITRES_STAT!D1983</f>
        <v>10.332000000000001</v>
      </c>
      <c r="C1980" s="2">
        <f t="shared" si="270"/>
        <v>-2.3199999999999221E-2</v>
      </c>
      <c r="D1980" s="2">
        <f t="shared" si="271"/>
        <v>0</v>
      </c>
      <c r="E1980" s="2">
        <f t="shared" si="272"/>
        <v>2.3199999999999221E-2</v>
      </c>
      <c r="F1980" s="2">
        <f t="shared" si="277"/>
        <v>7.1335132181503799E-3</v>
      </c>
      <c r="G1980" s="2">
        <f t="shared" si="277"/>
        <v>4.8614317448296085E-2</v>
      </c>
      <c r="H1980" s="2">
        <f t="shared" si="274"/>
        <v>0.14673687902205459</v>
      </c>
      <c r="I1980" s="2">
        <f t="shared" si="275"/>
        <v>12.796037321760593</v>
      </c>
    </row>
    <row r="1981" spans="1:9" ht="13.5" x14ac:dyDescent="0.25">
      <c r="A1981" s="3">
        <f>TITRES_STAT!B1984</f>
        <v>44890</v>
      </c>
      <c r="B1981" s="17">
        <f>TITRES_STAT!D1984</f>
        <v>10.3552</v>
      </c>
      <c r="C1981" s="2">
        <f t="shared" si="270"/>
        <v>2.3199999999999221E-2</v>
      </c>
      <c r="D1981" s="2">
        <f t="shared" si="271"/>
        <v>2.3199999999999221E-2</v>
      </c>
      <c r="E1981" s="2">
        <f t="shared" si="272"/>
        <v>0</v>
      </c>
      <c r="F1981" s="2">
        <f t="shared" ref="F1981:G1996" si="278">((F1980*13)+D1981)/14</f>
        <v>8.2811194168538691E-3</v>
      </c>
      <c r="G1981" s="2">
        <f t="shared" si="278"/>
        <v>4.514186620198922E-2</v>
      </c>
      <c r="H1981" s="2">
        <f t="shared" si="274"/>
        <v>0.18344654560357881</v>
      </c>
      <c r="I1981" s="2">
        <f t="shared" si="275"/>
        <v>15.501041959611086</v>
      </c>
    </row>
    <row r="1982" spans="1:9" ht="13.5" x14ac:dyDescent="0.25">
      <c r="A1982" s="3">
        <f>TITRES_STAT!B1985</f>
        <v>44893</v>
      </c>
      <c r="B1982" s="17">
        <f>TITRES_STAT!D1985</f>
        <v>10.486800000000001</v>
      </c>
      <c r="C1982" s="2">
        <f t="shared" si="270"/>
        <v>0.13160000000000061</v>
      </c>
      <c r="D1982" s="2">
        <f t="shared" si="271"/>
        <v>0.13160000000000061</v>
      </c>
      <c r="E1982" s="2">
        <f t="shared" si="272"/>
        <v>0</v>
      </c>
      <c r="F1982" s="2">
        <f t="shared" si="278"/>
        <v>1.7089610887078634E-2</v>
      </c>
      <c r="G1982" s="2">
        <f t="shared" si="278"/>
        <v>4.1917447187561414E-2</v>
      </c>
      <c r="H1982" s="2">
        <f t="shared" si="274"/>
        <v>0.40769684304987464</v>
      </c>
      <c r="I1982" s="2">
        <f t="shared" si="275"/>
        <v>28.961977506930438</v>
      </c>
    </row>
    <row r="1983" spans="1:9" ht="13.5" x14ac:dyDescent="0.25">
      <c r="A1983" s="3">
        <f>TITRES_STAT!B1986</f>
        <v>44894</v>
      </c>
      <c r="B1983" s="17">
        <f>TITRES_STAT!D1986</f>
        <v>10.370699999999999</v>
      </c>
      <c r="C1983" s="2">
        <f t="shared" si="270"/>
        <v>-0.1161000000000012</v>
      </c>
      <c r="D1983" s="2">
        <f t="shared" si="271"/>
        <v>0</v>
      </c>
      <c r="E1983" s="2">
        <f t="shared" si="272"/>
        <v>0.1161000000000012</v>
      </c>
      <c r="F1983" s="2">
        <f t="shared" si="278"/>
        <v>1.5868924395144444E-2</v>
      </c>
      <c r="G1983" s="2">
        <f t="shared" si="278"/>
        <v>4.7216200959878545E-2</v>
      </c>
      <c r="H1983" s="2">
        <f t="shared" si="274"/>
        <v>0.33609066533389442</v>
      </c>
      <c r="I1983" s="2">
        <f t="shared" si="275"/>
        <v>25.154779840476166</v>
      </c>
    </row>
    <row r="1984" spans="1:9" ht="13.5" x14ac:dyDescent="0.25">
      <c r="A1984" s="3">
        <f>TITRES_STAT!B1987</f>
        <v>44895</v>
      </c>
      <c r="B1984" s="17">
        <f>TITRES_STAT!D1987</f>
        <v>10.3088</v>
      </c>
      <c r="C1984" s="2">
        <f t="shared" si="270"/>
        <v>-6.1899999999999622E-2</v>
      </c>
      <c r="D1984" s="2">
        <f t="shared" si="271"/>
        <v>0</v>
      </c>
      <c r="E1984" s="2">
        <f t="shared" si="272"/>
        <v>6.1899999999999622E-2</v>
      </c>
      <c r="F1984" s="2">
        <f t="shared" si="278"/>
        <v>1.473542979549127E-2</v>
      </c>
      <c r="G1984" s="2">
        <f t="shared" si="278"/>
        <v>4.8265043748458622E-2</v>
      </c>
      <c r="H1984" s="2">
        <f t="shared" si="274"/>
        <v>0.30530231925795892</v>
      </c>
      <c r="I1984" s="2">
        <f t="shared" si="275"/>
        <v>23.389395295912578</v>
      </c>
    </row>
    <row r="1985" spans="1:9" ht="13.5" x14ac:dyDescent="0.25">
      <c r="A1985" s="3">
        <f>TITRES_STAT!B1988</f>
        <v>44896</v>
      </c>
      <c r="B1985" s="17">
        <f>TITRES_STAT!D1988</f>
        <v>10.2159</v>
      </c>
      <c r="C1985" s="2">
        <f t="shared" si="270"/>
        <v>-9.2900000000000205E-2</v>
      </c>
      <c r="D1985" s="2">
        <f t="shared" si="271"/>
        <v>0</v>
      </c>
      <c r="E1985" s="2">
        <f t="shared" si="272"/>
        <v>9.2900000000000205E-2</v>
      </c>
      <c r="F1985" s="2">
        <f t="shared" si="278"/>
        <v>1.3682899095813323E-2</v>
      </c>
      <c r="G1985" s="2">
        <f t="shared" si="278"/>
        <v>5.1453254909283021E-2</v>
      </c>
      <c r="H1985" s="2">
        <f t="shared" si="274"/>
        <v>0.26592873706313769</v>
      </c>
      <c r="I1985" s="2">
        <f t="shared" si="275"/>
        <v>21.006611926677095</v>
      </c>
    </row>
    <row r="1986" spans="1:9" ht="13.5" x14ac:dyDescent="0.25">
      <c r="A1986" s="3">
        <f>TITRES_STAT!B1989</f>
        <v>44897</v>
      </c>
      <c r="B1986" s="17">
        <f>TITRES_STAT!D1989</f>
        <v>10.324199999999999</v>
      </c>
      <c r="C1986" s="2">
        <f t="shared" si="270"/>
        <v>0.10829999999999984</v>
      </c>
      <c r="D1986" s="2">
        <f t="shared" si="271"/>
        <v>0.10829999999999984</v>
      </c>
      <c r="E1986" s="2">
        <f t="shared" si="272"/>
        <v>0</v>
      </c>
      <c r="F1986" s="2">
        <f t="shared" si="278"/>
        <v>2.044126344611236E-2</v>
      </c>
      <c r="G1986" s="2">
        <f t="shared" si="278"/>
        <v>4.7778022415762803E-2</v>
      </c>
      <c r="H1986" s="2">
        <f t="shared" si="274"/>
        <v>0.42783820703655645</v>
      </c>
      <c r="I1986" s="2">
        <f t="shared" si="275"/>
        <v>29.964053695167905</v>
      </c>
    </row>
    <row r="1987" spans="1:9" ht="13.5" x14ac:dyDescent="0.25">
      <c r="A1987" s="3">
        <f>TITRES_STAT!B1990</f>
        <v>44900</v>
      </c>
      <c r="B1987" s="17">
        <f>TITRES_STAT!D1990</f>
        <v>10.177199999999999</v>
      </c>
      <c r="C1987" s="2">
        <f t="shared" ref="C1987:C2050" si="279">B1987-B1986</f>
        <v>-0.14700000000000024</v>
      </c>
      <c r="D1987" s="2">
        <f t="shared" ref="D1987:D2050" si="280">IF(C1987&gt;0,C1987,0)</f>
        <v>0</v>
      </c>
      <c r="E1987" s="2">
        <f t="shared" ref="E1987:E2050" si="281">IF(C1987&lt;0,-C1987,0)</f>
        <v>0.14700000000000024</v>
      </c>
      <c r="F1987" s="2">
        <f t="shared" si="278"/>
        <v>1.8981173199961478E-2</v>
      </c>
      <c r="G1987" s="2">
        <f t="shared" si="278"/>
        <v>5.4865306528922624E-2</v>
      </c>
      <c r="H1987" s="2">
        <f t="shared" si="274"/>
        <v>0.34595948516127256</v>
      </c>
      <c r="I1987" s="2">
        <f t="shared" si="275"/>
        <v>25.703558611931015</v>
      </c>
    </row>
    <row r="1988" spans="1:9" ht="13.5" x14ac:dyDescent="0.25">
      <c r="A1988" s="3">
        <f>TITRES_STAT!B1991</f>
        <v>44901</v>
      </c>
      <c r="B1988" s="17">
        <f>TITRES_STAT!D1991</f>
        <v>10.138500000000001</v>
      </c>
      <c r="C1988" s="2">
        <f t="shared" si="279"/>
        <v>-3.8699999999998624E-2</v>
      </c>
      <c r="D1988" s="2">
        <f t="shared" si="280"/>
        <v>0</v>
      </c>
      <c r="E1988" s="2">
        <f t="shared" si="281"/>
        <v>3.8699999999998624E-2</v>
      </c>
      <c r="F1988" s="2">
        <f t="shared" si="278"/>
        <v>1.7625375114249945E-2</v>
      </c>
      <c r="G1988" s="2">
        <f t="shared" si="278"/>
        <v>5.3710641776856624E-2</v>
      </c>
      <c r="H1988" s="2">
        <f t="shared" si="274"/>
        <v>0.32815424525134873</v>
      </c>
      <c r="I1988" s="2">
        <f t="shared" si="275"/>
        <v>24.707540289437276</v>
      </c>
    </row>
    <row r="1989" spans="1:9" ht="13.5" x14ac:dyDescent="0.25">
      <c r="A1989" s="3">
        <f>TITRES_STAT!B1992</f>
        <v>44902</v>
      </c>
      <c r="B1989" s="17">
        <f>TITRES_STAT!D1992</f>
        <v>10.169499999999999</v>
      </c>
      <c r="C1989" s="2">
        <f t="shared" si="279"/>
        <v>3.0999999999998806E-2</v>
      </c>
      <c r="D1989" s="2">
        <f t="shared" si="280"/>
        <v>3.0999999999998806E-2</v>
      </c>
      <c r="E1989" s="2">
        <f t="shared" si="281"/>
        <v>0</v>
      </c>
      <c r="F1989" s="2">
        <f t="shared" si="278"/>
        <v>1.8580705463232008E-2</v>
      </c>
      <c r="G1989" s="2">
        <f t="shared" si="278"/>
        <v>4.9874167364224009E-2</v>
      </c>
      <c r="H1989" s="2">
        <f t="shared" si="274"/>
        <v>0.37255169249322473</v>
      </c>
      <c r="I1989" s="2">
        <f t="shared" si="275"/>
        <v>27.142999023700796</v>
      </c>
    </row>
    <row r="1990" spans="1:9" ht="13.5" x14ac:dyDescent="0.25">
      <c r="A1990" s="3">
        <f>TITRES_STAT!B1993</f>
        <v>44903</v>
      </c>
      <c r="B1990" s="17">
        <f>TITRES_STAT!D1993</f>
        <v>10.154</v>
      </c>
      <c r="C1990" s="2">
        <f t="shared" si="279"/>
        <v>-1.5499999999999403E-2</v>
      </c>
      <c r="D1990" s="2">
        <f t="shared" si="280"/>
        <v>0</v>
      </c>
      <c r="E1990" s="2">
        <f t="shared" si="281"/>
        <v>1.5499999999999403E-2</v>
      </c>
      <c r="F1990" s="2">
        <f t="shared" si="278"/>
        <v>1.7253512215858292E-2</v>
      </c>
      <c r="G1990" s="2">
        <f t="shared" si="278"/>
        <v>4.7418869695350821E-2</v>
      </c>
      <c r="H1990" s="2">
        <f t="shared" si="274"/>
        <v>0.36385329989318388</v>
      </c>
      <c r="I1990" s="2">
        <f t="shared" si="275"/>
        <v>26.6783311608133</v>
      </c>
    </row>
    <row r="1991" spans="1:9" ht="13.5" x14ac:dyDescent="0.25">
      <c r="A1991" s="3">
        <f>TITRES_STAT!B1994</f>
        <v>44904</v>
      </c>
      <c r="B1991" s="17">
        <f>TITRES_STAT!D1994</f>
        <v>10.7577</v>
      </c>
      <c r="C1991" s="2">
        <f t="shared" si="279"/>
        <v>0.6036999999999999</v>
      </c>
      <c r="D1991" s="2">
        <f t="shared" si="280"/>
        <v>0.6036999999999999</v>
      </c>
      <c r="E1991" s="2">
        <f t="shared" si="281"/>
        <v>0</v>
      </c>
      <c r="F1991" s="2">
        <f t="shared" si="278"/>
        <v>5.9142547057582692E-2</v>
      </c>
      <c r="G1991" s="2">
        <f t="shared" si="278"/>
        <v>4.4031807574254338E-2</v>
      </c>
      <c r="H1991" s="2">
        <f t="shared" si="274"/>
        <v>1.3431778143072122</v>
      </c>
      <c r="I1991" s="2">
        <f t="shared" si="275"/>
        <v>57.322914467092559</v>
      </c>
    </row>
    <row r="1992" spans="1:9" ht="13.5" x14ac:dyDescent="0.25">
      <c r="A1992" s="3">
        <f>TITRES_STAT!B1995</f>
        <v>44907</v>
      </c>
      <c r="B1992" s="17">
        <f>TITRES_STAT!D1995</f>
        <v>11.222</v>
      </c>
      <c r="C1992" s="2">
        <f t="shared" si="279"/>
        <v>0.46429999999999971</v>
      </c>
      <c r="D1992" s="2">
        <f t="shared" si="280"/>
        <v>0.46429999999999971</v>
      </c>
      <c r="E1992" s="2">
        <f t="shared" si="281"/>
        <v>0</v>
      </c>
      <c r="F1992" s="2">
        <f t="shared" si="278"/>
        <v>8.8082365124898185E-2</v>
      </c>
      <c r="G1992" s="2">
        <f t="shared" si="278"/>
        <v>4.0886678461807602E-2</v>
      </c>
      <c r="H1992" s="2">
        <f t="shared" si="274"/>
        <v>2.1543047378420885</v>
      </c>
      <c r="I1992" s="2">
        <f t="shared" si="275"/>
        <v>68.297292648898718</v>
      </c>
    </row>
    <row r="1993" spans="1:9" ht="13.5" x14ac:dyDescent="0.25">
      <c r="A1993" s="3">
        <f>TITRES_STAT!B1996</f>
        <v>44908</v>
      </c>
      <c r="B1993" s="17">
        <f>TITRES_STAT!D1996</f>
        <v>11.0672</v>
      </c>
      <c r="C1993" s="2">
        <f t="shared" si="279"/>
        <v>-0.15479999999999983</v>
      </c>
      <c r="D1993" s="2">
        <f t="shared" si="280"/>
        <v>0</v>
      </c>
      <c r="E1993" s="2">
        <f t="shared" si="281"/>
        <v>0.15479999999999983</v>
      </c>
      <c r="F1993" s="2">
        <f t="shared" si="278"/>
        <v>8.1790767615976895E-2</v>
      </c>
      <c r="G1993" s="2">
        <f t="shared" si="278"/>
        <v>4.9023344285964186E-2</v>
      </c>
      <c r="H1993" s="2">
        <f t="shared" si="274"/>
        <v>1.6684044878471156</v>
      </c>
      <c r="I1993" s="2">
        <f t="shared" si="275"/>
        <v>62.524422194822272</v>
      </c>
    </row>
    <row r="1994" spans="1:9" ht="13.5" x14ac:dyDescent="0.25">
      <c r="A1994" s="3">
        <f>TITRES_STAT!B1997</f>
        <v>44909</v>
      </c>
      <c r="B1994" s="17">
        <f>TITRES_STAT!D1997</f>
        <v>10.9124</v>
      </c>
      <c r="C1994" s="2">
        <f t="shared" si="279"/>
        <v>-0.15479999999999983</v>
      </c>
      <c r="D1994" s="2">
        <f t="shared" si="280"/>
        <v>0</v>
      </c>
      <c r="E1994" s="2">
        <f t="shared" si="281"/>
        <v>0.15479999999999983</v>
      </c>
      <c r="F1994" s="2">
        <f t="shared" si="278"/>
        <v>7.5948569929121398E-2</v>
      </c>
      <c r="G1994" s="2">
        <f t="shared" si="278"/>
        <v>5.6578819694109592E-2</v>
      </c>
      <c r="H1994" s="2">
        <f t="shared" si="274"/>
        <v>1.342349846457267</v>
      </c>
      <c r="I1994" s="2">
        <f t="shared" si="275"/>
        <v>57.307829079739321</v>
      </c>
    </row>
    <row r="1995" spans="1:9" ht="13.5" x14ac:dyDescent="0.25">
      <c r="A1995" s="3">
        <f>TITRES_STAT!B1998</f>
        <v>44910</v>
      </c>
      <c r="B1995" s="17">
        <f>TITRES_STAT!D1998</f>
        <v>10.989800000000001</v>
      </c>
      <c r="C1995" s="2">
        <f t="shared" si="279"/>
        <v>7.7400000000000801E-2</v>
      </c>
      <c r="D1995" s="2">
        <f t="shared" si="280"/>
        <v>7.7400000000000801E-2</v>
      </c>
      <c r="E1995" s="2">
        <f t="shared" si="281"/>
        <v>0</v>
      </c>
      <c r="F1995" s="2">
        <f t="shared" si="278"/>
        <v>7.6052243505612793E-2</v>
      </c>
      <c r="G1995" s="2">
        <f t="shared" si="278"/>
        <v>5.2537475430244618E-2</v>
      </c>
      <c r="H1995" s="2">
        <f t="shared" si="274"/>
        <v>1.4475808531490888</v>
      </c>
      <c r="I1995" s="2">
        <f t="shared" si="275"/>
        <v>59.143331313717894</v>
      </c>
    </row>
    <row r="1996" spans="1:9" ht="13.5" x14ac:dyDescent="0.25">
      <c r="A1996" s="3">
        <f>TITRES_STAT!B1999</f>
        <v>44911</v>
      </c>
      <c r="B1996" s="17">
        <f>TITRES_STAT!D1999</f>
        <v>10.989800000000001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7.0619940398069028E-2</v>
      </c>
      <c r="G1996" s="2">
        <f t="shared" si="278"/>
        <v>4.8784798613798572E-2</v>
      </c>
      <c r="H1996" s="2">
        <f t="shared" si="274"/>
        <v>1.447580853149089</v>
      </c>
      <c r="I1996" s="2">
        <f t="shared" si="275"/>
        <v>59.143331313717908</v>
      </c>
    </row>
    <row r="1997" spans="1:9" ht="13.5" x14ac:dyDescent="0.25">
      <c r="A1997" s="3">
        <f>TITRES_STAT!B2000</f>
        <v>44914</v>
      </c>
      <c r="B1997" s="17">
        <f>TITRES_STAT!D2000</f>
        <v>10.989800000000001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6.5575658941064097E-2</v>
      </c>
      <c r="G1997" s="2">
        <f t="shared" si="282"/>
        <v>4.5300170141384384E-2</v>
      </c>
      <c r="H1997" s="2">
        <f t="shared" si="274"/>
        <v>1.447580853149089</v>
      </c>
      <c r="I1997" s="2">
        <f t="shared" si="275"/>
        <v>59.143331313717908</v>
      </c>
    </row>
    <row r="1998" spans="1:9" ht="13.5" x14ac:dyDescent="0.25">
      <c r="A1998" s="3">
        <f>TITRES_STAT!B2001</f>
        <v>44915</v>
      </c>
      <c r="B1998" s="17">
        <f>TITRES_STAT!D2001</f>
        <v>10.982100000000001</v>
      </c>
      <c r="C1998" s="2">
        <f t="shared" si="279"/>
        <v>-7.6999999999998181E-3</v>
      </c>
      <c r="D1998" s="2">
        <f t="shared" si="280"/>
        <v>0</v>
      </c>
      <c r="E1998" s="2">
        <f t="shared" si="281"/>
        <v>7.6999999999998181E-3</v>
      </c>
      <c r="F1998" s="2">
        <f t="shared" si="282"/>
        <v>6.0891683302416663E-2</v>
      </c>
      <c r="G1998" s="2">
        <f t="shared" si="282"/>
        <v>4.2614443702714055E-2</v>
      </c>
      <c r="H1998" s="2">
        <f t="shared" si="274"/>
        <v>1.4288977635659845</v>
      </c>
      <c r="I1998" s="2">
        <f t="shared" si="275"/>
        <v>58.82906168385405</v>
      </c>
    </row>
    <row r="1999" spans="1:9" ht="13.5" x14ac:dyDescent="0.25">
      <c r="A1999" s="3">
        <f>TITRES_STAT!B2002</f>
        <v>44916</v>
      </c>
      <c r="B1999" s="17">
        <f>TITRES_STAT!D2002</f>
        <v>10.835000000000001</v>
      </c>
      <c r="C1999" s="2">
        <f t="shared" si="279"/>
        <v>-0.14710000000000001</v>
      </c>
      <c r="D1999" s="2">
        <f t="shared" si="280"/>
        <v>0</v>
      </c>
      <c r="E1999" s="2">
        <f t="shared" si="281"/>
        <v>0.14710000000000001</v>
      </c>
      <c r="F1999" s="2">
        <f t="shared" si="282"/>
        <v>5.6542277352244041E-2</v>
      </c>
      <c r="G1999" s="2">
        <f t="shared" si="282"/>
        <v>5.0077697723948766E-2</v>
      </c>
      <c r="H1999" s="2">
        <f t="shared" si="274"/>
        <v>1.1290909910421802</v>
      </c>
      <c r="I1999" s="2">
        <f t="shared" si="275"/>
        <v>53.031598733574818</v>
      </c>
    </row>
    <row r="2000" spans="1:9" ht="13.5" x14ac:dyDescent="0.25">
      <c r="A2000" s="3">
        <f>TITRES_STAT!B2003</f>
        <v>44917</v>
      </c>
      <c r="B2000" s="17">
        <f>TITRES_STAT!D2003</f>
        <v>10.680300000000001</v>
      </c>
      <c r="C2000" s="2">
        <f t="shared" si="279"/>
        <v>-0.15470000000000006</v>
      </c>
      <c r="D2000" s="2">
        <f t="shared" si="280"/>
        <v>0</v>
      </c>
      <c r="E2000" s="2">
        <f t="shared" si="281"/>
        <v>0.15470000000000006</v>
      </c>
      <c r="F2000" s="2">
        <f t="shared" si="282"/>
        <v>5.2503543255655184E-2</v>
      </c>
      <c r="G2000" s="2">
        <f t="shared" si="282"/>
        <v>5.755071931509529E-2</v>
      </c>
      <c r="H2000" s="2">
        <f t="shared" si="274"/>
        <v>0.91230038269710634</v>
      </c>
      <c r="I2000" s="2">
        <f t="shared" si="275"/>
        <v>47.706960211470488</v>
      </c>
    </row>
    <row r="2001" spans="1:9" ht="13.5" x14ac:dyDescent="0.25">
      <c r="A2001" s="3">
        <f>TITRES_STAT!B2004</f>
        <v>44918</v>
      </c>
      <c r="B2001" s="17">
        <f>TITRES_STAT!D2004</f>
        <v>10.533200000000001</v>
      </c>
      <c r="C2001" s="2">
        <f t="shared" si="279"/>
        <v>-0.14710000000000001</v>
      </c>
      <c r="D2001" s="2">
        <f t="shared" si="280"/>
        <v>0</v>
      </c>
      <c r="E2001" s="2">
        <f t="shared" si="281"/>
        <v>0.14710000000000001</v>
      </c>
      <c r="F2001" s="2">
        <f t="shared" si="282"/>
        <v>4.8753290165965531E-2</v>
      </c>
      <c r="G2001" s="2">
        <f t="shared" si="282"/>
        <v>6.3947096506874204E-2</v>
      </c>
      <c r="H2001" s="2">
        <f t="shared" ref="H2001:H2064" si="283">F2001/G2001</f>
        <v>0.76240037201258437</v>
      </c>
      <c r="I2001" s="2">
        <f t="shared" ref="I2001:I2064" si="284">IF(G2001=0,100,100-(100/(1+H2001)))</f>
        <v>43.25920398790862</v>
      </c>
    </row>
    <row r="2002" spans="1:9" ht="13.5" x14ac:dyDescent="0.25">
      <c r="A2002" s="3">
        <f>TITRES_STAT!B2005</f>
        <v>44921</v>
      </c>
      <c r="B2002" s="17">
        <f>TITRES_STAT!D2005</f>
        <v>10.4481</v>
      </c>
      <c r="C2002" s="2">
        <f t="shared" si="279"/>
        <v>-8.510000000000062E-2</v>
      </c>
      <c r="D2002" s="2">
        <f t="shared" si="280"/>
        <v>0</v>
      </c>
      <c r="E2002" s="2">
        <f t="shared" si="281"/>
        <v>8.510000000000062E-2</v>
      </c>
      <c r="F2002" s="2">
        <f t="shared" si="282"/>
        <v>4.5270912296967995E-2</v>
      </c>
      <c r="G2002" s="2">
        <f t="shared" si="282"/>
        <v>6.5458018184954656E-2</v>
      </c>
      <c r="H2002" s="2">
        <f t="shared" si="283"/>
        <v>0.69160224449589869</v>
      </c>
      <c r="I2002" s="2">
        <f t="shared" si="284"/>
        <v>40.884448264727723</v>
      </c>
    </row>
    <row r="2003" spans="1:9" ht="13.5" x14ac:dyDescent="0.25">
      <c r="A2003" s="3">
        <f>TITRES_STAT!B2006</f>
        <v>44922</v>
      </c>
      <c r="B2003" s="17">
        <f>TITRES_STAT!D2006</f>
        <v>10.4481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4.2037275704327422E-2</v>
      </c>
      <c r="G2003" s="2">
        <f t="shared" si="282"/>
        <v>6.0782445457457888E-2</v>
      </c>
      <c r="H2003" s="2">
        <f t="shared" si="283"/>
        <v>0.6916022444958988</v>
      </c>
      <c r="I2003" s="2">
        <f t="shared" si="284"/>
        <v>40.884448264727723</v>
      </c>
    </row>
    <row r="2004" spans="1:9" ht="13.5" x14ac:dyDescent="0.25">
      <c r="A2004" s="3">
        <f>TITRES_STAT!B2007</f>
        <v>44923</v>
      </c>
      <c r="B2004" s="17">
        <f>TITRES_STAT!D2007</f>
        <v>10.4094</v>
      </c>
      <c r="C2004" s="2">
        <f t="shared" si="279"/>
        <v>-3.8700000000000401E-2</v>
      </c>
      <c r="D2004" s="2">
        <f t="shared" si="280"/>
        <v>0</v>
      </c>
      <c r="E2004" s="2">
        <f t="shared" si="281"/>
        <v>3.8700000000000401E-2</v>
      </c>
      <c r="F2004" s="2">
        <f t="shared" si="282"/>
        <v>3.9034613154018315E-2</v>
      </c>
      <c r="G2004" s="2">
        <f t="shared" si="282"/>
        <v>5.9205127924782351E-2</v>
      </c>
      <c r="H2004" s="2">
        <f t="shared" si="283"/>
        <v>0.65931135565841803</v>
      </c>
      <c r="I2004" s="2">
        <f t="shared" si="284"/>
        <v>39.734035050751643</v>
      </c>
    </row>
    <row r="2005" spans="1:9" ht="13.5" x14ac:dyDescent="0.25">
      <c r="A2005" s="3">
        <f>TITRES_STAT!B2008</f>
        <v>44924</v>
      </c>
      <c r="B2005" s="17">
        <f>TITRES_STAT!D2008</f>
        <v>10.440300000000001</v>
      </c>
      <c r="C2005" s="2">
        <f t="shared" si="279"/>
        <v>3.0900000000000816E-2</v>
      </c>
      <c r="D2005" s="2">
        <f t="shared" si="280"/>
        <v>3.0900000000000816E-2</v>
      </c>
      <c r="E2005" s="2">
        <f t="shared" si="281"/>
        <v>0</v>
      </c>
      <c r="F2005" s="2">
        <f t="shared" si="282"/>
        <v>3.8453569357302778E-2</v>
      </c>
      <c r="G2005" s="2">
        <f t="shared" si="282"/>
        <v>5.4976190215869324E-2</v>
      </c>
      <c r="H2005" s="2">
        <f t="shared" si="283"/>
        <v>0.69945860574025087</v>
      </c>
      <c r="I2005" s="2">
        <f t="shared" si="284"/>
        <v>41.157731254982842</v>
      </c>
    </row>
    <row r="2006" spans="1:9" ht="13.5" x14ac:dyDescent="0.25">
      <c r="A2006" s="3">
        <f>TITRES_STAT!B2009</f>
        <v>44925</v>
      </c>
      <c r="B2006" s="17">
        <f>TITRES_STAT!D2009</f>
        <v>10.440300000000001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3.5706885831781152E-2</v>
      </c>
      <c r="G2006" s="2">
        <f t="shared" si="282"/>
        <v>5.1049319486164368E-2</v>
      </c>
      <c r="H2006" s="2">
        <f t="shared" si="283"/>
        <v>0.69945860574025087</v>
      </c>
      <c r="I2006" s="2">
        <f t="shared" si="284"/>
        <v>41.157731254982842</v>
      </c>
    </row>
    <row r="2007" spans="1:9" ht="13.5" x14ac:dyDescent="0.25">
      <c r="A2007" s="3">
        <f>TITRES_STAT!B2010</f>
        <v>44928</v>
      </c>
      <c r="B2007" s="17">
        <f>TITRES_STAT!D2010</f>
        <v>10.2933</v>
      </c>
      <c r="C2007" s="2">
        <f t="shared" si="279"/>
        <v>-0.14700000000000024</v>
      </c>
      <c r="D2007" s="2">
        <f t="shared" si="280"/>
        <v>0</v>
      </c>
      <c r="E2007" s="2">
        <f t="shared" si="281"/>
        <v>0.14700000000000024</v>
      </c>
      <c r="F2007" s="2">
        <f t="shared" si="282"/>
        <v>3.3156393986653925E-2</v>
      </c>
      <c r="G2007" s="2">
        <f t="shared" si="282"/>
        <v>5.7902939522866924E-2</v>
      </c>
      <c r="H2007" s="2">
        <f t="shared" si="283"/>
        <v>0.57262022031817339</v>
      </c>
      <c r="I2007" s="2">
        <f t="shared" si="284"/>
        <v>36.411856652989016</v>
      </c>
    </row>
    <row r="2008" spans="1:9" ht="13.5" x14ac:dyDescent="0.25">
      <c r="A2008" s="3">
        <f>TITRES_STAT!B2011</f>
        <v>44929</v>
      </c>
      <c r="B2008" s="17">
        <f>TITRES_STAT!D2011</f>
        <v>10.2082</v>
      </c>
      <c r="C2008" s="2">
        <f t="shared" si="279"/>
        <v>-8.510000000000062E-2</v>
      </c>
      <c r="D2008" s="2">
        <f t="shared" si="280"/>
        <v>0</v>
      </c>
      <c r="E2008" s="2">
        <f t="shared" si="281"/>
        <v>8.510000000000062E-2</v>
      </c>
      <c r="F2008" s="2">
        <f t="shared" si="282"/>
        <v>3.0788080130464357E-2</v>
      </c>
      <c r="G2008" s="2">
        <f t="shared" si="282"/>
        <v>5.9845586699805046E-2</v>
      </c>
      <c r="H2008" s="2">
        <f t="shared" si="283"/>
        <v>0.51445865649044853</v>
      </c>
      <c r="I2008" s="2">
        <f t="shared" si="284"/>
        <v>33.969805269074584</v>
      </c>
    </row>
    <row r="2009" spans="1:9" ht="13.5" x14ac:dyDescent="0.25">
      <c r="A2009" s="3">
        <f>TITRES_STAT!B2012</f>
        <v>44930</v>
      </c>
      <c r="B2009" s="17">
        <f>TITRES_STAT!D2012</f>
        <v>10.1075</v>
      </c>
      <c r="C2009" s="2">
        <f t="shared" si="279"/>
        <v>-0.10069999999999979</v>
      </c>
      <c r="D2009" s="2">
        <f t="shared" si="280"/>
        <v>0</v>
      </c>
      <c r="E2009" s="2">
        <f t="shared" si="281"/>
        <v>0.10069999999999979</v>
      </c>
      <c r="F2009" s="2">
        <f t="shared" si="282"/>
        <v>2.8588931549716902E-2</v>
      </c>
      <c r="G2009" s="2">
        <f t="shared" si="282"/>
        <v>6.2763759078390394E-2</v>
      </c>
      <c r="H2009" s="2">
        <f t="shared" si="283"/>
        <v>0.45550062599039087</v>
      </c>
      <c r="I2009" s="2">
        <f t="shared" si="284"/>
        <v>31.295117147781838</v>
      </c>
    </row>
    <row r="2010" spans="1:9" ht="13.5" x14ac:dyDescent="0.25">
      <c r="A2010" s="3">
        <f>TITRES_STAT!B2013</f>
        <v>44931</v>
      </c>
      <c r="B2010" s="17">
        <f>TITRES_STAT!D2013</f>
        <v>10.0534</v>
      </c>
      <c r="C2010" s="2">
        <f t="shared" si="279"/>
        <v>-5.4100000000000037E-2</v>
      </c>
      <c r="D2010" s="2">
        <f t="shared" si="280"/>
        <v>0</v>
      </c>
      <c r="E2010" s="2">
        <f t="shared" si="281"/>
        <v>5.4100000000000037E-2</v>
      </c>
      <c r="F2010" s="2">
        <f t="shared" si="282"/>
        <v>2.654686501045141E-2</v>
      </c>
      <c r="G2010" s="2">
        <f t="shared" si="282"/>
        <v>6.2144919144219657E-2</v>
      </c>
      <c r="H2010" s="2">
        <f t="shared" si="283"/>
        <v>0.42717675678109945</v>
      </c>
      <c r="I2010" s="2">
        <f t="shared" si="284"/>
        <v>29.93159429982363</v>
      </c>
    </row>
    <row r="2011" spans="1:9" ht="13.5" x14ac:dyDescent="0.25">
      <c r="A2011" s="3">
        <f>TITRES_STAT!B2014</f>
        <v>44932</v>
      </c>
      <c r="B2011" s="17">
        <f>TITRES_STAT!D2014</f>
        <v>10.0379</v>
      </c>
      <c r="C2011" s="2">
        <f t="shared" si="279"/>
        <v>-1.5499999999999403E-2</v>
      </c>
      <c r="D2011" s="2">
        <f t="shared" si="280"/>
        <v>0</v>
      </c>
      <c r="E2011" s="2">
        <f t="shared" si="281"/>
        <v>1.5499999999999403E-2</v>
      </c>
      <c r="F2011" s="2">
        <f t="shared" si="282"/>
        <v>2.4650660366847738E-2</v>
      </c>
      <c r="G2011" s="2">
        <f t="shared" si="282"/>
        <v>5.8813139205346775E-2</v>
      </c>
      <c r="H2011" s="2">
        <f t="shared" si="283"/>
        <v>0.41913525956809861</v>
      </c>
      <c r="I2011" s="2">
        <f t="shared" si="284"/>
        <v>29.534553295198847</v>
      </c>
    </row>
    <row r="2012" spans="1:9" ht="13.5" x14ac:dyDescent="0.25">
      <c r="A2012" s="3">
        <f>TITRES_STAT!B2015</f>
        <v>44935</v>
      </c>
      <c r="B2012" s="17">
        <f>TITRES_STAT!D2015</f>
        <v>9.8908000000000005</v>
      </c>
      <c r="C2012" s="2">
        <f t="shared" si="279"/>
        <v>-0.14710000000000001</v>
      </c>
      <c r="D2012" s="2">
        <f t="shared" si="280"/>
        <v>0</v>
      </c>
      <c r="E2012" s="2">
        <f t="shared" si="281"/>
        <v>0.14710000000000001</v>
      </c>
      <c r="F2012" s="2">
        <f t="shared" si="282"/>
        <v>2.2889898912072899E-2</v>
      </c>
      <c r="G2012" s="2">
        <f t="shared" si="282"/>
        <v>6.5119343547822006E-2</v>
      </c>
      <c r="H2012" s="2">
        <f t="shared" si="283"/>
        <v>0.35150690509131338</v>
      </c>
      <c r="I2012" s="2">
        <f t="shared" si="284"/>
        <v>26.008517142394041</v>
      </c>
    </row>
    <row r="2013" spans="1:9" ht="13.5" x14ac:dyDescent="0.25">
      <c r="A2013" s="3">
        <f>TITRES_STAT!B2016</f>
        <v>44936</v>
      </c>
      <c r="B2013" s="17">
        <f>TITRES_STAT!D2016</f>
        <v>9.8134999999999994</v>
      </c>
      <c r="C2013" s="2">
        <f t="shared" si="279"/>
        <v>-7.7300000000001035E-2</v>
      </c>
      <c r="D2013" s="2">
        <f t="shared" si="280"/>
        <v>0</v>
      </c>
      <c r="E2013" s="2">
        <f t="shared" si="281"/>
        <v>7.7300000000001035E-2</v>
      </c>
      <c r="F2013" s="2">
        <f t="shared" ref="F2013:G2028" si="285">((F2012*13)+D2013)/14</f>
        <v>2.1254906132639119E-2</v>
      </c>
      <c r="G2013" s="2">
        <f t="shared" si="285"/>
        <v>6.5989390437263359E-2</v>
      </c>
      <c r="H2013" s="2">
        <f t="shared" si="283"/>
        <v>0.32209580952026412</v>
      </c>
      <c r="I2013" s="2">
        <f t="shared" si="284"/>
        <v>24.362516483365894</v>
      </c>
    </row>
    <row r="2014" spans="1:9" ht="13.5" x14ac:dyDescent="0.25">
      <c r="A2014" s="3">
        <f>TITRES_STAT!B2017</f>
        <v>44937</v>
      </c>
      <c r="B2014" s="17">
        <f>TITRES_STAT!D2017</f>
        <v>9.8675999999999995</v>
      </c>
      <c r="C2014" s="2">
        <f t="shared" si="279"/>
        <v>5.4100000000000037E-2</v>
      </c>
      <c r="D2014" s="2">
        <f t="shared" si="280"/>
        <v>5.4100000000000037E-2</v>
      </c>
      <c r="E2014" s="2">
        <f t="shared" si="281"/>
        <v>0</v>
      </c>
      <c r="F2014" s="2">
        <f t="shared" si="285"/>
        <v>2.360098426602204E-2</v>
      </c>
      <c r="G2014" s="2">
        <f t="shared" si="285"/>
        <v>6.1275862548887401E-2</v>
      </c>
      <c r="H2014" s="2">
        <f t="shared" si="283"/>
        <v>0.38515956013173358</v>
      </c>
      <c r="I2014" s="2">
        <f t="shared" si="284"/>
        <v>27.806151090283322</v>
      </c>
    </row>
    <row r="2015" spans="1:9" ht="13.5" x14ac:dyDescent="0.25">
      <c r="A2015" s="3">
        <f>TITRES_STAT!B2018</f>
        <v>44938</v>
      </c>
      <c r="B2015" s="17">
        <f>TITRES_STAT!D2018</f>
        <v>10.0611</v>
      </c>
      <c r="C2015" s="2">
        <f t="shared" si="279"/>
        <v>0.19350000000000023</v>
      </c>
      <c r="D2015" s="2">
        <f t="shared" si="280"/>
        <v>0.19350000000000023</v>
      </c>
      <c r="E2015" s="2">
        <f t="shared" si="281"/>
        <v>0</v>
      </c>
      <c r="F2015" s="2">
        <f t="shared" si="285"/>
        <v>3.5736628247020473E-2</v>
      </c>
      <c r="G2015" s="2">
        <f t="shared" si="285"/>
        <v>5.6899015223966877E-2</v>
      </c>
      <c r="H2015" s="2">
        <f t="shared" si="283"/>
        <v>0.62807112049924496</v>
      </c>
      <c r="I2015" s="2">
        <f t="shared" si="284"/>
        <v>38.577621861301012</v>
      </c>
    </row>
    <row r="2016" spans="1:9" ht="13.5" x14ac:dyDescent="0.25">
      <c r="A2016" s="3">
        <f>TITRES_STAT!B2019</f>
        <v>44939</v>
      </c>
      <c r="B2016" s="17">
        <f>TITRES_STAT!D2019</f>
        <v>9.9837000000000007</v>
      </c>
      <c r="C2016" s="2">
        <f t="shared" si="279"/>
        <v>-7.7399999999999025E-2</v>
      </c>
      <c r="D2016" s="2">
        <f t="shared" si="280"/>
        <v>0</v>
      </c>
      <c r="E2016" s="2">
        <f t="shared" si="281"/>
        <v>7.7399999999999025E-2</v>
      </c>
      <c r="F2016" s="2">
        <f t="shared" si="285"/>
        <v>3.318401194366187E-2</v>
      </c>
      <c r="G2016" s="2">
        <f t="shared" si="285"/>
        <v>5.8363371279397745E-2</v>
      </c>
      <c r="H2016" s="2">
        <f t="shared" si="283"/>
        <v>0.56857599580399532</v>
      </c>
      <c r="I2016" s="2">
        <f t="shared" si="284"/>
        <v>36.247908760873507</v>
      </c>
    </row>
    <row r="2017" spans="1:9" ht="13.5" x14ac:dyDescent="0.25">
      <c r="A2017" s="3">
        <f>TITRES_STAT!B2020</f>
        <v>44942</v>
      </c>
      <c r="B2017" s="17">
        <f>TITRES_STAT!D2020</f>
        <v>10.138500000000001</v>
      </c>
      <c r="C2017" s="2">
        <f t="shared" si="279"/>
        <v>0.15479999999999983</v>
      </c>
      <c r="D2017" s="2">
        <f t="shared" si="280"/>
        <v>0.15479999999999983</v>
      </c>
      <c r="E2017" s="2">
        <f t="shared" si="281"/>
        <v>0</v>
      </c>
      <c r="F2017" s="2">
        <f t="shared" si="285"/>
        <v>4.1870868233400298E-2</v>
      </c>
      <c r="G2017" s="2">
        <f t="shared" si="285"/>
        <v>5.4194559045155043E-2</v>
      </c>
      <c r="H2017" s="2">
        <f t="shared" si="283"/>
        <v>0.77260280314327101</v>
      </c>
      <c r="I2017" s="2">
        <f t="shared" si="284"/>
        <v>43.585782543796711</v>
      </c>
    </row>
    <row r="2018" spans="1:9" ht="13.5" x14ac:dyDescent="0.25">
      <c r="A2018" s="3">
        <f>TITRES_STAT!B2021</f>
        <v>44943</v>
      </c>
      <c r="B2018" s="17">
        <f>TITRES_STAT!D2021</f>
        <v>10.122999999999999</v>
      </c>
      <c r="C2018" s="2">
        <f t="shared" si="279"/>
        <v>-1.550000000000118E-2</v>
      </c>
      <c r="D2018" s="2">
        <f t="shared" si="280"/>
        <v>0</v>
      </c>
      <c r="E2018" s="2">
        <f t="shared" si="281"/>
        <v>1.550000000000118E-2</v>
      </c>
      <c r="F2018" s="2">
        <f t="shared" si="285"/>
        <v>3.8880091931014563E-2</v>
      </c>
      <c r="G2018" s="2">
        <f t="shared" si="285"/>
        <v>5.1430661970501189E-2</v>
      </c>
      <c r="H2018" s="2">
        <f t="shared" si="283"/>
        <v>0.75597105775762341</v>
      </c>
      <c r="I2018" s="2">
        <f t="shared" si="284"/>
        <v>43.051453178448114</v>
      </c>
    </row>
    <row r="2019" spans="1:9" ht="13.5" x14ac:dyDescent="0.25">
      <c r="A2019" s="3">
        <f>TITRES_STAT!B2022</f>
        <v>44944</v>
      </c>
      <c r="B2019" s="17">
        <f>TITRES_STAT!D2022</f>
        <v>10.0611</v>
      </c>
      <c r="C2019" s="2">
        <f t="shared" si="279"/>
        <v>-6.1899999999999622E-2</v>
      </c>
      <c r="D2019" s="2">
        <f t="shared" si="280"/>
        <v>0</v>
      </c>
      <c r="E2019" s="2">
        <f t="shared" si="281"/>
        <v>6.1899999999999622E-2</v>
      </c>
      <c r="F2019" s="2">
        <f t="shared" si="285"/>
        <v>3.6102942507370665E-2</v>
      </c>
      <c r="G2019" s="2">
        <f t="shared" si="285"/>
        <v>5.2178471829751071E-2</v>
      </c>
      <c r="H2019" s="2">
        <f t="shared" si="283"/>
        <v>0.69191260765873031</v>
      </c>
      <c r="I2019" s="2">
        <f t="shared" si="284"/>
        <v>40.895292376607998</v>
      </c>
    </row>
    <row r="2020" spans="1:9" ht="13.5" x14ac:dyDescent="0.25">
      <c r="A2020" s="3">
        <f>TITRES_STAT!B2023</f>
        <v>44945</v>
      </c>
      <c r="B2020" s="17">
        <f>TITRES_STAT!D2023</f>
        <v>10.0611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3.3524160899701332E-2</v>
      </c>
      <c r="G2020" s="2">
        <f t="shared" si="285"/>
        <v>4.8451438127625993E-2</v>
      </c>
      <c r="H2020" s="2">
        <f t="shared" si="283"/>
        <v>0.69191260765873031</v>
      </c>
      <c r="I2020" s="2">
        <f t="shared" si="284"/>
        <v>40.895292376607998</v>
      </c>
    </row>
    <row r="2021" spans="1:9" ht="13.5" x14ac:dyDescent="0.25">
      <c r="A2021" s="3">
        <f>TITRES_STAT!B2024</f>
        <v>44946</v>
      </c>
      <c r="B2021" s="17">
        <f>TITRES_STAT!D2024</f>
        <v>10.130800000000001</v>
      </c>
      <c r="C2021" s="2">
        <f t="shared" si="279"/>
        <v>6.9700000000000983E-2</v>
      </c>
      <c r="D2021" s="2">
        <f t="shared" si="280"/>
        <v>6.9700000000000983E-2</v>
      </c>
      <c r="E2021" s="2">
        <f t="shared" si="281"/>
        <v>0</v>
      </c>
      <c r="F2021" s="2">
        <f t="shared" si="285"/>
        <v>3.6108149406865589E-2</v>
      </c>
      <c r="G2021" s="2">
        <f t="shared" si="285"/>
        <v>4.4990621118509856E-2</v>
      </c>
      <c r="H2021" s="2">
        <f t="shared" si="283"/>
        <v>0.80257059158514532</v>
      </c>
      <c r="I2021" s="2">
        <f t="shared" si="284"/>
        <v>44.523670547591728</v>
      </c>
    </row>
    <row r="2022" spans="1:9" ht="13.5" x14ac:dyDescent="0.25">
      <c r="A2022" s="3">
        <f>TITRES_STAT!B2025</f>
        <v>44949</v>
      </c>
      <c r="B2022" s="17">
        <f>TITRES_STAT!D2025</f>
        <v>10.177199999999999</v>
      </c>
      <c r="C2022" s="2">
        <f t="shared" si="279"/>
        <v>4.6399999999998442E-2</v>
      </c>
      <c r="D2022" s="2">
        <f t="shared" si="280"/>
        <v>4.6399999999998442E-2</v>
      </c>
      <c r="E2022" s="2">
        <f t="shared" si="281"/>
        <v>0</v>
      </c>
      <c r="F2022" s="2">
        <f t="shared" si="285"/>
        <v>3.6843281592089369E-2</v>
      </c>
      <c r="G2022" s="2">
        <f t="shared" si="285"/>
        <v>4.1777005324330582E-2</v>
      </c>
      <c r="H2022" s="2">
        <f t="shared" si="283"/>
        <v>0.88190336540546976</v>
      </c>
      <c r="I2022" s="2">
        <f t="shared" si="284"/>
        <v>46.862308746414151</v>
      </c>
    </row>
    <row r="2023" spans="1:9" ht="13.5" x14ac:dyDescent="0.25">
      <c r="A2023" s="3">
        <f>TITRES_STAT!B2026</f>
        <v>44950</v>
      </c>
      <c r="B2023" s="17">
        <f>TITRES_STAT!D2026</f>
        <v>10.169499999999999</v>
      </c>
      <c r="C2023" s="2">
        <f t="shared" si="279"/>
        <v>-7.6999999999998181E-3</v>
      </c>
      <c r="D2023" s="2">
        <f t="shared" si="280"/>
        <v>0</v>
      </c>
      <c r="E2023" s="2">
        <f t="shared" si="281"/>
        <v>7.6999999999998181E-3</v>
      </c>
      <c r="F2023" s="2">
        <f t="shared" si="285"/>
        <v>3.4211618621225841E-2</v>
      </c>
      <c r="G2023" s="2">
        <f t="shared" si="285"/>
        <v>3.9342933515449811E-2</v>
      </c>
      <c r="H2023" s="2">
        <f t="shared" si="283"/>
        <v>0.86957467489787144</v>
      </c>
      <c r="I2023" s="2">
        <f t="shared" si="284"/>
        <v>46.511898485433505</v>
      </c>
    </row>
    <row r="2024" spans="1:9" ht="13.5" x14ac:dyDescent="0.25">
      <c r="A2024" s="3">
        <f>TITRES_STAT!B2027</f>
        <v>44951</v>
      </c>
      <c r="B2024" s="17">
        <f>TITRES_STAT!D2027</f>
        <v>10.169499999999999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3.1767931576852565E-2</v>
      </c>
      <c r="G2024" s="2">
        <f t="shared" si="285"/>
        <v>3.6532723978631963E-2</v>
      </c>
      <c r="H2024" s="2">
        <f t="shared" si="283"/>
        <v>0.86957467489787155</v>
      </c>
      <c r="I2024" s="2">
        <f t="shared" si="284"/>
        <v>46.511898485433505</v>
      </c>
    </row>
    <row r="2025" spans="1:9" ht="13.5" x14ac:dyDescent="0.25">
      <c r="A2025" s="3">
        <f>TITRES_STAT!B2028</f>
        <v>44952</v>
      </c>
      <c r="B2025" s="17">
        <f>TITRES_STAT!D2028</f>
        <v>10.773099999999999</v>
      </c>
      <c r="C2025" s="2">
        <f t="shared" si="279"/>
        <v>0.60360000000000014</v>
      </c>
      <c r="D2025" s="2">
        <f t="shared" si="280"/>
        <v>0.60360000000000014</v>
      </c>
      <c r="E2025" s="2">
        <f t="shared" si="281"/>
        <v>0</v>
      </c>
      <c r="F2025" s="2">
        <f t="shared" si="285"/>
        <v>7.26130793213631E-2</v>
      </c>
      <c r="G2025" s="2">
        <f t="shared" si="285"/>
        <v>3.3923243694443966E-2</v>
      </c>
      <c r="H2025" s="2">
        <f t="shared" si="283"/>
        <v>2.1405110895470134</v>
      </c>
      <c r="I2025" s="2">
        <f t="shared" si="284"/>
        <v>68.158049072699185</v>
      </c>
    </row>
    <row r="2026" spans="1:9" ht="13.5" x14ac:dyDescent="0.25">
      <c r="A2026" s="3">
        <f>TITRES_STAT!B2029</f>
        <v>44953</v>
      </c>
      <c r="B2026" s="17">
        <f>TITRES_STAT!D2029</f>
        <v>11.3613</v>
      </c>
      <c r="C2026" s="2">
        <f t="shared" si="279"/>
        <v>0.5882000000000005</v>
      </c>
      <c r="D2026" s="2">
        <f t="shared" si="280"/>
        <v>0.5882000000000005</v>
      </c>
      <c r="E2026" s="2">
        <f t="shared" si="281"/>
        <v>0</v>
      </c>
      <c r="F2026" s="2">
        <f t="shared" si="285"/>
        <v>0.10944071651269434</v>
      </c>
      <c r="G2026" s="2">
        <f t="shared" si="285"/>
        <v>3.1500154859126543E-2</v>
      </c>
      <c r="H2026" s="2">
        <f t="shared" si="283"/>
        <v>3.4742913805385967</v>
      </c>
      <c r="I2026" s="2">
        <f t="shared" si="284"/>
        <v>77.650092160970885</v>
      </c>
    </row>
    <row r="2027" spans="1:9" ht="13.5" x14ac:dyDescent="0.25">
      <c r="A2027" s="3">
        <f>TITRES_STAT!B2030</f>
        <v>44956</v>
      </c>
      <c r="B2027" s="17">
        <f>TITRES_STAT!D2030</f>
        <v>11.2994</v>
      </c>
      <c r="C2027" s="2">
        <f t="shared" si="279"/>
        <v>-6.1899999999999622E-2</v>
      </c>
      <c r="D2027" s="2">
        <f t="shared" si="280"/>
        <v>0</v>
      </c>
      <c r="E2027" s="2">
        <f t="shared" si="281"/>
        <v>6.1899999999999622E-2</v>
      </c>
      <c r="F2027" s="2">
        <f t="shared" si="285"/>
        <v>0.10162352247607331</v>
      </c>
      <c r="G2027" s="2">
        <f t="shared" si="285"/>
        <v>3.3671572369188905E-2</v>
      </c>
      <c r="H2027" s="2">
        <f t="shared" si="283"/>
        <v>3.018080693168451</v>
      </c>
      <c r="I2027" s="2">
        <f t="shared" si="284"/>
        <v>75.112495831649127</v>
      </c>
    </row>
    <row r="2028" spans="1:9" ht="13.5" x14ac:dyDescent="0.25">
      <c r="A2028" s="3">
        <f>TITRES_STAT!B2031</f>
        <v>44957</v>
      </c>
      <c r="B2028" s="17">
        <f>TITRES_STAT!D2031</f>
        <v>10.989800000000001</v>
      </c>
      <c r="C2028" s="2">
        <f t="shared" si="279"/>
        <v>-0.30959999999999965</v>
      </c>
      <c r="D2028" s="2">
        <f t="shared" si="280"/>
        <v>0</v>
      </c>
      <c r="E2028" s="2">
        <f t="shared" si="281"/>
        <v>0.30959999999999965</v>
      </c>
      <c r="F2028" s="2">
        <f t="shared" si="285"/>
        <v>9.4364699442068073E-2</v>
      </c>
      <c r="G2028" s="2">
        <f t="shared" si="285"/>
        <v>5.3380745771389675E-2</v>
      </c>
      <c r="H2028" s="2">
        <f t="shared" si="283"/>
        <v>1.767766599706152</v>
      </c>
      <c r="I2028" s="2">
        <f t="shared" si="284"/>
        <v>63.869785837210124</v>
      </c>
    </row>
    <row r="2029" spans="1:9" ht="13.5" x14ac:dyDescent="0.25">
      <c r="A2029" s="3">
        <f>TITRES_STAT!B2032</f>
        <v>44958</v>
      </c>
      <c r="B2029" s="17">
        <f>TITRES_STAT!D2032</f>
        <v>10.680300000000001</v>
      </c>
      <c r="C2029" s="2">
        <f t="shared" si="279"/>
        <v>-0.30949999999999989</v>
      </c>
      <c r="D2029" s="2">
        <f t="shared" si="280"/>
        <v>0</v>
      </c>
      <c r="E2029" s="2">
        <f t="shared" si="281"/>
        <v>0.30949999999999989</v>
      </c>
      <c r="F2029" s="2">
        <f t="shared" ref="F2029:G2044" si="286">((F2028*13)+D2029)/14</f>
        <v>8.7624363767634633E-2</v>
      </c>
      <c r="G2029" s="2">
        <f t="shared" si="286"/>
        <v>7.1674978216290403E-2</v>
      </c>
      <c r="H2029" s="2">
        <f t="shared" si="283"/>
        <v>1.2225237586150983</v>
      </c>
      <c r="I2029" s="2">
        <f t="shared" si="284"/>
        <v>55.006105283521421</v>
      </c>
    </row>
    <row r="2030" spans="1:9" ht="13.5" x14ac:dyDescent="0.25">
      <c r="A2030" s="3">
        <f>TITRES_STAT!B2033</f>
        <v>44959</v>
      </c>
      <c r="B2030" s="17">
        <f>TITRES_STAT!D2033</f>
        <v>10.7577</v>
      </c>
      <c r="C2030" s="2">
        <f t="shared" si="279"/>
        <v>7.7399999999999025E-2</v>
      </c>
      <c r="D2030" s="2">
        <f t="shared" si="280"/>
        <v>7.7399999999999025E-2</v>
      </c>
      <c r="E2030" s="2">
        <f t="shared" si="281"/>
        <v>0</v>
      </c>
      <c r="F2030" s="2">
        <f t="shared" si="286"/>
        <v>8.6894052069946381E-2</v>
      </c>
      <c r="G2030" s="2">
        <f t="shared" si="286"/>
        <v>6.65553369151268E-2</v>
      </c>
      <c r="H2030" s="2">
        <f t="shared" si="283"/>
        <v>1.3055910479539166</v>
      </c>
      <c r="I2030" s="2">
        <f t="shared" si="284"/>
        <v>56.627173718103904</v>
      </c>
    </row>
    <row r="2031" spans="1:9" ht="13.5" x14ac:dyDescent="0.25">
      <c r="A2031" s="3">
        <f>TITRES_STAT!B2034</f>
        <v>44960</v>
      </c>
      <c r="B2031" s="17">
        <f>TITRES_STAT!D2034</f>
        <v>10.982100000000001</v>
      </c>
      <c r="C2031" s="2">
        <f t="shared" si="279"/>
        <v>0.22440000000000104</v>
      </c>
      <c r="D2031" s="2">
        <f t="shared" si="280"/>
        <v>0.22440000000000104</v>
      </c>
      <c r="E2031" s="2">
        <f t="shared" si="281"/>
        <v>0</v>
      </c>
      <c r="F2031" s="2">
        <f t="shared" si="286"/>
        <v>9.6715905493521714E-2</v>
      </c>
      <c r="G2031" s="2">
        <f t="shared" si="286"/>
        <v>6.1801384278332032E-2</v>
      </c>
      <c r="H2031" s="2">
        <f t="shared" si="283"/>
        <v>1.5649472357762533</v>
      </c>
      <c r="I2031" s="2">
        <f t="shared" si="284"/>
        <v>61.012843225316452</v>
      </c>
    </row>
    <row r="2032" spans="1:9" ht="13.5" x14ac:dyDescent="0.25">
      <c r="A2032" s="3">
        <f>TITRES_STAT!B2035</f>
        <v>44963</v>
      </c>
      <c r="B2032" s="17">
        <f>TITRES_STAT!D2035</f>
        <v>10.835000000000001</v>
      </c>
      <c r="C2032" s="2">
        <f t="shared" si="279"/>
        <v>-0.14710000000000001</v>
      </c>
      <c r="D2032" s="2">
        <f t="shared" si="280"/>
        <v>0</v>
      </c>
      <c r="E2032" s="2">
        <f t="shared" si="281"/>
        <v>0.14710000000000001</v>
      </c>
      <c r="F2032" s="2">
        <f t="shared" si="286"/>
        <v>8.9807626529698731E-2</v>
      </c>
      <c r="G2032" s="2">
        <f t="shared" si="286"/>
        <v>6.7894142544165453E-2</v>
      </c>
      <c r="H2032" s="2">
        <f t="shared" si="283"/>
        <v>1.32275956605945</v>
      </c>
      <c r="I2032" s="2">
        <f t="shared" si="284"/>
        <v>56.947760990325186</v>
      </c>
    </row>
    <row r="2033" spans="1:9" ht="13.5" x14ac:dyDescent="0.25">
      <c r="A2033" s="3">
        <f>TITRES_STAT!B2036</f>
        <v>44964</v>
      </c>
      <c r="B2033" s="17">
        <f>TITRES_STAT!D2036</f>
        <v>10.835000000000001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8.3392796063291669E-2</v>
      </c>
      <c r="G2033" s="2">
        <f t="shared" si="286"/>
        <v>6.3044560933867927E-2</v>
      </c>
      <c r="H2033" s="2">
        <f t="shared" si="283"/>
        <v>1.3227595660594496</v>
      </c>
      <c r="I2033" s="2">
        <f t="shared" si="284"/>
        <v>56.947760990325179</v>
      </c>
    </row>
    <row r="2034" spans="1:9" ht="13.5" x14ac:dyDescent="0.25">
      <c r="A2034" s="3">
        <f>TITRES_STAT!B2037</f>
        <v>44965</v>
      </c>
      <c r="B2034" s="17">
        <f>TITRES_STAT!D2037</f>
        <v>10.835000000000001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7.743616777305655E-2</v>
      </c>
      <c r="G2034" s="2">
        <f t="shared" si="286"/>
        <v>5.8541378010020219E-2</v>
      </c>
      <c r="H2034" s="2">
        <f t="shared" si="283"/>
        <v>1.3227595660594496</v>
      </c>
      <c r="I2034" s="2">
        <f t="shared" si="284"/>
        <v>56.947760990325179</v>
      </c>
    </row>
    <row r="2035" spans="1:9" ht="13.5" x14ac:dyDescent="0.25">
      <c r="A2035" s="3">
        <f>TITRES_STAT!B2038</f>
        <v>44966</v>
      </c>
      <c r="B2035" s="17">
        <f>TITRES_STAT!D2038</f>
        <v>10.835000000000001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7.1905012932123938E-2</v>
      </c>
      <c r="G2035" s="2">
        <f t="shared" si="286"/>
        <v>5.4359851009304495E-2</v>
      </c>
      <c r="H2035" s="2">
        <f t="shared" si="283"/>
        <v>1.3227595660594493</v>
      </c>
      <c r="I2035" s="2">
        <f t="shared" si="284"/>
        <v>56.947760990325179</v>
      </c>
    </row>
    <row r="2036" spans="1:9" ht="13.5" x14ac:dyDescent="0.25">
      <c r="A2036" s="3">
        <f>TITRES_STAT!B2039</f>
        <v>44967</v>
      </c>
      <c r="B2036" s="17">
        <f>TITRES_STAT!D2039</f>
        <v>10.835000000000001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6.6768940579829378E-2</v>
      </c>
      <c r="G2036" s="2">
        <f t="shared" si="286"/>
        <v>5.0477004508639893E-2</v>
      </c>
      <c r="H2036" s="2">
        <f t="shared" si="283"/>
        <v>1.3227595660594493</v>
      </c>
      <c r="I2036" s="2">
        <f t="shared" si="284"/>
        <v>56.947760990325179</v>
      </c>
    </row>
    <row r="2037" spans="1:9" ht="13.5" x14ac:dyDescent="0.25">
      <c r="A2037" s="3">
        <f>TITRES_STAT!B2040</f>
        <v>44970</v>
      </c>
      <c r="B2037" s="17">
        <f>TITRES_STAT!D2040</f>
        <v>10.827299999999999</v>
      </c>
      <c r="C2037" s="2">
        <f t="shared" si="279"/>
        <v>-7.7000000000015945E-3</v>
      </c>
      <c r="D2037" s="2">
        <f t="shared" si="280"/>
        <v>0</v>
      </c>
      <c r="E2037" s="2">
        <f t="shared" si="281"/>
        <v>7.7000000000015945E-3</v>
      </c>
      <c r="F2037" s="2">
        <f t="shared" si="286"/>
        <v>6.1999730538412998E-2</v>
      </c>
      <c r="G2037" s="2">
        <f t="shared" si="286"/>
        <v>4.7421504186594299E-2</v>
      </c>
      <c r="H2037" s="2">
        <f t="shared" si="283"/>
        <v>1.3074180501414767</v>
      </c>
      <c r="I2037" s="2">
        <f t="shared" si="284"/>
        <v>56.661516107205365</v>
      </c>
    </row>
    <row r="2038" spans="1:9" ht="13.5" x14ac:dyDescent="0.25">
      <c r="A2038" s="3">
        <f>TITRES_STAT!B2041</f>
        <v>44971</v>
      </c>
      <c r="B2038" s="17">
        <f>TITRES_STAT!D2041</f>
        <v>10.819599999999999</v>
      </c>
      <c r="C2038" s="2">
        <f t="shared" si="279"/>
        <v>-7.6999999999998181E-3</v>
      </c>
      <c r="D2038" s="2">
        <f t="shared" si="280"/>
        <v>0</v>
      </c>
      <c r="E2038" s="2">
        <f t="shared" si="281"/>
        <v>7.6999999999998181E-3</v>
      </c>
      <c r="F2038" s="2">
        <f t="shared" si="286"/>
        <v>5.7571178357097783E-2</v>
      </c>
      <c r="G2038" s="2">
        <f t="shared" si="286"/>
        <v>4.4584253887551835E-2</v>
      </c>
      <c r="H2038" s="2">
        <f t="shared" si="283"/>
        <v>1.2912894875913123</v>
      </c>
      <c r="I2038" s="2">
        <f t="shared" si="284"/>
        <v>56.356453193034248</v>
      </c>
    </row>
    <row r="2039" spans="1:9" ht="13.5" x14ac:dyDescent="0.25">
      <c r="A2039" s="3">
        <f>TITRES_STAT!B2042</f>
        <v>44972</v>
      </c>
      <c r="B2039" s="17">
        <f>TITRES_STAT!D2042</f>
        <v>10.7963</v>
      </c>
      <c r="C2039" s="2">
        <f t="shared" si="279"/>
        <v>-2.3299999999998988E-2</v>
      </c>
      <c r="D2039" s="2">
        <f t="shared" si="280"/>
        <v>0</v>
      </c>
      <c r="E2039" s="2">
        <f t="shared" si="281"/>
        <v>2.3299999999998988E-2</v>
      </c>
      <c r="F2039" s="2">
        <f t="shared" si="286"/>
        <v>5.3458951331590794E-2</v>
      </c>
      <c r="G2039" s="2">
        <f t="shared" si="286"/>
        <v>4.3063950038440921E-2</v>
      </c>
      <c r="H2039" s="2">
        <f t="shared" si="283"/>
        <v>1.2413852255510887</v>
      </c>
      <c r="I2039" s="2">
        <f t="shared" si="284"/>
        <v>55.384733128410339</v>
      </c>
    </row>
    <row r="2040" spans="1:9" ht="13.5" x14ac:dyDescent="0.25">
      <c r="A2040" s="3">
        <f>TITRES_STAT!B2043</f>
        <v>44973</v>
      </c>
      <c r="B2040" s="17">
        <f>TITRES_STAT!D2043</f>
        <v>10.7963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4.9640454807905736E-2</v>
      </c>
      <c r="G2040" s="2">
        <f t="shared" si="286"/>
        <v>3.9987953607123712E-2</v>
      </c>
      <c r="H2040" s="2">
        <f t="shared" si="283"/>
        <v>1.2413852255510887</v>
      </c>
      <c r="I2040" s="2">
        <f t="shared" si="284"/>
        <v>55.384733128410339</v>
      </c>
    </row>
    <row r="2041" spans="1:9" ht="13.5" x14ac:dyDescent="0.25">
      <c r="A2041" s="3">
        <f>TITRES_STAT!B2044</f>
        <v>44974</v>
      </c>
      <c r="B2041" s="17">
        <f>TITRES_STAT!D2044</f>
        <v>10.7577</v>
      </c>
      <c r="C2041" s="2">
        <f t="shared" si="279"/>
        <v>-3.8600000000000634E-2</v>
      </c>
      <c r="D2041" s="2">
        <f t="shared" si="280"/>
        <v>0</v>
      </c>
      <c r="E2041" s="2">
        <f t="shared" si="281"/>
        <v>3.8600000000000634E-2</v>
      </c>
      <c r="F2041" s="2">
        <f t="shared" si="286"/>
        <v>4.6094708035912473E-2</v>
      </c>
      <c r="G2041" s="2">
        <f t="shared" si="286"/>
        <v>3.9888814063757778E-2</v>
      </c>
      <c r="H2041" s="2">
        <f t="shared" si="283"/>
        <v>1.1555798064649221</v>
      </c>
      <c r="I2041" s="2">
        <f t="shared" si="284"/>
        <v>53.608769343596407</v>
      </c>
    </row>
    <row r="2042" spans="1:9" ht="13.5" x14ac:dyDescent="0.25">
      <c r="A2042" s="3">
        <f>TITRES_STAT!B2045</f>
        <v>44977</v>
      </c>
      <c r="B2042" s="17">
        <f>TITRES_STAT!D2045</f>
        <v>10.7422</v>
      </c>
      <c r="C2042" s="2">
        <f t="shared" si="279"/>
        <v>-1.5499999999999403E-2</v>
      </c>
      <c r="D2042" s="2">
        <f t="shared" si="280"/>
        <v>0</v>
      </c>
      <c r="E2042" s="2">
        <f t="shared" si="281"/>
        <v>1.5499999999999403E-2</v>
      </c>
      <c r="F2042" s="2">
        <f t="shared" si="286"/>
        <v>4.2802228890490158E-2</v>
      </c>
      <c r="G2042" s="2">
        <f t="shared" si="286"/>
        <v>3.8146755916346468E-2</v>
      </c>
      <c r="H2042" s="2">
        <f t="shared" si="283"/>
        <v>1.1220411241352439</v>
      </c>
      <c r="I2042" s="2">
        <f t="shared" si="284"/>
        <v>52.875559826508471</v>
      </c>
    </row>
    <row r="2043" spans="1:9" ht="13.5" x14ac:dyDescent="0.25">
      <c r="A2043" s="3">
        <f>TITRES_STAT!B2046</f>
        <v>44978</v>
      </c>
      <c r="B2043" s="17">
        <f>TITRES_STAT!D2046</f>
        <v>10.718999999999999</v>
      </c>
      <c r="C2043" s="2">
        <f t="shared" si="279"/>
        <v>-2.3200000000000998E-2</v>
      </c>
      <c r="D2043" s="2">
        <f t="shared" si="280"/>
        <v>0</v>
      </c>
      <c r="E2043" s="2">
        <f t="shared" si="281"/>
        <v>2.3200000000000998E-2</v>
      </c>
      <c r="F2043" s="2">
        <f t="shared" si="286"/>
        <v>3.9744926826883721E-2</v>
      </c>
      <c r="G2043" s="2">
        <f t="shared" si="286"/>
        <v>3.7079130493750369E-2</v>
      </c>
      <c r="H2043" s="2">
        <f t="shared" si="283"/>
        <v>1.0718947908873611</v>
      </c>
      <c r="I2043" s="2">
        <f t="shared" si="284"/>
        <v>51.735001004963429</v>
      </c>
    </row>
    <row r="2044" spans="1:9" ht="13.5" x14ac:dyDescent="0.25">
      <c r="A2044" s="3">
        <f>TITRES_STAT!B2047</f>
        <v>44979</v>
      </c>
      <c r="B2044" s="17">
        <f>TITRES_STAT!D2047</f>
        <v>10.587400000000001</v>
      </c>
      <c r="C2044" s="2">
        <f t="shared" si="279"/>
        <v>-0.13159999999999883</v>
      </c>
      <c r="D2044" s="2">
        <f t="shared" si="280"/>
        <v>0</v>
      </c>
      <c r="E2044" s="2">
        <f t="shared" si="281"/>
        <v>0.13159999999999883</v>
      </c>
      <c r="F2044" s="2">
        <f t="shared" si="286"/>
        <v>3.6906003482106313E-2</v>
      </c>
      <c r="G2044" s="2">
        <f t="shared" si="286"/>
        <v>4.3830621172768112E-2</v>
      </c>
      <c r="H2044" s="2">
        <f t="shared" si="283"/>
        <v>0.84201415573448335</v>
      </c>
      <c r="I2044" s="2">
        <f t="shared" si="284"/>
        <v>45.711600701501624</v>
      </c>
    </row>
    <row r="2045" spans="1:9" ht="13.5" x14ac:dyDescent="0.25">
      <c r="A2045" s="3">
        <f>TITRES_STAT!B2048</f>
        <v>44980</v>
      </c>
      <c r="B2045" s="17">
        <f>TITRES_STAT!D2048</f>
        <v>10.4945</v>
      </c>
      <c r="C2045" s="2">
        <f t="shared" si="279"/>
        <v>-9.2900000000000205E-2</v>
      </c>
      <c r="D2045" s="2">
        <f t="shared" si="280"/>
        <v>0</v>
      </c>
      <c r="E2045" s="2">
        <f t="shared" si="281"/>
        <v>9.2900000000000205E-2</v>
      </c>
      <c r="F2045" s="2">
        <f t="shared" ref="F2045:G2060" si="287">((F2044*13)+D2045)/14</f>
        <v>3.4269860376241572E-2</v>
      </c>
      <c r="G2045" s="2">
        <f t="shared" si="287"/>
        <v>4.7335576803284693E-2</v>
      </c>
      <c r="H2045" s="2">
        <f t="shared" si="283"/>
        <v>0.72397682019718268</v>
      </c>
      <c r="I2045" s="2">
        <f t="shared" si="284"/>
        <v>41.994579724939491</v>
      </c>
    </row>
    <row r="2046" spans="1:9" ht="13.5" x14ac:dyDescent="0.25">
      <c r="A2046" s="3">
        <f>TITRES_STAT!B2049</f>
        <v>44981</v>
      </c>
      <c r="B2046" s="17">
        <f>TITRES_STAT!D2049</f>
        <v>10.4481</v>
      </c>
      <c r="C2046" s="2">
        <f t="shared" si="279"/>
        <v>-4.6400000000000219E-2</v>
      </c>
      <c r="D2046" s="2">
        <f t="shared" si="280"/>
        <v>0</v>
      </c>
      <c r="E2046" s="2">
        <f t="shared" si="281"/>
        <v>4.6400000000000219E-2</v>
      </c>
      <c r="F2046" s="2">
        <f t="shared" si="287"/>
        <v>3.1822013206510028E-2</v>
      </c>
      <c r="G2046" s="2">
        <f t="shared" si="287"/>
        <v>4.7268749888764373E-2</v>
      </c>
      <c r="H2046" s="2">
        <f t="shared" si="283"/>
        <v>0.67321461391290183</v>
      </c>
      <c r="I2046" s="2">
        <f t="shared" si="284"/>
        <v>40.234803611866234</v>
      </c>
    </row>
    <row r="2047" spans="1:9" ht="13.5" x14ac:dyDescent="0.25">
      <c r="A2047" s="3">
        <f>TITRES_STAT!B2050</f>
        <v>44984</v>
      </c>
      <c r="B2047" s="17">
        <f>TITRES_STAT!D2050</f>
        <v>10.332000000000001</v>
      </c>
      <c r="C2047" s="2">
        <f t="shared" si="279"/>
        <v>-0.11609999999999943</v>
      </c>
      <c r="D2047" s="2">
        <f t="shared" si="280"/>
        <v>0</v>
      </c>
      <c r="E2047" s="2">
        <f t="shared" si="281"/>
        <v>0.11609999999999943</v>
      </c>
      <c r="F2047" s="2">
        <f t="shared" si="287"/>
        <v>2.9549012263187881E-2</v>
      </c>
      <c r="G2047" s="2">
        <f t="shared" si="287"/>
        <v>5.2185267753852592E-2</v>
      </c>
      <c r="H2047" s="2">
        <f t="shared" si="283"/>
        <v>0.56623283802173108</v>
      </c>
      <c r="I2047" s="2">
        <f t="shared" si="284"/>
        <v>36.152532642395961</v>
      </c>
    </row>
    <row r="2048" spans="1:9" ht="13.5" x14ac:dyDescent="0.25">
      <c r="A2048" s="3">
        <f>TITRES_STAT!B2051</f>
        <v>44985</v>
      </c>
      <c r="B2048" s="17">
        <f>TITRES_STAT!D2051</f>
        <v>10.332000000000001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2.7438368530103032E-2</v>
      </c>
      <c r="G2048" s="2">
        <f t="shared" si="287"/>
        <v>4.84577486285774E-2</v>
      </c>
      <c r="H2048" s="2">
        <f t="shared" si="283"/>
        <v>0.56623283802173119</v>
      </c>
      <c r="I2048" s="2">
        <f t="shared" si="284"/>
        <v>36.152532642395968</v>
      </c>
    </row>
    <row r="2049" spans="1:9" ht="13.5" x14ac:dyDescent="0.25">
      <c r="A2049" s="3">
        <f>TITRES_STAT!B2052</f>
        <v>44986</v>
      </c>
      <c r="B2049" s="17">
        <f>TITRES_STAT!D2052</f>
        <v>10.2159</v>
      </c>
      <c r="C2049" s="2">
        <f t="shared" si="279"/>
        <v>-0.1161000000000012</v>
      </c>
      <c r="D2049" s="2">
        <f t="shared" si="280"/>
        <v>0</v>
      </c>
      <c r="E2049" s="2">
        <f t="shared" si="281"/>
        <v>0.1161000000000012</v>
      </c>
      <c r="F2049" s="2">
        <f t="shared" si="287"/>
        <v>2.5478485063667101E-2</v>
      </c>
      <c r="G2049" s="2">
        <f t="shared" si="287"/>
        <v>5.3289338012250533E-2</v>
      </c>
      <c r="H2049" s="2">
        <f t="shared" si="283"/>
        <v>0.47811599869771182</v>
      </c>
      <c r="I2049" s="2">
        <f t="shared" si="284"/>
        <v>32.346311055353851</v>
      </c>
    </row>
    <row r="2050" spans="1:9" ht="13.5" x14ac:dyDescent="0.25">
      <c r="A2050" s="3">
        <f>TITRES_STAT!B2053</f>
        <v>44987</v>
      </c>
      <c r="B2050" s="17">
        <f>TITRES_STAT!D2053</f>
        <v>10.440300000000001</v>
      </c>
      <c r="C2050" s="2">
        <f t="shared" si="279"/>
        <v>0.22440000000000104</v>
      </c>
      <c r="D2050" s="2">
        <f t="shared" si="280"/>
        <v>0.22440000000000104</v>
      </c>
      <c r="E2050" s="2">
        <f t="shared" si="281"/>
        <v>0</v>
      </c>
      <c r="F2050" s="2">
        <f t="shared" si="287"/>
        <v>3.9687164701976675E-2</v>
      </c>
      <c r="G2050" s="2">
        <f t="shared" si="287"/>
        <v>4.9482956725661213E-2</v>
      </c>
      <c r="H2050" s="2">
        <f t="shared" si="283"/>
        <v>0.8020370513024625</v>
      </c>
      <c r="I2050" s="2">
        <f t="shared" si="284"/>
        <v>44.50724532676908</v>
      </c>
    </row>
    <row r="2051" spans="1:9" ht="13.5" x14ac:dyDescent="0.25">
      <c r="A2051" s="3">
        <f>TITRES_STAT!B2054</f>
        <v>44988</v>
      </c>
      <c r="B2051" s="17">
        <f>TITRES_STAT!D2054</f>
        <v>10.7035</v>
      </c>
      <c r="C2051" s="2">
        <f t="shared" ref="C2051:C2114" si="288">B2051-B2050</f>
        <v>0.26319999999999943</v>
      </c>
      <c r="D2051" s="2">
        <f t="shared" ref="D2051:D2114" si="289">IF(C2051&gt;0,C2051,0)</f>
        <v>0.26319999999999943</v>
      </c>
      <c r="E2051" s="2">
        <f t="shared" ref="E2051:E2114" si="290">IF(C2051&lt;0,-C2051,0)</f>
        <v>0</v>
      </c>
      <c r="F2051" s="2">
        <f t="shared" si="287"/>
        <v>5.5652367223264013E-2</v>
      </c>
      <c r="G2051" s="2">
        <f t="shared" si="287"/>
        <v>4.5948459816685418E-2</v>
      </c>
      <c r="H2051" s="2">
        <f t="shared" si="283"/>
        <v>1.211191135574359</v>
      </c>
      <c r="I2051" s="2">
        <f t="shared" si="284"/>
        <v>54.775506110183052</v>
      </c>
    </row>
    <row r="2052" spans="1:9" ht="13.5" x14ac:dyDescent="0.25">
      <c r="A2052" s="3">
        <f>TITRES_STAT!B2055</f>
        <v>44991</v>
      </c>
      <c r="B2052" s="17">
        <f>TITRES_STAT!D2055</f>
        <v>10.6648</v>
      </c>
      <c r="C2052" s="2">
        <f t="shared" si="288"/>
        <v>-3.8700000000000401E-2</v>
      </c>
      <c r="D2052" s="2">
        <f t="shared" si="289"/>
        <v>0</v>
      </c>
      <c r="E2052" s="2">
        <f t="shared" si="290"/>
        <v>3.8700000000000401E-2</v>
      </c>
      <c r="F2052" s="2">
        <f t="shared" si="287"/>
        <v>5.167719813588801E-2</v>
      </c>
      <c r="G2052" s="2">
        <f t="shared" si="287"/>
        <v>4.5430712686922205E-2</v>
      </c>
      <c r="H2052" s="2">
        <f t="shared" si="283"/>
        <v>1.1374947712577692</v>
      </c>
      <c r="I2052" s="2">
        <f t="shared" si="284"/>
        <v>53.216259826845395</v>
      </c>
    </row>
    <row r="2053" spans="1:9" ht="13.5" x14ac:dyDescent="0.25">
      <c r="A2053" s="3">
        <f>TITRES_STAT!B2056</f>
        <v>44992</v>
      </c>
      <c r="B2053" s="17">
        <f>TITRES_STAT!D2056</f>
        <v>10.6648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4.7985969697610299E-2</v>
      </c>
      <c r="G2053" s="2">
        <f t="shared" si="287"/>
        <v>4.2185661780713479E-2</v>
      </c>
      <c r="H2053" s="2">
        <f t="shared" si="283"/>
        <v>1.1374947712577692</v>
      </c>
      <c r="I2053" s="2">
        <f t="shared" si="284"/>
        <v>53.216259826845395</v>
      </c>
    </row>
    <row r="2054" spans="1:9" ht="13.5" x14ac:dyDescent="0.25">
      <c r="A2054" s="3">
        <f>TITRES_STAT!B2057</f>
        <v>44993</v>
      </c>
      <c r="B2054" s="17">
        <f>TITRES_STAT!D2057</f>
        <v>10.657</v>
      </c>
      <c r="C2054" s="2">
        <f t="shared" si="288"/>
        <v>-7.799999999999585E-3</v>
      </c>
      <c r="D2054" s="2">
        <f t="shared" si="289"/>
        <v>0</v>
      </c>
      <c r="E2054" s="2">
        <f t="shared" si="290"/>
        <v>7.799999999999585E-3</v>
      </c>
      <c r="F2054" s="2">
        <f t="shared" si="287"/>
        <v>4.4558400433495279E-2</v>
      </c>
      <c r="G2054" s="2">
        <f t="shared" si="287"/>
        <v>3.9729543082091055E-2</v>
      </c>
      <c r="H2054" s="2">
        <f t="shared" si="283"/>
        <v>1.1215432390306279</v>
      </c>
      <c r="I2054" s="2">
        <f t="shared" si="284"/>
        <v>52.864500633184441</v>
      </c>
    </row>
    <row r="2055" spans="1:9" ht="13.5" x14ac:dyDescent="0.25">
      <c r="A2055" s="3">
        <f>TITRES_STAT!B2058</f>
        <v>44994</v>
      </c>
      <c r="B2055" s="17">
        <f>TITRES_STAT!D2058</f>
        <v>10.6029</v>
      </c>
      <c r="C2055" s="2">
        <f t="shared" si="288"/>
        <v>-5.4100000000000037E-2</v>
      </c>
      <c r="D2055" s="2">
        <f t="shared" si="289"/>
        <v>0</v>
      </c>
      <c r="E2055" s="2">
        <f t="shared" si="290"/>
        <v>5.4100000000000037E-2</v>
      </c>
      <c r="F2055" s="2">
        <f t="shared" si="287"/>
        <v>4.1375657545388474E-2</v>
      </c>
      <c r="G2055" s="2">
        <f t="shared" si="287"/>
        <v>4.0756004290513126E-2</v>
      </c>
      <c r="H2055" s="2">
        <f t="shared" si="283"/>
        <v>1.0152039746207306</v>
      </c>
      <c r="I2055" s="2">
        <f t="shared" si="284"/>
        <v>50.377231655261895</v>
      </c>
    </row>
    <row r="2056" spans="1:9" ht="13.5" x14ac:dyDescent="0.25">
      <c r="A2056" s="3">
        <f>TITRES_STAT!B2059</f>
        <v>44995</v>
      </c>
      <c r="B2056" s="17">
        <f>TITRES_STAT!D2059</f>
        <v>10.5642</v>
      </c>
      <c r="C2056" s="2">
        <f t="shared" si="288"/>
        <v>-3.8700000000000401E-2</v>
      </c>
      <c r="D2056" s="2">
        <f t="shared" si="289"/>
        <v>0</v>
      </c>
      <c r="E2056" s="2">
        <f t="shared" si="290"/>
        <v>3.8700000000000401E-2</v>
      </c>
      <c r="F2056" s="2">
        <f t="shared" si="287"/>
        <v>3.8420253435003583E-2</v>
      </c>
      <c r="G2056" s="2">
        <f t="shared" si="287"/>
        <v>4.0609146841190782E-2</v>
      </c>
      <c r="H2056" s="2">
        <f t="shared" si="283"/>
        <v>0.94609851286097557</v>
      </c>
      <c r="I2056" s="2">
        <f t="shared" si="284"/>
        <v>48.615139809654771</v>
      </c>
    </row>
    <row r="2057" spans="1:9" ht="13.5" x14ac:dyDescent="0.25">
      <c r="A2057" s="3">
        <f>TITRES_STAT!B2060</f>
        <v>44998</v>
      </c>
      <c r="B2057" s="17">
        <f>TITRES_STAT!D2060</f>
        <v>10.5564</v>
      </c>
      <c r="C2057" s="2">
        <f t="shared" si="288"/>
        <v>-7.799999999999585E-3</v>
      </c>
      <c r="D2057" s="2">
        <f t="shared" si="289"/>
        <v>0</v>
      </c>
      <c r="E2057" s="2">
        <f t="shared" si="290"/>
        <v>7.799999999999585E-3</v>
      </c>
      <c r="F2057" s="2">
        <f t="shared" si="287"/>
        <v>3.5675949618217614E-2</v>
      </c>
      <c r="G2057" s="2">
        <f t="shared" si="287"/>
        <v>3.8265636352534271E-2</v>
      </c>
      <c r="H2057" s="2">
        <f t="shared" si="283"/>
        <v>0.93232343739279944</v>
      </c>
      <c r="I2057" s="2">
        <f t="shared" si="284"/>
        <v>48.24882932904562</v>
      </c>
    </row>
    <row r="2058" spans="1:9" ht="13.5" x14ac:dyDescent="0.25">
      <c r="A2058" s="3">
        <f>TITRES_STAT!B2061</f>
        <v>44999</v>
      </c>
      <c r="B2058" s="17">
        <f>TITRES_STAT!D2061</f>
        <v>10.5642</v>
      </c>
      <c r="C2058" s="2">
        <f t="shared" si="288"/>
        <v>7.799999999999585E-3</v>
      </c>
      <c r="D2058" s="2">
        <f t="shared" si="289"/>
        <v>7.799999999999585E-3</v>
      </c>
      <c r="E2058" s="2">
        <f t="shared" si="290"/>
        <v>0</v>
      </c>
      <c r="F2058" s="2">
        <f t="shared" si="287"/>
        <v>3.368481035977347E-2</v>
      </c>
      <c r="G2058" s="2">
        <f t="shared" si="287"/>
        <v>3.5532376613067539E-2</v>
      </c>
      <c r="H2058" s="2">
        <f t="shared" si="283"/>
        <v>0.94800330207536421</v>
      </c>
      <c r="I2058" s="2">
        <f t="shared" si="284"/>
        <v>48.665384759121316</v>
      </c>
    </row>
    <row r="2059" spans="1:9" ht="13.5" x14ac:dyDescent="0.25">
      <c r="A2059" s="3">
        <f>TITRES_STAT!B2062</f>
        <v>45000</v>
      </c>
      <c r="B2059" s="17">
        <f>TITRES_STAT!D2062</f>
        <v>10.5642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3.1278752476932507E-2</v>
      </c>
      <c r="G2059" s="2">
        <f t="shared" si="287"/>
        <v>3.2994349712134143E-2</v>
      </c>
      <c r="H2059" s="2">
        <f t="shared" si="283"/>
        <v>0.9480033020753641</v>
      </c>
      <c r="I2059" s="2">
        <f t="shared" si="284"/>
        <v>48.665384759121316</v>
      </c>
    </row>
    <row r="2060" spans="1:9" ht="13.5" x14ac:dyDescent="0.25">
      <c r="A2060" s="3">
        <f>TITRES_STAT!B2063</f>
        <v>45001</v>
      </c>
      <c r="B2060" s="17">
        <f>TITRES_STAT!D2063</f>
        <v>10.5564</v>
      </c>
      <c r="C2060" s="2">
        <f t="shared" si="288"/>
        <v>-7.799999999999585E-3</v>
      </c>
      <c r="D2060" s="2">
        <f t="shared" si="289"/>
        <v>0</v>
      </c>
      <c r="E2060" s="2">
        <f t="shared" si="290"/>
        <v>7.799999999999585E-3</v>
      </c>
      <c r="F2060" s="2">
        <f t="shared" si="287"/>
        <v>2.9044555871437328E-2</v>
      </c>
      <c r="G2060" s="2">
        <f t="shared" si="287"/>
        <v>3.119475330412453E-2</v>
      </c>
      <c r="H2060" s="2">
        <f t="shared" si="283"/>
        <v>0.93107182442751024</v>
      </c>
      <c r="I2060" s="2">
        <f t="shared" si="284"/>
        <v>48.215287108936913</v>
      </c>
    </row>
    <row r="2061" spans="1:9" ht="13.5" x14ac:dyDescent="0.25">
      <c r="A2061" s="3">
        <f>TITRES_STAT!B2064</f>
        <v>45002</v>
      </c>
      <c r="B2061" s="17">
        <f>TITRES_STAT!D2064</f>
        <v>10.5564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2.6969944737763235E-2</v>
      </c>
      <c r="G2061" s="2">
        <f t="shared" si="291"/>
        <v>2.8966556639544207E-2</v>
      </c>
      <c r="H2061" s="2">
        <f t="shared" si="283"/>
        <v>0.93107182442751024</v>
      </c>
      <c r="I2061" s="2">
        <f t="shared" si="284"/>
        <v>48.215287108936913</v>
      </c>
    </row>
    <row r="2062" spans="1:9" ht="13.5" x14ac:dyDescent="0.25">
      <c r="A2062" s="3">
        <f>TITRES_STAT!B2065</f>
        <v>45006</v>
      </c>
      <c r="B2062" s="17">
        <f>TITRES_STAT!D2065</f>
        <v>10.4481</v>
      </c>
      <c r="C2062" s="2">
        <f t="shared" si="288"/>
        <v>-0.10829999999999984</v>
      </c>
      <c r="D2062" s="2">
        <f t="shared" si="289"/>
        <v>0</v>
      </c>
      <c r="E2062" s="2">
        <f t="shared" si="290"/>
        <v>0.10829999999999984</v>
      </c>
      <c r="F2062" s="2">
        <f t="shared" si="291"/>
        <v>2.504352011363729E-2</v>
      </c>
      <c r="G2062" s="2">
        <f t="shared" si="291"/>
        <v>3.4633231165291038E-2</v>
      </c>
      <c r="H2062" s="2">
        <f t="shared" si="283"/>
        <v>0.72310666002008994</v>
      </c>
      <c r="I2062" s="2">
        <f t="shared" si="284"/>
        <v>41.965287280107148</v>
      </c>
    </row>
    <row r="2063" spans="1:9" ht="13.5" x14ac:dyDescent="0.25">
      <c r="A2063" s="3">
        <f>TITRES_STAT!B2066</f>
        <v>45007</v>
      </c>
      <c r="B2063" s="17">
        <f>TITRES_STAT!D2066</f>
        <v>10.2933</v>
      </c>
      <c r="C2063" s="2">
        <f t="shared" si="288"/>
        <v>-0.15479999999999983</v>
      </c>
      <c r="D2063" s="2">
        <f t="shared" si="289"/>
        <v>0</v>
      </c>
      <c r="E2063" s="2">
        <f t="shared" si="290"/>
        <v>0.15479999999999983</v>
      </c>
      <c r="F2063" s="2">
        <f t="shared" si="291"/>
        <v>2.3254697248377483E-2</v>
      </c>
      <c r="G2063" s="2">
        <f t="shared" si="291"/>
        <v>4.3216571796341662E-2</v>
      </c>
      <c r="H2063" s="2">
        <f t="shared" si="283"/>
        <v>0.53809675968666315</v>
      </c>
      <c r="I2063" s="2">
        <f t="shared" si="284"/>
        <v>34.984584441636997</v>
      </c>
    </row>
    <row r="2064" spans="1:9" ht="13.5" x14ac:dyDescent="0.25">
      <c r="A2064" s="3">
        <f>TITRES_STAT!B2067</f>
        <v>45008</v>
      </c>
      <c r="B2064" s="17">
        <f>TITRES_STAT!D2067</f>
        <v>10.332000000000001</v>
      </c>
      <c r="C2064" s="2">
        <f t="shared" si="288"/>
        <v>3.8700000000000401E-2</v>
      </c>
      <c r="D2064" s="2">
        <f t="shared" si="289"/>
        <v>3.8700000000000401E-2</v>
      </c>
      <c r="E2064" s="2">
        <f t="shared" si="290"/>
        <v>0</v>
      </c>
      <c r="F2064" s="2">
        <f t="shared" si="291"/>
        <v>2.4357933159207694E-2</v>
      </c>
      <c r="G2064" s="2">
        <f t="shared" si="291"/>
        <v>4.012967381088868E-2</v>
      </c>
      <c r="H2064" s="2">
        <f t="shared" si="283"/>
        <v>0.60698059181827879</v>
      </c>
      <c r="I2064" s="2">
        <f t="shared" si="284"/>
        <v>37.771494871104061</v>
      </c>
    </row>
    <row r="2065" spans="1:9" ht="13.5" x14ac:dyDescent="0.25">
      <c r="A2065" s="3">
        <f>TITRES_STAT!B2068</f>
        <v>45009</v>
      </c>
      <c r="B2065" s="17">
        <f>TITRES_STAT!D2068</f>
        <v>10.3629</v>
      </c>
      <c r="C2065" s="2">
        <f t="shared" si="288"/>
        <v>3.0899999999999039E-2</v>
      </c>
      <c r="D2065" s="2">
        <f t="shared" si="289"/>
        <v>3.0899999999999039E-2</v>
      </c>
      <c r="E2065" s="2">
        <f t="shared" si="290"/>
        <v>0</v>
      </c>
      <c r="F2065" s="2">
        <f t="shared" si="291"/>
        <v>2.4825223647835647E-2</v>
      </c>
      <c r="G2065" s="2">
        <f t="shared" si="291"/>
        <v>3.7263268538682344E-2</v>
      </c>
      <c r="H2065" s="2">
        <f t="shared" ref="H2065:H2128" si="292">F2065/G2065</f>
        <v>0.66621165081278411</v>
      </c>
      <c r="I2065" s="2">
        <f t="shared" ref="I2065:I2128" si="293">IF(G2065=0,100,100-(100/(1+H2065)))</f>
        <v>39.983614955987356</v>
      </c>
    </row>
    <row r="2066" spans="1:9" ht="13.5" x14ac:dyDescent="0.25">
      <c r="A2066" s="3">
        <f>TITRES_STAT!B2069</f>
        <v>45012</v>
      </c>
      <c r="B2066" s="17">
        <f>TITRES_STAT!D2069</f>
        <v>10.3629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2.3051993387275958E-2</v>
      </c>
      <c r="G2066" s="2">
        <f t="shared" si="291"/>
        <v>3.4601606500205037E-2</v>
      </c>
      <c r="H2066" s="2">
        <f t="shared" si="292"/>
        <v>0.66621165081278411</v>
      </c>
      <c r="I2066" s="2">
        <f t="shared" si="293"/>
        <v>39.983614955987356</v>
      </c>
    </row>
    <row r="2067" spans="1:9" ht="13.5" x14ac:dyDescent="0.25">
      <c r="A2067" s="3">
        <f>TITRES_STAT!B2070</f>
        <v>45013</v>
      </c>
      <c r="B2067" s="17">
        <f>TITRES_STAT!D2070</f>
        <v>10.332000000000001</v>
      </c>
      <c r="C2067" s="2">
        <f t="shared" si="288"/>
        <v>-3.0899999999999039E-2</v>
      </c>
      <c r="D2067" s="2">
        <f t="shared" si="289"/>
        <v>0</v>
      </c>
      <c r="E2067" s="2">
        <f t="shared" si="290"/>
        <v>3.0899999999999039E-2</v>
      </c>
      <c r="F2067" s="2">
        <f t="shared" si="291"/>
        <v>2.1405422431041959E-2</v>
      </c>
      <c r="G2067" s="2">
        <f t="shared" si="291"/>
        <v>3.4337206035904608E-2</v>
      </c>
      <c r="H2067" s="2">
        <f t="shared" si="292"/>
        <v>0.62338858929463969</v>
      </c>
      <c r="I2067" s="2">
        <f t="shared" si="293"/>
        <v>38.400454050591868</v>
      </c>
    </row>
    <row r="2068" spans="1:9" ht="13.5" x14ac:dyDescent="0.25">
      <c r="A2068" s="3">
        <f>TITRES_STAT!B2071</f>
        <v>45014</v>
      </c>
      <c r="B2068" s="17">
        <f>TITRES_STAT!D2071</f>
        <v>10.3475</v>
      </c>
      <c r="C2068" s="2">
        <f t="shared" si="288"/>
        <v>1.5499999999999403E-2</v>
      </c>
      <c r="D2068" s="2">
        <f t="shared" si="289"/>
        <v>1.5499999999999403E-2</v>
      </c>
      <c r="E2068" s="2">
        <f t="shared" si="290"/>
        <v>0</v>
      </c>
      <c r="F2068" s="2">
        <f t="shared" si="291"/>
        <v>2.0983606543110347E-2</v>
      </c>
      <c r="G2068" s="2">
        <f t="shared" si="291"/>
        <v>3.1884548461911424E-2</v>
      </c>
      <c r="H2068" s="2">
        <f t="shared" si="292"/>
        <v>0.65811208109711505</v>
      </c>
      <c r="I2068" s="2">
        <f t="shared" si="293"/>
        <v>39.690446056075125</v>
      </c>
    </row>
    <row r="2069" spans="1:9" ht="13.5" x14ac:dyDescent="0.25">
      <c r="A2069" s="3">
        <f>TITRES_STAT!B2072</f>
        <v>45015</v>
      </c>
      <c r="B2069" s="17">
        <f>TITRES_STAT!D2072</f>
        <v>10.332000000000001</v>
      </c>
      <c r="C2069" s="2">
        <f t="shared" si="288"/>
        <v>-1.5499999999999403E-2</v>
      </c>
      <c r="D2069" s="2">
        <f t="shared" si="289"/>
        <v>0</v>
      </c>
      <c r="E2069" s="2">
        <f t="shared" si="290"/>
        <v>1.5499999999999403E-2</v>
      </c>
      <c r="F2069" s="2">
        <f t="shared" si="291"/>
        <v>1.9484777504316753E-2</v>
      </c>
      <c r="G2069" s="2">
        <f t="shared" si="291"/>
        <v>3.0714223571774852E-2</v>
      </c>
      <c r="H2069" s="2">
        <f t="shared" si="292"/>
        <v>0.63438938831657421</v>
      </c>
      <c r="I2069" s="2">
        <f t="shared" si="293"/>
        <v>38.815070193890392</v>
      </c>
    </row>
    <row r="2070" spans="1:9" ht="13.5" x14ac:dyDescent="0.25">
      <c r="A2070" s="3">
        <f>TITRES_STAT!B2073</f>
        <v>45016</v>
      </c>
      <c r="B2070" s="17">
        <f>TITRES_STAT!D2073</f>
        <v>10.2546</v>
      </c>
      <c r="C2070" s="2">
        <f t="shared" si="288"/>
        <v>-7.7400000000000801E-2</v>
      </c>
      <c r="D2070" s="2">
        <f t="shared" si="289"/>
        <v>0</v>
      </c>
      <c r="E2070" s="2">
        <f t="shared" si="290"/>
        <v>7.7400000000000801E-2</v>
      </c>
      <c r="F2070" s="2">
        <f t="shared" si="291"/>
        <v>1.8093007682579845E-2</v>
      </c>
      <c r="G2070" s="2">
        <f t="shared" si="291"/>
        <v>3.4048921888076705E-2</v>
      </c>
      <c r="H2070" s="2">
        <f t="shared" si="292"/>
        <v>0.53138268935662469</v>
      </c>
      <c r="I2070" s="2">
        <f t="shared" si="293"/>
        <v>34.699536115291536</v>
      </c>
    </row>
    <row r="2071" spans="1:9" ht="13.5" x14ac:dyDescent="0.25">
      <c r="A2071" s="3">
        <f>TITRES_STAT!B2074</f>
        <v>45019</v>
      </c>
      <c r="B2071" s="17">
        <f>TITRES_STAT!D2074</f>
        <v>10.2159</v>
      </c>
      <c r="C2071" s="2">
        <f t="shared" si="288"/>
        <v>-3.8700000000000401E-2</v>
      </c>
      <c r="D2071" s="2">
        <f t="shared" si="289"/>
        <v>0</v>
      </c>
      <c r="E2071" s="2">
        <f t="shared" si="290"/>
        <v>3.8700000000000401E-2</v>
      </c>
      <c r="F2071" s="2">
        <f t="shared" si="291"/>
        <v>1.6800649990966997E-2</v>
      </c>
      <c r="G2071" s="2">
        <f t="shared" si="291"/>
        <v>3.4381141753214113E-2</v>
      </c>
      <c r="H2071" s="2">
        <f t="shared" si="292"/>
        <v>0.48865887327306085</v>
      </c>
      <c r="I2071" s="2">
        <f t="shared" si="293"/>
        <v>32.825443225865712</v>
      </c>
    </row>
    <row r="2072" spans="1:9" ht="13.5" x14ac:dyDescent="0.25">
      <c r="A2072" s="3">
        <f>TITRES_STAT!B2075</f>
        <v>45020</v>
      </c>
      <c r="B2072" s="17">
        <f>TITRES_STAT!D2075</f>
        <v>10.169499999999999</v>
      </c>
      <c r="C2072" s="2">
        <f t="shared" si="288"/>
        <v>-4.6400000000000219E-2</v>
      </c>
      <c r="D2072" s="2">
        <f t="shared" si="289"/>
        <v>0</v>
      </c>
      <c r="E2072" s="2">
        <f t="shared" si="290"/>
        <v>4.6400000000000219E-2</v>
      </c>
      <c r="F2072" s="2">
        <f t="shared" si="291"/>
        <v>1.5600603563040783E-2</v>
      </c>
      <c r="G2072" s="2">
        <f t="shared" si="291"/>
        <v>3.5239631627984554E-2</v>
      </c>
      <c r="H2072" s="2">
        <f t="shared" si="292"/>
        <v>0.44270052898770956</v>
      </c>
      <c r="I2072" s="2">
        <f t="shared" si="293"/>
        <v>30.685545620360756</v>
      </c>
    </row>
    <row r="2073" spans="1:9" ht="13.5" x14ac:dyDescent="0.25">
      <c r="A2073" s="3">
        <f>TITRES_STAT!B2076</f>
        <v>45021</v>
      </c>
      <c r="B2073" s="17">
        <f>TITRES_STAT!D2076</f>
        <v>10.2159</v>
      </c>
      <c r="C2073" s="2">
        <f t="shared" si="288"/>
        <v>4.6400000000000219E-2</v>
      </c>
      <c r="D2073" s="2">
        <f t="shared" si="289"/>
        <v>4.6400000000000219E-2</v>
      </c>
      <c r="E2073" s="2">
        <f t="shared" si="290"/>
        <v>0</v>
      </c>
      <c r="F2073" s="2">
        <f t="shared" si="291"/>
        <v>1.7800560451395029E-2</v>
      </c>
      <c r="G2073" s="2">
        <f t="shared" si="291"/>
        <v>3.2722515083128519E-2</v>
      </c>
      <c r="H2073" s="2">
        <f t="shared" si="292"/>
        <v>0.5439850942439588</v>
      </c>
      <c r="I2073" s="2">
        <f t="shared" si="293"/>
        <v>35.232535357495223</v>
      </c>
    </row>
    <row r="2074" spans="1:9" ht="13.5" x14ac:dyDescent="0.25">
      <c r="A2074" s="3">
        <f>TITRES_STAT!B2077</f>
        <v>45022</v>
      </c>
      <c r="B2074" s="17">
        <f>TITRES_STAT!D2077</f>
        <v>10.2159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1.6529091847723956E-2</v>
      </c>
      <c r="G2074" s="2">
        <f t="shared" si="291"/>
        <v>3.0385192577190769E-2</v>
      </c>
      <c r="H2074" s="2">
        <f t="shared" si="292"/>
        <v>0.54398509424395869</v>
      </c>
      <c r="I2074" s="2">
        <f t="shared" si="293"/>
        <v>35.232535357495223</v>
      </c>
    </row>
    <row r="2075" spans="1:9" ht="13.5" x14ac:dyDescent="0.25">
      <c r="A2075" s="3">
        <f>TITRES_STAT!B2078</f>
        <v>45023</v>
      </c>
      <c r="B2075" s="17">
        <f>TITRES_STAT!D2078</f>
        <v>10.0998</v>
      </c>
      <c r="C2075" s="2">
        <f t="shared" si="288"/>
        <v>-0.11609999999999943</v>
      </c>
      <c r="D2075" s="2">
        <f t="shared" si="289"/>
        <v>0</v>
      </c>
      <c r="E2075" s="2">
        <f t="shared" si="290"/>
        <v>0.11609999999999943</v>
      </c>
      <c r="F2075" s="2">
        <f t="shared" si="291"/>
        <v>1.5348442430029387E-2</v>
      </c>
      <c r="G2075" s="2">
        <f t="shared" si="291"/>
        <v>3.6507678821677103E-2</v>
      </c>
      <c r="H2075" s="2">
        <f t="shared" si="292"/>
        <v>0.42041682532048485</v>
      </c>
      <c r="I2075" s="2">
        <f t="shared" si="293"/>
        <v>29.598130480158687</v>
      </c>
    </row>
    <row r="2076" spans="1:9" ht="13.5" x14ac:dyDescent="0.25">
      <c r="A2076" s="3">
        <f>TITRES_STAT!B2079</f>
        <v>45026</v>
      </c>
      <c r="B2076" s="17">
        <f>TITRES_STAT!D2079</f>
        <v>10.0379</v>
      </c>
      <c r="C2076" s="2">
        <f t="shared" si="288"/>
        <v>-6.1899999999999622E-2</v>
      </c>
      <c r="D2076" s="2">
        <f t="shared" si="289"/>
        <v>0</v>
      </c>
      <c r="E2076" s="2">
        <f t="shared" si="290"/>
        <v>6.1899999999999622E-2</v>
      </c>
      <c r="F2076" s="2">
        <f t="shared" si="291"/>
        <v>1.4252125113598716E-2</v>
      </c>
      <c r="G2076" s="2">
        <f t="shared" si="291"/>
        <v>3.8321416048700145E-2</v>
      </c>
      <c r="H2076" s="2">
        <f t="shared" si="292"/>
        <v>0.3719101897353333</v>
      </c>
      <c r="I2076" s="2">
        <f t="shared" si="293"/>
        <v>27.108931219986175</v>
      </c>
    </row>
    <row r="2077" spans="1:9" ht="13.5" x14ac:dyDescent="0.25">
      <c r="A2077" s="3">
        <f>TITRES_STAT!B2080</f>
        <v>45027</v>
      </c>
      <c r="B2077" s="17">
        <f>TITRES_STAT!D2080</f>
        <v>10.0611</v>
      </c>
      <c r="C2077" s="2">
        <f t="shared" si="288"/>
        <v>2.3199999999999221E-2</v>
      </c>
      <c r="D2077" s="2">
        <f t="shared" si="289"/>
        <v>2.3199999999999221E-2</v>
      </c>
      <c r="E2077" s="2">
        <f t="shared" si="290"/>
        <v>0</v>
      </c>
      <c r="F2077" s="2">
        <f t="shared" ref="F2077:G2092" si="294">((F2076*13)+D2077)/14</f>
        <v>1.4891259034055896E-2</v>
      </c>
      <c r="G2077" s="2">
        <f t="shared" si="294"/>
        <v>3.558417204522156E-2</v>
      </c>
      <c r="H2077" s="2">
        <f t="shared" si="292"/>
        <v>0.4184798515230756</v>
      </c>
      <c r="I2077" s="2">
        <f t="shared" si="293"/>
        <v>29.501994763883175</v>
      </c>
    </row>
    <row r="2078" spans="1:9" ht="13.5" x14ac:dyDescent="0.25">
      <c r="A2078" s="3">
        <f>TITRES_STAT!B2081</f>
        <v>45028</v>
      </c>
      <c r="B2078" s="17">
        <f>TITRES_STAT!D2081</f>
        <v>10.0611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1.3827597674480474E-2</v>
      </c>
      <c r="G2078" s="2">
        <f t="shared" si="294"/>
        <v>3.3042445470562877E-2</v>
      </c>
      <c r="H2078" s="2">
        <f t="shared" si="292"/>
        <v>0.4184798515230756</v>
      </c>
      <c r="I2078" s="2">
        <f t="shared" si="293"/>
        <v>29.501994763883175</v>
      </c>
    </row>
    <row r="2079" spans="1:9" ht="13.5" x14ac:dyDescent="0.25">
      <c r="A2079" s="3">
        <f>TITRES_STAT!B2082</f>
        <v>45029</v>
      </c>
      <c r="B2079" s="17">
        <f>TITRES_STAT!D2082</f>
        <v>10.0611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1.2839912126303296E-2</v>
      </c>
      <c r="G2079" s="2">
        <f t="shared" si="294"/>
        <v>3.0682270794094101E-2</v>
      </c>
      <c r="H2079" s="2">
        <f t="shared" si="292"/>
        <v>0.41847985152307554</v>
      </c>
      <c r="I2079" s="2">
        <f t="shared" si="293"/>
        <v>29.501994763883175</v>
      </c>
    </row>
    <row r="2080" spans="1:9" ht="13.5" x14ac:dyDescent="0.25">
      <c r="A2080" s="3">
        <f>TITRES_STAT!B2083</f>
        <v>45030</v>
      </c>
      <c r="B2080" s="17">
        <f>TITRES_STAT!D2083</f>
        <v>10.0611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1.1922775545853062E-2</v>
      </c>
      <c r="G2080" s="2">
        <f t="shared" si="294"/>
        <v>2.849068002308738E-2</v>
      </c>
      <c r="H2080" s="2">
        <f t="shared" si="292"/>
        <v>0.4184798515230756</v>
      </c>
      <c r="I2080" s="2">
        <f t="shared" si="293"/>
        <v>29.501994763883175</v>
      </c>
    </row>
    <row r="2081" spans="1:9" ht="13.5" x14ac:dyDescent="0.25">
      <c r="A2081" s="3">
        <f>TITRES_STAT!B2084</f>
        <v>45033</v>
      </c>
      <c r="B2081" s="17">
        <f>TITRES_STAT!D2084</f>
        <v>10.138500000000001</v>
      </c>
      <c r="C2081" s="2">
        <f t="shared" si="288"/>
        <v>7.7400000000000801E-2</v>
      </c>
      <c r="D2081" s="2">
        <f t="shared" si="289"/>
        <v>7.7400000000000801E-2</v>
      </c>
      <c r="E2081" s="2">
        <f t="shared" si="290"/>
        <v>0</v>
      </c>
      <c r="F2081" s="2">
        <f t="shared" si="294"/>
        <v>1.6599720149720758E-2</v>
      </c>
      <c r="G2081" s="2">
        <f t="shared" si="294"/>
        <v>2.645563145000971E-2</v>
      </c>
      <c r="H2081" s="2">
        <f t="shared" si="292"/>
        <v>0.62745507250837762</v>
      </c>
      <c r="I2081" s="2">
        <f t="shared" si="293"/>
        <v>38.554371368377524</v>
      </c>
    </row>
    <row r="2082" spans="1:9" ht="13.5" x14ac:dyDescent="0.25">
      <c r="A2082" s="3">
        <f>TITRES_STAT!B2085</f>
        <v>45034</v>
      </c>
      <c r="B2082" s="17">
        <f>TITRES_STAT!D2085</f>
        <v>10.525499999999999</v>
      </c>
      <c r="C2082" s="2">
        <f t="shared" si="288"/>
        <v>0.38699999999999868</v>
      </c>
      <c r="D2082" s="2">
        <f t="shared" si="289"/>
        <v>0.38699999999999868</v>
      </c>
      <c r="E2082" s="2">
        <f t="shared" si="290"/>
        <v>0</v>
      </c>
      <c r="F2082" s="2">
        <f t="shared" si="294"/>
        <v>4.305688299616918E-2</v>
      </c>
      <c r="G2082" s="2">
        <f t="shared" si="294"/>
        <v>2.456594348929473E-2</v>
      </c>
      <c r="H2082" s="2">
        <f t="shared" si="292"/>
        <v>1.7527062624292193</v>
      </c>
      <c r="I2082" s="2">
        <f t="shared" si="293"/>
        <v>63.672113743167209</v>
      </c>
    </row>
    <row r="2083" spans="1:9" ht="13.5" x14ac:dyDescent="0.25">
      <c r="A2083" s="3">
        <f>TITRES_STAT!B2086</f>
        <v>45035</v>
      </c>
      <c r="B2083" s="17">
        <f>TITRES_STAT!D2086</f>
        <v>10.4016</v>
      </c>
      <c r="C2083" s="2">
        <f t="shared" si="288"/>
        <v>-0.12389999999999901</v>
      </c>
      <c r="D2083" s="2">
        <f t="shared" si="289"/>
        <v>0</v>
      </c>
      <c r="E2083" s="2">
        <f t="shared" si="290"/>
        <v>0.12389999999999901</v>
      </c>
      <c r="F2083" s="2">
        <f t="shared" si="294"/>
        <v>3.9981391353585673E-2</v>
      </c>
      <c r="G2083" s="2">
        <f t="shared" si="294"/>
        <v>3.1661233240059324E-2</v>
      </c>
      <c r="H2083" s="2">
        <f t="shared" si="292"/>
        <v>1.2627869246419399</v>
      </c>
      <c r="I2083" s="2">
        <f t="shared" si="293"/>
        <v>55.806709455940556</v>
      </c>
    </row>
    <row r="2084" spans="1:9" ht="13.5" x14ac:dyDescent="0.25">
      <c r="A2084" s="3">
        <f>TITRES_STAT!B2087</f>
        <v>45036</v>
      </c>
      <c r="B2084" s="17">
        <f>TITRES_STAT!D2087</f>
        <v>10.370699999999999</v>
      </c>
      <c r="C2084" s="2">
        <f t="shared" si="288"/>
        <v>-3.0900000000000816E-2</v>
      </c>
      <c r="D2084" s="2">
        <f t="shared" si="289"/>
        <v>0</v>
      </c>
      <c r="E2084" s="2">
        <f t="shared" si="290"/>
        <v>3.0900000000000816E-2</v>
      </c>
      <c r="F2084" s="2">
        <f t="shared" si="294"/>
        <v>3.7125577685472415E-2</v>
      </c>
      <c r="G2084" s="2">
        <f t="shared" si="294"/>
        <v>3.1606859437198001E-2</v>
      </c>
      <c r="H2084" s="2">
        <f t="shared" si="292"/>
        <v>1.1746050808761928</v>
      </c>
      <c r="I2084" s="2">
        <f t="shared" si="293"/>
        <v>54.014638851249273</v>
      </c>
    </row>
    <row r="2085" spans="1:9" ht="13.5" x14ac:dyDescent="0.25">
      <c r="A2085" s="3">
        <f>TITRES_STAT!B2088</f>
        <v>45040</v>
      </c>
      <c r="B2085" s="17">
        <f>TITRES_STAT!D2088</f>
        <v>10.2623</v>
      </c>
      <c r="C2085" s="2">
        <f t="shared" si="288"/>
        <v>-0.10839999999999961</v>
      </c>
      <c r="D2085" s="2">
        <f t="shared" si="289"/>
        <v>0</v>
      </c>
      <c r="E2085" s="2">
        <f t="shared" si="290"/>
        <v>0.10839999999999961</v>
      </c>
      <c r="F2085" s="2">
        <f t="shared" si="294"/>
        <v>3.447375070793867E-2</v>
      </c>
      <c r="G2085" s="2">
        <f t="shared" si="294"/>
        <v>3.7092083763112398E-2</v>
      </c>
      <c r="H2085" s="2">
        <f t="shared" si="292"/>
        <v>0.9294099228316306</v>
      </c>
      <c r="I2085" s="2">
        <f t="shared" si="293"/>
        <v>48.170682229498169</v>
      </c>
    </row>
    <row r="2086" spans="1:9" ht="13.5" x14ac:dyDescent="0.25">
      <c r="A2086" s="3">
        <f>TITRES_STAT!B2089</f>
        <v>45041</v>
      </c>
      <c r="B2086" s="17">
        <f>TITRES_STAT!D2089</f>
        <v>10.3552</v>
      </c>
      <c r="C2086" s="2">
        <f t="shared" si="288"/>
        <v>9.2900000000000205E-2</v>
      </c>
      <c r="D2086" s="2">
        <f t="shared" si="289"/>
        <v>9.2900000000000205E-2</v>
      </c>
      <c r="E2086" s="2">
        <f t="shared" si="290"/>
        <v>0</v>
      </c>
      <c r="F2086" s="2">
        <f t="shared" si="294"/>
        <v>3.8647054228800208E-2</v>
      </c>
      <c r="G2086" s="2">
        <f t="shared" si="294"/>
        <v>3.4442649208604369E-2</v>
      </c>
      <c r="H2086" s="2">
        <f t="shared" si="292"/>
        <v>1.1220697337981047</v>
      </c>
      <c r="I2086" s="2">
        <f t="shared" si="293"/>
        <v>52.8761951564057</v>
      </c>
    </row>
    <row r="2087" spans="1:9" ht="13.5" x14ac:dyDescent="0.25">
      <c r="A2087" s="3">
        <f>TITRES_STAT!B2090</f>
        <v>45042</v>
      </c>
      <c r="B2087" s="17">
        <f>TITRES_STAT!D2090</f>
        <v>10.2159</v>
      </c>
      <c r="C2087" s="2">
        <f t="shared" si="288"/>
        <v>-0.13930000000000042</v>
      </c>
      <c r="D2087" s="2">
        <f t="shared" si="289"/>
        <v>0</v>
      </c>
      <c r="E2087" s="2">
        <f t="shared" si="290"/>
        <v>0.13930000000000042</v>
      </c>
      <c r="F2087" s="2">
        <f t="shared" si="294"/>
        <v>3.5886550355314475E-2</v>
      </c>
      <c r="G2087" s="2">
        <f t="shared" si="294"/>
        <v>4.1932459979418371E-2</v>
      </c>
      <c r="H2087" s="2">
        <f t="shared" si="292"/>
        <v>0.85581791225529347</v>
      </c>
      <c r="I2087" s="2">
        <f t="shared" si="293"/>
        <v>46.115403165564658</v>
      </c>
    </row>
    <row r="2088" spans="1:9" ht="13.5" x14ac:dyDescent="0.25">
      <c r="A2088" s="3">
        <f>TITRES_STAT!B2091</f>
        <v>45043</v>
      </c>
      <c r="B2088" s="17">
        <f>TITRES_STAT!D2091</f>
        <v>10.0611</v>
      </c>
      <c r="C2088" s="2">
        <f t="shared" si="288"/>
        <v>-0.15479999999999983</v>
      </c>
      <c r="D2088" s="2">
        <f t="shared" si="289"/>
        <v>0</v>
      </c>
      <c r="E2088" s="2">
        <f t="shared" si="290"/>
        <v>0.15479999999999983</v>
      </c>
      <c r="F2088" s="2">
        <f t="shared" si="294"/>
        <v>3.3323225329934869E-2</v>
      </c>
      <c r="G2088" s="2">
        <f t="shared" si="294"/>
        <v>4.9994427123745619E-2</v>
      </c>
      <c r="H2088" s="2">
        <f t="shared" si="292"/>
        <v>0.66653879736342636</v>
      </c>
      <c r="I2088" s="2">
        <f t="shared" si="293"/>
        <v>39.995396351884189</v>
      </c>
    </row>
    <row r="2089" spans="1:9" ht="13.5" x14ac:dyDescent="0.25">
      <c r="A2089" s="3">
        <f>TITRES_STAT!B2092</f>
        <v>45044</v>
      </c>
      <c r="B2089" s="17">
        <f>TITRES_STAT!D2092</f>
        <v>10.0534</v>
      </c>
      <c r="C2089" s="2">
        <f t="shared" si="288"/>
        <v>-7.6999999999998181E-3</v>
      </c>
      <c r="D2089" s="2">
        <f t="shared" si="289"/>
        <v>0</v>
      </c>
      <c r="E2089" s="2">
        <f t="shared" si="290"/>
        <v>7.6999999999998181E-3</v>
      </c>
      <c r="F2089" s="2">
        <f t="shared" si="294"/>
        <v>3.0942994949225235E-2</v>
      </c>
      <c r="G2089" s="2">
        <f t="shared" si="294"/>
        <v>4.6973396614906633E-2</v>
      </c>
      <c r="H2089" s="2">
        <f t="shared" si="292"/>
        <v>0.65873445778042206</v>
      </c>
      <c r="I2089" s="2">
        <f t="shared" si="293"/>
        <v>39.713074910247215</v>
      </c>
    </row>
    <row r="2090" spans="1:9" ht="13.5" x14ac:dyDescent="0.25">
      <c r="A2090" s="3">
        <f>TITRES_STAT!B2093</f>
        <v>45048</v>
      </c>
      <c r="B2090" s="17">
        <f>TITRES_STAT!D2093</f>
        <v>10.2159</v>
      </c>
      <c r="C2090" s="2">
        <f t="shared" si="288"/>
        <v>0.16249999999999964</v>
      </c>
      <c r="D2090" s="2">
        <f t="shared" si="289"/>
        <v>0.16249999999999964</v>
      </c>
      <c r="E2090" s="2">
        <f t="shared" si="290"/>
        <v>0</v>
      </c>
      <c r="F2090" s="2">
        <f t="shared" si="294"/>
        <v>4.0339923881423413E-2</v>
      </c>
      <c r="G2090" s="2">
        <f t="shared" si="294"/>
        <v>4.361815399955616E-2</v>
      </c>
      <c r="H2090" s="2">
        <f t="shared" si="292"/>
        <v>0.92484252959980595</v>
      </c>
      <c r="I2090" s="2">
        <f t="shared" si="293"/>
        <v>48.047698207919893</v>
      </c>
    </row>
    <row r="2091" spans="1:9" ht="13.5" x14ac:dyDescent="0.25">
      <c r="A2091" s="3">
        <f>TITRES_STAT!B2094</f>
        <v>45049</v>
      </c>
      <c r="B2091" s="17">
        <f>TITRES_STAT!D2094</f>
        <v>10.726699999999999</v>
      </c>
      <c r="C2091" s="2">
        <f t="shared" si="288"/>
        <v>0.5107999999999997</v>
      </c>
      <c r="D2091" s="2">
        <f t="shared" si="289"/>
        <v>0.5107999999999997</v>
      </c>
      <c r="E2091" s="2">
        <f t="shared" si="290"/>
        <v>0</v>
      </c>
      <c r="F2091" s="2">
        <f t="shared" si="294"/>
        <v>7.3944215032750282E-2</v>
      </c>
      <c r="G2091" s="2">
        <f t="shared" si="294"/>
        <v>4.0502571571016437E-2</v>
      </c>
      <c r="H2091" s="2">
        <f t="shared" si="292"/>
        <v>1.8256671654316543</v>
      </c>
      <c r="I2091" s="2">
        <f t="shared" si="293"/>
        <v>64.610127751998064</v>
      </c>
    </row>
    <row r="2092" spans="1:9" ht="13.5" x14ac:dyDescent="0.25">
      <c r="A2092" s="3">
        <f>TITRES_STAT!B2095</f>
        <v>45050</v>
      </c>
      <c r="B2092" s="17">
        <f>TITRES_STAT!D2095</f>
        <v>10.6029</v>
      </c>
      <c r="C2092" s="2">
        <f t="shared" si="288"/>
        <v>-0.12379999999999924</v>
      </c>
      <c r="D2092" s="2">
        <f t="shared" si="289"/>
        <v>0</v>
      </c>
      <c r="E2092" s="2">
        <f t="shared" si="290"/>
        <v>0.12379999999999924</v>
      </c>
      <c r="F2092" s="2">
        <f t="shared" si="294"/>
        <v>6.8662485387553832E-2</v>
      </c>
      <c r="G2092" s="2">
        <f t="shared" si="294"/>
        <v>4.6452387887372347E-2</v>
      </c>
      <c r="H2092" s="2">
        <f t="shared" si="292"/>
        <v>1.4781260665012894</v>
      </c>
      <c r="I2092" s="2">
        <f t="shared" si="293"/>
        <v>59.646927833181742</v>
      </c>
    </row>
    <row r="2093" spans="1:9" ht="13.5" x14ac:dyDescent="0.25">
      <c r="A2093" s="3">
        <f>TITRES_STAT!B2096</f>
        <v>45051</v>
      </c>
      <c r="B2093" s="17">
        <f>TITRES_STAT!D2096</f>
        <v>10.5642</v>
      </c>
      <c r="C2093" s="2">
        <f t="shared" si="288"/>
        <v>-3.8700000000000401E-2</v>
      </c>
      <c r="D2093" s="2">
        <f t="shared" si="289"/>
        <v>0</v>
      </c>
      <c r="E2093" s="2">
        <f t="shared" si="290"/>
        <v>3.8700000000000401E-2</v>
      </c>
      <c r="F2093" s="2">
        <f t="shared" ref="F2093:G2108" si="295">((F2092*13)+D2093)/14</f>
        <v>6.3758022145585708E-2</v>
      </c>
      <c r="G2093" s="2">
        <f t="shared" si="295"/>
        <v>4.5898645895417207E-2</v>
      </c>
      <c r="H2093" s="2">
        <f t="shared" si="292"/>
        <v>1.3891046435413836</v>
      </c>
      <c r="I2093" s="2">
        <f t="shared" si="293"/>
        <v>58.143315207922647</v>
      </c>
    </row>
    <row r="2094" spans="1:9" ht="13.5" x14ac:dyDescent="0.25">
      <c r="A2094" s="3">
        <f>TITRES_STAT!B2097</f>
        <v>45054</v>
      </c>
      <c r="B2094" s="17">
        <f>TITRES_STAT!D2097</f>
        <v>10.432600000000001</v>
      </c>
      <c r="C2094" s="2">
        <f t="shared" si="288"/>
        <v>-0.13159999999999883</v>
      </c>
      <c r="D2094" s="2">
        <f t="shared" si="289"/>
        <v>0</v>
      </c>
      <c r="E2094" s="2">
        <f t="shared" si="290"/>
        <v>0.13159999999999883</v>
      </c>
      <c r="F2094" s="2">
        <f t="shared" si="295"/>
        <v>5.9203877706615296E-2</v>
      </c>
      <c r="G2094" s="2">
        <f t="shared" si="295"/>
        <v>5.2020171188601604E-2</v>
      </c>
      <c r="H2094" s="2">
        <f t="shared" si="292"/>
        <v>1.1380946343288418</v>
      </c>
      <c r="I2094" s="2">
        <f t="shared" si="293"/>
        <v>53.229385456368966</v>
      </c>
    </row>
    <row r="2095" spans="1:9" ht="13.5" x14ac:dyDescent="0.25">
      <c r="A2095" s="3">
        <f>TITRES_STAT!B2098</f>
        <v>45055</v>
      </c>
      <c r="B2095" s="17">
        <f>TITRES_STAT!D2098</f>
        <v>10.370699999999999</v>
      </c>
      <c r="C2095" s="2">
        <f t="shared" si="288"/>
        <v>-6.1900000000001398E-2</v>
      </c>
      <c r="D2095" s="2">
        <f t="shared" si="289"/>
        <v>0</v>
      </c>
      <c r="E2095" s="2">
        <f t="shared" si="290"/>
        <v>6.1900000000001398E-2</v>
      </c>
      <c r="F2095" s="2">
        <f t="shared" si="295"/>
        <v>5.4975029298999924E-2</v>
      </c>
      <c r="G2095" s="2">
        <f t="shared" si="295"/>
        <v>5.2725873246558731E-2</v>
      </c>
      <c r="H2095" s="2">
        <f t="shared" si="292"/>
        <v>1.0426575401022493</v>
      </c>
      <c r="I2095" s="2">
        <f t="shared" si="293"/>
        <v>51.04416769000138</v>
      </c>
    </row>
    <row r="2096" spans="1:9" ht="13.5" x14ac:dyDescent="0.25">
      <c r="A2096" s="3">
        <f>TITRES_STAT!B2099</f>
        <v>45056</v>
      </c>
      <c r="B2096" s="17">
        <f>TITRES_STAT!D2099</f>
        <v>10.2933</v>
      </c>
      <c r="C2096" s="2">
        <f t="shared" si="288"/>
        <v>-7.7399999999999025E-2</v>
      </c>
      <c r="D2096" s="2">
        <f t="shared" si="289"/>
        <v>0</v>
      </c>
      <c r="E2096" s="2">
        <f t="shared" si="290"/>
        <v>7.7399999999999025E-2</v>
      </c>
      <c r="F2096" s="2">
        <f t="shared" si="295"/>
        <v>5.1048241491928499E-2</v>
      </c>
      <c r="G2096" s="2">
        <f t="shared" si="295"/>
        <v>5.4488310871804467E-2</v>
      </c>
      <c r="H2096" s="2">
        <f t="shared" si="292"/>
        <v>0.93686591995906288</v>
      </c>
      <c r="I2096" s="2">
        <f t="shared" si="293"/>
        <v>48.370200038362192</v>
      </c>
    </row>
    <row r="2097" spans="1:9" ht="13.5" x14ac:dyDescent="0.25">
      <c r="A2097" s="3">
        <f>TITRES_STAT!B2100</f>
        <v>45057</v>
      </c>
      <c r="B2097" s="17">
        <f>TITRES_STAT!D2100</f>
        <v>10.2933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4.740193852821932E-2</v>
      </c>
      <c r="G2097" s="2">
        <f t="shared" si="295"/>
        <v>5.0596288666675579E-2</v>
      </c>
      <c r="H2097" s="2">
        <f t="shared" si="292"/>
        <v>0.93686591995906277</v>
      </c>
      <c r="I2097" s="2">
        <f t="shared" si="293"/>
        <v>48.370200038362192</v>
      </c>
    </row>
    <row r="2098" spans="1:9" ht="13.5" x14ac:dyDescent="0.25">
      <c r="A2098" s="3">
        <f>TITRES_STAT!B2101</f>
        <v>45058</v>
      </c>
      <c r="B2098" s="17">
        <f>TITRES_STAT!D2101</f>
        <v>10.2546</v>
      </c>
      <c r="C2098" s="2">
        <f t="shared" si="288"/>
        <v>-3.8700000000000401E-2</v>
      </c>
      <c r="D2098" s="2">
        <f t="shared" si="289"/>
        <v>0</v>
      </c>
      <c r="E2098" s="2">
        <f t="shared" si="290"/>
        <v>3.8700000000000401E-2</v>
      </c>
      <c r="F2098" s="2">
        <f t="shared" si="295"/>
        <v>4.4016085776203653E-2</v>
      </c>
      <c r="G2098" s="2">
        <f t="shared" si="295"/>
        <v>4.9746553761913066E-2</v>
      </c>
      <c r="H2098" s="2">
        <f t="shared" si="292"/>
        <v>0.88480673428886303</v>
      </c>
      <c r="I2098" s="2">
        <f t="shared" si="293"/>
        <v>46.944162400963634</v>
      </c>
    </row>
    <row r="2099" spans="1:9" ht="13.5" x14ac:dyDescent="0.25">
      <c r="A2099" s="3">
        <f>TITRES_STAT!B2102</f>
        <v>45061</v>
      </c>
      <c r="B2099" s="17">
        <f>TITRES_STAT!D2102</f>
        <v>10.285600000000001</v>
      </c>
      <c r="C2099" s="2">
        <f t="shared" si="288"/>
        <v>3.1000000000000583E-2</v>
      </c>
      <c r="D2099" s="2">
        <f t="shared" si="289"/>
        <v>3.1000000000000583E-2</v>
      </c>
      <c r="E2099" s="2">
        <f t="shared" si="290"/>
        <v>0</v>
      </c>
      <c r="F2099" s="2">
        <f t="shared" si="295"/>
        <v>4.3086365363617721E-2</v>
      </c>
      <c r="G2099" s="2">
        <f t="shared" si="295"/>
        <v>4.6193228493204994E-2</v>
      </c>
      <c r="H2099" s="2">
        <f t="shared" si="292"/>
        <v>0.93274202234978465</v>
      </c>
      <c r="I2099" s="2">
        <f t="shared" si="293"/>
        <v>48.260037375074909</v>
      </c>
    </row>
    <row r="2100" spans="1:9" ht="13.5" x14ac:dyDescent="0.25">
      <c r="A2100" s="3">
        <f>TITRES_STAT!B2103</f>
        <v>45062</v>
      </c>
      <c r="B2100" s="17">
        <f>TITRES_STAT!D2103</f>
        <v>10.4094</v>
      </c>
      <c r="C2100" s="2">
        <f t="shared" si="288"/>
        <v>0.12379999999999924</v>
      </c>
      <c r="D2100" s="2">
        <f t="shared" si="289"/>
        <v>0.12379999999999924</v>
      </c>
      <c r="E2100" s="2">
        <f t="shared" si="290"/>
        <v>0</v>
      </c>
      <c r="F2100" s="2">
        <f t="shared" si="295"/>
        <v>4.8851624980502113E-2</v>
      </c>
      <c r="G2100" s="2">
        <f t="shared" si="295"/>
        <v>4.2893712172261782E-2</v>
      </c>
      <c r="H2100" s="2">
        <f t="shared" si="292"/>
        <v>1.1388994448490088</v>
      </c>
      <c r="I2100" s="2">
        <f t="shared" si="293"/>
        <v>53.246983984766381</v>
      </c>
    </row>
    <row r="2101" spans="1:9" ht="13.5" x14ac:dyDescent="0.25">
      <c r="A2101" s="3">
        <f>TITRES_STAT!B2104</f>
        <v>45063</v>
      </c>
      <c r="B2101" s="17">
        <f>TITRES_STAT!D2104</f>
        <v>10.672499999999999</v>
      </c>
      <c r="C2101" s="2">
        <f t="shared" si="288"/>
        <v>0.26309999999999967</v>
      </c>
      <c r="D2101" s="2">
        <f t="shared" si="289"/>
        <v>0.26309999999999967</v>
      </c>
      <c r="E2101" s="2">
        <f t="shared" si="290"/>
        <v>0</v>
      </c>
      <c r="F2101" s="2">
        <f t="shared" si="295"/>
        <v>6.4155080339037648E-2</v>
      </c>
      <c r="G2101" s="2">
        <f t="shared" si="295"/>
        <v>3.9829875588528796E-2</v>
      </c>
      <c r="H2101" s="2">
        <f t="shared" si="292"/>
        <v>1.6107276106459805</v>
      </c>
      <c r="I2101" s="2">
        <f t="shared" si="293"/>
        <v>61.696501928343004</v>
      </c>
    </row>
    <row r="2102" spans="1:9" ht="13.5" x14ac:dyDescent="0.25">
      <c r="A2102" s="3">
        <f>TITRES_STAT!B2105</f>
        <v>45064</v>
      </c>
      <c r="B2102" s="17">
        <f>TITRES_STAT!D2105</f>
        <v>10.6416</v>
      </c>
      <c r="C2102" s="2">
        <f t="shared" si="288"/>
        <v>-3.0899999999999039E-2</v>
      </c>
      <c r="D2102" s="2">
        <f t="shared" si="289"/>
        <v>0</v>
      </c>
      <c r="E2102" s="2">
        <f t="shared" si="290"/>
        <v>3.0899999999999039E-2</v>
      </c>
      <c r="F2102" s="2">
        <f t="shared" si="295"/>
        <v>5.9572574600534958E-2</v>
      </c>
      <c r="G2102" s="2">
        <f t="shared" si="295"/>
        <v>3.919202733220524E-2</v>
      </c>
      <c r="H2102" s="2">
        <f t="shared" si="292"/>
        <v>1.5200176835859274</v>
      </c>
      <c r="I2102" s="2">
        <f t="shared" si="293"/>
        <v>60.317738779633366</v>
      </c>
    </row>
    <row r="2103" spans="1:9" ht="13.5" x14ac:dyDescent="0.25">
      <c r="A2103" s="3">
        <f>TITRES_STAT!B2106</f>
        <v>45065</v>
      </c>
      <c r="B2103" s="17">
        <f>TITRES_STAT!D2106</f>
        <v>10.6648</v>
      </c>
      <c r="C2103" s="2">
        <f t="shared" si="288"/>
        <v>2.3199999999999221E-2</v>
      </c>
      <c r="D2103" s="2">
        <f t="shared" si="289"/>
        <v>2.3199999999999221E-2</v>
      </c>
      <c r="E2103" s="2">
        <f t="shared" si="290"/>
        <v>0</v>
      </c>
      <c r="F2103" s="2">
        <f t="shared" si="295"/>
        <v>5.6974533557639546E-2</v>
      </c>
      <c r="G2103" s="2">
        <f t="shared" si="295"/>
        <v>3.6392596808476292E-2</v>
      </c>
      <c r="H2103" s="2">
        <f t="shared" si="292"/>
        <v>1.56555284739586</v>
      </c>
      <c r="I2103" s="2">
        <f t="shared" si="293"/>
        <v>61.022046339250409</v>
      </c>
    </row>
    <row r="2104" spans="1:9" ht="13.5" x14ac:dyDescent="0.25">
      <c r="A2104" s="3">
        <f>TITRES_STAT!B2107</f>
        <v>45068</v>
      </c>
      <c r="B2104" s="17">
        <f>TITRES_STAT!D2107</f>
        <v>10.780900000000001</v>
      </c>
      <c r="C2104" s="2">
        <f t="shared" si="288"/>
        <v>0.1161000000000012</v>
      </c>
      <c r="D2104" s="2">
        <f t="shared" si="289"/>
        <v>0.1161000000000012</v>
      </c>
      <c r="E2104" s="2">
        <f t="shared" si="290"/>
        <v>0</v>
      </c>
      <c r="F2104" s="2">
        <f t="shared" si="295"/>
        <v>6.1197781160665377E-2</v>
      </c>
      <c r="G2104" s="2">
        <f t="shared" si="295"/>
        <v>3.3793125607870844E-2</v>
      </c>
      <c r="H2104" s="2">
        <f t="shared" si="292"/>
        <v>1.8109535611116021</v>
      </c>
      <c r="I2104" s="2">
        <f t="shared" si="293"/>
        <v>64.424883646795422</v>
      </c>
    </row>
    <row r="2105" spans="1:9" ht="13.5" x14ac:dyDescent="0.25">
      <c r="A2105" s="3">
        <f>TITRES_STAT!B2108</f>
        <v>45069</v>
      </c>
      <c r="B2105" s="17">
        <f>TITRES_STAT!D2108</f>
        <v>10.897</v>
      </c>
      <c r="C2105" s="2">
        <f t="shared" si="288"/>
        <v>0.11609999999999943</v>
      </c>
      <c r="D2105" s="2">
        <f t="shared" si="289"/>
        <v>0.11609999999999943</v>
      </c>
      <c r="E2105" s="2">
        <f t="shared" si="290"/>
        <v>0</v>
      </c>
      <c r="F2105" s="2">
        <f t="shared" si="295"/>
        <v>6.5119368220617813E-2</v>
      </c>
      <c r="G2105" s="2">
        <f t="shared" si="295"/>
        <v>3.1379330921594353E-2</v>
      </c>
      <c r="H2105" s="2">
        <f t="shared" si="292"/>
        <v>2.0752312528054744</v>
      </c>
      <c r="I2105" s="2">
        <f t="shared" si="293"/>
        <v>67.482120276720025</v>
      </c>
    </row>
    <row r="2106" spans="1:9" ht="13.5" x14ac:dyDescent="0.25">
      <c r="A2106" s="3">
        <f>TITRES_STAT!B2109</f>
        <v>45070</v>
      </c>
      <c r="B2106" s="17">
        <f>TITRES_STAT!D2109</f>
        <v>10.9124</v>
      </c>
      <c r="C2106" s="2">
        <f t="shared" si="288"/>
        <v>1.5399999999999636E-2</v>
      </c>
      <c r="D2106" s="2">
        <f t="shared" si="289"/>
        <v>1.5399999999999636E-2</v>
      </c>
      <c r="E2106" s="2">
        <f t="shared" si="290"/>
        <v>0</v>
      </c>
      <c r="F2106" s="2">
        <f t="shared" si="295"/>
        <v>6.1567984776287943E-2</v>
      </c>
      <c r="G2106" s="2">
        <f t="shared" si="295"/>
        <v>2.9137950141480469E-2</v>
      </c>
      <c r="H2106" s="2">
        <f t="shared" si="292"/>
        <v>2.1129827073401581</v>
      </c>
      <c r="I2106" s="2">
        <f t="shared" si="293"/>
        <v>67.87646787622424</v>
      </c>
    </row>
    <row r="2107" spans="1:9" ht="13.5" x14ac:dyDescent="0.25">
      <c r="A2107" s="3">
        <f>TITRES_STAT!B2110</f>
        <v>45071</v>
      </c>
      <c r="B2107" s="17">
        <f>TITRES_STAT!D2110</f>
        <v>11.4542</v>
      </c>
      <c r="C2107" s="2">
        <f t="shared" si="288"/>
        <v>0.54180000000000028</v>
      </c>
      <c r="D2107" s="2">
        <f t="shared" si="289"/>
        <v>0.54180000000000028</v>
      </c>
      <c r="E2107" s="2">
        <f t="shared" si="290"/>
        <v>0</v>
      </c>
      <c r="F2107" s="2">
        <f t="shared" si="295"/>
        <v>9.5870271577981683E-2</v>
      </c>
      <c r="G2107" s="2">
        <f t="shared" si="295"/>
        <v>2.705666798851758E-2</v>
      </c>
      <c r="H2107" s="2">
        <f t="shared" si="292"/>
        <v>3.5433140406892489</v>
      </c>
      <c r="I2107" s="2">
        <f t="shared" si="293"/>
        <v>77.989635075978725</v>
      </c>
    </row>
    <row r="2108" spans="1:9" ht="13.5" x14ac:dyDescent="0.25">
      <c r="A2108" s="3">
        <f>TITRES_STAT!B2111</f>
        <v>45072</v>
      </c>
      <c r="B2108" s="17">
        <f>TITRES_STAT!D2111</f>
        <v>11.5703</v>
      </c>
      <c r="C2108" s="2">
        <f t="shared" si="288"/>
        <v>0.11609999999999943</v>
      </c>
      <c r="D2108" s="2">
        <f t="shared" si="289"/>
        <v>0.11609999999999943</v>
      </c>
      <c r="E2108" s="2">
        <f t="shared" si="290"/>
        <v>0</v>
      </c>
      <c r="F2108" s="2">
        <f t="shared" si="295"/>
        <v>9.7315252179554376E-2</v>
      </c>
      <c r="G2108" s="2">
        <f t="shared" si="295"/>
        <v>2.5124048846480611E-2</v>
      </c>
      <c r="H2108" s="2">
        <f t="shared" si="292"/>
        <v>3.8733905022313451</v>
      </c>
      <c r="I2108" s="2">
        <f t="shared" si="293"/>
        <v>79.480404873318946</v>
      </c>
    </row>
    <row r="2109" spans="1:9" ht="13.5" x14ac:dyDescent="0.25">
      <c r="A2109" s="3">
        <f>TITRES_STAT!B2112</f>
        <v>45075</v>
      </c>
      <c r="B2109" s="17">
        <f>TITRES_STAT!D2112</f>
        <v>11.222</v>
      </c>
      <c r="C2109" s="2">
        <f t="shared" si="288"/>
        <v>-0.34830000000000005</v>
      </c>
      <c r="D2109" s="2">
        <f t="shared" si="289"/>
        <v>0</v>
      </c>
      <c r="E2109" s="2">
        <f t="shared" si="290"/>
        <v>0.34830000000000005</v>
      </c>
      <c r="F2109" s="2">
        <f t="shared" ref="F2109:G2124" si="296">((F2108*13)+D2109)/14</f>
        <v>9.036416273815763E-2</v>
      </c>
      <c r="G2109" s="2">
        <f t="shared" si="296"/>
        <v>4.8208045357446286E-2</v>
      </c>
      <c r="H2109" s="2">
        <f t="shared" si="292"/>
        <v>1.8744622825534214</v>
      </c>
      <c r="I2109" s="2">
        <f t="shared" si="293"/>
        <v>65.210884621116435</v>
      </c>
    </row>
    <row r="2110" spans="1:9" ht="13.5" x14ac:dyDescent="0.25">
      <c r="A2110" s="3">
        <f>TITRES_STAT!B2113</f>
        <v>45076</v>
      </c>
      <c r="B2110" s="17">
        <f>TITRES_STAT!D2113</f>
        <v>11.237500000000001</v>
      </c>
      <c r="C2110" s="2">
        <f t="shared" si="288"/>
        <v>1.550000000000118E-2</v>
      </c>
      <c r="D2110" s="2">
        <f t="shared" si="289"/>
        <v>1.550000000000118E-2</v>
      </c>
      <c r="E2110" s="2">
        <f t="shared" si="290"/>
        <v>0</v>
      </c>
      <c r="F2110" s="2">
        <f t="shared" si="296"/>
        <v>8.5016722542575016E-2</v>
      </c>
      <c r="G2110" s="2">
        <f t="shared" si="296"/>
        <v>4.4764613546200129E-2</v>
      </c>
      <c r="H2110" s="2">
        <f t="shared" si="292"/>
        <v>1.8991948284068614</v>
      </c>
      <c r="I2110" s="2">
        <f t="shared" si="293"/>
        <v>65.507664741885918</v>
      </c>
    </row>
    <row r="2111" spans="1:9" ht="13.5" x14ac:dyDescent="0.25">
      <c r="A2111" s="3">
        <f>TITRES_STAT!B2114</f>
        <v>45077</v>
      </c>
      <c r="B2111" s="17">
        <f>TITRES_STAT!D2114</f>
        <v>11.239100000000001</v>
      </c>
      <c r="C2111" s="2">
        <f t="shared" si="288"/>
        <v>1.5999999999998238E-3</v>
      </c>
      <c r="D2111" s="2">
        <f t="shared" si="289"/>
        <v>1.5999999999998238E-3</v>
      </c>
      <c r="E2111" s="2">
        <f t="shared" si="290"/>
        <v>0</v>
      </c>
      <c r="F2111" s="2">
        <f t="shared" si="296"/>
        <v>7.9058385218105362E-2</v>
      </c>
      <c r="G2111" s="2">
        <f t="shared" si="296"/>
        <v>4.1567141150042973E-2</v>
      </c>
      <c r="H2111" s="2">
        <f t="shared" si="292"/>
        <v>1.9019442528590549</v>
      </c>
      <c r="I2111" s="2">
        <f t="shared" si="293"/>
        <v>65.54034423594527</v>
      </c>
    </row>
    <row r="2112" spans="1:9" ht="13.5" x14ac:dyDescent="0.25">
      <c r="A2112" s="3">
        <f>TITRES_STAT!B2115</f>
        <v>45078</v>
      </c>
      <c r="B2112" s="17">
        <f>TITRES_STAT!D2115</f>
        <v>11.6143</v>
      </c>
      <c r="C2112" s="2">
        <f t="shared" si="288"/>
        <v>0.37519999999999953</v>
      </c>
      <c r="D2112" s="2">
        <f t="shared" si="289"/>
        <v>0.37519999999999953</v>
      </c>
      <c r="E2112" s="2">
        <f t="shared" si="290"/>
        <v>0</v>
      </c>
      <c r="F2112" s="2">
        <f t="shared" si="296"/>
        <v>0.10021135770252639</v>
      </c>
      <c r="G2112" s="2">
        <f t="shared" si="296"/>
        <v>3.8598059639325617E-2</v>
      </c>
      <c r="H2112" s="2">
        <f t="shared" si="292"/>
        <v>2.596279674132274</v>
      </c>
      <c r="I2112" s="2">
        <f t="shared" si="293"/>
        <v>72.193486307727596</v>
      </c>
    </row>
    <row r="2113" spans="1:9" ht="13.5" x14ac:dyDescent="0.25">
      <c r="A2113" s="3">
        <f>TITRES_STAT!B2116</f>
        <v>45079</v>
      </c>
      <c r="B2113" s="17">
        <f>TITRES_STAT!D2116</f>
        <v>11.6469</v>
      </c>
      <c r="C2113" s="2">
        <f t="shared" si="288"/>
        <v>3.2600000000000406E-2</v>
      </c>
      <c r="D2113" s="2">
        <f t="shared" si="289"/>
        <v>3.2600000000000406E-2</v>
      </c>
      <c r="E2113" s="2">
        <f t="shared" si="290"/>
        <v>0</v>
      </c>
      <c r="F2113" s="2">
        <f t="shared" si="296"/>
        <v>9.538197500948882E-2</v>
      </c>
      <c r="G2113" s="2">
        <f t="shared" si="296"/>
        <v>3.5841055379373786E-2</v>
      </c>
      <c r="H2113" s="2">
        <f t="shared" si="292"/>
        <v>2.661249062001124</v>
      </c>
      <c r="I2113" s="2">
        <f t="shared" si="293"/>
        <v>72.686916867288147</v>
      </c>
    </row>
    <row r="2114" spans="1:9" ht="13.5" x14ac:dyDescent="0.25">
      <c r="A2114" s="3">
        <f>TITRES_STAT!B2117</f>
        <v>45082</v>
      </c>
      <c r="B2114" s="17">
        <f>TITRES_STAT!D2117</f>
        <v>11.6469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8.8568976794525342E-2</v>
      </c>
      <c r="G2114" s="2">
        <f t="shared" si="296"/>
        <v>3.3280979995132805E-2</v>
      </c>
      <c r="H2114" s="2">
        <f t="shared" si="292"/>
        <v>2.661249062001124</v>
      </c>
      <c r="I2114" s="2">
        <f t="shared" si="293"/>
        <v>72.686916867288147</v>
      </c>
    </row>
    <row r="2115" spans="1:9" ht="13.5" x14ac:dyDescent="0.25">
      <c r="A2115" s="3">
        <f>TITRES_STAT!B2118</f>
        <v>45083</v>
      </c>
      <c r="B2115" s="17">
        <f>TITRES_STAT!D2118</f>
        <v>11.6632</v>
      </c>
      <c r="C2115" s="2">
        <f t="shared" ref="C2115:C2178" si="297">B2115-B2114</f>
        <v>1.6299999999999315E-2</v>
      </c>
      <c r="D2115" s="2">
        <f t="shared" ref="D2115:D2178" si="298">IF(C2115&gt;0,C2115,0)</f>
        <v>1.6299999999999315E-2</v>
      </c>
      <c r="E2115" s="2">
        <f t="shared" ref="E2115:E2178" si="299">IF(C2115&lt;0,-C2115,0)</f>
        <v>0</v>
      </c>
      <c r="F2115" s="2">
        <f t="shared" si="296"/>
        <v>8.340690702348777E-2</v>
      </c>
      <c r="G2115" s="2">
        <f t="shared" si="296"/>
        <v>3.0903767138337607E-2</v>
      </c>
      <c r="H2115" s="2">
        <f t="shared" si="292"/>
        <v>2.6989236182800993</v>
      </c>
      <c r="I2115" s="2">
        <f t="shared" si="293"/>
        <v>72.965108145029149</v>
      </c>
    </row>
    <row r="2116" spans="1:9" ht="13.5" x14ac:dyDescent="0.25">
      <c r="A2116" s="3">
        <f>TITRES_STAT!B2119</f>
        <v>45084</v>
      </c>
      <c r="B2116" s="17">
        <f>TITRES_STAT!D2119</f>
        <v>11.5001</v>
      </c>
      <c r="C2116" s="2">
        <f t="shared" si="297"/>
        <v>-0.16310000000000002</v>
      </c>
      <c r="D2116" s="2">
        <f t="shared" si="298"/>
        <v>0</v>
      </c>
      <c r="E2116" s="2">
        <f t="shared" si="299"/>
        <v>0.16310000000000002</v>
      </c>
      <c r="F2116" s="2">
        <f t="shared" si="296"/>
        <v>7.7449270807524367E-2</v>
      </c>
      <c r="G2116" s="2">
        <f t="shared" si="296"/>
        <v>4.0346355199884928E-2</v>
      </c>
      <c r="H2116" s="2">
        <f t="shared" si="292"/>
        <v>1.9196100967193503</v>
      </c>
      <c r="I2116" s="2">
        <f t="shared" si="293"/>
        <v>65.748851152293923</v>
      </c>
    </row>
    <row r="2117" spans="1:9" ht="13.5" x14ac:dyDescent="0.25">
      <c r="A2117" s="3">
        <f>TITRES_STAT!B2120</f>
        <v>45085</v>
      </c>
      <c r="B2117" s="17">
        <f>TITRES_STAT!D2120</f>
        <v>11.410399999999999</v>
      </c>
      <c r="C2117" s="2">
        <f t="shared" si="297"/>
        <v>-8.9700000000000557E-2</v>
      </c>
      <c r="D2117" s="2">
        <f t="shared" si="298"/>
        <v>0</v>
      </c>
      <c r="E2117" s="2">
        <f t="shared" si="299"/>
        <v>8.9700000000000557E-2</v>
      </c>
      <c r="F2117" s="2">
        <f t="shared" si="296"/>
        <v>7.1917180035558345E-2</v>
      </c>
      <c r="G2117" s="2">
        <f t="shared" si="296"/>
        <v>4.3871615542750327E-2</v>
      </c>
      <c r="H2117" s="2">
        <f t="shared" si="292"/>
        <v>1.6392644571175925</v>
      </c>
      <c r="I2117" s="2">
        <f t="shared" si="293"/>
        <v>62.110655591818741</v>
      </c>
    </row>
    <row r="2118" spans="1:9" ht="13.5" x14ac:dyDescent="0.25">
      <c r="A2118" s="3">
        <f>TITRES_STAT!B2121</f>
        <v>45086</v>
      </c>
      <c r="B2118" s="17">
        <f>TITRES_STAT!D2121</f>
        <v>11.443</v>
      </c>
      <c r="C2118" s="2">
        <f t="shared" si="297"/>
        <v>3.2600000000000406E-2</v>
      </c>
      <c r="D2118" s="2">
        <f t="shared" si="298"/>
        <v>3.2600000000000406E-2</v>
      </c>
      <c r="E2118" s="2">
        <f t="shared" si="299"/>
        <v>0</v>
      </c>
      <c r="F2118" s="2">
        <f t="shared" si="296"/>
        <v>6.9108810033018483E-2</v>
      </c>
      <c r="G2118" s="2">
        <f t="shared" si="296"/>
        <v>4.073792871826816E-2</v>
      </c>
      <c r="H2118" s="2">
        <f t="shared" si="292"/>
        <v>1.6964242465775619</v>
      </c>
      <c r="I2118" s="2">
        <f t="shared" si="293"/>
        <v>62.913847801611688</v>
      </c>
    </row>
    <row r="2119" spans="1:9" ht="13.5" x14ac:dyDescent="0.25">
      <c r="A2119" s="3">
        <f>TITRES_STAT!B2122</f>
        <v>45089</v>
      </c>
      <c r="B2119" s="17">
        <f>TITRES_STAT!D2122</f>
        <v>11.5817</v>
      </c>
      <c r="C2119" s="2">
        <f t="shared" si="297"/>
        <v>0.13870000000000005</v>
      </c>
      <c r="D2119" s="2">
        <f t="shared" si="298"/>
        <v>0.13870000000000005</v>
      </c>
      <c r="E2119" s="2">
        <f t="shared" si="299"/>
        <v>0</v>
      </c>
      <c r="F2119" s="2">
        <f t="shared" si="296"/>
        <v>7.407960931637432E-2</v>
      </c>
      <c r="G2119" s="2">
        <f t="shared" si="296"/>
        <v>3.7828076666963292E-2</v>
      </c>
      <c r="H2119" s="2">
        <f t="shared" si="292"/>
        <v>1.9583234423618179</v>
      </c>
      <c r="I2119" s="2">
        <f t="shared" si="293"/>
        <v>66.197070080963272</v>
      </c>
    </row>
    <row r="2120" spans="1:9" ht="13.5" x14ac:dyDescent="0.25">
      <c r="A2120" s="3">
        <f>TITRES_STAT!B2123</f>
        <v>45090</v>
      </c>
      <c r="B2120" s="17">
        <f>TITRES_STAT!D2123</f>
        <v>11.5817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6.8788208650919017E-2</v>
      </c>
      <c r="G2120" s="2">
        <f t="shared" si="296"/>
        <v>3.5126071190751632E-2</v>
      </c>
      <c r="H2120" s="2">
        <f t="shared" si="292"/>
        <v>1.9583234423618179</v>
      </c>
      <c r="I2120" s="2">
        <f t="shared" si="293"/>
        <v>66.197070080963272</v>
      </c>
    </row>
    <row r="2121" spans="1:9" ht="13.5" x14ac:dyDescent="0.25">
      <c r="A2121" s="3">
        <f>TITRES_STAT!B2124</f>
        <v>45091</v>
      </c>
      <c r="B2121" s="17">
        <f>TITRES_STAT!D2124</f>
        <v>11.6061</v>
      </c>
      <c r="C2121" s="2">
        <f t="shared" si="297"/>
        <v>2.4399999999999977E-2</v>
      </c>
      <c r="D2121" s="2">
        <f t="shared" si="298"/>
        <v>2.4399999999999977E-2</v>
      </c>
      <c r="E2121" s="2">
        <f t="shared" si="299"/>
        <v>0</v>
      </c>
      <c r="F2121" s="2">
        <f t="shared" si="296"/>
        <v>6.5617622318710517E-2</v>
      </c>
      <c r="G2121" s="2">
        <f t="shared" si="296"/>
        <v>3.2617066105697944E-2</v>
      </c>
      <c r="H2121" s="2">
        <f t="shared" si="292"/>
        <v>2.0117573452520805</v>
      </c>
      <c r="I2121" s="2">
        <f t="shared" si="293"/>
        <v>66.796793852716547</v>
      </c>
    </row>
    <row r="2122" spans="1:9" ht="13.5" x14ac:dyDescent="0.25">
      <c r="A2122" s="3">
        <f>TITRES_STAT!B2125</f>
        <v>45092</v>
      </c>
      <c r="B2122" s="17">
        <f>TITRES_STAT!D2125</f>
        <v>11.573499999999999</v>
      </c>
      <c r="C2122" s="2">
        <f t="shared" si="297"/>
        <v>-3.2600000000000406E-2</v>
      </c>
      <c r="D2122" s="2">
        <f t="shared" si="298"/>
        <v>0</v>
      </c>
      <c r="E2122" s="2">
        <f t="shared" si="299"/>
        <v>3.2600000000000406E-2</v>
      </c>
      <c r="F2122" s="2">
        <f t="shared" si="296"/>
        <v>6.093064929594548E-2</v>
      </c>
      <c r="G2122" s="2">
        <f t="shared" si="296"/>
        <v>3.2615847098148118E-2</v>
      </c>
      <c r="H2122" s="2">
        <f t="shared" si="292"/>
        <v>1.8681302102193458</v>
      </c>
      <c r="I2122" s="2">
        <f t="shared" si="293"/>
        <v>65.134079462747849</v>
      </c>
    </row>
    <row r="2123" spans="1:9" ht="13.5" x14ac:dyDescent="0.25">
      <c r="A2123" s="3">
        <f>TITRES_STAT!B2126</f>
        <v>45093</v>
      </c>
      <c r="B2123" s="17">
        <f>TITRES_STAT!D2126</f>
        <v>11.5817</v>
      </c>
      <c r="C2123" s="2">
        <f t="shared" si="297"/>
        <v>8.2000000000004292E-3</v>
      </c>
      <c r="D2123" s="2">
        <f t="shared" si="298"/>
        <v>8.2000000000004292E-3</v>
      </c>
      <c r="E2123" s="2">
        <f t="shared" si="299"/>
        <v>0</v>
      </c>
      <c r="F2123" s="2">
        <f t="shared" si="296"/>
        <v>5.7164174346235115E-2</v>
      </c>
      <c r="G2123" s="2">
        <f t="shared" si="296"/>
        <v>3.0286143733994682E-2</v>
      </c>
      <c r="H2123" s="2">
        <f t="shared" si="292"/>
        <v>1.8874695586309058</v>
      </c>
      <c r="I2123" s="2">
        <f t="shared" si="293"/>
        <v>65.367600257086337</v>
      </c>
    </row>
    <row r="2124" spans="1:9" ht="13.5" x14ac:dyDescent="0.25">
      <c r="A2124" s="3">
        <f>TITRES_STAT!B2127</f>
        <v>45096</v>
      </c>
      <c r="B2124" s="17">
        <f>TITRES_STAT!D2127</f>
        <v>11.5001</v>
      </c>
      <c r="C2124" s="2">
        <f t="shared" si="297"/>
        <v>-8.1599999999999895E-2</v>
      </c>
      <c r="D2124" s="2">
        <f t="shared" si="298"/>
        <v>0</v>
      </c>
      <c r="E2124" s="2">
        <f t="shared" si="299"/>
        <v>8.1599999999999895E-2</v>
      </c>
      <c r="F2124" s="2">
        <f t="shared" si="296"/>
        <v>5.3081019035789753E-2</v>
      </c>
      <c r="G2124" s="2">
        <f t="shared" si="296"/>
        <v>3.3951419181566481E-2</v>
      </c>
      <c r="H2124" s="2">
        <f t="shared" si="292"/>
        <v>1.5634403602371196</v>
      </c>
      <c r="I2124" s="2">
        <f t="shared" si="293"/>
        <v>60.989925277313667</v>
      </c>
    </row>
    <row r="2125" spans="1:9" ht="13.5" x14ac:dyDescent="0.25">
      <c r="A2125" s="3">
        <f>TITRES_STAT!B2128</f>
        <v>45097</v>
      </c>
      <c r="B2125" s="17">
        <f>TITRES_STAT!D2128</f>
        <v>11.736599999999999</v>
      </c>
      <c r="C2125" s="2">
        <f t="shared" si="297"/>
        <v>0.23649999999999949</v>
      </c>
      <c r="D2125" s="2">
        <f t="shared" si="298"/>
        <v>0.23649999999999949</v>
      </c>
      <c r="E2125" s="2">
        <f t="shared" si="299"/>
        <v>0</v>
      </c>
      <c r="F2125" s="2">
        <f t="shared" ref="F2125:G2140" si="300">((F2124*13)+D2125)/14</f>
        <v>6.6182374818947592E-2</v>
      </c>
      <c r="G2125" s="2">
        <f t="shared" si="300"/>
        <v>3.1526317811454589E-2</v>
      </c>
      <c r="H2125" s="2">
        <f t="shared" si="292"/>
        <v>2.0992738579480181</v>
      </c>
      <c r="I2125" s="2">
        <f t="shared" si="293"/>
        <v>67.734377604756588</v>
      </c>
    </row>
    <row r="2126" spans="1:9" ht="13.5" x14ac:dyDescent="0.25">
      <c r="A2126" s="3">
        <f>TITRES_STAT!B2129</f>
        <v>45098</v>
      </c>
      <c r="B2126" s="17">
        <f>TITRES_STAT!D2129</f>
        <v>11.8263</v>
      </c>
      <c r="C2126" s="2">
        <f t="shared" si="297"/>
        <v>8.9700000000000557E-2</v>
      </c>
      <c r="D2126" s="2">
        <f t="shared" si="298"/>
        <v>8.9700000000000557E-2</v>
      </c>
      <c r="E2126" s="2">
        <f t="shared" si="299"/>
        <v>0</v>
      </c>
      <c r="F2126" s="2">
        <f t="shared" si="300"/>
        <v>6.7862205189022806E-2</v>
      </c>
      <c r="G2126" s="2">
        <f t="shared" si="300"/>
        <v>2.927443796777926E-2</v>
      </c>
      <c r="H2126" s="2">
        <f t="shared" si="292"/>
        <v>2.3181386185352202</v>
      </c>
      <c r="I2126" s="2">
        <f t="shared" si="293"/>
        <v>69.862621337940183</v>
      </c>
    </row>
    <row r="2127" spans="1:9" ht="13.5" x14ac:dyDescent="0.25">
      <c r="A2127" s="3">
        <f>TITRES_STAT!B2130</f>
        <v>45099</v>
      </c>
      <c r="B2127" s="17">
        <f>TITRES_STAT!D2130</f>
        <v>11.9079</v>
      </c>
      <c r="C2127" s="2">
        <f t="shared" si="297"/>
        <v>8.1599999999999895E-2</v>
      </c>
      <c r="D2127" s="2">
        <f t="shared" si="298"/>
        <v>8.1599999999999895E-2</v>
      </c>
      <c r="E2127" s="2">
        <f t="shared" si="299"/>
        <v>0</v>
      </c>
      <c r="F2127" s="2">
        <f t="shared" si="300"/>
        <v>6.8843476246949739E-2</v>
      </c>
      <c r="G2127" s="2">
        <f t="shared" si="300"/>
        <v>2.7183406684366456E-2</v>
      </c>
      <c r="H2127" s="2">
        <f t="shared" si="292"/>
        <v>2.5325551372684481</v>
      </c>
      <c r="I2127" s="2">
        <f t="shared" si="293"/>
        <v>71.691878508844709</v>
      </c>
    </row>
    <row r="2128" spans="1:9" ht="13.5" x14ac:dyDescent="0.25">
      <c r="A2128" s="3">
        <f>TITRES_STAT!B2131</f>
        <v>45100</v>
      </c>
      <c r="B2128" s="17">
        <f>TITRES_STAT!D2131</f>
        <v>11.9895</v>
      </c>
      <c r="C2128" s="2">
        <f t="shared" si="297"/>
        <v>8.1599999999999895E-2</v>
      </c>
      <c r="D2128" s="2">
        <f t="shared" si="298"/>
        <v>8.1599999999999895E-2</v>
      </c>
      <c r="E2128" s="2">
        <f t="shared" si="299"/>
        <v>0</v>
      </c>
      <c r="F2128" s="2">
        <f t="shared" si="300"/>
        <v>6.9754656515024743E-2</v>
      </c>
      <c r="G2128" s="2">
        <f t="shared" si="300"/>
        <v>2.5241734778340279E-2</v>
      </c>
      <c r="H2128" s="2">
        <f t="shared" si="292"/>
        <v>2.7634652343657704</v>
      </c>
      <c r="I2128" s="2">
        <f t="shared" si="293"/>
        <v>73.42874351890957</v>
      </c>
    </row>
    <row r="2129" spans="1:9" ht="13.5" x14ac:dyDescent="0.25">
      <c r="A2129" s="3">
        <f>TITRES_STAT!B2132</f>
        <v>45103</v>
      </c>
      <c r="B2129" s="17">
        <f>TITRES_STAT!D2132</f>
        <v>11.948700000000001</v>
      </c>
      <c r="C2129" s="2">
        <f t="shared" si="297"/>
        <v>-4.0799999999999059E-2</v>
      </c>
      <c r="D2129" s="2">
        <f t="shared" si="298"/>
        <v>0</v>
      </c>
      <c r="E2129" s="2">
        <f t="shared" si="299"/>
        <v>4.0799999999999059E-2</v>
      </c>
      <c r="F2129" s="2">
        <f t="shared" si="300"/>
        <v>6.4772181049665839E-2</v>
      </c>
      <c r="G2129" s="2">
        <f t="shared" si="300"/>
        <v>2.6353039437030192E-2</v>
      </c>
      <c r="H2129" s="2">
        <f t="shared" ref="H2129:H2192" si="301">F2129/G2129</f>
        <v>2.4578637771342104</v>
      </c>
      <c r="I2129" s="2">
        <f t="shared" ref="I2129:I2192" si="302">IF(G2129=0,100,100-(100/(1+H2129)))</f>
        <v>71.080410783886506</v>
      </c>
    </row>
    <row r="2130" spans="1:9" ht="13.5" x14ac:dyDescent="0.25">
      <c r="A2130" s="3">
        <f>TITRES_STAT!B2133</f>
        <v>45104</v>
      </c>
      <c r="B2130" s="17">
        <f>TITRES_STAT!D2133</f>
        <v>11.867100000000001</v>
      </c>
      <c r="C2130" s="2">
        <f t="shared" si="297"/>
        <v>-8.1599999999999895E-2</v>
      </c>
      <c r="D2130" s="2">
        <f t="shared" si="298"/>
        <v>0</v>
      </c>
      <c r="E2130" s="2">
        <f t="shared" si="299"/>
        <v>8.1599999999999895E-2</v>
      </c>
      <c r="F2130" s="2">
        <f t="shared" si="300"/>
        <v>6.0145596688975421E-2</v>
      </c>
      <c r="G2130" s="2">
        <f t="shared" si="300"/>
        <v>3.029925090581374E-2</v>
      </c>
      <c r="H2130" s="2">
        <f t="shared" si="301"/>
        <v>1.9850522666695645</v>
      </c>
      <c r="I2130" s="2">
        <f t="shared" si="302"/>
        <v>66.499749060819482</v>
      </c>
    </row>
    <row r="2131" spans="1:9" ht="13.5" x14ac:dyDescent="0.25">
      <c r="A2131" s="3">
        <f>TITRES_STAT!B2134</f>
        <v>45107</v>
      </c>
      <c r="B2131" s="17">
        <f>TITRES_STAT!D2134</f>
        <v>11.9079</v>
      </c>
      <c r="C2131" s="2">
        <f t="shared" si="297"/>
        <v>4.0799999999999059E-2</v>
      </c>
      <c r="D2131" s="2">
        <f t="shared" si="298"/>
        <v>4.0799999999999059E-2</v>
      </c>
      <c r="E2131" s="2">
        <f t="shared" si="299"/>
        <v>0</v>
      </c>
      <c r="F2131" s="2">
        <f t="shared" si="300"/>
        <v>5.8763768354048541E-2</v>
      </c>
      <c r="G2131" s="2">
        <f t="shared" si="300"/>
        <v>2.8135018698255614E-2</v>
      </c>
      <c r="H2131" s="2">
        <f t="shared" si="301"/>
        <v>2.0886344162156867</v>
      </c>
      <c r="I2131" s="2">
        <f t="shared" si="302"/>
        <v>67.62323197754047</v>
      </c>
    </row>
    <row r="2132" spans="1:9" ht="13.5" x14ac:dyDescent="0.25">
      <c r="A2132" s="3">
        <f>TITRES_STAT!B2135</f>
        <v>45110</v>
      </c>
      <c r="B2132" s="17">
        <f>TITRES_STAT!D2135</f>
        <v>11.867100000000001</v>
      </c>
      <c r="C2132" s="2">
        <f t="shared" si="297"/>
        <v>-4.0799999999999059E-2</v>
      </c>
      <c r="D2132" s="2">
        <f t="shared" si="298"/>
        <v>0</v>
      </c>
      <c r="E2132" s="2">
        <f t="shared" si="299"/>
        <v>4.0799999999999059E-2</v>
      </c>
      <c r="F2132" s="2">
        <f t="shared" si="300"/>
        <v>5.4566356328759356E-2</v>
      </c>
      <c r="G2132" s="2">
        <f t="shared" si="300"/>
        <v>2.9039660219808718E-2</v>
      </c>
      <c r="H2132" s="2">
        <f t="shared" si="301"/>
        <v>1.8790287460573731</v>
      </c>
      <c r="I2132" s="2">
        <f t="shared" si="302"/>
        <v>65.266064072148311</v>
      </c>
    </row>
    <row r="2133" spans="1:9" ht="13.5" x14ac:dyDescent="0.25">
      <c r="A2133" s="3">
        <f>TITRES_STAT!B2136</f>
        <v>45111</v>
      </c>
      <c r="B2133" s="17">
        <f>TITRES_STAT!D2136</f>
        <v>12.005800000000001</v>
      </c>
      <c r="C2133" s="2">
        <f t="shared" si="297"/>
        <v>0.13870000000000005</v>
      </c>
      <c r="D2133" s="2">
        <f t="shared" si="298"/>
        <v>0.13870000000000005</v>
      </c>
      <c r="E2133" s="2">
        <f t="shared" si="299"/>
        <v>0</v>
      </c>
      <c r="F2133" s="2">
        <f t="shared" si="300"/>
        <v>6.0575902305276548E-2</v>
      </c>
      <c r="G2133" s="2">
        <f t="shared" si="300"/>
        <v>2.6965398775536668E-2</v>
      </c>
      <c r="H2133" s="2">
        <f t="shared" si="301"/>
        <v>2.2464307985770167</v>
      </c>
      <c r="I2133" s="2">
        <f t="shared" si="302"/>
        <v>69.196940823801867</v>
      </c>
    </row>
    <row r="2134" spans="1:9" ht="13.5" x14ac:dyDescent="0.25">
      <c r="A2134" s="3">
        <f>TITRES_STAT!B2137</f>
        <v>45112</v>
      </c>
      <c r="B2134" s="17">
        <f>TITRES_STAT!D2137</f>
        <v>12.005800000000001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5.6249052140613938E-2</v>
      </c>
      <c r="G2134" s="2">
        <f t="shared" si="300"/>
        <v>2.5039298862998334E-2</v>
      </c>
      <c r="H2134" s="2">
        <f t="shared" si="301"/>
        <v>2.2464307985770167</v>
      </c>
      <c r="I2134" s="2">
        <f t="shared" si="302"/>
        <v>69.196940823801867</v>
      </c>
    </row>
    <row r="2135" spans="1:9" ht="13.5" x14ac:dyDescent="0.25">
      <c r="A2135" s="3">
        <f>TITRES_STAT!B2138</f>
        <v>45113</v>
      </c>
      <c r="B2135" s="17">
        <f>TITRES_STAT!D2138</f>
        <v>12.038399999999999</v>
      </c>
      <c r="C2135" s="2">
        <f t="shared" si="297"/>
        <v>3.259999999999863E-2</v>
      </c>
      <c r="D2135" s="2">
        <f t="shared" si="298"/>
        <v>3.259999999999863E-2</v>
      </c>
      <c r="E2135" s="2">
        <f t="shared" si="299"/>
        <v>0</v>
      </c>
      <c r="F2135" s="2">
        <f t="shared" si="300"/>
        <v>5.4559834130569987E-2</v>
      </c>
      <c r="G2135" s="2">
        <f t="shared" si="300"/>
        <v>2.3250777515641311E-2</v>
      </c>
      <c r="H2135" s="2">
        <f t="shared" si="301"/>
        <v>2.3465810592297993</v>
      </c>
      <c r="I2135" s="2">
        <f t="shared" si="302"/>
        <v>70.11875755281585</v>
      </c>
    </row>
    <row r="2136" spans="1:9" ht="13.5" x14ac:dyDescent="0.25">
      <c r="A2136" s="3">
        <f>TITRES_STAT!B2139</f>
        <v>45114</v>
      </c>
      <c r="B2136" s="17">
        <f>TITRES_STAT!D2139</f>
        <v>12.062900000000001</v>
      </c>
      <c r="C2136" s="2">
        <f t="shared" si="297"/>
        <v>2.4500000000001521E-2</v>
      </c>
      <c r="D2136" s="2">
        <f t="shared" si="298"/>
        <v>2.4500000000001521E-2</v>
      </c>
      <c r="E2136" s="2">
        <f t="shared" si="299"/>
        <v>0</v>
      </c>
      <c r="F2136" s="2">
        <f t="shared" si="300"/>
        <v>5.2412703121243673E-2</v>
      </c>
      <c r="G2136" s="2">
        <f t="shared" si="300"/>
        <v>2.1590007693095502E-2</v>
      </c>
      <c r="H2136" s="2">
        <f t="shared" si="301"/>
        <v>2.4276370748124045</v>
      </c>
      <c r="I2136" s="2">
        <f t="shared" si="302"/>
        <v>70.825382671100613</v>
      </c>
    </row>
    <row r="2137" spans="1:9" ht="13.5" x14ac:dyDescent="0.25">
      <c r="A2137" s="3">
        <f>TITRES_STAT!B2140</f>
        <v>45117</v>
      </c>
      <c r="B2137" s="17">
        <f>TITRES_STAT!D2140</f>
        <v>12.071</v>
      </c>
      <c r="C2137" s="2">
        <f t="shared" si="297"/>
        <v>8.0999999999988859E-3</v>
      </c>
      <c r="D2137" s="2">
        <f t="shared" si="298"/>
        <v>8.0999999999988859E-3</v>
      </c>
      <c r="E2137" s="2">
        <f t="shared" si="299"/>
        <v>0</v>
      </c>
      <c r="F2137" s="2">
        <f t="shared" si="300"/>
        <v>4.9247510041154755E-2</v>
      </c>
      <c r="G2137" s="2">
        <f t="shared" si="300"/>
        <v>2.004786428644582E-2</v>
      </c>
      <c r="H2137" s="2">
        <f t="shared" si="301"/>
        <v>2.4564965792615898</v>
      </c>
      <c r="I2137" s="2">
        <f t="shared" si="302"/>
        <v>71.068971802262581</v>
      </c>
    </row>
    <row r="2138" spans="1:9" ht="13.5" x14ac:dyDescent="0.25">
      <c r="A2138" s="3">
        <f>TITRES_STAT!B2141</f>
        <v>45118</v>
      </c>
      <c r="B2138" s="17">
        <f>TITRES_STAT!D2141</f>
        <v>12.144399999999999</v>
      </c>
      <c r="C2138" s="2">
        <f t="shared" si="297"/>
        <v>7.3399999999999466E-2</v>
      </c>
      <c r="D2138" s="2">
        <f t="shared" si="298"/>
        <v>7.3399999999999466E-2</v>
      </c>
      <c r="E2138" s="2">
        <f t="shared" si="299"/>
        <v>0</v>
      </c>
      <c r="F2138" s="2">
        <f t="shared" si="300"/>
        <v>5.097268789535795E-2</v>
      </c>
      <c r="G2138" s="2">
        <f t="shared" si="300"/>
        <v>1.8615873980271119E-2</v>
      </c>
      <c r="H2138" s="2">
        <f t="shared" si="301"/>
        <v>2.7381302618065742</v>
      </c>
      <c r="I2138" s="2">
        <f t="shared" si="302"/>
        <v>73.248658287346117</v>
      </c>
    </row>
    <row r="2139" spans="1:9" ht="13.5" x14ac:dyDescent="0.25">
      <c r="A2139" s="3">
        <f>TITRES_STAT!B2142</f>
        <v>45119</v>
      </c>
      <c r="B2139" s="17">
        <f>TITRES_STAT!D2142</f>
        <v>11.7448</v>
      </c>
      <c r="C2139" s="2">
        <f t="shared" si="297"/>
        <v>-0.39959999999999951</v>
      </c>
      <c r="D2139" s="2">
        <f t="shared" si="298"/>
        <v>0</v>
      </c>
      <c r="E2139" s="2">
        <f t="shared" si="299"/>
        <v>0.39959999999999951</v>
      </c>
      <c r="F2139" s="2">
        <f t="shared" si="300"/>
        <v>4.7331781617118096E-2</v>
      </c>
      <c r="G2139" s="2">
        <f t="shared" si="300"/>
        <v>4.5829025838823145E-2</v>
      </c>
      <c r="H2139" s="2">
        <f t="shared" si="301"/>
        <v>1.0327904805042118</v>
      </c>
      <c r="I2139" s="2">
        <f t="shared" si="302"/>
        <v>50.80653861818751</v>
      </c>
    </row>
    <row r="2140" spans="1:9" ht="13.5" x14ac:dyDescent="0.25">
      <c r="A2140" s="3">
        <f>TITRES_STAT!B2143</f>
        <v>45120</v>
      </c>
      <c r="B2140" s="17">
        <f>TITRES_STAT!D2143</f>
        <v>11.7448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4.3950940073038236E-2</v>
      </c>
      <c r="G2140" s="2">
        <f t="shared" si="300"/>
        <v>4.2555523993192922E-2</v>
      </c>
      <c r="H2140" s="2">
        <f t="shared" si="301"/>
        <v>1.0327904805042118</v>
      </c>
      <c r="I2140" s="2">
        <f t="shared" si="302"/>
        <v>50.80653861818751</v>
      </c>
    </row>
    <row r="2141" spans="1:9" ht="13.5" x14ac:dyDescent="0.25">
      <c r="A2141" s="3">
        <f>TITRES_STAT!B2144</f>
        <v>45121</v>
      </c>
      <c r="B2141" s="17">
        <f>TITRES_STAT!D2144</f>
        <v>11.5817</v>
      </c>
      <c r="C2141" s="2">
        <f t="shared" si="297"/>
        <v>-0.16310000000000002</v>
      </c>
      <c r="D2141" s="2">
        <f t="shared" si="298"/>
        <v>0</v>
      </c>
      <c r="E2141" s="2">
        <f t="shared" si="299"/>
        <v>0.16310000000000002</v>
      </c>
      <c r="F2141" s="2">
        <f t="shared" ref="F2141:G2156" si="303">((F2140*13)+D2141)/14</f>
        <v>4.081158721067836E-2</v>
      </c>
      <c r="G2141" s="2">
        <f t="shared" si="303"/>
        <v>5.1165843707964856E-2</v>
      </c>
      <c r="H2141" s="2">
        <f t="shared" si="301"/>
        <v>0.79763342599440656</v>
      </c>
      <c r="I2141" s="2">
        <f t="shared" si="302"/>
        <v>44.371305876957393</v>
      </c>
    </row>
    <row r="2142" spans="1:9" ht="13.5" x14ac:dyDescent="0.25">
      <c r="A2142" s="3">
        <f>TITRES_STAT!B2145</f>
        <v>45124</v>
      </c>
      <c r="B2142" s="17">
        <f>TITRES_STAT!D2145</f>
        <v>11.6632</v>
      </c>
      <c r="C2142" s="2">
        <f t="shared" si="297"/>
        <v>8.1500000000000128E-2</v>
      </c>
      <c r="D2142" s="2">
        <f t="shared" si="298"/>
        <v>8.1500000000000128E-2</v>
      </c>
      <c r="E2142" s="2">
        <f t="shared" si="299"/>
        <v>0</v>
      </c>
      <c r="F2142" s="2">
        <f t="shared" si="303"/>
        <v>4.3717902409915632E-2</v>
      </c>
      <c r="G2142" s="2">
        <f t="shared" si="303"/>
        <v>4.7511140585967372E-2</v>
      </c>
      <c r="H2142" s="2">
        <f t="shared" si="301"/>
        <v>0.92016107950117099</v>
      </c>
      <c r="I2142" s="2">
        <f t="shared" si="302"/>
        <v>47.921035861231758</v>
      </c>
    </row>
    <row r="2143" spans="1:9" ht="13.5" x14ac:dyDescent="0.25">
      <c r="A2143" s="3">
        <f>TITRES_STAT!B2146</f>
        <v>45125</v>
      </c>
      <c r="B2143" s="17">
        <f>TITRES_STAT!D2146</f>
        <v>11.6632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4.0595195094921661E-2</v>
      </c>
      <c r="G2143" s="2">
        <f t="shared" si="303"/>
        <v>4.4117487686969707E-2</v>
      </c>
      <c r="H2143" s="2">
        <f t="shared" si="301"/>
        <v>0.92016107950117088</v>
      </c>
      <c r="I2143" s="2">
        <f t="shared" si="302"/>
        <v>47.921035861231751</v>
      </c>
    </row>
    <row r="2144" spans="1:9" ht="13.5" x14ac:dyDescent="0.25">
      <c r="A2144" s="3">
        <f>TITRES_STAT!B2147</f>
        <v>45127</v>
      </c>
      <c r="B2144" s="17">
        <f>TITRES_STAT!D2147</f>
        <v>11.7448</v>
      </c>
      <c r="C2144" s="2">
        <f t="shared" si="297"/>
        <v>8.1599999999999895E-2</v>
      </c>
      <c r="D2144" s="2">
        <f t="shared" si="298"/>
        <v>8.1599999999999895E-2</v>
      </c>
      <c r="E2144" s="2">
        <f t="shared" si="299"/>
        <v>0</v>
      </c>
      <c r="F2144" s="2">
        <f t="shared" si="303"/>
        <v>4.3524109730998677E-2</v>
      </c>
      <c r="G2144" s="2">
        <f t="shared" si="303"/>
        <v>4.0966238566471871E-2</v>
      </c>
      <c r="H2144" s="2">
        <f t="shared" si="301"/>
        <v>1.0624385165451888</v>
      </c>
      <c r="I2144" s="2">
        <f t="shared" si="302"/>
        <v>51.513706130977916</v>
      </c>
    </row>
    <row r="2145" spans="1:9" ht="13.5" x14ac:dyDescent="0.25">
      <c r="A2145" s="3">
        <f>TITRES_STAT!B2148</f>
        <v>45128</v>
      </c>
      <c r="B2145" s="17">
        <f>TITRES_STAT!D2148</f>
        <v>11.7448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4.0415244750213061E-2</v>
      </c>
      <c r="G2145" s="2">
        <f t="shared" si="303"/>
        <v>3.8040078668866738E-2</v>
      </c>
      <c r="H2145" s="2">
        <f t="shared" si="301"/>
        <v>1.0624385165451888</v>
      </c>
      <c r="I2145" s="2">
        <f t="shared" si="302"/>
        <v>51.513706130977916</v>
      </c>
    </row>
    <row r="2146" spans="1:9" ht="13.5" x14ac:dyDescent="0.25">
      <c r="A2146" s="3">
        <f>TITRES_STAT!B2149</f>
        <v>45131</v>
      </c>
      <c r="B2146" s="17">
        <f>TITRES_STAT!D2149</f>
        <v>11.8263</v>
      </c>
      <c r="C2146" s="2">
        <f t="shared" si="297"/>
        <v>8.1500000000000128E-2</v>
      </c>
      <c r="D2146" s="2">
        <f t="shared" si="298"/>
        <v>8.1500000000000128E-2</v>
      </c>
      <c r="E2146" s="2">
        <f t="shared" si="299"/>
        <v>0</v>
      </c>
      <c r="F2146" s="2">
        <f t="shared" si="303"/>
        <v>4.3349870125197851E-2</v>
      </c>
      <c r="G2146" s="2">
        <f t="shared" si="303"/>
        <v>3.5322930192519114E-2</v>
      </c>
      <c r="H2146" s="2">
        <f t="shared" si="301"/>
        <v>1.2272444525108714</v>
      </c>
      <c r="I2146" s="2">
        <f t="shared" si="302"/>
        <v>55.101470838880942</v>
      </c>
    </row>
    <row r="2147" spans="1:9" ht="13.5" x14ac:dyDescent="0.25">
      <c r="A2147" s="3">
        <f>TITRES_STAT!B2150</f>
        <v>45133</v>
      </c>
      <c r="B2147" s="17">
        <f>TITRES_STAT!D2150</f>
        <v>11.8263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4.0253450830540861E-2</v>
      </c>
      <c r="G2147" s="2">
        <f t="shared" si="303"/>
        <v>3.279986375019632E-2</v>
      </c>
      <c r="H2147" s="2">
        <f t="shared" si="301"/>
        <v>1.2272444525108714</v>
      </c>
      <c r="I2147" s="2">
        <f t="shared" si="302"/>
        <v>55.101470838880942</v>
      </c>
    </row>
    <row r="2148" spans="1:9" ht="13.5" x14ac:dyDescent="0.25">
      <c r="A2148" s="3">
        <f>TITRES_STAT!B2151</f>
        <v>45134</v>
      </c>
      <c r="B2148" s="17">
        <f>TITRES_STAT!D2151</f>
        <v>11.7448</v>
      </c>
      <c r="C2148" s="2">
        <f t="shared" si="297"/>
        <v>-8.1500000000000128E-2</v>
      </c>
      <c r="D2148" s="2">
        <f t="shared" si="298"/>
        <v>0</v>
      </c>
      <c r="E2148" s="2">
        <f t="shared" si="299"/>
        <v>8.1500000000000128E-2</v>
      </c>
      <c r="F2148" s="2">
        <f t="shared" si="303"/>
        <v>3.7378204342645091E-2</v>
      </c>
      <c r="G2148" s="2">
        <f t="shared" si="303"/>
        <v>3.6278444910896594E-2</v>
      </c>
      <c r="H2148" s="2">
        <f t="shared" si="301"/>
        <v>1.0303144038960219</v>
      </c>
      <c r="I2148" s="2">
        <f t="shared" si="302"/>
        <v>50.746544570581065</v>
      </c>
    </row>
    <row r="2149" spans="1:9" ht="13.5" x14ac:dyDescent="0.25">
      <c r="A2149" s="3">
        <f>TITRES_STAT!B2152</f>
        <v>45135</v>
      </c>
      <c r="B2149" s="17">
        <f>TITRES_STAT!D2152</f>
        <v>11.7448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3.4708332603884728E-2</v>
      </c>
      <c r="G2149" s="2">
        <f t="shared" si="303"/>
        <v>3.3687127417261119E-2</v>
      </c>
      <c r="H2149" s="2">
        <f t="shared" si="301"/>
        <v>1.0303144038960219</v>
      </c>
      <c r="I2149" s="2">
        <f t="shared" si="302"/>
        <v>50.746544570581065</v>
      </c>
    </row>
    <row r="2150" spans="1:9" ht="13.5" x14ac:dyDescent="0.25">
      <c r="A2150" s="3">
        <f>TITRES_STAT!B2153</f>
        <v>45138</v>
      </c>
      <c r="B2150" s="17">
        <f>TITRES_STAT!D2153</f>
        <v>11.5817</v>
      </c>
      <c r="C2150" s="2">
        <f t="shared" si="297"/>
        <v>-0.16310000000000002</v>
      </c>
      <c r="D2150" s="2">
        <f t="shared" si="298"/>
        <v>0</v>
      </c>
      <c r="E2150" s="2">
        <f t="shared" si="299"/>
        <v>0.16310000000000002</v>
      </c>
      <c r="F2150" s="2">
        <f t="shared" si="303"/>
        <v>3.2229165989321532E-2</v>
      </c>
      <c r="G2150" s="2">
        <f t="shared" si="303"/>
        <v>4.2930904030313903E-2</v>
      </c>
      <c r="H2150" s="2">
        <f t="shared" si="301"/>
        <v>0.75072181025035545</v>
      </c>
      <c r="I2150" s="2">
        <f t="shared" si="302"/>
        <v>42.880702453978181</v>
      </c>
    </row>
    <row r="2151" spans="1:9" ht="13.5" x14ac:dyDescent="0.25">
      <c r="A2151" s="3">
        <f>TITRES_STAT!B2154</f>
        <v>45139</v>
      </c>
      <c r="B2151" s="17">
        <f>TITRES_STAT!D2154</f>
        <v>11.5246</v>
      </c>
      <c r="C2151" s="2">
        <f t="shared" si="297"/>
        <v>-5.7100000000000151E-2</v>
      </c>
      <c r="D2151" s="2">
        <f t="shared" si="298"/>
        <v>0</v>
      </c>
      <c r="E2151" s="2">
        <f t="shared" si="299"/>
        <v>5.7100000000000151E-2</v>
      </c>
      <c r="F2151" s="2">
        <f t="shared" si="303"/>
        <v>2.9927082704369994E-2</v>
      </c>
      <c r="G2151" s="2">
        <f t="shared" si="303"/>
        <v>4.394298231386292E-2</v>
      </c>
      <c r="H2151" s="2">
        <f t="shared" si="301"/>
        <v>0.68104350520899315</v>
      </c>
      <c r="I2151" s="2">
        <f t="shared" si="302"/>
        <v>40.513139790770822</v>
      </c>
    </row>
    <row r="2152" spans="1:9" ht="13.5" x14ac:dyDescent="0.25">
      <c r="A2152" s="3">
        <f>TITRES_STAT!B2155</f>
        <v>45140</v>
      </c>
      <c r="B2152" s="17">
        <f>TITRES_STAT!D2155</f>
        <v>11.5001</v>
      </c>
      <c r="C2152" s="2">
        <f t="shared" si="297"/>
        <v>-2.4499999999999744E-2</v>
      </c>
      <c r="D2152" s="2">
        <f t="shared" si="298"/>
        <v>0</v>
      </c>
      <c r="E2152" s="2">
        <f t="shared" si="299"/>
        <v>2.4499999999999744E-2</v>
      </c>
      <c r="F2152" s="2">
        <f t="shared" si="303"/>
        <v>2.7789433939772134E-2</v>
      </c>
      <c r="G2152" s="2">
        <f t="shared" si="303"/>
        <v>4.2554197862872692E-2</v>
      </c>
      <c r="H2152" s="2">
        <f t="shared" si="301"/>
        <v>0.6530362534225469</v>
      </c>
      <c r="I2152" s="2">
        <f t="shared" si="302"/>
        <v>39.505259008715683</v>
      </c>
    </row>
    <row r="2153" spans="1:9" ht="13.5" x14ac:dyDescent="0.25">
      <c r="A2153" s="3">
        <f>TITRES_STAT!B2156</f>
        <v>45141</v>
      </c>
      <c r="B2153" s="17">
        <f>TITRES_STAT!D2156</f>
        <v>11.491899999999999</v>
      </c>
      <c r="C2153" s="2">
        <f t="shared" si="297"/>
        <v>-8.2000000000004292E-3</v>
      </c>
      <c r="D2153" s="2">
        <f t="shared" si="298"/>
        <v>0</v>
      </c>
      <c r="E2153" s="2">
        <f t="shared" si="299"/>
        <v>8.2000000000004292E-3</v>
      </c>
      <c r="F2153" s="2">
        <f t="shared" si="303"/>
        <v>2.5804474372645551E-2</v>
      </c>
      <c r="G2153" s="2">
        <f t="shared" si="303"/>
        <v>4.0100326586953242E-2</v>
      </c>
      <c r="H2153" s="2">
        <f t="shared" si="301"/>
        <v>0.64349786071420956</v>
      </c>
      <c r="I2153" s="2">
        <f t="shared" si="302"/>
        <v>39.154164790611098</v>
      </c>
    </row>
    <row r="2154" spans="1:9" ht="13.5" x14ac:dyDescent="0.25">
      <c r="A2154" s="3">
        <f>TITRES_STAT!B2157</f>
        <v>45142</v>
      </c>
      <c r="B2154" s="17">
        <f>TITRES_STAT!D2157</f>
        <v>11.4838</v>
      </c>
      <c r="C2154" s="2">
        <f t="shared" si="297"/>
        <v>-8.0999999999988859E-3</v>
      </c>
      <c r="D2154" s="2">
        <f t="shared" si="298"/>
        <v>0</v>
      </c>
      <c r="E2154" s="2">
        <f t="shared" si="299"/>
        <v>8.0999999999988859E-3</v>
      </c>
      <c r="F2154" s="2">
        <f t="shared" si="303"/>
        <v>2.3961297631742297E-2</v>
      </c>
      <c r="G2154" s="2">
        <f t="shared" si="303"/>
        <v>3.7814588973599357E-2</v>
      </c>
      <c r="H2154" s="2">
        <f t="shared" si="301"/>
        <v>0.63365220361038754</v>
      </c>
      <c r="I2154" s="2">
        <f t="shared" si="302"/>
        <v>38.787460526176254</v>
      </c>
    </row>
    <row r="2155" spans="1:9" ht="13.5" x14ac:dyDescent="0.25">
      <c r="A2155" s="3">
        <f>TITRES_STAT!B2158</f>
        <v>45145</v>
      </c>
      <c r="B2155" s="17">
        <f>TITRES_STAT!D2158</f>
        <v>11.516400000000001</v>
      </c>
      <c r="C2155" s="2">
        <f t="shared" si="297"/>
        <v>3.2600000000000406E-2</v>
      </c>
      <c r="D2155" s="2">
        <f t="shared" si="298"/>
        <v>3.2600000000000406E-2</v>
      </c>
      <c r="E2155" s="2">
        <f t="shared" si="299"/>
        <v>0</v>
      </c>
      <c r="F2155" s="2">
        <f t="shared" si="303"/>
        <v>2.457834780090359E-2</v>
      </c>
      <c r="G2155" s="2">
        <f t="shared" si="303"/>
        <v>3.5113546904056547E-2</v>
      </c>
      <c r="H2155" s="2">
        <f t="shared" si="301"/>
        <v>0.69996767538354654</v>
      </c>
      <c r="I2155" s="2">
        <f t="shared" si="302"/>
        <v>41.175352068127992</v>
      </c>
    </row>
    <row r="2156" spans="1:9" ht="13.5" x14ac:dyDescent="0.25">
      <c r="A2156" s="3">
        <f>TITRES_STAT!B2159</f>
        <v>45146</v>
      </c>
      <c r="B2156" s="17">
        <f>TITRES_STAT!D2159</f>
        <v>11.7285</v>
      </c>
      <c r="C2156" s="2">
        <f t="shared" si="297"/>
        <v>0.21209999999999951</v>
      </c>
      <c r="D2156" s="2">
        <f t="shared" si="298"/>
        <v>0.21209999999999951</v>
      </c>
      <c r="E2156" s="2">
        <f t="shared" si="299"/>
        <v>0</v>
      </c>
      <c r="F2156" s="2">
        <f t="shared" si="303"/>
        <v>3.7972751529410438E-2</v>
      </c>
      <c r="G2156" s="2">
        <f t="shared" si="303"/>
        <v>3.2605436410909648E-2</v>
      </c>
      <c r="H2156" s="2">
        <f t="shared" si="301"/>
        <v>1.1646141168257729</v>
      </c>
      <c r="I2156" s="2">
        <f t="shared" si="302"/>
        <v>53.802389431589908</v>
      </c>
    </row>
    <row r="2157" spans="1:9" ht="13.5" x14ac:dyDescent="0.25">
      <c r="A2157" s="3">
        <f>TITRES_STAT!B2160</f>
        <v>45147</v>
      </c>
      <c r="B2157" s="17">
        <f>TITRES_STAT!D2160</f>
        <v>11.7203</v>
      </c>
      <c r="C2157" s="2">
        <f t="shared" si="297"/>
        <v>-8.2000000000004292E-3</v>
      </c>
      <c r="D2157" s="2">
        <f t="shared" si="298"/>
        <v>0</v>
      </c>
      <c r="E2157" s="2">
        <f t="shared" si="299"/>
        <v>8.2000000000004292E-3</v>
      </c>
      <c r="F2157" s="2">
        <f t="shared" ref="F2157:G2172" si="304">((F2156*13)+D2157)/14</f>
        <v>3.5260412134452551E-2</v>
      </c>
      <c r="G2157" s="2">
        <f t="shared" si="304"/>
        <v>3.0862190952987562E-2</v>
      </c>
      <c r="H2157" s="2">
        <f t="shared" si="301"/>
        <v>1.1425116314057162</v>
      </c>
      <c r="I2157" s="2">
        <f t="shared" si="302"/>
        <v>53.325807648292979</v>
      </c>
    </row>
    <row r="2158" spans="1:9" ht="13.5" x14ac:dyDescent="0.25">
      <c r="A2158" s="3">
        <f>TITRES_STAT!B2161</f>
        <v>45148</v>
      </c>
      <c r="B2158" s="17">
        <f>TITRES_STAT!D2161</f>
        <v>11.8263</v>
      </c>
      <c r="C2158" s="2">
        <f t="shared" si="297"/>
        <v>0.10599999999999987</v>
      </c>
      <c r="D2158" s="2">
        <f t="shared" si="298"/>
        <v>0.10599999999999987</v>
      </c>
      <c r="E2158" s="2">
        <f t="shared" si="299"/>
        <v>0</v>
      </c>
      <c r="F2158" s="2">
        <f t="shared" si="304"/>
        <v>4.0313239839134499E-2</v>
      </c>
      <c r="G2158" s="2">
        <f t="shared" si="304"/>
        <v>2.8657748742059879E-2</v>
      </c>
      <c r="H2158" s="2">
        <f t="shared" si="301"/>
        <v>1.4067134233739826</v>
      </c>
      <c r="I2158" s="2">
        <f t="shared" si="302"/>
        <v>58.449560704319531</v>
      </c>
    </row>
    <row r="2159" spans="1:9" ht="13.5" x14ac:dyDescent="0.25">
      <c r="A2159" s="3">
        <f>TITRES_STAT!B2162</f>
        <v>45149</v>
      </c>
      <c r="B2159" s="17">
        <f>TITRES_STAT!D2162</f>
        <v>11.8263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3.743372270776775E-2</v>
      </c>
      <c r="G2159" s="2">
        <f t="shared" si="304"/>
        <v>2.6610766689055602E-2</v>
      </c>
      <c r="H2159" s="2">
        <f t="shared" si="301"/>
        <v>1.4067134233739826</v>
      </c>
      <c r="I2159" s="2">
        <f t="shared" si="302"/>
        <v>58.449560704319531</v>
      </c>
    </row>
    <row r="2160" spans="1:9" ht="13.5" x14ac:dyDescent="0.25">
      <c r="A2160" s="3">
        <f>TITRES_STAT!B2163</f>
        <v>45152</v>
      </c>
      <c r="B2160" s="17">
        <f>TITRES_STAT!D2163</f>
        <v>11.8263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3.4759885371498621E-2</v>
      </c>
      <c r="G2160" s="2">
        <f t="shared" si="304"/>
        <v>2.4709997639837344E-2</v>
      </c>
      <c r="H2160" s="2">
        <f t="shared" si="301"/>
        <v>1.4067134233739826</v>
      </c>
      <c r="I2160" s="2">
        <f t="shared" si="302"/>
        <v>58.449560704319531</v>
      </c>
    </row>
    <row r="2161" spans="1:9" ht="13.5" x14ac:dyDescent="0.25">
      <c r="A2161" s="3">
        <f>TITRES_STAT!B2164</f>
        <v>45153</v>
      </c>
      <c r="B2161" s="17">
        <f>TITRES_STAT!D2164</f>
        <v>11.7448</v>
      </c>
      <c r="C2161" s="2">
        <f t="shared" si="297"/>
        <v>-8.1500000000000128E-2</v>
      </c>
      <c r="D2161" s="2">
        <f t="shared" si="298"/>
        <v>0</v>
      </c>
      <c r="E2161" s="2">
        <f t="shared" si="299"/>
        <v>8.1500000000000128E-2</v>
      </c>
      <c r="F2161" s="2">
        <f t="shared" si="304"/>
        <v>3.2277036416391576E-2</v>
      </c>
      <c r="G2161" s="2">
        <f t="shared" si="304"/>
        <v>2.8766426379848969E-2</v>
      </c>
      <c r="H2161" s="2">
        <f t="shared" si="301"/>
        <v>1.1220384482308101</v>
      </c>
      <c r="I2161" s="2">
        <f t="shared" si="302"/>
        <v>52.875500402279613</v>
      </c>
    </row>
    <row r="2162" spans="1:9" ht="13.5" x14ac:dyDescent="0.25">
      <c r="A2162" s="3">
        <f>TITRES_STAT!B2165</f>
        <v>45154</v>
      </c>
      <c r="B2162" s="17">
        <f>TITRES_STAT!D2165</f>
        <v>11.5817</v>
      </c>
      <c r="C2162" s="2">
        <f t="shared" si="297"/>
        <v>-0.16310000000000002</v>
      </c>
      <c r="D2162" s="2">
        <f t="shared" si="298"/>
        <v>0</v>
      </c>
      <c r="E2162" s="2">
        <f t="shared" si="299"/>
        <v>0.16310000000000002</v>
      </c>
      <c r="F2162" s="2">
        <f t="shared" si="304"/>
        <v>2.997153381522075E-2</v>
      </c>
      <c r="G2162" s="2">
        <f t="shared" si="304"/>
        <v>3.8361681638431185E-2</v>
      </c>
      <c r="H2162" s="2">
        <f t="shared" si="301"/>
        <v>0.78128832040550888</v>
      </c>
      <c r="I2162" s="2">
        <f t="shared" si="302"/>
        <v>43.860856855988878</v>
      </c>
    </row>
    <row r="2163" spans="1:9" ht="13.5" x14ac:dyDescent="0.25">
      <c r="A2163" s="3">
        <f>TITRES_STAT!B2166</f>
        <v>45155</v>
      </c>
      <c r="B2163" s="17">
        <f>TITRES_STAT!D2166</f>
        <v>11.785600000000001</v>
      </c>
      <c r="C2163" s="2">
        <f t="shared" si="297"/>
        <v>0.20390000000000086</v>
      </c>
      <c r="D2163" s="2">
        <f t="shared" si="298"/>
        <v>0.20390000000000086</v>
      </c>
      <c r="E2163" s="2">
        <f t="shared" si="299"/>
        <v>0</v>
      </c>
      <c r="F2163" s="2">
        <f t="shared" si="304"/>
        <v>4.2394995685562188E-2</v>
      </c>
      <c r="G2163" s="2">
        <f t="shared" si="304"/>
        <v>3.5621561521400384E-2</v>
      </c>
      <c r="H2163" s="2">
        <f t="shared" si="301"/>
        <v>1.1901498383245361</v>
      </c>
      <c r="I2163" s="2">
        <f t="shared" si="302"/>
        <v>54.341023499789415</v>
      </c>
    </row>
    <row r="2164" spans="1:9" ht="13.5" x14ac:dyDescent="0.25">
      <c r="A2164" s="3">
        <f>TITRES_STAT!B2167</f>
        <v>45156</v>
      </c>
      <c r="B2164" s="17">
        <f>TITRES_STAT!D2167</f>
        <v>11.7448</v>
      </c>
      <c r="C2164" s="2">
        <f t="shared" si="297"/>
        <v>-4.0800000000000836E-2</v>
      </c>
      <c r="D2164" s="2">
        <f t="shared" si="298"/>
        <v>0</v>
      </c>
      <c r="E2164" s="2">
        <f t="shared" si="299"/>
        <v>4.0800000000000836E-2</v>
      </c>
      <c r="F2164" s="2">
        <f t="shared" si="304"/>
        <v>3.9366781708022033E-2</v>
      </c>
      <c r="G2164" s="2">
        <f t="shared" si="304"/>
        <v>3.5991449984157556E-2</v>
      </c>
      <c r="H2164" s="2">
        <f t="shared" si="301"/>
        <v>1.0937814876963892</v>
      </c>
      <c r="I2164" s="2">
        <f t="shared" si="302"/>
        <v>52.239524235157148</v>
      </c>
    </row>
    <row r="2165" spans="1:9" ht="13.5" x14ac:dyDescent="0.25">
      <c r="A2165" s="3">
        <f>TITRES_STAT!B2168</f>
        <v>45159</v>
      </c>
      <c r="B2165" s="17">
        <f>TITRES_STAT!D2168</f>
        <v>11.5001</v>
      </c>
      <c r="C2165" s="2">
        <f t="shared" si="297"/>
        <v>-0.24469999999999992</v>
      </c>
      <c r="D2165" s="2">
        <f t="shared" si="298"/>
        <v>0</v>
      </c>
      <c r="E2165" s="2">
        <f t="shared" si="299"/>
        <v>0.24469999999999992</v>
      </c>
      <c r="F2165" s="2">
        <f t="shared" si="304"/>
        <v>3.6554868728877601E-2</v>
      </c>
      <c r="G2165" s="2">
        <f t="shared" si="304"/>
        <v>5.0899203556717725E-2</v>
      </c>
      <c r="H2165" s="2">
        <f t="shared" si="301"/>
        <v>0.71818154655689215</v>
      </c>
      <c r="I2165" s="2">
        <f t="shared" si="302"/>
        <v>41.798932598017622</v>
      </c>
    </row>
    <row r="2166" spans="1:9" ht="13.5" x14ac:dyDescent="0.25">
      <c r="A2166" s="3">
        <f>TITRES_STAT!B2169</f>
        <v>45160</v>
      </c>
      <c r="B2166" s="17">
        <f>TITRES_STAT!D2169</f>
        <v>11.5001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3.3943806676814917E-2</v>
      </c>
      <c r="G2166" s="2">
        <f t="shared" si="304"/>
        <v>4.7263546159809315E-2</v>
      </c>
      <c r="H2166" s="2">
        <f t="shared" si="301"/>
        <v>0.71818154655689215</v>
      </c>
      <c r="I2166" s="2">
        <f t="shared" si="302"/>
        <v>41.798932598017622</v>
      </c>
    </row>
    <row r="2167" spans="1:9" ht="13.5" x14ac:dyDescent="0.25">
      <c r="A2167" s="3">
        <f>TITRES_STAT!B2170</f>
        <v>45161</v>
      </c>
      <c r="B2167" s="17">
        <f>TITRES_STAT!D2170</f>
        <v>11.4185</v>
      </c>
      <c r="C2167" s="2">
        <f t="shared" si="297"/>
        <v>-8.1599999999999895E-2</v>
      </c>
      <c r="D2167" s="2">
        <f t="shared" si="298"/>
        <v>0</v>
      </c>
      <c r="E2167" s="2">
        <f t="shared" si="299"/>
        <v>8.1599999999999895E-2</v>
      </c>
      <c r="F2167" s="2">
        <f t="shared" si="304"/>
        <v>3.1519249057042419E-2</v>
      </c>
      <c r="G2167" s="2">
        <f t="shared" si="304"/>
        <v>4.971615000553721E-2</v>
      </c>
      <c r="H2167" s="2">
        <f t="shared" si="301"/>
        <v>0.63398410885661727</v>
      </c>
      <c r="I2167" s="2">
        <f t="shared" si="302"/>
        <v>38.799894406577103</v>
      </c>
    </row>
    <row r="2168" spans="1:9" ht="13.5" x14ac:dyDescent="0.25">
      <c r="A2168" s="3">
        <f>TITRES_STAT!B2171</f>
        <v>45162</v>
      </c>
      <c r="B2168" s="17">
        <f>TITRES_STAT!D2171</f>
        <v>11.4185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2.9267874124396531E-2</v>
      </c>
      <c r="G2168" s="2">
        <f t="shared" si="304"/>
        <v>4.6164996433713128E-2</v>
      </c>
      <c r="H2168" s="2">
        <f t="shared" si="301"/>
        <v>0.63398410885661727</v>
      </c>
      <c r="I2168" s="2">
        <f t="shared" si="302"/>
        <v>38.799894406577103</v>
      </c>
    </row>
    <row r="2169" spans="1:9" ht="13.5" x14ac:dyDescent="0.25">
      <c r="A2169" s="3">
        <f>TITRES_STAT!B2172</f>
        <v>45163</v>
      </c>
      <c r="B2169" s="17">
        <f>TITRES_STAT!D2172</f>
        <v>11.4185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2.7177311686939633E-2</v>
      </c>
      <c r="G2169" s="2">
        <f t="shared" si="304"/>
        <v>4.2867496688447908E-2</v>
      </c>
      <c r="H2169" s="2">
        <f t="shared" si="301"/>
        <v>0.63398410885661716</v>
      </c>
      <c r="I2169" s="2">
        <f t="shared" si="302"/>
        <v>38.799894406577096</v>
      </c>
    </row>
    <row r="2170" spans="1:9" ht="13.5" x14ac:dyDescent="0.25">
      <c r="A2170" s="3">
        <f>TITRES_STAT!B2173</f>
        <v>45166</v>
      </c>
      <c r="B2170" s="17">
        <f>TITRES_STAT!D2173</f>
        <v>11.2554</v>
      </c>
      <c r="C2170" s="2">
        <f t="shared" si="297"/>
        <v>-0.16310000000000002</v>
      </c>
      <c r="D2170" s="2">
        <f t="shared" si="298"/>
        <v>0</v>
      </c>
      <c r="E2170" s="2">
        <f t="shared" si="299"/>
        <v>0.16310000000000002</v>
      </c>
      <c r="F2170" s="2">
        <f t="shared" si="304"/>
        <v>2.5236075137872516E-2</v>
      </c>
      <c r="G2170" s="2">
        <f t="shared" si="304"/>
        <v>5.1455532639273056E-2</v>
      </c>
      <c r="H2170" s="2">
        <f t="shared" si="301"/>
        <v>0.49044434764263362</v>
      </c>
      <c r="I2170" s="2">
        <f t="shared" si="302"/>
        <v>32.905914831261342</v>
      </c>
    </row>
    <row r="2171" spans="1:9" ht="13.5" x14ac:dyDescent="0.25">
      <c r="A2171" s="3">
        <f>TITRES_STAT!B2174</f>
        <v>45167</v>
      </c>
      <c r="B2171" s="17">
        <f>TITRES_STAT!D2174</f>
        <v>11.214600000000001</v>
      </c>
      <c r="C2171" s="2">
        <f t="shared" si="297"/>
        <v>-4.0799999999999059E-2</v>
      </c>
      <c r="D2171" s="2">
        <f t="shared" si="298"/>
        <v>0</v>
      </c>
      <c r="E2171" s="2">
        <f t="shared" si="299"/>
        <v>4.0799999999999059E-2</v>
      </c>
      <c r="F2171" s="2">
        <f t="shared" si="304"/>
        <v>2.3433498342310195E-2</v>
      </c>
      <c r="G2171" s="2">
        <f t="shared" si="304"/>
        <v>5.06944231650392E-2</v>
      </c>
      <c r="H2171" s="2">
        <f t="shared" si="301"/>
        <v>0.46225002434727031</v>
      </c>
      <c r="I2171" s="2">
        <f t="shared" si="302"/>
        <v>31.61224254748177</v>
      </c>
    </row>
    <row r="2172" spans="1:9" ht="13.5" x14ac:dyDescent="0.25">
      <c r="A2172" s="3">
        <f>TITRES_STAT!B2175</f>
        <v>45168</v>
      </c>
      <c r="B2172" s="17">
        <f>TITRES_STAT!D2175</f>
        <v>11.214600000000001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2.175967703214518E-2</v>
      </c>
      <c r="G2172" s="2">
        <f t="shared" si="304"/>
        <v>4.7073392938964967E-2</v>
      </c>
      <c r="H2172" s="2">
        <f t="shared" si="301"/>
        <v>0.46225002434727036</v>
      </c>
      <c r="I2172" s="2">
        <f t="shared" si="302"/>
        <v>31.61224254748177</v>
      </c>
    </row>
    <row r="2173" spans="1:9" ht="13.5" x14ac:dyDescent="0.25">
      <c r="A2173" s="3">
        <f>TITRES_STAT!B2176</f>
        <v>45169</v>
      </c>
      <c r="B2173" s="17">
        <f>TITRES_STAT!D2176</f>
        <v>11.2554</v>
      </c>
      <c r="C2173" s="2">
        <f t="shared" si="297"/>
        <v>4.0799999999999059E-2</v>
      </c>
      <c r="D2173" s="2">
        <f t="shared" si="298"/>
        <v>4.0799999999999059E-2</v>
      </c>
      <c r="E2173" s="2">
        <f t="shared" si="299"/>
        <v>0</v>
      </c>
      <c r="F2173" s="2">
        <f t="shared" ref="F2173:G2188" si="305">((F2172*13)+D2173)/14</f>
        <v>2.3119700101277601E-2</v>
      </c>
      <c r="G2173" s="2">
        <f t="shared" si="305"/>
        <v>4.3711007729038902E-2</v>
      </c>
      <c r="H2173" s="2">
        <f t="shared" si="301"/>
        <v>0.52892169049487037</v>
      </c>
      <c r="I2173" s="2">
        <f t="shared" si="302"/>
        <v>34.594426502228032</v>
      </c>
    </row>
    <row r="2174" spans="1:9" ht="13.5" x14ac:dyDescent="0.25">
      <c r="A2174" s="3">
        <f>TITRES_STAT!B2177</f>
        <v>45170</v>
      </c>
      <c r="B2174" s="17">
        <f>TITRES_STAT!D2177</f>
        <v>11.165699999999999</v>
      </c>
      <c r="C2174" s="2">
        <f t="shared" si="297"/>
        <v>-8.9700000000000557E-2</v>
      </c>
      <c r="D2174" s="2">
        <f t="shared" si="298"/>
        <v>0</v>
      </c>
      <c r="E2174" s="2">
        <f t="shared" si="299"/>
        <v>8.9700000000000557E-2</v>
      </c>
      <c r="F2174" s="2">
        <f t="shared" si="305"/>
        <v>2.1468292951186345E-2</v>
      </c>
      <c r="G2174" s="2">
        <f t="shared" si="305"/>
        <v>4.6995935748393301E-2</v>
      </c>
      <c r="H2174" s="2">
        <f t="shared" si="301"/>
        <v>0.45681169252854603</v>
      </c>
      <c r="I2174" s="2">
        <f t="shared" si="302"/>
        <v>31.356948524738371</v>
      </c>
    </row>
    <row r="2175" spans="1:9" ht="13.5" x14ac:dyDescent="0.25">
      <c r="A2175" s="3">
        <f>TITRES_STAT!B2178</f>
        <v>45173</v>
      </c>
      <c r="B2175" s="17">
        <f>TITRES_STAT!D2178</f>
        <v>11.2554</v>
      </c>
      <c r="C2175" s="2">
        <f t="shared" si="297"/>
        <v>8.9700000000000557E-2</v>
      </c>
      <c r="D2175" s="2">
        <f t="shared" si="298"/>
        <v>8.9700000000000557E-2</v>
      </c>
      <c r="E2175" s="2">
        <f t="shared" si="299"/>
        <v>0</v>
      </c>
      <c r="F2175" s="2">
        <f t="shared" si="305"/>
        <v>2.6341986311815929E-2</v>
      </c>
      <c r="G2175" s="2">
        <f t="shared" si="305"/>
        <v>4.3639083194936638E-2</v>
      </c>
      <c r="H2175" s="2">
        <f t="shared" si="301"/>
        <v>0.60363289930143038</v>
      </c>
      <c r="I2175" s="2">
        <f t="shared" si="302"/>
        <v>37.641588643160354</v>
      </c>
    </row>
    <row r="2176" spans="1:9" ht="13.5" x14ac:dyDescent="0.25">
      <c r="A2176" s="3">
        <f>TITRES_STAT!B2179</f>
        <v>45174</v>
      </c>
      <c r="B2176" s="17">
        <f>TITRES_STAT!D2179</f>
        <v>11.7774</v>
      </c>
      <c r="C2176" s="2">
        <f t="shared" si="297"/>
        <v>0.52200000000000024</v>
      </c>
      <c r="D2176" s="2">
        <f t="shared" si="298"/>
        <v>0.52200000000000024</v>
      </c>
      <c r="E2176" s="2">
        <f t="shared" si="299"/>
        <v>0</v>
      </c>
      <c r="F2176" s="2">
        <f t="shared" si="305"/>
        <v>6.1746130146686236E-2</v>
      </c>
      <c r="G2176" s="2">
        <f t="shared" si="305"/>
        <v>4.0522005823869736E-2</v>
      </c>
      <c r="H2176" s="2">
        <f t="shared" si="301"/>
        <v>1.5237678612225631</v>
      </c>
      <c r="I2176" s="2">
        <f t="shared" si="302"/>
        <v>60.376704396434455</v>
      </c>
    </row>
    <row r="2177" spans="1:9" ht="13.5" x14ac:dyDescent="0.25">
      <c r="A2177" s="3">
        <f>TITRES_STAT!B2180</f>
        <v>45175</v>
      </c>
      <c r="B2177" s="17">
        <f>TITRES_STAT!D2180</f>
        <v>11.899699999999999</v>
      </c>
      <c r="C2177" s="2">
        <f t="shared" si="297"/>
        <v>0.12229999999999919</v>
      </c>
      <c r="D2177" s="2">
        <f t="shared" si="298"/>
        <v>0.12229999999999919</v>
      </c>
      <c r="E2177" s="2">
        <f t="shared" si="299"/>
        <v>0</v>
      </c>
      <c r="F2177" s="2">
        <f t="shared" si="305"/>
        <v>6.6071406564780014E-2</v>
      </c>
      <c r="G2177" s="2">
        <f t="shared" si="305"/>
        <v>3.7627576836450467E-2</v>
      </c>
      <c r="H2177" s="2">
        <f t="shared" si="301"/>
        <v>1.7559304138016012</v>
      </c>
      <c r="I2177" s="2">
        <f t="shared" si="302"/>
        <v>63.714613584144374</v>
      </c>
    </row>
    <row r="2178" spans="1:9" ht="13.5" x14ac:dyDescent="0.25">
      <c r="A2178" s="3">
        <f>TITRES_STAT!B2181</f>
        <v>45176</v>
      </c>
      <c r="B2178" s="17">
        <f>TITRES_STAT!D2181</f>
        <v>11.8834</v>
      </c>
      <c r="C2178" s="2">
        <f t="shared" si="297"/>
        <v>-1.6299999999999315E-2</v>
      </c>
      <c r="D2178" s="2">
        <f t="shared" si="298"/>
        <v>0</v>
      </c>
      <c r="E2178" s="2">
        <f t="shared" si="299"/>
        <v>1.6299999999999315E-2</v>
      </c>
      <c r="F2178" s="2">
        <f t="shared" si="305"/>
        <v>6.135202038158144E-2</v>
      </c>
      <c r="G2178" s="2">
        <f t="shared" si="305"/>
        <v>3.6104178490989673E-2</v>
      </c>
      <c r="H2178" s="2">
        <f t="shared" si="301"/>
        <v>1.6993052589991138</v>
      </c>
      <c r="I2178" s="2">
        <f t="shared" si="302"/>
        <v>62.953430455257433</v>
      </c>
    </row>
    <row r="2179" spans="1:9" ht="13.5" x14ac:dyDescent="0.25">
      <c r="A2179" s="3">
        <f>TITRES_STAT!B2182</f>
        <v>45177</v>
      </c>
      <c r="B2179" s="17">
        <f>TITRES_STAT!D2182</f>
        <v>11.7448</v>
      </c>
      <c r="C2179" s="2">
        <f t="shared" ref="C2179:C2242" si="306">B2179-B2178</f>
        <v>-0.13860000000000028</v>
      </c>
      <c r="D2179" s="2">
        <f t="shared" ref="D2179:D2242" si="307">IF(C2179&gt;0,C2179,0)</f>
        <v>0</v>
      </c>
      <c r="E2179" s="2">
        <f t="shared" ref="E2179:E2242" si="308">IF(C2179&lt;0,-C2179,0)</f>
        <v>0.13860000000000028</v>
      </c>
      <c r="F2179" s="2">
        <f t="shared" si="305"/>
        <v>5.6969733211468476E-2</v>
      </c>
      <c r="G2179" s="2">
        <f t="shared" si="305"/>
        <v>4.3425308598776143E-2</v>
      </c>
      <c r="H2179" s="2">
        <f t="shared" si="301"/>
        <v>1.3119016317842369</v>
      </c>
      <c r="I2179" s="2">
        <f t="shared" si="302"/>
        <v>56.745564506209625</v>
      </c>
    </row>
    <row r="2180" spans="1:9" ht="13.5" x14ac:dyDescent="0.25">
      <c r="A2180" s="3">
        <f>TITRES_STAT!B2183</f>
        <v>45180</v>
      </c>
      <c r="B2180" s="17">
        <f>TITRES_STAT!D2183</f>
        <v>11.6469</v>
      </c>
      <c r="C2180" s="2">
        <f t="shared" si="306"/>
        <v>-9.789999999999921E-2</v>
      </c>
      <c r="D2180" s="2">
        <f t="shared" si="307"/>
        <v>0</v>
      </c>
      <c r="E2180" s="2">
        <f t="shared" si="308"/>
        <v>9.789999999999921E-2</v>
      </c>
      <c r="F2180" s="2">
        <f t="shared" si="305"/>
        <v>5.2900466553506442E-2</v>
      </c>
      <c r="G2180" s="2">
        <f t="shared" si="305"/>
        <v>4.7316357984577791E-2</v>
      </c>
      <c r="H2180" s="2">
        <f t="shared" si="301"/>
        <v>1.1180164494221791</v>
      </c>
      <c r="I2180" s="2">
        <f t="shared" si="302"/>
        <v>52.786013523511009</v>
      </c>
    </row>
    <row r="2181" spans="1:9" ht="13.5" x14ac:dyDescent="0.25">
      <c r="A2181" s="3">
        <f>TITRES_STAT!B2184</f>
        <v>45181</v>
      </c>
      <c r="B2181" s="17">
        <f>TITRES_STAT!D2184</f>
        <v>11.2554</v>
      </c>
      <c r="C2181" s="2">
        <f t="shared" si="306"/>
        <v>-0.39150000000000063</v>
      </c>
      <c r="D2181" s="2">
        <f t="shared" si="307"/>
        <v>0</v>
      </c>
      <c r="E2181" s="2">
        <f t="shared" si="308"/>
        <v>0.39150000000000063</v>
      </c>
      <c r="F2181" s="2">
        <f t="shared" si="305"/>
        <v>4.9121861799684551E-2</v>
      </c>
      <c r="G2181" s="2">
        <f t="shared" si="305"/>
        <v>7.1900903842822286E-2</v>
      </c>
      <c r="H2181" s="2">
        <f t="shared" si="301"/>
        <v>0.68318837697877255</v>
      </c>
      <c r="I2181" s="2">
        <f t="shared" si="302"/>
        <v>40.588943360282514</v>
      </c>
    </row>
    <row r="2182" spans="1:9" ht="13.5" x14ac:dyDescent="0.25">
      <c r="A2182" s="3">
        <f>TITRES_STAT!B2185</f>
        <v>45182</v>
      </c>
      <c r="B2182" s="17">
        <f>TITRES_STAT!D2185</f>
        <v>11.2554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4.561315738542137E-2</v>
      </c>
      <c r="G2182" s="2">
        <f t="shared" si="305"/>
        <v>6.6765124996906414E-2</v>
      </c>
      <c r="H2182" s="2">
        <f t="shared" si="301"/>
        <v>0.68318837697877255</v>
      </c>
      <c r="I2182" s="2">
        <f t="shared" si="302"/>
        <v>40.588943360282514</v>
      </c>
    </row>
    <row r="2183" spans="1:9" ht="13.5" x14ac:dyDescent="0.25">
      <c r="A2183" s="3">
        <f>TITRES_STAT!B2186</f>
        <v>45183</v>
      </c>
      <c r="B2183" s="17">
        <f>TITRES_STAT!D2186</f>
        <v>11.133100000000001</v>
      </c>
      <c r="C2183" s="2">
        <f t="shared" si="306"/>
        <v>-0.12229999999999919</v>
      </c>
      <c r="D2183" s="2">
        <f t="shared" si="307"/>
        <v>0</v>
      </c>
      <c r="E2183" s="2">
        <f t="shared" si="308"/>
        <v>0.12229999999999919</v>
      </c>
      <c r="F2183" s="2">
        <f t="shared" si="305"/>
        <v>4.2355074715034129E-2</v>
      </c>
      <c r="G2183" s="2">
        <f t="shared" si="305"/>
        <v>7.0731901782841611E-2</v>
      </c>
      <c r="H2183" s="2">
        <f t="shared" si="301"/>
        <v>0.59881147894299613</v>
      </c>
      <c r="I2183" s="2">
        <f t="shared" si="302"/>
        <v>37.453538883701377</v>
      </c>
    </row>
    <row r="2184" spans="1:9" ht="13.5" x14ac:dyDescent="0.25">
      <c r="A2184" s="3">
        <f>TITRES_STAT!B2187</f>
        <v>45184</v>
      </c>
      <c r="B2184" s="17">
        <f>TITRES_STAT!D2187</f>
        <v>10.7987</v>
      </c>
      <c r="C2184" s="2">
        <f t="shared" si="306"/>
        <v>-0.33440000000000047</v>
      </c>
      <c r="D2184" s="2">
        <f t="shared" si="307"/>
        <v>0</v>
      </c>
      <c r="E2184" s="2">
        <f t="shared" si="308"/>
        <v>0.33440000000000047</v>
      </c>
      <c r="F2184" s="2">
        <f t="shared" si="305"/>
        <v>3.9329712235388836E-2</v>
      </c>
      <c r="G2184" s="2">
        <f t="shared" si="305"/>
        <v>8.9565337369781534E-2</v>
      </c>
      <c r="H2184" s="2">
        <f t="shared" si="301"/>
        <v>0.43911755809070724</v>
      </c>
      <c r="I2184" s="2">
        <f t="shared" si="302"/>
        <v>30.512973427500199</v>
      </c>
    </row>
    <row r="2185" spans="1:9" ht="13.5" x14ac:dyDescent="0.25">
      <c r="A2185" s="3">
        <f>TITRES_STAT!B2188</f>
        <v>45187</v>
      </c>
      <c r="B2185" s="17">
        <f>TITRES_STAT!D2188</f>
        <v>10.6845</v>
      </c>
      <c r="C2185" s="2">
        <f t="shared" si="306"/>
        <v>-0.1142000000000003</v>
      </c>
      <c r="D2185" s="2">
        <f t="shared" si="307"/>
        <v>0</v>
      </c>
      <c r="E2185" s="2">
        <f t="shared" si="308"/>
        <v>0.1142000000000003</v>
      </c>
      <c r="F2185" s="2">
        <f t="shared" si="305"/>
        <v>3.6520447075718207E-2</v>
      </c>
      <c r="G2185" s="2">
        <f t="shared" si="305"/>
        <v>9.1324956129082868E-2</v>
      </c>
      <c r="H2185" s="2">
        <f t="shared" si="301"/>
        <v>0.39989558849717416</v>
      </c>
      <c r="I2185" s="2">
        <f t="shared" si="302"/>
        <v>28.566101056613292</v>
      </c>
    </row>
    <row r="2186" spans="1:9" ht="13.5" x14ac:dyDescent="0.25">
      <c r="A2186" s="3">
        <f>TITRES_STAT!B2189</f>
        <v>45188</v>
      </c>
      <c r="B2186" s="17">
        <f>TITRES_STAT!D2189</f>
        <v>10.6029</v>
      </c>
      <c r="C2186" s="2">
        <f t="shared" si="306"/>
        <v>-8.1599999999999895E-2</v>
      </c>
      <c r="D2186" s="2">
        <f t="shared" si="307"/>
        <v>0</v>
      </c>
      <c r="E2186" s="2">
        <f t="shared" si="308"/>
        <v>8.1599999999999895E-2</v>
      </c>
      <c r="F2186" s="2">
        <f t="shared" si="305"/>
        <v>3.3911843713166905E-2</v>
      </c>
      <c r="G2186" s="2">
        <f t="shared" si="305"/>
        <v>9.0630316405576936E-2</v>
      </c>
      <c r="H2186" s="2">
        <f t="shared" si="301"/>
        <v>0.37417770408534223</v>
      </c>
      <c r="I2186" s="2">
        <f t="shared" si="302"/>
        <v>27.229207909059795</v>
      </c>
    </row>
    <row r="2187" spans="1:9" ht="13.5" x14ac:dyDescent="0.25">
      <c r="A2187" s="3">
        <f>TITRES_STAT!B2190</f>
        <v>45189</v>
      </c>
      <c r="B2187" s="17">
        <f>TITRES_STAT!D2190</f>
        <v>10.284800000000001</v>
      </c>
      <c r="C2187" s="2">
        <f t="shared" si="306"/>
        <v>-0.31809999999999938</v>
      </c>
      <c r="D2187" s="2">
        <f t="shared" si="307"/>
        <v>0</v>
      </c>
      <c r="E2187" s="2">
        <f t="shared" si="308"/>
        <v>0.31809999999999938</v>
      </c>
      <c r="F2187" s="2">
        <f t="shared" si="305"/>
        <v>3.1489569162226408E-2</v>
      </c>
      <c r="G2187" s="2">
        <f t="shared" si="305"/>
        <v>0.10687815094803568</v>
      </c>
      <c r="H2187" s="2">
        <f t="shared" si="301"/>
        <v>0.29463055716164743</v>
      </c>
      <c r="I2187" s="2">
        <f t="shared" si="302"/>
        <v>22.757886837430789</v>
      </c>
    </row>
    <row r="2188" spans="1:9" ht="13.5" x14ac:dyDescent="0.25">
      <c r="A2188" s="3">
        <f>TITRES_STAT!B2191</f>
        <v>45190</v>
      </c>
      <c r="B2188" s="17">
        <f>TITRES_STAT!D2191</f>
        <v>10.284800000000001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2.9240314222067378E-2</v>
      </c>
      <c r="G2188" s="2">
        <f t="shared" si="305"/>
        <v>9.9243997308890289E-2</v>
      </c>
      <c r="H2188" s="2">
        <f t="shared" si="301"/>
        <v>0.29463055716164738</v>
      </c>
      <c r="I2188" s="2">
        <f t="shared" si="302"/>
        <v>22.757886837430789</v>
      </c>
    </row>
    <row r="2189" spans="1:9" ht="13.5" x14ac:dyDescent="0.25">
      <c r="A2189" s="3">
        <f>TITRES_STAT!B2192</f>
        <v>45191</v>
      </c>
      <c r="B2189" s="17">
        <f>TITRES_STAT!D2192</f>
        <v>10.1951</v>
      </c>
      <c r="C2189" s="2">
        <f t="shared" si="306"/>
        <v>-8.9700000000000557E-2</v>
      </c>
      <c r="D2189" s="2">
        <f t="shared" si="307"/>
        <v>0</v>
      </c>
      <c r="E2189" s="2">
        <f t="shared" si="308"/>
        <v>8.9700000000000557E-2</v>
      </c>
      <c r="F2189" s="2">
        <f t="shared" ref="F2189:G2204" si="309">((F2188*13)+D2189)/14</f>
        <v>2.7151720349062568E-2</v>
      </c>
      <c r="G2189" s="2">
        <f t="shared" si="309"/>
        <v>9.8562283215398172E-2</v>
      </c>
      <c r="H2189" s="2">
        <f t="shared" si="301"/>
        <v>0.27547779397241795</v>
      </c>
      <c r="I2189" s="2">
        <f t="shared" si="302"/>
        <v>21.598007842571278</v>
      </c>
    </row>
    <row r="2190" spans="1:9" ht="13.5" x14ac:dyDescent="0.25">
      <c r="A2190" s="3">
        <f>TITRES_STAT!B2193</f>
        <v>45194</v>
      </c>
      <c r="B2190" s="17">
        <f>TITRES_STAT!D2193</f>
        <v>10.284800000000001</v>
      </c>
      <c r="C2190" s="2">
        <f t="shared" si="306"/>
        <v>8.9700000000000557E-2</v>
      </c>
      <c r="D2190" s="2">
        <f t="shared" si="307"/>
        <v>8.9700000000000557E-2</v>
      </c>
      <c r="E2190" s="2">
        <f t="shared" si="308"/>
        <v>0</v>
      </c>
      <c r="F2190" s="2">
        <f t="shared" si="309"/>
        <v>3.1619454609843854E-2</v>
      </c>
      <c r="G2190" s="2">
        <f t="shared" si="309"/>
        <v>9.1522120128584003E-2</v>
      </c>
      <c r="H2190" s="2">
        <f t="shared" si="301"/>
        <v>0.34548428910322554</v>
      </c>
      <c r="I2190" s="2">
        <f t="shared" si="302"/>
        <v>25.677318709792829</v>
      </c>
    </row>
    <row r="2191" spans="1:9" ht="13.5" x14ac:dyDescent="0.25">
      <c r="A2191" s="3">
        <f>TITRES_STAT!B2194</f>
        <v>45195</v>
      </c>
      <c r="B2191" s="17">
        <f>TITRES_STAT!D2194</f>
        <v>10.284800000000001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2.9360922137712152E-2</v>
      </c>
      <c r="G2191" s="2">
        <f t="shared" si="309"/>
        <v>8.4984825833685149E-2</v>
      </c>
      <c r="H2191" s="2">
        <f t="shared" si="301"/>
        <v>0.34548428910322554</v>
      </c>
      <c r="I2191" s="2">
        <f t="shared" si="302"/>
        <v>25.677318709792829</v>
      </c>
    </row>
    <row r="2192" spans="1:9" ht="13.5" x14ac:dyDescent="0.25">
      <c r="A2192" s="3">
        <f>TITRES_STAT!B2195</f>
        <v>45197</v>
      </c>
      <c r="B2192" s="17">
        <f>TITRES_STAT!D2195</f>
        <v>10.284800000000001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2.7263713413589855E-2</v>
      </c>
      <c r="G2192" s="2">
        <f t="shared" si="309"/>
        <v>7.8914481131279066E-2</v>
      </c>
      <c r="H2192" s="2">
        <f t="shared" si="301"/>
        <v>0.34548428910322554</v>
      </c>
      <c r="I2192" s="2">
        <f t="shared" si="302"/>
        <v>25.677318709792829</v>
      </c>
    </row>
    <row r="2193" spans="1:9" ht="13.5" x14ac:dyDescent="0.25">
      <c r="A2193" s="3">
        <f>TITRES_STAT!B2196</f>
        <v>45198</v>
      </c>
      <c r="B2193" s="17">
        <f>TITRES_STAT!D2196</f>
        <v>10.284800000000001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2.5316305312619154E-2</v>
      </c>
      <c r="G2193" s="2">
        <f t="shared" si="309"/>
        <v>7.3277732479044858E-2</v>
      </c>
      <c r="H2193" s="2">
        <f t="shared" ref="H2193:H2256" si="310">F2193/G2193</f>
        <v>0.34548428910322554</v>
      </c>
      <c r="I2193" s="2">
        <f t="shared" ref="I2193:I2256" si="311">IF(G2193=0,100,100-(100/(1+H2193)))</f>
        <v>25.677318709792829</v>
      </c>
    </row>
    <row r="2194" spans="1:9" ht="13.5" x14ac:dyDescent="0.25">
      <c r="A2194" s="3">
        <f>TITRES_STAT!B2197</f>
        <v>45201</v>
      </c>
      <c r="B2194" s="17">
        <f>TITRES_STAT!D2197</f>
        <v>10.284800000000001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2.3507997790289215E-2</v>
      </c>
      <c r="G2194" s="2">
        <f t="shared" si="309"/>
        <v>6.8043608730541646E-2</v>
      </c>
      <c r="H2194" s="2">
        <f t="shared" si="310"/>
        <v>0.34548428910322559</v>
      </c>
      <c r="I2194" s="2">
        <f t="shared" si="311"/>
        <v>25.677318709792843</v>
      </c>
    </row>
    <row r="2195" spans="1:9" ht="13.5" x14ac:dyDescent="0.25">
      <c r="A2195" s="3">
        <f>TITRES_STAT!B2198</f>
        <v>45202</v>
      </c>
      <c r="B2195" s="17">
        <f>TITRES_STAT!D2198</f>
        <v>10.284800000000001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2.1828855090982844E-2</v>
      </c>
      <c r="G2195" s="2">
        <f t="shared" si="309"/>
        <v>6.3183350964074389E-2</v>
      </c>
      <c r="H2195" s="2">
        <f t="shared" si="310"/>
        <v>0.34548428910322559</v>
      </c>
      <c r="I2195" s="2">
        <f t="shared" si="311"/>
        <v>25.677318709792843</v>
      </c>
    </row>
    <row r="2196" spans="1:9" ht="13.5" x14ac:dyDescent="0.25">
      <c r="A2196" s="3">
        <f>TITRES_STAT!B2199</f>
        <v>45203</v>
      </c>
      <c r="B2196" s="17">
        <f>TITRES_STAT!D2199</f>
        <v>10.284800000000001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2.026965115591264E-2</v>
      </c>
      <c r="G2196" s="2">
        <f t="shared" si="309"/>
        <v>5.8670254466640502E-2</v>
      </c>
      <c r="H2196" s="2">
        <f t="shared" si="310"/>
        <v>0.34548428910322559</v>
      </c>
      <c r="I2196" s="2">
        <f t="shared" si="311"/>
        <v>25.677318709792843</v>
      </c>
    </row>
    <row r="2197" spans="1:9" ht="13.5" x14ac:dyDescent="0.25">
      <c r="A2197" s="3">
        <f>TITRES_STAT!B2200</f>
        <v>45204</v>
      </c>
      <c r="B2197" s="17">
        <f>TITRES_STAT!D2200</f>
        <v>10.284800000000001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1.882181893049031E-2</v>
      </c>
      <c r="G2197" s="2">
        <f t="shared" si="309"/>
        <v>5.4479522004737609E-2</v>
      </c>
      <c r="H2197" s="2">
        <f t="shared" si="310"/>
        <v>0.34548428910322565</v>
      </c>
      <c r="I2197" s="2">
        <f t="shared" si="311"/>
        <v>25.677318709792843</v>
      </c>
    </row>
    <row r="2198" spans="1:9" ht="13.5" x14ac:dyDescent="0.25">
      <c r="A2198" s="3">
        <f>TITRES_STAT!B2201</f>
        <v>45205</v>
      </c>
      <c r="B2198" s="17">
        <f>TITRES_STAT!D2201</f>
        <v>10.2441</v>
      </c>
      <c r="C2198" s="2">
        <f t="shared" si="306"/>
        <v>-4.0700000000001069E-2</v>
      </c>
      <c r="D2198" s="2">
        <f t="shared" si="307"/>
        <v>0</v>
      </c>
      <c r="E2198" s="2">
        <f t="shared" si="308"/>
        <v>4.0700000000001069E-2</v>
      </c>
      <c r="F2198" s="2">
        <f t="shared" si="309"/>
        <v>1.7477403292598146E-2</v>
      </c>
      <c r="G2198" s="2">
        <f t="shared" si="309"/>
        <v>5.3495270432970712E-2</v>
      </c>
      <c r="H2198" s="2">
        <f t="shared" si="310"/>
        <v>0.32670931749933368</v>
      </c>
      <c r="I2198" s="2">
        <f t="shared" si="311"/>
        <v>24.625538781557381</v>
      </c>
    </row>
    <row r="2199" spans="1:9" ht="13.5" x14ac:dyDescent="0.25">
      <c r="A2199" s="3">
        <f>TITRES_STAT!B2202</f>
        <v>45208</v>
      </c>
      <c r="B2199" s="17">
        <f>TITRES_STAT!D2202</f>
        <v>10.2441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1.6229017343126852E-2</v>
      </c>
      <c r="G2199" s="2">
        <f t="shared" si="309"/>
        <v>4.9674179687758516E-2</v>
      </c>
      <c r="H2199" s="2">
        <f t="shared" si="310"/>
        <v>0.32670931749933374</v>
      </c>
      <c r="I2199" s="2">
        <f t="shared" si="311"/>
        <v>24.625538781557381</v>
      </c>
    </row>
    <row r="2200" spans="1:9" ht="13.5" x14ac:dyDescent="0.25">
      <c r="A2200" s="3">
        <f>TITRES_STAT!B2203</f>
        <v>45209</v>
      </c>
      <c r="B2200" s="17">
        <f>TITRES_STAT!D2203</f>
        <v>10.4398</v>
      </c>
      <c r="C2200" s="2">
        <f t="shared" si="306"/>
        <v>0.19570000000000043</v>
      </c>
      <c r="D2200" s="2">
        <f t="shared" si="307"/>
        <v>0.19570000000000043</v>
      </c>
      <c r="E2200" s="2">
        <f t="shared" si="308"/>
        <v>0</v>
      </c>
      <c r="F2200" s="2">
        <f t="shared" si="309"/>
        <v>2.9048373247189251E-2</v>
      </c>
      <c r="G2200" s="2">
        <f t="shared" si="309"/>
        <v>4.6126023995775763E-2</v>
      </c>
      <c r="H2200" s="2">
        <f t="shared" si="310"/>
        <v>0.62976104877041883</v>
      </c>
      <c r="I2200" s="2">
        <f t="shared" si="311"/>
        <v>38.641311819640379</v>
      </c>
    </row>
    <row r="2201" spans="1:9" ht="13.5" x14ac:dyDescent="0.25">
      <c r="A2201" s="3">
        <f>TITRES_STAT!B2204</f>
        <v>45210</v>
      </c>
      <c r="B2201" s="17">
        <f>TITRES_STAT!D2204</f>
        <v>10.4398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2.6973489443818589E-2</v>
      </c>
      <c r="G2201" s="2">
        <f t="shared" si="309"/>
        <v>4.283130799607749E-2</v>
      </c>
      <c r="H2201" s="2">
        <f t="shared" si="310"/>
        <v>0.62976104877041894</v>
      </c>
      <c r="I2201" s="2">
        <f t="shared" si="311"/>
        <v>38.641311819640386</v>
      </c>
    </row>
    <row r="2202" spans="1:9" ht="13.5" x14ac:dyDescent="0.25">
      <c r="A2202" s="3">
        <f>TITRES_STAT!B2205</f>
        <v>45211</v>
      </c>
      <c r="B2202" s="17">
        <f>TITRES_STAT!D2205</f>
        <v>10.2441</v>
      </c>
      <c r="C2202" s="2">
        <f t="shared" si="306"/>
        <v>-0.19570000000000043</v>
      </c>
      <c r="D2202" s="2">
        <f t="shared" si="307"/>
        <v>0</v>
      </c>
      <c r="E2202" s="2">
        <f t="shared" si="308"/>
        <v>0.19570000000000043</v>
      </c>
      <c r="F2202" s="2">
        <f t="shared" si="309"/>
        <v>2.5046811626402977E-2</v>
      </c>
      <c r="G2202" s="2">
        <f t="shared" si="309"/>
        <v>5.375050028207199E-2</v>
      </c>
      <c r="H2202" s="2">
        <f t="shared" si="310"/>
        <v>0.46598285587970839</v>
      </c>
      <c r="I2202" s="2">
        <f t="shared" si="311"/>
        <v>31.786378265664027</v>
      </c>
    </row>
    <row r="2203" spans="1:9" ht="13.5" x14ac:dyDescent="0.25">
      <c r="A2203" s="3">
        <f>TITRES_STAT!B2206</f>
        <v>45212</v>
      </c>
      <c r="B2203" s="17">
        <f>TITRES_STAT!D2206</f>
        <v>10.211399999999999</v>
      </c>
      <c r="C2203" s="2">
        <f t="shared" si="306"/>
        <v>-3.2700000000000173E-2</v>
      </c>
      <c r="D2203" s="2">
        <f t="shared" si="307"/>
        <v>0</v>
      </c>
      <c r="E2203" s="2">
        <f t="shared" si="308"/>
        <v>3.2700000000000173E-2</v>
      </c>
      <c r="F2203" s="2">
        <f t="shared" si="309"/>
        <v>2.3257753653088482E-2</v>
      </c>
      <c r="G2203" s="2">
        <f t="shared" si="309"/>
        <v>5.2246893119066863E-2</v>
      </c>
      <c r="H2203" s="2">
        <f t="shared" si="310"/>
        <v>0.44515094132173094</v>
      </c>
      <c r="I2203" s="2">
        <f t="shared" si="311"/>
        <v>30.803075899780907</v>
      </c>
    </row>
    <row r="2204" spans="1:9" ht="13.5" x14ac:dyDescent="0.25">
      <c r="A2204" s="3">
        <f>TITRES_STAT!B2207</f>
        <v>45215</v>
      </c>
      <c r="B2204" s="17">
        <f>TITRES_STAT!D2207</f>
        <v>10.1951</v>
      </c>
      <c r="C2204" s="2">
        <f t="shared" si="306"/>
        <v>-1.6299999999999315E-2</v>
      </c>
      <c r="D2204" s="2">
        <f t="shared" si="307"/>
        <v>0</v>
      </c>
      <c r="E2204" s="2">
        <f t="shared" si="308"/>
        <v>1.6299999999999315E-2</v>
      </c>
      <c r="F2204" s="2">
        <f t="shared" si="309"/>
        <v>2.1596485535010732E-2</v>
      </c>
      <c r="G2204" s="2">
        <f t="shared" si="309"/>
        <v>4.9679257896276321E-2</v>
      </c>
      <c r="H2204" s="2">
        <f t="shared" si="310"/>
        <v>0.43471836032859668</v>
      </c>
      <c r="I2204" s="2">
        <f t="shared" si="311"/>
        <v>30.299909191169206</v>
      </c>
    </row>
    <row r="2205" spans="1:9" ht="13.5" x14ac:dyDescent="0.25">
      <c r="A2205" s="3">
        <f>TITRES_STAT!B2208</f>
        <v>45216</v>
      </c>
      <c r="B2205" s="17">
        <f>TITRES_STAT!D2208</f>
        <v>10.1951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2.0053879425367106E-2</v>
      </c>
      <c r="G2205" s="2">
        <f t="shared" si="312"/>
        <v>4.6130739475113723E-2</v>
      </c>
      <c r="H2205" s="2">
        <f t="shared" si="310"/>
        <v>0.43471836032859668</v>
      </c>
      <c r="I2205" s="2">
        <f t="shared" si="311"/>
        <v>30.299909191169206</v>
      </c>
    </row>
    <row r="2206" spans="1:9" ht="13.5" x14ac:dyDescent="0.25">
      <c r="A2206" s="3">
        <f>TITRES_STAT!B2209</f>
        <v>45217</v>
      </c>
      <c r="B2206" s="17">
        <f>TITRES_STAT!D2209</f>
        <v>10.1951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1.8621459466412311E-2</v>
      </c>
      <c r="G2206" s="2">
        <f t="shared" si="312"/>
        <v>4.2835686655462737E-2</v>
      </c>
      <c r="H2206" s="2">
        <f t="shared" si="310"/>
        <v>0.43471836032859668</v>
      </c>
      <c r="I2206" s="2">
        <f t="shared" si="311"/>
        <v>30.299909191169206</v>
      </c>
    </row>
    <row r="2207" spans="1:9" ht="13.5" x14ac:dyDescent="0.25">
      <c r="A2207" s="3">
        <f>TITRES_STAT!B2210</f>
        <v>45218</v>
      </c>
      <c r="B2207" s="17">
        <f>TITRES_STAT!D2210</f>
        <v>10.1951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1.7291355218811432E-2</v>
      </c>
      <c r="G2207" s="2">
        <f t="shared" si="312"/>
        <v>3.9775994751501113E-2</v>
      </c>
      <c r="H2207" s="2">
        <f t="shared" si="310"/>
        <v>0.43471836032859668</v>
      </c>
      <c r="I2207" s="2">
        <f t="shared" si="311"/>
        <v>30.299909191169206</v>
      </c>
    </row>
    <row r="2208" spans="1:9" ht="13.5" x14ac:dyDescent="0.25">
      <c r="A2208" s="3">
        <f>TITRES_STAT!B2211</f>
        <v>45219</v>
      </c>
      <c r="B2208" s="17">
        <f>TITRES_STAT!D2211</f>
        <v>10.1951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1.6056258417467759E-2</v>
      </c>
      <c r="G2208" s="2">
        <f t="shared" si="312"/>
        <v>3.6934852269251035E-2</v>
      </c>
      <c r="H2208" s="2">
        <f t="shared" si="310"/>
        <v>0.43471836032859668</v>
      </c>
      <c r="I2208" s="2">
        <f t="shared" si="311"/>
        <v>30.299909191169206</v>
      </c>
    </row>
    <row r="2209" spans="1:9" ht="13.5" x14ac:dyDescent="0.25">
      <c r="A2209" s="3">
        <f>TITRES_STAT!B2212</f>
        <v>45222</v>
      </c>
      <c r="B2209" s="17">
        <f>TITRES_STAT!D2212</f>
        <v>10.1951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1.4909382816220063E-2</v>
      </c>
      <c r="G2209" s="2">
        <f t="shared" si="312"/>
        <v>3.4296648535733103E-2</v>
      </c>
      <c r="H2209" s="2">
        <f t="shared" si="310"/>
        <v>0.43471836032859673</v>
      </c>
      <c r="I2209" s="2">
        <f t="shared" si="311"/>
        <v>30.299909191169206</v>
      </c>
    </row>
    <row r="2210" spans="1:9" ht="13.5" x14ac:dyDescent="0.25">
      <c r="A2210" s="3">
        <f>TITRES_STAT!B2213</f>
        <v>45223</v>
      </c>
      <c r="B2210" s="17">
        <f>TITRES_STAT!D2213</f>
        <v>10.2441</v>
      </c>
      <c r="C2210" s="2">
        <f t="shared" si="306"/>
        <v>4.8999999999999488E-2</v>
      </c>
      <c r="D2210" s="2">
        <f t="shared" si="307"/>
        <v>4.8999999999999488E-2</v>
      </c>
      <c r="E2210" s="2">
        <f t="shared" si="308"/>
        <v>0</v>
      </c>
      <c r="F2210" s="2">
        <f t="shared" si="312"/>
        <v>1.7344426900775735E-2</v>
      </c>
      <c r="G2210" s="2">
        <f t="shared" si="312"/>
        <v>3.1846887926037883E-2</v>
      </c>
      <c r="H2210" s="2">
        <f t="shared" si="310"/>
        <v>0.54461920866669689</v>
      </c>
      <c r="I2210" s="2">
        <f t="shared" si="311"/>
        <v>35.259124424382094</v>
      </c>
    </row>
    <row r="2211" spans="1:9" ht="13.5" x14ac:dyDescent="0.25">
      <c r="A2211" s="3">
        <f>TITRES_STAT!B2214</f>
        <v>45224</v>
      </c>
      <c r="B2211" s="17">
        <f>TITRES_STAT!D2214</f>
        <v>10.1136</v>
      </c>
      <c r="C2211" s="2">
        <f t="shared" si="306"/>
        <v>-0.13049999999999962</v>
      </c>
      <c r="D2211" s="2">
        <f t="shared" si="307"/>
        <v>0</v>
      </c>
      <c r="E2211" s="2">
        <f t="shared" si="308"/>
        <v>0.13049999999999962</v>
      </c>
      <c r="F2211" s="2">
        <f t="shared" si="312"/>
        <v>1.610553926500604E-2</v>
      </c>
      <c r="G2211" s="2">
        <f t="shared" si="312"/>
        <v>3.8893538788463723E-2</v>
      </c>
      <c r="H2211" s="2">
        <f t="shared" si="310"/>
        <v>0.4140929256296712</v>
      </c>
      <c r="I2211" s="2">
        <f t="shared" si="311"/>
        <v>29.283289529596004</v>
      </c>
    </row>
    <row r="2212" spans="1:9" ht="13.5" x14ac:dyDescent="0.25">
      <c r="A2212" s="3">
        <f>TITRES_STAT!B2215</f>
        <v>45225</v>
      </c>
      <c r="B2212" s="17">
        <f>TITRES_STAT!D2215</f>
        <v>10.1951</v>
      </c>
      <c r="C2212" s="2">
        <f t="shared" si="306"/>
        <v>8.1500000000000128E-2</v>
      </c>
      <c r="D2212" s="2">
        <f t="shared" si="307"/>
        <v>8.1500000000000128E-2</v>
      </c>
      <c r="E2212" s="2">
        <f t="shared" si="308"/>
        <v>0</v>
      </c>
      <c r="F2212" s="2">
        <f t="shared" si="312"/>
        <v>2.0776572174648476E-2</v>
      </c>
      <c r="G2212" s="2">
        <f t="shared" si="312"/>
        <v>3.6115428875002027E-2</v>
      </c>
      <c r="H2212" s="2">
        <f t="shared" si="310"/>
        <v>0.57528244359377856</v>
      </c>
      <c r="I2212" s="2">
        <f t="shared" si="311"/>
        <v>36.519320451598198</v>
      </c>
    </row>
    <row r="2213" spans="1:9" ht="13.5" x14ac:dyDescent="0.25">
      <c r="A2213" s="3">
        <f>TITRES_STAT!B2216</f>
        <v>45226</v>
      </c>
      <c r="B2213" s="17">
        <f>TITRES_STAT!D2216</f>
        <v>10.1136</v>
      </c>
      <c r="C2213" s="2">
        <f t="shared" si="306"/>
        <v>-8.1500000000000128E-2</v>
      </c>
      <c r="D2213" s="2">
        <f t="shared" si="307"/>
        <v>0</v>
      </c>
      <c r="E2213" s="2">
        <f t="shared" si="308"/>
        <v>8.1500000000000128E-2</v>
      </c>
      <c r="F2213" s="2">
        <f t="shared" si="312"/>
        <v>1.9292531305030728E-2</v>
      </c>
      <c r="G2213" s="2">
        <f t="shared" si="312"/>
        <v>3.9357183955359032E-2</v>
      </c>
      <c r="H2213" s="2">
        <f t="shared" si="310"/>
        <v>0.49019084614674979</v>
      </c>
      <c r="I2213" s="2">
        <f t="shared" si="311"/>
        <v>32.89450122541399</v>
      </c>
    </row>
    <row r="2214" spans="1:9" ht="13.5" x14ac:dyDescent="0.25">
      <c r="A2214" s="3">
        <f>TITRES_STAT!B2217</f>
        <v>45229</v>
      </c>
      <c r="B2214" s="17">
        <f>TITRES_STAT!D2217</f>
        <v>10.0238</v>
      </c>
      <c r="C2214" s="2">
        <f t="shared" si="306"/>
        <v>-8.9800000000000324E-2</v>
      </c>
      <c r="D2214" s="2">
        <f t="shared" si="307"/>
        <v>0</v>
      </c>
      <c r="E2214" s="2">
        <f t="shared" si="308"/>
        <v>8.9800000000000324E-2</v>
      </c>
      <c r="F2214" s="2">
        <f t="shared" si="312"/>
        <v>1.791449335467139E-2</v>
      </c>
      <c r="G2214" s="2">
        <f t="shared" si="312"/>
        <v>4.2960242244261981E-2</v>
      </c>
      <c r="H2214" s="2">
        <f t="shared" si="310"/>
        <v>0.41700168385489383</v>
      </c>
      <c r="I2214" s="2">
        <f t="shared" si="311"/>
        <v>29.428453657193842</v>
      </c>
    </row>
    <row r="2215" spans="1:9" ht="13.5" x14ac:dyDescent="0.25">
      <c r="A2215" s="3">
        <f>TITRES_STAT!B2218</f>
        <v>45230</v>
      </c>
      <c r="B2215" s="17">
        <f>TITRES_STAT!D2218</f>
        <v>9.9911999999999992</v>
      </c>
      <c r="C2215" s="2">
        <f t="shared" si="306"/>
        <v>-3.2600000000000406E-2</v>
      </c>
      <c r="D2215" s="2">
        <f t="shared" si="307"/>
        <v>0</v>
      </c>
      <c r="E2215" s="2">
        <f t="shared" si="308"/>
        <v>3.2600000000000406E-2</v>
      </c>
      <c r="F2215" s="2">
        <f t="shared" si="312"/>
        <v>1.6634886686480575E-2</v>
      </c>
      <c r="G2215" s="2">
        <f t="shared" si="312"/>
        <v>4.2220224941100441E-2</v>
      </c>
      <c r="H2215" s="2">
        <f t="shared" si="310"/>
        <v>0.39400279628275703</v>
      </c>
      <c r="I2215" s="2">
        <f t="shared" si="311"/>
        <v>28.26413242020773</v>
      </c>
    </row>
    <row r="2216" spans="1:9" ht="13.5" x14ac:dyDescent="0.25">
      <c r="A2216" s="3">
        <f>TITRES_STAT!B2219</f>
        <v>45231</v>
      </c>
      <c r="B2216" s="17">
        <f>TITRES_STAT!D2219</f>
        <v>9.9341000000000008</v>
      </c>
      <c r="C2216" s="2">
        <f t="shared" si="306"/>
        <v>-5.7099999999998374E-2</v>
      </c>
      <c r="D2216" s="2">
        <f t="shared" si="307"/>
        <v>0</v>
      </c>
      <c r="E2216" s="2">
        <f t="shared" si="308"/>
        <v>5.7099999999998374E-2</v>
      </c>
      <c r="F2216" s="2">
        <f t="shared" si="312"/>
        <v>1.5446680494589107E-2</v>
      </c>
      <c r="G2216" s="2">
        <f t="shared" si="312"/>
        <v>4.3283066016736003E-2</v>
      </c>
      <c r="H2216" s="2">
        <f t="shared" si="310"/>
        <v>0.35687583889312352</v>
      </c>
      <c r="I2216" s="2">
        <f t="shared" si="311"/>
        <v>26.301289231021045</v>
      </c>
    </row>
    <row r="2217" spans="1:9" ht="13.5" x14ac:dyDescent="0.25">
      <c r="A2217" s="3">
        <f>TITRES_STAT!B2220</f>
        <v>45232</v>
      </c>
      <c r="B2217" s="17">
        <f>TITRES_STAT!D2220</f>
        <v>10.0891</v>
      </c>
      <c r="C2217" s="2">
        <f t="shared" si="306"/>
        <v>0.15499999999999936</v>
      </c>
      <c r="D2217" s="2">
        <f t="shared" si="307"/>
        <v>0.15499999999999936</v>
      </c>
      <c r="E2217" s="2">
        <f t="shared" si="308"/>
        <v>0</v>
      </c>
      <c r="F2217" s="2">
        <f t="shared" si="312"/>
        <v>2.5414774744975555E-2</v>
      </c>
      <c r="G2217" s="2">
        <f t="shared" si="312"/>
        <v>4.0191418444112004E-2</v>
      </c>
      <c r="H2217" s="2">
        <f t="shared" si="310"/>
        <v>0.63234331429023727</v>
      </c>
      <c r="I2217" s="2">
        <f t="shared" si="311"/>
        <v>38.738377445138603</v>
      </c>
    </row>
    <row r="2218" spans="1:9" ht="13.5" x14ac:dyDescent="0.25">
      <c r="A2218" s="3">
        <f>TITRES_STAT!B2221</f>
        <v>45233</v>
      </c>
      <c r="B2218" s="17">
        <f>TITRES_STAT!D2221</f>
        <v>10.0891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2.3599433691763014E-2</v>
      </c>
      <c r="G2218" s="2">
        <f t="shared" si="312"/>
        <v>3.7320602840961149E-2</v>
      </c>
      <c r="H2218" s="2">
        <f t="shared" si="310"/>
        <v>0.63234331429023716</v>
      </c>
      <c r="I2218" s="2">
        <f t="shared" si="311"/>
        <v>38.738377445138596</v>
      </c>
    </row>
    <row r="2219" spans="1:9" ht="13.5" x14ac:dyDescent="0.25">
      <c r="A2219" s="3">
        <f>TITRES_STAT!B2222</f>
        <v>45236</v>
      </c>
      <c r="B2219" s="17">
        <f>TITRES_STAT!D2222</f>
        <v>10.032</v>
      </c>
      <c r="C2219" s="2">
        <f t="shared" si="306"/>
        <v>-5.7100000000000151E-2</v>
      </c>
      <c r="D2219" s="2">
        <f t="shared" si="307"/>
        <v>0</v>
      </c>
      <c r="E2219" s="2">
        <f t="shared" si="308"/>
        <v>5.7100000000000151E-2</v>
      </c>
      <c r="F2219" s="2">
        <f t="shared" si="312"/>
        <v>2.1913759856637082E-2</v>
      </c>
      <c r="G2219" s="2">
        <f t="shared" si="312"/>
        <v>3.8733416923749653E-2</v>
      </c>
      <c r="H2219" s="2">
        <f t="shared" si="310"/>
        <v>0.56575849994789673</v>
      </c>
      <c r="I2219" s="2">
        <f t="shared" si="311"/>
        <v>36.133190397288168</v>
      </c>
    </row>
    <row r="2220" spans="1:9" ht="13.5" x14ac:dyDescent="0.25">
      <c r="A2220" s="3">
        <f>TITRES_STAT!B2223</f>
        <v>45237</v>
      </c>
      <c r="B2220" s="17">
        <f>TITRES_STAT!D2223</f>
        <v>10.032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2.0348491295448717E-2</v>
      </c>
      <c r="G2220" s="2">
        <f t="shared" si="312"/>
        <v>3.5966744286338961E-2</v>
      </c>
      <c r="H2220" s="2">
        <f t="shared" si="310"/>
        <v>0.56575849994789673</v>
      </c>
      <c r="I2220" s="2">
        <f t="shared" si="311"/>
        <v>36.133190397288168</v>
      </c>
    </row>
    <row r="2221" spans="1:9" ht="13.5" x14ac:dyDescent="0.25">
      <c r="A2221" s="3">
        <f>TITRES_STAT!B2224</f>
        <v>45238</v>
      </c>
      <c r="B2221" s="17">
        <f>TITRES_STAT!D2224</f>
        <v>10.032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1.8895027631488093E-2</v>
      </c>
      <c r="G2221" s="2">
        <f t="shared" si="313"/>
        <v>3.3397691123029032E-2</v>
      </c>
      <c r="H2221" s="2">
        <f t="shared" si="310"/>
        <v>0.56575849994789673</v>
      </c>
      <c r="I2221" s="2">
        <f t="shared" si="311"/>
        <v>36.133190397288168</v>
      </c>
    </row>
    <row r="2222" spans="1:9" ht="13.5" x14ac:dyDescent="0.25">
      <c r="A2222" s="3">
        <f>TITRES_STAT!B2225</f>
        <v>45239</v>
      </c>
      <c r="B2222" s="17">
        <f>TITRES_STAT!D2225</f>
        <v>10.0238</v>
      </c>
      <c r="C2222" s="2">
        <f t="shared" si="306"/>
        <v>-8.2000000000004292E-3</v>
      </c>
      <c r="D2222" s="2">
        <f t="shared" si="307"/>
        <v>0</v>
      </c>
      <c r="E2222" s="2">
        <f t="shared" si="308"/>
        <v>8.2000000000004292E-3</v>
      </c>
      <c r="F2222" s="2">
        <f t="shared" si="313"/>
        <v>1.7545382800667513E-2</v>
      </c>
      <c r="G2222" s="2">
        <f t="shared" si="313"/>
        <v>3.1597856042812698E-2</v>
      </c>
      <c r="H2222" s="2">
        <f t="shared" si="310"/>
        <v>0.55527130628403554</v>
      </c>
      <c r="I2222" s="2">
        <f t="shared" si="311"/>
        <v>35.70253653111682</v>
      </c>
    </row>
    <row r="2223" spans="1:9" ht="13.5" x14ac:dyDescent="0.25">
      <c r="A2223" s="3">
        <f>TITRES_STAT!B2226</f>
        <v>45240</v>
      </c>
      <c r="B2223" s="17">
        <f>TITRES_STAT!D2226</f>
        <v>9.8280999999999992</v>
      </c>
      <c r="C2223" s="2">
        <f t="shared" si="306"/>
        <v>-0.19570000000000043</v>
      </c>
      <c r="D2223" s="2">
        <f t="shared" si="307"/>
        <v>0</v>
      </c>
      <c r="E2223" s="2">
        <f t="shared" si="308"/>
        <v>0.19570000000000043</v>
      </c>
      <c r="F2223" s="2">
        <f t="shared" si="313"/>
        <v>1.6292141172048406E-2</v>
      </c>
      <c r="G2223" s="2">
        <f t="shared" si="313"/>
        <v>4.3319437754040395E-2</v>
      </c>
      <c r="H2223" s="2">
        <f t="shared" si="310"/>
        <v>0.37609308930905599</v>
      </c>
      <c r="I2223" s="2">
        <f t="shared" si="311"/>
        <v>27.330497640816901</v>
      </c>
    </row>
    <row r="2224" spans="1:9" ht="13.5" x14ac:dyDescent="0.25">
      <c r="A2224" s="3">
        <f>TITRES_STAT!B2227</f>
        <v>45243</v>
      </c>
      <c r="B2224" s="17">
        <f>TITRES_STAT!D2227</f>
        <v>9.8280999999999992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1.5128416802616378E-2</v>
      </c>
      <c r="G2224" s="2">
        <f t="shared" si="313"/>
        <v>4.0225192200180372E-2</v>
      </c>
      <c r="H2224" s="2">
        <f t="shared" si="310"/>
        <v>0.37609308930905599</v>
      </c>
      <c r="I2224" s="2">
        <f t="shared" si="311"/>
        <v>27.330497640816901</v>
      </c>
    </row>
    <row r="2225" spans="1:9" ht="13.5" x14ac:dyDescent="0.25">
      <c r="A2225" s="3">
        <f>TITRES_STAT!B2228</f>
        <v>45244</v>
      </c>
      <c r="B2225" s="17">
        <f>TITRES_STAT!D2228</f>
        <v>9.8280999999999992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1.4047815602429495E-2</v>
      </c>
      <c r="G2225" s="2">
        <f t="shared" si="313"/>
        <v>3.7351964185881777E-2</v>
      </c>
      <c r="H2225" s="2">
        <f t="shared" si="310"/>
        <v>0.37609308930905599</v>
      </c>
      <c r="I2225" s="2">
        <f t="shared" si="311"/>
        <v>27.330497640816901</v>
      </c>
    </row>
    <row r="2226" spans="1:9" ht="13.5" x14ac:dyDescent="0.25">
      <c r="A2226" s="3">
        <f>TITRES_STAT!B2229</f>
        <v>45245</v>
      </c>
      <c r="B2226" s="17">
        <f>TITRES_STAT!D2229</f>
        <v>9.7873000000000001</v>
      </c>
      <c r="C2226" s="2">
        <f t="shared" si="306"/>
        <v>-4.0799999999999059E-2</v>
      </c>
      <c r="D2226" s="2">
        <f t="shared" si="307"/>
        <v>0</v>
      </c>
      <c r="E2226" s="2">
        <f t="shared" si="308"/>
        <v>4.0799999999999059E-2</v>
      </c>
      <c r="F2226" s="2">
        <f t="shared" si="313"/>
        <v>1.304440020225596E-2</v>
      </c>
      <c r="G2226" s="2">
        <f t="shared" si="313"/>
        <v>3.7598252458318729E-2</v>
      </c>
      <c r="H2226" s="2">
        <f t="shared" si="310"/>
        <v>0.34694166216147754</v>
      </c>
      <c r="I2226" s="2">
        <f t="shared" si="311"/>
        <v>25.757734867650456</v>
      </c>
    </row>
    <row r="2227" spans="1:9" ht="13.5" x14ac:dyDescent="0.25">
      <c r="A2227" s="3">
        <f>TITRES_STAT!B2230</f>
        <v>45246</v>
      </c>
      <c r="B2227" s="17">
        <f>TITRES_STAT!D2230</f>
        <v>9.7058</v>
      </c>
      <c r="C2227" s="2">
        <f t="shared" si="306"/>
        <v>-8.1500000000000128E-2</v>
      </c>
      <c r="D2227" s="2">
        <f t="shared" si="307"/>
        <v>0</v>
      </c>
      <c r="E2227" s="2">
        <f t="shared" si="308"/>
        <v>8.1500000000000128E-2</v>
      </c>
      <c r="F2227" s="2">
        <f t="shared" si="313"/>
        <v>1.2112657330666247E-2</v>
      </c>
      <c r="G2227" s="2">
        <f t="shared" si="313"/>
        <v>4.0734091568438831E-2</v>
      </c>
      <c r="H2227" s="2">
        <f t="shared" si="310"/>
        <v>0.29735921102635443</v>
      </c>
      <c r="I2227" s="2">
        <f t="shared" si="311"/>
        <v>22.920345305993578</v>
      </c>
    </row>
    <row r="2228" spans="1:9" ht="13.5" x14ac:dyDescent="0.25">
      <c r="A2228" s="3">
        <f>TITRES_STAT!B2231</f>
        <v>45247</v>
      </c>
      <c r="B2228" s="17">
        <f>TITRES_STAT!D2231</f>
        <v>9.7791999999999994</v>
      </c>
      <c r="C2228" s="2">
        <f t="shared" si="306"/>
        <v>7.3399999999999466E-2</v>
      </c>
      <c r="D2228" s="2">
        <f t="shared" si="307"/>
        <v>7.3399999999999466E-2</v>
      </c>
      <c r="E2228" s="2">
        <f t="shared" si="308"/>
        <v>0</v>
      </c>
      <c r="F2228" s="2">
        <f t="shared" si="313"/>
        <v>1.6490324664190047E-2</v>
      </c>
      <c r="G2228" s="2">
        <f t="shared" si="313"/>
        <v>3.7824513599264628E-2</v>
      </c>
      <c r="H2228" s="2">
        <f t="shared" si="310"/>
        <v>0.43596924573567147</v>
      </c>
      <c r="I2228" s="2">
        <f t="shared" si="311"/>
        <v>30.360625551720432</v>
      </c>
    </row>
    <row r="2229" spans="1:9" ht="13.5" x14ac:dyDescent="0.25">
      <c r="A2229" s="3">
        <f>TITRES_STAT!B2232</f>
        <v>45250</v>
      </c>
      <c r="B2229" s="17">
        <f>TITRES_STAT!D2232</f>
        <v>9.8851999999999993</v>
      </c>
      <c r="C2229" s="2">
        <f t="shared" si="306"/>
        <v>0.10599999999999987</v>
      </c>
      <c r="D2229" s="2">
        <f t="shared" si="307"/>
        <v>0.10599999999999987</v>
      </c>
      <c r="E2229" s="2">
        <f t="shared" si="308"/>
        <v>0</v>
      </c>
      <c r="F2229" s="2">
        <f t="shared" si="313"/>
        <v>2.2883872902462181E-2</v>
      </c>
      <c r="G2229" s="2">
        <f t="shared" si="313"/>
        <v>3.5122762627888583E-2</v>
      </c>
      <c r="H2229" s="2">
        <f t="shared" si="310"/>
        <v>0.65153966232404692</v>
      </c>
      <c r="I2229" s="2">
        <f t="shared" si="311"/>
        <v>39.450439925081795</v>
      </c>
    </row>
    <row r="2230" spans="1:9" ht="13.5" x14ac:dyDescent="0.25">
      <c r="A2230" s="3">
        <f>TITRES_STAT!B2233</f>
        <v>45251</v>
      </c>
      <c r="B2230" s="17">
        <f>TITRES_STAT!D2233</f>
        <v>9.9831000000000003</v>
      </c>
      <c r="C2230" s="2">
        <f t="shared" si="306"/>
        <v>9.7900000000000986E-2</v>
      </c>
      <c r="D2230" s="2">
        <f t="shared" si="307"/>
        <v>9.7900000000000986E-2</v>
      </c>
      <c r="E2230" s="2">
        <f t="shared" si="308"/>
        <v>0</v>
      </c>
      <c r="F2230" s="2">
        <f t="shared" si="313"/>
        <v>2.8242167695143521E-2</v>
      </c>
      <c r="G2230" s="2">
        <f t="shared" si="313"/>
        <v>3.2613993868753681E-2</v>
      </c>
      <c r="H2230" s="2">
        <f t="shared" si="310"/>
        <v>0.86595244387414161</v>
      </c>
      <c r="I2230" s="2">
        <f t="shared" si="311"/>
        <v>46.408066117495864</v>
      </c>
    </row>
    <row r="2231" spans="1:9" ht="13.5" x14ac:dyDescent="0.25">
      <c r="A2231" s="3">
        <f>TITRES_STAT!B2234</f>
        <v>45252</v>
      </c>
      <c r="B2231" s="17">
        <f>TITRES_STAT!D2234</f>
        <v>10.1951</v>
      </c>
      <c r="C2231" s="2">
        <f t="shared" si="306"/>
        <v>0.21199999999999974</v>
      </c>
      <c r="D2231" s="2">
        <f t="shared" si="307"/>
        <v>0.21199999999999974</v>
      </c>
      <c r="E2231" s="2">
        <f t="shared" si="308"/>
        <v>0</v>
      </c>
      <c r="F2231" s="2">
        <f t="shared" si="313"/>
        <v>4.1367727145490397E-2</v>
      </c>
      <c r="G2231" s="2">
        <f t="shared" si="313"/>
        <v>3.0284422878128416E-2</v>
      </c>
      <c r="H2231" s="2">
        <f t="shared" si="310"/>
        <v>1.3659737651915569</v>
      </c>
      <c r="I2231" s="2">
        <f t="shared" si="311"/>
        <v>57.734104464212564</v>
      </c>
    </row>
    <row r="2232" spans="1:9" ht="13.5" x14ac:dyDescent="0.25">
      <c r="A2232" s="3">
        <f>TITRES_STAT!B2235</f>
        <v>45253</v>
      </c>
      <c r="B2232" s="17">
        <f>TITRES_STAT!D2235</f>
        <v>10.105399999999999</v>
      </c>
      <c r="C2232" s="2">
        <f t="shared" si="306"/>
        <v>-8.9700000000000557E-2</v>
      </c>
      <c r="D2232" s="2">
        <f t="shared" si="307"/>
        <v>0</v>
      </c>
      <c r="E2232" s="2">
        <f t="shared" si="308"/>
        <v>8.9700000000000557E-2</v>
      </c>
      <c r="F2232" s="2">
        <f t="shared" si="313"/>
        <v>3.8412889492241087E-2</v>
      </c>
      <c r="G2232" s="2">
        <f t="shared" si="313"/>
        <v>3.4528392672547856E-2</v>
      </c>
      <c r="H2232" s="2">
        <f t="shared" si="310"/>
        <v>1.1125015246592014</v>
      </c>
      <c r="I2232" s="2">
        <f t="shared" si="311"/>
        <v>52.66275605830274</v>
      </c>
    </row>
    <row r="2233" spans="1:9" ht="13.5" x14ac:dyDescent="0.25">
      <c r="A2233" s="3">
        <f>TITRES_STAT!B2236</f>
        <v>45254</v>
      </c>
      <c r="B2233" s="17">
        <f>TITRES_STAT!D2236</f>
        <v>10.0646</v>
      </c>
      <c r="C2233" s="2">
        <f t="shared" si="306"/>
        <v>-4.0799999999999059E-2</v>
      </c>
      <c r="D2233" s="2">
        <f t="shared" si="307"/>
        <v>0</v>
      </c>
      <c r="E2233" s="2">
        <f t="shared" si="308"/>
        <v>4.0799999999999059E-2</v>
      </c>
      <c r="F2233" s="2">
        <f t="shared" si="313"/>
        <v>3.5669111671366723E-2</v>
      </c>
      <c r="G2233" s="2">
        <f t="shared" si="313"/>
        <v>3.4976364624508656E-2</v>
      </c>
      <c r="H2233" s="2">
        <f t="shared" si="310"/>
        <v>1.0198061477885167</v>
      </c>
      <c r="I2233" s="2">
        <f t="shared" si="311"/>
        <v>50.490298235060884</v>
      </c>
    </row>
    <row r="2234" spans="1:9" ht="13.5" x14ac:dyDescent="0.25">
      <c r="A2234" s="3">
        <f>TITRES_STAT!B2237</f>
        <v>45257</v>
      </c>
      <c r="B2234" s="17">
        <f>TITRES_STAT!D2237</f>
        <v>10.105399999999999</v>
      </c>
      <c r="C2234" s="2">
        <f t="shared" si="306"/>
        <v>4.0799999999999059E-2</v>
      </c>
      <c r="D2234" s="2">
        <f t="shared" si="307"/>
        <v>4.0799999999999059E-2</v>
      </c>
      <c r="E2234" s="2">
        <f t="shared" si="308"/>
        <v>0</v>
      </c>
      <c r="F2234" s="2">
        <f t="shared" si="313"/>
        <v>3.6035603694840455E-2</v>
      </c>
      <c r="G2234" s="2">
        <f t="shared" si="313"/>
        <v>3.2478052865615184E-2</v>
      </c>
      <c r="H2234" s="2">
        <f t="shared" si="310"/>
        <v>1.1095370724330487</v>
      </c>
      <c r="I2234" s="2">
        <f t="shared" si="311"/>
        <v>52.596234829538055</v>
      </c>
    </row>
    <row r="2235" spans="1:9" ht="13.5" x14ac:dyDescent="0.25">
      <c r="A2235" s="3">
        <f>TITRES_STAT!B2238</f>
        <v>45258</v>
      </c>
      <c r="B2235" s="17">
        <f>TITRES_STAT!D2238</f>
        <v>10.097200000000001</v>
      </c>
      <c r="C2235" s="2">
        <f t="shared" si="306"/>
        <v>-8.1999999999986528E-3</v>
      </c>
      <c r="D2235" s="2">
        <f t="shared" si="307"/>
        <v>0</v>
      </c>
      <c r="E2235" s="2">
        <f t="shared" si="308"/>
        <v>8.1999999999986528E-3</v>
      </c>
      <c r="F2235" s="2">
        <f t="shared" si="313"/>
        <v>3.3461632002351853E-2</v>
      </c>
      <c r="G2235" s="2">
        <f t="shared" si="313"/>
        <v>3.0743906232356861E-2</v>
      </c>
      <c r="H2235" s="2">
        <f t="shared" si="310"/>
        <v>1.0883988439678067</v>
      </c>
      <c r="I2235" s="2">
        <f t="shared" si="311"/>
        <v>52.116426280907511</v>
      </c>
    </row>
    <row r="2236" spans="1:9" ht="13.5" x14ac:dyDescent="0.25">
      <c r="A2236" s="3">
        <f>TITRES_STAT!B2239</f>
        <v>45259</v>
      </c>
      <c r="B2236" s="17">
        <f>TITRES_STAT!D2239</f>
        <v>10.105399999999999</v>
      </c>
      <c r="C2236" s="2">
        <f t="shared" si="306"/>
        <v>8.1999999999986528E-3</v>
      </c>
      <c r="D2236" s="2">
        <f t="shared" si="307"/>
        <v>8.1999999999986528E-3</v>
      </c>
      <c r="E2236" s="2">
        <f t="shared" si="308"/>
        <v>0</v>
      </c>
      <c r="F2236" s="2">
        <f t="shared" si="313"/>
        <v>3.1657229716469483E-2</v>
      </c>
      <c r="G2236" s="2">
        <f t="shared" si="313"/>
        <v>2.8547912930045657E-2</v>
      </c>
      <c r="H2236" s="2">
        <f t="shared" si="310"/>
        <v>1.10891573033878</v>
      </c>
      <c r="I2236" s="2">
        <f t="shared" si="311"/>
        <v>52.582268432349444</v>
      </c>
    </row>
    <row r="2237" spans="1:9" ht="13.5" x14ac:dyDescent="0.25">
      <c r="A2237" s="3">
        <f>TITRES_STAT!B2240</f>
        <v>45260</v>
      </c>
      <c r="B2237" s="17">
        <f>TITRES_STAT!D2240</f>
        <v>9.9911999999999992</v>
      </c>
      <c r="C2237" s="2">
        <f t="shared" si="306"/>
        <v>-0.1142000000000003</v>
      </c>
      <c r="D2237" s="2">
        <f t="shared" si="307"/>
        <v>0</v>
      </c>
      <c r="E2237" s="2">
        <f t="shared" si="308"/>
        <v>0.1142000000000003</v>
      </c>
      <c r="F2237" s="2">
        <f t="shared" ref="F2237:G2252" si="314">((F2236*13)+D2237)/14</f>
        <v>2.9395999022435948E-2</v>
      </c>
      <c r="G2237" s="2">
        <f t="shared" si="314"/>
        <v>3.466591914932813E-2</v>
      </c>
      <c r="H2237" s="2">
        <f t="shared" si="310"/>
        <v>0.84797979525102773</v>
      </c>
      <c r="I2237" s="2">
        <f t="shared" si="311"/>
        <v>45.886854251879903</v>
      </c>
    </row>
    <row r="2238" spans="1:9" ht="13.5" x14ac:dyDescent="0.25">
      <c r="A2238" s="3">
        <f>TITRES_STAT!B2241</f>
        <v>45261</v>
      </c>
      <c r="B2238" s="17">
        <f>TITRES_STAT!D2241</f>
        <v>10.072800000000001</v>
      </c>
      <c r="C2238" s="2">
        <f t="shared" si="306"/>
        <v>8.1600000000001671E-2</v>
      </c>
      <c r="D2238" s="2">
        <f t="shared" si="307"/>
        <v>8.1600000000001671E-2</v>
      </c>
      <c r="E2238" s="2">
        <f t="shared" si="308"/>
        <v>0</v>
      </c>
      <c r="F2238" s="2">
        <f t="shared" si="314"/>
        <v>3.3124856235119217E-2</v>
      </c>
      <c r="G2238" s="2">
        <f t="shared" si="314"/>
        <v>3.2189782067233261E-2</v>
      </c>
      <c r="H2238" s="2">
        <f t="shared" si="310"/>
        <v>1.0290487883991544</v>
      </c>
      <c r="I2238" s="2">
        <f t="shared" si="311"/>
        <v>50.715822817204725</v>
      </c>
    </row>
    <row r="2239" spans="1:9" ht="13.5" x14ac:dyDescent="0.25">
      <c r="A2239" s="3">
        <f>TITRES_STAT!B2242</f>
        <v>45264</v>
      </c>
      <c r="B2239" s="17">
        <f>TITRES_STAT!D2242</f>
        <v>10.072800000000001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3.0758795075467842E-2</v>
      </c>
      <c r="G2239" s="2">
        <f t="shared" si="314"/>
        <v>2.9890511919573742E-2</v>
      </c>
      <c r="H2239" s="2">
        <f t="shared" si="310"/>
        <v>1.0290487883991544</v>
      </c>
      <c r="I2239" s="2">
        <f t="shared" si="311"/>
        <v>50.715822817204725</v>
      </c>
    </row>
    <row r="2240" spans="1:9" ht="13.5" x14ac:dyDescent="0.25">
      <c r="A2240" s="3">
        <f>TITRES_STAT!B2243</f>
        <v>45265</v>
      </c>
      <c r="B2240" s="17">
        <f>TITRES_STAT!D2243</f>
        <v>10.032</v>
      </c>
      <c r="C2240" s="2">
        <f t="shared" si="306"/>
        <v>-4.0800000000000836E-2</v>
      </c>
      <c r="D2240" s="2">
        <f t="shared" si="307"/>
        <v>0</v>
      </c>
      <c r="E2240" s="2">
        <f t="shared" si="308"/>
        <v>4.0800000000000836E-2</v>
      </c>
      <c r="F2240" s="2">
        <f t="shared" si="314"/>
        <v>2.8561738284362998E-2</v>
      </c>
      <c r="G2240" s="2">
        <f t="shared" si="314"/>
        <v>3.0669761068175677E-2</v>
      </c>
      <c r="H2240" s="2">
        <f t="shared" si="310"/>
        <v>0.93126706207046206</v>
      </c>
      <c r="I2240" s="2">
        <f t="shared" si="311"/>
        <v>48.220522182575543</v>
      </c>
    </row>
    <row r="2241" spans="1:9" ht="13.5" x14ac:dyDescent="0.25">
      <c r="A2241" s="3">
        <f>TITRES_STAT!B2244</f>
        <v>45266</v>
      </c>
      <c r="B2241" s="17">
        <f>TITRES_STAT!D2244</f>
        <v>10.032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2.6521614121194213E-2</v>
      </c>
      <c r="G2241" s="2">
        <f t="shared" si="314"/>
        <v>2.847906384902027E-2</v>
      </c>
      <c r="H2241" s="2">
        <f t="shared" si="310"/>
        <v>0.93126706207046217</v>
      </c>
      <c r="I2241" s="2">
        <f t="shared" si="311"/>
        <v>48.220522182575543</v>
      </c>
    </row>
    <row r="2242" spans="1:9" ht="13.5" x14ac:dyDescent="0.25">
      <c r="A2242" s="3">
        <f>TITRES_STAT!B2245</f>
        <v>45267</v>
      </c>
      <c r="B2242" s="17">
        <f>TITRES_STAT!D2245</f>
        <v>9.9504000000000001</v>
      </c>
      <c r="C2242" s="2">
        <f t="shared" si="306"/>
        <v>-8.1599999999999895E-2</v>
      </c>
      <c r="D2242" s="2">
        <f t="shared" si="307"/>
        <v>0</v>
      </c>
      <c r="E2242" s="2">
        <f t="shared" si="308"/>
        <v>8.1599999999999895E-2</v>
      </c>
      <c r="F2242" s="2">
        <f t="shared" si="314"/>
        <v>2.4627213112537485E-2</v>
      </c>
      <c r="G2242" s="2">
        <f t="shared" si="314"/>
        <v>3.2273416431233097E-2</v>
      </c>
      <c r="H2242" s="2">
        <f t="shared" si="310"/>
        <v>0.76308044935410435</v>
      </c>
      <c r="I2242" s="2">
        <f t="shared" si="311"/>
        <v>43.281090754177157</v>
      </c>
    </row>
    <row r="2243" spans="1:9" ht="13.5" x14ac:dyDescent="0.25">
      <c r="A2243" s="3">
        <f>TITRES_STAT!B2246</f>
        <v>45268</v>
      </c>
      <c r="B2243" s="17">
        <f>TITRES_STAT!D2246</f>
        <v>9.9341000000000008</v>
      </c>
      <c r="C2243" s="2">
        <f t="shared" ref="C2243:C2306" si="315">B2243-B2242</f>
        <v>-1.6299999999999315E-2</v>
      </c>
      <c r="D2243" s="2">
        <f t="shared" ref="D2243:D2306" si="316">IF(C2243&gt;0,C2243,0)</f>
        <v>0</v>
      </c>
      <c r="E2243" s="2">
        <f t="shared" ref="E2243:E2306" si="317">IF(C2243&lt;0,-C2243,0)</f>
        <v>1.6299999999999315E-2</v>
      </c>
      <c r="F2243" s="2">
        <f t="shared" si="314"/>
        <v>2.2868126461641953E-2</v>
      </c>
      <c r="G2243" s="2">
        <f t="shared" si="314"/>
        <v>3.1132458114716398E-2</v>
      </c>
      <c r="H2243" s="2">
        <f t="shared" si="310"/>
        <v>0.73454291265334193</v>
      </c>
      <c r="I2243" s="2">
        <f t="shared" si="311"/>
        <v>42.347923899427009</v>
      </c>
    </row>
    <row r="2244" spans="1:9" ht="13.5" x14ac:dyDescent="0.25">
      <c r="A2244" s="3">
        <f>TITRES_STAT!B2247</f>
        <v>45271</v>
      </c>
      <c r="B2244" s="17">
        <f>TITRES_STAT!D2247</f>
        <v>9.9341000000000008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2.1234688857238955E-2</v>
      </c>
      <c r="G2244" s="2">
        <f t="shared" si="314"/>
        <v>2.8908711106522371E-2</v>
      </c>
      <c r="H2244" s="2">
        <f t="shared" si="310"/>
        <v>0.73454291265334182</v>
      </c>
      <c r="I2244" s="2">
        <f t="shared" si="311"/>
        <v>42.347923899427002</v>
      </c>
    </row>
    <row r="2245" spans="1:9" ht="13.5" x14ac:dyDescent="0.25">
      <c r="A2245" s="3">
        <f>TITRES_STAT!B2248</f>
        <v>45272</v>
      </c>
      <c r="B2245" s="17">
        <f>TITRES_STAT!D2248</f>
        <v>10.0809</v>
      </c>
      <c r="C2245" s="2">
        <f t="shared" si="315"/>
        <v>0.14679999999999893</v>
      </c>
      <c r="D2245" s="2">
        <f t="shared" si="316"/>
        <v>0.14679999999999893</v>
      </c>
      <c r="E2245" s="2">
        <f t="shared" si="317"/>
        <v>0</v>
      </c>
      <c r="F2245" s="2">
        <f t="shared" si="314"/>
        <v>3.0203639653150382E-2</v>
      </c>
      <c r="G2245" s="2">
        <f t="shared" si="314"/>
        <v>2.6843803170342202E-2</v>
      </c>
      <c r="H2245" s="2">
        <f t="shared" si="310"/>
        <v>1.1251624615740077</v>
      </c>
      <c r="I2245" s="2">
        <f t="shared" si="311"/>
        <v>52.944773960511846</v>
      </c>
    </row>
    <row r="2246" spans="1:9" ht="13.5" x14ac:dyDescent="0.25">
      <c r="A2246" s="3">
        <f>TITRES_STAT!B2249</f>
        <v>45273</v>
      </c>
      <c r="B2246" s="17">
        <f>TITRES_STAT!D2249</f>
        <v>10.0809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2.8046236820782496E-2</v>
      </c>
      <c r="G2246" s="2">
        <f t="shared" si="314"/>
        <v>2.4926388658174901E-2</v>
      </c>
      <c r="H2246" s="2">
        <f t="shared" si="310"/>
        <v>1.1251624615740077</v>
      </c>
      <c r="I2246" s="2">
        <f t="shared" si="311"/>
        <v>52.944773960511846</v>
      </c>
    </row>
    <row r="2247" spans="1:9" ht="13.5" x14ac:dyDescent="0.25">
      <c r="A2247" s="3">
        <f>TITRES_STAT!B2250</f>
        <v>45274</v>
      </c>
      <c r="B2247" s="17">
        <f>TITRES_STAT!D2250</f>
        <v>10.1951</v>
      </c>
      <c r="C2247" s="2">
        <f t="shared" si="315"/>
        <v>0.1142000000000003</v>
      </c>
      <c r="D2247" s="2">
        <f t="shared" si="316"/>
        <v>0.1142000000000003</v>
      </c>
      <c r="E2247" s="2">
        <f t="shared" si="317"/>
        <v>0</v>
      </c>
      <c r="F2247" s="2">
        <f t="shared" si="314"/>
        <v>3.4200077047869482E-2</v>
      </c>
      <c r="G2247" s="2">
        <f t="shared" si="314"/>
        <v>2.3145932325448121E-2</v>
      </c>
      <c r="H2247" s="2">
        <f t="shared" si="310"/>
        <v>1.477584768113563</v>
      </c>
      <c r="I2247" s="2">
        <f t="shared" si="311"/>
        <v>59.638111564537851</v>
      </c>
    </row>
    <row r="2248" spans="1:9" ht="13.5" x14ac:dyDescent="0.25">
      <c r="A2248" s="3">
        <f>TITRES_STAT!B2251</f>
        <v>45275</v>
      </c>
      <c r="B2248" s="17">
        <f>TITRES_STAT!D2251</f>
        <v>10.0891</v>
      </c>
      <c r="C2248" s="2">
        <f t="shared" si="315"/>
        <v>-0.10599999999999987</v>
      </c>
      <c r="D2248" s="2">
        <f t="shared" si="316"/>
        <v>0</v>
      </c>
      <c r="E2248" s="2">
        <f t="shared" si="317"/>
        <v>0.10599999999999987</v>
      </c>
      <c r="F2248" s="2">
        <f t="shared" si="314"/>
        <v>3.1757214401593091E-2</v>
      </c>
      <c r="G2248" s="2">
        <f t="shared" si="314"/>
        <v>2.9064080016487533E-2</v>
      </c>
      <c r="H2248" s="2">
        <f t="shared" si="310"/>
        <v>1.0926619519206453</v>
      </c>
      <c r="I2248" s="2">
        <f t="shared" si="311"/>
        <v>52.213973256301621</v>
      </c>
    </row>
    <row r="2249" spans="1:9" ht="13.5" x14ac:dyDescent="0.25">
      <c r="A2249" s="3">
        <f>TITRES_STAT!B2252</f>
        <v>45278</v>
      </c>
      <c r="B2249" s="17">
        <f>TITRES_STAT!D2252</f>
        <v>9.8689</v>
      </c>
      <c r="C2249" s="2">
        <f t="shared" si="315"/>
        <v>-0.22020000000000017</v>
      </c>
      <c r="D2249" s="2">
        <f t="shared" si="316"/>
        <v>0</v>
      </c>
      <c r="E2249" s="2">
        <f t="shared" si="317"/>
        <v>0.22020000000000017</v>
      </c>
      <c r="F2249" s="2">
        <f t="shared" si="314"/>
        <v>2.9488841944336441E-2</v>
      </c>
      <c r="G2249" s="2">
        <f t="shared" si="314"/>
        <v>4.2716645729595583E-2</v>
      </c>
      <c r="H2249" s="2">
        <f t="shared" si="310"/>
        <v>0.69033608422829751</v>
      </c>
      <c r="I2249" s="2">
        <f t="shared" si="311"/>
        <v>40.840167270253957</v>
      </c>
    </row>
    <row r="2250" spans="1:9" ht="13.5" x14ac:dyDescent="0.25">
      <c r="A2250" s="3">
        <f>TITRES_STAT!B2253</f>
        <v>45279</v>
      </c>
      <c r="B2250" s="17">
        <f>TITRES_STAT!D2253</f>
        <v>9.9504000000000001</v>
      </c>
      <c r="C2250" s="2">
        <f t="shared" si="315"/>
        <v>8.1500000000000128E-2</v>
      </c>
      <c r="D2250" s="2">
        <f t="shared" si="316"/>
        <v>8.1500000000000128E-2</v>
      </c>
      <c r="E2250" s="2">
        <f t="shared" si="317"/>
        <v>0</v>
      </c>
      <c r="F2250" s="2">
        <f t="shared" si="314"/>
        <v>3.3203924662598132E-2</v>
      </c>
      <c r="G2250" s="2">
        <f t="shared" si="314"/>
        <v>3.9665456748910186E-2</v>
      </c>
      <c r="H2250" s="2">
        <f t="shared" si="310"/>
        <v>0.83709926429904058</v>
      </c>
      <c r="I2250" s="2">
        <f t="shared" si="311"/>
        <v>45.566359998431679</v>
      </c>
    </row>
    <row r="2251" spans="1:9" ht="13.5" x14ac:dyDescent="0.25">
      <c r="A2251" s="3">
        <f>TITRES_STAT!B2254</f>
        <v>45280</v>
      </c>
      <c r="B2251" s="17">
        <f>TITRES_STAT!D2254</f>
        <v>10.097200000000001</v>
      </c>
      <c r="C2251" s="2">
        <f t="shared" si="315"/>
        <v>0.14680000000000071</v>
      </c>
      <c r="D2251" s="2">
        <f t="shared" si="316"/>
        <v>0.14680000000000071</v>
      </c>
      <c r="E2251" s="2">
        <f t="shared" si="317"/>
        <v>0</v>
      </c>
      <c r="F2251" s="2">
        <f t="shared" si="314"/>
        <v>4.131793004384117E-2</v>
      </c>
      <c r="G2251" s="2">
        <f t="shared" si="314"/>
        <v>3.683220983827374E-2</v>
      </c>
      <c r="H2251" s="2">
        <f t="shared" si="310"/>
        <v>1.1217879737670844</v>
      </c>
      <c r="I2251" s="2">
        <f t="shared" si="311"/>
        <v>52.869937412993679</v>
      </c>
    </row>
    <row r="2252" spans="1:9" ht="13.5" x14ac:dyDescent="0.25">
      <c r="A2252" s="3">
        <f>TITRES_STAT!B2255</f>
        <v>45281</v>
      </c>
      <c r="B2252" s="17">
        <f>TITRES_STAT!D2255</f>
        <v>9.8689</v>
      </c>
      <c r="C2252" s="2">
        <f t="shared" si="315"/>
        <v>-0.22830000000000084</v>
      </c>
      <c r="D2252" s="2">
        <f t="shared" si="316"/>
        <v>0</v>
      </c>
      <c r="E2252" s="2">
        <f t="shared" si="317"/>
        <v>0.22830000000000084</v>
      </c>
      <c r="F2252" s="2">
        <f t="shared" si="314"/>
        <v>3.8366649326423939E-2</v>
      </c>
      <c r="G2252" s="2">
        <f t="shared" si="314"/>
        <v>5.0508480564111391E-2</v>
      </c>
      <c r="H2252" s="2">
        <f t="shared" si="310"/>
        <v>0.75960806775259071</v>
      </c>
      <c r="I2252" s="2">
        <f t="shared" si="311"/>
        <v>43.169162592143515</v>
      </c>
    </row>
    <row r="2253" spans="1:9" ht="13.5" x14ac:dyDescent="0.25">
      <c r="A2253" s="3">
        <f>TITRES_STAT!B2256</f>
        <v>45282</v>
      </c>
      <c r="B2253" s="17">
        <f>TITRES_STAT!D2256</f>
        <v>9.8689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3.5626174374536516E-2</v>
      </c>
      <c r="G2253" s="2">
        <f t="shared" si="318"/>
        <v>4.6900731952389148E-2</v>
      </c>
      <c r="H2253" s="2">
        <f t="shared" si="310"/>
        <v>0.75960806775259082</v>
      </c>
      <c r="I2253" s="2">
        <f t="shared" si="311"/>
        <v>43.169162592143515</v>
      </c>
    </row>
    <row r="2254" spans="1:9" ht="13.5" x14ac:dyDescent="0.25">
      <c r="A2254" s="3">
        <f>TITRES_STAT!B2257</f>
        <v>45285</v>
      </c>
      <c r="B2254" s="17">
        <f>TITRES_STAT!D2257</f>
        <v>9.7873000000000001</v>
      </c>
      <c r="C2254" s="2">
        <f t="shared" si="315"/>
        <v>-8.1599999999999895E-2</v>
      </c>
      <c r="D2254" s="2">
        <f t="shared" si="316"/>
        <v>0</v>
      </c>
      <c r="E2254" s="2">
        <f t="shared" si="317"/>
        <v>8.1599999999999895E-2</v>
      </c>
      <c r="F2254" s="2">
        <f t="shared" si="318"/>
        <v>3.3081447633498191E-2</v>
      </c>
      <c r="G2254" s="2">
        <f t="shared" si="318"/>
        <v>4.9379251098647055E-2</v>
      </c>
      <c r="H2254" s="2">
        <f t="shared" si="310"/>
        <v>0.66994632153108113</v>
      </c>
      <c r="I2254" s="2">
        <f t="shared" si="311"/>
        <v>40.117835698865136</v>
      </c>
    </row>
    <row r="2255" spans="1:9" ht="13.5" x14ac:dyDescent="0.25">
      <c r="A2255" s="3">
        <f>TITRES_STAT!B2258</f>
        <v>45286</v>
      </c>
      <c r="B2255" s="17">
        <f>TITRES_STAT!D2258</f>
        <v>9.7873000000000001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3.0718487088248321E-2</v>
      </c>
      <c r="G2255" s="2">
        <f t="shared" si="318"/>
        <v>4.5852161734457983E-2</v>
      </c>
      <c r="H2255" s="2">
        <f t="shared" si="310"/>
        <v>0.66994632153108113</v>
      </c>
      <c r="I2255" s="2">
        <f t="shared" si="311"/>
        <v>40.117835698865136</v>
      </c>
    </row>
    <row r="2256" spans="1:9" ht="13.5" x14ac:dyDescent="0.25">
      <c r="A2256" s="3">
        <f>TITRES_STAT!B2259</f>
        <v>45287</v>
      </c>
      <c r="B2256" s="17">
        <f>TITRES_STAT!D2259</f>
        <v>9.8280999999999992</v>
      </c>
      <c r="C2256" s="2">
        <f t="shared" si="315"/>
        <v>4.0799999999999059E-2</v>
      </c>
      <c r="D2256" s="2">
        <f t="shared" si="316"/>
        <v>4.0799999999999059E-2</v>
      </c>
      <c r="E2256" s="2">
        <f t="shared" si="317"/>
        <v>0</v>
      </c>
      <c r="F2256" s="2">
        <f t="shared" si="318"/>
        <v>3.1438595153373376E-2</v>
      </c>
      <c r="G2256" s="2">
        <f t="shared" si="318"/>
        <v>4.2577007324853845E-2</v>
      </c>
      <c r="H2256" s="2">
        <f t="shared" si="310"/>
        <v>0.73839372771090594</v>
      </c>
      <c r="I2256" s="2">
        <f t="shared" si="311"/>
        <v>42.475632300124161</v>
      </c>
    </row>
    <row r="2257" spans="1:9" ht="13.5" x14ac:dyDescent="0.25">
      <c r="A2257" s="3">
        <f>TITRES_STAT!B2260</f>
        <v>45288</v>
      </c>
      <c r="B2257" s="17">
        <f>TITRES_STAT!D2260</f>
        <v>10.072800000000001</v>
      </c>
      <c r="C2257" s="2">
        <f t="shared" si="315"/>
        <v>0.24470000000000169</v>
      </c>
      <c r="D2257" s="2">
        <f t="shared" si="316"/>
        <v>0.24470000000000169</v>
      </c>
      <c r="E2257" s="2">
        <f t="shared" si="317"/>
        <v>0</v>
      </c>
      <c r="F2257" s="2">
        <f t="shared" si="318"/>
        <v>4.6671552642418256E-2</v>
      </c>
      <c r="G2257" s="2">
        <f t="shared" si="318"/>
        <v>3.9535792515935711E-2</v>
      </c>
      <c r="H2257" s="2">
        <f t="shared" ref="H2257:H2320" si="319">F2257/G2257</f>
        <v>1.1804886072185432</v>
      </c>
      <c r="I2257" s="2">
        <f t="shared" ref="I2257:I2320" si="320">IF(G2257=0,100,100-(100/(1+H2257)))</f>
        <v>54.138719336139452</v>
      </c>
    </row>
    <row r="2258" spans="1:9" ht="13.5" x14ac:dyDescent="0.25">
      <c r="A2258" s="3">
        <f>TITRES_STAT!B2261</f>
        <v>45289</v>
      </c>
      <c r="B2258" s="17">
        <f>TITRES_STAT!D2261</f>
        <v>10.154299999999999</v>
      </c>
      <c r="C2258" s="2">
        <f t="shared" si="315"/>
        <v>8.1499999999998352E-2</v>
      </c>
      <c r="D2258" s="2">
        <f t="shared" si="316"/>
        <v>8.1499999999998352E-2</v>
      </c>
      <c r="E2258" s="2">
        <f t="shared" si="317"/>
        <v>0</v>
      </c>
      <c r="F2258" s="2">
        <f t="shared" si="318"/>
        <v>4.9159298882245406E-2</v>
      </c>
      <c r="G2258" s="2">
        <f t="shared" si="318"/>
        <v>3.6711807336226018E-2</v>
      </c>
      <c r="H2258" s="2">
        <f t="shared" si="319"/>
        <v>1.3390596227534841</v>
      </c>
      <c r="I2258" s="2">
        <f t="shared" si="320"/>
        <v>57.247776402432002</v>
      </c>
    </row>
    <row r="2259" spans="1:9" ht="13.5" x14ac:dyDescent="0.25">
      <c r="A2259" s="3">
        <f>TITRES_STAT!B2262</f>
        <v>45293</v>
      </c>
      <c r="B2259" s="17">
        <f>TITRES_STAT!D2262</f>
        <v>10.072800000000001</v>
      </c>
      <c r="C2259" s="2">
        <f t="shared" si="315"/>
        <v>-8.1499999999998352E-2</v>
      </c>
      <c r="D2259" s="2">
        <f t="shared" si="316"/>
        <v>0</v>
      </c>
      <c r="E2259" s="2">
        <f t="shared" si="317"/>
        <v>8.1499999999998352E-2</v>
      </c>
      <c r="F2259" s="2">
        <f t="shared" si="318"/>
        <v>4.5647920390656446E-2</v>
      </c>
      <c r="G2259" s="2">
        <f t="shared" si="318"/>
        <v>3.9910963955066894E-2</v>
      </c>
      <c r="H2259" s="2">
        <f t="shared" si="319"/>
        <v>1.1437438705326288</v>
      </c>
      <c r="I2259" s="2">
        <f t="shared" si="320"/>
        <v>53.352636303909634</v>
      </c>
    </row>
    <row r="2260" spans="1:9" ht="13.5" x14ac:dyDescent="0.25">
      <c r="A2260" s="3">
        <f>TITRES_STAT!B2263</f>
        <v>45294</v>
      </c>
      <c r="B2260" s="17">
        <f>TITRES_STAT!D2263</f>
        <v>9.8689</v>
      </c>
      <c r="C2260" s="2">
        <f t="shared" si="315"/>
        <v>-0.20390000000000086</v>
      </c>
      <c r="D2260" s="2">
        <f t="shared" si="316"/>
        <v>0</v>
      </c>
      <c r="E2260" s="2">
        <f t="shared" si="317"/>
        <v>0.20390000000000086</v>
      </c>
      <c r="F2260" s="2">
        <f t="shared" si="318"/>
        <v>4.2387354648466699E-2</v>
      </c>
      <c r="G2260" s="2">
        <f t="shared" si="318"/>
        <v>5.1624466529705038E-2</v>
      </c>
      <c r="H2260" s="2">
        <f t="shared" si="319"/>
        <v>0.82107104436763045</v>
      </c>
      <c r="I2260" s="2">
        <f t="shared" si="320"/>
        <v>45.087260428807078</v>
      </c>
    </row>
    <row r="2261" spans="1:9" ht="13.5" x14ac:dyDescent="0.25">
      <c r="A2261" s="3">
        <f>TITRES_STAT!B2264</f>
        <v>45295</v>
      </c>
      <c r="B2261" s="17">
        <f>TITRES_STAT!D2264</f>
        <v>9.8361999999999998</v>
      </c>
      <c r="C2261" s="2">
        <f t="shared" si="315"/>
        <v>-3.2700000000000173E-2</v>
      </c>
      <c r="D2261" s="2">
        <f t="shared" si="316"/>
        <v>0</v>
      </c>
      <c r="E2261" s="2">
        <f t="shared" si="317"/>
        <v>3.2700000000000173E-2</v>
      </c>
      <c r="F2261" s="2">
        <f t="shared" si="318"/>
        <v>3.9359686459290506E-2</v>
      </c>
      <c r="G2261" s="2">
        <f t="shared" si="318"/>
        <v>5.0272718920440398E-2</v>
      </c>
      <c r="H2261" s="2">
        <f t="shared" si="319"/>
        <v>0.78292336886691127</v>
      </c>
      <c r="I2261" s="2">
        <f t="shared" si="320"/>
        <v>43.912339842428395</v>
      </c>
    </row>
    <row r="2262" spans="1:9" ht="13.5" x14ac:dyDescent="0.25">
      <c r="A2262" s="3">
        <f>TITRES_STAT!B2265</f>
        <v>45296</v>
      </c>
      <c r="B2262" s="17">
        <f>TITRES_STAT!D2265</f>
        <v>9.7873000000000001</v>
      </c>
      <c r="C2262" s="2">
        <f t="shared" si="315"/>
        <v>-4.8899999999999721E-2</v>
      </c>
      <c r="D2262" s="2">
        <f t="shared" si="316"/>
        <v>0</v>
      </c>
      <c r="E2262" s="2">
        <f t="shared" si="317"/>
        <v>4.8899999999999721E-2</v>
      </c>
      <c r="F2262" s="2">
        <f t="shared" si="318"/>
        <v>3.6548280283626895E-2</v>
      </c>
      <c r="G2262" s="2">
        <f t="shared" si="318"/>
        <v>5.0174667568980355E-2</v>
      </c>
      <c r="H2262" s="2">
        <f t="shared" si="319"/>
        <v>0.72842097525370064</v>
      </c>
      <c r="I2262" s="2">
        <f t="shared" si="320"/>
        <v>42.143724571890353</v>
      </c>
    </row>
    <row r="2263" spans="1:9" ht="13.5" x14ac:dyDescent="0.25">
      <c r="A2263" s="3">
        <f>TITRES_STAT!B2266</f>
        <v>45299</v>
      </c>
      <c r="B2263" s="17">
        <f>TITRES_STAT!D2266</f>
        <v>9.7873000000000001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3.3937688834796406E-2</v>
      </c>
      <c r="G2263" s="2">
        <f t="shared" si="318"/>
        <v>4.6590762742624615E-2</v>
      </c>
      <c r="H2263" s="2">
        <f t="shared" si="319"/>
        <v>0.72842097525370075</v>
      </c>
      <c r="I2263" s="2">
        <f t="shared" si="320"/>
        <v>42.143724571890353</v>
      </c>
    </row>
    <row r="2264" spans="1:9" ht="13.5" x14ac:dyDescent="0.25">
      <c r="A2264" s="3">
        <f>TITRES_STAT!B2267</f>
        <v>45300</v>
      </c>
      <c r="B2264" s="17">
        <f>TITRES_STAT!D2267</f>
        <v>9.7058</v>
      </c>
      <c r="C2264" s="2">
        <f t="shared" si="315"/>
        <v>-8.1500000000000128E-2</v>
      </c>
      <c r="D2264" s="2">
        <f t="shared" si="316"/>
        <v>0</v>
      </c>
      <c r="E2264" s="2">
        <f t="shared" si="317"/>
        <v>8.1500000000000128E-2</v>
      </c>
      <c r="F2264" s="2">
        <f t="shared" si="318"/>
        <v>3.1513568203739524E-2</v>
      </c>
      <c r="G2264" s="2">
        <f t="shared" si="318"/>
        <v>4.9084279689580013E-2</v>
      </c>
      <c r="H2264" s="2">
        <f t="shared" si="319"/>
        <v>0.64202975785808392</v>
      </c>
      <c r="I2264" s="2">
        <f t="shared" si="320"/>
        <v>39.099763861500776</v>
      </c>
    </row>
    <row r="2265" spans="1:9" ht="13.5" x14ac:dyDescent="0.25">
      <c r="A2265" s="3">
        <f>TITRES_STAT!B2268</f>
        <v>45301</v>
      </c>
      <c r="B2265" s="17">
        <f>TITRES_STAT!D2268</f>
        <v>9.6242000000000001</v>
      </c>
      <c r="C2265" s="2">
        <f t="shared" si="315"/>
        <v>-8.1599999999999895E-2</v>
      </c>
      <c r="D2265" s="2">
        <f t="shared" si="316"/>
        <v>0</v>
      </c>
      <c r="E2265" s="2">
        <f t="shared" si="317"/>
        <v>8.1599999999999895E-2</v>
      </c>
      <c r="F2265" s="2">
        <f t="shared" si="318"/>
        <v>2.9262599046329558E-2</v>
      </c>
      <c r="G2265" s="2">
        <f t="shared" si="318"/>
        <v>5.1406831140324294E-2</v>
      </c>
      <c r="H2265" s="2">
        <f t="shared" si="319"/>
        <v>0.56923561319023874</v>
      </c>
      <c r="I2265" s="2">
        <f t="shared" si="320"/>
        <v>36.27470651351004</v>
      </c>
    </row>
    <row r="2266" spans="1:9" ht="13.5" x14ac:dyDescent="0.25">
      <c r="A2266" s="3">
        <f>TITRES_STAT!B2269</f>
        <v>45302</v>
      </c>
      <c r="B2266" s="17">
        <f>TITRES_STAT!D2269</f>
        <v>9.5017999999999994</v>
      </c>
      <c r="C2266" s="2">
        <f t="shared" si="315"/>
        <v>-0.12240000000000073</v>
      </c>
      <c r="D2266" s="2">
        <f t="shared" si="316"/>
        <v>0</v>
      </c>
      <c r="E2266" s="2">
        <f t="shared" si="317"/>
        <v>0.12240000000000073</v>
      </c>
      <c r="F2266" s="2">
        <f t="shared" si="318"/>
        <v>2.7172413400163162E-2</v>
      </c>
      <c r="G2266" s="2">
        <f t="shared" si="318"/>
        <v>5.6477771773158325E-2</v>
      </c>
      <c r="H2266" s="2">
        <f t="shared" si="319"/>
        <v>0.48111695180363234</v>
      </c>
      <c r="I2266" s="2">
        <f t="shared" si="320"/>
        <v>32.483387028806305</v>
      </c>
    </row>
    <row r="2267" spans="1:9" ht="13.5" x14ac:dyDescent="0.25">
      <c r="A2267" s="3">
        <f>TITRES_STAT!B2270</f>
        <v>45303</v>
      </c>
      <c r="B2267" s="17">
        <f>TITRES_STAT!D2270</f>
        <v>9.4611000000000001</v>
      </c>
      <c r="C2267" s="2">
        <f t="shared" si="315"/>
        <v>-4.0699999999999292E-2</v>
      </c>
      <c r="D2267" s="2">
        <f t="shared" si="316"/>
        <v>0</v>
      </c>
      <c r="E2267" s="2">
        <f t="shared" si="317"/>
        <v>4.0699999999999292E-2</v>
      </c>
      <c r="F2267" s="2">
        <f t="shared" si="318"/>
        <v>2.5231526728722937E-2</v>
      </c>
      <c r="G2267" s="2">
        <f t="shared" si="318"/>
        <v>5.5350788075075541E-2</v>
      </c>
      <c r="H2267" s="2">
        <f t="shared" si="319"/>
        <v>0.45584765106686337</v>
      </c>
      <c r="I2267" s="2">
        <f t="shared" si="320"/>
        <v>31.311494079261152</v>
      </c>
    </row>
    <row r="2268" spans="1:9" ht="13.5" x14ac:dyDescent="0.25">
      <c r="A2268" s="3">
        <f>TITRES_STAT!B2271</f>
        <v>45306</v>
      </c>
      <c r="B2268" s="17">
        <f>TITRES_STAT!D2271</f>
        <v>9.2571999999999992</v>
      </c>
      <c r="C2268" s="2">
        <f t="shared" si="315"/>
        <v>-0.20390000000000086</v>
      </c>
      <c r="D2268" s="2">
        <f t="shared" si="316"/>
        <v>0</v>
      </c>
      <c r="E2268" s="2">
        <f t="shared" si="317"/>
        <v>0.20390000000000086</v>
      </c>
      <c r="F2268" s="2">
        <f t="shared" si="318"/>
        <v>2.3429274819528442E-2</v>
      </c>
      <c r="G2268" s="2">
        <f t="shared" si="318"/>
        <v>6.5961446069713062E-2</v>
      </c>
      <c r="H2268" s="2">
        <f t="shared" si="319"/>
        <v>0.35519650061592961</v>
      </c>
      <c r="I2268" s="2">
        <f t="shared" si="320"/>
        <v>26.209962942975039</v>
      </c>
    </row>
    <row r="2269" spans="1:9" ht="13.5" x14ac:dyDescent="0.25">
      <c r="A2269" s="3">
        <f>TITRES_STAT!B2272</f>
        <v>45307</v>
      </c>
      <c r="B2269" s="17">
        <f>TITRES_STAT!D2272</f>
        <v>9.1430000000000007</v>
      </c>
      <c r="C2269" s="2">
        <f t="shared" si="315"/>
        <v>-0.11419999999999852</v>
      </c>
      <c r="D2269" s="2">
        <f t="shared" si="316"/>
        <v>0</v>
      </c>
      <c r="E2269" s="2">
        <f t="shared" si="317"/>
        <v>0.11419999999999852</v>
      </c>
      <c r="F2269" s="2">
        <f t="shared" ref="F2269:G2284" si="321">((F2268*13)+D2269)/14</f>
        <v>2.1755755189562125E-2</v>
      </c>
      <c r="G2269" s="2">
        <f t="shared" si="321"/>
        <v>6.9407057064733449E-2</v>
      </c>
      <c r="H2269" s="2">
        <f t="shared" si="319"/>
        <v>0.31345163027545342</v>
      </c>
      <c r="I2269" s="2">
        <f t="shared" si="320"/>
        <v>23.864725814814904</v>
      </c>
    </row>
    <row r="2270" spans="1:9" ht="13.5" x14ac:dyDescent="0.25">
      <c r="A2270" s="3">
        <f>TITRES_STAT!B2273</f>
        <v>45308</v>
      </c>
      <c r="B2270" s="17">
        <f>TITRES_STAT!D2273</f>
        <v>9.0533000000000001</v>
      </c>
      <c r="C2270" s="2">
        <f t="shared" si="315"/>
        <v>-8.9700000000000557E-2</v>
      </c>
      <c r="D2270" s="2">
        <f t="shared" si="316"/>
        <v>0</v>
      </c>
      <c r="E2270" s="2">
        <f t="shared" si="317"/>
        <v>8.9700000000000557E-2</v>
      </c>
      <c r="F2270" s="2">
        <f t="shared" si="321"/>
        <v>2.0201772676021971E-2</v>
      </c>
      <c r="G2270" s="2">
        <f t="shared" si="321"/>
        <v>7.0856552988681099E-2</v>
      </c>
      <c r="H2270" s="2">
        <f t="shared" si="319"/>
        <v>0.28510803622142161</v>
      </c>
      <c r="I2270" s="2">
        <f t="shared" si="320"/>
        <v>22.185530569065563</v>
      </c>
    </row>
    <row r="2271" spans="1:9" ht="13.5" x14ac:dyDescent="0.25">
      <c r="A2271" s="3">
        <f>TITRES_STAT!B2274</f>
        <v>45309</v>
      </c>
      <c r="B2271" s="17">
        <f>TITRES_STAT!D2274</f>
        <v>9.2164000000000001</v>
      </c>
      <c r="C2271" s="2">
        <f t="shared" si="315"/>
        <v>0.16310000000000002</v>
      </c>
      <c r="D2271" s="2">
        <f t="shared" si="316"/>
        <v>0.16310000000000002</v>
      </c>
      <c r="E2271" s="2">
        <f t="shared" si="317"/>
        <v>0</v>
      </c>
      <c r="F2271" s="2">
        <f t="shared" si="321"/>
        <v>3.0408788913448975E-2</v>
      </c>
      <c r="G2271" s="2">
        <f t="shared" si="321"/>
        <v>6.5795370632346736E-2</v>
      </c>
      <c r="H2271" s="2">
        <f t="shared" si="319"/>
        <v>0.46217216532403288</v>
      </c>
      <c r="I2271" s="2">
        <f t="shared" si="320"/>
        <v>31.608600976315984</v>
      </c>
    </row>
    <row r="2272" spans="1:9" ht="13.5" x14ac:dyDescent="0.25">
      <c r="A2272" s="3">
        <f>TITRES_STAT!B2275</f>
        <v>45310</v>
      </c>
      <c r="B2272" s="17">
        <f>TITRES_STAT!D2275</f>
        <v>9.1348000000000003</v>
      </c>
      <c r="C2272" s="2">
        <f t="shared" si="315"/>
        <v>-8.1599999999999895E-2</v>
      </c>
      <c r="D2272" s="2">
        <f t="shared" si="316"/>
        <v>0</v>
      </c>
      <c r="E2272" s="2">
        <f t="shared" si="317"/>
        <v>8.1599999999999895E-2</v>
      </c>
      <c r="F2272" s="2">
        <f t="shared" si="321"/>
        <v>2.8236732562488338E-2</v>
      </c>
      <c r="G2272" s="2">
        <f t="shared" si="321"/>
        <v>6.6924272730036247E-2</v>
      </c>
      <c r="H2272" s="2">
        <f t="shared" si="319"/>
        <v>0.42192064867692503</v>
      </c>
      <c r="I2272" s="2">
        <f t="shared" si="320"/>
        <v>29.672587501244578</v>
      </c>
    </row>
    <row r="2273" spans="1:9" ht="13.5" x14ac:dyDescent="0.25">
      <c r="A2273" s="3">
        <f>TITRES_STAT!B2276</f>
        <v>45313</v>
      </c>
      <c r="B2273" s="17">
        <f>TITRES_STAT!D2276</f>
        <v>9.3632000000000009</v>
      </c>
      <c r="C2273" s="2">
        <f t="shared" si="315"/>
        <v>0.2284000000000006</v>
      </c>
      <c r="D2273" s="2">
        <f t="shared" si="316"/>
        <v>0.2284000000000006</v>
      </c>
      <c r="E2273" s="2">
        <f t="shared" si="317"/>
        <v>0</v>
      </c>
      <c r="F2273" s="2">
        <f t="shared" si="321"/>
        <v>4.2534108808024933E-2</v>
      </c>
      <c r="G2273" s="2">
        <f t="shared" si="321"/>
        <v>6.2143967535033658E-2</v>
      </c>
      <c r="H2273" s="2">
        <f t="shared" si="319"/>
        <v>0.68444469342975778</v>
      </c>
      <c r="I2273" s="2">
        <f t="shared" si="320"/>
        <v>40.633254157851603</v>
      </c>
    </row>
    <row r="2274" spans="1:9" ht="13.5" x14ac:dyDescent="0.25">
      <c r="A2274" s="3">
        <f>TITRES_STAT!B2277</f>
        <v>45314</v>
      </c>
      <c r="B2274" s="17">
        <f>TITRES_STAT!D2277</f>
        <v>9.2979000000000003</v>
      </c>
      <c r="C2274" s="2">
        <f t="shared" si="315"/>
        <v>-6.530000000000058E-2</v>
      </c>
      <c r="D2274" s="2">
        <f t="shared" si="316"/>
        <v>0</v>
      </c>
      <c r="E2274" s="2">
        <f t="shared" si="317"/>
        <v>6.530000000000058E-2</v>
      </c>
      <c r="F2274" s="2">
        <f t="shared" si="321"/>
        <v>3.9495958178880297E-2</v>
      </c>
      <c r="G2274" s="2">
        <f t="shared" si="321"/>
        <v>6.2369398425388432E-2</v>
      </c>
      <c r="H2274" s="2">
        <f t="shared" si="319"/>
        <v>0.6332586039951742</v>
      </c>
      <c r="I2274" s="2">
        <f t="shared" si="320"/>
        <v>38.77270889289283</v>
      </c>
    </row>
    <row r="2275" spans="1:9" ht="13.5" x14ac:dyDescent="0.25">
      <c r="A2275" s="3">
        <f>TITRES_STAT!B2278</f>
        <v>45315</v>
      </c>
      <c r="B2275" s="17">
        <f>TITRES_STAT!D2278</f>
        <v>9.2979000000000003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3.6674818308960279E-2</v>
      </c>
      <c r="G2275" s="2">
        <f t="shared" si="321"/>
        <v>5.7914441395003548E-2</v>
      </c>
      <c r="H2275" s="2">
        <f t="shared" si="319"/>
        <v>0.63325860399517431</v>
      </c>
      <c r="I2275" s="2">
        <f t="shared" si="320"/>
        <v>38.772708892892837</v>
      </c>
    </row>
    <row r="2276" spans="1:9" ht="13.5" x14ac:dyDescent="0.25">
      <c r="A2276" s="3">
        <f>TITRES_STAT!B2279</f>
        <v>45316</v>
      </c>
      <c r="B2276" s="17">
        <f>TITRES_STAT!D2279</f>
        <v>9.2979000000000003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3.4055188429748827E-2</v>
      </c>
      <c r="G2276" s="2">
        <f t="shared" si="321"/>
        <v>5.3777695581074723E-2</v>
      </c>
      <c r="H2276" s="2">
        <f t="shared" si="319"/>
        <v>0.6332586039951742</v>
      </c>
      <c r="I2276" s="2">
        <f t="shared" si="320"/>
        <v>38.77270889289283</v>
      </c>
    </row>
    <row r="2277" spans="1:9" ht="13.5" x14ac:dyDescent="0.25">
      <c r="A2277" s="3">
        <f>TITRES_STAT!B2280</f>
        <v>45317</v>
      </c>
      <c r="B2277" s="17">
        <f>TITRES_STAT!D2280</f>
        <v>9.2979000000000003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3.1622674970481053E-2</v>
      </c>
      <c r="G2277" s="2">
        <f t="shared" si="321"/>
        <v>4.9936431610997957E-2</v>
      </c>
      <c r="H2277" s="2">
        <f t="shared" si="319"/>
        <v>0.6332586039951742</v>
      </c>
      <c r="I2277" s="2">
        <f t="shared" si="320"/>
        <v>38.77270889289283</v>
      </c>
    </row>
    <row r="2278" spans="1:9" ht="13.5" x14ac:dyDescent="0.25">
      <c r="A2278" s="3">
        <f>TITRES_STAT!B2281</f>
        <v>45320</v>
      </c>
      <c r="B2278" s="17">
        <f>TITRES_STAT!D2281</f>
        <v>9.2164000000000001</v>
      </c>
      <c r="C2278" s="2">
        <f t="shared" si="315"/>
        <v>-8.1500000000000128E-2</v>
      </c>
      <c r="D2278" s="2">
        <f t="shared" si="316"/>
        <v>0</v>
      </c>
      <c r="E2278" s="2">
        <f t="shared" si="317"/>
        <v>8.1500000000000128E-2</v>
      </c>
      <c r="F2278" s="2">
        <f t="shared" si="321"/>
        <v>2.936391247258955E-2</v>
      </c>
      <c r="G2278" s="2">
        <f t="shared" si="321"/>
        <v>5.2190972210212398E-2</v>
      </c>
      <c r="H2278" s="2">
        <f t="shared" si="319"/>
        <v>0.56262436258744009</v>
      </c>
      <c r="I2278" s="2">
        <f t="shared" si="320"/>
        <v>36.005093486180506</v>
      </c>
    </row>
    <row r="2279" spans="1:9" ht="13.5" x14ac:dyDescent="0.25">
      <c r="A2279" s="3">
        <f>TITRES_STAT!B2282</f>
        <v>45321</v>
      </c>
      <c r="B2279" s="17">
        <f>TITRES_STAT!D2282</f>
        <v>9.2164000000000001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2.7266490153118866E-2</v>
      </c>
      <c r="G2279" s="2">
        <f t="shared" si="321"/>
        <v>4.8463045623768651E-2</v>
      </c>
      <c r="H2279" s="2">
        <f t="shared" si="319"/>
        <v>0.56262436258744009</v>
      </c>
      <c r="I2279" s="2">
        <f t="shared" si="320"/>
        <v>36.005093486180506</v>
      </c>
    </row>
    <row r="2280" spans="1:9" ht="13.5" x14ac:dyDescent="0.25">
      <c r="A2280" s="3">
        <f>TITRES_STAT!B2283</f>
        <v>45322</v>
      </c>
      <c r="B2280" s="17">
        <f>TITRES_STAT!D2283</f>
        <v>9.2164000000000001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2.5318883713610376E-2</v>
      </c>
      <c r="G2280" s="2">
        <f t="shared" si="321"/>
        <v>4.5001399507785179E-2</v>
      </c>
      <c r="H2280" s="2">
        <f t="shared" si="319"/>
        <v>0.56262436258744009</v>
      </c>
      <c r="I2280" s="2">
        <f t="shared" si="320"/>
        <v>36.005093486180506</v>
      </c>
    </row>
    <row r="2281" spans="1:9" ht="13.5" x14ac:dyDescent="0.25">
      <c r="A2281" s="3">
        <f>TITRES_STAT!B2284</f>
        <v>45323</v>
      </c>
      <c r="B2281" s="17">
        <f>TITRES_STAT!D2284</f>
        <v>9.1755999999999993</v>
      </c>
      <c r="C2281" s="2">
        <f t="shared" si="315"/>
        <v>-4.0800000000000836E-2</v>
      </c>
      <c r="D2281" s="2">
        <f t="shared" si="316"/>
        <v>0</v>
      </c>
      <c r="E2281" s="2">
        <f t="shared" si="317"/>
        <v>4.0800000000000836E-2</v>
      </c>
      <c r="F2281" s="2">
        <f t="shared" si="321"/>
        <v>2.3510392019781064E-2</v>
      </c>
      <c r="G2281" s="2">
        <f t="shared" si="321"/>
        <v>4.470129954294344E-2</v>
      </c>
      <c r="H2281" s="2">
        <f t="shared" si="319"/>
        <v>0.52594426247485726</v>
      </c>
      <c r="I2281" s="2">
        <f t="shared" si="320"/>
        <v>34.466806908258434</v>
      </c>
    </row>
    <row r="2282" spans="1:9" ht="13.5" x14ac:dyDescent="0.25">
      <c r="A2282" s="3">
        <f>TITRES_STAT!B2285</f>
        <v>45324</v>
      </c>
      <c r="B2282" s="17">
        <f>TITRES_STAT!D2285</f>
        <v>9.1674000000000007</v>
      </c>
      <c r="C2282" s="2">
        <f t="shared" si="315"/>
        <v>-8.1999999999986528E-3</v>
      </c>
      <c r="D2282" s="2">
        <f t="shared" si="316"/>
        <v>0</v>
      </c>
      <c r="E2282" s="2">
        <f t="shared" si="317"/>
        <v>8.1999999999986528E-3</v>
      </c>
      <c r="F2282" s="2">
        <f t="shared" si="321"/>
        <v>2.1831078304082419E-2</v>
      </c>
      <c r="G2282" s="2">
        <f t="shared" si="321"/>
        <v>4.2094063861304529E-2</v>
      </c>
      <c r="H2282" s="2">
        <f t="shared" si="319"/>
        <v>0.51862605558858621</v>
      </c>
      <c r="I2282" s="2">
        <f t="shared" si="320"/>
        <v>34.151004697965504</v>
      </c>
    </row>
    <row r="2283" spans="1:9" ht="13.5" x14ac:dyDescent="0.25">
      <c r="A2283" s="3">
        <f>TITRES_STAT!B2286</f>
        <v>45327</v>
      </c>
      <c r="B2283" s="17">
        <f>TITRES_STAT!D2286</f>
        <v>9.1593</v>
      </c>
      <c r="C2283" s="2">
        <f t="shared" si="315"/>
        <v>-8.1000000000006622E-3</v>
      </c>
      <c r="D2283" s="2">
        <f t="shared" si="316"/>
        <v>0</v>
      </c>
      <c r="E2283" s="2">
        <f t="shared" si="317"/>
        <v>8.1000000000006622E-3</v>
      </c>
      <c r="F2283" s="2">
        <f t="shared" si="321"/>
        <v>2.0271715568076533E-2</v>
      </c>
      <c r="G2283" s="2">
        <f t="shared" si="321"/>
        <v>3.9665916442639962E-2</v>
      </c>
      <c r="H2283" s="2">
        <f t="shared" si="319"/>
        <v>0.51106131878715144</v>
      </c>
      <c r="I2283" s="2">
        <f t="shared" si="320"/>
        <v>33.821348772090417</v>
      </c>
    </row>
    <row r="2284" spans="1:9" ht="13.5" x14ac:dyDescent="0.25">
      <c r="A2284" s="3">
        <f>TITRES_STAT!B2287</f>
        <v>45328</v>
      </c>
      <c r="B2284" s="17">
        <f>TITRES_STAT!D2287</f>
        <v>9.1348000000000003</v>
      </c>
      <c r="C2284" s="2">
        <f t="shared" si="315"/>
        <v>-2.4499999999999744E-2</v>
      </c>
      <c r="D2284" s="2">
        <f t="shared" si="316"/>
        <v>0</v>
      </c>
      <c r="E2284" s="2">
        <f t="shared" si="317"/>
        <v>2.4499999999999744E-2</v>
      </c>
      <c r="F2284" s="2">
        <f t="shared" si="321"/>
        <v>1.8823735884642496E-2</v>
      </c>
      <c r="G2284" s="2">
        <f t="shared" si="321"/>
        <v>3.8582636696737095E-2</v>
      </c>
      <c r="H2284" s="2">
        <f t="shared" si="319"/>
        <v>0.48788101322879274</v>
      </c>
      <c r="I2284" s="2">
        <f t="shared" si="320"/>
        <v>32.790324554922648</v>
      </c>
    </row>
    <row r="2285" spans="1:9" ht="13.5" x14ac:dyDescent="0.25">
      <c r="A2285" s="3">
        <f>TITRES_STAT!B2288</f>
        <v>45329</v>
      </c>
      <c r="B2285" s="17">
        <f>TITRES_STAT!D2288</f>
        <v>9.2164000000000001</v>
      </c>
      <c r="C2285" s="2">
        <f t="shared" si="315"/>
        <v>8.1599999999999895E-2</v>
      </c>
      <c r="D2285" s="2">
        <f t="shared" si="316"/>
        <v>8.1599999999999895E-2</v>
      </c>
      <c r="E2285" s="2">
        <f t="shared" si="317"/>
        <v>0</v>
      </c>
      <c r="F2285" s="2">
        <f t="shared" ref="F2285:G2300" si="322">((F2284*13)+D2285)/14</f>
        <v>2.3307754750025167E-2</v>
      </c>
      <c r="G2285" s="2">
        <f t="shared" si="322"/>
        <v>3.5826734075541593E-2</v>
      </c>
      <c r="H2285" s="2">
        <f t="shared" si="319"/>
        <v>0.65056878198498824</v>
      </c>
      <c r="I2285" s="2">
        <f t="shared" si="320"/>
        <v>39.414824094916455</v>
      </c>
    </row>
    <row r="2286" spans="1:9" ht="13.5" x14ac:dyDescent="0.25">
      <c r="A2286" s="3">
        <f>TITRES_STAT!B2289</f>
        <v>45330</v>
      </c>
      <c r="B2286" s="17">
        <f>TITRES_STAT!D2289</f>
        <v>9.2979000000000003</v>
      </c>
      <c r="C2286" s="2">
        <f t="shared" si="315"/>
        <v>8.1500000000000128E-2</v>
      </c>
      <c r="D2286" s="2">
        <f t="shared" si="316"/>
        <v>8.1500000000000128E-2</v>
      </c>
      <c r="E2286" s="2">
        <f t="shared" si="317"/>
        <v>0</v>
      </c>
      <c r="F2286" s="2">
        <f t="shared" si="322"/>
        <v>2.746434369645195E-2</v>
      </c>
      <c r="G2286" s="2">
        <f t="shared" si="322"/>
        <v>3.3267681641574336E-2</v>
      </c>
      <c r="H2286" s="2">
        <f t="shared" si="319"/>
        <v>0.82555628589790264</v>
      </c>
      <c r="I2286" s="2">
        <f t="shared" si="320"/>
        <v>45.222176509986461</v>
      </c>
    </row>
    <row r="2287" spans="1:9" ht="13.5" x14ac:dyDescent="0.25">
      <c r="A2287" s="3">
        <f>TITRES_STAT!B2290</f>
        <v>45331</v>
      </c>
      <c r="B2287" s="17">
        <f>TITRES_STAT!D2290</f>
        <v>9.2164000000000001</v>
      </c>
      <c r="C2287" s="2">
        <f t="shared" si="315"/>
        <v>-8.1500000000000128E-2</v>
      </c>
      <c r="D2287" s="2">
        <f t="shared" si="316"/>
        <v>0</v>
      </c>
      <c r="E2287" s="2">
        <f t="shared" si="317"/>
        <v>8.1500000000000128E-2</v>
      </c>
      <c r="F2287" s="2">
        <f t="shared" si="322"/>
        <v>2.5502604860991096E-2</v>
      </c>
      <c r="G2287" s="2">
        <f t="shared" si="322"/>
        <v>3.6712847238604747E-2</v>
      </c>
      <c r="H2287" s="2">
        <f t="shared" si="319"/>
        <v>0.69465069530685386</v>
      </c>
      <c r="I2287" s="2">
        <f t="shared" si="320"/>
        <v>40.990789265930232</v>
      </c>
    </row>
    <row r="2288" spans="1:9" ht="13.5" x14ac:dyDescent="0.25">
      <c r="A2288" s="3">
        <f>TITRES_STAT!B2291</f>
        <v>45334</v>
      </c>
      <c r="B2288" s="17">
        <f>TITRES_STAT!D2291</f>
        <v>9.2164000000000001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2.3680990228063161E-2</v>
      </c>
      <c r="G2288" s="2">
        <f t="shared" si="322"/>
        <v>3.4090501007275835E-2</v>
      </c>
      <c r="H2288" s="2">
        <f t="shared" si="319"/>
        <v>0.69465069530685386</v>
      </c>
      <c r="I2288" s="2">
        <f t="shared" si="320"/>
        <v>40.990789265930232</v>
      </c>
    </row>
    <row r="2289" spans="1:9" ht="13.5" x14ac:dyDescent="0.25">
      <c r="A2289" s="3">
        <f>TITRES_STAT!B2292</f>
        <v>45335</v>
      </c>
      <c r="B2289" s="17">
        <f>TITRES_STAT!D2292</f>
        <v>9.2979000000000003</v>
      </c>
      <c r="C2289" s="2">
        <f t="shared" si="315"/>
        <v>8.1500000000000128E-2</v>
      </c>
      <c r="D2289" s="2">
        <f t="shared" si="316"/>
        <v>8.1500000000000128E-2</v>
      </c>
      <c r="E2289" s="2">
        <f t="shared" si="317"/>
        <v>0</v>
      </c>
      <c r="F2289" s="2">
        <f t="shared" si="322"/>
        <v>2.7810919497487232E-2</v>
      </c>
      <c r="G2289" s="2">
        <f t="shared" si="322"/>
        <v>3.1655465221041845E-2</v>
      </c>
      <c r="H2289" s="2">
        <f t="shared" si="319"/>
        <v>0.87855033256629922</v>
      </c>
      <c r="I2289" s="2">
        <f t="shared" si="320"/>
        <v>46.767463045086799</v>
      </c>
    </row>
    <row r="2290" spans="1:9" ht="13.5" x14ac:dyDescent="0.25">
      <c r="A2290" s="3">
        <f>TITRES_STAT!B2293</f>
        <v>45336</v>
      </c>
      <c r="B2290" s="17">
        <f>TITRES_STAT!D2293</f>
        <v>9.3386999999999993</v>
      </c>
      <c r="C2290" s="2">
        <f t="shared" si="315"/>
        <v>4.0799999999999059E-2</v>
      </c>
      <c r="D2290" s="2">
        <f t="shared" si="316"/>
        <v>4.0799999999999059E-2</v>
      </c>
      <c r="E2290" s="2">
        <f t="shared" si="317"/>
        <v>0</v>
      </c>
      <c r="F2290" s="2">
        <f t="shared" si="322"/>
        <v>2.8738710961952362E-2</v>
      </c>
      <c r="G2290" s="2">
        <f t="shared" si="322"/>
        <v>2.9394360562395999E-2</v>
      </c>
      <c r="H2290" s="2">
        <f t="shared" si="319"/>
        <v>0.97769471463575885</v>
      </c>
      <c r="I2290" s="2">
        <f t="shared" si="320"/>
        <v>49.436078652605666</v>
      </c>
    </row>
    <row r="2291" spans="1:9" ht="13.5" x14ac:dyDescent="0.25">
      <c r="A2291" s="3">
        <f>TITRES_STAT!B2294</f>
        <v>45337</v>
      </c>
      <c r="B2291" s="17">
        <f>TITRES_STAT!D2294</f>
        <v>9.2979000000000003</v>
      </c>
      <c r="C2291" s="2">
        <f t="shared" si="315"/>
        <v>-4.0799999999999059E-2</v>
      </c>
      <c r="D2291" s="2">
        <f t="shared" si="316"/>
        <v>0</v>
      </c>
      <c r="E2291" s="2">
        <f t="shared" si="317"/>
        <v>4.0799999999999059E-2</v>
      </c>
      <c r="F2291" s="2">
        <f t="shared" si="322"/>
        <v>2.6685945893241476E-2</v>
      </c>
      <c r="G2291" s="2">
        <f t="shared" si="322"/>
        <v>3.0209049093653358E-2</v>
      </c>
      <c r="H2291" s="2">
        <f t="shared" si="319"/>
        <v>0.88337589874180933</v>
      </c>
      <c r="I2291" s="2">
        <f t="shared" si="320"/>
        <v>46.903854898639686</v>
      </c>
    </row>
    <row r="2292" spans="1:9" ht="13.5" x14ac:dyDescent="0.25">
      <c r="A2292" s="3">
        <f>TITRES_STAT!B2295</f>
        <v>45338</v>
      </c>
      <c r="B2292" s="17">
        <f>TITRES_STAT!D2295</f>
        <v>9.2815999999999992</v>
      </c>
      <c r="C2292" s="2">
        <f t="shared" si="315"/>
        <v>-1.6300000000001091E-2</v>
      </c>
      <c r="D2292" s="2">
        <f t="shared" si="316"/>
        <v>0</v>
      </c>
      <c r="E2292" s="2">
        <f t="shared" si="317"/>
        <v>1.6300000000001091E-2</v>
      </c>
      <c r="F2292" s="2">
        <f t="shared" si="322"/>
        <v>2.4779806900867087E-2</v>
      </c>
      <c r="G2292" s="2">
        <f t="shared" si="322"/>
        <v>2.9215545586963911E-2</v>
      </c>
      <c r="H2292" s="2">
        <f t="shared" si="319"/>
        <v>0.84817197156584789</v>
      </c>
      <c r="I2292" s="2">
        <f t="shared" si="320"/>
        <v>45.892481036125737</v>
      </c>
    </row>
    <row r="2293" spans="1:9" ht="13.5" x14ac:dyDescent="0.25">
      <c r="A2293" s="3">
        <f>TITRES_STAT!B2296</f>
        <v>45341</v>
      </c>
      <c r="B2293" s="17">
        <f>TITRES_STAT!D2296</f>
        <v>9.4611000000000001</v>
      </c>
      <c r="C2293" s="2">
        <f t="shared" si="315"/>
        <v>0.17950000000000088</v>
      </c>
      <c r="D2293" s="2">
        <f t="shared" si="316"/>
        <v>0.17950000000000088</v>
      </c>
      <c r="E2293" s="2">
        <f t="shared" si="317"/>
        <v>0</v>
      </c>
      <c r="F2293" s="2">
        <f t="shared" si="322"/>
        <v>3.5831249265090924E-2</v>
      </c>
      <c r="G2293" s="2">
        <f t="shared" si="322"/>
        <v>2.7128720902180773E-2</v>
      </c>
      <c r="H2293" s="2">
        <f t="shared" si="319"/>
        <v>1.3207865344735288</v>
      </c>
      <c r="I2293" s="2">
        <f t="shared" si="320"/>
        <v>56.911159852672512</v>
      </c>
    </row>
    <row r="2294" spans="1:9" ht="13.5" x14ac:dyDescent="0.25">
      <c r="A2294" s="3">
        <f>TITRES_STAT!B2297</f>
        <v>45342</v>
      </c>
      <c r="B2294" s="17">
        <f>TITRES_STAT!D2297</f>
        <v>9.5017999999999994</v>
      </c>
      <c r="C2294" s="2">
        <f t="shared" si="315"/>
        <v>4.0699999999999292E-2</v>
      </c>
      <c r="D2294" s="2">
        <f t="shared" si="316"/>
        <v>4.0699999999999292E-2</v>
      </c>
      <c r="E2294" s="2">
        <f t="shared" si="317"/>
        <v>0</v>
      </c>
      <c r="F2294" s="2">
        <f t="shared" si="322"/>
        <v>3.6179017174727233E-2</v>
      </c>
      <c r="G2294" s="2">
        <f t="shared" si="322"/>
        <v>2.5190955123453575E-2</v>
      </c>
      <c r="H2294" s="2">
        <f t="shared" si="319"/>
        <v>1.4361907675760743</v>
      </c>
      <c r="I2294" s="2">
        <f t="shared" si="320"/>
        <v>58.952311399038535</v>
      </c>
    </row>
    <row r="2295" spans="1:9" ht="13.5" x14ac:dyDescent="0.25">
      <c r="A2295" s="3">
        <f>TITRES_STAT!B2298</f>
        <v>45343</v>
      </c>
      <c r="B2295" s="17">
        <f>TITRES_STAT!D2298</f>
        <v>9.5426000000000002</v>
      </c>
      <c r="C2295" s="2">
        <f t="shared" si="315"/>
        <v>4.0800000000000836E-2</v>
      </c>
      <c r="D2295" s="2">
        <f t="shared" si="316"/>
        <v>4.0800000000000836E-2</v>
      </c>
      <c r="E2295" s="2">
        <f t="shared" si="317"/>
        <v>0</v>
      </c>
      <c r="F2295" s="2">
        <f t="shared" si="322"/>
        <v>3.6509087376532488E-2</v>
      </c>
      <c r="G2295" s="2">
        <f t="shared" si="322"/>
        <v>2.3391601186064034E-2</v>
      </c>
      <c r="H2295" s="2">
        <f t="shared" si="319"/>
        <v>1.5607776092849699</v>
      </c>
      <c r="I2295" s="2">
        <f t="shared" si="320"/>
        <v>60.949361772995829</v>
      </c>
    </row>
    <row r="2296" spans="1:9" ht="13.5" x14ac:dyDescent="0.25">
      <c r="A2296" s="3">
        <f>TITRES_STAT!B2299</f>
        <v>45344</v>
      </c>
      <c r="B2296" s="17">
        <f>TITRES_STAT!D2299</f>
        <v>9.7058</v>
      </c>
      <c r="C2296" s="2">
        <f t="shared" si="315"/>
        <v>0.16319999999999979</v>
      </c>
      <c r="D2296" s="2">
        <f t="shared" si="316"/>
        <v>0.16319999999999979</v>
      </c>
      <c r="E2296" s="2">
        <f t="shared" si="317"/>
        <v>0</v>
      </c>
      <c r="F2296" s="2">
        <f t="shared" si="322"/>
        <v>4.5558438278208727E-2</v>
      </c>
      <c r="G2296" s="2">
        <f t="shared" si="322"/>
        <v>2.1720772529916603E-2</v>
      </c>
      <c r="H2296" s="2">
        <f t="shared" si="319"/>
        <v>2.0974593889540469</v>
      </c>
      <c r="I2296" s="2">
        <f t="shared" si="320"/>
        <v>67.71547663978636</v>
      </c>
    </row>
    <row r="2297" spans="1:9" ht="13.5" x14ac:dyDescent="0.25">
      <c r="A2297" s="3">
        <f>TITRES_STAT!B2300</f>
        <v>45345</v>
      </c>
      <c r="B2297" s="17">
        <f>TITRES_STAT!D2300</f>
        <v>9.7058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4.2304264115479537E-2</v>
      </c>
      <c r="G2297" s="2">
        <f t="shared" si="322"/>
        <v>2.0169288777779702E-2</v>
      </c>
      <c r="H2297" s="2">
        <f t="shared" si="319"/>
        <v>2.0974593889540474</v>
      </c>
      <c r="I2297" s="2">
        <f t="shared" si="320"/>
        <v>67.71547663978636</v>
      </c>
    </row>
    <row r="2298" spans="1:9" ht="13.5" x14ac:dyDescent="0.25">
      <c r="A2298" s="3">
        <f>TITRES_STAT!B2301</f>
        <v>45348</v>
      </c>
      <c r="B2298" s="17">
        <f>TITRES_STAT!D2301</f>
        <v>10.072800000000001</v>
      </c>
      <c r="C2298" s="2">
        <f t="shared" si="315"/>
        <v>0.36700000000000088</v>
      </c>
      <c r="D2298" s="2">
        <f t="shared" si="316"/>
        <v>0.36700000000000088</v>
      </c>
      <c r="E2298" s="2">
        <f t="shared" si="317"/>
        <v>0</v>
      </c>
      <c r="F2298" s="2">
        <f t="shared" si="322"/>
        <v>6.5496816678659628E-2</v>
      </c>
      <c r="G2298" s="2">
        <f t="shared" si="322"/>
        <v>1.872862529365258E-2</v>
      </c>
      <c r="H2298" s="2">
        <f t="shared" si="319"/>
        <v>3.4971502527127556</v>
      </c>
      <c r="I2298" s="2">
        <f t="shared" si="320"/>
        <v>77.763696034021024</v>
      </c>
    </row>
    <row r="2299" spans="1:9" ht="13.5" x14ac:dyDescent="0.25">
      <c r="A2299" s="3">
        <f>TITRES_STAT!B2302</f>
        <v>45349</v>
      </c>
      <c r="B2299" s="17">
        <f>TITRES_STAT!D2302</f>
        <v>10.072800000000001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6.0818472630183938E-2</v>
      </c>
      <c r="G2299" s="2">
        <f t="shared" si="322"/>
        <v>1.7390866344105967E-2</v>
      </c>
      <c r="H2299" s="2">
        <f t="shared" si="319"/>
        <v>3.4971502527127556</v>
      </c>
      <c r="I2299" s="2">
        <f t="shared" si="320"/>
        <v>77.763696034021024</v>
      </c>
    </row>
    <row r="2300" spans="1:9" ht="13.5" x14ac:dyDescent="0.25">
      <c r="A2300" s="3">
        <f>TITRES_STAT!B2303</f>
        <v>45350</v>
      </c>
      <c r="B2300" s="17">
        <f>TITRES_STAT!D2303</f>
        <v>10.1136</v>
      </c>
      <c r="C2300" s="2">
        <f t="shared" si="315"/>
        <v>4.0799999999999059E-2</v>
      </c>
      <c r="D2300" s="2">
        <f t="shared" si="316"/>
        <v>4.0799999999999059E-2</v>
      </c>
      <c r="E2300" s="2">
        <f t="shared" si="317"/>
        <v>0</v>
      </c>
      <c r="F2300" s="2">
        <f t="shared" si="322"/>
        <v>5.938858172802787E-2</v>
      </c>
      <c r="G2300" s="2">
        <f t="shared" si="322"/>
        <v>1.6148661605241255E-2</v>
      </c>
      <c r="H2300" s="2">
        <f t="shared" si="319"/>
        <v>3.6776163362512064</v>
      </c>
      <c r="I2300" s="2">
        <f t="shared" si="320"/>
        <v>78.62158996987273</v>
      </c>
    </row>
    <row r="2301" spans="1:9" ht="13.5" x14ac:dyDescent="0.25">
      <c r="A2301" s="3">
        <f>TITRES_STAT!B2304</f>
        <v>45351</v>
      </c>
      <c r="B2301" s="17">
        <f>TITRES_STAT!D2304</f>
        <v>10.2767</v>
      </c>
      <c r="C2301" s="2">
        <f t="shared" si="315"/>
        <v>0.16310000000000002</v>
      </c>
      <c r="D2301" s="2">
        <f t="shared" si="316"/>
        <v>0.16310000000000002</v>
      </c>
      <c r="E2301" s="2">
        <f t="shared" si="317"/>
        <v>0</v>
      </c>
      <c r="F2301" s="2">
        <f t="shared" ref="F2301:G2316" si="323">((F2300*13)+D2301)/14</f>
        <v>6.679654017602589E-2</v>
      </c>
      <c r="G2301" s="2">
        <f t="shared" si="323"/>
        <v>1.4995185776295451E-2</v>
      </c>
      <c r="H2301" s="2">
        <f t="shared" si="319"/>
        <v>4.4545323527514125</v>
      </c>
      <c r="I2301" s="2">
        <f t="shared" si="320"/>
        <v>81.666622629975365</v>
      </c>
    </row>
    <row r="2302" spans="1:9" ht="13.5" x14ac:dyDescent="0.25">
      <c r="A2302" s="3">
        <f>TITRES_STAT!B2305</f>
        <v>45352</v>
      </c>
      <c r="B2302" s="17">
        <f>TITRES_STAT!D2305</f>
        <v>10.3909</v>
      </c>
      <c r="C2302" s="2">
        <f t="shared" si="315"/>
        <v>0.1142000000000003</v>
      </c>
      <c r="D2302" s="2">
        <f t="shared" si="316"/>
        <v>0.1142000000000003</v>
      </c>
      <c r="E2302" s="2">
        <f t="shared" si="317"/>
        <v>0</v>
      </c>
      <c r="F2302" s="2">
        <f t="shared" si="323"/>
        <v>7.0182501592024063E-2</v>
      </c>
      <c r="G2302" s="2">
        <f t="shared" si="323"/>
        <v>1.3924101077988634E-2</v>
      </c>
      <c r="H2302" s="2">
        <f t="shared" si="319"/>
        <v>5.0403613991979199</v>
      </c>
      <c r="I2302" s="2">
        <f t="shared" si="320"/>
        <v>83.444699184178177</v>
      </c>
    </row>
    <row r="2303" spans="1:9" ht="13.5" x14ac:dyDescent="0.25">
      <c r="A2303" s="3">
        <f>TITRES_STAT!B2306</f>
        <v>45355</v>
      </c>
      <c r="B2303" s="17">
        <f>TITRES_STAT!D2306</f>
        <v>10.4398</v>
      </c>
      <c r="C2303" s="2">
        <f t="shared" si="315"/>
        <v>4.8899999999999721E-2</v>
      </c>
      <c r="D2303" s="2">
        <f t="shared" si="316"/>
        <v>4.8899999999999721E-2</v>
      </c>
      <c r="E2303" s="2">
        <f t="shared" si="317"/>
        <v>0</v>
      </c>
      <c r="F2303" s="2">
        <f t="shared" si="323"/>
        <v>6.8662322906879472E-2</v>
      </c>
      <c r="G2303" s="2">
        <f t="shared" si="323"/>
        <v>1.2929522429560874E-2</v>
      </c>
      <c r="H2303" s="2">
        <f t="shared" si="319"/>
        <v>5.3105072736403809</v>
      </c>
      <c r="I2303" s="2">
        <f t="shared" si="320"/>
        <v>84.153413400264981</v>
      </c>
    </row>
    <row r="2304" spans="1:9" ht="13.5" x14ac:dyDescent="0.25">
      <c r="A2304" s="3">
        <f>TITRES_STAT!B2307</f>
        <v>45356</v>
      </c>
      <c r="B2304" s="17">
        <f>TITRES_STAT!D2307</f>
        <v>10.3011</v>
      </c>
      <c r="C2304" s="2">
        <f t="shared" si="315"/>
        <v>-0.13870000000000005</v>
      </c>
      <c r="D2304" s="2">
        <f t="shared" si="316"/>
        <v>0</v>
      </c>
      <c r="E2304" s="2">
        <f t="shared" si="317"/>
        <v>0.13870000000000005</v>
      </c>
      <c r="F2304" s="2">
        <f t="shared" si="323"/>
        <v>6.3757871270673797E-2</v>
      </c>
      <c r="G2304" s="2">
        <f t="shared" si="323"/>
        <v>2.1913127970306527E-2</v>
      </c>
      <c r="H2304" s="2">
        <f t="shared" si="319"/>
        <v>2.909574176588078</v>
      </c>
      <c r="I2304" s="2">
        <f t="shared" si="320"/>
        <v>74.421766800375451</v>
      </c>
    </row>
    <row r="2305" spans="1:9" ht="13.5" x14ac:dyDescent="0.25">
      <c r="A2305" s="3">
        <f>TITRES_STAT!B2308</f>
        <v>45357</v>
      </c>
      <c r="B2305" s="17">
        <f>TITRES_STAT!D2308</f>
        <v>10.2767</v>
      </c>
      <c r="C2305" s="2">
        <f t="shared" si="315"/>
        <v>-2.4399999999999977E-2</v>
      </c>
      <c r="D2305" s="2">
        <f t="shared" si="316"/>
        <v>0</v>
      </c>
      <c r="E2305" s="2">
        <f t="shared" si="317"/>
        <v>2.4399999999999977E-2</v>
      </c>
      <c r="F2305" s="2">
        <f t="shared" si="323"/>
        <v>5.9203737608482812E-2</v>
      </c>
      <c r="G2305" s="2">
        <f t="shared" si="323"/>
        <v>2.2090761686713201E-2</v>
      </c>
      <c r="H2305" s="2">
        <f t="shared" si="319"/>
        <v>2.6800224658659793</v>
      </c>
      <c r="I2305" s="2">
        <f t="shared" si="320"/>
        <v>72.826252848304804</v>
      </c>
    </row>
    <row r="2306" spans="1:9" ht="13.5" x14ac:dyDescent="0.25">
      <c r="A2306" s="3">
        <f>TITRES_STAT!B2309</f>
        <v>45358</v>
      </c>
      <c r="B2306" s="17">
        <f>TITRES_STAT!D2309</f>
        <v>10.725300000000001</v>
      </c>
      <c r="C2306" s="2">
        <f t="shared" si="315"/>
        <v>0.44860000000000078</v>
      </c>
      <c r="D2306" s="2">
        <f t="shared" si="316"/>
        <v>0.44860000000000078</v>
      </c>
      <c r="E2306" s="2">
        <f t="shared" si="317"/>
        <v>0</v>
      </c>
      <c r="F2306" s="2">
        <f t="shared" si="323"/>
        <v>8.7017756350734096E-2</v>
      </c>
      <c r="G2306" s="2">
        <f t="shared" si="323"/>
        <v>2.0512850137662259E-2</v>
      </c>
      <c r="H2306" s="2">
        <f t="shared" si="319"/>
        <v>4.2421094955969414</v>
      </c>
      <c r="I2306" s="2">
        <f t="shared" si="320"/>
        <v>80.92371018117916</v>
      </c>
    </row>
    <row r="2307" spans="1:9" ht="13.5" x14ac:dyDescent="0.25">
      <c r="A2307" s="3">
        <f>TITRES_STAT!B2310</f>
        <v>45359</v>
      </c>
      <c r="B2307" s="17">
        <f>TITRES_STAT!D2310</f>
        <v>10.766</v>
      </c>
      <c r="C2307" s="2">
        <f t="shared" ref="C2307:C2370" si="324">B2307-B2306</f>
        <v>4.0699999999999292E-2</v>
      </c>
      <c r="D2307" s="2">
        <f t="shared" ref="D2307:D2370" si="325">IF(C2307&gt;0,C2307,0)</f>
        <v>4.0699999999999292E-2</v>
      </c>
      <c r="E2307" s="2">
        <f t="shared" ref="E2307:E2370" si="326">IF(C2307&lt;0,-C2307,0)</f>
        <v>0</v>
      </c>
      <c r="F2307" s="2">
        <f t="shared" si="323"/>
        <v>8.3709345182824468E-2</v>
      </c>
      <c r="G2307" s="2">
        <f t="shared" si="323"/>
        <v>1.904764655640067E-2</v>
      </c>
      <c r="H2307" s="2">
        <f t="shared" si="319"/>
        <v>4.3947342751745477</v>
      </c>
      <c r="I2307" s="2">
        <f t="shared" si="320"/>
        <v>81.46340581403993</v>
      </c>
    </row>
    <row r="2308" spans="1:9" ht="13.5" x14ac:dyDescent="0.25">
      <c r="A2308" s="3">
        <f>TITRES_STAT!B2311</f>
        <v>45362</v>
      </c>
      <c r="B2308" s="17">
        <f>TITRES_STAT!D2311</f>
        <v>10.668200000000001</v>
      </c>
      <c r="C2308" s="2">
        <f t="shared" si="324"/>
        <v>-9.7799999999999443E-2</v>
      </c>
      <c r="D2308" s="2">
        <f t="shared" si="325"/>
        <v>0</v>
      </c>
      <c r="E2308" s="2">
        <f t="shared" si="326"/>
        <v>9.7799999999999443E-2</v>
      </c>
      <c r="F2308" s="2">
        <f t="shared" si="323"/>
        <v>7.7730106241194141E-2</v>
      </c>
      <c r="G2308" s="2">
        <f t="shared" si="323"/>
        <v>2.4672814659514868E-2</v>
      </c>
      <c r="H2308" s="2">
        <f t="shared" si="319"/>
        <v>3.1504352994934108</v>
      </c>
      <c r="I2308" s="2">
        <f t="shared" si="320"/>
        <v>75.906141697424928</v>
      </c>
    </row>
    <row r="2309" spans="1:9" ht="13.5" x14ac:dyDescent="0.25">
      <c r="A2309" s="3">
        <f>TITRES_STAT!B2312</f>
        <v>45363</v>
      </c>
      <c r="B2309" s="17">
        <f>TITRES_STAT!D2312</f>
        <v>10.6029</v>
      </c>
      <c r="C2309" s="2">
        <f t="shared" si="324"/>
        <v>-6.530000000000058E-2</v>
      </c>
      <c r="D2309" s="2">
        <f t="shared" si="325"/>
        <v>0</v>
      </c>
      <c r="E2309" s="2">
        <f t="shared" si="326"/>
        <v>6.530000000000058E-2</v>
      </c>
      <c r="F2309" s="2">
        <f t="shared" si="323"/>
        <v>7.2177955795394558E-2</v>
      </c>
      <c r="G2309" s="2">
        <f t="shared" si="323"/>
        <v>2.7574756469549561E-2</v>
      </c>
      <c r="H2309" s="2">
        <f t="shared" si="319"/>
        <v>2.6175373797081298</v>
      </c>
      <c r="I2309" s="2">
        <f t="shared" si="320"/>
        <v>72.356885498701274</v>
      </c>
    </row>
    <row r="2310" spans="1:9" ht="13.5" x14ac:dyDescent="0.25">
      <c r="A2310" s="3">
        <f>TITRES_STAT!B2313</f>
        <v>45364</v>
      </c>
      <c r="B2310" s="17">
        <f>TITRES_STAT!D2313</f>
        <v>10.643700000000001</v>
      </c>
      <c r="C2310" s="2">
        <f t="shared" si="324"/>
        <v>4.0800000000000836E-2</v>
      </c>
      <c r="D2310" s="2">
        <f t="shared" si="325"/>
        <v>4.0800000000000836E-2</v>
      </c>
      <c r="E2310" s="2">
        <f t="shared" si="326"/>
        <v>0</v>
      </c>
      <c r="F2310" s="2">
        <f t="shared" si="323"/>
        <v>6.9936673238580729E-2</v>
      </c>
      <c r="G2310" s="2">
        <f t="shared" si="323"/>
        <v>2.5605131007438879E-2</v>
      </c>
      <c r="H2310" s="2">
        <f t="shared" si="319"/>
        <v>2.731353853189133</v>
      </c>
      <c r="I2310" s="2">
        <f t="shared" si="320"/>
        <v>73.200075914930594</v>
      </c>
    </row>
    <row r="2311" spans="1:9" ht="13.5" x14ac:dyDescent="0.25">
      <c r="A2311" s="3">
        <f>TITRES_STAT!B2314</f>
        <v>45365</v>
      </c>
      <c r="B2311" s="17">
        <f>TITRES_STAT!D2314</f>
        <v>10.766</v>
      </c>
      <c r="C2311" s="2">
        <f t="shared" si="324"/>
        <v>0.12229999999999919</v>
      </c>
      <c r="D2311" s="2">
        <f t="shared" si="325"/>
        <v>0.12229999999999919</v>
      </c>
      <c r="E2311" s="2">
        <f t="shared" si="326"/>
        <v>0</v>
      </c>
      <c r="F2311" s="2">
        <f t="shared" si="323"/>
        <v>7.3676910864396331E-2</v>
      </c>
      <c r="G2311" s="2">
        <f t="shared" si="323"/>
        <v>2.3776193078336099E-2</v>
      </c>
      <c r="H2311" s="2">
        <f t="shared" si="319"/>
        <v>3.0987681931102644</v>
      </c>
      <c r="I2311" s="2">
        <f t="shared" si="320"/>
        <v>75.602426073254691</v>
      </c>
    </row>
    <row r="2312" spans="1:9" ht="13.5" x14ac:dyDescent="0.25">
      <c r="A2312" s="3">
        <f>TITRES_STAT!B2315</f>
        <v>45366</v>
      </c>
      <c r="B2312" s="17">
        <f>TITRES_STAT!D2315</f>
        <v>11.0107</v>
      </c>
      <c r="C2312" s="2">
        <f t="shared" si="324"/>
        <v>0.24469999999999992</v>
      </c>
      <c r="D2312" s="2">
        <f t="shared" si="325"/>
        <v>0.24469999999999992</v>
      </c>
      <c r="E2312" s="2">
        <f t="shared" si="326"/>
        <v>0</v>
      </c>
      <c r="F2312" s="2">
        <f t="shared" si="323"/>
        <v>8.5892845802653744E-2</v>
      </c>
      <c r="G2312" s="2">
        <f t="shared" si="323"/>
        <v>2.2077893572740665E-2</v>
      </c>
      <c r="H2312" s="2">
        <f t="shared" si="319"/>
        <v>3.8904456858468013</v>
      </c>
      <c r="I2312" s="2">
        <f t="shared" si="320"/>
        <v>79.551965930343513</v>
      </c>
    </row>
    <row r="2313" spans="1:9" ht="13.5" x14ac:dyDescent="0.25">
      <c r="A2313" s="3">
        <f>TITRES_STAT!B2316</f>
        <v>45369</v>
      </c>
      <c r="B2313" s="17">
        <f>TITRES_STAT!D2316</f>
        <v>11.239100000000001</v>
      </c>
      <c r="C2313" s="2">
        <f t="shared" si="324"/>
        <v>0.2284000000000006</v>
      </c>
      <c r="D2313" s="2">
        <f t="shared" si="325"/>
        <v>0.2284000000000006</v>
      </c>
      <c r="E2313" s="2">
        <f t="shared" si="326"/>
        <v>0</v>
      </c>
      <c r="F2313" s="2">
        <f t="shared" si="323"/>
        <v>9.6071928245321375E-2</v>
      </c>
      <c r="G2313" s="2">
        <f t="shared" si="323"/>
        <v>2.0500901174687759E-2</v>
      </c>
      <c r="H2313" s="2">
        <f t="shared" si="319"/>
        <v>4.6862295187267353</v>
      </c>
      <c r="I2313" s="2">
        <f t="shared" si="320"/>
        <v>82.413653956340454</v>
      </c>
    </row>
    <row r="2314" spans="1:9" ht="13.5" x14ac:dyDescent="0.25">
      <c r="A2314" s="3">
        <f>TITRES_STAT!B2317</f>
        <v>45370</v>
      </c>
      <c r="B2314" s="17">
        <f>TITRES_STAT!D2317</f>
        <v>11.5001</v>
      </c>
      <c r="C2314" s="2">
        <f t="shared" si="324"/>
        <v>0.26099999999999923</v>
      </c>
      <c r="D2314" s="2">
        <f t="shared" si="325"/>
        <v>0.26099999999999923</v>
      </c>
      <c r="E2314" s="2">
        <f t="shared" si="326"/>
        <v>0</v>
      </c>
      <c r="F2314" s="2">
        <f t="shared" si="323"/>
        <v>0.10785250479922694</v>
      </c>
      <c r="G2314" s="2">
        <f t="shared" si="323"/>
        <v>1.9036551090781489E-2</v>
      </c>
      <c r="H2314" s="2">
        <f t="shared" si="319"/>
        <v>5.6655485694283589</v>
      </c>
      <c r="I2314" s="2">
        <f t="shared" si="320"/>
        <v>84.997483859220296</v>
      </c>
    </row>
    <row r="2315" spans="1:9" ht="13.5" x14ac:dyDescent="0.25">
      <c r="A2315" s="3">
        <f>TITRES_STAT!B2318</f>
        <v>45372</v>
      </c>
      <c r="B2315" s="17">
        <f>TITRES_STAT!D2318</f>
        <v>11.9895</v>
      </c>
      <c r="C2315" s="2">
        <f t="shared" si="324"/>
        <v>0.48939999999999984</v>
      </c>
      <c r="D2315" s="2">
        <f t="shared" si="325"/>
        <v>0.48939999999999984</v>
      </c>
      <c r="E2315" s="2">
        <f t="shared" si="326"/>
        <v>0</v>
      </c>
      <c r="F2315" s="2">
        <f t="shared" si="323"/>
        <v>0.13510589731356787</v>
      </c>
      <c r="G2315" s="2">
        <f t="shared" si="323"/>
        <v>1.7676797441439955E-2</v>
      </c>
      <c r="H2315" s="2">
        <f t="shared" si="319"/>
        <v>7.6431207497370135</v>
      </c>
      <c r="I2315" s="2">
        <f t="shared" si="320"/>
        <v>88.430104947562754</v>
      </c>
    </row>
    <row r="2316" spans="1:9" ht="13.5" x14ac:dyDescent="0.25">
      <c r="A2316" s="3">
        <f>TITRES_STAT!B2319</f>
        <v>45373</v>
      </c>
      <c r="B2316" s="17">
        <f>TITRES_STAT!D2319</f>
        <v>11.818199999999999</v>
      </c>
      <c r="C2316" s="2">
        <f t="shared" si="324"/>
        <v>-0.17130000000000045</v>
      </c>
      <c r="D2316" s="2">
        <f t="shared" si="325"/>
        <v>0</v>
      </c>
      <c r="E2316" s="2">
        <f t="shared" si="326"/>
        <v>0.17130000000000045</v>
      </c>
      <c r="F2316" s="2">
        <f t="shared" si="323"/>
        <v>0.12545547607688445</v>
      </c>
      <c r="G2316" s="2">
        <f t="shared" si="323"/>
        <v>2.8649883338479992E-2</v>
      </c>
      <c r="H2316" s="2">
        <f t="shared" si="319"/>
        <v>4.3789175193039531</v>
      </c>
      <c r="I2316" s="2">
        <f t="shared" si="320"/>
        <v>81.408898790301535</v>
      </c>
    </row>
    <row r="2317" spans="1:9" ht="13.5" x14ac:dyDescent="0.25">
      <c r="A2317" s="3">
        <f>TITRES_STAT!B2320</f>
        <v>45376</v>
      </c>
      <c r="B2317" s="17">
        <f>TITRES_STAT!D2320</f>
        <v>11.81</v>
      </c>
      <c r="C2317" s="2">
        <f t="shared" si="324"/>
        <v>-8.1999999999986528E-3</v>
      </c>
      <c r="D2317" s="2">
        <f t="shared" si="325"/>
        <v>0</v>
      </c>
      <c r="E2317" s="2">
        <f t="shared" si="326"/>
        <v>8.1999999999986528E-3</v>
      </c>
      <c r="F2317" s="2">
        <f t="shared" ref="F2317:G2332" si="327">((F2316*13)+D2317)/14</f>
        <v>0.11649437064282128</v>
      </c>
      <c r="G2317" s="2">
        <f t="shared" si="327"/>
        <v>2.7189177385731324E-2</v>
      </c>
      <c r="H2317" s="2">
        <f t="shared" si="319"/>
        <v>4.2845860685714108</v>
      </c>
      <c r="I2317" s="2">
        <f t="shared" si="320"/>
        <v>81.077042042190996</v>
      </c>
    </row>
    <row r="2318" spans="1:9" ht="13.5" x14ac:dyDescent="0.25">
      <c r="A2318" s="3">
        <f>TITRES_STAT!B2321</f>
        <v>45377</v>
      </c>
      <c r="B2318" s="17">
        <f>TITRES_STAT!D2321</f>
        <v>11.818199999999999</v>
      </c>
      <c r="C2318" s="2">
        <f t="shared" si="324"/>
        <v>8.1999999999986528E-3</v>
      </c>
      <c r="D2318" s="2">
        <f t="shared" si="325"/>
        <v>8.1999999999986528E-3</v>
      </c>
      <c r="E2318" s="2">
        <f t="shared" si="326"/>
        <v>0</v>
      </c>
      <c r="F2318" s="2">
        <f t="shared" si="327"/>
        <v>0.10875905845404824</v>
      </c>
      <c r="G2318" s="2">
        <f t="shared" si="327"/>
        <v>2.5247093286750514E-2</v>
      </c>
      <c r="H2318" s="2">
        <f t="shared" si="319"/>
        <v>4.3077853445855556</v>
      </c>
      <c r="I2318" s="2">
        <f t="shared" si="320"/>
        <v>81.159750534748071</v>
      </c>
    </row>
    <row r="2319" spans="1:9" ht="13.5" x14ac:dyDescent="0.25">
      <c r="A2319" s="3">
        <f>TITRES_STAT!B2322</f>
        <v>45378</v>
      </c>
      <c r="B2319" s="17">
        <f>TITRES_STAT!D2322</f>
        <v>11.81</v>
      </c>
      <c r="C2319" s="2">
        <f t="shared" si="324"/>
        <v>-8.1999999999986528E-3</v>
      </c>
      <c r="D2319" s="2">
        <f t="shared" si="325"/>
        <v>0</v>
      </c>
      <c r="E2319" s="2">
        <f t="shared" si="326"/>
        <v>8.1999999999986528E-3</v>
      </c>
      <c r="F2319" s="2">
        <f t="shared" si="327"/>
        <v>0.10099055427875907</v>
      </c>
      <c r="G2319" s="2">
        <f t="shared" si="327"/>
        <v>2.4029443766268237E-2</v>
      </c>
      <c r="H2319" s="2">
        <f t="shared" si="319"/>
        <v>4.2027836874246072</v>
      </c>
      <c r="I2319" s="2">
        <f t="shared" si="320"/>
        <v>80.779519963187198</v>
      </c>
    </row>
    <row r="2320" spans="1:9" ht="13.5" x14ac:dyDescent="0.25">
      <c r="A2320" s="3">
        <f>TITRES_STAT!B2323</f>
        <v>45379</v>
      </c>
      <c r="B2320" s="17">
        <f>TITRES_STAT!D2323</f>
        <v>11.8019</v>
      </c>
      <c r="C2320" s="2">
        <f t="shared" si="324"/>
        <v>-8.1000000000006622E-3</v>
      </c>
      <c r="D2320" s="2">
        <f t="shared" si="325"/>
        <v>0</v>
      </c>
      <c r="E2320" s="2">
        <f t="shared" si="326"/>
        <v>8.1000000000006622E-3</v>
      </c>
      <c r="F2320" s="2">
        <f t="shared" si="327"/>
        <v>9.3776943258847695E-2</v>
      </c>
      <c r="G2320" s="2">
        <f t="shared" si="327"/>
        <v>2.2891626354391983E-2</v>
      </c>
      <c r="H2320" s="2">
        <f t="shared" si="319"/>
        <v>4.0965609785455754</v>
      </c>
      <c r="I2320" s="2">
        <f t="shared" si="320"/>
        <v>80.378926020711049</v>
      </c>
    </row>
    <row r="2321" spans="1:9" ht="13.5" x14ac:dyDescent="0.25">
      <c r="A2321" s="3">
        <f>TITRES_STAT!B2324</f>
        <v>45380</v>
      </c>
      <c r="B2321" s="17">
        <f>TITRES_STAT!D2324</f>
        <v>11.867100000000001</v>
      </c>
      <c r="C2321" s="2">
        <f t="shared" si="324"/>
        <v>6.5200000000000813E-2</v>
      </c>
      <c r="D2321" s="2">
        <f t="shared" si="325"/>
        <v>6.5200000000000813E-2</v>
      </c>
      <c r="E2321" s="2">
        <f t="shared" si="326"/>
        <v>0</v>
      </c>
      <c r="F2321" s="2">
        <f t="shared" si="327"/>
        <v>9.1735733026072921E-2</v>
      </c>
      <c r="G2321" s="2">
        <f t="shared" si="327"/>
        <v>2.1256510186221128E-2</v>
      </c>
      <c r="H2321" s="2">
        <f t="shared" ref="H2321:H2384" si="328">F2321/G2321</f>
        <v>4.315653520846416</v>
      </c>
      <c r="I2321" s="2">
        <f t="shared" ref="I2321:I2384" si="329">IF(G2321=0,100,100-(100/(1+H2321)))</f>
        <v>81.18763768032855</v>
      </c>
    </row>
    <row r="2322" spans="1:9" ht="13.5" x14ac:dyDescent="0.25">
      <c r="A2322" s="3">
        <f>TITRES_STAT!B2325</f>
        <v>45383</v>
      </c>
      <c r="B2322" s="17">
        <f>TITRES_STAT!D2325</f>
        <v>11.956799999999999</v>
      </c>
      <c r="C2322" s="2">
        <f t="shared" si="324"/>
        <v>8.9699999999998781E-2</v>
      </c>
      <c r="D2322" s="2">
        <f t="shared" si="325"/>
        <v>8.9699999999998781E-2</v>
      </c>
      <c r="E2322" s="2">
        <f t="shared" si="326"/>
        <v>0</v>
      </c>
      <c r="F2322" s="2">
        <f t="shared" si="327"/>
        <v>9.1590323524210482E-2</v>
      </c>
      <c r="G2322" s="2">
        <f t="shared" si="327"/>
        <v>1.9738188030062474E-2</v>
      </c>
      <c r="H2322" s="2">
        <f t="shared" si="328"/>
        <v>4.6402599562185136</v>
      </c>
      <c r="I2322" s="2">
        <f t="shared" si="329"/>
        <v>82.270320734109475</v>
      </c>
    </row>
    <row r="2323" spans="1:9" ht="13.5" x14ac:dyDescent="0.25">
      <c r="A2323" s="3">
        <f>TITRES_STAT!B2326</f>
        <v>45384</v>
      </c>
      <c r="B2323" s="17">
        <f>TITRES_STAT!D2326</f>
        <v>11.818199999999999</v>
      </c>
      <c r="C2323" s="2">
        <f t="shared" si="324"/>
        <v>-0.13860000000000028</v>
      </c>
      <c r="D2323" s="2">
        <f t="shared" si="325"/>
        <v>0</v>
      </c>
      <c r="E2323" s="2">
        <f t="shared" si="326"/>
        <v>0.13860000000000028</v>
      </c>
      <c r="F2323" s="2">
        <f t="shared" si="327"/>
        <v>8.5048157558195461E-2</v>
      </c>
      <c r="G2323" s="2">
        <f t="shared" si="327"/>
        <v>2.8228317456486601E-2</v>
      </c>
      <c r="H2323" s="2">
        <f t="shared" si="328"/>
        <v>3.0128666963341169</v>
      </c>
      <c r="I2323" s="2">
        <f t="shared" si="329"/>
        <v>75.080159006688845</v>
      </c>
    </row>
    <row r="2324" spans="1:9" ht="13.5" x14ac:dyDescent="0.25">
      <c r="A2324" s="3">
        <f>TITRES_STAT!B2327</f>
        <v>45385</v>
      </c>
      <c r="B2324" s="17">
        <f>TITRES_STAT!D2327</f>
        <v>11.8019</v>
      </c>
      <c r="C2324" s="2">
        <f t="shared" si="324"/>
        <v>-1.6299999999999315E-2</v>
      </c>
      <c r="D2324" s="2">
        <f t="shared" si="325"/>
        <v>0</v>
      </c>
      <c r="E2324" s="2">
        <f t="shared" si="326"/>
        <v>1.6299999999999315E-2</v>
      </c>
      <c r="F2324" s="2">
        <f t="shared" si="327"/>
        <v>7.8973289161181501E-2</v>
      </c>
      <c r="G2324" s="2">
        <f t="shared" si="327"/>
        <v>2.7376294781023221E-2</v>
      </c>
      <c r="H2324" s="2">
        <f t="shared" si="328"/>
        <v>2.8847325685550564</v>
      </c>
      <c r="I2324" s="2">
        <f t="shared" si="329"/>
        <v>74.258202273832339</v>
      </c>
    </row>
    <row r="2325" spans="1:9" ht="13.5" x14ac:dyDescent="0.25">
      <c r="A2325" s="3">
        <f>TITRES_STAT!B2328</f>
        <v>45386</v>
      </c>
      <c r="B2325" s="17">
        <f>TITRES_STAT!D2328</f>
        <v>11.736599999999999</v>
      </c>
      <c r="C2325" s="2">
        <f t="shared" si="324"/>
        <v>-6.530000000000058E-2</v>
      </c>
      <c r="D2325" s="2">
        <f t="shared" si="325"/>
        <v>0</v>
      </c>
      <c r="E2325" s="2">
        <f t="shared" si="326"/>
        <v>6.530000000000058E-2</v>
      </c>
      <c r="F2325" s="2">
        <f t="shared" si="327"/>
        <v>7.3332339935382823E-2</v>
      </c>
      <c r="G2325" s="2">
        <f t="shared" si="327"/>
        <v>3.0085130868093033E-2</v>
      </c>
      <c r="H2325" s="2">
        <f t="shared" si="328"/>
        <v>2.4374944638567579</v>
      </c>
      <c r="I2325" s="2">
        <f t="shared" si="329"/>
        <v>70.909044057687524</v>
      </c>
    </row>
    <row r="2326" spans="1:9" ht="13.5" x14ac:dyDescent="0.25">
      <c r="A2326" s="3">
        <f>TITRES_STAT!B2329</f>
        <v>45387</v>
      </c>
      <c r="B2326" s="17">
        <f>TITRES_STAT!D2329</f>
        <v>11.5817</v>
      </c>
      <c r="C2326" s="2">
        <f t="shared" si="324"/>
        <v>-0.15489999999999959</v>
      </c>
      <c r="D2326" s="2">
        <f t="shared" si="325"/>
        <v>0</v>
      </c>
      <c r="E2326" s="2">
        <f t="shared" si="326"/>
        <v>0.15489999999999959</v>
      </c>
      <c r="F2326" s="2">
        <f t="shared" si="327"/>
        <v>6.8094315654284046E-2</v>
      </c>
      <c r="G2326" s="2">
        <f t="shared" si="327"/>
        <v>3.9000478663229213E-2</v>
      </c>
      <c r="H2326" s="2">
        <f t="shared" si="328"/>
        <v>1.7459866644786939</v>
      </c>
      <c r="I2326" s="2">
        <f t="shared" si="329"/>
        <v>63.583217175242801</v>
      </c>
    </row>
    <row r="2327" spans="1:9" ht="13.5" x14ac:dyDescent="0.25">
      <c r="A2327" s="3">
        <f>TITRES_STAT!B2330</f>
        <v>45390</v>
      </c>
      <c r="B2327" s="17">
        <f>TITRES_STAT!D2330</f>
        <v>11.6877</v>
      </c>
      <c r="C2327" s="2">
        <f t="shared" si="324"/>
        <v>0.10599999999999987</v>
      </c>
      <c r="D2327" s="2">
        <f t="shared" si="325"/>
        <v>0.10599999999999987</v>
      </c>
      <c r="E2327" s="2">
        <f t="shared" si="326"/>
        <v>0</v>
      </c>
      <c r="F2327" s="2">
        <f t="shared" si="327"/>
        <v>7.080186453612089E-2</v>
      </c>
      <c r="G2327" s="2">
        <f t="shared" si="327"/>
        <v>3.6214730187284272E-2</v>
      </c>
      <c r="H2327" s="2">
        <f t="shared" si="328"/>
        <v>1.9550570767742697</v>
      </c>
      <c r="I2327" s="2">
        <f t="shared" si="329"/>
        <v>66.159706089616492</v>
      </c>
    </row>
    <row r="2328" spans="1:9" ht="13.5" x14ac:dyDescent="0.25">
      <c r="A2328" s="3">
        <f>TITRES_STAT!B2331</f>
        <v>45394</v>
      </c>
      <c r="B2328" s="17">
        <f>TITRES_STAT!D2331</f>
        <v>11.622400000000001</v>
      </c>
      <c r="C2328" s="2">
        <f t="shared" si="324"/>
        <v>-6.5299999999998803E-2</v>
      </c>
      <c r="D2328" s="2">
        <f t="shared" si="325"/>
        <v>0</v>
      </c>
      <c r="E2328" s="2">
        <f t="shared" si="326"/>
        <v>6.5299999999998803E-2</v>
      </c>
      <c r="F2328" s="2">
        <f t="shared" si="327"/>
        <v>6.5744588497826537E-2</v>
      </c>
      <c r="G2328" s="2">
        <f t="shared" si="327"/>
        <v>3.8292249459621022E-2</v>
      </c>
      <c r="H2328" s="2">
        <f t="shared" si="328"/>
        <v>1.7169163323025425</v>
      </c>
      <c r="I2328" s="2">
        <f t="shared" si="329"/>
        <v>63.193566614084276</v>
      </c>
    </row>
    <row r="2329" spans="1:9" ht="13.5" x14ac:dyDescent="0.25">
      <c r="A2329" s="3">
        <f>TITRES_STAT!B2332</f>
        <v>45397</v>
      </c>
      <c r="B2329" s="17">
        <f>TITRES_STAT!D2332</f>
        <v>11.7692</v>
      </c>
      <c r="C2329" s="2">
        <f t="shared" si="324"/>
        <v>0.14679999999999893</v>
      </c>
      <c r="D2329" s="2">
        <f t="shared" si="325"/>
        <v>0.14679999999999893</v>
      </c>
      <c r="E2329" s="2">
        <f t="shared" si="326"/>
        <v>0</v>
      </c>
      <c r="F2329" s="2">
        <f t="shared" si="327"/>
        <v>7.1534260747981707E-2</v>
      </c>
      <c r="G2329" s="2">
        <f t="shared" si="327"/>
        <v>3.5557088783933807E-2</v>
      </c>
      <c r="H2329" s="2">
        <f t="shared" si="328"/>
        <v>2.0118143299826028</v>
      </c>
      <c r="I2329" s="2">
        <f t="shared" si="329"/>
        <v>66.797422070643506</v>
      </c>
    </row>
    <row r="2330" spans="1:9" ht="13.5" x14ac:dyDescent="0.25">
      <c r="A2330" s="3">
        <f>TITRES_STAT!B2333</f>
        <v>45398</v>
      </c>
      <c r="B2330" s="17">
        <f>TITRES_STAT!D2333</f>
        <v>11.655099999999999</v>
      </c>
      <c r="C2330" s="2">
        <f t="shared" si="324"/>
        <v>-0.11410000000000053</v>
      </c>
      <c r="D2330" s="2">
        <f t="shared" si="325"/>
        <v>0</v>
      </c>
      <c r="E2330" s="2">
        <f t="shared" si="326"/>
        <v>0.11410000000000053</v>
      </c>
      <c r="F2330" s="2">
        <f t="shared" si="327"/>
        <v>6.6424670694554447E-2</v>
      </c>
      <c r="G2330" s="2">
        <f t="shared" si="327"/>
        <v>4.116729672793857E-2</v>
      </c>
      <c r="H2330" s="2">
        <f t="shared" si="328"/>
        <v>1.613530058423164</v>
      </c>
      <c r="I2330" s="2">
        <f t="shared" si="329"/>
        <v>61.737574175697993</v>
      </c>
    </row>
    <row r="2331" spans="1:9" ht="13.5" x14ac:dyDescent="0.25">
      <c r="A2331" s="3">
        <f>TITRES_STAT!B2334</f>
        <v>45399</v>
      </c>
      <c r="B2331" s="17">
        <f>TITRES_STAT!D2334</f>
        <v>11.6061</v>
      </c>
      <c r="C2331" s="2">
        <f t="shared" si="324"/>
        <v>-4.8999999999999488E-2</v>
      </c>
      <c r="D2331" s="2">
        <f t="shared" si="325"/>
        <v>0</v>
      </c>
      <c r="E2331" s="2">
        <f t="shared" si="326"/>
        <v>4.8999999999999488E-2</v>
      </c>
      <c r="F2331" s="2">
        <f t="shared" si="327"/>
        <v>6.1680051359229125E-2</v>
      </c>
      <c r="G2331" s="2">
        <f t="shared" si="327"/>
        <v>4.1726775533085778E-2</v>
      </c>
      <c r="H2331" s="2">
        <f t="shared" si="328"/>
        <v>1.4781887785774892</v>
      </c>
      <c r="I2331" s="2">
        <f t="shared" si="329"/>
        <v>59.647948992246974</v>
      </c>
    </row>
    <row r="2332" spans="1:9" ht="13.5" x14ac:dyDescent="0.25">
      <c r="A2332" s="3">
        <f>TITRES_STAT!B2335</f>
        <v>45400</v>
      </c>
      <c r="B2332" s="17">
        <f>TITRES_STAT!D2335</f>
        <v>11.622400000000001</v>
      </c>
      <c r="C2332" s="2">
        <f t="shared" si="324"/>
        <v>1.6300000000001091E-2</v>
      </c>
      <c r="D2332" s="2">
        <f t="shared" si="325"/>
        <v>1.6300000000001091E-2</v>
      </c>
      <c r="E2332" s="2">
        <f t="shared" si="326"/>
        <v>0</v>
      </c>
      <c r="F2332" s="2">
        <f t="shared" si="327"/>
        <v>5.8438619119284267E-2</v>
      </c>
      <c r="G2332" s="2">
        <f t="shared" si="327"/>
        <v>3.8746291566436789E-2</v>
      </c>
      <c r="H2332" s="2">
        <f t="shared" si="328"/>
        <v>1.5082377372575591</v>
      </c>
      <c r="I2332" s="2">
        <f t="shared" si="329"/>
        <v>60.13137091648364</v>
      </c>
    </row>
    <row r="2333" spans="1:9" ht="13.5" x14ac:dyDescent="0.25">
      <c r="A2333" s="3">
        <f>TITRES_STAT!B2336</f>
        <v>45401</v>
      </c>
      <c r="B2333" s="17">
        <f>TITRES_STAT!D2336</f>
        <v>11.459300000000001</v>
      </c>
      <c r="C2333" s="2">
        <f t="shared" si="324"/>
        <v>-0.16310000000000002</v>
      </c>
      <c r="D2333" s="2">
        <f t="shared" si="325"/>
        <v>0</v>
      </c>
      <c r="E2333" s="2">
        <f t="shared" si="326"/>
        <v>0.16310000000000002</v>
      </c>
      <c r="F2333" s="2">
        <f t="shared" ref="F2333:G2348" si="330">((F2332*13)+D2333)/14</f>
        <v>5.426443203933539E-2</v>
      </c>
      <c r="G2333" s="2">
        <f t="shared" si="330"/>
        <v>4.7628699311691301E-2</v>
      </c>
      <c r="H2333" s="2">
        <f t="shared" si="328"/>
        <v>1.1393221486948151</v>
      </c>
      <c r="I2333" s="2">
        <f t="shared" si="329"/>
        <v>53.256221807917392</v>
      </c>
    </row>
    <row r="2334" spans="1:9" ht="13.5" x14ac:dyDescent="0.25">
      <c r="A2334" s="3">
        <f>TITRES_STAT!B2337</f>
        <v>45404</v>
      </c>
      <c r="B2334" s="17">
        <f>TITRES_STAT!D2337</f>
        <v>11.5817</v>
      </c>
      <c r="C2334" s="2">
        <f t="shared" si="324"/>
        <v>0.12239999999999895</v>
      </c>
      <c r="D2334" s="2">
        <f t="shared" si="325"/>
        <v>0.12239999999999895</v>
      </c>
      <c r="E2334" s="2">
        <f t="shared" si="326"/>
        <v>0</v>
      </c>
      <c r="F2334" s="2">
        <f t="shared" si="330"/>
        <v>5.9131258322239928E-2</v>
      </c>
      <c r="G2334" s="2">
        <f t="shared" si="330"/>
        <v>4.4226649360856206E-2</v>
      </c>
      <c r="H2334" s="2">
        <f t="shared" si="328"/>
        <v>1.3370051581292834</v>
      </c>
      <c r="I2334" s="2">
        <f t="shared" si="329"/>
        <v>57.210192860657784</v>
      </c>
    </row>
    <row r="2335" spans="1:9" ht="13.5" x14ac:dyDescent="0.25">
      <c r="A2335" s="3">
        <f>TITRES_STAT!B2338</f>
        <v>45405</v>
      </c>
      <c r="B2335" s="17">
        <f>TITRES_STAT!D2338</f>
        <v>11.5001</v>
      </c>
      <c r="C2335" s="2">
        <f t="shared" si="324"/>
        <v>-8.1599999999999895E-2</v>
      </c>
      <c r="D2335" s="2">
        <f t="shared" si="325"/>
        <v>0</v>
      </c>
      <c r="E2335" s="2">
        <f t="shared" si="326"/>
        <v>8.1599999999999895E-2</v>
      </c>
      <c r="F2335" s="2">
        <f t="shared" si="330"/>
        <v>5.4907597013508502E-2</v>
      </c>
      <c r="G2335" s="2">
        <f t="shared" si="330"/>
        <v>4.6896174406509325E-2</v>
      </c>
      <c r="H2335" s="2">
        <f t="shared" si="328"/>
        <v>1.1708331800703806</v>
      </c>
      <c r="I2335" s="2">
        <f t="shared" si="329"/>
        <v>53.934737630664976</v>
      </c>
    </row>
    <row r="2336" spans="1:9" ht="13.5" x14ac:dyDescent="0.25">
      <c r="A2336" s="3">
        <f>TITRES_STAT!B2339</f>
        <v>45406</v>
      </c>
      <c r="B2336" s="17">
        <f>TITRES_STAT!D2339</f>
        <v>11.7203</v>
      </c>
      <c r="C2336" s="2">
        <f t="shared" si="324"/>
        <v>0.22020000000000017</v>
      </c>
      <c r="D2336" s="2">
        <f t="shared" si="325"/>
        <v>0.22020000000000017</v>
      </c>
      <c r="E2336" s="2">
        <f t="shared" si="326"/>
        <v>0</v>
      </c>
      <c r="F2336" s="2">
        <f t="shared" si="330"/>
        <v>6.6714197226829336E-2</v>
      </c>
      <c r="G2336" s="2">
        <f t="shared" si="330"/>
        <v>4.3546447663187229E-2</v>
      </c>
      <c r="H2336" s="2">
        <f t="shared" si="328"/>
        <v>1.5320238689234662</v>
      </c>
      <c r="I2336" s="2">
        <f t="shared" si="329"/>
        <v>60.505901533022779</v>
      </c>
    </row>
    <row r="2337" spans="1:9" ht="13.5" x14ac:dyDescent="0.25">
      <c r="A2337" s="3">
        <f>TITRES_STAT!B2340</f>
        <v>45407</v>
      </c>
      <c r="B2337" s="17">
        <f>TITRES_STAT!D2340</f>
        <v>11.6632</v>
      </c>
      <c r="C2337" s="2">
        <f t="shared" si="324"/>
        <v>-5.7100000000000151E-2</v>
      </c>
      <c r="D2337" s="2">
        <f t="shared" si="325"/>
        <v>0</v>
      </c>
      <c r="E2337" s="2">
        <f t="shared" si="326"/>
        <v>5.7100000000000151E-2</v>
      </c>
      <c r="F2337" s="2">
        <f t="shared" si="330"/>
        <v>6.1948897424912955E-2</v>
      </c>
      <c r="G2337" s="2">
        <f t="shared" si="330"/>
        <v>4.4514558544388148E-2</v>
      </c>
      <c r="H2337" s="2">
        <f t="shared" si="328"/>
        <v>1.3916547630847553</v>
      </c>
      <c r="I2337" s="2">
        <f t="shared" si="329"/>
        <v>58.187945207016398</v>
      </c>
    </row>
    <row r="2338" spans="1:9" ht="13.5" x14ac:dyDescent="0.25">
      <c r="A2338" s="3">
        <f>TITRES_STAT!B2341</f>
        <v>45408</v>
      </c>
      <c r="B2338" s="17">
        <f>TITRES_STAT!D2341</f>
        <v>11.6632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5.7523976180276319E-2</v>
      </c>
      <c r="G2338" s="2">
        <f t="shared" si="330"/>
        <v>4.1334947219788989E-2</v>
      </c>
      <c r="H2338" s="2">
        <f t="shared" si="328"/>
        <v>1.3916547630847556</v>
      </c>
      <c r="I2338" s="2">
        <f t="shared" si="329"/>
        <v>58.187945207016398</v>
      </c>
    </row>
    <row r="2339" spans="1:9" ht="13.5" x14ac:dyDescent="0.25">
      <c r="A2339" s="3">
        <f>TITRES_STAT!B2342</f>
        <v>45411</v>
      </c>
      <c r="B2339" s="17">
        <f>TITRES_STAT!D2342</f>
        <v>11.6632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5.3415120738828016E-2</v>
      </c>
      <c r="G2339" s="2">
        <f t="shared" si="330"/>
        <v>3.8382450989804064E-2</v>
      </c>
      <c r="H2339" s="2">
        <f t="shared" si="328"/>
        <v>1.3916547630847556</v>
      </c>
      <c r="I2339" s="2">
        <f t="shared" si="329"/>
        <v>58.187945207016398</v>
      </c>
    </row>
    <row r="2340" spans="1:9" ht="13.5" x14ac:dyDescent="0.25">
      <c r="A2340" s="3">
        <f>TITRES_STAT!B2343</f>
        <v>45412</v>
      </c>
      <c r="B2340" s="17">
        <f>TITRES_STAT!D2343</f>
        <v>11.5817</v>
      </c>
      <c r="C2340" s="2">
        <f t="shared" si="324"/>
        <v>-8.1500000000000128E-2</v>
      </c>
      <c r="D2340" s="2">
        <f t="shared" si="325"/>
        <v>0</v>
      </c>
      <c r="E2340" s="2">
        <f t="shared" si="326"/>
        <v>8.1500000000000128E-2</v>
      </c>
      <c r="F2340" s="2">
        <f t="shared" si="330"/>
        <v>4.9599754971768877E-2</v>
      </c>
      <c r="G2340" s="2">
        <f t="shared" si="330"/>
        <v>4.1462275919103786E-2</v>
      </c>
      <c r="H2340" s="2">
        <f t="shared" si="328"/>
        <v>1.1962622377156036</v>
      </c>
      <c r="I2340" s="2">
        <f t="shared" si="329"/>
        <v>54.468096622189833</v>
      </c>
    </row>
    <row r="2341" spans="1:9" ht="13.5" x14ac:dyDescent="0.25">
      <c r="A2341" s="3">
        <f>TITRES_STAT!B2344</f>
        <v>45414</v>
      </c>
      <c r="B2341" s="17">
        <f>TITRES_STAT!D2344</f>
        <v>11.540900000000001</v>
      </c>
      <c r="C2341" s="2">
        <f t="shared" si="324"/>
        <v>-4.0799999999999059E-2</v>
      </c>
      <c r="D2341" s="2">
        <f t="shared" si="325"/>
        <v>0</v>
      </c>
      <c r="E2341" s="2">
        <f t="shared" si="326"/>
        <v>4.0799999999999059E-2</v>
      </c>
      <c r="F2341" s="2">
        <f t="shared" si="330"/>
        <v>4.6056915330928247E-2</v>
      </c>
      <c r="G2341" s="2">
        <f t="shared" si="330"/>
        <v>4.1414970496310592E-2</v>
      </c>
      <c r="H2341" s="2">
        <f t="shared" si="328"/>
        <v>1.1120837411928417</v>
      </c>
      <c r="I2341" s="2">
        <f t="shared" si="329"/>
        <v>52.653392453311056</v>
      </c>
    </row>
    <row r="2342" spans="1:9" ht="13.5" x14ac:dyDescent="0.25">
      <c r="A2342" s="3">
        <f>TITRES_STAT!B2345</f>
        <v>45415</v>
      </c>
      <c r="B2342" s="17">
        <f>TITRES_STAT!D2345</f>
        <v>11.5001</v>
      </c>
      <c r="C2342" s="2">
        <f t="shared" si="324"/>
        <v>-4.0800000000000836E-2</v>
      </c>
      <c r="D2342" s="2">
        <f t="shared" si="325"/>
        <v>0</v>
      </c>
      <c r="E2342" s="2">
        <f t="shared" si="326"/>
        <v>4.0800000000000836E-2</v>
      </c>
      <c r="F2342" s="2">
        <f t="shared" si="330"/>
        <v>4.2767135664433367E-2</v>
      </c>
      <c r="G2342" s="2">
        <f t="shared" si="330"/>
        <v>4.1371044032288466E-2</v>
      </c>
      <c r="H2342" s="2">
        <f t="shared" si="328"/>
        <v>1.0337456224468329</v>
      </c>
      <c r="I2342" s="2">
        <f t="shared" si="329"/>
        <v>50.829642165528867</v>
      </c>
    </row>
    <row r="2343" spans="1:9" ht="13.5" x14ac:dyDescent="0.25">
      <c r="A2343" s="3">
        <f>TITRES_STAT!B2346</f>
        <v>45418</v>
      </c>
      <c r="B2343" s="17">
        <f>TITRES_STAT!D2346</f>
        <v>11.5817</v>
      </c>
      <c r="C2343" s="2">
        <f t="shared" si="324"/>
        <v>8.1599999999999895E-2</v>
      </c>
      <c r="D2343" s="2">
        <f t="shared" si="325"/>
        <v>8.1599999999999895E-2</v>
      </c>
      <c r="E2343" s="2">
        <f t="shared" si="326"/>
        <v>0</v>
      </c>
      <c r="F2343" s="2">
        <f t="shared" si="330"/>
        <v>4.5540911688402408E-2</v>
      </c>
      <c r="G2343" s="2">
        <f t="shared" si="330"/>
        <v>3.8415969458553578E-2</v>
      </c>
      <c r="H2343" s="2">
        <f t="shared" si="328"/>
        <v>1.1854682396479888</v>
      </c>
      <c r="I2343" s="2">
        <f t="shared" si="329"/>
        <v>54.243215167424758</v>
      </c>
    </row>
    <row r="2344" spans="1:9" ht="13.5" x14ac:dyDescent="0.25">
      <c r="A2344" s="3">
        <f>TITRES_STAT!B2347</f>
        <v>45419</v>
      </c>
      <c r="B2344" s="17">
        <f>TITRES_STAT!D2347</f>
        <v>11.4756</v>
      </c>
      <c r="C2344" s="2">
        <f t="shared" si="324"/>
        <v>-0.10609999999999964</v>
      </c>
      <c r="D2344" s="2">
        <f t="shared" si="325"/>
        <v>0</v>
      </c>
      <c r="E2344" s="2">
        <f t="shared" si="326"/>
        <v>0.10609999999999964</v>
      </c>
      <c r="F2344" s="2">
        <f t="shared" si="330"/>
        <v>4.2287989424945098E-2</v>
      </c>
      <c r="G2344" s="2">
        <f t="shared" si="330"/>
        <v>4.3250543068656867E-2</v>
      </c>
      <c r="H2344" s="2">
        <f t="shared" si="328"/>
        <v>0.97774470387149148</v>
      </c>
      <c r="I2344" s="2">
        <f t="shared" si="329"/>
        <v>49.437356700160969</v>
      </c>
    </row>
    <row r="2345" spans="1:9" ht="13.5" x14ac:dyDescent="0.25">
      <c r="A2345" s="3">
        <f>TITRES_STAT!B2348</f>
        <v>45420</v>
      </c>
      <c r="B2345" s="17">
        <f>TITRES_STAT!D2348</f>
        <v>11.4756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3.9267418751734735E-2</v>
      </c>
      <c r="G2345" s="2">
        <f t="shared" si="330"/>
        <v>4.0161218563752807E-2</v>
      </c>
      <c r="H2345" s="2">
        <f t="shared" si="328"/>
        <v>0.97774470387149148</v>
      </c>
      <c r="I2345" s="2">
        <f t="shared" si="329"/>
        <v>49.437356700160969</v>
      </c>
    </row>
    <row r="2346" spans="1:9" ht="13.5" x14ac:dyDescent="0.25">
      <c r="A2346" s="3">
        <f>TITRES_STAT!B2349</f>
        <v>45421</v>
      </c>
      <c r="B2346" s="17">
        <f>TITRES_STAT!D2349</f>
        <v>11.4756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3.6462603126610822E-2</v>
      </c>
      <c r="G2346" s="2">
        <f t="shared" si="330"/>
        <v>3.7292560094913323E-2</v>
      </c>
      <c r="H2346" s="2">
        <f t="shared" si="328"/>
        <v>0.97774470387149137</v>
      </c>
      <c r="I2346" s="2">
        <f t="shared" si="329"/>
        <v>49.437356700160962</v>
      </c>
    </row>
    <row r="2347" spans="1:9" ht="13.5" x14ac:dyDescent="0.25">
      <c r="A2347" s="3">
        <f>TITRES_STAT!B2350</f>
        <v>45422</v>
      </c>
      <c r="B2347" s="17">
        <f>TITRES_STAT!D2350</f>
        <v>11.4185</v>
      </c>
      <c r="C2347" s="2">
        <f t="shared" si="324"/>
        <v>-5.7100000000000151E-2</v>
      </c>
      <c r="D2347" s="2">
        <f t="shared" si="325"/>
        <v>0</v>
      </c>
      <c r="E2347" s="2">
        <f t="shared" si="326"/>
        <v>5.7100000000000151E-2</v>
      </c>
      <c r="F2347" s="2">
        <f t="shared" si="330"/>
        <v>3.3858131474710049E-2</v>
      </c>
      <c r="G2347" s="2">
        <f t="shared" si="330"/>
        <v>3.870737723099095E-2</v>
      </c>
      <c r="H2347" s="2">
        <f t="shared" si="328"/>
        <v>0.87472037365532562</v>
      </c>
      <c r="I2347" s="2">
        <f t="shared" si="329"/>
        <v>46.658711664278648</v>
      </c>
    </row>
    <row r="2348" spans="1:9" ht="13.5" x14ac:dyDescent="0.25">
      <c r="A2348" s="3">
        <f>TITRES_STAT!B2351</f>
        <v>45425</v>
      </c>
      <c r="B2348" s="17">
        <f>TITRES_STAT!D2351</f>
        <v>11.491899999999999</v>
      </c>
      <c r="C2348" s="2">
        <f t="shared" si="324"/>
        <v>7.3399999999999466E-2</v>
      </c>
      <c r="D2348" s="2">
        <f t="shared" si="325"/>
        <v>7.3399999999999466E-2</v>
      </c>
      <c r="E2348" s="2">
        <f t="shared" si="326"/>
        <v>0</v>
      </c>
      <c r="F2348" s="2">
        <f t="shared" si="330"/>
        <v>3.6682550655087867E-2</v>
      </c>
      <c r="G2348" s="2">
        <f t="shared" si="330"/>
        <v>3.5942564571634458E-2</v>
      </c>
      <c r="H2348" s="2">
        <f t="shared" si="328"/>
        <v>1.020588015693165</v>
      </c>
      <c r="I2348" s="2">
        <f t="shared" si="329"/>
        <v>50.509456047775835</v>
      </c>
    </row>
    <row r="2349" spans="1:9" ht="13.5" x14ac:dyDescent="0.25">
      <c r="A2349" s="3">
        <f>TITRES_STAT!B2352</f>
        <v>45426</v>
      </c>
      <c r="B2349" s="17">
        <f>TITRES_STAT!D2352</f>
        <v>11.491899999999999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3.4062368465438732E-2</v>
      </c>
      <c r="G2349" s="2">
        <f t="shared" si="331"/>
        <v>3.3375238530803424E-2</v>
      </c>
      <c r="H2349" s="2">
        <f t="shared" si="328"/>
        <v>1.020588015693165</v>
      </c>
      <c r="I2349" s="2">
        <f t="shared" si="329"/>
        <v>50.509456047775835</v>
      </c>
    </row>
    <row r="2350" spans="1:9" ht="13.5" x14ac:dyDescent="0.25">
      <c r="A2350" s="3">
        <f>TITRES_STAT!B2353</f>
        <v>45427</v>
      </c>
      <c r="B2350" s="17">
        <f>TITRES_STAT!D2353</f>
        <v>11.402200000000001</v>
      </c>
      <c r="C2350" s="2">
        <f t="shared" si="324"/>
        <v>-8.9699999999998781E-2</v>
      </c>
      <c r="D2350" s="2">
        <f t="shared" si="325"/>
        <v>0</v>
      </c>
      <c r="E2350" s="2">
        <f t="shared" si="326"/>
        <v>8.9699999999998781E-2</v>
      </c>
      <c r="F2350" s="2">
        <f t="shared" si="331"/>
        <v>3.162934214647882E-2</v>
      </c>
      <c r="G2350" s="2">
        <f t="shared" si="331"/>
        <v>3.7398435778603085E-2</v>
      </c>
      <c r="H2350" s="2">
        <f t="shared" si="328"/>
        <v>0.84573970777074692</v>
      </c>
      <c r="I2350" s="2">
        <f t="shared" si="329"/>
        <v>45.821179671765144</v>
      </c>
    </row>
    <row r="2351" spans="1:9" ht="13.5" x14ac:dyDescent="0.25">
      <c r="A2351" s="3">
        <f>TITRES_STAT!B2354</f>
        <v>45428</v>
      </c>
      <c r="B2351" s="17">
        <f>TITRES_STAT!D2354</f>
        <v>11.288</v>
      </c>
      <c r="C2351" s="2">
        <f t="shared" si="324"/>
        <v>-0.1142000000000003</v>
      </c>
      <c r="D2351" s="2">
        <f t="shared" si="325"/>
        <v>0</v>
      </c>
      <c r="E2351" s="2">
        <f t="shared" si="326"/>
        <v>0.1142000000000003</v>
      </c>
      <c r="F2351" s="2">
        <f t="shared" si="331"/>
        <v>2.9370103421730333E-2</v>
      </c>
      <c r="G2351" s="2">
        <f t="shared" si="331"/>
        <v>4.2884261794417178E-2</v>
      </c>
      <c r="H2351" s="2">
        <f t="shared" si="328"/>
        <v>0.68486904502466761</v>
      </c>
      <c r="I2351" s="2">
        <f t="shared" si="329"/>
        <v>40.64820628327471</v>
      </c>
    </row>
    <row r="2352" spans="1:9" ht="13.5" x14ac:dyDescent="0.25">
      <c r="A2352" s="3">
        <f>TITRES_STAT!B2355</f>
        <v>45429</v>
      </c>
      <c r="B2352" s="17">
        <f>TITRES_STAT!D2355</f>
        <v>11.337</v>
      </c>
      <c r="C2352" s="2">
        <f t="shared" si="324"/>
        <v>4.8999999999999488E-2</v>
      </c>
      <c r="D2352" s="2">
        <f t="shared" si="325"/>
        <v>4.8999999999999488E-2</v>
      </c>
      <c r="E2352" s="2">
        <f t="shared" si="326"/>
        <v>0</v>
      </c>
      <c r="F2352" s="2">
        <f t="shared" si="331"/>
        <v>3.0772238891606702E-2</v>
      </c>
      <c r="G2352" s="2">
        <f t="shared" si="331"/>
        <v>3.9821100237673095E-2</v>
      </c>
      <c r="H2352" s="2">
        <f t="shared" si="328"/>
        <v>0.77276214639831475</v>
      </c>
      <c r="I2352" s="2">
        <f t="shared" si="329"/>
        <v>43.590853288937836</v>
      </c>
    </row>
    <row r="2353" spans="1:9" ht="13.5" x14ac:dyDescent="0.25">
      <c r="A2353" s="3">
        <f>TITRES_STAT!B2356</f>
        <v>45432</v>
      </c>
      <c r="B2353" s="17">
        <f>TITRES_STAT!D2356</f>
        <v>11.4756</v>
      </c>
      <c r="C2353" s="2">
        <f t="shared" si="324"/>
        <v>0.13860000000000028</v>
      </c>
      <c r="D2353" s="2">
        <f t="shared" si="325"/>
        <v>0.13860000000000028</v>
      </c>
      <c r="E2353" s="2">
        <f t="shared" si="326"/>
        <v>0</v>
      </c>
      <c r="F2353" s="2">
        <f t="shared" si="331"/>
        <v>3.8474221827920534E-2</v>
      </c>
      <c r="G2353" s="2">
        <f t="shared" si="331"/>
        <v>3.6976735934982165E-2</v>
      </c>
      <c r="H2353" s="2">
        <f t="shared" si="328"/>
        <v>1.0404980551980429</v>
      </c>
      <c r="I2353" s="2">
        <f t="shared" si="329"/>
        <v>50.992357113374275</v>
      </c>
    </row>
    <row r="2354" spans="1:9" ht="13.5" x14ac:dyDescent="0.25">
      <c r="A2354" s="3">
        <f>TITRES_STAT!B2357</f>
        <v>45433</v>
      </c>
      <c r="B2354" s="17">
        <f>TITRES_STAT!D2357</f>
        <v>11.5817</v>
      </c>
      <c r="C2354" s="2">
        <f t="shared" si="324"/>
        <v>0.10609999999999964</v>
      </c>
      <c r="D2354" s="2">
        <f t="shared" si="325"/>
        <v>0.10609999999999964</v>
      </c>
      <c r="E2354" s="2">
        <f t="shared" si="326"/>
        <v>0</v>
      </c>
      <c r="F2354" s="2">
        <f t="shared" si="331"/>
        <v>4.3304634554497616E-2</v>
      </c>
      <c r="G2354" s="2">
        <f t="shared" si="331"/>
        <v>3.433554051105487E-2</v>
      </c>
      <c r="H2354" s="2">
        <f t="shared" si="328"/>
        <v>1.2612189559257121</v>
      </c>
      <c r="I2354" s="2">
        <f t="shared" si="329"/>
        <v>55.776065056441489</v>
      </c>
    </row>
    <row r="2355" spans="1:9" ht="13.5" x14ac:dyDescent="0.25">
      <c r="A2355" s="3">
        <f>TITRES_STAT!B2358</f>
        <v>45434</v>
      </c>
      <c r="B2355" s="17">
        <f>TITRES_STAT!D2358</f>
        <v>11.622400000000001</v>
      </c>
      <c r="C2355" s="2">
        <f t="shared" si="324"/>
        <v>4.0700000000001069E-2</v>
      </c>
      <c r="D2355" s="2">
        <f t="shared" si="325"/>
        <v>4.0700000000001069E-2</v>
      </c>
      <c r="E2355" s="2">
        <f t="shared" si="326"/>
        <v>0</v>
      </c>
      <c r="F2355" s="2">
        <f t="shared" si="331"/>
        <v>4.3118589229176434E-2</v>
      </c>
      <c r="G2355" s="2">
        <f t="shared" si="331"/>
        <v>3.1883001903122384E-2</v>
      </c>
      <c r="H2355" s="2">
        <f t="shared" si="328"/>
        <v>1.3524005474827552</v>
      </c>
      <c r="I2355" s="2">
        <f t="shared" si="329"/>
        <v>57.49023264468822</v>
      </c>
    </row>
    <row r="2356" spans="1:9" ht="13.5" x14ac:dyDescent="0.25">
      <c r="A2356" s="3">
        <f>TITRES_STAT!B2359</f>
        <v>45435</v>
      </c>
      <c r="B2356" s="17">
        <f>TITRES_STAT!D2359</f>
        <v>11.712199999999999</v>
      </c>
      <c r="C2356" s="2">
        <f t="shared" si="324"/>
        <v>8.9799999999998548E-2</v>
      </c>
      <c r="D2356" s="2">
        <f t="shared" si="325"/>
        <v>8.9799999999998548E-2</v>
      </c>
      <c r="E2356" s="2">
        <f t="shared" si="326"/>
        <v>0</v>
      </c>
      <c r="F2356" s="2">
        <f t="shared" si="331"/>
        <v>4.6452975712806585E-2</v>
      </c>
      <c r="G2356" s="2">
        <f t="shared" si="331"/>
        <v>2.960564462432793E-2</v>
      </c>
      <c r="H2356" s="2">
        <f t="shared" si="328"/>
        <v>1.5690580732916941</v>
      </c>
      <c r="I2356" s="2">
        <f t="shared" si="329"/>
        <v>61.075227905661329</v>
      </c>
    </row>
    <row r="2357" spans="1:9" ht="13.5" x14ac:dyDescent="0.25">
      <c r="A2357" s="3">
        <f>TITRES_STAT!B2360</f>
        <v>45436</v>
      </c>
      <c r="B2357" s="17">
        <f>TITRES_STAT!D2360</f>
        <v>11.5898</v>
      </c>
      <c r="C2357" s="2">
        <f t="shared" si="324"/>
        <v>-0.12239999999999895</v>
      </c>
      <c r="D2357" s="2">
        <f t="shared" si="325"/>
        <v>0</v>
      </c>
      <c r="E2357" s="2">
        <f t="shared" si="326"/>
        <v>0.12239999999999895</v>
      </c>
      <c r="F2357" s="2">
        <f t="shared" si="331"/>
        <v>4.3134906019034684E-2</v>
      </c>
      <c r="G2357" s="2">
        <f t="shared" si="331"/>
        <v>3.6233812865447294E-2</v>
      </c>
      <c r="H2357" s="2">
        <f t="shared" si="328"/>
        <v>1.1904600318827694</v>
      </c>
      <c r="I2357" s="2">
        <f t="shared" si="329"/>
        <v>54.347489319836228</v>
      </c>
    </row>
    <row r="2358" spans="1:9" ht="13.5" x14ac:dyDescent="0.25">
      <c r="A2358" s="3">
        <f>TITRES_STAT!B2361</f>
        <v>45439</v>
      </c>
      <c r="B2358" s="17">
        <f>TITRES_STAT!D2361</f>
        <v>11.793699999999999</v>
      </c>
      <c r="C2358" s="2">
        <f t="shared" si="324"/>
        <v>0.20389999999999908</v>
      </c>
      <c r="D2358" s="2">
        <f t="shared" si="325"/>
        <v>0.20389999999999908</v>
      </c>
      <c r="E2358" s="2">
        <f t="shared" si="326"/>
        <v>0</v>
      </c>
      <c r="F2358" s="2">
        <f t="shared" si="331"/>
        <v>5.4618127017674996E-2</v>
      </c>
      <c r="G2358" s="2">
        <f t="shared" si="331"/>
        <v>3.3645683375058202E-2</v>
      </c>
      <c r="H2358" s="2">
        <f t="shared" si="328"/>
        <v>1.6233323725017226</v>
      </c>
      <c r="I2358" s="2">
        <f t="shared" si="329"/>
        <v>61.880545123363184</v>
      </c>
    </row>
    <row r="2359" spans="1:9" ht="13.5" x14ac:dyDescent="0.25">
      <c r="A2359" s="3">
        <f>TITRES_STAT!B2362</f>
        <v>45440</v>
      </c>
      <c r="B2359" s="17">
        <f>TITRES_STAT!D2362</f>
        <v>11.944800000000001</v>
      </c>
      <c r="C2359" s="2">
        <f t="shared" si="324"/>
        <v>0.15110000000000134</v>
      </c>
      <c r="D2359" s="2">
        <f t="shared" si="325"/>
        <v>0.15110000000000134</v>
      </c>
      <c r="E2359" s="2">
        <f t="shared" si="326"/>
        <v>0</v>
      </c>
      <c r="F2359" s="2">
        <f t="shared" si="331"/>
        <v>6.150968937355545E-2</v>
      </c>
      <c r="G2359" s="2">
        <f t="shared" si="331"/>
        <v>3.1242420276839759E-2</v>
      </c>
      <c r="H2359" s="2">
        <f t="shared" si="328"/>
        <v>1.9687875916307624</v>
      </c>
      <c r="I2359" s="2">
        <f t="shared" si="329"/>
        <v>66.316215992714461</v>
      </c>
    </row>
    <row r="2360" spans="1:9" ht="13.5" x14ac:dyDescent="0.25">
      <c r="A2360" s="3">
        <f>TITRES_STAT!B2363</f>
        <v>45441</v>
      </c>
      <c r="B2360" s="17">
        <f>TITRES_STAT!D2363</f>
        <v>11.989100000000001</v>
      </c>
      <c r="C2360" s="2">
        <f t="shared" si="324"/>
        <v>4.4299999999999784E-2</v>
      </c>
      <c r="D2360" s="2">
        <f t="shared" si="325"/>
        <v>4.4299999999999784E-2</v>
      </c>
      <c r="E2360" s="2">
        <f t="shared" si="326"/>
        <v>0</v>
      </c>
      <c r="F2360" s="2">
        <f t="shared" si="331"/>
        <v>6.0280425846872897E-2</v>
      </c>
      <c r="G2360" s="2">
        <f t="shared" si="331"/>
        <v>2.9010818828494062E-2</v>
      </c>
      <c r="H2360" s="2">
        <f t="shared" si="328"/>
        <v>2.0778602011628236</v>
      </c>
      <c r="I2360" s="2">
        <f t="shared" si="329"/>
        <v>67.509895360997959</v>
      </c>
    </row>
    <row r="2361" spans="1:9" ht="13.5" x14ac:dyDescent="0.25">
      <c r="A2361" s="3">
        <f>TITRES_STAT!B2364</f>
        <v>45442</v>
      </c>
      <c r="B2361" s="17">
        <f>TITRES_STAT!D2364</f>
        <v>11.900600000000001</v>
      </c>
      <c r="C2361" s="2">
        <f t="shared" si="324"/>
        <v>-8.8499999999999801E-2</v>
      </c>
      <c r="D2361" s="2">
        <f t="shared" si="325"/>
        <v>0</v>
      </c>
      <c r="E2361" s="2">
        <f t="shared" si="326"/>
        <v>8.8499999999999801E-2</v>
      </c>
      <c r="F2361" s="2">
        <f t="shared" si="331"/>
        <v>5.5974681143524829E-2</v>
      </c>
      <c r="G2361" s="2">
        <f t="shared" si="331"/>
        <v>3.3260046055030183E-2</v>
      </c>
      <c r="H2361" s="2">
        <f t="shared" si="328"/>
        <v>1.6829405783417226</v>
      </c>
      <c r="I2361" s="2">
        <f t="shared" si="329"/>
        <v>62.727463736148714</v>
      </c>
    </row>
    <row r="2362" spans="1:9" ht="13.5" x14ac:dyDescent="0.25">
      <c r="A2362" s="3">
        <f>TITRES_STAT!B2365</f>
        <v>45443</v>
      </c>
      <c r="B2362" s="17">
        <f>TITRES_STAT!D2365</f>
        <v>11.8872</v>
      </c>
      <c r="C2362" s="2">
        <f t="shared" si="324"/>
        <v>-1.3400000000000745E-2</v>
      </c>
      <c r="D2362" s="2">
        <f t="shared" si="325"/>
        <v>0</v>
      </c>
      <c r="E2362" s="2">
        <f t="shared" si="326"/>
        <v>1.3400000000000745E-2</v>
      </c>
      <c r="F2362" s="2">
        <f t="shared" si="331"/>
        <v>5.197648963327306E-2</v>
      </c>
      <c r="G2362" s="2">
        <f t="shared" si="331"/>
        <v>3.1841471336813795E-2</v>
      </c>
      <c r="H2362" s="2">
        <f t="shared" si="328"/>
        <v>1.6323520067108201</v>
      </c>
      <c r="I2362" s="2">
        <f t="shared" si="329"/>
        <v>62.011159698602725</v>
      </c>
    </row>
    <row r="2363" spans="1:9" ht="13.5" x14ac:dyDescent="0.25">
      <c r="A2363" s="3">
        <f>TITRES_STAT!B2366</f>
        <v>45446</v>
      </c>
      <c r="B2363" s="17">
        <f>TITRES_STAT!D2366</f>
        <v>11.6532</v>
      </c>
      <c r="C2363" s="2">
        <f t="shared" si="324"/>
        <v>-0.23399999999999999</v>
      </c>
      <c r="D2363" s="2">
        <f t="shared" si="325"/>
        <v>0</v>
      </c>
      <c r="E2363" s="2">
        <f t="shared" si="326"/>
        <v>0.23399999999999999</v>
      </c>
      <c r="F2363" s="2">
        <f t="shared" si="331"/>
        <v>4.8263883230896414E-2</v>
      </c>
      <c r="G2363" s="2">
        <f t="shared" si="331"/>
        <v>4.6281366241327095E-2</v>
      </c>
      <c r="H2363" s="2">
        <f t="shared" si="328"/>
        <v>1.0428361811799545</v>
      </c>
      <c r="I2363" s="2">
        <f t="shared" si="329"/>
        <v>51.048448758999655</v>
      </c>
    </row>
    <row r="2364" spans="1:9" ht="13.5" x14ac:dyDescent="0.25">
      <c r="A2364" s="3">
        <f>TITRES_STAT!B2367</f>
        <v>45447</v>
      </c>
      <c r="B2364" s="17">
        <f>TITRES_STAT!D2367</f>
        <v>11.7</v>
      </c>
      <c r="C2364" s="2">
        <f t="shared" si="324"/>
        <v>4.6799999999999287E-2</v>
      </c>
      <c r="D2364" s="2">
        <f t="shared" si="325"/>
        <v>4.6799999999999287E-2</v>
      </c>
      <c r="E2364" s="2">
        <f t="shared" si="326"/>
        <v>0</v>
      </c>
      <c r="F2364" s="2">
        <f t="shared" si="331"/>
        <v>4.8159320142975193E-2</v>
      </c>
      <c r="G2364" s="2">
        <f t="shared" si="331"/>
        <v>4.297555436694659E-2</v>
      </c>
      <c r="H2364" s="2">
        <f t="shared" si="328"/>
        <v>1.1206212660287529</v>
      </c>
      <c r="I2364" s="2">
        <f t="shared" si="329"/>
        <v>52.844007743415631</v>
      </c>
    </row>
    <row r="2365" spans="1:9" ht="13.5" x14ac:dyDescent="0.25">
      <c r="A2365" s="3">
        <f>TITRES_STAT!B2368</f>
        <v>45448</v>
      </c>
      <c r="B2365" s="17">
        <f>TITRES_STAT!D2368</f>
        <v>11.8872</v>
      </c>
      <c r="C2365" s="2">
        <f t="shared" si="324"/>
        <v>0.1872000000000007</v>
      </c>
      <c r="D2365" s="2">
        <f t="shared" si="325"/>
        <v>0.1872000000000007</v>
      </c>
      <c r="E2365" s="2">
        <f t="shared" si="326"/>
        <v>0</v>
      </c>
      <c r="F2365" s="2">
        <f t="shared" ref="F2365:G2380" si="332">((F2364*13)+D2365)/14</f>
        <v>5.8090797275619874E-2</v>
      </c>
      <c r="G2365" s="2">
        <f t="shared" si="332"/>
        <v>3.9905871912164693E-2</v>
      </c>
      <c r="H2365" s="2">
        <f t="shared" si="328"/>
        <v>1.4556954776851219</v>
      </c>
      <c r="I2365" s="2">
        <f t="shared" si="329"/>
        <v>59.278338495673054</v>
      </c>
    </row>
    <row r="2366" spans="1:9" ht="13.5" x14ac:dyDescent="0.25">
      <c r="A2366" s="3">
        <f>TITRES_STAT!B2369</f>
        <v>45449</v>
      </c>
      <c r="B2366" s="17">
        <f>TITRES_STAT!D2369</f>
        <v>12.167999999999999</v>
      </c>
      <c r="C2366" s="2">
        <f t="shared" si="324"/>
        <v>0.28079999999999927</v>
      </c>
      <c r="D2366" s="2">
        <f t="shared" si="325"/>
        <v>0.28079999999999927</v>
      </c>
      <c r="E2366" s="2">
        <f t="shared" si="326"/>
        <v>0</v>
      </c>
      <c r="F2366" s="2">
        <f t="shared" si="332"/>
        <v>7.3998597470218405E-2</v>
      </c>
      <c r="G2366" s="2">
        <f t="shared" si="332"/>
        <v>3.7055452489867212E-2</v>
      </c>
      <c r="H2366" s="2">
        <f t="shared" si="328"/>
        <v>1.9969692042069456</v>
      </c>
      <c r="I2366" s="2">
        <f t="shared" si="329"/>
        <v>66.632957102252945</v>
      </c>
    </row>
    <row r="2367" spans="1:9" ht="13.5" x14ac:dyDescent="0.25">
      <c r="A2367" s="3">
        <f>TITRES_STAT!B2370</f>
        <v>45450</v>
      </c>
      <c r="B2367" s="17">
        <f>TITRES_STAT!D2370</f>
        <v>12.167999999999999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6.8712983365202804E-2</v>
      </c>
      <c r="G2367" s="2">
        <f t="shared" si="332"/>
        <v>3.4408634454876699E-2</v>
      </c>
      <c r="H2367" s="2">
        <f t="shared" si="328"/>
        <v>1.9969692042069453</v>
      </c>
      <c r="I2367" s="2">
        <f t="shared" si="329"/>
        <v>66.632957102252945</v>
      </c>
    </row>
    <row r="2368" spans="1:9" ht="13.5" x14ac:dyDescent="0.25">
      <c r="A2368" s="3">
        <f>TITRES_STAT!B2371</f>
        <v>45453</v>
      </c>
      <c r="B2368" s="17">
        <f>TITRES_STAT!D2371</f>
        <v>12.2522</v>
      </c>
      <c r="C2368" s="2">
        <f t="shared" si="324"/>
        <v>8.4200000000000941E-2</v>
      </c>
      <c r="D2368" s="2">
        <f t="shared" si="325"/>
        <v>8.4200000000000941E-2</v>
      </c>
      <c r="E2368" s="2">
        <f t="shared" si="326"/>
        <v>0</v>
      </c>
      <c r="F2368" s="2">
        <f t="shared" si="332"/>
        <v>6.9819198839116955E-2</v>
      </c>
      <c r="G2368" s="2">
        <f t="shared" si="332"/>
        <v>3.1950874850956934E-2</v>
      </c>
      <c r="H2368" s="2">
        <f t="shared" si="328"/>
        <v>2.1852046044061875</v>
      </c>
      <c r="I2368" s="2">
        <f t="shared" si="329"/>
        <v>68.604842570657141</v>
      </c>
    </row>
    <row r="2369" spans="1:9" ht="13.5" x14ac:dyDescent="0.25">
      <c r="A2369" s="3">
        <f>TITRES_STAT!B2372</f>
        <v>45454</v>
      </c>
      <c r="B2369" s="17">
        <f>TITRES_STAT!D2372</f>
        <v>12.3271</v>
      </c>
      <c r="C2369" s="2">
        <f t="shared" si="324"/>
        <v>7.4899999999999523E-2</v>
      </c>
      <c r="D2369" s="2">
        <f t="shared" si="325"/>
        <v>7.4899999999999523E-2</v>
      </c>
      <c r="E2369" s="2">
        <f t="shared" si="326"/>
        <v>0</v>
      </c>
      <c r="F2369" s="2">
        <f t="shared" si="332"/>
        <v>7.0182113207751431E-2</v>
      </c>
      <c r="G2369" s="2">
        <f t="shared" si="332"/>
        <v>2.966866950446001E-2</v>
      </c>
      <c r="H2369" s="2">
        <f t="shared" si="328"/>
        <v>2.3655295090735748</v>
      </c>
      <c r="I2369" s="2">
        <f t="shared" si="329"/>
        <v>70.286993553199636</v>
      </c>
    </row>
    <row r="2370" spans="1:9" ht="13.5" x14ac:dyDescent="0.25">
      <c r="A2370" s="3">
        <f>TITRES_STAT!B2373</f>
        <v>45455</v>
      </c>
      <c r="B2370" s="17">
        <f>TITRES_STAT!D2373</f>
        <v>12.3552</v>
      </c>
      <c r="C2370" s="2">
        <f t="shared" si="324"/>
        <v>2.8100000000000236E-2</v>
      </c>
      <c r="D2370" s="2">
        <f t="shared" si="325"/>
        <v>2.8100000000000236E-2</v>
      </c>
      <c r="E2370" s="2">
        <f t="shared" si="326"/>
        <v>0</v>
      </c>
      <c r="F2370" s="2">
        <f t="shared" si="332"/>
        <v>6.7176247978626341E-2</v>
      </c>
      <c r="G2370" s="2">
        <f t="shared" si="332"/>
        <v>2.754947882557001E-2</v>
      </c>
      <c r="H2370" s="2">
        <f t="shared" si="328"/>
        <v>2.4383854374869989</v>
      </c>
      <c r="I2370" s="2">
        <f t="shared" si="329"/>
        <v>70.916582268599115</v>
      </c>
    </row>
    <row r="2371" spans="1:9" ht="13.5" x14ac:dyDescent="0.25">
      <c r="A2371" s="3">
        <f>TITRES_STAT!B2374</f>
        <v>45456</v>
      </c>
      <c r="B2371" s="17">
        <f>TITRES_STAT!D2374</f>
        <v>12.401999999999999</v>
      </c>
      <c r="C2371" s="2">
        <f t="shared" ref="C2371:C2434" si="333">B2371-B2370</f>
        <v>4.6799999999999287E-2</v>
      </c>
      <c r="D2371" s="2">
        <f t="shared" ref="D2371:D2434" si="334">IF(C2371&gt;0,C2371,0)</f>
        <v>4.6799999999999287E-2</v>
      </c>
      <c r="E2371" s="2">
        <f t="shared" ref="E2371:E2434" si="335">IF(C2371&lt;0,-C2371,0)</f>
        <v>0</v>
      </c>
      <c r="F2371" s="2">
        <f t="shared" si="332"/>
        <v>6.5720801694438696E-2</v>
      </c>
      <c r="G2371" s="2">
        <f t="shared" si="332"/>
        <v>2.5581658909457867E-2</v>
      </c>
      <c r="H2371" s="2">
        <f t="shared" si="328"/>
        <v>2.5690594158512869</v>
      </c>
      <c r="I2371" s="2">
        <f t="shared" si="329"/>
        <v>71.981413490661055</v>
      </c>
    </row>
    <row r="2372" spans="1:9" ht="13.5" x14ac:dyDescent="0.25">
      <c r="A2372" s="3">
        <f>TITRES_STAT!B2375</f>
        <v>45457</v>
      </c>
      <c r="B2372" s="17">
        <f>TITRES_STAT!D2375</f>
        <v>12.5611</v>
      </c>
      <c r="C2372" s="2">
        <f t="shared" si="333"/>
        <v>0.15910000000000046</v>
      </c>
      <c r="D2372" s="2">
        <f t="shared" si="334"/>
        <v>0.15910000000000046</v>
      </c>
      <c r="E2372" s="2">
        <f t="shared" si="335"/>
        <v>0</v>
      </c>
      <c r="F2372" s="2">
        <f t="shared" si="332"/>
        <v>7.2390744430550255E-2</v>
      </c>
      <c r="G2372" s="2">
        <f t="shared" si="332"/>
        <v>2.3754397558782305E-2</v>
      </c>
      <c r="H2372" s="2">
        <f t="shared" si="328"/>
        <v>3.047467074313845</v>
      </c>
      <c r="I2372" s="2">
        <f t="shared" si="329"/>
        <v>75.29318999662209</v>
      </c>
    </row>
    <row r="2373" spans="1:9" ht="13.5" x14ac:dyDescent="0.25">
      <c r="A2373" s="3">
        <f>TITRES_STAT!B2376</f>
        <v>45461</v>
      </c>
      <c r="B2373" s="17">
        <f>TITRES_STAT!D2376</f>
        <v>12.635999999999999</v>
      </c>
      <c r="C2373" s="2">
        <f t="shared" si="333"/>
        <v>7.4899999999999523E-2</v>
      </c>
      <c r="D2373" s="2">
        <f t="shared" si="334"/>
        <v>7.4899999999999523E-2</v>
      </c>
      <c r="E2373" s="2">
        <f t="shared" si="335"/>
        <v>0</v>
      </c>
      <c r="F2373" s="2">
        <f t="shared" si="332"/>
        <v>7.2569976971225206E-2</v>
      </c>
      <c r="G2373" s="2">
        <f t="shared" si="332"/>
        <v>2.2057654876012141E-2</v>
      </c>
      <c r="H2373" s="2">
        <f t="shared" si="328"/>
        <v>3.2900132574902865</v>
      </c>
      <c r="I2373" s="2">
        <f t="shared" si="329"/>
        <v>76.690048725280334</v>
      </c>
    </row>
    <row r="2374" spans="1:9" ht="13.5" x14ac:dyDescent="0.25">
      <c r="A2374" s="3">
        <f>TITRES_STAT!B2377</f>
        <v>45462</v>
      </c>
      <c r="B2374" s="17">
        <f>TITRES_STAT!D2377</f>
        <v>12.8232</v>
      </c>
      <c r="C2374" s="2">
        <f t="shared" si="333"/>
        <v>0.1872000000000007</v>
      </c>
      <c r="D2374" s="2">
        <f t="shared" si="334"/>
        <v>0.1872000000000007</v>
      </c>
      <c r="E2374" s="2">
        <f t="shared" si="335"/>
        <v>0</v>
      </c>
      <c r="F2374" s="2">
        <f t="shared" si="332"/>
        <v>8.0757835758994881E-2</v>
      </c>
      <c r="G2374" s="2">
        <f t="shared" si="332"/>
        <v>2.0482108099154132E-2</v>
      </c>
      <c r="H2374" s="2">
        <f t="shared" si="328"/>
        <v>3.9428478439838921</v>
      </c>
      <c r="I2374" s="2">
        <f t="shared" si="329"/>
        <v>79.768748066620461</v>
      </c>
    </row>
    <row r="2375" spans="1:9" ht="13.5" x14ac:dyDescent="0.25">
      <c r="A2375" s="3">
        <f>TITRES_STAT!B2378</f>
        <v>45463</v>
      </c>
      <c r="B2375" s="17">
        <f>TITRES_STAT!D2378</f>
        <v>12.401999999999999</v>
      </c>
      <c r="C2375" s="2">
        <f t="shared" si="333"/>
        <v>-0.42120000000000068</v>
      </c>
      <c r="D2375" s="2">
        <f t="shared" si="334"/>
        <v>0</v>
      </c>
      <c r="E2375" s="2">
        <f t="shared" si="335"/>
        <v>0.42120000000000068</v>
      </c>
      <c r="F2375" s="2">
        <f t="shared" si="332"/>
        <v>7.4989418919066672E-2</v>
      </c>
      <c r="G2375" s="2">
        <f t="shared" si="332"/>
        <v>4.9104814663500314E-2</v>
      </c>
      <c r="H2375" s="2">
        <f t="shared" si="328"/>
        <v>1.5271296599517852</v>
      </c>
      <c r="I2375" s="2">
        <f t="shared" si="329"/>
        <v>60.4294146102864</v>
      </c>
    </row>
    <row r="2376" spans="1:9" ht="13.5" x14ac:dyDescent="0.25">
      <c r="A2376" s="3">
        <f>TITRES_STAT!B2379</f>
        <v>45464</v>
      </c>
      <c r="B2376" s="17">
        <f>TITRES_STAT!D2379</f>
        <v>12.3552</v>
      </c>
      <c r="C2376" s="2">
        <f t="shared" si="333"/>
        <v>-4.6799999999999287E-2</v>
      </c>
      <c r="D2376" s="2">
        <f t="shared" si="334"/>
        <v>0</v>
      </c>
      <c r="E2376" s="2">
        <f t="shared" si="335"/>
        <v>4.6799999999999287E-2</v>
      </c>
      <c r="F2376" s="2">
        <f t="shared" si="332"/>
        <v>6.9633031853419056E-2</v>
      </c>
      <c r="G2376" s="2">
        <f t="shared" si="332"/>
        <v>4.8940185044678806E-2</v>
      </c>
      <c r="H2376" s="2">
        <f t="shared" si="328"/>
        <v>1.4228191370721053</v>
      </c>
      <c r="I2376" s="2">
        <f t="shared" si="329"/>
        <v>58.725767652286827</v>
      </c>
    </row>
    <row r="2377" spans="1:9" ht="13.5" x14ac:dyDescent="0.25">
      <c r="A2377" s="3">
        <f>TITRES_STAT!B2380</f>
        <v>45467</v>
      </c>
      <c r="B2377" s="17">
        <f>TITRES_STAT!D2380</f>
        <v>12.074400000000001</v>
      </c>
      <c r="C2377" s="2">
        <f t="shared" si="333"/>
        <v>-0.28079999999999927</v>
      </c>
      <c r="D2377" s="2">
        <f t="shared" si="334"/>
        <v>0</v>
      </c>
      <c r="E2377" s="2">
        <f t="shared" si="335"/>
        <v>0.28079999999999927</v>
      </c>
      <c r="F2377" s="2">
        <f t="shared" si="332"/>
        <v>6.4659243863889118E-2</v>
      </c>
      <c r="G2377" s="2">
        <f t="shared" si="332"/>
        <v>6.5501600398630261E-2</v>
      </c>
      <c r="H2377" s="2">
        <f t="shared" si="328"/>
        <v>0.98713990910733906</v>
      </c>
      <c r="I2377" s="2">
        <f t="shared" si="329"/>
        <v>49.676417074768587</v>
      </c>
    </row>
    <row r="2378" spans="1:9" ht="13.5" x14ac:dyDescent="0.25">
      <c r="A2378" s="3">
        <f>TITRES_STAT!B2381</f>
        <v>45468</v>
      </c>
      <c r="B2378" s="17">
        <f>TITRES_STAT!D2381</f>
        <v>12.074400000000001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6.0040726445039896E-2</v>
      </c>
      <c r="G2378" s="2">
        <f t="shared" si="332"/>
        <v>6.082291465587096E-2</v>
      </c>
      <c r="H2378" s="2">
        <f t="shared" si="328"/>
        <v>0.98713990910733895</v>
      </c>
      <c r="I2378" s="2">
        <f t="shared" si="329"/>
        <v>49.67641707476858</v>
      </c>
    </row>
    <row r="2379" spans="1:9" ht="13.5" x14ac:dyDescent="0.25">
      <c r="A2379" s="3">
        <f>TITRES_STAT!B2382</f>
        <v>45469</v>
      </c>
      <c r="B2379" s="17">
        <f>TITRES_STAT!D2382</f>
        <v>12.037000000000001</v>
      </c>
      <c r="C2379" s="2">
        <f t="shared" si="333"/>
        <v>-3.7399999999999878E-2</v>
      </c>
      <c r="D2379" s="2">
        <f t="shared" si="334"/>
        <v>0</v>
      </c>
      <c r="E2379" s="2">
        <f t="shared" si="335"/>
        <v>3.7399999999999878E-2</v>
      </c>
      <c r="F2379" s="2">
        <f t="shared" si="332"/>
        <v>5.5752103127537048E-2</v>
      </c>
      <c r="G2379" s="2">
        <f t="shared" si="332"/>
        <v>5.9149849323308738E-2</v>
      </c>
      <c r="H2379" s="2">
        <f t="shared" si="328"/>
        <v>0.94255697631282442</v>
      </c>
      <c r="I2379" s="2">
        <f t="shared" si="329"/>
        <v>48.521458459452546</v>
      </c>
    </row>
    <row r="2380" spans="1:9" ht="13.5" x14ac:dyDescent="0.25">
      <c r="A2380" s="3">
        <f>TITRES_STAT!B2383</f>
        <v>45470</v>
      </c>
      <c r="B2380" s="17">
        <f>TITRES_STAT!D2383</f>
        <v>12.1586</v>
      </c>
      <c r="C2380" s="2">
        <f t="shared" si="333"/>
        <v>0.12159999999999904</v>
      </c>
      <c r="D2380" s="2">
        <f t="shared" si="334"/>
        <v>0.12159999999999904</v>
      </c>
      <c r="E2380" s="2">
        <f t="shared" si="335"/>
        <v>0</v>
      </c>
      <c r="F2380" s="2">
        <f t="shared" si="332"/>
        <v>6.0455524332712902E-2</v>
      </c>
      <c r="G2380" s="2">
        <f t="shared" si="332"/>
        <v>5.4924860085929547E-2</v>
      </c>
      <c r="H2380" s="2">
        <f t="shared" si="328"/>
        <v>1.1006950994163784</v>
      </c>
      <c r="I2380" s="2">
        <f t="shared" si="329"/>
        <v>52.396709057024829</v>
      </c>
    </row>
    <row r="2381" spans="1:9" ht="13.5" x14ac:dyDescent="0.25">
      <c r="A2381" s="3">
        <f>TITRES_STAT!B2384</f>
        <v>45471</v>
      </c>
      <c r="B2381" s="17">
        <f>TITRES_STAT!D2384</f>
        <v>12.0463</v>
      </c>
      <c r="C2381" s="2">
        <f t="shared" si="333"/>
        <v>-0.1122999999999994</v>
      </c>
      <c r="D2381" s="2">
        <f t="shared" si="334"/>
        <v>0</v>
      </c>
      <c r="E2381" s="2">
        <f t="shared" si="335"/>
        <v>0.1122999999999994</v>
      </c>
      <c r="F2381" s="2">
        <f t="shared" ref="F2381:G2396" si="336">((F2380*13)+D2381)/14</f>
        <v>5.6137272594661981E-2</v>
      </c>
      <c r="G2381" s="2">
        <f t="shared" si="336"/>
        <v>5.9023084365505962E-2</v>
      </c>
      <c r="H2381" s="2">
        <f t="shared" si="328"/>
        <v>0.95110706595790007</v>
      </c>
      <c r="I2381" s="2">
        <f t="shared" si="329"/>
        <v>48.747046359085992</v>
      </c>
    </row>
    <row r="2382" spans="1:9" ht="13.5" x14ac:dyDescent="0.25">
      <c r="A2382" s="3">
        <f>TITRES_STAT!B2385</f>
        <v>45474</v>
      </c>
      <c r="B2382" s="17">
        <f>TITRES_STAT!D2385</f>
        <v>11.7</v>
      </c>
      <c r="C2382" s="2">
        <f t="shared" si="333"/>
        <v>-0.34630000000000116</v>
      </c>
      <c r="D2382" s="2">
        <f t="shared" si="334"/>
        <v>0</v>
      </c>
      <c r="E2382" s="2">
        <f t="shared" si="335"/>
        <v>0.34630000000000116</v>
      </c>
      <c r="F2382" s="2">
        <f t="shared" si="336"/>
        <v>5.2127467409328984E-2</v>
      </c>
      <c r="G2382" s="2">
        <f t="shared" si="336"/>
        <v>7.9542864053684187E-2</v>
      </c>
      <c r="H2382" s="2">
        <f t="shared" si="328"/>
        <v>0.65533807500503993</v>
      </c>
      <c r="I2382" s="2">
        <f t="shared" si="329"/>
        <v>39.589379650017698</v>
      </c>
    </row>
    <row r="2383" spans="1:9" ht="13.5" x14ac:dyDescent="0.25">
      <c r="A2383" s="3">
        <f>TITRES_STAT!B2386</f>
        <v>45475</v>
      </c>
      <c r="B2383" s="17">
        <f>TITRES_STAT!D2386</f>
        <v>11.9808</v>
      </c>
      <c r="C2383" s="2">
        <f t="shared" si="333"/>
        <v>0.28080000000000105</v>
      </c>
      <c r="D2383" s="2">
        <f t="shared" si="334"/>
        <v>0.28080000000000105</v>
      </c>
      <c r="E2383" s="2">
        <f t="shared" si="335"/>
        <v>0</v>
      </c>
      <c r="F2383" s="2">
        <f t="shared" si="336"/>
        <v>6.8461219737234139E-2</v>
      </c>
      <c r="G2383" s="2">
        <f t="shared" si="336"/>
        <v>7.3861230906992467E-2</v>
      </c>
      <c r="H2383" s="2">
        <f t="shared" si="328"/>
        <v>0.92688977555007002</v>
      </c>
      <c r="I2383" s="2">
        <f t="shared" si="329"/>
        <v>48.102895521642921</v>
      </c>
    </row>
    <row r="2384" spans="1:9" ht="13.5" x14ac:dyDescent="0.25">
      <c r="A2384" s="3">
        <f>TITRES_STAT!B2387</f>
        <v>45476</v>
      </c>
      <c r="B2384" s="17">
        <f>TITRES_STAT!D2387</f>
        <v>11.933999999999999</v>
      </c>
      <c r="C2384" s="2">
        <f t="shared" si="333"/>
        <v>-4.6800000000001063E-2</v>
      </c>
      <c r="D2384" s="2">
        <f t="shared" si="334"/>
        <v>0</v>
      </c>
      <c r="E2384" s="2">
        <f t="shared" si="335"/>
        <v>4.6800000000001063E-2</v>
      </c>
      <c r="F2384" s="2">
        <f t="shared" si="336"/>
        <v>6.3571132613145981E-2</v>
      </c>
      <c r="G2384" s="2">
        <f t="shared" si="336"/>
        <v>7.1928285842207354E-2</v>
      </c>
      <c r="H2384" s="2">
        <f t="shared" si="328"/>
        <v>0.8838127013426279</v>
      </c>
      <c r="I2384" s="2">
        <f t="shared" si="329"/>
        <v>46.916166384944653</v>
      </c>
    </row>
    <row r="2385" spans="1:9" ht="13.5" x14ac:dyDescent="0.25">
      <c r="A2385" s="3">
        <f>TITRES_STAT!B2388</f>
        <v>45477</v>
      </c>
      <c r="B2385" s="17">
        <f>TITRES_STAT!D2388</f>
        <v>11.8872</v>
      </c>
      <c r="C2385" s="2">
        <f t="shared" si="333"/>
        <v>-4.6799999999999287E-2</v>
      </c>
      <c r="D2385" s="2">
        <f t="shared" si="334"/>
        <v>0</v>
      </c>
      <c r="E2385" s="2">
        <f t="shared" si="335"/>
        <v>4.6799999999999287E-2</v>
      </c>
      <c r="F2385" s="2">
        <f t="shared" si="336"/>
        <v>5.9030337426492697E-2</v>
      </c>
      <c r="G2385" s="2">
        <f t="shared" si="336"/>
        <v>7.0133408282049642E-2</v>
      </c>
      <c r="H2385" s="2">
        <f t="shared" ref="H2385:H2448" si="337">F2385/G2385</f>
        <v>0.8416864212430023</v>
      </c>
      <c r="I2385" s="2">
        <f t="shared" ref="I2385:I2448" si="338">IF(G2385=0,100,100-(100/(1+H2385)))</f>
        <v>45.701939892401782</v>
      </c>
    </row>
    <row r="2386" spans="1:9" ht="13.5" x14ac:dyDescent="0.25">
      <c r="A2386" s="3">
        <f>TITRES_STAT!B2389</f>
        <v>45478</v>
      </c>
      <c r="B2386" s="17">
        <f>TITRES_STAT!D2389</f>
        <v>11.933999999999999</v>
      </c>
      <c r="C2386" s="2">
        <f t="shared" si="333"/>
        <v>4.6799999999999287E-2</v>
      </c>
      <c r="D2386" s="2">
        <f t="shared" si="334"/>
        <v>4.6799999999999287E-2</v>
      </c>
      <c r="E2386" s="2">
        <f t="shared" si="335"/>
        <v>0</v>
      </c>
      <c r="F2386" s="2">
        <f t="shared" si="336"/>
        <v>5.8156741896028881E-2</v>
      </c>
      <c r="G2386" s="2">
        <f t="shared" si="336"/>
        <v>6.5123879119046088E-2</v>
      </c>
      <c r="H2386" s="2">
        <f t="shared" si="337"/>
        <v>0.89301716486695581</v>
      </c>
      <c r="I2386" s="2">
        <f t="shared" si="338"/>
        <v>47.17427720364693</v>
      </c>
    </row>
    <row r="2387" spans="1:9" ht="13.5" x14ac:dyDescent="0.25">
      <c r="A2387" s="3">
        <f>TITRES_STAT!B2390</f>
        <v>45481</v>
      </c>
      <c r="B2387" s="17">
        <f>TITRES_STAT!D2390</f>
        <v>11.7468</v>
      </c>
      <c r="C2387" s="2">
        <f t="shared" si="333"/>
        <v>-0.18719999999999892</v>
      </c>
      <c r="D2387" s="2">
        <f t="shared" si="334"/>
        <v>0</v>
      </c>
      <c r="E2387" s="2">
        <f t="shared" si="335"/>
        <v>0.18719999999999892</v>
      </c>
      <c r="F2387" s="2">
        <f t="shared" si="336"/>
        <v>5.4002688903455387E-2</v>
      </c>
      <c r="G2387" s="2">
        <f t="shared" si="336"/>
        <v>7.3843602039114151E-2</v>
      </c>
      <c r="H2387" s="2">
        <f t="shared" si="337"/>
        <v>0.73131168323629114</v>
      </c>
      <c r="I2387" s="2">
        <f t="shared" si="338"/>
        <v>42.240325085155739</v>
      </c>
    </row>
    <row r="2388" spans="1:9" ht="13.5" x14ac:dyDescent="0.25">
      <c r="A2388" s="3">
        <f>TITRES_STAT!B2391</f>
        <v>45482</v>
      </c>
      <c r="B2388" s="17">
        <f>TITRES_STAT!D2391</f>
        <v>11.6813</v>
      </c>
      <c r="C2388" s="2">
        <f t="shared" si="333"/>
        <v>-6.5500000000000114E-2</v>
      </c>
      <c r="D2388" s="2">
        <f t="shared" si="334"/>
        <v>0</v>
      </c>
      <c r="E2388" s="2">
        <f t="shared" si="335"/>
        <v>6.5500000000000114E-2</v>
      </c>
      <c r="F2388" s="2">
        <f t="shared" si="336"/>
        <v>5.0145353981780001E-2</v>
      </c>
      <c r="G2388" s="2">
        <f t="shared" si="336"/>
        <v>7.3247630464891716E-2</v>
      </c>
      <c r="H2388" s="2">
        <f t="shared" si="337"/>
        <v>0.68460035721995327</v>
      </c>
      <c r="I2388" s="2">
        <f t="shared" si="338"/>
        <v>40.638739881886835</v>
      </c>
    </row>
    <row r="2389" spans="1:9" ht="13.5" x14ac:dyDescent="0.25">
      <c r="A2389" s="3">
        <f>TITRES_STAT!B2392</f>
        <v>45483</v>
      </c>
      <c r="B2389" s="17">
        <f>TITRES_STAT!D2392</f>
        <v>11.6813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4.6563542983081428E-2</v>
      </c>
      <c r="G2389" s="2">
        <f t="shared" si="336"/>
        <v>6.8015656860256596E-2</v>
      </c>
      <c r="H2389" s="2">
        <f t="shared" si="337"/>
        <v>0.68460035721995327</v>
      </c>
      <c r="I2389" s="2">
        <f t="shared" si="338"/>
        <v>40.638739881886835</v>
      </c>
    </row>
    <row r="2390" spans="1:9" ht="13.5" x14ac:dyDescent="0.25">
      <c r="A2390" s="3">
        <f>TITRES_STAT!B2393</f>
        <v>45484</v>
      </c>
      <c r="B2390" s="17">
        <f>TITRES_STAT!D2393</f>
        <v>11.8872</v>
      </c>
      <c r="C2390" s="2">
        <f t="shared" si="333"/>
        <v>0.20589999999999975</v>
      </c>
      <c r="D2390" s="2">
        <f t="shared" si="334"/>
        <v>0.20589999999999975</v>
      </c>
      <c r="E2390" s="2">
        <f t="shared" si="335"/>
        <v>0</v>
      </c>
      <c r="F2390" s="2">
        <f t="shared" si="336"/>
        <v>5.7944718484289878E-2</v>
      </c>
      <c r="G2390" s="2">
        <f t="shared" si="336"/>
        <v>6.3157395655952547E-2</v>
      </c>
      <c r="H2390" s="2">
        <f t="shared" si="337"/>
        <v>0.91746529258333376</v>
      </c>
      <c r="I2390" s="2">
        <f t="shared" si="338"/>
        <v>47.847817435447027</v>
      </c>
    </row>
    <row r="2391" spans="1:9" ht="13.5" x14ac:dyDescent="0.25">
      <c r="A2391" s="3">
        <f>TITRES_STAT!B2394</f>
        <v>45485</v>
      </c>
      <c r="B2391" s="17">
        <f>TITRES_STAT!D2394</f>
        <v>11.8872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5.3805810021126318E-2</v>
      </c>
      <c r="G2391" s="2">
        <f t="shared" si="336"/>
        <v>5.8646153109098799E-2</v>
      </c>
      <c r="H2391" s="2">
        <f t="shared" si="337"/>
        <v>0.91746529258333376</v>
      </c>
      <c r="I2391" s="2">
        <f t="shared" si="338"/>
        <v>47.847817435447027</v>
      </c>
    </row>
    <row r="2392" spans="1:9" ht="13.5" x14ac:dyDescent="0.25">
      <c r="A2392" s="3">
        <f>TITRES_STAT!B2395</f>
        <v>45488</v>
      </c>
      <c r="B2392" s="17">
        <f>TITRES_STAT!D2395</f>
        <v>11.7</v>
      </c>
      <c r="C2392" s="2">
        <f t="shared" si="333"/>
        <v>-0.1872000000000007</v>
      </c>
      <c r="D2392" s="2">
        <f t="shared" si="334"/>
        <v>0</v>
      </c>
      <c r="E2392" s="2">
        <f t="shared" si="335"/>
        <v>0.1872000000000007</v>
      </c>
      <c r="F2392" s="2">
        <f t="shared" si="336"/>
        <v>4.9962537876760152E-2</v>
      </c>
      <c r="G2392" s="2">
        <f t="shared" si="336"/>
        <v>6.7828570744163222E-2</v>
      </c>
      <c r="H2392" s="2">
        <f t="shared" si="337"/>
        <v>0.73660018674445571</v>
      </c>
      <c r="I2392" s="2">
        <f t="shared" si="338"/>
        <v>42.41622178593304</v>
      </c>
    </row>
    <row r="2393" spans="1:9" ht="13.5" x14ac:dyDescent="0.25">
      <c r="A2393" s="3">
        <f>TITRES_STAT!B2396</f>
        <v>45489</v>
      </c>
      <c r="B2393" s="17">
        <f>TITRES_STAT!D2396</f>
        <v>11.7936</v>
      </c>
      <c r="C2393" s="2">
        <f t="shared" si="333"/>
        <v>9.360000000000035E-2</v>
      </c>
      <c r="D2393" s="2">
        <f t="shared" si="334"/>
        <v>9.360000000000035E-2</v>
      </c>
      <c r="E2393" s="2">
        <f t="shared" si="335"/>
        <v>0</v>
      </c>
      <c r="F2393" s="2">
        <f t="shared" si="336"/>
        <v>5.3079499456991593E-2</v>
      </c>
      <c r="G2393" s="2">
        <f t="shared" si="336"/>
        <v>6.2983672833865842E-2</v>
      </c>
      <c r="H2393" s="2">
        <f t="shared" si="337"/>
        <v>0.84275014569253814</v>
      </c>
      <c r="I2393" s="2">
        <f t="shared" si="338"/>
        <v>45.733283357078108</v>
      </c>
    </row>
    <row r="2394" spans="1:9" ht="13.5" x14ac:dyDescent="0.25">
      <c r="A2394" s="3">
        <f>TITRES_STAT!B2397</f>
        <v>45490</v>
      </c>
      <c r="B2394" s="17">
        <f>TITRES_STAT!D2397</f>
        <v>11.877800000000001</v>
      </c>
      <c r="C2394" s="2">
        <f t="shared" si="333"/>
        <v>8.4200000000000941E-2</v>
      </c>
      <c r="D2394" s="2">
        <f t="shared" si="334"/>
        <v>8.4200000000000941E-2</v>
      </c>
      <c r="E2394" s="2">
        <f t="shared" si="335"/>
        <v>0</v>
      </c>
      <c r="F2394" s="2">
        <f t="shared" si="336"/>
        <v>5.530239235292083E-2</v>
      </c>
      <c r="G2394" s="2">
        <f t="shared" si="336"/>
        <v>5.8484839060018279E-2</v>
      </c>
      <c r="H2394" s="2">
        <f t="shared" si="337"/>
        <v>0.94558509934802826</v>
      </c>
      <c r="I2394" s="2">
        <f t="shared" si="338"/>
        <v>48.601580042162993</v>
      </c>
    </row>
    <row r="2395" spans="1:9" ht="13.5" x14ac:dyDescent="0.25">
      <c r="A2395" s="3">
        <f>TITRES_STAT!B2398</f>
        <v>45491</v>
      </c>
      <c r="B2395" s="17">
        <f>TITRES_STAT!D2398</f>
        <v>11.877800000000001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5.1352221470569344E-2</v>
      </c>
      <c r="G2395" s="2">
        <f t="shared" si="336"/>
        <v>5.4307350555731264E-2</v>
      </c>
      <c r="H2395" s="2">
        <f t="shared" si="337"/>
        <v>0.94558509934802826</v>
      </c>
      <c r="I2395" s="2">
        <f t="shared" si="338"/>
        <v>48.601580042162993</v>
      </c>
    </row>
    <row r="2396" spans="1:9" ht="13.5" x14ac:dyDescent="0.25">
      <c r="A2396" s="3">
        <f>TITRES_STAT!B2399</f>
        <v>45492</v>
      </c>
      <c r="B2396" s="17">
        <f>TITRES_STAT!D2399</f>
        <v>11.877800000000001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4.7684205651242963E-2</v>
      </c>
      <c r="G2396" s="2">
        <f t="shared" si="336"/>
        <v>5.0428254087464749E-2</v>
      </c>
      <c r="H2396" s="2">
        <f t="shared" si="337"/>
        <v>0.94558509934802815</v>
      </c>
      <c r="I2396" s="2">
        <f t="shared" si="338"/>
        <v>48.601580042162986</v>
      </c>
    </row>
    <row r="2397" spans="1:9" ht="13.5" x14ac:dyDescent="0.25">
      <c r="A2397" s="3">
        <f>TITRES_STAT!B2400</f>
        <v>45495</v>
      </c>
      <c r="B2397" s="17">
        <f>TITRES_STAT!D2400</f>
        <v>11.7</v>
      </c>
      <c r="C2397" s="2">
        <f t="shared" si="333"/>
        <v>-0.17780000000000129</v>
      </c>
      <c r="D2397" s="2">
        <f t="shared" si="334"/>
        <v>0</v>
      </c>
      <c r="E2397" s="2">
        <f t="shared" si="335"/>
        <v>0.17780000000000129</v>
      </c>
      <c r="F2397" s="2">
        <f t="shared" ref="F2397:G2412" si="339">((F2396*13)+D2397)/14</f>
        <v>4.4278190961868469E-2</v>
      </c>
      <c r="G2397" s="2">
        <f t="shared" si="339"/>
        <v>5.9526235938360213E-2</v>
      </c>
      <c r="H2397" s="2">
        <f t="shared" si="337"/>
        <v>0.74384328630687835</v>
      </c>
      <c r="I2397" s="2">
        <f t="shared" si="338"/>
        <v>42.655397543330515</v>
      </c>
    </row>
    <row r="2398" spans="1:9" ht="13.5" x14ac:dyDescent="0.25">
      <c r="A2398" s="3">
        <f>TITRES_STAT!B2401</f>
        <v>45496</v>
      </c>
      <c r="B2398" s="17">
        <f>TITRES_STAT!D2401</f>
        <v>11.7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4.1115463036020719E-2</v>
      </c>
      <c r="G2398" s="2">
        <f t="shared" si="339"/>
        <v>5.5274361942763049E-2</v>
      </c>
      <c r="H2398" s="2">
        <f t="shared" si="337"/>
        <v>0.74384328630687846</v>
      </c>
      <c r="I2398" s="2">
        <f t="shared" si="338"/>
        <v>42.655397543330523</v>
      </c>
    </row>
    <row r="2399" spans="1:9" ht="13.5" x14ac:dyDescent="0.25">
      <c r="A2399" s="3">
        <f>TITRES_STAT!B2402</f>
        <v>45497</v>
      </c>
      <c r="B2399" s="17">
        <f>TITRES_STAT!D2402</f>
        <v>11.7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3.8178644247733526E-2</v>
      </c>
      <c r="G2399" s="2">
        <f t="shared" si="339"/>
        <v>5.1326193232565688E-2</v>
      </c>
      <c r="H2399" s="2">
        <f t="shared" si="337"/>
        <v>0.74384328630687846</v>
      </c>
      <c r="I2399" s="2">
        <f t="shared" si="338"/>
        <v>42.655397543330523</v>
      </c>
    </row>
    <row r="2400" spans="1:9" ht="13.5" x14ac:dyDescent="0.25">
      <c r="A2400" s="3">
        <f>TITRES_STAT!B2403</f>
        <v>45499</v>
      </c>
      <c r="B2400" s="17">
        <f>TITRES_STAT!D2403</f>
        <v>11.8872</v>
      </c>
      <c r="C2400" s="2">
        <f t="shared" si="333"/>
        <v>0.1872000000000007</v>
      </c>
      <c r="D2400" s="2">
        <f t="shared" si="334"/>
        <v>0.1872000000000007</v>
      </c>
      <c r="E2400" s="2">
        <f t="shared" si="335"/>
        <v>0</v>
      </c>
      <c r="F2400" s="2">
        <f t="shared" si="339"/>
        <v>4.8823026801466898E-2</v>
      </c>
      <c r="G2400" s="2">
        <f t="shared" si="339"/>
        <v>4.7660036573096712E-2</v>
      </c>
      <c r="H2400" s="2">
        <f t="shared" si="337"/>
        <v>1.0244017905145015</v>
      </c>
      <c r="I2400" s="2">
        <f t="shared" si="338"/>
        <v>50.602691388360704</v>
      </c>
    </row>
    <row r="2401" spans="1:9" ht="13.5" x14ac:dyDescent="0.25">
      <c r="A2401" s="3">
        <f>TITRES_STAT!B2404</f>
        <v>45502</v>
      </c>
      <c r="B2401" s="17">
        <f>TITRES_STAT!D2404</f>
        <v>11.7</v>
      </c>
      <c r="C2401" s="2">
        <f t="shared" si="333"/>
        <v>-0.1872000000000007</v>
      </c>
      <c r="D2401" s="2">
        <f t="shared" si="334"/>
        <v>0</v>
      </c>
      <c r="E2401" s="2">
        <f t="shared" si="335"/>
        <v>0.1872000000000007</v>
      </c>
      <c r="F2401" s="2">
        <f t="shared" si="339"/>
        <v>4.5335667744219266E-2</v>
      </c>
      <c r="G2401" s="2">
        <f t="shared" si="339"/>
        <v>5.7627176817875568E-2</v>
      </c>
      <c r="H2401" s="2">
        <f t="shared" si="337"/>
        <v>0.78670638139185123</v>
      </c>
      <c r="I2401" s="2">
        <f t="shared" si="338"/>
        <v>44.031094844974128</v>
      </c>
    </row>
    <row r="2402" spans="1:9" ht="13.5" x14ac:dyDescent="0.25">
      <c r="A2402" s="3">
        <f>TITRES_STAT!B2405</f>
        <v>45503</v>
      </c>
      <c r="B2402" s="17">
        <f>TITRES_STAT!D2405</f>
        <v>11.606400000000001</v>
      </c>
      <c r="C2402" s="2">
        <f t="shared" si="333"/>
        <v>-9.3599999999998573E-2</v>
      </c>
      <c r="D2402" s="2">
        <f t="shared" si="334"/>
        <v>0</v>
      </c>
      <c r="E2402" s="2">
        <f t="shared" si="335"/>
        <v>9.3599999999998573E-2</v>
      </c>
      <c r="F2402" s="2">
        <f t="shared" si="339"/>
        <v>4.2097405762489319E-2</v>
      </c>
      <c r="G2402" s="2">
        <f t="shared" si="339"/>
        <v>6.0196664188027209E-2</v>
      </c>
      <c r="H2402" s="2">
        <f t="shared" si="337"/>
        <v>0.69933120597839149</v>
      </c>
      <c r="I2402" s="2">
        <f t="shared" si="338"/>
        <v>41.153319818884334</v>
      </c>
    </row>
    <row r="2403" spans="1:9" ht="13.5" x14ac:dyDescent="0.25">
      <c r="A2403" s="3">
        <f>TITRES_STAT!B2406</f>
        <v>45504</v>
      </c>
      <c r="B2403" s="17">
        <f>TITRES_STAT!D2406</f>
        <v>11.5128</v>
      </c>
      <c r="C2403" s="2">
        <f t="shared" si="333"/>
        <v>-9.360000000000035E-2</v>
      </c>
      <c r="D2403" s="2">
        <f t="shared" si="334"/>
        <v>0</v>
      </c>
      <c r="E2403" s="2">
        <f t="shared" si="335"/>
        <v>9.360000000000035E-2</v>
      </c>
      <c r="F2403" s="2">
        <f t="shared" si="339"/>
        <v>3.9090448208025798E-2</v>
      </c>
      <c r="G2403" s="2">
        <f t="shared" si="339"/>
        <v>6.2582616746025291E-2</v>
      </c>
      <c r="H2403" s="2">
        <f t="shared" si="337"/>
        <v>0.62462150418963569</v>
      </c>
      <c r="I2403" s="2">
        <f t="shared" si="338"/>
        <v>38.447201553028691</v>
      </c>
    </row>
    <row r="2404" spans="1:9" ht="13.5" x14ac:dyDescent="0.25">
      <c r="A2404" s="3">
        <f>TITRES_STAT!B2407</f>
        <v>45505</v>
      </c>
      <c r="B2404" s="17">
        <f>TITRES_STAT!D2407</f>
        <v>11.606400000000001</v>
      </c>
      <c r="C2404" s="2">
        <f t="shared" si="333"/>
        <v>9.360000000000035E-2</v>
      </c>
      <c r="D2404" s="2">
        <f t="shared" si="334"/>
        <v>9.360000000000035E-2</v>
      </c>
      <c r="E2404" s="2">
        <f t="shared" si="335"/>
        <v>0</v>
      </c>
      <c r="F2404" s="2">
        <f t="shared" si="339"/>
        <v>4.2983987621738266E-2</v>
      </c>
      <c r="G2404" s="2">
        <f t="shared" si="339"/>
        <v>5.8112429835594913E-2</v>
      </c>
      <c r="H2404" s="2">
        <f t="shared" si="337"/>
        <v>0.73966942603060448</v>
      </c>
      <c r="I2404" s="2">
        <f t="shared" si="338"/>
        <v>42.517814876950773</v>
      </c>
    </row>
    <row r="2405" spans="1:9" ht="13.5" x14ac:dyDescent="0.25">
      <c r="A2405" s="3">
        <f>TITRES_STAT!B2408</f>
        <v>45506</v>
      </c>
      <c r="B2405" s="17">
        <f>TITRES_STAT!D2408</f>
        <v>11.606400000000001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3.9913702791614103E-2</v>
      </c>
      <c r="G2405" s="2">
        <f t="shared" si="339"/>
        <v>5.3961541990195275E-2</v>
      </c>
      <c r="H2405" s="2">
        <f t="shared" si="337"/>
        <v>0.73966942603060448</v>
      </c>
      <c r="I2405" s="2">
        <f t="shared" si="338"/>
        <v>42.517814876950773</v>
      </c>
    </row>
    <row r="2406" spans="1:9" ht="13.5" x14ac:dyDescent="0.25">
      <c r="A2406" s="3">
        <f>TITRES_STAT!B2409</f>
        <v>45509</v>
      </c>
      <c r="B2406" s="17">
        <f>TITRES_STAT!D2409</f>
        <v>11.606400000000001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3.7062724020784525E-2</v>
      </c>
      <c r="G2406" s="2">
        <f t="shared" si="339"/>
        <v>5.0107146133752757E-2</v>
      </c>
      <c r="H2406" s="2">
        <f t="shared" si="337"/>
        <v>0.73966942603060448</v>
      </c>
      <c r="I2406" s="2">
        <f t="shared" si="338"/>
        <v>42.517814876950773</v>
      </c>
    </row>
    <row r="2407" spans="1:9" ht="13.5" x14ac:dyDescent="0.25">
      <c r="A2407" s="3">
        <f>TITRES_STAT!B2410</f>
        <v>45510</v>
      </c>
      <c r="B2407" s="17">
        <f>TITRES_STAT!D2410</f>
        <v>11.5128</v>
      </c>
      <c r="C2407" s="2">
        <f t="shared" si="333"/>
        <v>-9.360000000000035E-2</v>
      </c>
      <c r="D2407" s="2">
        <f t="shared" si="334"/>
        <v>0</v>
      </c>
      <c r="E2407" s="2">
        <f t="shared" si="335"/>
        <v>9.360000000000035E-2</v>
      </c>
      <c r="F2407" s="2">
        <f t="shared" si="339"/>
        <v>3.4415386590728486E-2</v>
      </c>
      <c r="G2407" s="2">
        <f t="shared" si="339"/>
        <v>5.3213778552770444E-2</v>
      </c>
      <c r="H2407" s="2">
        <f t="shared" si="337"/>
        <v>0.6467382607795803</v>
      </c>
      <c r="I2407" s="2">
        <f t="shared" si="338"/>
        <v>39.273895322831002</v>
      </c>
    </row>
    <row r="2408" spans="1:9" ht="13.5" x14ac:dyDescent="0.25">
      <c r="A2408" s="3">
        <f>TITRES_STAT!B2411</f>
        <v>45511</v>
      </c>
      <c r="B2408" s="17">
        <f>TITRES_STAT!D2411</f>
        <v>11.606400000000001</v>
      </c>
      <c r="C2408" s="2">
        <f t="shared" si="333"/>
        <v>9.360000000000035E-2</v>
      </c>
      <c r="D2408" s="2">
        <f t="shared" si="334"/>
        <v>9.360000000000035E-2</v>
      </c>
      <c r="E2408" s="2">
        <f t="shared" si="335"/>
        <v>0</v>
      </c>
      <c r="F2408" s="2">
        <f t="shared" si="339"/>
        <v>3.8642858977105052E-2</v>
      </c>
      <c r="G2408" s="2">
        <f t="shared" si="339"/>
        <v>4.9412794370429704E-2</v>
      </c>
      <c r="H2408" s="2">
        <f t="shared" si="337"/>
        <v>0.78204156371755917</v>
      </c>
      <c r="I2408" s="2">
        <f t="shared" si="338"/>
        <v>43.884586063532872</v>
      </c>
    </row>
    <row r="2409" spans="1:9" ht="13.5" x14ac:dyDescent="0.25">
      <c r="A2409" s="3">
        <f>TITRES_STAT!B2412</f>
        <v>45512</v>
      </c>
      <c r="B2409" s="17">
        <f>TITRES_STAT!D2412</f>
        <v>11.5877</v>
      </c>
      <c r="C2409" s="2">
        <f t="shared" si="333"/>
        <v>-1.8700000000000827E-2</v>
      </c>
      <c r="D2409" s="2">
        <f t="shared" si="334"/>
        <v>0</v>
      </c>
      <c r="E2409" s="2">
        <f t="shared" si="335"/>
        <v>1.8700000000000827E-2</v>
      </c>
      <c r="F2409" s="2">
        <f t="shared" si="339"/>
        <v>3.5882654764454687E-2</v>
      </c>
      <c r="G2409" s="2">
        <f t="shared" si="339"/>
        <v>4.7219023343970497E-2</v>
      </c>
      <c r="H2409" s="2">
        <f t="shared" si="337"/>
        <v>0.75991946091440332</v>
      </c>
      <c r="I2409" s="2">
        <f t="shared" si="338"/>
        <v>43.179218014872745</v>
      </c>
    </row>
    <row r="2410" spans="1:9" ht="13.5" x14ac:dyDescent="0.25">
      <c r="A2410" s="3">
        <f>TITRES_STAT!B2413</f>
        <v>45513</v>
      </c>
      <c r="B2410" s="17">
        <f>TITRES_STAT!D2413</f>
        <v>11.5783</v>
      </c>
      <c r="C2410" s="2">
        <f t="shared" si="333"/>
        <v>-9.3999999999994088E-3</v>
      </c>
      <c r="D2410" s="2">
        <f t="shared" si="334"/>
        <v>0</v>
      </c>
      <c r="E2410" s="2">
        <f t="shared" si="335"/>
        <v>9.3999999999994088E-3</v>
      </c>
      <c r="F2410" s="2">
        <f t="shared" si="339"/>
        <v>3.3319607995565069E-2</v>
      </c>
      <c r="G2410" s="2">
        <f t="shared" si="339"/>
        <v>4.4517664533686843E-2</v>
      </c>
      <c r="H2410" s="2">
        <f t="shared" si="337"/>
        <v>0.74845813104934733</v>
      </c>
      <c r="I2410" s="2">
        <f t="shared" si="338"/>
        <v>42.806751717878186</v>
      </c>
    </row>
    <row r="2411" spans="1:9" ht="13.5" x14ac:dyDescent="0.25">
      <c r="A2411" s="3">
        <f>TITRES_STAT!B2414</f>
        <v>45516</v>
      </c>
      <c r="B2411" s="17">
        <f>TITRES_STAT!D2414</f>
        <v>11.531499999999999</v>
      </c>
      <c r="C2411" s="2">
        <f t="shared" si="333"/>
        <v>-4.6800000000001063E-2</v>
      </c>
      <c r="D2411" s="2">
        <f t="shared" si="334"/>
        <v>0</v>
      </c>
      <c r="E2411" s="2">
        <f t="shared" si="335"/>
        <v>4.6800000000001063E-2</v>
      </c>
      <c r="F2411" s="2">
        <f t="shared" si="339"/>
        <v>3.0939635995881849E-2</v>
      </c>
      <c r="G2411" s="2">
        <f t="shared" si="339"/>
        <v>4.4680688495566431E-2</v>
      </c>
      <c r="H2411" s="2">
        <f t="shared" si="337"/>
        <v>0.69246103938062464</v>
      </c>
      <c r="I2411" s="2">
        <f t="shared" si="338"/>
        <v>40.914444898184406</v>
      </c>
    </row>
    <row r="2412" spans="1:9" ht="13.5" x14ac:dyDescent="0.25">
      <c r="A2412" s="3">
        <f>TITRES_STAT!B2415</f>
        <v>45518</v>
      </c>
      <c r="B2412" s="17">
        <f>TITRES_STAT!D2415</f>
        <v>11.531499999999999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2.8729661996176003E-2</v>
      </c>
      <c r="G2412" s="2">
        <f t="shared" si="339"/>
        <v>4.1489210745883118E-2</v>
      </c>
      <c r="H2412" s="2">
        <f t="shared" si="337"/>
        <v>0.69246103938062464</v>
      </c>
      <c r="I2412" s="2">
        <f t="shared" si="338"/>
        <v>40.914444898184406</v>
      </c>
    </row>
    <row r="2413" spans="1:9" ht="13.5" x14ac:dyDescent="0.25">
      <c r="A2413" s="3">
        <f>TITRES_STAT!B2416</f>
        <v>45519</v>
      </c>
      <c r="B2413" s="17">
        <f>TITRES_STAT!D2416</f>
        <v>11.597</v>
      </c>
      <c r="C2413" s="2">
        <f t="shared" si="333"/>
        <v>6.5500000000000114E-2</v>
      </c>
      <c r="D2413" s="2">
        <f t="shared" si="334"/>
        <v>6.5500000000000114E-2</v>
      </c>
      <c r="E2413" s="2">
        <f t="shared" si="335"/>
        <v>0</v>
      </c>
      <c r="F2413" s="2">
        <f t="shared" ref="F2413:G2428" si="340">((F2412*13)+D2413)/14</f>
        <v>3.1356114710734864E-2</v>
      </c>
      <c r="G2413" s="2">
        <f t="shared" si="340"/>
        <v>3.8525695692605756E-2</v>
      </c>
      <c r="H2413" s="2">
        <f t="shared" si="337"/>
        <v>0.81390132344198129</v>
      </c>
      <c r="I2413" s="2">
        <f t="shared" si="338"/>
        <v>44.870209471899884</v>
      </c>
    </row>
    <row r="2414" spans="1:9" ht="13.5" x14ac:dyDescent="0.25">
      <c r="A2414" s="3">
        <f>TITRES_STAT!B2417</f>
        <v>45520</v>
      </c>
      <c r="B2414" s="17">
        <f>TITRES_STAT!D2417</f>
        <v>11.5128</v>
      </c>
      <c r="C2414" s="2">
        <f t="shared" si="333"/>
        <v>-8.4199999999999164E-2</v>
      </c>
      <c r="D2414" s="2">
        <f t="shared" si="334"/>
        <v>0</v>
      </c>
      <c r="E2414" s="2">
        <f t="shared" si="335"/>
        <v>8.4199999999999164E-2</v>
      </c>
      <c r="F2414" s="2">
        <f t="shared" si="340"/>
        <v>2.911639223139666E-2</v>
      </c>
      <c r="G2414" s="2">
        <f t="shared" si="340"/>
        <v>4.1788146000276714E-2</v>
      </c>
      <c r="H2414" s="2">
        <f t="shared" si="337"/>
        <v>0.69676200114749898</v>
      </c>
      <c r="I2414" s="2">
        <f t="shared" si="338"/>
        <v>41.064215292202888</v>
      </c>
    </row>
    <row r="2415" spans="1:9" ht="13.5" x14ac:dyDescent="0.25">
      <c r="A2415" s="3">
        <f>TITRES_STAT!B2418</f>
        <v>45523</v>
      </c>
      <c r="B2415" s="17">
        <f>TITRES_STAT!D2418</f>
        <v>11.5128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2.7036649929154045E-2</v>
      </c>
      <c r="G2415" s="2">
        <f t="shared" si="340"/>
        <v>3.8803278428828372E-2</v>
      </c>
      <c r="H2415" s="2">
        <f t="shared" si="337"/>
        <v>0.6967620011474992</v>
      </c>
      <c r="I2415" s="2">
        <f t="shared" si="338"/>
        <v>41.064215292202888</v>
      </c>
    </row>
    <row r="2416" spans="1:9" ht="13.5" x14ac:dyDescent="0.25">
      <c r="A2416" s="3">
        <f>TITRES_STAT!B2419</f>
        <v>45524</v>
      </c>
      <c r="B2416" s="17">
        <f>TITRES_STAT!D2419</f>
        <v>11.5128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2.5105460648500187E-2</v>
      </c>
      <c r="G2416" s="2">
        <f t="shared" si="340"/>
        <v>3.6031615683912062E-2</v>
      </c>
      <c r="H2416" s="2">
        <f t="shared" si="337"/>
        <v>0.6967620011474992</v>
      </c>
      <c r="I2416" s="2">
        <f t="shared" si="338"/>
        <v>41.064215292202888</v>
      </c>
    </row>
    <row r="2417" spans="1:9" ht="13.5" x14ac:dyDescent="0.25">
      <c r="A2417" s="3">
        <f>TITRES_STAT!B2420</f>
        <v>45525</v>
      </c>
      <c r="B2417" s="17">
        <f>TITRES_STAT!D2420</f>
        <v>11.4192</v>
      </c>
      <c r="C2417" s="2">
        <f t="shared" si="333"/>
        <v>-9.360000000000035E-2</v>
      </c>
      <c r="D2417" s="2">
        <f t="shared" si="334"/>
        <v>0</v>
      </c>
      <c r="E2417" s="2">
        <f t="shared" si="335"/>
        <v>9.360000000000035E-2</v>
      </c>
      <c r="F2417" s="2">
        <f t="shared" si="340"/>
        <v>2.3312213459321603E-2</v>
      </c>
      <c r="G2417" s="2">
        <f t="shared" si="340"/>
        <v>4.0143643135061233E-2</v>
      </c>
      <c r="H2417" s="2">
        <f t="shared" si="337"/>
        <v>0.58071992571498443</v>
      </c>
      <c r="I2417" s="2">
        <f t="shared" si="338"/>
        <v>36.737686181333842</v>
      </c>
    </row>
    <row r="2418" spans="1:9" ht="13.5" x14ac:dyDescent="0.25">
      <c r="A2418" s="3">
        <f>TITRES_STAT!B2421</f>
        <v>45526</v>
      </c>
      <c r="B2418" s="17">
        <f>TITRES_STAT!D2421</f>
        <v>11.409800000000001</v>
      </c>
      <c r="C2418" s="2">
        <f t="shared" si="333"/>
        <v>-9.3999999999994088E-3</v>
      </c>
      <c r="D2418" s="2">
        <f t="shared" si="334"/>
        <v>0</v>
      </c>
      <c r="E2418" s="2">
        <f t="shared" si="335"/>
        <v>9.3999999999994088E-3</v>
      </c>
      <c r="F2418" s="2">
        <f t="shared" si="340"/>
        <v>2.1647055355084346E-2</v>
      </c>
      <c r="G2418" s="2">
        <f t="shared" si="340"/>
        <v>3.7947668625413954E-2</v>
      </c>
      <c r="H2418" s="2">
        <f t="shared" si="337"/>
        <v>0.57044493480653735</v>
      </c>
      <c r="I2418" s="2">
        <f t="shared" si="338"/>
        <v>36.323778195814945</v>
      </c>
    </row>
    <row r="2419" spans="1:9" ht="13.5" x14ac:dyDescent="0.25">
      <c r="A2419" s="3">
        <f>TITRES_STAT!B2422</f>
        <v>45527</v>
      </c>
      <c r="B2419" s="17">
        <f>TITRES_STAT!D2422</f>
        <v>11.3443</v>
      </c>
      <c r="C2419" s="2">
        <f t="shared" si="333"/>
        <v>-6.5500000000000114E-2</v>
      </c>
      <c r="D2419" s="2">
        <f t="shared" si="334"/>
        <v>0</v>
      </c>
      <c r="E2419" s="2">
        <f t="shared" si="335"/>
        <v>6.5500000000000114E-2</v>
      </c>
      <c r="F2419" s="2">
        <f t="shared" si="340"/>
        <v>2.0100837115435467E-2</v>
      </c>
      <c r="G2419" s="2">
        <f t="shared" si="340"/>
        <v>3.9915692295027248E-2</v>
      </c>
      <c r="H2419" s="2">
        <f t="shared" si="337"/>
        <v>0.50358232463726194</v>
      </c>
      <c r="I2419" s="2">
        <f t="shared" si="338"/>
        <v>33.492168429071597</v>
      </c>
    </row>
    <row r="2420" spans="1:9" ht="13.5" x14ac:dyDescent="0.25">
      <c r="A2420" s="3">
        <f>TITRES_STAT!B2423</f>
        <v>45530</v>
      </c>
      <c r="B2420" s="17">
        <f>TITRES_STAT!D2423</f>
        <v>11.3443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1.8665063035761507E-2</v>
      </c>
      <c r="G2420" s="2">
        <f t="shared" si="340"/>
        <v>3.7064571416811014E-2</v>
      </c>
      <c r="H2420" s="2">
        <f t="shared" si="337"/>
        <v>0.50358232463726205</v>
      </c>
      <c r="I2420" s="2">
        <f t="shared" si="338"/>
        <v>33.492168429071612</v>
      </c>
    </row>
    <row r="2421" spans="1:9" ht="13.5" x14ac:dyDescent="0.25">
      <c r="A2421" s="3">
        <f>TITRES_STAT!B2424</f>
        <v>45531</v>
      </c>
      <c r="B2421" s="17">
        <f>TITRES_STAT!D2424</f>
        <v>11.372400000000001</v>
      </c>
      <c r="C2421" s="2">
        <f t="shared" si="333"/>
        <v>2.8100000000000236E-2</v>
      </c>
      <c r="D2421" s="2">
        <f t="shared" si="334"/>
        <v>2.8100000000000236E-2</v>
      </c>
      <c r="E2421" s="2">
        <f t="shared" si="335"/>
        <v>0</v>
      </c>
      <c r="F2421" s="2">
        <f t="shared" si="340"/>
        <v>1.9338987104635701E-2</v>
      </c>
      <c r="G2421" s="2">
        <f t="shared" si="340"/>
        <v>3.4417102029895938E-2</v>
      </c>
      <c r="H2421" s="2">
        <f t="shared" si="337"/>
        <v>0.56190050771378597</v>
      </c>
      <c r="I2421" s="2">
        <f t="shared" si="338"/>
        <v>35.975435371121137</v>
      </c>
    </row>
    <row r="2422" spans="1:9" ht="13.5" x14ac:dyDescent="0.25">
      <c r="A2422" s="3">
        <f>TITRES_STAT!B2425</f>
        <v>45532</v>
      </c>
      <c r="B2422" s="17">
        <f>TITRES_STAT!D2425</f>
        <v>11.4847</v>
      </c>
      <c r="C2422" s="2">
        <f t="shared" si="333"/>
        <v>0.1122999999999994</v>
      </c>
      <c r="D2422" s="2">
        <f t="shared" si="334"/>
        <v>0.1122999999999994</v>
      </c>
      <c r="E2422" s="2">
        <f t="shared" si="335"/>
        <v>0</v>
      </c>
      <c r="F2422" s="2">
        <f t="shared" si="340"/>
        <v>2.5979059454304537E-2</v>
      </c>
      <c r="G2422" s="2">
        <f t="shared" si="340"/>
        <v>3.1958737599189088E-2</v>
      </c>
      <c r="H2422" s="2">
        <f t="shared" si="337"/>
        <v>0.81289379387012217</v>
      </c>
      <c r="I2422" s="2">
        <f t="shared" si="338"/>
        <v>44.839570669761962</v>
      </c>
    </row>
    <row r="2423" spans="1:9" ht="13.5" x14ac:dyDescent="0.25">
      <c r="A2423" s="3">
        <f>TITRES_STAT!B2426</f>
        <v>45533</v>
      </c>
      <c r="B2423" s="17">
        <f>TITRES_STAT!D2426</f>
        <v>11.465999999999999</v>
      </c>
      <c r="C2423" s="2">
        <f t="shared" si="333"/>
        <v>-1.8700000000000827E-2</v>
      </c>
      <c r="D2423" s="2">
        <f t="shared" si="334"/>
        <v>0</v>
      </c>
      <c r="E2423" s="2">
        <f t="shared" si="335"/>
        <v>1.8700000000000827E-2</v>
      </c>
      <c r="F2423" s="2">
        <f t="shared" si="340"/>
        <v>2.4123412350425644E-2</v>
      </c>
      <c r="G2423" s="2">
        <f t="shared" si="340"/>
        <v>3.1011684913532785E-2</v>
      </c>
      <c r="H2423" s="2">
        <f t="shared" si="337"/>
        <v>0.77788138302342746</v>
      </c>
      <c r="I2423" s="2">
        <f t="shared" si="338"/>
        <v>43.753277943693796</v>
      </c>
    </row>
    <row r="2424" spans="1:9" ht="13.5" x14ac:dyDescent="0.25">
      <c r="A2424" s="3">
        <f>TITRES_STAT!B2427</f>
        <v>45534</v>
      </c>
      <c r="B2424" s="17">
        <f>TITRES_STAT!D2427</f>
        <v>11.4566</v>
      </c>
      <c r="C2424" s="2">
        <f t="shared" si="333"/>
        <v>-9.3999999999994088E-3</v>
      </c>
      <c r="D2424" s="2">
        <f t="shared" si="334"/>
        <v>0</v>
      </c>
      <c r="E2424" s="2">
        <f t="shared" si="335"/>
        <v>9.3999999999994088E-3</v>
      </c>
      <c r="F2424" s="2">
        <f t="shared" si="340"/>
        <v>2.2400311468252384E-2</v>
      </c>
      <c r="G2424" s="2">
        <f t="shared" si="340"/>
        <v>2.9467993133994685E-2</v>
      </c>
      <c r="H2424" s="2">
        <f t="shared" si="337"/>
        <v>0.76015734652832789</v>
      </c>
      <c r="I2424" s="2">
        <f t="shared" si="338"/>
        <v>43.186897354809517</v>
      </c>
    </row>
    <row r="2425" spans="1:9" ht="13.5" x14ac:dyDescent="0.25">
      <c r="A2425" s="3">
        <f>TITRES_STAT!B2428</f>
        <v>45537</v>
      </c>
      <c r="B2425" s="17">
        <f>TITRES_STAT!D2428</f>
        <v>11.4192</v>
      </c>
      <c r="C2425" s="2">
        <f t="shared" si="333"/>
        <v>-3.7399999999999878E-2</v>
      </c>
      <c r="D2425" s="2">
        <f t="shared" si="334"/>
        <v>0</v>
      </c>
      <c r="E2425" s="2">
        <f t="shared" si="335"/>
        <v>3.7399999999999878E-2</v>
      </c>
      <c r="F2425" s="2">
        <f t="shared" si="340"/>
        <v>2.0800289220520071E-2</v>
      </c>
      <c r="G2425" s="2">
        <f t="shared" si="340"/>
        <v>3.0034565052995055E-2</v>
      </c>
      <c r="H2425" s="2">
        <f t="shared" si="337"/>
        <v>0.69254504547738938</v>
      </c>
      <c r="I2425" s="2">
        <f t="shared" si="338"/>
        <v>40.917377491838288</v>
      </c>
    </row>
    <row r="2426" spans="1:9" ht="13.5" x14ac:dyDescent="0.25">
      <c r="A2426" s="3">
        <f>TITRES_STAT!B2429</f>
        <v>45538</v>
      </c>
      <c r="B2426" s="17">
        <f>TITRES_STAT!D2429</f>
        <v>11.4566</v>
      </c>
      <c r="C2426" s="2">
        <f t="shared" si="333"/>
        <v>3.7399999999999878E-2</v>
      </c>
      <c r="D2426" s="2">
        <f t="shared" si="334"/>
        <v>3.7399999999999878E-2</v>
      </c>
      <c r="E2426" s="2">
        <f t="shared" si="335"/>
        <v>0</v>
      </c>
      <c r="F2426" s="2">
        <f t="shared" si="340"/>
        <v>2.1985982847625769E-2</v>
      </c>
      <c r="G2426" s="2">
        <f t="shared" si="340"/>
        <v>2.7889238977781124E-2</v>
      </c>
      <c r="H2426" s="2">
        <f t="shared" si="337"/>
        <v>0.78833211853294471</v>
      </c>
      <c r="I2426" s="2">
        <f t="shared" si="338"/>
        <v>44.081975062867613</v>
      </c>
    </row>
    <row r="2427" spans="1:9" ht="13.5" x14ac:dyDescent="0.25">
      <c r="A2427" s="3">
        <f>TITRES_STAT!B2430</f>
        <v>45539</v>
      </c>
      <c r="B2427" s="17">
        <f>TITRES_STAT!D2430</f>
        <v>11.4566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2.0415555501366787E-2</v>
      </c>
      <c r="G2427" s="2">
        <f t="shared" si="340"/>
        <v>2.5897150479368188E-2</v>
      </c>
      <c r="H2427" s="2">
        <f t="shared" si="337"/>
        <v>0.7883321185329446</v>
      </c>
      <c r="I2427" s="2">
        <f t="shared" si="338"/>
        <v>44.081975062867606</v>
      </c>
    </row>
    <row r="2428" spans="1:9" ht="13.5" x14ac:dyDescent="0.25">
      <c r="A2428" s="3">
        <f>TITRES_STAT!B2431</f>
        <v>45540</v>
      </c>
      <c r="B2428" s="17">
        <f>TITRES_STAT!D2431</f>
        <v>11.428599999999999</v>
      </c>
      <c r="C2428" s="2">
        <f t="shared" si="333"/>
        <v>-2.8000000000000469E-2</v>
      </c>
      <c r="D2428" s="2">
        <f t="shared" si="334"/>
        <v>0</v>
      </c>
      <c r="E2428" s="2">
        <f t="shared" si="335"/>
        <v>2.8000000000000469E-2</v>
      </c>
      <c r="F2428" s="2">
        <f t="shared" si="340"/>
        <v>1.8957301536983443E-2</v>
      </c>
      <c r="G2428" s="2">
        <f t="shared" si="340"/>
        <v>2.6047354016556206E-2</v>
      </c>
      <c r="H2428" s="2">
        <f t="shared" si="337"/>
        <v>0.72780143138277353</v>
      </c>
      <c r="I2428" s="2">
        <f t="shared" si="338"/>
        <v>42.122978842557622</v>
      </c>
    </row>
    <row r="2429" spans="1:9" ht="13.5" x14ac:dyDescent="0.25">
      <c r="A2429" s="3">
        <f>TITRES_STAT!B2432</f>
        <v>45541</v>
      </c>
      <c r="B2429" s="17">
        <f>TITRES_STAT!D2432</f>
        <v>11.409800000000001</v>
      </c>
      <c r="C2429" s="2">
        <f t="shared" si="333"/>
        <v>-1.8799999999998818E-2</v>
      </c>
      <c r="D2429" s="2">
        <f t="shared" si="334"/>
        <v>0</v>
      </c>
      <c r="E2429" s="2">
        <f t="shared" si="335"/>
        <v>1.8799999999998818E-2</v>
      </c>
      <c r="F2429" s="2">
        <f t="shared" ref="F2429:G2444" si="341">((F2428*13)+D2429)/14</f>
        <v>1.7603208570056057E-2</v>
      </c>
      <c r="G2429" s="2">
        <f t="shared" si="341"/>
        <v>2.5529685872516392E-2</v>
      </c>
      <c r="H2429" s="2">
        <f t="shared" si="337"/>
        <v>0.68951919964696984</v>
      </c>
      <c r="I2429" s="2">
        <f t="shared" si="338"/>
        <v>40.811563419406362</v>
      </c>
    </row>
    <row r="2430" spans="1:9" ht="13.5" x14ac:dyDescent="0.25">
      <c r="A2430" s="3">
        <f>TITRES_STAT!B2433</f>
        <v>45544</v>
      </c>
      <c r="B2430" s="17">
        <f>TITRES_STAT!D2433</f>
        <v>11.400499999999999</v>
      </c>
      <c r="C2430" s="2">
        <f t="shared" si="333"/>
        <v>-9.3000000000014182E-3</v>
      </c>
      <c r="D2430" s="2">
        <f t="shared" si="334"/>
        <v>0</v>
      </c>
      <c r="E2430" s="2">
        <f t="shared" si="335"/>
        <v>9.3000000000014182E-3</v>
      </c>
      <c r="F2430" s="2">
        <f t="shared" si="341"/>
        <v>1.6345836529337767E-2</v>
      </c>
      <c r="G2430" s="2">
        <f t="shared" si="341"/>
        <v>2.437042259590818E-2</v>
      </c>
      <c r="H2430" s="2">
        <f t="shared" si="337"/>
        <v>0.67072437767584103</v>
      </c>
      <c r="I2430" s="2">
        <f t="shared" si="338"/>
        <v>40.145722815686185</v>
      </c>
    </row>
    <row r="2431" spans="1:9" ht="13.5" x14ac:dyDescent="0.25">
      <c r="A2431" s="3">
        <f>TITRES_STAT!B2434</f>
        <v>45545</v>
      </c>
      <c r="B2431" s="17">
        <f>TITRES_STAT!D2434</f>
        <v>11.3256</v>
      </c>
      <c r="C2431" s="2">
        <f t="shared" si="333"/>
        <v>-7.4899999999999523E-2</v>
      </c>
      <c r="D2431" s="2">
        <f t="shared" si="334"/>
        <v>0</v>
      </c>
      <c r="E2431" s="2">
        <f t="shared" si="335"/>
        <v>7.4899999999999523E-2</v>
      </c>
      <c r="F2431" s="2">
        <f t="shared" si="341"/>
        <v>1.5178276777242211E-2</v>
      </c>
      <c r="G2431" s="2">
        <f t="shared" si="341"/>
        <v>2.7979678124771847E-2</v>
      </c>
      <c r="H2431" s="2">
        <f t="shared" si="337"/>
        <v>0.54247503168394573</v>
      </c>
      <c r="I2431" s="2">
        <f t="shared" si="338"/>
        <v>35.169128870223375</v>
      </c>
    </row>
    <row r="2432" spans="1:9" ht="13.5" x14ac:dyDescent="0.25">
      <c r="A2432" s="3">
        <f>TITRES_STAT!B2435</f>
        <v>45546</v>
      </c>
      <c r="B2432" s="17">
        <f>TITRES_STAT!D2435</f>
        <v>11.3256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1.4094114150296337E-2</v>
      </c>
      <c r="G2432" s="2">
        <f t="shared" si="341"/>
        <v>2.5981129687288142E-2</v>
      </c>
      <c r="H2432" s="2">
        <f t="shared" si="337"/>
        <v>0.54247503168394573</v>
      </c>
      <c r="I2432" s="2">
        <f t="shared" si="338"/>
        <v>35.169128870223375</v>
      </c>
    </row>
    <row r="2433" spans="1:9" ht="13.5" x14ac:dyDescent="0.25">
      <c r="A2433" s="3">
        <f>TITRES_STAT!B2436</f>
        <v>45547</v>
      </c>
      <c r="B2433" s="17">
        <f>TITRES_STAT!D2436</f>
        <v>11.3256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1.3087391710989455E-2</v>
      </c>
      <c r="G2433" s="2">
        <f t="shared" si="341"/>
        <v>2.4125334709624701E-2</v>
      </c>
      <c r="H2433" s="2">
        <f t="shared" si="337"/>
        <v>0.54247503168394573</v>
      </c>
      <c r="I2433" s="2">
        <f t="shared" si="338"/>
        <v>35.169128870223375</v>
      </c>
    </row>
    <row r="2434" spans="1:9" ht="13.5" x14ac:dyDescent="0.25">
      <c r="A2434" s="3">
        <f>TITRES_STAT!B2437</f>
        <v>45548</v>
      </c>
      <c r="B2434" s="17">
        <f>TITRES_STAT!D2437</f>
        <v>11.4192</v>
      </c>
      <c r="C2434" s="2">
        <f t="shared" si="333"/>
        <v>9.360000000000035E-2</v>
      </c>
      <c r="D2434" s="2">
        <f t="shared" si="334"/>
        <v>9.360000000000035E-2</v>
      </c>
      <c r="E2434" s="2">
        <f t="shared" si="335"/>
        <v>0</v>
      </c>
      <c r="F2434" s="2">
        <f t="shared" si="341"/>
        <v>1.8838292303061662E-2</v>
      </c>
      <c r="G2434" s="2">
        <f t="shared" si="341"/>
        <v>2.2402096516080078E-2</v>
      </c>
      <c r="H2434" s="2">
        <f t="shared" si="337"/>
        <v>0.84091648696985388</v>
      </c>
      <c r="I2434" s="2">
        <f t="shared" si="338"/>
        <v>45.679230585522177</v>
      </c>
    </row>
    <row r="2435" spans="1:9" ht="13.5" x14ac:dyDescent="0.25">
      <c r="A2435" s="3">
        <f>TITRES_STAT!B2438</f>
        <v>45551</v>
      </c>
      <c r="B2435" s="17">
        <f>TITRES_STAT!D2438</f>
        <v>11.3256</v>
      </c>
      <c r="C2435" s="2">
        <f t="shared" ref="C2435:C2498" si="342">B2435-B2434</f>
        <v>-9.360000000000035E-2</v>
      </c>
      <c r="D2435" s="2">
        <f t="shared" ref="D2435:D2498" si="343">IF(C2435&gt;0,C2435,0)</f>
        <v>0</v>
      </c>
      <c r="E2435" s="2">
        <f t="shared" ref="E2435:E2498" si="344">IF(C2435&lt;0,-C2435,0)</f>
        <v>9.360000000000035E-2</v>
      </c>
      <c r="F2435" s="2">
        <f t="shared" si="341"/>
        <v>1.7492699995700113E-2</v>
      </c>
      <c r="G2435" s="2">
        <f t="shared" si="341"/>
        <v>2.7487661050645811E-2</v>
      </c>
      <c r="H2435" s="2">
        <f t="shared" si="337"/>
        <v>0.63638372007970934</v>
      </c>
      <c r="I2435" s="2">
        <f t="shared" si="338"/>
        <v>38.889638919697312</v>
      </c>
    </row>
    <row r="2436" spans="1:9" ht="13.5" x14ac:dyDescent="0.25">
      <c r="A2436" s="3">
        <f>TITRES_STAT!B2439</f>
        <v>45552</v>
      </c>
      <c r="B2436" s="17">
        <f>TITRES_STAT!D2439</f>
        <v>11.3256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1.6243221424578676E-2</v>
      </c>
      <c r="G2436" s="2">
        <f t="shared" si="341"/>
        <v>2.5524256689885394E-2</v>
      </c>
      <c r="H2436" s="2">
        <f t="shared" si="337"/>
        <v>0.63638372007970945</v>
      </c>
      <c r="I2436" s="2">
        <f t="shared" si="338"/>
        <v>38.889638919697319</v>
      </c>
    </row>
    <row r="2437" spans="1:9" ht="13.5" x14ac:dyDescent="0.25">
      <c r="A2437" s="3">
        <f>TITRES_STAT!B2440</f>
        <v>45553</v>
      </c>
      <c r="B2437" s="17">
        <f>TITRES_STAT!D2440</f>
        <v>11.3256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1.5082991322823055E-2</v>
      </c>
      <c r="G2437" s="2">
        <f t="shared" si="341"/>
        <v>2.3701095497750724E-2</v>
      </c>
      <c r="H2437" s="2">
        <f t="shared" si="337"/>
        <v>0.63638372007970934</v>
      </c>
      <c r="I2437" s="2">
        <f t="shared" si="338"/>
        <v>38.889638919697312</v>
      </c>
    </row>
    <row r="2438" spans="1:9" ht="13.5" x14ac:dyDescent="0.25">
      <c r="A2438" s="3">
        <f>TITRES_STAT!B2441</f>
        <v>45554</v>
      </c>
      <c r="B2438" s="17">
        <f>TITRES_STAT!D2441</f>
        <v>11.4192</v>
      </c>
      <c r="C2438" s="2">
        <f t="shared" si="342"/>
        <v>9.360000000000035E-2</v>
      </c>
      <c r="D2438" s="2">
        <f t="shared" si="343"/>
        <v>9.360000000000035E-2</v>
      </c>
      <c r="E2438" s="2">
        <f t="shared" si="344"/>
        <v>0</v>
      </c>
      <c r="F2438" s="2">
        <f t="shared" si="341"/>
        <v>2.0691349085478577E-2</v>
      </c>
      <c r="G2438" s="2">
        <f t="shared" si="341"/>
        <v>2.2008160105054245E-2</v>
      </c>
      <c r="H2438" s="2">
        <f t="shared" si="337"/>
        <v>0.94016714649066646</v>
      </c>
      <c r="I2438" s="2">
        <f t="shared" si="338"/>
        <v>48.45804899805777</v>
      </c>
    </row>
    <row r="2439" spans="1:9" ht="13.5" x14ac:dyDescent="0.25">
      <c r="A2439" s="3">
        <f>TITRES_STAT!B2442</f>
        <v>45555</v>
      </c>
      <c r="B2439" s="17">
        <f>TITRES_STAT!D2442</f>
        <v>11.4192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1.9213395579372964E-2</v>
      </c>
      <c r="G2439" s="2">
        <f t="shared" si="341"/>
        <v>2.0436148668978943E-2</v>
      </c>
      <c r="H2439" s="2">
        <f t="shared" si="337"/>
        <v>0.94016714649066646</v>
      </c>
      <c r="I2439" s="2">
        <f t="shared" si="338"/>
        <v>48.45804899805777</v>
      </c>
    </row>
    <row r="2440" spans="1:9" ht="13.5" x14ac:dyDescent="0.25">
      <c r="A2440" s="3">
        <f>TITRES_STAT!B2443</f>
        <v>45558</v>
      </c>
      <c r="B2440" s="17">
        <f>TITRES_STAT!D2443</f>
        <v>11.4192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1.7841010180846325E-2</v>
      </c>
      <c r="G2440" s="2">
        <f t="shared" si="341"/>
        <v>1.8976423764051873E-2</v>
      </c>
      <c r="H2440" s="2">
        <f t="shared" si="337"/>
        <v>0.94016714649066668</v>
      </c>
      <c r="I2440" s="2">
        <f t="shared" si="338"/>
        <v>48.458048998057777</v>
      </c>
    </row>
    <row r="2441" spans="1:9" ht="13.5" x14ac:dyDescent="0.25">
      <c r="A2441" s="3">
        <f>TITRES_STAT!B2444</f>
        <v>45559</v>
      </c>
      <c r="B2441" s="17">
        <f>TITRES_STAT!D2444</f>
        <v>11.5128</v>
      </c>
      <c r="C2441" s="2">
        <f t="shared" si="342"/>
        <v>9.360000000000035E-2</v>
      </c>
      <c r="D2441" s="2">
        <f t="shared" si="343"/>
        <v>9.360000000000035E-2</v>
      </c>
      <c r="E2441" s="2">
        <f t="shared" si="344"/>
        <v>0</v>
      </c>
      <c r="F2441" s="2">
        <f t="shared" si="341"/>
        <v>2.3252366596500183E-2</v>
      </c>
      <c r="G2441" s="2">
        <f t="shared" si="341"/>
        <v>1.7620964923762455E-2</v>
      </c>
      <c r="H2441" s="2">
        <f t="shared" si="337"/>
        <v>1.3195853176657537</v>
      </c>
      <c r="I2441" s="2">
        <f t="shared" si="338"/>
        <v>56.888845933620559</v>
      </c>
    </row>
    <row r="2442" spans="1:9" ht="13.5" x14ac:dyDescent="0.25">
      <c r="A2442" s="3">
        <f>TITRES_STAT!B2445</f>
        <v>45560</v>
      </c>
      <c r="B2442" s="17">
        <f>TITRES_STAT!D2445</f>
        <v>11.5128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2.1591483268178741E-2</v>
      </c>
      <c r="G2442" s="2">
        <f t="shared" si="341"/>
        <v>1.6362324572065136E-2</v>
      </c>
      <c r="H2442" s="2">
        <f t="shared" si="337"/>
        <v>1.3195853176657537</v>
      </c>
      <c r="I2442" s="2">
        <f t="shared" si="338"/>
        <v>56.888845933620559</v>
      </c>
    </row>
    <row r="2443" spans="1:9" ht="13.5" x14ac:dyDescent="0.25">
      <c r="A2443" s="3">
        <f>TITRES_STAT!B2446</f>
        <v>45561</v>
      </c>
      <c r="B2443" s="17">
        <f>TITRES_STAT!D2446</f>
        <v>11.5128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2.0049234463308831E-2</v>
      </c>
      <c r="G2443" s="2">
        <f t="shared" si="341"/>
        <v>1.5193587102631911E-2</v>
      </c>
      <c r="H2443" s="2">
        <f t="shared" si="337"/>
        <v>1.3195853176657539</v>
      </c>
      <c r="I2443" s="2">
        <f t="shared" si="338"/>
        <v>56.888845933620573</v>
      </c>
    </row>
    <row r="2444" spans="1:9" ht="13.5" x14ac:dyDescent="0.25">
      <c r="A2444" s="3">
        <f>TITRES_STAT!B2447</f>
        <v>45562</v>
      </c>
      <c r="B2444" s="17">
        <f>TITRES_STAT!D2447</f>
        <v>11.465999999999999</v>
      </c>
      <c r="C2444" s="2">
        <f t="shared" si="342"/>
        <v>-4.6800000000001063E-2</v>
      </c>
      <c r="D2444" s="2">
        <f t="shared" si="343"/>
        <v>0</v>
      </c>
      <c r="E2444" s="2">
        <f t="shared" si="344"/>
        <v>4.6800000000001063E-2</v>
      </c>
      <c r="F2444" s="2">
        <f t="shared" si="341"/>
        <v>1.8617146287358201E-2</v>
      </c>
      <c r="G2444" s="2">
        <f t="shared" si="341"/>
        <v>1.7451188023872567E-2</v>
      </c>
      <c r="H2444" s="2">
        <f t="shared" si="337"/>
        <v>1.0668125437586626</v>
      </c>
      <c r="I2444" s="2">
        <f t="shared" si="338"/>
        <v>51.61631842133972</v>
      </c>
    </row>
    <row r="2445" spans="1:9" ht="13.5" x14ac:dyDescent="0.25">
      <c r="A2445" s="3">
        <f>TITRES_STAT!B2448</f>
        <v>45565</v>
      </c>
      <c r="B2445" s="17">
        <f>TITRES_STAT!D2448</f>
        <v>11.3256</v>
      </c>
      <c r="C2445" s="2">
        <f t="shared" si="342"/>
        <v>-0.14039999999999964</v>
      </c>
      <c r="D2445" s="2">
        <f t="shared" si="343"/>
        <v>0</v>
      </c>
      <c r="E2445" s="2">
        <f t="shared" si="344"/>
        <v>0.14039999999999964</v>
      </c>
      <c r="F2445" s="2">
        <f t="shared" ref="F2445:G2460" si="345">((F2444*13)+D2445)/14</f>
        <v>1.7287350123975472E-2</v>
      </c>
      <c r="G2445" s="2">
        <f t="shared" si="345"/>
        <v>2.623324602216736E-2</v>
      </c>
      <c r="H2445" s="2">
        <f t="shared" si="337"/>
        <v>0.65898631489856363</v>
      </c>
      <c r="I2445" s="2">
        <f t="shared" si="338"/>
        <v>39.722227301124931</v>
      </c>
    </row>
    <row r="2446" spans="1:9" ht="13.5" x14ac:dyDescent="0.25">
      <c r="A2446" s="3">
        <f>TITRES_STAT!B2449</f>
        <v>45566</v>
      </c>
      <c r="B2446" s="17">
        <f>TITRES_STAT!D2449</f>
        <v>11.3256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1.6052539400834367E-2</v>
      </c>
      <c r="G2446" s="2">
        <f t="shared" si="345"/>
        <v>2.4359442734869691E-2</v>
      </c>
      <c r="H2446" s="2">
        <f t="shared" si="337"/>
        <v>0.65898631489856363</v>
      </c>
      <c r="I2446" s="2">
        <f t="shared" si="338"/>
        <v>39.722227301124931</v>
      </c>
    </row>
    <row r="2447" spans="1:9" ht="13.5" x14ac:dyDescent="0.25">
      <c r="A2447" s="3">
        <f>TITRES_STAT!B2450</f>
        <v>45567</v>
      </c>
      <c r="B2447" s="17">
        <f>TITRES_STAT!D2450</f>
        <v>11.3256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1.4905929443631911E-2</v>
      </c>
      <c r="G2447" s="2">
        <f t="shared" si="345"/>
        <v>2.2619482539521858E-2</v>
      </c>
      <c r="H2447" s="2">
        <f t="shared" si="337"/>
        <v>0.65898631489856352</v>
      </c>
      <c r="I2447" s="2">
        <f t="shared" si="338"/>
        <v>39.722227301124924</v>
      </c>
    </row>
    <row r="2448" spans="1:9" ht="13.5" x14ac:dyDescent="0.25">
      <c r="A2448" s="3">
        <f>TITRES_STAT!B2451</f>
        <v>45568</v>
      </c>
      <c r="B2448" s="17">
        <f>TITRES_STAT!D2451</f>
        <v>11.231999999999999</v>
      </c>
      <c r="C2448" s="2">
        <f t="shared" si="342"/>
        <v>-9.360000000000035E-2</v>
      </c>
      <c r="D2448" s="2">
        <f t="shared" si="343"/>
        <v>0</v>
      </c>
      <c r="E2448" s="2">
        <f t="shared" si="344"/>
        <v>9.360000000000035E-2</v>
      </c>
      <c r="F2448" s="2">
        <f t="shared" si="345"/>
        <v>1.3841220197658202E-2</v>
      </c>
      <c r="G2448" s="2">
        <f t="shared" si="345"/>
        <v>2.7689519500984607E-2</v>
      </c>
      <c r="H2448" s="2">
        <f t="shared" si="337"/>
        <v>0.49987216994379496</v>
      </c>
      <c r="I2448" s="2">
        <f t="shared" si="338"/>
        <v>33.327651513297084</v>
      </c>
    </row>
    <row r="2449" spans="1:9" ht="13.5" x14ac:dyDescent="0.25">
      <c r="A2449" s="3">
        <f>TITRES_STAT!B2452</f>
        <v>45569</v>
      </c>
      <c r="B2449" s="17">
        <f>TITRES_STAT!D2452</f>
        <v>11.231999999999999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1.2852561612111188E-2</v>
      </c>
      <c r="G2449" s="2">
        <f t="shared" si="345"/>
        <v>2.5711696679485706E-2</v>
      </c>
      <c r="H2449" s="2">
        <f t="shared" ref="H2449:H2512" si="346">F2449/G2449</f>
        <v>0.49987216994379496</v>
      </c>
      <c r="I2449" s="2">
        <f t="shared" ref="I2449:I2512" si="347">IF(G2449=0,100,100-(100/(1+H2449)))</f>
        <v>33.327651513297084</v>
      </c>
    </row>
    <row r="2450" spans="1:9" ht="13.5" x14ac:dyDescent="0.25">
      <c r="A2450" s="3">
        <f>TITRES_STAT!B2453</f>
        <v>45572</v>
      </c>
      <c r="B2450" s="17">
        <f>TITRES_STAT!D2453</f>
        <v>11.203900000000001</v>
      </c>
      <c r="C2450" s="2">
        <f t="shared" si="342"/>
        <v>-2.809999999999846E-2</v>
      </c>
      <c r="D2450" s="2">
        <f t="shared" si="343"/>
        <v>0</v>
      </c>
      <c r="E2450" s="2">
        <f t="shared" si="344"/>
        <v>2.809999999999846E-2</v>
      </c>
      <c r="F2450" s="2">
        <f t="shared" si="345"/>
        <v>1.193452149696039E-2</v>
      </c>
      <c r="G2450" s="2">
        <f t="shared" si="345"/>
        <v>2.5882289773808045E-2</v>
      </c>
      <c r="H2450" s="2">
        <f t="shared" si="346"/>
        <v>0.46110763774222557</v>
      </c>
      <c r="I2450" s="2">
        <f t="shared" si="347"/>
        <v>31.55877266200261</v>
      </c>
    </row>
    <row r="2451" spans="1:9" ht="13.5" x14ac:dyDescent="0.25">
      <c r="A2451" s="3">
        <f>TITRES_STAT!B2454</f>
        <v>45573</v>
      </c>
      <c r="B2451" s="17">
        <f>TITRES_STAT!D2454</f>
        <v>11.3162</v>
      </c>
      <c r="C2451" s="2">
        <f t="shared" si="342"/>
        <v>0.1122999999999994</v>
      </c>
      <c r="D2451" s="2">
        <f t="shared" si="343"/>
        <v>0.1122999999999994</v>
      </c>
      <c r="E2451" s="2">
        <f t="shared" si="344"/>
        <v>0</v>
      </c>
      <c r="F2451" s="2">
        <f t="shared" si="345"/>
        <v>1.9103484247177459E-2</v>
      </c>
      <c r="G2451" s="2">
        <f t="shared" si="345"/>
        <v>2.4033554789964613E-2</v>
      </c>
      <c r="H2451" s="2">
        <f t="shared" si="346"/>
        <v>0.7948671935603242</v>
      </c>
      <c r="I2451" s="2">
        <f t="shared" si="347"/>
        <v>44.285571456883908</v>
      </c>
    </row>
    <row r="2452" spans="1:9" ht="13.5" x14ac:dyDescent="0.25">
      <c r="A2452" s="3">
        <f>TITRES_STAT!B2455</f>
        <v>45574</v>
      </c>
      <c r="B2452" s="17">
        <f>TITRES_STAT!D2455</f>
        <v>11.372400000000001</v>
      </c>
      <c r="C2452" s="2">
        <f t="shared" si="342"/>
        <v>5.6200000000000472E-2</v>
      </c>
      <c r="D2452" s="2">
        <f t="shared" si="343"/>
        <v>5.6200000000000472E-2</v>
      </c>
      <c r="E2452" s="2">
        <f t="shared" si="344"/>
        <v>0</v>
      </c>
      <c r="F2452" s="2">
        <f t="shared" si="345"/>
        <v>2.1753235372379102E-2</v>
      </c>
      <c r="G2452" s="2">
        <f t="shared" si="345"/>
        <v>2.2316872304967143E-2</v>
      </c>
      <c r="H2452" s="2">
        <f t="shared" si="346"/>
        <v>0.97474391012836548</v>
      </c>
      <c r="I2452" s="2">
        <f t="shared" si="347"/>
        <v>49.36052240135804</v>
      </c>
    </row>
    <row r="2453" spans="1:9" ht="13.5" x14ac:dyDescent="0.25">
      <c r="A2453" s="3">
        <f>TITRES_STAT!B2456</f>
        <v>45575</v>
      </c>
      <c r="B2453" s="17">
        <f>TITRES_STAT!D2456</f>
        <v>11.3256</v>
      </c>
      <c r="C2453" s="2">
        <f t="shared" si="342"/>
        <v>-4.6800000000001063E-2</v>
      </c>
      <c r="D2453" s="2">
        <f t="shared" si="343"/>
        <v>0</v>
      </c>
      <c r="E2453" s="2">
        <f t="shared" si="344"/>
        <v>4.6800000000001063E-2</v>
      </c>
      <c r="F2453" s="2">
        <f t="shared" si="345"/>
        <v>2.0199432845780595E-2</v>
      </c>
      <c r="G2453" s="2">
        <f t="shared" si="345"/>
        <v>2.4065667140326708E-2</v>
      </c>
      <c r="H2453" s="2">
        <f t="shared" si="346"/>
        <v>0.83934647346353908</v>
      </c>
      <c r="I2453" s="2">
        <f t="shared" si="347"/>
        <v>45.632863931449897</v>
      </c>
    </row>
    <row r="2454" spans="1:9" ht="13.5" x14ac:dyDescent="0.25">
      <c r="A2454" s="3">
        <f>TITRES_STAT!B2457</f>
        <v>45576</v>
      </c>
      <c r="B2454" s="17">
        <f>TITRES_STAT!D2457</f>
        <v>11.372400000000001</v>
      </c>
      <c r="C2454" s="2">
        <f t="shared" si="342"/>
        <v>4.6800000000001063E-2</v>
      </c>
      <c r="D2454" s="2">
        <f t="shared" si="343"/>
        <v>4.6800000000001063E-2</v>
      </c>
      <c r="E2454" s="2">
        <f t="shared" si="344"/>
        <v>0</v>
      </c>
      <c r="F2454" s="2">
        <f t="shared" si="345"/>
        <v>2.2099473356796344E-2</v>
      </c>
      <c r="G2454" s="2">
        <f t="shared" si="345"/>
        <v>2.2346690916017656E-2</v>
      </c>
      <c r="H2454" s="2">
        <f t="shared" si="346"/>
        <v>0.98893717373411594</v>
      </c>
      <c r="I2454" s="2">
        <f t="shared" si="347"/>
        <v>49.721891007620059</v>
      </c>
    </row>
    <row r="2455" spans="1:9" ht="13.5" x14ac:dyDescent="0.25">
      <c r="A2455" s="3">
        <f>TITRES_STAT!B2458</f>
        <v>45579</v>
      </c>
      <c r="B2455" s="17">
        <f>TITRES_STAT!D2458</f>
        <v>11.3162</v>
      </c>
      <c r="C2455" s="2">
        <f t="shared" si="342"/>
        <v>-5.6200000000000472E-2</v>
      </c>
      <c r="D2455" s="2">
        <f t="shared" si="343"/>
        <v>0</v>
      </c>
      <c r="E2455" s="2">
        <f t="shared" si="344"/>
        <v>5.6200000000000472E-2</v>
      </c>
      <c r="F2455" s="2">
        <f t="shared" si="345"/>
        <v>2.0520939545596605E-2</v>
      </c>
      <c r="G2455" s="2">
        <f t="shared" si="345"/>
        <v>2.476478442201643E-2</v>
      </c>
      <c r="H2455" s="2">
        <f t="shared" si="346"/>
        <v>0.82863388575888608</v>
      </c>
      <c r="I2455" s="2">
        <f t="shared" si="347"/>
        <v>45.314367857456702</v>
      </c>
    </row>
    <row r="2456" spans="1:9" ht="13.5" x14ac:dyDescent="0.25">
      <c r="A2456" s="3">
        <f>TITRES_STAT!B2459</f>
        <v>45581</v>
      </c>
      <c r="B2456" s="17">
        <f>TITRES_STAT!D2459</f>
        <v>11.231999999999999</v>
      </c>
      <c r="C2456" s="2">
        <f t="shared" si="342"/>
        <v>-8.4200000000000941E-2</v>
      </c>
      <c r="D2456" s="2">
        <f t="shared" si="343"/>
        <v>0</v>
      </c>
      <c r="E2456" s="2">
        <f t="shared" si="344"/>
        <v>8.4200000000000941E-2</v>
      </c>
      <c r="F2456" s="2">
        <f t="shared" si="345"/>
        <v>1.9055158149482561E-2</v>
      </c>
      <c r="G2456" s="2">
        <f t="shared" si="345"/>
        <v>2.9010156963301038E-2</v>
      </c>
      <c r="H2456" s="2">
        <f t="shared" si="346"/>
        <v>0.65684436570226312</v>
      </c>
      <c r="I2456" s="2">
        <f t="shared" si="347"/>
        <v>39.644300895084726</v>
      </c>
    </row>
    <row r="2457" spans="1:9" ht="13.5" x14ac:dyDescent="0.25">
      <c r="A2457" s="3">
        <f>TITRES_STAT!B2460</f>
        <v>45582</v>
      </c>
      <c r="B2457" s="17">
        <f>TITRES_STAT!D2460</f>
        <v>11.231999999999999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1.769407542451952E-2</v>
      </c>
      <c r="G2457" s="2">
        <f t="shared" si="345"/>
        <v>2.6938002894493822E-2</v>
      </c>
      <c r="H2457" s="2">
        <f t="shared" si="346"/>
        <v>0.65684436570226301</v>
      </c>
      <c r="I2457" s="2">
        <f t="shared" si="347"/>
        <v>39.644300895084726</v>
      </c>
    </row>
    <row r="2458" spans="1:9" ht="13.5" x14ac:dyDescent="0.25">
      <c r="A2458" s="3">
        <f>TITRES_STAT!B2461</f>
        <v>45583</v>
      </c>
      <c r="B2458" s="17">
        <f>TITRES_STAT!D2461</f>
        <v>11.2226</v>
      </c>
      <c r="C2458" s="2">
        <f t="shared" si="342"/>
        <v>-9.3999999999994088E-3</v>
      </c>
      <c r="D2458" s="2">
        <f t="shared" si="343"/>
        <v>0</v>
      </c>
      <c r="E2458" s="2">
        <f t="shared" si="344"/>
        <v>9.3999999999994088E-3</v>
      </c>
      <c r="F2458" s="2">
        <f t="shared" si="345"/>
        <v>1.6430212894196695E-2</v>
      </c>
      <c r="G2458" s="2">
        <f t="shared" si="345"/>
        <v>2.5685288402029934E-2</v>
      </c>
      <c r="H2458" s="2">
        <f t="shared" si="346"/>
        <v>0.63967406700008866</v>
      </c>
      <c r="I2458" s="2">
        <f t="shared" si="347"/>
        <v>39.012269564671605</v>
      </c>
    </row>
    <row r="2459" spans="1:9" ht="13.5" x14ac:dyDescent="0.25">
      <c r="A2459" s="3">
        <f>TITRES_STAT!B2462</f>
        <v>45586</v>
      </c>
      <c r="B2459" s="17">
        <f>TITRES_STAT!D2462</f>
        <v>11.3162</v>
      </c>
      <c r="C2459" s="2">
        <f t="shared" si="342"/>
        <v>9.360000000000035E-2</v>
      </c>
      <c r="D2459" s="2">
        <f t="shared" si="343"/>
        <v>9.360000000000035E-2</v>
      </c>
      <c r="E2459" s="2">
        <f t="shared" si="344"/>
        <v>0</v>
      </c>
      <c r="F2459" s="2">
        <f t="shared" si="345"/>
        <v>2.1942340544611243E-2</v>
      </c>
      <c r="G2459" s="2">
        <f t="shared" si="345"/>
        <v>2.3850624944742081E-2</v>
      </c>
      <c r="H2459" s="2">
        <f t="shared" si="346"/>
        <v>0.91999017197444455</v>
      </c>
      <c r="I2459" s="2">
        <f t="shared" si="347"/>
        <v>47.916400063046247</v>
      </c>
    </row>
    <row r="2460" spans="1:9" ht="13.5" x14ac:dyDescent="0.25">
      <c r="A2460" s="3">
        <f>TITRES_STAT!B2463</f>
        <v>45587</v>
      </c>
      <c r="B2460" s="17">
        <f>TITRES_STAT!D2463</f>
        <v>11.231999999999999</v>
      </c>
      <c r="C2460" s="2">
        <f t="shared" si="342"/>
        <v>-8.4200000000000941E-2</v>
      </c>
      <c r="D2460" s="2">
        <f t="shared" si="343"/>
        <v>0</v>
      </c>
      <c r="E2460" s="2">
        <f t="shared" si="344"/>
        <v>8.4200000000000941E-2</v>
      </c>
      <c r="F2460" s="2">
        <f t="shared" si="345"/>
        <v>2.0375030505710438E-2</v>
      </c>
      <c r="G2460" s="2">
        <f t="shared" si="345"/>
        <v>2.8161294591546284E-2</v>
      </c>
      <c r="H2460" s="2">
        <f t="shared" si="346"/>
        <v>0.7235118555887271</v>
      </c>
      <c r="I2460" s="2">
        <f t="shared" si="347"/>
        <v>41.978931171412562</v>
      </c>
    </row>
    <row r="2461" spans="1:9" ht="13.5" x14ac:dyDescent="0.25">
      <c r="A2461" s="3">
        <f>TITRES_STAT!B2464</f>
        <v>45588</v>
      </c>
      <c r="B2461" s="17">
        <f>TITRES_STAT!D2464</f>
        <v>11.231999999999999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1.8919671183873978E-2</v>
      </c>
      <c r="G2461" s="2">
        <f t="shared" si="348"/>
        <v>2.614977354929298E-2</v>
      </c>
      <c r="H2461" s="2">
        <f t="shared" si="346"/>
        <v>0.7235118555887271</v>
      </c>
      <c r="I2461" s="2">
        <f t="shared" si="347"/>
        <v>41.978931171412562</v>
      </c>
    </row>
    <row r="2462" spans="1:9" ht="13.5" x14ac:dyDescent="0.25">
      <c r="A2462" s="3">
        <f>TITRES_STAT!B2465</f>
        <v>45589</v>
      </c>
      <c r="B2462" s="17">
        <f>TITRES_STAT!D2465</f>
        <v>11.231999999999999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1.7568266099311551E-2</v>
      </c>
      <c r="G2462" s="2">
        <f t="shared" si="348"/>
        <v>2.4281932581486337E-2</v>
      </c>
      <c r="H2462" s="2">
        <f t="shared" si="346"/>
        <v>0.7235118555887271</v>
      </c>
      <c r="I2462" s="2">
        <f t="shared" si="347"/>
        <v>41.978931171412562</v>
      </c>
    </row>
    <row r="2463" spans="1:9" ht="13.5" x14ac:dyDescent="0.25">
      <c r="A2463" s="3">
        <f>TITRES_STAT!B2466</f>
        <v>45590</v>
      </c>
      <c r="B2463" s="17">
        <f>TITRES_STAT!D2466</f>
        <v>11.231999999999999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1.6313389949360727E-2</v>
      </c>
      <c r="G2463" s="2">
        <f t="shared" si="348"/>
        <v>2.2547508825665887E-2</v>
      </c>
      <c r="H2463" s="2">
        <f t="shared" si="346"/>
        <v>0.7235118555887271</v>
      </c>
      <c r="I2463" s="2">
        <f t="shared" si="347"/>
        <v>41.978931171412562</v>
      </c>
    </row>
    <row r="2464" spans="1:9" ht="13.5" x14ac:dyDescent="0.25">
      <c r="A2464" s="3">
        <f>TITRES_STAT!B2467</f>
        <v>45593</v>
      </c>
      <c r="B2464" s="17">
        <f>TITRES_STAT!D2467</f>
        <v>11.231999999999999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1.5148147810120674E-2</v>
      </c>
      <c r="G2464" s="2">
        <f t="shared" si="348"/>
        <v>2.0936972480975469E-2</v>
      </c>
      <c r="H2464" s="2">
        <f t="shared" si="346"/>
        <v>0.72351185558872699</v>
      </c>
      <c r="I2464" s="2">
        <f t="shared" si="347"/>
        <v>41.978931171412555</v>
      </c>
    </row>
    <row r="2465" spans="1:9" ht="13.5" x14ac:dyDescent="0.25">
      <c r="A2465" s="3">
        <f>TITRES_STAT!B2468</f>
        <v>45594</v>
      </c>
      <c r="B2465" s="17">
        <f>TITRES_STAT!D2468</f>
        <v>11.231999999999999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1.4066137252254913E-2</v>
      </c>
      <c r="G2465" s="2">
        <f t="shared" si="348"/>
        <v>1.9441474446620081E-2</v>
      </c>
      <c r="H2465" s="2">
        <f t="shared" si="346"/>
        <v>0.72351185558872688</v>
      </c>
      <c r="I2465" s="2">
        <f t="shared" si="347"/>
        <v>41.97893117141254</v>
      </c>
    </row>
    <row r="2466" spans="1:9" ht="13.5" x14ac:dyDescent="0.25">
      <c r="A2466" s="3">
        <f>TITRES_STAT!B2469</f>
        <v>45595</v>
      </c>
      <c r="B2466" s="17">
        <f>TITRES_STAT!D2469</f>
        <v>11.241400000000001</v>
      </c>
      <c r="C2466" s="2">
        <f t="shared" si="342"/>
        <v>9.4000000000011852E-3</v>
      </c>
      <c r="D2466" s="2">
        <f t="shared" si="343"/>
        <v>9.4000000000011852E-3</v>
      </c>
      <c r="E2466" s="2">
        <f t="shared" si="344"/>
        <v>0</v>
      </c>
      <c r="F2466" s="2">
        <f t="shared" si="348"/>
        <v>1.373284173423679E-2</v>
      </c>
      <c r="G2466" s="2">
        <f t="shared" si="348"/>
        <v>1.8052797700432933E-2</v>
      </c>
      <c r="H2466" s="2">
        <f t="shared" si="346"/>
        <v>0.76070434965919198</v>
      </c>
      <c r="I2466" s="2">
        <f t="shared" si="347"/>
        <v>43.204547646311916</v>
      </c>
    </row>
    <row r="2467" spans="1:9" ht="13.5" x14ac:dyDescent="0.25">
      <c r="A2467" s="3">
        <f>TITRES_STAT!B2470</f>
        <v>45596</v>
      </c>
      <c r="B2467" s="17">
        <f>TITRES_STAT!D2470</f>
        <v>11.241400000000001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1.2751924467505591E-2</v>
      </c>
      <c r="G2467" s="2">
        <f t="shared" si="348"/>
        <v>1.6763312150402009E-2</v>
      </c>
      <c r="H2467" s="2">
        <f t="shared" si="346"/>
        <v>0.76070434965919198</v>
      </c>
      <c r="I2467" s="2">
        <f t="shared" si="347"/>
        <v>43.204547646311916</v>
      </c>
    </row>
    <row r="2468" spans="1:9" ht="13.5" x14ac:dyDescent="0.25">
      <c r="A2468" s="3">
        <f>TITRES_STAT!B2471</f>
        <v>45597</v>
      </c>
      <c r="B2468" s="17">
        <f>TITRES_STAT!D2471</f>
        <v>11.241400000000001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1.1841072719826621E-2</v>
      </c>
      <c r="G2468" s="2">
        <f t="shared" si="348"/>
        <v>1.5565932711087581E-2</v>
      </c>
      <c r="H2468" s="2">
        <f t="shared" si="346"/>
        <v>0.76070434965919198</v>
      </c>
      <c r="I2468" s="2">
        <f t="shared" si="347"/>
        <v>43.204547646311916</v>
      </c>
    </row>
    <row r="2469" spans="1:9" ht="13.5" x14ac:dyDescent="0.25">
      <c r="A2469" s="3">
        <f>TITRES_STAT!B2472</f>
        <v>45600</v>
      </c>
      <c r="B2469" s="17">
        <f>TITRES_STAT!D2472</f>
        <v>11.231999999999999</v>
      </c>
      <c r="C2469" s="2">
        <f t="shared" si="342"/>
        <v>-9.4000000000011852E-3</v>
      </c>
      <c r="D2469" s="2">
        <f t="shared" si="343"/>
        <v>0</v>
      </c>
      <c r="E2469" s="2">
        <f t="shared" si="344"/>
        <v>9.4000000000011852E-3</v>
      </c>
      <c r="F2469" s="2">
        <f t="shared" si="348"/>
        <v>1.0995281811267577E-2</v>
      </c>
      <c r="G2469" s="2">
        <f t="shared" si="348"/>
        <v>1.512550894600998E-2</v>
      </c>
      <c r="H2469" s="2">
        <f t="shared" si="346"/>
        <v>0.72693631999524</v>
      </c>
      <c r="I2469" s="2">
        <f t="shared" si="347"/>
        <v>42.093985260397069</v>
      </c>
    </row>
    <row r="2470" spans="1:9" ht="13.5" x14ac:dyDescent="0.25">
      <c r="A2470" s="3">
        <f>TITRES_STAT!B2473</f>
        <v>45601</v>
      </c>
      <c r="B2470" s="17">
        <f>TITRES_STAT!D2473</f>
        <v>11.231999999999999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1.0209904539034179E-2</v>
      </c>
      <c r="G2470" s="2">
        <f t="shared" si="348"/>
        <v>1.4045115449866408E-2</v>
      </c>
      <c r="H2470" s="2">
        <f t="shared" si="346"/>
        <v>0.72693631999524011</v>
      </c>
      <c r="I2470" s="2">
        <f t="shared" si="347"/>
        <v>42.093985260397076</v>
      </c>
    </row>
    <row r="2471" spans="1:9" ht="13.5" x14ac:dyDescent="0.25">
      <c r="A2471" s="3">
        <f>TITRES_STAT!B2474</f>
        <v>45602</v>
      </c>
      <c r="B2471" s="17">
        <f>TITRES_STAT!D2474</f>
        <v>11.231999999999999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9.4806256433888798E-3</v>
      </c>
      <c r="G2471" s="2">
        <f t="shared" si="348"/>
        <v>1.3041892917733094E-2</v>
      </c>
      <c r="H2471" s="2">
        <f t="shared" si="346"/>
        <v>0.72693631999524011</v>
      </c>
      <c r="I2471" s="2">
        <f t="shared" si="347"/>
        <v>42.093985260397076</v>
      </c>
    </row>
    <row r="2472" spans="1:9" ht="13.5" x14ac:dyDescent="0.25">
      <c r="A2472" s="3">
        <f>TITRES_STAT!B2475</f>
        <v>45603</v>
      </c>
      <c r="B2472" s="17">
        <f>TITRES_STAT!D2475</f>
        <v>11.3256</v>
      </c>
      <c r="C2472" s="2">
        <f t="shared" si="342"/>
        <v>9.360000000000035E-2</v>
      </c>
      <c r="D2472" s="2">
        <f t="shared" si="343"/>
        <v>9.360000000000035E-2</v>
      </c>
      <c r="E2472" s="2">
        <f t="shared" si="344"/>
        <v>0</v>
      </c>
      <c r="F2472" s="2">
        <f t="shared" si="348"/>
        <v>1.5489152383146841E-2</v>
      </c>
      <c r="G2472" s="2">
        <f t="shared" si="348"/>
        <v>1.2110329137895016E-2</v>
      </c>
      <c r="H2472" s="2">
        <f t="shared" si="346"/>
        <v>1.2790034198722962</v>
      </c>
      <c r="I2472" s="2">
        <f t="shared" si="347"/>
        <v>56.121171592799328</v>
      </c>
    </row>
    <row r="2473" spans="1:9" ht="13.5" x14ac:dyDescent="0.25">
      <c r="A2473" s="3">
        <f>TITRES_STAT!B2476</f>
        <v>45604</v>
      </c>
      <c r="B2473" s="17">
        <f>TITRES_STAT!D2476</f>
        <v>11.231999999999999</v>
      </c>
      <c r="C2473" s="2">
        <f t="shared" si="342"/>
        <v>-9.360000000000035E-2</v>
      </c>
      <c r="D2473" s="2">
        <f t="shared" si="343"/>
        <v>0</v>
      </c>
      <c r="E2473" s="2">
        <f t="shared" si="344"/>
        <v>9.360000000000035E-2</v>
      </c>
      <c r="F2473" s="2">
        <f t="shared" si="348"/>
        <v>1.4382784355779209E-2</v>
      </c>
      <c r="G2473" s="2">
        <f t="shared" si="348"/>
        <v>1.7931019913759682E-2</v>
      </c>
      <c r="H2473" s="2">
        <f t="shared" si="346"/>
        <v>0.80211747156347357</v>
      </c>
      <c r="I2473" s="2">
        <f t="shared" si="347"/>
        <v>44.509721714621399</v>
      </c>
    </row>
    <row r="2474" spans="1:9" ht="13.5" x14ac:dyDescent="0.25">
      <c r="A2474" s="3">
        <f>TITRES_STAT!B2477</f>
        <v>45607</v>
      </c>
      <c r="B2474" s="17">
        <f>TITRES_STAT!D2477</f>
        <v>11.231999999999999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1.3355442616080694E-2</v>
      </c>
      <c r="G2474" s="2">
        <f t="shared" si="348"/>
        <v>1.6650232777062561E-2</v>
      </c>
      <c r="H2474" s="2">
        <f t="shared" si="346"/>
        <v>0.80211747156347357</v>
      </c>
      <c r="I2474" s="2">
        <f t="shared" si="347"/>
        <v>44.509721714621399</v>
      </c>
    </row>
    <row r="2475" spans="1:9" ht="13.5" x14ac:dyDescent="0.25">
      <c r="A2475" s="3">
        <f>TITRES_STAT!B2478</f>
        <v>45608</v>
      </c>
      <c r="B2475" s="17">
        <f>TITRES_STAT!D2478</f>
        <v>11.1852</v>
      </c>
      <c r="C2475" s="2">
        <f t="shared" si="342"/>
        <v>-4.6799999999999287E-2</v>
      </c>
      <c r="D2475" s="2">
        <f t="shared" si="343"/>
        <v>0</v>
      </c>
      <c r="E2475" s="2">
        <f t="shared" si="344"/>
        <v>4.6799999999999287E-2</v>
      </c>
      <c r="F2475" s="2">
        <f t="shared" si="348"/>
        <v>1.2401482429217788E-2</v>
      </c>
      <c r="G2475" s="2">
        <f t="shared" si="348"/>
        <v>1.8803787578700899E-2</v>
      </c>
      <c r="H2475" s="2">
        <f t="shared" si="346"/>
        <v>0.65952044912829055</v>
      </c>
      <c r="I2475" s="2">
        <f t="shared" si="347"/>
        <v>39.741628340568035</v>
      </c>
    </row>
    <row r="2476" spans="1:9" ht="13.5" x14ac:dyDescent="0.25">
      <c r="A2476" s="3">
        <f>TITRES_STAT!B2479</f>
        <v>45609</v>
      </c>
      <c r="B2476" s="17">
        <f>TITRES_STAT!D2479</f>
        <v>11.1852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1.1515662255702231E-2</v>
      </c>
      <c r="G2476" s="2">
        <f t="shared" si="348"/>
        <v>1.7460659894507978E-2</v>
      </c>
      <c r="H2476" s="2">
        <f t="shared" si="346"/>
        <v>0.65952044912829055</v>
      </c>
      <c r="I2476" s="2">
        <f t="shared" si="347"/>
        <v>39.741628340568035</v>
      </c>
    </row>
    <row r="2477" spans="1:9" ht="13.5" x14ac:dyDescent="0.25">
      <c r="A2477" s="3">
        <f>TITRES_STAT!B2480</f>
        <v>45610</v>
      </c>
      <c r="B2477" s="17">
        <f>TITRES_STAT!D2480</f>
        <v>11.138400000000001</v>
      </c>
      <c r="C2477" s="2">
        <f t="shared" si="342"/>
        <v>-4.6799999999999287E-2</v>
      </c>
      <c r="D2477" s="2">
        <f t="shared" si="343"/>
        <v>0</v>
      </c>
      <c r="E2477" s="2">
        <f t="shared" si="344"/>
        <v>4.6799999999999287E-2</v>
      </c>
      <c r="F2477" s="2">
        <f t="shared" ref="F2477:G2492" si="349">((F2476*13)+D2477)/14</f>
        <v>1.06931149517235E-2</v>
      </c>
      <c r="G2477" s="2">
        <f t="shared" si="349"/>
        <v>1.9556327044900214E-2</v>
      </c>
      <c r="H2477" s="2">
        <f t="shared" si="346"/>
        <v>0.54678544325694278</v>
      </c>
      <c r="I2477" s="2">
        <f t="shared" si="347"/>
        <v>35.349792412425359</v>
      </c>
    </row>
    <row r="2478" spans="1:9" ht="13.5" x14ac:dyDescent="0.25">
      <c r="A2478" s="3">
        <f>TITRES_STAT!B2481</f>
        <v>45611</v>
      </c>
      <c r="B2478" s="17">
        <f>TITRES_STAT!D2481</f>
        <v>11.175800000000001</v>
      </c>
      <c r="C2478" s="2">
        <f t="shared" si="342"/>
        <v>3.7399999999999878E-2</v>
      </c>
      <c r="D2478" s="2">
        <f t="shared" si="343"/>
        <v>3.7399999999999878E-2</v>
      </c>
      <c r="E2478" s="2">
        <f t="shared" si="344"/>
        <v>0</v>
      </c>
      <c r="F2478" s="2">
        <f t="shared" si="349"/>
        <v>1.2600749598028956E-2</v>
      </c>
      <c r="G2478" s="2">
        <f t="shared" si="349"/>
        <v>1.8159446541693054E-2</v>
      </c>
      <c r="H2478" s="2">
        <f t="shared" si="346"/>
        <v>0.69389502422875904</v>
      </c>
      <c r="I2478" s="2">
        <f t="shared" si="347"/>
        <v>40.964464403258617</v>
      </c>
    </row>
    <row r="2479" spans="1:9" ht="13.5" x14ac:dyDescent="0.25">
      <c r="A2479" s="3">
        <f>TITRES_STAT!B2482</f>
        <v>45614</v>
      </c>
      <c r="B2479" s="17">
        <f>TITRES_STAT!D2482</f>
        <v>11.0448</v>
      </c>
      <c r="C2479" s="2">
        <f t="shared" si="342"/>
        <v>-0.13100000000000023</v>
      </c>
      <c r="D2479" s="2">
        <f t="shared" si="343"/>
        <v>0</v>
      </c>
      <c r="E2479" s="2">
        <f t="shared" si="344"/>
        <v>0.13100000000000023</v>
      </c>
      <c r="F2479" s="2">
        <f t="shared" si="349"/>
        <v>1.1700696055312602E-2</v>
      </c>
      <c r="G2479" s="2">
        <f t="shared" si="349"/>
        <v>2.6219486074429279E-2</v>
      </c>
      <c r="H2479" s="2">
        <f t="shared" si="346"/>
        <v>0.44625954994303951</v>
      </c>
      <c r="I2479" s="2">
        <f t="shared" si="347"/>
        <v>30.856117766732481</v>
      </c>
    </row>
    <row r="2480" spans="1:9" ht="13.5" x14ac:dyDescent="0.25">
      <c r="A2480" s="3">
        <f>TITRES_STAT!B2483</f>
        <v>45615</v>
      </c>
      <c r="B2480" s="17">
        <f>TITRES_STAT!D2483</f>
        <v>11.138400000000001</v>
      </c>
      <c r="C2480" s="2">
        <f t="shared" si="342"/>
        <v>9.360000000000035E-2</v>
      </c>
      <c r="D2480" s="2">
        <f t="shared" si="343"/>
        <v>9.360000000000035E-2</v>
      </c>
      <c r="E2480" s="2">
        <f t="shared" si="344"/>
        <v>0</v>
      </c>
      <c r="F2480" s="2">
        <f t="shared" si="349"/>
        <v>1.7550646337076013E-2</v>
      </c>
      <c r="G2480" s="2">
        <f t="shared" si="349"/>
        <v>2.4346665640541474E-2</v>
      </c>
      <c r="H2480" s="2">
        <f t="shared" si="346"/>
        <v>0.72086447467578907</v>
      </c>
      <c r="I2480" s="2">
        <f t="shared" si="347"/>
        <v>41.889671457806109</v>
      </c>
    </row>
    <row r="2481" spans="1:9" ht="13.5" x14ac:dyDescent="0.25">
      <c r="A2481" s="3">
        <f>TITRES_STAT!B2484</f>
        <v>45616</v>
      </c>
      <c r="B2481" s="17">
        <f>TITRES_STAT!D2484</f>
        <v>11.129</v>
      </c>
      <c r="C2481" s="2">
        <f t="shared" si="342"/>
        <v>-9.4000000000011852E-3</v>
      </c>
      <c r="D2481" s="2">
        <f t="shared" si="343"/>
        <v>0</v>
      </c>
      <c r="E2481" s="2">
        <f t="shared" si="344"/>
        <v>9.4000000000011852E-3</v>
      </c>
      <c r="F2481" s="2">
        <f t="shared" si="349"/>
        <v>1.6297028741570584E-2</v>
      </c>
      <c r="G2481" s="2">
        <f t="shared" si="349"/>
        <v>2.3279046666217166E-2</v>
      </c>
      <c r="H2481" s="2">
        <f t="shared" si="346"/>
        <v>0.70007285844832423</v>
      </c>
      <c r="I2481" s="2">
        <f t="shared" si="347"/>
        <v>41.17899153376807</v>
      </c>
    </row>
    <row r="2482" spans="1:9" ht="13.5" x14ac:dyDescent="0.25">
      <c r="A2482" s="3">
        <f>TITRES_STAT!B2485</f>
        <v>45617</v>
      </c>
      <c r="B2482" s="17">
        <f>TITRES_STAT!D2485</f>
        <v>11.0822</v>
      </c>
      <c r="C2482" s="2">
        <f t="shared" si="342"/>
        <v>-4.6799999999999287E-2</v>
      </c>
      <c r="D2482" s="2">
        <f t="shared" si="343"/>
        <v>0</v>
      </c>
      <c r="E2482" s="2">
        <f t="shared" si="344"/>
        <v>4.6799999999999287E-2</v>
      </c>
      <c r="F2482" s="2">
        <f t="shared" si="349"/>
        <v>1.5132955260029829E-2</v>
      </c>
      <c r="G2482" s="2">
        <f t="shared" si="349"/>
        <v>2.4959114761487319E-2</v>
      </c>
      <c r="H2482" s="2">
        <f t="shared" si="346"/>
        <v>0.6063097751920451</v>
      </c>
      <c r="I2482" s="2">
        <f t="shared" si="347"/>
        <v>37.745507408093609</v>
      </c>
    </row>
    <row r="2483" spans="1:9" ht="13.5" x14ac:dyDescent="0.25">
      <c r="A2483" s="3">
        <f>TITRES_STAT!B2486</f>
        <v>45618</v>
      </c>
      <c r="B2483" s="17">
        <f>TITRES_STAT!D2486</f>
        <v>11.0822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1.4052029884313413E-2</v>
      </c>
      <c r="G2483" s="2">
        <f t="shared" si="349"/>
        <v>2.3176320849952508E-2</v>
      </c>
      <c r="H2483" s="2">
        <f t="shared" si="346"/>
        <v>0.6063097751920451</v>
      </c>
      <c r="I2483" s="2">
        <f t="shared" si="347"/>
        <v>37.745507408093609</v>
      </c>
    </row>
    <row r="2484" spans="1:9" ht="13.5" x14ac:dyDescent="0.25">
      <c r="A2484" s="3">
        <f>TITRES_STAT!B2487</f>
        <v>45621</v>
      </c>
      <c r="B2484" s="17">
        <f>TITRES_STAT!D2487</f>
        <v>11.0916</v>
      </c>
      <c r="C2484" s="2">
        <f t="shared" si="342"/>
        <v>9.3999999999994088E-3</v>
      </c>
      <c r="D2484" s="2">
        <f t="shared" si="343"/>
        <v>9.3999999999994088E-3</v>
      </c>
      <c r="E2484" s="2">
        <f t="shared" si="344"/>
        <v>0</v>
      </c>
      <c r="F2484" s="2">
        <f t="shared" si="349"/>
        <v>1.3719742035433842E-2</v>
      </c>
      <c r="G2484" s="2">
        <f t="shared" si="349"/>
        <v>2.1520869360670186E-2</v>
      </c>
      <c r="H2484" s="2">
        <f t="shared" si="346"/>
        <v>0.63750872724997543</v>
      </c>
      <c r="I2484" s="2">
        <f t="shared" si="347"/>
        <v>38.931623181062648</v>
      </c>
    </row>
    <row r="2485" spans="1:9" ht="13.5" x14ac:dyDescent="0.25">
      <c r="A2485" s="3">
        <f>TITRES_STAT!B2488</f>
        <v>45622</v>
      </c>
      <c r="B2485" s="17">
        <f>TITRES_STAT!D2488</f>
        <v>11.129</v>
      </c>
      <c r="C2485" s="2">
        <f t="shared" si="342"/>
        <v>3.7399999999999878E-2</v>
      </c>
      <c r="D2485" s="2">
        <f t="shared" si="343"/>
        <v>3.7399999999999878E-2</v>
      </c>
      <c r="E2485" s="2">
        <f t="shared" si="344"/>
        <v>0</v>
      </c>
      <c r="F2485" s="2">
        <f t="shared" si="349"/>
        <v>1.5411189032902844E-2</v>
      </c>
      <c r="G2485" s="2">
        <f t="shared" si="349"/>
        <v>1.9983664406336605E-2</v>
      </c>
      <c r="H2485" s="2">
        <f t="shared" si="346"/>
        <v>0.77118934343273504</v>
      </c>
      <c r="I2485" s="2">
        <f t="shared" si="347"/>
        <v>43.540762386143086</v>
      </c>
    </row>
    <row r="2486" spans="1:9" ht="13.5" x14ac:dyDescent="0.25">
      <c r="A2486" s="3">
        <f>TITRES_STAT!B2489</f>
        <v>45623</v>
      </c>
      <c r="B2486" s="17">
        <f>TITRES_STAT!D2489</f>
        <v>11.138400000000001</v>
      </c>
      <c r="C2486" s="2">
        <f t="shared" si="342"/>
        <v>9.4000000000011852E-3</v>
      </c>
      <c r="D2486" s="2">
        <f t="shared" si="343"/>
        <v>9.4000000000011852E-3</v>
      </c>
      <c r="E2486" s="2">
        <f t="shared" si="344"/>
        <v>0</v>
      </c>
      <c r="F2486" s="2">
        <f t="shared" si="349"/>
        <v>1.4981818387695581E-2</v>
      </c>
      <c r="G2486" s="2">
        <f t="shared" si="349"/>
        <v>1.855625980588399E-2</v>
      </c>
      <c r="H2486" s="2">
        <f t="shared" si="346"/>
        <v>0.80737274345258991</v>
      </c>
      <c r="I2486" s="2">
        <f t="shared" si="347"/>
        <v>44.671070003539008</v>
      </c>
    </row>
    <row r="2487" spans="1:9" ht="13.5" x14ac:dyDescent="0.25">
      <c r="A2487" s="3">
        <f>TITRES_STAT!B2490</f>
        <v>45624</v>
      </c>
      <c r="B2487" s="17">
        <f>TITRES_STAT!D2490</f>
        <v>11.129</v>
      </c>
      <c r="C2487" s="2">
        <f t="shared" si="342"/>
        <v>-9.4000000000011852E-3</v>
      </c>
      <c r="D2487" s="2">
        <f t="shared" si="343"/>
        <v>0</v>
      </c>
      <c r="E2487" s="2">
        <f t="shared" si="344"/>
        <v>9.4000000000011852E-3</v>
      </c>
      <c r="F2487" s="2">
        <f t="shared" si="349"/>
        <v>1.3911688502860184E-2</v>
      </c>
      <c r="G2487" s="2">
        <f t="shared" si="349"/>
        <v>1.7902241248320933E-2</v>
      </c>
      <c r="H2487" s="2">
        <f t="shared" si="346"/>
        <v>0.77709200260972766</v>
      </c>
      <c r="I2487" s="2">
        <f t="shared" si="347"/>
        <v>43.728293271734849</v>
      </c>
    </row>
    <row r="2488" spans="1:9" ht="13.5" x14ac:dyDescent="0.25">
      <c r="A2488" s="3">
        <f>TITRES_STAT!B2491</f>
        <v>45625</v>
      </c>
      <c r="B2488" s="17">
        <f>TITRES_STAT!D2491</f>
        <v>11.129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1.2917996466941599E-2</v>
      </c>
      <c r="G2488" s="2">
        <f t="shared" si="349"/>
        <v>1.6623509730583724E-2</v>
      </c>
      <c r="H2488" s="2">
        <f t="shared" si="346"/>
        <v>0.77709200260972766</v>
      </c>
      <c r="I2488" s="2">
        <f t="shared" si="347"/>
        <v>43.728293271734849</v>
      </c>
    </row>
    <row r="2489" spans="1:9" ht="13.5" x14ac:dyDescent="0.25">
      <c r="A2489" s="3">
        <f>TITRES_STAT!B2492</f>
        <v>45628</v>
      </c>
      <c r="B2489" s="17">
        <f>TITRES_STAT!D2492</f>
        <v>11.0916</v>
      </c>
      <c r="C2489" s="2">
        <f t="shared" si="342"/>
        <v>-3.7399999999999878E-2</v>
      </c>
      <c r="D2489" s="2">
        <f t="shared" si="343"/>
        <v>0</v>
      </c>
      <c r="E2489" s="2">
        <f t="shared" si="344"/>
        <v>3.7399999999999878E-2</v>
      </c>
      <c r="F2489" s="2">
        <f t="shared" si="349"/>
        <v>1.1995282433588628E-2</v>
      </c>
      <c r="G2489" s="2">
        <f t="shared" si="349"/>
        <v>1.8107544749827734E-2</v>
      </c>
      <c r="H2489" s="2">
        <f t="shared" si="346"/>
        <v>0.66244665410547965</v>
      </c>
      <c r="I2489" s="2">
        <f t="shared" si="347"/>
        <v>39.84769390762348</v>
      </c>
    </row>
    <row r="2490" spans="1:9" ht="13.5" x14ac:dyDescent="0.25">
      <c r="A2490" s="3">
        <f>TITRES_STAT!B2493</f>
        <v>45629</v>
      </c>
      <c r="B2490" s="17">
        <f>TITRES_STAT!D2493</f>
        <v>11.0916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1.1138476545475156E-2</v>
      </c>
      <c r="G2490" s="2">
        <f t="shared" si="349"/>
        <v>1.681414869626861E-2</v>
      </c>
      <c r="H2490" s="2">
        <f t="shared" si="346"/>
        <v>0.66244665410547976</v>
      </c>
      <c r="I2490" s="2">
        <f t="shared" si="347"/>
        <v>39.84769390762348</v>
      </c>
    </row>
    <row r="2491" spans="1:9" ht="13.5" x14ac:dyDescent="0.25">
      <c r="A2491" s="3">
        <f>TITRES_STAT!B2494</f>
        <v>45630</v>
      </c>
      <c r="B2491" s="17">
        <f>TITRES_STAT!D2494</f>
        <v>11.0916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1.0342871077941216E-2</v>
      </c>
      <c r="G2491" s="2">
        <f t="shared" si="349"/>
        <v>1.5613138075106567E-2</v>
      </c>
      <c r="H2491" s="2">
        <f t="shared" si="346"/>
        <v>0.66244665410547976</v>
      </c>
      <c r="I2491" s="2">
        <f t="shared" si="347"/>
        <v>39.84769390762348</v>
      </c>
    </row>
    <row r="2492" spans="1:9" ht="13.5" x14ac:dyDescent="0.25">
      <c r="A2492" s="3">
        <f>TITRES_STAT!B2495</f>
        <v>45631</v>
      </c>
      <c r="B2492" s="17">
        <f>TITRES_STAT!D2495</f>
        <v>11.0916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9.6040945723739873E-3</v>
      </c>
      <c r="G2492" s="2">
        <f t="shared" si="349"/>
        <v>1.4497913926884669E-2</v>
      </c>
      <c r="H2492" s="2">
        <f t="shared" si="346"/>
        <v>0.66244665410547987</v>
      </c>
      <c r="I2492" s="2">
        <f t="shared" si="347"/>
        <v>39.847693907623494</v>
      </c>
    </row>
    <row r="2493" spans="1:9" ht="13.5" x14ac:dyDescent="0.25">
      <c r="A2493" s="3">
        <f>TITRES_STAT!B2496</f>
        <v>45632</v>
      </c>
      <c r="B2493" s="17">
        <f>TITRES_STAT!D2496</f>
        <v>11.0916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8.9180878172044169E-3</v>
      </c>
      <c r="G2493" s="2">
        <f t="shared" si="350"/>
        <v>1.3462348646392907E-2</v>
      </c>
      <c r="H2493" s="2">
        <f t="shared" si="346"/>
        <v>0.66244665410547987</v>
      </c>
      <c r="I2493" s="2">
        <f t="shared" si="347"/>
        <v>39.847693907623494</v>
      </c>
    </row>
    <row r="2494" spans="1:9" ht="13.5" x14ac:dyDescent="0.25">
      <c r="A2494" s="3">
        <f>TITRES_STAT!B2497</f>
        <v>45635</v>
      </c>
      <c r="B2494" s="17">
        <f>TITRES_STAT!D2497</f>
        <v>11.063499999999999</v>
      </c>
      <c r="C2494" s="2">
        <f t="shared" si="342"/>
        <v>-2.8100000000000236E-2</v>
      </c>
      <c r="D2494" s="2">
        <f t="shared" si="343"/>
        <v>0</v>
      </c>
      <c r="E2494" s="2">
        <f t="shared" si="344"/>
        <v>2.8100000000000236E-2</v>
      </c>
      <c r="F2494" s="2">
        <f t="shared" si="350"/>
        <v>8.2810815445469588E-3</v>
      </c>
      <c r="G2494" s="2">
        <f t="shared" si="350"/>
        <v>1.4507895171650574E-2</v>
      </c>
      <c r="H2494" s="2">
        <f t="shared" si="346"/>
        <v>0.57079827546098916</v>
      </c>
      <c r="I2494" s="2">
        <f t="shared" si="347"/>
        <v>36.338101739605897</v>
      </c>
    </row>
    <row r="2495" spans="1:9" ht="13.5" x14ac:dyDescent="0.25">
      <c r="A2495" s="3">
        <f>TITRES_STAT!B2498</f>
        <v>45636</v>
      </c>
      <c r="B2495" s="17">
        <f>TITRES_STAT!D2498</f>
        <v>11.0916</v>
      </c>
      <c r="C2495" s="2">
        <f t="shared" si="342"/>
        <v>2.8100000000000236E-2</v>
      </c>
      <c r="D2495" s="2">
        <f t="shared" si="343"/>
        <v>2.8100000000000236E-2</v>
      </c>
      <c r="E2495" s="2">
        <f t="shared" si="344"/>
        <v>0</v>
      </c>
      <c r="F2495" s="2">
        <f t="shared" si="350"/>
        <v>9.6967185770793357E-3</v>
      </c>
      <c r="G2495" s="2">
        <f t="shared" si="350"/>
        <v>1.3471616945104103E-2</v>
      </c>
      <c r="H2495" s="2">
        <f t="shared" si="346"/>
        <v>0.71978876897946142</v>
      </c>
      <c r="I2495" s="2">
        <f t="shared" si="347"/>
        <v>41.853324196702985</v>
      </c>
    </row>
    <row r="2496" spans="1:9" ht="13.5" x14ac:dyDescent="0.25">
      <c r="A2496" s="3">
        <f>TITRES_STAT!B2499</f>
        <v>45637</v>
      </c>
      <c r="B2496" s="17">
        <f>TITRES_STAT!D2499</f>
        <v>11.035399999999999</v>
      </c>
      <c r="C2496" s="2">
        <f t="shared" si="342"/>
        <v>-5.6200000000000472E-2</v>
      </c>
      <c r="D2496" s="2">
        <f t="shared" si="343"/>
        <v>0</v>
      </c>
      <c r="E2496" s="2">
        <f t="shared" si="344"/>
        <v>5.6200000000000472E-2</v>
      </c>
      <c r="F2496" s="2">
        <f t="shared" si="350"/>
        <v>9.0040958215736686E-3</v>
      </c>
      <c r="G2496" s="2">
        <f t="shared" si="350"/>
        <v>1.652364430616813E-2</v>
      </c>
      <c r="H2496" s="2">
        <f t="shared" si="346"/>
        <v>0.54492191036892024</v>
      </c>
      <c r="I2496" s="2">
        <f t="shared" si="347"/>
        <v>35.271809320044881</v>
      </c>
    </row>
    <row r="2497" spans="1:9" ht="13.5" x14ac:dyDescent="0.25">
      <c r="A2497" s="3">
        <f>TITRES_STAT!B2500</f>
        <v>45638</v>
      </c>
      <c r="B2497" s="17">
        <f>TITRES_STAT!D2500</f>
        <v>11.007400000000001</v>
      </c>
      <c r="C2497" s="2">
        <f t="shared" si="342"/>
        <v>-2.7999999999998693E-2</v>
      </c>
      <c r="D2497" s="2">
        <f t="shared" si="343"/>
        <v>0</v>
      </c>
      <c r="E2497" s="2">
        <f t="shared" si="344"/>
        <v>2.7999999999998693E-2</v>
      </c>
      <c r="F2497" s="2">
        <f t="shared" si="350"/>
        <v>8.3609461200326914E-3</v>
      </c>
      <c r="G2497" s="2">
        <f t="shared" si="350"/>
        <v>1.7343383998584597E-2</v>
      </c>
      <c r="H2497" s="2">
        <f t="shared" si="346"/>
        <v>0.48208274237109855</v>
      </c>
      <c r="I2497" s="2">
        <f t="shared" si="347"/>
        <v>32.527383835523395</v>
      </c>
    </row>
    <row r="2498" spans="1:9" ht="13.5" x14ac:dyDescent="0.25">
      <c r="A2498" s="3">
        <f>TITRES_STAT!B2501</f>
        <v>45639</v>
      </c>
      <c r="B2498" s="17">
        <f>TITRES_STAT!D2501</f>
        <v>11.0167</v>
      </c>
      <c r="C2498" s="2">
        <f t="shared" si="342"/>
        <v>9.2999999999996419E-3</v>
      </c>
      <c r="D2498" s="2">
        <f t="shared" si="343"/>
        <v>9.2999999999996419E-3</v>
      </c>
      <c r="E2498" s="2">
        <f t="shared" si="344"/>
        <v>0</v>
      </c>
      <c r="F2498" s="2">
        <f t="shared" si="350"/>
        <v>8.4280213971731875E-3</v>
      </c>
      <c r="G2498" s="2">
        <f t="shared" si="350"/>
        <v>1.6104570855828556E-2</v>
      </c>
      <c r="H2498" s="2">
        <f t="shared" si="346"/>
        <v>0.5233310140718791</v>
      </c>
      <c r="I2498" s="2">
        <f t="shared" si="347"/>
        <v>34.354385831941414</v>
      </c>
    </row>
    <row r="2499" spans="1:9" ht="13.5" x14ac:dyDescent="0.25">
      <c r="A2499" s="3">
        <f>TITRES_STAT!B2502</f>
        <v>45642</v>
      </c>
      <c r="B2499" s="17">
        <f>TITRES_STAT!D2502</f>
        <v>11.0167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7.8260198688036749E-3</v>
      </c>
      <c r="G2499" s="2">
        <f t="shared" si="350"/>
        <v>1.4954244366126515E-2</v>
      </c>
      <c r="H2499" s="2">
        <f t="shared" si="346"/>
        <v>0.52333101407187921</v>
      </c>
      <c r="I2499" s="2">
        <f t="shared" si="347"/>
        <v>34.354385831941414</v>
      </c>
    </row>
    <row r="2500" spans="1:9" ht="13.5" x14ac:dyDescent="0.25">
      <c r="A2500" s="3">
        <f>TITRES_STAT!B2503</f>
        <v>45644</v>
      </c>
      <c r="B2500" s="17">
        <f>TITRES_STAT!D2503</f>
        <v>11.0448</v>
      </c>
      <c r="C2500" s="2">
        <f t="shared" si="351"/>
        <v>2.8100000000000236E-2</v>
      </c>
      <c r="D2500" s="2">
        <f t="shared" si="352"/>
        <v>2.8100000000000236E-2</v>
      </c>
      <c r="E2500" s="2">
        <f t="shared" si="353"/>
        <v>0</v>
      </c>
      <c r="F2500" s="2">
        <f t="shared" si="350"/>
        <v>9.2741613067462859E-3</v>
      </c>
      <c r="G2500" s="2">
        <f t="shared" si="350"/>
        <v>1.3886084054260336E-2</v>
      </c>
      <c r="H2500" s="2">
        <f t="shared" si="346"/>
        <v>0.66787449006553556</v>
      </c>
      <c r="I2500" s="2">
        <f t="shared" si="347"/>
        <v>40.043450154291456</v>
      </c>
    </row>
    <row r="2501" spans="1:9" ht="13.5" x14ac:dyDescent="0.25">
      <c r="A2501" s="3">
        <f>TITRES_STAT!B2504</f>
        <v>45645</v>
      </c>
      <c r="B2501" s="17">
        <f>TITRES_STAT!D2504</f>
        <v>11.0448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8.6117212134072651E-3</v>
      </c>
      <c r="G2501" s="2">
        <f t="shared" si="350"/>
        <v>1.2894220907527454E-2</v>
      </c>
      <c r="H2501" s="2">
        <f t="shared" si="346"/>
        <v>0.66787449006553556</v>
      </c>
      <c r="I2501" s="2">
        <f t="shared" si="347"/>
        <v>40.043450154291456</v>
      </c>
    </row>
    <row r="2502" spans="1:9" ht="13.5" x14ac:dyDescent="0.25">
      <c r="A2502" s="3">
        <f>TITRES_STAT!B2505</f>
        <v>45646</v>
      </c>
      <c r="B2502" s="17">
        <f>TITRES_STAT!D2505</f>
        <v>11.0261</v>
      </c>
      <c r="C2502" s="2">
        <f t="shared" si="351"/>
        <v>-1.8700000000000827E-2</v>
      </c>
      <c r="D2502" s="2">
        <f t="shared" si="352"/>
        <v>0</v>
      </c>
      <c r="E2502" s="2">
        <f t="shared" si="353"/>
        <v>1.8700000000000827E-2</v>
      </c>
      <c r="F2502" s="2">
        <f t="shared" si="350"/>
        <v>7.9965982695924601E-3</v>
      </c>
      <c r="G2502" s="2">
        <f t="shared" si="350"/>
        <v>1.3308919414132694E-2</v>
      </c>
      <c r="H2502" s="2">
        <f t="shared" si="346"/>
        <v>0.60084504389596805</v>
      </c>
      <c r="I2502" s="2">
        <f t="shared" si="347"/>
        <v>37.532992102327071</v>
      </c>
    </row>
    <row r="2503" spans="1:9" ht="13.5" x14ac:dyDescent="0.25">
      <c r="A2503" s="3">
        <f>TITRES_STAT!B2506</f>
        <v>45649</v>
      </c>
      <c r="B2503" s="17">
        <f>TITRES_STAT!D2506</f>
        <v>11.138400000000001</v>
      </c>
      <c r="C2503" s="2">
        <f t="shared" si="351"/>
        <v>0.11230000000000118</v>
      </c>
      <c r="D2503" s="2">
        <f t="shared" si="352"/>
        <v>0.11230000000000118</v>
      </c>
      <c r="E2503" s="2">
        <f t="shared" si="353"/>
        <v>0</v>
      </c>
      <c r="F2503" s="2">
        <f t="shared" si="350"/>
        <v>1.5446841250335939E-2</v>
      </c>
      <c r="G2503" s="2">
        <f t="shared" si="350"/>
        <v>1.2358282313123217E-2</v>
      </c>
      <c r="H2503" s="2">
        <f t="shared" si="346"/>
        <v>1.2499181406410333</v>
      </c>
      <c r="I2503" s="2">
        <f t="shared" si="347"/>
        <v>55.553938521732796</v>
      </c>
    </row>
    <row r="2504" spans="1:9" ht="13.5" x14ac:dyDescent="0.25">
      <c r="A2504" s="3">
        <f>TITRES_STAT!B2507</f>
        <v>45650</v>
      </c>
      <c r="B2504" s="17">
        <f>TITRES_STAT!D2507</f>
        <v>11.110300000000001</v>
      </c>
      <c r="C2504" s="2">
        <f t="shared" si="351"/>
        <v>-2.8100000000000236E-2</v>
      </c>
      <c r="D2504" s="2">
        <f t="shared" si="352"/>
        <v>0</v>
      </c>
      <c r="E2504" s="2">
        <f t="shared" si="353"/>
        <v>2.8100000000000236E-2</v>
      </c>
      <c r="F2504" s="2">
        <f t="shared" si="350"/>
        <v>1.4343495446740516E-2</v>
      </c>
      <c r="G2504" s="2">
        <f t="shared" si="350"/>
        <v>1.3482690719328717E-2</v>
      </c>
      <c r="H2504" s="2">
        <f t="shared" si="346"/>
        <v>1.0638451734398797</v>
      </c>
      <c r="I2504" s="2">
        <f t="shared" si="347"/>
        <v>51.546752979862994</v>
      </c>
    </row>
    <row r="2505" spans="1:9" ht="13.5" x14ac:dyDescent="0.25">
      <c r="A2505" s="3">
        <f>TITRES_STAT!B2508</f>
        <v>45651</v>
      </c>
      <c r="B2505" s="17">
        <f>TITRES_STAT!D2508</f>
        <v>11.0167</v>
      </c>
      <c r="C2505" s="2">
        <f t="shared" si="351"/>
        <v>-9.360000000000035E-2</v>
      </c>
      <c r="D2505" s="2">
        <f t="shared" si="352"/>
        <v>0</v>
      </c>
      <c r="E2505" s="2">
        <f t="shared" si="353"/>
        <v>9.360000000000035E-2</v>
      </c>
      <c r="F2505" s="2">
        <f t="shared" si="350"/>
        <v>1.3318960057687622E-2</v>
      </c>
      <c r="G2505" s="2">
        <f t="shared" si="350"/>
        <v>1.9205355667948121E-2</v>
      </c>
      <c r="H2505" s="2">
        <f t="shared" si="346"/>
        <v>0.69350239006068892</v>
      </c>
      <c r="I2505" s="2">
        <f t="shared" si="347"/>
        <v>40.950777166357369</v>
      </c>
    </row>
    <row r="2506" spans="1:9" ht="13.5" x14ac:dyDescent="0.25">
      <c r="A2506" s="3">
        <f>TITRES_STAT!B2509</f>
        <v>45652</v>
      </c>
      <c r="B2506" s="17">
        <f>TITRES_STAT!D2509</f>
        <v>10.9793</v>
      </c>
      <c r="C2506" s="2">
        <f t="shared" si="351"/>
        <v>-3.7399999999999878E-2</v>
      </c>
      <c r="D2506" s="2">
        <f t="shared" si="352"/>
        <v>0</v>
      </c>
      <c r="E2506" s="2">
        <f t="shared" si="353"/>
        <v>3.7399999999999878E-2</v>
      </c>
      <c r="F2506" s="2">
        <f t="shared" si="350"/>
        <v>1.236760576785279E-2</v>
      </c>
      <c r="G2506" s="2">
        <f t="shared" si="350"/>
        <v>2.0504973120237531E-2</v>
      </c>
      <c r="H2506" s="2">
        <f t="shared" si="346"/>
        <v>0.60315152306376318</v>
      </c>
      <c r="I2506" s="2">
        <f t="shared" si="347"/>
        <v>37.622864363506181</v>
      </c>
    </row>
    <row r="2507" spans="1:9" ht="13.5" x14ac:dyDescent="0.25">
      <c r="A2507" s="3">
        <f>TITRES_STAT!B2510</f>
        <v>45653</v>
      </c>
      <c r="B2507" s="17">
        <f>TITRES_STAT!D2510</f>
        <v>10.9138</v>
      </c>
      <c r="C2507" s="2">
        <f t="shared" si="351"/>
        <v>-6.5500000000000114E-2</v>
      </c>
      <c r="D2507" s="2">
        <f t="shared" si="352"/>
        <v>0</v>
      </c>
      <c r="E2507" s="2">
        <f t="shared" si="353"/>
        <v>6.5500000000000114E-2</v>
      </c>
      <c r="F2507" s="2">
        <f t="shared" si="350"/>
        <v>1.1484205355863305E-2</v>
      </c>
      <c r="G2507" s="2">
        <f t="shared" si="350"/>
        <v>2.3718903611649144E-2</v>
      </c>
      <c r="H2507" s="2">
        <f t="shared" si="346"/>
        <v>0.48417943526795348</v>
      </c>
      <c r="I2507" s="2">
        <f t="shared" si="347"/>
        <v>32.622702064359203</v>
      </c>
    </row>
    <row r="2508" spans="1:9" ht="13.5" x14ac:dyDescent="0.25">
      <c r="A2508" s="3">
        <f>TITRES_STAT!B2511</f>
        <v>45656</v>
      </c>
      <c r="B2508" s="17">
        <f>TITRES_STAT!D2511</f>
        <v>10.9231</v>
      </c>
      <c r="C2508" s="2">
        <f t="shared" si="351"/>
        <v>9.2999999999996419E-3</v>
      </c>
      <c r="D2508" s="2">
        <f t="shared" si="352"/>
        <v>9.2999999999996419E-3</v>
      </c>
      <c r="E2508" s="2">
        <f t="shared" si="353"/>
        <v>0</v>
      </c>
      <c r="F2508" s="2">
        <f t="shared" si="350"/>
        <v>1.1328190687587327E-2</v>
      </c>
      <c r="G2508" s="2">
        <f t="shared" si="350"/>
        <v>2.2024696210817062E-2</v>
      </c>
      <c r="H2508" s="2">
        <f t="shared" si="346"/>
        <v>0.51434038313880015</v>
      </c>
      <c r="I2508" s="2">
        <f t="shared" si="347"/>
        <v>33.96464816402225</v>
      </c>
    </row>
    <row r="2509" spans="1:9" ht="13.5" x14ac:dyDescent="0.25">
      <c r="A2509" s="3">
        <f>TITRES_STAT!B2512</f>
        <v>45657</v>
      </c>
      <c r="B2509" s="17">
        <f>TITRES_STAT!D2512</f>
        <v>10.8576</v>
      </c>
      <c r="C2509" s="2">
        <f t="shared" si="351"/>
        <v>-6.5500000000000114E-2</v>
      </c>
      <c r="D2509" s="2">
        <f t="shared" si="352"/>
        <v>0</v>
      </c>
      <c r="E2509" s="2">
        <f t="shared" si="353"/>
        <v>6.5500000000000114E-2</v>
      </c>
      <c r="F2509" s="2">
        <f t="shared" ref="F2509:G2524" si="354">((F2508*13)+D2509)/14</f>
        <v>1.0519034209902519E-2</v>
      </c>
      <c r="G2509" s="2">
        <f t="shared" si="354"/>
        <v>2.5130075052901567E-2</v>
      </c>
      <c r="H2509" s="2">
        <f t="shared" si="346"/>
        <v>0.41858347767600362</v>
      </c>
      <c r="I2509" s="2">
        <f t="shared" si="347"/>
        <v>29.507144575076296</v>
      </c>
    </row>
    <row r="2510" spans="1:9" ht="13.5" x14ac:dyDescent="0.25">
      <c r="A2510" s="3">
        <f>TITRES_STAT!B2513</f>
        <v>45659</v>
      </c>
      <c r="B2510" s="17">
        <f>TITRES_STAT!D2513</f>
        <v>10.7921</v>
      </c>
      <c r="C2510" s="2">
        <f t="shared" si="351"/>
        <v>-6.5500000000000114E-2</v>
      </c>
      <c r="D2510" s="2">
        <f t="shared" si="352"/>
        <v>0</v>
      </c>
      <c r="E2510" s="2">
        <f t="shared" si="353"/>
        <v>6.5500000000000114E-2</v>
      </c>
      <c r="F2510" s="2">
        <f t="shared" si="354"/>
        <v>9.7676746234809098E-3</v>
      </c>
      <c r="G2510" s="2">
        <f t="shared" si="354"/>
        <v>2.8013641120551463E-2</v>
      </c>
      <c r="H2510" s="2">
        <f t="shared" si="346"/>
        <v>0.34867565345923973</v>
      </c>
      <c r="I2510" s="2">
        <f t="shared" si="347"/>
        <v>25.853188093439357</v>
      </c>
    </row>
    <row r="2511" spans="1:9" ht="13.5" x14ac:dyDescent="0.25">
      <c r="A2511" s="3">
        <f>TITRES_STAT!B2514</f>
        <v>45660</v>
      </c>
      <c r="B2511" s="17">
        <f>TITRES_STAT!D2514</f>
        <v>10.8482</v>
      </c>
      <c r="C2511" s="2">
        <f t="shared" si="351"/>
        <v>5.6100000000000705E-2</v>
      </c>
      <c r="D2511" s="2">
        <f t="shared" si="352"/>
        <v>5.6100000000000705E-2</v>
      </c>
      <c r="E2511" s="2">
        <f t="shared" si="353"/>
        <v>0</v>
      </c>
      <c r="F2511" s="2">
        <f t="shared" si="354"/>
        <v>1.3077126436089466E-2</v>
      </c>
      <c r="G2511" s="2">
        <f t="shared" si="354"/>
        <v>2.6012666754797791E-2</v>
      </c>
      <c r="H2511" s="2">
        <f t="shared" si="346"/>
        <v>0.50272148408918949</v>
      </c>
      <c r="I2511" s="2">
        <f t="shared" si="347"/>
        <v>33.454069128045546</v>
      </c>
    </row>
    <row r="2512" spans="1:9" ht="13.5" x14ac:dyDescent="0.25">
      <c r="A2512" s="3">
        <f>TITRES_STAT!B2515</f>
        <v>45663</v>
      </c>
      <c r="B2512" s="17">
        <f>TITRES_STAT!D2515</f>
        <v>10.707800000000001</v>
      </c>
      <c r="C2512" s="2">
        <f t="shared" si="351"/>
        <v>-0.14039999999999964</v>
      </c>
      <c r="D2512" s="2">
        <f t="shared" si="352"/>
        <v>0</v>
      </c>
      <c r="E2512" s="2">
        <f t="shared" si="353"/>
        <v>0.14039999999999964</v>
      </c>
      <c r="F2512" s="2">
        <f t="shared" si="354"/>
        <v>1.2143045976368791E-2</v>
      </c>
      <c r="G2512" s="2">
        <f t="shared" si="354"/>
        <v>3.4183190558026495E-2</v>
      </c>
      <c r="H2512" s="2">
        <f t="shared" si="346"/>
        <v>0.35523442306404318</v>
      </c>
      <c r="I2512" s="2">
        <f t="shared" si="347"/>
        <v>26.212027750955102</v>
      </c>
    </row>
    <row r="2513" spans="1:9" ht="13.5" x14ac:dyDescent="0.25">
      <c r="A2513" s="3">
        <f>TITRES_STAT!B2516</f>
        <v>45664</v>
      </c>
      <c r="B2513" s="17">
        <f>TITRES_STAT!D2516</f>
        <v>10.539400000000001</v>
      </c>
      <c r="C2513" s="2">
        <f t="shared" si="351"/>
        <v>-0.16840000000000011</v>
      </c>
      <c r="D2513" s="2">
        <f t="shared" si="352"/>
        <v>0</v>
      </c>
      <c r="E2513" s="2">
        <f t="shared" si="353"/>
        <v>0.16840000000000011</v>
      </c>
      <c r="F2513" s="2">
        <f t="shared" si="354"/>
        <v>1.1275685549485307E-2</v>
      </c>
      <c r="G2513" s="2">
        <f t="shared" si="354"/>
        <v>4.3770105518167464E-2</v>
      </c>
      <c r="H2513" s="2">
        <f t="shared" ref="H2513:H2576" si="355">F2513/G2513</f>
        <v>0.25761156880933628</v>
      </c>
      <c r="I2513" s="2">
        <f t="shared" ref="I2513:I2576" si="356">IF(G2513=0,100,100-(100/(1+H2513)))</f>
        <v>20.484192035004426</v>
      </c>
    </row>
    <row r="2514" spans="1:9" ht="13.5" x14ac:dyDescent="0.25">
      <c r="A2514" s="3">
        <f>TITRES_STAT!B2517</f>
        <v>45665</v>
      </c>
      <c r="B2514" s="17">
        <f>TITRES_STAT!D2517</f>
        <v>10.567399999999999</v>
      </c>
      <c r="C2514" s="2">
        <f t="shared" si="351"/>
        <v>2.7999999999998693E-2</v>
      </c>
      <c r="D2514" s="2">
        <f t="shared" si="352"/>
        <v>2.7999999999998693E-2</v>
      </c>
      <c r="E2514" s="2">
        <f t="shared" si="353"/>
        <v>0</v>
      </c>
      <c r="F2514" s="2">
        <f t="shared" si="354"/>
        <v>1.2470279438807691E-2</v>
      </c>
      <c r="G2514" s="2">
        <f t="shared" si="354"/>
        <v>4.0643669409726926E-2</v>
      </c>
      <c r="H2514" s="2">
        <f t="shared" si="355"/>
        <v>0.30681972420096693</v>
      </c>
      <c r="I2514" s="2">
        <f t="shared" si="356"/>
        <v>23.478351184863442</v>
      </c>
    </row>
    <row r="2515" spans="1:9" ht="13.5" x14ac:dyDescent="0.25">
      <c r="A2515" s="3">
        <f>TITRES_STAT!B2518</f>
        <v>45666</v>
      </c>
      <c r="B2515" s="17">
        <f>TITRES_STAT!D2518</f>
        <v>10.8202</v>
      </c>
      <c r="C2515" s="2">
        <f t="shared" si="351"/>
        <v>0.25280000000000058</v>
      </c>
      <c r="D2515" s="2">
        <f t="shared" si="352"/>
        <v>0.25280000000000058</v>
      </c>
      <c r="E2515" s="2">
        <f t="shared" si="353"/>
        <v>0</v>
      </c>
      <c r="F2515" s="2">
        <f t="shared" si="354"/>
        <v>2.9636688050321467E-2</v>
      </c>
      <c r="G2515" s="2">
        <f t="shared" si="354"/>
        <v>3.7740550166175002E-2</v>
      </c>
      <c r="H2515" s="2">
        <f t="shared" si="355"/>
        <v>0.78527440431653728</v>
      </c>
      <c r="I2515" s="2">
        <f t="shared" si="356"/>
        <v>43.986201920436237</v>
      </c>
    </row>
    <row r="2516" spans="1:9" ht="13.5" x14ac:dyDescent="0.25">
      <c r="A2516" s="3">
        <f>TITRES_STAT!B2519</f>
        <v>45667</v>
      </c>
      <c r="B2516" s="17">
        <f>TITRES_STAT!D2519</f>
        <v>10.9793</v>
      </c>
      <c r="C2516" s="2">
        <f t="shared" si="351"/>
        <v>0.15910000000000046</v>
      </c>
      <c r="D2516" s="2">
        <f t="shared" si="352"/>
        <v>0.15910000000000046</v>
      </c>
      <c r="E2516" s="2">
        <f t="shared" si="353"/>
        <v>0</v>
      </c>
      <c r="F2516" s="2">
        <f t="shared" si="354"/>
        <v>3.8884067475298538E-2</v>
      </c>
      <c r="G2516" s="2">
        <f t="shared" si="354"/>
        <v>3.5044796582876785E-2</v>
      </c>
      <c r="H2516" s="2">
        <f t="shared" si="355"/>
        <v>1.1095532366222283</v>
      </c>
      <c r="I2516" s="2">
        <f t="shared" si="356"/>
        <v>52.596598054990139</v>
      </c>
    </row>
    <row r="2517" spans="1:9" ht="13.5" x14ac:dyDescent="0.25">
      <c r="A2517" s="3">
        <f>TITRES_STAT!B2520</f>
        <v>45670</v>
      </c>
      <c r="B2517" s="17">
        <f>TITRES_STAT!D2520</f>
        <v>10.941800000000001</v>
      </c>
      <c r="C2517" s="2">
        <f t="shared" si="351"/>
        <v>-3.7499999999999645E-2</v>
      </c>
      <c r="D2517" s="2">
        <f t="shared" si="352"/>
        <v>0</v>
      </c>
      <c r="E2517" s="2">
        <f t="shared" si="353"/>
        <v>3.7499999999999645E-2</v>
      </c>
      <c r="F2517" s="2">
        <f t="shared" si="354"/>
        <v>3.6106634084205787E-2</v>
      </c>
      <c r="G2517" s="2">
        <f t="shared" si="354"/>
        <v>3.5220168255528414E-2</v>
      </c>
      <c r="H2517" s="2">
        <f t="shared" si="355"/>
        <v>1.0251692672858888</v>
      </c>
      <c r="I2517" s="2">
        <f t="shared" si="356"/>
        <v>50.621411446748354</v>
      </c>
    </row>
    <row r="2518" spans="1:9" ht="13.5" x14ac:dyDescent="0.25">
      <c r="A2518" s="3">
        <f>TITRES_STAT!B2521</f>
        <v>45671</v>
      </c>
      <c r="B2518" s="17">
        <f>TITRES_STAT!D2521</f>
        <v>11.0167</v>
      </c>
      <c r="C2518" s="2">
        <f t="shared" si="351"/>
        <v>7.4899999999999523E-2</v>
      </c>
      <c r="D2518" s="2">
        <f t="shared" si="352"/>
        <v>7.4899999999999523E-2</v>
      </c>
      <c r="E2518" s="2">
        <f t="shared" si="353"/>
        <v>0</v>
      </c>
      <c r="F2518" s="2">
        <f t="shared" si="354"/>
        <v>3.8877588792476769E-2</v>
      </c>
      <c r="G2518" s="2">
        <f t="shared" si="354"/>
        <v>3.2704441951562101E-2</v>
      </c>
      <c r="H2518" s="2">
        <f t="shared" si="355"/>
        <v>1.188755608490663</v>
      </c>
      <c r="I2518" s="2">
        <f t="shared" si="356"/>
        <v>54.311938887979053</v>
      </c>
    </row>
    <row r="2519" spans="1:9" ht="13.5" x14ac:dyDescent="0.25">
      <c r="A2519" s="3">
        <f>TITRES_STAT!B2522</f>
        <v>45672</v>
      </c>
      <c r="B2519" s="17">
        <f>TITRES_STAT!D2522</f>
        <v>11.231999999999999</v>
      </c>
      <c r="C2519" s="2">
        <f t="shared" si="351"/>
        <v>0.21529999999999916</v>
      </c>
      <c r="D2519" s="2">
        <f t="shared" si="352"/>
        <v>0.21529999999999916</v>
      </c>
      <c r="E2519" s="2">
        <f t="shared" si="353"/>
        <v>0</v>
      </c>
      <c r="F2519" s="2">
        <f t="shared" si="354"/>
        <v>5.1479189593014084E-2</v>
      </c>
      <c r="G2519" s="2">
        <f t="shared" si="354"/>
        <v>3.0368410383593381E-2</v>
      </c>
      <c r="H2519" s="2">
        <f t="shared" si="355"/>
        <v>1.6951558854336959</v>
      </c>
      <c r="I2519" s="2">
        <f t="shared" si="356"/>
        <v>62.896394772390572</v>
      </c>
    </row>
    <row r="2520" spans="1:9" ht="13.5" x14ac:dyDescent="0.25">
      <c r="A2520" s="3">
        <f>TITRES_STAT!B2523</f>
        <v>45673</v>
      </c>
      <c r="B2520" s="17">
        <f>TITRES_STAT!D2523</f>
        <v>11.2226</v>
      </c>
      <c r="C2520" s="2">
        <f t="shared" si="351"/>
        <v>-9.3999999999994088E-3</v>
      </c>
      <c r="D2520" s="2">
        <f t="shared" si="352"/>
        <v>0</v>
      </c>
      <c r="E2520" s="2">
        <f t="shared" si="353"/>
        <v>9.3999999999994088E-3</v>
      </c>
      <c r="F2520" s="2">
        <f t="shared" si="354"/>
        <v>4.7802104622084507E-2</v>
      </c>
      <c r="G2520" s="2">
        <f t="shared" si="354"/>
        <v>2.8870666784765242E-2</v>
      </c>
      <c r="H2520" s="2">
        <f t="shared" si="355"/>
        <v>1.6557326153377654</v>
      </c>
      <c r="I2520" s="2">
        <f t="shared" si="356"/>
        <v>62.345606849700999</v>
      </c>
    </row>
    <row r="2521" spans="1:9" ht="13.5" x14ac:dyDescent="0.25">
      <c r="A2521" s="3">
        <f>TITRES_STAT!B2524</f>
        <v>45674</v>
      </c>
      <c r="B2521" s="17">
        <f>TITRES_STAT!D2524</f>
        <v>11.138400000000001</v>
      </c>
      <c r="C2521" s="2">
        <f t="shared" si="351"/>
        <v>-8.4199999999999164E-2</v>
      </c>
      <c r="D2521" s="2">
        <f t="shared" si="352"/>
        <v>0</v>
      </c>
      <c r="E2521" s="2">
        <f t="shared" si="353"/>
        <v>8.4199999999999164E-2</v>
      </c>
      <c r="F2521" s="2">
        <f t="shared" si="354"/>
        <v>4.4387668577649898E-2</v>
      </c>
      <c r="G2521" s="2">
        <f t="shared" si="354"/>
        <v>3.2822762014424807E-2</v>
      </c>
      <c r="H2521" s="2">
        <f t="shared" si="355"/>
        <v>1.3523441006622963</v>
      </c>
      <c r="I2521" s="2">
        <f t="shared" si="356"/>
        <v>57.489212580827243</v>
      </c>
    </row>
    <row r="2522" spans="1:9" ht="13.5" x14ac:dyDescent="0.25">
      <c r="A2522" s="3">
        <f>TITRES_STAT!B2525</f>
        <v>45677</v>
      </c>
      <c r="B2522" s="17">
        <f>TITRES_STAT!D2525</f>
        <v>11.063499999999999</v>
      </c>
      <c r="C2522" s="2">
        <f t="shared" si="351"/>
        <v>-7.4900000000001299E-2</v>
      </c>
      <c r="D2522" s="2">
        <f t="shared" si="352"/>
        <v>0</v>
      </c>
      <c r="E2522" s="2">
        <f t="shared" si="353"/>
        <v>7.4900000000001299E-2</v>
      </c>
      <c r="F2522" s="2">
        <f t="shared" si="354"/>
        <v>4.1217120822103478E-2</v>
      </c>
      <c r="G2522" s="2">
        <f t="shared" si="354"/>
        <v>3.5828279013394561E-2</v>
      </c>
      <c r="H2522" s="2">
        <f t="shared" si="355"/>
        <v>1.1504074981300183</v>
      </c>
      <c r="I2522" s="2">
        <f t="shared" si="356"/>
        <v>53.497185958029164</v>
      </c>
    </row>
    <row r="2523" spans="1:9" ht="13.5" x14ac:dyDescent="0.25">
      <c r="A2523" s="3">
        <f>TITRES_STAT!B2526</f>
        <v>45678</v>
      </c>
      <c r="B2523" s="17">
        <f>TITRES_STAT!D2526</f>
        <v>10.997999999999999</v>
      </c>
      <c r="C2523" s="2">
        <f t="shared" si="351"/>
        <v>-6.5500000000000114E-2</v>
      </c>
      <c r="D2523" s="2">
        <f t="shared" si="352"/>
        <v>0</v>
      </c>
      <c r="E2523" s="2">
        <f t="shared" si="353"/>
        <v>6.5500000000000114E-2</v>
      </c>
      <c r="F2523" s="2">
        <f t="shared" si="354"/>
        <v>3.8273040763381797E-2</v>
      </c>
      <c r="G2523" s="2">
        <f t="shared" si="354"/>
        <v>3.7947687655294958E-2</v>
      </c>
      <c r="H2523" s="2">
        <f t="shared" si="355"/>
        <v>1.0085737268379102</v>
      </c>
      <c r="I2523" s="2">
        <f t="shared" si="356"/>
        <v>50.213428233262007</v>
      </c>
    </row>
    <row r="2524" spans="1:9" ht="13.5" x14ac:dyDescent="0.25">
      <c r="A2524" s="3">
        <f>TITRES_STAT!B2527</f>
        <v>45679</v>
      </c>
      <c r="B2524" s="17">
        <f>TITRES_STAT!D2527</f>
        <v>10.997999999999999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3.5539252137425953E-2</v>
      </c>
      <c r="G2524" s="2">
        <f t="shared" si="354"/>
        <v>3.5237138537059606E-2</v>
      </c>
      <c r="H2524" s="2">
        <f t="shared" si="355"/>
        <v>1.0085737268379102</v>
      </c>
      <c r="I2524" s="2">
        <f t="shared" si="356"/>
        <v>50.213428233262007</v>
      </c>
    </row>
    <row r="2525" spans="1:9" ht="13.5" x14ac:dyDescent="0.25">
      <c r="A2525" s="3">
        <f>TITRES_STAT!B2528</f>
        <v>45680</v>
      </c>
      <c r="B2525" s="17">
        <f>TITRES_STAT!D2528</f>
        <v>10.9512</v>
      </c>
      <c r="C2525" s="2">
        <f t="shared" si="351"/>
        <v>-4.6799999999999287E-2</v>
      </c>
      <c r="D2525" s="2">
        <f t="shared" si="352"/>
        <v>0</v>
      </c>
      <c r="E2525" s="2">
        <f t="shared" si="353"/>
        <v>4.6799999999999287E-2</v>
      </c>
      <c r="F2525" s="2">
        <f t="shared" ref="F2525:G2540" si="357">((F2524*13)+D2525)/14</f>
        <v>3.3000734127609808E-2</v>
      </c>
      <c r="G2525" s="2">
        <f t="shared" si="357"/>
        <v>3.6063057212983869E-2</v>
      </c>
      <c r="H2525" s="2">
        <f t="shared" si="355"/>
        <v>0.91508420744008567</v>
      </c>
      <c r="I2525" s="2">
        <f t="shared" si="356"/>
        <v>47.782974967105439</v>
      </c>
    </row>
    <row r="2526" spans="1:9" ht="13.5" x14ac:dyDescent="0.25">
      <c r="A2526" s="3">
        <f>TITRES_STAT!B2529</f>
        <v>45681</v>
      </c>
      <c r="B2526" s="17">
        <f>TITRES_STAT!D2529</f>
        <v>10.9886</v>
      </c>
      <c r="C2526" s="2">
        <f t="shared" si="351"/>
        <v>3.7399999999999878E-2</v>
      </c>
      <c r="D2526" s="2">
        <f t="shared" si="352"/>
        <v>3.7399999999999878E-2</v>
      </c>
      <c r="E2526" s="2">
        <f t="shared" si="353"/>
        <v>0</v>
      </c>
      <c r="F2526" s="2">
        <f t="shared" si="357"/>
        <v>3.3314967404209098E-2</v>
      </c>
      <c r="G2526" s="2">
        <f t="shared" si="357"/>
        <v>3.3487124554913594E-2</v>
      </c>
      <c r="H2526" s="2">
        <f t="shared" si="355"/>
        <v>0.99485900467738919</v>
      </c>
      <c r="I2526" s="2">
        <f t="shared" si="356"/>
        <v>49.871143892612039</v>
      </c>
    </row>
    <row r="2527" spans="1:9" ht="13.5" x14ac:dyDescent="0.25">
      <c r="A2527" s="3">
        <f>TITRES_STAT!B2530</f>
        <v>45684</v>
      </c>
      <c r="B2527" s="17">
        <f>TITRES_STAT!D2530</f>
        <v>11.0448</v>
      </c>
      <c r="C2527" s="2">
        <f t="shared" si="351"/>
        <v>5.6200000000000472E-2</v>
      </c>
      <c r="D2527" s="2">
        <f t="shared" si="352"/>
        <v>5.6200000000000472E-2</v>
      </c>
      <c r="E2527" s="2">
        <f t="shared" si="353"/>
        <v>0</v>
      </c>
      <c r="F2527" s="2">
        <f t="shared" si="357"/>
        <v>3.4949612589622765E-2</v>
      </c>
      <c r="G2527" s="2">
        <f t="shared" si="357"/>
        <v>3.1095187086705479E-2</v>
      </c>
      <c r="H2527" s="2">
        <f t="shared" si="355"/>
        <v>1.1239556942419946</v>
      </c>
      <c r="I2527" s="2">
        <f t="shared" si="356"/>
        <v>52.918038605467061</v>
      </c>
    </row>
    <row r="2528" spans="1:9" ht="13.5" x14ac:dyDescent="0.25">
      <c r="A2528" s="3">
        <f>TITRES_STAT!B2531</f>
        <v>45685</v>
      </c>
      <c r="B2528" s="17">
        <f>TITRES_STAT!D2531</f>
        <v>11.0448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3.2453211690363998E-2</v>
      </c>
      <c r="G2528" s="2">
        <f t="shared" si="357"/>
        <v>2.8874102294797945E-2</v>
      </c>
      <c r="H2528" s="2">
        <f t="shared" si="355"/>
        <v>1.1239556942419948</v>
      </c>
      <c r="I2528" s="2">
        <f t="shared" si="356"/>
        <v>52.918038605467068</v>
      </c>
    </row>
    <row r="2529" spans="1:9" ht="13.5" x14ac:dyDescent="0.25">
      <c r="A2529" s="3">
        <f>TITRES_STAT!B2532</f>
        <v>45686</v>
      </c>
      <c r="B2529" s="17">
        <f>TITRES_STAT!D2532</f>
        <v>11.2788</v>
      </c>
      <c r="C2529" s="2">
        <f t="shared" si="351"/>
        <v>0.23399999999999999</v>
      </c>
      <c r="D2529" s="2">
        <f t="shared" si="352"/>
        <v>0.23399999999999999</v>
      </c>
      <c r="E2529" s="2">
        <f t="shared" si="353"/>
        <v>0</v>
      </c>
      <c r="F2529" s="2">
        <f t="shared" si="357"/>
        <v>4.6849410855337996E-2</v>
      </c>
      <c r="G2529" s="2">
        <f t="shared" si="357"/>
        <v>2.6811666416598094E-2</v>
      </c>
      <c r="H2529" s="2">
        <f t="shared" si="355"/>
        <v>1.7473516985999531</v>
      </c>
      <c r="I2529" s="2">
        <f t="shared" si="356"/>
        <v>63.601311018549289</v>
      </c>
    </row>
    <row r="2530" spans="1:9" ht="13.5" x14ac:dyDescent="0.25">
      <c r="A2530" s="3">
        <f>TITRES_STAT!B2533</f>
        <v>45687</v>
      </c>
      <c r="B2530" s="17">
        <f>TITRES_STAT!D2533</f>
        <v>11.3162</v>
      </c>
      <c r="C2530" s="2">
        <f t="shared" si="351"/>
        <v>3.7399999999999878E-2</v>
      </c>
      <c r="D2530" s="2">
        <f t="shared" si="352"/>
        <v>3.7399999999999878E-2</v>
      </c>
      <c r="E2530" s="2">
        <f t="shared" si="353"/>
        <v>0</v>
      </c>
      <c r="F2530" s="2">
        <f t="shared" si="357"/>
        <v>4.6174452937099555E-2</v>
      </c>
      <c r="G2530" s="2">
        <f t="shared" si="357"/>
        <v>2.4896547386841085E-2</v>
      </c>
      <c r="H2530" s="2">
        <f t="shared" si="355"/>
        <v>1.8546528648990412</v>
      </c>
      <c r="I2530" s="2">
        <f t="shared" si="356"/>
        <v>64.969470989063097</v>
      </c>
    </row>
    <row r="2531" spans="1:9" ht="13.5" x14ac:dyDescent="0.25">
      <c r="A2531" s="3">
        <f>TITRES_STAT!B2534</f>
        <v>45688</v>
      </c>
      <c r="B2531" s="17">
        <f>TITRES_STAT!D2534</f>
        <v>11.3162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4.2876277727306733E-2</v>
      </c>
      <c r="G2531" s="2">
        <f t="shared" si="357"/>
        <v>2.3118222573495294E-2</v>
      </c>
      <c r="H2531" s="2">
        <f t="shared" si="355"/>
        <v>1.8546528648990412</v>
      </c>
      <c r="I2531" s="2">
        <f t="shared" si="356"/>
        <v>64.969470989063097</v>
      </c>
    </row>
    <row r="2532" spans="1:9" ht="13.5" x14ac:dyDescent="0.25">
      <c r="A2532" s="3">
        <f>TITRES_STAT!B2535</f>
        <v>45691</v>
      </c>
      <c r="B2532" s="17">
        <f>TITRES_STAT!D2535</f>
        <v>11.2226</v>
      </c>
      <c r="C2532" s="2">
        <f t="shared" si="351"/>
        <v>-9.360000000000035E-2</v>
      </c>
      <c r="D2532" s="2">
        <f t="shared" si="352"/>
        <v>0</v>
      </c>
      <c r="E2532" s="2">
        <f t="shared" si="353"/>
        <v>9.360000000000035E-2</v>
      </c>
      <c r="F2532" s="2">
        <f t="shared" si="357"/>
        <v>3.9813686461070537E-2</v>
      </c>
      <c r="G2532" s="2">
        <f t="shared" si="357"/>
        <v>2.8152635246817083E-2</v>
      </c>
      <c r="H2532" s="2">
        <f t="shared" si="355"/>
        <v>1.4142081589172666</v>
      </c>
      <c r="I2532" s="2">
        <f t="shared" si="356"/>
        <v>58.578551053837714</v>
      </c>
    </row>
    <row r="2533" spans="1:9" ht="13.5" x14ac:dyDescent="0.25">
      <c r="A2533" s="3">
        <f>TITRES_STAT!B2536</f>
        <v>45692</v>
      </c>
      <c r="B2533" s="17">
        <f>TITRES_STAT!D2536</f>
        <v>11.194599999999999</v>
      </c>
      <c r="C2533" s="2">
        <f t="shared" si="351"/>
        <v>-2.8000000000000469E-2</v>
      </c>
      <c r="D2533" s="2">
        <f t="shared" si="352"/>
        <v>0</v>
      </c>
      <c r="E2533" s="2">
        <f t="shared" si="353"/>
        <v>2.8000000000000469E-2</v>
      </c>
      <c r="F2533" s="2">
        <f t="shared" si="357"/>
        <v>3.6969851713851212E-2</v>
      </c>
      <c r="G2533" s="2">
        <f t="shared" si="357"/>
        <v>2.8141732729187324E-2</v>
      </c>
      <c r="H2533" s="2">
        <f t="shared" si="355"/>
        <v>1.3137020406532312</v>
      </c>
      <c r="I2533" s="2">
        <f t="shared" si="356"/>
        <v>56.779222975588141</v>
      </c>
    </row>
    <row r="2534" spans="1:9" ht="13.5" x14ac:dyDescent="0.25">
      <c r="A2534" s="3">
        <f>TITRES_STAT!B2537</f>
        <v>45693</v>
      </c>
      <c r="B2534" s="17">
        <f>TITRES_STAT!D2537</f>
        <v>11.138400000000001</v>
      </c>
      <c r="C2534" s="2">
        <f t="shared" si="351"/>
        <v>-5.6199999999998695E-2</v>
      </c>
      <c r="D2534" s="2">
        <f t="shared" si="352"/>
        <v>0</v>
      </c>
      <c r="E2534" s="2">
        <f t="shared" si="353"/>
        <v>5.6199999999998695E-2</v>
      </c>
      <c r="F2534" s="2">
        <f t="shared" si="357"/>
        <v>3.4329148020004696E-2</v>
      </c>
      <c r="G2534" s="2">
        <f t="shared" si="357"/>
        <v>3.0145894677102419E-2</v>
      </c>
      <c r="H2534" s="2">
        <f t="shared" si="355"/>
        <v>1.138766932867967</v>
      </c>
      <c r="I2534" s="2">
        <f t="shared" si="356"/>
        <v>53.24408729944895</v>
      </c>
    </row>
    <row r="2535" spans="1:9" ht="13.5" x14ac:dyDescent="0.25">
      <c r="A2535" s="3">
        <f>TITRES_STAT!B2538</f>
        <v>45694</v>
      </c>
      <c r="B2535" s="17">
        <f>TITRES_STAT!D2538</f>
        <v>11.007400000000001</v>
      </c>
      <c r="C2535" s="2">
        <f t="shared" si="351"/>
        <v>-0.13100000000000023</v>
      </c>
      <c r="D2535" s="2">
        <f t="shared" si="352"/>
        <v>0</v>
      </c>
      <c r="E2535" s="2">
        <f t="shared" si="353"/>
        <v>0.13100000000000023</v>
      </c>
      <c r="F2535" s="2">
        <f t="shared" si="357"/>
        <v>3.1877066018575789E-2</v>
      </c>
      <c r="G2535" s="2">
        <f t="shared" si="357"/>
        <v>3.7349759343023696E-2</v>
      </c>
      <c r="H2535" s="2">
        <f t="shared" si="355"/>
        <v>0.85347446889319478</v>
      </c>
      <c r="I2535" s="2">
        <f t="shared" si="356"/>
        <v>46.047274090743123</v>
      </c>
    </row>
    <row r="2536" spans="1:9" ht="13.5" x14ac:dyDescent="0.25">
      <c r="A2536" s="3">
        <f>TITRES_STAT!B2539</f>
        <v>45695</v>
      </c>
      <c r="B2536" s="17">
        <f>TITRES_STAT!D2539</f>
        <v>10.997999999999999</v>
      </c>
      <c r="C2536" s="2">
        <f t="shared" si="351"/>
        <v>-9.4000000000011852E-3</v>
      </c>
      <c r="D2536" s="2">
        <f t="shared" si="352"/>
        <v>0</v>
      </c>
      <c r="E2536" s="2">
        <f t="shared" si="353"/>
        <v>9.4000000000011852E-3</v>
      </c>
      <c r="F2536" s="2">
        <f t="shared" si="357"/>
        <v>2.960013273153466E-2</v>
      </c>
      <c r="G2536" s="2">
        <f t="shared" si="357"/>
        <v>3.5353347961379226E-2</v>
      </c>
      <c r="H2536" s="2">
        <f t="shared" si="355"/>
        <v>0.83726533520589042</v>
      </c>
      <c r="I2536" s="2">
        <f t="shared" si="356"/>
        <v>45.571280269763733</v>
      </c>
    </row>
    <row r="2537" spans="1:9" ht="13.5" x14ac:dyDescent="0.25">
      <c r="A2537" s="3">
        <f>TITRES_STAT!B2540</f>
        <v>45698</v>
      </c>
      <c r="B2537" s="17">
        <f>TITRES_STAT!D2540</f>
        <v>10.9793</v>
      </c>
      <c r="C2537" s="2">
        <f t="shared" si="351"/>
        <v>-1.8699999999999051E-2</v>
      </c>
      <c r="D2537" s="2">
        <f t="shared" si="352"/>
        <v>0</v>
      </c>
      <c r="E2537" s="2">
        <f t="shared" si="353"/>
        <v>1.8699999999999051E-2</v>
      </c>
      <c r="F2537" s="2">
        <f t="shared" si="357"/>
        <v>2.7485837536425039E-2</v>
      </c>
      <c r="G2537" s="2">
        <f t="shared" si="357"/>
        <v>3.416382310699493E-2</v>
      </c>
      <c r="H2537" s="2">
        <f t="shared" si="355"/>
        <v>0.80453049561649925</v>
      </c>
      <c r="I2537" s="2">
        <f t="shared" si="356"/>
        <v>44.583923495382088</v>
      </c>
    </row>
    <row r="2538" spans="1:9" ht="13.5" x14ac:dyDescent="0.25">
      <c r="A2538" s="3">
        <f>TITRES_STAT!B2541</f>
        <v>45699</v>
      </c>
      <c r="B2538" s="17">
        <f>TITRES_STAT!D2541</f>
        <v>10.960599999999999</v>
      </c>
      <c r="C2538" s="2">
        <f t="shared" si="351"/>
        <v>-1.8700000000000827E-2</v>
      </c>
      <c r="D2538" s="2">
        <f t="shared" si="352"/>
        <v>0</v>
      </c>
      <c r="E2538" s="2">
        <f t="shared" si="353"/>
        <v>1.8700000000000827E-2</v>
      </c>
      <c r="F2538" s="2">
        <f t="shared" si="357"/>
        <v>2.5522563426680391E-2</v>
      </c>
      <c r="G2538" s="2">
        <f t="shared" si="357"/>
        <v>3.3059264313638211E-2</v>
      </c>
      <c r="H2538" s="2">
        <f t="shared" si="355"/>
        <v>0.7720245430915823</v>
      </c>
      <c r="I2538" s="2">
        <f t="shared" si="356"/>
        <v>43.567373042399353</v>
      </c>
    </row>
    <row r="2539" spans="1:9" ht="13.5" x14ac:dyDescent="0.25">
      <c r="A2539" s="3">
        <f>TITRES_STAT!B2542</f>
        <v>45700</v>
      </c>
      <c r="B2539" s="17">
        <f>TITRES_STAT!D2542</f>
        <v>11.0167</v>
      </c>
      <c r="C2539" s="2">
        <f t="shared" si="351"/>
        <v>5.6100000000000705E-2</v>
      </c>
      <c r="D2539" s="2">
        <f t="shared" si="352"/>
        <v>5.6100000000000705E-2</v>
      </c>
      <c r="E2539" s="2">
        <f t="shared" si="353"/>
        <v>0</v>
      </c>
      <c r="F2539" s="2">
        <f t="shared" si="357"/>
        <v>2.7706666039060412E-2</v>
      </c>
      <c r="G2539" s="2">
        <f t="shared" si="357"/>
        <v>3.0697888291235483E-2</v>
      </c>
      <c r="H2539" s="2">
        <f t="shared" si="355"/>
        <v>0.90255934793309245</v>
      </c>
      <c r="I2539" s="2">
        <f t="shared" si="356"/>
        <v>47.439221746938792</v>
      </c>
    </row>
    <row r="2540" spans="1:9" ht="13.5" x14ac:dyDescent="0.25">
      <c r="A2540" s="3">
        <f>TITRES_STAT!B2543</f>
        <v>45701</v>
      </c>
      <c r="B2540" s="17">
        <f>TITRES_STAT!D2543</f>
        <v>11.2601</v>
      </c>
      <c r="C2540" s="2">
        <f t="shared" si="351"/>
        <v>0.24339999999999939</v>
      </c>
      <c r="D2540" s="2">
        <f t="shared" si="352"/>
        <v>0.24339999999999939</v>
      </c>
      <c r="E2540" s="2">
        <f t="shared" si="353"/>
        <v>0</v>
      </c>
      <c r="F2540" s="2">
        <f t="shared" si="357"/>
        <v>4.3113332750556052E-2</v>
      </c>
      <c r="G2540" s="2">
        <f t="shared" si="357"/>
        <v>2.8505181984718662E-2</v>
      </c>
      <c r="H2540" s="2">
        <f t="shared" si="355"/>
        <v>1.5124735135411054</v>
      </c>
      <c r="I2540" s="2">
        <f t="shared" si="356"/>
        <v>60.19858539361914</v>
      </c>
    </row>
    <row r="2541" spans="1:9" ht="13.5" x14ac:dyDescent="0.25">
      <c r="A2541" s="3">
        <f>TITRES_STAT!B2544</f>
        <v>45702</v>
      </c>
      <c r="B2541" s="17">
        <f>TITRES_STAT!D2544</f>
        <v>11.072900000000001</v>
      </c>
      <c r="C2541" s="2">
        <f t="shared" si="351"/>
        <v>-0.18719999999999892</v>
      </c>
      <c r="D2541" s="2">
        <f t="shared" si="352"/>
        <v>0</v>
      </c>
      <c r="E2541" s="2">
        <f t="shared" si="353"/>
        <v>0.18719999999999892</v>
      </c>
      <c r="F2541" s="2">
        <f t="shared" ref="F2541:G2556" si="358">((F2540*13)+D2541)/14</f>
        <v>4.0033808982659187E-2</v>
      </c>
      <c r="G2541" s="2">
        <f t="shared" si="358"/>
        <v>3.9840526128667252E-2</v>
      </c>
      <c r="H2541" s="2">
        <f t="shared" si="355"/>
        <v>1.004851413190873</v>
      </c>
      <c r="I2541" s="2">
        <f t="shared" si="356"/>
        <v>50.120991839069802</v>
      </c>
    </row>
    <row r="2542" spans="1:9" ht="13.5" x14ac:dyDescent="0.25">
      <c r="A2542" s="3">
        <f>TITRES_STAT!B2545</f>
        <v>45705</v>
      </c>
      <c r="B2542" s="17">
        <f>TITRES_STAT!D2545</f>
        <v>11.1852</v>
      </c>
      <c r="C2542" s="2">
        <f t="shared" si="351"/>
        <v>0.1122999999999994</v>
      </c>
      <c r="D2542" s="2">
        <f t="shared" si="352"/>
        <v>0.1122999999999994</v>
      </c>
      <c r="E2542" s="2">
        <f t="shared" si="353"/>
        <v>0</v>
      </c>
      <c r="F2542" s="2">
        <f t="shared" si="358"/>
        <v>4.5195679769612064E-2</v>
      </c>
      <c r="G2542" s="2">
        <f t="shared" si="358"/>
        <v>3.6994774262333878E-2</v>
      </c>
      <c r="H2542" s="2">
        <f t="shared" si="355"/>
        <v>1.2216774036550322</v>
      </c>
      <c r="I2542" s="2">
        <f t="shared" si="356"/>
        <v>54.988964718512591</v>
      </c>
    </row>
    <row r="2543" spans="1:9" ht="13.5" x14ac:dyDescent="0.25">
      <c r="A2543" s="3">
        <f>TITRES_STAT!B2546</f>
        <v>45706</v>
      </c>
      <c r="B2543" s="17">
        <f>TITRES_STAT!D2546</f>
        <v>11.072900000000001</v>
      </c>
      <c r="C2543" s="2">
        <f t="shared" si="351"/>
        <v>-0.1122999999999994</v>
      </c>
      <c r="D2543" s="2">
        <f t="shared" si="352"/>
        <v>0</v>
      </c>
      <c r="E2543" s="2">
        <f t="shared" si="353"/>
        <v>0.1122999999999994</v>
      </c>
      <c r="F2543" s="2">
        <f t="shared" si="358"/>
        <v>4.1967416928925486E-2</v>
      </c>
      <c r="G2543" s="2">
        <f t="shared" si="358"/>
        <v>4.2373718957881411E-2</v>
      </c>
      <c r="H2543" s="2">
        <f t="shared" si="355"/>
        <v>0.99041146165717053</v>
      </c>
      <c r="I2543" s="2">
        <f t="shared" si="356"/>
        <v>49.759131754224171</v>
      </c>
    </row>
    <row r="2544" spans="1:9" ht="13.5" x14ac:dyDescent="0.25">
      <c r="A2544" s="3">
        <f>TITRES_STAT!B2547</f>
        <v>45707</v>
      </c>
      <c r="B2544" s="17">
        <f>TITRES_STAT!D2547</f>
        <v>11.072900000000001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3.8969744291145095E-2</v>
      </c>
      <c r="G2544" s="2">
        <f t="shared" si="358"/>
        <v>3.9347024746604169E-2</v>
      </c>
      <c r="H2544" s="2">
        <f t="shared" si="355"/>
        <v>0.99041146165717053</v>
      </c>
      <c r="I2544" s="2">
        <f t="shared" si="356"/>
        <v>49.759131754224171</v>
      </c>
    </row>
    <row r="2545" spans="1:9" ht="13.5" x14ac:dyDescent="0.25">
      <c r="A2545" s="3">
        <f>TITRES_STAT!B2548</f>
        <v>45708</v>
      </c>
      <c r="B2545" s="17">
        <f>TITRES_STAT!D2548</f>
        <v>11.175800000000001</v>
      </c>
      <c r="C2545" s="2">
        <f t="shared" si="351"/>
        <v>0.10289999999999999</v>
      </c>
      <c r="D2545" s="2">
        <f t="shared" si="352"/>
        <v>0.10289999999999999</v>
      </c>
      <c r="E2545" s="2">
        <f t="shared" si="353"/>
        <v>0</v>
      </c>
      <c r="F2545" s="2">
        <f t="shared" si="358"/>
        <v>4.3536191127491873E-2</v>
      </c>
      <c r="G2545" s="2">
        <f t="shared" si="358"/>
        <v>3.6536522978989586E-2</v>
      </c>
      <c r="H2545" s="2">
        <f t="shared" si="355"/>
        <v>1.1915800294551144</v>
      </c>
      <c r="I2545" s="2">
        <f t="shared" si="356"/>
        <v>54.370819839573606</v>
      </c>
    </row>
    <row r="2546" spans="1:9" ht="13.5" x14ac:dyDescent="0.25">
      <c r="A2546" s="3">
        <f>TITRES_STAT!B2549</f>
        <v>45709</v>
      </c>
      <c r="B2546" s="17">
        <f>TITRES_STAT!D2549</f>
        <v>11.1197</v>
      </c>
      <c r="C2546" s="2">
        <f t="shared" si="351"/>
        <v>-5.6100000000000705E-2</v>
      </c>
      <c r="D2546" s="2">
        <f t="shared" si="352"/>
        <v>0</v>
      </c>
      <c r="E2546" s="2">
        <f t="shared" si="353"/>
        <v>5.6100000000000705E-2</v>
      </c>
      <c r="F2546" s="2">
        <f t="shared" si="358"/>
        <v>4.0426463189813876E-2</v>
      </c>
      <c r="G2546" s="2">
        <f t="shared" si="358"/>
        <v>3.7933914194776097E-2</v>
      </c>
      <c r="H2546" s="2">
        <f t="shared" si="355"/>
        <v>1.0657076668186545</v>
      </c>
      <c r="I2546" s="2">
        <f t="shared" si="356"/>
        <v>51.590439631757022</v>
      </c>
    </row>
    <row r="2547" spans="1:9" ht="13.5" x14ac:dyDescent="0.25">
      <c r="A2547" s="3">
        <f>TITRES_STAT!B2550</f>
        <v>45712</v>
      </c>
      <c r="B2547" s="17">
        <f>TITRES_STAT!D2550</f>
        <v>11.1197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3.753885867625574E-2</v>
      </c>
      <c r="G2547" s="2">
        <f t="shared" si="358"/>
        <v>3.5224348895149235E-2</v>
      </c>
      <c r="H2547" s="2">
        <f t="shared" si="355"/>
        <v>1.0657076668186545</v>
      </c>
      <c r="I2547" s="2">
        <f t="shared" si="356"/>
        <v>51.590439631757022</v>
      </c>
    </row>
    <row r="2548" spans="1:9" ht="13.5" x14ac:dyDescent="0.25">
      <c r="A2548" s="3">
        <f>TITRES_STAT!B2551</f>
        <v>45713</v>
      </c>
      <c r="B2548" s="17">
        <f>TITRES_STAT!D2551</f>
        <v>11.138400000000001</v>
      </c>
      <c r="C2548" s="2">
        <f t="shared" si="351"/>
        <v>1.8700000000000827E-2</v>
      </c>
      <c r="D2548" s="2">
        <f t="shared" si="352"/>
        <v>1.8700000000000827E-2</v>
      </c>
      <c r="E2548" s="2">
        <f t="shared" si="353"/>
        <v>0</v>
      </c>
      <c r="F2548" s="2">
        <f t="shared" si="358"/>
        <v>3.6193225913666104E-2</v>
      </c>
      <c r="G2548" s="2">
        <f t="shared" si="358"/>
        <v>3.2708323974067151E-2</v>
      </c>
      <c r="H2548" s="2">
        <f t="shared" si="355"/>
        <v>1.1065448031627045</v>
      </c>
      <c r="I2548" s="2">
        <f t="shared" si="356"/>
        <v>52.528899527860538</v>
      </c>
    </row>
    <row r="2549" spans="1:9" ht="13.5" x14ac:dyDescent="0.25">
      <c r="A2549" s="3">
        <f>TITRES_STAT!B2552</f>
        <v>45714</v>
      </c>
      <c r="B2549" s="17">
        <f>TITRES_STAT!D2552</f>
        <v>11.1478</v>
      </c>
      <c r="C2549" s="2">
        <f t="shared" si="351"/>
        <v>9.3999999999994088E-3</v>
      </c>
      <c r="D2549" s="2">
        <f t="shared" si="352"/>
        <v>9.3999999999994088E-3</v>
      </c>
      <c r="E2549" s="2">
        <f t="shared" si="353"/>
        <v>0</v>
      </c>
      <c r="F2549" s="2">
        <f t="shared" si="358"/>
        <v>3.4279424062689912E-2</v>
      </c>
      <c r="G2549" s="2">
        <f t="shared" si="358"/>
        <v>3.037201511877664E-2</v>
      </c>
      <c r="H2549" s="2">
        <f t="shared" si="355"/>
        <v>1.1286516198754828</v>
      </c>
      <c r="I2549" s="2">
        <f t="shared" si="356"/>
        <v>53.021904070028341</v>
      </c>
    </row>
    <row r="2550" spans="1:9" ht="13.5" x14ac:dyDescent="0.25">
      <c r="A2550" s="3">
        <f>TITRES_STAT!B2553</f>
        <v>45715</v>
      </c>
      <c r="B2550" s="17">
        <f>TITRES_STAT!D2553</f>
        <v>11.231999999999999</v>
      </c>
      <c r="C2550" s="2">
        <f t="shared" si="351"/>
        <v>8.4199999999999164E-2</v>
      </c>
      <c r="D2550" s="2">
        <f t="shared" si="352"/>
        <v>8.4199999999999164E-2</v>
      </c>
      <c r="E2550" s="2">
        <f t="shared" si="353"/>
        <v>0</v>
      </c>
      <c r="F2550" s="2">
        <f t="shared" si="358"/>
        <v>3.7845179486783433E-2</v>
      </c>
      <c r="G2550" s="2">
        <f t="shared" si="358"/>
        <v>2.820258546743545E-2</v>
      </c>
      <c r="H2550" s="2">
        <f t="shared" si="355"/>
        <v>1.3419046112095627</v>
      </c>
      <c r="I2550" s="2">
        <f t="shared" si="356"/>
        <v>57.299712583788228</v>
      </c>
    </row>
    <row r="2551" spans="1:9" ht="13.5" x14ac:dyDescent="0.25">
      <c r="A2551" s="3">
        <f>TITRES_STAT!B2554</f>
        <v>45716</v>
      </c>
      <c r="B2551" s="17">
        <f>TITRES_STAT!D2554</f>
        <v>11.138400000000001</v>
      </c>
      <c r="C2551" s="2">
        <f t="shared" si="351"/>
        <v>-9.3599999999998573E-2</v>
      </c>
      <c r="D2551" s="2">
        <f t="shared" si="352"/>
        <v>0</v>
      </c>
      <c r="E2551" s="2">
        <f t="shared" si="353"/>
        <v>9.3599999999998573E-2</v>
      </c>
      <c r="F2551" s="2">
        <f t="shared" si="358"/>
        <v>3.5141952380584617E-2</v>
      </c>
      <c r="G2551" s="2">
        <f t="shared" si="358"/>
        <v>3.2873829362618533E-2</v>
      </c>
      <c r="H2551" s="2">
        <f t="shared" si="355"/>
        <v>1.0689947919649789</v>
      </c>
      <c r="I2551" s="2">
        <f t="shared" si="356"/>
        <v>51.667350547060892</v>
      </c>
    </row>
    <row r="2552" spans="1:9" ht="13.5" x14ac:dyDescent="0.25">
      <c r="A2552" s="3">
        <f>TITRES_STAT!B2555</f>
        <v>45719</v>
      </c>
      <c r="B2552" s="17">
        <f>TITRES_STAT!D2555</f>
        <v>11.0916</v>
      </c>
      <c r="C2552" s="2">
        <f t="shared" si="351"/>
        <v>-4.6800000000001063E-2</v>
      </c>
      <c r="D2552" s="2">
        <f t="shared" si="352"/>
        <v>0</v>
      </c>
      <c r="E2552" s="2">
        <f t="shared" si="353"/>
        <v>4.6800000000001063E-2</v>
      </c>
      <c r="F2552" s="2">
        <f t="shared" si="358"/>
        <v>3.2631812924828571E-2</v>
      </c>
      <c r="G2552" s="2">
        <f t="shared" si="358"/>
        <v>3.3868555836717287E-2</v>
      </c>
      <c r="H2552" s="2">
        <f t="shared" si="355"/>
        <v>0.96348403758781032</v>
      </c>
      <c r="I2552" s="2">
        <f t="shared" si="356"/>
        <v>49.070123267794671</v>
      </c>
    </row>
    <row r="2553" spans="1:9" ht="13.5" x14ac:dyDescent="0.25">
      <c r="A2553" s="3">
        <f>TITRES_STAT!B2556</f>
        <v>45720</v>
      </c>
      <c r="B2553" s="17">
        <f>TITRES_STAT!D2556</f>
        <v>11.110300000000001</v>
      </c>
      <c r="C2553" s="2">
        <f t="shared" si="351"/>
        <v>1.8700000000000827E-2</v>
      </c>
      <c r="D2553" s="2">
        <f t="shared" si="352"/>
        <v>1.8700000000000827E-2</v>
      </c>
      <c r="E2553" s="2">
        <f t="shared" si="353"/>
        <v>0</v>
      </c>
      <c r="F2553" s="2">
        <f t="shared" si="358"/>
        <v>3.1636683430198022E-2</v>
      </c>
      <c r="G2553" s="2">
        <f t="shared" si="358"/>
        <v>3.1449373276951763E-2</v>
      </c>
      <c r="H2553" s="2">
        <f t="shared" si="355"/>
        <v>1.0059559264217051</v>
      </c>
      <c r="I2553" s="2">
        <f t="shared" si="356"/>
        <v>50.148456063846062</v>
      </c>
    </row>
    <row r="2554" spans="1:9" ht="13.5" x14ac:dyDescent="0.25">
      <c r="A2554" s="3">
        <f>TITRES_STAT!B2557</f>
        <v>45721</v>
      </c>
      <c r="B2554" s="17">
        <f>TITRES_STAT!D2557</f>
        <v>11.1478</v>
      </c>
      <c r="C2554" s="2">
        <f t="shared" si="351"/>
        <v>3.7499999999999645E-2</v>
      </c>
      <c r="D2554" s="2">
        <f t="shared" si="352"/>
        <v>3.7499999999999645E-2</v>
      </c>
      <c r="E2554" s="2">
        <f t="shared" si="353"/>
        <v>0</v>
      </c>
      <c r="F2554" s="2">
        <f t="shared" si="358"/>
        <v>3.2055491756612424E-2</v>
      </c>
      <c r="G2554" s="2">
        <f t="shared" si="358"/>
        <v>2.920298947145521E-2</v>
      </c>
      <c r="H2554" s="2">
        <f t="shared" si="355"/>
        <v>1.0976784341872061</v>
      </c>
      <c r="I2554" s="2">
        <f t="shared" si="356"/>
        <v>52.328250903362459</v>
      </c>
    </row>
    <row r="2555" spans="1:9" ht="13.5" x14ac:dyDescent="0.25">
      <c r="A2555" s="3">
        <f>TITRES_STAT!B2558</f>
        <v>45722</v>
      </c>
      <c r="B2555" s="17">
        <f>TITRES_STAT!D2558</f>
        <v>11.2226</v>
      </c>
      <c r="C2555" s="2">
        <f t="shared" si="351"/>
        <v>7.4799999999999756E-2</v>
      </c>
      <c r="D2555" s="2">
        <f t="shared" si="352"/>
        <v>7.4799999999999756E-2</v>
      </c>
      <c r="E2555" s="2">
        <f t="shared" si="353"/>
        <v>0</v>
      </c>
      <c r="F2555" s="2">
        <f t="shared" si="358"/>
        <v>3.5108670916854372E-2</v>
      </c>
      <c r="G2555" s="2">
        <f t="shared" si="358"/>
        <v>2.7117061652065556E-2</v>
      </c>
      <c r="H2555" s="2">
        <f t="shared" si="355"/>
        <v>1.2947077883041977</v>
      </c>
      <c r="I2555" s="2">
        <f t="shared" si="356"/>
        <v>56.421466598193497</v>
      </c>
    </row>
    <row r="2556" spans="1:9" ht="13.5" x14ac:dyDescent="0.25">
      <c r="A2556" s="3">
        <f>TITRES_STAT!B2559</f>
        <v>45723</v>
      </c>
      <c r="B2556" s="17">
        <f>TITRES_STAT!D2559</f>
        <v>11.110300000000001</v>
      </c>
      <c r="C2556" s="2">
        <f t="shared" si="351"/>
        <v>-0.1122999999999994</v>
      </c>
      <c r="D2556" s="2">
        <f t="shared" si="352"/>
        <v>0</v>
      </c>
      <c r="E2556" s="2">
        <f t="shared" si="353"/>
        <v>0.1122999999999994</v>
      </c>
      <c r="F2556" s="2">
        <f t="shared" si="358"/>
        <v>3.2600908708507632E-2</v>
      </c>
      <c r="G2556" s="2">
        <f t="shared" si="358"/>
        <v>3.3201557248346544E-2</v>
      </c>
      <c r="H2556" s="2">
        <f t="shared" si="355"/>
        <v>0.98190902506933397</v>
      </c>
      <c r="I2556" s="2">
        <f t="shared" si="356"/>
        <v>49.54359724130039</v>
      </c>
    </row>
    <row r="2557" spans="1:9" ht="13.5" x14ac:dyDescent="0.25">
      <c r="A2557" s="3">
        <f>TITRES_STAT!B2560</f>
        <v>45726</v>
      </c>
      <c r="B2557" s="17">
        <f>TITRES_STAT!D2560</f>
        <v>11.2133</v>
      </c>
      <c r="C2557" s="2">
        <f t="shared" si="351"/>
        <v>0.10299999999999976</v>
      </c>
      <c r="D2557" s="2">
        <f t="shared" si="352"/>
        <v>0.10299999999999976</v>
      </c>
      <c r="E2557" s="2">
        <f t="shared" si="353"/>
        <v>0</v>
      </c>
      <c r="F2557" s="2">
        <f t="shared" ref="F2557:G2572" si="359">((F2556*13)+D2557)/14</f>
        <v>3.76294152293285E-2</v>
      </c>
      <c r="G2557" s="2">
        <f t="shared" si="359"/>
        <v>3.0830017444893221E-2</v>
      </c>
      <c r="H2557" s="2">
        <f t="shared" si="355"/>
        <v>1.2205447271182635</v>
      </c>
      <c r="I2557" s="2">
        <f t="shared" si="356"/>
        <v>54.966005062291131</v>
      </c>
    </row>
    <row r="2558" spans="1:9" ht="13.5" x14ac:dyDescent="0.25">
      <c r="A2558" s="3">
        <f>TITRES_STAT!B2561</f>
        <v>45727</v>
      </c>
      <c r="B2558" s="17">
        <f>TITRES_STAT!D2561</f>
        <v>11.101000000000001</v>
      </c>
      <c r="C2558" s="2">
        <f t="shared" si="351"/>
        <v>-0.1122999999999994</v>
      </c>
      <c r="D2558" s="2">
        <f t="shared" si="352"/>
        <v>0</v>
      </c>
      <c r="E2558" s="2">
        <f t="shared" si="353"/>
        <v>0.1122999999999994</v>
      </c>
      <c r="F2558" s="2">
        <f t="shared" si="359"/>
        <v>3.4941599855805035E-2</v>
      </c>
      <c r="G2558" s="2">
        <f t="shared" si="359"/>
        <v>3.6649301913115093E-2</v>
      </c>
      <c r="H2558" s="2">
        <f t="shared" si="355"/>
        <v>0.95340424051299733</v>
      </c>
      <c r="I2558" s="2">
        <f t="shared" si="356"/>
        <v>48.807319076087246</v>
      </c>
    </row>
    <row r="2559" spans="1:9" ht="13.5" x14ac:dyDescent="0.25">
      <c r="A2559" s="3">
        <f>TITRES_STAT!B2562</f>
        <v>45728</v>
      </c>
      <c r="B2559" s="17">
        <f>TITRES_STAT!D2562</f>
        <v>11.1852</v>
      </c>
      <c r="C2559" s="2">
        <f t="shared" si="351"/>
        <v>8.4199999999999164E-2</v>
      </c>
      <c r="D2559" s="2">
        <f t="shared" si="352"/>
        <v>8.4199999999999164E-2</v>
      </c>
      <c r="E2559" s="2">
        <f t="shared" si="353"/>
        <v>0</v>
      </c>
      <c r="F2559" s="2">
        <f t="shared" si="359"/>
        <v>3.8460057008961761E-2</v>
      </c>
      <c r="G2559" s="2">
        <f t="shared" si="359"/>
        <v>3.4031494633606871E-2</v>
      </c>
      <c r="H2559" s="2">
        <f t="shared" si="355"/>
        <v>1.1301312922936269</v>
      </c>
      <c r="I2559" s="2">
        <f t="shared" si="356"/>
        <v>53.05453689085774</v>
      </c>
    </row>
    <row r="2560" spans="1:9" ht="13.5" x14ac:dyDescent="0.25">
      <c r="A2560" s="3">
        <f>TITRES_STAT!B2563</f>
        <v>45729</v>
      </c>
      <c r="B2560" s="17">
        <f>TITRES_STAT!D2563</f>
        <v>11.129</v>
      </c>
      <c r="C2560" s="2">
        <f t="shared" si="351"/>
        <v>-5.6200000000000472E-2</v>
      </c>
      <c r="D2560" s="2">
        <f t="shared" si="352"/>
        <v>0</v>
      </c>
      <c r="E2560" s="2">
        <f t="shared" si="353"/>
        <v>5.6200000000000472E-2</v>
      </c>
      <c r="F2560" s="2">
        <f t="shared" si="359"/>
        <v>3.5712910079750207E-2</v>
      </c>
      <c r="G2560" s="2">
        <f t="shared" si="359"/>
        <v>3.5614959302634988E-2</v>
      </c>
      <c r="H2560" s="2">
        <f t="shared" si="355"/>
        <v>1.0027502706456264</v>
      </c>
      <c r="I2560" s="2">
        <f t="shared" si="356"/>
        <v>50.068662346123162</v>
      </c>
    </row>
    <row r="2561" spans="1:9" ht="13.5" x14ac:dyDescent="0.25">
      <c r="A2561" s="3">
        <f>TITRES_STAT!B2564</f>
        <v>45730</v>
      </c>
      <c r="B2561" s="17">
        <f>TITRES_STAT!D2564</f>
        <v>11.101000000000001</v>
      </c>
      <c r="C2561" s="2">
        <f t="shared" si="351"/>
        <v>-2.7999999999998693E-2</v>
      </c>
      <c r="D2561" s="2">
        <f t="shared" si="352"/>
        <v>0</v>
      </c>
      <c r="E2561" s="2">
        <f t="shared" si="353"/>
        <v>2.7999999999998693E-2</v>
      </c>
      <c r="F2561" s="2">
        <f t="shared" si="359"/>
        <v>3.3161987931196617E-2</v>
      </c>
      <c r="G2561" s="2">
        <f t="shared" si="359"/>
        <v>3.5071033638160963E-2</v>
      </c>
      <c r="H2561" s="2">
        <f t="shared" si="355"/>
        <v>0.94556631188402995</v>
      </c>
      <c r="I2561" s="2">
        <f t="shared" si="356"/>
        <v>48.601083710602033</v>
      </c>
    </row>
    <row r="2562" spans="1:9" ht="13.5" x14ac:dyDescent="0.25">
      <c r="A2562" s="3">
        <f>TITRES_STAT!B2565</f>
        <v>45733</v>
      </c>
      <c r="B2562" s="17">
        <f>TITRES_STAT!D2565</f>
        <v>11.1852</v>
      </c>
      <c r="C2562" s="2">
        <f t="shared" si="351"/>
        <v>8.4199999999999164E-2</v>
      </c>
      <c r="D2562" s="2">
        <f t="shared" si="352"/>
        <v>8.4199999999999164E-2</v>
      </c>
      <c r="E2562" s="2">
        <f t="shared" si="353"/>
        <v>0</v>
      </c>
      <c r="F2562" s="2">
        <f t="shared" si="359"/>
        <v>3.6807560221825367E-2</v>
      </c>
      <c r="G2562" s="2">
        <f t="shared" si="359"/>
        <v>3.2565959806863755E-2</v>
      </c>
      <c r="H2562" s="2">
        <f t="shared" si="355"/>
        <v>1.1302464426080767</v>
      </c>
      <c r="I2562" s="2">
        <f t="shared" si="356"/>
        <v>53.05707452440609</v>
      </c>
    </row>
    <row r="2563" spans="1:9" ht="13.5" x14ac:dyDescent="0.25">
      <c r="A2563" s="3">
        <f>TITRES_STAT!B2566</f>
        <v>45734</v>
      </c>
      <c r="B2563" s="17">
        <f>TITRES_STAT!D2566</f>
        <v>11.101000000000001</v>
      </c>
      <c r="C2563" s="2">
        <f t="shared" ref="C2563:C2626" si="360">B2563-B2562</f>
        <v>-8.4199999999999164E-2</v>
      </c>
      <c r="D2563" s="2">
        <f t="shared" ref="D2563:D2626" si="361">IF(C2563&gt;0,C2563,0)</f>
        <v>0</v>
      </c>
      <c r="E2563" s="2">
        <f t="shared" ref="E2563:E2626" si="362">IF(C2563&lt;0,-C2563,0)</f>
        <v>8.4199999999999164E-2</v>
      </c>
      <c r="F2563" s="2">
        <f t="shared" si="359"/>
        <v>3.4178448777409269E-2</v>
      </c>
      <c r="G2563" s="2">
        <f t="shared" si="359"/>
        <v>3.6254105534944854E-2</v>
      </c>
      <c r="H2563" s="2">
        <f t="shared" si="355"/>
        <v>0.94274698749539176</v>
      </c>
      <c r="I2563" s="2">
        <f t="shared" si="356"/>
        <v>48.526493339762702</v>
      </c>
    </row>
    <row r="2564" spans="1:9" ht="13.5" x14ac:dyDescent="0.25">
      <c r="A2564" s="3">
        <f>TITRES_STAT!B2567</f>
        <v>45735</v>
      </c>
      <c r="B2564" s="17">
        <f>TITRES_STAT!D2567</f>
        <v>11.110300000000001</v>
      </c>
      <c r="C2564" s="2">
        <f t="shared" si="360"/>
        <v>9.2999999999996419E-3</v>
      </c>
      <c r="D2564" s="2">
        <f t="shared" si="361"/>
        <v>9.2999999999996419E-3</v>
      </c>
      <c r="E2564" s="2">
        <f t="shared" si="362"/>
        <v>0</v>
      </c>
      <c r="F2564" s="2">
        <f t="shared" si="359"/>
        <v>3.2401416721880009E-2</v>
      </c>
      <c r="G2564" s="2">
        <f t="shared" si="359"/>
        <v>3.3664526568163079E-2</v>
      </c>
      <c r="H2564" s="2">
        <f t="shared" si="355"/>
        <v>0.96247950067779631</v>
      </c>
      <c r="I2564" s="2">
        <f t="shared" si="356"/>
        <v>49.044053726185545</v>
      </c>
    </row>
    <row r="2565" spans="1:9" ht="13.5" x14ac:dyDescent="0.25">
      <c r="A2565" s="3">
        <f>TITRES_STAT!B2568</f>
        <v>45737</v>
      </c>
      <c r="B2565" s="17">
        <f>TITRES_STAT!D2568</f>
        <v>11.0448</v>
      </c>
      <c r="C2565" s="2">
        <f t="shared" si="360"/>
        <v>-6.5500000000000114E-2</v>
      </c>
      <c r="D2565" s="2">
        <f t="shared" si="361"/>
        <v>0</v>
      </c>
      <c r="E2565" s="2">
        <f t="shared" si="362"/>
        <v>6.5500000000000114E-2</v>
      </c>
      <c r="F2565" s="2">
        <f t="shared" si="359"/>
        <v>3.0087029813174293E-2</v>
      </c>
      <c r="G2565" s="2">
        <f t="shared" si="359"/>
        <v>3.5938488956151433E-2</v>
      </c>
      <c r="H2565" s="2">
        <f t="shared" si="355"/>
        <v>0.83718126963778283</v>
      </c>
      <c r="I2565" s="2">
        <f t="shared" si="356"/>
        <v>45.568789725514719</v>
      </c>
    </row>
    <row r="2566" spans="1:9" ht="13.5" x14ac:dyDescent="0.25">
      <c r="A2566" s="3">
        <f>TITRES_STAT!B2569</f>
        <v>45740</v>
      </c>
      <c r="B2566" s="17">
        <f>TITRES_STAT!D2569</f>
        <v>11.0448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2.7937956255090414E-2</v>
      </c>
      <c r="G2566" s="2">
        <f t="shared" si="359"/>
        <v>3.3371454030712046E-2</v>
      </c>
      <c r="H2566" s="2">
        <f t="shared" si="355"/>
        <v>0.83718126963778272</v>
      </c>
      <c r="I2566" s="2">
        <f t="shared" si="356"/>
        <v>45.568789725514712</v>
      </c>
    </row>
    <row r="2567" spans="1:9" ht="13.5" x14ac:dyDescent="0.25">
      <c r="A2567" s="3">
        <f>TITRES_STAT!B2570</f>
        <v>45741</v>
      </c>
      <c r="B2567" s="17">
        <f>TITRES_STAT!D2570</f>
        <v>10.9886</v>
      </c>
      <c r="C2567" s="2">
        <f t="shared" si="360"/>
        <v>-5.6200000000000472E-2</v>
      </c>
      <c r="D2567" s="2">
        <f t="shared" si="361"/>
        <v>0</v>
      </c>
      <c r="E2567" s="2">
        <f t="shared" si="362"/>
        <v>5.6200000000000472E-2</v>
      </c>
      <c r="F2567" s="2">
        <f t="shared" si="359"/>
        <v>2.5942387951155384E-2</v>
      </c>
      <c r="G2567" s="2">
        <f t="shared" si="359"/>
        <v>3.5002064457089789E-2</v>
      </c>
      <c r="H2567" s="2">
        <f t="shared" si="355"/>
        <v>0.74116736694085661</v>
      </c>
      <c r="I2567" s="2">
        <f t="shared" si="356"/>
        <v>42.567267283618484</v>
      </c>
    </row>
    <row r="2568" spans="1:9" ht="13.5" x14ac:dyDescent="0.25">
      <c r="A2568" s="3">
        <f>TITRES_STAT!B2571</f>
        <v>45742</v>
      </c>
      <c r="B2568" s="17">
        <f>TITRES_STAT!D2571</f>
        <v>11.0822</v>
      </c>
      <c r="C2568" s="2">
        <f t="shared" si="360"/>
        <v>9.360000000000035E-2</v>
      </c>
      <c r="D2568" s="2">
        <f t="shared" si="361"/>
        <v>9.360000000000035E-2</v>
      </c>
      <c r="E2568" s="2">
        <f t="shared" si="362"/>
        <v>0</v>
      </c>
      <c r="F2568" s="2">
        <f t="shared" si="359"/>
        <v>3.0775074526072883E-2</v>
      </c>
      <c r="G2568" s="2">
        <f t="shared" si="359"/>
        <v>3.2501916995869087E-2</v>
      </c>
      <c r="H2568" s="2">
        <f t="shared" si="355"/>
        <v>0.94686951941894126</v>
      </c>
      <c r="I2568" s="2">
        <f t="shared" si="356"/>
        <v>48.635489434419931</v>
      </c>
    </row>
    <row r="2569" spans="1:9" ht="13.5" x14ac:dyDescent="0.25">
      <c r="A2569" s="3">
        <f>TITRES_STAT!B2572</f>
        <v>45743</v>
      </c>
      <c r="B2569" s="17">
        <f>TITRES_STAT!D2572</f>
        <v>11.1852</v>
      </c>
      <c r="C2569" s="2">
        <f t="shared" si="360"/>
        <v>0.10299999999999976</v>
      </c>
      <c r="D2569" s="2">
        <f t="shared" si="361"/>
        <v>0.10299999999999976</v>
      </c>
      <c r="E2569" s="2">
        <f t="shared" si="362"/>
        <v>0</v>
      </c>
      <c r="F2569" s="2">
        <f t="shared" si="359"/>
        <v>3.5933997774210517E-2</v>
      </c>
      <c r="G2569" s="2">
        <f t="shared" si="359"/>
        <v>3.0180351496164153E-2</v>
      </c>
      <c r="H2569" s="2">
        <f t="shared" si="355"/>
        <v>1.1906421228651907</v>
      </c>
      <c r="I2569" s="2">
        <f t="shared" si="356"/>
        <v>54.351284056746003</v>
      </c>
    </row>
    <row r="2570" spans="1:9" ht="13.5" x14ac:dyDescent="0.25">
      <c r="A2570" s="3">
        <f>TITRES_STAT!B2573</f>
        <v>45744</v>
      </c>
      <c r="B2570" s="17">
        <f>TITRES_STAT!D2573</f>
        <v>11.297499999999999</v>
      </c>
      <c r="C2570" s="2">
        <f t="shared" si="360"/>
        <v>0.1122999999999994</v>
      </c>
      <c r="D2570" s="2">
        <f t="shared" si="361"/>
        <v>0.1122999999999994</v>
      </c>
      <c r="E2570" s="2">
        <f t="shared" si="362"/>
        <v>0</v>
      </c>
      <c r="F2570" s="2">
        <f t="shared" si="359"/>
        <v>4.1388712218909718E-2</v>
      </c>
      <c r="G2570" s="2">
        <f t="shared" si="359"/>
        <v>2.8024612103580999E-2</v>
      </c>
      <c r="H2570" s="2">
        <f t="shared" si="355"/>
        <v>1.4768701192342657</v>
      </c>
      <c r="I2570" s="2">
        <f t="shared" si="356"/>
        <v>59.626465988892711</v>
      </c>
    </row>
    <row r="2571" spans="1:9" ht="13.5" x14ac:dyDescent="0.25">
      <c r="A2571" s="3">
        <f>TITRES_STAT!B2574</f>
        <v>45749</v>
      </c>
      <c r="B2571" s="17">
        <f>TITRES_STAT!D2574</f>
        <v>11.269399999999999</v>
      </c>
      <c r="C2571" s="2">
        <f t="shared" si="360"/>
        <v>-2.8100000000000236E-2</v>
      </c>
      <c r="D2571" s="2">
        <f t="shared" si="361"/>
        <v>0</v>
      </c>
      <c r="E2571" s="2">
        <f t="shared" si="362"/>
        <v>2.8100000000000236E-2</v>
      </c>
      <c r="F2571" s="2">
        <f t="shared" si="359"/>
        <v>3.8432375631844741E-2</v>
      </c>
      <c r="G2571" s="2">
        <f t="shared" si="359"/>
        <v>2.8029996953325229E-2</v>
      </c>
      <c r="H2571" s="2">
        <f t="shared" si="355"/>
        <v>1.3711159403920472</v>
      </c>
      <c r="I2571" s="2">
        <f t="shared" si="356"/>
        <v>57.825765372120223</v>
      </c>
    </row>
    <row r="2572" spans="1:9" ht="13.5" x14ac:dyDescent="0.25">
      <c r="A2572" s="3">
        <f>TITRES_STAT!B2575</f>
        <v>45750</v>
      </c>
      <c r="B2572" s="17">
        <f>TITRES_STAT!D2575</f>
        <v>11.231999999999999</v>
      </c>
      <c r="C2572" s="2">
        <f t="shared" si="360"/>
        <v>-3.7399999999999878E-2</v>
      </c>
      <c r="D2572" s="2">
        <f t="shared" si="361"/>
        <v>0</v>
      </c>
      <c r="E2572" s="2">
        <f t="shared" si="362"/>
        <v>3.7399999999999878E-2</v>
      </c>
      <c r="F2572" s="2">
        <f t="shared" si="359"/>
        <v>3.5687205943855833E-2</v>
      </c>
      <c r="G2572" s="2">
        <f t="shared" si="359"/>
        <v>2.8699282885230559E-2</v>
      </c>
      <c r="H2572" s="2">
        <f t="shared" si="355"/>
        <v>1.2434877235981898</v>
      </c>
      <c r="I2572" s="2">
        <f t="shared" si="356"/>
        <v>55.426544594763264</v>
      </c>
    </row>
    <row r="2573" spans="1:9" ht="13.5" x14ac:dyDescent="0.25">
      <c r="A2573" s="3">
        <f>TITRES_STAT!B2576</f>
        <v>45751</v>
      </c>
      <c r="B2573" s="17">
        <f>TITRES_STAT!D2576</f>
        <v>11.2226</v>
      </c>
      <c r="C2573" s="2">
        <f t="shared" si="360"/>
        <v>-9.3999999999994088E-3</v>
      </c>
      <c r="D2573" s="2">
        <f t="shared" si="361"/>
        <v>0</v>
      </c>
      <c r="E2573" s="2">
        <f t="shared" si="362"/>
        <v>9.3999999999994088E-3</v>
      </c>
      <c r="F2573" s="2">
        <f t="shared" ref="F2573:G2588" si="363">((F2572*13)+D2573)/14</f>
        <v>3.3138119805008991E-2</v>
      </c>
      <c r="G2573" s="2">
        <f t="shared" si="363"/>
        <v>2.7320762679142619E-2</v>
      </c>
      <c r="H2573" s="2">
        <f t="shared" si="355"/>
        <v>1.2129280647903542</v>
      </c>
      <c r="I2573" s="2">
        <f t="shared" si="356"/>
        <v>54.811002855859357</v>
      </c>
    </row>
    <row r="2574" spans="1:9" ht="13.5" x14ac:dyDescent="0.25">
      <c r="A2574" s="3">
        <f>TITRES_STAT!B2577</f>
        <v>45754</v>
      </c>
      <c r="B2574" s="17">
        <f>TITRES_STAT!D2577</f>
        <v>11.1197</v>
      </c>
      <c r="C2574" s="2">
        <f t="shared" si="360"/>
        <v>-0.10289999999999999</v>
      </c>
      <c r="D2574" s="2">
        <f t="shared" si="361"/>
        <v>0</v>
      </c>
      <c r="E2574" s="2">
        <f t="shared" si="362"/>
        <v>0.10289999999999999</v>
      </c>
      <c r="F2574" s="2">
        <f t="shared" si="363"/>
        <v>3.0771111247508347E-2</v>
      </c>
      <c r="G2574" s="2">
        <f t="shared" si="363"/>
        <v>3.2719279630632432E-2</v>
      </c>
      <c r="H2574" s="2">
        <f t="shared" si="355"/>
        <v>0.94045809060844443</v>
      </c>
      <c r="I2574" s="2">
        <f t="shared" si="356"/>
        <v>48.465776981225964</v>
      </c>
    </row>
    <row r="2575" spans="1:9" ht="13.5" x14ac:dyDescent="0.25">
      <c r="A2575" s="3">
        <f>TITRES_STAT!B2578</f>
        <v>45755</v>
      </c>
      <c r="B2575" s="17">
        <f>TITRES_STAT!D2578</f>
        <v>11.231999999999999</v>
      </c>
      <c r="C2575" s="2">
        <f t="shared" si="360"/>
        <v>0.1122999999999994</v>
      </c>
      <c r="D2575" s="2">
        <f t="shared" si="361"/>
        <v>0.1122999999999994</v>
      </c>
      <c r="E2575" s="2">
        <f t="shared" si="362"/>
        <v>0</v>
      </c>
      <c r="F2575" s="2">
        <f t="shared" si="363"/>
        <v>3.659460330125771E-2</v>
      </c>
      <c r="G2575" s="2">
        <f t="shared" si="363"/>
        <v>3.0382188228444403E-2</v>
      </c>
      <c r="H2575" s="2">
        <f t="shared" si="355"/>
        <v>1.2044755639752478</v>
      </c>
      <c r="I2575" s="2">
        <f t="shared" si="356"/>
        <v>54.637737140676776</v>
      </c>
    </row>
    <row r="2576" spans="1:9" ht="13.5" x14ac:dyDescent="0.25">
      <c r="A2576" s="3">
        <f>TITRES_STAT!B2579</f>
        <v>45757</v>
      </c>
      <c r="B2576" s="17">
        <f>TITRES_STAT!D2579</f>
        <v>11.2601</v>
      </c>
      <c r="C2576" s="2">
        <f t="shared" si="360"/>
        <v>2.8100000000000236E-2</v>
      </c>
      <c r="D2576" s="2">
        <f t="shared" si="361"/>
        <v>2.8100000000000236E-2</v>
      </c>
      <c r="E2576" s="2">
        <f t="shared" si="362"/>
        <v>0</v>
      </c>
      <c r="F2576" s="2">
        <f t="shared" si="363"/>
        <v>3.5987845922596462E-2</v>
      </c>
      <c r="G2576" s="2">
        <f t="shared" si="363"/>
        <v>2.821203192641266E-2</v>
      </c>
      <c r="H2576" s="2">
        <f t="shared" si="355"/>
        <v>1.275620487615567</v>
      </c>
      <c r="I2576" s="2">
        <f t="shared" si="356"/>
        <v>56.055941425988102</v>
      </c>
    </row>
    <row r="2577" spans="1:9" ht="13.5" x14ac:dyDescent="0.25">
      <c r="A2577" s="3">
        <f>TITRES_STAT!B2580</f>
        <v>45758</v>
      </c>
      <c r="B2577" s="17">
        <f>TITRES_STAT!D2580</f>
        <v>11.2601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3.3417285499553855E-2</v>
      </c>
      <c r="G2577" s="2">
        <f t="shared" si="363"/>
        <v>2.6196886788811758E-2</v>
      </c>
      <c r="H2577" s="2">
        <f t="shared" ref="H2577:H2640" si="364">F2577/G2577</f>
        <v>1.2756204876155668</v>
      </c>
      <c r="I2577" s="2">
        <f t="shared" ref="I2577:I2640" si="365">IF(G2577=0,100,100-(100/(1+H2577)))</f>
        <v>56.055941425988088</v>
      </c>
    </row>
    <row r="2578" spans="1:9" ht="13.5" x14ac:dyDescent="0.25">
      <c r="A2578" s="3">
        <f>TITRES_STAT!B2581</f>
        <v>45761</v>
      </c>
      <c r="B2578" s="17">
        <f>TITRES_STAT!D2581</f>
        <v>11.138400000000001</v>
      </c>
      <c r="C2578" s="2">
        <f t="shared" si="360"/>
        <v>-0.12169999999999881</v>
      </c>
      <c r="D2578" s="2">
        <f t="shared" si="361"/>
        <v>0</v>
      </c>
      <c r="E2578" s="2">
        <f t="shared" si="362"/>
        <v>0.12169999999999881</v>
      </c>
      <c r="F2578" s="2">
        <f t="shared" si="363"/>
        <v>3.1030336535300008E-2</v>
      </c>
      <c r="G2578" s="2">
        <f t="shared" si="363"/>
        <v>3.3018537732467976E-2</v>
      </c>
      <c r="H2578" s="2">
        <f t="shared" si="364"/>
        <v>0.93978530444693442</v>
      </c>
      <c r="I2578" s="2">
        <f t="shared" si="365"/>
        <v>48.447903089712455</v>
      </c>
    </row>
    <row r="2579" spans="1:9" ht="13.5" x14ac:dyDescent="0.25">
      <c r="A2579" s="3">
        <f>TITRES_STAT!B2582</f>
        <v>45762</v>
      </c>
      <c r="B2579" s="17">
        <f>TITRES_STAT!D2582</f>
        <v>11.1197</v>
      </c>
      <c r="C2579" s="2">
        <f t="shared" si="360"/>
        <v>-1.8700000000000827E-2</v>
      </c>
      <c r="D2579" s="2">
        <f t="shared" si="361"/>
        <v>0</v>
      </c>
      <c r="E2579" s="2">
        <f t="shared" si="362"/>
        <v>1.8700000000000827E-2</v>
      </c>
      <c r="F2579" s="2">
        <f t="shared" si="363"/>
        <v>2.8813883925635723E-2</v>
      </c>
      <c r="G2579" s="2">
        <f t="shared" si="363"/>
        <v>3.1995785037291752E-2</v>
      </c>
      <c r="H2579" s="2">
        <f t="shared" si="364"/>
        <v>0.90055249127510206</v>
      </c>
      <c r="I2579" s="2">
        <f t="shared" si="365"/>
        <v>47.383721071071882</v>
      </c>
    </row>
    <row r="2580" spans="1:9" ht="13.5" x14ac:dyDescent="0.25">
      <c r="A2580" s="3">
        <f>TITRES_STAT!B2583</f>
        <v>45763</v>
      </c>
      <c r="B2580" s="17">
        <f>TITRES_STAT!D2583</f>
        <v>11.1197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2.6755749359518886E-2</v>
      </c>
      <c r="G2580" s="2">
        <f t="shared" si="363"/>
        <v>2.9710371820342339E-2</v>
      </c>
      <c r="H2580" s="2">
        <f t="shared" si="364"/>
        <v>0.90055249127510217</v>
      </c>
      <c r="I2580" s="2">
        <f t="shared" si="365"/>
        <v>47.383721071071882</v>
      </c>
    </row>
    <row r="2581" spans="1:9" ht="13.5" x14ac:dyDescent="0.25">
      <c r="A2581" s="3">
        <f>TITRES_STAT!B2584</f>
        <v>45764</v>
      </c>
      <c r="B2581" s="17">
        <f>TITRES_STAT!D2584</f>
        <v>11.0542</v>
      </c>
      <c r="C2581" s="2">
        <f t="shared" si="360"/>
        <v>-6.5500000000000114E-2</v>
      </c>
      <c r="D2581" s="2">
        <f t="shared" si="361"/>
        <v>0</v>
      </c>
      <c r="E2581" s="2">
        <f t="shared" si="362"/>
        <v>6.5500000000000114E-2</v>
      </c>
      <c r="F2581" s="2">
        <f t="shared" si="363"/>
        <v>2.4844624405267534E-2</v>
      </c>
      <c r="G2581" s="2">
        <f t="shared" si="363"/>
        <v>3.2266773833175035E-2</v>
      </c>
      <c r="H2581" s="2">
        <f t="shared" si="364"/>
        <v>0.76997547178774872</v>
      </c>
      <c r="I2581" s="2">
        <f t="shared" si="365"/>
        <v>43.502041924346074</v>
      </c>
    </row>
    <row r="2582" spans="1:9" ht="13.5" x14ac:dyDescent="0.25">
      <c r="A2582" s="3">
        <f>TITRES_STAT!B2585</f>
        <v>45765</v>
      </c>
      <c r="B2582" s="17">
        <f>TITRES_STAT!D2585</f>
        <v>11.0542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2.307000837631985E-2</v>
      </c>
      <c r="G2582" s="2">
        <f t="shared" si="363"/>
        <v>2.9962004273662531E-2</v>
      </c>
      <c r="H2582" s="2">
        <f t="shared" si="364"/>
        <v>0.76997547178774872</v>
      </c>
      <c r="I2582" s="2">
        <f t="shared" si="365"/>
        <v>43.502041924346074</v>
      </c>
    </row>
    <row r="2583" spans="1:9" ht="13.5" x14ac:dyDescent="0.25">
      <c r="A2583" s="3">
        <f>TITRES_STAT!B2586</f>
        <v>45768</v>
      </c>
      <c r="B2583" s="17">
        <f>TITRES_STAT!D2586</f>
        <v>11.0542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2.1422150635154145E-2</v>
      </c>
      <c r="G2583" s="2">
        <f t="shared" si="363"/>
        <v>2.7821861111258065E-2</v>
      </c>
      <c r="H2583" s="2">
        <f t="shared" si="364"/>
        <v>0.76997547178774861</v>
      </c>
      <c r="I2583" s="2">
        <f t="shared" si="365"/>
        <v>43.502041924346067</v>
      </c>
    </row>
    <row r="2584" spans="1:9" ht="13.5" x14ac:dyDescent="0.25">
      <c r="A2584" s="3">
        <f>TITRES_STAT!B2587</f>
        <v>45769</v>
      </c>
      <c r="B2584" s="17">
        <f>TITRES_STAT!D2587</f>
        <v>11.175800000000001</v>
      </c>
      <c r="C2584" s="2">
        <f t="shared" si="360"/>
        <v>0.12160000000000082</v>
      </c>
      <c r="D2584" s="2">
        <f t="shared" si="361"/>
        <v>0.12160000000000082</v>
      </c>
      <c r="E2584" s="2">
        <f t="shared" si="362"/>
        <v>0</v>
      </c>
      <c r="F2584" s="2">
        <f t="shared" si="363"/>
        <v>2.8577711304071766E-2</v>
      </c>
      <c r="G2584" s="2">
        <f t="shared" si="363"/>
        <v>2.5834585317596775E-2</v>
      </c>
      <c r="H2584" s="2">
        <f t="shared" si="364"/>
        <v>1.1061803761412248</v>
      </c>
      <c r="I2584" s="2">
        <f t="shared" si="365"/>
        <v>52.52068572435757</v>
      </c>
    </row>
    <row r="2585" spans="1:9" ht="13.5" x14ac:dyDescent="0.25">
      <c r="A2585" s="3">
        <f>TITRES_STAT!B2588</f>
        <v>45770</v>
      </c>
      <c r="B2585" s="17">
        <f>TITRES_STAT!D2588</f>
        <v>11.1852</v>
      </c>
      <c r="C2585" s="2">
        <f t="shared" si="360"/>
        <v>9.3999999999994088E-3</v>
      </c>
      <c r="D2585" s="2">
        <f t="shared" si="361"/>
        <v>9.3999999999994088E-3</v>
      </c>
      <c r="E2585" s="2">
        <f t="shared" si="362"/>
        <v>0</v>
      </c>
      <c r="F2585" s="2">
        <f t="shared" si="363"/>
        <v>2.7207874782352311E-2</v>
      </c>
      <c r="G2585" s="2">
        <f t="shared" si="363"/>
        <v>2.398925779491129E-2</v>
      </c>
      <c r="H2585" s="2">
        <f t="shared" si="364"/>
        <v>1.1341690941402851</v>
      </c>
      <c r="I2585" s="2">
        <f t="shared" si="365"/>
        <v>53.143356693447309</v>
      </c>
    </row>
    <row r="2586" spans="1:9" ht="13.5" x14ac:dyDescent="0.25">
      <c r="A2586" s="3">
        <f>TITRES_STAT!B2589</f>
        <v>45771</v>
      </c>
      <c r="B2586" s="17">
        <f>TITRES_STAT!D2589</f>
        <v>10.997999999999999</v>
      </c>
      <c r="C2586" s="2">
        <f t="shared" si="360"/>
        <v>-0.1872000000000007</v>
      </c>
      <c r="D2586" s="2">
        <f t="shared" si="361"/>
        <v>0</v>
      </c>
      <c r="E2586" s="2">
        <f t="shared" si="362"/>
        <v>0.1872000000000007</v>
      </c>
      <c r="F2586" s="2">
        <f t="shared" si="363"/>
        <v>2.5264455155041433E-2</v>
      </c>
      <c r="G2586" s="2">
        <f t="shared" si="363"/>
        <v>3.5647167952417673E-2</v>
      </c>
      <c r="H2586" s="2">
        <f t="shared" si="364"/>
        <v>0.7087366712767974</v>
      </c>
      <c r="I2586" s="2">
        <f t="shared" si="365"/>
        <v>41.477231874892524</v>
      </c>
    </row>
    <row r="2587" spans="1:9" ht="13.5" x14ac:dyDescent="0.25">
      <c r="A2587" s="3">
        <f>TITRES_STAT!B2590</f>
        <v>45772</v>
      </c>
      <c r="B2587" s="17">
        <f>TITRES_STAT!D2590</f>
        <v>11.0448</v>
      </c>
      <c r="C2587" s="2">
        <f t="shared" si="360"/>
        <v>4.6800000000001063E-2</v>
      </c>
      <c r="D2587" s="2">
        <f t="shared" si="361"/>
        <v>4.6800000000001063E-2</v>
      </c>
      <c r="E2587" s="2">
        <f t="shared" si="362"/>
        <v>0</v>
      </c>
      <c r="F2587" s="2">
        <f t="shared" si="363"/>
        <v>2.6802708358252835E-2</v>
      </c>
      <c r="G2587" s="2">
        <f t="shared" si="363"/>
        <v>3.3100941670102121E-2</v>
      </c>
      <c r="H2587" s="2">
        <f t="shared" si="364"/>
        <v>0.80972646111944113</v>
      </c>
      <c r="I2587" s="2">
        <f t="shared" si="365"/>
        <v>44.743030425635112</v>
      </c>
    </row>
    <row r="2588" spans="1:9" ht="13.5" x14ac:dyDescent="0.25">
      <c r="A2588" s="3">
        <f>TITRES_STAT!B2591</f>
        <v>45775</v>
      </c>
      <c r="B2588" s="17">
        <f>TITRES_STAT!D2591</f>
        <v>11.138400000000001</v>
      </c>
      <c r="C2588" s="2">
        <f t="shared" si="360"/>
        <v>9.360000000000035E-2</v>
      </c>
      <c r="D2588" s="2">
        <f t="shared" si="361"/>
        <v>9.360000000000035E-2</v>
      </c>
      <c r="E2588" s="2">
        <f t="shared" si="362"/>
        <v>0</v>
      </c>
      <c r="F2588" s="2">
        <f t="shared" si="363"/>
        <v>3.1573943475520512E-2</v>
      </c>
      <c r="G2588" s="2">
        <f t="shared" si="363"/>
        <v>3.0736588693666255E-2</v>
      </c>
      <c r="H2588" s="2">
        <f t="shared" si="364"/>
        <v>1.0272429315497464</v>
      </c>
      <c r="I2588" s="2">
        <f t="shared" si="365"/>
        <v>50.671920743334894</v>
      </c>
    </row>
    <row r="2589" spans="1:9" ht="13.5" x14ac:dyDescent="0.25">
      <c r="A2589" s="3">
        <f>TITRES_STAT!B2592</f>
        <v>45776</v>
      </c>
      <c r="B2589" s="17">
        <f>TITRES_STAT!D2592</f>
        <v>11.138400000000001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2.9318661798697621E-2</v>
      </c>
      <c r="G2589" s="2">
        <f t="shared" si="366"/>
        <v>2.8541118072690091E-2</v>
      </c>
      <c r="H2589" s="2">
        <f t="shared" si="364"/>
        <v>1.0272429315497467</v>
      </c>
      <c r="I2589" s="2">
        <f t="shared" si="365"/>
        <v>50.671920743334908</v>
      </c>
    </row>
    <row r="2590" spans="1:9" ht="13.5" x14ac:dyDescent="0.25">
      <c r="A2590" s="3">
        <f>TITRES_STAT!B2593</f>
        <v>45777</v>
      </c>
      <c r="B2590" s="17">
        <f>TITRES_STAT!D2593</f>
        <v>11.175800000000001</v>
      </c>
      <c r="C2590" s="2">
        <f t="shared" si="360"/>
        <v>3.7399999999999878E-2</v>
      </c>
      <c r="D2590" s="2">
        <f t="shared" si="361"/>
        <v>3.7399999999999878E-2</v>
      </c>
      <c r="E2590" s="2">
        <f t="shared" si="362"/>
        <v>0</v>
      </c>
      <c r="F2590" s="2">
        <f t="shared" si="366"/>
        <v>2.9895900241647785E-2</v>
      </c>
      <c r="G2590" s="2">
        <f t="shared" si="366"/>
        <v>2.6502466781783657E-2</v>
      </c>
      <c r="H2590" s="2">
        <f t="shared" si="364"/>
        <v>1.1280421738778137</v>
      </c>
      <c r="I2590" s="2">
        <f t="shared" si="365"/>
        <v>53.008450101449107</v>
      </c>
    </row>
    <row r="2591" spans="1:9" ht="13.5" x14ac:dyDescent="0.25">
      <c r="A2591" s="3">
        <f>TITRES_STAT!B2594</f>
        <v>45779</v>
      </c>
      <c r="B2591" s="17">
        <f>TITRES_STAT!D2594</f>
        <v>11.138400000000001</v>
      </c>
      <c r="C2591" s="2">
        <f t="shared" si="360"/>
        <v>-3.7399999999999878E-2</v>
      </c>
      <c r="D2591" s="2">
        <f t="shared" si="361"/>
        <v>0</v>
      </c>
      <c r="E2591" s="2">
        <f t="shared" si="362"/>
        <v>3.7399999999999878E-2</v>
      </c>
      <c r="F2591" s="2">
        <f t="shared" si="366"/>
        <v>2.77604787958158E-2</v>
      </c>
      <c r="G2591" s="2">
        <f t="shared" si="366"/>
        <v>2.7280862011656245E-2</v>
      </c>
      <c r="H2591" s="2">
        <f t="shared" si="364"/>
        <v>1.0175807048895533</v>
      </c>
      <c r="I2591" s="2">
        <f t="shared" si="365"/>
        <v>50.435687773156907</v>
      </c>
    </row>
    <row r="2592" spans="1:9" ht="13.5" x14ac:dyDescent="0.25">
      <c r="A2592" s="3">
        <f>TITRES_STAT!B2595</f>
        <v>45782</v>
      </c>
      <c r="B2592" s="17">
        <f>TITRES_STAT!D2595</f>
        <v>11.231999999999999</v>
      </c>
      <c r="C2592" s="2">
        <f t="shared" si="360"/>
        <v>9.3599999999998573E-2</v>
      </c>
      <c r="D2592" s="2">
        <f t="shared" si="361"/>
        <v>9.3599999999998573E-2</v>
      </c>
      <c r="E2592" s="2">
        <f t="shared" si="362"/>
        <v>0</v>
      </c>
      <c r="F2592" s="2">
        <f t="shared" si="366"/>
        <v>3.246330173897171E-2</v>
      </c>
      <c r="G2592" s="2">
        <f t="shared" si="366"/>
        <v>2.5332229010823656E-2</v>
      </c>
      <c r="H2592" s="2">
        <f t="shared" si="364"/>
        <v>1.2815019840970636</v>
      </c>
      <c r="I2592" s="2">
        <f t="shared" si="365"/>
        <v>56.169225055670339</v>
      </c>
    </row>
    <row r="2593" spans="1:9" ht="13.5" x14ac:dyDescent="0.25">
      <c r="A2593" s="3">
        <f>TITRES_STAT!B2596</f>
        <v>45783</v>
      </c>
      <c r="B2593" s="17">
        <f>TITRES_STAT!D2596</f>
        <v>11.129</v>
      </c>
      <c r="C2593" s="2">
        <f t="shared" si="360"/>
        <v>-0.10299999999999976</v>
      </c>
      <c r="D2593" s="2">
        <f t="shared" si="361"/>
        <v>0</v>
      </c>
      <c r="E2593" s="2">
        <f t="shared" si="362"/>
        <v>0.10299999999999976</v>
      </c>
      <c r="F2593" s="2">
        <f t="shared" si="366"/>
        <v>3.0144494471902299E-2</v>
      </c>
      <c r="G2593" s="2">
        <f t="shared" si="366"/>
        <v>3.087992693862195E-2</v>
      </c>
      <c r="H2593" s="2">
        <f t="shared" si="364"/>
        <v>0.97618412542939559</v>
      </c>
      <c r="I2593" s="2">
        <f t="shared" si="365"/>
        <v>49.397427743089743</v>
      </c>
    </row>
    <row r="2594" spans="1:9" ht="13.5" x14ac:dyDescent="0.25">
      <c r="A2594" s="3">
        <f>TITRES_STAT!B2597</f>
        <v>45784</v>
      </c>
      <c r="B2594" s="17">
        <f>TITRES_STAT!D2597</f>
        <v>11.129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2.799131629533785E-2</v>
      </c>
      <c r="G2594" s="2">
        <f t="shared" si="366"/>
        <v>2.8674217871577527E-2</v>
      </c>
      <c r="H2594" s="2">
        <f t="shared" si="364"/>
        <v>0.97618412542939548</v>
      </c>
      <c r="I2594" s="2">
        <f t="shared" si="365"/>
        <v>49.397427743089736</v>
      </c>
    </row>
    <row r="2595" spans="1:9" ht="13.5" x14ac:dyDescent="0.25">
      <c r="A2595" s="3">
        <f>TITRES_STAT!B2598</f>
        <v>45785</v>
      </c>
      <c r="B2595" s="17">
        <f>TITRES_STAT!D2598</f>
        <v>11.101000000000001</v>
      </c>
      <c r="C2595" s="2">
        <f t="shared" si="360"/>
        <v>-2.7999999999998693E-2</v>
      </c>
      <c r="D2595" s="2">
        <f t="shared" si="361"/>
        <v>0</v>
      </c>
      <c r="E2595" s="2">
        <f t="shared" si="362"/>
        <v>2.7999999999998693E-2</v>
      </c>
      <c r="F2595" s="2">
        <f t="shared" si="366"/>
        <v>2.5991936559956574E-2</v>
      </c>
      <c r="G2595" s="2">
        <f t="shared" si="366"/>
        <v>2.8626059452179036E-2</v>
      </c>
      <c r="H2595" s="2">
        <f t="shared" si="364"/>
        <v>0.9079816453038928</v>
      </c>
      <c r="I2595" s="2">
        <f t="shared" si="365"/>
        <v>47.588594342021281</v>
      </c>
    </row>
    <row r="2596" spans="1:9" ht="13.5" x14ac:dyDescent="0.25">
      <c r="A2596" s="3">
        <f>TITRES_STAT!B2599</f>
        <v>45786</v>
      </c>
      <c r="B2596" s="17">
        <f>TITRES_STAT!D2599</f>
        <v>11.0448</v>
      </c>
      <c r="C2596" s="2">
        <f t="shared" si="360"/>
        <v>-5.6200000000000472E-2</v>
      </c>
      <c r="D2596" s="2">
        <f t="shared" si="361"/>
        <v>0</v>
      </c>
      <c r="E2596" s="2">
        <f t="shared" si="362"/>
        <v>5.6200000000000472E-2</v>
      </c>
      <c r="F2596" s="2">
        <f t="shared" si="366"/>
        <v>2.4135369662816819E-2</v>
      </c>
      <c r="G2596" s="2">
        <f t="shared" si="366"/>
        <v>3.0595626634166283E-2</v>
      </c>
      <c r="H2596" s="2">
        <f t="shared" si="364"/>
        <v>0.78885031352372226</v>
      </c>
      <c r="I2596" s="2">
        <f t="shared" si="365"/>
        <v>44.098173422337673</v>
      </c>
    </row>
    <row r="2597" spans="1:9" ht="13.5" x14ac:dyDescent="0.25">
      <c r="A2597" s="3">
        <f>TITRES_STAT!B2600</f>
        <v>45789</v>
      </c>
      <c r="B2597" s="17">
        <f>TITRES_STAT!D2600</f>
        <v>11.0448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2.2411414686901332E-2</v>
      </c>
      <c r="G2597" s="2">
        <f t="shared" si="366"/>
        <v>2.8410224731725834E-2</v>
      </c>
      <c r="H2597" s="2">
        <f t="shared" si="364"/>
        <v>0.78885031352372226</v>
      </c>
      <c r="I2597" s="2">
        <f t="shared" si="365"/>
        <v>44.098173422337673</v>
      </c>
    </row>
    <row r="2598" spans="1:9" ht="13.5" x14ac:dyDescent="0.25">
      <c r="A2598" s="3">
        <f>TITRES_STAT!B2601</f>
        <v>45790</v>
      </c>
      <c r="B2598" s="17">
        <f>TITRES_STAT!D2601</f>
        <v>11.129</v>
      </c>
      <c r="C2598" s="2">
        <f t="shared" si="360"/>
        <v>8.4199999999999164E-2</v>
      </c>
      <c r="D2598" s="2">
        <f t="shared" si="361"/>
        <v>8.4199999999999164E-2</v>
      </c>
      <c r="E2598" s="2">
        <f t="shared" si="362"/>
        <v>0</v>
      </c>
      <c r="F2598" s="2">
        <f t="shared" si="366"/>
        <v>2.682488506640832E-2</v>
      </c>
      <c r="G2598" s="2">
        <f t="shared" si="366"/>
        <v>2.638092296517399E-2</v>
      </c>
      <c r="H2598" s="2">
        <f t="shared" si="364"/>
        <v>1.0168289070788166</v>
      </c>
      <c r="I2598" s="2">
        <f t="shared" si="365"/>
        <v>50.41721206542978</v>
      </c>
    </row>
    <row r="2599" spans="1:9" ht="13.5" x14ac:dyDescent="0.25">
      <c r="A2599" s="3">
        <f>TITRES_STAT!B2602</f>
        <v>45791</v>
      </c>
      <c r="B2599" s="17">
        <f>TITRES_STAT!D2602</f>
        <v>11.138400000000001</v>
      </c>
      <c r="C2599" s="2">
        <f t="shared" si="360"/>
        <v>9.4000000000011852E-3</v>
      </c>
      <c r="D2599" s="2">
        <f t="shared" si="361"/>
        <v>9.4000000000011852E-3</v>
      </c>
      <c r="E2599" s="2">
        <f t="shared" si="362"/>
        <v>0</v>
      </c>
      <c r="F2599" s="2">
        <f t="shared" si="366"/>
        <v>2.558025041880781E-2</v>
      </c>
      <c r="G2599" s="2">
        <f t="shared" si="366"/>
        <v>2.4496571324804421E-2</v>
      </c>
      <c r="H2599" s="2">
        <f t="shared" si="364"/>
        <v>1.0442379906818262</v>
      </c>
      <c r="I2599" s="2">
        <f t="shared" si="365"/>
        <v>51.082016645896282</v>
      </c>
    </row>
    <row r="2600" spans="1:9" ht="13.5" x14ac:dyDescent="0.25">
      <c r="A2600" s="3">
        <f>TITRES_STAT!B2603</f>
        <v>45792</v>
      </c>
      <c r="B2600" s="17">
        <f>TITRES_STAT!D2603</f>
        <v>11.3443</v>
      </c>
      <c r="C2600" s="2">
        <f t="shared" si="360"/>
        <v>0.20589999999999975</v>
      </c>
      <c r="D2600" s="2">
        <f t="shared" si="361"/>
        <v>0.20589999999999975</v>
      </c>
      <c r="E2600" s="2">
        <f t="shared" si="362"/>
        <v>0</v>
      </c>
      <c r="F2600" s="2">
        <f t="shared" si="366"/>
        <v>3.8460232531750092E-2</v>
      </c>
      <c r="G2600" s="2">
        <f t="shared" si="366"/>
        <v>2.2746816230175531E-2</v>
      </c>
      <c r="H2600" s="2">
        <f t="shared" si="364"/>
        <v>1.6907962917786015</v>
      </c>
      <c r="I2600" s="2">
        <f t="shared" si="365"/>
        <v>62.836279986880555</v>
      </c>
    </row>
    <row r="2601" spans="1:9" ht="13.5" x14ac:dyDescent="0.25">
      <c r="A2601" s="3">
        <f>TITRES_STAT!B2604</f>
        <v>45793</v>
      </c>
      <c r="B2601" s="17">
        <f>TITRES_STAT!D2604</f>
        <v>11.363</v>
      </c>
      <c r="C2601" s="2">
        <f t="shared" si="360"/>
        <v>1.8699999999999051E-2</v>
      </c>
      <c r="D2601" s="2">
        <f t="shared" si="361"/>
        <v>1.8699999999999051E-2</v>
      </c>
      <c r="E2601" s="2">
        <f t="shared" si="362"/>
        <v>0</v>
      </c>
      <c r="F2601" s="2">
        <f t="shared" si="366"/>
        <v>3.7048787350910731E-2</v>
      </c>
      <c r="G2601" s="2">
        <f t="shared" si="366"/>
        <v>2.1122043642305851E-2</v>
      </c>
      <c r="H2601" s="2">
        <f t="shared" si="364"/>
        <v>1.754034220282777</v>
      </c>
      <c r="I2601" s="2">
        <f t="shared" si="365"/>
        <v>63.689630555958644</v>
      </c>
    </row>
    <row r="2602" spans="1:9" ht="13.5" x14ac:dyDescent="0.25">
      <c r="A2602" s="3">
        <f>TITRES_STAT!B2605</f>
        <v>45796</v>
      </c>
      <c r="B2602" s="17">
        <f>TITRES_STAT!D2605</f>
        <v>11.3537</v>
      </c>
      <c r="C2602" s="2">
        <f t="shared" si="360"/>
        <v>-9.2999999999996419E-3</v>
      </c>
      <c r="D2602" s="2">
        <f t="shared" si="361"/>
        <v>0</v>
      </c>
      <c r="E2602" s="2">
        <f t="shared" si="362"/>
        <v>9.2999999999996419E-3</v>
      </c>
      <c r="F2602" s="2">
        <f t="shared" si="366"/>
        <v>3.4402445397274252E-2</v>
      </c>
      <c r="G2602" s="2">
        <f t="shared" si="366"/>
        <v>2.0277611953569693E-2</v>
      </c>
      <c r="H2602" s="2">
        <f t="shared" si="364"/>
        <v>1.6965728250469854</v>
      </c>
      <c r="I2602" s="2">
        <f t="shared" si="365"/>
        <v>62.915891211557543</v>
      </c>
    </row>
    <row r="2603" spans="1:9" ht="13.5" x14ac:dyDescent="0.25">
      <c r="A2603" s="3">
        <f>TITRES_STAT!B2606</f>
        <v>45797</v>
      </c>
      <c r="B2603" s="17">
        <f>TITRES_STAT!D2606</f>
        <v>11.3443</v>
      </c>
      <c r="C2603" s="2">
        <f t="shared" si="360"/>
        <v>-9.3999999999994088E-3</v>
      </c>
      <c r="D2603" s="2">
        <f t="shared" si="361"/>
        <v>0</v>
      </c>
      <c r="E2603" s="2">
        <f t="shared" si="362"/>
        <v>9.3999999999994088E-3</v>
      </c>
      <c r="F2603" s="2">
        <f t="shared" si="366"/>
        <v>3.194512786889752E-2</v>
      </c>
      <c r="G2603" s="2">
        <f t="shared" si="366"/>
        <v>1.9500639671171816E-2</v>
      </c>
      <c r="H2603" s="2">
        <f t="shared" si="364"/>
        <v>1.6381579480247839</v>
      </c>
      <c r="I2603" s="2">
        <f t="shared" si="365"/>
        <v>62.094763857914181</v>
      </c>
    </row>
    <row r="2604" spans="1:9" ht="13.5" x14ac:dyDescent="0.25">
      <c r="A2604" s="3">
        <f>TITRES_STAT!B2607</f>
        <v>45798</v>
      </c>
      <c r="B2604" s="17">
        <f>TITRES_STAT!D2607</f>
        <v>11.3911</v>
      </c>
      <c r="C2604" s="2">
        <f t="shared" si="360"/>
        <v>4.6799999999999287E-2</v>
      </c>
      <c r="D2604" s="2">
        <f t="shared" si="361"/>
        <v>4.6799999999999287E-2</v>
      </c>
      <c r="E2604" s="2">
        <f t="shared" si="362"/>
        <v>0</v>
      </c>
      <c r="F2604" s="2">
        <f t="shared" si="366"/>
        <v>3.3006190163976219E-2</v>
      </c>
      <c r="G2604" s="2">
        <f t="shared" si="366"/>
        <v>1.8107736837516687E-2</v>
      </c>
      <c r="H2604" s="2">
        <f t="shared" si="364"/>
        <v>1.8227672767803886</v>
      </c>
      <c r="I2604" s="2">
        <f t="shared" si="365"/>
        <v>64.573770986158422</v>
      </c>
    </row>
    <row r="2605" spans="1:9" ht="13.5" x14ac:dyDescent="0.25">
      <c r="A2605" s="3">
        <f>TITRES_STAT!B2608</f>
        <v>45799</v>
      </c>
      <c r="B2605" s="17">
        <f>TITRES_STAT!D2608</f>
        <v>11.6532</v>
      </c>
      <c r="C2605" s="2">
        <f t="shared" si="360"/>
        <v>0.26210000000000022</v>
      </c>
      <c r="D2605" s="2">
        <f t="shared" si="361"/>
        <v>0.26210000000000022</v>
      </c>
      <c r="E2605" s="2">
        <f t="shared" si="362"/>
        <v>0</v>
      </c>
      <c r="F2605" s="2">
        <f t="shared" ref="F2605:G2620" si="367">((F2604*13)+D2605)/14</f>
        <v>4.9370033723692218E-2</v>
      </c>
      <c r="G2605" s="2">
        <f t="shared" si="367"/>
        <v>1.6814327063408352E-2</v>
      </c>
      <c r="H2605" s="2">
        <f t="shared" si="364"/>
        <v>2.9361884979109392</v>
      </c>
      <c r="I2605" s="2">
        <f t="shared" si="365"/>
        <v>74.594712612703077</v>
      </c>
    </row>
    <row r="2606" spans="1:9" ht="13.5" x14ac:dyDescent="0.25">
      <c r="A2606" s="3">
        <f>TITRES_STAT!B2609</f>
        <v>45800</v>
      </c>
      <c r="B2606" s="17">
        <f>TITRES_STAT!D2609</f>
        <v>11.6532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4.5843602743428483E-2</v>
      </c>
      <c r="G2606" s="2">
        <f t="shared" si="367"/>
        <v>1.5613303701736327E-2</v>
      </c>
      <c r="H2606" s="2">
        <f t="shared" si="364"/>
        <v>2.9361884979109387</v>
      </c>
      <c r="I2606" s="2">
        <f t="shared" si="365"/>
        <v>74.594712612703077</v>
      </c>
    </row>
    <row r="2607" spans="1:9" ht="13.5" x14ac:dyDescent="0.25">
      <c r="A2607" s="3">
        <f>TITRES_STAT!B2610</f>
        <v>45803</v>
      </c>
      <c r="B2607" s="17">
        <f>TITRES_STAT!D2610</f>
        <v>11.765499999999999</v>
      </c>
      <c r="C2607" s="2">
        <f t="shared" si="360"/>
        <v>0.1122999999999994</v>
      </c>
      <c r="D2607" s="2">
        <f t="shared" si="361"/>
        <v>0.1122999999999994</v>
      </c>
      <c r="E2607" s="2">
        <f t="shared" si="362"/>
        <v>0</v>
      </c>
      <c r="F2607" s="2">
        <f t="shared" si="367"/>
        <v>5.0590488261754982E-2</v>
      </c>
      <c r="G2607" s="2">
        <f t="shared" si="367"/>
        <v>1.4498067723040875E-2</v>
      </c>
      <c r="H2607" s="2">
        <f t="shared" si="364"/>
        <v>3.489464198139637</v>
      </c>
      <c r="I2607" s="2">
        <f t="shared" si="365"/>
        <v>77.725627026619691</v>
      </c>
    </row>
    <row r="2608" spans="1:9" ht="13.5" x14ac:dyDescent="0.25">
      <c r="A2608" s="3">
        <f>TITRES_STAT!B2611</f>
        <v>45804</v>
      </c>
      <c r="B2608" s="17">
        <f>TITRES_STAT!D2611</f>
        <v>11.7468</v>
      </c>
      <c r="C2608" s="2">
        <f t="shared" si="360"/>
        <v>-1.8699999999999051E-2</v>
      </c>
      <c r="D2608" s="2">
        <f t="shared" si="361"/>
        <v>0</v>
      </c>
      <c r="E2608" s="2">
        <f t="shared" si="362"/>
        <v>1.8699999999999051E-2</v>
      </c>
      <c r="F2608" s="2">
        <f t="shared" si="367"/>
        <v>4.6976881957343911E-2</v>
      </c>
      <c r="G2608" s="2">
        <f t="shared" si="367"/>
        <v>1.4798205742823603E-2</v>
      </c>
      <c r="H2608" s="2">
        <f t="shared" si="364"/>
        <v>3.1744985016258052</v>
      </c>
      <c r="I2608" s="2">
        <f t="shared" si="365"/>
        <v>76.045026735294343</v>
      </c>
    </row>
    <row r="2609" spans="1:9" ht="13.5" x14ac:dyDescent="0.25">
      <c r="A2609" s="3">
        <f>TITRES_STAT!B2612</f>
        <v>45805</v>
      </c>
      <c r="B2609" s="17">
        <f>TITRES_STAT!D2612</f>
        <v>11.7</v>
      </c>
      <c r="C2609" s="2">
        <f t="shared" si="360"/>
        <v>-4.6800000000001063E-2</v>
      </c>
      <c r="D2609" s="2">
        <f t="shared" si="361"/>
        <v>0</v>
      </c>
      <c r="E2609" s="2">
        <f t="shared" si="362"/>
        <v>4.6800000000001063E-2</v>
      </c>
      <c r="F2609" s="2">
        <f t="shared" si="367"/>
        <v>4.3621390388962199E-2</v>
      </c>
      <c r="G2609" s="2">
        <f t="shared" si="367"/>
        <v>1.7084048189764851E-2</v>
      </c>
      <c r="H2609" s="2">
        <f t="shared" si="364"/>
        <v>2.5533403971019011</v>
      </c>
      <c r="I2609" s="2">
        <f t="shared" si="365"/>
        <v>71.857466827112916</v>
      </c>
    </row>
    <row r="2610" spans="1:9" ht="13.5" x14ac:dyDescent="0.25">
      <c r="A2610" s="3">
        <f>TITRES_STAT!B2613</f>
        <v>45806</v>
      </c>
      <c r="B2610" s="17">
        <f>TITRES_STAT!D2613</f>
        <v>11.7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4.0505576789750607E-2</v>
      </c>
      <c r="G2610" s="2">
        <f t="shared" si="367"/>
        <v>1.5863759033353075E-2</v>
      </c>
      <c r="H2610" s="2">
        <f t="shared" si="364"/>
        <v>2.5533403971019006</v>
      </c>
      <c r="I2610" s="2">
        <f t="shared" si="365"/>
        <v>71.857466827112916</v>
      </c>
    </row>
    <row r="2611" spans="1:9" ht="13.5" x14ac:dyDescent="0.25">
      <c r="A2611" s="3">
        <f>TITRES_STAT!B2614</f>
        <v>45807</v>
      </c>
      <c r="B2611" s="17">
        <f>TITRES_STAT!D2614</f>
        <v>11.7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3.7612321304768423E-2</v>
      </c>
      <c r="G2611" s="2">
        <f t="shared" si="367"/>
        <v>1.4730633388113571E-2</v>
      </c>
      <c r="H2611" s="2">
        <f t="shared" si="364"/>
        <v>2.5533403971019006</v>
      </c>
      <c r="I2611" s="2">
        <f t="shared" si="365"/>
        <v>71.857466827112916</v>
      </c>
    </row>
    <row r="2612" spans="1:9" ht="13.5" x14ac:dyDescent="0.25">
      <c r="A2612" s="3">
        <f>TITRES_STAT!B2615</f>
        <v>45810</v>
      </c>
      <c r="B2612" s="17">
        <f>TITRES_STAT!D2615</f>
        <v>11.75</v>
      </c>
      <c r="C2612" s="2">
        <f t="shared" si="360"/>
        <v>5.0000000000000711E-2</v>
      </c>
      <c r="D2612" s="2">
        <f t="shared" si="361"/>
        <v>5.0000000000000711E-2</v>
      </c>
      <c r="E2612" s="2">
        <f t="shared" si="362"/>
        <v>0</v>
      </c>
      <c r="F2612" s="2">
        <f t="shared" si="367"/>
        <v>3.8497155497285017E-2</v>
      </c>
      <c r="G2612" s="2">
        <f t="shared" si="367"/>
        <v>1.3678445288962601E-2</v>
      </c>
      <c r="H2612" s="2">
        <f t="shared" si="364"/>
        <v>2.8144394106214037</v>
      </c>
      <c r="I2612" s="2">
        <f t="shared" si="365"/>
        <v>73.78382791412352</v>
      </c>
    </row>
    <row r="2613" spans="1:9" ht="13.5" x14ac:dyDescent="0.25">
      <c r="A2613" s="3">
        <f>TITRES_STAT!B2616</f>
        <v>45811</v>
      </c>
      <c r="B2613" s="17">
        <f>TITRES_STAT!D2616</f>
        <v>11.87</v>
      </c>
      <c r="C2613" s="2">
        <f t="shared" si="360"/>
        <v>0.11999999999999922</v>
      </c>
      <c r="D2613" s="2">
        <f t="shared" si="361"/>
        <v>0.11999999999999922</v>
      </c>
      <c r="E2613" s="2">
        <f t="shared" si="362"/>
        <v>0</v>
      </c>
      <c r="F2613" s="2">
        <f t="shared" si="367"/>
        <v>4.431878724747889E-2</v>
      </c>
      <c r="G2613" s="2">
        <f t="shared" si="367"/>
        <v>1.270141348260813E-2</v>
      </c>
      <c r="H2613" s="2">
        <f t="shared" si="364"/>
        <v>3.489279937871796</v>
      </c>
      <c r="I2613" s="2">
        <f t="shared" si="365"/>
        <v>77.724712786031702</v>
      </c>
    </row>
    <row r="2614" spans="1:9" ht="13.5" x14ac:dyDescent="0.25">
      <c r="A2614" s="3">
        <f>TITRES_STAT!B2617</f>
        <v>45812</v>
      </c>
      <c r="B2614" s="17">
        <f>TITRES_STAT!D2617</f>
        <v>11.98</v>
      </c>
      <c r="C2614" s="2">
        <f t="shared" si="360"/>
        <v>0.11000000000000121</v>
      </c>
      <c r="D2614" s="2">
        <f t="shared" si="361"/>
        <v>0.11000000000000121</v>
      </c>
      <c r="E2614" s="2">
        <f t="shared" si="362"/>
        <v>0</v>
      </c>
      <c r="F2614" s="2">
        <f t="shared" si="367"/>
        <v>4.9010302444087626E-2</v>
      </c>
      <c r="G2614" s="2">
        <f t="shared" si="367"/>
        <v>1.1794169662421835E-2</v>
      </c>
      <c r="H2614" s="2">
        <f t="shared" si="364"/>
        <v>4.1554686634907849</v>
      </c>
      <c r="I2614" s="2">
        <f t="shared" si="365"/>
        <v>80.603121359622492</v>
      </c>
    </row>
    <row r="2615" spans="1:9" ht="13.5" x14ac:dyDescent="0.25">
      <c r="A2615" s="3">
        <f>TITRES_STAT!B2618</f>
        <v>45813</v>
      </c>
      <c r="B2615" s="17">
        <f>TITRES_STAT!D2618</f>
        <v>12.14</v>
      </c>
      <c r="C2615" s="2">
        <f t="shared" si="360"/>
        <v>0.16000000000000014</v>
      </c>
      <c r="D2615" s="2">
        <f t="shared" si="361"/>
        <v>0.16000000000000014</v>
      </c>
      <c r="E2615" s="2">
        <f t="shared" si="362"/>
        <v>0</v>
      </c>
      <c r="F2615" s="2">
        <f t="shared" si="367"/>
        <v>5.6938137983795663E-2</v>
      </c>
      <c r="G2615" s="2">
        <f t="shared" si="367"/>
        <v>1.0951728972248847E-2</v>
      </c>
      <c r="H2615" s="2">
        <f t="shared" si="364"/>
        <v>5.1990090448799604</v>
      </c>
      <c r="I2615" s="2">
        <f t="shared" si="365"/>
        <v>83.86838940288456</v>
      </c>
    </row>
    <row r="2616" spans="1:9" ht="13.5" x14ac:dyDescent="0.25">
      <c r="A2616" s="3">
        <f>TITRES_STAT!B2619</f>
        <v>45817</v>
      </c>
      <c r="B2616" s="17">
        <f>TITRES_STAT!D2619</f>
        <v>12.11</v>
      </c>
      <c r="C2616" s="2">
        <f t="shared" si="360"/>
        <v>-3.0000000000001137E-2</v>
      </c>
      <c r="D2616" s="2">
        <f t="shared" si="361"/>
        <v>0</v>
      </c>
      <c r="E2616" s="2">
        <f t="shared" si="362"/>
        <v>3.0000000000001137E-2</v>
      </c>
      <c r="F2616" s="2">
        <f t="shared" si="367"/>
        <v>5.2871128127810259E-2</v>
      </c>
      <c r="G2616" s="2">
        <f t="shared" si="367"/>
        <v>1.2312319759945439E-2</v>
      </c>
      <c r="H2616" s="2">
        <f t="shared" si="364"/>
        <v>4.2941646382358538</v>
      </c>
      <c r="I2616" s="2">
        <f t="shared" si="365"/>
        <v>81.111278769501496</v>
      </c>
    </row>
    <row r="2617" spans="1:9" ht="13.5" x14ac:dyDescent="0.25">
      <c r="A2617" s="3">
        <f>TITRES_STAT!B2620</f>
        <v>45818</v>
      </c>
      <c r="B2617" s="17">
        <f>TITRES_STAT!D2620</f>
        <v>12.05</v>
      </c>
      <c r="C2617" s="2">
        <f t="shared" si="360"/>
        <v>-5.9999999999998721E-2</v>
      </c>
      <c r="D2617" s="2">
        <f t="shared" si="361"/>
        <v>0</v>
      </c>
      <c r="E2617" s="2">
        <f t="shared" si="362"/>
        <v>5.9999999999998721E-2</v>
      </c>
      <c r="F2617" s="2">
        <f t="shared" si="367"/>
        <v>4.909461897582381E-2</v>
      </c>
      <c r="G2617" s="2">
        <f t="shared" si="367"/>
        <v>1.5718582634234958E-2</v>
      </c>
      <c r="H2617" s="2">
        <f t="shared" si="364"/>
        <v>3.1233489760645523</v>
      </c>
      <c r="I2617" s="2">
        <f t="shared" si="365"/>
        <v>75.747868885101497</v>
      </c>
    </row>
    <row r="2618" spans="1:9" ht="13.5" x14ac:dyDescent="0.25">
      <c r="A2618" s="3">
        <f>TITRES_STAT!B2621</f>
        <v>45819</v>
      </c>
      <c r="B2618" s="17">
        <f>TITRES_STAT!D2621</f>
        <v>12</v>
      </c>
      <c r="C2618" s="2">
        <f t="shared" si="360"/>
        <v>-5.0000000000000711E-2</v>
      </c>
      <c r="D2618" s="2">
        <f t="shared" si="361"/>
        <v>0</v>
      </c>
      <c r="E2618" s="2">
        <f t="shared" si="362"/>
        <v>5.0000000000000711E-2</v>
      </c>
      <c r="F2618" s="2">
        <f t="shared" si="367"/>
        <v>4.558786047755068E-2</v>
      </c>
      <c r="G2618" s="2">
        <f t="shared" si="367"/>
        <v>1.8167255303218225E-2</v>
      </c>
      <c r="H2618" s="2">
        <f t="shared" si="364"/>
        <v>2.5093422047894629</v>
      </c>
      <c r="I2618" s="2">
        <f t="shared" si="365"/>
        <v>71.504631305683873</v>
      </c>
    </row>
    <row r="2619" spans="1:9" ht="13.5" x14ac:dyDescent="0.25">
      <c r="A2619" s="3">
        <f>TITRES_STAT!B2622</f>
        <v>45820</v>
      </c>
      <c r="B2619" s="17">
        <f>TITRES_STAT!D2622</f>
        <v>12.03</v>
      </c>
      <c r="C2619" s="2">
        <f t="shared" si="360"/>
        <v>2.9999999999999361E-2</v>
      </c>
      <c r="D2619" s="2">
        <f t="shared" si="361"/>
        <v>2.9999999999999361E-2</v>
      </c>
      <c r="E2619" s="2">
        <f t="shared" si="362"/>
        <v>0</v>
      </c>
      <c r="F2619" s="2">
        <f t="shared" si="367"/>
        <v>4.4474441872011307E-2</v>
      </c>
      <c r="G2619" s="2">
        <f t="shared" si="367"/>
        <v>1.6869594210131209E-2</v>
      </c>
      <c r="H2619" s="2">
        <f t="shared" si="364"/>
        <v>2.6363670232981491</v>
      </c>
      <c r="I2619" s="2">
        <f t="shared" si="365"/>
        <v>72.500025613668399</v>
      </c>
    </row>
    <row r="2620" spans="1:9" ht="13.5" x14ac:dyDescent="0.25">
      <c r="A2620" s="3">
        <f>TITRES_STAT!B2623</f>
        <v>45821</v>
      </c>
      <c r="B2620" s="17">
        <f>TITRES_STAT!D2623</f>
        <v>12.04</v>
      </c>
      <c r="C2620" s="2">
        <f t="shared" si="360"/>
        <v>9.9999999999997868E-3</v>
      </c>
      <c r="D2620" s="2">
        <f t="shared" si="361"/>
        <v>9.9999999999997868E-3</v>
      </c>
      <c r="E2620" s="2">
        <f t="shared" si="362"/>
        <v>0</v>
      </c>
      <c r="F2620" s="2">
        <f t="shared" si="367"/>
        <v>4.2011981738296199E-2</v>
      </c>
      <c r="G2620" s="2">
        <f t="shared" si="367"/>
        <v>1.5664623195121838E-2</v>
      </c>
      <c r="H2620" s="2">
        <f t="shared" si="364"/>
        <v>2.681965676096139</v>
      </c>
      <c r="I2620" s="2">
        <f t="shared" si="365"/>
        <v>72.840594183369319</v>
      </c>
    </row>
    <row r="2621" spans="1:9" ht="13.5" x14ac:dyDescent="0.25">
      <c r="A2621" s="3">
        <f>TITRES_STAT!B2624</f>
        <v>45824</v>
      </c>
      <c r="B2621" s="17">
        <f>TITRES_STAT!D2624</f>
        <v>12</v>
      </c>
      <c r="C2621" s="2">
        <f t="shared" si="360"/>
        <v>-3.9999999999999147E-2</v>
      </c>
      <c r="D2621" s="2">
        <f t="shared" si="361"/>
        <v>0</v>
      </c>
      <c r="E2621" s="2">
        <f t="shared" si="362"/>
        <v>3.9999999999999147E-2</v>
      </c>
      <c r="F2621" s="2">
        <f t="shared" ref="F2621:G2636" si="368">((F2620*13)+D2621)/14</f>
        <v>3.9011125899846469E-2</v>
      </c>
      <c r="G2621" s="2">
        <f t="shared" si="368"/>
        <v>1.740286439547022E-2</v>
      </c>
      <c r="H2621" s="2">
        <f t="shared" si="364"/>
        <v>2.2416497085388225</v>
      </c>
      <c r="I2621" s="2">
        <f t="shared" si="365"/>
        <v>69.151509573477284</v>
      </c>
    </row>
    <row r="2622" spans="1:9" ht="13.5" x14ac:dyDescent="0.25">
      <c r="A2622" s="3">
        <f>TITRES_STAT!B2625</f>
        <v>45825</v>
      </c>
      <c r="B2622" s="17">
        <f>TITRES_STAT!D2625</f>
        <v>12.04</v>
      </c>
      <c r="C2622" s="2">
        <f t="shared" si="360"/>
        <v>3.9999999999999147E-2</v>
      </c>
      <c r="D2622" s="2">
        <f t="shared" si="361"/>
        <v>3.9999999999999147E-2</v>
      </c>
      <c r="E2622" s="2">
        <f t="shared" si="362"/>
        <v>0</v>
      </c>
      <c r="F2622" s="2">
        <f t="shared" si="368"/>
        <v>3.908175976414309E-2</v>
      </c>
      <c r="G2622" s="2">
        <f t="shared" si="368"/>
        <v>1.6159802652936633E-2</v>
      </c>
      <c r="H2622" s="2">
        <f t="shared" si="364"/>
        <v>2.4184552623259279</v>
      </c>
      <c r="I2622" s="2">
        <f t="shared" si="365"/>
        <v>70.747021000368548</v>
      </c>
    </row>
    <row r="2623" spans="1:9" ht="13.5" x14ac:dyDescent="0.25">
      <c r="A2623" s="3">
        <f>TITRES_STAT!B2626</f>
        <v>45826</v>
      </c>
      <c r="B2623" s="17">
        <f>TITRES_STAT!D2626</f>
        <v>12.09</v>
      </c>
      <c r="C2623" s="2">
        <f t="shared" si="360"/>
        <v>5.0000000000000711E-2</v>
      </c>
      <c r="D2623" s="2">
        <f t="shared" si="361"/>
        <v>5.0000000000000711E-2</v>
      </c>
      <c r="E2623" s="2">
        <f t="shared" si="362"/>
        <v>0</v>
      </c>
      <c r="F2623" s="2">
        <f t="shared" si="368"/>
        <v>3.986163406670435E-2</v>
      </c>
      <c r="G2623" s="2">
        <f t="shared" si="368"/>
        <v>1.5005531034869731E-2</v>
      </c>
      <c r="H2623" s="2">
        <f t="shared" si="364"/>
        <v>2.656462738577809</v>
      </c>
      <c r="I2623" s="2">
        <f t="shared" si="365"/>
        <v>72.651163939142108</v>
      </c>
    </row>
    <row r="2624" spans="1:9" ht="13.5" x14ac:dyDescent="0.25">
      <c r="A2624" s="3">
        <f>TITRES_STAT!B2627</f>
        <v>45827</v>
      </c>
      <c r="B2624" s="17">
        <f>TITRES_STAT!D2627</f>
        <v>12.11</v>
      </c>
      <c r="C2624" s="2">
        <f t="shared" si="360"/>
        <v>1.9999999999999574E-2</v>
      </c>
      <c r="D2624" s="2">
        <f t="shared" si="361"/>
        <v>1.9999999999999574E-2</v>
      </c>
      <c r="E2624" s="2">
        <f t="shared" si="362"/>
        <v>0</v>
      </c>
      <c r="F2624" s="2">
        <f t="shared" si="368"/>
        <v>3.844294591908258E-2</v>
      </c>
      <c r="G2624" s="2">
        <f t="shared" si="368"/>
        <v>1.3933707389521892E-2</v>
      </c>
      <c r="H2624" s="2">
        <f t="shared" si="364"/>
        <v>2.7589890360401541</v>
      </c>
      <c r="I2624" s="2">
        <f t="shared" si="365"/>
        <v>73.397102507821259</v>
      </c>
    </row>
    <row r="2625" spans="1:9" ht="13.5" x14ac:dyDescent="0.25">
      <c r="A2625" s="3">
        <f>TITRES_STAT!B2628</f>
        <v>45828</v>
      </c>
      <c r="B2625" s="17">
        <f>TITRES_STAT!D2628</f>
        <v>12.79</v>
      </c>
      <c r="C2625" s="2">
        <f t="shared" si="360"/>
        <v>0.67999999999999972</v>
      </c>
      <c r="D2625" s="2">
        <f t="shared" si="361"/>
        <v>0.67999999999999972</v>
      </c>
      <c r="E2625" s="2">
        <f t="shared" si="362"/>
        <v>0</v>
      </c>
      <c r="F2625" s="2">
        <f t="shared" si="368"/>
        <v>8.4268449782005234E-2</v>
      </c>
      <c r="G2625" s="2">
        <f t="shared" si="368"/>
        <v>1.2938442575984614E-2</v>
      </c>
      <c r="H2625" s="2">
        <f t="shared" si="364"/>
        <v>6.5130288508153322</v>
      </c>
      <c r="I2625" s="2">
        <f t="shared" si="365"/>
        <v>86.689788900631228</v>
      </c>
    </row>
    <row r="2626" spans="1:9" ht="13.5" x14ac:dyDescent="0.25">
      <c r="A2626" s="3">
        <f>TITRES_STAT!B2629</f>
        <v>45831</v>
      </c>
      <c r="B2626" s="17">
        <f>TITRES_STAT!D2629</f>
        <v>12.68</v>
      </c>
      <c r="C2626" s="2">
        <f t="shared" si="360"/>
        <v>-0.10999999999999943</v>
      </c>
      <c r="D2626" s="2">
        <f t="shared" si="361"/>
        <v>0</v>
      </c>
      <c r="E2626" s="2">
        <f t="shared" si="362"/>
        <v>0.10999999999999943</v>
      </c>
      <c r="F2626" s="2">
        <f t="shared" si="368"/>
        <v>7.824927479757629E-2</v>
      </c>
      <c r="G2626" s="2">
        <f t="shared" si="368"/>
        <v>1.9871410963414243E-2</v>
      </c>
      <c r="H2626" s="2">
        <f t="shared" si="364"/>
        <v>3.9377815164531098</v>
      </c>
      <c r="I2626" s="2">
        <f t="shared" si="365"/>
        <v>79.747990131440304</v>
      </c>
    </row>
    <row r="2627" spans="1:9" ht="13.5" x14ac:dyDescent="0.25">
      <c r="A2627" s="3">
        <f>TITRES_STAT!B2630</f>
        <v>45832</v>
      </c>
      <c r="B2627" s="17">
        <f>TITRES_STAT!D2630</f>
        <v>12.58</v>
      </c>
      <c r="C2627" s="2">
        <f t="shared" ref="C2627:C2690" si="369">B2627-B2626</f>
        <v>-9.9999999999999645E-2</v>
      </c>
      <c r="D2627" s="2">
        <f t="shared" ref="D2627:D2690" si="370">IF(C2627&gt;0,C2627,0)</f>
        <v>0</v>
      </c>
      <c r="E2627" s="2">
        <f t="shared" ref="E2627:E2690" si="371">IF(C2627&lt;0,-C2627,0)</f>
        <v>9.9999999999999645E-2</v>
      </c>
      <c r="F2627" s="2">
        <f t="shared" si="368"/>
        <v>7.26600408834637E-2</v>
      </c>
      <c r="G2627" s="2">
        <f t="shared" si="368"/>
        <v>2.559488160888463E-2</v>
      </c>
      <c r="H2627" s="2">
        <f t="shared" si="364"/>
        <v>2.8388504386846458</v>
      </c>
      <c r="I2627" s="2">
        <f t="shared" si="365"/>
        <v>73.950535037185688</v>
      </c>
    </row>
    <row r="2628" spans="1:9" ht="13.5" x14ac:dyDescent="0.25">
      <c r="A2628" s="3">
        <f>TITRES_STAT!B2631</f>
        <v>45833</v>
      </c>
      <c r="B2628" s="17">
        <f>TITRES_STAT!D2631</f>
        <v>12.4</v>
      </c>
      <c r="C2628" s="2">
        <f t="shared" si="369"/>
        <v>-0.17999999999999972</v>
      </c>
      <c r="D2628" s="2">
        <f t="shared" si="370"/>
        <v>0</v>
      </c>
      <c r="E2628" s="2">
        <f t="shared" si="371"/>
        <v>0.17999999999999972</v>
      </c>
      <c r="F2628" s="2">
        <f t="shared" si="368"/>
        <v>6.7470037963216295E-2</v>
      </c>
      <c r="G2628" s="2">
        <f t="shared" si="368"/>
        <v>3.6623818636821417E-2</v>
      </c>
      <c r="H2628" s="2">
        <f t="shared" si="364"/>
        <v>1.8422447596816742</v>
      </c>
      <c r="I2628" s="2">
        <f t="shared" si="365"/>
        <v>64.816541693193301</v>
      </c>
    </row>
    <row r="2629" spans="1:9" ht="13.5" x14ac:dyDescent="0.25">
      <c r="A2629" s="3">
        <f>TITRES_STAT!B2632</f>
        <v>45835</v>
      </c>
      <c r="B2629" s="17">
        <f>TITRES_STAT!D2632</f>
        <v>12.35</v>
      </c>
      <c r="C2629" s="2">
        <f t="shared" si="369"/>
        <v>-5.0000000000000711E-2</v>
      </c>
      <c r="D2629" s="2">
        <f t="shared" si="370"/>
        <v>0</v>
      </c>
      <c r="E2629" s="2">
        <f t="shared" si="371"/>
        <v>5.0000000000000711E-2</v>
      </c>
      <c r="F2629" s="2">
        <f t="shared" si="368"/>
        <v>6.2650749537272274E-2</v>
      </c>
      <c r="G2629" s="2">
        <f t="shared" si="368"/>
        <v>3.7579260162762793E-2</v>
      </c>
      <c r="H2629" s="2">
        <f t="shared" si="364"/>
        <v>1.6671629315191459</v>
      </c>
      <c r="I2629" s="2">
        <f t="shared" si="365"/>
        <v>62.506977425993753</v>
      </c>
    </row>
    <row r="2630" spans="1:9" ht="13.5" x14ac:dyDescent="0.25">
      <c r="A2630" s="3">
        <f>TITRES_STAT!B2633</f>
        <v>45838</v>
      </c>
      <c r="B2630" s="17">
        <f>TITRES_STAT!D2633</f>
        <v>12.3</v>
      </c>
      <c r="C2630" s="2">
        <f t="shared" si="369"/>
        <v>-4.9999999999998934E-2</v>
      </c>
      <c r="D2630" s="2">
        <f t="shared" si="370"/>
        <v>0</v>
      </c>
      <c r="E2630" s="2">
        <f t="shared" si="371"/>
        <v>4.9999999999998934E-2</v>
      </c>
      <c r="F2630" s="2">
        <f t="shared" si="368"/>
        <v>5.8175695998895681E-2</v>
      </c>
      <c r="G2630" s="2">
        <f t="shared" si="368"/>
        <v>3.8466455865422522E-2</v>
      </c>
      <c r="H2630" s="2">
        <f t="shared" si="364"/>
        <v>1.5123747350789805</v>
      </c>
      <c r="I2630" s="2">
        <f t="shared" si="365"/>
        <v>60.19702053051558</v>
      </c>
    </row>
    <row r="2631" spans="1:9" ht="13.5" x14ac:dyDescent="0.25">
      <c r="A2631" s="3">
        <f>TITRES_STAT!B2634</f>
        <v>45839</v>
      </c>
      <c r="B2631" s="17">
        <f>TITRES_STAT!D2634</f>
        <v>12.48</v>
      </c>
      <c r="C2631" s="2">
        <f t="shared" si="369"/>
        <v>0.17999999999999972</v>
      </c>
      <c r="D2631" s="2">
        <f t="shared" si="370"/>
        <v>0.17999999999999972</v>
      </c>
      <c r="E2631" s="2">
        <f t="shared" si="371"/>
        <v>0</v>
      </c>
      <c r="F2631" s="2">
        <f t="shared" si="368"/>
        <v>6.6877431998974543E-2</v>
      </c>
      <c r="G2631" s="2">
        <f t="shared" si="368"/>
        <v>3.57188518750352E-2</v>
      </c>
      <c r="H2631" s="2">
        <f t="shared" si="364"/>
        <v>1.8723287140625271</v>
      </c>
      <c r="I2631" s="2">
        <f t="shared" si="365"/>
        <v>65.185043233243562</v>
      </c>
    </row>
    <row r="2632" spans="1:9" ht="13.5" x14ac:dyDescent="0.25">
      <c r="A2632" s="3">
        <f>TITRES_STAT!B2635</f>
        <v>45840</v>
      </c>
      <c r="B2632" s="17">
        <f>TITRES_STAT!D2635</f>
        <v>12.45</v>
      </c>
      <c r="C2632" s="2">
        <f t="shared" si="369"/>
        <v>-3.0000000000001137E-2</v>
      </c>
      <c r="D2632" s="2">
        <f t="shared" si="370"/>
        <v>0</v>
      </c>
      <c r="E2632" s="2">
        <f t="shared" si="371"/>
        <v>3.0000000000001137E-2</v>
      </c>
      <c r="F2632" s="2">
        <f t="shared" si="368"/>
        <v>6.2100472570476357E-2</v>
      </c>
      <c r="G2632" s="2">
        <f t="shared" si="368"/>
        <v>3.5310362455389911E-2</v>
      </c>
      <c r="H2632" s="2">
        <f t="shared" si="364"/>
        <v>1.7587039116047674</v>
      </c>
      <c r="I2632" s="2">
        <f t="shared" si="365"/>
        <v>63.751093555441059</v>
      </c>
    </row>
    <row r="2633" spans="1:9" ht="13.5" x14ac:dyDescent="0.25">
      <c r="A2633" s="3">
        <f>TITRES_STAT!B2636</f>
        <v>45841</v>
      </c>
      <c r="B2633" s="17">
        <f>TITRES_STAT!D2636</f>
        <v>12.34</v>
      </c>
      <c r="C2633" s="2">
        <f t="shared" si="369"/>
        <v>-0.10999999999999943</v>
      </c>
      <c r="D2633" s="2">
        <f t="shared" si="370"/>
        <v>0</v>
      </c>
      <c r="E2633" s="2">
        <f t="shared" si="371"/>
        <v>0.10999999999999943</v>
      </c>
      <c r="F2633" s="2">
        <f t="shared" si="368"/>
        <v>5.7664724529728047E-2</v>
      </c>
      <c r="G2633" s="2">
        <f t="shared" si="368"/>
        <v>4.0645336565719163E-2</v>
      </c>
      <c r="H2633" s="2">
        <f t="shared" si="364"/>
        <v>1.4187291680188292</v>
      </c>
      <c r="I2633" s="2">
        <f t="shared" si="365"/>
        <v>58.655974665444006</v>
      </c>
    </row>
    <row r="2634" spans="1:9" ht="13.5" x14ac:dyDescent="0.25">
      <c r="A2634" s="3">
        <f>TITRES_STAT!B2637</f>
        <v>45842</v>
      </c>
      <c r="B2634" s="17">
        <f>TITRES_STAT!D2637</f>
        <v>12.5</v>
      </c>
      <c r="C2634" s="2">
        <f t="shared" si="369"/>
        <v>0.16000000000000014</v>
      </c>
      <c r="D2634" s="2">
        <f t="shared" si="370"/>
        <v>0.16000000000000014</v>
      </c>
      <c r="E2634" s="2">
        <f t="shared" si="371"/>
        <v>0</v>
      </c>
      <c r="F2634" s="2">
        <f t="shared" si="368"/>
        <v>6.4974387063318914E-2</v>
      </c>
      <c r="G2634" s="2">
        <f t="shared" si="368"/>
        <v>3.7742098239596365E-2</v>
      </c>
      <c r="H2634" s="2">
        <f t="shared" si="364"/>
        <v>1.721536165023076</v>
      </c>
      <c r="I2634" s="2">
        <f t="shared" si="365"/>
        <v>63.256045873947777</v>
      </c>
    </row>
    <row r="2635" spans="1:9" ht="13.5" x14ac:dyDescent="0.25">
      <c r="A2635" s="3">
        <f>TITRES_STAT!B2638</f>
        <v>45845</v>
      </c>
      <c r="B2635" s="17">
        <f>TITRES_STAT!D2638</f>
        <v>12.6</v>
      </c>
      <c r="C2635" s="2">
        <f t="shared" si="369"/>
        <v>9.9999999999999645E-2</v>
      </c>
      <c r="D2635" s="2">
        <f t="shared" si="370"/>
        <v>9.9999999999999645E-2</v>
      </c>
      <c r="E2635" s="2">
        <f t="shared" si="371"/>
        <v>0</v>
      </c>
      <c r="F2635" s="2">
        <f t="shared" si="368"/>
        <v>6.7476216558796112E-2</v>
      </c>
      <c r="G2635" s="2">
        <f t="shared" si="368"/>
        <v>3.5046234079625198E-2</v>
      </c>
      <c r="H2635" s="2">
        <f t="shared" si="364"/>
        <v>1.9253485668528565</v>
      </c>
      <c r="I2635" s="2">
        <f t="shared" si="365"/>
        <v>65.816039451468924</v>
      </c>
    </row>
    <row r="2636" spans="1:9" ht="13.5" x14ac:dyDescent="0.25">
      <c r="A2636" s="3">
        <f>TITRES_STAT!B2639</f>
        <v>45846</v>
      </c>
      <c r="B2636" s="17">
        <f>TITRES_STAT!D2639</f>
        <v>12.6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6.2656486804596387E-2</v>
      </c>
      <c r="G2636" s="2">
        <f t="shared" si="368"/>
        <v>3.2542931645366251E-2</v>
      </c>
      <c r="H2636" s="2">
        <f t="shared" si="364"/>
        <v>1.9253485668528567</v>
      </c>
      <c r="I2636" s="2">
        <f t="shared" si="365"/>
        <v>65.816039451468924</v>
      </c>
    </row>
    <row r="2637" spans="1:9" ht="13.5" x14ac:dyDescent="0.25">
      <c r="A2637" s="3">
        <f>TITRES_STAT!B2640</f>
        <v>45847</v>
      </c>
      <c r="B2637" s="17">
        <f>TITRES_STAT!D2640</f>
        <v>12.7</v>
      </c>
      <c r="C2637" s="2">
        <f t="shared" si="369"/>
        <v>9.9999999999999645E-2</v>
      </c>
      <c r="D2637" s="2">
        <f t="shared" si="370"/>
        <v>9.9999999999999645E-2</v>
      </c>
      <c r="E2637" s="2">
        <f t="shared" si="371"/>
        <v>0</v>
      </c>
      <c r="F2637" s="2">
        <f t="shared" ref="F2637:G2652" si="372">((F2636*13)+D2637)/14</f>
        <v>6.5323880604268053E-2</v>
      </c>
      <c r="G2637" s="2">
        <f t="shared" si="372"/>
        <v>3.0218436527840089E-2</v>
      </c>
      <c r="H2637" s="2">
        <f t="shared" si="364"/>
        <v>2.1617227133536674</v>
      </c>
      <c r="I2637" s="2">
        <f t="shared" si="365"/>
        <v>68.371672956124257</v>
      </c>
    </row>
    <row r="2638" spans="1:9" ht="13.5" x14ac:dyDescent="0.25">
      <c r="A2638" s="3">
        <f>TITRES_STAT!B2641</f>
        <v>45848</v>
      </c>
      <c r="B2638" s="17">
        <f>TITRES_STAT!D2641</f>
        <v>12.74</v>
      </c>
      <c r="C2638" s="2">
        <f t="shared" si="369"/>
        <v>4.0000000000000924E-2</v>
      </c>
      <c r="D2638" s="2">
        <f t="shared" si="370"/>
        <v>4.0000000000000924E-2</v>
      </c>
      <c r="E2638" s="2">
        <f t="shared" si="371"/>
        <v>0</v>
      </c>
      <c r="F2638" s="2">
        <f t="shared" si="372"/>
        <v>6.3515031989677548E-2</v>
      </c>
      <c r="G2638" s="2">
        <f t="shared" si="372"/>
        <v>2.8059976775851512E-2</v>
      </c>
      <c r="H2638" s="2">
        <f t="shared" si="364"/>
        <v>2.2635454226155578</v>
      </c>
      <c r="I2638" s="2">
        <f t="shared" si="365"/>
        <v>69.358477652241362</v>
      </c>
    </row>
    <row r="2639" spans="1:9" ht="13.5" x14ac:dyDescent="0.25">
      <c r="A2639" s="3">
        <f>TITRES_STAT!B2642</f>
        <v>45849</v>
      </c>
      <c r="B2639" s="17">
        <f>TITRES_STAT!D2642</f>
        <v>12.74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5.8978243990414861E-2</v>
      </c>
      <c r="G2639" s="2">
        <f t="shared" si="372"/>
        <v>2.6055692720433545E-2</v>
      </c>
      <c r="H2639" s="2">
        <f t="shared" si="364"/>
        <v>2.2635454226155578</v>
      </c>
      <c r="I2639" s="2">
        <f t="shared" si="365"/>
        <v>69.358477652241362</v>
      </c>
    </row>
    <row r="2640" spans="1:9" ht="13.5" x14ac:dyDescent="0.25">
      <c r="A2640" s="3">
        <f>TITRES_STAT!B2643</f>
        <v>45852</v>
      </c>
      <c r="B2640" s="17">
        <f>TITRES_STAT!D2643</f>
        <v>12.73</v>
      </c>
      <c r="C2640" s="2">
        <f t="shared" si="369"/>
        <v>-9.9999999999997868E-3</v>
      </c>
      <c r="D2640" s="2">
        <f t="shared" si="370"/>
        <v>0</v>
      </c>
      <c r="E2640" s="2">
        <f t="shared" si="371"/>
        <v>9.9999999999997868E-3</v>
      </c>
      <c r="F2640" s="2">
        <f t="shared" si="372"/>
        <v>5.4765512276813803E-2</v>
      </c>
      <c r="G2640" s="2">
        <f t="shared" si="372"/>
        <v>2.4908857526116848E-2</v>
      </c>
      <c r="H2640" s="2">
        <f t="shared" si="364"/>
        <v>2.1986360562459502</v>
      </c>
      <c r="I2640" s="2">
        <f t="shared" si="365"/>
        <v>68.736674557041013</v>
      </c>
    </row>
    <row r="2641" spans="1:9" ht="13.5" x14ac:dyDescent="0.25">
      <c r="A2641" s="3">
        <f>TITRES_STAT!B2644</f>
        <v>45853</v>
      </c>
      <c r="B2641" s="17">
        <f>TITRES_STAT!D2644</f>
        <v>12.72</v>
      </c>
      <c r="C2641" s="2">
        <f t="shared" si="369"/>
        <v>-9.9999999999997868E-3</v>
      </c>
      <c r="D2641" s="2">
        <f t="shared" si="370"/>
        <v>0</v>
      </c>
      <c r="E2641" s="2">
        <f t="shared" si="371"/>
        <v>9.9999999999997868E-3</v>
      </c>
      <c r="F2641" s="2">
        <f t="shared" si="372"/>
        <v>5.0853689971327103E-2</v>
      </c>
      <c r="G2641" s="2">
        <f t="shared" si="372"/>
        <v>2.3843939131394203E-2</v>
      </c>
      <c r="H2641" s="2">
        <f t="shared" ref="H2641:H2693" si="373">F2641/G2641</f>
        <v>2.1327721770758266</v>
      </c>
      <c r="I2641" s="2">
        <f t="shared" ref="I2641:I2693" si="374">IF(G2641=0,100,100-(100/(1+H2641)))</f>
        <v>68.079389643538846</v>
      </c>
    </row>
    <row r="2642" spans="1:9" ht="13.5" x14ac:dyDescent="0.25">
      <c r="A2642" s="3">
        <f>TITRES_STAT!B2645</f>
        <v>45854</v>
      </c>
      <c r="B2642" s="17">
        <f>TITRES_STAT!D2645</f>
        <v>12.72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4.722128354480374E-2</v>
      </c>
      <c r="G2642" s="2">
        <f t="shared" si="372"/>
        <v>2.2140800622008901E-2</v>
      </c>
      <c r="H2642" s="2">
        <f t="shared" si="373"/>
        <v>2.1327721770758266</v>
      </c>
      <c r="I2642" s="2">
        <f t="shared" si="374"/>
        <v>68.079389643538846</v>
      </c>
    </row>
    <row r="2643" spans="1:9" ht="13.5" x14ac:dyDescent="0.25">
      <c r="A2643" s="3">
        <f>TITRES_STAT!B2646</f>
        <v>45855</v>
      </c>
      <c r="B2643" s="17">
        <f>TITRES_STAT!D2646</f>
        <v>12.7</v>
      </c>
      <c r="C2643" s="2">
        <f t="shared" si="369"/>
        <v>-2.000000000000135E-2</v>
      </c>
      <c r="D2643" s="2">
        <f t="shared" si="370"/>
        <v>0</v>
      </c>
      <c r="E2643" s="2">
        <f t="shared" si="371"/>
        <v>2.000000000000135E-2</v>
      </c>
      <c r="F2643" s="2">
        <f t="shared" si="372"/>
        <v>4.3848334720174902E-2</v>
      </c>
      <c r="G2643" s="2">
        <f t="shared" si="372"/>
        <v>2.1987886291865506E-2</v>
      </c>
      <c r="H2643" s="2">
        <f t="shared" si="373"/>
        <v>1.9942041785251885</v>
      </c>
      <c r="I2643" s="2">
        <f t="shared" si="374"/>
        <v>66.602143996320393</v>
      </c>
    </row>
    <row r="2644" spans="1:9" ht="13.5" x14ac:dyDescent="0.25">
      <c r="A2644" s="3">
        <f>TITRES_STAT!B2647</f>
        <v>45856</v>
      </c>
      <c r="B2644" s="17">
        <f>TITRES_STAT!D2647</f>
        <v>12.7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4.0716310811590981E-2</v>
      </c>
      <c r="G2644" s="2">
        <f t="shared" si="372"/>
        <v>2.0417322985303684E-2</v>
      </c>
      <c r="H2644" s="2">
        <f t="shared" si="373"/>
        <v>1.9942041785251885</v>
      </c>
      <c r="I2644" s="2">
        <f t="shared" si="374"/>
        <v>66.602143996320393</v>
      </c>
    </row>
    <row r="2645" spans="1:9" ht="13.5" x14ac:dyDescent="0.25">
      <c r="A2645" s="3">
        <f>TITRES_STAT!B2648</f>
        <v>45859</v>
      </c>
      <c r="B2645" s="17">
        <f>TITRES_STAT!D2648</f>
        <v>12.74</v>
      </c>
      <c r="C2645" s="2">
        <f t="shared" si="369"/>
        <v>4.0000000000000924E-2</v>
      </c>
      <c r="D2645" s="2">
        <f t="shared" si="370"/>
        <v>4.0000000000000924E-2</v>
      </c>
      <c r="E2645" s="2">
        <f t="shared" si="371"/>
        <v>0</v>
      </c>
      <c r="F2645" s="2">
        <f t="shared" si="372"/>
        <v>4.0665145753620256E-2</v>
      </c>
      <c r="G2645" s="2">
        <f t="shared" si="372"/>
        <v>1.8958942772067704E-2</v>
      </c>
      <c r="H2645" s="2">
        <f t="shared" si="373"/>
        <v>2.1449057704595424</v>
      </c>
      <c r="I2645" s="2">
        <f t="shared" si="374"/>
        <v>68.202544909513222</v>
      </c>
    </row>
    <row r="2646" spans="1:9" ht="13.5" x14ac:dyDescent="0.25">
      <c r="A2646" s="3">
        <f>TITRES_STAT!B2649</f>
        <v>45860</v>
      </c>
      <c r="B2646" s="17">
        <f>TITRES_STAT!D2649</f>
        <v>12.74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3.7760492485504518E-2</v>
      </c>
      <c r="G2646" s="2">
        <f t="shared" si="372"/>
        <v>1.7604732574062868E-2</v>
      </c>
      <c r="H2646" s="2">
        <f t="shared" si="373"/>
        <v>2.1449057704595424</v>
      </c>
      <c r="I2646" s="2">
        <f t="shared" si="374"/>
        <v>68.202544909513222</v>
      </c>
    </row>
    <row r="2647" spans="1:9" ht="13.5" x14ac:dyDescent="0.25">
      <c r="A2647" s="3">
        <f>TITRES_STAT!B2650</f>
        <v>45861</v>
      </c>
      <c r="B2647" s="17">
        <f>TITRES_STAT!D2650</f>
        <v>12.7</v>
      </c>
      <c r="C2647" s="2">
        <f t="shared" si="369"/>
        <v>-4.0000000000000924E-2</v>
      </c>
      <c r="D2647" s="2">
        <f t="shared" si="370"/>
        <v>0</v>
      </c>
      <c r="E2647" s="2">
        <f t="shared" si="371"/>
        <v>4.0000000000000924E-2</v>
      </c>
      <c r="F2647" s="2">
        <f t="shared" si="372"/>
        <v>3.5063314450825625E-2</v>
      </c>
      <c r="G2647" s="2">
        <f t="shared" si="372"/>
        <v>1.9204394533058444E-2</v>
      </c>
      <c r="H2647" s="2">
        <f t="shared" si="373"/>
        <v>1.8257964025092088</v>
      </c>
      <c r="I2647" s="2">
        <f t="shared" si="374"/>
        <v>64.611746298776694</v>
      </c>
    </row>
    <row r="2648" spans="1:9" ht="13.5" x14ac:dyDescent="0.25">
      <c r="A2648" s="3">
        <f>TITRES_STAT!B2651</f>
        <v>45862</v>
      </c>
      <c r="B2648" s="17">
        <f>TITRES_STAT!D2651</f>
        <v>12.78</v>
      </c>
      <c r="C2648" s="2">
        <f t="shared" si="369"/>
        <v>8.0000000000000071E-2</v>
      </c>
      <c r="D2648" s="2">
        <f t="shared" si="370"/>
        <v>8.0000000000000071E-2</v>
      </c>
      <c r="E2648" s="2">
        <f t="shared" si="371"/>
        <v>0</v>
      </c>
      <c r="F2648" s="2">
        <f t="shared" si="372"/>
        <v>3.8273077704338083E-2</v>
      </c>
      <c r="G2648" s="2">
        <f t="shared" si="372"/>
        <v>1.7832652066411412E-2</v>
      </c>
      <c r="H2648" s="2">
        <f t="shared" si="373"/>
        <v>2.1462358802158832</v>
      </c>
      <c r="I2648" s="2">
        <f t="shared" si="374"/>
        <v>68.215987673137093</v>
      </c>
    </row>
    <row r="2649" spans="1:9" ht="13.5" x14ac:dyDescent="0.25">
      <c r="A2649" s="3">
        <f>TITRES_STAT!B2652</f>
        <v>45866</v>
      </c>
      <c r="B2649" s="17">
        <f>TITRES_STAT!D2652</f>
        <v>12.77</v>
      </c>
      <c r="C2649" s="2">
        <f t="shared" si="369"/>
        <v>-9.9999999999997868E-3</v>
      </c>
      <c r="D2649" s="2">
        <f t="shared" si="370"/>
        <v>0</v>
      </c>
      <c r="E2649" s="2">
        <f t="shared" si="371"/>
        <v>9.9999999999997868E-3</v>
      </c>
      <c r="F2649" s="2">
        <f t="shared" si="372"/>
        <v>3.553928643974251E-2</v>
      </c>
      <c r="G2649" s="2">
        <f t="shared" si="372"/>
        <v>1.7273176918810581E-2</v>
      </c>
      <c r="H2649" s="2">
        <f t="shared" si="373"/>
        <v>2.0574840752681713</v>
      </c>
      <c r="I2649" s="2">
        <f t="shared" si="374"/>
        <v>67.29337012451029</v>
      </c>
    </row>
    <row r="2650" spans="1:9" ht="13.5" x14ac:dyDescent="0.25">
      <c r="A2650" s="3">
        <f>TITRES_STAT!B2653</f>
        <v>45867</v>
      </c>
      <c r="B2650" s="17">
        <f>TITRES_STAT!D2653</f>
        <v>12.69</v>
      </c>
      <c r="C2650" s="2">
        <f t="shared" si="369"/>
        <v>-8.0000000000000071E-2</v>
      </c>
      <c r="D2650" s="2">
        <f t="shared" si="370"/>
        <v>0</v>
      </c>
      <c r="E2650" s="2">
        <f t="shared" si="371"/>
        <v>8.0000000000000071E-2</v>
      </c>
      <c r="F2650" s="2">
        <f t="shared" si="372"/>
        <v>3.3000765979760906E-2</v>
      </c>
      <c r="G2650" s="2">
        <f t="shared" si="372"/>
        <v>2.1753664281752686E-2</v>
      </c>
      <c r="H2650" s="2">
        <f t="shared" si="373"/>
        <v>1.5170210201065972</v>
      </c>
      <c r="I2650" s="2">
        <f t="shared" si="374"/>
        <v>60.270494683526735</v>
      </c>
    </row>
    <row r="2651" spans="1:9" ht="13.5" x14ac:dyDescent="0.25">
      <c r="A2651" s="3">
        <f>TITRES_STAT!B2654</f>
        <v>45868</v>
      </c>
      <c r="B2651" s="17">
        <f>TITRES_STAT!D2654</f>
        <v>12.65</v>
      </c>
      <c r="C2651" s="2">
        <f t="shared" si="369"/>
        <v>-3.9999999999999147E-2</v>
      </c>
      <c r="D2651" s="2">
        <f t="shared" si="370"/>
        <v>0</v>
      </c>
      <c r="E2651" s="2">
        <f t="shared" si="371"/>
        <v>3.9999999999999147E-2</v>
      </c>
      <c r="F2651" s="2">
        <f t="shared" si="372"/>
        <v>3.0643568409777982E-2</v>
      </c>
      <c r="G2651" s="2">
        <f t="shared" si="372"/>
        <v>2.3056973975913147E-2</v>
      </c>
      <c r="H2651" s="2">
        <f t="shared" si="373"/>
        <v>1.3290368650192474</v>
      </c>
      <c r="I2651" s="2">
        <f t="shared" si="374"/>
        <v>57.063796841543947</v>
      </c>
    </row>
    <row r="2652" spans="1:9" ht="13.5" x14ac:dyDescent="0.25">
      <c r="A2652" s="3">
        <f>TITRES_STAT!B2655</f>
        <v>45869</v>
      </c>
      <c r="B2652" s="17">
        <f>TITRES_STAT!D2655</f>
        <v>12.6</v>
      </c>
      <c r="C2652" s="2">
        <f t="shared" si="369"/>
        <v>-5.0000000000000711E-2</v>
      </c>
      <c r="D2652" s="2">
        <f t="shared" si="370"/>
        <v>0</v>
      </c>
      <c r="E2652" s="2">
        <f t="shared" si="371"/>
        <v>5.0000000000000711E-2</v>
      </c>
      <c r="F2652" s="2">
        <f t="shared" si="372"/>
        <v>2.8454742094793841E-2</v>
      </c>
      <c r="G2652" s="2">
        <f t="shared" si="372"/>
        <v>2.4981475834776546E-2</v>
      </c>
      <c r="H2652" s="2">
        <f t="shared" si="373"/>
        <v>1.1390336697074632</v>
      </c>
      <c r="I2652" s="2">
        <f t="shared" si="374"/>
        <v>53.249917747355461</v>
      </c>
    </row>
    <row r="2653" spans="1:9" ht="13.5" x14ac:dyDescent="0.25">
      <c r="A2653" s="3">
        <f>TITRES_STAT!B2656</f>
        <v>45870</v>
      </c>
      <c r="B2653" s="17">
        <f>TITRES_STAT!D2656</f>
        <v>12.55</v>
      </c>
      <c r="C2653" s="2">
        <f t="shared" si="369"/>
        <v>-4.9999999999998934E-2</v>
      </c>
      <c r="D2653" s="2">
        <f t="shared" si="370"/>
        <v>0</v>
      </c>
      <c r="E2653" s="2">
        <f t="shared" si="371"/>
        <v>4.9999999999998934E-2</v>
      </c>
      <c r="F2653" s="2">
        <f t="shared" ref="F2653:G2668" si="375">((F2652*13)+D2653)/14</f>
        <v>2.6422260516594281E-2</v>
      </c>
      <c r="G2653" s="2">
        <f t="shared" si="375"/>
        <v>2.6768513275149574E-2</v>
      </c>
      <c r="H2653" s="2">
        <f t="shared" si="373"/>
        <v>0.98706492381567057</v>
      </c>
      <c r="I2653" s="2">
        <f t="shared" si="374"/>
        <v>49.674518028341751</v>
      </c>
    </row>
    <row r="2654" spans="1:9" ht="13.5" x14ac:dyDescent="0.25">
      <c r="A2654" s="3">
        <f>TITRES_STAT!B2657</f>
        <v>45873</v>
      </c>
      <c r="B2654" s="17">
        <f>TITRES_STAT!D2657</f>
        <v>12.39</v>
      </c>
      <c r="C2654" s="2">
        <f t="shared" si="369"/>
        <v>-0.16000000000000014</v>
      </c>
      <c r="D2654" s="2">
        <f t="shared" si="370"/>
        <v>0</v>
      </c>
      <c r="E2654" s="2">
        <f t="shared" si="371"/>
        <v>0.16000000000000014</v>
      </c>
      <c r="F2654" s="2">
        <f t="shared" si="375"/>
        <v>2.4534956193980405E-2</v>
      </c>
      <c r="G2654" s="2">
        <f t="shared" si="375"/>
        <v>3.628504804121032E-2</v>
      </c>
      <c r="H2654" s="2">
        <f t="shared" si="373"/>
        <v>0.67617262532256028</v>
      </c>
      <c r="I2654" s="2">
        <f t="shared" si="374"/>
        <v>40.340273734779466</v>
      </c>
    </row>
    <row r="2655" spans="1:9" ht="13.5" x14ac:dyDescent="0.25">
      <c r="A2655" s="3">
        <f>TITRES_STAT!B2658</f>
        <v>45874</v>
      </c>
      <c r="B2655" s="17">
        <f>TITRES_STAT!D2658</f>
        <v>12</v>
      </c>
      <c r="C2655" s="2">
        <f t="shared" si="369"/>
        <v>-0.39000000000000057</v>
      </c>
      <c r="D2655" s="2">
        <f t="shared" si="370"/>
        <v>0</v>
      </c>
      <c r="E2655" s="2">
        <f t="shared" si="371"/>
        <v>0.39000000000000057</v>
      </c>
      <c r="F2655" s="2">
        <f t="shared" si="375"/>
        <v>2.2782459322981806E-2</v>
      </c>
      <c r="G2655" s="2">
        <f t="shared" si="375"/>
        <v>6.1550401752552483E-2</v>
      </c>
      <c r="H2655" s="2">
        <f t="shared" si="373"/>
        <v>0.37014314568689266</v>
      </c>
      <c r="I2655" s="2">
        <f t="shared" si="374"/>
        <v>27.014925181509341</v>
      </c>
    </row>
    <row r="2656" spans="1:9" ht="13.5" x14ac:dyDescent="0.25">
      <c r="A2656" s="3">
        <f>TITRES_STAT!B2659</f>
        <v>45875</v>
      </c>
      <c r="B2656" s="17">
        <f>TITRES_STAT!D2659</f>
        <v>11.8</v>
      </c>
      <c r="C2656" s="2">
        <f t="shared" si="369"/>
        <v>-0.19999999999999929</v>
      </c>
      <c r="D2656" s="2">
        <f t="shared" si="370"/>
        <v>0</v>
      </c>
      <c r="E2656" s="2">
        <f t="shared" si="371"/>
        <v>0.19999999999999929</v>
      </c>
      <c r="F2656" s="2">
        <f t="shared" si="375"/>
        <v>2.1155140799911678E-2</v>
      </c>
      <c r="G2656" s="2">
        <f t="shared" si="375"/>
        <v>7.143965877022726E-2</v>
      </c>
      <c r="H2656" s="2">
        <f t="shared" si="373"/>
        <v>0.2961260056959869</v>
      </c>
      <c r="I2656" s="2">
        <f t="shared" si="374"/>
        <v>22.847007497313101</v>
      </c>
    </row>
    <row r="2657" spans="1:9" ht="13.5" x14ac:dyDescent="0.25">
      <c r="A2657" s="3">
        <f>TITRES_STAT!B2660</f>
        <v>45876</v>
      </c>
      <c r="B2657" s="17">
        <f>TITRES_STAT!D2660</f>
        <v>11.97</v>
      </c>
      <c r="C2657" s="2">
        <f t="shared" si="369"/>
        <v>0.16999999999999993</v>
      </c>
      <c r="D2657" s="2">
        <f t="shared" si="370"/>
        <v>0.16999999999999993</v>
      </c>
      <c r="E2657" s="2">
        <f t="shared" si="371"/>
        <v>0</v>
      </c>
      <c r="F2657" s="2">
        <f t="shared" si="375"/>
        <v>3.1786916457060839E-2</v>
      </c>
      <c r="G2657" s="2">
        <f t="shared" si="375"/>
        <v>6.6336826000925317E-2</v>
      </c>
      <c r="H2657" s="2">
        <f t="shared" si="373"/>
        <v>0.47917451547376494</v>
      </c>
      <c r="I2657" s="2">
        <f t="shared" si="374"/>
        <v>32.394724926712939</v>
      </c>
    </row>
    <row r="2658" spans="1:9" ht="13.5" x14ac:dyDescent="0.25">
      <c r="A2658" s="3">
        <f>TITRES_STAT!B2661</f>
        <v>45877</v>
      </c>
      <c r="B2658" s="17">
        <f>TITRES_STAT!D2661</f>
        <v>12.45</v>
      </c>
      <c r="C2658" s="2">
        <f t="shared" si="369"/>
        <v>0.47999999999999865</v>
      </c>
      <c r="D2658" s="2">
        <f t="shared" si="370"/>
        <v>0.47999999999999865</v>
      </c>
      <c r="E2658" s="2">
        <f t="shared" si="371"/>
        <v>0</v>
      </c>
      <c r="F2658" s="2">
        <f t="shared" si="375"/>
        <v>6.3802136710127827E-2</v>
      </c>
      <c r="G2658" s="2">
        <f t="shared" si="375"/>
        <v>6.1598481286573512E-2</v>
      </c>
      <c r="H2658" s="2">
        <f t="shared" si="373"/>
        <v>1.0357745090061927</v>
      </c>
      <c r="I2658" s="2">
        <f t="shared" si="374"/>
        <v>50.878646157713625</v>
      </c>
    </row>
    <row r="2659" spans="1:9" ht="13.5" x14ac:dyDescent="0.25">
      <c r="A2659" s="3">
        <f>TITRES_STAT!B2662</f>
        <v>45880</v>
      </c>
      <c r="B2659" s="17">
        <f>TITRES_STAT!D2662</f>
        <v>12.45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5.9244841230832977E-2</v>
      </c>
      <c r="G2659" s="2">
        <f t="shared" si="375"/>
        <v>5.7198589766103973E-2</v>
      </c>
      <c r="H2659" s="2">
        <f t="shared" si="373"/>
        <v>1.0357745090061927</v>
      </c>
      <c r="I2659" s="2">
        <f t="shared" si="374"/>
        <v>50.878646157713625</v>
      </c>
    </row>
    <row r="2660" spans="1:9" ht="13.5" x14ac:dyDescent="0.25">
      <c r="A2660" s="3">
        <f>TITRES_STAT!B2663</f>
        <v>45881</v>
      </c>
      <c r="B2660" s="17">
        <f>TITRES_STAT!D2663</f>
        <v>12</v>
      </c>
      <c r="C2660" s="2">
        <f t="shared" si="369"/>
        <v>-0.44999999999999929</v>
      </c>
      <c r="D2660" s="2">
        <f t="shared" si="370"/>
        <v>0</v>
      </c>
      <c r="E2660" s="2">
        <f t="shared" si="371"/>
        <v>0.44999999999999929</v>
      </c>
      <c r="F2660" s="2">
        <f t="shared" si="375"/>
        <v>5.5013066857202045E-2</v>
      </c>
      <c r="G2660" s="2">
        <f t="shared" si="375"/>
        <v>8.5255833354239349E-2</v>
      </c>
      <c r="H2660" s="2">
        <f t="shared" si="373"/>
        <v>0.64527041368092519</v>
      </c>
      <c r="I2660" s="2">
        <f t="shared" si="374"/>
        <v>39.219717823605464</v>
      </c>
    </row>
    <row r="2661" spans="1:9" ht="13.5" x14ac:dyDescent="0.25">
      <c r="A2661" s="3">
        <f>TITRES_STAT!B2664</f>
        <v>45883</v>
      </c>
      <c r="B2661" s="17">
        <f>TITRES_STAT!D2664</f>
        <v>12.2</v>
      </c>
      <c r="C2661" s="2">
        <f t="shared" si="369"/>
        <v>0.19999999999999929</v>
      </c>
      <c r="D2661" s="2">
        <f t="shared" si="370"/>
        <v>0.19999999999999929</v>
      </c>
      <c r="E2661" s="2">
        <f t="shared" si="371"/>
        <v>0</v>
      </c>
      <c r="F2661" s="2">
        <f t="shared" si="375"/>
        <v>6.5369276367401849E-2</v>
      </c>
      <c r="G2661" s="2">
        <f t="shared" si="375"/>
        <v>7.9166130971793688E-2</v>
      </c>
      <c r="H2661" s="2">
        <f t="shared" si="373"/>
        <v>0.82572276256234423</v>
      </c>
      <c r="I2661" s="2">
        <f t="shared" si="374"/>
        <v>45.227171369845244</v>
      </c>
    </row>
    <row r="2662" spans="1:9" ht="13.5" x14ac:dyDescent="0.25">
      <c r="A2662" s="3">
        <f>TITRES_STAT!B2665</f>
        <v>45884</v>
      </c>
      <c r="B2662" s="17">
        <f>TITRES_STAT!D2665</f>
        <v>12.08</v>
      </c>
      <c r="C2662" s="2">
        <f t="shared" si="369"/>
        <v>-0.11999999999999922</v>
      </c>
      <c r="D2662" s="2">
        <f t="shared" si="370"/>
        <v>0</v>
      </c>
      <c r="E2662" s="2">
        <f t="shared" si="371"/>
        <v>0.11999999999999922</v>
      </c>
      <c r="F2662" s="2">
        <f t="shared" si="375"/>
        <v>6.0700042341158854E-2</v>
      </c>
      <c r="G2662" s="2">
        <f t="shared" si="375"/>
        <v>8.2082835902379789E-2</v>
      </c>
      <c r="H2662" s="2">
        <f t="shared" si="373"/>
        <v>0.73949738302595613</v>
      </c>
      <c r="I2662" s="2">
        <f t="shared" si="374"/>
        <v>42.51212966699368</v>
      </c>
    </row>
    <row r="2663" spans="1:9" ht="13.5" x14ac:dyDescent="0.25">
      <c r="A2663" s="3">
        <f>TITRES_STAT!B2666</f>
        <v>45887</v>
      </c>
      <c r="B2663" s="17">
        <f>TITRES_STAT!D2666</f>
        <v>12.11</v>
      </c>
      <c r="C2663" s="2">
        <f t="shared" si="369"/>
        <v>2.9999999999999361E-2</v>
      </c>
      <c r="D2663" s="2">
        <f t="shared" si="370"/>
        <v>2.9999999999999361E-2</v>
      </c>
      <c r="E2663" s="2">
        <f t="shared" si="371"/>
        <v>0</v>
      </c>
      <c r="F2663" s="2">
        <f t="shared" si="375"/>
        <v>5.8507182173933178E-2</v>
      </c>
      <c r="G2663" s="2">
        <f t="shared" si="375"/>
        <v>7.6219776195066938E-2</v>
      </c>
      <c r="H2663" s="2">
        <f t="shared" si="373"/>
        <v>0.76761157136170988</v>
      </c>
      <c r="I2663" s="2">
        <f t="shared" si="374"/>
        <v>43.426484856645693</v>
      </c>
    </row>
    <row r="2664" spans="1:9" ht="13.5" x14ac:dyDescent="0.25">
      <c r="A2664" s="3">
        <f>TITRES_STAT!B2667</f>
        <v>45888</v>
      </c>
      <c r="B2664" s="17">
        <f>TITRES_STAT!D2667</f>
        <v>12.09</v>
      </c>
      <c r="C2664" s="2">
        <f t="shared" si="369"/>
        <v>-1.9999999999999574E-2</v>
      </c>
      <c r="D2664" s="2">
        <f t="shared" si="370"/>
        <v>0</v>
      </c>
      <c r="E2664" s="2">
        <f t="shared" si="371"/>
        <v>1.9999999999999574E-2</v>
      </c>
      <c r="F2664" s="2">
        <f t="shared" si="375"/>
        <v>5.4328097732937952E-2</v>
      </c>
      <c r="G2664" s="2">
        <f t="shared" si="375"/>
        <v>7.2204077895419272E-2</v>
      </c>
      <c r="H2664" s="2">
        <f t="shared" si="373"/>
        <v>0.75242423027168948</v>
      </c>
      <c r="I2664" s="2">
        <f t="shared" si="374"/>
        <v>42.936191892018996</v>
      </c>
    </row>
    <row r="2665" spans="1:9" ht="13.5" x14ac:dyDescent="0.25">
      <c r="A2665" s="3">
        <f>TITRES_STAT!B2668</f>
        <v>45889</v>
      </c>
      <c r="B2665" s="17">
        <f>TITRES_STAT!D2668</f>
        <v>12.15</v>
      </c>
      <c r="C2665" s="2">
        <f t="shared" si="369"/>
        <v>6.0000000000000497E-2</v>
      </c>
      <c r="D2665" s="2">
        <f t="shared" si="370"/>
        <v>6.0000000000000497E-2</v>
      </c>
      <c r="E2665" s="2">
        <f t="shared" si="371"/>
        <v>0</v>
      </c>
      <c r="F2665" s="2">
        <f t="shared" si="375"/>
        <v>5.4733233609156703E-2</v>
      </c>
      <c r="G2665" s="2">
        <f t="shared" si="375"/>
        <v>6.7046643760032179E-2</v>
      </c>
      <c r="H2665" s="2">
        <f t="shared" si="373"/>
        <v>0.81634561462991917</v>
      </c>
      <c r="I2665" s="2">
        <f t="shared" si="374"/>
        <v>44.944398690127578</v>
      </c>
    </row>
    <row r="2666" spans="1:9" ht="13.5" x14ac:dyDescent="0.25">
      <c r="A2666" s="3">
        <f>TITRES_STAT!B2669</f>
        <v>45890</v>
      </c>
      <c r="B2666" s="17">
        <f>TITRES_STAT!D2669</f>
        <v>12.15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5.0823716922788365E-2</v>
      </c>
      <c r="G2666" s="2">
        <f t="shared" si="375"/>
        <v>6.2257597777172734E-2</v>
      </c>
      <c r="H2666" s="2">
        <f t="shared" si="373"/>
        <v>0.81634561462991917</v>
      </c>
      <c r="I2666" s="2">
        <f t="shared" si="374"/>
        <v>44.944398690127578</v>
      </c>
    </row>
    <row r="2667" spans="1:9" ht="13.5" x14ac:dyDescent="0.25">
      <c r="A2667" s="3">
        <f>TITRES_STAT!B2670</f>
        <v>45891</v>
      </c>
      <c r="B2667" s="17">
        <f>TITRES_STAT!D2670</f>
        <v>12.29</v>
      </c>
      <c r="C2667" s="2">
        <f t="shared" si="369"/>
        <v>0.13999999999999879</v>
      </c>
      <c r="D2667" s="2">
        <f t="shared" si="370"/>
        <v>0.13999999999999879</v>
      </c>
      <c r="E2667" s="2">
        <f t="shared" si="371"/>
        <v>0</v>
      </c>
      <c r="F2667" s="2">
        <f t="shared" si="375"/>
        <v>5.7193451428303392E-2</v>
      </c>
      <c r="G2667" s="2">
        <f t="shared" si="375"/>
        <v>5.7810626507374681E-2</v>
      </c>
      <c r="H2667" s="2">
        <f t="shared" si="373"/>
        <v>0.98932419320879428</v>
      </c>
      <c r="I2667" s="2">
        <f t="shared" si="374"/>
        <v>49.73167252407498</v>
      </c>
    </row>
    <row r="2668" spans="1:9" ht="13.5" x14ac:dyDescent="0.25">
      <c r="A2668" s="3">
        <f>TITRES_STAT!B2671</f>
        <v>45894</v>
      </c>
      <c r="B2668" s="17">
        <f>TITRES_STAT!D2671</f>
        <v>12.4</v>
      </c>
      <c r="C2668" s="2">
        <f t="shared" si="369"/>
        <v>0.11000000000000121</v>
      </c>
      <c r="D2668" s="2">
        <f t="shared" si="370"/>
        <v>0.11000000000000121</v>
      </c>
      <c r="E2668" s="2">
        <f t="shared" si="371"/>
        <v>0</v>
      </c>
      <c r="F2668" s="2">
        <f t="shared" si="375"/>
        <v>6.0965347754853239E-2</v>
      </c>
      <c r="G2668" s="2">
        <f t="shared" si="375"/>
        <v>5.3681296042562207E-2</v>
      </c>
      <c r="H2668" s="2">
        <f t="shared" si="373"/>
        <v>1.1356906827755375</v>
      </c>
      <c r="I2668" s="2">
        <f t="shared" si="374"/>
        <v>53.176740055802334</v>
      </c>
    </row>
    <row r="2669" spans="1:9" ht="13.5" x14ac:dyDescent="0.25">
      <c r="A2669" s="3">
        <f>TITRES_STAT!B2672</f>
        <v>45895</v>
      </c>
      <c r="B2669" s="17">
        <f>TITRES_STAT!D2672</f>
        <v>12.4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5.6610680058078011E-2</v>
      </c>
      <c r="G2669" s="2">
        <f t="shared" si="376"/>
        <v>4.9846917753807764E-2</v>
      </c>
      <c r="H2669" s="2">
        <f t="shared" si="373"/>
        <v>1.1356906827755378</v>
      </c>
      <c r="I2669" s="2">
        <f t="shared" si="374"/>
        <v>53.176740055802334</v>
      </c>
    </row>
    <row r="2670" spans="1:9" ht="13.5" x14ac:dyDescent="0.25">
      <c r="A2670" s="3">
        <f>TITRES_STAT!B2673</f>
        <v>45896</v>
      </c>
      <c r="B2670" s="17">
        <f>TITRES_STAT!D2673</f>
        <v>12.64</v>
      </c>
      <c r="C2670" s="2">
        <f t="shared" si="369"/>
        <v>0.24000000000000021</v>
      </c>
      <c r="D2670" s="2">
        <f t="shared" si="370"/>
        <v>0.24000000000000021</v>
      </c>
      <c r="E2670" s="2">
        <f t="shared" si="371"/>
        <v>0</v>
      </c>
      <c r="F2670" s="2">
        <f t="shared" si="376"/>
        <v>6.9709917196786736E-2</v>
      </c>
      <c r="G2670" s="2">
        <f t="shared" si="376"/>
        <v>4.6286423628535786E-2</v>
      </c>
      <c r="H2670" s="2">
        <f t="shared" si="373"/>
        <v>1.5060553771929412</v>
      </c>
      <c r="I2670" s="2">
        <f t="shared" si="374"/>
        <v>60.096651929531163</v>
      </c>
    </row>
    <row r="2671" spans="1:9" ht="13.5" x14ac:dyDescent="0.25">
      <c r="A2671" s="3">
        <f>TITRES_STAT!B2674</f>
        <v>45897</v>
      </c>
      <c r="B2671" s="17">
        <f>TITRES_STAT!D2674</f>
        <v>12.75</v>
      </c>
      <c r="C2671" s="2">
        <f t="shared" si="369"/>
        <v>0.10999999999999943</v>
      </c>
      <c r="D2671" s="2">
        <f t="shared" si="370"/>
        <v>0.10999999999999943</v>
      </c>
      <c r="E2671" s="2">
        <f t="shared" si="371"/>
        <v>0</v>
      </c>
      <c r="F2671" s="2">
        <f t="shared" si="376"/>
        <v>7.2587780254159087E-2</v>
      </c>
      <c r="G2671" s="2">
        <f t="shared" si="376"/>
        <v>4.2980250512211805E-2</v>
      </c>
      <c r="H2671" s="2">
        <f t="shared" si="373"/>
        <v>1.6888635917451205</v>
      </c>
      <c r="I2671" s="2">
        <f t="shared" si="374"/>
        <v>62.809567466716224</v>
      </c>
    </row>
    <row r="2672" spans="1:9" ht="13.5" x14ac:dyDescent="0.25">
      <c r="A2672" s="3">
        <f>TITRES_STAT!B2675</f>
        <v>45898</v>
      </c>
      <c r="B2672" s="17">
        <f>TITRES_STAT!D2675</f>
        <v>12.75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6.7402938807433435E-2</v>
      </c>
      <c r="G2672" s="2">
        <f t="shared" si="376"/>
        <v>3.9910232618482387E-2</v>
      </c>
      <c r="H2672" s="2">
        <f t="shared" si="373"/>
        <v>1.6888635917451207</v>
      </c>
      <c r="I2672" s="2">
        <f t="shared" si="374"/>
        <v>62.809567466716224</v>
      </c>
    </row>
    <row r="2673" spans="1:9" ht="13.5" x14ac:dyDescent="0.25">
      <c r="A2673" s="3">
        <f>TITRES_STAT!B2676</f>
        <v>45901</v>
      </c>
      <c r="B2673" s="17">
        <f>TITRES_STAT!D2676</f>
        <v>12.72</v>
      </c>
      <c r="C2673" s="2">
        <f t="shared" si="369"/>
        <v>-2.9999999999999361E-2</v>
      </c>
      <c r="D2673" s="2">
        <f t="shared" si="370"/>
        <v>0</v>
      </c>
      <c r="E2673" s="2">
        <f t="shared" si="371"/>
        <v>2.9999999999999361E-2</v>
      </c>
      <c r="F2673" s="2">
        <f t="shared" si="376"/>
        <v>6.2588443178331052E-2</v>
      </c>
      <c r="G2673" s="2">
        <f t="shared" si="376"/>
        <v>3.9202358860019312E-2</v>
      </c>
      <c r="H2673" s="2">
        <f t="shared" si="373"/>
        <v>1.5965478863610458</v>
      </c>
      <c r="I2673" s="2">
        <f t="shared" si="374"/>
        <v>61.487326875320662</v>
      </c>
    </row>
    <row r="2674" spans="1:9" ht="13.5" x14ac:dyDescent="0.25">
      <c r="A2674" s="3">
        <f>TITRES_STAT!B2677</f>
        <v>45902</v>
      </c>
      <c r="B2674" s="17">
        <f>TITRES_STAT!D2677</f>
        <v>12.7</v>
      </c>
      <c r="C2674" s="2">
        <f t="shared" si="369"/>
        <v>-2.000000000000135E-2</v>
      </c>
      <c r="D2674" s="2">
        <f t="shared" si="370"/>
        <v>0</v>
      </c>
      <c r="E2674" s="2">
        <f t="shared" si="371"/>
        <v>2.000000000000135E-2</v>
      </c>
      <c r="F2674" s="2">
        <f t="shared" si="376"/>
        <v>5.8117840094164548E-2</v>
      </c>
      <c r="G2674" s="2">
        <f t="shared" si="376"/>
        <v>3.7830761798589456E-2</v>
      </c>
      <c r="H2674" s="2">
        <f t="shared" si="373"/>
        <v>1.5362587833568688</v>
      </c>
      <c r="I2674" s="2">
        <f t="shared" si="374"/>
        <v>60.571846746787855</v>
      </c>
    </row>
    <row r="2675" spans="1:9" ht="13.5" x14ac:dyDescent="0.25">
      <c r="A2675" s="3">
        <f>TITRES_STAT!B2678</f>
        <v>45903</v>
      </c>
      <c r="B2675" s="17">
        <f>TITRES_STAT!D2678</f>
        <v>12.64</v>
      </c>
      <c r="C2675" s="2">
        <f t="shared" si="369"/>
        <v>-5.9999999999998721E-2</v>
      </c>
      <c r="D2675" s="2">
        <f t="shared" si="370"/>
        <v>0</v>
      </c>
      <c r="E2675" s="2">
        <f t="shared" si="371"/>
        <v>5.9999999999998721E-2</v>
      </c>
      <c r="F2675" s="2">
        <f t="shared" si="376"/>
        <v>5.3966565801724223E-2</v>
      </c>
      <c r="G2675" s="2">
        <f t="shared" si="376"/>
        <v>3.941427881297583E-2</v>
      </c>
      <c r="H2675" s="2">
        <f t="shared" si="373"/>
        <v>1.3692135801291774</v>
      </c>
      <c r="I2675" s="2">
        <f t="shared" si="374"/>
        <v>57.791901566532609</v>
      </c>
    </row>
    <row r="2676" spans="1:9" ht="13.5" x14ac:dyDescent="0.25">
      <c r="A2676" s="3">
        <f>TITRES_STAT!B2679</f>
        <v>45905</v>
      </c>
      <c r="B2676" s="17">
        <f>TITRES_STAT!D2679</f>
        <v>12.72</v>
      </c>
      <c r="C2676" s="2">
        <f t="shared" si="369"/>
        <v>8.0000000000000071E-2</v>
      </c>
      <c r="D2676" s="2">
        <f t="shared" si="370"/>
        <v>8.0000000000000071E-2</v>
      </c>
      <c r="E2676" s="2">
        <f t="shared" si="371"/>
        <v>0</v>
      </c>
      <c r="F2676" s="2">
        <f t="shared" si="376"/>
        <v>5.5826096815886787E-2</v>
      </c>
      <c r="G2676" s="2">
        <f t="shared" si="376"/>
        <v>3.6598973183477553E-2</v>
      </c>
      <c r="H2676" s="2">
        <f t="shared" si="373"/>
        <v>1.5253459854193188</v>
      </c>
      <c r="I2676" s="2">
        <f t="shared" si="374"/>
        <v>60.401465550711229</v>
      </c>
    </row>
    <row r="2677" spans="1:9" ht="13.5" x14ac:dyDescent="0.25">
      <c r="A2677" s="3">
        <f>TITRES_STAT!B2680</f>
        <v>45908</v>
      </c>
      <c r="B2677" s="17">
        <f>TITRES_STAT!D2680</f>
        <v>12.7</v>
      </c>
      <c r="C2677" s="2">
        <f t="shared" si="369"/>
        <v>-2.000000000000135E-2</v>
      </c>
      <c r="D2677" s="2">
        <f t="shared" si="370"/>
        <v>0</v>
      </c>
      <c r="E2677" s="2">
        <f t="shared" si="371"/>
        <v>2.000000000000135E-2</v>
      </c>
      <c r="F2677" s="2">
        <f t="shared" si="376"/>
        <v>5.183851847189487E-2</v>
      </c>
      <c r="G2677" s="2">
        <f t="shared" si="376"/>
        <v>3.5413332241800682E-2</v>
      </c>
      <c r="H2677" s="2">
        <f t="shared" si="373"/>
        <v>1.4638136314861232</v>
      </c>
      <c r="I2677" s="2">
        <f t="shared" si="374"/>
        <v>59.412514517308679</v>
      </c>
    </row>
    <row r="2678" spans="1:9" ht="13.5" x14ac:dyDescent="0.25">
      <c r="A2678" s="3">
        <f>TITRES_STAT!B2681</f>
        <v>45909</v>
      </c>
      <c r="B2678" s="17">
        <f>TITRES_STAT!D2681</f>
        <v>12.8</v>
      </c>
      <c r="C2678" s="2">
        <f t="shared" si="369"/>
        <v>0.10000000000000142</v>
      </c>
      <c r="D2678" s="2">
        <f t="shared" si="370"/>
        <v>0.10000000000000142</v>
      </c>
      <c r="E2678" s="2">
        <f t="shared" si="371"/>
        <v>0</v>
      </c>
      <c r="F2678" s="2">
        <f t="shared" si="376"/>
        <v>5.527862429533105E-2</v>
      </c>
      <c r="G2678" s="2">
        <f t="shared" si="376"/>
        <v>3.2883808510243487E-2</v>
      </c>
      <c r="H2678" s="2">
        <f t="shared" si="373"/>
        <v>1.6810286520830291</v>
      </c>
      <c r="I2678" s="2">
        <f t="shared" si="374"/>
        <v>62.700883512638008</v>
      </c>
    </row>
    <row r="2679" spans="1:9" ht="13.5" x14ac:dyDescent="0.25">
      <c r="A2679" s="3">
        <f>TITRES_STAT!B2682</f>
        <v>45910</v>
      </c>
      <c r="B2679" s="17">
        <f>TITRES_STAT!D2682</f>
        <v>12.8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5.1330151131378836E-2</v>
      </c>
      <c r="G2679" s="2">
        <f t="shared" si="376"/>
        <v>3.0534965045226094E-2</v>
      </c>
      <c r="H2679" s="2">
        <f t="shared" si="373"/>
        <v>1.6810286520830293</v>
      </c>
      <c r="I2679" s="2">
        <f t="shared" si="374"/>
        <v>62.700883512638015</v>
      </c>
    </row>
    <row r="2680" spans="1:9" ht="13.5" x14ac:dyDescent="0.25">
      <c r="A2680" s="3">
        <f>TITRES_STAT!B2683</f>
        <v>45911</v>
      </c>
      <c r="B2680" s="17">
        <f>TITRES_STAT!D2683</f>
        <v>12.8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4.7663711764851777E-2</v>
      </c>
      <c r="G2680" s="2">
        <f t="shared" si="376"/>
        <v>2.8353896113424232E-2</v>
      </c>
      <c r="H2680" s="2">
        <f t="shared" si="373"/>
        <v>1.6810286520830291</v>
      </c>
      <c r="I2680" s="2">
        <f t="shared" si="374"/>
        <v>62.700883512638008</v>
      </c>
    </row>
    <row r="2681" spans="1:9" ht="13.5" x14ac:dyDescent="0.25">
      <c r="A2681" s="3">
        <f>TITRES_STAT!B2684</f>
        <v>45912</v>
      </c>
      <c r="B2681" s="17">
        <f>TITRES_STAT!D2684</f>
        <v>12.84</v>
      </c>
      <c r="C2681" s="2">
        <f t="shared" si="369"/>
        <v>3.9999999999999147E-2</v>
      </c>
      <c r="D2681" s="2">
        <f t="shared" si="370"/>
        <v>3.9999999999999147E-2</v>
      </c>
      <c r="E2681" s="2">
        <f t="shared" si="371"/>
        <v>0</v>
      </c>
      <c r="F2681" s="2">
        <f t="shared" si="376"/>
        <v>4.7116303781648015E-2</v>
      </c>
      <c r="G2681" s="2">
        <f t="shared" si="376"/>
        <v>2.6328617819608213E-2</v>
      </c>
      <c r="H2681" s="2">
        <f t="shared" si="373"/>
        <v>1.789547180352103</v>
      </c>
      <c r="I2681" s="2">
        <f t="shared" si="374"/>
        <v>64.151887910575596</v>
      </c>
    </row>
    <row r="2682" spans="1:9" ht="13.5" x14ac:dyDescent="0.25">
      <c r="A2682" s="3">
        <f>TITRES_STAT!B2685</f>
        <v>45915</v>
      </c>
      <c r="B2682" s="17">
        <f>TITRES_STAT!D2685</f>
        <v>13.09</v>
      </c>
      <c r="C2682" s="2">
        <f t="shared" si="369"/>
        <v>0.25</v>
      </c>
      <c r="D2682" s="2">
        <f t="shared" si="370"/>
        <v>0.25</v>
      </c>
      <c r="E2682" s="2">
        <f t="shared" si="371"/>
        <v>0</v>
      </c>
      <c r="F2682" s="2">
        <f t="shared" si="376"/>
        <v>6.1607996368673153E-2</v>
      </c>
      <c r="G2682" s="2">
        <f t="shared" si="376"/>
        <v>2.444800226106477E-2</v>
      </c>
      <c r="H2682" s="2">
        <f t="shared" si="373"/>
        <v>2.5199603513939617</v>
      </c>
      <c r="I2682" s="2">
        <f t="shared" si="374"/>
        <v>71.590589092744082</v>
      </c>
    </row>
    <row r="2683" spans="1:9" ht="13.5" x14ac:dyDescent="0.25">
      <c r="A2683" s="3">
        <f>TITRES_STAT!B2686</f>
        <v>45916</v>
      </c>
      <c r="B2683" s="17">
        <f>TITRES_STAT!D2686</f>
        <v>13</v>
      </c>
      <c r="C2683" s="2">
        <f t="shared" si="369"/>
        <v>-8.9999999999999858E-2</v>
      </c>
      <c r="D2683" s="2">
        <f t="shared" si="370"/>
        <v>0</v>
      </c>
      <c r="E2683" s="2">
        <f t="shared" si="371"/>
        <v>8.9999999999999858E-2</v>
      </c>
      <c r="F2683" s="2">
        <f t="shared" si="376"/>
        <v>5.7207425199482208E-2</v>
      </c>
      <c r="G2683" s="2">
        <f t="shared" si="376"/>
        <v>2.913028781384585E-2</v>
      </c>
      <c r="H2683" s="2">
        <f t="shared" si="373"/>
        <v>1.9638468924529842</v>
      </c>
      <c r="I2683" s="2">
        <f t="shared" si="374"/>
        <v>66.260065506542929</v>
      </c>
    </row>
    <row r="2684" spans="1:9" ht="13.5" x14ac:dyDescent="0.25">
      <c r="A2684" s="3">
        <f>TITRES_STAT!B2687</f>
        <v>45917</v>
      </c>
      <c r="B2684" s="17">
        <f>TITRES_STAT!D2687</f>
        <v>12.94</v>
      </c>
      <c r="C2684" s="2">
        <f t="shared" si="369"/>
        <v>-6.0000000000000497E-2</v>
      </c>
      <c r="D2684" s="2">
        <f t="shared" si="370"/>
        <v>0</v>
      </c>
      <c r="E2684" s="2">
        <f t="shared" si="371"/>
        <v>6.0000000000000497E-2</v>
      </c>
      <c r="F2684" s="2">
        <f t="shared" si="376"/>
        <v>5.3121180542376335E-2</v>
      </c>
      <c r="G2684" s="2">
        <f t="shared" si="376"/>
        <v>3.133526725571404E-2</v>
      </c>
      <c r="H2684" s="2">
        <f t="shared" si="373"/>
        <v>1.6952521932835787</v>
      </c>
      <c r="I2684" s="2">
        <f t="shared" si="374"/>
        <v>62.89772057353499</v>
      </c>
    </row>
    <row r="2685" spans="1:9" ht="13.5" x14ac:dyDescent="0.25">
      <c r="A2685" s="3">
        <f>TITRES_STAT!B2688</f>
        <v>45918</v>
      </c>
      <c r="B2685" s="17">
        <f>TITRES_STAT!D2688</f>
        <v>12.93</v>
      </c>
      <c r="C2685" s="2">
        <f t="shared" si="369"/>
        <v>-9.9999999999997868E-3</v>
      </c>
      <c r="D2685" s="2">
        <f t="shared" si="370"/>
        <v>0</v>
      </c>
      <c r="E2685" s="2">
        <f t="shared" si="371"/>
        <v>9.9999999999997868E-3</v>
      </c>
      <c r="F2685" s="2">
        <f t="shared" ref="F2685:G2693" si="377">((F2684*13)+D2685)/14</f>
        <v>4.9326810503635174E-2</v>
      </c>
      <c r="G2685" s="2">
        <f t="shared" si="377"/>
        <v>2.9811319594591594E-2</v>
      </c>
      <c r="H2685" s="2">
        <f t="shared" si="373"/>
        <v>1.6546335812851474</v>
      </c>
      <c r="I2685" s="2">
        <f t="shared" si="374"/>
        <v>62.33001770753291</v>
      </c>
    </row>
    <row r="2686" spans="1:9" ht="13.5" x14ac:dyDescent="0.25">
      <c r="A2686" s="3">
        <f>TITRES_STAT!B2689</f>
        <v>45919</v>
      </c>
      <c r="B2686" s="17">
        <f>TITRES_STAT!D2689</f>
        <v>13</v>
      </c>
      <c r="C2686" s="2">
        <f t="shared" si="369"/>
        <v>7.0000000000000284E-2</v>
      </c>
      <c r="D2686" s="2">
        <f t="shared" si="370"/>
        <v>7.0000000000000284E-2</v>
      </c>
      <c r="E2686" s="2">
        <f t="shared" si="371"/>
        <v>0</v>
      </c>
      <c r="F2686" s="2">
        <f t="shared" si="377"/>
        <v>5.0803466896232677E-2</v>
      </c>
      <c r="G2686" s="2">
        <f t="shared" si="377"/>
        <v>2.7681939623549336E-2</v>
      </c>
      <c r="H2686" s="2">
        <f t="shared" si="373"/>
        <v>1.8352567626082674</v>
      </c>
      <c r="I2686" s="2">
        <f t="shared" si="374"/>
        <v>64.729825771403512</v>
      </c>
    </row>
    <row r="2687" spans="1:9" ht="13.5" x14ac:dyDescent="0.25">
      <c r="A2687" s="3">
        <f>TITRES_STAT!B2690</f>
        <v>45922</v>
      </c>
      <c r="B2687" s="17">
        <f>TITRES_STAT!D2690</f>
        <v>12.98</v>
      </c>
      <c r="C2687" s="2">
        <f t="shared" si="369"/>
        <v>-1.9999999999999574E-2</v>
      </c>
      <c r="D2687" s="2">
        <f t="shared" si="370"/>
        <v>0</v>
      </c>
      <c r="E2687" s="2">
        <f t="shared" si="371"/>
        <v>1.9999999999999574E-2</v>
      </c>
      <c r="F2687" s="2">
        <f t="shared" si="377"/>
        <v>4.7174647832216053E-2</v>
      </c>
      <c r="G2687" s="2">
        <f t="shared" si="377"/>
        <v>2.7133229650438639E-2</v>
      </c>
      <c r="H2687" s="2">
        <f t="shared" si="373"/>
        <v>1.7386300281969354</v>
      </c>
      <c r="I2687" s="2">
        <f t="shared" si="374"/>
        <v>63.4853927071565</v>
      </c>
    </row>
    <row r="2688" spans="1:9" ht="13.5" x14ac:dyDescent="0.25">
      <c r="A2688" s="3">
        <f>TITRES_STAT!B2691</f>
        <v>45923</v>
      </c>
      <c r="B2688" s="17">
        <f>TITRES_STAT!D2691</f>
        <v>12.97</v>
      </c>
      <c r="C2688" s="2">
        <f t="shared" si="369"/>
        <v>-9.9999999999997868E-3</v>
      </c>
      <c r="D2688" s="2">
        <f t="shared" si="370"/>
        <v>0</v>
      </c>
      <c r="E2688" s="2">
        <f t="shared" si="371"/>
        <v>9.9999999999997868E-3</v>
      </c>
      <c r="F2688" s="2">
        <f t="shared" si="377"/>
        <v>4.38050301299149E-2</v>
      </c>
      <c r="G2688" s="2">
        <f t="shared" si="377"/>
        <v>2.5909427532550149E-2</v>
      </c>
      <c r="H2688" s="2">
        <f t="shared" si="373"/>
        <v>1.6906984947808057</v>
      </c>
      <c r="I2688" s="2">
        <f t="shared" si="374"/>
        <v>62.834929222292381</v>
      </c>
    </row>
    <row r="2689" spans="1:9" ht="13.5" x14ac:dyDescent="0.25">
      <c r="A2689" s="3">
        <f>TITRES_STAT!B2692</f>
        <v>45924</v>
      </c>
      <c r="B2689" s="17">
        <f>TITRES_STAT!D2692</f>
        <v>12.9</v>
      </c>
      <c r="C2689" s="2">
        <f t="shared" si="369"/>
        <v>-7.0000000000000284E-2</v>
      </c>
      <c r="D2689" s="2">
        <f t="shared" si="370"/>
        <v>0</v>
      </c>
      <c r="E2689" s="2">
        <f t="shared" si="371"/>
        <v>7.0000000000000284E-2</v>
      </c>
      <c r="F2689" s="2">
        <f t="shared" si="377"/>
        <v>4.0676099406349545E-2</v>
      </c>
      <c r="G2689" s="2">
        <f t="shared" si="377"/>
        <v>2.9058754137368015E-2</v>
      </c>
      <c r="H2689" s="2">
        <f t="shared" si="373"/>
        <v>1.3997881400580157</v>
      </c>
      <c r="I2689" s="2">
        <f t="shared" si="374"/>
        <v>58.329654884625583</v>
      </c>
    </row>
    <row r="2690" spans="1:9" ht="13.5" x14ac:dyDescent="0.25">
      <c r="A2690" s="3">
        <f>TITRES_STAT!B2693</f>
        <v>45925</v>
      </c>
      <c r="B2690" s="17">
        <f>TITRES_STAT!D2693</f>
        <v>12.89</v>
      </c>
      <c r="C2690" s="2">
        <f t="shared" si="369"/>
        <v>-9.9999999999997868E-3</v>
      </c>
      <c r="D2690" s="2">
        <f t="shared" si="370"/>
        <v>0</v>
      </c>
      <c r="E2690" s="2">
        <f t="shared" si="371"/>
        <v>9.9999999999997868E-3</v>
      </c>
      <c r="F2690" s="2">
        <f t="shared" si="377"/>
        <v>3.7770663734467434E-2</v>
      </c>
      <c r="G2690" s="2">
        <f t="shared" si="377"/>
        <v>2.7697414556127429E-2</v>
      </c>
      <c r="H2690" s="2">
        <f t="shared" si="373"/>
        <v>1.3636891507662952</v>
      </c>
      <c r="I2690" s="2">
        <f t="shared" si="374"/>
        <v>57.693252529597416</v>
      </c>
    </row>
    <row r="2691" spans="1:9" ht="13.5" x14ac:dyDescent="0.25">
      <c r="A2691" s="3">
        <f>TITRES_STAT!B2694</f>
        <v>45926</v>
      </c>
      <c r="B2691" s="17">
        <f>TITRES_STAT!D2694</f>
        <v>12.84</v>
      </c>
      <c r="C2691" s="2">
        <f>B2691-B2690</f>
        <v>-5.0000000000000711E-2</v>
      </c>
      <c r="D2691" s="2">
        <f>IF(C2691&gt;0,C2691,0)</f>
        <v>0</v>
      </c>
      <c r="E2691" s="2">
        <f>IF(C2691&lt;0,-C2691,0)</f>
        <v>5.0000000000000711E-2</v>
      </c>
      <c r="F2691" s="2">
        <f t="shared" si="377"/>
        <v>3.5072759182005475E-2</v>
      </c>
      <c r="G2691" s="2">
        <f t="shared" si="377"/>
        <v>2.9290456373546946E-2</v>
      </c>
      <c r="H2691" s="2">
        <f t="shared" si="373"/>
        <v>1.1974125201299592</v>
      </c>
      <c r="I2691" s="2">
        <f t="shared" si="374"/>
        <v>54.491931267377232</v>
      </c>
    </row>
    <row r="2692" spans="1:9" ht="13.5" x14ac:dyDescent="0.25">
      <c r="A2692" s="3">
        <f>TITRES_STAT!B2695</f>
        <v>45929</v>
      </c>
      <c r="B2692" s="17">
        <f>TITRES_STAT!D2695</f>
        <v>12.99</v>
      </c>
      <c r="C2692" s="2">
        <f>B2692-B2691</f>
        <v>0.15000000000000036</v>
      </c>
      <c r="D2692" s="2">
        <f>IF(C2692&gt;0,C2692,0)</f>
        <v>0.15000000000000036</v>
      </c>
      <c r="E2692" s="2">
        <f>IF(C2692&lt;0,-C2692,0)</f>
        <v>0</v>
      </c>
      <c r="F2692" s="2">
        <f t="shared" si="377"/>
        <v>4.3281847811862249E-2</v>
      </c>
      <c r="G2692" s="2">
        <f t="shared" si="377"/>
        <v>2.7198280918293592E-2</v>
      </c>
      <c r="H2692" s="2">
        <f t="shared" si="373"/>
        <v>1.5913449802906783</v>
      </c>
      <c r="I2692" s="2">
        <f t="shared" si="374"/>
        <v>61.410001076436096</v>
      </c>
    </row>
    <row r="2693" spans="1:9" ht="13.5" x14ac:dyDescent="0.25">
      <c r="A2693" s="3">
        <f>TITRES_STAT!B2696</f>
        <v>45930</v>
      </c>
      <c r="B2693" s="17">
        <f>TITRES_STAT!D2696</f>
        <v>12.8</v>
      </c>
      <c r="C2693" s="2">
        <f>B2693-B2692</f>
        <v>-0.1899999999999995</v>
      </c>
      <c r="D2693" s="2">
        <f>IF(C2693&gt;0,C2693,0)</f>
        <v>0</v>
      </c>
      <c r="E2693" s="2">
        <f>IF(C2693&lt;0,-C2693,0)</f>
        <v>0.1899999999999995</v>
      </c>
      <c r="F2693" s="2">
        <f t="shared" si="377"/>
        <v>4.0190287253872088E-2</v>
      </c>
      <c r="G2693" s="2">
        <f t="shared" si="377"/>
        <v>3.8826975138415439E-2</v>
      </c>
      <c r="H2693" s="2">
        <f t="shared" si="373"/>
        <v>1.0351124987356479</v>
      </c>
      <c r="I2693" s="2">
        <f t="shared" si="374"/>
        <v>50.862667266734945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14" workbookViewId="0">
      <selection activeCell="L27" sqref="L27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17">
        <f>TITRES_STAT!D5</f>
        <v>4.6014999999999997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17">
        <f>TITRES_STAT!D6</f>
        <v>4.5953999999999997</v>
      </c>
      <c r="C3" s="16" t="s">
        <v>40</v>
      </c>
      <c r="D3" s="16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17">
        <f>TITRES_STAT!D7</f>
        <v>4.5913000000000004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17">
        <f>TITRES_STAT!D8</f>
        <v>4.5913000000000004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17">
        <f>TITRES_STAT!D9</f>
        <v>4.5913000000000004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17">
        <f>TITRES_STAT!D10</f>
        <v>4.7142999999999997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17">
        <f>TITRES_STAT!D11</f>
        <v>4.9909999999999997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17">
        <f>TITRES_STAT!D12</f>
        <v>4.9889000000000001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17">
        <f>TITRES_STAT!D13</f>
        <v>4.9192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17">
        <f>TITRES_STAT!D14</f>
        <v>5.0217000000000001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17">
        <f>TITRES_STAT!D15</f>
        <v>5.0361000000000002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17">
        <f>TITRES_STAT!D16</f>
        <v>5.1344000000000003</v>
      </c>
      <c r="C13" s="2">
        <f>AVERAGE(B2:B13)</f>
        <v>4.8146999999999993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17">
        <f>TITRES_STAT!D17</f>
        <v>5.1836000000000002</v>
      </c>
      <c r="C14" s="2">
        <f>$C$4*B4+C13*(1-$C$4)</f>
        <v>4.7803307692307691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17">
        <f>TITRES_STAT!D18</f>
        <v>5.1651999999999996</v>
      </c>
      <c r="C15" s="2">
        <f t="shared" ref="C15:C78" si="0">$C$4*B5+C14*(1-$C$4)</f>
        <v>4.7512491124260361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17">
        <f>TITRES_STAT!D19</f>
        <v>5.1036999999999999</v>
      </c>
      <c r="C16" s="2">
        <f t="shared" si="0"/>
        <v>4.7266415566681843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17">
        <f>TITRES_STAT!D20</f>
        <v>5.0422000000000002</v>
      </c>
      <c r="C17" s="2">
        <f t="shared" si="0"/>
        <v>4.7247428556423099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17">
        <f>TITRES_STAT!D21</f>
        <v>5.0831999999999997</v>
      </c>
      <c r="C18" s="2">
        <f t="shared" si="0"/>
        <v>4.7657054932358003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17">
        <f>TITRES_STAT!D22</f>
        <v>5.0831999999999997</v>
      </c>
      <c r="C19" s="2">
        <f t="shared" si="0"/>
        <v>4.8000431096610612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17">
        <f>TITRES_STAT!D23</f>
        <v>5.3087</v>
      </c>
      <c r="C20" s="2">
        <f t="shared" si="0"/>
        <v>4.8183749389439745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17">
        <f>TITRES_STAT!D24</f>
        <v>5.3292000000000002</v>
      </c>
      <c r="C21" s="2">
        <f t="shared" si="0"/>
        <v>4.8496557175679786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17">
        <f>TITRES_STAT!D25</f>
        <v>5.4317000000000002</v>
      </c>
      <c r="C22" s="2">
        <f t="shared" si="0"/>
        <v>4.8783394533267517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17">
        <f>TITRES_STAT!D26</f>
        <v>5.3803999999999998</v>
      </c>
      <c r="C23" s="2">
        <f t="shared" si="0"/>
        <v>4.9177333835841743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17">
        <f>TITRES_STAT!D27</f>
        <v>5.3292000000000002</v>
      </c>
      <c r="C24" s="2">
        <f t="shared" si="0"/>
        <v>4.9586359399558395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17">
        <f>TITRES_STAT!D28</f>
        <v>5.5628000000000002</v>
      </c>
      <c r="C25" s="2">
        <f t="shared" si="0"/>
        <v>4.9904150261164792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17">
        <f>TITRES_STAT!D29</f>
        <v>5.5444000000000004</v>
      </c>
      <c r="C26" s="2">
        <f t="shared" si="0"/>
        <v>5.0078434836370205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17">
        <f>TITRES_STAT!D30</f>
        <v>5.4398</v>
      </c>
      <c r="C27" s="2">
        <f t="shared" si="0"/>
        <v>5.0131291015390174</v>
      </c>
      <c r="D27" s="2">
        <f>AVERAGE(B2:B27)</f>
        <v>5.0678346153846157</v>
      </c>
      <c r="E27" s="2">
        <f>C27-D27</f>
        <v>-5.4705513845598297E-2</v>
      </c>
      <c r="F27" s="2"/>
      <c r="G27" s="2"/>
      <c r="H27" s="2"/>
    </row>
    <row r="28" spans="1:8" ht="13.5" x14ac:dyDescent="0.25">
      <c r="A28" s="3">
        <f>TITRES_STAT!B31</f>
        <v>42045</v>
      </c>
      <c r="B28" s="17">
        <f>TITRES_STAT!D31</f>
        <v>5.4398</v>
      </c>
      <c r="C28" s="2">
        <f t="shared" si="0"/>
        <v>5.0239092397637846</v>
      </c>
      <c r="D28" s="2">
        <f>$D$4*B28+(1-$D$4)*D27</f>
        <v>5.0953876068376074</v>
      </c>
      <c r="E28" s="2">
        <f t="shared" ref="E28:E91" si="1">C28-D28</f>
        <v>-7.1478367073822824E-2</v>
      </c>
      <c r="F28" s="2"/>
      <c r="G28" s="2"/>
      <c r="H28" s="2"/>
    </row>
    <row r="29" spans="1:8" ht="13.5" x14ac:dyDescent="0.25">
      <c r="A29" s="3">
        <f>TITRES_STAT!B32</f>
        <v>42046</v>
      </c>
      <c r="B29" s="17">
        <f>TITRES_STAT!D32</f>
        <v>5.4623999999999997</v>
      </c>
      <c r="C29" s="2">
        <f t="shared" si="0"/>
        <v>5.0330308951847407</v>
      </c>
      <c r="D29" s="2">
        <f t="shared" ref="D29:D92" si="2">$D$4*B29+(1-$D$4)*D28</f>
        <v>5.1225737100348212</v>
      </c>
      <c r="E29" s="2">
        <f t="shared" si="1"/>
        <v>-8.9542814850080532E-2</v>
      </c>
      <c r="F29" s="2"/>
      <c r="G29" s="2"/>
      <c r="H29" s="2"/>
    </row>
    <row r="30" spans="1:8" ht="13.5" x14ac:dyDescent="0.25">
      <c r="A30" s="3">
        <f>TITRES_STAT!B33</f>
        <v>42047</v>
      </c>
      <c r="B30" s="17">
        <f>TITRES_STAT!D33</f>
        <v>5.4520999999999997</v>
      </c>
      <c r="C30" s="2">
        <f t="shared" si="0"/>
        <v>5.0754415266947808</v>
      </c>
      <c r="D30" s="2">
        <f t="shared" si="2"/>
        <v>5.1469830648470563</v>
      </c>
      <c r="E30" s="2">
        <f t="shared" si="1"/>
        <v>-7.1541538152275486E-2</v>
      </c>
      <c r="F30" s="2"/>
      <c r="G30" s="2"/>
      <c r="H30" s="2"/>
    </row>
    <row r="31" spans="1:8" ht="13.5" x14ac:dyDescent="0.25">
      <c r="A31" s="3">
        <f>TITRES_STAT!B34</f>
        <v>42048</v>
      </c>
      <c r="B31" s="17">
        <f>TITRES_STAT!D34</f>
        <v>5.4500999999999999</v>
      </c>
      <c r="C31" s="2">
        <f t="shared" si="0"/>
        <v>5.1144812918186604</v>
      </c>
      <c r="D31" s="2">
        <f t="shared" si="2"/>
        <v>5.1694361711546817</v>
      </c>
      <c r="E31" s="2">
        <f t="shared" si="1"/>
        <v>-5.4954879336021278E-2</v>
      </c>
      <c r="F31" s="2"/>
      <c r="G31" s="2"/>
      <c r="H31" s="2"/>
    </row>
    <row r="32" spans="1:8" ht="13.5" x14ac:dyDescent="0.25">
      <c r="A32" s="3">
        <f>TITRES_STAT!B35</f>
        <v>42051</v>
      </c>
      <c r="B32" s="17">
        <f>TITRES_STAT!D35</f>
        <v>5.4520999999999997</v>
      </c>
      <c r="C32" s="2">
        <f t="shared" si="0"/>
        <v>5.1632841700004048</v>
      </c>
      <c r="D32" s="2">
        <f t="shared" si="2"/>
        <v>5.1903742325506315</v>
      </c>
      <c r="E32" s="2">
        <f t="shared" si="1"/>
        <v>-2.7090062550226612E-2</v>
      </c>
      <c r="F32" s="2"/>
      <c r="G32" s="2"/>
      <c r="H32" s="2"/>
    </row>
    <row r="33" spans="1:8" ht="13.5" x14ac:dyDescent="0.25">
      <c r="A33" s="3">
        <f>TITRES_STAT!B36</f>
        <v>42052</v>
      </c>
      <c r="B33" s="17">
        <f>TITRES_STAT!D36</f>
        <v>5.4520999999999997</v>
      </c>
      <c r="C33" s="2">
        <f t="shared" si="0"/>
        <v>5.1966866053849579</v>
      </c>
      <c r="D33" s="2">
        <f t="shared" si="2"/>
        <v>5.2097613264357694</v>
      </c>
      <c r="E33" s="2">
        <f t="shared" si="1"/>
        <v>-1.3074721050811533E-2</v>
      </c>
      <c r="F33" s="2"/>
      <c r="G33" s="2"/>
      <c r="H33" s="2"/>
    </row>
    <row r="34" spans="1:8" ht="13.5" x14ac:dyDescent="0.25">
      <c r="A34" s="3">
        <f>TITRES_STAT!B37</f>
        <v>42053</v>
      </c>
      <c r="B34" s="17">
        <f>TITRES_STAT!D37</f>
        <v>5.4725999999999999</v>
      </c>
      <c r="C34" s="2">
        <f t="shared" si="0"/>
        <v>5.2170732814795802</v>
      </c>
      <c r="D34" s="2">
        <f t="shared" si="2"/>
        <v>5.2292308578108972</v>
      </c>
      <c r="E34" s="2">
        <f t="shared" si="1"/>
        <v>-1.2157576331317088E-2</v>
      </c>
      <c r="F34" s="2"/>
      <c r="G34" s="2"/>
      <c r="H34" s="2"/>
    </row>
    <row r="35" spans="1:8" ht="13.5" x14ac:dyDescent="0.25">
      <c r="A35" s="3">
        <f>TITRES_STAT!B38</f>
        <v>42054</v>
      </c>
      <c r="B35" s="17">
        <f>TITRES_STAT!D38</f>
        <v>5.4931000000000001</v>
      </c>
      <c r="C35" s="2">
        <f t="shared" si="0"/>
        <v>5.2702620074057984</v>
      </c>
      <c r="D35" s="2">
        <f t="shared" si="2"/>
        <v>5.2487767201952753</v>
      </c>
      <c r="E35" s="2">
        <f t="shared" si="1"/>
        <v>2.1485287210523119E-2</v>
      </c>
      <c r="F35" s="2">
        <f>AVERAGE(E27:E35)</f>
        <v>-4.1451131775514502E-2</v>
      </c>
      <c r="G35" s="2">
        <f>E35-F35</f>
        <v>6.2936418986037621E-2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17">
        <f>TITRES_STAT!D39</f>
        <v>5.5340999999999996</v>
      </c>
      <c r="C36" s="2">
        <f t="shared" si="0"/>
        <v>5.312437083189522</v>
      </c>
      <c r="D36" s="2">
        <f t="shared" si="2"/>
        <v>5.2699117779585878</v>
      </c>
      <c r="E36" s="2">
        <f t="shared" si="1"/>
        <v>4.2525305230934229E-2</v>
      </c>
      <c r="F36" s="2">
        <f>(E36*(2/(10)))+((1-(2/10))*F35)</f>
        <v>-2.4655844374224758E-2</v>
      </c>
      <c r="G36" s="2">
        <f t="shared" ref="G36:G99" si="3">E36-F36</f>
        <v>6.7181149605158988E-2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17">
        <f>TITRES_STAT!D40</f>
        <v>5.6961000000000004</v>
      </c>
      <c r="C37" s="2">
        <f t="shared" si="0"/>
        <v>5.3320313780834416</v>
      </c>
      <c r="D37" s="2">
        <f t="shared" si="2"/>
        <v>5.3014812758875811</v>
      </c>
      <c r="E37" s="2">
        <f t="shared" si="1"/>
        <v>3.0550102195860518E-2</v>
      </c>
      <c r="F37" s="2">
        <f t="shared" ref="F37:F100" si="5">(E37*(2/(10)))+((1-(2/10))*F36)</f>
        <v>-1.3614655060207705E-2</v>
      </c>
      <c r="G37" s="2">
        <f t="shared" si="3"/>
        <v>4.4164757256068221E-2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17">
        <f>TITRES_STAT!D41</f>
        <v>5.7390999999999996</v>
      </c>
      <c r="C38" s="2">
        <f t="shared" si="0"/>
        <v>5.3486111660706044</v>
      </c>
      <c r="D38" s="2">
        <f t="shared" si="2"/>
        <v>5.3338974776736858</v>
      </c>
      <c r="E38" s="2">
        <f t="shared" si="1"/>
        <v>1.4713688396918556E-2</v>
      </c>
      <c r="F38" s="2">
        <f t="shared" si="5"/>
        <v>-7.9489863687824524E-3</v>
      </c>
      <c r="G38" s="2">
        <f t="shared" si="3"/>
        <v>2.266267476570101E-2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17">
        <f>TITRES_STAT!D42</f>
        <v>5.8211000000000004</v>
      </c>
      <c r="C39" s="2">
        <f t="shared" si="0"/>
        <v>5.3661171405212809</v>
      </c>
      <c r="D39" s="2">
        <f t="shared" si="2"/>
        <v>5.3699865534015618</v>
      </c>
      <c r="E39" s="2">
        <f t="shared" si="1"/>
        <v>-3.8694128802809757E-3</v>
      </c>
      <c r="F39" s="2">
        <f t="shared" si="5"/>
        <v>-7.1330716710821572E-3</v>
      </c>
      <c r="G39" s="2">
        <f t="shared" si="3"/>
        <v>3.2636587908011815E-3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17">
        <f>TITRES_STAT!D43</f>
        <v>6.149</v>
      </c>
      <c r="C40" s="2">
        <f t="shared" si="0"/>
        <v>5.3793452727487763</v>
      </c>
      <c r="D40" s="2">
        <f t="shared" si="2"/>
        <v>5.427691253149594</v>
      </c>
      <c r="E40" s="2">
        <f t="shared" si="1"/>
        <v>-4.8345980400817723E-2</v>
      </c>
      <c r="F40" s="2">
        <f t="shared" si="5"/>
        <v>-1.5375653417029272E-2</v>
      </c>
      <c r="G40" s="2">
        <f t="shared" si="3"/>
        <v>-3.2970326983788448E-2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17">
        <f>TITRES_STAT!D44</f>
        <v>6.2412999999999998</v>
      </c>
      <c r="C41" s="2">
        <f t="shared" si="0"/>
        <v>5.3902306154028112</v>
      </c>
      <c r="D41" s="2">
        <f t="shared" si="2"/>
        <v>5.4879585677311056</v>
      </c>
      <c r="E41" s="2">
        <f t="shared" si="1"/>
        <v>-9.7727952328294343E-2</v>
      </c>
      <c r="F41" s="2">
        <f t="shared" si="5"/>
        <v>-3.1846113199282287E-2</v>
      </c>
      <c r="G41" s="2">
        <f t="shared" si="3"/>
        <v>-6.5881839129012049E-2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17">
        <f>TITRES_STAT!D45</f>
        <v>6.1429</v>
      </c>
      <c r="C42" s="2">
        <f t="shared" si="0"/>
        <v>5.3997489822639171</v>
      </c>
      <c r="D42" s="2">
        <f t="shared" si="2"/>
        <v>5.5364727478991718</v>
      </c>
      <c r="E42" s="2">
        <f t="shared" si="1"/>
        <v>-0.13672376563525468</v>
      </c>
      <c r="F42" s="2">
        <f t="shared" si="5"/>
        <v>-5.2821643686476766E-2</v>
      </c>
      <c r="G42" s="2">
        <f t="shared" si="3"/>
        <v>-8.3902121948777914E-2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17">
        <f>TITRES_STAT!D46</f>
        <v>5.8517999999999999</v>
      </c>
      <c r="C43" s="2">
        <f t="shared" si="0"/>
        <v>5.4078029849925455</v>
      </c>
      <c r="D43" s="2">
        <f t="shared" si="2"/>
        <v>5.559830322128863</v>
      </c>
      <c r="E43" s="2">
        <f t="shared" si="1"/>
        <v>-0.15202733713631744</v>
      </c>
      <c r="F43" s="2">
        <f t="shared" si="5"/>
        <v>-7.2662782376444912E-2</v>
      </c>
      <c r="G43" s="2">
        <f t="shared" si="3"/>
        <v>-7.936455475987253E-2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17">
        <f>TITRES_STAT!D47</f>
        <v>5.4972000000000003</v>
      </c>
      <c r="C44" s="2">
        <f t="shared" si="0"/>
        <v>5.4177717565321535</v>
      </c>
      <c r="D44" s="2">
        <f t="shared" si="2"/>
        <v>5.5551910390082071</v>
      </c>
      <c r="E44" s="2">
        <f t="shared" si="1"/>
        <v>-0.13741928247605362</v>
      </c>
      <c r="F44" s="2">
        <f t="shared" si="5"/>
        <v>-8.5614082396366656E-2</v>
      </c>
      <c r="G44" s="2">
        <f t="shared" si="3"/>
        <v>-5.1805200079686961E-2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17">
        <f>TITRES_STAT!D48</f>
        <v>5.5340999999999996</v>
      </c>
      <c r="C45" s="2">
        <f t="shared" si="0"/>
        <v>5.4293607170656681</v>
      </c>
      <c r="D45" s="2">
        <f t="shared" si="2"/>
        <v>5.5536287398224138</v>
      </c>
      <c r="E45" s="2">
        <f t="shared" si="1"/>
        <v>-0.12426802275674564</v>
      </c>
      <c r="F45" s="2">
        <f t="shared" si="5"/>
        <v>-9.3344870468442462E-2</v>
      </c>
      <c r="G45" s="2">
        <f t="shared" si="3"/>
        <v>-3.0923152288303182E-2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17">
        <f>TITRES_STAT!D49</f>
        <v>5.5956000000000001</v>
      </c>
      <c r="C46" s="2">
        <f t="shared" si="0"/>
        <v>5.4454744529017187</v>
      </c>
      <c r="D46" s="2">
        <f t="shared" si="2"/>
        <v>5.5567377220577905</v>
      </c>
      <c r="E46" s="2">
        <f t="shared" si="1"/>
        <v>-0.11126326915607176</v>
      </c>
      <c r="F46" s="2">
        <f t="shared" si="5"/>
        <v>-9.6928550205968328E-2</v>
      </c>
      <c r="G46" s="2">
        <f t="shared" si="3"/>
        <v>-1.4334718950103437E-2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17">
        <f>TITRES_STAT!D50</f>
        <v>5.6345999999999998</v>
      </c>
      <c r="C47" s="2">
        <f t="shared" si="0"/>
        <v>5.4840322293783776</v>
      </c>
      <c r="D47" s="2">
        <f t="shared" si="2"/>
        <v>5.5625052982016578</v>
      </c>
      <c r="E47" s="2">
        <f t="shared" si="1"/>
        <v>-7.8473068823280201E-2</v>
      </c>
      <c r="F47" s="2">
        <f t="shared" si="5"/>
        <v>-9.3237453929430711E-2</v>
      </c>
      <c r="G47" s="2">
        <f t="shared" si="3"/>
        <v>1.476438510615051E-2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17">
        <f>TITRES_STAT!D51</f>
        <v>5.4931000000000001</v>
      </c>
      <c r="C48" s="2">
        <f t="shared" si="0"/>
        <v>5.5232734248586279</v>
      </c>
      <c r="D48" s="2">
        <f t="shared" si="2"/>
        <v>5.5573641650015357</v>
      </c>
      <c r="E48" s="2">
        <f t="shared" si="1"/>
        <v>-3.4090740142907805E-2</v>
      </c>
      <c r="F48" s="2">
        <f t="shared" si="5"/>
        <v>-8.1408111172126138E-2</v>
      </c>
      <c r="G48" s="2">
        <f t="shared" si="3"/>
        <v>4.7317371029218333E-2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17">
        <f>TITRES_STAT!D52</f>
        <v>5.5340999999999996</v>
      </c>
      <c r="C49" s="2">
        <f t="shared" si="0"/>
        <v>5.5690928979573009</v>
      </c>
      <c r="D49" s="2">
        <f t="shared" si="2"/>
        <v>5.5556408935199402</v>
      </c>
      <c r="E49" s="2">
        <f t="shared" si="1"/>
        <v>1.3452004437360721E-2</v>
      </c>
      <c r="F49" s="2">
        <f t="shared" si="5"/>
        <v>-6.2436088050228766E-2</v>
      </c>
      <c r="G49" s="2">
        <f t="shared" si="3"/>
        <v>7.5888092487589487E-2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17">
        <f>TITRES_STAT!D53</f>
        <v>5.5853999999999999</v>
      </c>
      <c r="C50" s="2">
        <f t="shared" si="0"/>
        <v>5.6583093751946389</v>
      </c>
      <c r="D50" s="2">
        <f t="shared" si="2"/>
        <v>5.5578452717777225</v>
      </c>
      <c r="E50" s="2">
        <f t="shared" si="1"/>
        <v>0.10046410341691647</v>
      </c>
      <c r="F50" s="2">
        <f t="shared" si="5"/>
        <v>-2.9856049756799719E-2</v>
      </c>
      <c r="G50" s="2">
        <f t="shared" si="3"/>
        <v>0.1303201531737162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17">
        <f>TITRES_STAT!D54</f>
        <v>5.5853999999999999</v>
      </c>
      <c r="C51" s="2">
        <f t="shared" si="0"/>
        <v>5.7480002405493105</v>
      </c>
      <c r="D51" s="2">
        <f t="shared" si="2"/>
        <v>5.5598863627571502</v>
      </c>
      <c r="E51" s="2">
        <f t="shared" si="1"/>
        <v>0.18811387779216027</v>
      </c>
      <c r="F51" s="2">
        <f t="shared" si="5"/>
        <v>1.3737935752992279E-2</v>
      </c>
      <c r="G51" s="2">
        <f t="shared" si="3"/>
        <v>0.17437594203916798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17">
        <f>TITRES_STAT!D55</f>
        <v>5.5320999999999998</v>
      </c>
      <c r="C52" s="2">
        <f t="shared" si="0"/>
        <v>5.8087540496955699</v>
      </c>
      <c r="D52" s="2">
        <f t="shared" si="2"/>
        <v>5.5578281136640273</v>
      </c>
      <c r="E52" s="2">
        <f t="shared" si="1"/>
        <v>0.25092593603154256</v>
      </c>
      <c r="F52" s="2">
        <f t="shared" si="5"/>
        <v>6.1175535808702344E-2</v>
      </c>
      <c r="G52" s="2">
        <f t="shared" si="3"/>
        <v>0.18975040022284023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17">
        <f>TITRES_STAT!D56</f>
        <v>5.5320999999999998</v>
      </c>
      <c r="C53" s="2">
        <f t="shared" si="0"/>
        <v>5.815376503588559</v>
      </c>
      <c r="D53" s="2">
        <f t="shared" si="2"/>
        <v>5.5559223274666918</v>
      </c>
      <c r="E53" s="2">
        <f t="shared" si="1"/>
        <v>0.25945417612186716</v>
      </c>
      <c r="F53" s="2">
        <f t="shared" si="5"/>
        <v>0.10083126387133531</v>
      </c>
      <c r="G53" s="2">
        <f t="shared" si="3"/>
        <v>0.15862291225053185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17">
        <f>TITRES_STAT!D57</f>
        <v>5.2020999999999997</v>
      </c>
      <c r="C54" s="2">
        <f t="shared" si="0"/>
        <v>5.7664262722672426</v>
      </c>
      <c r="D54" s="2">
        <f t="shared" si="2"/>
        <v>5.5297132661728634</v>
      </c>
      <c r="E54" s="2">
        <f t="shared" si="1"/>
        <v>0.23671300609437917</v>
      </c>
      <c r="F54" s="2">
        <f t="shared" si="5"/>
        <v>0.1280076123159441</v>
      </c>
      <c r="G54" s="2">
        <f t="shared" si="3"/>
        <v>0.10870539377843508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17">
        <f>TITRES_STAT!D58</f>
        <v>5.4317000000000002</v>
      </c>
      <c r="C55" s="2">
        <f t="shared" si="0"/>
        <v>5.7306837688415131</v>
      </c>
      <c r="D55" s="2">
        <f t="shared" si="2"/>
        <v>5.5224530242341325</v>
      </c>
      <c r="E55" s="2">
        <f t="shared" si="1"/>
        <v>0.20823074460738056</v>
      </c>
      <c r="F55" s="2">
        <f t="shared" si="5"/>
        <v>0.1440522387742314</v>
      </c>
      <c r="G55" s="2">
        <f t="shared" si="3"/>
        <v>6.4178505833149158E-2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17">
        <f>TITRES_STAT!D59</f>
        <v>5.5034000000000001</v>
      </c>
      <c r="C56" s="2">
        <f t="shared" si="0"/>
        <v>5.7099016505582032</v>
      </c>
      <c r="D56" s="2">
        <f t="shared" si="2"/>
        <v>5.5210416891056786</v>
      </c>
      <c r="E56" s="2">
        <f t="shared" si="1"/>
        <v>0.18885996145252459</v>
      </c>
      <c r="F56" s="2">
        <f t="shared" si="5"/>
        <v>0.15301378330989004</v>
      </c>
      <c r="G56" s="2">
        <f t="shared" si="3"/>
        <v>3.5846178142634549E-2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17">
        <f>TITRES_STAT!D60</f>
        <v>5.4500999999999999</v>
      </c>
      <c r="C57" s="2">
        <f t="shared" si="0"/>
        <v>5.6983167812415569</v>
      </c>
      <c r="D57" s="2">
        <f t="shared" si="2"/>
        <v>5.5157867491719248</v>
      </c>
      <c r="E57" s="2">
        <f t="shared" si="1"/>
        <v>0.18253003206963214</v>
      </c>
      <c r="F57" s="2">
        <f t="shared" si="5"/>
        <v>0.15891703306183846</v>
      </c>
      <c r="G57" s="2">
        <f t="shared" si="3"/>
        <v>2.3612999007793678E-2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17">
        <f>TITRES_STAT!D61</f>
        <v>5.5340999999999996</v>
      </c>
      <c r="C58" s="2">
        <f t="shared" si="0"/>
        <v>5.6667449687428553</v>
      </c>
      <c r="D58" s="2">
        <f t="shared" si="2"/>
        <v>5.5171432862703007</v>
      </c>
      <c r="E58" s="2">
        <f t="shared" si="1"/>
        <v>0.14960168247255456</v>
      </c>
      <c r="F58" s="2">
        <f t="shared" si="5"/>
        <v>0.15705396294398169</v>
      </c>
      <c r="G58" s="2">
        <f t="shared" si="3"/>
        <v>-7.4522804714271251E-3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17">
        <f>TITRES_STAT!D62</f>
        <v>5.53</v>
      </c>
      <c r="C59" s="2">
        <f t="shared" si="0"/>
        <v>5.6463380504747231</v>
      </c>
      <c r="D59" s="2">
        <f t="shared" si="2"/>
        <v>5.518095635435464</v>
      </c>
      <c r="E59" s="2">
        <f t="shared" si="1"/>
        <v>0.12824241503925915</v>
      </c>
      <c r="F59" s="2">
        <f t="shared" si="5"/>
        <v>0.15129165336303718</v>
      </c>
      <c r="G59" s="2">
        <f t="shared" si="3"/>
        <v>-2.3049238323778032E-2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17">
        <f>TITRES_STAT!D63</f>
        <v>5.5239000000000003</v>
      </c>
      <c r="C60" s="2">
        <f t="shared" si="0"/>
        <v>5.6369629657863047</v>
      </c>
      <c r="D60" s="2">
        <f t="shared" si="2"/>
        <v>5.5185255883661704</v>
      </c>
      <c r="E60" s="2">
        <f t="shared" si="1"/>
        <v>0.11843737742013438</v>
      </c>
      <c r="F60" s="2">
        <f t="shared" si="5"/>
        <v>0.14472079817445663</v>
      </c>
      <c r="G60" s="2">
        <f t="shared" si="3"/>
        <v>-2.6283420754322245E-2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17">
        <f>TITRES_STAT!D64</f>
        <v>5.5053999999999998</v>
      </c>
      <c r="C61" s="2">
        <f t="shared" si="0"/>
        <v>5.6290302018191811</v>
      </c>
      <c r="D61" s="2">
        <f t="shared" si="2"/>
        <v>5.5175533225612687</v>
      </c>
      <c r="E61" s="2">
        <f t="shared" si="1"/>
        <v>0.11147687925791239</v>
      </c>
      <c r="F61" s="2">
        <f t="shared" si="5"/>
        <v>0.1380720143911478</v>
      </c>
      <c r="G61" s="2">
        <f t="shared" si="3"/>
        <v>-2.6595135133235415E-2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17">
        <f>TITRES_STAT!D65</f>
        <v>5.5340999999999996</v>
      </c>
      <c r="C62" s="2">
        <f t="shared" si="0"/>
        <v>5.6141178630777686</v>
      </c>
      <c r="D62" s="2">
        <f t="shared" si="2"/>
        <v>5.5187790023715451</v>
      </c>
      <c r="E62" s="2">
        <f t="shared" si="1"/>
        <v>9.5338860706223549E-2</v>
      </c>
      <c r="F62" s="2">
        <f t="shared" si="5"/>
        <v>0.12952538365416297</v>
      </c>
      <c r="G62" s="2">
        <f t="shared" si="3"/>
        <v>-3.4186522947939418E-2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17">
        <f>TITRES_STAT!D66</f>
        <v>5.5956000000000001</v>
      </c>
      <c r="C63" s="2">
        <f t="shared" si="0"/>
        <v>5.601499730296573</v>
      </c>
      <c r="D63" s="2">
        <f t="shared" si="2"/>
        <v>5.5244694466403201</v>
      </c>
      <c r="E63" s="2">
        <f t="shared" si="1"/>
        <v>7.7030283656252863E-2</v>
      </c>
      <c r="F63" s="2">
        <f t="shared" si="5"/>
        <v>0.11902636365458096</v>
      </c>
      <c r="G63" s="2">
        <f t="shared" si="3"/>
        <v>-4.1996079998328092E-2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17">
        <f>TITRES_STAT!D67</f>
        <v>5.7390999999999996</v>
      </c>
      <c r="C64" s="2">
        <f t="shared" si="0"/>
        <v>5.5400536179432542</v>
      </c>
      <c r="D64" s="2">
        <f t="shared" si="2"/>
        <v>5.5403680061484444</v>
      </c>
      <c r="E64" s="2">
        <f t="shared" si="1"/>
        <v>-3.1438820519014143E-4</v>
      </c>
      <c r="F64" s="2">
        <f t="shared" si="5"/>
        <v>9.5158213282626733E-2</v>
      </c>
      <c r="G64" s="2">
        <f t="shared" si="3"/>
        <v>-9.5472601487816874E-2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17">
        <f>TITRES_STAT!D68</f>
        <v>5.7390999999999996</v>
      </c>
      <c r="C65" s="2">
        <f t="shared" si="0"/>
        <v>5.5233838305673695</v>
      </c>
      <c r="D65" s="2">
        <f t="shared" si="2"/>
        <v>5.5550888945818926</v>
      </c>
      <c r="E65" s="2">
        <f t="shared" si="1"/>
        <v>-3.170506401452311E-2</v>
      </c>
      <c r="F65" s="2">
        <f t="shared" si="5"/>
        <v>6.9785557823196773E-2</v>
      </c>
      <c r="G65" s="2">
        <f t="shared" si="3"/>
        <v>-0.10149062183771988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17">
        <f>TITRES_STAT!D69</f>
        <v>5.7656999999999998</v>
      </c>
      <c r="C66" s="2">
        <f t="shared" si="0"/>
        <v>5.5203093950954658</v>
      </c>
      <c r="D66" s="2">
        <f t="shared" si="2"/>
        <v>5.5706897172054566</v>
      </c>
      <c r="E66" s="2">
        <f t="shared" si="1"/>
        <v>-5.0380322109990772E-2</v>
      </c>
      <c r="F66" s="2">
        <f t="shared" si="5"/>
        <v>4.5752381836559268E-2</v>
      </c>
      <c r="G66" s="2">
        <f t="shared" si="3"/>
        <v>-9.6132703946550047E-2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17">
        <f>TITRES_STAT!D70</f>
        <v>5.9851000000000001</v>
      </c>
      <c r="C67" s="2">
        <f t="shared" si="0"/>
        <v>5.5095079496961636</v>
      </c>
      <c r="D67" s="2">
        <f t="shared" si="2"/>
        <v>5.601386775190238</v>
      </c>
      <c r="E67" s="2">
        <f t="shared" si="1"/>
        <v>-9.1878825494074334E-2</v>
      </c>
      <c r="F67" s="2">
        <f t="shared" si="5"/>
        <v>1.8226140370432548E-2</v>
      </c>
      <c r="G67" s="2">
        <f t="shared" si="3"/>
        <v>-0.11010496586450688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17">
        <f>TITRES_STAT!D71</f>
        <v>5.9542999999999999</v>
      </c>
      <c r="C68" s="2">
        <f t="shared" si="0"/>
        <v>5.5132913420506</v>
      </c>
      <c r="D68" s="2">
        <f t="shared" si="2"/>
        <v>5.6275284955465166</v>
      </c>
      <c r="E68" s="2">
        <f t="shared" si="1"/>
        <v>-0.11423715349591657</v>
      </c>
      <c r="F68" s="2">
        <f t="shared" si="5"/>
        <v>-8.2665184028372744E-3</v>
      </c>
      <c r="G68" s="2">
        <f t="shared" si="3"/>
        <v>-0.10597063509307929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17">
        <f>TITRES_STAT!D72</f>
        <v>6.0056000000000003</v>
      </c>
      <c r="C69" s="2">
        <f t="shared" si="0"/>
        <v>5.5158619048120459</v>
      </c>
      <c r="D69" s="2">
        <f t="shared" si="2"/>
        <v>5.6555337921727009</v>
      </c>
      <c r="E69" s="2">
        <f t="shared" si="1"/>
        <v>-0.13967188736065506</v>
      </c>
      <c r="F69" s="2">
        <f t="shared" si="5"/>
        <v>-3.4547592194400831E-2</v>
      </c>
      <c r="G69" s="2">
        <f t="shared" si="3"/>
        <v>-0.10512429516625423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17">
        <f>TITRES_STAT!D73</f>
        <v>6.1571999999999996</v>
      </c>
      <c r="C70" s="2">
        <f t="shared" si="0"/>
        <v>5.5170985348409625</v>
      </c>
      <c r="D70" s="2">
        <f t="shared" si="2"/>
        <v>5.6926942520117603</v>
      </c>
      <c r="E70" s="2">
        <f t="shared" si="1"/>
        <v>-0.1755957171707978</v>
      </c>
      <c r="F70" s="2">
        <f t="shared" si="5"/>
        <v>-6.275721718968022E-2</v>
      </c>
      <c r="G70" s="2">
        <f t="shared" si="3"/>
        <v>-0.11283849998111758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17">
        <f>TITRES_STAT!D74</f>
        <v>6.2515000000000001</v>
      </c>
      <c r="C71" s="2">
        <f t="shared" si="0"/>
        <v>5.5152987602500447</v>
      </c>
      <c r="D71" s="2">
        <f t="shared" si="2"/>
        <v>5.7340872703812593</v>
      </c>
      <c r="E71" s="2">
        <f t="shared" si="1"/>
        <v>-0.21878851013121459</v>
      </c>
      <c r="F71" s="2">
        <f t="shared" si="5"/>
        <v>-9.3963475777987096E-2</v>
      </c>
      <c r="G71" s="2">
        <f t="shared" si="3"/>
        <v>-0.12482503435322749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17">
        <f>TITRES_STAT!D75</f>
        <v>6.4215999999999998</v>
      </c>
      <c r="C72" s="2">
        <f t="shared" si="0"/>
        <v>5.5181912586731148</v>
      </c>
      <c r="D72" s="2">
        <f t="shared" si="2"/>
        <v>5.7850141392419063</v>
      </c>
      <c r="E72" s="2">
        <f t="shared" si="1"/>
        <v>-0.26682288056879155</v>
      </c>
      <c r="F72" s="2">
        <f t="shared" si="5"/>
        <v>-0.12853535673614799</v>
      </c>
      <c r="G72" s="2">
        <f t="shared" si="3"/>
        <v>-0.13828752383264356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17">
        <f>TITRES_STAT!D76</f>
        <v>6.1448999999999998</v>
      </c>
      <c r="C73" s="2">
        <f t="shared" si="0"/>
        <v>5.5301002958003274</v>
      </c>
      <c r="D73" s="2">
        <f t="shared" si="2"/>
        <v>5.8116723511499133</v>
      </c>
      <c r="E73" s="2">
        <f t="shared" si="1"/>
        <v>-0.28157205534958596</v>
      </c>
      <c r="F73" s="2">
        <f t="shared" si="5"/>
        <v>-0.15914269645883561</v>
      </c>
      <c r="G73" s="2">
        <f t="shared" si="3"/>
        <v>-0.12242935889075035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17">
        <f>TITRES_STAT!D77</f>
        <v>6.0978000000000003</v>
      </c>
      <c r="C74" s="2">
        <f t="shared" si="0"/>
        <v>5.5622540964464315</v>
      </c>
      <c r="D74" s="2">
        <f t="shared" si="2"/>
        <v>5.8328669918054752</v>
      </c>
      <c r="E74" s="2">
        <f t="shared" si="1"/>
        <v>-0.27061289535904365</v>
      </c>
      <c r="F74" s="2">
        <f t="shared" si="5"/>
        <v>-0.18143673623887721</v>
      </c>
      <c r="G74" s="2">
        <f t="shared" si="3"/>
        <v>-8.9176159120166437E-2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17">
        <f>TITRES_STAT!D78</f>
        <v>6.024</v>
      </c>
      <c r="C75" s="2">
        <f t="shared" si="0"/>
        <v>5.5894611585315959</v>
      </c>
      <c r="D75" s="2">
        <f t="shared" si="2"/>
        <v>5.8470249924124778</v>
      </c>
      <c r="E75" s="2">
        <f t="shared" si="1"/>
        <v>-0.25756383388088189</v>
      </c>
      <c r="F75" s="2">
        <f t="shared" si="5"/>
        <v>-0.19666215576727816</v>
      </c>
      <c r="G75" s="2">
        <f t="shared" si="3"/>
        <v>-6.0901678113603724E-2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17">
        <f>TITRES_STAT!D79</f>
        <v>6.1079999999999997</v>
      </c>
      <c r="C76" s="2">
        <f t="shared" si="0"/>
        <v>5.6165748264498117</v>
      </c>
      <c r="D76" s="2">
        <f t="shared" si="2"/>
        <v>5.8663564744559977</v>
      </c>
      <c r="E76" s="2">
        <f t="shared" si="1"/>
        <v>-0.24978164800618607</v>
      </c>
      <c r="F76" s="2">
        <f t="shared" si="5"/>
        <v>-0.20728605421505977</v>
      </c>
      <c r="G76" s="2">
        <f t="shared" si="3"/>
        <v>-4.2495593791126302E-2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17">
        <f>TITRES_STAT!D80</f>
        <v>6.1612999999999998</v>
      </c>
      <c r="C77" s="2">
        <f t="shared" si="0"/>
        <v>5.6732710069959946</v>
      </c>
      <c r="D77" s="2">
        <f t="shared" si="2"/>
        <v>5.8882041430148133</v>
      </c>
      <c r="E77" s="2">
        <f t="shared" si="1"/>
        <v>-0.21493313601881869</v>
      </c>
      <c r="F77" s="2">
        <f t="shared" si="5"/>
        <v>-0.20881547057581157</v>
      </c>
      <c r="G77" s="2">
        <f t="shared" si="3"/>
        <v>-6.1176654430071253E-3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17">
        <f>TITRES_STAT!D81</f>
        <v>6.3540000000000001</v>
      </c>
      <c r="C78" s="2">
        <f t="shared" si="0"/>
        <v>5.716506236688919</v>
      </c>
      <c r="D78" s="2">
        <f t="shared" si="2"/>
        <v>5.9227075398285303</v>
      </c>
      <c r="E78" s="2">
        <f t="shared" si="1"/>
        <v>-0.20620130313961127</v>
      </c>
      <c r="F78" s="2">
        <f t="shared" si="5"/>
        <v>-0.20829263708857154</v>
      </c>
      <c r="G78" s="2">
        <f t="shared" si="3"/>
        <v>2.0913339489602722E-3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17">
        <f>TITRES_STAT!D82</f>
        <v>6.3109999999999999</v>
      </c>
      <c r="C79" s="2">
        <f t="shared" ref="C79:C142" si="6">$C$4*B69+C78*(1-$C$4)</f>
        <v>5.7609822002752393</v>
      </c>
      <c r="D79" s="2">
        <f t="shared" si="2"/>
        <v>5.9514699442856767</v>
      </c>
      <c r="E79" s="2">
        <f t="shared" si="1"/>
        <v>-0.19048774401043733</v>
      </c>
      <c r="F79" s="2">
        <f t="shared" si="5"/>
        <v>-0.20473165847294469</v>
      </c>
      <c r="G79" s="2">
        <f t="shared" si="3"/>
        <v>1.4243914462507362E-2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17">
        <f>TITRES_STAT!D83</f>
        <v>6.4339000000000004</v>
      </c>
      <c r="C80" s="2">
        <f t="shared" si="6"/>
        <v>5.8219387848482791</v>
      </c>
      <c r="D80" s="2">
        <f t="shared" si="2"/>
        <v>5.9872055039682195</v>
      </c>
      <c r="E80" s="2">
        <f t="shared" si="1"/>
        <v>-0.1652667191199404</v>
      </c>
      <c r="F80" s="2">
        <f t="shared" si="5"/>
        <v>-0.19683867060234386</v>
      </c>
      <c r="G80" s="2">
        <f t="shared" si="3"/>
        <v>3.1571951482403465E-2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17">
        <f>TITRES_STAT!D84</f>
        <v>6.3949999999999996</v>
      </c>
      <c r="C81" s="2">
        <f t="shared" si="6"/>
        <v>5.8880251256408513</v>
      </c>
      <c r="D81" s="2">
        <f t="shared" si="2"/>
        <v>6.0174125036742776</v>
      </c>
      <c r="E81" s="2">
        <f t="shared" si="1"/>
        <v>-0.12938737803342626</v>
      </c>
      <c r="F81" s="2">
        <f t="shared" si="5"/>
        <v>-0.18334841208856034</v>
      </c>
      <c r="G81" s="2">
        <f t="shared" si="3"/>
        <v>5.3961034055134083E-2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17">
        <f>TITRES_STAT!D85</f>
        <v>6.3540000000000001</v>
      </c>
      <c r="C82" s="2">
        <f t="shared" si="6"/>
        <v>5.9701135678499506</v>
      </c>
      <c r="D82" s="2">
        <f t="shared" si="2"/>
        <v>6.0423449108095157</v>
      </c>
      <c r="E82" s="2">
        <f t="shared" si="1"/>
        <v>-7.2231342959565126E-2</v>
      </c>
      <c r="F82" s="2">
        <f t="shared" si="5"/>
        <v>-0.1611249982627613</v>
      </c>
      <c r="G82" s="2">
        <f t="shared" si="3"/>
        <v>8.8893655303196178E-2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17">
        <f>TITRES_STAT!D86</f>
        <v>6.3560999999999996</v>
      </c>
      <c r="C83" s="2">
        <f t="shared" si="6"/>
        <v>5.9970037881807272</v>
      </c>
      <c r="D83" s="2">
        <f t="shared" si="2"/>
        <v>6.0655860285273295</v>
      </c>
      <c r="E83" s="2">
        <f t="shared" si="1"/>
        <v>-6.8582240346602319E-2</v>
      </c>
      <c r="F83" s="2">
        <f t="shared" si="5"/>
        <v>-0.1426164466795295</v>
      </c>
      <c r="G83" s="2">
        <f t="shared" si="3"/>
        <v>7.4034206332927177E-2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17">
        <f>TITRES_STAT!D87</f>
        <v>6.3560999999999996</v>
      </c>
      <c r="C84" s="2">
        <f t="shared" si="6"/>
        <v>6.0125108976913841</v>
      </c>
      <c r="D84" s="2">
        <f t="shared" si="2"/>
        <v>6.087105581969749</v>
      </c>
      <c r="E84" s="2">
        <f t="shared" si="1"/>
        <v>-7.4594684278364909E-2</v>
      </c>
      <c r="F84" s="2">
        <f t="shared" si="5"/>
        <v>-0.12901209419929657</v>
      </c>
      <c r="G84" s="2">
        <f t="shared" si="3"/>
        <v>5.4417409920931664E-2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17">
        <f>TITRES_STAT!D88</f>
        <v>6.3949999999999996</v>
      </c>
      <c r="C85" s="2">
        <f t="shared" si="6"/>
        <v>6.014278451892709</v>
      </c>
      <c r="D85" s="2">
        <f t="shared" si="2"/>
        <v>6.1099125758979156</v>
      </c>
      <c r="E85" s="2">
        <f t="shared" si="1"/>
        <v>-9.5634124005206544E-2</v>
      </c>
      <c r="F85" s="2">
        <f t="shared" si="5"/>
        <v>-0.12233650016047856</v>
      </c>
      <c r="G85" s="2">
        <f t="shared" si="3"/>
        <v>2.6702376155272017E-2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17">
        <f>TITRES_STAT!D89</f>
        <v>6.5179999999999998</v>
      </c>
      <c r="C86" s="2">
        <f t="shared" si="6"/>
        <v>6.0286971516015235</v>
      </c>
      <c r="D86" s="2">
        <f t="shared" si="2"/>
        <v>6.1401412739795518</v>
      </c>
      <c r="E86" s="2">
        <f t="shared" si="1"/>
        <v>-0.11144412237802825</v>
      </c>
      <c r="F86" s="2">
        <f t="shared" si="5"/>
        <v>-0.1201580246039885</v>
      </c>
      <c r="G86" s="2">
        <f t="shared" si="3"/>
        <v>8.7139022259602461E-3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17">
        <f>TITRES_STAT!D90</f>
        <v>6.5385</v>
      </c>
      <c r="C87" s="2">
        <f t="shared" si="6"/>
        <v>6.0490975898166734</v>
      </c>
      <c r="D87" s="2">
        <f t="shared" si="2"/>
        <v>6.1696493277588438</v>
      </c>
      <c r="E87" s="2">
        <f t="shared" si="1"/>
        <v>-0.12055173794217033</v>
      </c>
      <c r="F87" s="2">
        <f t="shared" si="5"/>
        <v>-0.12023676727162487</v>
      </c>
      <c r="G87" s="2">
        <f t="shared" si="3"/>
        <v>-3.1497067054546413E-4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17">
        <f>TITRES_STAT!D91</f>
        <v>6.5487000000000002</v>
      </c>
      <c r="C88" s="2">
        <f t="shared" si="6"/>
        <v>6.096005652921801</v>
      </c>
      <c r="D88" s="2">
        <f t="shared" si="2"/>
        <v>6.197727155332263</v>
      </c>
      <c r="E88" s="2">
        <f t="shared" si="1"/>
        <v>-0.10172150241046207</v>
      </c>
      <c r="F88" s="2">
        <f t="shared" si="5"/>
        <v>-0.11653371429939231</v>
      </c>
      <c r="G88" s="2">
        <f t="shared" si="3"/>
        <v>1.4812211888930241E-2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17">
        <f>TITRES_STAT!D92</f>
        <v>6.5179999999999998</v>
      </c>
      <c r="C89" s="2">
        <f t="shared" si="6"/>
        <v>6.1290817063184466</v>
      </c>
      <c r="D89" s="2">
        <f t="shared" si="2"/>
        <v>6.2214510697520957</v>
      </c>
      <c r="E89" s="2">
        <f t="shared" si="1"/>
        <v>-9.2369363433649099E-2</v>
      </c>
      <c r="F89" s="2">
        <f t="shared" si="5"/>
        <v>-0.11170084412624368</v>
      </c>
      <c r="G89" s="2">
        <f t="shared" si="3"/>
        <v>1.9331480692594577E-2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17">
        <f>TITRES_STAT!D93</f>
        <v>6.7286999999999999</v>
      </c>
      <c r="C90" s="2">
        <f t="shared" si="6"/>
        <v>6.175976828423301</v>
      </c>
      <c r="D90" s="2">
        <f t="shared" si="2"/>
        <v>6.2590250645852743</v>
      </c>
      <c r="E90" s="2">
        <f t="shared" si="1"/>
        <v>-8.3048236161973321E-2</v>
      </c>
      <c r="F90" s="2">
        <f t="shared" si="5"/>
        <v>-0.10597032253338962</v>
      </c>
      <c r="G90" s="2">
        <f t="shared" si="3"/>
        <v>2.2922086371416295E-2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17">
        <f>TITRES_STAT!D94</f>
        <v>6.9558</v>
      </c>
      <c r="C91" s="2">
        <f t="shared" si="6"/>
        <v>6.2096727009735631</v>
      </c>
      <c r="D91" s="2">
        <f t="shared" si="2"/>
        <v>6.3106380227641434</v>
      </c>
      <c r="E91" s="2">
        <f t="shared" si="1"/>
        <v>-0.10096532179058038</v>
      </c>
      <c r="F91" s="2">
        <f t="shared" si="5"/>
        <v>-0.10496932238482777</v>
      </c>
      <c r="G91" s="2">
        <f t="shared" si="3"/>
        <v>4.004000594247395E-3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17">
        <f>TITRES_STAT!D95</f>
        <v>7.0712999999999999</v>
      </c>
      <c r="C92" s="2">
        <f t="shared" si="6"/>
        <v>6.2318769008237842</v>
      </c>
      <c r="D92" s="2">
        <f t="shared" si="2"/>
        <v>6.3669833544112437</v>
      </c>
      <c r="E92" s="2">
        <f t="shared" ref="E92:E155" si="7">C92-D92</f>
        <v>-0.13510645358745954</v>
      </c>
      <c r="F92" s="2">
        <f t="shared" si="5"/>
        <v>-0.11099674862535414</v>
      </c>
      <c r="G92" s="2">
        <f t="shared" si="3"/>
        <v>-2.4109704962105405E-2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17">
        <f>TITRES_STAT!D96</f>
        <v>6.9440999999999997</v>
      </c>
      <c r="C93" s="2">
        <f t="shared" si="6"/>
        <v>6.2509881468508945</v>
      </c>
      <c r="D93" s="2">
        <f t="shared" ref="D93:D156" si="8">$D$4*B93+(1-$D$4)*D92</f>
        <v>6.4097327355659663</v>
      </c>
      <c r="E93" s="2">
        <f t="shared" si="7"/>
        <v>-0.1587445887150718</v>
      </c>
      <c r="F93" s="2">
        <f t="shared" si="5"/>
        <v>-0.12054631664329768</v>
      </c>
      <c r="G93" s="2">
        <f t="shared" si="3"/>
        <v>-3.819827207177412E-2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17">
        <f>TITRES_STAT!D97</f>
        <v>6.8266</v>
      </c>
      <c r="C94" s="2">
        <f t="shared" si="6"/>
        <v>6.267159201181526</v>
      </c>
      <c r="D94" s="2">
        <f t="shared" si="8"/>
        <v>6.4406117921907091</v>
      </c>
      <c r="E94" s="2">
        <f t="shared" si="7"/>
        <v>-0.17345259100918309</v>
      </c>
      <c r="F94" s="2">
        <f t="shared" si="5"/>
        <v>-0.13112757151647475</v>
      </c>
      <c r="G94" s="2">
        <f t="shared" si="3"/>
        <v>-4.2325019492708338E-2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17">
        <f>TITRES_STAT!D98</f>
        <v>6.7972999999999999</v>
      </c>
      <c r="C95" s="2">
        <f t="shared" si="6"/>
        <v>6.2868270163843682</v>
      </c>
      <c r="D95" s="2">
        <f t="shared" si="8"/>
        <v>6.467033140917323</v>
      </c>
      <c r="E95" s="2">
        <f t="shared" si="7"/>
        <v>-0.1802061245329547</v>
      </c>
      <c r="F95" s="2">
        <f t="shared" si="5"/>
        <v>-0.14094328211977075</v>
      </c>
      <c r="G95" s="2">
        <f t="shared" si="3"/>
        <v>-3.9262842413183952E-2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17">
        <f>TITRES_STAT!D99</f>
        <v>6.7434000000000003</v>
      </c>
      <c r="C96" s="2">
        <f t="shared" si="6"/>
        <v>6.3223920907867734</v>
      </c>
      <c r="D96" s="2">
        <f t="shared" si="8"/>
        <v>6.4875047601086324</v>
      </c>
      <c r="E96" s="2">
        <f t="shared" si="7"/>
        <v>-0.16511266932185897</v>
      </c>
      <c r="F96" s="2">
        <f t="shared" si="5"/>
        <v>-0.14577715956018841</v>
      </c>
      <c r="G96" s="2">
        <f t="shared" si="3"/>
        <v>-1.9335509761670561E-2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17">
        <f>TITRES_STAT!D100</f>
        <v>6.7385000000000002</v>
      </c>
      <c r="C97" s="2">
        <f t="shared" si="6"/>
        <v>6.3556394614349623</v>
      </c>
      <c r="D97" s="2">
        <f t="shared" si="8"/>
        <v>6.5060970001005858</v>
      </c>
      <c r="E97" s="2">
        <f t="shared" si="7"/>
        <v>-0.1504575386656235</v>
      </c>
      <c r="F97" s="2">
        <f t="shared" si="5"/>
        <v>-0.14671323538127545</v>
      </c>
      <c r="G97" s="2">
        <f t="shared" si="3"/>
        <v>-3.7443032843480495E-3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17">
        <f>TITRES_STAT!D101</f>
        <v>6.8510999999999997</v>
      </c>
      <c r="C98" s="2">
        <f t="shared" si="6"/>
        <v>6.3853410827526602</v>
      </c>
      <c r="D98" s="2">
        <f t="shared" si="8"/>
        <v>6.5316527778709128</v>
      </c>
      <c r="E98" s="2">
        <f t="shared" si="7"/>
        <v>-0.14631169511825259</v>
      </c>
      <c r="F98" s="2">
        <f t="shared" si="5"/>
        <v>-0.14663292732867089</v>
      </c>
      <c r="G98" s="2">
        <f t="shared" si="3"/>
        <v>3.2123221041829852E-4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17">
        <f>TITRES_STAT!D102</f>
        <v>6.9391999999999996</v>
      </c>
      <c r="C99" s="2">
        <f t="shared" si="6"/>
        <v>6.405750146944559</v>
      </c>
      <c r="D99" s="2">
        <f t="shared" si="8"/>
        <v>6.5618414609915856</v>
      </c>
      <c r="E99" s="2">
        <f t="shared" si="7"/>
        <v>-0.15609131404702659</v>
      </c>
      <c r="F99" s="2">
        <f t="shared" si="5"/>
        <v>-0.14852460467234202</v>
      </c>
      <c r="G99" s="2">
        <f t="shared" si="3"/>
        <v>-7.5667093746845659E-3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17">
        <f>TITRES_STAT!D103</f>
        <v>6.9219999999999997</v>
      </c>
      <c r="C100" s="2">
        <f t="shared" si="6"/>
        <v>6.4554347397223193</v>
      </c>
      <c r="D100" s="2">
        <f t="shared" si="8"/>
        <v>6.5885198712885051</v>
      </c>
      <c r="E100" s="2">
        <f t="shared" si="7"/>
        <v>-0.13308513156618584</v>
      </c>
      <c r="F100" s="2">
        <f t="shared" si="5"/>
        <v>-0.14543671005111078</v>
      </c>
      <c r="G100" s="2">
        <f t="shared" ref="G100:G163" si="9">E100-F100</f>
        <v>1.2351578484924935E-2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17">
        <f>TITRES_STAT!D104</f>
        <v>6.8756000000000004</v>
      </c>
      <c r="C101" s="2">
        <f t="shared" si="6"/>
        <v>6.5324140105342696</v>
      </c>
      <c r="D101" s="2">
        <f t="shared" si="8"/>
        <v>6.6097850660078752</v>
      </c>
      <c r="E101" s="2">
        <f t="shared" si="7"/>
        <v>-7.7371055473605566E-2</v>
      </c>
      <c r="F101" s="2">
        <f t="shared" ref="F101:F164" si="11">(E101*(2/(10)))+((1-(2/10))*F100)</f>
        <v>-0.13182357913560974</v>
      </c>
      <c r="G101" s="2">
        <f t="shared" si="9"/>
        <v>5.4452523662004176E-2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17">
        <f>TITRES_STAT!D105</f>
        <v>6.7996999999999996</v>
      </c>
      <c r="C102" s="2">
        <f t="shared" si="6"/>
        <v>6.6153195473751509</v>
      </c>
      <c r="D102" s="2">
        <f t="shared" si="8"/>
        <v>6.6238528388961813</v>
      </c>
      <c r="E102" s="2">
        <f t="shared" si="7"/>
        <v>-8.5332915210303284E-3</v>
      </c>
      <c r="F102" s="2">
        <f t="shared" si="11"/>
        <v>-0.10716552161269387</v>
      </c>
      <c r="G102" s="2">
        <f t="shared" si="9"/>
        <v>9.8632230091663539E-2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17">
        <f>TITRES_STAT!D106</f>
        <v>6.7531999999999996</v>
      </c>
      <c r="C103" s="2">
        <f t="shared" si="6"/>
        <v>6.6659011554712819</v>
      </c>
      <c r="D103" s="2">
        <f t="shared" si="8"/>
        <v>6.6334341100890564</v>
      </c>
      <c r="E103" s="2">
        <f t="shared" si="7"/>
        <v>3.2467045382225557E-2</v>
      </c>
      <c r="F103" s="2">
        <f t="shared" si="11"/>
        <v>-7.9239008213709994E-2</v>
      </c>
      <c r="G103" s="2">
        <f t="shared" si="9"/>
        <v>0.11170605359593555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17">
        <f>TITRES_STAT!D107</f>
        <v>6.7312000000000003</v>
      </c>
      <c r="C104" s="2">
        <f t="shared" si="6"/>
        <v>6.6906240546295468</v>
      </c>
      <c r="D104" s="2">
        <f t="shared" si="8"/>
        <v>6.6406760278602368</v>
      </c>
      <c r="E104" s="2">
        <f t="shared" si="7"/>
        <v>4.9948026769309983E-2</v>
      </c>
      <c r="F104" s="2">
        <f t="shared" si="11"/>
        <v>-5.3401601217106007E-2</v>
      </c>
      <c r="G104" s="2">
        <f t="shared" si="9"/>
        <v>0.10334962798641599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17">
        <f>TITRES_STAT!D108</f>
        <v>6.7336</v>
      </c>
      <c r="C105" s="2">
        <f t="shared" si="6"/>
        <v>6.707035738532694</v>
      </c>
      <c r="D105" s="2">
        <f t="shared" si="8"/>
        <v>6.6475592850557748</v>
      </c>
      <c r="E105" s="2">
        <f t="shared" si="7"/>
        <v>5.9476453476919211E-2</v>
      </c>
      <c r="F105" s="2">
        <f t="shared" si="11"/>
        <v>-3.0825990278300963E-2</v>
      </c>
      <c r="G105" s="2">
        <f t="shared" si="9"/>
        <v>9.0302443755220174E-2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17">
        <f>TITRES_STAT!D109</f>
        <v>6.6798000000000002</v>
      </c>
      <c r="C106" s="2">
        <f t="shared" si="6"/>
        <v>6.7126302402968943</v>
      </c>
      <c r="D106" s="2">
        <f t="shared" si="8"/>
        <v>6.6499474861627546</v>
      </c>
      <c r="E106" s="2">
        <f t="shared" si="7"/>
        <v>6.2682754134139707E-2</v>
      </c>
      <c r="F106" s="2">
        <f t="shared" si="11"/>
        <v>-1.212424139581283E-2</v>
      </c>
      <c r="G106" s="2">
        <f t="shared" si="9"/>
        <v>7.4806995529952541E-2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17">
        <f>TITRES_STAT!D110</f>
        <v>6.5575000000000001</v>
      </c>
      <c r="C107" s="2">
        <f t="shared" si="6"/>
        <v>6.7166102033281412</v>
      </c>
      <c r="D107" s="2">
        <f t="shared" si="8"/>
        <v>6.6430995242247723</v>
      </c>
      <c r="E107" s="2">
        <f t="shared" si="7"/>
        <v>7.3510679103368837E-2</v>
      </c>
      <c r="F107" s="2">
        <f t="shared" si="11"/>
        <v>5.0027427040235037E-3</v>
      </c>
      <c r="G107" s="2">
        <f t="shared" si="9"/>
        <v>6.8507936399345326E-2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17">
        <f>TITRES_STAT!D111</f>
        <v>6.4913999999999996</v>
      </c>
      <c r="C108" s="2">
        <f t="shared" si="6"/>
        <v>6.7373009412776579</v>
      </c>
      <c r="D108" s="2">
        <f t="shared" si="8"/>
        <v>6.6318625224303442</v>
      </c>
      <c r="E108" s="2">
        <f t="shared" si="7"/>
        <v>0.10543841884731364</v>
      </c>
      <c r="F108" s="2">
        <f t="shared" si="11"/>
        <v>2.5089877932681533E-2</v>
      </c>
      <c r="G108" s="2">
        <f t="shared" si="9"/>
        <v>8.0348540914632116E-2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17">
        <f>TITRES_STAT!D112</f>
        <v>6.4107000000000003</v>
      </c>
      <c r="C109" s="2">
        <f t="shared" si="6"/>
        <v>6.7683623349272493</v>
      </c>
      <c r="D109" s="2">
        <f t="shared" si="8"/>
        <v>6.6154801133614294</v>
      </c>
      <c r="E109" s="2">
        <f t="shared" si="7"/>
        <v>0.15288222156581988</v>
      </c>
      <c r="F109" s="2">
        <f t="shared" si="11"/>
        <v>5.0648346659309201E-2</v>
      </c>
      <c r="G109" s="2">
        <f t="shared" si="9"/>
        <v>0.10223387490651067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17">
        <f>TITRES_STAT!D113</f>
        <v>6.2393999999999998</v>
      </c>
      <c r="C110" s="2">
        <f t="shared" si="6"/>
        <v>6.7919988987845956</v>
      </c>
      <c r="D110" s="2">
        <f t="shared" si="8"/>
        <v>6.5876223271865086</v>
      </c>
      <c r="E110" s="2">
        <f t="shared" si="7"/>
        <v>0.20437657159808698</v>
      </c>
      <c r="F110" s="2">
        <f t="shared" si="11"/>
        <v>8.1393991647064762E-2</v>
      </c>
      <c r="G110" s="2">
        <f t="shared" si="9"/>
        <v>0.12298257995102221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17">
        <f>TITRES_STAT!D114</f>
        <v>6.3372999999999999</v>
      </c>
      <c r="C111" s="2">
        <f t="shared" si="6"/>
        <v>6.8048606066638886</v>
      </c>
      <c r="D111" s="2">
        <f t="shared" si="8"/>
        <v>6.5690799325801006</v>
      </c>
      <c r="E111" s="2">
        <f t="shared" si="7"/>
        <v>0.235780674083788</v>
      </c>
      <c r="F111" s="2">
        <f t="shared" si="11"/>
        <v>0.1122713281344094</v>
      </c>
      <c r="G111" s="2">
        <f t="shared" si="9"/>
        <v>0.1235093459493786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17">
        <f>TITRES_STAT!D115</f>
        <v>6.2149000000000001</v>
      </c>
      <c r="C112" s="2">
        <f t="shared" si="6"/>
        <v>6.8040666671771364</v>
      </c>
      <c r="D112" s="2">
        <f t="shared" si="8"/>
        <v>6.5428443820186111</v>
      </c>
      <c r="E112" s="2">
        <f t="shared" si="7"/>
        <v>0.2612222851585253</v>
      </c>
      <c r="F112" s="2">
        <f t="shared" si="11"/>
        <v>0.14206151953923257</v>
      </c>
      <c r="G112" s="2">
        <f t="shared" si="9"/>
        <v>0.11916076561929273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17">
        <f>TITRES_STAT!D116</f>
        <v>6.2882999999999996</v>
      </c>
      <c r="C113" s="2">
        <f t="shared" si="6"/>
        <v>6.7962410260729609</v>
      </c>
      <c r="D113" s="2">
        <f t="shared" si="8"/>
        <v>6.5239892426098249</v>
      </c>
      <c r="E113" s="2">
        <f t="shared" si="7"/>
        <v>0.27225178346313594</v>
      </c>
      <c r="F113" s="2">
        <f t="shared" si="11"/>
        <v>0.16809957232401326</v>
      </c>
      <c r="G113" s="2">
        <f t="shared" si="9"/>
        <v>0.10415221113912268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17">
        <f>TITRES_STAT!D117</f>
        <v>6.3616999999999999</v>
      </c>
      <c r="C114" s="2">
        <f t="shared" si="6"/>
        <v>6.7862347143694288</v>
      </c>
      <c r="D114" s="2">
        <f t="shared" si="8"/>
        <v>6.5119678172313193</v>
      </c>
      <c r="E114" s="2">
        <f t="shared" si="7"/>
        <v>0.27426689713810948</v>
      </c>
      <c r="F114" s="2">
        <f t="shared" si="11"/>
        <v>0.18933303728683251</v>
      </c>
      <c r="G114" s="2">
        <f t="shared" si="9"/>
        <v>8.4933859851276966E-2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17">
        <f>TITRES_STAT!D118</f>
        <v>6.4474</v>
      </c>
      <c r="C115" s="2">
        <f t="shared" si="6"/>
        <v>6.7781370660049012</v>
      </c>
      <c r="D115" s="2">
        <f t="shared" si="8"/>
        <v>6.5071850159549252</v>
      </c>
      <c r="E115" s="2">
        <f t="shared" si="7"/>
        <v>0.27095205004997602</v>
      </c>
      <c r="F115" s="2">
        <f t="shared" si="11"/>
        <v>0.2056568398394612</v>
      </c>
      <c r="G115" s="2">
        <f t="shared" si="9"/>
        <v>6.529521021051482E-2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17">
        <f>TITRES_STAT!D119</f>
        <v>6.4107000000000003</v>
      </c>
      <c r="C116" s="2">
        <f t="shared" si="6"/>
        <v>6.7630082866195318</v>
      </c>
      <c r="D116" s="2">
        <f t="shared" si="8"/>
        <v>6.5000379777360413</v>
      </c>
      <c r="E116" s="2">
        <f t="shared" si="7"/>
        <v>0.26297030888349049</v>
      </c>
      <c r="F116" s="2">
        <f t="shared" si="11"/>
        <v>0.21711953364826705</v>
      </c>
      <c r="G116" s="2">
        <f t="shared" si="9"/>
        <v>4.5850775235223434E-2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17">
        <f>TITRES_STAT!D120</f>
        <v>6.6014999999999997</v>
      </c>
      <c r="C117" s="2">
        <f t="shared" si="6"/>
        <v>6.7313916271396037</v>
      </c>
      <c r="D117" s="2">
        <f t="shared" si="8"/>
        <v>6.5075536830889273</v>
      </c>
      <c r="E117" s="2">
        <f t="shared" si="7"/>
        <v>0.22383794405067636</v>
      </c>
      <c r="F117" s="2">
        <f t="shared" si="11"/>
        <v>0.21846321572874894</v>
      </c>
      <c r="G117" s="2">
        <f t="shared" si="9"/>
        <v>5.3747283219274244E-3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17">
        <f>TITRES_STAT!D121</f>
        <v>6.6798000000000002</v>
      </c>
      <c r="C118" s="2">
        <f t="shared" si="6"/>
        <v>6.694469838348895</v>
      </c>
      <c r="D118" s="2">
        <f t="shared" si="8"/>
        <v>6.5203126695267839</v>
      </c>
      <c r="E118" s="2">
        <f t="shared" si="7"/>
        <v>0.17415716882211107</v>
      </c>
      <c r="F118" s="2">
        <f t="shared" si="11"/>
        <v>0.20960200634742138</v>
      </c>
      <c r="G118" s="2">
        <f t="shared" si="9"/>
        <v>-3.5444837525310302E-2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17">
        <f>TITRES_STAT!D122</f>
        <v>6.6063999999999998</v>
      </c>
      <c r="C119" s="2">
        <f t="shared" si="6"/>
        <v>6.650812940141372</v>
      </c>
      <c r="D119" s="2">
        <f t="shared" si="8"/>
        <v>6.5266895088210957</v>
      </c>
      <c r="E119" s="2">
        <f t="shared" si="7"/>
        <v>0.12412343132027637</v>
      </c>
      <c r="F119" s="2">
        <f t="shared" si="11"/>
        <v>0.19250629134199237</v>
      </c>
      <c r="G119" s="2">
        <f t="shared" si="9"/>
        <v>-6.8382860021716008E-2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17">
        <f>TITRES_STAT!D123</f>
        <v>6.6063999999999998</v>
      </c>
      <c r="C120" s="2">
        <f t="shared" si="6"/>
        <v>6.5875186416580842</v>
      </c>
      <c r="D120" s="2">
        <f t="shared" si="8"/>
        <v>6.532593989649162</v>
      </c>
      <c r="E120" s="2">
        <f t="shared" si="7"/>
        <v>5.4924652008922159E-2</v>
      </c>
      <c r="F120" s="2">
        <f t="shared" si="11"/>
        <v>0.16498996347537837</v>
      </c>
      <c r="G120" s="2">
        <f t="shared" si="9"/>
        <v>-0.11006531146645621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17">
        <f>TITRES_STAT!D124</f>
        <v>6.6014999999999997</v>
      </c>
      <c r="C121" s="2">
        <f t="shared" si="6"/>
        <v>6.5490234660183795</v>
      </c>
      <c r="D121" s="2">
        <f t="shared" si="8"/>
        <v>6.5376981385640391</v>
      </c>
      <c r="E121" s="2">
        <f t="shared" si="7"/>
        <v>1.1325327454340339E-2</v>
      </c>
      <c r="F121" s="2">
        <f t="shared" si="11"/>
        <v>0.13425703627117078</v>
      </c>
      <c r="G121" s="2">
        <f t="shared" si="9"/>
        <v>-0.12293170881683044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17">
        <f>TITRES_STAT!D125</f>
        <v>6.6014999999999997</v>
      </c>
      <c r="C122" s="2">
        <f t="shared" si="6"/>
        <v>6.4976198558617062</v>
      </c>
      <c r="D122" s="2">
        <f t="shared" si="8"/>
        <v>6.5424242023741099</v>
      </c>
      <c r="E122" s="2">
        <f t="shared" si="7"/>
        <v>-4.4804346512403725E-2</v>
      </c>
      <c r="F122" s="2">
        <f t="shared" si="11"/>
        <v>9.8444759714455876E-2</v>
      </c>
      <c r="G122" s="2">
        <f t="shared" si="9"/>
        <v>-0.1432491062268596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17">
        <f>TITRES_STAT!D126</f>
        <v>6.6063999999999998</v>
      </c>
      <c r="C123" s="2">
        <f t="shared" si="6"/>
        <v>6.4654168011137516</v>
      </c>
      <c r="D123" s="2">
        <f t="shared" si="8"/>
        <v>6.5471631503463978</v>
      </c>
      <c r="E123" s="2">
        <f t="shared" si="7"/>
        <v>-8.1746349232646232E-2</v>
      </c>
      <c r="F123" s="2">
        <f t="shared" si="11"/>
        <v>6.2406537925035463E-2</v>
      </c>
      <c r="G123" s="2">
        <f t="shared" si="9"/>
        <v>-0.14415288715768171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17">
        <f>TITRES_STAT!D127</f>
        <v>6.4840999999999998</v>
      </c>
      <c r="C124" s="2">
        <f t="shared" si="6"/>
        <v>6.449460370173175</v>
      </c>
      <c r="D124" s="2">
        <f t="shared" si="8"/>
        <v>6.5424918058762938</v>
      </c>
      <c r="E124" s="2">
        <f t="shared" si="7"/>
        <v>-9.3031435703118781E-2</v>
      </c>
      <c r="F124" s="2">
        <f t="shared" si="11"/>
        <v>3.131894319940462E-2</v>
      </c>
      <c r="G124" s="2">
        <f t="shared" si="9"/>
        <v>-0.1243503789025234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17">
        <f>TITRES_STAT!D128</f>
        <v>6.4816000000000003</v>
      </c>
      <c r="C125" s="2">
        <f t="shared" si="6"/>
        <v>6.4491433901465323</v>
      </c>
      <c r="D125" s="2">
        <f t="shared" si="8"/>
        <v>6.5379813017373092</v>
      </c>
      <c r="E125" s="2">
        <f t="shared" si="7"/>
        <v>-8.8837911590776919E-2</v>
      </c>
      <c r="F125" s="2">
        <f t="shared" si="11"/>
        <v>7.2875722413683133E-3</v>
      </c>
      <c r="G125" s="2">
        <f t="shared" si="9"/>
        <v>-9.6125483832145225E-2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17">
        <f>TITRES_STAT!D129</f>
        <v>6.4596</v>
      </c>
      <c r="C126" s="2">
        <f t="shared" si="6"/>
        <v>6.4432290224316811</v>
      </c>
      <c r="D126" s="2">
        <f t="shared" si="8"/>
        <v>6.5321752793863981</v>
      </c>
      <c r="E126" s="2">
        <f t="shared" si="7"/>
        <v>-8.8946256954717029E-2</v>
      </c>
      <c r="F126" s="2">
        <f t="shared" si="11"/>
        <v>-1.1959193597848753E-2</v>
      </c>
      <c r="G126" s="2">
        <f t="shared" si="9"/>
        <v>-7.6987063356868279E-2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17">
        <f>TITRES_STAT!D130</f>
        <v>6.4840999999999998</v>
      </c>
      <c r="C127" s="2">
        <f t="shared" si="6"/>
        <v>6.4675784035960371</v>
      </c>
      <c r="D127" s="2">
        <f t="shared" si="8"/>
        <v>6.5286141475799981</v>
      </c>
      <c r="E127" s="2">
        <f t="shared" si="7"/>
        <v>-6.1035743983961055E-2</v>
      </c>
      <c r="F127" s="2">
        <f t="shared" si="11"/>
        <v>-2.1774503675071215E-2</v>
      </c>
      <c r="G127" s="2">
        <f t="shared" si="9"/>
        <v>-3.926124030888984E-2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17">
        <f>TITRES_STAT!D131</f>
        <v>6.3616999999999999</v>
      </c>
      <c r="C128" s="2">
        <f t="shared" si="6"/>
        <v>6.5002278799658777</v>
      </c>
      <c r="D128" s="2">
        <f t="shared" si="8"/>
        <v>6.5162501366481465</v>
      </c>
      <c r="E128" s="2">
        <f t="shared" si="7"/>
        <v>-1.6022256682268754E-2</v>
      </c>
      <c r="F128" s="2">
        <f t="shared" si="11"/>
        <v>-2.0624054276510723E-2</v>
      </c>
      <c r="G128" s="2">
        <f t="shared" si="9"/>
        <v>4.6017975942419694E-3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17">
        <f>TITRES_STAT!D132</f>
        <v>6.4351000000000003</v>
      </c>
      <c r="C129" s="2">
        <f t="shared" si="6"/>
        <v>6.516562052278819</v>
      </c>
      <c r="D129" s="2">
        <f t="shared" si="8"/>
        <v>6.5102390154149505</v>
      </c>
      <c r="E129" s="2">
        <f t="shared" si="7"/>
        <v>6.3230368638684809E-3</v>
      </c>
      <c r="F129" s="2">
        <f t="shared" si="11"/>
        <v>-1.5234636048434882E-2</v>
      </c>
      <c r="G129" s="2">
        <f t="shared" si="9"/>
        <v>2.1557672912303365E-2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17">
        <f>TITRES_STAT!D133</f>
        <v>6.3616999999999999</v>
      </c>
      <c r="C130" s="2">
        <f t="shared" si="6"/>
        <v>6.5303832750051543</v>
      </c>
      <c r="D130" s="2">
        <f t="shared" si="8"/>
        <v>6.499236125384213</v>
      </c>
      <c r="E130" s="2">
        <f t="shared" si="7"/>
        <v>3.1147149620941228E-2</v>
      </c>
      <c r="F130" s="2">
        <f t="shared" si="11"/>
        <v>-5.9582789145596607E-3</v>
      </c>
      <c r="G130" s="2">
        <f t="shared" si="9"/>
        <v>3.7105428535500889E-2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17">
        <f>TITRES_STAT!D134</f>
        <v>6.4081999999999999</v>
      </c>
      <c r="C131" s="2">
        <f t="shared" si="6"/>
        <v>6.5413243096197453</v>
      </c>
      <c r="D131" s="2">
        <f t="shared" si="8"/>
        <v>6.4924927086890865</v>
      </c>
      <c r="E131" s="2">
        <f t="shared" si="7"/>
        <v>4.8831600930658858E-2</v>
      </c>
      <c r="F131" s="2">
        <f t="shared" si="11"/>
        <v>4.9996970544840431E-3</v>
      </c>
      <c r="G131" s="2">
        <f t="shared" si="9"/>
        <v>4.3831903876174819E-2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17">
        <f>TITRES_STAT!D135</f>
        <v>6.4107000000000003</v>
      </c>
      <c r="C132" s="2">
        <f t="shared" si="6"/>
        <v>6.5505821081397846</v>
      </c>
      <c r="D132" s="2">
        <f t="shared" si="8"/>
        <v>6.4864339895269314</v>
      </c>
      <c r="E132" s="2">
        <f t="shared" si="7"/>
        <v>6.4148118612853189E-2</v>
      </c>
      <c r="F132" s="2">
        <f t="shared" si="11"/>
        <v>1.6829381366157872E-2</v>
      </c>
      <c r="G132" s="2">
        <f t="shared" si="9"/>
        <v>4.7318737246695317E-2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17">
        <f>TITRES_STAT!D136</f>
        <v>6.3616999999999999</v>
      </c>
      <c r="C133" s="2">
        <f t="shared" si="6"/>
        <v>6.5591694761182788</v>
      </c>
      <c r="D133" s="2">
        <f t="shared" si="8"/>
        <v>6.4771944347471582</v>
      </c>
      <c r="E133" s="2">
        <f t="shared" si="7"/>
        <v>8.197504137112066E-2</v>
      </c>
      <c r="F133" s="2">
        <f t="shared" si="11"/>
        <v>2.9858513367150431E-2</v>
      </c>
      <c r="G133" s="2">
        <f t="shared" si="9"/>
        <v>5.2116528003970229E-2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17">
        <f>TITRES_STAT!D137</f>
        <v>6.3616999999999999</v>
      </c>
      <c r="C134" s="2">
        <f t="shared" si="6"/>
        <v>6.5476203259462364</v>
      </c>
      <c r="D134" s="2">
        <f t="shared" si="8"/>
        <v>6.4686392914325541</v>
      </c>
      <c r="E134" s="2">
        <f t="shared" si="7"/>
        <v>7.8981034513682324E-2</v>
      </c>
      <c r="F134" s="2">
        <f t="shared" si="11"/>
        <v>3.9683017596456815E-2</v>
      </c>
      <c r="G134" s="2">
        <f t="shared" si="9"/>
        <v>3.9298016917225509E-2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17">
        <f>TITRES_STAT!D138</f>
        <v>6.3616999999999999</v>
      </c>
      <c r="C135" s="2">
        <f t="shared" si="6"/>
        <v>6.5374633527237389</v>
      </c>
      <c r="D135" s="2">
        <f t="shared" si="8"/>
        <v>6.4607178624375496</v>
      </c>
      <c r="E135" s="2">
        <f t="shared" si="7"/>
        <v>7.6745490286189266E-2</v>
      </c>
      <c r="F135" s="2">
        <f t="shared" si="11"/>
        <v>4.7095512134403307E-2</v>
      </c>
      <c r="G135" s="2">
        <f t="shared" si="9"/>
        <v>2.9649978151785959E-2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17">
        <f>TITRES_STAT!D139</f>
        <v>6.4596</v>
      </c>
      <c r="C136" s="2">
        <f t="shared" si="6"/>
        <v>6.525484375381625</v>
      </c>
      <c r="D136" s="2">
        <f t="shared" si="8"/>
        <v>6.4606350578125467</v>
      </c>
      <c r="E136" s="2">
        <f t="shared" si="7"/>
        <v>6.4849317569078302E-2</v>
      </c>
      <c r="F136" s="2">
        <f t="shared" si="11"/>
        <v>5.0646273221338307E-2</v>
      </c>
      <c r="G136" s="2">
        <f t="shared" si="9"/>
        <v>1.4203044347739995E-2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17">
        <f>TITRES_STAT!D140</f>
        <v>6.4546999999999999</v>
      </c>
      <c r="C137" s="2">
        <f t="shared" si="6"/>
        <v>6.5191175483998371</v>
      </c>
      <c r="D137" s="2">
        <f t="shared" si="8"/>
        <v>6.4601954239005055</v>
      </c>
      <c r="E137" s="2">
        <f t="shared" si="7"/>
        <v>5.8922124499331652E-2</v>
      </c>
      <c r="F137" s="2">
        <f t="shared" si="11"/>
        <v>5.2301443476936979E-2</v>
      </c>
      <c r="G137" s="2">
        <f t="shared" si="9"/>
        <v>6.6206810223946727E-3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17">
        <f>TITRES_STAT!D141</f>
        <v>6.4497999999999998</v>
      </c>
      <c r="C138" s="2">
        <f t="shared" si="6"/>
        <v>6.4948994640306319</v>
      </c>
      <c r="D138" s="2">
        <f t="shared" si="8"/>
        <v>6.4594253925004681</v>
      </c>
      <c r="E138" s="2">
        <f t="shared" si="7"/>
        <v>3.5474071530163798E-2</v>
      </c>
      <c r="F138" s="2">
        <f t="shared" si="11"/>
        <v>4.8935969087582347E-2</v>
      </c>
      <c r="G138" s="2">
        <f t="shared" si="9"/>
        <v>-1.3461897557418549E-2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17">
        <f>TITRES_STAT!D142</f>
        <v>6.3250000000000002</v>
      </c>
      <c r="C139" s="2">
        <f t="shared" si="6"/>
        <v>6.4856995464874574</v>
      </c>
      <c r="D139" s="2">
        <f t="shared" si="8"/>
        <v>6.4494679560189514</v>
      </c>
      <c r="E139" s="2">
        <f t="shared" si="7"/>
        <v>3.6231590468505992E-2</v>
      </c>
      <c r="F139" s="2">
        <f t="shared" si="11"/>
        <v>4.6395093363767084E-2</v>
      </c>
      <c r="G139" s="2">
        <f t="shared" si="9"/>
        <v>-1.0163502895261092E-2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17">
        <f>TITRES_STAT!D143</f>
        <v>6.2882999999999996</v>
      </c>
      <c r="C140" s="2">
        <f t="shared" si="6"/>
        <v>6.4666226931816952</v>
      </c>
      <c r="D140" s="2">
        <f t="shared" si="8"/>
        <v>6.4375295889064361</v>
      </c>
      <c r="E140" s="2">
        <f t="shared" si="7"/>
        <v>2.909310427525913E-2</v>
      </c>
      <c r="F140" s="2">
        <f t="shared" si="11"/>
        <v>4.2934695546065493E-2</v>
      </c>
      <c r="G140" s="2">
        <f t="shared" si="9"/>
        <v>-1.3841591270806364E-2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17">
        <f>TITRES_STAT!D144</f>
        <v>6.2882999999999996</v>
      </c>
      <c r="C141" s="2">
        <f t="shared" si="6"/>
        <v>6.457634586538358</v>
      </c>
      <c r="D141" s="2">
        <f t="shared" si="8"/>
        <v>6.4264755452837372</v>
      </c>
      <c r="E141" s="2">
        <f t="shared" si="7"/>
        <v>3.1159041254620767E-2</v>
      </c>
      <c r="F141" s="2">
        <f t="shared" si="11"/>
        <v>4.057956468777655E-2</v>
      </c>
      <c r="G141" s="2">
        <f t="shared" si="9"/>
        <v>-9.4205234331557822E-3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17">
        <f>TITRES_STAT!D145</f>
        <v>6.2736000000000001</v>
      </c>
      <c r="C142" s="2">
        <f t="shared" si="6"/>
        <v>6.4504138809170719</v>
      </c>
      <c r="D142" s="2">
        <f t="shared" si="8"/>
        <v>6.4151514308182751</v>
      </c>
      <c r="E142" s="2">
        <f t="shared" si="7"/>
        <v>3.5262450098796805E-2</v>
      </c>
      <c r="F142" s="2">
        <f t="shared" si="11"/>
        <v>3.9516141769980605E-2</v>
      </c>
      <c r="G142" s="2">
        <f t="shared" si="9"/>
        <v>-4.2536916711837999E-3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17">
        <f>TITRES_STAT!D146</f>
        <v>6.1536999999999997</v>
      </c>
      <c r="C143" s="2">
        <f t="shared" ref="C143:C206" si="12">$C$4*B133+C142*(1-$C$4)</f>
        <v>6.4367655915452149</v>
      </c>
      <c r="D143" s="2">
        <f t="shared" si="8"/>
        <v>6.3957846581650699</v>
      </c>
      <c r="E143" s="2">
        <f t="shared" si="7"/>
        <v>4.0980933380144968E-2</v>
      </c>
      <c r="F143" s="2">
        <f t="shared" si="11"/>
        <v>3.980910009201348E-2</v>
      </c>
      <c r="G143" s="2">
        <f t="shared" si="9"/>
        <v>1.171833288131488E-3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17">
        <f>TITRES_STAT!D147</f>
        <v>6.0191999999999997</v>
      </c>
      <c r="C144" s="2">
        <f t="shared" si="12"/>
        <v>6.4252170389997971</v>
      </c>
      <c r="D144" s="2">
        <f t="shared" si="8"/>
        <v>6.3678894983009906</v>
      </c>
      <c r="E144" s="2">
        <f t="shared" si="7"/>
        <v>5.7327540698806523E-2</v>
      </c>
      <c r="F144" s="2">
        <f t="shared" si="11"/>
        <v>4.3312788213372089E-2</v>
      </c>
      <c r="G144" s="2">
        <f t="shared" si="9"/>
        <v>1.4014752485434434E-2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17">
        <f>TITRES_STAT!D148</f>
        <v>6.2149000000000001</v>
      </c>
      <c r="C145" s="2">
        <f t="shared" si="12"/>
        <v>6.4154451868459823</v>
      </c>
      <c r="D145" s="2">
        <f t="shared" si="8"/>
        <v>6.3565569428712871</v>
      </c>
      <c r="E145" s="2">
        <f t="shared" si="7"/>
        <v>5.8888243974695165E-2</v>
      </c>
      <c r="F145" s="2">
        <f t="shared" si="11"/>
        <v>4.6427879365636707E-2</v>
      </c>
      <c r="G145" s="2">
        <f t="shared" si="9"/>
        <v>1.2460364609058458E-2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17">
        <f>TITRES_STAT!D149</f>
        <v>6.1414999999999997</v>
      </c>
      <c r="C146" s="2">
        <f t="shared" si="12"/>
        <v>6.4222382350235243</v>
      </c>
      <c r="D146" s="2">
        <f t="shared" si="8"/>
        <v>6.3406267989548954</v>
      </c>
      <c r="E146" s="2">
        <f t="shared" si="7"/>
        <v>8.1611436068628862E-2</v>
      </c>
      <c r="F146" s="2">
        <f t="shared" si="11"/>
        <v>5.3464590706235146E-2</v>
      </c>
      <c r="G146" s="2">
        <f t="shared" si="9"/>
        <v>2.8146845362393716E-2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17">
        <f>TITRES_STAT!D150</f>
        <v>6.2125000000000004</v>
      </c>
      <c r="C147" s="2">
        <f t="shared" si="12"/>
        <v>6.4272323527122124</v>
      </c>
      <c r="D147" s="2">
        <f t="shared" si="8"/>
        <v>6.3311359249582368</v>
      </c>
      <c r="E147" s="2">
        <f t="shared" si="7"/>
        <v>9.6096427753975533E-2</v>
      </c>
      <c r="F147" s="2">
        <f t="shared" si="11"/>
        <v>6.1990958115783229E-2</v>
      </c>
      <c r="G147" s="2">
        <f t="shared" si="9"/>
        <v>3.4105469638192304E-2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17">
        <f>TITRES_STAT!D151</f>
        <v>6.2393999999999998</v>
      </c>
      <c r="C148" s="2">
        <f t="shared" si="12"/>
        <v>6.430704298448795</v>
      </c>
      <c r="D148" s="2">
        <f t="shared" si="8"/>
        <v>6.3243406712576267</v>
      </c>
      <c r="E148" s="2">
        <f t="shared" si="7"/>
        <v>0.10636362719116832</v>
      </c>
      <c r="F148" s="2">
        <f t="shared" si="11"/>
        <v>7.0865491930860253E-2</v>
      </c>
      <c r="G148" s="2">
        <f t="shared" si="9"/>
        <v>3.5498135260308067E-2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17">
        <f>TITRES_STAT!D152</f>
        <v>6.1905000000000001</v>
      </c>
      <c r="C149" s="2">
        <f t="shared" si="12"/>
        <v>6.4144420986874415</v>
      </c>
      <c r="D149" s="2">
        <f t="shared" si="8"/>
        <v>6.3144265474607657</v>
      </c>
      <c r="E149" s="2">
        <f t="shared" si="7"/>
        <v>0.10001555122667583</v>
      </c>
      <c r="F149" s="2">
        <f t="shared" si="11"/>
        <v>7.6695503790023378E-2</v>
      </c>
      <c r="G149" s="2">
        <f t="shared" si="9"/>
        <v>2.3320047436652447E-2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17">
        <f>TITRES_STAT!D153</f>
        <v>6.1905000000000001</v>
      </c>
      <c r="C150" s="2">
        <f t="shared" si="12"/>
        <v>6.3950356219662963</v>
      </c>
      <c r="D150" s="2">
        <f t="shared" si="8"/>
        <v>6.3052468032044127</v>
      </c>
      <c r="E150" s="2">
        <f t="shared" si="7"/>
        <v>8.9788818761883604E-2</v>
      </c>
      <c r="F150" s="2">
        <f t="shared" si="11"/>
        <v>7.9314166784395429E-2</v>
      </c>
      <c r="G150" s="2">
        <f t="shared" si="9"/>
        <v>1.0474651977488175E-2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17">
        <f>TITRES_STAT!D154</f>
        <v>6.1782000000000004</v>
      </c>
      <c r="C151" s="2">
        <f t="shared" si="12"/>
        <v>6.3786147570484042</v>
      </c>
      <c r="D151" s="2">
        <f t="shared" si="8"/>
        <v>6.2958359288929744</v>
      </c>
      <c r="E151" s="2">
        <f t="shared" si="7"/>
        <v>8.2778828155429807E-2</v>
      </c>
      <c r="F151" s="2">
        <f t="shared" si="11"/>
        <v>8.0007099058602302E-2</v>
      </c>
      <c r="G151" s="2">
        <f t="shared" si="9"/>
        <v>2.7717290968275049E-3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17">
        <f>TITRES_STAT!D155</f>
        <v>6.117</v>
      </c>
      <c r="C152" s="2">
        <f t="shared" si="12"/>
        <v>6.362458640579419</v>
      </c>
      <c r="D152" s="2">
        <f t="shared" si="8"/>
        <v>6.2825888230490508</v>
      </c>
      <c r="E152" s="2">
        <f t="shared" si="7"/>
        <v>7.9869817530368259E-2</v>
      </c>
      <c r="F152" s="2">
        <f t="shared" si="11"/>
        <v>7.9979642752955493E-2</v>
      </c>
      <c r="G152" s="2">
        <f t="shared" si="9"/>
        <v>-1.0982522258723426E-4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17">
        <f>TITRES_STAT!D156</f>
        <v>6.117</v>
      </c>
      <c r="C153" s="2">
        <f t="shared" si="12"/>
        <v>6.3303419266441239</v>
      </c>
      <c r="D153" s="2">
        <f t="shared" si="8"/>
        <v>6.270322984304677</v>
      </c>
      <c r="E153" s="2">
        <f t="shared" si="7"/>
        <v>6.0018942339446824E-2</v>
      </c>
      <c r="F153" s="2">
        <f t="shared" si="11"/>
        <v>7.5987502670253768E-2</v>
      </c>
      <c r="G153" s="2">
        <f t="shared" si="9"/>
        <v>-1.5968560330806944E-2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17">
        <f>TITRES_STAT!D157</f>
        <v>6.1146000000000003</v>
      </c>
      <c r="C154" s="2">
        <f t="shared" si="12"/>
        <v>6.2824739379296428</v>
      </c>
      <c r="D154" s="2">
        <f t="shared" si="8"/>
        <v>6.258787948430256</v>
      </c>
      <c r="E154" s="2">
        <f t="shared" si="7"/>
        <v>2.3685989499386828E-2</v>
      </c>
      <c r="F154" s="2">
        <f t="shared" si="11"/>
        <v>6.5527200036080382E-2</v>
      </c>
      <c r="G154" s="2">
        <f t="shared" si="9"/>
        <v>-4.1841210536693554E-2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17">
        <f>TITRES_STAT!D158</f>
        <v>6.0191999999999997</v>
      </c>
      <c r="C155" s="2">
        <f t="shared" si="12"/>
        <v>6.2720779474789286</v>
      </c>
      <c r="D155" s="2">
        <f t="shared" si="8"/>
        <v>6.2410406929909774</v>
      </c>
      <c r="E155" s="2">
        <f t="shared" si="7"/>
        <v>3.1037254487951138E-2</v>
      </c>
      <c r="F155" s="2">
        <f t="shared" si="11"/>
        <v>5.8629210926454539E-2</v>
      </c>
      <c r="G155" s="2">
        <f t="shared" si="9"/>
        <v>-2.7591956438503401E-2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17">
        <f>TITRES_STAT!D159</f>
        <v>5.9310999999999998</v>
      </c>
      <c r="C156" s="2">
        <f t="shared" si="12"/>
        <v>6.2519890324821699</v>
      </c>
      <c r="D156" s="2">
        <f t="shared" si="8"/>
        <v>6.2180821231397934</v>
      </c>
      <c r="E156" s="2">
        <f t="shared" ref="E156:E219" si="13">C156-D156</f>
        <v>3.3906909342376501E-2</v>
      </c>
      <c r="F156" s="2">
        <f t="shared" si="11"/>
        <v>5.3684750609638933E-2</v>
      </c>
      <c r="G156" s="2">
        <f t="shared" si="9"/>
        <v>-1.9777841267262432E-2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17">
        <f>TITRES_STAT!D160</f>
        <v>5.7450999999999999</v>
      </c>
      <c r="C157" s="2">
        <f t="shared" si="12"/>
        <v>6.2459137967156817</v>
      </c>
      <c r="D157" s="2">
        <f t="shared" ref="D157:D220" si="14">$D$4*B157+(1-$D$4)*D156</f>
        <v>6.1830464103146232</v>
      </c>
      <c r="E157" s="2">
        <f t="shared" si="13"/>
        <v>6.2867386401058489E-2</v>
      </c>
      <c r="F157" s="2">
        <f t="shared" si="11"/>
        <v>5.5521277767922851E-2</v>
      </c>
      <c r="G157" s="2">
        <f t="shared" si="9"/>
        <v>7.3461086331356382E-3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17">
        <f>TITRES_STAT!D161</f>
        <v>5.6227999999999998</v>
      </c>
      <c r="C158" s="2">
        <f t="shared" si="12"/>
        <v>6.2449116741440385</v>
      </c>
      <c r="D158" s="2">
        <f t="shared" si="14"/>
        <v>6.1415466762172439</v>
      </c>
      <c r="E158" s="2">
        <f t="shared" si="13"/>
        <v>0.10336499792679454</v>
      </c>
      <c r="F158" s="2">
        <f t="shared" si="11"/>
        <v>6.5090021799697195E-2</v>
      </c>
      <c r="G158" s="2">
        <f t="shared" si="9"/>
        <v>3.8274976127097349E-2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17">
        <f>TITRES_STAT!D162</f>
        <v>5.6643999999999997</v>
      </c>
      <c r="C159" s="2">
        <f t="shared" si="12"/>
        <v>6.2365406473526477</v>
      </c>
      <c r="D159" s="2">
        <f t="shared" si="14"/>
        <v>6.1062024779789299</v>
      </c>
      <c r="E159" s="2">
        <f t="shared" si="13"/>
        <v>0.13033816937371778</v>
      </c>
      <c r="F159" s="2">
        <f t="shared" si="11"/>
        <v>7.8139651314501318E-2</v>
      </c>
      <c r="G159" s="2">
        <f t="shared" si="9"/>
        <v>5.2198518059216464E-2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17">
        <f>TITRES_STAT!D163</f>
        <v>5.8747999999999996</v>
      </c>
      <c r="C160" s="2">
        <f t="shared" si="12"/>
        <v>6.2294574708368557</v>
      </c>
      <c r="D160" s="2">
        <f t="shared" si="14"/>
        <v>6.0890615536841945</v>
      </c>
      <c r="E160" s="2">
        <f t="shared" si="13"/>
        <v>0.1403959171526612</v>
      </c>
      <c r="F160" s="2">
        <f t="shared" si="11"/>
        <v>9.0590904482133305E-2</v>
      </c>
      <c r="G160" s="2">
        <f t="shared" si="9"/>
        <v>4.9805012670527893E-2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17">
        <f>TITRES_STAT!D164</f>
        <v>6.0435999999999996</v>
      </c>
      <c r="C161" s="2">
        <f t="shared" si="12"/>
        <v>6.2215717060927238</v>
      </c>
      <c r="D161" s="2">
        <f t="shared" si="14"/>
        <v>6.0856940311890693</v>
      </c>
      <c r="E161" s="2">
        <f t="shared" si="13"/>
        <v>0.13587767490365454</v>
      </c>
      <c r="F161" s="2">
        <f t="shared" si="11"/>
        <v>9.9648258566437567E-2</v>
      </c>
      <c r="G161" s="2">
        <f t="shared" si="9"/>
        <v>3.6229416337216977E-2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17">
        <f>TITRES_STAT!D165</f>
        <v>6.1146000000000003</v>
      </c>
      <c r="C162" s="2">
        <f t="shared" si="12"/>
        <v>6.2054837513092282</v>
      </c>
      <c r="D162" s="2">
        <f t="shared" si="14"/>
        <v>6.0878352140639533</v>
      </c>
      <c r="E162" s="2">
        <f t="shared" si="13"/>
        <v>0.11764853724527491</v>
      </c>
      <c r="F162" s="2">
        <f t="shared" si="11"/>
        <v>0.10324831430220505</v>
      </c>
      <c r="G162" s="2">
        <f t="shared" si="9"/>
        <v>1.4400222943069863E-2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17">
        <f>TITRES_STAT!D166</f>
        <v>5.9972000000000003</v>
      </c>
      <c r="C163" s="2">
        <f t="shared" si="12"/>
        <v>6.1918708664924242</v>
      </c>
      <c r="D163" s="2">
        <f t="shared" si="14"/>
        <v>6.0811214945036607</v>
      </c>
      <c r="E163" s="2">
        <f t="shared" si="13"/>
        <v>0.11074937198876356</v>
      </c>
      <c r="F163" s="2">
        <f t="shared" si="11"/>
        <v>0.10474852583951674</v>
      </c>
      <c r="G163" s="2">
        <f t="shared" si="9"/>
        <v>6.0008461492468135E-3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17">
        <f>TITRES_STAT!D167</f>
        <v>6.0681000000000003</v>
      </c>
      <c r="C164" s="2">
        <f t="shared" si="12"/>
        <v>6.1799830408782057</v>
      </c>
      <c r="D164" s="2">
        <f t="shared" si="14"/>
        <v>6.0801569393552422</v>
      </c>
      <c r="E164" s="2">
        <f t="shared" si="13"/>
        <v>9.9826101522963562E-2</v>
      </c>
      <c r="F164" s="2">
        <f t="shared" si="11"/>
        <v>0.10376404097620612</v>
      </c>
      <c r="G164" s="2">
        <f t="shared" ref="G164:G227" si="15">E164-F164</f>
        <v>-3.937939453242556E-3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17">
        <f>TITRES_STAT!D168</f>
        <v>5.9212999999999996</v>
      </c>
      <c r="C165" s="2">
        <f t="shared" si="12"/>
        <v>6.1552471884354052</v>
      </c>
      <c r="D165" s="2">
        <f t="shared" si="14"/>
        <v>6.0683897586622617</v>
      </c>
      <c r="E165" s="2">
        <f t="shared" si="13"/>
        <v>8.685742977314348E-2</v>
      </c>
      <c r="F165" s="2">
        <f t="shared" ref="F165:F228" si="17">(E165*(2/(10)))+((1-(2/10))*F164)</f>
        <v>0.1003827187355936</v>
      </c>
      <c r="G165" s="2">
        <f t="shared" si="15"/>
        <v>-1.3525288962450116E-2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17">
        <f>TITRES_STAT!D169</f>
        <v>5.8723999999999998</v>
      </c>
      <c r="C166" s="2">
        <f t="shared" si="12"/>
        <v>6.1207630055991888</v>
      </c>
      <c r="D166" s="2">
        <f t="shared" si="14"/>
        <v>6.0538719987613527</v>
      </c>
      <c r="E166" s="2">
        <f t="shared" si="13"/>
        <v>6.6891006837836109E-2</v>
      </c>
      <c r="F166" s="2">
        <f t="shared" si="17"/>
        <v>9.3684376356042098E-2</v>
      </c>
      <c r="G166" s="2">
        <f t="shared" si="15"/>
        <v>-2.6793369518205989E-2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17">
        <f>TITRES_STAT!D170</f>
        <v>5.8112000000000004</v>
      </c>
      <c r="C167" s="2">
        <f t="shared" si="12"/>
        <v>6.0629686970454681</v>
      </c>
      <c r="D167" s="2">
        <f t="shared" si="14"/>
        <v>6.0358962951494011</v>
      </c>
      <c r="E167" s="2">
        <f t="shared" si="13"/>
        <v>2.7072401896067078E-2</v>
      </c>
      <c r="F167" s="2">
        <f t="shared" si="17"/>
        <v>8.0361981464047091E-2</v>
      </c>
      <c r="G167" s="2">
        <f t="shared" si="15"/>
        <v>-5.3289579567980014E-2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17">
        <f>TITRES_STAT!D171</f>
        <v>5.5494000000000003</v>
      </c>
      <c r="C168" s="2">
        <f t="shared" si="12"/>
        <v>5.9952504359615499</v>
      </c>
      <c r="D168" s="2">
        <f t="shared" si="14"/>
        <v>5.9998595325457416</v>
      </c>
      <c r="E168" s="2">
        <f t="shared" si="13"/>
        <v>-4.6090965841916187E-3</v>
      </c>
      <c r="F168" s="2">
        <f t="shared" si="17"/>
        <v>6.3367765854399349E-2</v>
      </c>
      <c r="G168" s="2">
        <f t="shared" si="15"/>
        <v>-6.7976862438590968E-2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17">
        <f>TITRES_STAT!D172</f>
        <v>5.3853999999999997</v>
      </c>
      <c r="C169" s="2">
        <f t="shared" si="12"/>
        <v>5.9443503688905421</v>
      </c>
      <c r="D169" s="2">
        <f t="shared" si="14"/>
        <v>5.9543440116164277</v>
      </c>
      <c r="E169" s="2">
        <f t="shared" si="13"/>
        <v>-9.9936427258855431E-3</v>
      </c>
      <c r="F169" s="2">
        <f t="shared" si="17"/>
        <v>4.8695484138342369E-2</v>
      </c>
      <c r="G169" s="2">
        <f t="shared" si="15"/>
        <v>-5.8689126864227913E-2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17">
        <f>TITRES_STAT!D173</f>
        <v>5.3806000000000003</v>
      </c>
      <c r="C170" s="2">
        <f t="shared" si="12"/>
        <v>5.933650312138151</v>
      </c>
      <c r="D170" s="2">
        <f t="shared" si="14"/>
        <v>5.9118444552003959</v>
      </c>
      <c r="E170" s="2">
        <f t="shared" si="13"/>
        <v>2.1805856937755053E-2</v>
      </c>
      <c r="F170" s="2">
        <f t="shared" si="17"/>
        <v>4.3317558698224908E-2</v>
      </c>
      <c r="G170" s="2">
        <f t="shared" si="15"/>
        <v>-2.1511701760469855E-2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17">
        <f>TITRES_STAT!D174</f>
        <v>5.3853999999999997</v>
      </c>
      <c r="C171" s="2">
        <f t="shared" si="12"/>
        <v>5.9505656487322813</v>
      </c>
      <c r="D171" s="2">
        <f t="shared" si="14"/>
        <v>5.8728485696299959</v>
      </c>
      <c r="E171" s="2">
        <f t="shared" si="13"/>
        <v>7.7717079102285425E-2</v>
      </c>
      <c r="F171" s="2">
        <f t="shared" si="17"/>
        <v>5.0197462779037014E-2</v>
      </c>
      <c r="G171" s="2">
        <f t="shared" si="15"/>
        <v>2.7519616323248411E-2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17">
        <f>TITRES_STAT!D175</f>
        <v>5.3879000000000001</v>
      </c>
      <c r="C172" s="2">
        <f t="shared" si="12"/>
        <v>5.9758017027734693</v>
      </c>
      <c r="D172" s="2">
        <f t="shared" si="14"/>
        <v>5.8369264533611069</v>
      </c>
      <c r="E172" s="2">
        <f t="shared" si="13"/>
        <v>0.1388752494123624</v>
      </c>
      <c r="F172" s="2">
        <f t="shared" si="17"/>
        <v>6.7933020105702097E-2</v>
      </c>
      <c r="G172" s="2">
        <f t="shared" si="15"/>
        <v>7.0942229306660304E-2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17">
        <f>TITRES_STAT!D176</f>
        <v>5.5542999999999996</v>
      </c>
      <c r="C173" s="2">
        <f t="shared" si="12"/>
        <v>5.9790937485006275</v>
      </c>
      <c r="D173" s="2">
        <f t="shared" si="14"/>
        <v>5.8159911605195429</v>
      </c>
      <c r="E173" s="2">
        <f t="shared" si="13"/>
        <v>0.16310258798108457</v>
      </c>
      <c r="F173" s="2">
        <f t="shared" si="17"/>
        <v>8.6966933680778596E-2</v>
      </c>
      <c r="G173" s="2">
        <f t="shared" si="15"/>
        <v>7.6135654300305972E-2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17">
        <f>TITRES_STAT!D177</f>
        <v>5.5787000000000004</v>
      </c>
      <c r="C174" s="2">
        <f t="shared" si="12"/>
        <v>5.9927870179620699</v>
      </c>
      <c r="D174" s="2">
        <f t="shared" si="14"/>
        <v>5.7984140375180955</v>
      </c>
      <c r="E174" s="2">
        <f t="shared" si="13"/>
        <v>0.19437298044397444</v>
      </c>
      <c r="F174" s="2">
        <f t="shared" si="17"/>
        <v>0.10844814303341777</v>
      </c>
      <c r="G174" s="2">
        <f t="shared" si="15"/>
        <v>8.5924837410556676E-2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17">
        <f>TITRES_STAT!D178</f>
        <v>5.5126999999999997</v>
      </c>
      <c r="C175" s="2">
        <f t="shared" si="12"/>
        <v>5.9817890151986743</v>
      </c>
      <c r="D175" s="2">
        <f t="shared" si="14"/>
        <v>5.7772500347389775</v>
      </c>
      <c r="E175" s="2">
        <f t="shared" si="13"/>
        <v>0.20453898045969687</v>
      </c>
      <c r="F175" s="2">
        <f t="shared" si="17"/>
        <v>0.12766631051867358</v>
      </c>
      <c r="G175" s="2">
        <f t="shared" si="15"/>
        <v>7.6872669941023292E-2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17">
        <f>TITRES_STAT!D179</f>
        <v>5.5126999999999997</v>
      </c>
      <c r="C176" s="2">
        <f t="shared" si="12"/>
        <v>5.9649599359373404</v>
      </c>
      <c r="D176" s="2">
        <f t="shared" si="14"/>
        <v>5.7576537358694235</v>
      </c>
      <c r="E176" s="2">
        <f t="shared" si="13"/>
        <v>0.20730620006791689</v>
      </c>
      <c r="F176" s="2">
        <f t="shared" si="17"/>
        <v>0.14359428842852223</v>
      </c>
      <c r="G176" s="2">
        <f t="shared" si="15"/>
        <v>6.3711911639394658E-2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17">
        <f>TITRES_STAT!D180</f>
        <v>5.5739000000000001</v>
      </c>
      <c r="C177" s="2">
        <f t="shared" si="12"/>
        <v>5.9413045611777502</v>
      </c>
      <c r="D177" s="2">
        <f t="shared" si="14"/>
        <v>5.7440423480272447</v>
      </c>
      <c r="E177" s="2">
        <f t="shared" si="13"/>
        <v>0.19726221315050552</v>
      </c>
      <c r="F177" s="2">
        <f t="shared" si="17"/>
        <v>0.15432787337291889</v>
      </c>
      <c r="G177" s="2">
        <f t="shared" si="15"/>
        <v>4.2934339777586622E-2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17">
        <f>TITRES_STAT!D181</f>
        <v>5.6252000000000004</v>
      </c>
      <c r="C178" s="2">
        <f t="shared" si="12"/>
        <v>5.8810115517657895</v>
      </c>
      <c r="D178" s="2">
        <f t="shared" si="14"/>
        <v>5.7352392111363377</v>
      </c>
      <c r="E178" s="2">
        <f t="shared" si="13"/>
        <v>0.14577234062945177</v>
      </c>
      <c r="F178" s="2">
        <f t="shared" si="17"/>
        <v>0.15261676682422548</v>
      </c>
      <c r="G178" s="2">
        <f t="shared" si="15"/>
        <v>-6.8444261947737117E-3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17">
        <f>TITRES_STAT!D182</f>
        <v>5.6913</v>
      </c>
      <c r="C179" s="2">
        <f t="shared" si="12"/>
        <v>5.8047636207248985</v>
      </c>
      <c r="D179" s="2">
        <f t="shared" si="14"/>
        <v>5.7319844547558683</v>
      </c>
      <c r="E179" s="2">
        <f t="shared" si="13"/>
        <v>7.2779165969030224E-2</v>
      </c>
      <c r="F179" s="2">
        <f t="shared" si="17"/>
        <v>0.13664924665318645</v>
      </c>
      <c r="G179" s="2">
        <f t="shared" si="15"/>
        <v>-6.3870080684156227E-2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17">
        <f>TITRES_STAT!D183</f>
        <v>5.6276999999999999</v>
      </c>
      <c r="C180" s="2">
        <f t="shared" si="12"/>
        <v>5.7395076790749142</v>
      </c>
      <c r="D180" s="2">
        <f t="shared" si="14"/>
        <v>5.7242596803295074</v>
      </c>
      <c r="E180" s="2">
        <f t="shared" si="13"/>
        <v>1.5247998745406832E-2</v>
      </c>
      <c r="F180" s="2">
        <f t="shared" si="17"/>
        <v>0.11236899707163053</v>
      </c>
      <c r="G180" s="2">
        <f t="shared" si="15"/>
        <v>-9.7120998326223701E-2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17">
        <f>TITRES_STAT!D184</f>
        <v>5.6227999999999998</v>
      </c>
      <c r="C181" s="2">
        <f t="shared" si="12"/>
        <v>5.6850295746018507</v>
      </c>
      <c r="D181" s="2">
        <f t="shared" si="14"/>
        <v>5.7167441484532473</v>
      </c>
      <c r="E181" s="2">
        <f t="shared" si="13"/>
        <v>-3.1714573851396644E-2</v>
      </c>
      <c r="F181" s="2">
        <f t="shared" si="17"/>
        <v>8.3552282887025098E-2</v>
      </c>
      <c r="G181" s="2">
        <f t="shared" si="15"/>
        <v>-0.11526685673842174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17">
        <f>TITRES_STAT!D185</f>
        <v>5.5542999999999996</v>
      </c>
      <c r="C182" s="2">
        <f t="shared" si="12"/>
        <v>5.6393173323554118</v>
      </c>
      <c r="D182" s="2">
        <f t="shared" si="14"/>
        <v>5.7047112485678211</v>
      </c>
      <c r="E182" s="2">
        <f t="shared" si="13"/>
        <v>-6.5393916212409309E-2</v>
      </c>
      <c r="F182" s="2">
        <f t="shared" si="17"/>
        <v>5.3763043067138222E-2</v>
      </c>
      <c r="G182" s="2">
        <f t="shared" si="15"/>
        <v>-0.11915695927954753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17">
        <f>TITRES_STAT!D186</f>
        <v>5.5297999999999998</v>
      </c>
      <c r="C183" s="2">
        <f t="shared" si="12"/>
        <v>5.626237742762271</v>
      </c>
      <c r="D183" s="2">
        <f t="shared" si="14"/>
        <v>5.6917548597850196</v>
      </c>
      <c r="E183" s="2">
        <f t="shared" si="13"/>
        <v>-6.551711702274865E-2</v>
      </c>
      <c r="F183" s="2">
        <f t="shared" si="17"/>
        <v>2.9907011049160853E-2</v>
      </c>
      <c r="G183" s="2">
        <f t="shared" si="15"/>
        <v>-9.5424128071909503E-2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17">
        <f>TITRES_STAT!D187</f>
        <v>5.5297999999999998</v>
      </c>
      <c r="C184" s="2">
        <f t="shared" si="12"/>
        <v>5.6189242438757674</v>
      </c>
      <c r="D184" s="2">
        <f t="shared" si="14"/>
        <v>5.6797582035046483</v>
      </c>
      <c r="E184" s="2">
        <f t="shared" si="13"/>
        <v>-6.083395962888094E-2</v>
      </c>
      <c r="F184" s="2">
        <f t="shared" si="17"/>
        <v>1.1758816913552496E-2</v>
      </c>
      <c r="G184" s="2">
        <f t="shared" si="15"/>
        <v>-7.2592776542433429E-2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17">
        <f>TITRES_STAT!D188</f>
        <v>5.5053000000000001</v>
      </c>
      <c r="C185" s="2">
        <f t="shared" si="12"/>
        <v>5.6025820525102654</v>
      </c>
      <c r="D185" s="2">
        <f t="shared" si="14"/>
        <v>5.6668353736154149</v>
      </c>
      <c r="E185" s="2">
        <f t="shared" si="13"/>
        <v>-6.4253321105149475E-2</v>
      </c>
      <c r="F185" s="2">
        <f t="shared" si="17"/>
        <v>-3.4436106901878979E-3</v>
      </c>
      <c r="G185" s="2">
        <f t="shared" si="15"/>
        <v>-6.0809710414961575E-2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17">
        <f>TITRES_STAT!D189</f>
        <v>5.4686000000000003</v>
      </c>
      <c r="C186" s="2">
        <f t="shared" si="12"/>
        <v>5.5887540444317629</v>
      </c>
      <c r="D186" s="2">
        <f t="shared" si="14"/>
        <v>5.6521512718661251</v>
      </c>
      <c r="E186" s="2">
        <f t="shared" si="13"/>
        <v>-6.3397227434362158E-2</v>
      </c>
      <c r="F186" s="2">
        <f t="shared" si="17"/>
        <v>-1.5434334039022751E-2</v>
      </c>
      <c r="G186" s="2">
        <f t="shared" si="15"/>
        <v>-4.7962893395339407E-2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17">
        <f>TITRES_STAT!D190</f>
        <v>5.5053000000000001</v>
      </c>
      <c r="C187" s="2">
        <f t="shared" si="12"/>
        <v>5.5864688068268764</v>
      </c>
      <c r="D187" s="2">
        <f t="shared" si="14"/>
        <v>5.6412733998760416</v>
      </c>
      <c r="E187" s="2">
        <f t="shared" si="13"/>
        <v>-5.4804593049165184E-2</v>
      </c>
      <c r="F187" s="2">
        <f t="shared" si="17"/>
        <v>-2.330838584105124E-2</v>
      </c>
      <c r="G187" s="2">
        <f t="shared" si="15"/>
        <v>-3.1496207208113941E-2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17">
        <f>TITRES_STAT!D191</f>
        <v>5.5029000000000003</v>
      </c>
      <c r="C188" s="2">
        <f t="shared" si="12"/>
        <v>5.5924274519304333</v>
      </c>
      <c r="D188" s="2">
        <f t="shared" si="14"/>
        <v>5.631023518403742</v>
      </c>
      <c r="E188" s="2">
        <f t="shared" si="13"/>
        <v>-3.859606647330871E-2</v>
      </c>
      <c r="F188" s="2">
        <f t="shared" si="17"/>
        <v>-2.6365921967502735E-2</v>
      </c>
      <c r="G188" s="2">
        <f t="shared" si="15"/>
        <v>-1.2230144505805975E-2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17">
        <f>TITRES_STAT!D192</f>
        <v>5.5029000000000003</v>
      </c>
      <c r="C189" s="2">
        <f t="shared" si="12"/>
        <v>5.6076386131719049</v>
      </c>
      <c r="D189" s="2">
        <f t="shared" si="14"/>
        <v>5.6215328874108721</v>
      </c>
      <c r="E189" s="2">
        <f t="shared" si="13"/>
        <v>-1.3894274238967164E-2</v>
      </c>
      <c r="F189" s="2">
        <f t="shared" si="17"/>
        <v>-2.3871592421795623E-2</v>
      </c>
      <c r="G189" s="2">
        <f t="shared" si="15"/>
        <v>9.9773181828284596E-3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17">
        <f>TITRES_STAT!D193</f>
        <v>5.4564000000000004</v>
      </c>
      <c r="C190" s="2">
        <f t="shared" si="12"/>
        <v>5.6107249803762276</v>
      </c>
      <c r="D190" s="2">
        <f t="shared" si="14"/>
        <v>5.6093008216767339</v>
      </c>
      <c r="E190" s="2">
        <f t="shared" si="13"/>
        <v>1.4241586994936384E-3</v>
      </c>
      <c r="F190" s="2">
        <f t="shared" si="17"/>
        <v>-1.8812442197537773E-2</v>
      </c>
      <c r="G190" s="2">
        <f t="shared" si="15"/>
        <v>2.0236600897031411E-2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17">
        <f>TITRES_STAT!D194</f>
        <v>5.5274000000000001</v>
      </c>
      <c r="C191" s="2">
        <f t="shared" si="12"/>
        <v>5.6125826757029618</v>
      </c>
      <c r="D191" s="2">
        <f t="shared" si="14"/>
        <v>5.6032340941451242</v>
      </c>
      <c r="E191" s="2">
        <f t="shared" si="13"/>
        <v>9.3485815578375764E-3</v>
      </c>
      <c r="F191" s="2">
        <f t="shared" si="17"/>
        <v>-1.3180237446462705E-2</v>
      </c>
      <c r="G191" s="2">
        <f t="shared" si="15"/>
        <v>2.2528819004300281E-2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17">
        <f>TITRES_STAT!D195</f>
        <v>5.5053000000000001</v>
      </c>
      <c r="C192" s="2">
        <f t="shared" si="12"/>
        <v>5.603616110210198</v>
      </c>
      <c r="D192" s="2">
        <f t="shared" si="14"/>
        <v>5.5959797168010406</v>
      </c>
      <c r="E192" s="2">
        <f t="shared" si="13"/>
        <v>7.6363934091574492E-3</v>
      </c>
      <c r="F192" s="2">
        <f t="shared" si="17"/>
        <v>-9.0169112753386745E-3</v>
      </c>
      <c r="G192" s="2">
        <f t="shared" si="15"/>
        <v>1.6653304684496124E-2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17">
        <f>TITRES_STAT!D196</f>
        <v>5.5053000000000001</v>
      </c>
      <c r="C193" s="2">
        <f t="shared" si="12"/>
        <v>5.5922597855624749</v>
      </c>
      <c r="D193" s="2">
        <f t="shared" si="14"/>
        <v>5.5892627007417044</v>
      </c>
      <c r="E193" s="2">
        <f t="shared" si="13"/>
        <v>2.9970848207705458E-3</v>
      </c>
      <c r="F193" s="2">
        <f t="shared" si="17"/>
        <v>-6.6141120561168309E-3</v>
      </c>
      <c r="G193" s="2">
        <f t="shared" si="15"/>
        <v>9.6111968768873776E-3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17">
        <f>TITRES_STAT!D197</f>
        <v>5.5175999999999998</v>
      </c>
      <c r="C194" s="2">
        <f t="shared" si="12"/>
        <v>5.5826505877836325</v>
      </c>
      <c r="D194" s="2">
        <f t="shared" si="14"/>
        <v>5.5839543525386146</v>
      </c>
      <c r="E194" s="2">
        <f t="shared" si="13"/>
        <v>-1.3037647549820619E-3</v>
      </c>
      <c r="F194" s="2">
        <f t="shared" si="17"/>
        <v>-5.5520425958898775E-3</v>
      </c>
      <c r="G194" s="2">
        <f t="shared" si="15"/>
        <v>4.2482778409078156E-3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17">
        <f>TITRES_STAT!D198</f>
        <v>5.5175999999999998</v>
      </c>
      <c r="C195" s="2">
        <f t="shared" si="12"/>
        <v>5.5707504973553812</v>
      </c>
      <c r="D195" s="2">
        <f t="shared" si="14"/>
        <v>5.5790392153135322</v>
      </c>
      <c r="E195" s="2">
        <f t="shared" si="13"/>
        <v>-8.288717958151004E-3</v>
      </c>
      <c r="F195" s="2">
        <f t="shared" si="17"/>
        <v>-6.0993776683421035E-3</v>
      </c>
      <c r="G195" s="2">
        <f t="shared" si="15"/>
        <v>-2.1893402898089005E-3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17">
        <f>TITRES_STAT!D199</f>
        <v>5.6227999999999998</v>
      </c>
      <c r="C196" s="2">
        <f t="shared" si="12"/>
        <v>5.5550350362237841</v>
      </c>
      <c r="D196" s="2">
        <f t="shared" si="14"/>
        <v>5.5822807549199371</v>
      </c>
      <c r="E196" s="2">
        <f t="shared" si="13"/>
        <v>-2.7245718696152998E-2</v>
      </c>
      <c r="F196" s="2">
        <f t="shared" si="17"/>
        <v>-1.0328645873904283E-2</v>
      </c>
      <c r="G196" s="2">
        <f t="shared" si="15"/>
        <v>-1.6917072822248715E-2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17">
        <f>TITRES_STAT!D200</f>
        <v>5.5151000000000003</v>
      </c>
      <c r="C197" s="2">
        <f t="shared" si="12"/>
        <v>5.5473834921893559</v>
      </c>
      <c r="D197" s="2">
        <f t="shared" si="14"/>
        <v>5.5773044027036454</v>
      </c>
      <c r="E197" s="2">
        <f t="shared" si="13"/>
        <v>-2.9920910514289467E-2</v>
      </c>
      <c r="F197" s="2">
        <f t="shared" si="17"/>
        <v>-1.424709880198132E-2</v>
      </c>
      <c r="G197" s="2">
        <f t="shared" si="15"/>
        <v>-1.5673811712308146E-2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17">
        <f>TITRES_STAT!D201</f>
        <v>5.4612999999999996</v>
      </c>
      <c r="C198" s="2">
        <f t="shared" si="12"/>
        <v>5.5405398780063786</v>
      </c>
      <c r="D198" s="2">
        <f t="shared" si="14"/>
        <v>5.568711483984857</v>
      </c>
      <c r="E198" s="2">
        <f t="shared" si="13"/>
        <v>-2.8171605978478453E-2</v>
      </c>
      <c r="F198" s="2">
        <f t="shared" si="17"/>
        <v>-1.7032000237280746E-2</v>
      </c>
      <c r="G198" s="2">
        <f t="shared" si="15"/>
        <v>-1.1139605741197708E-2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17">
        <f>TITRES_STAT!D202</f>
        <v>5.4442000000000004</v>
      </c>
      <c r="C199" s="2">
        <f t="shared" si="12"/>
        <v>5.5347491275438596</v>
      </c>
      <c r="D199" s="2">
        <f t="shared" si="14"/>
        <v>5.5594884110970897</v>
      </c>
      <c r="E199" s="2">
        <f t="shared" si="13"/>
        <v>-2.4739283553230074E-2</v>
      </c>
      <c r="F199" s="2">
        <f t="shared" si="17"/>
        <v>-1.857345690047061E-2</v>
      </c>
      <c r="G199" s="2">
        <f t="shared" si="15"/>
        <v>-6.1658266527594638E-3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17">
        <f>TITRES_STAT!D203</f>
        <v>5.4318999999999997</v>
      </c>
      <c r="C200" s="2">
        <f t="shared" si="12"/>
        <v>5.5226954156140353</v>
      </c>
      <c r="D200" s="2">
        <f t="shared" si="14"/>
        <v>5.55003741768249</v>
      </c>
      <c r="E200" s="2">
        <f t="shared" si="13"/>
        <v>-2.7342002068454718E-2</v>
      </c>
      <c r="F200" s="2">
        <f t="shared" si="17"/>
        <v>-2.0327165934067432E-2</v>
      </c>
      <c r="G200" s="2">
        <f t="shared" si="15"/>
        <v>-7.014836134387286E-3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17">
        <f>TITRES_STAT!D204</f>
        <v>5.383</v>
      </c>
      <c r="C201" s="2">
        <f t="shared" si="12"/>
        <v>5.5234191978272609</v>
      </c>
      <c r="D201" s="2">
        <f t="shared" si="14"/>
        <v>5.5376642756319354</v>
      </c>
      <c r="E201" s="2">
        <f t="shared" si="13"/>
        <v>-1.4245077804674544E-2</v>
      </c>
      <c r="F201" s="2">
        <f t="shared" si="17"/>
        <v>-1.9110748308188857E-2</v>
      </c>
      <c r="G201" s="2">
        <f t="shared" si="15"/>
        <v>4.8656705035143126E-3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17">
        <f>TITRES_STAT!D205</f>
        <v>5.4123999999999999</v>
      </c>
      <c r="C202" s="2">
        <f t="shared" si="12"/>
        <v>5.5206316289307589</v>
      </c>
      <c r="D202" s="2">
        <f t="shared" si="14"/>
        <v>5.5283854403999406</v>
      </c>
      <c r="E202" s="2">
        <f t="shared" si="13"/>
        <v>-7.7538114691817484E-3</v>
      </c>
      <c r="F202" s="2">
        <f t="shared" si="17"/>
        <v>-1.6839360940387436E-2</v>
      </c>
      <c r="G202" s="2">
        <f t="shared" si="15"/>
        <v>9.0855494712056874E-3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17">
        <f>TITRES_STAT!D206</f>
        <v>5.383</v>
      </c>
      <c r="C203" s="2">
        <f t="shared" si="12"/>
        <v>5.5182729167875655</v>
      </c>
      <c r="D203" s="2">
        <f t="shared" si="14"/>
        <v>5.5176161485184636</v>
      </c>
      <c r="E203" s="2">
        <f t="shared" si="13"/>
        <v>6.5676826910188169E-4</v>
      </c>
      <c r="F203" s="2">
        <f t="shared" si="17"/>
        <v>-1.3340135098489572E-2</v>
      </c>
      <c r="G203" s="2">
        <f t="shared" si="15"/>
        <v>1.3996903367591454E-2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17">
        <f>TITRES_STAT!D207</f>
        <v>5.383</v>
      </c>
      <c r="C204" s="2">
        <f t="shared" si="12"/>
        <v>5.5181693911279401</v>
      </c>
      <c r="D204" s="2">
        <f t="shared" si="14"/>
        <v>5.5076445819615403</v>
      </c>
      <c r="E204" s="2">
        <f t="shared" si="13"/>
        <v>1.0524809166399862E-2</v>
      </c>
      <c r="F204" s="2">
        <f t="shared" si="17"/>
        <v>-8.5671462455116851E-3</v>
      </c>
      <c r="G204" s="2">
        <f t="shared" si="15"/>
        <v>1.9091955411911547E-2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17">
        <f>TITRES_STAT!D208</f>
        <v>5.4809000000000001</v>
      </c>
      <c r="C205" s="2">
        <f t="shared" si="12"/>
        <v>5.5180817924928727</v>
      </c>
      <c r="D205" s="2">
        <f t="shared" si="14"/>
        <v>5.5056635018162403</v>
      </c>
      <c r="E205" s="2">
        <f t="shared" si="13"/>
        <v>1.241829067663236E-2</v>
      </c>
      <c r="F205" s="2">
        <f t="shared" si="17"/>
        <v>-4.3700588610828765E-3</v>
      </c>
      <c r="G205" s="2">
        <f t="shared" si="15"/>
        <v>1.6788349537715234E-2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17">
        <f>TITRES_STAT!D209</f>
        <v>5.4344000000000001</v>
      </c>
      <c r="C206" s="2">
        <f t="shared" si="12"/>
        <v>5.5341922859555082</v>
      </c>
      <c r="D206" s="2">
        <f t="shared" si="14"/>
        <v>5.5003847239039265</v>
      </c>
      <c r="E206" s="2">
        <f t="shared" si="13"/>
        <v>3.3807562051581641E-2</v>
      </c>
      <c r="F206" s="2">
        <f t="shared" si="17"/>
        <v>3.2654653214500271E-3</v>
      </c>
      <c r="G206" s="2">
        <f t="shared" si="15"/>
        <v>3.0542096730131613E-2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17">
        <f>TITRES_STAT!D210</f>
        <v>5.4318999999999997</v>
      </c>
      <c r="C207" s="2">
        <f t="shared" ref="C207:C270" si="18">$C$4*B197+C206*(1-$C$4)</f>
        <v>5.5312550111931227</v>
      </c>
      <c r="D207" s="2">
        <f t="shared" si="14"/>
        <v>5.4953117813925241</v>
      </c>
      <c r="E207" s="2">
        <f t="shared" si="13"/>
        <v>3.5943229800598608E-2</v>
      </c>
      <c r="F207" s="2">
        <f t="shared" si="17"/>
        <v>9.8010182172797444E-3</v>
      </c>
      <c r="G207" s="2">
        <f t="shared" si="15"/>
        <v>2.6142211583318864E-2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17">
        <f>TITRES_STAT!D211</f>
        <v>5.383</v>
      </c>
      <c r="C208" s="2">
        <f t="shared" si="18"/>
        <v>5.5204927017787959</v>
      </c>
      <c r="D208" s="2">
        <f t="shared" si="14"/>
        <v>5.4869923901782629</v>
      </c>
      <c r="E208" s="2">
        <f t="shared" si="13"/>
        <v>3.3500311600533017E-2</v>
      </c>
      <c r="F208" s="2">
        <f t="shared" si="17"/>
        <v>1.45408768939304E-2</v>
      </c>
      <c r="G208" s="2">
        <f t="shared" si="15"/>
        <v>1.8959434706602617E-2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17">
        <f>TITRES_STAT!D212</f>
        <v>5.383</v>
      </c>
      <c r="C209" s="2">
        <f t="shared" si="18"/>
        <v>5.5087553630435959</v>
      </c>
      <c r="D209" s="2">
        <f t="shared" si="14"/>
        <v>5.4792892501650581</v>
      </c>
      <c r="E209" s="2">
        <f t="shared" si="13"/>
        <v>2.9466112878537842E-2</v>
      </c>
      <c r="F209" s="2">
        <f t="shared" si="17"/>
        <v>1.7525924090851887E-2</v>
      </c>
      <c r="G209" s="2">
        <f t="shared" si="15"/>
        <v>1.1940188787685956E-2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17">
        <f>TITRES_STAT!D213</f>
        <v>5.3585000000000003</v>
      </c>
      <c r="C210" s="2">
        <f t="shared" si="18"/>
        <v>5.4969314610368887</v>
      </c>
      <c r="D210" s="2">
        <f t="shared" si="14"/>
        <v>5.4703418983009797</v>
      </c>
      <c r="E210" s="2">
        <f t="shared" si="13"/>
        <v>2.6589562735908956E-2</v>
      </c>
      <c r="F210" s="2">
        <f t="shared" si="17"/>
        <v>1.9338651819863301E-2</v>
      </c>
      <c r="G210" s="2">
        <f t="shared" si="15"/>
        <v>7.2509109160456553E-3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17">
        <f>TITRES_STAT!D214</f>
        <v>5.3438999999999997</v>
      </c>
      <c r="C211" s="2">
        <f t="shared" si="18"/>
        <v>5.4794035439542901</v>
      </c>
      <c r="D211" s="2">
        <f t="shared" si="14"/>
        <v>5.460975831760166</v>
      </c>
      <c r="E211" s="2">
        <f t="shared" si="13"/>
        <v>1.8427712194124091E-2</v>
      </c>
      <c r="F211" s="2">
        <f t="shared" si="17"/>
        <v>1.915646389471546E-2</v>
      </c>
      <c r="G211" s="2">
        <f t="shared" si="15"/>
        <v>-7.2875170059136934E-4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17">
        <f>TITRES_STAT!D215</f>
        <v>5.3071000000000002</v>
      </c>
      <c r="C212" s="2">
        <f t="shared" si="18"/>
        <v>5.4690953064228616</v>
      </c>
      <c r="D212" s="2">
        <f t="shared" si="14"/>
        <v>5.4495776220001533</v>
      </c>
      <c r="E212" s="2">
        <f t="shared" si="13"/>
        <v>1.9517684422708292E-2</v>
      </c>
      <c r="F212" s="2">
        <f t="shared" si="17"/>
        <v>1.9228708000314027E-2</v>
      </c>
      <c r="G212" s="2">
        <f t="shared" si="15"/>
        <v>2.8897642239426521E-4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17">
        <f>TITRES_STAT!D216</f>
        <v>5.0894000000000004</v>
      </c>
      <c r="C213" s="2">
        <f t="shared" si="18"/>
        <v>5.455849874665498</v>
      </c>
      <c r="D213" s="2">
        <f t="shared" si="14"/>
        <v>5.4228977981482895</v>
      </c>
      <c r="E213" s="2">
        <f t="shared" si="13"/>
        <v>3.295207651720844E-2</v>
      </c>
      <c r="F213" s="2">
        <f t="shared" si="17"/>
        <v>2.197338170369291E-2</v>
      </c>
      <c r="G213" s="2">
        <f t="shared" si="15"/>
        <v>1.097869481351553E-2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17">
        <f>TITRES_STAT!D217</f>
        <v>4.9425999999999997</v>
      </c>
      <c r="C214" s="2">
        <f t="shared" si="18"/>
        <v>5.4446422016400362</v>
      </c>
      <c r="D214" s="2">
        <f t="shared" si="14"/>
        <v>5.3873201834706377</v>
      </c>
      <c r="E214" s="2">
        <f t="shared" si="13"/>
        <v>5.7322018169398525E-2</v>
      </c>
      <c r="F214" s="2">
        <f t="shared" si="17"/>
        <v>2.9043108996834037E-2</v>
      </c>
      <c r="G214" s="2">
        <f t="shared" si="15"/>
        <v>2.8278909172564488E-2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17">
        <f>TITRES_STAT!D218</f>
        <v>5.0894000000000004</v>
      </c>
      <c r="C215" s="2">
        <f t="shared" si="18"/>
        <v>5.4502203244646461</v>
      </c>
      <c r="D215" s="2">
        <f t="shared" si="14"/>
        <v>5.3652520217320721</v>
      </c>
      <c r="E215" s="2">
        <f t="shared" si="13"/>
        <v>8.4968302732574053E-2</v>
      </c>
      <c r="F215" s="2">
        <f t="shared" si="17"/>
        <v>4.0228147743982041E-2</v>
      </c>
      <c r="G215" s="2">
        <f t="shared" si="15"/>
        <v>4.4740154988592011E-2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17">
        <f>TITRES_STAT!D219</f>
        <v>4.9718999999999998</v>
      </c>
      <c r="C216" s="2">
        <f t="shared" si="18"/>
        <v>5.4477864283931616</v>
      </c>
      <c r="D216" s="2">
        <f t="shared" si="14"/>
        <v>5.3361148349371037</v>
      </c>
      <c r="E216" s="2">
        <f t="shared" si="13"/>
        <v>0.11167159345605793</v>
      </c>
      <c r="F216" s="2">
        <f t="shared" si="17"/>
        <v>5.4516836886397219E-2</v>
      </c>
      <c r="G216" s="2">
        <f t="shared" si="15"/>
        <v>5.7154756569660708E-2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17">
        <f>TITRES_STAT!D220</f>
        <v>5.1186999999999996</v>
      </c>
      <c r="C217" s="2">
        <f t="shared" si="18"/>
        <v>5.4453423624865209</v>
      </c>
      <c r="D217" s="2">
        <f t="shared" si="14"/>
        <v>5.3200100323491695</v>
      </c>
      <c r="E217" s="2">
        <f t="shared" si="13"/>
        <v>0.12533233013735146</v>
      </c>
      <c r="F217" s="2">
        <f t="shared" si="17"/>
        <v>6.8679935536588077E-2</v>
      </c>
      <c r="G217" s="2">
        <f t="shared" si="15"/>
        <v>5.6652394600763378E-2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17">
        <f>TITRES_STAT!D221</f>
        <v>5.3217999999999996</v>
      </c>
      <c r="C218" s="2">
        <f t="shared" si="18"/>
        <v>5.4357512297962867</v>
      </c>
      <c r="D218" s="2">
        <f t="shared" si="14"/>
        <v>5.3201426225455268</v>
      </c>
      <c r="E218" s="2">
        <f t="shared" si="13"/>
        <v>0.11560860725075983</v>
      </c>
      <c r="F218" s="2">
        <f t="shared" si="17"/>
        <v>7.8065669879422428E-2</v>
      </c>
      <c r="G218" s="2">
        <f t="shared" si="15"/>
        <v>3.7542937371337404E-2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17">
        <f>TITRES_STAT!D222</f>
        <v>5.4783999999999997</v>
      </c>
      <c r="C219" s="2">
        <f t="shared" si="18"/>
        <v>5.4276356559814731</v>
      </c>
      <c r="D219" s="2">
        <f t="shared" si="14"/>
        <v>5.3318653912458585</v>
      </c>
      <c r="E219" s="2">
        <f t="shared" si="13"/>
        <v>9.5770264735614674E-2</v>
      </c>
      <c r="F219" s="2">
        <f t="shared" si="17"/>
        <v>8.1606588850660883E-2</v>
      </c>
      <c r="G219" s="2">
        <f t="shared" si="15"/>
        <v>1.4163675884953791E-2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17">
        <f>TITRES_STAT!D223</f>
        <v>5.5053000000000001</v>
      </c>
      <c r="C220" s="2">
        <f t="shared" si="18"/>
        <v>5.4169994012150928</v>
      </c>
      <c r="D220" s="2">
        <f t="shared" si="14"/>
        <v>5.3447123993017209</v>
      </c>
      <c r="E220" s="2">
        <f t="shared" ref="E220:E283" si="19">C220-D220</f>
        <v>7.2287001913371896E-2</v>
      </c>
      <c r="F220" s="2">
        <f t="shared" si="17"/>
        <v>7.9742671463203102E-2</v>
      </c>
      <c r="G220" s="2">
        <f t="shared" si="15"/>
        <v>-7.4556695498312064E-3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17">
        <f>TITRES_STAT!D224</f>
        <v>5.383</v>
      </c>
      <c r="C221" s="2">
        <f t="shared" si="18"/>
        <v>5.4057533394896939</v>
      </c>
      <c r="D221" s="2">
        <f t="shared" ref="D221:D284" si="20">$D$4*B221+(1-$D$4)*D220</f>
        <v>5.3475485178719637</v>
      </c>
      <c r="E221" s="2">
        <f t="shared" si="19"/>
        <v>5.8204821617730218E-2</v>
      </c>
      <c r="F221" s="2">
        <f t="shared" si="17"/>
        <v>7.5435101494108522E-2</v>
      </c>
      <c r="G221" s="2">
        <f t="shared" si="15"/>
        <v>-1.7230279876378304E-2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17">
        <f>TITRES_STAT!D225</f>
        <v>5.3341000000000003</v>
      </c>
      <c r="C222" s="2">
        <f t="shared" si="18"/>
        <v>5.3905759026451259</v>
      </c>
      <c r="D222" s="2">
        <f t="shared" si="20"/>
        <v>5.34655233136293</v>
      </c>
      <c r="E222" s="2">
        <f t="shared" si="19"/>
        <v>4.4023571282195917E-2</v>
      </c>
      <c r="F222" s="2">
        <f t="shared" si="17"/>
        <v>6.9152795451726007E-2</v>
      </c>
      <c r="G222" s="2">
        <f t="shared" si="15"/>
        <v>-2.512922416953009E-2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17">
        <f>TITRES_STAT!D226</f>
        <v>5.2606999999999999</v>
      </c>
      <c r="C223" s="2">
        <f t="shared" si="18"/>
        <v>5.3442411483920296</v>
      </c>
      <c r="D223" s="2">
        <f t="shared" si="20"/>
        <v>5.3401928994101207</v>
      </c>
      <c r="E223" s="2">
        <f t="shared" si="19"/>
        <v>4.0482489819089196E-3</v>
      </c>
      <c r="F223" s="2">
        <f t="shared" si="17"/>
        <v>5.6131886157762594E-2</v>
      </c>
      <c r="G223" s="2">
        <f t="shared" si="15"/>
        <v>-5.2083637175853674E-2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17">
        <f>TITRES_STAT!D227</f>
        <v>5.2606999999999999</v>
      </c>
      <c r="C224" s="2">
        <f t="shared" si="18"/>
        <v>5.2824502024855633</v>
      </c>
      <c r="D224" s="2">
        <f t="shared" si="20"/>
        <v>5.334304536490853</v>
      </c>
      <c r="E224" s="2">
        <f t="shared" si="19"/>
        <v>-5.1854334005289715E-2</v>
      </c>
      <c r="F224" s="2">
        <f t="shared" si="17"/>
        <v>3.4534642125152136E-2</v>
      </c>
      <c r="G224" s="2">
        <f t="shared" si="15"/>
        <v>-8.6388976130441858E-2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17">
        <f>TITRES_STAT!D228</f>
        <v>5.2533000000000003</v>
      </c>
      <c r="C225" s="2">
        <f t="shared" si="18"/>
        <v>5.252750171333938</v>
      </c>
      <c r="D225" s="2">
        <f t="shared" si="20"/>
        <v>5.328304200454494</v>
      </c>
      <c r="E225" s="2">
        <f t="shared" si="19"/>
        <v>-7.5554029120556088E-2</v>
      </c>
      <c r="F225" s="2">
        <f t="shared" si="17"/>
        <v>1.2516907876010491E-2</v>
      </c>
      <c r="G225" s="2">
        <f t="shared" si="15"/>
        <v>-8.8070936996566582E-2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17">
        <f>TITRES_STAT!D229</f>
        <v>5.3095999999999997</v>
      </c>
      <c r="C226" s="2">
        <f t="shared" si="18"/>
        <v>5.2095424526671783</v>
      </c>
      <c r="D226" s="2">
        <f t="shared" si="20"/>
        <v>5.3269187041245312</v>
      </c>
      <c r="E226" s="2">
        <f t="shared" si="19"/>
        <v>-0.11737625145735286</v>
      </c>
      <c r="F226" s="2">
        <f t="shared" si="17"/>
        <v>-1.3461723990662179E-2</v>
      </c>
      <c r="G226" s="2">
        <f t="shared" si="15"/>
        <v>-0.10391452746669069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17">
        <f>TITRES_STAT!D230</f>
        <v>5.3585000000000003</v>
      </c>
      <c r="C227" s="2">
        <f t="shared" si="18"/>
        <v>5.1955666907183815</v>
      </c>
      <c r="D227" s="2">
        <f t="shared" si="20"/>
        <v>5.329258059374566</v>
      </c>
      <c r="E227" s="2">
        <f t="shared" si="19"/>
        <v>-0.13369136865618447</v>
      </c>
      <c r="F227" s="2">
        <f t="shared" si="17"/>
        <v>-3.7507652923766642E-2</v>
      </c>
      <c r="G227" s="2">
        <f t="shared" si="15"/>
        <v>-9.6183715732417824E-2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17">
        <f>TITRES_STAT!D231</f>
        <v>5.2656000000000001</v>
      </c>
      <c r="C228" s="2">
        <f t="shared" si="18"/>
        <v>5.2149871998386299</v>
      </c>
      <c r="D228" s="2">
        <f t="shared" si="20"/>
        <v>5.3245426475690429</v>
      </c>
      <c r="E228" s="2">
        <f t="shared" si="19"/>
        <v>-0.10955544773041304</v>
      </c>
      <c r="F228" s="2">
        <f t="shared" si="17"/>
        <v>-5.1917211885095918E-2</v>
      </c>
      <c r="G228" s="2">
        <f t="shared" ref="G228:G291" si="21">E228-F228</f>
        <v>-5.7638235845317118E-2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17">
        <f>TITRES_STAT!D232</f>
        <v>5.3438999999999997</v>
      </c>
      <c r="C229" s="2">
        <f t="shared" si="18"/>
        <v>5.255512246017302</v>
      </c>
      <c r="D229" s="2">
        <f t="shared" si="20"/>
        <v>5.3259765255268912</v>
      </c>
      <c r="E229" s="2">
        <f t="shared" si="19"/>
        <v>-7.0464279509589112E-2</v>
      </c>
      <c r="F229" s="2">
        <f t="shared" ref="F229:F292" si="23">(E229*(2/(10)))+((1-(2/10))*F228)</f>
        <v>-5.5626625409994565E-2</v>
      </c>
      <c r="G229" s="2">
        <f t="shared" si="21"/>
        <v>-1.4837654099594547E-2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17">
        <f>TITRES_STAT!D233</f>
        <v>5.2606999999999999</v>
      </c>
      <c r="C230" s="2">
        <f t="shared" si="18"/>
        <v>5.2939411312454094</v>
      </c>
      <c r="D230" s="2">
        <f t="shared" si="20"/>
        <v>5.3211412273397141</v>
      </c>
      <c r="E230" s="2">
        <f t="shared" si="19"/>
        <v>-2.7200096094304627E-2</v>
      </c>
      <c r="F230" s="2">
        <f t="shared" si="23"/>
        <v>-4.9941319546856579E-2</v>
      </c>
      <c r="G230" s="2">
        <f t="shared" si="21"/>
        <v>2.2741223452551952E-2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17">
        <f>TITRES_STAT!D234</f>
        <v>5.3095999999999997</v>
      </c>
      <c r="C231" s="2">
        <f t="shared" si="18"/>
        <v>5.3076424956691923</v>
      </c>
      <c r="D231" s="2">
        <f t="shared" si="20"/>
        <v>5.3202863216108467</v>
      </c>
      <c r="E231" s="2">
        <f t="shared" si="19"/>
        <v>-1.2643825941654363E-2</v>
      </c>
      <c r="F231" s="2">
        <f t="shared" si="23"/>
        <v>-4.2481820825816141E-2</v>
      </c>
      <c r="G231" s="2">
        <f t="shared" si="21"/>
        <v>2.9837994884161778E-2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17">
        <f>TITRES_STAT!D235</f>
        <v>5.2850999999999999</v>
      </c>
      <c r="C232" s="2">
        <f t="shared" si="18"/>
        <v>5.3117128809508554</v>
      </c>
      <c r="D232" s="2">
        <f t="shared" si="20"/>
        <v>5.3176799274174504</v>
      </c>
      <c r="E232" s="2">
        <f t="shared" si="19"/>
        <v>-5.9670464665950718E-3</v>
      </c>
      <c r="F232" s="2">
        <f t="shared" si="23"/>
        <v>-3.5178865953971926E-2</v>
      </c>
      <c r="G232" s="2">
        <f t="shared" si="21"/>
        <v>2.9211819487376854E-2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17">
        <f>TITRES_STAT!D236</f>
        <v>5.2630999999999997</v>
      </c>
      <c r="C233" s="2">
        <f t="shared" si="18"/>
        <v>5.3038647454199541</v>
      </c>
      <c r="D233" s="2">
        <f t="shared" si="20"/>
        <v>5.3136369698309727</v>
      </c>
      <c r="E233" s="2">
        <f t="shared" si="19"/>
        <v>-9.7722244110185486E-3</v>
      </c>
      <c r="F233" s="2">
        <f t="shared" si="23"/>
        <v>-3.0097537645381253E-2</v>
      </c>
      <c r="G233" s="2">
        <f t="shared" si="21"/>
        <v>2.0325313234362704E-2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17">
        <f>TITRES_STAT!D237</f>
        <v>5.2582000000000004</v>
      </c>
      <c r="C234" s="2">
        <f t="shared" si="18"/>
        <v>5.2972240153553454</v>
      </c>
      <c r="D234" s="2">
        <f t="shared" si="20"/>
        <v>5.3095305276212708</v>
      </c>
      <c r="E234" s="2">
        <f t="shared" si="19"/>
        <v>-1.2306512265925384E-2</v>
      </c>
      <c r="F234" s="2">
        <f t="shared" si="23"/>
        <v>-2.6539332569490082E-2</v>
      </c>
      <c r="G234" s="2">
        <f t="shared" si="21"/>
        <v>1.4232820303564698E-2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17">
        <f>TITRES_STAT!D238</f>
        <v>5.2606999999999999</v>
      </c>
      <c r="C235" s="2">
        <f t="shared" si="18"/>
        <v>5.2904664745314465</v>
      </c>
      <c r="D235" s="2">
        <f t="shared" si="20"/>
        <v>5.3059134515011772</v>
      </c>
      <c r="E235" s="2">
        <f t="shared" si="19"/>
        <v>-1.5446976969730741E-2</v>
      </c>
      <c r="F235" s="2">
        <f t="shared" si="23"/>
        <v>-2.4320861449538215E-2</v>
      </c>
      <c r="G235" s="2">
        <f t="shared" si="21"/>
        <v>8.8738844798074736E-3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17">
        <f>TITRES_STAT!D239</f>
        <v>5.3217999999999996</v>
      </c>
      <c r="C236" s="2">
        <f t="shared" si="18"/>
        <v>5.2934100938343009</v>
      </c>
      <c r="D236" s="2">
        <f t="shared" si="20"/>
        <v>5.3070902328714604</v>
      </c>
      <c r="E236" s="2">
        <f t="shared" si="19"/>
        <v>-1.3680139037159478E-2</v>
      </c>
      <c r="F236" s="2">
        <f t="shared" si="23"/>
        <v>-2.2192716967062466E-2</v>
      </c>
      <c r="G236" s="2">
        <f t="shared" si="21"/>
        <v>8.5125779299029883E-3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17">
        <f>TITRES_STAT!D240</f>
        <v>5.4196999999999997</v>
      </c>
      <c r="C237" s="2">
        <f t="shared" si="18"/>
        <v>5.3034239255521012</v>
      </c>
      <c r="D237" s="2">
        <f t="shared" si="20"/>
        <v>5.3154316971032038</v>
      </c>
      <c r="E237" s="2">
        <f t="shared" si="19"/>
        <v>-1.2007771551102664E-2</v>
      </c>
      <c r="F237" s="2">
        <f t="shared" si="23"/>
        <v>-2.0155727883870506E-2</v>
      </c>
      <c r="G237" s="2">
        <f t="shared" si="21"/>
        <v>8.1479563327678424E-3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17">
        <f>TITRES_STAT!D241</f>
        <v>5.383</v>
      </c>
      <c r="C238" s="2">
        <f t="shared" si="18"/>
        <v>5.2976048600825472</v>
      </c>
      <c r="D238" s="2">
        <f t="shared" si="20"/>
        <v>5.320436756577041</v>
      </c>
      <c r="E238" s="2">
        <f t="shared" si="19"/>
        <v>-2.2831896494493797E-2</v>
      </c>
      <c r="F238" s="2">
        <f t="shared" si="23"/>
        <v>-2.0690961605995165E-2</v>
      </c>
      <c r="G238" s="2">
        <f t="shared" si="21"/>
        <v>-2.1409348884986329E-3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17">
        <f>TITRES_STAT!D242</f>
        <v>5.4196999999999997</v>
      </c>
      <c r="C239" s="2">
        <f t="shared" si="18"/>
        <v>5.3047271893006167</v>
      </c>
      <c r="D239" s="2">
        <f t="shared" si="20"/>
        <v>5.3277895894231859</v>
      </c>
      <c r="E239" s="2">
        <f t="shared" si="19"/>
        <v>-2.3062400122569215E-2</v>
      </c>
      <c r="F239" s="2">
        <f t="shared" si="23"/>
        <v>-2.1165249309309977E-2</v>
      </c>
      <c r="G239" s="2">
        <f t="shared" si="21"/>
        <v>-1.897150813259238E-3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17">
        <f>TITRES_STAT!D243</f>
        <v>5.4196999999999997</v>
      </c>
      <c r="C240" s="2">
        <f t="shared" si="18"/>
        <v>5.2979537755620605</v>
      </c>
      <c r="D240" s="2">
        <f t="shared" si="20"/>
        <v>5.3345977679844312</v>
      </c>
      <c r="E240" s="2">
        <f t="shared" si="19"/>
        <v>-3.6643992422370708E-2</v>
      </c>
      <c r="F240" s="2">
        <f t="shared" si="23"/>
        <v>-2.4260997931922126E-2</v>
      </c>
      <c r="G240" s="2">
        <f t="shared" si="21"/>
        <v>-1.2382994490448582E-2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17">
        <f>TITRES_STAT!D244</f>
        <v>5.4196999999999997</v>
      </c>
      <c r="C241" s="2">
        <f t="shared" si="18"/>
        <v>5.2997455023986664</v>
      </c>
      <c r="D241" s="2">
        <f t="shared" si="20"/>
        <v>5.3409016370226219</v>
      </c>
      <c r="E241" s="2">
        <f t="shared" si="19"/>
        <v>-4.1156134623955509E-2</v>
      </c>
      <c r="F241" s="2">
        <f t="shared" si="23"/>
        <v>-2.7640025270328803E-2</v>
      </c>
      <c r="G241" s="2">
        <f t="shared" si="21"/>
        <v>-1.3516109353626706E-2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17">
        <f>TITRES_STAT!D245</f>
        <v>5.4783999999999997</v>
      </c>
      <c r="C242" s="2">
        <f t="shared" si="18"/>
        <v>5.2974923481834866</v>
      </c>
      <c r="D242" s="2">
        <f t="shared" si="20"/>
        <v>5.3510867009468726</v>
      </c>
      <c r="E242" s="2">
        <f t="shared" si="19"/>
        <v>-5.3594352763385977E-2</v>
      </c>
      <c r="F242" s="2">
        <f t="shared" si="23"/>
        <v>-3.2830890768940239E-2</v>
      </c>
      <c r="G242" s="2">
        <f t="shared" si="21"/>
        <v>-2.0763461994445738E-2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17">
        <f>TITRES_STAT!D246</f>
        <v>5.4588999999999999</v>
      </c>
      <c r="C243" s="2">
        <f t="shared" si="18"/>
        <v>5.2922012176937194</v>
      </c>
      <c r="D243" s="2">
        <f t="shared" si="20"/>
        <v>5.3590728712471041</v>
      </c>
      <c r="E243" s="2">
        <f t="shared" si="19"/>
        <v>-6.6871653553384647E-2</v>
      </c>
      <c r="F243" s="2">
        <f t="shared" si="23"/>
        <v>-3.9639043325829126E-2</v>
      </c>
      <c r="G243" s="2">
        <f t="shared" si="21"/>
        <v>-2.723261022755552E-2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17">
        <f>TITRES_STAT!D247</f>
        <v>5.4686000000000003</v>
      </c>
      <c r="C244" s="2">
        <f t="shared" si="18"/>
        <v>5.2869702611254548</v>
      </c>
      <c r="D244" s="2">
        <f t="shared" si="20"/>
        <v>5.3671859918954663</v>
      </c>
      <c r="E244" s="2">
        <f t="shared" si="19"/>
        <v>-8.021573077001154E-2</v>
      </c>
      <c r="F244" s="2">
        <f t="shared" si="23"/>
        <v>-4.7754380814665612E-2</v>
      </c>
      <c r="G244" s="2">
        <f t="shared" si="21"/>
        <v>-3.2461349955345928E-2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17">
        <f>TITRES_STAT!D248</f>
        <v>5.5542999999999996</v>
      </c>
      <c r="C245" s="2">
        <f t="shared" si="18"/>
        <v>5.2829286824907697</v>
      </c>
      <c r="D245" s="2">
        <f t="shared" si="20"/>
        <v>5.3810462887920982</v>
      </c>
      <c r="E245" s="2">
        <f t="shared" si="19"/>
        <v>-9.8117606301328486E-2</v>
      </c>
      <c r="F245" s="2">
        <f t="shared" si="23"/>
        <v>-5.7827025911998189E-2</v>
      </c>
      <c r="G245" s="2">
        <f t="shared" si="21"/>
        <v>-4.0290580389330297E-2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17">
        <f>TITRES_STAT!D249</f>
        <v>5.4686000000000003</v>
      </c>
      <c r="C246" s="2">
        <f t="shared" si="18"/>
        <v>5.2889088851844974</v>
      </c>
      <c r="D246" s="2">
        <f t="shared" si="20"/>
        <v>5.3875317488815719</v>
      </c>
      <c r="E246" s="2">
        <f t="shared" si="19"/>
        <v>-9.8622863697074514E-2</v>
      </c>
      <c r="F246" s="2">
        <f t="shared" si="23"/>
        <v>-6.5986193469013452E-2</v>
      </c>
      <c r="G246" s="2">
        <f t="shared" si="21"/>
        <v>-3.2636670228061063E-2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17">
        <f>TITRES_STAT!D250</f>
        <v>5.4318999999999997</v>
      </c>
      <c r="C247" s="2">
        <f t="shared" si="18"/>
        <v>5.3090305951561136</v>
      </c>
      <c r="D247" s="2">
        <f t="shared" si="20"/>
        <v>5.3908182860014557</v>
      </c>
      <c r="E247" s="2">
        <f t="shared" si="19"/>
        <v>-8.1787690845342098E-2</v>
      </c>
      <c r="F247" s="2">
        <f t="shared" si="23"/>
        <v>-6.9146492944279186E-2</v>
      </c>
      <c r="G247" s="2">
        <f t="shared" si="21"/>
        <v>-1.2641197901062912E-2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17">
        <f>TITRES_STAT!D251</f>
        <v>5.5004</v>
      </c>
      <c r="C248" s="2">
        <f t="shared" si="18"/>
        <v>5.3204105035936342</v>
      </c>
      <c r="D248" s="2">
        <f t="shared" si="20"/>
        <v>5.398935450001348</v>
      </c>
      <c r="E248" s="2">
        <f t="shared" si="19"/>
        <v>-7.8524946407713792E-2</v>
      </c>
      <c r="F248" s="2">
        <f t="shared" si="23"/>
        <v>-7.1022183636966107E-2</v>
      </c>
      <c r="G248" s="2">
        <f t="shared" si="21"/>
        <v>-7.5027627707476841E-3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17">
        <f>TITRES_STAT!D252</f>
        <v>5.4588999999999999</v>
      </c>
      <c r="C249" s="2">
        <f t="shared" si="18"/>
        <v>5.3356858107330751</v>
      </c>
      <c r="D249" s="2">
        <f t="shared" si="20"/>
        <v>5.4033772685197663</v>
      </c>
      <c r="E249" s="2">
        <f t="shared" si="19"/>
        <v>-6.7691457786691167E-2</v>
      </c>
      <c r="F249" s="2">
        <f t="shared" si="23"/>
        <v>-7.0356038466911131E-2</v>
      </c>
      <c r="G249" s="2">
        <f t="shared" si="21"/>
        <v>2.6645806802199634E-3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17">
        <f>TITRES_STAT!D253</f>
        <v>5.5664999999999996</v>
      </c>
      <c r="C250" s="2">
        <f t="shared" si="18"/>
        <v>5.3486110706202945</v>
      </c>
      <c r="D250" s="2">
        <f t="shared" si="20"/>
        <v>5.4154604338145989</v>
      </c>
      <c r="E250" s="2">
        <f t="shared" si="19"/>
        <v>-6.6849363194304345E-2</v>
      </c>
      <c r="F250" s="2">
        <f t="shared" si="23"/>
        <v>-6.9654703412389773E-2</v>
      </c>
      <c r="G250" s="2">
        <f t="shared" si="21"/>
        <v>2.8053402180854281E-3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17">
        <f>TITRES_STAT!D254</f>
        <v>5.7256</v>
      </c>
      <c r="C251" s="2">
        <f t="shared" si="18"/>
        <v>5.3595478289864031</v>
      </c>
      <c r="D251" s="2">
        <f t="shared" si="20"/>
        <v>5.4384337350135175</v>
      </c>
      <c r="E251" s="2">
        <f t="shared" si="19"/>
        <v>-7.8885906027114316E-2</v>
      </c>
      <c r="F251" s="2">
        <f t="shared" si="23"/>
        <v>-7.1500943935334682E-2</v>
      </c>
      <c r="G251" s="2">
        <f t="shared" si="21"/>
        <v>-7.3849620917796344E-3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17">
        <f>TITRES_STAT!D255</f>
        <v>5.9458000000000002</v>
      </c>
      <c r="C252" s="2">
        <f t="shared" si="18"/>
        <v>5.3778327783731097</v>
      </c>
      <c r="D252" s="2">
        <f t="shared" si="20"/>
        <v>5.4760164213088123</v>
      </c>
      <c r="E252" s="2">
        <f t="shared" si="19"/>
        <v>-9.8183642935702586E-2</v>
      </c>
      <c r="F252" s="2">
        <f t="shared" si="23"/>
        <v>-7.6837483735408274E-2</v>
      </c>
      <c r="G252" s="2">
        <f t="shared" si="21"/>
        <v>-2.1346159200294312E-2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17">
        <f>TITRES_STAT!D256</f>
        <v>5.9458000000000002</v>
      </c>
      <c r="C253" s="2">
        <f t="shared" si="18"/>
        <v>5.3903046586233998</v>
      </c>
      <c r="D253" s="2">
        <f t="shared" si="20"/>
        <v>5.5108152049155663</v>
      </c>
      <c r="E253" s="2">
        <f t="shared" si="19"/>
        <v>-0.12051054629216651</v>
      </c>
      <c r="F253" s="2">
        <f t="shared" si="23"/>
        <v>-8.5572096246759918E-2</v>
      </c>
      <c r="G253" s="2">
        <f t="shared" si="21"/>
        <v>-3.4938450045406591E-2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17">
        <f>TITRES_STAT!D257</f>
        <v>5.8014000000000001</v>
      </c>
      <c r="C254" s="2">
        <f t="shared" si="18"/>
        <v>5.4023500957582611</v>
      </c>
      <c r="D254" s="2">
        <f t="shared" si="20"/>
        <v>5.5323400045514504</v>
      </c>
      <c r="E254" s="2">
        <f t="shared" si="19"/>
        <v>-0.12998990879318928</v>
      </c>
      <c r="F254" s="2">
        <f t="shared" si="23"/>
        <v>-9.4455658756045807E-2</v>
      </c>
      <c r="G254" s="2">
        <f t="shared" si="21"/>
        <v>-3.5534250037143472E-2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17">
        <f>TITRES_STAT!D258</f>
        <v>5.8479000000000001</v>
      </c>
      <c r="C255" s="2">
        <f t="shared" si="18"/>
        <v>5.4257270041031438</v>
      </c>
      <c r="D255" s="2">
        <f t="shared" si="20"/>
        <v>5.555714819029121</v>
      </c>
      <c r="E255" s="2">
        <f t="shared" si="19"/>
        <v>-0.12998781492597722</v>
      </c>
      <c r="F255" s="2">
        <f t="shared" si="23"/>
        <v>-0.10156208999003209</v>
      </c>
      <c r="G255" s="2">
        <f t="shared" si="21"/>
        <v>-2.8425724935945126E-2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17">
        <f>TITRES_STAT!D259</f>
        <v>5.8723999999999998</v>
      </c>
      <c r="C256" s="2">
        <f t="shared" si="18"/>
        <v>5.432322849625737</v>
      </c>
      <c r="D256" s="2">
        <f t="shared" si="20"/>
        <v>5.579172980582519</v>
      </c>
      <c r="E256" s="2">
        <f t="shared" si="19"/>
        <v>-0.14685013095678201</v>
      </c>
      <c r="F256" s="2">
        <f t="shared" si="23"/>
        <v>-0.11061969818338208</v>
      </c>
      <c r="G256" s="2">
        <f t="shared" si="21"/>
        <v>-3.6230432773399934E-2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17">
        <f>TITRES_STAT!D260</f>
        <v>6.0484999999999998</v>
      </c>
      <c r="C257" s="2">
        <f t="shared" si="18"/>
        <v>5.4322577958371614</v>
      </c>
      <c r="D257" s="2">
        <f t="shared" si="20"/>
        <v>5.6139379449838138</v>
      </c>
      <c r="E257" s="2">
        <f t="shared" si="19"/>
        <v>-0.18168014914665243</v>
      </c>
      <c r="F257" s="2">
        <f t="shared" si="23"/>
        <v>-0.12483178837603615</v>
      </c>
      <c r="G257" s="2">
        <f t="shared" si="21"/>
        <v>-5.684836077061628E-2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17">
        <f>TITRES_STAT!D261</f>
        <v>6.0876999999999999</v>
      </c>
      <c r="C258" s="2">
        <f t="shared" si="18"/>
        <v>5.4427412118622138</v>
      </c>
      <c r="D258" s="2">
        <f t="shared" si="20"/>
        <v>5.6490314305405684</v>
      </c>
      <c r="E258" s="2">
        <f t="shared" si="19"/>
        <v>-0.20629021867835462</v>
      </c>
      <c r="F258" s="2">
        <f t="shared" si="23"/>
        <v>-0.14112347443649986</v>
      </c>
      <c r="G258" s="2">
        <f t="shared" si="21"/>
        <v>-6.5166744241854757E-2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17">
        <f>TITRES_STAT!D262</f>
        <v>6.21</v>
      </c>
      <c r="C259" s="2">
        <f t="shared" si="18"/>
        <v>5.4452271792680271</v>
      </c>
      <c r="D259" s="2">
        <f t="shared" si="20"/>
        <v>5.6905846579079338</v>
      </c>
      <c r="E259" s="2">
        <f t="shared" si="19"/>
        <v>-0.24535747863990665</v>
      </c>
      <c r="F259" s="2">
        <f t="shared" si="23"/>
        <v>-0.16197027527718122</v>
      </c>
      <c r="G259" s="2">
        <f t="shared" si="21"/>
        <v>-8.3387203362725426E-2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17">
        <f>TITRES_STAT!D263</f>
        <v>6.0510000000000002</v>
      </c>
      <c r="C260" s="2">
        <f t="shared" si="18"/>
        <v>5.4638845363037154</v>
      </c>
      <c r="D260" s="2">
        <f t="shared" si="20"/>
        <v>5.7172820906554946</v>
      </c>
      <c r="E260" s="2">
        <f t="shared" si="19"/>
        <v>-0.25339755435177924</v>
      </c>
      <c r="F260" s="2">
        <f t="shared" si="23"/>
        <v>-0.18025573109210083</v>
      </c>
      <c r="G260" s="2">
        <f t="shared" si="21"/>
        <v>-7.3141823259678412E-2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17">
        <f>TITRES_STAT!D264</f>
        <v>6.0191999999999997</v>
      </c>
      <c r="C261" s="2">
        <f t="shared" si="18"/>
        <v>5.5041484537954517</v>
      </c>
      <c r="D261" s="2">
        <f t="shared" si="20"/>
        <v>5.7396463802365689</v>
      </c>
      <c r="E261" s="2">
        <f t="shared" si="19"/>
        <v>-0.23549792644111722</v>
      </c>
      <c r="F261" s="2">
        <f t="shared" si="23"/>
        <v>-0.19130417016190412</v>
      </c>
      <c r="G261" s="2">
        <f t="shared" si="21"/>
        <v>-4.4193756279213098E-2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17">
        <f>TITRES_STAT!D265</f>
        <v>5.9946999999999999</v>
      </c>
      <c r="C262" s="2">
        <f t="shared" si="18"/>
        <v>5.5720948455192278</v>
      </c>
      <c r="D262" s="2">
        <f t="shared" si="20"/>
        <v>5.7585392409597862</v>
      </c>
      <c r="E262" s="2">
        <f t="shared" si="19"/>
        <v>-0.18644439544055835</v>
      </c>
      <c r="F262" s="2">
        <f t="shared" si="23"/>
        <v>-0.19033221521763499</v>
      </c>
      <c r="G262" s="2">
        <f t="shared" si="21"/>
        <v>3.8878197770766398E-3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17">
        <f>TITRES_STAT!D266</f>
        <v>6.0191999999999997</v>
      </c>
      <c r="C263" s="2">
        <f t="shared" si="18"/>
        <v>5.6295879462085772</v>
      </c>
      <c r="D263" s="2">
        <f t="shared" si="20"/>
        <v>5.7778474453331352</v>
      </c>
      <c r="E263" s="2">
        <f t="shared" si="19"/>
        <v>-0.14825949912455805</v>
      </c>
      <c r="F263" s="2">
        <f t="shared" si="23"/>
        <v>-0.18191767199901962</v>
      </c>
      <c r="G263" s="2">
        <f t="shared" si="21"/>
        <v>3.3658172874461573E-2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17">
        <f>TITRES_STAT!D267</f>
        <v>6.0191999999999997</v>
      </c>
      <c r="C264" s="2">
        <f t="shared" si="18"/>
        <v>5.6560205698687955</v>
      </c>
      <c r="D264" s="2">
        <f t="shared" si="20"/>
        <v>5.7957254123454955</v>
      </c>
      <c r="E264" s="2">
        <f t="shared" si="19"/>
        <v>-0.13970484247670001</v>
      </c>
      <c r="F264" s="2">
        <f t="shared" si="23"/>
        <v>-0.17347510609455571</v>
      </c>
      <c r="G264" s="2">
        <f t="shared" si="21"/>
        <v>3.3770263617855706E-2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17">
        <f>TITRES_STAT!D268</f>
        <v>6.1635</v>
      </c>
      <c r="C265" s="2">
        <f t="shared" si="18"/>
        <v>5.6855404821966724</v>
      </c>
      <c r="D265" s="2">
        <f t="shared" si="20"/>
        <v>5.8229679743939773</v>
      </c>
      <c r="E265" s="2">
        <f t="shared" si="19"/>
        <v>-0.13742749219730488</v>
      </c>
      <c r="F265" s="2">
        <f t="shared" si="23"/>
        <v>-0.16626558331510555</v>
      </c>
      <c r="G265" s="2">
        <f t="shared" si="21"/>
        <v>2.8838091117800668E-2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17">
        <f>TITRES_STAT!D269</f>
        <v>6.2149000000000001</v>
      </c>
      <c r="C266" s="2">
        <f t="shared" si="18"/>
        <v>5.7142881003202612</v>
      </c>
      <c r="D266" s="2">
        <f t="shared" si="20"/>
        <v>5.8519999762907196</v>
      </c>
      <c r="E266" s="2">
        <f t="shared" si="19"/>
        <v>-0.13771187597045831</v>
      </c>
      <c r="F266" s="2">
        <f t="shared" si="23"/>
        <v>-0.16055484184617611</v>
      </c>
      <c r="G266" s="2">
        <f t="shared" si="21"/>
        <v>2.2842965875717797E-2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17">
        <f>TITRES_STAT!D270</f>
        <v>6.3128000000000002</v>
      </c>
      <c r="C267" s="2">
        <f t="shared" si="18"/>
        <v>5.7657053156556053</v>
      </c>
      <c r="D267" s="2">
        <f t="shared" si="20"/>
        <v>5.8861333113802958</v>
      </c>
      <c r="E267" s="2">
        <f t="shared" si="19"/>
        <v>-0.12042799572469054</v>
      </c>
      <c r="F267" s="2">
        <f t="shared" si="23"/>
        <v>-0.15252947262187899</v>
      </c>
      <c r="G267" s="2">
        <f t="shared" si="21"/>
        <v>3.2101476897188452E-2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17">
        <f>TITRES_STAT!D271</f>
        <v>6.4058000000000002</v>
      </c>
      <c r="C268" s="2">
        <f t="shared" si="18"/>
        <v>5.815242959400897</v>
      </c>
      <c r="D268" s="2">
        <f t="shared" si="20"/>
        <v>5.9246271401669404</v>
      </c>
      <c r="E268" s="2">
        <f t="shared" si="19"/>
        <v>-0.10938418076604339</v>
      </c>
      <c r="F268" s="2">
        <f t="shared" si="23"/>
        <v>-0.14390041425071187</v>
      </c>
      <c r="G268" s="2">
        <f t="shared" si="21"/>
        <v>3.4516233484668479E-2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17">
        <f>TITRES_STAT!D272</f>
        <v>6.6553000000000004</v>
      </c>
      <c r="C269" s="2">
        <f t="shared" si="18"/>
        <v>5.8759748118007593</v>
      </c>
      <c r="D269" s="2">
        <f t="shared" si="20"/>
        <v>5.9787510557101307</v>
      </c>
      <c r="E269" s="2">
        <f t="shared" si="19"/>
        <v>-0.10277624390937135</v>
      </c>
      <c r="F269" s="2">
        <f t="shared" si="23"/>
        <v>-0.13567558018244377</v>
      </c>
      <c r="G269" s="2">
        <f t="shared" si="21"/>
        <v>3.2899336273072427E-2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17">
        <f>TITRES_STAT!D273</f>
        <v>6.6063999999999998</v>
      </c>
      <c r="C270" s="2">
        <f t="shared" si="18"/>
        <v>5.9029017638314114</v>
      </c>
      <c r="D270" s="2">
        <f t="shared" si="20"/>
        <v>6.0252435701019724</v>
      </c>
      <c r="E270" s="2">
        <f t="shared" si="19"/>
        <v>-0.12234180627056102</v>
      </c>
      <c r="F270" s="2">
        <f t="shared" si="23"/>
        <v>-0.13300882540006723</v>
      </c>
      <c r="G270" s="2">
        <f t="shared" si="21"/>
        <v>1.0667019129506211E-2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17">
        <f>TITRES_STAT!D274</f>
        <v>6.5330000000000004</v>
      </c>
      <c r="C271" s="2">
        <f t="shared" ref="C271:C334" si="24">$C$4*B261+C270*(1-$C$4)</f>
        <v>5.9207938001650398</v>
      </c>
      <c r="D271" s="2">
        <f t="shared" si="20"/>
        <v>6.0628551575018266</v>
      </c>
      <c r="E271" s="2">
        <f t="shared" si="19"/>
        <v>-0.14206135733678682</v>
      </c>
      <c r="F271" s="2">
        <f t="shared" si="23"/>
        <v>-0.13481933178741115</v>
      </c>
      <c r="G271" s="2">
        <f t="shared" si="21"/>
        <v>-7.2420255493756691E-3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17">
        <f>TITRES_STAT!D275</f>
        <v>6.4107000000000003</v>
      </c>
      <c r="C272" s="2">
        <f t="shared" si="24"/>
        <v>5.9321639847550331</v>
      </c>
      <c r="D272" s="2">
        <f t="shared" si="20"/>
        <v>6.0886214421313207</v>
      </c>
      <c r="E272" s="2">
        <f t="shared" si="19"/>
        <v>-0.15645745737628758</v>
      </c>
      <c r="F272" s="2">
        <f t="shared" si="23"/>
        <v>-0.13914695690518644</v>
      </c>
      <c r="G272" s="2">
        <f t="shared" si="21"/>
        <v>-1.7310500471101137E-2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17">
        <f>TITRES_STAT!D276</f>
        <v>6.4351000000000003</v>
      </c>
      <c r="C273" s="2">
        <f t="shared" si="24"/>
        <v>5.945554140946566</v>
      </c>
      <c r="D273" s="2">
        <f t="shared" si="20"/>
        <v>6.1142865204919632</v>
      </c>
      <c r="E273" s="2">
        <f t="shared" si="19"/>
        <v>-0.16873237954539722</v>
      </c>
      <c r="F273" s="2">
        <f t="shared" si="23"/>
        <v>-0.1450640414332286</v>
      </c>
      <c r="G273" s="2">
        <f t="shared" si="21"/>
        <v>-2.3668338112168619E-2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17">
        <f>TITRES_STAT!D277</f>
        <v>6.4351000000000003</v>
      </c>
      <c r="C274" s="2">
        <f t="shared" si="24"/>
        <v>5.9568842731086331</v>
      </c>
      <c r="D274" s="2">
        <f t="shared" si="20"/>
        <v>6.138050481937003</v>
      </c>
      <c r="E274" s="2">
        <f t="shared" si="19"/>
        <v>-0.18116620882836987</v>
      </c>
      <c r="F274" s="2">
        <f t="shared" si="23"/>
        <v>-0.15228447491225686</v>
      </c>
      <c r="G274" s="2">
        <f t="shared" si="21"/>
        <v>-2.8881733916113012E-2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17">
        <f>TITRES_STAT!D278</f>
        <v>6.4351000000000003</v>
      </c>
      <c r="C275" s="2">
        <f t="shared" si="24"/>
        <v>5.9886713080149976</v>
      </c>
      <c r="D275" s="2">
        <f t="shared" si="20"/>
        <v>6.1600541499416694</v>
      </c>
      <c r="E275" s="2">
        <f t="shared" si="19"/>
        <v>-0.17138284192667186</v>
      </c>
      <c r="F275" s="2">
        <f t="shared" si="23"/>
        <v>-0.15610414831513986</v>
      </c>
      <c r="G275" s="2">
        <f t="shared" si="21"/>
        <v>-1.5278693611532002E-2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17">
        <f>TITRES_STAT!D279</f>
        <v>6.3616999999999999</v>
      </c>
      <c r="C276" s="2">
        <f t="shared" si="24"/>
        <v>6.0234757221665367</v>
      </c>
      <c r="D276" s="2">
        <f t="shared" si="20"/>
        <v>6.1749908795756197</v>
      </c>
      <c r="E276" s="2">
        <f t="shared" si="19"/>
        <v>-0.15151515740908295</v>
      </c>
      <c r="F276" s="2">
        <f t="shared" si="23"/>
        <v>-0.15518635013392848</v>
      </c>
      <c r="G276" s="2">
        <f t="shared" si="21"/>
        <v>3.6711927248455345E-3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17">
        <f>TITRES_STAT!D280</f>
        <v>6.1708999999999996</v>
      </c>
      <c r="C277" s="2">
        <f t="shared" si="24"/>
        <v>6.0679871495255302</v>
      </c>
      <c r="D277" s="2">
        <f t="shared" si="20"/>
        <v>6.1746878514589065</v>
      </c>
      <c r="E277" s="2">
        <f t="shared" si="19"/>
        <v>-0.10670070193337633</v>
      </c>
      <c r="F277" s="2">
        <f t="shared" si="23"/>
        <v>-0.14548922049381807</v>
      </c>
      <c r="G277" s="2">
        <f t="shared" si="21"/>
        <v>3.8788518560441743E-2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17">
        <f>TITRES_STAT!D281</f>
        <v>5.9946999999999999</v>
      </c>
      <c r="C278" s="2">
        <f t="shared" si="24"/>
        <v>6.1199583572908329</v>
      </c>
      <c r="D278" s="2">
        <f t="shared" si="20"/>
        <v>6.1613554180175063</v>
      </c>
      <c r="E278" s="2">
        <f t="shared" si="19"/>
        <v>-4.1397060726673374E-2</v>
      </c>
      <c r="F278" s="2">
        <f t="shared" si="23"/>
        <v>-0.12467078854038914</v>
      </c>
      <c r="G278" s="2">
        <f t="shared" si="21"/>
        <v>8.3273727813715767E-2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17">
        <f>TITRES_STAT!D282</f>
        <v>5.8258999999999999</v>
      </c>
      <c r="C279" s="2">
        <f t="shared" si="24"/>
        <v>6.2023186100153209</v>
      </c>
      <c r="D279" s="2">
        <f t="shared" si="20"/>
        <v>6.1365068685347284</v>
      </c>
      <c r="E279" s="2">
        <f t="shared" si="19"/>
        <v>6.5811741480592545E-2</v>
      </c>
      <c r="F279" s="2">
        <f t="shared" si="23"/>
        <v>-8.6574282536192815E-2</v>
      </c>
      <c r="G279" s="2">
        <f t="shared" si="21"/>
        <v>0.15238602401678536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17">
        <f>TITRES_STAT!D283</f>
        <v>5.9653</v>
      </c>
      <c r="C280" s="2">
        <f t="shared" si="24"/>
        <v>6.2644849777052709</v>
      </c>
      <c r="D280" s="2">
        <f t="shared" si="20"/>
        <v>6.123824878272897</v>
      </c>
      <c r="E280" s="2">
        <f t="shared" si="19"/>
        <v>0.1406600994323739</v>
      </c>
      <c r="F280" s="2">
        <f t="shared" si="23"/>
        <v>-4.1127406142479478E-2</v>
      </c>
      <c r="G280" s="2">
        <f t="shared" si="21"/>
        <v>0.18178750557485338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17">
        <f>TITRES_STAT!D284</f>
        <v>6.2149000000000001</v>
      </c>
      <c r="C281" s="2">
        <f t="shared" si="24"/>
        <v>6.3057949811352296</v>
      </c>
      <c r="D281" s="2">
        <f t="shared" si="20"/>
        <v>6.1305711835860155</v>
      </c>
      <c r="E281" s="2">
        <f t="shared" si="19"/>
        <v>0.17522379754921413</v>
      </c>
      <c r="F281" s="2">
        <f t="shared" si="23"/>
        <v>2.1428345958592471E-3</v>
      </c>
      <c r="G281" s="2">
        <f t="shared" si="21"/>
        <v>0.1730809629533549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17">
        <f>TITRES_STAT!D285</f>
        <v>6.1905000000000001</v>
      </c>
      <c r="C282" s="2">
        <f t="shared" si="24"/>
        <v>6.3219342148067321</v>
      </c>
      <c r="D282" s="2">
        <f t="shared" si="20"/>
        <v>6.1350103551722368</v>
      </c>
      <c r="E282" s="2">
        <f t="shared" si="19"/>
        <v>0.18692385963449532</v>
      </c>
      <c r="F282" s="2">
        <f t="shared" si="23"/>
        <v>3.9099039603586461E-2</v>
      </c>
      <c r="G282" s="2">
        <f t="shared" si="21"/>
        <v>0.14782482003090885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17">
        <f>TITRES_STAT!D286</f>
        <v>6.1905000000000001</v>
      </c>
      <c r="C283" s="2">
        <f t="shared" si="24"/>
        <v>6.3393443356056967</v>
      </c>
      <c r="D283" s="2">
        <f t="shared" si="20"/>
        <v>6.139120699233553</v>
      </c>
      <c r="E283" s="2">
        <f t="shared" si="19"/>
        <v>0.20022363637214369</v>
      </c>
      <c r="F283" s="2">
        <f t="shared" si="23"/>
        <v>7.13239589572979E-2</v>
      </c>
      <c r="G283" s="2">
        <f t="shared" si="21"/>
        <v>0.12889967741484579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17">
        <f>TITRES_STAT!D287</f>
        <v>6.117</v>
      </c>
      <c r="C284" s="2">
        <f t="shared" si="24"/>
        <v>6.3540759762817434</v>
      </c>
      <c r="D284" s="2">
        <f t="shared" si="20"/>
        <v>6.1374821289199568</v>
      </c>
      <c r="E284" s="2">
        <f t="shared" ref="E284:E347" si="25">C284-D284</f>
        <v>0.21659384736178655</v>
      </c>
      <c r="F284" s="2">
        <f t="shared" si="23"/>
        <v>0.10037793663819564</v>
      </c>
      <c r="G284" s="2">
        <f t="shared" si="21"/>
        <v>0.11621591072359092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17">
        <f>TITRES_STAT!D288</f>
        <v>6.0681000000000003</v>
      </c>
      <c r="C285" s="2">
        <f t="shared" si="24"/>
        <v>6.3665412106999364</v>
      </c>
      <c r="D285" s="2">
        <f t="shared" ref="D285:D348" si="26">$D$4*B285+(1-$D$4)*D284</f>
        <v>6.1323427119629237</v>
      </c>
      <c r="E285" s="2">
        <f t="shared" si="25"/>
        <v>0.23419849873701271</v>
      </c>
      <c r="F285" s="2">
        <f t="shared" si="23"/>
        <v>0.12714204905795906</v>
      </c>
      <c r="G285" s="2">
        <f t="shared" si="21"/>
        <v>0.10705644967905364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17">
        <f>TITRES_STAT!D289</f>
        <v>6.0435999999999996</v>
      </c>
      <c r="C286" s="2">
        <f t="shared" si="24"/>
        <v>6.3657964090537922</v>
      </c>
      <c r="D286" s="2">
        <f t="shared" si="26"/>
        <v>6.1257691777434475</v>
      </c>
      <c r="E286" s="2">
        <f t="shared" si="25"/>
        <v>0.24002723131034465</v>
      </c>
      <c r="F286" s="2">
        <f t="shared" si="23"/>
        <v>0.14971908550843618</v>
      </c>
      <c r="G286" s="2">
        <f t="shared" si="21"/>
        <v>9.0308145801908463E-2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17">
        <f>TITRES_STAT!D290</f>
        <v>5.8723999999999998</v>
      </c>
      <c r="C287" s="2">
        <f t="shared" si="24"/>
        <v>6.3358123461224398</v>
      </c>
      <c r="D287" s="2">
        <f t="shared" si="26"/>
        <v>6.107001090503192</v>
      </c>
      <c r="E287" s="2">
        <f t="shared" si="25"/>
        <v>0.22881125561924787</v>
      </c>
      <c r="F287" s="2">
        <f t="shared" si="23"/>
        <v>0.16553751953059853</v>
      </c>
      <c r="G287" s="2">
        <f t="shared" si="21"/>
        <v>6.3273736088649335E-2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17">
        <f>TITRES_STAT!D291</f>
        <v>5.8845999999999998</v>
      </c>
      <c r="C288" s="2">
        <f t="shared" si="24"/>
        <v>6.2833335236420638</v>
      </c>
      <c r="D288" s="2">
        <f t="shared" si="26"/>
        <v>6.0905269356511038</v>
      </c>
      <c r="E288" s="2">
        <f t="shared" si="25"/>
        <v>0.19280658799095995</v>
      </c>
      <c r="F288" s="2">
        <f t="shared" si="23"/>
        <v>0.17099133322267085</v>
      </c>
      <c r="G288" s="2">
        <f t="shared" si="21"/>
        <v>2.1815254768289105E-2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17">
        <f>TITRES_STAT!D292</f>
        <v>5.8967999999999998</v>
      </c>
      <c r="C289" s="2">
        <f t="shared" si="24"/>
        <v>6.2129591353894389</v>
      </c>
      <c r="D289" s="2">
        <f t="shared" si="26"/>
        <v>6.0761767922695409</v>
      </c>
      <c r="E289" s="2">
        <f t="shared" si="25"/>
        <v>0.13678234311989801</v>
      </c>
      <c r="F289" s="2">
        <f t="shared" si="23"/>
        <v>0.16414953520211631</v>
      </c>
      <c r="G289" s="2">
        <f t="shared" si="21"/>
        <v>-2.73671920822183E-2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17">
        <f>TITRES_STAT!D293</f>
        <v>6.117</v>
      </c>
      <c r="C290" s="2">
        <f t="shared" si="24"/>
        <v>6.1748577299449101</v>
      </c>
      <c r="D290" s="2">
        <f t="shared" si="26"/>
        <v>6.0792007335829084</v>
      </c>
      <c r="E290" s="2">
        <f t="shared" si="25"/>
        <v>9.5656996362001756E-2</v>
      </c>
      <c r="F290" s="2">
        <f t="shared" si="23"/>
        <v>0.15045102743409339</v>
      </c>
      <c r="G290" s="2">
        <f t="shared" si="21"/>
        <v>-5.4794031072091631E-2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17">
        <f>TITRES_STAT!D294</f>
        <v>6.117</v>
      </c>
      <c r="C291" s="2">
        <f t="shared" si="24"/>
        <v>6.1810180791841551</v>
      </c>
      <c r="D291" s="2">
        <f t="shared" si="26"/>
        <v>6.0820006792434338</v>
      </c>
      <c r="E291" s="2">
        <f t="shared" si="25"/>
        <v>9.901739994072134E-2</v>
      </c>
      <c r="F291" s="2">
        <f t="shared" si="23"/>
        <v>0.14016430193541898</v>
      </c>
      <c r="G291" s="2">
        <f t="shared" si="21"/>
        <v>-4.1146901994697643E-2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17">
        <f>TITRES_STAT!D295</f>
        <v>6.4840999999999998</v>
      </c>
      <c r="C292" s="2">
        <f t="shared" si="24"/>
        <v>6.1824768362327465</v>
      </c>
      <c r="D292" s="2">
        <f t="shared" si="26"/>
        <v>6.11178581411429</v>
      </c>
      <c r="E292" s="2">
        <f t="shared" si="25"/>
        <v>7.0691022118456459E-2</v>
      </c>
      <c r="F292" s="2">
        <f t="shared" si="23"/>
        <v>0.1262696459720265</v>
      </c>
      <c r="G292" s="2">
        <f t="shared" ref="G292:G355" si="27">E292-F292</f>
        <v>-5.5578623853570042E-2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17">
        <f>TITRES_STAT!D296</f>
        <v>6.4694000000000003</v>
      </c>
      <c r="C293" s="2">
        <f t="shared" si="24"/>
        <v>6.1837111691200164</v>
      </c>
      <c r="D293" s="2">
        <f t="shared" si="26"/>
        <v>6.1382757538095278</v>
      </c>
      <c r="E293" s="2">
        <f t="shared" si="25"/>
        <v>4.5435415310488558E-2</v>
      </c>
      <c r="F293" s="2">
        <f t="shared" ref="F293:F356" si="29">(E293*(2/(10)))+((1-(2/10))*F292)</f>
        <v>0.11010279983971892</v>
      </c>
      <c r="G293" s="2">
        <f t="shared" si="27"/>
        <v>-6.4667384529230362E-2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17">
        <f>TITRES_STAT!D297</f>
        <v>6.3616999999999999</v>
      </c>
      <c r="C294" s="2">
        <f t="shared" si="24"/>
        <v>6.1734479123323212</v>
      </c>
      <c r="D294" s="2">
        <f t="shared" si="26"/>
        <v>6.154825697971785</v>
      </c>
      <c r="E294" s="2">
        <f t="shared" si="25"/>
        <v>1.8622214360536127E-2</v>
      </c>
      <c r="F294" s="2">
        <f t="shared" si="29"/>
        <v>9.1806682743882373E-2</v>
      </c>
      <c r="G294" s="2">
        <f t="shared" si="27"/>
        <v>-7.3184468383346246E-2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17">
        <f>TITRES_STAT!D298</f>
        <v>6.3250000000000002</v>
      </c>
      <c r="C295" s="2">
        <f t="shared" si="24"/>
        <v>6.1572405412042723</v>
      </c>
      <c r="D295" s="2">
        <f t="shared" si="26"/>
        <v>6.1674312018257265</v>
      </c>
      <c r="E295" s="2">
        <f t="shared" si="25"/>
        <v>-1.0190660621454128E-2</v>
      </c>
      <c r="F295" s="2">
        <f t="shared" si="29"/>
        <v>7.1407214070815073E-2</v>
      </c>
      <c r="G295" s="2">
        <f t="shared" si="27"/>
        <v>-8.1597874692269201E-2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17">
        <f>TITRES_STAT!D299</f>
        <v>6.3691000000000004</v>
      </c>
      <c r="C296" s="2">
        <f t="shared" si="24"/>
        <v>6.1397573810189989</v>
      </c>
      <c r="D296" s="2">
        <f t="shared" si="26"/>
        <v>6.1823696313201166</v>
      </c>
      <c r="E296" s="2">
        <f t="shared" si="25"/>
        <v>-4.2612250301117705E-2</v>
      </c>
      <c r="F296" s="2">
        <f t="shared" si="29"/>
        <v>4.8603321196428517E-2</v>
      </c>
      <c r="G296" s="2">
        <f t="shared" si="27"/>
        <v>-9.1215571497546222E-2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17">
        <f>TITRES_STAT!D300</f>
        <v>6.5281000000000002</v>
      </c>
      <c r="C297" s="2">
        <f t="shared" si="24"/>
        <v>6.0986254762468457</v>
      </c>
      <c r="D297" s="2">
        <f t="shared" si="26"/>
        <v>6.2079792882593674</v>
      </c>
      <c r="E297" s="2">
        <f t="shared" si="25"/>
        <v>-0.1093538120125217</v>
      </c>
      <c r="F297" s="2">
        <f t="shared" si="29"/>
        <v>1.7011894554638477E-2</v>
      </c>
      <c r="G297" s="2">
        <f t="shared" si="27"/>
        <v>-0.12636570656716017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17">
        <f>TITRES_STAT!D301</f>
        <v>6.4180000000000001</v>
      </c>
      <c r="C298" s="2">
        <f t="shared" si="24"/>
        <v>6.0656984799011768</v>
      </c>
      <c r="D298" s="2">
        <f t="shared" si="26"/>
        <v>6.2235363780179327</v>
      </c>
      <c r="E298" s="2">
        <f t="shared" si="25"/>
        <v>-0.15783789811675586</v>
      </c>
      <c r="F298" s="2">
        <f t="shared" si="29"/>
        <v>-1.7958063979640393E-2</v>
      </c>
      <c r="G298" s="2">
        <f t="shared" si="27"/>
        <v>-0.13987983413711547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17">
        <f>TITRES_STAT!D302</f>
        <v>6.5500999999999996</v>
      </c>
      <c r="C299" s="2">
        <f t="shared" si="24"/>
        <v>6.0397140983779192</v>
      </c>
      <c r="D299" s="2">
        <f t="shared" si="26"/>
        <v>6.2477262759425303</v>
      </c>
      <c r="E299" s="2">
        <f t="shared" si="25"/>
        <v>-0.2080121775646111</v>
      </c>
      <c r="F299" s="2">
        <f t="shared" si="29"/>
        <v>-5.5968886696634537E-2</v>
      </c>
      <c r="G299" s="2">
        <f t="shared" si="27"/>
        <v>-0.15204329086797658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17">
        <f>TITRES_STAT!D303</f>
        <v>6.5575000000000001</v>
      </c>
      <c r="C300" s="2">
        <f t="shared" si="24"/>
        <v>6.0516042370890082</v>
      </c>
      <c r="D300" s="2">
        <f t="shared" si="26"/>
        <v>6.270672477724565</v>
      </c>
      <c r="E300" s="2">
        <f t="shared" si="25"/>
        <v>-0.21906824063555685</v>
      </c>
      <c r="F300" s="2">
        <f t="shared" si="29"/>
        <v>-8.8588757484419009E-2</v>
      </c>
      <c r="G300" s="2">
        <f t="shared" si="27"/>
        <v>-0.13047948315113783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17">
        <f>TITRES_STAT!D304</f>
        <v>6.5354999999999999</v>
      </c>
      <c r="C301" s="2">
        <f t="shared" si="24"/>
        <v>6.0616651236906991</v>
      </c>
      <c r="D301" s="2">
        <f t="shared" si="26"/>
        <v>6.2902893312264494</v>
      </c>
      <c r="E301" s="2">
        <f t="shared" si="25"/>
        <v>-0.2286242075357503</v>
      </c>
      <c r="F301" s="2">
        <f t="shared" si="29"/>
        <v>-0.11659584749468527</v>
      </c>
      <c r="G301" s="2">
        <f t="shared" si="27"/>
        <v>-0.11202836004106503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17">
        <f>TITRES_STAT!D305</f>
        <v>6.5452000000000004</v>
      </c>
      <c r="C302" s="2">
        <f t="shared" si="24"/>
        <v>6.1266551046613609</v>
      </c>
      <c r="D302" s="2">
        <f t="shared" si="26"/>
        <v>6.3091716029874529</v>
      </c>
      <c r="E302" s="2">
        <f t="shared" si="25"/>
        <v>-0.18251649832609207</v>
      </c>
      <c r="F302" s="2">
        <f t="shared" si="29"/>
        <v>-0.12977997766096663</v>
      </c>
      <c r="G302" s="2">
        <f t="shared" si="27"/>
        <v>-5.2736520665125436E-2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17">
        <f>TITRES_STAT!D306</f>
        <v>6.5354999999999999</v>
      </c>
      <c r="C303" s="2">
        <f t="shared" si="24"/>
        <v>6.1793850885596138</v>
      </c>
      <c r="D303" s="2">
        <f t="shared" si="26"/>
        <v>6.325936669432827</v>
      </c>
      <c r="E303" s="2">
        <f t="shared" si="25"/>
        <v>-0.14655158087321318</v>
      </c>
      <c r="F303" s="2">
        <f t="shared" si="29"/>
        <v>-0.13313429830341594</v>
      </c>
      <c r="G303" s="2">
        <f t="shared" si="27"/>
        <v>-1.341728256979724E-2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17">
        <f>TITRES_STAT!D307</f>
        <v>6.5452000000000004</v>
      </c>
      <c r="C304" s="2">
        <f t="shared" si="24"/>
        <v>6.2074335364735198</v>
      </c>
      <c r="D304" s="2">
        <f t="shared" si="26"/>
        <v>6.3421783976229884</v>
      </c>
      <c r="E304" s="2">
        <f t="shared" si="25"/>
        <v>-0.1347448611494686</v>
      </c>
      <c r="F304" s="2">
        <f t="shared" si="29"/>
        <v>-0.1334564108726265</v>
      </c>
      <c r="G304" s="2">
        <f t="shared" si="27"/>
        <v>-1.2884502768421013E-3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17">
        <f>TITRES_STAT!D308</f>
        <v>6.5378999999999996</v>
      </c>
      <c r="C305" s="2">
        <f t="shared" si="24"/>
        <v>6.2255206847083633</v>
      </c>
      <c r="D305" s="2">
        <f t="shared" si="26"/>
        <v>6.3566762940953598</v>
      </c>
      <c r="E305" s="2">
        <f t="shared" si="25"/>
        <v>-0.13115560938699655</v>
      </c>
      <c r="F305" s="2">
        <f t="shared" si="29"/>
        <v>-0.13299625057550052</v>
      </c>
      <c r="G305" s="2">
        <f t="shared" si="27"/>
        <v>1.8406411885039664E-3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17">
        <f>TITRES_STAT!D309</f>
        <v>6.4229000000000003</v>
      </c>
      <c r="C306" s="2">
        <f t="shared" si="24"/>
        <v>6.2476098101378454</v>
      </c>
      <c r="D306" s="2">
        <f t="shared" si="26"/>
        <v>6.3615817537920005</v>
      </c>
      <c r="E306" s="2">
        <f t="shared" si="25"/>
        <v>-0.11397194365415508</v>
      </c>
      <c r="F306" s="2">
        <f t="shared" si="29"/>
        <v>-0.12919138919123144</v>
      </c>
      <c r="G306" s="2">
        <f t="shared" si="27"/>
        <v>1.5219445537076354E-2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17">
        <f>TITRES_STAT!D310</f>
        <v>6.4107000000000003</v>
      </c>
      <c r="C307" s="2">
        <f t="shared" si="24"/>
        <v>6.2907621470397155</v>
      </c>
      <c r="D307" s="2">
        <f t="shared" si="26"/>
        <v>6.3652201424000001</v>
      </c>
      <c r="E307" s="2">
        <f t="shared" si="25"/>
        <v>-7.4457995360284635E-2</v>
      </c>
      <c r="F307" s="2">
        <f t="shared" si="29"/>
        <v>-0.11824471042504209</v>
      </c>
      <c r="G307" s="2">
        <f t="shared" si="27"/>
        <v>4.3786715064757453E-2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17">
        <f>TITRES_STAT!D311</f>
        <v>6.4351000000000003</v>
      </c>
      <c r="C308" s="2">
        <f t="shared" si="24"/>
        <v>6.3103372013412979</v>
      </c>
      <c r="D308" s="2">
        <f t="shared" si="26"/>
        <v>6.3703964281481484</v>
      </c>
      <c r="E308" s="2">
        <f t="shared" si="25"/>
        <v>-6.0059226806850496E-2</v>
      </c>
      <c r="F308" s="2">
        <f t="shared" si="29"/>
        <v>-0.10660761370140379</v>
      </c>
      <c r="G308" s="2">
        <f t="shared" si="27"/>
        <v>4.654838689455329E-2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17">
        <f>TITRES_STAT!D312</f>
        <v>6.4816000000000003</v>
      </c>
      <c r="C309" s="2">
        <f t="shared" si="24"/>
        <v>6.3472237857503284</v>
      </c>
      <c r="D309" s="2">
        <f t="shared" si="26"/>
        <v>6.3786337297668041</v>
      </c>
      <c r="E309" s="2">
        <f t="shared" si="25"/>
        <v>-3.1409944016475677E-2</v>
      </c>
      <c r="F309" s="2">
        <f t="shared" si="29"/>
        <v>-9.1568079764418178E-2</v>
      </c>
      <c r="G309" s="2">
        <f t="shared" si="27"/>
        <v>6.0158135747942501E-2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17">
        <f>TITRES_STAT!D313</f>
        <v>6.4351000000000003</v>
      </c>
      <c r="C310" s="2">
        <f t="shared" si="24"/>
        <v>6.3795739725579699</v>
      </c>
      <c r="D310" s="2">
        <f t="shared" si="26"/>
        <v>6.3828164164507442</v>
      </c>
      <c r="E310" s="2">
        <f t="shared" si="25"/>
        <v>-3.2424438927742827E-3</v>
      </c>
      <c r="F310" s="2">
        <f t="shared" si="29"/>
        <v>-7.3902952590089402E-2</v>
      </c>
      <c r="G310" s="2">
        <f t="shared" si="27"/>
        <v>7.0660508697315119E-2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17">
        <f>TITRES_STAT!D314</f>
        <v>6.4351000000000003</v>
      </c>
      <c r="C311" s="2">
        <f t="shared" si="24"/>
        <v>6.4035625921644357</v>
      </c>
      <c r="D311" s="2">
        <f t="shared" si="26"/>
        <v>6.3866892744914301</v>
      </c>
      <c r="E311" s="2">
        <f t="shared" si="25"/>
        <v>1.6873317673005594E-2</v>
      </c>
      <c r="F311" s="2">
        <f t="shared" si="29"/>
        <v>-5.5747698537470407E-2</v>
      </c>
      <c r="G311" s="2">
        <f t="shared" si="27"/>
        <v>7.2621016210476008E-2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17">
        <f>TITRES_STAT!D315</f>
        <v>6.4107000000000003</v>
      </c>
      <c r="C312" s="2">
        <f t="shared" si="24"/>
        <v>6.4253529626006767</v>
      </c>
      <c r="D312" s="2">
        <f t="shared" si="26"/>
        <v>6.3884678467513236</v>
      </c>
      <c r="E312" s="2">
        <f t="shared" si="25"/>
        <v>3.6885115849353056E-2</v>
      </c>
      <c r="F312" s="2">
        <f t="shared" si="29"/>
        <v>-3.7221135660105716E-2</v>
      </c>
      <c r="G312" s="2">
        <f t="shared" si="27"/>
        <v>7.4106251509458765E-2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17">
        <f>TITRES_STAT!D316</f>
        <v>6.3715000000000002</v>
      </c>
      <c r="C313" s="2">
        <f t="shared" si="24"/>
        <v>6.4422986606621109</v>
      </c>
      <c r="D313" s="2">
        <f t="shared" si="26"/>
        <v>6.3872109692141885</v>
      </c>
      <c r="E313" s="2">
        <f t="shared" si="25"/>
        <v>5.508769144792236E-2</v>
      </c>
      <c r="F313" s="2">
        <f t="shared" si="29"/>
        <v>-1.8759370238500099E-2</v>
      </c>
      <c r="G313" s="2">
        <f t="shared" si="27"/>
        <v>7.3847061686422466E-2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17">
        <f>TITRES_STAT!D317</f>
        <v>6.3861999999999997</v>
      </c>
      <c r="C314" s="2">
        <f t="shared" si="24"/>
        <v>6.4581296359448626</v>
      </c>
      <c r="D314" s="2">
        <f t="shared" si="26"/>
        <v>6.3871360826057302</v>
      </c>
      <c r="E314" s="2">
        <f t="shared" si="25"/>
        <v>7.0993553339132376E-2</v>
      </c>
      <c r="F314" s="2">
        <f t="shared" si="29"/>
        <v>-8.0878552297360302E-4</v>
      </c>
      <c r="G314" s="2">
        <f t="shared" si="27"/>
        <v>7.1802338862105977E-2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17">
        <f>TITRES_STAT!D318</f>
        <v>6.5183</v>
      </c>
      <c r="C315" s="2">
        <f t="shared" si="24"/>
        <v>6.4704019996456532</v>
      </c>
      <c r="D315" s="2">
        <f t="shared" si="26"/>
        <v>6.3968519283386396</v>
      </c>
      <c r="E315" s="2">
        <f t="shared" si="25"/>
        <v>7.3550071307013631E-2</v>
      </c>
      <c r="F315" s="2">
        <f t="shared" si="29"/>
        <v>1.4062985843023844E-2</v>
      </c>
      <c r="G315" s="2">
        <f t="shared" si="27"/>
        <v>5.9487085463989786E-2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17">
        <f>TITRES_STAT!D319</f>
        <v>6.4107000000000003</v>
      </c>
      <c r="C316" s="2">
        <f t="shared" si="24"/>
        <v>6.4630939997001686</v>
      </c>
      <c r="D316" s="2">
        <f t="shared" si="26"/>
        <v>6.3978777114246661</v>
      </c>
      <c r="E316" s="2">
        <f t="shared" si="25"/>
        <v>6.5216288275502521E-2</v>
      </c>
      <c r="F316" s="2">
        <f t="shared" si="29"/>
        <v>2.429364632951958E-2</v>
      </c>
      <c r="G316" s="2">
        <f t="shared" si="27"/>
        <v>4.092264194598294E-2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17">
        <f>TITRES_STAT!D320</f>
        <v>6.4107000000000003</v>
      </c>
      <c r="C317" s="2">
        <f t="shared" si="24"/>
        <v>6.4550333843616805</v>
      </c>
      <c r="D317" s="2">
        <f t="shared" si="26"/>
        <v>6.3988275105783945</v>
      </c>
      <c r="E317" s="2">
        <f t="shared" si="25"/>
        <v>5.6205873783286009E-2</v>
      </c>
      <c r="F317" s="2">
        <f t="shared" si="29"/>
        <v>3.0676091820272866E-2</v>
      </c>
      <c r="G317" s="2">
        <f t="shared" si="27"/>
        <v>2.5529781963013143E-2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17">
        <f>TITRES_STAT!D321</f>
        <v>6.3567999999999998</v>
      </c>
      <c r="C318" s="2">
        <f t="shared" si="24"/>
        <v>6.4519667098444984</v>
      </c>
      <c r="D318" s="2">
        <f t="shared" si="26"/>
        <v>6.3957143616466618</v>
      </c>
      <c r="E318" s="2">
        <f t="shared" si="25"/>
        <v>5.6252348197836533E-2</v>
      </c>
      <c r="F318" s="2">
        <f t="shared" si="29"/>
        <v>3.5791343095785605E-2</v>
      </c>
      <c r="G318" s="2">
        <f t="shared" si="27"/>
        <v>2.0461005102050928E-2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17">
        <f>TITRES_STAT!D322</f>
        <v>6.2686999999999999</v>
      </c>
      <c r="C319" s="2">
        <f t="shared" si="24"/>
        <v>6.4565256775607294</v>
      </c>
      <c r="D319" s="2">
        <f t="shared" si="26"/>
        <v>6.3863058904135759</v>
      </c>
      <c r="E319" s="2">
        <f t="shared" si="25"/>
        <v>7.021978714715349E-2</v>
      </c>
      <c r="F319" s="2">
        <f t="shared" si="29"/>
        <v>4.2677031906059183E-2</v>
      </c>
      <c r="G319" s="2">
        <f t="shared" si="27"/>
        <v>2.7542755241094306E-2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17">
        <f>TITRES_STAT!D323</f>
        <v>6.3372999999999999</v>
      </c>
      <c r="C320" s="2">
        <f t="shared" si="24"/>
        <v>6.4532294194744635</v>
      </c>
      <c r="D320" s="2">
        <f t="shared" si="26"/>
        <v>6.3826758244570145</v>
      </c>
      <c r="E320" s="2">
        <f t="shared" si="25"/>
        <v>7.0553595017448956E-2</v>
      </c>
      <c r="F320" s="2">
        <f t="shared" si="29"/>
        <v>4.825234452833714E-2</v>
      </c>
      <c r="G320" s="2">
        <f t="shared" si="27"/>
        <v>2.2301250489111815E-2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17">
        <f>TITRES_STAT!D324</f>
        <v>6.117</v>
      </c>
      <c r="C321" s="2">
        <f t="shared" si="24"/>
        <v>6.4504402780168535</v>
      </c>
      <c r="D321" s="2">
        <f t="shared" si="26"/>
        <v>6.3629961337564955</v>
      </c>
      <c r="E321" s="2">
        <f t="shared" si="25"/>
        <v>8.7444144260357959E-2</v>
      </c>
      <c r="F321" s="2">
        <f t="shared" si="29"/>
        <v>5.6090704474741307E-2</v>
      </c>
      <c r="G321" s="2">
        <f t="shared" si="27"/>
        <v>3.1353439785616652E-2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17">
        <f>TITRES_STAT!D325</f>
        <v>6.0998999999999999</v>
      </c>
      <c r="C322" s="2">
        <f t="shared" si="24"/>
        <v>6.4443263890911835</v>
      </c>
      <c r="D322" s="2">
        <f t="shared" si="26"/>
        <v>6.3435075312560141</v>
      </c>
      <c r="E322" s="2">
        <f t="shared" si="25"/>
        <v>0.10081885783516942</v>
      </c>
      <c r="F322" s="2">
        <f t="shared" si="29"/>
        <v>6.503633514682694E-2</v>
      </c>
      <c r="G322" s="2">
        <f t="shared" si="27"/>
        <v>3.5782522688342477E-2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17">
        <f>TITRES_STAT!D326</f>
        <v>5.9702000000000002</v>
      </c>
      <c r="C323" s="2">
        <f t="shared" si="24"/>
        <v>6.4331223292310016</v>
      </c>
      <c r="D323" s="2">
        <f t="shared" si="26"/>
        <v>6.3158551215333461</v>
      </c>
      <c r="E323" s="2">
        <f t="shared" si="25"/>
        <v>0.11726720769765553</v>
      </c>
      <c r="F323" s="2">
        <f t="shared" si="29"/>
        <v>7.5482509656992658E-2</v>
      </c>
      <c r="G323" s="2">
        <f t="shared" si="27"/>
        <v>4.1784698040662871E-2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17">
        <f>TITRES_STAT!D327</f>
        <v>5.8674999999999997</v>
      </c>
      <c r="C324" s="2">
        <f t="shared" si="24"/>
        <v>6.4259035093493093</v>
      </c>
      <c r="D324" s="2">
        <f t="shared" si="26"/>
        <v>6.2826436310493943</v>
      </c>
      <c r="E324" s="2">
        <f t="shared" si="25"/>
        <v>0.14325987829991504</v>
      </c>
      <c r="F324" s="2">
        <f t="shared" si="29"/>
        <v>8.9037983385577141E-2</v>
      </c>
      <c r="G324" s="2">
        <f t="shared" si="27"/>
        <v>5.4221894914337904E-2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17">
        <f>TITRES_STAT!D328</f>
        <v>5.7476000000000003</v>
      </c>
      <c r="C325" s="2">
        <f t="shared" si="24"/>
        <v>6.4401183540648006</v>
      </c>
      <c r="D325" s="2">
        <f t="shared" si="26"/>
        <v>6.24301076949018</v>
      </c>
      <c r="E325" s="2">
        <f t="shared" si="25"/>
        <v>0.19710758457462063</v>
      </c>
      <c r="F325" s="2">
        <f t="shared" si="29"/>
        <v>0.11065190362338584</v>
      </c>
      <c r="G325" s="2">
        <f t="shared" si="27"/>
        <v>8.6455680951234792E-2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17">
        <f>TITRES_STAT!D329</f>
        <v>5.7427000000000001</v>
      </c>
      <c r="C326" s="2">
        <f t="shared" si="24"/>
        <v>6.4355924534394466</v>
      </c>
      <c r="D326" s="2">
        <f t="shared" si="26"/>
        <v>6.2059507124909068</v>
      </c>
      <c r="E326" s="2">
        <f t="shared" si="25"/>
        <v>0.22964174094853984</v>
      </c>
      <c r="F326" s="2">
        <f t="shared" si="29"/>
        <v>0.13444987108841666</v>
      </c>
      <c r="G326" s="2">
        <f t="shared" si="27"/>
        <v>9.5191869860123179E-2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17">
        <f>TITRES_STAT!D330</f>
        <v>5.5713999999999997</v>
      </c>
      <c r="C327" s="2">
        <f t="shared" si="24"/>
        <v>6.4317628452179934</v>
      </c>
      <c r="D327" s="2">
        <f t="shared" si="26"/>
        <v>6.1589469560100989</v>
      </c>
      <c r="E327" s="2">
        <f t="shared" si="25"/>
        <v>0.27281588920789446</v>
      </c>
      <c r="F327" s="2">
        <f t="shared" si="29"/>
        <v>0.16212307471231224</v>
      </c>
      <c r="G327" s="2">
        <f t="shared" si="27"/>
        <v>0.11069281449558221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17">
        <f>TITRES_STAT!D331</f>
        <v>5.6276999999999999</v>
      </c>
      <c r="C328" s="2">
        <f t="shared" si="24"/>
        <v>6.4202300997998405</v>
      </c>
      <c r="D328" s="2">
        <f t="shared" si="26"/>
        <v>6.1195953296389805</v>
      </c>
      <c r="E328" s="2">
        <f t="shared" si="25"/>
        <v>0.30063477016086004</v>
      </c>
      <c r="F328" s="2">
        <f t="shared" si="29"/>
        <v>0.18982541380202184</v>
      </c>
      <c r="G328" s="2">
        <f t="shared" si="27"/>
        <v>0.11080935635883821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17">
        <f>TITRES_STAT!D332</f>
        <v>5.6032000000000002</v>
      </c>
      <c r="C329" s="2">
        <f t="shared" si="24"/>
        <v>6.3969177767537113</v>
      </c>
      <c r="D329" s="2">
        <f t="shared" si="26"/>
        <v>6.0813438237397968</v>
      </c>
      <c r="E329" s="2">
        <f t="shared" si="25"/>
        <v>0.31557395301391455</v>
      </c>
      <c r="F329" s="2">
        <f t="shared" si="29"/>
        <v>0.21497512164440039</v>
      </c>
      <c r="G329" s="2">
        <f t="shared" si="27"/>
        <v>0.10059883136951417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17">
        <f>TITRES_STAT!D333</f>
        <v>5.6154000000000002</v>
      </c>
      <c r="C330" s="2">
        <f t="shared" si="24"/>
        <v>6.3877458110992942</v>
      </c>
      <c r="D330" s="2">
        <f t="shared" si="26"/>
        <v>6.0468294664257378</v>
      </c>
      <c r="E330" s="2">
        <f t="shared" si="25"/>
        <v>0.34091634467355636</v>
      </c>
      <c r="F330" s="2">
        <f t="shared" si="29"/>
        <v>0.2401633662502316</v>
      </c>
      <c r="G330" s="2">
        <f t="shared" si="27"/>
        <v>0.10075297842332476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17">
        <f>TITRES_STAT!D334</f>
        <v>5.5787000000000004</v>
      </c>
      <c r="C331" s="2">
        <f t="shared" si="24"/>
        <v>6.34609260939171</v>
      </c>
      <c r="D331" s="2">
        <f t="shared" si="26"/>
        <v>6.0121532096534613</v>
      </c>
      <c r="E331" s="2">
        <f t="shared" si="25"/>
        <v>0.33393939973824871</v>
      </c>
      <c r="F331" s="2">
        <f t="shared" si="29"/>
        <v>0.25891857294783505</v>
      </c>
      <c r="G331" s="2">
        <f t="shared" si="27"/>
        <v>7.5020826790413664E-2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17">
        <f>TITRES_STAT!D335</f>
        <v>5.6032000000000002</v>
      </c>
      <c r="C332" s="2">
        <f t="shared" si="24"/>
        <v>6.3082168233314473</v>
      </c>
      <c r="D332" s="2">
        <f t="shared" si="26"/>
        <v>5.9818603793087606</v>
      </c>
      <c r="E332" s="2">
        <f t="shared" si="25"/>
        <v>0.32635644402268671</v>
      </c>
      <c r="F332" s="2">
        <f t="shared" si="29"/>
        <v>0.27240614716280542</v>
      </c>
      <c r="G332" s="2">
        <f t="shared" si="27"/>
        <v>5.3950296859881286E-2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17">
        <f>TITRES_STAT!D336</f>
        <v>5.6276999999999999</v>
      </c>
      <c r="C333" s="2">
        <f t="shared" si="24"/>
        <v>6.2562142351266088</v>
      </c>
      <c r="D333" s="2">
        <f t="shared" si="26"/>
        <v>5.9556262771377408</v>
      </c>
      <c r="E333" s="2">
        <f t="shared" si="25"/>
        <v>0.30058795798886795</v>
      </c>
      <c r="F333" s="2">
        <f t="shared" si="29"/>
        <v>0.27804250932801794</v>
      </c>
      <c r="G333" s="2">
        <f t="shared" si="27"/>
        <v>2.2545448660850009E-2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17">
        <f>TITRES_STAT!D337</f>
        <v>5.7965</v>
      </c>
      <c r="C334" s="2">
        <f t="shared" si="24"/>
        <v>6.196412045107131</v>
      </c>
      <c r="D334" s="2">
        <f t="shared" si="26"/>
        <v>5.9438391454979085</v>
      </c>
      <c r="E334" s="2">
        <f t="shared" si="25"/>
        <v>0.25257289960922247</v>
      </c>
      <c r="F334" s="2">
        <f t="shared" si="29"/>
        <v>0.27294858738425887</v>
      </c>
      <c r="G334" s="2">
        <f t="shared" si="27"/>
        <v>-2.03756877750364E-2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17">
        <f>TITRES_STAT!D338</f>
        <v>6.0998999999999999</v>
      </c>
      <c r="C335" s="2">
        <f t="shared" ref="C335:C398" si="30">$C$4*B325+C334*(1-$C$4)</f>
        <v>6.1273640381675722</v>
      </c>
      <c r="D335" s="2">
        <f t="shared" si="26"/>
        <v>5.9553992087943595</v>
      </c>
      <c r="E335" s="2">
        <f t="shared" si="25"/>
        <v>0.17196482937321278</v>
      </c>
      <c r="F335" s="2">
        <f t="shared" si="29"/>
        <v>0.25275183578204968</v>
      </c>
      <c r="G335" s="2">
        <f t="shared" si="27"/>
        <v>-8.0787006408836903E-2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17">
        <f>TITRES_STAT!D339</f>
        <v>5.9359999999999999</v>
      </c>
      <c r="C336" s="2">
        <f t="shared" si="30"/>
        <v>6.0681849553725611</v>
      </c>
      <c r="D336" s="2">
        <f t="shared" si="26"/>
        <v>5.953962230365148</v>
      </c>
      <c r="E336" s="2">
        <f t="shared" si="25"/>
        <v>0.11422272500741304</v>
      </c>
      <c r="F336" s="2">
        <f t="shared" si="29"/>
        <v>0.22504601362712237</v>
      </c>
      <c r="G336" s="2">
        <f t="shared" si="27"/>
        <v>-0.11082328861970933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17">
        <f>TITRES_STAT!D340</f>
        <v>5.4515000000000002</v>
      </c>
      <c r="C337" s="2">
        <f t="shared" si="30"/>
        <v>5.991756500699859</v>
      </c>
      <c r="D337" s="2">
        <f t="shared" si="26"/>
        <v>5.9167428058936551</v>
      </c>
      <c r="E337" s="2">
        <f t="shared" si="25"/>
        <v>7.5013694806203901E-2</v>
      </c>
      <c r="F337" s="2">
        <f t="shared" si="29"/>
        <v>0.19503954986293867</v>
      </c>
      <c r="G337" s="2">
        <f t="shared" si="27"/>
        <v>-0.12002585505673477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17">
        <f>TITRES_STAT!D341</f>
        <v>6.2107999999999999</v>
      </c>
      <c r="C338" s="2">
        <f t="shared" si="30"/>
        <v>5.9357478082844963</v>
      </c>
      <c r="D338" s="2">
        <f t="shared" si="26"/>
        <v>5.938524820271903</v>
      </c>
      <c r="E338" s="2">
        <f t="shared" si="25"/>
        <v>-2.7770119874066523E-3</v>
      </c>
      <c r="F338" s="2">
        <f t="shared" si="29"/>
        <v>0.15547623749286962</v>
      </c>
      <c r="G338" s="2">
        <f t="shared" si="27"/>
        <v>-0.15825324948027628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17">
        <f>TITRES_STAT!D342</f>
        <v>6.2103000000000002</v>
      </c>
      <c r="C339" s="2">
        <f t="shared" si="30"/>
        <v>5.8845866070099584</v>
      </c>
      <c r="D339" s="2">
        <f t="shared" si="26"/>
        <v>5.9586563150665768</v>
      </c>
      <c r="E339" s="2">
        <f t="shared" si="25"/>
        <v>-7.4069708056618389E-2</v>
      </c>
      <c r="F339" s="2">
        <f t="shared" si="29"/>
        <v>0.10956704838297202</v>
      </c>
      <c r="G339" s="2">
        <f t="shared" si="27"/>
        <v>-0.1836367564395904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17">
        <f>TITRES_STAT!D343</f>
        <v>6.2247000000000003</v>
      </c>
      <c r="C340" s="2">
        <f t="shared" si="30"/>
        <v>5.8431732828545799</v>
      </c>
      <c r="D340" s="2">
        <f t="shared" si="26"/>
        <v>5.9783632546912751</v>
      </c>
      <c r="E340" s="2">
        <f t="shared" si="25"/>
        <v>-0.13518997183669512</v>
      </c>
      <c r="F340" s="2">
        <f t="shared" si="29"/>
        <v>6.0615644339038585E-2</v>
      </c>
      <c r="G340" s="2">
        <f t="shared" si="27"/>
        <v>-0.19580561617573372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17">
        <f>TITRES_STAT!D344</f>
        <v>6.3371000000000004</v>
      </c>
      <c r="C341" s="2">
        <f t="shared" si="30"/>
        <v>5.8024850854923375</v>
      </c>
      <c r="D341" s="2">
        <f t="shared" si="26"/>
        <v>6.0049363469363666</v>
      </c>
      <c r="E341" s="2">
        <f t="shared" si="25"/>
        <v>-0.20245126144402903</v>
      </c>
      <c r="F341" s="2">
        <f t="shared" si="29"/>
        <v>8.0022631824250637E-3</v>
      </c>
      <c r="G341" s="2">
        <f t="shared" si="27"/>
        <v>-0.21045352462645409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17">
        <f>TITRES_STAT!D345</f>
        <v>6.4493999999999998</v>
      </c>
      <c r="C342" s="2">
        <f t="shared" si="30"/>
        <v>5.7718258415704398</v>
      </c>
      <c r="D342" s="2">
        <f t="shared" si="26"/>
        <v>6.0378595804966357</v>
      </c>
      <c r="E342" s="2">
        <f t="shared" si="25"/>
        <v>-0.26603373892619597</v>
      </c>
      <c r="F342" s="2">
        <f t="shared" si="29"/>
        <v>-4.6804937239299148E-2</v>
      </c>
      <c r="G342" s="2">
        <f t="shared" si="27"/>
        <v>-0.21922880168689682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17">
        <f>TITRES_STAT!D346</f>
        <v>6.4493999999999998</v>
      </c>
      <c r="C343" s="2">
        <f t="shared" si="30"/>
        <v>5.7496526351749875</v>
      </c>
      <c r="D343" s="2">
        <f t="shared" si="26"/>
        <v>6.0683440560154036</v>
      </c>
      <c r="E343" s="2">
        <f t="shared" si="25"/>
        <v>-0.31869142084041613</v>
      </c>
      <c r="F343" s="2">
        <f t="shared" si="29"/>
        <v>-0.10118223395952256</v>
      </c>
      <c r="G343" s="2">
        <f t="shared" si="27"/>
        <v>-0.21750918688089357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17">
        <f>TITRES_STAT!D347</f>
        <v>6.3860000000000001</v>
      </c>
      <c r="C344" s="2">
        <f t="shared" si="30"/>
        <v>5.7568599220711434</v>
      </c>
      <c r="D344" s="2">
        <f t="shared" si="26"/>
        <v>6.0918741259401887</v>
      </c>
      <c r="E344" s="2">
        <f t="shared" si="25"/>
        <v>-0.33501420386904535</v>
      </c>
      <c r="F344" s="2">
        <f t="shared" si="29"/>
        <v>-0.1479486279414271</v>
      </c>
      <c r="G344" s="2">
        <f t="shared" si="27"/>
        <v>-0.18706557592761824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17">
        <f>TITRES_STAT!D348</f>
        <v>6.3399000000000001</v>
      </c>
      <c r="C345" s="2">
        <f t="shared" si="30"/>
        <v>5.809635318675582</v>
      </c>
      <c r="D345" s="2">
        <f t="shared" si="26"/>
        <v>6.110246412907582</v>
      </c>
      <c r="E345" s="2">
        <f t="shared" si="25"/>
        <v>-0.30061109423199994</v>
      </c>
      <c r="F345" s="2">
        <f t="shared" si="29"/>
        <v>-0.17848112119954168</v>
      </c>
      <c r="G345" s="2">
        <f t="shared" si="27"/>
        <v>-0.12212997303245826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17">
        <f>TITRES_STAT!D349</f>
        <v>6.3399000000000001</v>
      </c>
      <c r="C346" s="2">
        <f t="shared" si="30"/>
        <v>5.8290760388793386</v>
      </c>
      <c r="D346" s="2">
        <f t="shared" si="26"/>
        <v>6.1272577897292422</v>
      </c>
      <c r="E346" s="2">
        <f t="shared" si="25"/>
        <v>-0.29818175084990362</v>
      </c>
      <c r="F346" s="2">
        <f t="shared" si="29"/>
        <v>-0.20242124712961407</v>
      </c>
      <c r="G346" s="2">
        <f t="shared" si="27"/>
        <v>-9.5760503720289547E-2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17">
        <f>TITRES_STAT!D350</f>
        <v>6.3110999999999997</v>
      </c>
      <c r="C347" s="2">
        <f t="shared" si="30"/>
        <v>5.7709874175132869</v>
      </c>
      <c r="D347" s="2">
        <f t="shared" si="26"/>
        <v>6.1408757312307802</v>
      </c>
      <c r="E347" s="2">
        <f t="shared" si="25"/>
        <v>-0.36988831371749331</v>
      </c>
      <c r="F347" s="2">
        <f t="shared" si="29"/>
        <v>-0.23591466044718995</v>
      </c>
      <c r="G347" s="2">
        <f t="shared" si="27"/>
        <v>-0.13397365327030336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17">
        <f>TITRES_STAT!D351</f>
        <v>6.2534999999999998</v>
      </c>
      <c r="C348" s="2">
        <f t="shared" si="30"/>
        <v>5.8386508917420112</v>
      </c>
      <c r="D348" s="2">
        <f t="shared" si="26"/>
        <v>6.1492182696581299</v>
      </c>
      <c r="E348" s="2">
        <f t="shared" ref="E348:E411" si="31">C348-D348</f>
        <v>-0.31056737791611866</v>
      </c>
      <c r="F348" s="2">
        <f t="shared" si="29"/>
        <v>-0.2508452039409757</v>
      </c>
      <c r="G348" s="2">
        <f t="shared" si="27"/>
        <v>-5.9722173975142956E-2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17">
        <f>TITRES_STAT!D352</f>
        <v>6.2823000000000002</v>
      </c>
      <c r="C349" s="2">
        <f t="shared" si="30"/>
        <v>5.8958276776278558</v>
      </c>
      <c r="D349" s="2">
        <f t="shared" ref="D349:D412" si="32">$D$4*B349+(1-$D$4)*D348</f>
        <v>6.1590761756093801</v>
      </c>
      <c r="E349" s="2">
        <f t="shared" si="31"/>
        <v>-0.26324849798152439</v>
      </c>
      <c r="F349" s="2">
        <f t="shared" si="29"/>
        <v>-0.25332586274908547</v>
      </c>
      <c r="G349" s="2">
        <f t="shared" si="27"/>
        <v>-9.9226352324389144E-3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17">
        <f>TITRES_STAT!D353</f>
        <v>6.3110999999999997</v>
      </c>
      <c r="C350" s="2">
        <f t="shared" si="30"/>
        <v>5.9464234195312624</v>
      </c>
      <c r="D350" s="2">
        <f t="shared" si="32"/>
        <v>6.1703371996383147</v>
      </c>
      <c r="E350" s="2">
        <f t="shared" si="31"/>
        <v>-0.22391378010705232</v>
      </c>
      <c r="F350" s="2">
        <f t="shared" si="29"/>
        <v>-0.24744344622067885</v>
      </c>
      <c r="G350" s="2">
        <f t="shared" si="27"/>
        <v>2.3529666113626529E-2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17">
        <f>TITRES_STAT!D354</f>
        <v>6.2390999999999996</v>
      </c>
      <c r="C351" s="2">
        <f t="shared" si="30"/>
        <v>6.0065275088341448</v>
      </c>
      <c r="D351" s="2">
        <f t="shared" si="32"/>
        <v>6.1754307404058473</v>
      </c>
      <c r="E351" s="2">
        <f t="shared" si="31"/>
        <v>-0.16890323157170251</v>
      </c>
      <c r="F351" s="2">
        <f t="shared" si="29"/>
        <v>-0.23173540329088357</v>
      </c>
      <c r="G351" s="2">
        <f t="shared" si="27"/>
        <v>6.2832171719181068E-2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17">
        <f>TITRES_STAT!D355</f>
        <v>6.2765000000000004</v>
      </c>
      <c r="C352" s="2">
        <f t="shared" si="30"/>
        <v>6.0746617382442762</v>
      </c>
      <c r="D352" s="2">
        <f t="shared" si="32"/>
        <v>6.1829173522276371</v>
      </c>
      <c r="E352" s="2">
        <f t="shared" si="31"/>
        <v>-0.10825561398336081</v>
      </c>
      <c r="F352" s="2">
        <f t="shared" si="29"/>
        <v>-0.20703944542937905</v>
      </c>
      <c r="G352" s="2">
        <f t="shared" si="27"/>
        <v>9.8783831446018239E-2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17">
        <f>TITRES_STAT!D356</f>
        <v>6.2823000000000002</v>
      </c>
      <c r="C353" s="2">
        <f t="shared" si="30"/>
        <v>6.132313778514388</v>
      </c>
      <c r="D353" s="2">
        <f t="shared" si="32"/>
        <v>6.1902790298404042</v>
      </c>
      <c r="E353" s="2">
        <f t="shared" si="31"/>
        <v>-5.7965251326016265E-2</v>
      </c>
      <c r="F353" s="2">
        <f t="shared" si="29"/>
        <v>-0.17722460660870648</v>
      </c>
      <c r="G353" s="2">
        <f t="shared" si="27"/>
        <v>0.11925935528269022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17">
        <f>TITRES_STAT!D357</f>
        <v>6.2793999999999999</v>
      </c>
      <c r="C354" s="2">
        <f t="shared" si="30"/>
        <v>6.1713424279737126</v>
      </c>
      <c r="D354" s="2">
        <f t="shared" si="32"/>
        <v>6.1968805831855596</v>
      </c>
      <c r="E354" s="2">
        <f t="shared" si="31"/>
        <v>-2.5538155211846991E-2</v>
      </c>
      <c r="F354" s="2">
        <f t="shared" si="29"/>
        <v>-0.14688731632933458</v>
      </c>
      <c r="G354" s="2">
        <f t="shared" si="27"/>
        <v>0.12134916111748759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17">
        <f>TITRES_STAT!D358</f>
        <v>6.2103000000000002</v>
      </c>
      <c r="C355" s="2">
        <f t="shared" si="30"/>
        <v>6.1972743621316031</v>
      </c>
      <c r="D355" s="2">
        <f t="shared" si="32"/>
        <v>6.1978746140607033</v>
      </c>
      <c r="E355" s="2">
        <f t="shared" si="31"/>
        <v>-6.0025192910018177E-4</v>
      </c>
      <c r="F355" s="2">
        <f t="shared" si="29"/>
        <v>-0.11762990344928771</v>
      </c>
      <c r="G355" s="2">
        <f t="shared" si="27"/>
        <v>0.11702965152018753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17">
        <f>TITRES_STAT!D359</f>
        <v>6.1525999999999996</v>
      </c>
      <c r="C356" s="2">
        <f t="shared" si="30"/>
        <v>6.2192167679575103</v>
      </c>
      <c r="D356" s="2">
        <f t="shared" si="32"/>
        <v>6.1945209389450957</v>
      </c>
      <c r="E356" s="2">
        <f t="shared" si="31"/>
        <v>2.4695829012414627E-2</v>
      </c>
      <c r="F356" s="2">
        <f t="shared" si="29"/>
        <v>-8.9164756956947255E-2</v>
      </c>
      <c r="G356" s="2">
        <f t="shared" ref="G356:G419" si="33">E356-F356</f>
        <v>0.11386058596936188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17">
        <f>TITRES_STAT!D360</f>
        <v>6.0662000000000003</v>
      </c>
      <c r="C357" s="2">
        <f t="shared" si="30"/>
        <v>6.2333526498102003</v>
      </c>
      <c r="D357" s="2">
        <f t="shared" si="32"/>
        <v>6.1850156842084223</v>
      </c>
      <c r="E357" s="2">
        <f t="shared" si="31"/>
        <v>4.8336965601778026E-2</v>
      </c>
      <c r="F357" s="2">
        <f t="shared" ref="F357:F420" si="35">(E357*(2/(10)))+((1-(2/10))*F356)</f>
        <v>-6.1664412445202203E-2</v>
      </c>
      <c r="G357" s="2">
        <f t="shared" si="33"/>
        <v>0.11000137804698024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17">
        <f>TITRES_STAT!D361</f>
        <v>6.0805999999999996</v>
      </c>
      <c r="C358" s="2">
        <f t="shared" si="30"/>
        <v>6.2364522421470925</v>
      </c>
      <c r="D358" s="2">
        <f t="shared" si="32"/>
        <v>6.1772811890818726</v>
      </c>
      <c r="E358" s="2">
        <f t="shared" si="31"/>
        <v>5.9171053065219859E-2</v>
      </c>
      <c r="F358" s="2">
        <f t="shared" si="35"/>
        <v>-3.7497319343117792E-2</v>
      </c>
      <c r="G358" s="2">
        <f t="shared" si="33"/>
        <v>9.6668372408337644E-2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17">
        <f>TITRES_STAT!D362</f>
        <v>6.0805999999999996</v>
      </c>
      <c r="C359" s="2">
        <f t="shared" si="30"/>
        <v>6.2435057433552315</v>
      </c>
      <c r="D359" s="2">
        <f t="shared" si="32"/>
        <v>6.1701196195202526</v>
      </c>
      <c r="E359" s="2">
        <f t="shared" si="31"/>
        <v>7.3386123834978889E-2</v>
      </c>
      <c r="F359" s="2">
        <f t="shared" si="35"/>
        <v>-1.5320630707498457E-2</v>
      </c>
      <c r="G359" s="2">
        <f t="shared" si="33"/>
        <v>8.870675454247734E-2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17">
        <f>TITRES_STAT!D363</f>
        <v>6.0518000000000001</v>
      </c>
      <c r="C360" s="2">
        <f t="shared" si="30"/>
        <v>6.2539048597621196</v>
      </c>
      <c r="D360" s="2">
        <f t="shared" si="32"/>
        <v>6.1613552032594932</v>
      </c>
      <c r="E360" s="2">
        <f t="shared" si="31"/>
        <v>9.2549656502626476E-2</v>
      </c>
      <c r="F360" s="2">
        <f t="shared" si="35"/>
        <v>6.2534267345265293E-3</v>
      </c>
      <c r="G360" s="2">
        <f t="shared" si="33"/>
        <v>8.6296229768099947E-2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17">
        <f>TITRES_STAT!D364</f>
        <v>6.0401999999999996</v>
      </c>
      <c r="C361" s="2">
        <f t="shared" si="30"/>
        <v>6.2516271890294854</v>
      </c>
      <c r="D361" s="2">
        <f t="shared" si="32"/>
        <v>6.1523807437587905</v>
      </c>
      <c r="E361" s="2">
        <f t="shared" si="31"/>
        <v>9.9246445270694927E-2</v>
      </c>
      <c r="F361" s="2">
        <f t="shared" si="35"/>
        <v>2.4852030441760212E-2</v>
      </c>
      <c r="G361" s="2">
        <f t="shared" si="33"/>
        <v>7.4394414828934718E-2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17">
        <f>TITRES_STAT!D365</f>
        <v>6.0228999999999999</v>
      </c>
      <c r="C362" s="2">
        <f t="shared" si="30"/>
        <v>6.2554537753326418</v>
      </c>
      <c r="D362" s="2">
        <f t="shared" si="32"/>
        <v>6.1427895775544359</v>
      </c>
      <c r="E362" s="2">
        <f t="shared" si="31"/>
        <v>0.11266419777820591</v>
      </c>
      <c r="F362" s="2">
        <f t="shared" si="35"/>
        <v>4.2414463909049356E-2</v>
      </c>
      <c r="G362" s="2">
        <f t="shared" si="33"/>
        <v>7.0249733869156561E-2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17">
        <f>TITRES_STAT!D366</f>
        <v>5.9767999999999999</v>
      </c>
      <c r="C363" s="2">
        <f t="shared" si="30"/>
        <v>6.2595839637430046</v>
      </c>
      <c r="D363" s="2">
        <f t="shared" si="32"/>
        <v>6.1304940532911436</v>
      </c>
      <c r="E363" s="2">
        <f t="shared" si="31"/>
        <v>0.12908991045186102</v>
      </c>
      <c r="F363" s="2">
        <f t="shared" si="35"/>
        <v>5.9749553217611689E-2</v>
      </c>
      <c r="G363" s="2">
        <f t="shared" si="33"/>
        <v>6.9340357234249334E-2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17">
        <f>TITRES_STAT!D367</f>
        <v>6.0084999999999997</v>
      </c>
      <c r="C364" s="2">
        <f t="shared" si="30"/>
        <v>6.262632584705619</v>
      </c>
      <c r="D364" s="2">
        <f t="shared" si="32"/>
        <v>6.1214574567510587</v>
      </c>
      <c r="E364" s="2">
        <f t="shared" si="31"/>
        <v>0.14117512795456033</v>
      </c>
      <c r="F364" s="2">
        <f t="shared" si="35"/>
        <v>7.6034668165001429E-2</v>
      </c>
      <c r="G364" s="2">
        <f t="shared" si="33"/>
        <v>6.5140459789558902E-2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17">
        <f>TITRES_STAT!D368</f>
        <v>6.0518000000000001</v>
      </c>
      <c r="C365" s="2">
        <f t="shared" si="30"/>
        <v>6.2545814178278318</v>
      </c>
      <c r="D365" s="2">
        <f t="shared" si="32"/>
        <v>6.116297645139869</v>
      </c>
      <c r="E365" s="2">
        <f t="shared" si="31"/>
        <v>0.13828377268796288</v>
      </c>
      <c r="F365" s="2">
        <f t="shared" si="35"/>
        <v>8.8484489069593719E-2</v>
      </c>
      <c r="G365" s="2">
        <f t="shared" si="33"/>
        <v>4.9799283618369161E-2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17">
        <f>TITRES_STAT!D369</f>
        <v>6.1382000000000003</v>
      </c>
      <c r="C366" s="2">
        <f t="shared" si="30"/>
        <v>6.2388919689312425</v>
      </c>
      <c r="D366" s="2">
        <f t="shared" si="32"/>
        <v>6.1179200417961743</v>
      </c>
      <c r="E366" s="2">
        <f t="shared" si="31"/>
        <v>0.12097192713506821</v>
      </c>
      <c r="F366" s="2">
        <f t="shared" si="35"/>
        <v>9.4981976682688624E-2</v>
      </c>
      <c r="G366" s="2">
        <f t="shared" si="33"/>
        <v>2.598995045237959E-2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17">
        <f>TITRES_STAT!D370</f>
        <v>6.0518000000000001</v>
      </c>
      <c r="C367" s="2">
        <f t="shared" si="30"/>
        <v>6.2123239737110509</v>
      </c>
      <c r="D367" s="2">
        <f t="shared" si="32"/>
        <v>6.1130222609223832</v>
      </c>
      <c r="E367" s="2">
        <f t="shared" si="31"/>
        <v>9.9301712788667729E-2</v>
      </c>
      <c r="F367" s="2">
        <f t="shared" si="35"/>
        <v>9.5845923903884453E-2</v>
      </c>
      <c r="G367" s="2">
        <f t="shared" si="33"/>
        <v>3.4557888847832757E-3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17">
        <f>TITRES_STAT!D371</f>
        <v>6.0518000000000001</v>
      </c>
      <c r="C368" s="2">
        <f t="shared" si="30"/>
        <v>6.192058746986274</v>
      </c>
      <c r="D368" s="2">
        <f t="shared" si="32"/>
        <v>6.108487278631836</v>
      </c>
      <c r="E368" s="2">
        <f t="shared" si="31"/>
        <v>8.3571468354437961E-2</v>
      </c>
      <c r="F368" s="2">
        <f t="shared" si="35"/>
        <v>9.339103279399516E-2</v>
      </c>
      <c r="G368" s="2">
        <f t="shared" si="33"/>
        <v>-9.819564439557199E-3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17">
        <f>TITRES_STAT!D372</f>
        <v>6.0228999999999999</v>
      </c>
      <c r="C369" s="2">
        <f t="shared" si="30"/>
        <v>6.1749112474499235</v>
      </c>
      <c r="D369" s="2">
        <f t="shared" si="32"/>
        <v>6.1021474802146631</v>
      </c>
      <c r="E369" s="2">
        <f t="shared" si="31"/>
        <v>7.2763767235260346E-2</v>
      </c>
      <c r="F369" s="2">
        <f t="shared" si="35"/>
        <v>8.9265579682248214E-2</v>
      </c>
      <c r="G369" s="2">
        <f t="shared" si="33"/>
        <v>-1.6501812446987868E-2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17">
        <f>TITRES_STAT!D373</f>
        <v>6.0228999999999999</v>
      </c>
      <c r="C370" s="2">
        <f t="shared" si="30"/>
        <v>6.1559710555345504</v>
      </c>
      <c r="D370" s="2">
        <f t="shared" si="32"/>
        <v>6.0962772964950585</v>
      </c>
      <c r="E370" s="2">
        <f t="shared" si="31"/>
        <v>5.9693759039491923E-2</v>
      </c>
      <c r="F370" s="2">
        <f t="shared" si="35"/>
        <v>8.3351215553696956E-2</v>
      </c>
      <c r="G370" s="2">
        <f t="shared" si="33"/>
        <v>-2.3657456514205033E-2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17">
        <f>TITRES_STAT!D374</f>
        <v>5.9941000000000004</v>
      </c>
      <c r="C371" s="2">
        <f t="shared" si="30"/>
        <v>6.1381601239138508</v>
      </c>
      <c r="D371" s="2">
        <f t="shared" si="32"/>
        <v>6.0887086078657946</v>
      </c>
      <c r="E371" s="2">
        <f t="shared" si="31"/>
        <v>4.9451516048056199E-2</v>
      </c>
      <c r="F371" s="2">
        <f t="shared" si="35"/>
        <v>7.6571275652568799E-2</v>
      </c>
      <c r="G371" s="2">
        <f t="shared" si="33"/>
        <v>-2.71197596045126E-2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17">
        <f>TITRES_STAT!D375</f>
        <v>5.9941000000000004</v>
      </c>
      <c r="C372" s="2">
        <f t="shared" si="30"/>
        <v>6.1204277971578733</v>
      </c>
      <c r="D372" s="2">
        <f t="shared" si="32"/>
        <v>6.0817005628386989</v>
      </c>
      <c r="E372" s="2">
        <f t="shared" si="31"/>
        <v>3.8727234319174464E-2</v>
      </c>
      <c r="F372" s="2">
        <f t="shared" si="35"/>
        <v>6.9002467385889929E-2</v>
      </c>
      <c r="G372" s="2">
        <f t="shared" si="33"/>
        <v>-3.0275233066715465E-2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17">
        <f>TITRES_STAT!D376</f>
        <v>5.8933</v>
      </c>
      <c r="C373" s="2">
        <f t="shared" si="30"/>
        <v>6.0983312129797387</v>
      </c>
      <c r="D373" s="2">
        <f t="shared" si="32"/>
        <v>6.0677449655913875</v>
      </c>
      <c r="E373" s="2">
        <f t="shared" si="31"/>
        <v>3.058624738835114E-2</v>
      </c>
      <c r="F373" s="2">
        <f t="shared" si="35"/>
        <v>6.1319223386382175E-2</v>
      </c>
      <c r="G373" s="2">
        <f t="shared" si="33"/>
        <v>-3.0732975998031035E-2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17">
        <f>TITRES_STAT!D377</f>
        <v>5.85</v>
      </c>
      <c r="C374" s="2">
        <f t="shared" si="30"/>
        <v>6.0845110263674709</v>
      </c>
      <c r="D374" s="2">
        <f t="shared" si="32"/>
        <v>6.0516157088809148</v>
      </c>
      <c r="E374" s="2">
        <f t="shared" si="31"/>
        <v>3.2895317486556053E-2</v>
      </c>
      <c r="F374" s="2">
        <f t="shared" si="35"/>
        <v>5.5634442206416952E-2</v>
      </c>
      <c r="G374" s="2">
        <f t="shared" si="33"/>
        <v>-2.27391247198609E-2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17">
        <f>TITRES_STAT!D378</f>
        <v>5.7290000000000001</v>
      </c>
      <c r="C375" s="2">
        <f t="shared" si="30"/>
        <v>6.0794785607724755</v>
      </c>
      <c r="D375" s="2">
        <f t="shared" si="32"/>
        <v>6.0277182489638106</v>
      </c>
      <c r="E375" s="2">
        <f t="shared" si="31"/>
        <v>5.1760311808664916E-2</v>
      </c>
      <c r="F375" s="2">
        <f t="shared" si="35"/>
        <v>5.4859616126866552E-2</v>
      </c>
      <c r="G375" s="2">
        <f t="shared" si="33"/>
        <v>-3.0993043182016358E-3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17">
        <f>TITRES_STAT!D379</f>
        <v>5.6771000000000003</v>
      </c>
      <c r="C376" s="2">
        <f t="shared" si="30"/>
        <v>6.0885126283459412</v>
      </c>
      <c r="D376" s="2">
        <f t="shared" si="32"/>
        <v>6.0017465268183434</v>
      </c>
      <c r="E376" s="2">
        <f t="shared" si="31"/>
        <v>8.6766101527597783E-2</v>
      </c>
      <c r="F376" s="2">
        <f t="shared" si="35"/>
        <v>6.1240913207012804E-2</v>
      </c>
      <c r="G376" s="2">
        <f t="shared" si="33"/>
        <v>2.5525188320584979E-2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17">
        <f>TITRES_STAT!D380</f>
        <v>5.6771000000000003</v>
      </c>
      <c r="C377" s="2">
        <f t="shared" si="30"/>
        <v>6.0828645316773349</v>
      </c>
      <c r="D377" s="2">
        <f t="shared" si="32"/>
        <v>5.9776986359429101</v>
      </c>
      <c r="E377" s="2">
        <f t="shared" si="31"/>
        <v>0.10516589573442481</v>
      </c>
      <c r="F377" s="2">
        <f t="shared" si="35"/>
        <v>7.0025909712495199E-2</v>
      </c>
      <c r="G377" s="2">
        <f t="shared" si="33"/>
        <v>3.5139986021929609E-2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17">
        <f>TITRES_STAT!D381</f>
        <v>5.5618999999999996</v>
      </c>
      <c r="C378" s="2">
        <f t="shared" si="30"/>
        <v>6.0780853729577444</v>
      </c>
      <c r="D378" s="2">
        <f t="shared" si="32"/>
        <v>5.9468987369841759</v>
      </c>
      <c r="E378" s="2">
        <f t="shared" si="31"/>
        <v>0.1311866359735685</v>
      </c>
      <c r="F378" s="2">
        <f t="shared" si="35"/>
        <v>8.2258054964709865E-2</v>
      </c>
      <c r="G378" s="2">
        <f t="shared" si="33"/>
        <v>4.8928581008858635E-2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17">
        <f>TITRES_STAT!D382</f>
        <v>5.4753999999999996</v>
      </c>
      <c r="C379" s="2">
        <f t="shared" si="30"/>
        <v>6.0695953155796296</v>
      </c>
      <c r="D379" s="2">
        <f t="shared" si="32"/>
        <v>5.9119729046149772</v>
      </c>
      <c r="E379" s="2">
        <f t="shared" si="31"/>
        <v>0.15762241096465246</v>
      </c>
      <c r="F379" s="2">
        <f t="shared" si="35"/>
        <v>9.7330926164698378E-2</v>
      </c>
      <c r="G379" s="2">
        <f t="shared" si="33"/>
        <v>6.0291484799954081E-2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17">
        <f>TITRES_STAT!D383</f>
        <v>5.5473999999999997</v>
      </c>
      <c r="C380" s="2">
        <f t="shared" si="30"/>
        <v>6.0624114208750708</v>
      </c>
      <c r="D380" s="2">
        <f t="shared" si="32"/>
        <v>5.8849675042731269</v>
      </c>
      <c r="E380" s="2">
        <f t="shared" si="31"/>
        <v>0.17744391660194392</v>
      </c>
      <c r="F380" s="2">
        <f t="shared" si="35"/>
        <v>0.11335352425214751</v>
      </c>
      <c r="G380" s="2">
        <f t="shared" si="33"/>
        <v>6.409039234979641E-2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17">
        <f>TITRES_STAT!D384</f>
        <v>5.657</v>
      </c>
      <c r="C381" s="2">
        <f t="shared" si="30"/>
        <v>6.0519019715096753</v>
      </c>
      <c r="D381" s="2">
        <f t="shared" si="32"/>
        <v>5.868081022475117</v>
      </c>
      <c r="E381" s="2">
        <f t="shared" si="31"/>
        <v>0.18382094903455837</v>
      </c>
      <c r="F381" s="2">
        <f t="shared" si="35"/>
        <v>0.1274470092086297</v>
      </c>
      <c r="G381" s="2">
        <f t="shared" si="33"/>
        <v>5.6373939825928671E-2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17">
        <f>TITRES_STAT!D385</f>
        <v>5.9077000000000002</v>
      </c>
      <c r="C382" s="2">
        <f t="shared" si="30"/>
        <v>6.0430093605081865</v>
      </c>
      <c r="D382" s="2">
        <f t="shared" si="32"/>
        <v>5.8710157615510337</v>
      </c>
      <c r="E382" s="2">
        <f t="shared" si="31"/>
        <v>0.17199359895715283</v>
      </c>
      <c r="F382" s="2">
        <f t="shared" si="35"/>
        <v>0.13635632715833435</v>
      </c>
      <c r="G382" s="2">
        <f t="shared" si="33"/>
        <v>3.5637271798818482E-2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17">
        <f>TITRES_STAT!D386</f>
        <v>6.0345000000000004</v>
      </c>
      <c r="C383" s="2">
        <f t="shared" si="30"/>
        <v>6.0199771511992344</v>
      </c>
      <c r="D383" s="2">
        <f t="shared" si="32"/>
        <v>5.8831257051398458</v>
      </c>
      <c r="E383" s="2">
        <f t="shared" si="31"/>
        <v>0.13685144605938859</v>
      </c>
      <c r="F383" s="2">
        <f t="shared" si="35"/>
        <v>0.13645535093854522</v>
      </c>
      <c r="G383" s="2">
        <f t="shared" si="33"/>
        <v>3.9609512084337606E-4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17">
        <f>TITRES_STAT!D387</f>
        <v>6.0316000000000001</v>
      </c>
      <c r="C384" s="2">
        <f t="shared" si="30"/>
        <v>5.9938268202455065</v>
      </c>
      <c r="D384" s="2">
        <f t="shared" si="32"/>
        <v>5.8941238010554127</v>
      </c>
      <c r="E384" s="2">
        <f t="shared" si="31"/>
        <v>9.9703019190093833E-2</v>
      </c>
      <c r="F384" s="2">
        <f t="shared" si="35"/>
        <v>0.12910488458885494</v>
      </c>
      <c r="G384" s="2">
        <f t="shared" si="33"/>
        <v>-2.9401865398761107E-2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17">
        <f>TITRES_STAT!D388</f>
        <v>5.9653</v>
      </c>
      <c r="C385" s="2">
        <f t="shared" si="30"/>
        <v>5.9530842325154278</v>
      </c>
      <c r="D385" s="2">
        <f t="shared" si="32"/>
        <v>5.8993961120883451</v>
      </c>
      <c r="E385" s="2">
        <f t="shared" si="31"/>
        <v>5.3688120427082708E-2</v>
      </c>
      <c r="F385" s="2">
        <f t="shared" si="35"/>
        <v>0.11402153175650051</v>
      </c>
      <c r="G385" s="2">
        <f t="shared" si="33"/>
        <v>-6.0333411329417802E-2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17">
        <f>TITRES_STAT!D389</f>
        <v>6.0345000000000004</v>
      </c>
      <c r="C386" s="2">
        <f t="shared" si="30"/>
        <v>5.9106251198207467</v>
      </c>
      <c r="D386" s="2">
        <f t="shared" si="32"/>
        <v>5.9094038074892081</v>
      </c>
      <c r="E386" s="2">
        <f t="shared" si="31"/>
        <v>1.2213123315385488E-3</v>
      </c>
      <c r="F386" s="2">
        <f t="shared" si="35"/>
        <v>9.1461487871508124E-2</v>
      </c>
      <c r="G386" s="2">
        <f t="shared" si="33"/>
        <v>-9.0240175539969575E-2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17">
        <f>TITRES_STAT!D390</f>
        <v>5.9941000000000004</v>
      </c>
      <c r="C387" s="2">
        <f t="shared" si="30"/>
        <v>5.8746981783098624</v>
      </c>
      <c r="D387" s="2">
        <f t="shared" si="32"/>
        <v>5.9156775995270445</v>
      </c>
      <c r="E387" s="2">
        <f t="shared" si="31"/>
        <v>-4.0979421217182121E-2</v>
      </c>
      <c r="F387" s="2">
        <f t="shared" si="35"/>
        <v>6.497330605377008E-2</v>
      </c>
      <c r="G387" s="2">
        <f t="shared" si="33"/>
        <v>-0.1059527272709522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17">
        <f>TITRES_STAT!D391</f>
        <v>5.9653</v>
      </c>
      <c r="C388" s="2">
        <f t="shared" si="30"/>
        <v>5.8265753816468067</v>
      </c>
      <c r="D388" s="2">
        <f t="shared" si="32"/>
        <v>5.9193533328954118</v>
      </c>
      <c r="E388" s="2">
        <f t="shared" si="31"/>
        <v>-9.2777951248605106E-2</v>
      </c>
      <c r="F388" s="2">
        <f t="shared" si="35"/>
        <v>3.3423054593295046E-2</v>
      </c>
      <c r="G388" s="2">
        <f t="shared" si="33"/>
        <v>-0.12620100584190014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17">
        <f>TITRES_STAT!D392</f>
        <v>5.8616000000000001</v>
      </c>
      <c r="C389" s="2">
        <f t="shared" si="30"/>
        <v>5.7725483998549905</v>
      </c>
      <c r="D389" s="2">
        <f t="shared" si="32"/>
        <v>5.9150753082364922</v>
      </c>
      <c r="E389" s="2">
        <f t="shared" si="31"/>
        <v>-0.14252690838150173</v>
      </c>
      <c r="F389" s="2">
        <f t="shared" si="35"/>
        <v>-1.7669380016643067E-3</v>
      </c>
      <c r="G389" s="2">
        <f t="shared" si="33"/>
        <v>-0.14075997037983742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17">
        <f>TITRES_STAT!D393</f>
        <v>5.8442999999999996</v>
      </c>
      <c r="C390" s="2">
        <f t="shared" si="30"/>
        <v>5.7379101844926836</v>
      </c>
      <c r="D390" s="2">
        <f t="shared" si="32"/>
        <v>5.909832692811567</v>
      </c>
      <c r="E390" s="2">
        <f t="shared" si="31"/>
        <v>-0.17192250831888334</v>
      </c>
      <c r="F390" s="2">
        <f t="shared" si="35"/>
        <v>-3.5798052065108117E-2</v>
      </c>
      <c r="G390" s="2">
        <f t="shared" si="33"/>
        <v>-0.13612445625377523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17">
        <f>TITRES_STAT!D394</f>
        <v>5.8384999999999998</v>
      </c>
      <c r="C391" s="2">
        <f t="shared" si="30"/>
        <v>5.7254624638015015</v>
      </c>
      <c r="D391" s="2">
        <f t="shared" si="32"/>
        <v>5.9045487896403399</v>
      </c>
      <c r="E391" s="2">
        <f t="shared" si="31"/>
        <v>-0.17908632583883843</v>
      </c>
      <c r="F391" s="2">
        <f t="shared" si="35"/>
        <v>-6.4455706819854186E-2</v>
      </c>
      <c r="G391" s="2">
        <f t="shared" si="33"/>
        <v>-0.11463061901898425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17">
        <f>TITRES_STAT!D395</f>
        <v>5.7923999999999998</v>
      </c>
      <c r="C392" s="2">
        <f t="shared" si="30"/>
        <v>5.7534990078320405</v>
      </c>
      <c r="D392" s="2">
        <f t="shared" si="32"/>
        <v>5.8962414718892031</v>
      </c>
      <c r="E392" s="2">
        <f t="shared" si="31"/>
        <v>-0.14274246405716262</v>
      </c>
      <c r="F392" s="2">
        <f t="shared" si="35"/>
        <v>-8.0113058267315879E-2</v>
      </c>
      <c r="G392" s="2">
        <f t="shared" si="33"/>
        <v>-6.2629405789846743E-2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17">
        <f>TITRES_STAT!D396</f>
        <v>5.8068</v>
      </c>
      <c r="C393" s="2">
        <f t="shared" si="30"/>
        <v>5.7967299297040347</v>
      </c>
      <c r="D393" s="2">
        <f t="shared" si="32"/>
        <v>5.8896161776751876</v>
      </c>
      <c r="E393" s="2">
        <f t="shared" si="31"/>
        <v>-9.2886247971152969E-2</v>
      </c>
      <c r="F393" s="2">
        <f t="shared" si="35"/>
        <v>-8.2667696208083299E-2</v>
      </c>
      <c r="G393" s="2">
        <f t="shared" si="33"/>
        <v>-1.0218551763069669E-2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17">
        <f>TITRES_STAT!D397</f>
        <v>5.7923999999999998</v>
      </c>
      <c r="C394" s="2">
        <f t="shared" si="30"/>
        <v>5.8328637866726449</v>
      </c>
      <c r="D394" s="2">
        <f t="shared" si="32"/>
        <v>5.8824149793288774</v>
      </c>
      <c r="E394" s="2">
        <f t="shared" si="31"/>
        <v>-4.9551192656232423E-2</v>
      </c>
      <c r="F394" s="2">
        <f t="shared" si="35"/>
        <v>-7.6044395497713135E-2</v>
      </c>
      <c r="G394" s="2">
        <f t="shared" si="33"/>
        <v>2.6493202841480712E-2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17">
        <f>TITRES_STAT!D398</f>
        <v>5.8933</v>
      </c>
      <c r="C395" s="2">
        <f t="shared" si="30"/>
        <v>5.8532385887230074</v>
      </c>
      <c r="D395" s="2">
        <f t="shared" si="32"/>
        <v>5.8832212771563679</v>
      </c>
      <c r="E395" s="2">
        <f t="shared" si="31"/>
        <v>-2.9982688433360494E-2</v>
      </c>
      <c r="F395" s="2">
        <f t="shared" si="35"/>
        <v>-6.6832054084842607E-2</v>
      </c>
      <c r="G395" s="2">
        <f t="shared" si="33"/>
        <v>3.6849365651482113E-2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17">
        <f>TITRES_STAT!D399</f>
        <v>5.7664999999999997</v>
      </c>
      <c r="C396" s="2">
        <f t="shared" si="30"/>
        <v>5.881124959688699</v>
      </c>
      <c r="D396" s="2">
        <f t="shared" si="32"/>
        <v>5.8745752566262661</v>
      </c>
      <c r="E396" s="2">
        <f t="shared" si="31"/>
        <v>6.5497030624328545E-3</v>
      </c>
      <c r="F396" s="2">
        <f t="shared" si="35"/>
        <v>-5.215570265538752E-2</v>
      </c>
      <c r="G396" s="2">
        <f t="shared" si="33"/>
        <v>5.8705405717820375E-2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17">
        <f>TITRES_STAT!D400</f>
        <v>5.6771000000000003</v>
      </c>
      <c r="C397" s="2">
        <f t="shared" si="30"/>
        <v>5.8985057351212067</v>
      </c>
      <c r="D397" s="2">
        <f t="shared" si="32"/>
        <v>5.8599474598391348</v>
      </c>
      <c r="E397" s="2">
        <f t="shared" si="31"/>
        <v>3.8558275282071897E-2</v>
      </c>
      <c r="F397" s="2">
        <f t="shared" si="35"/>
        <v>-3.4012907067895642E-2</v>
      </c>
      <c r="G397" s="2">
        <f t="shared" si="33"/>
        <v>7.2571182349967539E-2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17">
        <f>TITRES_STAT!D401</f>
        <v>5.6195000000000004</v>
      </c>
      <c r="C398" s="2">
        <f t="shared" si="30"/>
        <v>5.9087817758717902</v>
      </c>
      <c r="D398" s="2">
        <f t="shared" si="32"/>
        <v>5.8421365368880878</v>
      </c>
      <c r="E398" s="2">
        <f t="shared" si="31"/>
        <v>6.6645238983702448E-2</v>
      </c>
      <c r="F398" s="2">
        <f t="shared" si="35"/>
        <v>-1.3881277857576025E-2</v>
      </c>
      <c r="G398" s="2">
        <f t="shared" si="33"/>
        <v>8.052651684127847E-2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17">
        <f>TITRES_STAT!D402</f>
        <v>5.6195000000000004</v>
      </c>
      <c r="C399" s="2">
        <f t="shared" ref="C399:C462" si="36">$C$4*B389+C398*(1-$C$4)</f>
        <v>5.9015230411222843</v>
      </c>
      <c r="D399" s="2">
        <f t="shared" si="32"/>
        <v>5.8256449415630449</v>
      </c>
      <c r="E399" s="2">
        <f t="shared" si="31"/>
        <v>7.5878099559239409E-2</v>
      </c>
      <c r="F399" s="2">
        <f t="shared" si="35"/>
        <v>4.0705976257870632E-3</v>
      </c>
      <c r="G399" s="2">
        <f t="shared" si="33"/>
        <v>7.1807501933452339E-2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17">
        <f>TITRES_STAT!D403</f>
        <v>5.68</v>
      </c>
      <c r="C400" s="2">
        <f t="shared" si="36"/>
        <v>5.8927194963342409</v>
      </c>
      <c r="D400" s="2">
        <f t="shared" si="32"/>
        <v>5.81485642737319</v>
      </c>
      <c r="E400" s="2">
        <f t="shared" si="31"/>
        <v>7.7863068961050885E-2</v>
      </c>
      <c r="F400" s="2">
        <f t="shared" si="35"/>
        <v>1.8829091892839829E-2</v>
      </c>
      <c r="G400" s="2">
        <f t="shared" si="33"/>
        <v>5.9033977068211056E-2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17">
        <f>TITRES_STAT!D404</f>
        <v>5.7636000000000003</v>
      </c>
      <c r="C401" s="2">
        <f t="shared" si="36"/>
        <v>5.8843780353597426</v>
      </c>
      <c r="D401" s="2">
        <f t="shared" si="32"/>
        <v>5.8110596549751756</v>
      </c>
      <c r="E401" s="2">
        <f t="shared" si="31"/>
        <v>7.331838038456695E-2</v>
      </c>
      <c r="F401" s="2">
        <f t="shared" si="35"/>
        <v>2.9726949591185256E-2</v>
      </c>
      <c r="G401" s="2">
        <f t="shared" si="33"/>
        <v>4.3591430793381694E-2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17">
        <f>TITRES_STAT!D405</f>
        <v>5.85</v>
      </c>
      <c r="C402" s="2">
        <f t="shared" si="36"/>
        <v>5.8702275683813205</v>
      </c>
      <c r="D402" s="2">
        <f t="shared" si="32"/>
        <v>5.8139441249770147</v>
      </c>
      <c r="E402" s="2">
        <f t="shared" si="31"/>
        <v>5.62834434043058E-2</v>
      </c>
      <c r="F402" s="2">
        <f t="shared" si="35"/>
        <v>3.5038248353809365E-2</v>
      </c>
      <c r="G402" s="2">
        <f t="shared" si="33"/>
        <v>2.1245195050496435E-2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17">
        <f>TITRES_STAT!D406</f>
        <v>5.7693000000000003</v>
      </c>
      <c r="C403" s="2">
        <f t="shared" si="36"/>
        <v>5.8604694809380398</v>
      </c>
      <c r="D403" s="2">
        <f t="shared" si="32"/>
        <v>5.8106371527564953</v>
      </c>
      <c r="E403" s="2">
        <f t="shared" si="31"/>
        <v>4.9832328181544483E-2</v>
      </c>
      <c r="F403" s="2">
        <f t="shared" si="35"/>
        <v>3.7997064319356393E-2</v>
      </c>
      <c r="G403" s="2">
        <f t="shared" si="33"/>
        <v>1.183526386218809E-2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17">
        <f>TITRES_STAT!D407</f>
        <v>5.7779999999999996</v>
      </c>
      <c r="C404" s="2">
        <f t="shared" si="36"/>
        <v>5.8499972531014182</v>
      </c>
      <c r="D404" s="2">
        <f t="shared" si="32"/>
        <v>5.8082195858856434</v>
      </c>
      <c r="E404" s="2">
        <f t="shared" si="31"/>
        <v>4.1777667215774805E-2</v>
      </c>
      <c r="F404" s="2">
        <f t="shared" si="35"/>
        <v>3.8753184898640075E-2</v>
      </c>
      <c r="G404" s="2">
        <f t="shared" si="33"/>
        <v>3.0244823171347301E-3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17">
        <f>TITRES_STAT!D408</f>
        <v>5.8068</v>
      </c>
      <c r="C405" s="2">
        <f t="shared" si="36"/>
        <v>5.8566592141627378</v>
      </c>
      <c r="D405" s="2">
        <f t="shared" si="32"/>
        <v>5.8081144313755955</v>
      </c>
      <c r="E405" s="2">
        <f t="shared" si="31"/>
        <v>4.854478278714236E-2</v>
      </c>
      <c r="F405" s="2">
        <f t="shared" si="35"/>
        <v>4.0711504476340532E-2</v>
      </c>
      <c r="G405" s="2">
        <f t="shared" si="33"/>
        <v>7.8332783108018278E-3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17">
        <f>TITRES_STAT!D409</f>
        <v>5.7779999999999996</v>
      </c>
      <c r="C406" s="2">
        <f t="shared" si="36"/>
        <v>5.8427885658300092</v>
      </c>
      <c r="D406" s="2">
        <f t="shared" si="32"/>
        <v>5.8058837327551807</v>
      </c>
      <c r="E406" s="2">
        <f t="shared" si="31"/>
        <v>3.6904833074828503E-2</v>
      </c>
      <c r="F406" s="2">
        <f t="shared" si="35"/>
        <v>3.9950170196038123E-2</v>
      </c>
      <c r="G406" s="2">
        <f t="shared" si="33"/>
        <v>-3.0453371212096209E-3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17">
        <f>TITRES_STAT!D410</f>
        <v>5.7636000000000003</v>
      </c>
      <c r="C407" s="2">
        <f t="shared" si="36"/>
        <v>5.8172980172407769</v>
      </c>
      <c r="D407" s="2">
        <f t="shared" si="32"/>
        <v>5.8027516044029452</v>
      </c>
      <c r="E407" s="2">
        <f t="shared" si="31"/>
        <v>1.4546412837831646E-2</v>
      </c>
      <c r="F407" s="2">
        <f t="shared" si="35"/>
        <v>3.4869418724396826E-2</v>
      </c>
      <c r="G407" s="2">
        <f t="shared" si="33"/>
        <v>-2.0323005886565181E-2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17">
        <f>TITRES_STAT!D411</f>
        <v>5.7636000000000003</v>
      </c>
      <c r="C408" s="2">
        <f t="shared" si="36"/>
        <v>5.7868675530498876</v>
      </c>
      <c r="D408" s="2">
        <f t="shared" si="32"/>
        <v>5.7998514855582828</v>
      </c>
      <c r="E408" s="2">
        <f t="shared" si="31"/>
        <v>-1.2983932508395135E-2</v>
      </c>
      <c r="F408" s="2">
        <f t="shared" si="35"/>
        <v>2.5298748477838435E-2</v>
      </c>
      <c r="G408" s="2">
        <f t="shared" si="33"/>
        <v>-3.8282680986233567E-2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17">
        <f>TITRES_STAT!D412</f>
        <v>5.7492000000000001</v>
      </c>
      <c r="C409" s="2">
        <f t="shared" si="36"/>
        <v>5.7611186987345206</v>
      </c>
      <c r="D409" s="2">
        <f t="shared" si="32"/>
        <v>5.7960995236650765</v>
      </c>
      <c r="E409" s="2">
        <f t="shared" si="31"/>
        <v>-3.4980824930555876E-2</v>
      </c>
      <c r="F409" s="2">
        <f t="shared" si="35"/>
        <v>1.3242833796159575E-2</v>
      </c>
      <c r="G409" s="2">
        <f t="shared" si="33"/>
        <v>-4.8223658726715454E-2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17">
        <f>TITRES_STAT!D413</f>
        <v>5.7577999999999996</v>
      </c>
      <c r="C410" s="2">
        <f t="shared" si="36"/>
        <v>5.7486388989292099</v>
      </c>
      <c r="D410" s="2">
        <f t="shared" si="32"/>
        <v>5.7932625219121077</v>
      </c>
      <c r="E410" s="2">
        <f t="shared" si="31"/>
        <v>-4.4623622982897793E-2</v>
      </c>
      <c r="F410" s="2">
        <f t="shared" si="35"/>
        <v>1.6695424403481013E-3</v>
      </c>
      <c r="G410" s="2">
        <f t="shared" si="33"/>
        <v>-4.6293165423245894E-2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17">
        <f>TITRES_STAT!D414</f>
        <v>5.7492000000000001</v>
      </c>
      <c r="C411" s="2">
        <f t="shared" si="36"/>
        <v>5.750940606786255</v>
      </c>
      <c r="D411" s="2">
        <f t="shared" si="32"/>
        <v>5.7899986314001</v>
      </c>
      <c r="E411" s="2">
        <f t="shared" si="31"/>
        <v>-3.9058024613844999E-2</v>
      </c>
      <c r="F411" s="2">
        <f t="shared" si="35"/>
        <v>-6.4759709704905188E-3</v>
      </c>
      <c r="G411" s="2">
        <f t="shared" si="33"/>
        <v>-3.2582053643354481E-2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17">
        <f>TITRES_STAT!D415</f>
        <v>5.7577999999999996</v>
      </c>
      <c r="C412" s="2">
        <f t="shared" si="36"/>
        <v>5.7661805134345236</v>
      </c>
      <c r="D412" s="2">
        <f t="shared" si="32"/>
        <v>5.7876135475926853</v>
      </c>
      <c r="E412" s="2">
        <f t="shared" ref="E412:E475" si="37">C412-D412</f>
        <v>-2.1433034158161668E-2</v>
      </c>
      <c r="F412" s="2">
        <f t="shared" si="35"/>
        <v>-9.467383608024748E-3</v>
      </c>
      <c r="G412" s="2">
        <f t="shared" si="33"/>
        <v>-1.196565055013692E-2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17">
        <f>TITRES_STAT!D416</f>
        <v>5.7606999999999999</v>
      </c>
      <c r="C413" s="2">
        <f t="shared" si="36"/>
        <v>5.7666604344445975</v>
      </c>
      <c r="D413" s="2">
        <f t="shared" ref="D413:D476" si="38">$D$4*B413+(1-$D$4)*D412</f>
        <v>5.7856199514747093</v>
      </c>
      <c r="E413" s="2">
        <f t="shared" si="37"/>
        <v>-1.8959517030111783E-2</v>
      </c>
      <c r="F413" s="2">
        <f t="shared" si="35"/>
        <v>-1.1365810292442156E-2</v>
      </c>
      <c r="G413" s="2">
        <f t="shared" si="33"/>
        <v>-7.5937067376696272E-3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17">
        <f>TITRES_STAT!D417</f>
        <v>5.7606999999999999</v>
      </c>
      <c r="C414" s="2">
        <f t="shared" si="36"/>
        <v>5.7684049829915827</v>
      </c>
      <c r="D414" s="2">
        <f t="shared" si="38"/>
        <v>5.7837740291432489</v>
      </c>
      <c r="E414" s="2">
        <f t="shared" si="37"/>
        <v>-1.5369046151666232E-2</v>
      </c>
      <c r="F414" s="2">
        <f t="shared" si="35"/>
        <v>-1.2166457464286972E-2</v>
      </c>
      <c r="G414" s="2">
        <f t="shared" si="33"/>
        <v>-3.2025886873792604E-3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17">
        <f>TITRES_STAT!D418</f>
        <v>5.7636000000000003</v>
      </c>
      <c r="C415" s="2">
        <f t="shared" si="36"/>
        <v>5.7743119086851848</v>
      </c>
      <c r="D415" s="2">
        <f t="shared" si="38"/>
        <v>5.7822796566141195</v>
      </c>
      <c r="E415" s="2">
        <f t="shared" si="37"/>
        <v>-7.9677479289346209E-3</v>
      </c>
      <c r="F415" s="2">
        <f t="shared" si="35"/>
        <v>-1.1326715557216501E-2</v>
      </c>
      <c r="G415" s="2">
        <f t="shared" si="33"/>
        <v>3.3589676282818805E-3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17">
        <f>TITRES_STAT!D419</f>
        <v>5.7606999999999999</v>
      </c>
      <c r="C416" s="2">
        <f t="shared" si="36"/>
        <v>5.7748793073490026</v>
      </c>
      <c r="D416" s="2">
        <f t="shared" si="38"/>
        <v>5.7806811635315913</v>
      </c>
      <c r="E416" s="2">
        <f t="shared" si="37"/>
        <v>-5.8018561825887716E-3</v>
      </c>
      <c r="F416" s="2">
        <f t="shared" si="35"/>
        <v>-1.0221743682290955E-2</v>
      </c>
      <c r="G416" s="2">
        <f t="shared" si="33"/>
        <v>4.4198874997021832E-3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17">
        <f>TITRES_STAT!D420</f>
        <v>5.7606999999999999</v>
      </c>
      <c r="C417" s="2">
        <f t="shared" si="36"/>
        <v>5.7731440292953096</v>
      </c>
      <c r="D417" s="2">
        <f t="shared" si="38"/>
        <v>5.7792010773440659</v>
      </c>
      <c r="E417" s="2">
        <f t="shared" si="37"/>
        <v>-6.0570480487562861E-3</v>
      </c>
      <c r="F417" s="2">
        <f t="shared" si="35"/>
        <v>-9.3888045555840204E-3</v>
      </c>
      <c r="G417" s="2">
        <f t="shared" si="33"/>
        <v>3.3317565068277342E-3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17">
        <f>TITRES_STAT!D421</f>
        <v>5.7636000000000003</v>
      </c>
      <c r="C418" s="2">
        <f t="shared" si="36"/>
        <v>5.7716757170960316</v>
      </c>
      <c r="D418" s="2">
        <f t="shared" si="38"/>
        <v>5.7780454419852463</v>
      </c>
      <c r="E418" s="2">
        <f t="shared" si="37"/>
        <v>-6.3697248892147229E-3</v>
      </c>
      <c r="F418" s="2">
        <f t="shared" si="35"/>
        <v>-8.7849886223101623E-3</v>
      </c>
      <c r="G418" s="2">
        <f t="shared" si="33"/>
        <v>2.4152637330954393E-3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17">
        <f>TITRES_STAT!D422</f>
        <v>5.7521000000000004</v>
      </c>
      <c r="C419" s="2">
        <f t="shared" si="36"/>
        <v>5.7682179144658727</v>
      </c>
      <c r="D419" s="2">
        <f t="shared" si="38"/>
        <v>5.7761235573937464</v>
      </c>
      <c r="E419" s="2">
        <f t="shared" si="37"/>
        <v>-7.9056429278736573E-3</v>
      </c>
      <c r="F419" s="2">
        <f t="shared" si="35"/>
        <v>-8.6091194834228627E-3</v>
      </c>
      <c r="G419" s="2">
        <f t="shared" si="33"/>
        <v>7.0347655554920535E-4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17">
        <f>TITRES_STAT!D423</f>
        <v>5.7577999999999996</v>
      </c>
      <c r="C420" s="2">
        <f t="shared" si="36"/>
        <v>5.7666151583941998</v>
      </c>
      <c r="D420" s="2">
        <f t="shared" si="38"/>
        <v>5.7747662568460614</v>
      </c>
      <c r="E420" s="2">
        <f t="shared" si="37"/>
        <v>-8.1510984518615714E-3</v>
      </c>
      <c r="F420" s="2">
        <f t="shared" si="35"/>
        <v>-8.5175152771106051E-3</v>
      </c>
      <c r="G420" s="2">
        <f t="shared" ref="G420:G483" si="39">E420-F420</f>
        <v>3.6641682524903366E-4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17">
        <f>TITRES_STAT!D424</f>
        <v>5.9077000000000002</v>
      </c>
      <c r="C421" s="2">
        <f t="shared" si="36"/>
        <v>5.7639359032566304</v>
      </c>
      <c r="D421" s="2">
        <f t="shared" si="38"/>
        <v>5.7846132007833901</v>
      </c>
      <c r="E421" s="2">
        <f t="shared" si="37"/>
        <v>-2.067729752675973E-2</v>
      </c>
      <c r="F421" s="2">
        <f t="shared" ref="F421:F484" si="41">(E421*(2/(10)))+((1-(2/10))*F420)</f>
        <v>-1.094947172704043E-2</v>
      </c>
      <c r="G421" s="2">
        <f t="shared" si="39"/>
        <v>-9.7278257997193002E-3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17">
        <f>TITRES_STAT!D425</f>
        <v>5.8933</v>
      </c>
      <c r="C422" s="2">
        <f t="shared" si="36"/>
        <v>5.7629919181402256</v>
      </c>
      <c r="D422" s="2">
        <f t="shared" si="38"/>
        <v>5.7926640747994353</v>
      </c>
      <c r="E422" s="2">
        <f t="shared" si="37"/>
        <v>-2.9672156659209747E-2</v>
      </c>
      <c r="F422" s="2">
        <f t="shared" si="41"/>
        <v>-1.4694008713474295E-2</v>
      </c>
      <c r="G422" s="2">
        <f t="shared" si="39"/>
        <v>-1.4978147945735452E-2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17">
        <f>TITRES_STAT!D426</f>
        <v>5.8788999999999998</v>
      </c>
      <c r="C423" s="2">
        <f t="shared" si="36"/>
        <v>5.7626393153494222</v>
      </c>
      <c r="D423" s="2">
        <f t="shared" si="38"/>
        <v>5.7990519211105882</v>
      </c>
      <c r="E423" s="2">
        <f t="shared" si="37"/>
        <v>-3.6412605761166006E-2</v>
      </c>
      <c r="F423" s="2">
        <f t="shared" si="41"/>
        <v>-1.9037728123012639E-2</v>
      </c>
      <c r="G423" s="2">
        <f t="shared" si="39"/>
        <v>-1.7374877638153367E-2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17">
        <f>TITRES_STAT!D427</f>
        <v>5.8903999999999996</v>
      </c>
      <c r="C424" s="2">
        <f t="shared" si="36"/>
        <v>5.7623409591418193</v>
      </c>
      <c r="D424" s="2">
        <f t="shared" si="38"/>
        <v>5.8058184454727675</v>
      </c>
      <c r="E424" s="2">
        <f t="shared" si="37"/>
        <v>-4.3477486330948167E-2</v>
      </c>
      <c r="F424" s="2">
        <f t="shared" si="41"/>
        <v>-2.3925679764599746E-2</v>
      </c>
      <c r="G424" s="2">
        <f t="shared" si="39"/>
        <v>-1.9551806566348421E-2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17">
        <f>TITRES_STAT!D428</f>
        <v>5.8788999999999998</v>
      </c>
      <c r="C425" s="2">
        <f t="shared" si="36"/>
        <v>5.7625346577353858</v>
      </c>
      <c r="D425" s="2">
        <f t="shared" si="38"/>
        <v>5.8112318939562666</v>
      </c>
      <c r="E425" s="2">
        <f t="shared" si="37"/>
        <v>-4.8697236220880846E-2</v>
      </c>
      <c r="F425" s="2">
        <f t="shared" si="41"/>
        <v>-2.887999105585597E-2</v>
      </c>
      <c r="G425" s="2">
        <f t="shared" si="39"/>
        <v>-1.9817245165024876E-2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17">
        <f>TITRES_STAT!D429</f>
        <v>5.8356000000000003</v>
      </c>
      <c r="C426" s="2">
        <f t="shared" si="36"/>
        <v>5.7622524026991728</v>
      </c>
      <c r="D426" s="2">
        <f t="shared" si="38"/>
        <v>5.8130369388483958</v>
      </c>
      <c r="E426" s="2">
        <f t="shared" si="37"/>
        <v>-5.0784536149222959E-2</v>
      </c>
      <c r="F426" s="2">
        <f t="shared" si="41"/>
        <v>-3.3260900074529372E-2</v>
      </c>
      <c r="G426" s="2">
        <f t="shared" si="39"/>
        <v>-1.7523636074693587E-2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17">
        <f>TITRES_STAT!D430</f>
        <v>5.8788999999999998</v>
      </c>
      <c r="C427" s="2">
        <f t="shared" si="36"/>
        <v>5.762013571514685</v>
      </c>
      <c r="D427" s="2">
        <f t="shared" si="38"/>
        <v>5.8179156841188853</v>
      </c>
      <c r="E427" s="2">
        <f t="shared" si="37"/>
        <v>-5.5902112604200305E-2</v>
      </c>
      <c r="F427" s="2">
        <f t="shared" si="41"/>
        <v>-3.7789142580463564E-2</v>
      </c>
      <c r="G427" s="2">
        <f t="shared" si="39"/>
        <v>-1.8112970023736741E-2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17">
        <f>TITRES_STAT!D431</f>
        <v>5.8760000000000003</v>
      </c>
      <c r="C428" s="2">
        <f t="shared" si="36"/>
        <v>5.7622576374355026</v>
      </c>
      <c r="D428" s="2">
        <f t="shared" si="38"/>
        <v>5.8222182260360054</v>
      </c>
      <c r="E428" s="2">
        <f t="shared" si="37"/>
        <v>-5.9960588600502795E-2</v>
      </c>
      <c r="F428" s="2">
        <f t="shared" si="41"/>
        <v>-4.222343178447141E-2</v>
      </c>
      <c r="G428" s="2">
        <f t="shared" si="39"/>
        <v>-1.7737156816031385E-2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17">
        <f>TITRES_STAT!D432</f>
        <v>5.8760000000000003</v>
      </c>
      <c r="C429" s="2">
        <f t="shared" si="36"/>
        <v>5.7606949239838867</v>
      </c>
      <c r="D429" s="2">
        <f t="shared" si="38"/>
        <v>5.8262020611444498</v>
      </c>
      <c r="E429" s="2">
        <f t="shared" si="37"/>
        <v>-6.5507137160563111E-2</v>
      </c>
      <c r="F429" s="2">
        <f t="shared" si="41"/>
        <v>-4.6880172859689755E-2</v>
      </c>
      <c r="G429" s="2">
        <f t="shared" si="39"/>
        <v>-1.8626964300873357E-2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17">
        <f>TITRES_STAT!D433</f>
        <v>5.8356000000000003</v>
      </c>
      <c r="C430" s="2">
        <f t="shared" si="36"/>
        <v>5.7602495510632892</v>
      </c>
      <c r="D430" s="2">
        <f t="shared" si="38"/>
        <v>5.8268982047633795</v>
      </c>
      <c r="E430" s="2">
        <f t="shared" si="37"/>
        <v>-6.6648653700090321E-2</v>
      </c>
      <c r="F430" s="2">
        <f t="shared" si="41"/>
        <v>-5.0833869027769873E-2</v>
      </c>
      <c r="G430" s="2">
        <f t="shared" si="39"/>
        <v>-1.5814784672320448E-2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17">
        <f>TITRES_STAT!D434</f>
        <v>5.8212000000000002</v>
      </c>
      <c r="C431" s="2">
        <f t="shared" si="36"/>
        <v>5.782934235515091</v>
      </c>
      <c r="D431" s="2">
        <f t="shared" si="38"/>
        <v>5.8264761155216469</v>
      </c>
      <c r="E431" s="2">
        <f t="shared" si="37"/>
        <v>-4.35418800065559E-2</v>
      </c>
      <c r="F431" s="2">
        <f t="shared" si="41"/>
        <v>-4.9375471223527076E-2</v>
      </c>
      <c r="G431" s="2">
        <f t="shared" si="39"/>
        <v>5.8335912169711762E-3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17">
        <f>TITRES_STAT!D435</f>
        <v>5.8068</v>
      </c>
      <c r="C432" s="2">
        <f t="shared" si="36"/>
        <v>5.7999135838973848</v>
      </c>
      <c r="D432" s="2">
        <f t="shared" si="38"/>
        <v>5.8250186254830059</v>
      </c>
      <c r="E432" s="2">
        <f t="shared" si="37"/>
        <v>-2.5105041585621102E-2</v>
      </c>
      <c r="F432" s="2">
        <f t="shared" si="41"/>
        <v>-4.4521385295945889E-2</v>
      </c>
      <c r="G432" s="2">
        <f t="shared" si="39"/>
        <v>1.9416343710324788E-2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17">
        <f>TITRES_STAT!D436</f>
        <v>5.7923999999999998</v>
      </c>
      <c r="C433" s="2">
        <f t="shared" si="36"/>
        <v>5.8120653402208635</v>
      </c>
      <c r="D433" s="2">
        <f t="shared" si="38"/>
        <v>5.8226024310027826</v>
      </c>
      <c r="E433" s="2">
        <f t="shared" si="37"/>
        <v>-1.0537090781919112E-2</v>
      </c>
      <c r="F433" s="2">
        <f t="shared" si="41"/>
        <v>-3.7724526393140535E-2</v>
      </c>
      <c r="G433" s="2">
        <f t="shared" si="39"/>
        <v>2.7187435611221424E-2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17">
        <f>TITRES_STAT!D437</f>
        <v>5.6914999999999996</v>
      </c>
      <c r="C434" s="2">
        <f t="shared" si="36"/>
        <v>5.8241168263407301</v>
      </c>
      <c r="D434" s="2">
        <f t="shared" si="38"/>
        <v>5.812891139817391</v>
      </c>
      <c r="E434" s="2">
        <f t="shared" si="37"/>
        <v>1.1225686523339107E-2</v>
      </c>
      <c r="F434" s="2">
        <f t="shared" si="41"/>
        <v>-2.7934483809844611E-2</v>
      </c>
      <c r="G434" s="2">
        <f t="shared" si="39"/>
        <v>3.9160170333183718E-2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17">
        <f>TITRES_STAT!D438</f>
        <v>5.6771000000000003</v>
      </c>
      <c r="C435" s="2">
        <f t="shared" si="36"/>
        <v>5.8325450069036942</v>
      </c>
      <c r="D435" s="2">
        <f t="shared" si="38"/>
        <v>5.8028325368679541</v>
      </c>
      <c r="E435" s="2">
        <f t="shared" si="37"/>
        <v>2.9712470035740068E-2</v>
      </c>
      <c r="F435" s="2">
        <f t="shared" si="41"/>
        <v>-1.6405093040727677E-2</v>
      </c>
      <c r="G435" s="2">
        <f t="shared" si="39"/>
        <v>4.6117563076467749E-2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17">
        <f>TITRES_STAT!D439</f>
        <v>5.5186000000000002</v>
      </c>
      <c r="C436" s="2">
        <f t="shared" si="36"/>
        <v>5.8330150058415882</v>
      </c>
      <c r="D436" s="2">
        <f t="shared" si="38"/>
        <v>5.7817782748777358</v>
      </c>
      <c r="E436" s="2">
        <f t="shared" si="37"/>
        <v>5.1236730963852395E-2</v>
      </c>
      <c r="F436" s="2">
        <f t="shared" si="41"/>
        <v>-2.8767282398116639E-3</v>
      </c>
      <c r="G436" s="2">
        <f t="shared" si="39"/>
        <v>5.411345920366406E-2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17">
        <f>TITRES_STAT!D440</f>
        <v>5.5214999999999996</v>
      </c>
      <c r="C437" s="2">
        <f t="shared" si="36"/>
        <v>5.8400742357121125</v>
      </c>
      <c r="D437" s="2">
        <f t="shared" si="38"/>
        <v>5.76249840266457</v>
      </c>
      <c r="E437" s="2">
        <f t="shared" si="37"/>
        <v>7.7575833047542453E-2</v>
      </c>
      <c r="F437" s="2">
        <f t="shared" si="41"/>
        <v>1.321378401765916E-2</v>
      </c>
      <c r="G437" s="2">
        <f t="shared" si="39"/>
        <v>6.4362049029883295E-2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17">
        <f>TITRES_STAT!D441</f>
        <v>5.5330000000000004</v>
      </c>
      <c r="C438" s="2">
        <f t="shared" si="36"/>
        <v>5.8456012763717871</v>
      </c>
      <c r="D438" s="2">
        <f t="shared" si="38"/>
        <v>5.7454985209857128</v>
      </c>
      <c r="E438" s="2">
        <f t="shared" si="37"/>
        <v>0.10010275538607427</v>
      </c>
      <c r="F438" s="2">
        <f t="shared" si="41"/>
        <v>3.0591578291342188E-2</v>
      </c>
      <c r="G438" s="2">
        <f t="shared" si="39"/>
        <v>6.9511177094732091E-2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17">
        <f>TITRES_STAT!D442</f>
        <v>5.5618999999999996</v>
      </c>
      <c r="C439" s="2">
        <f t="shared" si="36"/>
        <v>5.8502780030838197</v>
      </c>
      <c r="D439" s="2">
        <f t="shared" si="38"/>
        <v>5.731898630542327</v>
      </c>
      <c r="E439" s="2">
        <f t="shared" si="37"/>
        <v>0.11837937254149278</v>
      </c>
      <c r="F439" s="2">
        <f t="shared" si="41"/>
        <v>4.8149137141372311E-2</v>
      </c>
      <c r="G439" s="2">
        <f t="shared" si="39"/>
        <v>7.0230235400120467E-2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17">
        <f>TITRES_STAT!D443</f>
        <v>5.6338999999999997</v>
      </c>
      <c r="C440" s="2">
        <f t="shared" si="36"/>
        <v>5.8480198487632329</v>
      </c>
      <c r="D440" s="2">
        <f t="shared" si="38"/>
        <v>5.7246394727243768</v>
      </c>
      <c r="E440" s="2">
        <f t="shared" si="37"/>
        <v>0.1233803760388561</v>
      </c>
      <c r="F440" s="2">
        <f t="shared" si="41"/>
        <v>6.3195384920869069E-2</v>
      </c>
      <c r="G440" s="2">
        <f t="shared" si="39"/>
        <v>6.018499111798703E-2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17">
        <f>TITRES_STAT!D444</f>
        <v>5.6684999999999999</v>
      </c>
      <c r="C441" s="2">
        <f t="shared" si="36"/>
        <v>5.8438937181842743</v>
      </c>
      <c r="D441" s="2">
        <f t="shared" si="38"/>
        <v>5.7204809932633118</v>
      </c>
      <c r="E441" s="2">
        <f t="shared" si="37"/>
        <v>0.12341272492096245</v>
      </c>
      <c r="F441" s="2">
        <f t="shared" si="41"/>
        <v>7.523885292088775E-2</v>
      </c>
      <c r="G441" s="2">
        <f t="shared" si="39"/>
        <v>4.8173872000074697E-2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17">
        <f>TITRES_STAT!D445</f>
        <v>5.6079999999999997</v>
      </c>
      <c r="C442" s="2">
        <f t="shared" si="36"/>
        <v>5.8381869923097707</v>
      </c>
      <c r="D442" s="2">
        <f t="shared" si="38"/>
        <v>5.7121490678363998</v>
      </c>
      <c r="E442" s="2">
        <f t="shared" si="37"/>
        <v>0.12603792447337092</v>
      </c>
      <c r="F442" s="2">
        <f t="shared" si="41"/>
        <v>8.5398667231384395E-2</v>
      </c>
      <c r="G442" s="2">
        <f t="shared" si="39"/>
        <v>4.0639257241986526E-2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17">
        <f>TITRES_STAT!D446</f>
        <v>5.6195000000000004</v>
      </c>
      <c r="C443" s="2">
        <f t="shared" si="36"/>
        <v>5.8311428396467289</v>
      </c>
      <c r="D443" s="2">
        <f t="shared" si="38"/>
        <v>5.7052861739225929</v>
      </c>
      <c r="E443" s="2">
        <f t="shared" si="37"/>
        <v>0.12585666572413601</v>
      </c>
      <c r="F443" s="2">
        <f t="shared" si="41"/>
        <v>9.3490266929934729E-2</v>
      </c>
      <c r="G443" s="2">
        <f t="shared" si="39"/>
        <v>3.2366398794201279E-2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17">
        <f>TITRES_STAT!D447</f>
        <v>5.5907</v>
      </c>
      <c r="C444" s="2">
        <f t="shared" si="36"/>
        <v>5.8096593258549243</v>
      </c>
      <c r="D444" s="2">
        <f t="shared" si="38"/>
        <v>5.696798309187586</v>
      </c>
      <c r="E444" s="2">
        <f t="shared" si="37"/>
        <v>0.11286101666733828</v>
      </c>
      <c r="F444" s="2">
        <f t="shared" si="41"/>
        <v>9.7364416877415441E-2</v>
      </c>
      <c r="G444" s="2">
        <f t="shared" si="39"/>
        <v>1.5496599789922835E-2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17">
        <f>TITRES_STAT!D448</f>
        <v>5.6684999999999999</v>
      </c>
      <c r="C445" s="2">
        <f t="shared" si="36"/>
        <v>5.7892655834157054</v>
      </c>
      <c r="D445" s="2">
        <f t="shared" si="38"/>
        <v>5.6947021381366536</v>
      </c>
      <c r="E445" s="2">
        <f t="shared" si="37"/>
        <v>9.4563445279051805E-2</v>
      </c>
      <c r="F445" s="2">
        <f t="shared" si="41"/>
        <v>9.6804222557742722E-2</v>
      </c>
      <c r="G445" s="2">
        <f t="shared" si="39"/>
        <v>-2.2407772786909169E-3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17">
        <f>TITRES_STAT!D449</f>
        <v>5.6223999999999998</v>
      </c>
      <c r="C446" s="2">
        <f t="shared" si="36"/>
        <v>5.7476247244286736</v>
      </c>
      <c r="D446" s="2">
        <f t="shared" si="38"/>
        <v>5.6893464242006049</v>
      </c>
      <c r="E446" s="2">
        <f t="shared" si="37"/>
        <v>5.827830022806868E-2</v>
      </c>
      <c r="F446" s="2">
        <f t="shared" si="41"/>
        <v>8.9099038091807914E-2</v>
      </c>
      <c r="G446" s="2">
        <f t="shared" si="39"/>
        <v>-3.0820737863739234E-2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17">
        <f>TITRES_STAT!D450</f>
        <v>5.657</v>
      </c>
      <c r="C447" s="2">
        <f t="shared" si="36"/>
        <v>5.7128363052858004</v>
      </c>
      <c r="D447" s="2">
        <f t="shared" si="38"/>
        <v>5.6869503927783374</v>
      </c>
      <c r="E447" s="2">
        <f t="shared" si="37"/>
        <v>2.5885912507463082E-2</v>
      </c>
      <c r="F447" s="2">
        <f t="shared" si="41"/>
        <v>7.645641297493895E-2</v>
      </c>
      <c r="G447" s="2">
        <f t="shared" si="39"/>
        <v>-5.0570500467475868E-2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17">
        <f>TITRES_STAT!D451</f>
        <v>5.7175000000000002</v>
      </c>
      <c r="C448" s="2">
        <f t="shared" si="36"/>
        <v>5.6851691813956773</v>
      </c>
      <c r="D448" s="2">
        <f t="shared" si="38"/>
        <v>5.6892133266466089</v>
      </c>
      <c r="E448" s="2">
        <f t="shared" si="37"/>
        <v>-4.0441452509316633E-3</v>
      </c>
      <c r="F448" s="2">
        <f t="shared" si="41"/>
        <v>6.0356301329764835E-2</v>
      </c>
      <c r="G448" s="2">
        <f t="shared" si="39"/>
        <v>-6.4400446580696491E-2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17">
        <f>TITRES_STAT!D452</f>
        <v>5.7175000000000002</v>
      </c>
      <c r="C449" s="2">
        <f t="shared" si="36"/>
        <v>5.6662046919501883</v>
      </c>
      <c r="D449" s="2">
        <f t="shared" si="38"/>
        <v>5.6913086357838969</v>
      </c>
      <c r="E449" s="2">
        <f t="shared" si="37"/>
        <v>-2.510394383370862E-2</v>
      </c>
      <c r="F449" s="2">
        <f t="shared" si="41"/>
        <v>4.3264252297070149E-2</v>
      </c>
      <c r="G449" s="2">
        <f t="shared" si="39"/>
        <v>-6.8368196130778769E-2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17">
        <f>TITRES_STAT!D453</f>
        <v>5.6914999999999996</v>
      </c>
      <c r="C450" s="2">
        <f t="shared" si="36"/>
        <v>5.6612347393424667</v>
      </c>
      <c r="D450" s="2">
        <f t="shared" si="38"/>
        <v>5.6913228109110152</v>
      </c>
      <c r="E450" s="2">
        <f t="shared" si="37"/>
        <v>-3.0088071568548536E-2</v>
      </c>
      <c r="F450" s="2">
        <f t="shared" si="41"/>
        <v>2.859378752394641E-2</v>
      </c>
      <c r="G450" s="2">
        <f t="shared" si="39"/>
        <v>-5.8681859092494945E-2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17">
        <f>TITRES_STAT!D454</f>
        <v>5.6914999999999996</v>
      </c>
      <c r="C451" s="2">
        <f t="shared" si="36"/>
        <v>5.6623524717513183</v>
      </c>
      <c r="D451" s="2">
        <f t="shared" si="38"/>
        <v>5.6913359360287172</v>
      </c>
      <c r="E451" s="2">
        <f t="shared" si="37"/>
        <v>-2.8983464277398951E-2</v>
      </c>
      <c r="F451" s="2">
        <f t="shared" si="41"/>
        <v>1.7078337163677338E-2</v>
      </c>
      <c r="G451" s="2">
        <f t="shared" si="39"/>
        <v>-4.6061801441076286E-2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17">
        <f>TITRES_STAT!D455</f>
        <v>5.7203999999999997</v>
      </c>
      <c r="C452" s="2">
        <f t="shared" si="36"/>
        <v>5.6539905530203463</v>
      </c>
      <c r="D452" s="2">
        <f t="shared" si="38"/>
        <v>5.6934888296562196</v>
      </c>
      <c r="E452" s="2">
        <f t="shared" si="37"/>
        <v>-3.9498276635873353E-2</v>
      </c>
      <c r="F452" s="2">
        <f t="shared" si="41"/>
        <v>5.7630144037672006E-3</v>
      </c>
      <c r="G452" s="2">
        <f t="shared" si="39"/>
        <v>-4.526129103964055E-2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17">
        <f>TITRES_STAT!D456</f>
        <v>5.7636000000000003</v>
      </c>
      <c r="C453" s="2">
        <f t="shared" si="36"/>
        <v>5.6486843140941385</v>
      </c>
      <c r="D453" s="2">
        <f t="shared" si="38"/>
        <v>5.6986822496816849</v>
      </c>
      <c r="E453" s="2">
        <f t="shared" si="37"/>
        <v>-4.9997935587546394E-2</v>
      </c>
      <c r="F453" s="2">
        <f t="shared" si="41"/>
        <v>-5.3891755944955183E-3</v>
      </c>
      <c r="G453" s="2">
        <f t="shared" si="39"/>
        <v>-4.4608759993050875E-2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17">
        <f>TITRES_STAT!D457</f>
        <v>5.7088000000000001</v>
      </c>
      <c r="C454" s="2">
        <f t="shared" si="36"/>
        <v>5.6397636503873478</v>
      </c>
      <c r="D454" s="2">
        <f t="shared" si="38"/>
        <v>5.6994317126682272</v>
      </c>
      <c r="E454" s="2">
        <f t="shared" si="37"/>
        <v>-5.9668062280879397E-2</v>
      </c>
      <c r="F454" s="2">
        <f t="shared" si="41"/>
        <v>-1.6244952931772295E-2</v>
      </c>
      <c r="G454" s="2">
        <f t="shared" si="39"/>
        <v>-4.3423109349107106E-2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17">
        <f>TITRES_STAT!D458</f>
        <v>5.6914999999999996</v>
      </c>
      <c r="C455" s="2">
        <f t="shared" si="36"/>
        <v>5.6441846272508327</v>
      </c>
      <c r="D455" s="2">
        <f t="shared" si="38"/>
        <v>5.6988441783965067</v>
      </c>
      <c r="E455" s="2">
        <f t="shared" si="37"/>
        <v>-5.4659551145674001E-2</v>
      </c>
      <c r="F455" s="2">
        <f t="shared" si="41"/>
        <v>-2.3927872574552637E-2</v>
      </c>
      <c r="G455" s="2">
        <f t="shared" si="39"/>
        <v>-3.0731678571121364E-2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17">
        <f>TITRES_STAT!D459</f>
        <v>5.6914999999999996</v>
      </c>
      <c r="C456" s="2">
        <f t="shared" si="36"/>
        <v>5.6408331461353196</v>
      </c>
      <c r="D456" s="2">
        <f t="shared" si="38"/>
        <v>5.6983001651819505</v>
      </c>
      <c r="E456" s="2">
        <f t="shared" si="37"/>
        <v>-5.7467019046630874E-2</v>
      </c>
      <c r="F456" s="2">
        <f t="shared" si="41"/>
        <v>-3.0635701868968288E-2</v>
      </c>
      <c r="G456" s="2">
        <f t="shared" si="39"/>
        <v>-2.6831317177662586E-2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17">
        <f>TITRES_STAT!D460</f>
        <v>5.6454000000000004</v>
      </c>
      <c r="C457" s="2">
        <f t="shared" si="36"/>
        <v>5.6433203544221939</v>
      </c>
      <c r="D457" s="2">
        <f t="shared" si="38"/>
        <v>5.6943816344277316</v>
      </c>
      <c r="E457" s="2">
        <f t="shared" si="37"/>
        <v>-5.1061280005537668E-2</v>
      </c>
      <c r="F457" s="2">
        <f t="shared" si="41"/>
        <v>-3.4720817496282169E-2</v>
      </c>
      <c r="G457" s="2">
        <f t="shared" si="39"/>
        <v>-1.6340462509255499E-2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17">
        <f>TITRES_STAT!D461</f>
        <v>5.5762999999999998</v>
      </c>
      <c r="C458" s="2">
        <f t="shared" si="36"/>
        <v>5.6547326075880111</v>
      </c>
      <c r="D458" s="2">
        <f t="shared" si="38"/>
        <v>5.6856348466923441</v>
      </c>
      <c r="E458" s="2">
        <f t="shared" si="37"/>
        <v>-3.0902239104332985E-2</v>
      </c>
      <c r="F458" s="2">
        <f t="shared" si="41"/>
        <v>-3.3957101817892334E-2</v>
      </c>
      <c r="G458" s="2">
        <f t="shared" si="39"/>
        <v>3.054862713559349E-3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17">
        <f>TITRES_STAT!D462</f>
        <v>5.5762999999999998</v>
      </c>
      <c r="C459" s="2">
        <f t="shared" si="36"/>
        <v>5.6643891294975486</v>
      </c>
      <c r="D459" s="2">
        <f t="shared" si="38"/>
        <v>5.6775359691595773</v>
      </c>
      <c r="E459" s="2">
        <f t="shared" si="37"/>
        <v>-1.3146839662028675E-2</v>
      </c>
      <c r="F459" s="2">
        <f t="shared" si="41"/>
        <v>-2.9795049386719605E-2</v>
      </c>
      <c r="G459" s="2">
        <f t="shared" si="39"/>
        <v>1.6648209724690929E-2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17">
        <f>TITRES_STAT!D463</f>
        <v>5.6166</v>
      </c>
      <c r="C460" s="2">
        <f t="shared" si="36"/>
        <v>5.6685600326517722</v>
      </c>
      <c r="D460" s="2">
        <f t="shared" si="38"/>
        <v>5.6730221936662755</v>
      </c>
      <c r="E460" s="2">
        <f t="shared" si="37"/>
        <v>-4.462161014503252E-3</v>
      </c>
      <c r="F460" s="2">
        <f t="shared" si="41"/>
        <v>-2.4728471712276334E-2</v>
      </c>
      <c r="G460" s="2">
        <f t="shared" si="39"/>
        <v>2.0266310697773082E-2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17">
        <f>TITRES_STAT!D464</f>
        <v>5.7058999999999997</v>
      </c>
      <c r="C461" s="2">
        <f t="shared" si="36"/>
        <v>5.6720892583976532</v>
      </c>
      <c r="D461" s="2">
        <f t="shared" si="38"/>
        <v>5.6754575867280321</v>
      </c>
      <c r="E461" s="2">
        <f t="shared" si="37"/>
        <v>-3.3683283303789224E-3</v>
      </c>
      <c r="F461" s="2">
        <f t="shared" si="41"/>
        <v>-2.0456443035896853E-2</v>
      </c>
      <c r="G461" s="2">
        <f t="shared" si="39"/>
        <v>1.708811470551793E-2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17">
        <f>TITRES_STAT!D465</f>
        <v>5.7058999999999997</v>
      </c>
      <c r="C462" s="2">
        <f t="shared" si="36"/>
        <v>5.6795216801826296</v>
      </c>
      <c r="D462" s="2">
        <f t="shared" si="38"/>
        <v>5.6777125803037327</v>
      </c>
      <c r="E462" s="2">
        <f t="shared" si="37"/>
        <v>1.8090998788968804E-3</v>
      </c>
      <c r="F462" s="2">
        <f t="shared" si="41"/>
        <v>-1.6003334452938105E-2</v>
      </c>
      <c r="G462" s="2">
        <f t="shared" si="39"/>
        <v>1.7812434331834985E-2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17">
        <f>TITRES_STAT!D466</f>
        <v>5.7058999999999997</v>
      </c>
      <c r="C463" s="2">
        <f t="shared" ref="C463:C526" si="42">$C$4*B453+C462*(1-$C$4)</f>
        <v>5.6924568063083791</v>
      </c>
      <c r="D463" s="2">
        <f t="shared" si="38"/>
        <v>5.6798005373182709</v>
      </c>
      <c r="E463" s="2">
        <f t="shared" si="37"/>
        <v>1.2656268990108188E-2</v>
      </c>
      <c r="F463" s="2">
        <f t="shared" si="41"/>
        <v>-1.0271413764328847E-2</v>
      </c>
      <c r="G463" s="2">
        <f t="shared" si="39"/>
        <v>2.2927682754437035E-2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17">
        <f>TITRES_STAT!D467</f>
        <v>5.7203999999999997</v>
      </c>
      <c r="C464" s="2">
        <f t="shared" si="42"/>
        <v>5.694971143799398</v>
      </c>
      <c r="D464" s="2">
        <f t="shared" si="38"/>
        <v>5.6828079049243243</v>
      </c>
      <c r="E464" s="2">
        <f t="shared" si="37"/>
        <v>1.2163238875073645E-2</v>
      </c>
      <c r="F464" s="2">
        <f t="shared" si="41"/>
        <v>-5.7844832364483487E-3</v>
      </c>
      <c r="G464" s="2">
        <f t="shared" si="39"/>
        <v>1.7947722111521992E-2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17">
        <f>TITRES_STAT!D468</f>
        <v>5.6627000000000001</v>
      </c>
      <c r="C465" s="2">
        <f t="shared" si="42"/>
        <v>5.6944371216764136</v>
      </c>
      <c r="D465" s="2">
        <f t="shared" si="38"/>
        <v>5.6813184304854856</v>
      </c>
      <c r="E465" s="2">
        <f t="shared" si="37"/>
        <v>1.3118691190928011E-2</v>
      </c>
      <c r="F465" s="2">
        <f t="shared" si="41"/>
        <v>-2.0038483509730765E-3</v>
      </c>
      <c r="G465" s="2">
        <f t="shared" si="39"/>
        <v>1.5122539541901087E-2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17">
        <f>TITRES_STAT!D469</f>
        <v>5.6195000000000004</v>
      </c>
      <c r="C466" s="2">
        <f t="shared" si="42"/>
        <v>5.6939852568031188</v>
      </c>
      <c r="D466" s="2">
        <f t="shared" si="38"/>
        <v>5.6767392874865612</v>
      </c>
      <c r="E466" s="2">
        <f t="shared" si="37"/>
        <v>1.7245969316557641E-2</v>
      </c>
      <c r="F466" s="2">
        <f t="shared" si="41"/>
        <v>1.846115182533067E-3</v>
      </c>
      <c r="G466" s="2">
        <f t="shared" si="39"/>
        <v>1.5399854134024574E-2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17">
        <f>TITRES_STAT!D470</f>
        <v>5.6051000000000002</v>
      </c>
      <c r="C467" s="2">
        <f t="shared" si="42"/>
        <v>5.6865106019103315</v>
      </c>
      <c r="D467" s="2">
        <f t="shared" si="38"/>
        <v>5.6714326735986678</v>
      </c>
      <c r="E467" s="2">
        <f t="shared" si="37"/>
        <v>1.5077928311663769E-2</v>
      </c>
      <c r="F467" s="2">
        <f t="shared" si="41"/>
        <v>4.4924778083592076E-3</v>
      </c>
      <c r="G467" s="2">
        <f t="shared" si="39"/>
        <v>1.0585450503304561E-2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17">
        <f>TITRES_STAT!D471</f>
        <v>5.6051000000000002</v>
      </c>
      <c r="C468" s="2">
        <f t="shared" si="42"/>
        <v>5.6695551246933578</v>
      </c>
      <c r="D468" s="2">
        <f t="shared" si="38"/>
        <v>5.666519142220988</v>
      </c>
      <c r="E468" s="2">
        <f t="shared" si="37"/>
        <v>3.0359824723698026E-3</v>
      </c>
      <c r="F468" s="2">
        <f t="shared" si="41"/>
        <v>4.2011787411613266E-3</v>
      </c>
      <c r="G468" s="2">
        <f t="shared" si="39"/>
        <v>-1.165196268791524E-3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17">
        <f>TITRES_STAT!D472</f>
        <v>5.6195000000000004</v>
      </c>
      <c r="C469" s="2">
        <f t="shared" si="42"/>
        <v>5.6552081824328413</v>
      </c>
      <c r="D469" s="2">
        <f t="shared" si="38"/>
        <v>5.6630362427972116</v>
      </c>
      <c r="E469" s="2">
        <f t="shared" si="37"/>
        <v>-7.8280603643703373E-3</v>
      </c>
      <c r="F469" s="2">
        <f t="shared" si="41"/>
        <v>1.7953309200549939E-3</v>
      </c>
      <c r="G469" s="2">
        <f t="shared" si="39"/>
        <v>-9.6233912844253307E-3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17">
        <f>TITRES_STAT!D473</f>
        <v>5.6195000000000004</v>
      </c>
      <c r="C470" s="2">
        <f t="shared" si="42"/>
        <v>5.6492684620585578</v>
      </c>
      <c r="D470" s="2">
        <f t="shared" si="38"/>
        <v>5.6598113359233446</v>
      </c>
      <c r="E470" s="2">
        <f t="shared" si="37"/>
        <v>-1.0542873864786806E-2</v>
      </c>
      <c r="F470" s="2">
        <f t="shared" si="41"/>
        <v>-6.7231003691336578E-4</v>
      </c>
      <c r="G470" s="2">
        <f t="shared" si="39"/>
        <v>-9.8705638278734405E-3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17">
        <f>TITRES_STAT!D474</f>
        <v>5.6195000000000004</v>
      </c>
      <c r="C471" s="2">
        <f t="shared" si="42"/>
        <v>5.6579810063572413</v>
      </c>
      <c r="D471" s="2">
        <f t="shared" si="38"/>
        <v>5.6568253110401345</v>
      </c>
      <c r="E471" s="2">
        <f t="shared" si="37"/>
        <v>1.1556953171067974E-3</v>
      </c>
      <c r="F471" s="2">
        <f t="shared" si="41"/>
        <v>-3.067089661093331E-4</v>
      </c>
      <c r="G471" s="2">
        <f t="shared" si="39"/>
        <v>1.4624042832161305E-3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17">
        <f>TITRES_STAT!D475</f>
        <v>5.6195000000000004</v>
      </c>
      <c r="C472" s="2">
        <f t="shared" si="42"/>
        <v>5.6653531592253579</v>
      </c>
      <c r="D472" s="2">
        <f t="shared" si="38"/>
        <v>5.6540604731853099</v>
      </c>
      <c r="E472" s="2">
        <f t="shared" si="37"/>
        <v>1.1292686040047961E-2</v>
      </c>
      <c r="F472" s="2">
        <f t="shared" si="41"/>
        <v>2.013170035122126E-3</v>
      </c>
      <c r="G472" s="2">
        <f t="shared" si="39"/>
        <v>9.2795160049258356E-3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17">
        <f>TITRES_STAT!D476</f>
        <v>5.7058999999999997</v>
      </c>
      <c r="C473" s="2">
        <f t="shared" si="42"/>
        <v>5.671591134729149</v>
      </c>
      <c r="D473" s="2">
        <f t="shared" si="38"/>
        <v>5.6579004381345461</v>
      </c>
      <c r="E473" s="2">
        <f t="shared" si="37"/>
        <v>1.3690696594602869E-2</v>
      </c>
      <c r="F473" s="2">
        <f t="shared" si="41"/>
        <v>4.348675347018275E-3</v>
      </c>
      <c r="G473" s="2">
        <f t="shared" si="39"/>
        <v>9.3420212475845942E-3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17">
        <f>TITRES_STAT!D477</f>
        <v>5.6914999999999996</v>
      </c>
      <c r="C474" s="2">
        <f t="shared" si="42"/>
        <v>5.6791001909246646</v>
      </c>
      <c r="D474" s="2">
        <f t="shared" si="38"/>
        <v>5.6603892945690237</v>
      </c>
      <c r="E474" s="2">
        <f t="shared" si="37"/>
        <v>1.8710896355640827E-2</v>
      </c>
      <c r="F474" s="2">
        <f t="shared" si="41"/>
        <v>7.2211195487427854E-3</v>
      </c>
      <c r="G474" s="2">
        <f t="shared" si="39"/>
        <v>1.1489776806898042E-2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17">
        <f>TITRES_STAT!D478</f>
        <v>5.6368</v>
      </c>
      <c r="C475" s="2">
        <f t="shared" si="42"/>
        <v>5.6765770846285628</v>
      </c>
      <c r="D475" s="2">
        <f t="shared" si="38"/>
        <v>5.6586419394157623</v>
      </c>
      <c r="E475" s="2">
        <f t="shared" si="37"/>
        <v>1.7935145212800485E-2</v>
      </c>
      <c r="F475" s="2">
        <f t="shared" si="41"/>
        <v>9.363924681554326E-3</v>
      </c>
      <c r="G475" s="2">
        <f t="shared" si="39"/>
        <v>8.5712205312461591E-3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17">
        <f>TITRES_STAT!D479</f>
        <v>5.6338999999999997</v>
      </c>
      <c r="C476" s="2">
        <f t="shared" si="42"/>
        <v>5.6677959946857079</v>
      </c>
      <c r="D476" s="2">
        <f t="shared" si="38"/>
        <v>5.6568092031627435</v>
      </c>
      <c r="E476" s="2">
        <f t="shared" ref="E476:E539" si="43">C476-D476</f>
        <v>1.0986791522964445E-2</v>
      </c>
      <c r="F476" s="2">
        <f t="shared" si="41"/>
        <v>9.6884980498363506E-3</v>
      </c>
      <c r="G476" s="2">
        <f t="shared" si="39"/>
        <v>1.2982934731280947E-3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17">
        <f>TITRES_STAT!D480</f>
        <v>5.6482999999999999</v>
      </c>
      <c r="C477" s="2">
        <f t="shared" si="42"/>
        <v>5.6581504570417529</v>
      </c>
      <c r="D477" s="2">
        <f t="shared" ref="D477:D540" si="44">$D$4*B477+(1-$D$4)*D476</f>
        <v>5.6561788918173548</v>
      </c>
      <c r="E477" s="2">
        <f t="shared" si="43"/>
        <v>1.9715652243981197E-3</v>
      </c>
      <c r="F477" s="2">
        <f t="shared" si="41"/>
        <v>8.1451114847487047E-3</v>
      </c>
      <c r="G477" s="2">
        <f t="shared" si="39"/>
        <v>-6.1735462603505851E-3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17">
        <f>TITRES_STAT!D481</f>
        <v>5.6482999999999999</v>
      </c>
      <c r="C478" s="2">
        <f t="shared" si="42"/>
        <v>5.6499888482660987</v>
      </c>
      <c r="D478" s="2">
        <f t="shared" si="44"/>
        <v>5.6555952702012542</v>
      </c>
      <c r="E478" s="2">
        <f t="shared" si="43"/>
        <v>-5.6064219351554812E-3</v>
      </c>
      <c r="F478" s="2">
        <f t="shared" si="41"/>
        <v>5.3948048007678674E-3</v>
      </c>
      <c r="G478" s="2">
        <f t="shared" si="39"/>
        <v>-1.1001226735923349E-2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17">
        <f>TITRES_STAT!D482</f>
        <v>5.6195000000000004</v>
      </c>
      <c r="C479" s="2">
        <f t="shared" si="42"/>
        <v>5.6452982562251606</v>
      </c>
      <c r="D479" s="2">
        <f t="shared" si="44"/>
        <v>5.6529215464826432</v>
      </c>
      <c r="E479" s="2">
        <f t="shared" si="43"/>
        <v>-7.6232902574826511E-3</v>
      </c>
      <c r="F479" s="2">
        <f t="shared" si="41"/>
        <v>2.791185789117764E-3</v>
      </c>
      <c r="G479" s="2">
        <f t="shared" si="39"/>
        <v>-1.0414476046600415E-2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17">
        <f>TITRES_STAT!D483</f>
        <v>5.6195000000000004</v>
      </c>
      <c r="C480" s="2">
        <f t="shared" si="42"/>
        <v>5.6413292937289814</v>
      </c>
      <c r="D480" s="2">
        <f t="shared" si="44"/>
        <v>5.6504458763728183</v>
      </c>
      <c r="E480" s="2">
        <f t="shared" si="43"/>
        <v>-9.1165826438368569E-3</v>
      </c>
      <c r="F480" s="2">
        <f t="shared" si="41"/>
        <v>4.0963210252683972E-4</v>
      </c>
      <c r="G480" s="2">
        <f t="shared" si="39"/>
        <v>-9.5262147463636964E-3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17">
        <f>TITRES_STAT!D484</f>
        <v>5.6482999999999999</v>
      </c>
      <c r="C481" s="2">
        <f t="shared" si="42"/>
        <v>5.6379709408476</v>
      </c>
      <c r="D481" s="2">
        <f t="shared" si="44"/>
        <v>5.6502869225674246</v>
      </c>
      <c r="E481" s="2">
        <f t="shared" si="43"/>
        <v>-1.231598171982462E-2</v>
      </c>
      <c r="F481" s="2">
        <f t="shared" si="41"/>
        <v>-2.1354906619434526E-3</v>
      </c>
      <c r="G481" s="2">
        <f t="shared" si="39"/>
        <v>-1.0180491057881168E-2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17">
        <f>TITRES_STAT!D485</f>
        <v>5.6195000000000004</v>
      </c>
      <c r="C482" s="2">
        <f t="shared" si="42"/>
        <v>5.6351292576402763</v>
      </c>
      <c r="D482" s="2">
        <f t="shared" si="44"/>
        <v>5.648006409784653</v>
      </c>
      <c r="E482" s="2">
        <f t="shared" si="43"/>
        <v>-1.287715214437668E-2</v>
      </c>
      <c r="F482" s="2">
        <f t="shared" si="41"/>
        <v>-4.2838229584300988E-3</v>
      </c>
      <c r="G482" s="2">
        <f t="shared" si="39"/>
        <v>-8.5933291859465813E-3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17">
        <f>TITRES_STAT!D486</f>
        <v>5.6051000000000002</v>
      </c>
      <c r="C483" s="2">
        <f t="shared" si="42"/>
        <v>5.6460170641571565</v>
      </c>
      <c r="D483" s="2">
        <f t="shared" si="44"/>
        <v>5.6448281572080123</v>
      </c>
      <c r="E483" s="2">
        <f t="shared" si="43"/>
        <v>1.1889069491441973E-3</v>
      </c>
      <c r="F483" s="2">
        <f t="shared" si="41"/>
        <v>-3.1892769769152397E-3</v>
      </c>
      <c r="G483" s="2">
        <f t="shared" si="39"/>
        <v>4.3781839260594365E-3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17">
        <f>TITRES_STAT!D487</f>
        <v>5.6051000000000002</v>
      </c>
      <c r="C484" s="2">
        <f t="shared" si="42"/>
        <v>5.6530144389022094</v>
      </c>
      <c r="D484" s="2">
        <f t="shared" si="44"/>
        <v>5.6418853307481598</v>
      </c>
      <c r="E484" s="2">
        <f t="shared" si="43"/>
        <v>1.1129108154049661E-2</v>
      </c>
      <c r="F484" s="2">
        <f t="shared" si="41"/>
        <v>-3.255999507222598E-4</v>
      </c>
      <c r="G484" s="2">
        <f t="shared" ref="G484:G547" si="45">E484-F484</f>
        <v>1.1454708104771921E-2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17">
        <f>TITRES_STAT!D488</f>
        <v>5.5907</v>
      </c>
      <c r="C485" s="2">
        <f t="shared" si="42"/>
        <v>5.6505199098403311</v>
      </c>
      <c r="D485" s="2">
        <f t="shared" si="44"/>
        <v>5.6380938247668144</v>
      </c>
      <c r="E485" s="2">
        <f t="shared" si="43"/>
        <v>1.2426085073516724E-2</v>
      </c>
      <c r="F485" s="2">
        <f t="shared" ref="F485:F548" si="47">(E485*(2/(10)))+((1-(2/10))*F484)</f>
        <v>2.224737054125537E-3</v>
      </c>
      <c r="G485" s="2">
        <f t="shared" si="45"/>
        <v>1.0201348019391187E-2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17">
        <f>TITRES_STAT!D489</f>
        <v>5.5877999999999997</v>
      </c>
      <c r="C486" s="2">
        <f t="shared" si="42"/>
        <v>5.6479630006341264</v>
      </c>
      <c r="D486" s="2">
        <f t="shared" si="44"/>
        <v>5.6343683562655693</v>
      </c>
      <c r="E486" s="2">
        <f t="shared" si="43"/>
        <v>1.3594644368557063E-2</v>
      </c>
      <c r="F486" s="2">
        <f t="shared" si="47"/>
        <v>4.4987185170118427E-3</v>
      </c>
      <c r="G486" s="2">
        <f t="shared" si="45"/>
        <v>9.095925851545221E-3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17">
        <f>TITRES_STAT!D490</f>
        <v>5.5791000000000004</v>
      </c>
      <c r="C487" s="2">
        <f t="shared" si="42"/>
        <v>5.6480148466904145</v>
      </c>
      <c r="D487" s="2">
        <f t="shared" si="44"/>
        <v>5.6302744039496018</v>
      </c>
      <c r="E487" s="2">
        <f t="shared" si="43"/>
        <v>1.7740442740812767E-2</v>
      </c>
      <c r="F487" s="2">
        <f t="shared" si="47"/>
        <v>7.1470633617720276E-3</v>
      </c>
      <c r="G487" s="2">
        <f t="shared" si="45"/>
        <v>1.059337937904074E-2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17">
        <f>TITRES_STAT!D491</f>
        <v>5.5791000000000004</v>
      </c>
      <c r="C488" s="2">
        <f t="shared" si="42"/>
        <v>5.6480587164303513</v>
      </c>
      <c r="D488" s="2">
        <f t="shared" si="44"/>
        <v>5.6264837073607428</v>
      </c>
      <c r="E488" s="2">
        <f t="shared" si="43"/>
        <v>2.1575009069608519E-2</v>
      </c>
      <c r="F488" s="2">
        <f t="shared" si="47"/>
        <v>1.0032652503339326E-2</v>
      </c>
      <c r="G488" s="2">
        <f t="shared" si="45"/>
        <v>1.1542356566269193E-2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17">
        <f>TITRES_STAT!D492</f>
        <v>5.5618999999999996</v>
      </c>
      <c r="C489" s="2">
        <f t="shared" si="42"/>
        <v>5.6436650677487581</v>
      </c>
      <c r="D489" s="2">
        <f t="shared" si="44"/>
        <v>5.6216997290377249</v>
      </c>
      <c r="E489" s="2">
        <f t="shared" si="43"/>
        <v>2.1965338711033233E-2</v>
      </c>
      <c r="F489" s="2">
        <f t="shared" si="47"/>
        <v>1.2419189744878108E-2</v>
      </c>
      <c r="G489" s="2">
        <f t="shared" si="45"/>
        <v>9.5461489661551255E-3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17">
        <f>TITRES_STAT!D493</f>
        <v>5.4753999999999996</v>
      </c>
      <c r="C490" s="2">
        <f t="shared" si="42"/>
        <v>5.6399473650181804</v>
      </c>
      <c r="D490" s="2">
        <f t="shared" si="44"/>
        <v>5.6108627120719667</v>
      </c>
      <c r="E490" s="2">
        <f t="shared" si="43"/>
        <v>2.9084652946213652E-2</v>
      </c>
      <c r="F490" s="2">
        <f t="shared" si="47"/>
        <v>1.5752282385145217E-2</v>
      </c>
      <c r="G490" s="2">
        <f t="shared" si="45"/>
        <v>1.3332370561068434E-2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17">
        <f>TITRES_STAT!D494</f>
        <v>5.5012999999999996</v>
      </c>
      <c r="C491" s="2">
        <f t="shared" si="42"/>
        <v>5.6412323857846145</v>
      </c>
      <c r="D491" s="2">
        <f t="shared" si="44"/>
        <v>5.6027469556221909</v>
      </c>
      <c r="E491" s="2">
        <f t="shared" si="43"/>
        <v>3.8485430162423562E-2</v>
      </c>
      <c r="F491" s="2">
        <f t="shared" si="47"/>
        <v>2.0298911940600888E-2</v>
      </c>
      <c r="G491" s="2">
        <f t="shared" si="45"/>
        <v>1.8186518221822674E-2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17">
        <f>TITRES_STAT!D495</f>
        <v>5.4812000000000003</v>
      </c>
      <c r="C492" s="2">
        <f t="shared" si="42"/>
        <v>5.6378889418177511</v>
      </c>
      <c r="D492" s="2">
        <f t="shared" si="44"/>
        <v>5.593743477427954</v>
      </c>
      <c r="E492" s="2">
        <f t="shared" si="43"/>
        <v>4.4145464389797162E-2</v>
      </c>
      <c r="F492" s="2">
        <f t="shared" si="47"/>
        <v>2.5068222430440143E-2</v>
      </c>
      <c r="G492" s="2">
        <f t="shared" si="45"/>
        <v>1.9077241959357019E-2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17">
        <f>TITRES_STAT!D496</f>
        <v>5.4753999999999996</v>
      </c>
      <c r="C493" s="2">
        <f t="shared" si="42"/>
        <v>5.6328444892304042</v>
      </c>
      <c r="D493" s="2">
        <f t="shared" si="44"/>
        <v>5.5849772939147719</v>
      </c>
      <c r="E493" s="2">
        <f t="shared" si="43"/>
        <v>4.7867195315632216E-2</v>
      </c>
      <c r="F493" s="2">
        <f t="shared" si="47"/>
        <v>2.9628017007478559E-2</v>
      </c>
      <c r="G493" s="2">
        <f t="shared" si="45"/>
        <v>1.8239178308153657E-2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17">
        <f>TITRES_STAT!D497</f>
        <v>5.4753999999999996</v>
      </c>
      <c r="C494" s="2">
        <f t="shared" si="42"/>
        <v>5.62857610627188</v>
      </c>
      <c r="D494" s="2">
        <f t="shared" si="44"/>
        <v>5.5768604573284923</v>
      </c>
      <c r="E494" s="2">
        <f t="shared" si="43"/>
        <v>5.1715648943387649E-2</v>
      </c>
      <c r="F494" s="2">
        <f t="shared" si="47"/>
        <v>3.4045543394660378E-2</v>
      </c>
      <c r="G494" s="2">
        <f t="shared" si="45"/>
        <v>1.767010554872727E-2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17">
        <f>TITRES_STAT!D498</f>
        <v>5.5273000000000003</v>
      </c>
      <c r="C495" s="2">
        <f t="shared" si="42"/>
        <v>5.6227490129992832</v>
      </c>
      <c r="D495" s="2">
        <f t="shared" si="44"/>
        <v>5.5731893123411966</v>
      </c>
      <c r="E495" s="2">
        <f t="shared" si="43"/>
        <v>4.955970065808657E-2</v>
      </c>
      <c r="F495" s="2">
        <f t="shared" si="47"/>
        <v>3.7148374847345622E-2</v>
      </c>
      <c r="G495" s="2">
        <f t="shared" si="45"/>
        <v>1.2411325810740947E-2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17">
        <f>TITRES_STAT!D499</f>
        <v>5.4753999999999996</v>
      </c>
      <c r="C496" s="2">
        <f t="shared" si="42"/>
        <v>5.6173722417686243</v>
      </c>
      <c r="D496" s="2">
        <f t="shared" si="44"/>
        <v>5.5659456595751822</v>
      </c>
      <c r="E496" s="2">
        <f t="shared" si="43"/>
        <v>5.1426582193442094E-2</v>
      </c>
      <c r="F496" s="2">
        <f t="shared" si="47"/>
        <v>4.0004016316564917E-2</v>
      </c>
      <c r="G496" s="2">
        <f t="shared" si="45"/>
        <v>1.1422565876877178E-2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17">
        <f>TITRES_STAT!D500</f>
        <v>5.4753999999999996</v>
      </c>
      <c r="C497" s="2">
        <f t="shared" si="42"/>
        <v>5.6114842045734514</v>
      </c>
      <c r="D497" s="2">
        <f t="shared" si="44"/>
        <v>5.5592385736807239</v>
      </c>
      <c r="E497" s="2">
        <f t="shared" si="43"/>
        <v>5.224563089272749E-2</v>
      </c>
      <c r="F497" s="2">
        <f t="shared" si="47"/>
        <v>4.2452339231797434E-2</v>
      </c>
      <c r="G497" s="2">
        <f t="shared" si="45"/>
        <v>9.7932916609300563E-3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17">
        <f>TITRES_STAT!D501</f>
        <v>5.4753999999999996</v>
      </c>
      <c r="C498" s="2">
        <f t="shared" si="42"/>
        <v>5.6065020192544592</v>
      </c>
      <c r="D498" s="2">
        <f t="shared" si="44"/>
        <v>5.5530283089636328</v>
      </c>
      <c r="E498" s="2">
        <f t="shared" si="43"/>
        <v>5.3473710290826482E-2</v>
      </c>
      <c r="F498" s="2">
        <f t="shared" si="47"/>
        <v>4.4656613443603249E-2</v>
      </c>
      <c r="G498" s="2">
        <f t="shared" si="45"/>
        <v>8.8170968472232325E-3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17">
        <f>TITRES_STAT!D502</f>
        <v>5.4753999999999996</v>
      </c>
      <c r="C499" s="2">
        <f t="shared" si="42"/>
        <v>5.5996401701383887</v>
      </c>
      <c r="D499" s="2">
        <f t="shared" si="44"/>
        <v>5.5472780638552148</v>
      </c>
      <c r="E499" s="2">
        <f t="shared" si="43"/>
        <v>5.2362106283173837E-2</v>
      </c>
      <c r="F499" s="2">
        <f t="shared" si="47"/>
        <v>4.6197712011517372E-2</v>
      </c>
      <c r="G499" s="2">
        <f t="shared" si="45"/>
        <v>6.1643942716564648E-3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17">
        <f>TITRES_STAT!D503</f>
        <v>5.4753999999999996</v>
      </c>
      <c r="C500" s="2">
        <f t="shared" si="42"/>
        <v>5.5805262978094063</v>
      </c>
      <c r="D500" s="2">
        <f t="shared" si="44"/>
        <v>5.5419537628289026</v>
      </c>
      <c r="E500" s="2">
        <f t="shared" si="43"/>
        <v>3.8572534980503725E-2</v>
      </c>
      <c r="F500" s="2">
        <f t="shared" si="47"/>
        <v>4.4672676605314647E-2</v>
      </c>
      <c r="G500" s="2">
        <f t="shared" si="45"/>
        <v>-6.1001416248109216E-3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17">
        <f>TITRES_STAT!D504</f>
        <v>5.4753999999999996</v>
      </c>
      <c r="C501" s="2">
        <f t="shared" si="42"/>
        <v>5.5683376366079589</v>
      </c>
      <c r="D501" s="2">
        <f t="shared" si="44"/>
        <v>5.5370238544712054</v>
      </c>
      <c r="E501" s="2">
        <f t="shared" si="43"/>
        <v>3.131378213675351E-2</v>
      </c>
      <c r="F501" s="2">
        <f t="shared" si="47"/>
        <v>4.2000897711602425E-2</v>
      </c>
      <c r="G501" s="2">
        <f t="shared" si="45"/>
        <v>-1.0687115574848916E-2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17">
        <f>TITRES_STAT!D505</f>
        <v>5.5907</v>
      </c>
      <c r="C502" s="2">
        <f t="shared" si="42"/>
        <v>5.5549318463605806</v>
      </c>
      <c r="D502" s="2">
        <f t="shared" si="44"/>
        <v>5.5409998652511154</v>
      </c>
      <c r="E502" s="2">
        <f t="shared" si="43"/>
        <v>1.3931981109465141E-2</v>
      </c>
      <c r="F502" s="2">
        <f t="shared" si="47"/>
        <v>3.6387114391174973E-2</v>
      </c>
      <c r="G502" s="2">
        <f t="shared" si="45"/>
        <v>-2.2455133281709831E-2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17">
        <f>TITRES_STAT!D506</f>
        <v>5.7347999999999999</v>
      </c>
      <c r="C503" s="2">
        <f t="shared" si="42"/>
        <v>5.5426961776897219</v>
      </c>
      <c r="D503" s="2">
        <f t="shared" si="44"/>
        <v>5.5553554307880706</v>
      </c>
      <c r="E503" s="2">
        <f t="shared" si="43"/>
        <v>-1.2659253098348699E-2</v>
      </c>
      <c r="F503" s="2">
        <f t="shared" si="47"/>
        <v>2.6577840893270237E-2</v>
      </c>
      <c r="G503" s="2">
        <f t="shared" si="45"/>
        <v>-3.923709399161894E-2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17">
        <f>TITRES_STAT!D507</f>
        <v>5.7347999999999999</v>
      </c>
      <c r="C504" s="2">
        <f t="shared" si="42"/>
        <v>5.5323429195836109</v>
      </c>
      <c r="D504" s="2">
        <f t="shared" si="44"/>
        <v>5.5686476211000659</v>
      </c>
      <c r="E504" s="2">
        <f t="shared" si="43"/>
        <v>-3.630470151645504E-2</v>
      </c>
      <c r="F504" s="2">
        <f t="shared" si="47"/>
        <v>1.4001332411325184E-2</v>
      </c>
      <c r="G504" s="2">
        <f t="shared" si="45"/>
        <v>-5.0306033927780228E-2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17">
        <f>TITRES_STAT!D508</f>
        <v>5.7404999999999999</v>
      </c>
      <c r="C505" s="2">
        <f t="shared" si="42"/>
        <v>5.5315670858015178</v>
      </c>
      <c r="D505" s="2">
        <f t="shared" si="44"/>
        <v>5.5813774269445062</v>
      </c>
      <c r="E505" s="2">
        <f t="shared" si="43"/>
        <v>-4.9810341142988435E-2</v>
      </c>
      <c r="F505" s="2">
        <f t="shared" si="47"/>
        <v>1.238997700462461E-3</v>
      </c>
      <c r="G505" s="2">
        <f t="shared" si="45"/>
        <v>-5.1049338843450892E-2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17">
        <f>TITRES_STAT!D509</f>
        <v>5.8068</v>
      </c>
      <c r="C506" s="2">
        <f t="shared" si="42"/>
        <v>5.5229259956782073</v>
      </c>
      <c r="D506" s="2">
        <f t="shared" si="44"/>
        <v>5.598075395318987</v>
      </c>
      <c r="E506" s="2">
        <f t="shared" si="43"/>
        <v>-7.5149399640779713E-2</v>
      </c>
      <c r="F506" s="2">
        <f t="shared" si="47"/>
        <v>-1.4038681767785974E-2</v>
      </c>
      <c r="G506" s="2">
        <f t="shared" si="45"/>
        <v>-6.1110717872993742E-2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17">
        <f>TITRES_STAT!D510</f>
        <v>5.8097000000000003</v>
      </c>
      <c r="C507" s="2">
        <f t="shared" si="42"/>
        <v>5.515614304035406</v>
      </c>
      <c r="D507" s="2">
        <f t="shared" si="44"/>
        <v>5.6137512919620249</v>
      </c>
      <c r="E507" s="2">
        <f t="shared" si="43"/>
        <v>-9.8136987926618957E-2</v>
      </c>
      <c r="F507" s="2">
        <f t="shared" si="47"/>
        <v>-3.0858342999552577E-2</v>
      </c>
      <c r="G507" s="2">
        <f t="shared" si="45"/>
        <v>-6.7278644927066381E-2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17">
        <f>TITRES_STAT!D511</f>
        <v>5.9336000000000002</v>
      </c>
      <c r="C508" s="2">
        <f t="shared" si="42"/>
        <v>5.5094274880299592</v>
      </c>
      <c r="D508" s="2">
        <f t="shared" si="44"/>
        <v>5.6374437888537265</v>
      </c>
      <c r="E508" s="2">
        <f t="shared" si="43"/>
        <v>-0.12801630082376736</v>
      </c>
      <c r="F508" s="2">
        <f t="shared" si="47"/>
        <v>-5.0289934564395539E-2</v>
      </c>
      <c r="G508" s="2">
        <f t="shared" si="45"/>
        <v>-7.7726366259371821E-2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17">
        <f>TITRES_STAT!D512</f>
        <v>5.899</v>
      </c>
      <c r="C509" s="2">
        <f t="shared" si="42"/>
        <v>5.504192489871504</v>
      </c>
      <c r="D509" s="2">
        <f t="shared" si="44"/>
        <v>5.6568183230127103</v>
      </c>
      <c r="E509" s="2">
        <f t="shared" si="43"/>
        <v>-0.15262583314120626</v>
      </c>
      <c r="F509" s="2">
        <f t="shared" si="47"/>
        <v>-7.0757114279757685E-2</v>
      </c>
      <c r="G509" s="2">
        <f t="shared" si="45"/>
        <v>-8.1868718861448572E-2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17">
        <f>TITRES_STAT!D513</f>
        <v>5.8442999999999996</v>
      </c>
      <c r="C510" s="2">
        <f t="shared" si="42"/>
        <v>5.4997628760451187</v>
      </c>
      <c r="D510" s="2">
        <f t="shared" si="44"/>
        <v>5.6707058546413984</v>
      </c>
      <c r="E510" s="2">
        <f t="shared" si="43"/>
        <v>-0.17094297859627972</v>
      </c>
      <c r="F510" s="2">
        <f t="shared" si="47"/>
        <v>-9.0794287143062091E-2</v>
      </c>
      <c r="G510" s="2">
        <f t="shared" si="45"/>
        <v>-8.0148691453217624E-2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17">
        <f>TITRES_STAT!D514</f>
        <v>5.8240999999999996</v>
      </c>
      <c r="C511" s="2">
        <f t="shared" si="42"/>
        <v>5.4960147412689464</v>
      </c>
      <c r="D511" s="2">
        <f t="shared" si="44"/>
        <v>5.6820683839272208</v>
      </c>
      <c r="E511" s="2">
        <f t="shared" si="43"/>
        <v>-0.1860536426582744</v>
      </c>
      <c r="F511" s="2">
        <f t="shared" si="47"/>
        <v>-0.10984615824610455</v>
      </c>
      <c r="G511" s="2">
        <f t="shared" si="45"/>
        <v>-7.6207484412169846E-2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17">
        <f>TITRES_STAT!D515</f>
        <v>5.8299000000000003</v>
      </c>
      <c r="C512" s="2">
        <f t="shared" si="42"/>
        <v>5.5105817041506464</v>
      </c>
      <c r="D512" s="2">
        <f t="shared" si="44"/>
        <v>5.693018874006686</v>
      </c>
      <c r="E512" s="2">
        <f t="shared" si="43"/>
        <v>-0.18243716985603964</v>
      </c>
      <c r="F512" s="2">
        <f t="shared" si="47"/>
        <v>-0.12436436056809158</v>
      </c>
      <c r="G512" s="2">
        <f t="shared" si="45"/>
        <v>-5.8072809287948057E-2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17">
        <f>TITRES_STAT!D516</f>
        <v>5.8125999999999998</v>
      </c>
      <c r="C513" s="2">
        <f t="shared" si="42"/>
        <v>5.5450768265890087</v>
      </c>
      <c r="D513" s="2">
        <f t="shared" si="44"/>
        <v>5.7018767351913757</v>
      </c>
      <c r="E513" s="2">
        <f t="shared" si="43"/>
        <v>-0.15679990860236703</v>
      </c>
      <c r="F513" s="2">
        <f t="shared" si="47"/>
        <v>-0.13085147017494667</v>
      </c>
      <c r="G513" s="2">
        <f t="shared" si="45"/>
        <v>-2.5948438427420367E-2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17">
        <f>TITRES_STAT!D517</f>
        <v>5.7577999999999996</v>
      </c>
      <c r="C514" s="2">
        <f t="shared" si="42"/>
        <v>5.5742650071137767</v>
      </c>
      <c r="D514" s="2">
        <f t="shared" si="44"/>
        <v>5.7060191992512737</v>
      </c>
      <c r="E514" s="2">
        <f t="shared" si="43"/>
        <v>-0.13175419213749695</v>
      </c>
      <c r="F514" s="2">
        <f t="shared" si="47"/>
        <v>-0.13103201456745672</v>
      </c>
      <c r="G514" s="2">
        <f t="shared" si="45"/>
        <v>-7.2217757004022776E-4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17">
        <f>TITRES_STAT!D518</f>
        <v>5.7636000000000003</v>
      </c>
      <c r="C515" s="2">
        <f t="shared" si="42"/>
        <v>5.5998396214039641</v>
      </c>
      <c r="D515" s="2">
        <f t="shared" si="44"/>
        <v>5.7102844437511795</v>
      </c>
      <c r="E515" s="2">
        <f t="shared" si="43"/>
        <v>-0.11044482234721542</v>
      </c>
      <c r="F515" s="2">
        <f t="shared" si="47"/>
        <v>-0.12691457612340845</v>
      </c>
      <c r="G515" s="2">
        <f t="shared" si="45"/>
        <v>1.646975377619303E-2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17">
        <f>TITRES_STAT!D519</f>
        <v>5.7549000000000001</v>
      </c>
      <c r="C516" s="2">
        <f t="shared" si="42"/>
        <v>5.6316796796495074</v>
      </c>
      <c r="D516" s="2">
        <f t="shared" si="44"/>
        <v>5.7135892997696107</v>
      </c>
      <c r="E516" s="2">
        <f t="shared" si="43"/>
        <v>-8.1909620120103277E-2</v>
      </c>
      <c r="F516" s="2">
        <f t="shared" si="47"/>
        <v>-0.11791358492274742</v>
      </c>
      <c r="G516" s="2">
        <f t="shared" si="45"/>
        <v>3.6003964802644145E-2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17">
        <f>TITRES_STAT!D520</f>
        <v>5.7347999999999999</v>
      </c>
      <c r="C517" s="2">
        <f t="shared" si="42"/>
        <v>5.6590674212418914</v>
      </c>
      <c r="D517" s="2">
        <f t="shared" si="44"/>
        <v>5.7151604627496395</v>
      </c>
      <c r="E517" s="2">
        <f t="shared" si="43"/>
        <v>-5.6093041507748076E-2</v>
      </c>
      <c r="F517" s="2">
        <f t="shared" si="47"/>
        <v>-0.10554947623974756</v>
      </c>
      <c r="G517" s="2">
        <f t="shared" si="45"/>
        <v>4.9456434731999482E-2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17">
        <f>TITRES_STAT!D521</f>
        <v>5.7462999999999997</v>
      </c>
      <c r="C518" s="2">
        <f t="shared" si="42"/>
        <v>5.7013032025892931</v>
      </c>
      <c r="D518" s="2">
        <f t="shared" si="44"/>
        <v>5.7174670951385549</v>
      </c>
      <c r="E518" s="2">
        <f t="shared" si="43"/>
        <v>-1.616389254926176E-2</v>
      </c>
      <c r="F518" s="2">
        <f t="shared" si="47"/>
        <v>-8.7672359501650393E-2</v>
      </c>
      <c r="G518" s="2">
        <f t="shared" si="45"/>
        <v>7.1508466952388633E-2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17">
        <f>TITRES_STAT!D522</f>
        <v>5.7606999999999999</v>
      </c>
      <c r="C519" s="2">
        <f t="shared" si="42"/>
        <v>5.7317180944986328</v>
      </c>
      <c r="D519" s="2">
        <f t="shared" si="44"/>
        <v>5.7206695325356982</v>
      </c>
      <c r="E519" s="2">
        <f t="shared" si="43"/>
        <v>1.1048561962934578E-2</v>
      </c>
      <c r="F519" s="2">
        <f t="shared" si="47"/>
        <v>-6.7928175208733413E-2</v>
      </c>
      <c r="G519" s="2">
        <f t="shared" si="45"/>
        <v>7.8976737171667991E-2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17">
        <f>TITRES_STAT!D523</f>
        <v>5.7117000000000004</v>
      </c>
      <c r="C520" s="2">
        <f t="shared" si="42"/>
        <v>5.7490383876526892</v>
      </c>
      <c r="D520" s="2">
        <f t="shared" si="44"/>
        <v>5.7200051227182387</v>
      </c>
      <c r="E520" s="2">
        <f t="shared" si="43"/>
        <v>2.9033264934450465E-2</v>
      </c>
      <c r="F520" s="2">
        <f t="shared" si="47"/>
        <v>-4.8535887180096639E-2</v>
      </c>
      <c r="G520" s="2">
        <f t="shared" si="45"/>
        <v>7.7569152114547096E-2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17">
        <f>TITRES_STAT!D524</f>
        <v>5.7058999999999997</v>
      </c>
      <c r="C521" s="2">
        <f t="shared" si="42"/>
        <v>5.7605863280138134</v>
      </c>
      <c r="D521" s="2">
        <f t="shared" si="44"/>
        <v>5.718960298813184</v>
      </c>
      <c r="E521" s="2">
        <f t="shared" si="43"/>
        <v>4.1626029200629411E-2</v>
      </c>
      <c r="F521" s="2">
        <f t="shared" si="47"/>
        <v>-3.0503503903951436E-2</v>
      </c>
      <c r="G521" s="2">
        <f t="shared" si="45"/>
        <v>7.212953310458084E-2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17">
        <f>TITRES_STAT!D525</f>
        <v>5.6771000000000003</v>
      </c>
      <c r="C522" s="2">
        <f t="shared" si="42"/>
        <v>5.7712499698578421</v>
      </c>
      <c r="D522" s="2">
        <f t="shared" si="44"/>
        <v>5.715859535938133</v>
      </c>
      <c r="E522" s="2">
        <f t="shared" si="43"/>
        <v>5.5390433919709103E-2</v>
      </c>
      <c r="F522" s="2">
        <f t="shared" si="47"/>
        <v>-1.3324716339219327E-2</v>
      </c>
      <c r="G522" s="2">
        <f t="shared" si="45"/>
        <v>6.8715150258928437E-2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17">
        <f>TITRES_STAT!D526</f>
        <v>5.6195000000000004</v>
      </c>
      <c r="C523" s="2">
        <f t="shared" si="42"/>
        <v>5.7776115129566357</v>
      </c>
      <c r="D523" s="2">
        <f t="shared" si="44"/>
        <v>5.7087217925353091</v>
      </c>
      <c r="E523" s="2">
        <f t="shared" si="43"/>
        <v>6.8889720421326572E-2</v>
      </c>
      <c r="F523" s="2">
        <f t="shared" si="47"/>
        <v>3.1181710128898536E-3</v>
      </c>
      <c r="G523" s="2">
        <f t="shared" si="45"/>
        <v>6.5771549408436714E-2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17">
        <f>TITRES_STAT!D527</f>
        <v>5.6195000000000004</v>
      </c>
      <c r="C524" s="2">
        <f t="shared" si="42"/>
        <v>5.7745635878863846</v>
      </c>
      <c r="D524" s="2">
        <f t="shared" si="44"/>
        <v>5.7021127708660275</v>
      </c>
      <c r="E524" s="2">
        <f t="shared" si="43"/>
        <v>7.245081702035705E-2</v>
      </c>
      <c r="F524" s="2">
        <f t="shared" si="47"/>
        <v>1.6984700214383294E-2</v>
      </c>
      <c r="G524" s="2">
        <f t="shared" si="45"/>
        <v>5.5466116805973756E-2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17">
        <f>TITRES_STAT!D528</f>
        <v>5.5907</v>
      </c>
      <c r="C525" s="2">
        <f t="shared" si="42"/>
        <v>5.7728768820577097</v>
      </c>
      <c r="D525" s="2">
        <f t="shared" si="44"/>
        <v>5.6938599730240993</v>
      </c>
      <c r="E525" s="2">
        <f t="shared" si="43"/>
        <v>7.9016909033610361E-2</v>
      </c>
      <c r="F525" s="2">
        <f t="shared" si="47"/>
        <v>2.9391141978228709E-2</v>
      </c>
      <c r="G525" s="2">
        <f t="shared" si="45"/>
        <v>4.9625767055381652E-2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17">
        <f>TITRES_STAT!D529</f>
        <v>5.6195000000000004</v>
      </c>
      <c r="C526" s="2">
        <f t="shared" si="42"/>
        <v>5.7701112078949857</v>
      </c>
      <c r="D526" s="2">
        <f t="shared" si="44"/>
        <v>5.6883518268741664</v>
      </c>
      <c r="E526" s="2">
        <f t="shared" si="43"/>
        <v>8.1759381020819255E-2</v>
      </c>
      <c r="F526" s="2">
        <f t="shared" si="47"/>
        <v>3.9864789786746818E-2</v>
      </c>
      <c r="G526" s="2">
        <f t="shared" si="45"/>
        <v>4.1894591234072437E-2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17">
        <f>TITRES_STAT!D530</f>
        <v>5.5907</v>
      </c>
      <c r="C527" s="2">
        <f t="shared" ref="C527:C590" si="48">$C$4*B517+C526*(1-$C$4)</f>
        <v>5.7646787143726801</v>
      </c>
      <c r="D527" s="2">
        <f t="shared" si="44"/>
        <v>5.6811183582168203</v>
      </c>
      <c r="E527" s="2">
        <f t="shared" si="43"/>
        <v>8.3560356155859772E-2</v>
      </c>
      <c r="F527" s="2">
        <f t="shared" si="47"/>
        <v>4.8603903060569414E-2</v>
      </c>
      <c r="G527" s="2">
        <f t="shared" si="45"/>
        <v>3.4956453095290357E-2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17">
        <f>TITRES_STAT!D531</f>
        <v>5.5877999999999997</v>
      </c>
      <c r="C528" s="2">
        <f t="shared" si="48"/>
        <v>5.7618512198538063</v>
      </c>
      <c r="D528" s="2">
        <f t="shared" si="44"/>
        <v>5.6742058872377967</v>
      </c>
      <c r="E528" s="2">
        <f t="shared" si="43"/>
        <v>8.7645332616009597E-2</v>
      </c>
      <c r="F528" s="2">
        <f t="shared" si="47"/>
        <v>5.6412188971657451E-2</v>
      </c>
      <c r="G528" s="2">
        <f t="shared" si="45"/>
        <v>3.1233143644352146E-2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17">
        <f>TITRES_STAT!D532</f>
        <v>5.5618999999999996</v>
      </c>
      <c r="C529" s="2">
        <f t="shared" si="48"/>
        <v>5.7616741091070667</v>
      </c>
      <c r="D529" s="2">
        <f t="shared" si="44"/>
        <v>5.6658869326275898</v>
      </c>
      <c r="E529" s="2">
        <f t="shared" si="43"/>
        <v>9.5787176479476877E-2</v>
      </c>
      <c r="F529" s="2">
        <f t="shared" si="47"/>
        <v>6.4287186473221347E-2</v>
      </c>
      <c r="G529" s="2">
        <f t="shared" si="45"/>
        <v>3.1499990006255529E-2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17">
        <f>TITRES_STAT!D533</f>
        <v>5.5473999999999997</v>
      </c>
      <c r="C530" s="2">
        <f t="shared" si="48"/>
        <v>5.7539857846290561</v>
      </c>
      <c r="D530" s="2">
        <f t="shared" si="44"/>
        <v>5.6571101228033243</v>
      </c>
      <c r="E530" s="2">
        <f t="shared" si="43"/>
        <v>9.6875661825731818E-2</v>
      </c>
      <c r="F530" s="2">
        <f t="shared" si="47"/>
        <v>7.0804881543723441E-2</v>
      </c>
      <c r="G530" s="2">
        <f t="shared" si="45"/>
        <v>2.6070780282008377E-2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17">
        <f>TITRES_STAT!D534</f>
        <v>5.5503</v>
      </c>
      <c r="C531" s="2">
        <f t="shared" si="48"/>
        <v>5.746587971609201</v>
      </c>
      <c r="D531" s="2">
        <f t="shared" si="44"/>
        <v>5.6491982618549299</v>
      </c>
      <c r="E531" s="2">
        <f t="shared" si="43"/>
        <v>9.7389709754271081E-2</v>
      </c>
      <c r="F531" s="2">
        <f t="shared" si="47"/>
        <v>7.6121847185832966E-2</v>
      </c>
      <c r="G531" s="2">
        <f t="shared" si="45"/>
        <v>2.1267862568438115E-2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17">
        <f>TITRES_STAT!D535</f>
        <v>5.5618999999999996</v>
      </c>
      <c r="C532" s="2">
        <f t="shared" si="48"/>
        <v>5.7358975144385544</v>
      </c>
      <c r="D532" s="2">
        <f t="shared" si="44"/>
        <v>5.6427317239397494</v>
      </c>
      <c r="E532" s="2">
        <f t="shared" si="43"/>
        <v>9.3165790498805023E-2</v>
      </c>
      <c r="F532" s="2">
        <f t="shared" si="47"/>
        <v>7.9530635848427386E-2</v>
      </c>
      <c r="G532" s="2">
        <f t="shared" si="45"/>
        <v>1.3635154650377637E-2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17">
        <f>TITRES_STAT!D536</f>
        <v>5.5330000000000004</v>
      </c>
      <c r="C533" s="2">
        <f t="shared" si="48"/>
        <v>5.7179902045249307</v>
      </c>
      <c r="D533" s="2">
        <f t="shared" si="44"/>
        <v>5.6346034480923608</v>
      </c>
      <c r="E533" s="2">
        <f t="shared" si="43"/>
        <v>8.3386756432569875E-2</v>
      </c>
      <c r="F533" s="2">
        <f t="shared" si="47"/>
        <v>8.0301859965255878E-2</v>
      </c>
      <c r="G533" s="2">
        <f t="shared" si="45"/>
        <v>3.0848964673139967E-3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17">
        <f>TITRES_STAT!D537</f>
        <v>5.5186000000000002</v>
      </c>
      <c r="C534" s="2">
        <f t="shared" si="48"/>
        <v>5.7028378653672487</v>
      </c>
      <c r="D534" s="2">
        <f t="shared" si="44"/>
        <v>5.6260106000855199</v>
      </c>
      <c r="E534" s="2">
        <f t="shared" si="43"/>
        <v>7.6827265281728785E-2</v>
      </c>
      <c r="F534" s="2">
        <f t="shared" si="47"/>
        <v>7.9606941028550468E-2</v>
      </c>
      <c r="G534" s="2">
        <f t="shared" si="45"/>
        <v>-2.7796757468216832E-3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17">
        <f>TITRES_STAT!D538</f>
        <v>5.5186000000000002</v>
      </c>
      <c r="C535" s="2">
        <f t="shared" si="48"/>
        <v>5.6855858860799797</v>
      </c>
      <c r="D535" s="2">
        <f t="shared" si="44"/>
        <v>5.6180542593384448</v>
      </c>
      <c r="E535" s="2">
        <f t="shared" si="43"/>
        <v>6.75316267415349E-2</v>
      </c>
      <c r="F535" s="2">
        <f t="shared" si="47"/>
        <v>7.7191878171147352E-2</v>
      </c>
      <c r="G535" s="2">
        <f t="shared" si="45"/>
        <v>-9.6602514296124514E-3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17">
        <f>TITRES_STAT!D539</f>
        <v>5.5042</v>
      </c>
      <c r="C536" s="2">
        <f t="shared" si="48"/>
        <v>5.6754188266830603</v>
      </c>
      <c r="D536" s="2">
        <f t="shared" si="44"/>
        <v>5.6096206104985606</v>
      </c>
      <c r="E536" s="2">
        <f t="shared" si="43"/>
        <v>6.5798216184499658E-2</v>
      </c>
      <c r="F536" s="2">
        <f t="shared" si="47"/>
        <v>7.4913145773817816E-2</v>
      </c>
      <c r="G536" s="2">
        <f t="shared" si="45"/>
        <v>-9.1149295893181576E-3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17">
        <f>TITRES_STAT!D540</f>
        <v>5.5473999999999997</v>
      </c>
      <c r="C537" s="2">
        <f t="shared" si="48"/>
        <v>5.6623851610395128</v>
      </c>
      <c r="D537" s="2">
        <f t="shared" si="44"/>
        <v>5.6050116763875559</v>
      </c>
      <c r="E537" s="2">
        <f t="shared" si="43"/>
        <v>5.7373484651956907E-2</v>
      </c>
      <c r="F537" s="2">
        <f t="shared" si="47"/>
        <v>7.1405213549445637E-2</v>
      </c>
      <c r="G537" s="2">
        <f t="shared" si="45"/>
        <v>-1.4031728897488729E-2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17">
        <f>TITRES_STAT!D541</f>
        <v>5.5473999999999997</v>
      </c>
      <c r="C538" s="2">
        <f t="shared" si="48"/>
        <v>5.650910520879588</v>
      </c>
      <c r="D538" s="2">
        <f t="shared" si="44"/>
        <v>5.6007441448032926</v>
      </c>
      <c r="E538" s="2">
        <f t="shared" si="43"/>
        <v>5.0166376076295371E-2</v>
      </c>
      <c r="F538" s="2">
        <f t="shared" si="47"/>
        <v>6.7157446054815578E-2</v>
      </c>
      <c r="G538" s="2">
        <f t="shared" si="45"/>
        <v>-1.6991069978520207E-2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17">
        <f>TITRES_STAT!D542</f>
        <v>5.5446</v>
      </c>
      <c r="C539" s="2">
        <f t="shared" si="48"/>
        <v>5.6372165945904209</v>
      </c>
      <c r="D539" s="2">
        <f t="shared" si="44"/>
        <v>5.5965853192623083</v>
      </c>
      <c r="E539" s="2">
        <f t="shared" si="43"/>
        <v>4.0631275328112615E-2</v>
      </c>
      <c r="F539" s="2">
        <f t="shared" si="47"/>
        <v>6.1852211909474986E-2</v>
      </c>
      <c r="G539" s="2">
        <f t="shared" si="45"/>
        <v>-2.1220936581362371E-2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17">
        <f>TITRES_STAT!D543</f>
        <v>5.5301999999999998</v>
      </c>
      <c r="C540" s="2">
        <f t="shared" si="48"/>
        <v>5.6233986569611254</v>
      </c>
      <c r="D540" s="2">
        <f t="shared" si="44"/>
        <v>5.5916678882058406</v>
      </c>
      <c r="E540" s="2">
        <f t="shared" ref="E540:E603" si="49">C540-D540</f>
        <v>3.1730768755284799E-2</v>
      </c>
      <c r="F540" s="2">
        <f t="shared" si="47"/>
        <v>5.5827923278636948E-2</v>
      </c>
      <c r="G540" s="2">
        <f t="shared" si="45"/>
        <v>-2.4097154523352149E-2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17">
        <f>TITRES_STAT!D544</f>
        <v>5.5618999999999996</v>
      </c>
      <c r="C541" s="2">
        <f t="shared" si="48"/>
        <v>5.6121527097363373</v>
      </c>
      <c r="D541" s="2">
        <f t="shared" ref="D541:D604" si="50">$D$4*B541+(1-$D$4)*D540</f>
        <v>5.5894628594498519</v>
      </c>
      <c r="E541" s="2">
        <f t="shared" si="49"/>
        <v>2.2689850286485402E-2</v>
      </c>
      <c r="F541" s="2">
        <f t="shared" si="47"/>
        <v>4.9200308680206639E-2</v>
      </c>
      <c r="G541" s="2">
        <f t="shared" si="45"/>
        <v>-2.6510458393721237E-2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17">
        <f>TITRES_STAT!D545</f>
        <v>5.6195000000000004</v>
      </c>
      <c r="C542" s="2">
        <f t="shared" si="48"/>
        <v>5.6044215236230546</v>
      </c>
      <c r="D542" s="2">
        <f t="shared" si="50"/>
        <v>5.5916878328239372</v>
      </c>
      <c r="E542" s="2">
        <f t="shared" si="49"/>
        <v>1.2733690799117348E-2</v>
      </c>
      <c r="F542" s="2">
        <f t="shared" si="47"/>
        <v>4.1906985103988784E-2</v>
      </c>
      <c r="G542" s="2">
        <f t="shared" si="45"/>
        <v>-2.9173294304871436E-2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17">
        <f>TITRES_STAT!D546</f>
        <v>5.7347999999999999</v>
      </c>
      <c r="C543" s="2">
        <f t="shared" si="48"/>
        <v>5.5934335969118152</v>
      </c>
      <c r="D543" s="2">
        <f t="shared" si="50"/>
        <v>5.6022887340962386</v>
      </c>
      <c r="E543" s="2">
        <f t="shared" si="49"/>
        <v>-8.8551371844234339E-3</v>
      </c>
      <c r="F543" s="2">
        <f t="shared" si="47"/>
        <v>3.1754560646306336E-2</v>
      </c>
      <c r="G543" s="2">
        <f t="shared" si="45"/>
        <v>-4.060969783072977E-2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17">
        <f>TITRES_STAT!D547</f>
        <v>5.7664999999999997</v>
      </c>
      <c r="C544" s="2">
        <f t="shared" si="48"/>
        <v>5.5819207358484588</v>
      </c>
      <c r="D544" s="2">
        <f t="shared" si="50"/>
        <v>5.6144525315705911</v>
      </c>
      <c r="E544" s="2">
        <f t="shared" si="49"/>
        <v>-3.2531795722132273E-2</v>
      </c>
      <c r="F544" s="2">
        <f t="shared" si="47"/>
        <v>1.8897289372618614E-2</v>
      </c>
      <c r="G544" s="2">
        <f t="shared" si="45"/>
        <v>-5.1429085094750887E-2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17">
        <f>TITRES_STAT!D548</f>
        <v>5.7923999999999998</v>
      </c>
      <c r="C545" s="2">
        <f t="shared" si="48"/>
        <v>5.5721790841794654</v>
      </c>
      <c r="D545" s="2">
        <f t="shared" si="50"/>
        <v>5.6276338255283251</v>
      </c>
      <c r="E545" s="2">
        <f t="shared" si="49"/>
        <v>-5.5454741348859748E-2</v>
      </c>
      <c r="F545" s="2">
        <f t="shared" si="47"/>
        <v>4.0268832283229406E-3</v>
      </c>
      <c r="G545" s="2">
        <f t="shared" si="45"/>
        <v>-5.9481624577182687E-2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17">
        <f>TITRES_STAT!D549</f>
        <v>5.8068</v>
      </c>
      <c r="C546" s="2">
        <f t="shared" si="48"/>
        <v>5.5617207635364707</v>
      </c>
      <c r="D546" s="2">
        <f t="shared" si="50"/>
        <v>5.6409053940077083</v>
      </c>
      <c r="E546" s="2">
        <f t="shared" si="49"/>
        <v>-7.9184630471237583E-2</v>
      </c>
      <c r="F546" s="2">
        <f t="shared" si="47"/>
        <v>-1.2615419511589164E-2</v>
      </c>
      <c r="G546" s="2">
        <f t="shared" si="45"/>
        <v>-6.656921095964842E-2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17">
        <f>TITRES_STAT!D550</f>
        <v>5.7636000000000003</v>
      </c>
      <c r="C547" s="2">
        <f t="shared" si="48"/>
        <v>5.5595175691462444</v>
      </c>
      <c r="D547" s="2">
        <f t="shared" si="50"/>
        <v>5.6499938833404704</v>
      </c>
      <c r="E547" s="2">
        <f t="shared" si="49"/>
        <v>-9.0476314194225971E-2</v>
      </c>
      <c r="F547" s="2">
        <f t="shared" si="47"/>
        <v>-2.8187598448116528E-2</v>
      </c>
      <c r="G547" s="2">
        <f t="shared" si="45"/>
        <v>-6.2288715746109447E-2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17">
        <f>TITRES_STAT!D551</f>
        <v>5.7232000000000003</v>
      </c>
      <c r="C548" s="2">
        <f t="shared" si="48"/>
        <v>5.5576533277391293</v>
      </c>
      <c r="D548" s="2">
        <f t="shared" si="50"/>
        <v>5.6554165586485841</v>
      </c>
      <c r="E548" s="2">
        <f t="shared" si="49"/>
        <v>-9.7763230909454713E-2</v>
      </c>
      <c r="F548" s="2">
        <f t="shared" si="47"/>
        <v>-4.2102724940384167E-2</v>
      </c>
      <c r="G548" s="2">
        <f t="shared" ref="G548:G611" si="51">E548-F548</f>
        <v>-5.5660505969070545E-2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17">
        <f>TITRES_STAT!D552</f>
        <v>5.7606999999999999</v>
      </c>
      <c r="C549" s="2">
        <f t="shared" si="48"/>
        <v>5.5556451234715709</v>
      </c>
      <c r="D549" s="2">
        <f t="shared" si="50"/>
        <v>5.6632153320820215</v>
      </c>
      <c r="E549" s="2">
        <f t="shared" si="49"/>
        <v>-0.10757020861045063</v>
      </c>
      <c r="F549" s="2">
        <f t="shared" ref="F549:F612" si="53">(E549*(2/(10)))+((1-(2/10))*F548)</f>
        <v>-5.5196221674397465E-2</v>
      </c>
      <c r="G549" s="2">
        <f t="shared" si="51"/>
        <v>-5.237398693605317E-2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17">
        <f>TITRES_STAT!D553</f>
        <v>5.7693000000000003</v>
      </c>
      <c r="C550" s="2">
        <f t="shared" si="48"/>
        <v>5.5517304890913284</v>
      </c>
      <c r="D550" s="2">
        <f t="shared" si="50"/>
        <v>5.6710734556315012</v>
      </c>
      <c r="E550" s="2">
        <f t="shared" si="49"/>
        <v>-0.11934296654017285</v>
      </c>
      <c r="F550" s="2">
        <f t="shared" si="53"/>
        <v>-6.8025570647552547E-2</v>
      </c>
      <c r="G550" s="2">
        <f t="shared" si="51"/>
        <v>-5.1317395892620299E-2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17">
        <f>TITRES_STAT!D554</f>
        <v>5.7664999999999997</v>
      </c>
      <c r="C551" s="2">
        <f t="shared" si="48"/>
        <v>5.5532950292311245</v>
      </c>
      <c r="D551" s="2">
        <f t="shared" si="50"/>
        <v>5.6781420885476859</v>
      </c>
      <c r="E551" s="2">
        <f t="shared" si="49"/>
        <v>-0.12484705931656137</v>
      </c>
      <c r="F551" s="2">
        <f t="shared" si="53"/>
        <v>-7.9389868381354312E-2</v>
      </c>
      <c r="G551" s="2">
        <f t="shared" si="51"/>
        <v>-4.5457190935207059E-2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17">
        <f>TITRES_STAT!D555</f>
        <v>5.7636000000000003</v>
      </c>
      <c r="C552" s="2">
        <f t="shared" si="48"/>
        <v>5.5634804093494132</v>
      </c>
      <c r="D552" s="2">
        <f t="shared" si="50"/>
        <v>5.6844723042108205</v>
      </c>
      <c r="E552" s="2">
        <f t="shared" si="49"/>
        <v>-0.12099189486140727</v>
      </c>
      <c r="F552" s="2">
        <f t="shared" si="53"/>
        <v>-8.7710273677364906E-2</v>
      </c>
      <c r="G552" s="2">
        <f t="shared" si="51"/>
        <v>-3.3281621184042362E-2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17">
        <f>TITRES_STAT!D556</f>
        <v>5.7347999999999999</v>
      </c>
      <c r="C553" s="2">
        <f t="shared" si="48"/>
        <v>5.5898372694495038</v>
      </c>
      <c r="D553" s="2">
        <f t="shared" si="50"/>
        <v>5.6882002816766857</v>
      </c>
      <c r="E553" s="2">
        <f t="shared" si="49"/>
        <v>-9.8363012227181912E-2</v>
      </c>
      <c r="F553" s="2">
        <f t="shared" si="53"/>
        <v>-8.984082138732831E-2</v>
      </c>
      <c r="G553" s="2">
        <f t="shared" si="51"/>
        <v>-8.5221908398536023E-3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17">
        <f>TITRES_STAT!D557</f>
        <v>5.7001999999999997</v>
      </c>
      <c r="C554" s="2">
        <f t="shared" si="48"/>
        <v>5.6170161510726571</v>
      </c>
      <c r="D554" s="2">
        <f t="shared" si="50"/>
        <v>5.6890891497006351</v>
      </c>
      <c r="E554" s="2">
        <f t="shared" si="49"/>
        <v>-7.2072998627978002E-2</v>
      </c>
      <c r="F554" s="2">
        <f t="shared" si="53"/>
        <v>-8.6287256835458251E-2</v>
      </c>
      <c r="G554" s="2">
        <f t="shared" si="51"/>
        <v>1.4214258207480249E-2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17">
        <f>TITRES_STAT!D558</f>
        <v>5.7058999999999997</v>
      </c>
      <c r="C555" s="2">
        <f t="shared" si="48"/>
        <v>5.6439982816768639</v>
      </c>
      <c r="D555" s="2">
        <f t="shared" si="50"/>
        <v>5.6903343978709584</v>
      </c>
      <c r="E555" s="2">
        <f t="shared" si="49"/>
        <v>-4.6336116194094501E-2</v>
      </c>
      <c r="F555" s="2">
        <f t="shared" si="53"/>
        <v>-7.8297028707185509E-2</v>
      </c>
      <c r="G555" s="2">
        <f t="shared" si="51"/>
        <v>3.1960912513091008E-2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17">
        <f>TITRES_STAT!D559</f>
        <v>5.7058999999999997</v>
      </c>
      <c r="C556" s="2">
        <f t="shared" si="48"/>
        <v>5.6690446998804234</v>
      </c>
      <c r="D556" s="2">
        <f t="shared" si="50"/>
        <v>5.6914874054360718</v>
      </c>
      <c r="E556" s="2">
        <f t="shared" si="49"/>
        <v>-2.2442705555648423E-2</v>
      </c>
      <c r="F556" s="2">
        <f t="shared" si="53"/>
        <v>-6.7126164076878103E-2</v>
      </c>
      <c r="G556" s="2">
        <f t="shared" si="51"/>
        <v>4.468345852122968E-2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17">
        <f>TITRES_STAT!D560</f>
        <v>5.6829000000000001</v>
      </c>
      <c r="C557" s="2">
        <f t="shared" si="48"/>
        <v>5.6835916691295889</v>
      </c>
      <c r="D557" s="2">
        <f t="shared" si="50"/>
        <v>5.6908513013296957</v>
      </c>
      <c r="E557" s="2">
        <f t="shared" si="49"/>
        <v>-7.2596322001068359E-3</v>
      </c>
      <c r="F557" s="2">
        <f t="shared" si="53"/>
        <v>-5.5152857701523852E-2</v>
      </c>
      <c r="G557" s="2">
        <f t="shared" si="51"/>
        <v>4.7893225501417017E-2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17">
        <f>TITRES_STAT!D561</f>
        <v>5.6914999999999996</v>
      </c>
      <c r="C558" s="2">
        <f t="shared" si="48"/>
        <v>5.6896852584942677</v>
      </c>
      <c r="D558" s="2">
        <f t="shared" si="50"/>
        <v>5.6908993530830516</v>
      </c>
      <c r="E558" s="2">
        <f t="shared" si="49"/>
        <v>-1.2140945887839649E-3</v>
      </c>
      <c r="F558" s="2">
        <f t="shared" si="53"/>
        <v>-4.4365105078975876E-2</v>
      </c>
      <c r="G558" s="2">
        <f t="shared" si="51"/>
        <v>4.3151010490191911E-2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17">
        <f>TITRES_STAT!D562</f>
        <v>5.6771000000000003</v>
      </c>
      <c r="C559" s="2">
        <f t="shared" si="48"/>
        <v>5.7006106033413033</v>
      </c>
      <c r="D559" s="2">
        <f t="shared" si="50"/>
        <v>5.6898771787806028</v>
      </c>
      <c r="E559" s="2">
        <f t="shared" si="49"/>
        <v>1.0733424560700477E-2</v>
      </c>
      <c r="F559" s="2">
        <f t="shared" si="53"/>
        <v>-3.3345399151040608E-2</v>
      </c>
      <c r="G559" s="2">
        <f t="shared" si="51"/>
        <v>4.4078823711741086E-2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17">
        <f>TITRES_STAT!D563</f>
        <v>5.6597999999999997</v>
      </c>
      <c r="C560" s="2">
        <f t="shared" si="48"/>
        <v>5.7111782028272566</v>
      </c>
      <c r="D560" s="2">
        <f t="shared" si="50"/>
        <v>5.6876492396116696</v>
      </c>
      <c r="E560" s="2">
        <f t="shared" si="49"/>
        <v>2.3528963215587062E-2</v>
      </c>
      <c r="F560" s="2">
        <f t="shared" si="53"/>
        <v>-2.1970526677715076E-2</v>
      </c>
      <c r="G560" s="2">
        <f t="shared" si="51"/>
        <v>4.5499489893302138E-2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17">
        <f>TITRES_STAT!D564</f>
        <v>5.8038999999999996</v>
      </c>
      <c r="C561" s="2">
        <f t="shared" si="48"/>
        <v>5.7196892485461399</v>
      </c>
      <c r="D561" s="2">
        <f t="shared" si="50"/>
        <v>5.6962604070478422</v>
      </c>
      <c r="E561" s="2">
        <f t="shared" si="49"/>
        <v>2.3428841498297714E-2</v>
      </c>
      <c r="F561" s="2">
        <f t="shared" si="53"/>
        <v>-1.2890653042512516E-2</v>
      </c>
      <c r="G561" s="2">
        <f t="shared" si="51"/>
        <v>3.6319494540810231E-2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17">
        <f>TITRES_STAT!D565</f>
        <v>5.7981999999999996</v>
      </c>
      <c r="C562" s="2">
        <f t="shared" si="48"/>
        <v>5.7264447487698105</v>
      </c>
      <c r="D562" s="2">
        <f t="shared" si="50"/>
        <v>5.7038114880072612</v>
      </c>
      <c r="E562" s="2">
        <f t="shared" si="49"/>
        <v>2.2633260762549234E-2</v>
      </c>
      <c r="F562" s="2">
        <f t="shared" si="53"/>
        <v>-5.7858702815001663E-3</v>
      </c>
      <c r="G562" s="2">
        <f t="shared" si="51"/>
        <v>2.84191310440494E-2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17">
        <f>TITRES_STAT!D566</f>
        <v>5.7636000000000003</v>
      </c>
      <c r="C563" s="2">
        <f t="shared" si="48"/>
        <v>5.7277301720359937</v>
      </c>
      <c r="D563" s="2">
        <f t="shared" si="50"/>
        <v>5.70824026667339</v>
      </c>
      <c r="E563" s="2">
        <f t="shared" si="49"/>
        <v>1.9489905362603643E-2</v>
      </c>
      <c r="F563" s="2">
        <f t="shared" si="53"/>
        <v>-7.3071515267940455E-4</v>
      </c>
      <c r="G563" s="2">
        <f t="shared" si="51"/>
        <v>2.0220620515283047E-2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17">
        <f>TITRES_STAT!D567</f>
        <v>5.7058999999999997</v>
      </c>
      <c r="C564" s="2">
        <f t="shared" si="48"/>
        <v>5.7234947609535327</v>
      </c>
      <c r="D564" s="2">
        <f t="shared" si="50"/>
        <v>5.7080669135864719</v>
      </c>
      <c r="E564" s="2">
        <f t="shared" si="49"/>
        <v>1.5427847367060821E-2</v>
      </c>
      <c r="F564" s="2">
        <f t="shared" si="53"/>
        <v>2.5009973512686405E-3</v>
      </c>
      <c r="G564" s="2">
        <f t="shared" si="51"/>
        <v>1.292685001579218E-2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17">
        <f>TITRES_STAT!D568</f>
        <v>5.7058999999999997</v>
      </c>
      <c r="C565" s="2">
        <f t="shared" si="48"/>
        <v>5.7207878746529888</v>
      </c>
      <c r="D565" s="2">
        <f t="shared" si="50"/>
        <v>5.7079064014689553</v>
      </c>
      <c r="E565" s="2">
        <f t="shared" si="49"/>
        <v>1.2881473184033432E-2</v>
      </c>
      <c r="F565" s="2">
        <f t="shared" si="53"/>
        <v>4.5770925178215995E-3</v>
      </c>
      <c r="G565" s="2">
        <f t="shared" si="51"/>
        <v>8.3043806662118323E-3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17">
        <f>TITRES_STAT!D569</f>
        <v>5.6195000000000004</v>
      </c>
      <c r="C566" s="2">
        <f t="shared" si="48"/>
        <v>5.7184974323986824</v>
      </c>
      <c r="D566" s="2">
        <f t="shared" si="50"/>
        <v>5.701357779137922</v>
      </c>
      <c r="E566" s="2">
        <f t="shared" si="49"/>
        <v>1.713965326076039E-2</v>
      </c>
      <c r="F566" s="2">
        <f t="shared" si="53"/>
        <v>7.0896046664093576E-3</v>
      </c>
      <c r="G566" s="2">
        <f t="shared" si="51"/>
        <v>1.0050048594351033E-2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17">
        <f>TITRES_STAT!D570</f>
        <v>5.6886999999999999</v>
      </c>
      <c r="C567" s="2">
        <f t="shared" si="48"/>
        <v>5.7130209043373466</v>
      </c>
      <c r="D567" s="2">
        <f t="shared" si="50"/>
        <v>5.7004201658684464</v>
      </c>
      <c r="E567" s="2">
        <f t="shared" si="49"/>
        <v>1.2600738468900197E-2</v>
      </c>
      <c r="F567" s="2">
        <f t="shared" si="53"/>
        <v>8.1918314269075251E-3</v>
      </c>
      <c r="G567" s="2">
        <f t="shared" si="51"/>
        <v>4.4089070419926716E-3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17">
        <f>TITRES_STAT!D571</f>
        <v>5.6482999999999999</v>
      </c>
      <c r="C568" s="2">
        <f t="shared" si="48"/>
        <v>5.7097099959777546</v>
      </c>
      <c r="D568" s="2">
        <f t="shared" si="50"/>
        <v>5.6965594128411539</v>
      </c>
      <c r="E568" s="2">
        <f t="shared" si="49"/>
        <v>1.315058313660078E-2</v>
      </c>
      <c r="F568" s="2">
        <f t="shared" si="53"/>
        <v>9.1835817688461774E-3</v>
      </c>
      <c r="G568" s="2">
        <f t="shared" si="51"/>
        <v>3.9670013677546023E-3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17">
        <f>TITRES_STAT!D572</f>
        <v>5.6482999999999999</v>
      </c>
      <c r="C569" s="2">
        <f t="shared" si="48"/>
        <v>5.7046930735196391</v>
      </c>
      <c r="D569" s="2">
        <f t="shared" si="50"/>
        <v>5.6929846415195868</v>
      </c>
      <c r="E569" s="2">
        <f t="shared" si="49"/>
        <v>1.1708432000052227E-2</v>
      </c>
      <c r="F569" s="2">
        <f t="shared" si="53"/>
        <v>9.6885518150873883E-3</v>
      </c>
      <c r="G569" s="2">
        <f t="shared" si="51"/>
        <v>2.0198801849648385E-3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17">
        <f>TITRES_STAT!D573</f>
        <v>5.6338999999999997</v>
      </c>
      <c r="C570" s="2">
        <f t="shared" si="48"/>
        <v>5.6977864468243107</v>
      </c>
      <c r="D570" s="2">
        <f t="shared" si="50"/>
        <v>5.688608001407025</v>
      </c>
      <c r="E570" s="2">
        <f t="shared" si="49"/>
        <v>9.17844541728563E-3</v>
      </c>
      <c r="F570" s="2">
        <f t="shared" si="53"/>
        <v>9.586530535527037E-3</v>
      </c>
      <c r="G570" s="2">
        <f t="shared" si="51"/>
        <v>-4.0808511824140699E-4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17">
        <f>TITRES_STAT!D574</f>
        <v>5.6482999999999999</v>
      </c>
      <c r="C571" s="2">
        <f t="shared" si="48"/>
        <v>5.71411160885134</v>
      </c>
      <c r="D571" s="2">
        <f t="shared" si="50"/>
        <v>5.6856222235250229</v>
      </c>
      <c r="E571" s="2">
        <f t="shared" si="49"/>
        <v>2.8489385326317063E-2</v>
      </c>
      <c r="F571" s="2">
        <f t="shared" si="53"/>
        <v>1.3367101493685044E-2</v>
      </c>
      <c r="G571" s="2">
        <f t="shared" si="51"/>
        <v>1.5122283832632019E-2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17">
        <f>TITRES_STAT!D575</f>
        <v>5.6482999999999999</v>
      </c>
      <c r="C572" s="2">
        <f t="shared" si="48"/>
        <v>5.727048284412672</v>
      </c>
      <c r="D572" s="2">
        <f t="shared" si="50"/>
        <v>5.6828576143750213</v>
      </c>
      <c r="E572" s="2">
        <f t="shared" si="49"/>
        <v>4.4190670037650648E-2</v>
      </c>
      <c r="F572" s="2">
        <f t="shared" si="53"/>
        <v>1.9531815202478167E-2</v>
      </c>
      <c r="G572" s="2">
        <f t="shared" si="51"/>
        <v>2.4658854835172481E-2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17">
        <f>TITRES_STAT!D576</f>
        <v>5.7058999999999997</v>
      </c>
      <c r="C573" s="2">
        <f t="shared" si="48"/>
        <v>5.7326716252722614</v>
      </c>
      <c r="D573" s="2">
        <f t="shared" si="50"/>
        <v>5.6845644577546492</v>
      </c>
      <c r="E573" s="2">
        <f t="shared" si="49"/>
        <v>4.8107167517612126E-2</v>
      </c>
      <c r="F573" s="2">
        <f t="shared" si="53"/>
        <v>2.524688566550496E-2</v>
      </c>
      <c r="G573" s="2">
        <f t="shared" si="51"/>
        <v>2.2860281852107166E-2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17">
        <f>TITRES_STAT!D577</f>
        <v>5.7203999999999997</v>
      </c>
      <c r="C574" s="2">
        <f t="shared" si="48"/>
        <v>5.7285529136919138</v>
      </c>
      <c r="D574" s="2">
        <f t="shared" si="50"/>
        <v>5.6872189423654156</v>
      </c>
      <c r="E574" s="2">
        <f t="shared" si="49"/>
        <v>4.1333971326498187E-2</v>
      </c>
      <c r="F574" s="2">
        <f t="shared" si="53"/>
        <v>2.8464302797703608E-2</v>
      </c>
      <c r="G574" s="2">
        <f t="shared" si="51"/>
        <v>1.2869668528794578E-2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17">
        <f>TITRES_STAT!D578</f>
        <v>5.7492000000000001</v>
      </c>
      <c r="C575" s="2">
        <f t="shared" si="48"/>
        <v>5.7250678500470036</v>
      </c>
      <c r="D575" s="2">
        <f t="shared" si="50"/>
        <v>5.6918101318198291</v>
      </c>
      <c r="E575" s="2">
        <f t="shared" si="49"/>
        <v>3.3257718227174493E-2</v>
      </c>
      <c r="F575" s="2">
        <f t="shared" si="53"/>
        <v>2.9422985883597787E-2</v>
      </c>
      <c r="G575" s="2">
        <f t="shared" si="51"/>
        <v>3.8347323435767057E-3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17">
        <f>TITRES_STAT!D579</f>
        <v>5.7347999999999999</v>
      </c>
      <c r="C576" s="2">
        <f t="shared" si="48"/>
        <v>5.7088266423474643</v>
      </c>
      <c r="D576" s="2">
        <f t="shared" si="50"/>
        <v>5.694994566499842</v>
      </c>
      <c r="E576" s="2">
        <f t="shared" si="49"/>
        <v>1.3832075847622249E-2</v>
      </c>
      <c r="F576" s="2">
        <f t="shared" si="53"/>
        <v>2.6304803876402681E-2</v>
      </c>
      <c r="G576" s="2">
        <f t="shared" si="51"/>
        <v>-1.2472728028780432E-2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17">
        <f>TITRES_STAT!D580</f>
        <v>5.7577999999999996</v>
      </c>
      <c r="C577" s="2">
        <f t="shared" si="48"/>
        <v>5.70573023583247</v>
      </c>
      <c r="D577" s="2">
        <f t="shared" si="50"/>
        <v>5.6996468208331867</v>
      </c>
      <c r="E577" s="2">
        <f t="shared" si="49"/>
        <v>6.0834149992832209E-3</v>
      </c>
      <c r="F577" s="2">
        <f t="shared" si="53"/>
        <v>2.2260526100978791E-2</v>
      </c>
      <c r="G577" s="2">
        <f t="shared" si="51"/>
        <v>-1.617711110169557E-2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17">
        <f>TITRES_STAT!D581</f>
        <v>5.7577999999999996</v>
      </c>
      <c r="C578" s="2">
        <f t="shared" si="48"/>
        <v>5.6968948149351668</v>
      </c>
      <c r="D578" s="2">
        <f t="shared" si="50"/>
        <v>5.7039544637344317</v>
      </c>
      <c r="E578" s="2">
        <f t="shared" si="49"/>
        <v>-7.059648799264906E-3</v>
      </c>
      <c r="F578" s="2">
        <f t="shared" si="53"/>
        <v>1.639649112093005E-2</v>
      </c>
      <c r="G578" s="2">
        <f t="shared" si="51"/>
        <v>-2.3456139920194956E-2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17">
        <f>TITRES_STAT!D582</f>
        <v>5.8558000000000003</v>
      </c>
      <c r="C579" s="2">
        <f t="shared" si="48"/>
        <v>5.6894186895605259</v>
      </c>
      <c r="D579" s="2">
        <f t="shared" si="50"/>
        <v>5.7152022812355856</v>
      </c>
      <c r="E579" s="2">
        <f t="shared" si="49"/>
        <v>-2.5783591675059725E-2</v>
      </c>
      <c r="F579" s="2">
        <f t="shared" si="53"/>
        <v>7.9604745617320935E-3</v>
      </c>
      <c r="G579" s="2">
        <f t="shared" si="51"/>
        <v>-3.3744066236791818E-2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17">
        <f>TITRES_STAT!D583</f>
        <v>5.9797000000000002</v>
      </c>
      <c r="C580" s="2">
        <f t="shared" si="48"/>
        <v>5.6808773527050604</v>
      </c>
      <c r="D580" s="2">
        <f t="shared" si="50"/>
        <v>5.734794704847765</v>
      </c>
      <c r="E580" s="2">
        <f t="shared" si="49"/>
        <v>-5.3917352142704544E-2</v>
      </c>
      <c r="F580" s="2">
        <f t="shared" si="53"/>
        <v>-4.4150907791552342E-3</v>
      </c>
      <c r="G580" s="2">
        <f t="shared" si="51"/>
        <v>-4.9502261363549308E-2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17">
        <f>TITRES_STAT!D584</f>
        <v>6.0143000000000004</v>
      </c>
      <c r="C581" s="2">
        <f t="shared" si="48"/>
        <v>5.6758654522888978</v>
      </c>
      <c r="D581" s="2">
        <f t="shared" si="50"/>
        <v>5.7554988007849675</v>
      </c>
      <c r="E581" s="2">
        <f t="shared" si="49"/>
        <v>-7.9633348496069623E-2</v>
      </c>
      <c r="F581" s="2">
        <f t="shared" si="53"/>
        <v>-1.9458742322538112E-2</v>
      </c>
      <c r="G581" s="2">
        <f t="shared" si="51"/>
        <v>-6.0174606173531514E-2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17">
        <f>TITRES_STAT!D585</f>
        <v>5.9364999999999997</v>
      </c>
      <c r="C582" s="2">
        <f t="shared" si="48"/>
        <v>5.6716246134752213</v>
      </c>
      <c r="D582" s="2">
        <f t="shared" si="50"/>
        <v>5.7689062970231175</v>
      </c>
      <c r="E582" s="2">
        <f t="shared" si="49"/>
        <v>-9.7281683547896236E-2</v>
      </c>
      <c r="F582" s="2">
        <f t="shared" si="53"/>
        <v>-3.5023330567609735E-2</v>
      </c>
      <c r="G582" s="2">
        <f t="shared" si="51"/>
        <v>-6.2258352980286501E-2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17">
        <f>TITRES_STAT!D586</f>
        <v>6.0805999999999996</v>
      </c>
      <c r="C583" s="2">
        <f t="shared" si="48"/>
        <v>5.6768977498636488</v>
      </c>
      <c r="D583" s="2">
        <f t="shared" si="50"/>
        <v>5.7919947194658494</v>
      </c>
      <c r="E583" s="2">
        <f t="shared" si="49"/>
        <v>-0.11509696960220062</v>
      </c>
      <c r="F583" s="2">
        <f t="shared" si="53"/>
        <v>-5.103805837452792E-2</v>
      </c>
      <c r="G583" s="2">
        <f t="shared" si="51"/>
        <v>-6.4058911227672696E-2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17">
        <f>TITRES_STAT!D587</f>
        <v>6.1093999999999999</v>
      </c>
      <c r="C584" s="2">
        <f t="shared" si="48"/>
        <v>5.6835904037307792</v>
      </c>
      <c r="D584" s="2">
        <f t="shared" si="50"/>
        <v>5.8155062217276381</v>
      </c>
      <c r="E584" s="2">
        <f t="shared" si="49"/>
        <v>-0.13191581799685892</v>
      </c>
      <c r="F584" s="2">
        <f t="shared" si="53"/>
        <v>-6.7213610298994128E-2</v>
      </c>
      <c r="G584" s="2">
        <f t="shared" si="51"/>
        <v>-6.4702207697864791E-2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17">
        <f>TITRES_STAT!D588</f>
        <v>6.0518000000000001</v>
      </c>
      <c r="C585" s="2">
        <f t="shared" si="48"/>
        <v>5.693684187772198</v>
      </c>
      <c r="D585" s="2">
        <f t="shared" si="50"/>
        <v>5.8330094645626271</v>
      </c>
      <c r="E585" s="2">
        <f t="shared" si="49"/>
        <v>-0.13932527679042916</v>
      </c>
      <c r="F585" s="2">
        <f t="shared" si="53"/>
        <v>-8.1635943597281144E-2</v>
      </c>
      <c r="G585" s="2">
        <f t="shared" si="51"/>
        <v>-5.7689333193148021E-2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17">
        <f>TITRES_STAT!D589</f>
        <v>6.0518000000000001</v>
      </c>
      <c r="C586" s="2">
        <f t="shared" si="48"/>
        <v>5.7000096973457062</v>
      </c>
      <c r="D586" s="2">
        <f t="shared" si="50"/>
        <v>5.8492161708913208</v>
      </c>
      <c r="E586" s="2">
        <f t="shared" si="49"/>
        <v>-0.14920647354561467</v>
      </c>
      <c r="F586" s="2">
        <f t="shared" si="53"/>
        <v>-9.5150049586947852E-2</v>
      </c>
      <c r="G586" s="2">
        <f t="shared" si="51"/>
        <v>-5.4056423958666819E-2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17">
        <f>TITRES_STAT!D590</f>
        <v>6.0228999999999999</v>
      </c>
      <c r="C587" s="2">
        <f t="shared" si="48"/>
        <v>5.7089005131386745</v>
      </c>
      <c r="D587" s="2">
        <f t="shared" si="50"/>
        <v>5.8620816397141855</v>
      </c>
      <c r="E587" s="2">
        <f t="shared" si="49"/>
        <v>-0.15318112657551097</v>
      </c>
      <c r="F587" s="2">
        <f t="shared" si="53"/>
        <v>-0.10675626498466048</v>
      </c>
      <c r="G587" s="2">
        <f t="shared" si="51"/>
        <v>-4.6424861590850491E-2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17">
        <f>TITRES_STAT!D591</f>
        <v>5.9949000000000003</v>
      </c>
      <c r="C588" s="2">
        <f t="shared" si="48"/>
        <v>5.7164235111173403</v>
      </c>
      <c r="D588" s="2">
        <f t="shared" si="50"/>
        <v>5.8719200367723943</v>
      </c>
      <c r="E588" s="2">
        <f t="shared" si="49"/>
        <v>-0.15549652565505401</v>
      </c>
      <c r="F588" s="2">
        <f t="shared" si="53"/>
        <v>-0.1165043171187392</v>
      </c>
      <c r="G588" s="2">
        <f t="shared" si="51"/>
        <v>-3.8992208536314812E-2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17">
        <f>TITRES_STAT!D592</f>
        <v>6.1120999999999999</v>
      </c>
      <c r="C589" s="2">
        <f t="shared" si="48"/>
        <v>5.7378660478685184</v>
      </c>
      <c r="D589" s="2">
        <f t="shared" si="50"/>
        <v>5.8897111451596249</v>
      </c>
      <c r="E589" s="2">
        <f t="shared" si="49"/>
        <v>-0.15184509729110651</v>
      </c>
      <c r="F589" s="2">
        <f t="shared" si="53"/>
        <v>-0.12357247315321267</v>
      </c>
      <c r="G589" s="2">
        <f t="shared" si="51"/>
        <v>-2.8272624137893845E-2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17">
        <f>TITRES_STAT!D593</f>
        <v>6.133</v>
      </c>
      <c r="C590" s="2">
        <f t="shared" si="48"/>
        <v>5.7750712712733616</v>
      </c>
      <c r="D590" s="2">
        <f t="shared" si="50"/>
        <v>5.9077325418144673</v>
      </c>
      <c r="E590" s="2">
        <f t="shared" si="49"/>
        <v>-0.13266127054110566</v>
      </c>
      <c r="F590" s="2">
        <f t="shared" si="53"/>
        <v>-0.12539023263079127</v>
      </c>
      <c r="G590" s="2">
        <f t="shared" si="51"/>
        <v>-7.2710379103143874E-3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17">
        <f>TITRES_STAT!D594</f>
        <v>6.1657999999999999</v>
      </c>
      <c r="C591" s="2">
        <f t="shared" ref="C591:C654" si="54">$C$4*B581+C590*(1-$C$4)</f>
        <v>5.8118756910774598</v>
      </c>
      <c r="D591" s="2">
        <f t="shared" si="50"/>
        <v>5.9268486498282105</v>
      </c>
      <c r="E591" s="2">
        <f t="shared" si="49"/>
        <v>-0.11497295875075064</v>
      </c>
      <c r="F591" s="2">
        <f t="shared" si="53"/>
        <v>-0.12330677785478315</v>
      </c>
      <c r="G591" s="2">
        <f t="shared" si="51"/>
        <v>8.333819104032511E-3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17">
        <f>TITRES_STAT!D595</f>
        <v>6.2019000000000002</v>
      </c>
      <c r="C592" s="2">
        <f t="shared" si="54"/>
        <v>5.8310486616809278</v>
      </c>
      <c r="D592" s="2">
        <f t="shared" si="50"/>
        <v>5.9472228239150091</v>
      </c>
      <c r="E592" s="2">
        <f t="shared" si="49"/>
        <v>-0.11617416223408128</v>
      </c>
      <c r="F592" s="2">
        <f t="shared" si="53"/>
        <v>-0.12188025473064279</v>
      </c>
      <c r="G592" s="2">
        <f t="shared" si="51"/>
        <v>5.7060924965615101E-3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17">
        <f>TITRES_STAT!D596</f>
        <v>6.1985999999999999</v>
      </c>
      <c r="C593" s="2">
        <f t="shared" si="54"/>
        <v>5.8694411752684772</v>
      </c>
      <c r="D593" s="2">
        <f t="shared" si="50"/>
        <v>5.96584335547686</v>
      </c>
      <c r="E593" s="2">
        <f t="shared" si="49"/>
        <v>-9.6402180208382759E-2</v>
      </c>
      <c r="F593" s="2">
        <f t="shared" si="53"/>
        <v>-0.11678463982619079</v>
      </c>
      <c r="G593" s="2">
        <f t="shared" si="51"/>
        <v>2.0382459617808033E-2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17">
        <f>TITRES_STAT!D597</f>
        <v>6.1855000000000002</v>
      </c>
      <c r="C594" s="2">
        <f t="shared" si="54"/>
        <v>5.9063579175348657</v>
      </c>
      <c r="D594" s="2">
        <f t="shared" si="50"/>
        <v>5.9821142180341296</v>
      </c>
      <c r="E594" s="2">
        <f t="shared" si="49"/>
        <v>-7.5756300499263851E-2</v>
      </c>
      <c r="F594" s="2">
        <f t="shared" si="53"/>
        <v>-0.1085789719608054</v>
      </c>
      <c r="G594" s="2">
        <f t="shared" si="51"/>
        <v>3.2822671461541553E-2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17">
        <f>TITRES_STAT!D598</f>
        <v>6.1691000000000003</v>
      </c>
      <c r="C595" s="2">
        <f t="shared" si="54"/>
        <v>5.928733622529502</v>
      </c>
      <c r="D595" s="2">
        <f t="shared" si="50"/>
        <v>5.9959650166982676</v>
      </c>
      <c r="E595" s="2">
        <f t="shared" si="49"/>
        <v>-6.7231394168765668E-2</v>
      </c>
      <c r="F595" s="2">
        <f t="shared" si="53"/>
        <v>-0.10030945640239747</v>
      </c>
      <c r="G595" s="2">
        <f t="shared" si="51"/>
        <v>3.30780622336318E-2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17">
        <f>TITRES_STAT!D599</f>
        <v>6.1821999999999999</v>
      </c>
      <c r="C596" s="2">
        <f t="shared" si="54"/>
        <v>5.9476669113711171</v>
      </c>
      <c r="D596" s="2">
        <f t="shared" si="50"/>
        <v>6.0097602006465438</v>
      </c>
      <c r="E596" s="2">
        <f t="shared" si="49"/>
        <v>-6.2093289275426677E-2</v>
      </c>
      <c r="F596" s="2">
        <f t="shared" si="53"/>
        <v>-9.2666222977003318E-2</v>
      </c>
      <c r="G596" s="2">
        <f t="shared" si="51"/>
        <v>3.0572933701576641E-2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17">
        <f>TITRES_STAT!D600</f>
        <v>6.1691000000000003</v>
      </c>
      <c r="C597" s="2">
        <f t="shared" si="54"/>
        <v>5.9592412326986377</v>
      </c>
      <c r="D597" s="2">
        <f t="shared" si="50"/>
        <v>6.0215631487467993</v>
      </c>
      <c r="E597" s="2">
        <f t="shared" si="49"/>
        <v>-6.2321916048161619E-2</v>
      </c>
      <c r="F597" s="2">
        <f t="shared" si="53"/>
        <v>-8.6597361591234975E-2</v>
      </c>
      <c r="G597" s="2">
        <f t="shared" si="51"/>
        <v>2.4275445543073357E-2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17">
        <f>TITRES_STAT!D601</f>
        <v>6.133</v>
      </c>
      <c r="C598" s="2">
        <f t="shared" si="54"/>
        <v>5.9647271968988473</v>
      </c>
      <c r="D598" s="2">
        <f t="shared" si="50"/>
        <v>6.0298177303211107</v>
      </c>
      <c r="E598" s="2">
        <f t="shared" si="49"/>
        <v>-6.5090533422263341E-2</v>
      </c>
      <c r="F598" s="2">
        <f t="shared" si="53"/>
        <v>-8.2295995957440665E-2</v>
      </c>
      <c r="G598" s="2">
        <f t="shared" si="51"/>
        <v>1.7205462535177324E-2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17">
        <f>TITRES_STAT!D602</f>
        <v>6.133</v>
      </c>
      <c r="C599" s="2">
        <f t="shared" si="54"/>
        <v>5.9873999358374865</v>
      </c>
      <c r="D599" s="2">
        <f t="shared" si="50"/>
        <v>6.0374608614084355</v>
      </c>
      <c r="E599" s="2">
        <f t="shared" si="49"/>
        <v>-5.0060925570948989E-2</v>
      </c>
      <c r="F599" s="2">
        <f t="shared" si="53"/>
        <v>-7.5848981880142344E-2</v>
      </c>
      <c r="G599" s="2">
        <f t="shared" si="51"/>
        <v>2.5788056309193355E-2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17">
        <f>TITRES_STAT!D603</f>
        <v>6.1166</v>
      </c>
      <c r="C600" s="2">
        <f t="shared" si="54"/>
        <v>6.0097999457086431</v>
      </c>
      <c r="D600" s="2">
        <f t="shared" si="50"/>
        <v>6.0433230198226253</v>
      </c>
      <c r="E600" s="2">
        <f t="shared" si="49"/>
        <v>-3.3523074113982254E-2</v>
      </c>
      <c r="F600" s="2">
        <f t="shared" si="53"/>
        <v>-6.7383800326910326E-2</v>
      </c>
      <c r="G600" s="2">
        <f t="shared" si="51"/>
        <v>3.3860726212928072E-2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17">
        <f>TITRES_STAT!D604</f>
        <v>6.0772000000000004</v>
      </c>
      <c r="C601" s="2">
        <f t="shared" si="54"/>
        <v>6.03379995406116</v>
      </c>
      <c r="D601" s="2">
        <f t="shared" si="50"/>
        <v>6.0458324257616907</v>
      </c>
      <c r="E601" s="2">
        <f t="shared" si="49"/>
        <v>-1.2032471700530678E-2</v>
      </c>
      <c r="F601" s="2">
        <f t="shared" si="53"/>
        <v>-5.6313534601634394E-2</v>
      </c>
      <c r="G601" s="2">
        <f t="shared" si="51"/>
        <v>4.4281062901103715E-2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17">
        <f>TITRES_STAT!D605</f>
        <v>6.0377999999999998</v>
      </c>
      <c r="C602" s="2">
        <f t="shared" si="54"/>
        <v>6.0596614995902129</v>
      </c>
      <c r="D602" s="2">
        <f t="shared" si="50"/>
        <v>6.0452374312608246</v>
      </c>
      <c r="E602" s="2">
        <f t="shared" si="49"/>
        <v>1.4424068329388362E-2</v>
      </c>
      <c r="F602" s="2">
        <f t="shared" si="53"/>
        <v>-4.2166014015429847E-2</v>
      </c>
      <c r="G602" s="2">
        <f t="shared" si="51"/>
        <v>5.6590082344818209E-2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17">
        <f>TITRES_STAT!D606</f>
        <v>6.0016999999999996</v>
      </c>
      <c r="C603" s="2">
        <f t="shared" si="54"/>
        <v>6.0810366534994111</v>
      </c>
      <c r="D603" s="2">
        <f t="shared" si="50"/>
        <v>6.0420124363526151</v>
      </c>
      <c r="E603" s="2">
        <f t="shared" si="49"/>
        <v>3.9024217146796047E-2</v>
      </c>
      <c r="F603" s="2">
        <f t="shared" si="53"/>
        <v>-2.592796778298467E-2</v>
      </c>
      <c r="G603" s="2">
        <f t="shared" si="51"/>
        <v>6.4952184929780721E-2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17">
        <f>TITRES_STAT!D607</f>
        <v>6.0016999999999996</v>
      </c>
      <c r="C604" s="2">
        <f t="shared" si="54"/>
        <v>6.0971079375764248</v>
      </c>
      <c r="D604" s="2">
        <f t="shared" si="50"/>
        <v>6.0390263299561253</v>
      </c>
      <c r="E604" s="2">
        <f t="shared" ref="E604:E667" si="55">C604-D604</f>
        <v>5.8081607620299458E-2</v>
      </c>
      <c r="F604" s="2">
        <f t="shared" si="53"/>
        <v>-9.1260527023278443E-3</v>
      </c>
      <c r="G604" s="2">
        <f t="shared" si="51"/>
        <v>6.7207660322627302E-2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17">
        <f>TITRES_STAT!D608</f>
        <v>5.9885999999999999</v>
      </c>
      <c r="C605" s="2">
        <f t="shared" si="54"/>
        <v>6.108183639487744</v>
      </c>
      <c r="D605" s="2">
        <f t="shared" ref="D605:D668" si="56">$D$4*B605+(1-$D$4)*D604</f>
        <v>6.0352910462556713</v>
      </c>
      <c r="E605" s="2">
        <f t="shared" si="55"/>
        <v>7.2892593232072755E-2</v>
      </c>
      <c r="F605" s="2">
        <f t="shared" si="53"/>
        <v>7.2776764845522771E-3</v>
      </c>
      <c r="G605" s="2">
        <f t="shared" si="51"/>
        <v>6.5614916747520485E-2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17">
        <f>TITRES_STAT!D609</f>
        <v>5.9722</v>
      </c>
      <c r="C606" s="2">
        <f t="shared" si="54"/>
        <v>6.1195707718742449</v>
      </c>
      <c r="D606" s="2">
        <f t="shared" si="56"/>
        <v>6.0306176354219181</v>
      </c>
      <c r="E606" s="2">
        <f t="shared" si="55"/>
        <v>8.8953136452326831E-2</v>
      </c>
      <c r="F606" s="2">
        <f t="shared" si="53"/>
        <v>2.3612768478107189E-2</v>
      </c>
      <c r="G606" s="2">
        <f t="shared" si="51"/>
        <v>6.5340367974219646E-2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17">
        <f>TITRES_STAT!D610</f>
        <v>6.0049999999999999</v>
      </c>
      <c r="C607" s="2">
        <f t="shared" si="54"/>
        <v>6.1271906531243605</v>
      </c>
      <c r="D607" s="2">
        <f t="shared" si="56"/>
        <v>6.0287200327980726</v>
      </c>
      <c r="E607" s="2">
        <f t="shared" si="55"/>
        <v>9.847062032628795E-2</v>
      </c>
      <c r="F607" s="2">
        <f t="shared" si="53"/>
        <v>3.8584338847743344E-2</v>
      </c>
      <c r="G607" s="2">
        <f t="shared" si="51"/>
        <v>5.9886281478544606E-2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17">
        <f>TITRES_STAT!D611</f>
        <v>6.0705999999999998</v>
      </c>
      <c r="C608" s="2">
        <f t="shared" si="54"/>
        <v>6.1280843987975357</v>
      </c>
      <c r="D608" s="2">
        <f t="shared" si="56"/>
        <v>6.0318222525908078</v>
      </c>
      <c r="E608" s="2">
        <f t="shared" si="55"/>
        <v>9.6262146206727905E-2</v>
      </c>
      <c r="F608" s="2">
        <f t="shared" si="53"/>
        <v>5.0119900319540264E-2</v>
      </c>
      <c r="G608" s="2">
        <f t="shared" si="51"/>
        <v>4.6142245887187641E-2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17">
        <f>TITRES_STAT!D612</f>
        <v>6.0049999999999999</v>
      </c>
      <c r="C609" s="2">
        <f t="shared" si="54"/>
        <v>6.1288406451363766</v>
      </c>
      <c r="D609" s="2">
        <f t="shared" si="56"/>
        <v>6.029835419065563</v>
      </c>
      <c r="E609" s="2">
        <f t="shared" si="55"/>
        <v>9.9005226070813634E-2</v>
      </c>
      <c r="F609" s="2">
        <f t="shared" si="53"/>
        <v>5.9896965469794949E-2</v>
      </c>
      <c r="G609" s="2">
        <f t="shared" si="51"/>
        <v>3.9108260601018685E-2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17">
        <f>TITRES_STAT!D613</f>
        <v>6.0213999999999999</v>
      </c>
      <c r="C610" s="2">
        <f t="shared" si="54"/>
        <v>6.1269574689615496</v>
      </c>
      <c r="D610" s="2">
        <f t="shared" si="56"/>
        <v>6.0292105732088546</v>
      </c>
      <c r="E610" s="2">
        <f t="shared" si="55"/>
        <v>9.7746895752695018E-2</v>
      </c>
      <c r="F610" s="2">
        <f t="shared" si="53"/>
        <v>6.7466951526374969E-2</v>
      </c>
      <c r="G610" s="2">
        <f t="shared" si="51"/>
        <v>3.0279944226320049E-2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17">
        <f>TITRES_STAT!D614</f>
        <v>6.0049999999999999</v>
      </c>
      <c r="C611" s="2">
        <f t="shared" si="54"/>
        <v>6.1193024737366954</v>
      </c>
      <c r="D611" s="2">
        <f t="shared" si="56"/>
        <v>6.0274171974156063</v>
      </c>
      <c r="E611" s="2">
        <f t="shared" si="55"/>
        <v>9.1885276321089115E-2</v>
      </c>
      <c r="F611" s="2">
        <f t="shared" si="53"/>
        <v>7.2350616485317792E-2</v>
      </c>
      <c r="G611" s="2">
        <f t="shared" si="51"/>
        <v>1.9534659835771323E-2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17">
        <f>TITRES_STAT!D615</f>
        <v>6.0608000000000004</v>
      </c>
      <c r="C612" s="2">
        <f t="shared" si="54"/>
        <v>6.1067636316233571</v>
      </c>
      <c r="D612" s="2">
        <f t="shared" si="56"/>
        <v>6.029889997607043</v>
      </c>
      <c r="E612" s="2">
        <f t="shared" si="55"/>
        <v>7.6873634016314085E-2</v>
      </c>
      <c r="F612" s="2">
        <f t="shared" si="53"/>
        <v>7.3255219991517059E-2</v>
      </c>
      <c r="G612" s="2">
        <f t="shared" ref="G612:G675" si="57">E612-F612</f>
        <v>3.6184140247970259E-3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17">
        <f>TITRES_STAT!D616</f>
        <v>6.0705999999999998</v>
      </c>
      <c r="C613" s="2">
        <f t="shared" si="54"/>
        <v>6.0905999959889945</v>
      </c>
      <c r="D613" s="2">
        <f t="shared" si="56"/>
        <v>6.0329055533398543</v>
      </c>
      <c r="E613" s="2">
        <f t="shared" si="55"/>
        <v>5.7694442649140143E-2</v>
      </c>
      <c r="F613" s="2">
        <f t="shared" ref="F613:F676" si="59">(E613*(2/(10)))+((1-(2/10))*F612)</f>
        <v>7.0143064523041684E-2</v>
      </c>
      <c r="G613" s="2">
        <f t="shared" si="57"/>
        <v>-1.2448621873901541E-2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17">
        <f>TITRES_STAT!D617</f>
        <v>6.0705999999999998</v>
      </c>
      <c r="C614" s="2">
        <f t="shared" si="54"/>
        <v>6.0769230735291497</v>
      </c>
      <c r="D614" s="2">
        <f t="shared" si="56"/>
        <v>6.0356977345739393</v>
      </c>
      <c r="E614" s="2">
        <f t="shared" si="55"/>
        <v>4.1225338955210411E-2</v>
      </c>
      <c r="F614" s="2">
        <f t="shared" si="59"/>
        <v>6.435951940947543E-2</v>
      </c>
      <c r="G614" s="2">
        <f t="shared" si="57"/>
        <v>-2.3134180454265019E-2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17">
        <f>TITRES_STAT!D618</f>
        <v>6.1691000000000003</v>
      </c>
      <c r="C615" s="2">
        <f t="shared" si="54"/>
        <v>6.0633349083708188</v>
      </c>
      <c r="D615" s="2">
        <f t="shared" si="56"/>
        <v>6.0455793838647587</v>
      </c>
      <c r="E615" s="2">
        <f t="shared" si="55"/>
        <v>1.7755524506060105E-2</v>
      </c>
      <c r="F615" s="2">
        <f t="shared" si="59"/>
        <v>5.5038720428792369E-2</v>
      </c>
      <c r="G615" s="2">
        <f t="shared" si="57"/>
        <v>-3.7283195922732264E-2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17">
        <f>TITRES_STAT!D619</f>
        <v>6.0903</v>
      </c>
      <c r="C616" s="2">
        <f t="shared" si="54"/>
        <v>6.0493141532368471</v>
      </c>
      <c r="D616" s="2">
        <f t="shared" si="56"/>
        <v>6.0488920220969984</v>
      </c>
      <c r="E616" s="2">
        <f t="shared" si="55"/>
        <v>4.2213113984868045E-4</v>
      </c>
      <c r="F616" s="2">
        <f t="shared" si="59"/>
        <v>4.4115402571003638E-2</v>
      </c>
      <c r="G616" s="2">
        <f t="shared" si="57"/>
        <v>-4.3693271431154958E-2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17">
        <f>TITRES_STAT!D620</f>
        <v>6.1035000000000004</v>
      </c>
      <c r="C617" s="2">
        <f t="shared" si="54"/>
        <v>6.0424965912004085</v>
      </c>
      <c r="D617" s="2">
        <f t="shared" si="56"/>
        <v>6.0529370574972203</v>
      </c>
      <c r="E617" s="2">
        <f t="shared" si="55"/>
        <v>-1.0440466296811834E-2</v>
      </c>
      <c r="F617" s="2">
        <f t="shared" si="59"/>
        <v>3.3204228797440546E-2</v>
      </c>
      <c r="G617" s="2">
        <f t="shared" si="57"/>
        <v>-4.3644695094252381E-2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17">
        <f>TITRES_STAT!D621</f>
        <v>6.1363000000000003</v>
      </c>
      <c r="C618" s="2">
        <f t="shared" si="54"/>
        <v>6.0468201925541916</v>
      </c>
      <c r="D618" s="2">
        <f t="shared" si="56"/>
        <v>6.059112090275204</v>
      </c>
      <c r="E618" s="2">
        <f t="shared" si="55"/>
        <v>-1.2291897721012468E-2</v>
      </c>
      <c r="F618" s="2">
        <f t="shared" si="59"/>
        <v>2.4105003493749944E-2</v>
      </c>
      <c r="G618" s="2">
        <f t="shared" si="57"/>
        <v>-3.6396901214762412E-2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17">
        <f>TITRES_STAT!D622</f>
        <v>6.1035000000000004</v>
      </c>
      <c r="C619" s="2">
        <f t="shared" si="54"/>
        <v>6.0403863167766234</v>
      </c>
      <c r="D619" s="2">
        <f t="shared" si="56"/>
        <v>6.0624000835881517</v>
      </c>
      <c r="E619" s="2">
        <f t="shared" si="55"/>
        <v>-2.2013766811528335E-2</v>
      </c>
      <c r="F619" s="2">
        <f t="shared" si="59"/>
        <v>1.4881249432694289E-2</v>
      </c>
      <c r="G619" s="2">
        <f t="shared" si="57"/>
        <v>-3.6895016244222624E-2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17">
        <f>TITRES_STAT!D623</f>
        <v>6.1035000000000004</v>
      </c>
      <c r="C620" s="2">
        <f t="shared" si="54"/>
        <v>6.0374653449648346</v>
      </c>
      <c r="D620" s="2">
        <f t="shared" si="56"/>
        <v>6.065444521840881</v>
      </c>
      <c r="E620" s="2">
        <f t="shared" si="55"/>
        <v>-2.7979176876046452E-2</v>
      </c>
      <c r="F620" s="2">
        <f t="shared" si="59"/>
        <v>6.3091641709461417E-3</v>
      </c>
      <c r="G620" s="2">
        <f t="shared" si="57"/>
        <v>-3.428834104699259E-2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17">
        <f>TITRES_STAT!D624</f>
        <v>6.1035000000000004</v>
      </c>
      <c r="C621" s="2">
        <f t="shared" si="54"/>
        <v>6.0324706765087059</v>
      </c>
      <c r="D621" s="2">
        <f t="shared" si="56"/>
        <v>6.068263446148964</v>
      </c>
      <c r="E621" s="2">
        <f t="shared" si="55"/>
        <v>-3.5792769640258015E-2</v>
      </c>
      <c r="F621" s="2">
        <f t="shared" si="59"/>
        <v>-2.1112225912946897E-3</v>
      </c>
      <c r="G621" s="2">
        <f t="shared" si="57"/>
        <v>-3.3681547048963326E-2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17">
        <f>TITRES_STAT!D625</f>
        <v>6.1527000000000003</v>
      </c>
      <c r="C622" s="2">
        <f t="shared" si="54"/>
        <v>6.036829033968905</v>
      </c>
      <c r="D622" s="2">
        <f t="shared" si="56"/>
        <v>6.0745180056934851</v>
      </c>
      <c r="E622" s="2">
        <f t="shared" si="55"/>
        <v>-3.7688971724580078E-2</v>
      </c>
      <c r="F622" s="2">
        <f t="shared" si="59"/>
        <v>-9.2267724179517681E-3</v>
      </c>
      <c r="G622" s="2">
        <f t="shared" si="57"/>
        <v>-2.846219930662831E-2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17">
        <f>TITRES_STAT!D626</f>
        <v>6.1199000000000003</v>
      </c>
      <c r="C623" s="2">
        <f t="shared" si="54"/>
        <v>6.0420245672044572</v>
      </c>
      <c r="D623" s="2">
        <f t="shared" si="56"/>
        <v>6.0778796349013753</v>
      </c>
      <c r="E623" s="2">
        <f t="shared" si="55"/>
        <v>-3.5855067696918042E-2</v>
      </c>
      <c r="F623" s="2">
        <f t="shared" si="59"/>
        <v>-1.4552431473745023E-2</v>
      </c>
      <c r="G623" s="2">
        <f t="shared" si="57"/>
        <v>-2.1302636223173018E-2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17">
        <f>TITRES_STAT!D627</f>
        <v>6.1199000000000003</v>
      </c>
      <c r="C624" s="2">
        <f t="shared" si="54"/>
        <v>6.0464207876345402</v>
      </c>
      <c r="D624" s="2">
        <f t="shared" si="56"/>
        <v>6.0809922545383106</v>
      </c>
      <c r="E624" s="2">
        <f t="shared" si="55"/>
        <v>-3.4571466903770443E-2</v>
      </c>
      <c r="F624" s="2">
        <f t="shared" si="59"/>
        <v>-1.855623855975011E-2</v>
      </c>
      <c r="G624" s="2">
        <f t="shared" si="57"/>
        <v>-1.6015228344020332E-2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17">
        <f>TITRES_STAT!D628</f>
        <v>6.1527000000000003</v>
      </c>
      <c r="C625" s="2">
        <f t="shared" si="54"/>
        <v>6.0652945126138418</v>
      </c>
      <c r="D625" s="2">
        <f t="shared" si="56"/>
        <v>6.0863039393873244</v>
      </c>
      <c r="E625" s="2">
        <f t="shared" si="55"/>
        <v>-2.1009426773482609E-2</v>
      </c>
      <c r="F625" s="2">
        <f t="shared" si="59"/>
        <v>-1.9046876202496611E-2</v>
      </c>
      <c r="G625" s="2">
        <f t="shared" si="57"/>
        <v>-1.9625505709859985E-3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17">
        <f>TITRES_STAT!D629</f>
        <v>6.3364000000000003</v>
      </c>
      <c r="C626" s="2">
        <f t="shared" si="54"/>
        <v>6.0691415106732505</v>
      </c>
      <c r="D626" s="2">
        <f t="shared" si="56"/>
        <v>6.1048295735067821</v>
      </c>
      <c r="E626" s="2">
        <f t="shared" si="55"/>
        <v>-3.5688062833531653E-2</v>
      </c>
      <c r="F626" s="2">
        <f t="shared" si="59"/>
        <v>-2.2375113528703618E-2</v>
      </c>
      <c r="G626" s="2">
        <f t="shared" si="57"/>
        <v>-1.3312949304828035E-2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17">
        <f>TITRES_STAT!D630</f>
        <v>6.3987999999999996</v>
      </c>
      <c r="C627" s="2">
        <f t="shared" si="54"/>
        <v>6.0744274321081351</v>
      </c>
      <c r="D627" s="2">
        <f t="shared" si="56"/>
        <v>6.1266051606544281</v>
      </c>
      <c r="E627" s="2">
        <f t="shared" si="55"/>
        <v>-5.217772854629299E-2</v>
      </c>
      <c r="F627" s="2">
        <f t="shared" si="59"/>
        <v>-2.8335636532221493E-2</v>
      </c>
      <c r="G627" s="2">
        <f t="shared" si="57"/>
        <v>-2.3842092014071496E-2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17">
        <f>TITRES_STAT!D631</f>
        <v>6.3955000000000002</v>
      </c>
      <c r="C628" s="2">
        <f t="shared" si="54"/>
        <v>6.0839462887068834</v>
      </c>
      <c r="D628" s="2">
        <f t="shared" si="56"/>
        <v>6.1465232969022487</v>
      </c>
      <c r="E628" s="2">
        <f t="shared" si="55"/>
        <v>-6.257700819536538E-2</v>
      </c>
      <c r="F628" s="2">
        <f t="shared" si="59"/>
        <v>-3.5183910864850274E-2</v>
      </c>
      <c r="G628" s="2">
        <f t="shared" si="57"/>
        <v>-2.7393097330515107E-2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17">
        <f>TITRES_STAT!D632</f>
        <v>6.3757999999999999</v>
      </c>
      <c r="C629" s="2">
        <f t="shared" si="54"/>
        <v>6.086954551982747</v>
      </c>
      <c r="D629" s="2">
        <f t="shared" si="56"/>
        <v>6.1635067563909711</v>
      </c>
      <c r="E629" s="2">
        <f t="shared" si="55"/>
        <v>-7.6552204408224078E-2</v>
      </c>
      <c r="F629" s="2">
        <f t="shared" si="59"/>
        <v>-4.3457569573525034E-2</v>
      </c>
      <c r="G629" s="2">
        <f t="shared" si="57"/>
        <v>-3.3094634834699044E-2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17">
        <f>TITRES_STAT!D633</f>
        <v>6.3791000000000002</v>
      </c>
      <c r="C630" s="2">
        <f t="shared" si="54"/>
        <v>6.0895000055238633</v>
      </c>
      <c r="D630" s="2">
        <f t="shared" si="56"/>
        <v>6.1794766262879364</v>
      </c>
      <c r="E630" s="2">
        <f t="shared" si="55"/>
        <v>-8.997662076407309E-2</v>
      </c>
      <c r="F630" s="2">
        <f t="shared" si="59"/>
        <v>-5.2761379811634646E-2</v>
      </c>
      <c r="G630" s="2">
        <f t="shared" si="57"/>
        <v>-3.7215240952438444E-2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17">
        <f>TITRES_STAT!D634</f>
        <v>6.4512999999999998</v>
      </c>
      <c r="C631" s="2">
        <f t="shared" si="54"/>
        <v>6.0916538508278846</v>
      </c>
      <c r="D631" s="2">
        <f t="shared" si="56"/>
        <v>6.1996116910073482</v>
      </c>
      <c r="E631" s="2">
        <f t="shared" si="55"/>
        <v>-0.10795784017946364</v>
      </c>
      <c r="F631" s="2">
        <f t="shared" si="59"/>
        <v>-6.3800671885200444E-2</v>
      </c>
      <c r="G631" s="2">
        <f t="shared" si="57"/>
        <v>-4.4157168294263194E-2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17">
        <f>TITRES_STAT!D635</f>
        <v>6.4644000000000004</v>
      </c>
      <c r="C632" s="2">
        <f t="shared" si="54"/>
        <v>6.1010455660851326</v>
      </c>
      <c r="D632" s="2">
        <f t="shared" si="56"/>
        <v>6.2192256398216186</v>
      </c>
      <c r="E632" s="2">
        <f t="shared" si="55"/>
        <v>-0.11818007373648598</v>
      </c>
      <c r="F632" s="2">
        <f t="shared" si="59"/>
        <v>-7.4676552255457551E-2</v>
      </c>
      <c r="G632" s="2">
        <f t="shared" si="57"/>
        <v>-4.3503521481028429E-2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17">
        <f>TITRES_STAT!D636</f>
        <v>6.4972000000000003</v>
      </c>
      <c r="C633" s="2">
        <f t="shared" si="54"/>
        <v>6.1039462482258813</v>
      </c>
      <c r="D633" s="2">
        <f t="shared" si="56"/>
        <v>6.2398163331681653</v>
      </c>
      <c r="E633" s="2">
        <f t="shared" si="55"/>
        <v>-0.13587008494228403</v>
      </c>
      <c r="F633" s="2">
        <f t="shared" si="59"/>
        <v>-8.6915258792822858E-2</v>
      </c>
      <c r="G633" s="2">
        <f t="shared" si="57"/>
        <v>-4.8954826149461173E-2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17">
        <f>TITRES_STAT!D637</f>
        <v>6.5989000000000004</v>
      </c>
      <c r="C634" s="2">
        <f t="shared" si="54"/>
        <v>6.106400671575746</v>
      </c>
      <c r="D634" s="2">
        <f t="shared" si="56"/>
        <v>6.2664151233038572</v>
      </c>
      <c r="E634" s="2">
        <f t="shared" si="55"/>
        <v>-0.16001445172811124</v>
      </c>
      <c r="F634" s="2">
        <f t="shared" si="59"/>
        <v>-0.10153509737988053</v>
      </c>
      <c r="G634" s="2">
        <f t="shared" si="57"/>
        <v>-5.8479354348230705E-2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17">
        <f>TITRES_STAT!D638</f>
        <v>6.6776999999999997</v>
      </c>
      <c r="C635" s="2">
        <f t="shared" si="54"/>
        <v>6.1135236451794768</v>
      </c>
      <c r="D635" s="2">
        <f t="shared" si="56"/>
        <v>6.2968806697257929</v>
      </c>
      <c r="E635" s="2">
        <f t="shared" si="55"/>
        <v>-0.18335702454631608</v>
      </c>
      <c r="F635" s="2">
        <f t="shared" si="59"/>
        <v>-0.11789948281316764</v>
      </c>
      <c r="G635" s="2">
        <f t="shared" si="57"/>
        <v>-6.5457541733148439E-2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17">
        <f>TITRES_STAT!D639</f>
        <v>6.7465999999999999</v>
      </c>
      <c r="C636" s="2">
        <f t="shared" si="54"/>
        <v>6.1478123151518655</v>
      </c>
      <c r="D636" s="2">
        <f t="shared" si="56"/>
        <v>6.3301932127090677</v>
      </c>
      <c r="E636" s="2">
        <f t="shared" si="55"/>
        <v>-0.1823808975572021</v>
      </c>
      <c r="F636" s="2">
        <f t="shared" si="59"/>
        <v>-0.13079576576197455</v>
      </c>
      <c r="G636" s="2">
        <f t="shared" si="57"/>
        <v>-5.1585131795227557E-2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17">
        <f>TITRES_STAT!D640</f>
        <v>6.7465999999999999</v>
      </c>
      <c r="C637" s="2">
        <f t="shared" si="54"/>
        <v>6.1864258051285015</v>
      </c>
      <c r="D637" s="2">
        <f t="shared" si="56"/>
        <v>6.3610381599158039</v>
      </c>
      <c r="E637" s="2">
        <f t="shared" si="55"/>
        <v>-0.17461235478730242</v>
      </c>
      <c r="F637" s="2">
        <f t="shared" si="59"/>
        <v>-0.13955908356704011</v>
      </c>
      <c r="G637" s="2">
        <f t="shared" si="57"/>
        <v>-3.5053271220262305E-2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17">
        <f>TITRES_STAT!D641</f>
        <v>6.5989000000000004</v>
      </c>
      <c r="C638" s="2">
        <f t="shared" si="54"/>
        <v>6.2185910658779626</v>
      </c>
      <c r="D638" s="2">
        <f t="shared" si="56"/>
        <v>6.3786575554775968</v>
      </c>
      <c r="E638" s="2">
        <f t="shared" si="55"/>
        <v>-0.16006648959963421</v>
      </c>
      <c r="F638" s="2">
        <f t="shared" si="59"/>
        <v>-0.14366056477355893</v>
      </c>
      <c r="G638" s="2">
        <f t="shared" si="57"/>
        <v>-1.640592482607528E-2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17">
        <f>TITRES_STAT!D642</f>
        <v>6.5792999999999999</v>
      </c>
      <c r="C639" s="2">
        <f t="shared" si="54"/>
        <v>6.2427770557428914</v>
      </c>
      <c r="D639" s="2">
        <f t="shared" si="56"/>
        <v>6.3935199587755527</v>
      </c>
      <c r="E639" s="2">
        <f t="shared" si="55"/>
        <v>-0.15074290303266125</v>
      </c>
      <c r="F639" s="2">
        <f t="shared" si="59"/>
        <v>-0.14507703242537939</v>
      </c>
      <c r="G639" s="2">
        <f t="shared" si="57"/>
        <v>-5.6658706072818532E-3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17">
        <f>TITRES_STAT!D643</f>
        <v>6.6021999999999998</v>
      </c>
      <c r="C640" s="2">
        <f t="shared" si="54"/>
        <v>6.2637498163978309</v>
      </c>
      <c r="D640" s="2">
        <f t="shared" si="56"/>
        <v>6.4089777396069936</v>
      </c>
      <c r="E640" s="2">
        <f t="shared" si="55"/>
        <v>-0.14522792320916267</v>
      </c>
      <c r="F640" s="2">
        <f t="shared" si="59"/>
        <v>-0.14510721058213605</v>
      </c>
      <c r="G640" s="2">
        <f t="shared" si="57"/>
        <v>-1.2071262702662011E-4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17">
        <f>TITRES_STAT!D644</f>
        <v>6.5956999999999999</v>
      </c>
      <c r="C641" s="2">
        <f t="shared" si="54"/>
        <v>6.2926036907981651</v>
      </c>
      <c r="D641" s="2">
        <f t="shared" si="56"/>
        <v>6.4228090181546236</v>
      </c>
      <c r="E641" s="2">
        <f t="shared" si="55"/>
        <v>-0.13020532735645851</v>
      </c>
      <c r="F641" s="2">
        <f t="shared" si="59"/>
        <v>-0.14212683393700054</v>
      </c>
      <c r="G641" s="2">
        <f t="shared" si="57"/>
        <v>1.1921506580542029E-2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17">
        <f>TITRES_STAT!D645</f>
        <v>6.5629</v>
      </c>
      <c r="C642" s="2">
        <f t="shared" si="54"/>
        <v>6.3190338922138318</v>
      </c>
      <c r="D642" s="2">
        <f t="shared" si="56"/>
        <v>6.4331861279209477</v>
      </c>
      <c r="E642" s="2">
        <f t="shared" si="55"/>
        <v>-0.11415223570711586</v>
      </c>
      <c r="F642" s="2">
        <f t="shared" si="59"/>
        <v>-0.13653191429102363</v>
      </c>
      <c r="G642" s="2">
        <f t="shared" si="57"/>
        <v>2.2379678583907769E-2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17">
        <f>TITRES_STAT!D646</f>
        <v>6.6612999999999998</v>
      </c>
      <c r="C643" s="2">
        <f t="shared" si="54"/>
        <v>6.3464440626424725</v>
      </c>
      <c r="D643" s="2">
        <f t="shared" si="56"/>
        <v>6.4500834517786547</v>
      </c>
      <c r="E643" s="2">
        <f t="shared" si="55"/>
        <v>-0.1036393891361822</v>
      </c>
      <c r="F643" s="2">
        <f t="shared" si="59"/>
        <v>-0.12995340926005536</v>
      </c>
      <c r="G643" s="2">
        <f t="shared" si="57"/>
        <v>2.6314020123873155E-2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17">
        <f>TITRES_STAT!D647</f>
        <v>6.5629</v>
      </c>
      <c r="C644" s="2">
        <f t="shared" si="54"/>
        <v>6.3852834376205534</v>
      </c>
      <c r="D644" s="2">
        <f t="shared" si="56"/>
        <v>6.4584402331283837</v>
      </c>
      <c r="E644" s="2">
        <f t="shared" si="55"/>
        <v>-7.3156795507830275E-2</v>
      </c>
      <c r="F644" s="2">
        <f t="shared" si="59"/>
        <v>-0.11859408650961036</v>
      </c>
      <c r="G644" s="2">
        <f t="shared" si="57"/>
        <v>4.5437291001780081E-2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17">
        <f>TITRES_STAT!D648</f>
        <v>6.5660999999999996</v>
      </c>
      <c r="C645" s="2">
        <f t="shared" si="54"/>
        <v>6.4302706010635458</v>
      </c>
      <c r="D645" s="2">
        <f t="shared" si="56"/>
        <v>6.4664150306744288</v>
      </c>
      <c r="E645" s="2">
        <f t="shared" si="55"/>
        <v>-3.6144429610883044E-2</v>
      </c>
      <c r="F645" s="2">
        <f t="shared" si="59"/>
        <v>-0.1021041551298649</v>
      </c>
      <c r="G645" s="2">
        <f t="shared" si="57"/>
        <v>6.5959725518981854E-2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17">
        <f>TITRES_STAT!D649</f>
        <v>6.6612999999999998</v>
      </c>
      <c r="C646" s="2">
        <f t="shared" si="54"/>
        <v>6.4789366624383842</v>
      </c>
      <c r="D646" s="2">
        <f t="shared" si="56"/>
        <v>6.480850954328174</v>
      </c>
      <c r="E646" s="2">
        <f t="shared" si="55"/>
        <v>-1.9142918897898653E-3</v>
      </c>
      <c r="F646" s="2">
        <f t="shared" si="59"/>
        <v>-8.2066182481849895E-2</v>
      </c>
      <c r="G646" s="2">
        <f t="shared" si="57"/>
        <v>8.0151890592060029E-2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17">
        <f>TITRES_STAT!D650</f>
        <v>6.6580000000000004</v>
      </c>
      <c r="C647" s="2">
        <f t="shared" si="54"/>
        <v>6.520115637447863</v>
      </c>
      <c r="D647" s="2">
        <f t="shared" si="56"/>
        <v>6.4939731058594203</v>
      </c>
      <c r="E647" s="2">
        <f t="shared" si="55"/>
        <v>2.6142531588442708E-2</v>
      </c>
      <c r="F647" s="2">
        <f t="shared" si="59"/>
        <v>-6.0424439667791381E-2</v>
      </c>
      <c r="G647" s="2">
        <f t="shared" si="57"/>
        <v>8.6566971256234082E-2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17">
        <f>TITRES_STAT!D651</f>
        <v>6.5956999999999999</v>
      </c>
      <c r="C648" s="2">
        <f t="shared" si="54"/>
        <v>6.5322363086097299</v>
      </c>
      <c r="D648" s="2">
        <f t="shared" si="56"/>
        <v>6.501508431351315</v>
      </c>
      <c r="E648" s="2">
        <f t="shared" si="55"/>
        <v>3.0727877258414971E-2</v>
      </c>
      <c r="F648" s="2">
        <f t="shared" si="59"/>
        <v>-4.2193976282550109E-2</v>
      </c>
      <c r="G648" s="2">
        <f t="shared" si="57"/>
        <v>7.2921853540965087E-2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17">
        <f>TITRES_STAT!D652</f>
        <v>6.5956999999999999</v>
      </c>
      <c r="C649" s="2">
        <f t="shared" si="54"/>
        <v>6.5394768765159252</v>
      </c>
      <c r="D649" s="2">
        <f t="shared" si="56"/>
        <v>6.5084855845845508</v>
      </c>
      <c r="E649" s="2">
        <f t="shared" si="55"/>
        <v>3.0991291931374398E-2</v>
      </c>
      <c r="F649" s="2">
        <f t="shared" si="59"/>
        <v>-2.7556922639765211E-2</v>
      </c>
      <c r="G649" s="2">
        <f t="shared" si="57"/>
        <v>5.8548214571139609E-2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17">
        <f>TITRES_STAT!D653</f>
        <v>6.5956999999999999</v>
      </c>
      <c r="C650" s="2">
        <f t="shared" si="54"/>
        <v>6.549126587821168</v>
      </c>
      <c r="D650" s="2">
        <f t="shared" si="56"/>
        <v>6.5149459116523616</v>
      </c>
      <c r="E650" s="2">
        <f t="shared" si="55"/>
        <v>3.4180676168806379E-2</v>
      </c>
      <c r="F650" s="2">
        <f t="shared" si="59"/>
        <v>-1.5209402878050894E-2</v>
      </c>
      <c r="G650" s="2">
        <f t="shared" si="57"/>
        <v>4.9390079046857271E-2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17">
        <f>TITRES_STAT!D654</f>
        <v>6.6383000000000001</v>
      </c>
      <c r="C651" s="2">
        <f t="shared" si="54"/>
        <v>6.5562917281563724</v>
      </c>
      <c r="D651" s="2">
        <f t="shared" si="56"/>
        <v>6.524083251529964</v>
      </c>
      <c r="E651" s="2">
        <f t="shared" si="55"/>
        <v>3.2208476626408356E-2</v>
      </c>
      <c r="F651" s="2">
        <f t="shared" si="59"/>
        <v>-5.7258269771590454E-3</v>
      </c>
      <c r="G651" s="2">
        <f t="shared" si="57"/>
        <v>3.79343036035674E-2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17">
        <f>TITRES_STAT!D655</f>
        <v>6.6284999999999998</v>
      </c>
      <c r="C652" s="2">
        <f t="shared" si="54"/>
        <v>6.5573083853630845</v>
      </c>
      <c r="D652" s="2">
        <f t="shared" si="56"/>
        <v>6.5318178254907071</v>
      </c>
      <c r="E652" s="2">
        <f t="shared" si="55"/>
        <v>2.5490559872377361E-2</v>
      </c>
      <c r="F652" s="2">
        <f t="shared" si="59"/>
        <v>5.1745039274823587E-4</v>
      </c>
      <c r="G652" s="2">
        <f t="shared" si="57"/>
        <v>2.4973109479629125E-2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17">
        <f>TITRES_STAT!D656</f>
        <v>6.5824999999999996</v>
      </c>
      <c r="C653" s="2">
        <f t="shared" si="54"/>
        <v>6.573307095307225</v>
      </c>
      <c r="D653" s="2">
        <f t="shared" si="56"/>
        <v>6.5355720606395433</v>
      </c>
      <c r="E653" s="2">
        <f t="shared" si="55"/>
        <v>3.7735034667681688E-2</v>
      </c>
      <c r="F653" s="2">
        <f t="shared" si="59"/>
        <v>7.9609672477349257E-3</v>
      </c>
      <c r="G653" s="2">
        <f t="shared" si="57"/>
        <v>2.9774067419946763E-2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17">
        <f>TITRES_STAT!D657</f>
        <v>6.5792999999999999</v>
      </c>
      <c r="C654" s="2">
        <f t="shared" si="54"/>
        <v>6.5717060037214985</v>
      </c>
      <c r="D654" s="2">
        <f t="shared" si="56"/>
        <v>6.538811167258836</v>
      </c>
      <c r="E654" s="2">
        <f t="shared" si="55"/>
        <v>3.2894836462662447E-2</v>
      </c>
      <c r="F654" s="2">
        <f t="shared" si="59"/>
        <v>1.294774109072043E-2</v>
      </c>
      <c r="G654" s="2">
        <f t="shared" si="57"/>
        <v>1.9947095371942017E-2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17">
        <f>TITRES_STAT!D658</f>
        <v>6.5727000000000002</v>
      </c>
      <c r="C655" s="2">
        <f t="shared" ref="C655:C718" si="60">$C$4*B645+C654*(1-$C$4)</f>
        <v>6.5708435416104987</v>
      </c>
      <c r="D655" s="2">
        <f t="shared" si="56"/>
        <v>6.5413214511655893</v>
      </c>
      <c r="E655" s="2">
        <f t="shared" si="55"/>
        <v>2.9522090444909388E-2</v>
      </c>
      <c r="F655" s="2">
        <f t="shared" si="59"/>
        <v>1.6262610961558222E-2</v>
      </c>
      <c r="G655" s="2">
        <f t="shared" si="57"/>
        <v>1.3259479483351166E-2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17">
        <f>TITRES_STAT!D659</f>
        <v>6.5792999999999999</v>
      </c>
      <c r="C656" s="2">
        <f t="shared" si="60"/>
        <v>6.5847599198242683</v>
      </c>
      <c r="D656" s="2">
        <f t="shared" si="56"/>
        <v>6.5441346770051751</v>
      </c>
      <c r="E656" s="2">
        <f t="shared" si="55"/>
        <v>4.0625242819093188E-2</v>
      </c>
      <c r="F656" s="2">
        <f t="shared" si="59"/>
        <v>2.113513733306522E-2</v>
      </c>
      <c r="G656" s="2">
        <f t="shared" si="57"/>
        <v>1.9490105486027968E-2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17">
        <f>TITRES_STAT!D660</f>
        <v>6.5629</v>
      </c>
      <c r="C657" s="2">
        <f t="shared" si="60"/>
        <v>6.5960276244666884</v>
      </c>
      <c r="D657" s="2">
        <f t="shared" si="56"/>
        <v>6.5455247009307174</v>
      </c>
      <c r="E657" s="2">
        <f t="shared" si="55"/>
        <v>5.0502923535971078E-2</v>
      </c>
      <c r="F657" s="2">
        <f t="shared" si="59"/>
        <v>2.7008694573646391E-2</v>
      </c>
      <c r="G657" s="2">
        <f t="shared" si="57"/>
        <v>2.3494228962324688E-2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17">
        <f>TITRES_STAT!D661</f>
        <v>6.5792999999999999</v>
      </c>
      <c r="C658" s="2">
        <f t="shared" si="60"/>
        <v>6.595977220702582</v>
      </c>
      <c r="D658" s="2">
        <f t="shared" si="56"/>
        <v>6.5480265749358493</v>
      </c>
      <c r="E658" s="2">
        <f t="shared" si="55"/>
        <v>4.7950645766732691E-2</v>
      </c>
      <c r="F658" s="2">
        <f t="shared" si="59"/>
        <v>3.1197084812263652E-2</v>
      </c>
      <c r="G658" s="2">
        <f t="shared" si="57"/>
        <v>1.6753560954469039E-2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17">
        <f>TITRES_STAT!D662</f>
        <v>6.5629</v>
      </c>
      <c r="C659" s="2">
        <f t="shared" si="60"/>
        <v>6.5959345713637232</v>
      </c>
      <c r="D659" s="2">
        <f t="shared" si="56"/>
        <v>6.549128310125786</v>
      </c>
      <c r="E659" s="2">
        <f t="shared" si="55"/>
        <v>4.6806261237937186E-2</v>
      </c>
      <c r="F659" s="2">
        <f t="shared" si="59"/>
        <v>3.4318920097398356E-2</v>
      </c>
      <c r="G659" s="2">
        <f t="shared" si="57"/>
        <v>1.248734114053883E-2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17">
        <f>TITRES_STAT!D663</f>
        <v>6.5563000000000002</v>
      </c>
      <c r="C660" s="2">
        <f t="shared" si="60"/>
        <v>6.5958984834616121</v>
      </c>
      <c r="D660" s="2">
        <f t="shared" si="56"/>
        <v>6.5496595464127649</v>
      </c>
      <c r="E660" s="2">
        <f t="shared" si="55"/>
        <v>4.6238937048847184E-2</v>
      </c>
      <c r="F660" s="2">
        <f t="shared" si="59"/>
        <v>3.6702923487688124E-2</v>
      </c>
      <c r="G660" s="2">
        <f t="shared" si="57"/>
        <v>9.5360135611590596E-3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17">
        <f>TITRES_STAT!D664</f>
        <v>6.5563000000000002</v>
      </c>
      <c r="C661" s="2">
        <f t="shared" si="60"/>
        <v>6.6024217936982872</v>
      </c>
      <c r="D661" s="2">
        <f t="shared" si="56"/>
        <v>6.5501514318636715</v>
      </c>
      <c r="E661" s="2">
        <f t="shared" si="55"/>
        <v>5.2270361834615642E-2</v>
      </c>
      <c r="F661" s="2">
        <f t="shared" si="59"/>
        <v>3.9816411157073628E-2</v>
      </c>
      <c r="G661" s="2">
        <f t="shared" si="57"/>
        <v>1.2453950677542014E-2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17">
        <f>TITRES_STAT!D665</f>
        <v>6.5956999999999999</v>
      </c>
      <c r="C662" s="2">
        <f t="shared" si="60"/>
        <v>6.6064338254370121</v>
      </c>
      <c r="D662" s="2">
        <f t="shared" si="56"/>
        <v>6.5535253998737701</v>
      </c>
      <c r="E662" s="2">
        <f t="shared" si="55"/>
        <v>5.2908425563241934E-2</v>
      </c>
      <c r="F662" s="2">
        <f t="shared" si="59"/>
        <v>4.2434814038307289E-2</v>
      </c>
      <c r="G662" s="2">
        <f t="shared" si="57"/>
        <v>1.0473611524934645E-2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17">
        <f>TITRES_STAT!D666</f>
        <v>6.6021999999999998</v>
      </c>
      <c r="C663" s="2">
        <f t="shared" si="60"/>
        <v>6.6027516984467027</v>
      </c>
      <c r="D663" s="2">
        <f t="shared" si="56"/>
        <v>6.5571309258090471</v>
      </c>
      <c r="E663" s="2">
        <f t="shared" si="55"/>
        <v>4.5620772637655627E-2</v>
      </c>
      <c r="F663" s="2">
        <f t="shared" si="59"/>
        <v>4.3072005758176955E-2</v>
      </c>
      <c r="G663" s="2">
        <f t="shared" si="57"/>
        <v>2.5487668794786714E-3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17">
        <f>TITRES_STAT!D667</f>
        <v>6.5956999999999999</v>
      </c>
      <c r="C664" s="2">
        <f t="shared" si="60"/>
        <v>6.5991437448395178</v>
      </c>
      <c r="D664" s="2">
        <f t="shared" si="56"/>
        <v>6.5599878942676364</v>
      </c>
      <c r="E664" s="2">
        <f t="shared" si="55"/>
        <v>3.9155850571881423E-2</v>
      </c>
      <c r="F664" s="2">
        <f t="shared" si="59"/>
        <v>4.2288774720917847E-2</v>
      </c>
      <c r="G664" s="2">
        <f t="shared" si="57"/>
        <v>-3.1329241490364243E-3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17">
        <f>TITRES_STAT!D668</f>
        <v>6.6513999999999998</v>
      </c>
      <c r="C665" s="2">
        <f t="shared" si="60"/>
        <v>6.5950754764026689</v>
      </c>
      <c r="D665" s="2">
        <f t="shared" si="56"/>
        <v>6.5667591613589229</v>
      </c>
      <c r="E665" s="2">
        <f t="shared" si="55"/>
        <v>2.8316315043745988E-2</v>
      </c>
      <c r="F665" s="2">
        <f t="shared" si="59"/>
        <v>3.9494282785483475E-2</v>
      </c>
      <c r="G665" s="2">
        <f t="shared" si="57"/>
        <v>-1.1177967741737488E-2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17">
        <f>TITRES_STAT!D669</f>
        <v>6.6482000000000001</v>
      </c>
      <c r="C666" s="2">
        <f t="shared" si="60"/>
        <v>6.5926484800330272</v>
      </c>
      <c r="D666" s="2">
        <f t="shared" si="56"/>
        <v>6.5727918160730772</v>
      </c>
      <c r="E666" s="2">
        <f t="shared" si="55"/>
        <v>1.9856663959950005E-2</v>
      </c>
      <c r="F666" s="2">
        <f t="shared" si="59"/>
        <v>3.5566759020376787E-2</v>
      </c>
      <c r="G666" s="2">
        <f t="shared" si="57"/>
        <v>-1.5710095060426782E-2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17">
        <f>TITRES_STAT!D670</f>
        <v>6.6448999999999998</v>
      </c>
      <c r="C667" s="2">
        <f t="shared" si="60"/>
        <v>6.5880717907971764</v>
      </c>
      <c r="D667" s="2">
        <f t="shared" si="56"/>
        <v>6.5781331630306266</v>
      </c>
      <c r="E667" s="2">
        <f t="shared" si="55"/>
        <v>9.9386277665498568E-3</v>
      </c>
      <c r="F667" s="2">
        <f t="shared" si="59"/>
        <v>3.0441132769611402E-2</v>
      </c>
      <c r="G667" s="2">
        <f t="shared" si="57"/>
        <v>-2.0502505003061545E-2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17">
        <f>TITRES_STAT!D671</f>
        <v>6.6744000000000003</v>
      </c>
      <c r="C668" s="2">
        <f t="shared" si="60"/>
        <v>6.5867222845206879</v>
      </c>
      <c r="D668" s="2">
        <f t="shared" si="56"/>
        <v>6.5852640398431728</v>
      </c>
      <c r="E668" s="2">
        <f t="shared" ref="E668:E731" si="61">C668-D668</f>
        <v>1.458244677515097E-3</v>
      </c>
      <c r="F668" s="2">
        <f t="shared" si="59"/>
        <v>2.4644555151192144E-2</v>
      </c>
      <c r="G668" s="2">
        <f t="shared" si="57"/>
        <v>-2.3186310473677047E-2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17">
        <f>TITRES_STAT!D672</f>
        <v>6.7596999999999996</v>
      </c>
      <c r="C669" s="2">
        <f t="shared" si="60"/>
        <v>6.5830573176713516</v>
      </c>
      <c r="D669" s="2">
        <f t="shared" ref="D669:D732" si="62">$D$4*B669+(1-$D$4)*D668</f>
        <v>6.5981852220770119</v>
      </c>
      <c r="E669" s="2">
        <f t="shared" si="61"/>
        <v>-1.5127904405660253E-2</v>
      </c>
      <c r="F669" s="2">
        <f t="shared" si="59"/>
        <v>1.6690063239821668E-2</v>
      </c>
      <c r="G669" s="2">
        <f t="shared" si="57"/>
        <v>-3.181796764548192E-2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17">
        <f>TITRES_STAT!D673</f>
        <v>6.7596999999999996</v>
      </c>
      <c r="C670" s="2">
        <f t="shared" si="60"/>
        <v>6.5789408072603743</v>
      </c>
      <c r="D670" s="2">
        <f t="shared" si="62"/>
        <v>6.6101492797009369</v>
      </c>
      <c r="E670" s="2">
        <f t="shared" si="61"/>
        <v>-3.1208472440562574E-2</v>
      </c>
      <c r="F670" s="2">
        <f t="shared" si="59"/>
        <v>7.11035610374482E-3</v>
      </c>
      <c r="G670" s="2">
        <f t="shared" si="57"/>
        <v>-3.831882854430739E-2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17">
        <f>TITRES_STAT!D674</f>
        <v>6.9238</v>
      </c>
      <c r="C671" s="2">
        <f t="shared" si="60"/>
        <v>6.5754576061433934</v>
      </c>
      <c r="D671" s="2">
        <f t="shared" si="62"/>
        <v>6.6333826663897568</v>
      </c>
      <c r="E671" s="2">
        <f t="shared" si="61"/>
        <v>-5.7925060246363458E-2</v>
      </c>
      <c r="F671" s="2">
        <f t="shared" si="59"/>
        <v>-5.8967271662768361E-3</v>
      </c>
      <c r="G671" s="2">
        <f t="shared" si="57"/>
        <v>-5.2028333080086621E-2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17">
        <f>TITRES_STAT!D675</f>
        <v>6.8254000000000001</v>
      </c>
      <c r="C672" s="2">
        <f t="shared" si="60"/>
        <v>6.5785718205828712</v>
      </c>
      <c r="D672" s="2">
        <f t="shared" si="62"/>
        <v>6.6476061725831084</v>
      </c>
      <c r="E672" s="2">
        <f t="shared" si="61"/>
        <v>-6.903435200023722E-2</v>
      </c>
      <c r="F672" s="2">
        <f t="shared" si="59"/>
        <v>-1.8524252133068915E-2</v>
      </c>
      <c r="G672" s="2">
        <f t="shared" si="57"/>
        <v>-5.0510099867168305E-2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17">
        <f>TITRES_STAT!D676</f>
        <v>6.8582000000000001</v>
      </c>
      <c r="C673" s="2">
        <f t="shared" si="60"/>
        <v>6.5822069251085837</v>
      </c>
      <c r="D673" s="2">
        <f t="shared" si="62"/>
        <v>6.6632057153547297</v>
      </c>
      <c r="E673" s="2">
        <f t="shared" si="61"/>
        <v>-8.099879024614598E-2</v>
      </c>
      <c r="F673" s="2">
        <f t="shared" si="59"/>
        <v>-3.1019159755684329E-2</v>
      </c>
      <c r="G673" s="2">
        <f t="shared" si="57"/>
        <v>-4.9979630490461655E-2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17">
        <f>TITRES_STAT!D677</f>
        <v>6.7926000000000002</v>
      </c>
      <c r="C674" s="2">
        <f t="shared" si="60"/>
        <v>6.5842827827841859</v>
      </c>
      <c r="D674" s="2">
        <f t="shared" si="62"/>
        <v>6.6727904771803059</v>
      </c>
      <c r="E674" s="2">
        <f t="shared" si="61"/>
        <v>-8.8507694396120051E-2</v>
      </c>
      <c r="F674" s="2">
        <f t="shared" si="59"/>
        <v>-4.2516866683771477E-2</v>
      </c>
      <c r="G674" s="2">
        <f t="shared" si="57"/>
        <v>-4.5990827712348574E-2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17">
        <f>TITRES_STAT!D678</f>
        <v>6.7760999999999996</v>
      </c>
      <c r="C675" s="2">
        <f t="shared" si="60"/>
        <v>6.5946085085096957</v>
      </c>
      <c r="D675" s="2">
        <f t="shared" si="62"/>
        <v>6.6804430344262098</v>
      </c>
      <c r="E675" s="2">
        <f t="shared" si="61"/>
        <v>-8.5834525916514082E-2</v>
      </c>
      <c r="F675" s="2">
        <f t="shared" si="59"/>
        <v>-5.1180398530319998E-2</v>
      </c>
      <c r="G675" s="2">
        <f t="shared" si="57"/>
        <v>-3.4654127386194084E-2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17">
        <f>TITRES_STAT!D679</f>
        <v>6.7268999999999997</v>
      </c>
      <c r="C676" s="2">
        <f t="shared" si="60"/>
        <v>6.6028533533543579</v>
      </c>
      <c r="D676" s="2">
        <f t="shared" si="62"/>
        <v>6.6838842911353797</v>
      </c>
      <c r="E676" s="2">
        <f t="shared" si="61"/>
        <v>-8.1030937781021883E-2</v>
      </c>
      <c r="F676" s="2">
        <f t="shared" si="59"/>
        <v>-5.7150506380460382E-2</v>
      </c>
      <c r="G676" s="2">
        <f t="shared" ref="G676:G739" si="63">E676-F676</f>
        <v>-2.3880431400561501E-2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17">
        <f>TITRES_STAT!D680</f>
        <v>6.7268999999999997</v>
      </c>
      <c r="C677" s="2">
        <f t="shared" si="60"/>
        <v>6.6093220682229177</v>
      </c>
      <c r="D677" s="2">
        <f t="shared" si="62"/>
        <v>6.6870706399401669</v>
      </c>
      <c r="E677" s="2">
        <f t="shared" si="61"/>
        <v>-7.7748571717249249E-2</v>
      </c>
      <c r="F677" s="2">
        <f t="shared" ref="F677:F740" si="65">(E677*(2/(10)))+((1-(2/10))*F676)</f>
        <v>-6.1270119447818162E-2</v>
      </c>
      <c r="G677" s="2">
        <f t="shared" si="63"/>
        <v>-1.6478452269431086E-2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17">
        <f>TITRES_STAT!D681</f>
        <v>6.6974</v>
      </c>
      <c r="C678" s="2">
        <f t="shared" si="60"/>
        <v>6.6193340577270838</v>
      </c>
      <c r="D678" s="2">
        <f t="shared" si="62"/>
        <v>6.6878357777223769</v>
      </c>
      <c r="E678" s="2">
        <f t="shared" si="61"/>
        <v>-6.8501719995293087E-2</v>
      </c>
      <c r="F678" s="2">
        <f t="shared" si="65"/>
        <v>-6.2716439557313153E-2</v>
      </c>
      <c r="G678" s="2">
        <f t="shared" si="63"/>
        <v>-5.7852804379799339E-3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17">
        <f>TITRES_STAT!D682</f>
        <v>6.7007000000000003</v>
      </c>
      <c r="C679" s="2">
        <f t="shared" si="60"/>
        <v>6.6409288180767634</v>
      </c>
      <c r="D679" s="2">
        <f t="shared" si="62"/>
        <v>6.6887886830762753</v>
      </c>
      <c r="E679" s="2">
        <f t="shared" si="61"/>
        <v>-4.7859864999511892E-2</v>
      </c>
      <c r="F679" s="2">
        <f t="shared" si="65"/>
        <v>-5.9745124645752906E-2</v>
      </c>
      <c r="G679" s="2">
        <f t="shared" si="63"/>
        <v>1.1885259646241014E-2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17">
        <f>TITRES_STAT!D683</f>
        <v>6.7565</v>
      </c>
      <c r="C680" s="2">
        <f t="shared" si="60"/>
        <v>6.6592013076034151</v>
      </c>
      <c r="D680" s="2">
        <f t="shared" si="62"/>
        <v>6.6938043361817359</v>
      </c>
      <c r="E680" s="2">
        <f t="shared" si="61"/>
        <v>-3.460302857832076E-2</v>
      </c>
      <c r="F680" s="2">
        <f t="shared" si="65"/>
        <v>-5.4716705432266477E-2</v>
      </c>
      <c r="G680" s="2">
        <f t="shared" si="63"/>
        <v>2.0113676853945717E-2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17">
        <f>TITRES_STAT!D684</f>
        <v>6.7039999999999997</v>
      </c>
      <c r="C681" s="2">
        <f t="shared" si="60"/>
        <v>6.699908798741351</v>
      </c>
      <c r="D681" s="2">
        <f t="shared" si="62"/>
        <v>6.6945595705386438</v>
      </c>
      <c r="E681" s="2">
        <f t="shared" si="61"/>
        <v>5.3492282027072235E-3</v>
      </c>
      <c r="F681" s="2">
        <f t="shared" si="65"/>
        <v>-4.270351870527174E-2</v>
      </c>
      <c r="G681" s="2">
        <f t="shared" si="63"/>
        <v>4.8052746907978963E-2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17">
        <f>TITRES_STAT!D685</f>
        <v>6.7007000000000003</v>
      </c>
      <c r="C682" s="2">
        <f t="shared" si="60"/>
        <v>6.7192151373965281</v>
      </c>
      <c r="D682" s="2">
        <f t="shared" si="62"/>
        <v>6.6950144171654111</v>
      </c>
      <c r="E682" s="2">
        <f t="shared" si="61"/>
        <v>2.4200720231116968E-2</v>
      </c>
      <c r="F682" s="2">
        <f t="shared" si="65"/>
        <v>-2.9322670917993999E-2</v>
      </c>
      <c r="G682" s="2">
        <f t="shared" si="63"/>
        <v>5.3523391149110963E-2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17">
        <f>TITRES_STAT!D686</f>
        <v>6.7007000000000003</v>
      </c>
      <c r="C683" s="2">
        <f t="shared" si="60"/>
        <v>6.7405974239509083</v>
      </c>
      <c r="D683" s="2">
        <f t="shared" si="62"/>
        <v>6.6954355714494547</v>
      </c>
      <c r="E683" s="2">
        <f t="shared" si="61"/>
        <v>4.5161852501453659E-2</v>
      </c>
      <c r="F683" s="2">
        <f t="shared" si="65"/>
        <v>-1.442576623410447E-2</v>
      </c>
      <c r="G683" s="2">
        <f t="shared" si="63"/>
        <v>5.958761873555813E-2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17">
        <f>TITRES_STAT!D687</f>
        <v>6.7007000000000003</v>
      </c>
      <c r="C684" s="2">
        <f t="shared" si="60"/>
        <v>6.7485978202661538</v>
      </c>
      <c r="D684" s="2">
        <f t="shared" si="62"/>
        <v>6.6958255291198654</v>
      </c>
      <c r="E684" s="2">
        <f t="shared" si="61"/>
        <v>5.2772291146288453E-2</v>
      </c>
      <c r="F684" s="2">
        <f t="shared" si="65"/>
        <v>-9.8615475802588462E-4</v>
      </c>
      <c r="G684" s="2">
        <f t="shared" si="63"/>
        <v>5.3758445904314334E-2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17">
        <f>TITRES_STAT!D688</f>
        <v>6.6219000000000001</v>
      </c>
      <c r="C685" s="2">
        <f t="shared" si="60"/>
        <v>6.7528289248405917</v>
      </c>
      <c r="D685" s="2">
        <f t="shared" si="62"/>
        <v>6.6903495639998756</v>
      </c>
      <c r="E685" s="2">
        <f t="shared" si="61"/>
        <v>6.2479360840716147E-2</v>
      </c>
      <c r="F685" s="2">
        <f t="shared" si="65"/>
        <v>1.1706948361722522E-2</v>
      </c>
      <c r="G685" s="2">
        <f t="shared" si="63"/>
        <v>5.0772412478993625E-2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17">
        <f>TITRES_STAT!D689</f>
        <v>6.5071000000000003</v>
      </c>
      <c r="C686" s="2">
        <f t="shared" si="60"/>
        <v>6.7488398594805012</v>
      </c>
      <c r="D686" s="2">
        <f t="shared" si="62"/>
        <v>6.6767755222221075</v>
      </c>
      <c r="E686" s="2">
        <f t="shared" si="61"/>
        <v>7.2064337258393785E-2</v>
      </c>
      <c r="F686" s="2">
        <f t="shared" si="65"/>
        <v>2.3778426141056776E-2</v>
      </c>
      <c r="G686" s="2">
        <f t="shared" si="63"/>
        <v>4.8285911117337009E-2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17">
        <f>TITRES_STAT!D690</f>
        <v>6.53</v>
      </c>
      <c r="C687" s="2">
        <f t="shared" si="60"/>
        <v>6.7454644964835015</v>
      </c>
      <c r="D687" s="2">
        <f t="shared" si="62"/>
        <v>6.6659032613167657</v>
      </c>
      <c r="E687" s="2">
        <f t="shared" si="61"/>
        <v>7.9561235166735855E-2</v>
      </c>
      <c r="F687" s="2">
        <f t="shared" si="65"/>
        <v>3.4934987946192597E-2</v>
      </c>
      <c r="G687" s="2">
        <f t="shared" si="63"/>
        <v>4.4626247220543258E-2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17">
        <f>TITRES_STAT!D691</f>
        <v>6.6120999999999999</v>
      </c>
      <c r="C688" s="2">
        <f t="shared" si="60"/>
        <v>6.7380699585629626</v>
      </c>
      <c r="D688" s="2">
        <f t="shared" si="62"/>
        <v>6.6619178345525603</v>
      </c>
      <c r="E688" s="2">
        <f t="shared" si="61"/>
        <v>7.6152124010402389E-2</v>
      </c>
      <c r="F688" s="2">
        <f t="shared" si="65"/>
        <v>4.3178415159034561E-2</v>
      </c>
      <c r="G688" s="2">
        <f t="shared" si="63"/>
        <v>3.2973708851367828E-2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17">
        <f>TITRES_STAT!D692</f>
        <v>6.4644000000000004</v>
      </c>
      <c r="C689" s="2">
        <f t="shared" si="60"/>
        <v>6.7323207341686606</v>
      </c>
      <c r="D689" s="2">
        <f t="shared" si="62"/>
        <v>6.6472868838449628</v>
      </c>
      <c r="E689" s="2">
        <f t="shared" si="61"/>
        <v>8.5033850323697813E-2</v>
      </c>
      <c r="F689" s="2">
        <f t="shared" si="65"/>
        <v>5.1549502191967217E-2</v>
      </c>
      <c r="G689" s="2">
        <f t="shared" si="63"/>
        <v>3.3484348131730596E-2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17">
        <f>TITRES_STAT!D693</f>
        <v>6.4053000000000004</v>
      </c>
      <c r="C690" s="2">
        <f t="shared" si="60"/>
        <v>6.7360406212196358</v>
      </c>
      <c r="D690" s="2">
        <f t="shared" si="62"/>
        <v>6.6293619294860768</v>
      </c>
      <c r="E690" s="2">
        <f t="shared" si="61"/>
        <v>0.10667869173355893</v>
      </c>
      <c r="F690" s="2">
        <f t="shared" si="65"/>
        <v>6.2575340100285565E-2</v>
      </c>
      <c r="G690" s="2">
        <f t="shared" si="63"/>
        <v>4.4103351633273363E-2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17">
        <f>TITRES_STAT!D694</f>
        <v>6.3987999999999996</v>
      </c>
      <c r="C691" s="2">
        <f t="shared" si="60"/>
        <v>6.7311112948781533</v>
      </c>
      <c r="D691" s="2">
        <f t="shared" si="62"/>
        <v>6.6122832680426642</v>
      </c>
      <c r="E691" s="2">
        <f t="shared" si="61"/>
        <v>0.1188280268354891</v>
      </c>
      <c r="F691" s="2">
        <f t="shared" si="65"/>
        <v>7.3825877447326271E-2</v>
      </c>
      <c r="G691" s="2">
        <f t="shared" si="63"/>
        <v>4.5002149388162827E-2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17">
        <f>TITRES_STAT!D695</f>
        <v>6.4316000000000004</v>
      </c>
      <c r="C692" s="2">
        <f t="shared" si="60"/>
        <v>6.7264326341276686</v>
      </c>
      <c r="D692" s="2">
        <f t="shared" si="62"/>
        <v>6.598899322261726</v>
      </c>
      <c r="E692" s="2">
        <f t="shared" si="61"/>
        <v>0.12753331186594252</v>
      </c>
      <c r="F692" s="2">
        <f t="shared" si="65"/>
        <v>8.4567364331049527E-2</v>
      </c>
      <c r="G692" s="2">
        <f t="shared" si="63"/>
        <v>4.2965947534892995E-2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17">
        <f>TITRES_STAT!D696</f>
        <v>6.6252000000000004</v>
      </c>
      <c r="C693" s="2">
        <f t="shared" si="60"/>
        <v>6.7224737673387969</v>
      </c>
      <c r="D693" s="2">
        <f t="shared" si="62"/>
        <v>6.6008475206127093</v>
      </c>
      <c r="E693" s="2">
        <f t="shared" si="61"/>
        <v>0.12162624672608757</v>
      </c>
      <c r="F693" s="2">
        <f t="shared" si="65"/>
        <v>9.1979140810057133E-2</v>
      </c>
      <c r="G693" s="2">
        <f t="shared" si="63"/>
        <v>2.9647105916030439E-2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17">
        <f>TITRES_STAT!D697</f>
        <v>6.6284999999999998</v>
      </c>
      <c r="C694" s="2">
        <f t="shared" si="60"/>
        <v>6.719123956978982</v>
      </c>
      <c r="D694" s="2">
        <f t="shared" si="62"/>
        <v>6.6028958524191745</v>
      </c>
      <c r="E694" s="2">
        <f t="shared" si="61"/>
        <v>0.11622810455980748</v>
      </c>
      <c r="F694" s="2">
        <f t="shared" si="65"/>
        <v>9.6828933560007213E-2</v>
      </c>
      <c r="G694" s="2">
        <f t="shared" si="63"/>
        <v>1.9399170999800264E-2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17">
        <f>TITRES_STAT!D698</f>
        <v>6.53</v>
      </c>
      <c r="C695" s="2">
        <f t="shared" si="60"/>
        <v>6.7041664251360613</v>
      </c>
      <c r="D695" s="2">
        <f t="shared" si="62"/>
        <v>6.5974961596473838</v>
      </c>
      <c r="E695" s="2">
        <f t="shared" si="61"/>
        <v>0.10667026548867753</v>
      </c>
      <c r="F695" s="2">
        <f t="shared" si="65"/>
        <v>9.8797199945741279E-2</v>
      </c>
      <c r="G695" s="2">
        <f t="shared" si="63"/>
        <v>7.87306554293625E-3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17">
        <f>TITRES_STAT!D699</f>
        <v>6.53</v>
      </c>
      <c r="C696" s="2">
        <f t="shared" si="60"/>
        <v>6.6738485135766679</v>
      </c>
      <c r="D696" s="2">
        <f t="shared" si="62"/>
        <v>6.5924964441179474</v>
      </c>
      <c r="E696" s="2">
        <f t="shared" si="61"/>
        <v>8.1352069458720422E-2</v>
      </c>
      <c r="F696" s="2">
        <f t="shared" si="65"/>
        <v>9.5308173848337119E-2</v>
      </c>
      <c r="G696" s="2">
        <f t="shared" si="63"/>
        <v>-1.3956104389616697E-2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17">
        <f>TITRES_STAT!D700</f>
        <v>6.5168999999999997</v>
      </c>
      <c r="C697" s="2">
        <f t="shared" si="60"/>
        <v>6.6517179730264111</v>
      </c>
      <c r="D697" s="2">
        <f t="shared" si="62"/>
        <v>6.586896707516618</v>
      </c>
      <c r="E697" s="2">
        <f t="shared" si="61"/>
        <v>6.4821265509793058E-2</v>
      </c>
      <c r="F697" s="2">
        <f t="shared" si="65"/>
        <v>8.9210792180628315E-2</v>
      </c>
      <c r="G697" s="2">
        <f t="shared" si="63"/>
        <v>-2.4389526670835257E-2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17">
        <f>TITRES_STAT!D701</f>
        <v>6.5136000000000003</v>
      </c>
      <c r="C698" s="2">
        <f t="shared" si="60"/>
        <v>6.6456229002531169</v>
      </c>
      <c r="D698" s="2">
        <f t="shared" si="62"/>
        <v>6.581467321774646</v>
      </c>
      <c r="E698" s="2">
        <f t="shared" si="61"/>
        <v>6.4155578478470865E-2</v>
      </c>
      <c r="F698" s="2">
        <f t="shared" si="65"/>
        <v>8.4199749440196828E-2</v>
      </c>
      <c r="G698" s="2">
        <f t="shared" si="63"/>
        <v>-2.0044170961725963E-2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17">
        <f>TITRES_STAT!D702</f>
        <v>6.4972000000000003</v>
      </c>
      <c r="C699" s="2">
        <f t="shared" si="60"/>
        <v>6.6177424540603296</v>
      </c>
      <c r="D699" s="2">
        <f t="shared" si="62"/>
        <v>6.575225297939487</v>
      </c>
      <c r="E699" s="2">
        <f t="shared" si="61"/>
        <v>4.2517156120842614E-2</v>
      </c>
      <c r="F699" s="2">
        <f t="shared" si="65"/>
        <v>7.5863230776325993E-2</v>
      </c>
      <c r="G699" s="2">
        <f t="shared" si="63"/>
        <v>-3.3346074655483379E-2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17">
        <f>TITRES_STAT!D703</f>
        <v>6.4874000000000001</v>
      </c>
      <c r="C700" s="2">
        <f t="shared" si="60"/>
        <v>6.5850589995895099</v>
      </c>
      <c r="D700" s="2">
        <f t="shared" si="62"/>
        <v>6.5687197203143395</v>
      </c>
      <c r="E700" s="2">
        <f t="shared" si="61"/>
        <v>1.6339279275170426E-2</v>
      </c>
      <c r="F700" s="2">
        <f t="shared" si="65"/>
        <v>6.3958440476094891E-2</v>
      </c>
      <c r="G700" s="2">
        <f t="shared" si="63"/>
        <v>-4.7619161200924465E-2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17">
        <f>TITRES_STAT!D704</f>
        <v>6.4874000000000001</v>
      </c>
      <c r="C701" s="2">
        <f t="shared" si="60"/>
        <v>6.556403768883432</v>
      </c>
      <c r="D701" s="2">
        <f t="shared" si="62"/>
        <v>6.5626960373280916</v>
      </c>
      <c r="E701" s="2">
        <f t="shared" si="61"/>
        <v>-6.2922684446595767E-3</v>
      </c>
      <c r="F701" s="2">
        <f t="shared" si="65"/>
        <v>4.9908298691943999E-2</v>
      </c>
      <c r="G701" s="2">
        <f t="shared" si="63"/>
        <v>-5.6200567136603576E-2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17">
        <f>TITRES_STAT!D705</f>
        <v>6.4480000000000004</v>
      </c>
      <c r="C702" s="2">
        <f t="shared" si="60"/>
        <v>6.5372031890552114</v>
      </c>
      <c r="D702" s="2">
        <f t="shared" si="62"/>
        <v>6.5542000345630482</v>
      </c>
      <c r="E702" s="2">
        <f t="shared" si="61"/>
        <v>-1.6996845507836866E-2</v>
      </c>
      <c r="F702" s="2">
        <f t="shared" si="65"/>
        <v>3.6527269851987829E-2</v>
      </c>
      <c r="G702" s="2">
        <f t="shared" si="63"/>
        <v>-5.3524115359824695E-2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17">
        <f>TITRES_STAT!D706</f>
        <v>6.4480000000000004</v>
      </c>
      <c r="C703" s="2">
        <f t="shared" si="60"/>
        <v>6.5507411599697942</v>
      </c>
      <c r="D703" s="2">
        <f t="shared" si="62"/>
        <v>6.5463333653361557</v>
      </c>
      <c r="E703" s="2">
        <f t="shared" si="61"/>
        <v>4.4077946336384954E-3</v>
      </c>
      <c r="F703" s="2">
        <f t="shared" si="65"/>
        <v>3.0103374808317963E-2</v>
      </c>
      <c r="G703" s="2">
        <f t="shared" si="63"/>
        <v>-2.5695580174679468E-2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17">
        <f>TITRES_STAT!D707</f>
        <v>6.4808000000000003</v>
      </c>
      <c r="C704" s="2">
        <f t="shared" si="60"/>
        <v>6.5627040584359797</v>
      </c>
      <c r="D704" s="2">
        <f t="shared" si="62"/>
        <v>6.5414790419779223</v>
      </c>
      <c r="E704" s="2">
        <f t="shared" si="61"/>
        <v>2.1225016458057411E-2</v>
      </c>
      <c r="F704" s="2">
        <f t="shared" si="65"/>
        <v>2.8327703138265853E-2</v>
      </c>
      <c r="G704" s="2">
        <f t="shared" si="63"/>
        <v>-7.1026866802084421E-3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17">
        <f>TITRES_STAT!D708</f>
        <v>6.4480000000000004</v>
      </c>
      <c r="C705" s="2">
        <f t="shared" si="60"/>
        <v>6.5576726648304451</v>
      </c>
      <c r="D705" s="2">
        <f t="shared" si="62"/>
        <v>6.5345546684980764</v>
      </c>
      <c r="E705" s="2">
        <f t="shared" si="61"/>
        <v>2.3117996332368662E-2</v>
      </c>
      <c r="F705" s="2">
        <f t="shared" si="65"/>
        <v>2.7285761777086415E-2</v>
      </c>
      <c r="G705" s="2">
        <f t="shared" si="63"/>
        <v>-4.1677654447177526E-3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17">
        <f>TITRES_STAT!D709</f>
        <v>6.4382000000000001</v>
      </c>
      <c r="C706" s="2">
        <f t="shared" si="60"/>
        <v>6.5534153317796076</v>
      </c>
      <c r="D706" s="2">
        <f t="shared" si="62"/>
        <v>6.5274172856463668</v>
      </c>
      <c r="E706" s="2">
        <f t="shared" si="61"/>
        <v>2.5998046133240749E-2</v>
      </c>
      <c r="F706" s="2">
        <f t="shared" si="65"/>
        <v>2.7028218648317281E-2</v>
      </c>
      <c r="G706" s="2">
        <f t="shared" si="63"/>
        <v>-1.0301725150765328E-3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17">
        <f>TITRES_STAT!D710</f>
        <v>6.4184999999999999</v>
      </c>
      <c r="C707" s="2">
        <f t="shared" si="60"/>
        <v>6.5477975884288986</v>
      </c>
      <c r="D707" s="2">
        <f t="shared" si="62"/>
        <v>6.5193493385614509</v>
      </c>
      <c r="E707" s="2">
        <f t="shared" si="61"/>
        <v>2.844824986744765E-2</v>
      </c>
      <c r="F707" s="2">
        <f t="shared" si="65"/>
        <v>2.7312224892143355E-2</v>
      </c>
      <c r="G707" s="2">
        <f t="shared" si="63"/>
        <v>1.136024975304295E-3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17">
        <f>TITRES_STAT!D711</f>
        <v>6.3987999999999996</v>
      </c>
      <c r="C708" s="2">
        <f t="shared" si="60"/>
        <v>6.5425364209782995</v>
      </c>
      <c r="D708" s="2">
        <f t="shared" si="62"/>
        <v>6.5104197579272691</v>
      </c>
      <c r="E708" s="2">
        <f t="shared" si="61"/>
        <v>3.2116663051030336E-2</v>
      </c>
      <c r="F708" s="2">
        <f t="shared" si="65"/>
        <v>2.8273112523920754E-2</v>
      </c>
      <c r="G708" s="2">
        <f t="shared" si="63"/>
        <v>3.8435505271095828E-3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17">
        <f>TITRES_STAT!D712</f>
        <v>6.3987999999999996</v>
      </c>
      <c r="C709" s="2">
        <f t="shared" si="60"/>
        <v>6.5355615869816379</v>
      </c>
      <c r="D709" s="2">
        <f t="shared" si="62"/>
        <v>6.5021516277104343</v>
      </c>
      <c r="E709" s="2">
        <f t="shared" si="61"/>
        <v>3.3409959271203604E-2</v>
      </c>
      <c r="F709" s="2">
        <f t="shared" si="65"/>
        <v>2.9300481873377325E-2</v>
      </c>
      <c r="G709" s="2">
        <f t="shared" si="63"/>
        <v>4.1094773978262791E-3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17">
        <f>TITRES_STAT!D713</f>
        <v>6.3659999999999997</v>
      </c>
      <c r="C710" s="2">
        <f t="shared" si="60"/>
        <v>6.5281521120613855</v>
      </c>
      <c r="D710" s="2">
        <f t="shared" si="62"/>
        <v>6.4920663219541064</v>
      </c>
      <c r="E710" s="2">
        <f t="shared" si="61"/>
        <v>3.6085790107279081E-2</v>
      </c>
      <c r="F710" s="2">
        <f t="shared" si="65"/>
        <v>3.065754352015768E-2</v>
      </c>
      <c r="G710" s="2">
        <f t="shared" si="63"/>
        <v>5.4282465871214013E-3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17">
        <f>TITRES_STAT!D714</f>
        <v>6.3987999999999996</v>
      </c>
      <c r="C711" s="2">
        <f t="shared" si="60"/>
        <v>6.5218825563596337</v>
      </c>
      <c r="D711" s="2">
        <f t="shared" si="62"/>
        <v>6.4851577055130614</v>
      </c>
      <c r="E711" s="2">
        <f t="shared" si="61"/>
        <v>3.6724850846572288E-2</v>
      </c>
      <c r="F711" s="2">
        <f t="shared" si="65"/>
        <v>3.1871004985440599E-2</v>
      </c>
      <c r="G711" s="2">
        <f t="shared" si="63"/>
        <v>4.8538458611316893E-3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17">
        <f>TITRES_STAT!D715</f>
        <v>6.4972000000000003</v>
      </c>
      <c r="C712" s="2">
        <f t="shared" si="60"/>
        <v>6.5105160092273824</v>
      </c>
      <c r="D712" s="2">
        <f t="shared" si="62"/>
        <v>6.4860497273269084</v>
      </c>
      <c r="E712" s="2">
        <f t="shared" si="61"/>
        <v>2.4466281900473952E-2</v>
      </c>
      <c r="F712" s="2">
        <f t="shared" si="65"/>
        <v>3.0390060368447273E-2</v>
      </c>
      <c r="G712" s="2">
        <f t="shared" si="63"/>
        <v>-5.9237784679733209E-3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17">
        <f>TITRES_STAT!D716</f>
        <v>6.4316000000000004</v>
      </c>
      <c r="C713" s="2">
        <f t="shared" si="60"/>
        <v>6.5008981616539385</v>
      </c>
      <c r="D713" s="2">
        <f t="shared" si="62"/>
        <v>6.4820164141915821</v>
      </c>
      <c r="E713" s="2">
        <f t="shared" si="61"/>
        <v>1.888174746235638E-2</v>
      </c>
      <c r="F713" s="2">
        <f t="shared" si="65"/>
        <v>2.8088397787229095E-2</v>
      </c>
      <c r="G713" s="2">
        <f t="shared" si="63"/>
        <v>-9.2066503248727158E-3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17">
        <f>TITRES_STAT!D717</f>
        <v>6.3921999999999999</v>
      </c>
      <c r="C714" s="2">
        <f t="shared" si="60"/>
        <v>6.497806136784102</v>
      </c>
      <c r="D714" s="2">
        <f t="shared" si="62"/>
        <v>6.4753633464736868</v>
      </c>
      <c r="E714" s="2">
        <f t="shared" si="61"/>
        <v>2.2442790310415184E-2</v>
      </c>
      <c r="F714" s="2">
        <f t="shared" si="65"/>
        <v>2.6959276291866313E-2</v>
      </c>
      <c r="G714" s="2">
        <f t="shared" si="63"/>
        <v>-4.5164859814511293E-3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17">
        <f>TITRES_STAT!D718</f>
        <v>6.3987999999999996</v>
      </c>
      <c r="C715" s="2">
        <f t="shared" si="60"/>
        <v>6.4901436542019324</v>
      </c>
      <c r="D715" s="2">
        <f t="shared" si="62"/>
        <v>6.4696919874756365</v>
      </c>
      <c r="E715" s="2">
        <f t="shared" si="61"/>
        <v>2.0451666726295947E-2</v>
      </c>
      <c r="F715" s="2">
        <f t="shared" si="65"/>
        <v>2.5657754378752243E-2</v>
      </c>
      <c r="G715" s="2">
        <f t="shared" si="63"/>
        <v>-5.2060876524562955E-3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17">
        <f>TITRES_STAT!D719</f>
        <v>6.4316000000000004</v>
      </c>
      <c r="C716" s="2">
        <f t="shared" si="60"/>
        <v>6.4821523227862503</v>
      </c>
      <c r="D716" s="2">
        <f t="shared" si="62"/>
        <v>6.4668703587737379</v>
      </c>
      <c r="E716" s="2">
        <f t="shared" si="61"/>
        <v>1.5281964012512361E-2</v>
      </c>
      <c r="F716" s="2">
        <f t="shared" si="65"/>
        <v>2.3582596305504269E-2</v>
      </c>
      <c r="G716" s="2">
        <f t="shared" si="63"/>
        <v>-8.3006322929919073E-3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17">
        <f>TITRES_STAT!D720</f>
        <v>6.3987999999999996</v>
      </c>
      <c r="C717" s="2">
        <f t="shared" si="60"/>
        <v>6.4723596577422118</v>
      </c>
      <c r="D717" s="2">
        <f t="shared" si="62"/>
        <v>6.4618281099756834</v>
      </c>
      <c r="E717" s="2">
        <f t="shared" si="61"/>
        <v>1.0531547766528426E-2</v>
      </c>
      <c r="F717" s="2">
        <f t="shared" si="65"/>
        <v>2.0972386597709104E-2</v>
      </c>
      <c r="G717" s="2">
        <f t="shared" si="63"/>
        <v>-1.0440838831180677E-2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17">
        <f>TITRES_STAT!D721</f>
        <v>6.3987999999999996</v>
      </c>
      <c r="C718" s="2">
        <f t="shared" si="60"/>
        <v>6.4610427873203333</v>
      </c>
      <c r="D718" s="2">
        <f t="shared" si="62"/>
        <v>6.4571593610885962</v>
      </c>
      <c r="E718" s="2">
        <f t="shared" si="61"/>
        <v>3.8834262317370971E-3</v>
      </c>
      <c r="F718" s="2">
        <f t="shared" si="65"/>
        <v>1.7554594524514706E-2</v>
      </c>
      <c r="G718" s="2">
        <f t="shared" si="63"/>
        <v>-1.3671168292777609E-2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17">
        <f>TITRES_STAT!D722</f>
        <v>6.4316000000000004</v>
      </c>
      <c r="C719" s="2">
        <f t="shared" ref="C719:C782" si="66">$C$4*B709+C718*(1-$C$4)</f>
        <v>6.4514669738864363</v>
      </c>
      <c r="D719" s="2">
        <f t="shared" si="62"/>
        <v>6.4552660750820339</v>
      </c>
      <c r="E719" s="2">
        <f t="shared" si="61"/>
        <v>-3.7991011955975651E-3</v>
      </c>
      <c r="F719" s="2">
        <f t="shared" si="65"/>
        <v>1.3283855380492251E-2</v>
      </c>
      <c r="G719" s="2">
        <f t="shared" si="63"/>
        <v>-1.7082956576089818E-2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17">
        <f>TITRES_STAT!D723</f>
        <v>6.4316000000000004</v>
      </c>
      <c r="C720" s="2">
        <f t="shared" si="66"/>
        <v>6.438318208673139</v>
      </c>
      <c r="D720" s="2">
        <f t="shared" si="62"/>
        <v>6.4535130324833645</v>
      </c>
      <c r="E720" s="2">
        <f t="shared" si="61"/>
        <v>-1.5194823810225522E-2</v>
      </c>
      <c r="F720" s="2">
        <f t="shared" si="65"/>
        <v>7.588119542348698E-3</v>
      </c>
      <c r="G720" s="2">
        <f t="shared" si="63"/>
        <v>-2.278294335257422E-2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17">
        <f>TITRES_STAT!D724</f>
        <v>6.4972000000000003</v>
      </c>
      <c r="C721" s="2">
        <f t="shared" si="66"/>
        <v>6.4322384842618874</v>
      </c>
      <c r="D721" s="2">
        <f t="shared" si="62"/>
        <v>6.456749104151263</v>
      </c>
      <c r="E721" s="2">
        <f t="shared" si="61"/>
        <v>-2.451061988937564E-2</v>
      </c>
      <c r="F721" s="2">
        <f t="shared" si="65"/>
        <v>1.1683716560038299E-3</v>
      </c>
      <c r="G721" s="2">
        <f t="shared" si="63"/>
        <v>-2.5678991545379469E-2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17">
        <f>TITRES_STAT!D725</f>
        <v>6.5136000000000003</v>
      </c>
      <c r="C722" s="2">
        <f t="shared" si="66"/>
        <v>6.4422325636062121</v>
      </c>
      <c r="D722" s="2">
        <f t="shared" si="62"/>
        <v>6.4609602816215395</v>
      </c>
      <c r="E722" s="2">
        <f t="shared" si="61"/>
        <v>-1.8727718015327355E-2</v>
      </c>
      <c r="F722" s="2">
        <f t="shared" si="65"/>
        <v>-2.8108462782624076E-3</v>
      </c>
      <c r="G722" s="2">
        <f t="shared" si="63"/>
        <v>-1.5916871737064946E-2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17">
        <f>TITRES_STAT!D726</f>
        <v>6.3987999999999996</v>
      </c>
      <c r="C723" s="2">
        <f t="shared" si="66"/>
        <v>6.4405967845898715</v>
      </c>
      <c r="D723" s="2">
        <f t="shared" si="62"/>
        <v>6.4563558163162407</v>
      </c>
      <c r="E723" s="2">
        <f t="shared" si="61"/>
        <v>-1.5759031726369166E-2</v>
      </c>
      <c r="F723" s="2">
        <f t="shared" si="65"/>
        <v>-5.4004833678837592E-3</v>
      </c>
      <c r="G723" s="2">
        <f t="shared" si="63"/>
        <v>-1.0358548358485407E-2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17">
        <f>TITRES_STAT!D727</f>
        <v>6.3659999999999997</v>
      </c>
      <c r="C724" s="2">
        <f t="shared" si="66"/>
        <v>6.4331511254221994</v>
      </c>
      <c r="D724" s="2">
        <f t="shared" si="62"/>
        <v>6.449662792885408</v>
      </c>
      <c r="E724" s="2">
        <f t="shared" si="61"/>
        <v>-1.6511667463208646E-2</v>
      </c>
      <c r="F724" s="2">
        <f t="shared" si="65"/>
        <v>-7.6227201869487372E-3</v>
      </c>
      <c r="G724" s="2">
        <f t="shared" si="63"/>
        <v>-8.8889472762599085E-3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17">
        <f>TITRES_STAT!D728</f>
        <v>6.4151999999999996</v>
      </c>
      <c r="C725" s="2">
        <f t="shared" si="66"/>
        <v>6.4278663368957076</v>
      </c>
      <c r="D725" s="2">
        <f t="shared" si="62"/>
        <v>6.4471099934124148</v>
      </c>
      <c r="E725" s="2">
        <f t="shared" si="61"/>
        <v>-1.9243656516707119E-2</v>
      </c>
      <c r="F725" s="2">
        <f t="shared" si="65"/>
        <v>-9.9469074529004147E-3</v>
      </c>
      <c r="G725" s="2">
        <f t="shared" si="63"/>
        <v>-9.2967490638067047E-3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17">
        <f>TITRES_STAT!D729</f>
        <v>6.4644000000000004</v>
      </c>
      <c r="C726" s="2">
        <f t="shared" si="66"/>
        <v>6.4284407466040605</v>
      </c>
      <c r="D726" s="2">
        <f t="shared" si="62"/>
        <v>6.4483907346411247</v>
      </c>
      <c r="E726" s="2">
        <f t="shared" si="61"/>
        <v>-1.9949988037064159E-2</v>
      </c>
      <c r="F726" s="2">
        <f t="shared" si="65"/>
        <v>-1.1947523569733165E-2</v>
      </c>
      <c r="G726" s="2">
        <f t="shared" si="63"/>
        <v>-8.0024644673309941E-3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17">
        <f>TITRES_STAT!D730</f>
        <v>6.5136000000000003</v>
      </c>
      <c r="C727" s="2">
        <f t="shared" si="66"/>
        <v>6.4238806317418975</v>
      </c>
      <c r="D727" s="2">
        <f t="shared" si="62"/>
        <v>6.4532210505936343</v>
      </c>
      <c r="E727" s="2">
        <f t="shared" si="61"/>
        <v>-2.9340418851736771E-2</v>
      </c>
      <c r="F727" s="2">
        <f t="shared" si="65"/>
        <v>-1.5426102626133888E-2</v>
      </c>
      <c r="G727" s="2">
        <f t="shared" si="63"/>
        <v>-1.3914316225602883E-2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17">
        <f>TITRES_STAT!D731</f>
        <v>6.5629</v>
      </c>
      <c r="C728" s="2">
        <f t="shared" si="66"/>
        <v>6.4200220730123752</v>
      </c>
      <c r="D728" s="2">
        <f t="shared" si="62"/>
        <v>6.4613454172163278</v>
      </c>
      <c r="E728" s="2">
        <f t="shared" si="61"/>
        <v>-4.1323344203952672E-2</v>
      </c>
      <c r="F728" s="2">
        <f t="shared" si="65"/>
        <v>-2.0605550941697647E-2</v>
      </c>
      <c r="G728" s="2">
        <f t="shared" si="63"/>
        <v>-2.0717793262255025E-2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17">
        <f>TITRES_STAT!D732</f>
        <v>6.5629</v>
      </c>
      <c r="C729" s="2">
        <f t="shared" si="66"/>
        <v>6.4218032925489332</v>
      </c>
      <c r="D729" s="2">
        <f t="shared" si="62"/>
        <v>6.4688679789040071</v>
      </c>
      <c r="E729" s="2">
        <f t="shared" si="61"/>
        <v>-4.7064686355073881E-2</v>
      </c>
      <c r="F729" s="2">
        <f t="shared" si="65"/>
        <v>-2.5897378024372895E-2</v>
      </c>
      <c r="G729" s="2">
        <f t="shared" si="63"/>
        <v>-2.1167308330700987E-2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17">
        <f>TITRES_STAT!D733</f>
        <v>6.5629</v>
      </c>
      <c r="C730" s="2">
        <f t="shared" si="66"/>
        <v>6.4233104783106354</v>
      </c>
      <c r="D730" s="2">
        <f t="shared" si="62"/>
        <v>6.4758333138000062</v>
      </c>
      <c r="E730" s="2">
        <f t="shared" si="61"/>
        <v>-5.2522835489370756E-2</v>
      </c>
      <c r="F730" s="2">
        <f t="shared" si="65"/>
        <v>-3.122246951737247E-2</v>
      </c>
      <c r="G730" s="2">
        <f t="shared" si="63"/>
        <v>-2.1300365971998286E-2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17">
        <f>TITRES_STAT!D734</f>
        <v>6.5464000000000002</v>
      </c>
      <c r="C731" s="2">
        <f t="shared" si="66"/>
        <v>6.4346780970320756</v>
      </c>
      <c r="D731" s="2">
        <f t="shared" si="62"/>
        <v>6.4810604757407466</v>
      </c>
      <c r="E731" s="2">
        <f t="shared" si="61"/>
        <v>-4.6382378708671013E-2</v>
      </c>
      <c r="F731" s="2">
        <f t="shared" si="65"/>
        <v>-3.4254451355632182E-2</v>
      </c>
      <c r="G731" s="2">
        <f t="shared" si="63"/>
        <v>-1.2127927353038831E-2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17">
        <f>TITRES_STAT!D735</f>
        <v>6.53</v>
      </c>
      <c r="C732" s="2">
        <f t="shared" si="66"/>
        <v>6.4468199282579111</v>
      </c>
      <c r="D732" s="2">
        <f t="shared" si="62"/>
        <v>6.4846856256858763</v>
      </c>
      <c r="E732" s="2">
        <f t="shared" ref="E732:E795" si="67">C732-D732</f>
        <v>-3.7865697427965195E-2</v>
      </c>
      <c r="F732" s="2">
        <f t="shared" si="65"/>
        <v>-3.4976700570098787E-2</v>
      </c>
      <c r="G732" s="2">
        <f t="shared" si="63"/>
        <v>-2.8889968578664077E-3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17">
        <f>TITRES_STAT!D736</f>
        <v>6.53</v>
      </c>
      <c r="C733" s="2">
        <f t="shared" si="66"/>
        <v>6.4394322469874634</v>
      </c>
      <c r="D733" s="2">
        <f t="shared" ref="D733:D796" si="68">$D$4*B733+(1-$D$4)*D732</f>
        <v>6.488042246005441</v>
      </c>
      <c r="E733" s="2">
        <f t="shared" si="67"/>
        <v>-4.8609999017977579E-2</v>
      </c>
      <c r="F733" s="2">
        <f t="shared" si="65"/>
        <v>-3.7703360259674551E-2</v>
      </c>
      <c r="G733" s="2">
        <f t="shared" si="63"/>
        <v>-1.0906638758303028E-2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17">
        <f>TITRES_STAT!D737</f>
        <v>6.53</v>
      </c>
      <c r="C734" s="2">
        <f t="shared" si="66"/>
        <v>6.4281349782201618</v>
      </c>
      <c r="D734" s="2">
        <f t="shared" si="68"/>
        <v>6.4911502277828159</v>
      </c>
      <c r="E734" s="2">
        <f t="shared" si="67"/>
        <v>-6.3015249562654141E-2</v>
      </c>
      <c r="F734" s="2">
        <f t="shared" si="65"/>
        <v>-4.2765738120270472E-2</v>
      </c>
      <c r="G734" s="2">
        <f t="shared" si="63"/>
        <v>-2.0249511442383669E-2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17">
        <f>TITRES_STAT!D738</f>
        <v>6.53</v>
      </c>
      <c r="C735" s="2">
        <f t="shared" si="66"/>
        <v>6.4261449815709062</v>
      </c>
      <c r="D735" s="2">
        <f t="shared" si="68"/>
        <v>6.4940279886877921</v>
      </c>
      <c r="E735" s="2">
        <f t="shared" si="67"/>
        <v>-6.7883007116885885E-2</v>
      </c>
      <c r="F735" s="2">
        <f t="shared" si="65"/>
        <v>-4.7789191919593563E-2</v>
      </c>
      <c r="G735" s="2">
        <f t="shared" si="63"/>
        <v>-2.0093815197292322E-2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17">
        <f>TITRES_STAT!D739</f>
        <v>6.5235000000000003</v>
      </c>
      <c r="C736" s="2">
        <f t="shared" si="66"/>
        <v>6.4320303690215361</v>
      </c>
      <c r="D736" s="2">
        <f t="shared" si="68"/>
        <v>6.4962111006368444</v>
      </c>
      <c r="E736" s="2">
        <f t="shared" si="67"/>
        <v>-6.418073161530824E-2</v>
      </c>
      <c r="F736" s="2">
        <f t="shared" si="65"/>
        <v>-5.1067499858736501E-2</v>
      </c>
      <c r="G736" s="2">
        <f t="shared" si="63"/>
        <v>-1.3113231756571739E-2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17">
        <f>TITRES_STAT!D740</f>
        <v>6.5202</v>
      </c>
      <c r="C737" s="2">
        <f t="shared" si="66"/>
        <v>6.4445795430182233</v>
      </c>
      <c r="D737" s="2">
        <f t="shared" si="68"/>
        <v>6.4979880561452266</v>
      </c>
      <c r="E737" s="2">
        <f t="shared" si="67"/>
        <v>-5.3408513127003232E-2</v>
      </c>
      <c r="F737" s="2">
        <f t="shared" si="65"/>
        <v>-5.1535702512389855E-2</v>
      </c>
      <c r="G737" s="2">
        <f t="shared" si="63"/>
        <v>-1.8728106146133766E-3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17">
        <f>TITRES_STAT!D741</f>
        <v>6.4972000000000003</v>
      </c>
      <c r="C738" s="2">
        <f t="shared" si="66"/>
        <v>6.4627826902461889</v>
      </c>
      <c r="D738" s="2">
        <f t="shared" si="68"/>
        <v>6.4979296816159504</v>
      </c>
      <c r="E738" s="2">
        <f t="shared" si="67"/>
        <v>-3.5146991369761516E-2</v>
      </c>
      <c r="F738" s="2">
        <f t="shared" si="65"/>
        <v>-4.8257960283864192E-2</v>
      </c>
      <c r="G738" s="2">
        <f t="shared" si="63"/>
        <v>1.3110968914102676E-2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17">
        <f>TITRES_STAT!D742</f>
        <v>6.4644000000000004</v>
      </c>
      <c r="C739" s="2">
        <f t="shared" si="66"/>
        <v>6.4781853532852365</v>
      </c>
      <c r="D739" s="2">
        <f t="shared" si="68"/>
        <v>6.4954460014962505</v>
      </c>
      <c r="E739" s="2">
        <f t="shared" si="67"/>
        <v>-1.7260648211014029E-2</v>
      </c>
      <c r="F739" s="2">
        <f t="shared" si="65"/>
        <v>-4.2058497869294158E-2</v>
      </c>
      <c r="G739" s="2">
        <f t="shared" si="63"/>
        <v>2.4797849658280129E-2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17">
        <f>TITRES_STAT!D743</f>
        <v>6.4316000000000004</v>
      </c>
      <c r="C740" s="2">
        <f t="shared" si="66"/>
        <v>6.4912183758567386</v>
      </c>
      <c r="D740" s="2">
        <f t="shared" si="68"/>
        <v>6.4907166680520838</v>
      </c>
      <c r="E740" s="2">
        <f t="shared" si="67"/>
        <v>5.0170780465474962E-4</v>
      </c>
      <c r="F740" s="2">
        <f t="shared" si="65"/>
        <v>-3.3546456734504376E-2</v>
      </c>
      <c r="G740" s="2">
        <f t="shared" ref="G740:G803" si="69">E740-F740</f>
        <v>3.4048164539159126E-2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17">
        <f>TITRES_STAT!D744</f>
        <v>6.3987999999999996</v>
      </c>
      <c r="C741" s="2">
        <f t="shared" si="66"/>
        <v>6.4997078564941635</v>
      </c>
      <c r="D741" s="2">
        <f t="shared" si="68"/>
        <v>6.4839080259741522</v>
      </c>
      <c r="E741" s="2">
        <f t="shared" si="67"/>
        <v>1.5799830520011326E-2</v>
      </c>
      <c r="F741" s="2">
        <f t="shared" ref="F741:F804" si="71">(E741*(2/(10)))+((1-(2/10))*F740)</f>
        <v>-2.3677199283601236E-2</v>
      </c>
      <c r="G741" s="2">
        <f t="shared" si="69"/>
        <v>3.9477029803612562E-2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17">
        <f>TITRES_STAT!D745</f>
        <v>6.3987999999999996</v>
      </c>
      <c r="C742" s="2">
        <f t="shared" si="66"/>
        <v>6.5043681862642924</v>
      </c>
      <c r="D742" s="2">
        <f t="shared" si="68"/>
        <v>6.477603727753845</v>
      </c>
      <c r="E742" s="2">
        <f t="shared" si="67"/>
        <v>2.6764458510447398E-2</v>
      </c>
      <c r="F742" s="2">
        <f t="shared" si="71"/>
        <v>-1.3588867724791513E-2</v>
      </c>
      <c r="G742" s="2">
        <f t="shared" si="69"/>
        <v>4.0353326235238907E-2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17">
        <f>TITRES_STAT!D746</f>
        <v>6.3823999999999996</v>
      </c>
      <c r="C743" s="2">
        <f t="shared" si="66"/>
        <v>6.5083115422236322</v>
      </c>
      <c r="D743" s="2">
        <f t="shared" si="68"/>
        <v>6.4705515997720786</v>
      </c>
      <c r="E743" s="2">
        <f t="shared" si="67"/>
        <v>3.7759942451553563E-2</v>
      </c>
      <c r="F743" s="2">
        <f t="shared" si="71"/>
        <v>-3.3191056895224974E-3</v>
      </c>
      <c r="G743" s="2">
        <f t="shared" si="69"/>
        <v>4.1079048141076061E-2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17">
        <f>TITRES_STAT!D747</f>
        <v>6.4151999999999996</v>
      </c>
      <c r="C744" s="2">
        <f t="shared" si="66"/>
        <v>6.5116482280353818</v>
      </c>
      <c r="D744" s="2">
        <f t="shared" si="68"/>
        <v>6.4664514812704432</v>
      </c>
      <c r="E744" s="2">
        <f t="shared" si="67"/>
        <v>4.5196746764938567E-2</v>
      </c>
      <c r="F744" s="2">
        <f t="shared" si="71"/>
        <v>6.3840648013697154E-3</v>
      </c>
      <c r="G744" s="2">
        <f t="shared" si="69"/>
        <v>3.8812681963568851E-2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17">
        <f>TITRES_STAT!D748</f>
        <v>6.3921999999999999</v>
      </c>
      <c r="C745" s="2">
        <f t="shared" si="66"/>
        <v>6.5144715775684006</v>
      </c>
      <c r="D745" s="2">
        <f t="shared" si="68"/>
        <v>6.460951371546706</v>
      </c>
      <c r="E745" s="2">
        <f t="shared" si="67"/>
        <v>5.3520206021694605E-2</v>
      </c>
      <c r="F745" s="2">
        <f t="shared" si="71"/>
        <v>1.5811293045434695E-2</v>
      </c>
      <c r="G745" s="2">
        <f t="shared" si="69"/>
        <v>3.770891297625991E-2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17">
        <f>TITRES_STAT!D749</f>
        <v>6.4151999999999996</v>
      </c>
      <c r="C746" s="2">
        <f t="shared" si="66"/>
        <v>6.5158605656348003</v>
      </c>
      <c r="D746" s="2">
        <f t="shared" si="68"/>
        <v>6.4575623810617646</v>
      </c>
      <c r="E746" s="2">
        <f t="shared" si="67"/>
        <v>5.8298184573035705E-2</v>
      </c>
      <c r="F746" s="2">
        <f t="shared" si="71"/>
        <v>2.4308671350954898E-2</v>
      </c>
      <c r="G746" s="2">
        <f t="shared" si="69"/>
        <v>3.3989513222080811E-2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17">
        <f>TITRES_STAT!D750</f>
        <v>6.3987999999999996</v>
      </c>
      <c r="C747" s="2">
        <f t="shared" si="66"/>
        <v>6.5165281709217542</v>
      </c>
      <c r="D747" s="2">
        <f t="shared" si="68"/>
        <v>6.4532096120942271</v>
      </c>
      <c r="E747" s="2">
        <f t="shared" si="67"/>
        <v>6.3318558827527127E-2</v>
      </c>
      <c r="F747" s="2">
        <f t="shared" si="71"/>
        <v>3.2110648846269345E-2</v>
      </c>
      <c r="G747" s="2">
        <f t="shared" si="69"/>
        <v>3.1207909981257782E-2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17">
        <f>TITRES_STAT!D751</f>
        <v>6.3888999999999996</v>
      </c>
      <c r="C748" s="2">
        <f t="shared" si="66"/>
        <v>6.5135546061645613</v>
      </c>
      <c r="D748" s="2">
        <f t="shared" si="68"/>
        <v>6.4484459371242844</v>
      </c>
      <c r="E748" s="2">
        <f t="shared" si="67"/>
        <v>6.5108669040276901E-2</v>
      </c>
      <c r="F748" s="2">
        <f t="shared" si="71"/>
        <v>3.8710252885070857E-2</v>
      </c>
      <c r="G748" s="2">
        <f t="shared" si="69"/>
        <v>2.6398416155206043E-2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17">
        <f>TITRES_STAT!D752</f>
        <v>6.4053000000000004</v>
      </c>
      <c r="C749" s="2">
        <f t="shared" si="66"/>
        <v>6.5059923590623212</v>
      </c>
      <c r="D749" s="2">
        <f t="shared" si="68"/>
        <v>6.4452499417817446</v>
      </c>
      <c r="E749" s="2">
        <f t="shared" si="67"/>
        <v>6.074241728057661E-2</v>
      </c>
      <c r="F749" s="2">
        <f t="shared" si="71"/>
        <v>4.3116685764172012E-2</v>
      </c>
      <c r="G749" s="2">
        <f t="shared" si="69"/>
        <v>1.7625731516404598E-2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17">
        <f>TITRES_STAT!D753</f>
        <v>6.4316000000000004</v>
      </c>
      <c r="C750" s="2">
        <f t="shared" si="66"/>
        <v>6.4945473807450407</v>
      </c>
      <c r="D750" s="2">
        <f t="shared" si="68"/>
        <v>6.4442388349830972</v>
      </c>
      <c r="E750" s="2">
        <f t="shared" si="67"/>
        <v>5.0308545761943435E-2</v>
      </c>
      <c r="F750" s="2">
        <f t="shared" si="71"/>
        <v>4.45550577637263E-2</v>
      </c>
      <c r="G750" s="2">
        <f t="shared" si="69"/>
        <v>5.7534879982171355E-3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17">
        <f>TITRES_STAT!D754</f>
        <v>6.4316000000000004</v>
      </c>
      <c r="C751" s="2">
        <f t="shared" si="66"/>
        <v>6.4798170144765734</v>
      </c>
      <c r="D751" s="2">
        <f t="shared" si="68"/>
        <v>6.4433026249843497</v>
      </c>
      <c r="E751" s="2">
        <f t="shared" si="67"/>
        <v>3.6514389492223742E-2</v>
      </c>
      <c r="F751" s="2">
        <f t="shared" si="71"/>
        <v>4.2946924109425792E-2</v>
      </c>
      <c r="G751" s="2">
        <f t="shared" si="69"/>
        <v>-6.4325346172020501E-3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17">
        <f>TITRES_STAT!D755</f>
        <v>6.5136000000000003</v>
      </c>
      <c r="C752" s="2">
        <f t="shared" si="66"/>
        <v>6.4673528584032542</v>
      </c>
      <c r="D752" s="2">
        <f t="shared" si="68"/>
        <v>6.448509837948472</v>
      </c>
      <c r="E752" s="2">
        <f t="shared" si="67"/>
        <v>1.8843020454782256E-2</v>
      </c>
      <c r="F752" s="2">
        <f t="shared" si="71"/>
        <v>3.8126143378497089E-2</v>
      </c>
      <c r="G752" s="2">
        <f t="shared" si="69"/>
        <v>-1.9283122923714834E-2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17">
        <f>TITRES_STAT!D756</f>
        <v>6.4972000000000003</v>
      </c>
      <c r="C753" s="2">
        <f t="shared" si="66"/>
        <v>6.4542831878796765</v>
      </c>
      <c r="D753" s="2">
        <f t="shared" si="68"/>
        <v>6.4521165166189558</v>
      </c>
      <c r="E753" s="2">
        <f t="shared" si="67"/>
        <v>2.1666712607206762E-3</v>
      </c>
      <c r="F753" s="2">
        <f t="shared" si="71"/>
        <v>3.0934248954941807E-2</v>
      </c>
      <c r="G753" s="2">
        <f t="shared" si="69"/>
        <v>-2.8767577694221131E-2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17">
        <f>TITRES_STAT!D757</f>
        <v>6.3659999999999997</v>
      </c>
      <c r="C754" s="2">
        <f t="shared" si="66"/>
        <v>6.4482703897443416</v>
      </c>
      <c r="D754" s="2">
        <f t="shared" si="68"/>
        <v>6.4457375153879219</v>
      </c>
      <c r="E754" s="2">
        <f t="shared" si="67"/>
        <v>2.5328743564196898E-3</v>
      </c>
      <c r="F754" s="2">
        <f t="shared" si="71"/>
        <v>2.5253974035237384E-2</v>
      </c>
      <c r="G754" s="2">
        <f t="shared" si="69"/>
        <v>-2.2721099678817695E-2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17">
        <f>TITRES_STAT!D758</f>
        <v>6.5235000000000003</v>
      </c>
      <c r="C755" s="2">
        <f t="shared" si="66"/>
        <v>6.43964417593752</v>
      </c>
      <c r="D755" s="2">
        <f t="shared" si="68"/>
        <v>6.4514976994332613</v>
      </c>
      <c r="E755" s="2">
        <f t="shared" si="67"/>
        <v>-1.1853523495741314E-2</v>
      </c>
      <c r="F755" s="2">
        <f t="shared" si="71"/>
        <v>1.7832474529041645E-2</v>
      </c>
      <c r="G755" s="2">
        <f t="shared" si="69"/>
        <v>-2.9685998024782959E-2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17">
        <f>TITRES_STAT!D759</f>
        <v>6.4907000000000004</v>
      </c>
      <c r="C756" s="2">
        <f t="shared" si="66"/>
        <v>6.4358835334855939</v>
      </c>
      <c r="D756" s="2">
        <f t="shared" si="68"/>
        <v>6.4544015735493163</v>
      </c>
      <c r="E756" s="2">
        <f t="shared" si="67"/>
        <v>-1.8518040063722374E-2</v>
      </c>
      <c r="F756" s="2">
        <f t="shared" si="71"/>
        <v>1.0562371610488843E-2</v>
      </c>
      <c r="G756" s="2">
        <f t="shared" si="69"/>
        <v>-2.9080411674211215E-2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17">
        <f>TITRES_STAT!D760</f>
        <v>6.4907000000000004</v>
      </c>
      <c r="C757" s="2">
        <f t="shared" si="66"/>
        <v>6.4301783744878103</v>
      </c>
      <c r="D757" s="2">
        <f t="shared" si="68"/>
        <v>6.4570903458789966</v>
      </c>
      <c r="E757" s="2">
        <f t="shared" si="67"/>
        <v>-2.6911971391186285E-2</v>
      </c>
      <c r="F757" s="2">
        <f t="shared" si="71"/>
        <v>3.0675030101538171E-3</v>
      </c>
      <c r="G757" s="2">
        <f t="shared" si="69"/>
        <v>-2.9979474401340103E-2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17">
        <f>TITRES_STAT!D761</f>
        <v>6.53</v>
      </c>
      <c r="C758" s="2">
        <f t="shared" si="66"/>
        <v>6.4238278553358388</v>
      </c>
      <c r="D758" s="2">
        <f t="shared" si="68"/>
        <v>6.4624910609990707</v>
      </c>
      <c r="E758" s="2">
        <f t="shared" si="67"/>
        <v>-3.8663205663231892E-2</v>
      </c>
      <c r="F758" s="2">
        <f t="shared" si="71"/>
        <v>-5.2786387245233246E-3</v>
      </c>
      <c r="G758" s="2">
        <f t="shared" si="69"/>
        <v>-3.3384566938708567E-2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17">
        <f>TITRES_STAT!D762</f>
        <v>6.4348999999999998</v>
      </c>
      <c r="C759" s="2">
        <f t="shared" si="66"/>
        <v>6.4209774160534021</v>
      </c>
      <c r="D759" s="2">
        <f t="shared" si="68"/>
        <v>6.4604472787028433</v>
      </c>
      <c r="E759" s="2">
        <f t="shared" si="67"/>
        <v>-3.946986264944119E-2</v>
      </c>
      <c r="F759" s="2">
        <f t="shared" si="71"/>
        <v>-1.2116883509506897E-2</v>
      </c>
      <c r="G759" s="2">
        <f t="shared" si="69"/>
        <v>-2.7352979139934293E-2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17">
        <f>TITRES_STAT!D763</f>
        <v>6.4316000000000004</v>
      </c>
      <c r="C760" s="2">
        <f t="shared" si="66"/>
        <v>6.4226116597374938</v>
      </c>
      <c r="D760" s="2">
        <f t="shared" si="68"/>
        <v>6.4583104432433736</v>
      </c>
      <c r="E760" s="2">
        <f t="shared" si="67"/>
        <v>-3.5698783505879739E-2</v>
      </c>
      <c r="F760" s="2">
        <f t="shared" si="71"/>
        <v>-1.6833263508781466E-2</v>
      </c>
      <c r="G760" s="2">
        <f t="shared" si="69"/>
        <v>-1.8865519997098273E-2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17">
        <f>TITRES_STAT!D764</f>
        <v>6.3987999999999996</v>
      </c>
      <c r="C761" s="2">
        <f t="shared" si="66"/>
        <v>6.423994481316341</v>
      </c>
      <c r="D761" s="2">
        <f t="shared" si="68"/>
        <v>6.4539022622623827</v>
      </c>
      <c r="E761" s="2">
        <f t="shared" si="67"/>
        <v>-2.990778094604174E-2</v>
      </c>
      <c r="F761" s="2">
        <f t="shared" si="71"/>
        <v>-1.9448166996233522E-2</v>
      </c>
      <c r="G761" s="2">
        <f t="shared" si="69"/>
        <v>-1.0459613949808218E-2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17">
        <f>TITRES_STAT!D765</f>
        <v>6.5168999999999997</v>
      </c>
      <c r="C762" s="2">
        <f t="shared" si="66"/>
        <v>6.4377799457292113</v>
      </c>
      <c r="D762" s="2">
        <f t="shared" si="68"/>
        <v>6.4585687613540577</v>
      </c>
      <c r="E762" s="2">
        <f t="shared" si="67"/>
        <v>-2.0788815624846357E-2</v>
      </c>
      <c r="F762" s="2">
        <f t="shared" si="71"/>
        <v>-1.971629672195609E-2</v>
      </c>
      <c r="G762" s="2">
        <f t="shared" si="69"/>
        <v>-1.0725189028902675E-3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17">
        <f>TITRES_STAT!D766</f>
        <v>6.4151999999999996</v>
      </c>
      <c r="C763" s="2">
        <f t="shared" si="66"/>
        <v>6.4469214925401017</v>
      </c>
      <c r="D763" s="2">
        <f t="shared" si="68"/>
        <v>6.4553562605130166</v>
      </c>
      <c r="E763" s="2">
        <f t="shared" si="67"/>
        <v>-8.4347679729148695E-3</v>
      </c>
      <c r="F763" s="2">
        <f t="shared" si="71"/>
        <v>-1.7459990972147846E-2</v>
      </c>
      <c r="G763" s="2">
        <f t="shared" si="69"/>
        <v>9.025222999232977E-3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17">
        <f>TITRES_STAT!D767</f>
        <v>6.3987999999999996</v>
      </c>
      <c r="C764" s="2">
        <f t="shared" si="66"/>
        <v>6.4344720321493174</v>
      </c>
      <c r="D764" s="2">
        <f t="shared" si="68"/>
        <v>6.4511669078824232</v>
      </c>
      <c r="E764" s="2">
        <f t="shared" si="67"/>
        <v>-1.6694875733105796E-2</v>
      </c>
      <c r="F764" s="2">
        <f t="shared" si="71"/>
        <v>-1.7306967924339438E-2</v>
      </c>
      <c r="G764" s="2">
        <f t="shared" si="69"/>
        <v>6.1209219123364161E-4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17">
        <f>TITRES_STAT!D768</f>
        <v>6.4184999999999999</v>
      </c>
      <c r="C765" s="2">
        <f t="shared" si="66"/>
        <v>6.4481686425878841</v>
      </c>
      <c r="D765" s="2">
        <f t="shared" si="68"/>
        <v>6.4487471369281693</v>
      </c>
      <c r="E765" s="2">
        <f t="shared" si="67"/>
        <v>-5.7849434028511837E-4</v>
      </c>
      <c r="F765" s="2">
        <f t="shared" si="71"/>
        <v>-1.3961273207528574E-2</v>
      </c>
      <c r="G765" s="2">
        <f t="shared" si="69"/>
        <v>1.3382778867243456E-2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17">
        <f>TITRES_STAT!D769</f>
        <v>6.4184999999999999</v>
      </c>
      <c r="C766" s="2">
        <f t="shared" si="66"/>
        <v>6.4547119283435945</v>
      </c>
      <c r="D766" s="2">
        <f t="shared" si="68"/>
        <v>6.446506608266823</v>
      </c>
      <c r="E766" s="2">
        <f t="shared" si="67"/>
        <v>8.2053200767715495E-3</v>
      </c>
      <c r="F766" s="2">
        <f t="shared" si="71"/>
        <v>-9.5279545506685506E-3</v>
      </c>
      <c r="G766" s="2">
        <f t="shared" si="69"/>
        <v>1.77332746274401E-2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17">
        <f>TITRES_STAT!D770</f>
        <v>6.4316000000000004</v>
      </c>
      <c r="C767" s="2">
        <f t="shared" si="66"/>
        <v>6.4602485547522726</v>
      </c>
      <c r="D767" s="2">
        <f t="shared" si="68"/>
        <v>6.4454024150618734</v>
      </c>
      <c r="E767" s="2">
        <f t="shared" si="67"/>
        <v>1.4846139690399163E-2</v>
      </c>
      <c r="F767" s="2">
        <f t="shared" si="71"/>
        <v>-4.6531357024550083E-3</v>
      </c>
      <c r="G767" s="2">
        <f t="shared" si="69"/>
        <v>1.9499275392854169E-2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17">
        <f>TITRES_STAT!D771</f>
        <v>6.4184999999999999</v>
      </c>
      <c r="C768" s="2">
        <f t="shared" si="66"/>
        <v>6.4709795463288469</v>
      </c>
      <c r="D768" s="2">
        <f t="shared" si="68"/>
        <v>6.4434096435758086</v>
      </c>
      <c r="E768" s="2">
        <f t="shared" si="67"/>
        <v>2.7569902753038278E-2</v>
      </c>
      <c r="F768" s="2">
        <f t="shared" si="71"/>
        <v>1.7914719886436489E-3</v>
      </c>
      <c r="G768" s="2">
        <f t="shared" si="69"/>
        <v>2.5778430764394629E-2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17">
        <f>TITRES_STAT!D772</f>
        <v>6.3987999999999996</v>
      </c>
      <c r="C769" s="2">
        <f t="shared" si="66"/>
        <v>6.4654288468936389</v>
      </c>
      <c r="D769" s="2">
        <f t="shared" si="68"/>
        <v>6.4401052255331566</v>
      </c>
      <c r="E769" s="2">
        <f t="shared" si="67"/>
        <v>2.5323621360482385E-2</v>
      </c>
      <c r="F769" s="2">
        <f t="shared" si="71"/>
        <v>6.4979018630113962E-3</v>
      </c>
      <c r="G769" s="2">
        <f t="shared" si="69"/>
        <v>1.8825719497470989E-2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17">
        <f>TITRES_STAT!D773</f>
        <v>6.4348999999999998</v>
      </c>
      <c r="C770" s="2">
        <f t="shared" si="66"/>
        <v>6.460224408910002</v>
      </c>
      <c r="D770" s="2">
        <f t="shared" si="68"/>
        <v>6.4397196532714416</v>
      </c>
      <c r="E770" s="2">
        <f t="shared" si="67"/>
        <v>2.0504755638560468E-2</v>
      </c>
      <c r="F770" s="2">
        <f t="shared" si="71"/>
        <v>9.2992726181212113E-3</v>
      </c>
      <c r="G770" s="2">
        <f t="shared" si="69"/>
        <v>1.1205483020439257E-2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17">
        <f>TITRES_STAT!D774</f>
        <v>6.4480000000000004</v>
      </c>
      <c r="C771" s="2">
        <f t="shared" si="66"/>
        <v>6.4507744998469247</v>
      </c>
      <c r="D771" s="2">
        <f t="shared" si="68"/>
        <v>6.440333012288372</v>
      </c>
      <c r="E771" s="2">
        <f t="shared" si="67"/>
        <v>1.0441487558552787E-2</v>
      </c>
      <c r="F771" s="2">
        <f t="shared" si="71"/>
        <v>9.527715606207526E-3</v>
      </c>
      <c r="G771" s="2">
        <f t="shared" si="69"/>
        <v>9.1377195234526067E-4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17">
        <f>TITRES_STAT!D775</f>
        <v>6.4480000000000004</v>
      </c>
      <c r="C772" s="2">
        <f t="shared" si="66"/>
        <v>6.4609476537166284</v>
      </c>
      <c r="D772" s="2">
        <f t="shared" si="68"/>
        <v>6.4409009373040478</v>
      </c>
      <c r="E772" s="2">
        <f t="shared" si="67"/>
        <v>2.0046716412580601E-2</v>
      </c>
      <c r="F772" s="2">
        <f t="shared" si="71"/>
        <v>1.1631515767482142E-2</v>
      </c>
      <c r="G772" s="2">
        <f t="shared" si="69"/>
        <v>8.4152006450984584E-3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17">
        <f>TITRES_STAT!D776</f>
        <v>6.4972000000000003</v>
      </c>
      <c r="C773" s="2">
        <f t="shared" si="66"/>
        <v>6.4539095531448396</v>
      </c>
      <c r="D773" s="2">
        <f t="shared" si="68"/>
        <v>6.4450712382444886</v>
      </c>
      <c r="E773" s="2">
        <f t="shared" si="67"/>
        <v>8.8383149003510297E-3</v>
      </c>
      <c r="F773" s="2">
        <f t="shared" si="71"/>
        <v>1.1072875594055922E-2</v>
      </c>
      <c r="G773" s="2">
        <f t="shared" si="69"/>
        <v>-2.2345606937048922E-3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17">
        <f>TITRES_STAT!D777</f>
        <v>6.53</v>
      </c>
      <c r="C774" s="2">
        <f t="shared" si="66"/>
        <v>6.4454311603533263</v>
      </c>
      <c r="D774" s="2">
        <f t="shared" si="68"/>
        <v>6.4513622576337859</v>
      </c>
      <c r="E774" s="2">
        <f t="shared" si="67"/>
        <v>-5.9310972804595963E-3</v>
      </c>
      <c r="F774" s="2">
        <f t="shared" si="71"/>
        <v>7.6720810191528181E-3</v>
      </c>
      <c r="G774" s="2">
        <f t="shared" si="69"/>
        <v>-1.3603178299612415E-2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17">
        <f>TITRES_STAT!D778</f>
        <v>6.4644000000000004</v>
      </c>
      <c r="C775" s="2">
        <f t="shared" si="66"/>
        <v>6.4412879049143523</v>
      </c>
      <c r="D775" s="2">
        <f t="shared" si="68"/>
        <v>6.4523280163275798</v>
      </c>
      <c r="E775" s="2">
        <f t="shared" si="67"/>
        <v>-1.1040111413227471E-2</v>
      </c>
      <c r="F775" s="2">
        <f t="shared" si="71"/>
        <v>3.9296425326767609E-3</v>
      </c>
      <c r="G775" s="2">
        <f t="shared" si="69"/>
        <v>-1.4969753945904232E-2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17">
        <f>TITRES_STAT!D779</f>
        <v>6.4644000000000004</v>
      </c>
      <c r="C776" s="2">
        <f t="shared" si="66"/>
        <v>6.4377820733890667</v>
      </c>
      <c r="D776" s="2">
        <f t="shared" si="68"/>
        <v>6.4532222373403521</v>
      </c>
      <c r="E776" s="2">
        <f t="shared" si="67"/>
        <v>-1.5440163951285335E-2</v>
      </c>
      <c r="F776" s="2">
        <f t="shared" si="71"/>
        <v>5.5681235884341707E-5</v>
      </c>
      <c r="G776" s="2">
        <f t="shared" si="69"/>
        <v>-1.5495845187169677E-2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17">
        <f>TITRES_STAT!D780</f>
        <v>6.5136000000000003</v>
      </c>
      <c r="C777" s="2">
        <f t="shared" si="66"/>
        <v>6.436830985175364</v>
      </c>
      <c r="D777" s="2">
        <f t="shared" si="68"/>
        <v>6.4576946642040296</v>
      </c>
      <c r="E777" s="2">
        <f t="shared" si="67"/>
        <v>-2.0863679028665594E-2</v>
      </c>
      <c r="F777" s="2">
        <f t="shared" si="71"/>
        <v>-4.1281908170256454E-3</v>
      </c>
      <c r="G777" s="2">
        <f t="shared" si="69"/>
        <v>-1.6735488211639948E-2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17">
        <f>TITRES_STAT!D781</f>
        <v>6.4743000000000004</v>
      </c>
      <c r="C778" s="2">
        <f t="shared" si="66"/>
        <v>6.4340108336099231</v>
      </c>
      <c r="D778" s="2">
        <f t="shared" si="68"/>
        <v>6.4589246890778051</v>
      </c>
      <c r="E778" s="2">
        <f t="shared" si="67"/>
        <v>-2.4913855467882051E-2</v>
      </c>
      <c r="F778" s="2">
        <f t="shared" si="71"/>
        <v>-8.2853237471969265E-3</v>
      </c>
      <c r="G778" s="2">
        <f t="shared" si="69"/>
        <v>-1.6628531720685125E-2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17">
        <f>TITRES_STAT!D782</f>
        <v>6.6580000000000004</v>
      </c>
      <c r="C779" s="2">
        <f t="shared" si="66"/>
        <v>6.4285937822853194</v>
      </c>
      <c r="D779" s="2">
        <f t="shared" si="68"/>
        <v>6.4736710084053746</v>
      </c>
      <c r="E779" s="2">
        <f t="shared" si="67"/>
        <v>-4.5077226120055158E-2</v>
      </c>
      <c r="F779" s="2">
        <f t="shared" si="71"/>
        <v>-1.5643704221768574E-2</v>
      </c>
      <c r="G779" s="2">
        <f t="shared" si="69"/>
        <v>-2.9433521898286585E-2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17">
        <f>TITRES_STAT!D783</f>
        <v>6.6448999999999998</v>
      </c>
      <c r="C780" s="2">
        <f t="shared" si="66"/>
        <v>6.4295639696260398</v>
      </c>
      <c r="D780" s="2">
        <f t="shared" si="68"/>
        <v>6.4863546374123837</v>
      </c>
      <c r="E780" s="2">
        <f t="shared" si="67"/>
        <v>-5.6790667786343896E-2</v>
      </c>
      <c r="F780" s="2">
        <f t="shared" si="71"/>
        <v>-2.3873096934683639E-2</v>
      </c>
      <c r="G780" s="2">
        <f t="shared" si="69"/>
        <v>-3.2917570851660256E-2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17">
        <f>TITRES_STAT!D784</f>
        <v>6.5956999999999999</v>
      </c>
      <c r="C781" s="2">
        <f t="shared" si="66"/>
        <v>6.4324002819912645</v>
      </c>
      <c r="D781" s="2">
        <f t="shared" si="68"/>
        <v>6.4944542939003549</v>
      </c>
      <c r="E781" s="2">
        <f t="shared" si="67"/>
        <v>-6.2054011909090434E-2</v>
      </c>
      <c r="F781" s="2">
        <f t="shared" si="71"/>
        <v>-3.1509279929565003E-2</v>
      </c>
      <c r="G781" s="2">
        <f t="shared" si="69"/>
        <v>-3.0544731979525432E-2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17">
        <f>TITRES_STAT!D785</f>
        <v>6.5956999999999999</v>
      </c>
      <c r="C782" s="2">
        <f t="shared" si="66"/>
        <v>6.434800238607993</v>
      </c>
      <c r="D782" s="2">
        <f t="shared" si="68"/>
        <v>6.5019539758336613</v>
      </c>
      <c r="E782" s="2">
        <f t="shared" si="67"/>
        <v>-6.7153737225668308E-2</v>
      </c>
      <c r="F782" s="2">
        <f t="shared" si="71"/>
        <v>-3.8638171388785669E-2</v>
      </c>
      <c r="G782" s="2">
        <f t="shared" si="69"/>
        <v>-2.8515565836882639E-2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17">
        <f>TITRES_STAT!D786</f>
        <v>6.5629</v>
      </c>
      <c r="C783" s="2">
        <f t="shared" ref="C783:C846" si="72">$C$4*B773+C782*(1-$C$4)</f>
        <v>6.4444002018990707</v>
      </c>
      <c r="D783" s="2">
        <f t="shared" si="68"/>
        <v>6.5064684961422792</v>
      </c>
      <c r="E783" s="2">
        <f t="shared" si="67"/>
        <v>-6.2068294243208477E-2</v>
      </c>
      <c r="F783" s="2">
        <f t="shared" si="71"/>
        <v>-4.3324195959670228E-2</v>
      </c>
      <c r="G783" s="2">
        <f t="shared" si="69"/>
        <v>-1.8744098283538249E-2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17">
        <f>TITRES_STAT!D787</f>
        <v>6.5595999999999997</v>
      </c>
      <c r="C784" s="2">
        <f t="shared" si="72"/>
        <v>6.4575694016069054</v>
      </c>
      <c r="D784" s="2">
        <f t="shared" si="68"/>
        <v>6.5104041630947034</v>
      </c>
      <c r="E784" s="2">
        <f t="shared" si="67"/>
        <v>-5.2834761487797977E-2</v>
      </c>
      <c r="F784" s="2">
        <f t="shared" si="71"/>
        <v>-4.5226309065295775E-2</v>
      </c>
      <c r="G784" s="2">
        <f t="shared" si="69"/>
        <v>-7.6084524225022016E-3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17">
        <f>TITRES_STAT!D788</f>
        <v>6.53</v>
      </c>
      <c r="C785" s="2">
        <f t="shared" si="72"/>
        <v>6.4586202628981502</v>
      </c>
      <c r="D785" s="2">
        <f t="shared" si="68"/>
        <v>6.51185570656917</v>
      </c>
      <c r="E785" s="2">
        <f t="shared" si="67"/>
        <v>-5.3235443671019844E-2</v>
      </c>
      <c r="F785" s="2">
        <f t="shared" si="71"/>
        <v>-4.6828135986440589E-2</v>
      </c>
      <c r="G785" s="2">
        <f t="shared" si="69"/>
        <v>-6.4073076845792554E-3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17">
        <f>TITRES_STAT!D789</f>
        <v>6.5267999999999997</v>
      </c>
      <c r="C786" s="2">
        <f t="shared" si="72"/>
        <v>6.4595094532215116</v>
      </c>
      <c r="D786" s="2">
        <f t="shared" si="68"/>
        <v>6.5129626912677505</v>
      </c>
      <c r="E786" s="2">
        <f t="shared" si="67"/>
        <v>-5.3453238046238916E-2</v>
      </c>
      <c r="F786" s="2">
        <f t="shared" si="71"/>
        <v>-4.8153156398400253E-2</v>
      </c>
      <c r="G786" s="2">
        <f t="shared" si="69"/>
        <v>-5.3000816478386628E-3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17">
        <f>TITRES_STAT!D790</f>
        <v>6.5136000000000003</v>
      </c>
      <c r="C787" s="2">
        <f t="shared" si="72"/>
        <v>6.4678310758028168</v>
      </c>
      <c r="D787" s="2">
        <f t="shared" si="68"/>
        <v>6.5130098993219914</v>
      </c>
      <c r="E787" s="2">
        <f t="shared" si="67"/>
        <v>-4.5178823519174571E-2</v>
      </c>
      <c r="F787" s="2">
        <f t="shared" si="71"/>
        <v>-4.7558289822555118E-2</v>
      </c>
      <c r="G787" s="2">
        <f t="shared" si="69"/>
        <v>2.3794663033805466E-3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17">
        <f>TITRES_STAT!D791</f>
        <v>6.4972000000000003</v>
      </c>
      <c r="C788" s="2">
        <f t="shared" si="72"/>
        <v>6.4688262949100759</v>
      </c>
      <c r="D788" s="2">
        <f t="shared" si="68"/>
        <v>6.5118387956685106</v>
      </c>
      <c r="E788" s="2">
        <f t="shared" si="67"/>
        <v>-4.3012500758434768E-2</v>
      </c>
      <c r="F788" s="2">
        <f t="shared" si="71"/>
        <v>-4.6649132009731052E-2</v>
      </c>
      <c r="G788" s="2">
        <f t="shared" si="69"/>
        <v>3.6366312512962837E-3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17">
        <f>TITRES_STAT!D792</f>
        <v>6.5629</v>
      </c>
      <c r="C789" s="2">
        <f t="shared" si="72"/>
        <v>6.4979299418469871</v>
      </c>
      <c r="D789" s="2">
        <f t="shared" si="68"/>
        <v>6.5156211071004728</v>
      </c>
      <c r="E789" s="2">
        <f t="shared" si="67"/>
        <v>-1.7691165253485686E-2</v>
      </c>
      <c r="F789" s="2">
        <f t="shared" si="71"/>
        <v>-4.0857538658481976E-2</v>
      </c>
      <c r="G789" s="2">
        <f t="shared" si="69"/>
        <v>2.316637340499629E-2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17">
        <f>TITRES_STAT!D793</f>
        <v>6.6284999999999998</v>
      </c>
      <c r="C790" s="2">
        <f t="shared" si="72"/>
        <v>6.520540720024373</v>
      </c>
      <c r="D790" s="2">
        <f t="shared" si="68"/>
        <v>6.5239825065745114</v>
      </c>
      <c r="E790" s="2">
        <f t="shared" si="67"/>
        <v>-3.4417865501383815E-3</v>
      </c>
      <c r="F790" s="2">
        <f t="shared" si="71"/>
        <v>-3.3374388236813261E-2</v>
      </c>
      <c r="G790" s="2">
        <f t="shared" si="69"/>
        <v>2.993260168667488E-2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17">
        <f>TITRES_STAT!D794</f>
        <v>6.6448999999999998</v>
      </c>
      <c r="C791" s="2">
        <f t="shared" si="72"/>
        <v>6.5321036861744695</v>
      </c>
      <c r="D791" s="2">
        <f t="shared" si="68"/>
        <v>6.5329393579393624</v>
      </c>
      <c r="E791" s="2">
        <f t="shared" si="67"/>
        <v>-8.3567176489296457E-4</v>
      </c>
      <c r="F791" s="2">
        <f t="shared" si="71"/>
        <v>-2.6866644942429203E-2</v>
      </c>
      <c r="G791" s="2">
        <f t="shared" si="69"/>
        <v>2.6030973177536238E-2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17">
        <f>TITRES_STAT!D795</f>
        <v>6.8319000000000001</v>
      </c>
      <c r="C792" s="2">
        <f t="shared" si="72"/>
        <v>6.5418877344553206</v>
      </c>
      <c r="D792" s="2">
        <f t="shared" si="68"/>
        <v>6.5550845906845945</v>
      </c>
      <c r="E792" s="2">
        <f t="shared" si="67"/>
        <v>-1.3196856229273912E-2</v>
      </c>
      <c r="F792" s="2">
        <f t="shared" si="71"/>
        <v>-2.4132687199798147E-2</v>
      </c>
      <c r="G792" s="2">
        <f t="shared" si="69"/>
        <v>1.0935830970524234E-2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17">
        <f>TITRES_STAT!D796</f>
        <v>6.9435000000000002</v>
      </c>
      <c r="C793" s="2">
        <f t="shared" si="72"/>
        <v>6.5451203906929631</v>
      </c>
      <c r="D793" s="2">
        <f t="shared" si="68"/>
        <v>6.5838561024857354</v>
      </c>
      <c r="E793" s="2">
        <f t="shared" si="67"/>
        <v>-3.8735711792772243E-2</v>
      </c>
      <c r="F793" s="2">
        <f t="shared" si="71"/>
        <v>-2.7053292118392969E-2</v>
      </c>
      <c r="G793" s="2">
        <f t="shared" si="69"/>
        <v>-1.1682419674379274E-2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17">
        <f>TITRES_STAT!D797</f>
        <v>6.9401999999999999</v>
      </c>
      <c r="C794" s="2">
        <f t="shared" si="72"/>
        <v>6.5473480228940453</v>
      </c>
      <c r="D794" s="2">
        <f t="shared" si="68"/>
        <v>6.6102519467460512</v>
      </c>
      <c r="E794" s="2">
        <f t="shared" si="67"/>
        <v>-6.2903923852005938E-2</v>
      </c>
      <c r="F794" s="2">
        <f t="shared" si="71"/>
        <v>-3.4223418465115563E-2</v>
      </c>
      <c r="G794" s="2">
        <f t="shared" si="69"/>
        <v>-2.8680505386890376E-2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17">
        <f>TITRES_STAT!D798</f>
        <v>6.891</v>
      </c>
      <c r="C795" s="2">
        <f t="shared" si="72"/>
        <v>6.5446790962949617</v>
      </c>
      <c r="D795" s="2">
        <f t="shared" si="68"/>
        <v>6.631048098838936</v>
      </c>
      <c r="E795" s="2">
        <f t="shared" si="67"/>
        <v>-8.6369002543974283E-2</v>
      </c>
      <c r="F795" s="2">
        <f t="shared" si="71"/>
        <v>-4.4652535280887307E-2</v>
      </c>
      <c r="G795" s="2">
        <f t="shared" si="69"/>
        <v>-4.1716467263086976E-2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17">
        <f>TITRES_STAT!D799</f>
        <v>6.8254000000000001</v>
      </c>
      <c r="C796" s="2">
        <f t="shared" si="72"/>
        <v>6.5419284660957366</v>
      </c>
      <c r="D796" s="2">
        <f t="shared" si="68"/>
        <v>6.6454445359619783</v>
      </c>
      <c r="E796" s="2">
        <f t="shared" ref="E796:E859" si="73">C796-D796</f>
        <v>-0.10351606986624162</v>
      </c>
      <c r="F796" s="2">
        <f t="shared" si="71"/>
        <v>-5.6425242197958171E-2</v>
      </c>
      <c r="G796" s="2">
        <f t="shared" si="69"/>
        <v>-4.7090827668283451E-2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17">
        <f>TITRES_STAT!D800</f>
        <v>6.8582000000000001</v>
      </c>
      <c r="C797" s="2">
        <f t="shared" si="72"/>
        <v>6.5375702405425464</v>
      </c>
      <c r="D797" s="2">
        <f t="shared" ref="D797:D860" si="74">$D$4*B797+(1-$D$4)*D796</f>
        <v>6.6612041999647946</v>
      </c>
      <c r="E797" s="2">
        <f t="shared" si="73"/>
        <v>-0.1236339594222482</v>
      </c>
      <c r="F797" s="2">
        <f t="shared" si="71"/>
        <v>-6.9866985642816182E-2</v>
      </c>
      <c r="G797" s="2">
        <f t="shared" si="69"/>
        <v>-5.3766973779432015E-2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17">
        <f>TITRES_STAT!D801</f>
        <v>6.8582000000000001</v>
      </c>
      <c r="C798" s="2">
        <f t="shared" si="72"/>
        <v>6.531359434305231</v>
      </c>
      <c r="D798" s="2">
        <f t="shared" si="74"/>
        <v>6.6757964814488844</v>
      </c>
      <c r="E798" s="2">
        <f t="shared" si="73"/>
        <v>-0.14443704714365335</v>
      </c>
      <c r="F798" s="2">
        <f t="shared" si="71"/>
        <v>-8.4780997942983619E-2</v>
      </c>
      <c r="G798" s="2">
        <f t="shared" si="69"/>
        <v>-5.9656049200669733E-2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17">
        <f>TITRES_STAT!D802</f>
        <v>7.0223000000000004</v>
      </c>
      <c r="C799" s="2">
        <f t="shared" si="72"/>
        <v>6.5362118290275033</v>
      </c>
      <c r="D799" s="2">
        <f t="shared" si="74"/>
        <v>6.7014634087489666</v>
      </c>
      <c r="E799" s="2">
        <f t="shared" si="73"/>
        <v>-0.16525157972146332</v>
      </c>
      <c r="F799" s="2">
        <f t="shared" si="71"/>
        <v>-0.10087511429867957</v>
      </c>
      <c r="G799" s="2">
        <f t="shared" si="69"/>
        <v>-6.4376465422783746E-2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17">
        <f>TITRES_STAT!D803</f>
        <v>7.3372999999999999</v>
      </c>
      <c r="C800" s="2">
        <f t="shared" si="72"/>
        <v>6.550410009177118</v>
      </c>
      <c r="D800" s="2">
        <f t="shared" si="74"/>
        <v>6.7485624155083022</v>
      </c>
      <c r="E800" s="2">
        <f t="shared" si="73"/>
        <v>-0.19815240633118414</v>
      </c>
      <c r="F800" s="2">
        <f t="shared" si="71"/>
        <v>-0.12033057270518049</v>
      </c>
      <c r="G800" s="2">
        <f t="shared" si="69"/>
        <v>-7.7821833626003645E-2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17">
        <f>TITRES_STAT!D804</f>
        <v>7.3404999999999996</v>
      </c>
      <c r="C801" s="2">
        <f t="shared" si="72"/>
        <v>6.5649469308421766</v>
      </c>
      <c r="D801" s="2">
        <f t="shared" si="74"/>
        <v>6.7924096439891688</v>
      </c>
      <c r="E801" s="2">
        <f t="shared" si="73"/>
        <v>-0.22746271314699218</v>
      </c>
      <c r="F801" s="2">
        <f t="shared" si="71"/>
        <v>-0.14175700079354284</v>
      </c>
      <c r="G801" s="2">
        <f t="shared" si="69"/>
        <v>-8.5705712353449343E-2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17">
        <f>TITRES_STAT!D805</f>
        <v>7.4947999999999997</v>
      </c>
      <c r="C802" s="2">
        <f t="shared" si="72"/>
        <v>6.6060166337895341</v>
      </c>
      <c r="D802" s="2">
        <f t="shared" si="74"/>
        <v>6.8444385592492303</v>
      </c>
      <c r="E802" s="2">
        <f t="shared" si="73"/>
        <v>-0.2384219254596962</v>
      </c>
      <c r="F802" s="2">
        <f t="shared" si="71"/>
        <v>-0.16108998572677352</v>
      </c>
      <c r="G802" s="2">
        <f t="shared" si="69"/>
        <v>-7.7331939732922683E-2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17">
        <f>TITRES_STAT!D806</f>
        <v>7.4160000000000004</v>
      </c>
      <c r="C803" s="2">
        <f t="shared" si="72"/>
        <v>6.6579371516680679</v>
      </c>
      <c r="D803" s="2">
        <f t="shared" si="74"/>
        <v>6.8867764437492873</v>
      </c>
      <c r="E803" s="2">
        <f t="shared" si="73"/>
        <v>-0.22883929208121945</v>
      </c>
      <c r="F803" s="2">
        <f t="shared" si="71"/>
        <v>-0.17463984699766272</v>
      </c>
      <c r="G803" s="2">
        <f t="shared" si="69"/>
        <v>-5.419944508355673E-2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17">
        <f>TITRES_STAT!D807</f>
        <v>7.5145</v>
      </c>
      <c r="C804" s="2">
        <f t="shared" si="72"/>
        <v>6.7013622052575954</v>
      </c>
      <c r="D804" s="2">
        <f t="shared" si="74"/>
        <v>6.9332744849530439</v>
      </c>
      <c r="E804" s="2">
        <f t="shared" si="73"/>
        <v>-0.23191227969544848</v>
      </c>
      <c r="F804" s="2">
        <f t="shared" si="71"/>
        <v>-0.18609433353721988</v>
      </c>
      <c r="G804" s="2">
        <f t="shared" ref="G804:G867" si="75">E804-F804</f>
        <v>-4.5817946158228595E-2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17">
        <f>TITRES_STAT!D808</f>
        <v>7.6128999999999998</v>
      </c>
      <c r="C805" s="2">
        <f t="shared" si="72"/>
        <v>6.7305372506025805</v>
      </c>
      <c r="D805" s="2">
        <f t="shared" si="74"/>
        <v>6.9836171156972622</v>
      </c>
      <c r="E805" s="2">
        <f t="shared" si="73"/>
        <v>-0.25307986509468172</v>
      </c>
      <c r="F805" s="2">
        <f t="shared" ref="F805:F868" si="77">(E805*(2/(10)))+((1-(2/10))*F804)</f>
        <v>-0.19949143984871226</v>
      </c>
      <c r="G805" s="2">
        <f t="shared" si="75"/>
        <v>-5.3588425245969462E-2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17">
        <f>TITRES_STAT!D809</f>
        <v>7.6818</v>
      </c>
      <c r="C806" s="2">
        <f t="shared" si="72"/>
        <v>6.745131519740645</v>
      </c>
      <c r="D806" s="2">
        <f t="shared" si="74"/>
        <v>7.0353343663863539</v>
      </c>
      <c r="E806" s="2">
        <f t="shared" si="73"/>
        <v>-0.29020284664570895</v>
      </c>
      <c r="F806" s="2">
        <f t="shared" si="77"/>
        <v>-0.21763372120811161</v>
      </c>
      <c r="G806" s="2">
        <f t="shared" si="75"/>
        <v>-7.2569125437597332E-2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17">
        <f>TITRES_STAT!D810</f>
        <v>7.7736999999999998</v>
      </c>
      <c r="C807" s="2">
        <f t="shared" si="72"/>
        <v>6.7625266705497769</v>
      </c>
      <c r="D807" s="2">
        <f t="shared" si="74"/>
        <v>7.0900281170244019</v>
      </c>
      <c r="E807" s="2">
        <f t="shared" si="73"/>
        <v>-0.32750144647462509</v>
      </c>
      <c r="F807" s="2">
        <f t="shared" si="77"/>
        <v>-0.23960726626141432</v>
      </c>
      <c r="G807" s="2">
        <f t="shared" si="75"/>
        <v>-8.7894180213210771E-2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17">
        <f>TITRES_STAT!D811</f>
        <v>7.7112999999999996</v>
      </c>
      <c r="C808" s="2">
        <f t="shared" si="72"/>
        <v>6.7772456443113498</v>
      </c>
      <c r="D808" s="2">
        <f t="shared" si="74"/>
        <v>7.1360482565040764</v>
      </c>
      <c r="E808" s="2">
        <f t="shared" si="73"/>
        <v>-0.35880261219272658</v>
      </c>
      <c r="F808" s="2">
        <f t="shared" si="77"/>
        <v>-0.26344633544767676</v>
      </c>
      <c r="G808" s="2">
        <f t="shared" si="75"/>
        <v>-9.5356276745049817E-2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17">
        <f>TITRES_STAT!D812</f>
        <v>7.6456999999999997</v>
      </c>
      <c r="C809" s="2">
        <f t="shared" si="72"/>
        <v>6.8149463144172957</v>
      </c>
      <c r="D809" s="2">
        <f t="shared" si="74"/>
        <v>7.1738002375037748</v>
      </c>
      <c r="E809" s="2">
        <f t="shared" si="73"/>
        <v>-0.35885392308647912</v>
      </c>
      <c r="F809" s="2">
        <f t="shared" si="77"/>
        <v>-0.28252785297543725</v>
      </c>
      <c r="G809" s="2">
        <f t="shared" si="75"/>
        <v>-7.6326070111041866E-2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17">
        <f>TITRES_STAT!D813</f>
        <v>7.7112999999999996</v>
      </c>
      <c r="C810" s="2">
        <f t="shared" si="72"/>
        <v>6.895308419891558</v>
      </c>
      <c r="D810" s="2">
        <f t="shared" si="74"/>
        <v>7.2136150347257173</v>
      </c>
      <c r="E810" s="2">
        <f t="shared" si="73"/>
        <v>-0.31830661483415934</v>
      </c>
      <c r="F810" s="2">
        <f t="shared" si="77"/>
        <v>-0.28968360534718168</v>
      </c>
      <c r="G810" s="2">
        <f t="shared" si="75"/>
        <v>-2.8623009486977657E-2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17">
        <f>TITRES_STAT!D814</f>
        <v>7.6456999999999997</v>
      </c>
      <c r="C811" s="2">
        <f t="shared" si="72"/>
        <v>6.963799432215934</v>
      </c>
      <c r="D811" s="2">
        <f t="shared" si="74"/>
        <v>7.2456213284497384</v>
      </c>
      <c r="E811" s="2">
        <f t="shared" si="73"/>
        <v>-0.28182189623380438</v>
      </c>
      <c r="F811" s="2">
        <f t="shared" si="77"/>
        <v>-0.28811126352450622</v>
      </c>
      <c r="G811" s="2">
        <f t="shared" si="75"/>
        <v>6.2893672907018416E-3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17">
        <f>TITRES_STAT!D815</f>
        <v>7.6555999999999997</v>
      </c>
      <c r="C812" s="2">
        <f t="shared" si="72"/>
        <v>7.045491827259637</v>
      </c>
      <c r="D812" s="2">
        <f t="shared" si="74"/>
        <v>7.275990118934943</v>
      </c>
      <c r="E812" s="2">
        <f t="shared" si="73"/>
        <v>-0.230498291675306</v>
      </c>
      <c r="F812" s="2">
        <f t="shared" si="77"/>
        <v>-0.27658866915466618</v>
      </c>
      <c r="G812" s="2">
        <f t="shared" si="75"/>
        <v>4.6090377479360178E-2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17">
        <f>TITRES_STAT!D816</f>
        <v>7.7112999999999996</v>
      </c>
      <c r="C813" s="2">
        <f t="shared" si="72"/>
        <v>7.1024930846043084</v>
      </c>
      <c r="D813" s="2">
        <f t="shared" si="74"/>
        <v>7.3082352953101326</v>
      </c>
      <c r="E813" s="2">
        <f t="shared" si="73"/>
        <v>-0.20574221070582421</v>
      </c>
      <c r="F813" s="2">
        <f t="shared" si="77"/>
        <v>-0.2624193774648978</v>
      </c>
      <c r="G813" s="2">
        <f t="shared" si="75"/>
        <v>5.6677166759073583E-2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17">
        <f>TITRES_STAT!D817</f>
        <v>7.7112999999999996</v>
      </c>
      <c r="C814" s="2">
        <f t="shared" si="72"/>
        <v>7.1658787638959529</v>
      </c>
      <c r="D814" s="2">
        <f t="shared" si="74"/>
        <v>7.3380919401019753</v>
      </c>
      <c r="E814" s="2">
        <f t="shared" si="73"/>
        <v>-0.17221317620602239</v>
      </c>
      <c r="F814" s="2">
        <f t="shared" si="77"/>
        <v>-0.24437813721312271</v>
      </c>
      <c r="G814" s="2">
        <f t="shared" si="75"/>
        <v>7.216496100710032E-2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17">
        <f>TITRES_STAT!D818</f>
        <v>7.7442000000000002</v>
      </c>
      <c r="C815" s="2">
        <f t="shared" si="72"/>
        <v>7.2346512617581133</v>
      </c>
      <c r="D815" s="2">
        <f t="shared" si="74"/>
        <v>7.3681740186129403</v>
      </c>
      <c r="E815" s="2">
        <f t="shared" si="73"/>
        <v>-0.13352275685482695</v>
      </c>
      <c r="F815" s="2">
        <f t="shared" si="77"/>
        <v>-0.22220706114146357</v>
      </c>
      <c r="G815" s="2">
        <f t="shared" si="75"/>
        <v>8.8684304286636623E-2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17">
        <f>TITRES_STAT!D819</f>
        <v>7.7375999999999996</v>
      </c>
      <c r="C816" s="2">
        <f t="shared" si="72"/>
        <v>7.3034433753337886</v>
      </c>
      <c r="D816" s="2">
        <f t="shared" si="74"/>
        <v>7.3955389061230923</v>
      </c>
      <c r="E816" s="2">
        <f t="shared" si="73"/>
        <v>-9.2095530789303659E-2</v>
      </c>
      <c r="F816" s="2">
        <f t="shared" si="77"/>
        <v>-0.19618475507103161</v>
      </c>
      <c r="G816" s="2">
        <f t="shared" si="75"/>
        <v>0.10408922428172795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17">
        <f>TITRES_STAT!D820</f>
        <v>7.7704000000000004</v>
      </c>
      <c r="C817" s="2">
        <f t="shared" si="72"/>
        <v>7.3757905483593591</v>
      </c>
      <c r="D817" s="2">
        <f t="shared" si="74"/>
        <v>7.4233063945584181</v>
      </c>
      <c r="E817" s="2">
        <f t="shared" si="73"/>
        <v>-4.751584619905902E-2</v>
      </c>
      <c r="F817" s="2">
        <f t="shared" si="77"/>
        <v>-0.16645097329663711</v>
      </c>
      <c r="G817" s="2">
        <f t="shared" si="75"/>
        <v>0.11893512709757809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17">
        <f>TITRES_STAT!D821</f>
        <v>7.7442000000000002</v>
      </c>
      <c r="C818" s="2">
        <f t="shared" si="72"/>
        <v>7.4274073870733037</v>
      </c>
      <c r="D818" s="2">
        <f t="shared" si="74"/>
        <v>7.4470762912577948</v>
      </c>
      <c r="E818" s="2">
        <f t="shared" si="73"/>
        <v>-1.9668904184491076E-2</v>
      </c>
      <c r="F818" s="2">
        <f t="shared" si="77"/>
        <v>-0.1370945594742079</v>
      </c>
      <c r="G818" s="2">
        <f t="shared" si="75"/>
        <v>0.11742565528971682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17">
        <f>TITRES_STAT!D822</f>
        <v>7.7442000000000002</v>
      </c>
      <c r="C819" s="2">
        <f t="shared" si="72"/>
        <v>7.460990865985103</v>
      </c>
      <c r="D819" s="2">
        <f t="shared" si="74"/>
        <v>7.4690854548683285</v>
      </c>
      <c r="E819" s="2">
        <f t="shared" si="73"/>
        <v>-8.0945888832255619E-3</v>
      </c>
      <c r="F819" s="2">
        <f t="shared" si="77"/>
        <v>-0.11129456535601143</v>
      </c>
      <c r="G819" s="2">
        <f t="shared" si="75"/>
        <v>0.10319997647278586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17">
        <f>TITRES_STAT!D823</f>
        <v>7.7671000000000001</v>
      </c>
      <c r="C820" s="2">
        <f t="shared" si="72"/>
        <v>7.4994999635258566</v>
      </c>
      <c r="D820" s="2">
        <f t="shared" si="74"/>
        <v>7.4911606063595633</v>
      </c>
      <c r="E820" s="2">
        <f t="shared" si="73"/>
        <v>8.3393571662933041E-3</v>
      </c>
      <c r="F820" s="2">
        <f t="shared" si="77"/>
        <v>-8.7367780851550475E-2</v>
      </c>
      <c r="G820" s="2">
        <f t="shared" si="75"/>
        <v>9.5707138017843779E-2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17">
        <f>TITRES_STAT!D824</f>
        <v>7.6981999999999999</v>
      </c>
      <c r="C821" s="2">
        <f t="shared" si="72"/>
        <v>7.5219922768295708</v>
      </c>
      <c r="D821" s="2">
        <f t="shared" si="74"/>
        <v>7.5064968577403368</v>
      </c>
      <c r="E821" s="2">
        <f t="shared" si="73"/>
        <v>1.5495419089234019E-2</v>
      </c>
      <c r="F821" s="2">
        <f t="shared" si="77"/>
        <v>-6.6795140863393582E-2</v>
      </c>
      <c r="G821" s="2">
        <f t="shared" si="75"/>
        <v>8.2290559952627601E-2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17">
        <f>TITRES_STAT!D825</f>
        <v>7.5472999999999999</v>
      </c>
      <c r="C822" s="2">
        <f t="shared" si="72"/>
        <v>7.5425473111634824</v>
      </c>
      <c r="D822" s="2">
        <f t="shared" si="74"/>
        <v>7.5095193127225341</v>
      </c>
      <c r="E822" s="2">
        <f t="shared" si="73"/>
        <v>3.3027998440948281E-2</v>
      </c>
      <c r="F822" s="2">
        <f t="shared" si="77"/>
        <v>-4.6830513002525213E-2</v>
      </c>
      <c r="G822" s="2">
        <f t="shared" si="75"/>
        <v>7.9858511443473501E-2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17">
        <f>TITRES_STAT!D826</f>
        <v>7.5472999999999999</v>
      </c>
      <c r="C823" s="2">
        <f t="shared" si="72"/>
        <v>7.5685092632921771</v>
      </c>
      <c r="D823" s="2">
        <f t="shared" si="74"/>
        <v>7.5123178821504943</v>
      </c>
      <c r="E823" s="2">
        <f t="shared" si="73"/>
        <v>5.6191381141682761E-2</v>
      </c>
      <c r="F823" s="2">
        <f t="shared" si="77"/>
        <v>-2.6226134173683618E-2</v>
      </c>
      <c r="G823" s="2">
        <f t="shared" si="75"/>
        <v>8.2417515315366383E-2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17">
        <f>TITRES_STAT!D827</f>
        <v>7.7442000000000002</v>
      </c>
      <c r="C824" s="2">
        <f t="shared" si="72"/>
        <v>7.590477068939534</v>
      </c>
      <c r="D824" s="2">
        <f t="shared" si="74"/>
        <v>7.5294943353245323</v>
      </c>
      <c r="E824" s="2">
        <f t="shared" si="73"/>
        <v>6.0982733615001727E-2</v>
      </c>
      <c r="F824" s="2">
        <f t="shared" si="77"/>
        <v>-8.7843606159465487E-3</v>
      </c>
      <c r="G824" s="2">
        <f t="shared" si="75"/>
        <v>6.9767094230948276E-2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17">
        <f>TITRES_STAT!D828</f>
        <v>7.7112999999999996</v>
      </c>
      <c r="C825" s="2">
        <f t="shared" si="72"/>
        <v>7.6141267506411445</v>
      </c>
      <c r="D825" s="2">
        <f t="shared" si="74"/>
        <v>7.5429614215967895</v>
      </c>
      <c r="E825" s="2">
        <f t="shared" si="73"/>
        <v>7.1165329044355019E-2</v>
      </c>
      <c r="F825" s="2">
        <f t="shared" si="77"/>
        <v>7.2055773161137648E-3</v>
      </c>
      <c r="G825" s="2">
        <f t="shared" si="75"/>
        <v>6.3959751728241254E-2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17">
        <f>TITRES_STAT!D829</f>
        <v>7.7442000000000002</v>
      </c>
      <c r="C826" s="2">
        <f t="shared" si="72"/>
        <v>7.6331226351578909</v>
      </c>
      <c r="D826" s="2">
        <f t="shared" si="74"/>
        <v>7.5578679829599906</v>
      </c>
      <c r="E826" s="2">
        <f t="shared" si="73"/>
        <v>7.5254652197900285E-2</v>
      </c>
      <c r="F826" s="2">
        <f t="shared" si="77"/>
        <v>2.081539229247107E-2</v>
      </c>
      <c r="G826" s="2">
        <f t="shared" si="75"/>
        <v>5.4439259905429215E-2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17">
        <f>TITRES_STAT!D830</f>
        <v>7.7112999999999996</v>
      </c>
      <c r="C827" s="2">
        <f t="shared" si="72"/>
        <v>7.6542422297489852</v>
      </c>
      <c r="D827" s="2">
        <f t="shared" si="74"/>
        <v>7.5692333175555468</v>
      </c>
      <c r="E827" s="2">
        <f t="shared" si="73"/>
        <v>8.5008912193438313E-2</v>
      </c>
      <c r="F827" s="2">
        <f t="shared" si="77"/>
        <v>3.3654096272664524E-2</v>
      </c>
      <c r="G827" s="2">
        <f t="shared" si="75"/>
        <v>5.1354815920773789E-2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17">
        <f>TITRES_STAT!D831</f>
        <v>7.8754</v>
      </c>
      <c r="C828" s="2">
        <f t="shared" si="72"/>
        <v>7.6680818867106799</v>
      </c>
      <c r="D828" s="2">
        <f t="shared" si="74"/>
        <v>7.5919123310699508</v>
      </c>
      <c r="E828" s="2">
        <f t="shared" si="73"/>
        <v>7.6169555640729136E-2</v>
      </c>
      <c r="F828" s="2">
        <f t="shared" si="77"/>
        <v>4.2157188146277447E-2</v>
      </c>
      <c r="G828" s="2">
        <f t="shared" si="75"/>
        <v>3.401236749445169E-2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17">
        <f>TITRES_STAT!D832</f>
        <v>7.8720999999999997</v>
      </c>
      <c r="C829" s="2">
        <f t="shared" si="72"/>
        <v>7.6797923656782681</v>
      </c>
      <c r="D829" s="2">
        <f t="shared" si="74"/>
        <v>7.6126669732129173</v>
      </c>
      <c r="E829" s="2">
        <f t="shared" si="73"/>
        <v>6.7125392465350764E-2</v>
      </c>
      <c r="F829" s="2">
        <f t="shared" si="77"/>
        <v>4.7150829010092113E-2</v>
      </c>
      <c r="G829" s="2">
        <f t="shared" si="75"/>
        <v>1.9974563455258651E-2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17">
        <f>TITRES_STAT!D833</f>
        <v>7.9706000000000001</v>
      </c>
      <c r="C830" s="2">
        <f t="shared" si="72"/>
        <v>7.6932243094200725</v>
      </c>
      <c r="D830" s="2">
        <f t="shared" si="74"/>
        <v>7.639180530752701</v>
      </c>
      <c r="E830" s="2">
        <f t="shared" si="73"/>
        <v>5.4043778667371534E-2</v>
      </c>
      <c r="F830" s="2">
        <f t="shared" si="77"/>
        <v>4.8529418941547997E-2</v>
      </c>
      <c r="G830" s="2">
        <f t="shared" si="75"/>
        <v>5.5143597258235366E-3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17">
        <f>TITRES_STAT!D834</f>
        <v>8.0395000000000003</v>
      </c>
      <c r="C831" s="2">
        <f t="shared" si="72"/>
        <v>7.6939898002785228</v>
      </c>
      <c r="D831" s="2">
        <f t="shared" si="74"/>
        <v>7.6688338247710188</v>
      </c>
      <c r="E831" s="2">
        <f t="shared" si="73"/>
        <v>2.5155975507503925E-2</v>
      </c>
      <c r="F831" s="2">
        <f t="shared" si="77"/>
        <v>4.3854730254739183E-2</v>
      </c>
      <c r="G831" s="2">
        <f t="shared" si="75"/>
        <v>-1.8698754747235258E-2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17">
        <f>TITRES_STAT!D835</f>
        <v>8.0033999999999992</v>
      </c>
      <c r="C832" s="2">
        <f t="shared" si="72"/>
        <v>7.6714221386972117</v>
      </c>
      <c r="D832" s="2">
        <f t="shared" si="74"/>
        <v>7.6936165044176095</v>
      </c>
      <c r="E832" s="2">
        <f t="shared" si="73"/>
        <v>-2.2194365720397791E-2</v>
      </c>
      <c r="F832" s="2">
        <f t="shared" si="77"/>
        <v>3.0644911059711788E-2</v>
      </c>
      <c r="G832" s="2">
        <f t="shared" si="75"/>
        <v>-5.2839276780109579E-2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17">
        <f>TITRES_STAT!D836</f>
        <v>7.9409999999999998</v>
      </c>
      <c r="C833" s="2">
        <f t="shared" si="72"/>
        <v>7.6523264250514869</v>
      </c>
      <c r="D833" s="2">
        <f t="shared" si="74"/>
        <v>7.7119412077940828</v>
      </c>
      <c r="E833" s="2">
        <f t="shared" si="73"/>
        <v>-5.9614782742595906E-2</v>
      </c>
      <c r="F833" s="2">
        <f t="shared" si="77"/>
        <v>1.2592972299250249E-2</v>
      </c>
      <c r="G833" s="2">
        <f t="shared" si="75"/>
        <v>-7.220775504184615E-2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17">
        <f>TITRES_STAT!D837</f>
        <v>7.8556999999999997</v>
      </c>
      <c r="C834" s="2">
        <f t="shared" si="72"/>
        <v>7.6664608211974121</v>
      </c>
      <c r="D834" s="2">
        <f t="shared" si="74"/>
        <v>7.722590007216743</v>
      </c>
      <c r="E834" s="2">
        <f t="shared" si="73"/>
        <v>-5.6129186019330923E-2</v>
      </c>
      <c r="F834" s="2">
        <f t="shared" si="77"/>
        <v>-1.1514593644659857E-3</v>
      </c>
      <c r="G834" s="2">
        <f t="shared" si="75"/>
        <v>-5.4977726654864938E-2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17">
        <f>TITRES_STAT!D838</f>
        <v>7.9409999999999998</v>
      </c>
      <c r="C835" s="2">
        <f t="shared" si="72"/>
        <v>7.6733591563978099</v>
      </c>
      <c r="D835" s="2">
        <f t="shared" si="74"/>
        <v>7.7387685252006877</v>
      </c>
      <c r="E835" s="2">
        <f t="shared" si="73"/>
        <v>-6.5409368802877843E-2</v>
      </c>
      <c r="F835" s="2">
        <f t="shared" si="77"/>
        <v>-1.4003041252148357E-2</v>
      </c>
      <c r="G835" s="2">
        <f t="shared" si="75"/>
        <v>-5.1406327550729485E-2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17">
        <f>TITRES_STAT!D839</f>
        <v>6.4577999999999998</v>
      </c>
      <c r="C836" s="2">
        <f t="shared" si="72"/>
        <v>7.6842577477212242</v>
      </c>
      <c r="D836" s="2">
        <f t="shared" si="74"/>
        <v>7.6438819677784151</v>
      </c>
      <c r="E836" s="2">
        <f t="shared" si="73"/>
        <v>4.0375779942809054E-2</v>
      </c>
      <c r="F836" s="2">
        <f t="shared" si="77"/>
        <v>-3.1272770131568744E-3</v>
      </c>
      <c r="G836" s="2">
        <f t="shared" si="75"/>
        <v>4.350305695596593E-2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17">
        <f>TITRES_STAT!D840</f>
        <v>7.9574999999999996</v>
      </c>
      <c r="C837" s="2">
        <f t="shared" si="72"/>
        <v>7.6884180942256508</v>
      </c>
      <c r="D837" s="2">
        <f t="shared" si="74"/>
        <v>7.6671129331281618</v>
      </c>
      <c r="E837" s="2">
        <f t="shared" si="73"/>
        <v>2.1305161097489034E-2</v>
      </c>
      <c r="F837" s="2">
        <f t="shared" si="77"/>
        <v>1.7592106089723072E-3</v>
      </c>
      <c r="G837" s="2">
        <f t="shared" si="75"/>
        <v>1.9545950488516727E-2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17">
        <f>TITRES_STAT!D841</f>
        <v>7.8426</v>
      </c>
      <c r="C838" s="2">
        <f t="shared" si="72"/>
        <v>7.7171845412678577</v>
      </c>
      <c r="D838" s="2">
        <f t="shared" si="74"/>
        <v>7.6801119751186686</v>
      </c>
      <c r="E838" s="2">
        <f t="shared" si="73"/>
        <v>3.7072566149189079E-2</v>
      </c>
      <c r="F838" s="2">
        <f t="shared" si="77"/>
        <v>8.8218817170156623E-3</v>
      </c>
      <c r="G838" s="2">
        <f t="shared" si="75"/>
        <v>2.8250684432173417E-2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17">
        <f>TITRES_STAT!D842</f>
        <v>7.9794999999999998</v>
      </c>
      <c r="C839" s="2">
        <f t="shared" si="72"/>
        <v>7.7410176887651101</v>
      </c>
      <c r="D839" s="2">
        <f t="shared" si="74"/>
        <v>7.702288865850619</v>
      </c>
      <c r="E839" s="2">
        <f t="shared" si="73"/>
        <v>3.872882291449109E-2</v>
      </c>
      <c r="F839" s="2">
        <f t="shared" si="77"/>
        <v>1.4803269956510748E-2</v>
      </c>
      <c r="G839" s="2">
        <f t="shared" si="75"/>
        <v>2.3925552957980344E-2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17">
        <f>TITRES_STAT!D843</f>
        <v>8.1492000000000004</v>
      </c>
      <c r="C840" s="2">
        <f t="shared" si="72"/>
        <v>7.7763380443397088</v>
      </c>
      <c r="D840" s="2">
        <f t="shared" si="74"/>
        <v>7.7353933943061293</v>
      </c>
      <c r="E840" s="2">
        <f t="shared" si="73"/>
        <v>4.0944650033579499E-2</v>
      </c>
      <c r="F840" s="2">
        <f t="shared" si="77"/>
        <v>2.0031545971924501E-2</v>
      </c>
      <c r="G840" s="2">
        <f t="shared" si="75"/>
        <v>2.0913104061654999E-2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17">
        <f>TITRES_STAT!D844</f>
        <v>8.1661999999999999</v>
      </c>
      <c r="C841" s="2">
        <f t="shared" si="72"/>
        <v>7.8168244990566773</v>
      </c>
      <c r="D841" s="2">
        <f t="shared" si="74"/>
        <v>7.7673049947278976</v>
      </c>
      <c r="E841" s="2">
        <f t="shared" si="73"/>
        <v>4.9519504328779718E-2</v>
      </c>
      <c r="F841" s="2">
        <f t="shared" si="77"/>
        <v>2.5929137643295547E-2</v>
      </c>
      <c r="G841" s="2">
        <f t="shared" si="75"/>
        <v>2.3590366685484171E-2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17">
        <f>TITRES_STAT!D845</f>
        <v>8.2596000000000007</v>
      </c>
      <c r="C842" s="2">
        <f t="shared" si="72"/>
        <v>7.8455284222787274</v>
      </c>
      <c r="D842" s="2">
        <f t="shared" si="74"/>
        <v>7.8037712914147201</v>
      </c>
      <c r="E842" s="2">
        <f t="shared" si="73"/>
        <v>4.175713086400723E-2</v>
      </c>
      <c r="F842" s="2">
        <f t="shared" si="77"/>
        <v>2.9094736287437889E-2</v>
      </c>
      <c r="G842" s="2">
        <f t="shared" si="75"/>
        <v>1.2662394576569341E-2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17">
        <f>TITRES_STAT!D846</f>
        <v>8.4420999999999999</v>
      </c>
      <c r="C843" s="2">
        <f t="shared" si="72"/>
        <v>7.860216357312769</v>
      </c>
      <c r="D843" s="2">
        <f t="shared" si="74"/>
        <v>7.8510548994580738</v>
      </c>
      <c r="E843" s="2">
        <f t="shared" si="73"/>
        <v>9.161457854695243E-3</v>
      </c>
      <c r="F843" s="2">
        <f t="shared" si="77"/>
        <v>2.510808060088936E-2</v>
      </c>
      <c r="G843" s="2">
        <f t="shared" si="75"/>
        <v>-1.5946622746194117E-2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17">
        <f>TITRES_STAT!D847</f>
        <v>8.4887999999999995</v>
      </c>
      <c r="C844" s="2">
        <f t="shared" si="72"/>
        <v>7.8595215331108044</v>
      </c>
      <c r="D844" s="2">
        <f t="shared" si="74"/>
        <v>7.8982952772759942</v>
      </c>
      <c r="E844" s="2">
        <f t="shared" si="73"/>
        <v>-3.8773744165189861E-2</v>
      </c>
      <c r="F844" s="2">
        <f t="shared" si="77"/>
        <v>1.2331715647673517E-2</v>
      </c>
      <c r="G844" s="2">
        <f t="shared" si="75"/>
        <v>-5.110545981286338E-2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17">
        <f>TITRES_STAT!D848</f>
        <v>8.4887999999999995</v>
      </c>
      <c r="C845" s="2">
        <f t="shared" si="72"/>
        <v>7.872056681862988</v>
      </c>
      <c r="D845" s="2">
        <f t="shared" si="74"/>
        <v>7.9420363678481429</v>
      </c>
      <c r="E845" s="2">
        <f t="shared" si="73"/>
        <v>-6.9979685985154916E-2</v>
      </c>
      <c r="F845" s="2">
        <f t="shared" si="77"/>
        <v>-4.1305646788921697E-3</v>
      </c>
      <c r="G845" s="2">
        <f t="shared" si="75"/>
        <v>-6.5849121306262748E-2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17">
        <f>TITRES_STAT!D849</f>
        <v>8.4080999999999992</v>
      </c>
      <c r="C846" s="2">
        <f t="shared" si="72"/>
        <v>7.6544787308071438</v>
      </c>
      <c r="D846" s="2">
        <f t="shared" si="74"/>
        <v>7.9765595998593914</v>
      </c>
      <c r="E846" s="2">
        <f t="shared" si="73"/>
        <v>-0.32208086905224764</v>
      </c>
      <c r="F846" s="2">
        <f t="shared" si="77"/>
        <v>-6.7720625553563271E-2</v>
      </c>
      <c r="G846" s="2">
        <f t="shared" si="75"/>
        <v>-0.25436024349868436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17">
        <f>TITRES_STAT!D850</f>
        <v>8.4166000000000007</v>
      </c>
      <c r="C847" s="2">
        <f t="shared" ref="C847:C910" si="78">$C$4*B837+C846*(1-$C$4)</f>
        <v>7.7010973876060449</v>
      </c>
      <c r="D847" s="2">
        <f t="shared" si="74"/>
        <v>8.0091551850549916</v>
      </c>
      <c r="E847" s="2">
        <f t="shared" si="73"/>
        <v>-0.30805779744894668</v>
      </c>
      <c r="F847" s="2">
        <f t="shared" si="77"/>
        <v>-0.11578805993263996</v>
      </c>
      <c r="G847" s="2">
        <f t="shared" si="75"/>
        <v>-0.19226973751630672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17">
        <f>TITRES_STAT!D851</f>
        <v>8.3401999999999994</v>
      </c>
      <c r="C848" s="2">
        <f t="shared" si="78"/>
        <v>7.7228670202820382</v>
      </c>
      <c r="D848" s="2">
        <f t="shared" si="74"/>
        <v>8.0336770231990666</v>
      </c>
      <c r="E848" s="2">
        <f t="shared" si="73"/>
        <v>-0.31081000291702843</v>
      </c>
      <c r="F848" s="2">
        <f t="shared" si="77"/>
        <v>-0.15479244852951765</v>
      </c>
      <c r="G848" s="2">
        <f t="shared" si="75"/>
        <v>-0.15601755438751078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17">
        <f>TITRES_STAT!D852</f>
        <v>8.3401999999999994</v>
      </c>
      <c r="C849" s="2">
        <f t="shared" si="78"/>
        <v>7.7623490171617249</v>
      </c>
      <c r="D849" s="2">
        <f t="shared" si="74"/>
        <v>8.0563824288880248</v>
      </c>
      <c r="E849" s="2">
        <f t="shared" si="73"/>
        <v>-0.29403341172629993</v>
      </c>
      <c r="F849" s="2">
        <f t="shared" si="77"/>
        <v>-0.18264064116887413</v>
      </c>
      <c r="G849" s="2">
        <f t="shared" si="75"/>
        <v>-0.1113927705574258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17">
        <f>TITRES_STAT!D853</f>
        <v>8.2722999999999995</v>
      </c>
      <c r="C850" s="2">
        <f t="shared" si="78"/>
        <v>7.8218645529829978</v>
      </c>
      <c r="D850" s="2">
        <f t="shared" si="74"/>
        <v>8.0723763230444678</v>
      </c>
      <c r="E850" s="2">
        <f t="shared" si="73"/>
        <v>-0.25051177006147007</v>
      </c>
      <c r="F850" s="2">
        <f t="shared" si="77"/>
        <v>-0.19621486694739332</v>
      </c>
      <c r="G850" s="2">
        <f t="shared" si="75"/>
        <v>-5.4296903114076756E-2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17">
        <f>TITRES_STAT!D854</f>
        <v>8.3190000000000008</v>
      </c>
      <c r="C851" s="2">
        <f t="shared" si="78"/>
        <v>7.8748392371394598</v>
      </c>
      <c r="D851" s="2">
        <f t="shared" si="74"/>
        <v>8.0906447435596931</v>
      </c>
      <c r="E851" s="2">
        <f t="shared" si="73"/>
        <v>-0.21580550642023333</v>
      </c>
      <c r="F851" s="2">
        <f t="shared" si="77"/>
        <v>-0.20013299484196134</v>
      </c>
      <c r="G851" s="2">
        <f t="shared" si="75"/>
        <v>-1.5672511578271986E-2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17">
        <f>TITRES_STAT!D855</f>
        <v>8.4379000000000008</v>
      </c>
      <c r="C852" s="2">
        <f t="shared" si="78"/>
        <v>7.934033200656466</v>
      </c>
      <c r="D852" s="2">
        <f t="shared" si="74"/>
        <v>8.1163673551478634</v>
      </c>
      <c r="E852" s="2">
        <f t="shared" si="73"/>
        <v>-0.18233415449139745</v>
      </c>
      <c r="F852" s="2">
        <f t="shared" si="77"/>
        <v>-0.19657322677184857</v>
      </c>
      <c r="G852" s="2">
        <f t="shared" si="75"/>
        <v>1.4239072280451126E-2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17">
        <f>TITRES_STAT!D856</f>
        <v>8.5058000000000007</v>
      </c>
      <c r="C853" s="2">
        <f t="shared" si="78"/>
        <v>8.0121973236323942</v>
      </c>
      <c r="D853" s="2">
        <f t="shared" si="74"/>
        <v>8.145214217729503</v>
      </c>
      <c r="E853" s="2">
        <f t="shared" si="73"/>
        <v>-0.13301689409710882</v>
      </c>
      <c r="F853" s="2">
        <f t="shared" si="77"/>
        <v>-0.18386196023690063</v>
      </c>
      <c r="G853" s="2">
        <f t="shared" si="75"/>
        <v>5.0845066139791811E-2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17">
        <f>TITRES_STAT!D857</f>
        <v>8.6839999999999993</v>
      </c>
      <c r="C854" s="2">
        <f t="shared" si="78"/>
        <v>8.0855208123043329</v>
      </c>
      <c r="D854" s="2">
        <f t="shared" si="74"/>
        <v>8.1851242756754665</v>
      </c>
      <c r="E854" s="2">
        <f t="shared" si="73"/>
        <v>-9.9603463371133572E-2</v>
      </c>
      <c r="F854" s="2">
        <f t="shared" si="77"/>
        <v>-0.16701026086374723</v>
      </c>
      <c r="G854" s="2">
        <f t="shared" si="75"/>
        <v>6.7406797492613663E-2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17">
        <f>TITRES_STAT!D858</f>
        <v>8.7349999999999994</v>
      </c>
      <c r="C855" s="2">
        <f t="shared" si="78"/>
        <v>8.1475637642575123</v>
      </c>
      <c r="D855" s="2">
        <f t="shared" si="74"/>
        <v>8.2258558108106179</v>
      </c>
      <c r="E855" s="2">
        <f t="shared" si="73"/>
        <v>-7.8292046553105621E-2</v>
      </c>
      <c r="F855" s="2">
        <f t="shared" si="77"/>
        <v>-0.14926661800161892</v>
      </c>
      <c r="G855" s="2">
        <f t="shared" si="75"/>
        <v>7.0974571448513296E-2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17">
        <f>TITRES_STAT!D859</f>
        <v>8.5737000000000005</v>
      </c>
      <c r="C856" s="2">
        <f t="shared" si="78"/>
        <v>8.1876462620640496</v>
      </c>
      <c r="D856" s="2">
        <f t="shared" si="74"/>
        <v>8.2516220470468689</v>
      </c>
      <c r="E856" s="2">
        <f t="shared" si="73"/>
        <v>-6.3975784982819306E-2</v>
      </c>
      <c r="F856" s="2">
        <f t="shared" si="77"/>
        <v>-0.132208451397859</v>
      </c>
      <c r="G856" s="2">
        <f t="shared" si="75"/>
        <v>6.8232666415039694E-2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17">
        <f>TITRES_STAT!D860</f>
        <v>8.7010000000000005</v>
      </c>
      <c r="C857" s="2">
        <f t="shared" si="78"/>
        <v>8.222869914054197</v>
      </c>
      <c r="D857" s="2">
        <f t="shared" si="74"/>
        <v>8.2849093028211751</v>
      </c>
      <c r="E857" s="2">
        <f t="shared" si="73"/>
        <v>-6.2039388766978121E-2</v>
      </c>
      <c r="F857" s="2">
        <f t="shared" si="77"/>
        <v>-0.11817463887168282</v>
      </c>
      <c r="G857" s="2">
        <f t="shared" si="75"/>
        <v>5.6135250104704701E-2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17">
        <f>TITRES_STAT!D861</f>
        <v>8.8878000000000004</v>
      </c>
      <c r="C858" s="2">
        <f t="shared" si="78"/>
        <v>8.2409206965073984</v>
      </c>
      <c r="D858" s="2">
        <f t="shared" si="74"/>
        <v>8.3295678729825688</v>
      </c>
      <c r="E858" s="2">
        <f t="shared" si="73"/>
        <v>-8.8647176475170397E-2</v>
      </c>
      <c r="F858" s="2">
        <f t="shared" si="77"/>
        <v>-0.11226914639238035</v>
      </c>
      <c r="G858" s="2">
        <f t="shared" si="75"/>
        <v>2.3621969917209953E-2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17">
        <f>TITRES_STAT!D862</f>
        <v>9.1254000000000008</v>
      </c>
      <c r="C859" s="2">
        <f t="shared" si="78"/>
        <v>8.2561944355062593</v>
      </c>
      <c r="D859" s="2">
        <f t="shared" si="74"/>
        <v>8.3885184009097866</v>
      </c>
      <c r="E859" s="2">
        <f t="shared" si="73"/>
        <v>-0.13232396540352731</v>
      </c>
      <c r="F859" s="2">
        <f t="shared" si="77"/>
        <v>-0.11628011019460974</v>
      </c>
      <c r="G859" s="2">
        <f t="shared" si="75"/>
        <v>-1.6043855208917573E-2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17">
        <f>TITRES_STAT!D863</f>
        <v>9.1678999999999995</v>
      </c>
      <c r="C860" s="2">
        <f t="shared" si="78"/>
        <v>8.2586722146591427</v>
      </c>
      <c r="D860" s="2">
        <f t="shared" si="74"/>
        <v>8.4462503712127646</v>
      </c>
      <c r="E860" s="2">
        <f t="shared" ref="E860:E923" si="79">C860-D860</f>
        <v>-0.18757815655362187</v>
      </c>
      <c r="F860" s="2">
        <f t="shared" si="77"/>
        <v>-0.13053971946641219</v>
      </c>
      <c r="G860" s="2">
        <f t="shared" si="75"/>
        <v>-5.7038437087209681E-2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17">
        <f>TITRES_STAT!D864</f>
        <v>9.2060999999999993</v>
      </c>
      <c r="C861" s="2">
        <f t="shared" si="78"/>
        <v>8.2679534124038909</v>
      </c>
      <c r="D861" s="2">
        <f t="shared" ref="D861:D924" si="80">$D$4*B861+(1-$D$4)*D860</f>
        <v>8.5025355289007081</v>
      </c>
      <c r="E861" s="2">
        <f t="shared" si="79"/>
        <v>-0.23458211649681715</v>
      </c>
      <c r="F861" s="2">
        <f t="shared" si="77"/>
        <v>-0.15134819887249318</v>
      </c>
      <c r="G861" s="2">
        <f t="shared" si="75"/>
        <v>-8.3233917624323972E-2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17">
        <f>TITRES_STAT!D865</f>
        <v>9.2018000000000004</v>
      </c>
      <c r="C862" s="2">
        <f t="shared" si="78"/>
        <v>8.2940990412648308</v>
      </c>
      <c r="D862" s="2">
        <f t="shared" si="80"/>
        <v>8.5543328971302852</v>
      </c>
      <c r="E862" s="2">
        <f t="shared" si="79"/>
        <v>-0.26023385586545444</v>
      </c>
      <c r="F862" s="2">
        <f t="shared" si="77"/>
        <v>-0.17312533027108545</v>
      </c>
      <c r="G862" s="2">
        <f t="shared" si="75"/>
        <v>-8.7108525594368991E-2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17">
        <f>TITRES_STAT!D866</f>
        <v>9.0405999999999995</v>
      </c>
      <c r="C863" s="2">
        <f t="shared" si="78"/>
        <v>8.3266684195317797</v>
      </c>
      <c r="D863" s="2">
        <f t="shared" si="80"/>
        <v>8.5903526825280423</v>
      </c>
      <c r="E863" s="2">
        <f t="shared" si="79"/>
        <v>-0.26368426299626258</v>
      </c>
      <c r="F863" s="2">
        <f t="shared" si="77"/>
        <v>-0.19123711681612088</v>
      </c>
      <c r="G863" s="2">
        <f t="shared" si="75"/>
        <v>-7.2447146180141697E-2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17">
        <f>TITRES_STAT!D867</f>
        <v>8.9131999999999998</v>
      </c>
      <c r="C864" s="2">
        <f t="shared" si="78"/>
        <v>8.3816425088345827</v>
      </c>
      <c r="D864" s="2">
        <f t="shared" si="80"/>
        <v>8.6142672986370759</v>
      </c>
      <c r="E864" s="2">
        <f t="shared" si="79"/>
        <v>-0.23262478980249313</v>
      </c>
      <c r="F864" s="2">
        <f t="shared" si="77"/>
        <v>-0.19951465141339533</v>
      </c>
      <c r="G864" s="2">
        <f t="shared" si="75"/>
        <v>-3.3110138389097793E-2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17">
        <f>TITRES_STAT!D868</f>
        <v>9.1678999999999995</v>
      </c>
      <c r="C865" s="2">
        <f t="shared" si="78"/>
        <v>8.4360051997831089</v>
      </c>
      <c r="D865" s="2">
        <f t="shared" si="80"/>
        <v>8.6552771283676631</v>
      </c>
      <c r="E865" s="2">
        <f t="shared" si="79"/>
        <v>-0.21927192858455413</v>
      </c>
      <c r="F865" s="2">
        <f t="shared" si="77"/>
        <v>-0.20346610684762712</v>
      </c>
      <c r="G865" s="2">
        <f t="shared" si="75"/>
        <v>-1.5805821736927017E-2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17">
        <f>TITRES_STAT!D869</f>
        <v>9.2103000000000002</v>
      </c>
      <c r="C866" s="2">
        <f t="shared" si="78"/>
        <v>8.4571890152010916</v>
      </c>
      <c r="D866" s="2">
        <f t="shared" si="80"/>
        <v>8.6963899336737622</v>
      </c>
      <c r="E866" s="2">
        <f t="shared" si="79"/>
        <v>-0.23920091847267066</v>
      </c>
      <c r="F866" s="2">
        <f t="shared" si="77"/>
        <v>-0.21061306917263584</v>
      </c>
      <c r="G866" s="2">
        <f t="shared" si="75"/>
        <v>-2.8587849300034829E-2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17">
        <f>TITRES_STAT!D870</f>
        <v>9.2103000000000002</v>
      </c>
      <c r="C867" s="2">
        <f t="shared" si="78"/>
        <v>8.4946983974778476</v>
      </c>
      <c r="D867" s="2">
        <f t="shared" si="80"/>
        <v>8.7344573459942243</v>
      </c>
      <c r="E867" s="2">
        <f t="shared" si="79"/>
        <v>-0.23975894851637669</v>
      </c>
      <c r="F867" s="2">
        <f t="shared" si="77"/>
        <v>-0.21644224504138404</v>
      </c>
      <c r="G867" s="2">
        <f t="shared" si="75"/>
        <v>-2.3316703474992651E-2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17">
        <f>TITRES_STAT!D871</f>
        <v>9.1890999999999998</v>
      </c>
      <c r="C868" s="2">
        <f t="shared" si="78"/>
        <v>8.5551755670966401</v>
      </c>
      <c r="D868" s="2">
        <f t="shared" si="80"/>
        <v>8.7681345796242827</v>
      </c>
      <c r="E868" s="2">
        <f t="shared" si="79"/>
        <v>-0.2129590125276426</v>
      </c>
      <c r="F868" s="2">
        <f t="shared" si="77"/>
        <v>-0.21574559853863576</v>
      </c>
      <c r="G868" s="2">
        <f t="shared" ref="G868:G931" si="81">E868-F868</f>
        <v>2.7865860109931584E-3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17">
        <f>TITRES_STAT!D872</f>
        <v>9.4225999999999992</v>
      </c>
      <c r="C869" s="2">
        <f t="shared" si="78"/>
        <v>8.6429024029279269</v>
      </c>
      <c r="D869" s="2">
        <f t="shared" si="80"/>
        <v>8.8166134996521137</v>
      </c>
      <c r="E869" s="2">
        <f t="shared" si="79"/>
        <v>-0.17371109672418683</v>
      </c>
      <c r="F869" s="2">
        <f t="shared" ref="F869:F932" si="83">(E869*(2/(10)))+((1-(2/10))*F868)</f>
        <v>-0.20733869817574599</v>
      </c>
      <c r="G869" s="2">
        <f t="shared" si="81"/>
        <v>3.3627601451559158E-2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17">
        <f>TITRES_STAT!D873</f>
        <v>9.5287000000000006</v>
      </c>
      <c r="C870" s="2">
        <f t="shared" si="78"/>
        <v>8.7236712640159375</v>
      </c>
      <c r="D870" s="2">
        <f t="shared" si="80"/>
        <v>8.8693606478260314</v>
      </c>
      <c r="E870" s="2">
        <f t="shared" si="79"/>
        <v>-0.14568938381009389</v>
      </c>
      <c r="F870" s="2">
        <f t="shared" si="83"/>
        <v>-0.19500883530261559</v>
      </c>
      <c r="G870" s="2">
        <f t="shared" si="81"/>
        <v>4.9319451492521704E-2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17">
        <f>TITRES_STAT!D874</f>
        <v>9.6475000000000009</v>
      </c>
      <c r="C871" s="2">
        <f t="shared" si="78"/>
        <v>8.7978910695519463</v>
      </c>
      <c r="D871" s="2">
        <f t="shared" si="80"/>
        <v>8.9270005998389177</v>
      </c>
      <c r="E871" s="2">
        <f t="shared" si="79"/>
        <v>-0.12910953028697136</v>
      </c>
      <c r="F871" s="2">
        <f t="shared" si="83"/>
        <v>-0.18182897429948675</v>
      </c>
      <c r="G871" s="2">
        <f t="shared" si="81"/>
        <v>5.2719444012515382E-2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17">
        <f>TITRES_STAT!D875</f>
        <v>9.4309999999999992</v>
      </c>
      <c r="C872" s="2">
        <f t="shared" si="78"/>
        <v>8.8600309050054928</v>
      </c>
      <c r="D872" s="2">
        <f t="shared" si="80"/>
        <v>8.9643338887397395</v>
      </c>
      <c r="E872" s="2">
        <f t="shared" si="79"/>
        <v>-0.10430298373424662</v>
      </c>
      <c r="F872" s="2">
        <f t="shared" si="83"/>
        <v>-0.16632377618643873</v>
      </c>
      <c r="G872" s="2">
        <f t="shared" si="81"/>
        <v>6.2020792452192108E-2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17">
        <f>TITRES_STAT!D876</f>
        <v>9.6263000000000005</v>
      </c>
      <c r="C873" s="2">
        <f t="shared" si="78"/>
        <v>8.8878107657738781</v>
      </c>
      <c r="D873" s="2">
        <f t="shared" si="80"/>
        <v>9.0133684154997589</v>
      </c>
      <c r="E873" s="2">
        <f t="shared" si="79"/>
        <v>-0.12555764972588079</v>
      </c>
      <c r="F873" s="2">
        <f t="shared" si="83"/>
        <v>-0.15817055089432713</v>
      </c>
      <c r="G873" s="2">
        <f t="shared" si="81"/>
        <v>3.261290116844634E-2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17">
        <f>TITRES_STAT!D877</f>
        <v>9.4395000000000007</v>
      </c>
      <c r="C874" s="2">
        <f t="shared" si="78"/>
        <v>8.8917168018086663</v>
      </c>
      <c r="D874" s="2">
        <f t="shared" si="80"/>
        <v>9.0449337180553311</v>
      </c>
      <c r="E874" s="2">
        <f t="shared" si="79"/>
        <v>-0.15321691624666478</v>
      </c>
      <c r="F874" s="2">
        <f t="shared" si="83"/>
        <v>-0.15717982396479468</v>
      </c>
      <c r="G874" s="2">
        <f t="shared" si="81"/>
        <v>3.9629077181299044E-3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17">
        <f>TITRES_STAT!D878</f>
        <v>9.4990000000000006</v>
      </c>
      <c r="C875" s="2">
        <f t="shared" si="78"/>
        <v>8.9342065246073332</v>
      </c>
      <c r="D875" s="2">
        <f t="shared" si="80"/>
        <v>9.0785682574586399</v>
      </c>
      <c r="E875" s="2">
        <f t="shared" si="79"/>
        <v>-0.14436173285130671</v>
      </c>
      <c r="F875" s="2">
        <f t="shared" si="83"/>
        <v>-0.15461620574209711</v>
      </c>
      <c r="G875" s="2">
        <f t="shared" si="81"/>
        <v>1.02544728907904E-2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17">
        <f>TITRES_STAT!D879</f>
        <v>9.4225999999999992</v>
      </c>
      <c r="C876" s="2">
        <f t="shared" si="78"/>
        <v>8.9766824438985129</v>
      </c>
      <c r="D876" s="2">
        <f t="shared" si="80"/>
        <v>9.104052090239481</v>
      </c>
      <c r="E876" s="2">
        <f t="shared" si="79"/>
        <v>-0.12736964634096815</v>
      </c>
      <c r="F876" s="2">
        <f t="shared" si="83"/>
        <v>-0.14916689386187132</v>
      </c>
      <c r="G876" s="2">
        <f t="shared" si="81"/>
        <v>2.1797247520903174E-2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17">
        <f>TITRES_STAT!D880</f>
        <v>9.4309999999999992</v>
      </c>
      <c r="C877" s="2">
        <f t="shared" si="78"/>
        <v>9.012623606375664</v>
      </c>
      <c r="D877" s="2">
        <f t="shared" si="80"/>
        <v>9.1282704539254453</v>
      </c>
      <c r="E877" s="2">
        <f t="shared" si="79"/>
        <v>-0.11564684754978138</v>
      </c>
      <c r="F877" s="2">
        <f t="shared" si="83"/>
        <v>-0.14246288459945333</v>
      </c>
      <c r="G877" s="2">
        <f t="shared" si="81"/>
        <v>2.6816037049671948E-2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17">
        <f>TITRES_STAT!D881</f>
        <v>9.4905000000000008</v>
      </c>
      <c r="C878" s="2">
        <f t="shared" si="78"/>
        <v>9.0397738207794074</v>
      </c>
      <c r="D878" s="2">
        <f t="shared" si="80"/>
        <v>9.1551022721531901</v>
      </c>
      <c r="E878" s="2">
        <f t="shared" si="79"/>
        <v>-0.11532845137378267</v>
      </c>
      <c r="F878" s="2">
        <f t="shared" si="83"/>
        <v>-0.1370359979543192</v>
      </c>
      <c r="G878" s="2">
        <f t="shared" si="81"/>
        <v>2.170754658053653E-2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17">
        <f>TITRES_STAT!D882</f>
        <v>9.6263000000000005</v>
      </c>
      <c r="C879" s="2">
        <f t="shared" si="78"/>
        <v>9.0986701560441148</v>
      </c>
      <c r="D879" s="2">
        <f t="shared" si="80"/>
        <v>9.1900058075492499</v>
      </c>
      <c r="E879" s="2">
        <f t="shared" si="79"/>
        <v>-9.1335651505135118E-2</v>
      </c>
      <c r="F879" s="2">
        <f t="shared" si="83"/>
        <v>-0.12789592866448238</v>
      </c>
      <c r="G879" s="2">
        <f t="shared" si="81"/>
        <v>3.656027715934726E-2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17">
        <f>TITRES_STAT!D883</f>
        <v>9.7621000000000002</v>
      </c>
      <c r="C880" s="2">
        <f t="shared" si="78"/>
        <v>9.1648285935757894</v>
      </c>
      <c r="D880" s="2">
        <f t="shared" si="80"/>
        <v>9.2323831551381943</v>
      </c>
      <c r="E880" s="2">
        <f t="shared" si="79"/>
        <v>-6.7554561562404913E-2</v>
      </c>
      <c r="F880" s="2">
        <f t="shared" si="83"/>
        <v>-0.11582765524406689</v>
      </c>
      <c r="G880" s="2">
        <f t="shared" si="81"/>
        <v>4.827309368166198E-2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17">
        <f>TITRES_STAT!D884</f>
        <v>9.7621000000000002</v>
      </c>
      <c r="C881" s="2">
        <f t="shared" si="78"/>
        <v>9.2390857330256679</v>
      </c>
      <c r="D881" s="2">
        <f t="shared" si="80"/>
        <v>9.2716214399427717</v>
      </c>
      <c r="E881" s="2">
        <f t="shared" si="79"/>
        <v>-3.2535706917103724E-2</v>
      </c>
      <c r="F881" s="2">
        <f t="shared" si="83"/>
        <v>-9.9169265578674268E-2</v>
      </c>
      <c r="G881" s="2">
        <f t="shared" si="81"/>
        <v>6.6633558661570544E-2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17">
        <f>TITRES_STAT!D885</f>
        <v>9.9063999999999997</v>
      </c>
      <c r="C882" s="2">
        <f t="shared" si="78"/>
        <v>9.2686110048678731</v>
      </c>
      <c r="D882" s="2">
        <f t="shared" si="80"/>
        <v>9.3186420740210849</v>
      </c>
      <c r="E882" s="2">
        <f t="shared" si="79"/>
        <v>-5.003106915321176E-2</v>
      </c>
      <c r="F882" s="2">
        <f t="shared" si="83"/>
        <v>-8.9341626293581777E-2</v>
      </c>
      <c r="G882" s="2">
        <f t="shared" si="81"/>
        <v>3.9310557140370017E-2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17">
        <f>TITRES_STAT!D886</f>
        <v>9.9234000000000009</v>
      </c>
      <c r="C883" s="2">
        <f t="shared" si="78"/>
        <v>9.323640081042047</v>
      </c>
      <c r="D883" s="2">
        <f t="shared" si="80"/>
        <v>9.363438957426931</v>
      </c>
      <c r="E883" s="2">
        <f t="shared" si="79"/>
        <v>-3.9798876384883997E-2</v>
      </c>
      <c r="F883" s="2">
        <f t="shared" si="83"/>
        <v>-7.9433076311842224E-2</v>
      </c>
      <c r="G883" s="2">
        <f t="shared" si="81"/>
        <v>3.9634199926958227E-2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17">
        <f>TITRES_STAT!D887</f>
        <v>9.9107000000000003</v>
      </c>
      <c r="C884" s="2">
        <f t="shared" si="78"/>
        <v>9.3414646839586553</v>
      </c>
      <c r="D884" s="2">
        <f t="shared" si="80"/>
        <v>9.4039768124323437</v>
      </c>
      <c r="E884" s="2">
        <f t="shared" si="79"/>
        <v>-6.2512128473688477E-2</v>
      </c>
      <c r="F884" s="2">
        <f t="shared" si="83"/>
        <v>-7.604888674421148E-2</v>
      </c>
      <c r="G884" s="2">
        <f t="shared" si="81"/>
        <v>1.3536758270523003E-2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17">
        <f>TITRES_STAT!D888</f>
        <v>9.8045000000000009</v>
      </c>
      <c r="C885" s="2">
        <f t="shared" si="78"/>
        <v>9.3657008864265539</v>
      </c>
      <c r="D885" s="2">
        <f t="shared" si="80"/>
        <v>9.4336451966966148</v>
      </c>
      <c r="E885" s="2">
        <f t="shared" si="79"/>
        <v>-6.7944310270060981E-2</v>
      </c>
      <c r="F885" s="2">
        <f t="shared" si="83"/>
        <v>-7.4427971449381375E-2</v>
      </c>
      <c r="G885" s="2">
        <f t="shared" si="81"/>
        <v>6.4836611793203935E-3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17">
        <f>TITRES_STAT!D889</f>
        <v>9.7790999999999997</v>
      </c>
      <c r="C886" s="2">
        <f t="shared" si="78"/>
        <v>9.3744545962070838</v>
      </c>
      <c r="D886" s="2">
        <f t="shared" si="80"/>
        <v>9.4592344413857532</v>
      </c>
      <c r="E886" s="2">
        <f t="shared" si="79"/>
        <v>-8.4779845178669433E-2</v>
      </c>
      <c r="F886" s="2">
        <f t="shared" si="83"/>
        <v>-7.6498346195238986E-2</v>
      </c>
      <c r="G886" s="2">
        <f t="shared" si="81"/>
        <v>-8.2814989834304464E-3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17">
        <f>TITRES_STAT!D890</f>
        <v>9.7706</v>
      </c>
      <c r="C887" s="2">
        <f t="shared" si="78"/>
        <v>9.3831538890983008</v>
      </c>
      <c r="D887" s="2">
        <f t="shared" si="80"/>
        <v>9.4822985568386606</v>
      </c>
      <c r="E887" s="2">
        <f t="shared" si="79"/>
        <v>-9.9144667740359793E-2</v>
      </c>
      <c r="F887" s="2">
        <f t="shared" si="83"/>
        <v>-8.1027610504263145E-2</v>
      </c>
      <c r="G887" s="2">
        <f t="shared" si="81"/>
        <v>-1.8117057236096648E-2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17">
        <f>TITRES_STAT!D891</f>
        <v>9.8427000000000007</v>
      </c>
      <c r="C888" s="2">
        <f t="shared" si="78"/>
        <v>9.3996686753908705</v>
      </c>
      <c r="D888" s="2">
        <f t="shared" si="80"/>
        <v>9.5089949600357961</v>
      </c>
      <c r="E888" s="2">
        <f t="shared" si="79"/>
        <v>-0.10932628464492566</v>
      </c>
      <c r="F888" s="2">
        <f t="shared" si="83"/>
        <v>-8.6687345332395652E-2</v>
      </c>
      <c r="G888" s="2">
        <f t="shared" si="81"/>
        <v>-2.2638939312530013E-2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17">
        <f>TITRES_STAT!D892</f>
        <v>9.8045000000000009</v>
      </c>
      <c r="C889" s="2">
        <f t="shared" si="78"/>
        <v>9.4345350330230442</v>
      </c>
      <c r="D889" s="2">
        <f t="shared" si="80"/>
        <v>9.5308842222553682</v>
      </c>
      <c r="E889" s="2">
        <f t="shared" si="79"/>
        <v>-9.6349189232324051E-2</v>
      </c>
      <c r="F889" s="2">
        <f t="shared" si="83"/>
        <v>-8.8619714112381343E-2</v>
      </c>
      <c r="G889" s="2">
        <f t="shared" si="81"/>
        <v>-7.7294751199427081E-3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17">
        <f>TITRES_STAT!D893</f>
        <v>9.8894000000000002</v>
      </c>
      <c r="C890" s="2">
        <f t="shared" si="78"/>
        <v>9.4849296433271917</v>
      </c>
      <c r="D890" s="2">
        <f t="shared" si="80"/>
        <v>9.557440946532747</v>
      </c>
      <c r="E890" s="2">
        <f t="shared" si="79"/>
        <v>-7.2511303205555322E-2</v>
      </c>
      <c r="F890" s="2">
        <f t="shared" si="83"/>
        <v>-8.5398031931016152E-2</v>
      </c>
      <c r="G890" s="2">
        <f t="shared" si="81"/>
        <v>1.288672872546083E-2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17">
        <f>TITRES_STAT!D894</f>
        <v>9.8384999999999998</v>
      </c>
      <c r="C891" s="2">
        <f t="shared" si="78"/>
        <v>9.5275712366614691</v>
      </c>
      <c r="D891" s="2">
        <f t="shared" si="80"/>
        <v>9.5782601356784696</v>
      </c>
      <c r="E891" s="2">
        <f t="shared" si="79"/>
        <v>-5.0688899017000466E-2</v>
      </c>
      <c r="F891" s="2">
        <f t="shared" si="83"/>
        <v>-7.8456205348213015E-2</v>
      </c>
      <c r="G891" s="2">
        <f t="shared" si="81"/>
        <v>2.7767306331212549E-2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17">
        <f>TITRES_STAT!D895</f>
        <v>9.9107000000000003</v>
      </c>
      <c r="C892" s="2">
        <f t="shared" si="78"/>
        <v>9.5858525848673963</v>
      </c>
      <c r="D892" s="2">
        <f t="shared" si="80"/>
        <v>9.6028853108133987</v>
      </c>
      <c r="E892" s="2">
        <f t="shared" si="79"/>
        <v>-1.7032725946002358E-2</v>
      </c>
      <c r="F892" s="2">
        <f t="shared" si="83"/>
        <v>-6.6171509467770881E-2</v>
      </c>
      <c r="G892" s="2">
        <f t="shared" si="81"/>
        <v>4.9138783521768523E-2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17">
        <f>TITRES_STAT!D896</f>
        <v>9.9742999999999995</v>
      </c>
      <c r="C893" s="2">
        <f t="shared" si="78"/>
        <v>9.6377829564262587</v>
      </c>
      <c r="D893" s="2">
        <f t="shared" si="80"/>
        <v>9.630397510012406</v>
      </c>
      <c r="E893" s="2">
        <f t="shared" si="79"/>
        <v>7.3854464138527476E-3</v>
      </c>
      <c r="F893" s="2">
        <f t="shared" si="83"/>
        <v>-5.1460118291446158E-2</v>
      </c>
      <c r="G893" s="2">
        <f t="shared" si="81"/>
        <v>5.8845564705298906E-2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17">
        <f>TITRES_STAT!D897</f>
        <v>10.004</v>
      </c>
      <c r="C894" s="2">
        <f t="shared" si="78"/>
        <v>9.6797701938991416</v>
      </c>
      <c r="D894" s="2">
        <f t="shared" si="80"/>
        <v>9.6580717685300055</v>
      </c>
      <c r="E894" s="2">
        <f t="shared" si="79"/>
        <v>2.1698425369136132E-2</v>
      </c>
      <c r="F894" s="2">
        <f t="shared" si="83"/>
        <v>-3.6828409559329707E-2</v>
      </c>
      <c r="G894" s="2">
        <f t="shared" si="81"/>
        <v>5.8526834928465839E-2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17">
        <f>TITRES_STAT!D898</f>
        <v>10.004</v>
      </c>
      <c r="C895" s="2">
        <f t="shared" si="78"/>
        <v>9.6989593948377362</v>
      </c>
      <c r="D895" s="2">
        <f t="shared" si="80"/>
        <v>9.6836960819722275</v>
      </c>
      <c r="E895" s="2">
        <f t="shared" si="79"/>
        <v>1.5263312865508638E-2</v>
      </c>
      <c r="F895" s="2">
        <f t="shared" si="83"/>
        <v>-2.6410065074362041E-2</v>
      </c>
      <c r="G895" s="2">
        <f t="shared" si="81"/>
        <v>4.1673377939870679E-2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17">
        <f>TITRES_STAT!D899</f>
        <v>10.101699999999999</v>
      </c>
      <c r="C896" s="2">
        <f t="shared" si="78"/>
        <v>9.7112887187088539</v>
      </c>
      <c r="D896" s="2">
        <f t="shared" si="80"/>
        <v>9.7146593351594692</v>
      </c>
      <c r="E896" s="2">
        <f t="shared" si="79"/>
        <v>-3.3706164506153158E-3</v>
      </c>
      <c r="F896" s="2">
        <f t="shared" si="83"/>
        <v>-2.1802175349612696E-2</v>
      </c>
      <c r="G896" s="2">
        <f t="shared" si="81"/>
        <v>1.8431558898997381E-2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17">
        <f>TITRES_STAT!D900</f>
        <v>10.3139</v>
      </c>
      <c r="C897" s="2">
        <f t="shared" si="78"/>
        <v>9.7204135312151845</v>
      </c>
      <c r="D897" s="2">
        <f t="shared" si="80"/>
        <v>9.7590475325550639</v>
      </c>
      <c r="E897" s="2">
        <f t="shared" si="79"/>
        <v>-3.8634001339879376E-2</v>
      </c>
      <c r="F897" s="2">
        <f t="shared" si="83"/>
        <v>-2.5168540547666034E-2</v>
      </c>
      <c r="G897" s="2">
        <f t="shared" si="81"/>
        <v>-1.3465460792213342E-2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17">
        <f>TITRES_STAT!D901</f>
        <v>10.228999999999999</v>
      </c>
      <c r="C898" s="2">
        <f t="shared" si="78"/>
        <v>9.7392268341051551</v>
      </c>
      <c r="D898" s="2">
        <f t="shared" si="80"/>
        <v>9.7938588264398749</v>
      </c>
      <c r="E898" s="2">
        <f t="shared" si="79"/>
        <v>-5.4631992334719826E-2</v>
      </c>
      <c r="F898" s="2">
        <f t="shared" si="83"/>
        <v>-3.1061230905076793E-2</v>
      </c>
      <c r="G898" s="2">
        <f t="shared" si="81"/>
        <v>-2.3570761429643032E-2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17">
        <f>TITRES_STAT!D902</f>
        <v>10.356299999999999</v>
      </c>
      <c r="C899" s="2">
        <f t="shared" si="78"/>
        <v>9.7492688596274384</v>
      </c>
      <c r="D899" s="2">
        <f t="shared" si="80"/>
        <v>9.8355211355924776</v>
      </c>
      <c r="E899" s="2">
        <f t="shared" si="79"/>
        <v>-8.625227596503926E-2</v>
      </c>
      <c r="F899" s="2">
        <f t="shared" si="83"/>
        <v>-4.2099439917069291E-2</v>
      </c>
      <c r="G899" s="2">
        <f t="shared" si="81"/>
        <v>-4.4152836047969969E-2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17">
        <f>TITRES_STAT!D903</f>
        <v>10.356299999999999</v>
      </c>
      <c r="C900" s="2">
        <f t="shared" si="78"/>
        <v>9.7708274966078328</v>
      </c>
      <c r="D900" s="2">
        <f t="shared" si="80"/>
        <v>9.8740973477708138</v>
      </c>
      <c r="E900" s="2">
        <f t="shared" si="79"/>
        <v>-0.10326985116298104</v>
      </c>
      <c r="F900" s="2">
        <f t="shared" si="83"/>
        <v>-5.4333522166251647E-2</v>
      </c>
      <c r="G900" s="2">
        <f t="shared" si="81"/>
        <v>-4.8936328996729395E-2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17">
        <f>TITRES_STAT!D904</f>
        <v>10.1441</v>
      </c>
      <c r="C901" s="2">
        <f t="shared" si="78"/>
        <v>9.7812386509758582</v>
      </c>
      <c r="D901" s="2">
        <f t="shared" si="80"/>
        <v>9.8940975442322348</v>
      </c>
      <c r="E901" s="2">
        <f t="shared" si="79"/>
        <v>-0.11285889325637655</v>
      </c>
      <c r="F901" s="2">
        <f t="shared" si="83"/>
        <v>-6.6038596384276629E-2</v>
      </c>
      <c r="G901" s="2">
        <f t="shared" si="81"/>
        <v>-4.6820296872099917E-2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17">
        <f>TITRES_STAT!D905</f>
        <v>10.186500000000001</v>
      </c>
      <c r="C902" s="2">
        <f t="shared" si="78"/>
        <v>9.8011557815949573</v>
      </c>
      <c r="D902" s="2">
        <f t="shared" si="80"/>
        <v>9.9157569854002165</v>
      </c>
      <c r="E902" s="2">
        <f t="shared" si="79"/>
        <v>-0.11460120380525929</v>
      </c>
      <c r="F902" s="2">
        <f t="shared" si="83"/>
        <v>-7.5751117868473161E-2</v>
      </c>
      <c r="G902" s="2">
        <f t="shared" si="81"/>
        <v>-3.8850085936786127E-2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17">
        <f>TITRES_STAT!D906</f>
        <v>10.1441</v>
      </c>
      <c r="C903" s="2">
        <f t="shared" si="78"/>
        <v>9.8277933536572704</v>
      </c>
      <c r="D903" s="2">
        <f t="shared" si="80"/>
        <v>9.932671282777978</v>
      </c>
      <c r="E903" s="2">
        <f t="shared" si="79"/>
        <v>-0.10487792912070759</v>
      </c>
      <c r="F903" s="2">
        <f t="shared" si="83"/>
        <v>-8.1576480118920047E-2</v>
      </c>
      <c r="G903" s="2">
        <f t="shared" si="81"/>
        <v>-2.3301449001787544E-2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17">
        <f>TITRES_STAT!D907</f>
        <v>10.1144</v>
      </c>
      <c r="C904" s="2">
        <f t="shared" si="78"/>
        <v>9.8549020684792286</v>
      </c>
      <c r="D904" s="2">
        <f t="shared" si="80"/>
        <v>9.9461326692388692</v>
      </c>
      <c r="E904" s="2">
        <f t="shared" si="79"/>
        <v>-9.1230600759640623E-2</v>
      </c>
      <c r="F904" s="2">
        <f t="shared" si="83"/>
        <v>-8.3507304247064165E-2</v>
      </c>
      <c r="G904" s="2">
        <f t="shared" si="81"/>
        <v>-7.723296512576458E-3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17">
        <f>TITRES_STAT!D908</f>
        <v>10.110099999999999</v>
      </c>
      <c r="C905" s="2">
        <f t="shared" si="78"/>
        <v>9.877840211790117</v>
      </c>
      <c r="D905" s="2">
        <f t="shared" si="80"/>
        <v>9.9582783974433973</v>
      </c>
      <c r="E905" s="2">
        <f t="shared" si="79"/>
        <v>-8.0438185653280314E-2</v>
      </c>
      <c r="F905" s="2">
        <f t="shared" si="83"/>
        <v>-8.2893480528307389E-2</v>
      </c>
      <c r="G905" s="2">
        <f t="shared" si="81"/>
        <v>2.4552948750270753E-3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17">
        <f>TITRES_STAT!D909</f>
        <v>10.1441</v>
      </c>
      <c r="C906" s="2">
        <f t="shared" si="78"/>
        <v>9.9122801792070216</v>
      </c>
      <c r="D906" s="2">
        <f t="shared" si="80"/>
        <v>9.9720429605957381</v>
      </c>
      <c r="E906" s="2">
        <f t="shared" si="79"/>
        <v>-5.976278138871649E-2</v>
      </c>
      <c r="F906" s="2">
        <f t="shared" si="83"/>
        <v>-7.8267340700389224E-2</v>
      </c>
      <c r="G906" s="2">
        <f t="shared" si="81"/>
        <v>1.8504559311672733E-2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17">
        <f>TITRES_STAT!D910</f>
        <v>10.1441</v>
      </c>
      <c r="C907" s="2">
        <f t="shared" si="78"/>
        <v>9.9740678439444022</v>
      </c>
      <c r="D907" s="2">
        <f t="shared" si="80"/>
        <v>9.9847879264775354</v>
      </c>
      <c r="E907" s="2">
        <f t="shared" si="79"/>
        <v>-1.0720082533133279E-2</v>
      </c>
      <c r="F907" s="2">
        <f t="shared" si="83"/>
        <v>-6.4757889066938037E-2</v>
      </c>
      <c r="G907" s="2">
        <f t="shared" si="81"/>
        <v>5.4037806533804758E-2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17">
        <f>TITRES_STAT!D911</f>
        <v>10.1441</v>
      </c>
      <c r="C908" s="2">
        <f t="shared" si="78"/>
        <v>10.013288175645265</v>
      </c>
      <c r="D908" s="2">
        <f t="shared" si="80"/>
        <v>9.9965888208125335</v>
      </c>
      <c r="E908" s="2">
        <f t="shared" si="79"/>
        <v>1.6699354832731217E-2</v>
      </c>
      <c r="F908" s="2">
        <f t="shared" si="83"/>
        <v>-4.8466440287004191E-2</v>
      </c>
      <c r="G908" s="2">
        <f t="shared" si="81"/>
        <v>6.5165795119735415E-2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17">
        <f>TITRES_STAT!D912</f>
        <v>10.101699999999999</v>
      </c>
      <c r="C909" s="2">
        <f t="shared" si="78"/>
        <v>10.066059225545994</v>
      </c>
      <c r="D909" s="2">
        <f t="shared" si="80"/>
        <v>10.004374834085679</v>
      </c>
      <c r="E909" s="2">
        <f t="shared" si="79"/>
        <v>6.1684391460314458E-2</v>
      </c>
      <c r="F909" s="2">
        <f t="shared" si="83"/>
        <v>-2.6436273937540465E-2</v>
      </c>
      <c r="G909" s="2">
        <f t="shared" si="81"/>
        <v>8.812066539785493E-2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17">
        <f>TITRES_STAT!D913</f>
        <v>10.186500000000001</v>
      </c>
      <c r="C910" s="2">
        <f t="shared" si="78"/>
        <v>10.110711652385071</v>
      </c>
      <c r="D910" s="2">
        <f t="shared" si="80"/>
        <v>10.017865587116368</v>
      </c>
      <c r="E910" s="2">
        <f t="shared" si="79"/>
        <v>9.2846065268702205E-2</v>
      </c>
      <c r="F910" s="2">
        <f t="shared" si="83"/>
        <v>-2.5798060962919332E-3</v>
      </c>
      <c r="G910" s="2">
        <f t="shared" si="81"/>
        <v>9.5425871364994141E-2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17">
        <f>TITRES_STAT!D914</f>
        <v>10.186500000000001</v>
      </c>
      <c r="C911" s="2">
        <f t="shared" ref="C911:C974" si="84">$C$4*B901+C910*(1-$C$4)</f>
        <v>10.115848321248906</v>
      </c>
      <c r="D911" s="2">
        <f t="shared" si="80"/>
        <v>10.030357025107747</v>
      </c>
      <c r="E911" s="2">
        <f t="shared" si="79"/>
        <v>8.5491296141158912E-2</v>
      </c>
      <c r="F911" s="2">
        <f t="shared" si="83"/>
        <v>1.5034414351198235E-2</v>
      </c>
      <c r="G911" s="2">
        <f t="shared" si="81"/>
        <v>7.0456881789960679E-2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17">
        <f>TITRES_STAT!D915</f>
        <v>10.2035</v>
      </c>
      <c r="C912" s="2">
        <f t="shared" si="84"/>
        <v>10.126717810287536</v>
      </c>
      <c r="D912" s="2">
        <f t="shared" si="80"/>
        <v>10.043182430655323</v>
      </c>
      <c r="E912" s="2">
        <f t="shared" si="79"/>
        <v>8.3535379632213136E-2</v>
      </c>
      <c r="F912" s="2">
        <f t="shared" si="83"/>
        <v>2.8734607407401219E-2</v>
      </c>
      <c r="G912" s="2">
        <f t="shared" si="81"/>
        <v>5.4800772224811917E-2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17">
        <f>TITRES_STAT!D916</f>
        <v>10.139900000000001</v>
      </c>
      <c r="C913" s="2">
        <f t="shared" si="84"/>
        <v>10.129391993320223</v>
      </c>
      <c r="D913" s="2">
        <f t="shared" si="80"/>
        <v>10.050346695051225</v>
      </c>
      <c r="E913" s="2">
        <f t="shared" si="79"/>
        <v>7.9045298268997755E-2</v>
      </c>
      <c r="F913" s="2">
        <f t="shared" si="83"/>
        <v>3.8796745579720529E-2</v>
      </c>
      <c r="G913" s="2">
        <f t="shared" si="81"/>
        <v>4.0248552689277226E-2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17">
        <f>TITRES_STAT!D917</f>
        <v>10.2714</v>
      </c>
      <c r="C914" s="2">
        <f t="shared" si="84"/>
        <v>10.127085532809419</v>
      </c>
      <c r="D914" s="2">
        <f t="shared" si="80"/>
        <v>10.06672101393632</v>
      </c>
      <c r="E914" s="2">
        <f t="shared" si="79"/>
        <v>6.0364518873099016E-2</v>
      </c>
      <c r="F914" s="2">
        <f t="shared" si="83"/>
        <v>4.3110300238396231E-2</v>
      </c>
      <c r="G914" s="2">
        <f t="shared" si="81"/>
        <v>1.7254218634702785E-2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17">
        <f>TITRES_STAT!D918</f>
        <v>10.335100000000001</v>
      </c>
      <c r="C915" s="2">
        <f t="shared" si="84"/>
        <v>10.124472373915662</v>
      </c>
      <c r="D915" s="2">
        <f t="shared" si="80"/>
        <v>10.086600938829926</v>
      </c>
      <c r="E915" s="2">
        <f t="shared" si="79"/>
        <v>3.7871435085735428E-2</v>
      </c>
      <c r="F915" s="2">
        <f t="shared" si="83"/>
        <v>4.2062527207864076E-2</v>
      </c>
      <c r="G915" s="2">
        <f t="shared" si="81"/>
        <v>-4.1910921221286479E-3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17">
        <f>TITRES_STAT!D919</f>
        <v>10.394500000000001</v>
      </c>
      <c r="C916" s="2">
        <f t="shared" si="84"/>
        <v>10.127492008697867</v>
      </c>
      <c r="D916" s="2">
        <f t="shared" si="80"/>
        <v>10.109408276694376</v>
      </c>
      <c r="E916" s="2">
        <f t="shared" si="79"/>
        <v>1.8083732003491448E-2</v>
      </c>
      <c r="F916" s="2">
        <f t="shared" si="83"/>
        <v>3.7266768166989553E-2</v>
      </c>
      <c r="G916" s="2">
        <f t="shared" si="81"/>
        <v>-1.9183036163498104E-2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17">
        <f>TITRES_STAT!D920</f>
        <v>10.394500000000001</v>
      </c>
      <c r="C917" s="2">
        <f t="shared" si="84"/>
        <v>10.130047084282811</v>
      </c>
      <c r="D917" s="2">
        <f t="shared" si="80"/>
        <v>10.130526182124422</v>
      </c>
      <c r="E917" s="2">
        <f t="shared" si="79"/>
        <v>-4.7909784161070945E-4</v>
      </c>
      <c r="F917" s="2">
        <f t="shared" si="83"/>
        <v>2.97175949652695E-2</v>
      </c>
      <c r="G917" s="2">
        <f t="shared" si="81"/>
        <v>-3.0196692806880209E-2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17">
        <f>TITRES_STAT!D921</f>
        <v>10.394500000000001</v>
      </c>
      <c r="C918" s="2">
        <f t="shared" si="84"/>
        <v>10.132209071316225</v>
      </c>
      <c r="D918" s="2">
        <f t="shared" si="80"/>
        <v>10.150079798263352</v>
      </c>
      <c r="E918" s="2">
        <f t="shared" si="79"/>
        <v>-1.7870726947126769E-2</v>
      </c>
      <c r="F918" s="2">
        <f t="shared" si="83"/>
        <v>2.0199930582790248E-2</v>
      </c>
      <c r="G918" s="2">
        <f t="shared" si="81"/>
        <v>-3.8070657529917021E-2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17">
        <f>TITRES_STAT!D922</f>
        <v>10.462400000000001</v>
      </c>
      <c r="C919" s="2">
        <f t="shared" si="84"/>
        <v>10.127515368036805</v>
      </c>
      <c r="D919" s="2">
        <f t="shared" si="80"/>
        <v>10.173214628021622</v>
      </c>
      <c r="E919" s="2">
        <f t="shared" si="79"/>
        <v>-4.569925998481672E-2</v>
      </c>
      <c r="F919" s="2">
        <f t="shared" si="83"/>
        <v>7.0200924692688533E-3</v>
      </c>
      <c r="G919" s="2">
        <f t="shared" si="81"/>
        <v>-5.2719352454085572E-2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17">
        <f>TITRES_STAT!D923</f>
        <v>10.483700000000001</v>
      </c>
      <c r="C920" s="2">
        <f t="shared" si="84"/>
        <v>10.136589926800374</v>
      </c>
      <c r="D920" s="2">
        <f t="shared" si="80"/>
        <v>10.196213544464465</v>
      </c>
      <c r="E920" s="2">
        <f t="shared" si="79"/>
        <v>-5.9623617664090744E-2</v>
      </c>
      <c r="F920" s="2">
        <f t="shared" si="83"/>
        <v>-6.3086495574030659E-3</v>
      </c>
      <c r="G920" s="2">
        <f t="shared" si="81"/>
        <v>-5.3314968106687677E-2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17">
        <f>TITRES_STAT!D924</f>
        <v>10.483700000000001</v>
      </c>
      <c r="C921" s="2">
        <f t="shared" si="84"/>
        <v>10.144268399600318</v>
      </c>
      <c r="D921" s="2">
        <f t="shared" si="80"/>
        <v>10.217508837467097</v>
      </c>
      <c r="E921" s="2">
        <f t="shared" si="79"/>
        <v>-7.3240437866779473E-2</v>
      </c>
      <c r="F921" s="2">
        <f t="shared" si="83"/>
        <v>-1.9695007219278346E-2</v>
      </c>
      <c r="G921" s="2">
        <f t="shared" si="81"/>
        <v>-5.3545430647501127E-2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17">
        <f>TITRES_STAT!D925</f>
        <v>10.3139</v>
      </c>
      <c r="C922" s="2">
        <f t="shared" si="84"/>
        <v>10.153380953507961</v>
      </c>
      <c r="D922" s="2">
        <f t="shared" si="80"/>
        <v>10.224648923580645</v>
      </c>
      <c r="E922" s="2">
        <f t="shared" si="79"/>
        <v>-7.126797007268415E-2</v>
      </c>
      <c r="F922" s="2">
        <f t="shared" si="83"/>
        <v>-3.0009599789959509E-2</v>
      </c>
      <c r="G922" s="2">
        <f t="shared" si="81"/>
        <v>-4.1258370282724638E-2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17">
        <f>TITRES_STAT!D926</f>
        <v>10.101699999999999</v>
      </c>
      <c r="C923" s="2">
        <f t="shared" si="84"/>
        <v>10.151306960660582</v>
      </c>
      <c r="D923" s="2">
        <f t="shared" si="80"/>
        <v>10.215541595908004</v>
      </c>
      <c r="E923" s="2">
        <f t="shared" si="79"/>
        <v>-6.4234635247421679E-2</v>
      </c>
      <c r="F923" s="2">
        <f t="shared" si="83"/>
        <v>-3.6854606881451944E-2</v>
      </c>
      <c r="G923" s="2">
        <f t="shared" si="81"/>
        <v>-2.7380028365969734E-2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17">
        <f>TITRES_STAT!D927</f>
        <v>10.2714</v>
      </c>
      <c r="C924" s="2">
        <f t="shared" si="84"/>
        <v>10.169782812866645</v>
      </c>
      <c r="D924" s="2">
        <f t="shared" si="80"/>
        <v>10.219679255470375</v>
      </c>
      <c r="E924" s="2">
        <f t="shared" ref="E924:E987" si="85">C924-D924</f>
        <v>-4.9896442603730051E-2</v>
      </c>
      <c r="F924" s="2">
        <f t="shared" si="83"/>
        <v>-3.9462974025907566E-2</v>
      </c>
      <c r="G924" s="2">
        <f t="shared" si="81"/>
        <v>-1.0433468577822486E-2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17">
        <f>TITRES_STAT!D928</f>
        <v>10.228999999999999</v>
      </c>
      <c r="C925" s="2">
        <f t="shared" si="84"/>
        <v>10.195216226271775</v>
      </c>
      <c r="D925" s="2">
        <f t="shared" ref="D925:D988" si="86">$D$4*B925+(1-$D$4)*D924</f>
        <v>10.220369680991089</v>
      </c>
      <c r="E925" s="2">
        <f t="shared" si="85"/>
        <v>-2.5153454719314183E-2</v>
      </c>
      <c r="F925" s="2">
        <f t="shared" si="83"/>
        <v>-3.6601070164588891E-2</v>
      </c>
      <c r="G925" s="2">
        <f t="shared" si="81"/>
        <v>1.1447615445274707E-2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17">
        <f>TITRES_STAT!D929</f>
        <v>10.186500000000001</v>
      </c>
      <c r="C926" s="2">
        <f t="shared" si="84"/>
        <v>10.22587526838381</v>
      </c>
      <c r="D926" s="2">
        <f t="shared" si="86"/>
        <v>10.217860815732489</v>
      </c>
      <c r="E926" s="2">
        <f t="shared" si="85"/>
        <v>8.0144526513201697E-3</v>
      </c>
      <c r="F926" s="2">
        <f t="shared" si="83"/>
        <v>-2.7677965601407079E-2</v>
      </c>
      <c r="G926" s="2">
        <f t="shared" si="81"/>
        <v>3.5692418252727245E-2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17">
        <f>TITRES_STAT!D930</f>
        <v>10.139900000000001</v>
      </c>
      <c r="C927" s="2">
        <f t="shared" si="84"/>
        <v>10.251817534786301</v>
      </c>
      <c r="D927" s="2">
        <f t="shared" si="86"/>
        <v>10.212085940493045</v>
      </c>
      <c r="E927" s="2">
        <f t="shared" si="85"/>
        <v>3.9731594293256123E-2</v>
      </c>
      <c r="F927" s="2">
        <f t="shared" si="83"/>
        <v>-1.4196053622474438E-2</v>
      </c>
      <c r="G927" s="2">
        <f t="shared" si="81"/>
        <v>5.3927647915730563E-2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17">
        <f>TITRES_STAT!D931</f>
        <v>10.178100000000001</v>
      </c>
      <c r="C928" s="2">
        <f t="shared" si="84"/>
        <v>10.273768683280718</v>
      </c>
      <c r="D928" s="2">
        <f t="shared" si="86"/>
        <v>10.209568463419487</v>
      </c>
      <c r="E928" s="2">
        <f t="shared" si="85"/>
        <v>6.4200219861231034E-2</v>
      </c>
      <c r="F928" s="2">
        <f t="shared" si="83"/>
        <v>1.483201074266657E-3</v>
      </c>
      <c r="G928" s="2">
        <f t="shared" si="81"/>
        <v>6.2717018786964382E-2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17">
        <f>TITRES_STAT!D932</f>
        <v>10.139900000000001</v>
      </c>
      <c r="C929" s="2">
        <f t="shared" si="84"/>
        <v>10.302788885852916</v>
      </c>
      <c r="D929" s="2">
        <f t="shared" si="86"/>
        <v>10.204407836499525</v>
      </c>
      <c r="E929" s="2">
        <f t="shared" si="85"/>
        <v>9.8381049353390537E-2</v>
      </c>
      <c r="F929" s="2">
        <f t="shared" si="83"/>
        <v>2.0862770730091434E-2</v>
      </c>
      <c r="G929" s="2">
        <f t="shared" si="81"/>
        <v>7.7518278623299103E-2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17">
        <f>TITRES_STAT!D933</f>
        <v>10.1441</v>
      </c>
      <c r="C930" s="2">
        <f t="shared" si="84"/>
        <v>10.330621364952467</v>
      </c>
      <c r="D930" s="2">
        <f t="shared" si="86"/>
        <v>10.199940589351414</v>
      </c>
      <c r="E930" s="2">
        <f t="shared" si="85"/>
        <v>0.13068077560105351</v>
      </c>
      <c r="F930" s="2">
        <f t="shared" si="83"/>
        <v>4.2826371704283855E-2</v>
      </c>
      <c r="G930" s="2">
        <f t="shared" si="81"/>
        <v>8.7854403896769656E-2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17">
        <f>TITRES_STAT!D934</f>
        <v>10.1823</v>
      </c>
      <c r="C931" s="2">
        <f t="shared" si="84"/>
        <v>10.354171924190549</v>
      </c>
      <c r="D931" s="2">
        <f t="shared" si="86"/>
        <v>10.198633879029087</v>
      </c>
      <c r="E931" s="2">
        <f t="shared" si="85"/>
        <v>0.15553804516146208</v>
      </c>
      <c r="F931" s="2">
        <f t="shared" si="83"/>
        <v>6.5368706395719497E-2</v>
      </c>
      <c r="G931" s="2">
        <f t="shared" si="81"/>
        <v>9.0169338765742582E-2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17">
        <f>TITRES_STAT!D935</f>
        <v>10.101699999999999</v>
      </c>
      <c r="C932" s="2">
        <f t="shared" si="84"/>
        <v>10.347976243545848</v>
      </c>
      <c r="D932" s="2">
        <f t="shared" si="86"/>
        <v>10.191453591693598</v>
      </c>
      <c r="E932" s="2">
        <f t="shared" si="85"/>
        <v>0.15652265185224934</v>
      </c>
      <c r="F932" s="2">
        <f t="shared" si="83"/>
        <v>8.3599495487025471E-2</v>
      </c>
      <c r="G932" s="2">
        <f t="shared" ref="G932:G995" si="87">E932-F932</f>
        <v>7.2923156365223868E-2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17">
        <f>TITRES_STAT!D936</f>
        <v>9.9742999999999995</v>
      </c>
      <c r="C933" s="2">
        <f t="shared" si="84"/>
        <v>10.310087590692641</v>
      </c>
      <c r="D933" s="2">
        <f t="shared" si="86"/>
        <v>10.175368140457035</v>
      </c>
      <c r="E933" s="2">
        <f t="shared" si="85"/>
        <v>0.13471945023560572</v>
      </c>
      <c r="F933" s="2">
        <f t="shared" ref="F933:F996" si="89">(E933*(2/(10)))+((1-(2/10))*F932)</f>
        <v>9.3823486436741516E-2</v>
      </c>
      <c r="G933" s="2">
        <f t="shared" si="87"/>
        <v>4.0895963798864204E-2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17">
        <f>TITRES_STAT!D937</f>
        <v>9.9742999999999995</v>
      </c>
      <c r="C934" s="2">
        <f t="shared" si="84"/>
        <v>10.304135653663003</v>
      </c>
      <c r="D934" s="2">
        <f t="shared" si="86"/>
        <v>10.160474204126885</v>
      </c>
      <c r="E934" s="2">
        <f t="shared" si="85"/>
        <v>0.14366144953611837</v>
      </c>
      <c r="F934" s="2">
        <f t="shared" si="89"/>
        <v>0.1037910790566169</v>
      </c>
      <c r="G934" s="2">
        <f t="shared" si="87"/>
        <v>3.9870370479501469E-2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17">
        <f>TITRES_STAT!D938</f>
        <v>9.9742999999999995</v>
      </c>
      <c r="C935" s="2">
        <f t="shared" si="84"/>
        <v>10.292576322330234</v>
      </c>
      <c r="D935" s="2">
        <f t="shared" si="86"/>
        <v>10.146683522339709</v>
      </c>
      <c r="E935" s="2">
        <f t="shared" si="85"/>
        <v>0.14589279999052529</v>
      </c>
      <c r="F935" s="2">
        <f t="shared" si="89"/>
        <v>0.11221142324339858</v>
      </c>
      <c r="G935" s="2">
        <f t="shared" si="87"/>
        <v>3.3681376747126707E-2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17">
        <f>TITRES_STAT!D939</f>
        <v>9.9742999999999995</v>
      </c>
      <c r="C936" s="2">
        <f t="shared" si="84"/>
        <v>10.276256888125584</v>
      </c>
      <c r="D936" s="2">
        <f t="shared" si="86"/>
        <v>10.133914372536767</v>
      </c>
      <c r="E936" s="2">
        <f t="shared" si="85"/>
        <v>0.14234251558881716</v>
      </c>
      <c r="F936" s="2">
        <f t="shared" si="89"/>
        <v>0.1182376417124823</v>
      </c>
      <c r="G936" s="2">
        <f t="shared" si="87"/>
        <v>2.4104873876334865E-2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17">
        <f>TITRES_STAT!D940</f>
        <v>9.9742999999999995</v>
      </c>
      <c r="C937" s="2">
        <f t="shared" si="84"/>
        <v>10.255278905337033</v>
      </c>
      <c r="D937" s="2">
        <f t="shared" si="86"/>
        <v>10.122091085682191</v>
      </c>
      <c r="E937" s="2">
        <f t="shared" si="85"/>
        <v>0.13318781965484128</v>
      </c>
      <c r="F937" s="2">
        <f t="shared" si="89"/>
        <v>0.1212276773009541</v>
      </c>
      <c r="G937" s="2">
        <f t="shared" si="87"/>
        <v>1.1960142353887177E-2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17">
        <f>TITRES_STAT!D941</f>
        <v>9.9616000000000007</v>
      </c>
      <c r="C938" s="2">
        <f t="shared" si="84"/>
        <v>10.243405227592874</v>
      </c>
      <c r="D938" s="2">
        <f t="shared" si="86"/>
        <v>10.110202857113141</v>
      </c>
      <c r="E938" s="2">
        <f t="shared" si="85"/>
        <v>0.13320237047973293</v>
      </c>
      <c r="F938" s="2">
        <f t="shared" si="89"/>
        <v>0.12362261593670987</v>
      </c>
      <c r="G938" s="2">
        <f t="shared" si="87"/>
        <v>9.5797545430230668E-3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17">
        <f>TITRES_STAT!D942</f>
        <v>9.8469999999999995</v>
      </c>
      <c r="C939" s="2">
        <f t="shared" si="84"/>
        <v>10.22748134642474</v>
      </c>
      <c r="D939" s="2">
        <f t="shared" si="86"/>
        <v>10.090706349178834</v>
      </c>
      <c r="E939" s="2">
        <f t="shared" si="85"/>
        <v>0.13677499724590625</v>
      </c>
      <c r="F939" s="2">
        <f t="shared" si="89"/>
        <v>0.12625309219854913</v>
      </c>
      <c r="G939" s="2">
        <f t="shared" si="87"/>
        <v>1.0521905047357116E-2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17">
        <f>TITRES_STAT!D943</f>
        <v>9.8045000000000009</v>
      </c>
      <c r="C940" s="2">
        <f t="shared" si="84"/>
        <v>10.214653446974781</v>
      </c>
      <c r="D940" s="2">
        <f t="shared" si="86"/>
        <v>10.069505878869291</v>
      </c>
      <c r="E940" s="2">
        <f t="shared" si="85"/>
        <v>0.14514756810548946</v>
      </c>
      <c r="F940" s="2">
        <f t="shared" si="89"/>
        <v>0.13003198737993721</v>
      </c>
      <c r="G940" s="2">
        <f t="shared" si="87"/>
        <v>1.5115580725552247E-2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17">
        <f>TITRES_STAT!D944</f>
        <v>9.7621000000000002</v>
      </c>
      <c r="C941" s="2">
        <f t="shared" si="84"/>
        <v>10.209675993594045</v>
      </c>
      <c r="D941" s="2">
        <f t="shared" si="86"/>
        <v>10.046735073027122</v>
      </c>
      <c r="E941" s="2">
        <f t="shared" si="85"/>
        <v>0.162940920566923</v>
      </c>
      <c r="F941" s="2">
        <f t="shared" si="89"/>
        <v>0.13661377401733438</v>
      </c>
      <c r="G941" s="2">
        <f t="shared" si="87"/>
        <v>2.632714654958862E-2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17">
        <f>TITRES_STAT!D945</f>
        <v>9.7621000000000002</v>
      </c>
      <c r="C942" s="2">
        <f t="shared" si="84"/>
        <v>10.193064302271884</v>
      </c>
      <c r="D942" s="2">
        <f t="shared" si="86"/>
        <v>10.025650993543632</v>
      </c>
      <c r="E942" s="2">
        <f t="shared" si="85"/>
        <v>0.16741330872825166</v>
      </c>
      <c r="F942" s="2">
        <f t="shared" si="89"/>
        <v>0.14277368095951784</v>
      </c>
      <c r="G942" s="2">
        <f t="shared" si="87"/>
        <v>2.4639627768733824E-2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17">
        <f>TITRES_STAT!D946</f>
        <v>9.7536000000000005</v>
      </c>
      <c r="C943" s="2">
        <f t="shared" si="84"/>
        <v>10.159408255768517</v>
      </c>
      <c r="D943" s="2">
        <f t="shared" si="86"/>
        <v>10.005499068095954</v>
      </c>
      <c r="E943" s="2">
        <f t="shared" si="85"/>
        <v>0.15390918767256245</v>
      </c>
      <c r="F943" s="2">
        <f t="shared" si="89"/>
        <v>0.14500078230212676</v>
      </c>
      <c r="G943" s="2">
        <f t="shared" si="87"/>
        <v>8.9084053704356903E-3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17">
        <f>TITRES_STAT!D947</f>
        <v>9.7536000000000005</v>
      </c>
      <c r="C944" s="2">
        <f t="shared" si="84"/>
        <v>10.130930062573359</v>
      </c>
      <c r="D944" s="2">
        <f t="shared" si="86"/>
        <v>9.9868398778666236</v>
      </c>
      <c r="E944" s="2">
        <f t="shared" si="85"/>
        <v>0.14409018470673551</v>
      </c>
      <c r="F944" s="2">
        <f t="shared" si="89"/>
        <v>0.1448186627830485</v>
      </c>
      <c r="G944" s="2">
        <f t="shared" si="87"/>
        <v>-7.2847807631298833E-4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17">
        <f>TITRES_STAT!D948</f>
        <v>9.7408999999999999</v>
      </c>
      <c r="C945" s="2">
        <f t="shared" si="84"/>
        <v>10.106833129869765</v>
      </c>
      <c r="D945" s="2">
        <f t="shared" si="86"/>
        <v>9.9686221091357634</v>
      </c>
      <c r="E945" s="2">
        <f t="shared" si="85"/>
        <v>0.13821102073400127</v>
      </c>
      <c r="F945" s="2">
        <f t="shared" si="89"/>
        <v>0.14349713437323908</v>
      </c>
      <c r="G945" s="2">
        <f t="shared" si="87"/>
        <v>-5.2861136392378105E-3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17">
        <f>TITRES_STAT!D949</f>
        <v>9.9276</v>
      </c>
      <c r="C946" s="2">
        <f t="shared" si="84"/>
        <v>10.086443417582108</v>
      </c>
      <c r="D946" s="2">
        <f t="shared" si="86"/>
        <v>9.9655834343849659</v>
      </c>
      <c r="E946" s="2">
        <f t="shared" si="85"/>
        <v>0.12085998319714264</v>
      </c>
      <c r="F946" s="2">
        <f t="shared" si="89"/>
        <v>0.13896970413801979</v>
      </c>
      <c r="G946" s="2">
        <f t="shared" si="87"/>
        <v>-1.810972094087715E-2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17">
        <f>TITRES_STAT!D950</f>
        <v>9.8640000000000008</v>
      </c>
      <c r="C947" s="2">
        <f t="shared" si="84"/>
        <v>10.069190584107938</v>
      </c>
      <c r="D947" s="2">
        <f t="shared" si="86"/>
        <v>9.9580587355416341</v>
      </c>
      <c r="E947" s="2">
        <f t="shared" si="85"/>
        <v>0.11113184856630376</v>
      </c>
      <c r="F947" s="2">
        <f t="shared" si="89"/>
        <v>0.13340213302367659</v>
      </c>
      <c r="G947" s="2">
        <f t="shared" si="87"/>
        <v>-2.2270284457372835E-2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17">
        <f>TITRES_STAT!D951</f>
        <v>9.9742999999999995</v>
      </c>
      <c r="C948" s="2">
        <f t="shared" si="84"/>
        <v>10.052638186552869</v>
      </c>
      <c r="D948" s="2">
        <f t="shared" si="86"/>
        <v>9.9592617921681796</v>
      </c>
      <c r="E948" s="2">
        <f t="shared" si="85"/>
        <v>9.3376394384689476E-2</v>
      </c>
      <c r="F948" s="2">
        <f t="shared" si="89"/>
        <v>0.12539698529587917</v>
      </c>
      <c r="G948" s="2">
        <f t="shared" si="87"/>
        <v>-3.2020590911189695E-2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17">
        <f>TITRES_STAT!D952</f>
        <v>10.1653</v>
      </c>
      <c r="C949" s="2">
        <f t="shared" si="84"/>
        <v>10.021001542467813</v>
      </c>
      <c r="D949" s="2">
        <f t="shared" si="86"/>
        <v>9.9745238816372037</v>
      </c>
      <c r="E949" s="2">
        <f t="shared" si="85"/>
        <v>4.6477660830609224E-2</v>
      </c>
      <c r="F949" s="2">
        <f t="shared" si="89"/>
        <v>0.10961312040282518</v>
      </c>
      <c r="G949" s="2">
        <f t="shared" si="87"/>
        <v>-6.313545957221596E-2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17">
        <f>TITRES_STAT!D953</f>
        <v>10.101699999999999</v>
      </c>
      <c r="C950" s="2">
        <f t="shared" si="84"/>
        <v>9.987693612857381</v>
      </c>
      <c r="D950" s="2">
        <f t="shared" si="86"/>
        <v>9.9839443348492622</v>
      </c>
      <c r="E950" s="2">
        <f t="shared" si="85"/>
        <v>3.7492780081187504E-3</v>
      </c>
      <c r="F950" s="2">
        <f t="shared" si="89"/>
        <v>8.84403519238839E-2</v>
      </c>
      <c r="G950" s="2">
        <f t="shared" si="87"/>
        <v>-8.469107391576515E-2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17">
        <f>TITRES_STAT!D954</f>
        <v>10.059200000000001</v>
      </c>
      <c r="C951" s="2">
        <f t="shared" si="84"/>
        <v>9.9529869031870142</v>
      </c>
      <c r="D951" s="2">
        <f t="shared" si="86"/>
        <v>9.9895188285641314</v>
      </c>
      <c r="E951" s="2">
        <f t="shared" si="85"/>
        <v>-3.6531925377117247E-2</v>
      </c>
      <c r="F951" s="2">
        <f t="shared" si="89"/>
        <v>6.3445896463683676E-2</v>
      </c>
      <c r="G951" s="2">
        <f t="shared" si="87"/>
        <v>-9.9977821840800923E-2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17">
        <f>TITRES_STAT!D955</f>
        <v>10.101699999999999</v>
      </c>
      <c r="C952" s="2">
        <f t="shared" si="84"/>
        <v>9.9236196873120885</v>
      </c>
      <c r="D952" s="2">
        <f t="shared" si="86"/>
        <v>9.9978285449667883</v>
      </c>
      <c r="E952" s="2">
        <f t="shared" si="85"/>
        <v>-7.4208857654699756E-2</v>
      </c>
      <c r="F952" s="2">
        <f t="shared" si="89"/>
        <v>3.5914945640006996E-2</v>
      </c>
      <c r="G952" s="2">
        <f t="shared" si="87"/>
        <v>-0.11012380329470675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17">
        <f>TITRES_STAT!D956</f>
        <v>10.101699999999999</v>
      </c>
      <c r="C953" s="2">
        <f t="shared" si="84"/>
        <v>9.8974628123409971</v>
      </c>
      <c r="D953" s="2">
        <f t="shared" si="86"/>
        <v>10.0055227268211</v>
      </c>
      <c r="E953" s="2">
        <f t="shared" si="85"/>
        <v>-0.1080599144801031</v>
      </c>
      <c r="F953" s="2">
        <f t="shared" si="89"/>
        <v>7.1199736159849765E-3</v>
      </c>
      <c r="G953" s="2">
        <f t="shared" si="87"/>
        <v>-0.11517988809608808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17">
        <f>TITRES_STAT!D957</f>
        <v>10.021000000000001</v>
      </c>
      <c r="C954" s="2">
        <f t="shared" si="84"/>
        <v>9.8753300719808426</v>
      </c>
      <c r="D954" s="2">
        <f t="shared" si="86"/>
        <v>10.006669191501018</v>
      </c>
      <c r="E954" s="2">
        <f t="shared" si="85"/>
        <v>-0.13133911952017563</v>
      </c>
      <c r="F954" s="2">
        <f t="shared" si="89"/>
        <v>-2.0571845011247147E-2</v>
      </c>
      <c r="G954" s="2">
        <f t="shared" si="87"/>
        <v>-0.11076727450892848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17">
        <f>TITRES_STAT!D958</f>
        <v>9.9489000000000001</v>
      </c>
      <c r="C955" s="2">
        <f t="shared" si="84"/>
        <v>9.8546485224453271</v>
      </c>
      <c r="D955" s="2">
        <f t="shared" si="86"/>
        <v>10.002389992130572</v>
      </c>
      <c r="E955" s="2">
        <f t="shared" si="85"/>
        <v>-0.14774146968524526</v>
      </c>
      <c r="F955" s="2">
        <f t="shared" si="89"/>
        <v>-4.6005769946046771E-2</v>
      </c>
      <c r="G955" s="2">
        <f t="shared" si="87"/>
        <v>-0.10173569973919849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17">
        <f>TITRES_STAT!D959</f>
        <v>9.8257999999999992</v>
      </c>
      <c r="C956" s="2">
        <f t="shared" si="84"/>
        <v>9.8658718266845078</v>
      </c>
      <c r="D956" s="2">
        <f t="shared" si="86"/>
        <v>9.9893092519727524</v>
      </c>
      <c r="E956" s="2">
        <f t="shared" si="85"/>
        <v>-0.12343742528824464</v>
      </c>
      <c r="F956" s="2">
        <f t="shared" si="89"/>
        <v>-6.149210101448635E-2</v>
      </c>
      <c r="G956" s="2">
        <f t="shared" si="87"/>
        <v>-6.194532427375829E-2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17">
        <f>TITRES_STAT!D960</f>
        <v>9.8257999999999992</v>
      </c>
      <c r="C957" s="2">
        <f t="shared" si="84"/>
        <v>9.8655838533484292</v>
      </c>
      <c r="D957" s="2">
        <f t="shared" si="86"/>
        <v>9.9771974555303267</v>
      </c>
      <c r="E957" s="2">
        <f t="shared" si="85"/>
        <v>-0.11161360218189742</v>
      </c>
      <c r="F957" s="2">
        <f t="shared" si="89"/>
        <v>-7.151640124796857E-2</v>
      </c>
      <c r="G957" s="2">
        <f t="shared" si="87"/>
        <v>-4.009720093392885E-2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17">
        <f>TITRES_STAT!D961</f>
        <v>9.7621000000000002</v>
      </c>
      <c r="C958" s="2">
        <f t="shared" si="84"/>
        <v>9.8823094143717469</v>
      </c>
      <c r="D958" s="2">
        <f t="shared" si="86"/>
        <v>9.9612643106762278</v>
      </c>
      <c r="E958" s="2">
        <f t="shared" si="85"/>
        <v>-7.8954896304480826E-2</v>
      </c>
      <c r="F958" s="2">
        <f t="shared" si="89"/>
        <v>-7.3004100259271024E-2</v>
      </c>
      <c r="G958" s="2">
        <f t="shared" si="87"/>
        <v>-5.9507960452098024E-3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17">
        <f>TITRES_STAT!D962</f>
        <v>9.9191000000000003</v>
      </c>
      <c r="C959" s="2">
        <f t="shared" si="84"/>
        <v>9.9258464275453253</v>
      </c>
      <c r="D959" s="2">
        <f t="shared" si="86"/>
        <v>9.9581410284039134</v>
      </c>
      <c r="E959" s="2">
        <f t="shared" si="85"/>
        <v>-3.2294600858588041E-2</v>
      </c>
      <c r="F959" s="2">
        <f t="shared" si="89"/>
        <v>-6.4862200379134427E-2</v>
      </c>
      <c r="G959" s="2">
        <f t="shared" si="87"/>
        <v>3.2567599520546386E-2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17">
        <f>TITRES_STAT!D963</f>
        <v>10.088900000000001</v>
      </c>
      <c r="C960" s="2">
        <f t="shared" si="84"/>
        <v>9.9529008233075835</v>
      </c>
      <c r="D960" s="2">
        <f t="shared" si="86"/>
        <v>9.9678268781517723</v>
      </c>
      <c r="E960" s="2">
        <f t="shared" si="85"/>
        <v>-1.4926054844188741E-2</v>
      </c>
      <c r="F960" s="2">
        <f t="shared" si="89"/>
        <v>-5.4874971272145294E-2</v>
      </c>
      <c r="G960" s="2">
        <f t="shared" si="87"/>
        <v>3.9948916427956553E-2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17">
        <f>TITRES_STAT!D964</f>
        <v>10.042199999999999</v>
      </c>
      <c r="C961" s="2">
        <f t="shared" si="84"/>
        <v>9.9692545427987245</v>
      </c>
      <c r="D961" s="2">
        <f t="shared" si="86"/>
        <v>9.9733359982886789</v>
      </c>
      <c r="E961" s="2">
        <f t="shared" si="85"/>
        <v>-4.081455489954422E-3</v>
      </c>
      <c r="F961" s="2">
        <f t="shared" si="89"/>
        <v>-4.4716268115707121E-2</v>
      </c>
      <c r="G961" s="2">
        <f t="shared" si="87"/>
        <v>4.0634812625752699E-2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17">
        <f>TITRES_STAT!D965</f>
        <v>9.9742999999999995</v>
      </c>
      <c r="C962" s="2">
        <f t="shared" si="84"/>
        <v>9.9896307669835362</v>
      </c>
      <c r="D962" s="2">
        <f t="shared" si="86"/>
        <v>9.9734074058228508</v>
      </c>
      <c r="E962" s="2">
        <f t="shared" si="85"/>
        <v>1.6223361160685457E-2</v>
      </c>
      <c r="F962" s="2">
        <f t="shared" si="89"/>
        <v>-3.2528342260428604E-2</v>
      </c>
      <c r="G962" s="2">
        <f t="shared" si="87"/>
        <v>4.8751703421114061E-2</v>
      </c>
      <c r="H962" s="2" t="str">
        <f t="shared" si="88"/>
        <v>Sell</v>
      </c>
    </row>
    <row r="963" spans="1:8" ht="13.5" x14ac:dyDescent="0.25">
      <c r="A963" s="3">
        <f>TITRES_STAT!B966</f>
        <v>43409</v>
      </c>
      <c r="B963" s="17">
        <f>TITRES_STAT!D966</f>
        <v>10.0168</v>
      </c>
      <c r="C963" s="2">
        <f t="shared" si="84"/>
        <v>10.006872187447607</v>
      </c>
      <c r="D963" s="2">
        <f t="shared" si="86"/>
        <v>9.9766216720581955</v>
      </c>
      <c r="E963" s="2">
        <f t="shared" si="85"/>
        <v>3.0250515389411703E-2</v>
      </c>
      <c r="F963" s="2">
        <f t="shared" si="89"/>
        <v>-1.9972570730460545E-2</v>
      </c>
      <c r="G963" s="2">
        <f t="shared" si="87"/>
        <v>5.0223086119872251E-2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17">
        <f>TITRES_STAT!D967</f>
        <v>10.0168</v>
      </c>
      <c r="C964" s="2">
        <f t="shared" si="84"/>
        <v>10.009045697071052</v>
      </c>
      <c r="D964" s="2">
        <f t="shared" si="86"/>
        <v>9.9795978444983309</v>
      </c>
      <c r="E964" s="2">
        <f t="shared" si="85"/>
        <v>2.9447852572721089E-2</v>
      </c>
      <c r="F964" s="2">
        <f t="shared" si="89"/>
        <v>-1.0088486069824218E-2</v>
      </c>
      <c r="G964" s="2">
        <f t="shared" si="87"/>
        <v>3.9536338642545306E-2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17">
        <f>TITRES_STAT!D968</f>
        <v>9.9742999999999995</v>
      </c>
      <c r="C965" s="2">
        <f t="shared" si="84"/>
        <v>9.999792512906275</v>
      </c>
      <c r="D965" s="2">
        <f t="shared" si="86"/>
        <v>9.9792054115725275</v>
      </c>
      <c r="E965" s="2">
        <f t="shared" si="85"/>
        <v>2.0587101333747526E-2</v>
      </c>
      <c r="F965" s="2">
        <f t="shared" si="89"/>
        <v>-3.9533685891098699E-3</v>
      </c>
      <c r="G965" s="2">
        <f t="shared" si="87"/>
        <v>2.4540469922857397E-2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17">
        <f>TITRES_STAT!D969</f>
        <v>9.9742999999999995</v>
      </c>
      <c r="C966" s="2">
        <f t="shared" si="84"/>
        <v>9.9730244339976171</v>
      </c>
      <c r="D966" s="2">
        <f t="shared" si="86"/>
        <v>9.9788420477523392</v>
      </c>
      <c r="E966" s="2">
        <f t="shared" si="85"/>
        <v>-5.8176137547221174E-3</v>
      </c>
      <c r="F966" s="2">
        <f t="shared" si="89"/>
        <v>-4.3262176222323197E-3</v>
      </c>
      <c r="G966" s="2">
        <f t="shared" si="87"/>
        <v>-1.4913961324897976E-3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17">
        <f>TITRES_STAT!D970</f>
        <v>9.9742999999999995</v>
      </c>
      <c r="C967" s="2">
        <f t="shared" si="84"/>
        <v>9.9503745210749059</v>
      </c>
      <c r="D967" s="2">
        <f t="shared" si="86"/>
        <v>9.9785055997706849</v>
      </c>
      <c r="E967" s="2">
        <f t="shared" si="85"/>
        <v>-2.8131078695778911E-2</v>
      </c>
      <c r="F967" s="2">
        <f t="shared" si="89"/>
        <v>-9.0871898369416382E-3</v>
      </c>
      <c r="G967" s="2">
        <f t="shared" si="87"/>
        <v>-1.9043888858837274E-2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17">
        <f>TITRES_STAT!D971</f>
        <v>9.9742999999999995</v>
      </c>
      <c r="C968" s="2">
        <f t="shared" si="84"/>
        <v>9.921409210140304</v>
      </c>
      <c r="D968" s="2">
        <f t="shared" si="86"/>
        <v>9.9781940738617454</v>
      </c>
      <c r="E968" s="2">
        <f t="shared" si="85"/>
        <v>-5.6784863721441425E-2</v>
      </c>
      <c r="F968" s="2">
        <f t="shared" si="89"/>
        <v>-1.8626724613841596E-2</v>
      </c>
      <c r="G968" s="2">
        <f t="shared" si="87"/>
        <v>-3.8158139107599826E-2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17">
        <f>TITRES_STAT!D972</f>
        <v>9.9742999999999995</v>
      </c>
      <c r="C969" s="2">
        <f t="shared" si="84"/>
        <v>9.9210539470417949</v>
      </c>
      <c r="D969" s="2">
        <f t="shared" si="86"/>
        <v>9.9779056239460608</v>
      </c>
      <c r="E969" s="2">
        <f t="shared" si="85"/>
        <v>-5.6851676904265958E-2</v>
      </c>
      <c r="F969" s="2">
        <f t="shared" si="89"/>
        <v>-2.6271715071926469E-2</v>
      </c>
      <c r="G969" s="2">
        <f t="shared" si="87"/>
        <v>-3.0579961832339488E-2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17">
        <f>TITRES_STAT!D973</f>
        <v>10.012499999999999</v>
      </c>
      <c r="C970" s="2">
        <f t="shared" si="84"/>
        <v>9.9468764167276724</v>
      </c>
      <c r="D970" s="2">
        <f t="shared" si="86"/>
        <v>9.9804681703204281</v>
      </c>
      <c r="E970" s="2">
        <f t="shared" si="85"/>
        <v>-3.359175359275568E-2</v>
      </c>
      <c r="F970" s="2">
        <f t="shared" si="89"/>
        <v>-2.7735722776092313E-2</v>
      </c>
      <c r="G970" s="2">
        <f t="shared" si="87"/>
        <v>-5.8560308166633671E-3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17">
        <f>TITRES_STAT!D974</f>
        <v>10.012499999999999</v>
      </c>
      <c r="C971" s="2">
        <f t="shared" si="84"/>
        <v>9.9615415833849532</v>
      </c>
      <c r="D971" s="2">
        <f t="shared" si="86"/>
        <v>9.9828408984448416</v>
      </c>
      <c r="E971" s="2">
        <f t="shared" si="85"/>
        <v>-2.1299315059888357E-2</v>
      </c>
      <c r="F971" s="2">
        <f t="shared" si="89"/>
        <v>-2.6448441232851522E-2</v>
      </c>
      <c r="G971" s="2">
        <f t="shared" si="87"/>
        <v>5.149126172963165E-3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17">
        <f>TITRES_STAT!D975</f>
        <v>9.9742999999999995</v>
      </c>
      <c r="C972" s="2">
        <f t="shared" si="84"/>
        <v>9.9635044167103448</v>
      </c>
      <c r="D972" s="2">
        <f t="shared" si="86"/>
        <v>9.9822082393007783</v>
      </c>
      <c r="E972" s="2">
        <f t="shared" si="85"/>
        <v>-1.8703822590433461E-2</v>
      </c>
      <c r="F972" s="2">
        <f t="shared" si="89"/>
        <v>-2.4899517504367912E-2</v>
      </c>
      <c r="G972" s="2">
        <f t="shared" si="87"/>
        <v>6.1956949139344505E-3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17">
        <f>TITRES_STAT!D976</f>
        <v>10.012499999999999</v>
      </c>
      <c r="C973" s="2">
        <f t="shared" si="84"/>
        <v>9.9717037372164441</v>
      </c>
      <c r="D973" s="2">
        <f t="shared" si="86"/>
        <v>9.9844520734266471</v>
      </c>
      <c r="E973" s="2">
        <f t="shared" si="85"/>
        <v>-1.2748336210202993E-2</v>
      </c>
      <c r="F973" s="2">
        <f t="shared" si="89"/>
        <v>-2.246928124553493E-2</v>
      </c>
      <c r="G973" s="2">
        <f t="shared" si="87"/>
        <v>9.720945035331937E-3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17">
        <f>TITRES_STAT!D977</f>
        <v>9.9742999999999995</v>
      </c>
      <c r="C974" s="2">
        <f t="shared" si="84"/>
        <v>9.9786416237985289</v>
      </c>
      <c r="D974" s="2">
        <f t="shared" si="86"/>
        <v>9.9837000679876358</v>
      </c>
      <c r="E974" s="2">
        <f t="shared" si="85"/>
        <v>-5.0584441891068366E-3</v>
      </c>
      <c r="F974" s="2">
        <f t="shared" si="89"/>
        <v>-1.8987113834249312E-2</v>
      </c>
      <c r="G974" s="2">
        <f t="shared" si="87"/>
        <v>1.3928669645142475E-2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17">
        <f>TITRES_STAT!D978</f>
        <v>9.9742999999999995</v>
      </c>
      <c r="C975" s="2">
        <f t="shared" ref="C975:C1038" si="90">$C$4*B965+C974*(1-$C$4)</f>
        <v>9.9779736816756781</v>
      </c>
      <c r="D975" s="2">
        <f t="shared" si="86"/>
        <v>9.9830037666552176</v>
      </c>
      <c r="E975" s="2">
        <f t="shared" si="85"/>
        <v>-5.0300849795394953E-3</v>
      </c>
      <c r="F975" s="2">
        <f t="shared" si="89"/>
        <v>-1.6195708063307349E-2</v>
      </c>
      <c r="G975" s="2">
        <f t="shared" si="87"/>
        <v>1.1165623083767853E-2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17">
        <f>TITRES_STAT!D979</f>
        <v>9.9701000000000004</v>
      </c>
      <c r="C976" s="2">
        <f t="shared" si="90"/>
        <v>9.9774084998794184</v>
      </c>
      <c r="D976" s="2">
        <f t="shared" si="86"/>
        <v>9.9820479320881645</v>
      </c>
      <c r="E976" s="2">
        <f t="shared" si="85"/>
        <v>-4.6394322087461859E-3</v>
      </c>
      <c r="F976" s="2">
        <f t="shared" si="89"/>
        <v>-1.3884452892395116E-2</v>
      </c>
      <c r="G976" s="2">
        <f t="shared" si="87"/>
        <v>9.2450206836489305E-3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17">
        <f>TITRES_STAT!D980</f>
        <v>9.9701000000000004</v>
      </c>
      <c r="C977" s="2">
        <f t="shared" si="90"/>
        <v>9.9769302691287383</v>
      </c>
      <c r="D977" s="2">
        <f t="shared" si="86"/>
        <v>9.9811629000816335</v>
      </c>
      <c r="E977" s="2">
        <f t="shared" si="85"/>
        <v>-4.2326309528952777E-3</v>
      </c>
      <c r="F977" s="2">
        <f t="shared" si="89"/>
        <v>-1.195408850449515E-2</v>
      </c>
      <c r="G977" s="2">
        <f t="shared" si="87"/>
        <v>7.7214575515998727E-3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17">
        <f>TITRES_STAT!D981</f>
        <v>9.9786000000000001</v>
      </c>
      <c r="C978" s="2">
        <f t="shared" si="90"/>
        <v>9.9765256123397013</v>
      </c>
      <c r="D978" s="2">
        <f t="shared" si="86"/>
        <v>9.9809730556311429</v>
      </c>
      <c r="E978" s="2">
        <f t="shared" si="85"/>
        <v>-4.447443291441644E-3</v>
      </c>
      <c r="F978" s="2">
        <f t="shared" si="89"/>
        <v>-1.045275946188445E-2</v>
      </c>
      <c r="G978" s="2">
        <f t="shared" si="87"/>
        <v>6.0053161704428058E-3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17">
        <f>TITRES_STAT!D982</f>
        <v>9.9954999999999998</v>
      </c>
      <c r="C979" s="2">
        <f t="shared" si="90"/>
        <v>9.9761832104412846</v>
      </c>
      <c r="D979" s="2">
        <f t="shared" si="86"/>
        <v>9.9820491255843908</v>
      </c>
      <c r="E979" s="2">
        <f t="shared" si="85"/>
        <v>-5.8659151431061929E-3</v>
      </c>
      <c r="F979" s="2">
        <f t="shared" si="89"/>
        <v>-9.5353905981287995E-3</v>
      </c>
      <c r="G979" s="2">
        <f t="shared" si="87"/>
        <v>3.6694754550226066E-3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17">
        <f>TITRES_STAT!D983</f>
        <v>10.012499999999999</v>
      </c>
      <c r="C980" s="2">
        <f t="shared" si="90"/>
        <v>9.9817704088349331</v>
      </c>
      <c r="D980" s="2">
        <f t="shared" si="86"/>
        <v>9.9843047459114729</v>
      </c>
      <c r="E980" s="2">
        <f t="shared" si="85"/>
        <v>-2.5343370765398276E-3</v>
      </c>
      <c r="F980" s="2">
        <f t="shared" si="89"/>
        <v>-8.1351798938110054E-3</v>
      </c>
      <c r="G980" s="2">
        <f t="shared" si="87"/>
        <v>5.6008428172711778E-3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17">
        <f>TITRES_STAT!D984</f>
        <v>10.0168</v>
      </c>
      <c r="C981" s="2">
        <f t="shared" si="90"/>
        <v>9.9864980382449442</v>
      </c>
      <c r="D981" s="2">
        <f t="shared" si="86"/>
        <v>9.9867118017698839</v>
      </c>
      <c r="E981" s="2">
        <f t="shared" si="85"/>
        <v>-2.1376352493973627E-4</v>
      </c>
      <c r="F981" s="2">
        <f t="shared" si="89"/>
        <v>-6.5508966200367525E-3</v>
      </c>
      <c r="G981" s="2">
        <f t="shared" si="87"/>
        <v>6.3371330950970162E-3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17">
        <f>TITRES_STAT!D985</f>
        <v>9.9913000000000007</v>
      </c>
      <c r="C982" s="2">
        <f t="shared" si="90"/>
        <v>9.9846214169764913</v>
      </c>
      <c r="D982" s="2">
        <f t="shared" si="86"/>
        <v>9.9870516683054493</v>
      </c>
      <c r="E982" s="2">
        <f t="shared" si="85"/>
        <v>-2.4302513289580219E-3</v>
      </c>
      <c r="F982" s="2">
        <f t="shared" si="89"/>
        <v>-5.7267675618210062E-3</v>
      </c>
      <c r="G982" s="2">
        <f t="shared" si="87"/>
        <v>3.2965162328629843E-3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17">
        <f>TITRES_STAT!D986</f>
        <v>9.9870999999999999</v>
      </c>
      <c r="C983" s="2">
        <f t="shared" si="90"/>
        <v>9.988910429749339</v>
      </c>
      <c r="D983" s="2">
        <f t="shared" si="86"/>
        <v>9.9870552484309716</v>
      </c>
      <c r="E983" s="2">
        <f t="shared" si="85"/>
        <v>1.8551813183673715E-3</v>
      </c>
      <c r="F983" s="2">
        <f t="shared" si="89"/>
        <v>-4.2103777857833303E-3</v>
      </c>
      <c r="G983" s="2">
        <f t="shared" si="87"/>
        <v>6.0655591041507018E-3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17">
        <f>TITRES_STAT!D987</f>
        <v>10.0168</v>
      </c>
      <c r="C984" s="2">
        <f t="shared" si="90"/>
        <v>9.9866626713263624</v>
      </c>
      <c r="D984" s="2">
        <f t="shared" si="86"/>
        <v>9.9892585633620108</v>
      </c>
      <c r="E984" s="2">
        <f t="shared" si="85"/>
        <v>-2.5958920356483617E-3</v>
      </c>
      <c r="F984" s="2">
        <f t="shared" si="89"/>
        <v>-3.8874806357563369E-3</v>
      </c>
      <c r="G984" s="2">
        <f t="shared" si="87"/>
        <v>1.2915886001079752E-3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17">
        <f>TITRES_STAT!D988</f>
        <v>10.0168</v>
      </c>
      <c r="C985" s="2">
        <f t="shared" si="90"/>
        <v>9.9847607218915364</v>
      </c>
      <c r="D985" s="2">
        <f t="shared" si="86"/>
        <v>9.9912986697796402</v>
      </c>
      <c r="E985" s="2">
        <f t="shared" si="85"/>
        <v>-6.5379478881038011E-3</v>
      </c>
      <c r="F985" s="2">
        <f t="shared" si="89"/>
        <v>-4.4175740862258299E-3</v>
      </c>
      <c r="G985" s="2">
        <f t="shared" si="87"/>
        <v>-2.1203738018779712E-3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17">
        <f>TITRES_STAT!D989</f>
        <v>10.0932</v>
      </c>
      <c r="C986" s="2">
        <f t="shared" si="90"/>
        <v>9.9825052262159151</v>
      </c>
      <c r="D986" s="2">
        <f t="shared" si="86"/>
        <v>9.9988469164626306</v>
      </c>
      <c r="E986" s="2">
        <f t="shared" si="85"/>
        <v>-1.6341690246715501E-2</v>
      </c>
      <c r="F986" s="2">
        <f t="shared" si="89"/>
        <v>-6.8023973183237649E-3</v>
      </c>
      <c r="G986" s="2">
        <f t="shared" si="87"/>
        <v>-9.5392929283917363E-3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17">
        <f>TITRES_STAT!D990</f>
        <v>10.0168</v>
      </c>
      <c r="C987" s="2">
        <f t="shared" si="90"/>
        <v>9.9805967298750051</v>
      </c>
      <c r="D987" s="2">
        <f t="shared" si="86"/>
        <v>10.000176774502437</v>
      </c>
      <c r="E987" s="2">
        <f t="shared" si="85"/>
        <v>-1.9580044627431903E-2</v>
      </c>
      <c r="F987" s="2">
        <f t="shared" si="89"/>
        <v>-9.3579267801453918E-3</v>
      </c>
      <c r="G987" s="2">
        <f t="shared" si="87"/>
        <v>-1.0222117847286511E-2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17">
        <f>TITRES_STAT!D991</f>
        <v>10.021000000000001</v>
      </c>
      <c r="C988" s="2">
        <f t="shared" si="90"/>
        <v>9.9802895406634669</v>
      </c>
      <c r="D988" s="2">
        <f t="shared" si="86"/>
        <v>10.001719235650404</v>
      </c>
      <c r="E988" s="2">
        <f t="shared" ref="E988:E1051" si="91">C988-D988</f>
        <v>-2.1429694986936809E-2</v>
      </c>
      <c r="F988" s="2">
        <f t="shared" si="89"/>
        <v>-1.1772280421503675E-2</v>
      </c>
      <c r="G988" s="2">
        <f t="shared" si="87"/>
        <v>-9.6574145654331339E-3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17">
        <f>TITRES_STAT!D992</f>
        <v>10.0168</v>
      </c>
      <c r="C989" s="2">
        <f t="shared" si="90"/>
        <v>9.9826296113306245</v>
      </c>
      <c r="D989" s="2">
        <f t="shared" ref="D989:D1052" si="92">$D$4*B989+(1-$D$4)*D988</f>
        <v>10.00283632930593</v>
      </c>
      <c r="E989" s="2">
        <f t="shared" si="91"/>
        <v>-2.0206717975305821E-2</v>
      </c>
      <c r="F989" s="2">
        <f t="shared" si="89"/>
        <v>-1.3459167932264106E-2</v>
      </c>
      <c r="G989" s="2">
        <f t="shared" si="87"/>
        <v>-6.7475500430417158E-3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17">
        <f>TITRES_STAT!D993</f>
        <v>9.9954999999999998</v>
      </c>
      <c r="C990" s="2">
        <f t="shared" si="90"/>
        <v>9.9872250557412983</v>
      </c>
      <c r="D990" s="2">
        <f t="shared" si="92"/>
        <v>10.002292897505491</v>
      </c>
      <c r="E990" s="2">
        <f t="shared" si="91"/>
        <v>-1.5067841764192735E-2</v>
      </c>
      <c r="F990" s="2">
        <f t="shared" si="89"/>
        <v>-1.3780902698649834E-2</v>
      </c>
      <c r="G990" s="2">
        <f t="shared" si="87"/>
        <v>-1.2869390655429018E-3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17">
        <f>TITRES_STAT!D994</f>
        <v>9.9954999999999998</v>
      </c>
      <c r="C991" s="2">
        <f t="shared" si="90"/>
        <v>9.9917750471657136</v>
      </c>
      <c r="D991" s="2">
        <f t="shared" si="92"/>
        <v>10.001789719912491</v>
      </c>
      <c r="E991" s="2">
        <f t="shared" si="91"/>
        <v>-1.0014672746777364E-2</v>
      </c>
      <c r="F991" s="2">
        <f t="shared" si="89"/>
        <v>-1.302765670827534E-2</v>
      </c>
      <c r="G991" s="2">
        <f t="shared" si="87"/>
        <v>3.0129839614979753E-3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17">
        <f>TITRES_STAT!D995</f>
        <v>9.9742999999999995</v>
      </c>
      <c r="C992" s="2">
        <f t="shared" si="90"/>
        <v>9.9917019629863724</v>
      </c>
      <c r="D992" s="2">
        <f t="shared" si="92"/>
        <v>9.9997534443634173</v>
      </c>
      <c r="E992" s="2">
        <f t="shared" si="91"/>
        <v>-8.0514813770449223E-3</v>
      </c>
      <c r="F992" s="2">
        <f t="shared" si="89"/>
        <v>-1.2032421642029258E-2</v>
      </c>
      <c r="G992" s="2">
        <f t="shared" si="87"/>
        <v>3.9809402649843353E-3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17">
        <f>TITRES_STAT!D996</f>
        <v>9.9530999999999992</v>
      </c>
      <c r="C993" s="2">
        <f t="shared" si="90"/>
        <v>9.9909939686807778</v>
      </c>
      <c r="D993" s="2">
        <f t="shared" si="92"/>
        <v>9.9962976336698315</v>
      </c>
      <c r="E993" s="2">
        <f t="shared" si="91"/>
        <v>-5.303664989053658E-3</v>
      </c>
      <c r="F993" s="2">
        <f t="shared" si="89"/>
        <v>-1.0686670311434138E-2</v>
      </c>
      <c r="G993" s="2">
        <f t="shared" si="87"/>
        <v>5.3830053223804797E-3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17">
        <f>TITRES_STAT!D997</f>
        <v>9.9319000000000006</v>
      </c>
      <c r="C994" s="2">
        <f t="shared" si="90"/>
        <v>9.9949641273452734</v>
      </c>
      <c r="D994" s="2">
        <f t="shared" si="92"/>
        <v>9.9915274385831783</v>
      </c>
      <c r="E994" s="2">
        <f t="shared" si="91"/>
        <v>3.4366887620951303E-3</v>
      </c>
      <c r="F994" s="2">
        <f t="shared" si="89"/>
        <v>-7.8619984967282838E-3</v>
      </c>
      <c r="G994" s="2">
        <f t="shared" si="87"/>
        <v>1.1298687258823414E-2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17">
        <f>TITRES_STAT!D998</f>
        <v>9.9234000000000009</v>
      </c>
      <c r="C995" s="2">
        <f t="shared" si="90"/>
        <v>9.9983234923690762</v>
      </c>
      <c r="D995" s="2">
        <f t="shared" si="92"/>
        <v>9.9864809616510914</v>
      </c>
      <c r="E995" s="2">
        <f t="shared" si="91"/>
        <v>1.1842530717984801E-2</v>
      </c>
      <c r="F995" s="2">
        <f t="shared" si="89"/>
        <v>-3.9210926537856673E-3</v>
      </c>
      <c r="G995" s="2">
        <f t="shared" si="87"/>
        <v>1.5763623371770466E-2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17">
        <f>TITRES_STAT!D999</f>
        <v>9.9657999999999998</v>
      </c>
      <c r="C996" s="2">
        <f t="shared" si="90"/>
        <v>10.012919878158449</v>
      </c>
      <c r="D996" s="2">
        <f t="shared" si="92"/>
        <v>9.9849490385658246</v>
      </c>
      <c r="E996" s="2">
        <f t="shared" si="91"/>
        <v>2.7970839592624586E-2</v>
      </c>
      <c r="F996" s="2">
        <f t="shared" si="89"/>
        <v>2.4572937954963833E-3</v>
      </c>
      <c r="G996" s="2">
        <f t="shared" ref="G996:G1059" si="93">E996-F996</f>
        <v>2.5513545797128202E-2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17">
        <f>TITRES_STAT!D1000</f>
        <v>9.9360999999999997</v>
      </c>
      <c r="C997" s="2">
        <f t="shared" si="90"/>
        <v>10.013516819980225</v>
      </c>
      <c r="D997" s="2">
        <f t="shared" si="92"/>
        <v>9.9813305912646531</v>
      </c>
      <c r="E997" s="2">
        <f t="shared" si="91"/>
        <v>3.2186228715572085E-2</v>
      </c>
      <c r="F997" s="2">
        <f t="shared" ref="F997:F1060" si="95">(E997*(2/(10)))+((1-(2/10))*F996)</f>
        <v>8.403080779511525E-3</v>
      </c>
      <c r="G997" s="2">
        <f t="shared" si="93"/>
        <v>2.378314793606056E-2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17">
        <f>TITRES_STAT!D1001</f>
        <v>9.8978999999999999</v>
      </c>
      <c r="C998" s="2">
        <f t="shared" si="90"/>
        <v>10.014668078444807</v>
      </c>
      <c r="D998" s="2">
        <f t="shared" si="92"/>
        <v>9.9751505474672708</v>
      </c>
      <c r="E998" s="2">
        <f t="shared" si="91"/>
        <v>3.9517530977535742E-2</v>
      </c>
      <c r="F998" s="2">
        <f t="shared" si="95"/>
        <v>1.4625970819116369E-2</v>
      </c>
      <c r="G998" s="2">
        <f t="shared" si="93"/>
        <v>2.4891560158419375E-2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17">
        <f>TITRES_STAT!D1002</f>
        <v>9.8851999999999993</v>
      </c>
      <c r="C999" s="2">
        <f t="shared" si="90"/>
        <v>10.014996066376375</v>
      </c>
      <c r="D999" s="2">
        <f t="shared" si="92"/>
        <v>9.9684875439511753</v>
      </c>
      <c r="E999" s="2">
        <f t="shared" si="91"/>
        <v>4.6508522425199317E-2</v>
      </c>
      <c r="F999" s="2">
        <f t="shared" si="95"/>
        <v>2.1002481140332957E-2</v>
      </c>
      <c r="G999" s="2">
        <f t="shared" si="93"/>
        <v>2.550604128486636E-2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17">
        <f>TITRES_STAT!D1003</f>
        <v>9.8681999999999999</v>
      </c>
      <c r="C1000" s="2">
        <f t="shared" si="90"/>
        <v>10.011996671549239</v>
      </c>
      <c r="D1000" s="2">
        <f t="shared" si="92"/>
        <v>9.9610588369918283</v>
      </c>
      <c r="E1000" s="2">
        <f t="shared" si="91"/>
        <v>5.0937834557410966E-2</v>
      </c>
      <c r="F1000" s="2">
        <f t="shared" si="95"/>
        <v>2.6989551823748559E-2</v>
      </c>
      <c r="G1000" s="2">
        <f t="shared" si="93"/>
        <v>2.3948282733662406E-2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17">
        <f>TITRES_STAT!D1004</f>
        <v>9.9742999999999995</v>
      </c>
      <c r="C1001" s="2">
        <f t="shared" si="90"/>
        <v>10.009458722080124</v>
      </c>
      <c r="D1001" s="2">
        <f t="shared" si="92"/>
        <v>9.9620396638813222</v>
      </c>
      <c r="E1001" s="2">
        <f t="shared" si="91"/>
        <v>4.7419058198801878E-2</v>
      </c>
      <c r="F1001" s="2">
        <f t="shared" si="95"/>
        <v>3.1075453098759226E-2</v>
      </c>
      <c r="G1001" s="2">
        <f t="shared" si="93"/>
        <v>1.6343605100042652E-2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17">
        <f>TITRES_STAT!D1005</f>
        <v>10.0168</v>
      </c>
      <c r="C1002" s="2">
        <f t="shared" si="90"/>
        <v>10.00404968791395</v>
      </c>
      <c r="D1002" s="2">
        <f t="shared" si="92"/>
        <v>9.9660959850752988</v>
      </c>
      <c r="E1002" s="2">
        <f t="shared" si="91"/>
        <v>3.7953702838651182E-2</v>
      </c>
      <c r="F1002" s="2">
        <f t="shared" si="95"/>
        <v>3.2451103046737623E-2</v>
      </c>
      <c r="G1002" s="2">
        <f t="shared" si="93"/>
        <v>5.5025997919135594E-3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17">
        <f>TITRES_STAT!D1006</f>
        <v>9.9742999999999995</v>
      </c>
      <c r="C1003" s="2">
        <f t="shared" si="90"/>
        <v>9.9962112743887257</v>
      </c>
      <c r="D1003" s="2">
        <f t="shared" si="92"/>
        <v>9.966703689884536</v>
      </c>
      <c r="E1003" s="2">
        <f t="shared" si="91"/>
        <v>2.9507584504189666E-2</v>
      </c>
      <c r="F1003" s="2">
        <f t="shared" si="95"/>
        <v>3.1862399338228035E-2</v>
      </c>
      <c r="G1003" s="2">
        <f t="shared" si="93"/>
        <v>-2.3548148340383698E-3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17">
        <f>TITRES_STAT!D1007</f>
        <v>10.012499999999999</v>
      </c>
      <c r="C1004" s="2">
        <f t="shared" si="90"/>
        <v>9.9863172321750771</v>
      </c>
      <c r="D1004" s="2">
        <f t="shared" si="92"/>
        <v>9.9700960091523481</v>
      </c>
      <c r="E1004" s="2">
        <f t="shared" si="91"/>
        <v>1.6221223022728992E-2</v>
      </c>
      <c r="F1004" s="2">
        <f t="shared" si="95"/>
        <v>2.873416407512823E-2</v>
      </c>
      <c r="G1004" s="2">
        <f t="shared" si="93"/>
        <v>-1.2512941052399237E-2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17">
        <f>TITRES_STAT!D1008</f>
        <v>9.9954999999999998</v>
      </c>
      <c r="C1005" s="2">
        <f t="shared" si="90"/>
        <v>9.9766376579942957</v>
      </c>
      <c r="D1005" s="2">
        <f t="shared" si="92"/>
        <v>9.9719777862521735</v>
      </c>
      <c r="E1005" s="2">
        <f t="shared" si="91"/>
        <v>4.6598717421222347E-3</v>
      </c>
      <c r="F1005" s="2">
        <f t="shared" si="95"/>
        <v>2.3919305608527033E-2</v>
      </c>
      <c r="G1005" s="2">
        <f t="shared" si="93"/>
        <v>-1.9259433866404798E-2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17">
        <f>TITRES_STAT!D1009</f>
        <v>9.9998000000000005</v>
      </c>
      <c r="C1006" s="2">
        <f t="shared" si="90"/>
        <v>9.9749703259951747</v>
      </c>
      <c r="D1006" s="2">
        <f t="shared" si="92"/>
        <v>9.9740386909742345</v>
      </c>
      <c r="E1006" s="2">
        <f t="shared" si="91"/>
        <v>9.3163502094029127E-4</v>
      </c>
      <c r="F1006" s="2">
        <f t="shared" si="95"/>
        <v>1.9321771491009686E-2</v>
      </c>
      <c r="G1006" s="2">
        <f t="shared" si="93"/>
        <v>-1.8390136470069395E-2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17">
        <f>TITRES_STAT!D1010</f>
        <v>10.186500000000001</v>
      </c>
      <c r="C1007" s="2">
        <f t="shared" si="90"/>
        <v>9.9689902758420708</v>
      </c>
      <c r="D1007" s="2">
        <f t="shared" si="92"/>
        <v>9.989776565716884</v>
      </c>
      <c r="E1007" s="2">
        <f t="shared" si="91"/>
        <v>-2.0786289874813235E-2</v>
      </c>
      <c r="F1007" s="2">
        <f t="shared" si="95"/>
        <v>1.1300159217845104E-2</v>
      </c>
      <c r="G1007" s="2">
        <f t="shared" si="93"/>
        <v>-3.2086449092658342E-2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17">
        <f>TITRES_STAT!D1011</f>
        <v>10.101699999999999</v>
      </c>
      <c r="C1008" s="2">
        <f t="shared" si="90"/>
        <v>9.9580533103279052</v>
      </c>
      <c r="D1008" s="2">
        <f t="shared" si="92"/>
        <v>9.9980671904785954</v>
      </c>
      <c r="E1008" s="2">
        <f t="shared" si="91"/>
        <v>-4.0013880150690184E-2</v>
      </c>
      <c r="F1008" s="2">
        <f t="shared" si="95"/>
        <v>1.037351344138045E-3</v>
      </c>
      <c r="G1008" s="2">
        <f t="shared" si="93"/>
        <v>-4.1051231494828228E-2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17">
        <f>TITRES_STAT!D1012</f>
        <v>10.059200000000001</v>
      </c>
      <c r="C1009" s="2">
        <f t="shared" si="90"/>
        <v>9.9468451087389962</v>
      </c>
      <c r="D1009" s="2">
        <f t="shared" si="92"/>
        <v>10.002595546739441</v>
      </c>
      <c r="E1009" s="2">
        <f t="shared" si="91"/>
        <v>-5.5750438000444547E-2</v>
      </c>
      <c r="F1009" s="2">
        <f t="shared" si="95"/>
        <v>-1.0320206524778474E-2</v>
      </c>
      <c r="G1009" s="2">
        <f t="shared" si="93"/>
        <v>-4.5430231475666071E-2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17">
        <f>TITRES_STAT!D1013</f>
        <v>10.101699999999999</v>
      </c>
      <c r="C1010" s="2">
        <f t="shared" si="90"/>
        <v>9.9347458612406889</v>
      </c>
      <c r="D1010" s="2">
        <f t="shared" si="92"/>
        <v>10.009936617351334</v>
      </c>
      <c r="E1010" s="2">
        <f t="shared" si="91"/>
        <v>-7.5190756110645296E-2</v>
      </c>
      <c r="F1010" s="2">
        <f t="shared" si="95"/>
        <v>-2.3294316441951839E-2</v>
      </c>
      <c r="G1010" s="2">
        <f t="shared" si="93"/>
        <v>-5.1896439668693457E-2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17">
        <f>TITRES_STAT!D1014</f>
        <v>9.9742999999999995</v>
      </c>
      <c r="C1011" s="2">
        <f t="shared" si="90"/>
        <v>9.9408311133575058</v>
      </c>
      <c r="D1011" s="2">
        <f t="shared" si="92"/>
        <v>10.007296867917901</v>
      </c>
      <c r="E1011" s="2">
        <f t="shared" si="91"/>
        <v>-6.6465754560395496E-2</v>
      </c>
      <c r="F1011" s="2">
        <f t="shared" si="95"/>
        <v>-3.1928604065640576E-2</v>
      </c>
      <c r="G1011" s="2">
        <f t="shared" si="93"/>
        <v>-3.453715049475492E-2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17">
        <f>TITRES_STAT!D1015</f>
        <v>9.9742999999999995</v>
      </c>
      <c r="C1012" s="2">
        <f t="shared" si="90"/>
        <v>9.9525186343794267</v>
      </c>
      <c r="D1012" s="2">
        <f t="shared" si="92"/>
        <v>10.004852655479539</v>
      </c>
      <c r="E1012" s="2">
        <f t="shared" si="91"/>
        <v>-5.2334021100111983E-2</v>
      </c>
      <c r="F1012" s="2">
        <f t="shared" si="95"/>
        <v>-3.6009687472534857E-2</v>
      </c>
      <c r="G1012" s="2">
        <f t="shared" si="93"/>
        <v>-1.6324333627577126E-2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17">
        <f>TITRES_STAT!D1016</f>
        <v>9.9742999999999995</v>
      </c>
      <c r="C1013" s="2">
        <f t="shared" si="90"/>
        <v>9.9558696137056675</v>
      </c>
      <c r="D1013" s="2">
        <f t="shared" si="92"/>
        <v>10.002589495814387</v>
      </c>
      <c r="E1013" s="2">
        <f t="shared" si="91"/>
        <v>-4.6719882108719801E-2</v>
      </c>
      <c r="F1013" s="2">
        <f t="shared" si="95"/>
        <v>-3.8151726399771851E-2</v>
      </c>
      <c r="G1013" s="2">
        <f t="shared" si="93"/>
        <v>-8.5681557089479499E-3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17">
        <f>TITRES_STAT!D1017</f>
        <v>9.9742999999999995</v>
      </c>
      <c r="C1014" s="2">
        <f t="shared" si="90"/>
        <v>9.9645819808278731</v>
      </c>
      <c r="D1014" s="2">
        <f t="shared" si="92"/>
        <v>10.000493977605913</v>
      </c>
      <c r="E1014" s="2">
        <f t="shared" si="91"/>
        <v>-3.5911996778040134E-2</v>
      </c>
      <c r="F1014" s="2">
        <f t="shared" si="95"/>
        <v>-3.7703780475425511E-2</v>
      </c>
      <c r="G1014" s="2">
        <f t="shared" si="93"/>
        <v>1.7917836973853768E-3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17">
        <f>TITRES_STAT!D1018</f>
        <v>10.0168</v>
      </c>
      <c r="C1015" s="2">
        <f t="shared" si="90"/>
        <v>9.9693385991620467</v>
      </c>
      <c r="D1015" s="2">
        <f t="shared" si="92"/>
        <v>10.001701831116588</v>
      </c>
      <c r="E1015" s="2">
        <f t="shared" si="91"/>
        <v>-3.236323195454105E-2</v>
      </c>
      <c r="F1015" s="2">
        <f t="shared" si="95"/>
        <v>-3.6635670771248616E-2</v>
      </c>
      <c r="G1015" s="2">
        <f t="shared" si="93"/>
        <v>4.2724388167075661E-3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17">
        <f>TITRES_STAT!D1019</f>
        <v>10.0932</v>
      </c>
      <c r="C1016" s="2">
        <f t="shared" si="90"/>
        <v>9.9740249685217321</v>
      </c>
      <c r="D1016" s="2">
        <f t="shared" si="92"/>
        <v>10.0084794732561</v>
      </c>
      <c r="E1016" s="2">
        <f t="shared" si="91"/>
        <v>-3.4454504734368285E-2</v>
      </c>
      <c r="F1016" s="2">
        <f t="shared" si="95"/>
        <v>-3.6199437563872547E-2</v>
      </c>
      <c r="G1016" s="2">
        <f t="shared" si="93"/>
        <v>1.7449328295042615E-3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17">
        <f>TITRES_STAT!D1020</f>
        <v>10.059200000000001</v>
      </c>
      <c r="C1017" s="2">
        <f t="shared" si="90"/>
        <v>10.006713434903004</v>
      </c>
      <c r="D1017" s="2">
        <f t="shared" si="92"/>
        <v>10.012236549311204</v>
      </c>
      <c r="E1017" s="2">
        <f t="shared" si="91"/>
        <v>-5.5231144082004135E-3</v>
      </c>
      <c r="F1017" s="2">
        <f t="shared" si="95"/>
        <v>-3.0064172932738123E-2</v>
      </c>
      <c r="G1017" s="2">
        <f t="shared" si="93"/>
        <v>2.4541058524537709E-2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17">
        <f>TITRES_STAT!D1021</f>
        <v>10.0932</v>
      </c>
      <c r="C1018" s="2">
        <f t="shared" si="90"/>
        <v>10.021326752610234</v>
      </c>
      <c r="D1018" s="2">
        <f t="shared" si="92"/>
        <v>10.018233841954819</v>
      </c>
      <c r="E1018" s="2">
        <f t="shared" si="91"/>
        <v>3.0929106554147268E-3</v>
      </c>
      <c r="F1018" s="2">
        <f t="shared" si="95"/>
        <v>-2.3432756215107552E-2</v>
      </c>
      <c r="G1018" s="2">
        <f t="shared" si="93"/>
        <v>2.6525666870522279E-2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17">
        <f>TITRES_STAT!D1022</f>
        <v>10.080399999999999</v>
      </c>
      <c r="C1019" s="2">
        <f t="shared" si="90"/>
        <v>10.027153406054813</v>
      </c>
      <c r="D1019" s="2">
        <f t="shared" si="92"/>
        <v>10.022838742550759</v>
      </c>
      <c r="E1019" s="2">
        <f t="shared" si="91"/>
        <v>4.3146635040542947E-3</v>
      </c>
      <c r="F1019" s="2">
        <f t="shared" si="95"/>
        <v>-1.7883272271275185E-2</v>
      </c>
      <c r="G1019" s="2">
        <f t="shared" si="93"/>
        <v>2.219793577532948E-2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17">
        <f>TITRES_STAT!D1023</f>
        <v>10.080399999999999</v>
      </c>
      <c r="C1020" s="2">
        <f t="shared" si="90"/>
        <v>10.038622112815611</v>
      </c>
      <c r="D1020" s="2">
        <f t="shared" si="92"/>
        <v>10.02710253939885</v>
      </c>
      <c r="E1020" s="2">
        <f t="shared" si="91"/>
        <v>1.151957341676102E-2</v>
      </c>
      <c r="F1020" s="2">
        <f t="shared" si="95"/>
        <v>-1.2002703133667945E-2</v>
      </c>
      <c r="G1020" s="2">
        <f t="shared" si="93"/>
        <v>2.3522276550428965E-2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17">
        <f>TITRES_STAT!D1024</f>
        <v>10.080399999999999</v>
      </c>
      <c r="C1021" s="2">
        <f t="shared" si="90"/>
        <v>10.028726403151671</v>
      </c>
      <c r="D1021" s="2">
        <f t="shared" si="92"/>
        <v>10.03105049944338</v>
      </c>
      <c r="E1021" s="2">
        <f t="shared" si="91"/>
        <v>-2.3240962917085994E-3</v>
      </c>
      <c r="F1021" s="2">
        <f t="shared" si="95"/>
        <v>-1.0066981765276076E-2</v>
      </c>
      <c r="G1021" s="2">
        <f t="shared" si="93"/>
        <v>7.7428854735674766E-3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17">
        <f>TITRES_STAT!D1025</f>
        <v>10.080399999999999</v>
      </c>
      <c r="C1022" s="2">
        <f t="shared" si="90"/>
        <v>10.020353110359105</v>
      </c>
      <c r="D1022" s="2">
        <f t="shared" si="92"/>
        <v>10.03470601800313</v>
      </c>
      <c r="E1022" s="2">
        <f t="shared" si="91"/>
        <v>-1.4352907644024526E-2</v>
      </c>
      <c r="F1022" s="2">
        <f t="shared" si="95"/>
        <v>-1.0924166941025767E-2</v>
      </c>
      <c r="G1022" s="2">
        <f t="shared" si="93"/>
        <v>-3.4287407029987595E-3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17">
        <f>TITRES_STAT!D1026</f>
        <v>10.0465</v>
      </c>
      <c r="C1023" s="2">
        <f t="shared" si="90"/>
        <v>10.013268016457703</v>
      </c>
      <c r="D1023" s="2">
        <f t="shared" si="92"/>
        <v>10.035579646299194</v>
      </c>
      <c r="E1023" s="2">
        <f t="shared" si="91"/>
        <v>-2.2311629841491154E-2</v>
      </c>
      <c r="F1023" s="2">
        <f t="shared" si="95"/>
        <v>-1.3201659521118845E-2</v>
      </c>
      <c r="G1023" s="2">
        <f t="shared" si="93"/>
        <v>-9.1099703203723088E-3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17">
        <f>TITRES_STAT!D1027</f>
        <v>9.9573</v>
      </c>
      <c r="C1024" s="2">
        <f t="shared" si="90"/>
        <v>10.007272937002671</v>
      </c>
      <c r="D1024" s="2">
        <f t="shared" si="92"/>
        <v>10.029781153980736</v>
      </c>
      <c r="E1024" s="2">
        <f t="shared" si="91"/>
        <v>-2.2508216978064155E-2</v>
      </c>
      <c r="F1024" s="2">
        <f t="shared" si="95"/>
        <v>-1.5062971012507909E-2</v>
      </c>
      <c r="G1024" s="2">
        <f t="shared" si="93"/>
        <v>-7.4452459655562457E-3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17">
        <f>TITRES_STAT!D1028</f>
        <v>10.038</v>
      </c>
      <c r="C1025" s="2">
        <f t="shared" si="90"/>
        <v>10.00873863900226</v>
      </c>
      <c r="D1025" s="2">
        <f t="shared" si="92"/>
        <v>10.03038995738957</v>
      </c>
      <c r="E1025" s="2">
        <f t="shared" si="91"/>
        <v>-2.1651318387309715E-2</v>
      </c>
      <c r="F1025" s="2">
        <f t="shared" si="95"/>
        <v>-1.6380640487468269E-2</v>
      </c>
      <c r="G1025" s="2">
        <f t="shared" si="93"/>
        <v>-5.2706778998414458E-3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17">
        <f>TITRES_STAT!D1029</f>
        <v>10.021000000000001</v>
      </c>
      <c r="C1026" s="2">
        <f t="shared" si="90"/>
        <v>10.021732694540374</v>
      </c>
      <c r="D1026" s="2">
        <f t="shared" si="92"/>
        <v>10.029694404990341</v>
      </c>
      <c r="E1026" s="2">
        <f t="shared" si="91"/>
        <v>-7.9617104499671854E-3</v>
      </c>
      <c r="F1026" s="2">
        <f t="shared" si="95"/>
        <v>-1.4696854479968054E-2</v>
      </c>
      <c r="G1026" s="2">
        <f t="shared" si="93"/>
        <v>6.7351440300008683E-3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17">
        <f>TITRES_STAT!D1030</f>
        <v>9.9742999999999995</v>
      </c>
      <c r="C1027" s="2">
        <f t="shared" si="90"/>
        <v>10.027496895380317</v>
      </c>
      <c r="D1027" s="2">
        <f t="shared" si="92"/>
        <v>10.025591115731796</v>
      </c>
      <c r="E1027" s="2">
        <f t="shared" si="91"/>
        <v>1.9057796485206779E-3</v>
      </c>
      <c r="F1027" s="2">
        <f t="shared" si="95"/>
        <v>-1.1376327654270308E-2</v>
      </c>
      <c r="G1027" s="2">
        <f t="shared" si="93"/>
        <v>1.3282107302790986E-2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17">
        <f>TITRES_STAT!D1031</f>
        <v>9.9489000000000001</v>
      </c>
      <c r="C1028" s="2">
        <f t="shared" si="90"/>
        <v>10.037605065321806</v>
      </c>
      <c r="D1028" s="2">
        <f t="shared" si="92"/>
        <v>10.019910292344255</v>
      </c>
      <c r="E1028" s="2">
        <f t="shared" si="91"/>
        <v>1.7694772977550954E-2</v>
      </c>
      <c r="F1028" s="2">
        <f t="shared" si="95"/>
        <v>-5.5621075279060567E-3</v>
      </c>
      <c r="G1028" s="2">
        <f t="shared" si="93"/>
        <v>2.325688050545701E-2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17">
        <f>TITRES_STAT!D1032</f>
        <v>10.038</v>
      </c>
      <c r="C1029" s="2">
        <f t="shared" si="90"/>
        <v>10.044188901426143</v>
      </c>
      <c r="D1029" s="2">
        <f t="shared" si="92"/>
        <v>10.021250270689125</v>
      </c>
      <c r="E1029" s="2">
        <f t="shared" si="91"/>
        <v>2.2938630737018073E-2</v>
      </c>
      <c r="F1029" s="2">
        <f t="shared" si="95"/>
        <v>1.3804012507876925E-4</v>
      </c>
      <c r="G1029" s="2">
        <f t="shared" si="93"/>
        <v>2.2800590611939304E-2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17">
        <f>TITRES_STAT!D1033</f>
        <v>9.9530999999999992</v>
      </c>
      <c r="C1030" s="2">
        <f t="shared" si="90"/>
        <v>10.049759839668274</v>
      </c>
      <c r="D1030" s="2">
        <f t="shared" si="92"/>
        <v>10.016202102489931</v>
      </c>
      <c r="E1030" s="2">
        <f t="shared" si="91"/>
        <v>3.3557737178343316E-2</v>
      </c>
      <c r="F1030" s="2">
        <f t="shared" si="95"/>
        <v>6.8219795357316792E-3</v>
      </c>
      <c r="G1030" s="2">
        <f t="shared" si="93"/>
        <v>2.6735757642611636E-2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17">
        <f>TITRES_STAT!D1034</f>
        <v>9.9742999999999995</v>
      </c>
      <c r="C1031" s="2">
        <f t="shared" si="90"/>
        <v>10.054473710488539</v>
      </c>
      <c r="D1031" s="2">
        <f t="shared" si="92"/>
        <v>10.013098243046231</v>
      </c>
      <c r="E1031" s="2">
        <f t="shared" si="91"/>
        <v>4.1375467442307468E-2</v>
      </c>
      <c r="F1031" s="2">
        <f t="shared" si="95"/>
        <v>1.3732677117046838E-2</v>
      </c>
      <c r="G1031" s="2">
        <f t="shared" si="93"/>
        <v>2.7642790325260631E-2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17">
        <f>TITRES_STAT!D1035</f>
        <v>9.9742999999999995</v>
      </c>
      <c r="C1032" s="2">
        <f t="shared" si="90"/>
        <v>10.058462370413379</v>
      </c>
      <c r="D1032" s="2">
        <f t="shared" si="92"/>
        <v>10.010224299116881</v>
      </c>
      <c r="E1032" s="2">
        <f t="shared" si="91"/>
        <v>4.8238071296497154E-2</v>
      </c>
      <c r="F1032" s="2">
        <f t="shared" si="95"/>
        <v>2.0633755952936903E-2</v>
      </c>
      <c r="G1032" s="2">
        <f t="shared" si="93"/>
        <v>2.760431534356025E-2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17">
        <f>TITRES_STAT!D1036</f>
        <v>9.9742999999999995</v>
      </c>
      <c r="C1033" s="2">
        <f t="shared" si="90"/>
        <v>10.056622005734397</v>
      </c>
      <c r="D1033" s="2">
        <f t="shared" si="92"/>
        <v>10.007563239923039</v>
      </c>
      <c r="E1033" s="2">
        <f t="shared" si="91"/>
        <v>4.9058765811357929E-2</v>
      </c>
      <c r="F1033" s="2">
        <f t="shared" si="95"/>
        <v>2.6318757924621107E-2</v>
      </c>
      <c r="G1033" s="2">
        <f t="shared" si="93"/>
        <v>2.2740007886736822E-2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17">
        <f>TITRES_STAT!D1037</f>
        <v>9.9742999999999995</v>
      </c>
      <c r="C1034" s="2">
        <f t="shared" si="90"/>
        <v>10.041341697159874</v>
      </c>
      <c r="D1034" s="2">
        <f t="shared" si="92"/>
        <v>10.005099296225035</v>
      </c>
      <c r="E1034" s="2">
        <f t="shared" si="91"/>
        <v>3.624240093483877E-2</v>
      </c>
      <c r="F1034" s="2">
        <f t="shared" si="95"/>
        <v>2.8303486526664642E-2</v>
      </c>
      <c r="G1034" s="2">
        <f t="shared" si="93"/>
        <v>7.9389144081741282E-3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17">
        <f>TITRES_STAT!D1038</f>
        <v>9.9404000000000003</v>
      </c>
      <c r="C1035" s="2">
        <f t="shared" si="90"/>
        <v>10.040827589904508</v>
      </c>
      <c r="D1035" s="2">
        <f t="shared" si="92"/>
        <v>10.000306755763921</v>
      </c>
      <c r="E1035" s="2">
        <f t="shared" si="91"/>
        <v>4.0520834140586715E-2</v>
      </c>
      <c r="F1035" s="2">
        <f t="shared" si="95"/>
        <v>3.0746956049449055E-2</v>
      </c>
      <c r="G1035" s="2">
        <f t="shared" si="93"/>
        <v>9.7738780911376597E-3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17">
        <f>TITRES_STAT!D1039</f>
        <v>9.9319000000000006</v>
      </c>
      <c r="C1036" s="2">
        <f t="shared" si="90"/>
        <v>10.037777191457661</v>
      </c>
      <c r="D1036" s="2">
        <f t="shared" si="92"/>
        <v>9.995239588670298</v>
      </c>
      <c r="E1036" s="2">
        <f t="shared" si="91"/>
        <v>4.2537602787362516E-2</v>
      </c>
      <c r="F1036" s="2">
        <f t="shared" si="95"/>
        <v>3.3105085397031747E-2</v>
      </c>
      <c r="G1036" s="2">
        <f t="shared" si="93"/>
        <v>9.4325173903307691E-3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17">
        <f>TITRES_STAT!D1040</f>
        <v>9.9742999999999995</v>
      </c>
      <c r="C1037" s="2">
        <f t="shared" si="90"/>
        <v>10.028011469694944</v>
      </c>
      <c r="D1037" s="2">
        <f t="shared" si="92"/>
        <v>9.993688508028054</v>
      </c>
      <c r="E1037" s="2">
        <f t="shared" si="91"/>
        <v>3.432296166688964E-2</v>
      </c>
      <c r="F1037" s="2">
        <f t="shared" si="95"/>
        <v>3.3348660651003323E-2</v>
      </c>
      <c r="G1037" s="2">
        <f t="shared" si="93"/>
        <v>9.743010158863169E-4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17">
        <f>TITRES_STAT!D1041</f>
        <v>10.186500000000001</v>
      </c>
      <c r="C1038" s="2">
        <f t="shared" si="90"/>
        <v>10.01584047435726</v>
      </c>
      <c r="D1038" s="2">
        <f t="shared" si="92"/>
        <v>10.007970840766717</v>
      </c>
      <c r="E1038" s="2">
        <f t="shared" si="91"/>
        <v>7.8696335905430459E-3</v>
      </c>
      <c r="F1038" s="2">
        <f t="shared" si="95"/>
        <v>2.825285523891127E-2</v>
      </c>
      <c r="G1038" s="2">
        <f t="shared" si="93"/>
        <v>-2.0383221648368224E-2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17">
        <f>TITRES_STAT!D1042</f>
        <v>10.318099999999999</v>
      </c>
      <c r="C1039" s="2">
        <f t="shared" ref="C1039:C1102" si="96">$C$4*B1029+C1038*(1-$C$4)</f>
        <v>10.019249632148449</v>
      </c>
      <c r="D1039" s="2">
        <f t="shared" si="92"/>
        <v>10.030943371080292</v>
      </c>
      <c r="E1039" s="2">
        <f t="shared" si="91"/>
        <v>-1.1693738931843001E-2</v>
      </c>
      <c r="F1039" s="2">
        <f t="shared" si="95"/>
        <v>2.0263536404760415E-2</v>
      </c>
      <c r="G1039" s="2">
        <f t="shared" si="93"/>
        <v>-3.1957275336603419E-2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17">
        <f>TITRES_STAT!D1043</f>
        <v>10.3139</v>
      </c>
      <c r="C1040" s="2">
        <f t="shared" si="96"/>
        <v>10.009072765664072</v>
      </c>
      <c r="D1040" s="2">
        <f t="shared" si="92"/>
        <v>10.051903121370641</v>
      </c>
      <c r="E1040" s="2">
        <f t="shared" si="91"/>
        <v>-4.2830355706568568E-2</v>
      </c>
      <c r="F1040" s="2">
        <f t="shared" si="95"/>
        <v>7.6447579824946172E-3</v>
      </c>
      <c r="G1040" s="2">
        <f t="shared" si="93"/>
        <v>-5.0475113689063184E-2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17">
        <f>TITRES_STAT!D1044</f>
        <v>10.186500000000001</v>
      </c>
      <c r="C1041" s="2">
        <f t="shared" si="96"/>
        <v>10.00372310940806</v>
      </c>
      <c r="D1041" s="2">
        <f t="shared" si="92"/>
        <v>10.061873260528371</v>
      </c>
      <c r="E1041" s="2">
        <f t="shared" si="91"/>
        <v>-5.8150151120310412E-2</v>
      </c>
      <c r="F1041" s="2">
        <f t="shared" si="95"/>
        <v>-5.5142238380663884E-3</v>
      </c>
      <c r="G1041" s="2">
        <f t="shared" si="93"/>
        <v>-5.2635927282244026E-2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17">
        <f>TITRES_STAT!D1045</f>
        <v>10.1568</v>
      </c>
      <c r="C1042" s="2">
        <f t="shared" si="96"/>
        <v>9.9991964771914343</v>
      </c>
      <c r="D1042" s="2">
        <f t="shared" si="92"/>
        <v>10.068904870859601</v>
      </c>
      <c r="E1042" s="2">
        <f t="shared" si="91"/>
        <v>-6.9708393668166835E-2</v>
      </c>
      <c r="F1042" s="2">
        <f t="shared" si="95"/>
        <v>-1.835305780408648E-2</v>
      </c>
      <c r="G1042" s="2">
        <f t="shared" si="93"/>
        <v>-5.1355335864080351E-2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17">
        <f>TITRES_STAT!D1046</f>
        <v>10.101699999999999</v>
      </c>
      <c r="C1043" s="2">
        <f t="shared" si="96"/>
        <v>9.9953662499312124</v>
      </c>
      <c r="D1043" s="2">
        <f t="shared" si="92"/>
        <v>10.071334139684815</v>
      </c>
      <c r="E1043" s="2">
        <f t="shared" si="91"/>
        <v>-7.5967889753602691E-2</v>
      </c>
      <c r="F1043" s="2">
        <f t="shared" si="95"/>
        <v>-2.9876024193989721E-2</v>
      </c>
      <c r="G1043" s="2">
        <f t="shared" si="93"/>
        <v>-4.609186555961297E-2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17">
        <f>TITRES_STAT!D1047</f>
        <v>10.1653</v>
      </c>
      <c r="C1044" s="2">
        <f t="shared" si="96"/>
        <v>9.9921252884033329</v>
      </c>
      <c r="D1044" s="2">
        <f t="shared" si="92"/>
        <v>10.078294573782236</v>
      </c>
      <c r="E1044" s="2">
        <f t="shared" si="91"/>
        <v>-8.6169285378902671E-2</v>
      </c>
      <c r="F1044" s="2">
        <f t="shared" si="95"/>
        <v>-4.1134676430972315E-2</v>
      </c>
      <c r="G1044" s="2">
        <f t="shared" si="93"/>
        <v>-4.5034608947930356E-2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17">
        <f>TITRES_STAT!D1048</f>
        <v>10.161099999999999</v>
      </c>
      <c r="C1045" s="2">
        <f t="shared" si="96"/>
        <v>9.9841675517258963</v>
      </c>
      <c r="D1045" s="2">
        <f t="shared" si="92"/>
        <v>10.084428309057625</v>
      </c>
      <c r="E1045" s="2">
        <f t="shared" si="91"/>
        <v>-0.10026075733172846</v>
      </c>
      <c r="F1045" s="2">
        <f t="shared" si="95"/>
        <v>-5.2959892611123549E-2</v>
      </c>
      <c r="G1045" s="2">
        <f t="shared" si="93"/>
        <v>-4.7300864720604907E-2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17">
        <f>TITRES_STAT!D1049</f>
        <v>10.1229</v>
      </c>
      <c r="C1046" s="2">
        <f t="shared" si="96"/>
        <v>9.9761263899219124</v>
      </c>
      <c r="D1046" s="2">
        <f t="shared" si="92"/>
        <v>10.087278063942247</v>
      </c>
      <c r="E1046" s="2">
        <f t="shared" si="91"/>
        <v>-0.11115167402033421</v>
      </c>
      <c r="F1046" s="2">
        <f t="shared" si="95"/>
        <v>-6.4598248892965685E-2</v>
      </c>
      <c r="G1046" s="2">
        <f t="shared" si="93"/>
        <v>-4.6553425127368528E-2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17">
        <f>TITRES_STAT!D1050</f>
        <v>10.2714</v>
      </c>
      <c r="C1047" s="2">
        <f t="shared" si="96"/>
        <v>9.9758454068570028</v>
      </c>
      <c r="D1047" s="2">
        <f t="shared" si="92"/>
        <v>10.10091672587245</v>
      </c>
      <c r="E1047" s="2">
        <f t="shared" si="91"/>
        <v>-0.1250713190154471</v>
      </c>
      <c r="F1047" s="2">
        <f t="shared" si="95"/>
        <v>-7.6692862917461968E-2</v>
      </c>
      <c r="G1047" s="2">
        <f t="shared" si="93"/>
        <v>-4.8378456097985134E-2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17">
        <f>TITRES_STAT!D1051</f>
        <v>10.3521</v>
      </c>
      <c r="C1048" s="2">
        <f t="shared" si="96"/>
        <v>10.008253805802079</v>
      </c>
      <c r="D1048" s="2">
        <f t="shared" si="92"/>
        <v>10.119522894326343</v>
      </c>
      <c r="E1048" s="2">
        <f t="shared" si="91"/>
        <v>-0.11126908852426354</v>
      </c>
      <c r="F1048" s="2">
        <f t="shared" si="95"/>
        <v>-8.3608108038822293E-2</v>
      </c>
      <c r="G1048" s="2">
        <f t="shared" si="93"/>
        <v>-2.7660980485441244E-2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17">
        <f>TITRES_STAT!D1052</f>
        <v>10.318099999999999</v>
      </c>
      <c r="C1049" s="2">
        <f t="shared" si="96"/>
        <v>10.055922451063298</v>
      </c>
      <c r="D1049" s="2">
        <f t="shared" si="92"/>
        <v>10.134232309561428</v>
      </c>
      <c r="E1049" s="2">
        <f t="shared" si="91"/>
        <v>-7.8309858498130325E-2</v>
      </c>
      <c r="F1049" s="2">
        <f t="shared" si="95"/>
        <v>-8.2548458130683899E-2</v>
      </c>
      <c r="G1049" s="2">
        <f t="shared" si="93"/>
        <v>4.2385996325535746E-3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17">
        <f>TITRES_STAT!D1053</f>
        <v>10.462400000000001</v>
      </c>
      <c r="C1050" s="2">
        <f t="shared" si="96"/>
        <v>10.095611304745866</v>
      </c>
      <c r="D1050" s="2">
        <f t="shared" si="92"/>
        <v>10.158541027371692</v>
      </c>
      <c r="E1050" s="2">
        <f t="shared" si="91"/>
        <v>-6.2929722625826301E-2</v>
      </c>
      <c r="F1050" s="2">
        <f t="shared" si="95"/>
        <v>-7.8624711029712385E-2</v>
      </c>
      <c r="G1050" s="2">
        <f t="shared" si="93"/>
        <v>1.5694988403886084E-2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17">
        <f>TITRES_STAT!D1054</f>
        <v>10.483700000000001</v>
      </c>
      <c r="C1051" s="2">
        <f t="shared" si="96"/>
        <v>10.10959418093881</v>
      </c>
      <c r="D1051" s="2">
        <f t="shared" si="92"/>
        <v>10.182626877196011</v>
      </c>
      <c r="E1051" s="2">
        <f t="shared" si="91"/>
        <v>-7.3032696257200769E-2</v>
      </c>
      <c r="F1051" s="2">
        <f t="shared" si="95"/>
        <v>-7.7506308075210056E-2</v>
      </c>
      <c r="G1051" s="2">
        <f t="shared" si="93"/>
        <v>4.4736118180092876E-3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17">
        <f>TITRES_STAT!D1055</f>
        <v>10.3139</v>
      </c>
      <c r="C1052" s="2">
        <f t="shared" si="96"/>
        <v>10.116856614640531</v>
      </c>
      <c r="D1052" s="2">
        <f t="shared" si="92"/>
        <v>10.192350812218528</v>
      </c>
      <c r="E1052" s="2">
        <f t="shared" ref="E1052:E1115" si="97">C1052-D1052</f>
        <v>-7.5494197577997468E-2</v>
      </c>
      <c r="F1052" s="2">
        <f t="shared" si="95"/>
        <v>-7.7103885975767547E-2</v>
      </c>
      <c r="G1052" s="2">
        <f t="shared" si="93"/>
        <v>1.6096883977700788E-3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17">
        <f>TITRES_STAT!D1056</f>
        <v>10.4412</v>
      </c>
      <c r="C1053" s="2">
        <f t="shared" si="96"/>
        <v>10.114524827772756</v>
      </c>
      <c r="D1053" s="2">
        <f t="shared" ref="D1053:D1116" si="98">$D$4*B1053+(1-$D$4)*D1052</f>
        <v>10.210784085387527</v>
      </c>
      <c r="E1053" s="2">
        <f t="shared" si="97"/>
        <v>-9.6259257614770277E-2</v>
      </c>
      <c r="F1053" s="2">
        <f t="shared" si="95"/>
        <v>-8.0934960303568088E-2</v>
      </c>
      <c r="G1053" s="2">
        <f t="shared" si="93"/>
        <v>-1.532429731120219E-2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17">
        <f>TITRES_STAT!D1057</f>
        <v>10.186500000000001</v>
      </c>
      <c r="C1054" s="2">
        <f t="shared" si="96"/>
        <v>10.122336392730794</v>
      </c>
      <c r="D1054" s="2">
        <f t="shared" si="98"/>
        <v>10.20898526424771</v>
      </c>
      <c r="E1054" s="2">
        <f t="shared" si="97"/>
        <v>-8.6648871516915804E-2</v>
      </c>
      <c r="F1054" s="2">
        <f t="shared" si="95"/>
        <v>-8.2077742546237634E-2</v>
      </c>
      <c r="G1054" s="2">
        <f t="shared" si="93"/>
        <v>-4.5711289706781705E-3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17">
        <f>TITRES_STAT!D1058</f>
        <v>10.1441</v>
      </c>
      <c r="C1055" s="2">
        <f t="shared" si="96"/>
        <v>10.128300024618364</v>
      </c>
      <c r="D1055" s="2">
        <f t="shared" si="98"/>
        <v>10.20417894837751</v>
      </c>
      <c r="E1055" s="2">
        <f t="shared" si="97"/>
        <v>-7.5878923759146844E-2</v>
      </c>
      <c r="F1055" s="2">
        <f t="shared" si="95"/>
        <v>-8.0837978788819487E-2</v>
      </c>
      <c r="G1055" s="2">
        <f t="shared" si="93"/>
        <v>4.9590550296726432E-3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17">
        <f>TITRES_STAT!D1059</f>
        <v>10.1144</v>
      </c>
      <c r="C1056" s="2">
        <f t="shared" si="96"/>
        <v>10.127469251600154</v>
      </c>
      <c r="D1056" s="2">
        <f t="shared" si="98"/>
        <v>10.197528655905103</v>
      </c>
      <c r="E1056" s="2">
        <f t="shared" si="97"/>
        <v>-7.0059404304949169E-2</v>
      </c>
      <c r="F1056" s="2">
        <f t="shared" si="95"/>
        <v>-7.8682263892045426E-2</v>
      </c>
      <c r="G1056" s="2">
        <f t="shared" si="93"/>
        <v>8.6228595870962571E-3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17">
        <f>TITRES_STAT!D1060</f>
        <v>10.296900000000001</v>
      </c>
      <c r="C1057" s="2">
        <f t="shared" si="96"/>
        <v>10.149612443661667</v>
      </c>
      <c r="D1057" s="2">
        <f t="shared" si="98"/>
        <v>10.204889496208429</v>
      </c>
      <c r="E1057" s="2">
        <f t="shared" si="97"/>
        <v>-5.5277052546761851E-2</v>
      </c>
      <c r="F1057" s="2">
        <f t="shared" si="95"/>
        <v>-7.4001221622988708E-2</v>
      </c>
      <c r="G1057" s="2">
        <f t="shared" si="93"/>
        <v>1.8724169076226857E-2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17">
        <f>TITRES_STAT!D1061</f>
        <v>10.2629</v>
      </c>
      <c r="C1058" s="2">
        <f t="shared" si="96"/>
        <v>10.180764375406026</v>
      </c>
      <c r="D1058" s="2">
        <f t="shared" si="98"/>
        <v>10.209186570563359</v>
      </c>
      <c r="E1058" s="2">
        <f t="shared" si="97"/>
        <v>-2.8422195157332908E-2</v>
      </c>
      <c r="F1058" s="2">
        <f t="shared" si="95"/>
        <v>-6.4885416329857545E-2</v>
      </c>
      <c r="G1058" s="2">
        <f t="shared" si="93"/>
        <v>3.6463221172524637E-2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17">
        <f>TITRES_STAT!D1062</f>
        <v>10.2502</v>
      </c>
      <c r="C1059" s="2">
        <f t="shared" si="96"/>
        <v>10.201892933035868</v>
      </c>
      <c r="D1059" s="2">
        <f t="shared" si="98"/>
        <v>10.212224602373482</v>
      </c>
      <c r="E1059" s="2">
        <f t="shared" si="97"/>
        <v>-1.0331669337613647E-2</v>
      </c>
      <c r="F1059" s="2">
        <f t="shared" si="95"/>
        <v>-5.3974666931408767E-2</v>
      </c>
      <c r="G1059" s="2">
        <f t="shared" si="93"/>
        <v>4.364299759379512E-2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17">
        <f>TITRES_STAT!D1063</f>
        <v>10.3096</v>
      </c>
      <c r="C1060" s="2">
        <f t="shared" si="96"/>
        <v>10.241970943338043</v>
      </c>
      <c r="D1060" s="2">
        <f t="shared" si="98"/>
        <v>10.219437594790262</v>
      </c>
      <c r="E1060" s="2">
        <f t="shared" si="97"/>
        <v>2.2533348547780108E-2</v>
      </c>
      <c r="F1060" s="2">
        <f t="shared" si="95"/>
        <v>-3.8673063835570995E-2</v>
      </c>
      <c r="G1060" s="2">
        <f t="shared" ref="G1060:G1123" si="99">E1060-F1060</f>
        <v>6.1206412383351103E-2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17">
        <f>TITRES_STAT!D1064</f>
        <v>10.1271</v>
      </c>
      <c r="C1061" s="2">
        <f t="shared" si="96"/>
        <v>10.279160028978344</v>
      </c>
      <c r="D1061" s="2">
        <f t="shared" si="98"/>
        <v>10.212597772953947</v>
      </c>
      <c r="E1061" s="2">
        <f t="shared" si="97"/>
        <v>6.656225602439747E-2</v>
      </c>
      <c r="F1061" s="2">
        <f t="shared" ref="F1061:F1124" si="101">(E1061*(2/(10)))+((1-(2/10))*F1060)</f>
        <v>-1.7625999863577303E-2</v>
      </c>
      <c r="G1061" s="2">
        <f t="shared" si="99"/>
        <v>8.4188255887974767E-2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17">
        <f>TITRES_STAT!D1065</f>
        <v>10.0465</v>
      </c>
      <c r="C1062" s="2">
        <f t="shared" si="96"/>
        <v>10.284504639904751</v>
      </c>
      <c r="D1062" s="2">
        <f t="shared" si="98"/>
        <v>10.200294234216617</v>
      </c>
      <c r="E1062" s="2">
        <f t="shared" si="97"/>
        <v>8.4210405688134315E-2</v>
      </c>
      <c r="F1062" s="2">
        <f t="shared" si="101"/>
        <v>2.7412812467650198E-3</v>
      </c>
      <c r="G1062" s="2">
        <f t="shared" si="99"/>
        <v>8.1469124441369292E-2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17">
        <f>TITRES_STAT!D1066</f>
        <v>9.7621000000000002</v>
      </c>
      <c r="C1063" s="2">
        <f t="shared" si="96"/>
        <v>10.308611618380944</v>
      </c>
      <c r="D1063" s="2">
        <f t="shared" si="98"/>
        <v>10.167835402052424</v>
      </c>
      <c r="E1063" s="2">
        <f t="shared" si="97"/>
        <v>0.14077621632852022</v>
      </c>
      <c r="F1063" s="2">
        <f t="shared" si="101"/>
        <v>3.0348268263116061E-2</v>
      </c>
      <c r="G1063" s="2">
        <f t="shared" si="99"/>
        <v>0.11042794806540415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17">
        <f>TITRES_STAT!D1067</f>
        <v>9.7408999999999999</v>
      </c>
      <c r="C1064" s="2">
        <f t="shared" si="96"/>
        <v>10.289825215553106</v>
      </c>
      <c r="D1064" s="2">
        <f t="shared" si="98"/>
        <v>10.136210557455948</v>
      </c>
      <c r="E1064" s="2">
        <f t="shared" si="97"/>
        <v>0.15361465809715824</v>
      </c>
      <c r="F1064" s="2">
        <f t="shared" si="101"/>
        <v>5.5001546229924501E-2</v>
      </c>
      <c r="G1064" s="2">
        <f t="shared" si="99"/>
        <v>9.8613111867233733E-2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17">
        <f>TITRES_STAT!D1068</f>
        <v>9.8469999999999995</v>
      </c>
      <c r="C1065" s="2">
        <f t="shared" si="96"/>
        <v>10.267405951621859</v>
      </c>
      <c r="D1065" s="2">
        <f t="shared" si="98"/>
        <v>10.114787553199951</v>
      </c>
      <c r="E1065" s="2">
        <f t="shared" si="97"/>
        <v>0.15261839842190739</v>
      </c>
      <c r="F1065" s="2">
        <f t="shared" si="101"/>
        <v>7.452491666832109E-2</v>
      </c>
      <c r="G1065" s="2">
        <f t="shared" si="99"/>
        <v>7.8093481753586297E-2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17">
        <f>TITRES_STAT!D1069</f>
        <v>9.7621000000000002</v>
      </c>
      <c r="C1066" s="2">
        <f t="shared" si="96"/>
        <v>10.243866574449264</v>
      </c>
      <c r="D1066" s="2">
        <f t="shared" si="98"/>
        <v>10.088662549259213</v>
      </c>
      <c r="E1066" s="2">
        <f t="shared" si="97"/>
        <v>0.15520402519005039</v>
      </c>
      <c r="F1066" s="2">
        <f t="shared" si="101"/>
        <v>9.0660738372666944E-2</v>
      </c>
      <c r="G1066" s="2">
        <f t="shared" si="99"/>
        <v>6.4543286817383444E-2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17">
        <f>TITRES_STAT!D1070</f>
        <v>9.7621000000000002</v>
      </c>
      <c r="C1067" s="2">
        <f t="shared" si="96"/>
        <v>10.252025562995531</v>
      </c>
      <c r="D1067" s="2">
        <f t="shared" si="98"/>
        <v>10.064472730795568</v>
      </c>
      <c r="E1067" s="2">
        <f t="shared" si="97"/>
        <v>0.18755283219996244</v>
      </c>
      <c r="F1067" s="2">
        <f t="shared" si="101"/>
        <v>0.11003915713812604</v>
      </c>
      <c r="G1067" s="2">
        <f t="shared" si="99"/>
        <v>7.7513675061836401E-2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17">
        <f>TITRES_STAT!D1071</f>
        <v>9.7493999999999996</v>
      </c>
      <c r="C1068" s="2">
        <f t="shared" si="96"/>
        <v>10.253698553303911</v>
      </c>
      <c r="D1068" s="2">
        <f t="shared" si="98"/>
        <v>10.041134009995897</v>
      </c>
      <c r="E1068" s="2">
        <f t="shared" si="97"/>
        <v>0.21256454330801411</v>
      </c>
      <c r="F1068" s="2">
        <f t="shared" si="101"/>
        <v>0.13054423437210366</v>
      </c>
      <c r="G1068" s="2">
        <f t="shared" si="99"/>
        <v>8.2020308935910446E-2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17">
        <f>TITRES_STAT!D1072</f>
        <v>9.7196999999999996</v>
      </c>
      <c r="C1069" s="2">
        <f t="shared" si="96"/>
        <v>10.253160314334078</v>
      </c>
      <c r="D1069" s="2">
        <f t="shared" si="98"/>
        <v>10.017324083329536</v>
      </c>
      <c r="E1069" s="2">
        <f t="shared" si="97"/>
        <v>0.23583623100454254</v>
      </c>
      <c r="F1069" s="2">
        <f t="shared" si="101"/>
        <v>0.15160263369859145</v>
      </c>
      <c r="G1069" s="2">
        <f t="shared" si="99"/>
        <v>8.4233597305951091E-2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17">
        <f>TITRES_STAT!D1073</f>
        <v>9.7621000000000002</v>
      </c>
      <c r="C1070" s="2">
        <f t="shared" si="96"/>
        <v>10.261843342898066</v>
      </c>
      <c r="D1070" s="2">
        <f t="shared" si="98"/>
        <v>9.9984185956754956</v>
      </c>
      <c r="E1070" s="2">
        <f t="shared" si="97"/>
        <v>0.26342474722257059</v>
      </c>
      <c r="F1070" s="2">
        <f t="shared" si="101"/>
        <v>0.17396705640338728</v>
      </c>
      <c r="G1070" s="2">
        <f t="shared" si="99"/>
        <v>8.9457690819183311E-2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17">
        <f>TITRES_STAT!D1074</f>
        <v>9.6983999999999995</v>
      </c>
      <c r="C1071" s="2">
        <f t="shared" si="96"/>
        <v>10.241113597836824</v>
      </c>
      <c r="D1071" s="2">
        <f t="shared" si="98"/>
        <v>9.9761949959958294</v>
      </c>
      <c r="E1071" s="2">
        <f t="shared" si="97"/>
        <v>0.26491860184099458</v>
      </c>
      <c r="F1071" s="2">
        <f t="shared" si="101"/>
        <v>0.19215736549090875</v>
      </c>
      <c r="G1071" s="2">
        <f t="shared" si="99"/>
        <v>7.2761236350085828E-2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17">
        <f>TITRES_STAT!D1075</f>
        <v>9.7578999999999994</v>
      </c>
      <c r="C1072" s="2">
        <f t="shared" si="96"/>
        <v>10.211173044323466</v>
      </c>
      <c r="D1072" s="2">
        <f t="shared" si="98"/>
        <v>9.9600249962924341</v>
      </c>
      <c r="E1072" s="2">
        <f t="shared" si="97"/>
        <v>0.25114804803103219</v>
      </c>
      <c r="F1072" s="2">
        <f t="shared" si="101"/>
        <v>0.20395550199893347</v>
      </c>
      <c r="G1072" s="2">
        <f t="shared" si="99"/>
        <v>4.7192546032098714E-2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17">
        <f>TITRES_STAT!D1076</f>
        <v>9.7196999999999996</v>
      </c>
      <c r="C1073" s="2">
        <f t="shared" si="96"/>
        <v>10.142084883658317</v>
      </c>
      <c r="D1073" s="2">
        <f t="shared" si="98"/>
        <v>9.9422231447152178</v>
      </c>
      <c r="E1073" s="2">
        <f t="shared" si="97"/>
        <v>0.199861738943099</v>
      </c>
      <c r="F1073" s="2">
        <f t="shared" si="101"/>
        <v>0.2031367493877666</v>
      </c>
      <c r="G1073" s="2">
        <f t="shared" si="99"/>
        <v>-3.2750104446676032E-3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17">
        <f>TITRES_STAT!D1077</f>
        <v>9.7196999999999996</v>
      </c>
      <c r="C1074" s="2">
        <f t="shared" si="96"/>
        <v>10.080364132326268</v>
      </c>
      <c r="D1074" s="2">
        <f t="shared" si="98"/>
        <v>9.9257399488103868</v>
      </c>
      <c r="E1074" s="2">
        <f t="shared" si="97"/>
        <v>0.1546241835158817</v>
      </c>
      <c r="F1074" s="2">
        <f t="shared" si="101"/>
        <v>0.19343423621338962</v>
      </c>
      <c r="G1074" s="2">
        <f t="shared" si="99"/>
        <v>-3.8810052697507924E-2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17">
        <f>TITRES_STAT!D1078</f>
        <v>9.7536000000000005</v>
      </c>
      <c r="C1075" s="2">
        <f t="shared" si="96"/>
        <v>10.044461958122227</v>
      </c>
      <c r="D1075" s="2">
        <f t="shared" si="98"/>
        <v>9.9129888414910976</v>
      </c>
      <c r="E1075" s="2">
        <f t="shared" si="97"/>
        <v>0.13147311663112937</v>
      </c>
      <c r="F1075" s="2">
        <f t="shared" si="101"/>
        <v>0.18104201229693759</v>
      </c>
      <c r="G1075" s="2">
        <f t="shared" si="99"/>
        <v>-4.9568895665808216E-2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17">
        <f>TITRES_STAT!D1079</f>
        <v>9.9530999999999992</v>
      </c>
      <c r="C1076" s="2">
        <f t="shared" si="96"/>
        <v>10.001021656872654</v>
      </c>
      <c r="D1076" s="2">
        <f t="shared" si="98"/>
        <v>9.9159600384176834</v>
      </c>
      <c r="E1076" s="2">
        <f t="shared" si="97"/>
        <v>8.50616184549704E-2</v>
      </c>
      <c r="F1076" s="2">
        <f t="shared" si="101"/>
        <v>0.16184593352854418</v>
      </c>
      <c r="G1076" s="2">
        <f t="shared" si="99"/>
        <v>-7.6784315073573778E-2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17">
        <f>TITRES_STAT!D1080</f>
        <v>9.9319000000000006</v>
      </c>
      <c r="C1077" s="2">
        <f t="shared" si="96"/>
        <v>9.964264478892245</v>
      </c>
      <c r="D1077" s="2">
        <f t="shared" si="98"/>
        <v>9.9171407763126709</v>
      </c>
      <c r="E1077" s="2">
        <f t="shared" si="97"/>
        <v>4.71237025795741E-2</v>
      </c>
      <c r="F1077" s="2">
        <f t="shared" si="101"/>
        <v>0.13890148733875018</v>
      </c>
      <c r="G1077" s="2">
        <f t="shared" si="99"/>
        <v>-9.1777784759176084E-2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17">
        <f>TITRES_STAT!D1081</f>
        <v>10.059200000000001</v>
      </c>
      <c r="C1078" s="2">
        <f t="shared" si="96"/>
        <v>9.9312084052165144</v>
      </c>
      <c r="D1078" s="2">
        <f t="shared" si="98"/>
        <v>9.9276636817709925</v>
      </c>
      <c r="E1078" s="2">
        <f t="shared" si="97"/>
        <v>3.5447234455219245E-3</v>
      </c>
      <c r="F1078" s="2">
        <f t="shared" si="101"/>
        <v>0.11183013456010454</v>
      </c>
      <c r="G1078" s="2">
        <f t="shared" si="99"/>
        <v>-0.10828541111458262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17">
        <f>TITRES_STAT!D1082</f>
        <v>9.9786000000000001</v>
      </c>
      <c r="C1079" s="2">
        <f t="shared" si="96"/>
        <v>9.898668650567819</v>
      </c>
      <c r="D1079" s="2">
        <f t="shared" si="98"/>
        <v>9.9314367423805479</v>
      </c>
      <c r="E1079" s="2">
        <f t="shared" si="97"/>
        <v>-3.2768091812728883E-2</v>
      </c>
      <c r="F1079" s="2">
        <f t="shared" si="101"/>
        <v>8.2910489285537861E-2</v>
      </c>
      <c r="G1079" s="2">
        <f t="shared" si="99"/>
        <v>-0.11567858109826674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17">
        <f>TITRES_STAT!D1083</f>
        <v>10.038</v>
      </c>
      <c r="C1080" s="2">
        <f t="shared" si="96"/>
        <v>9.8776580889420007</v>
      </c>
      <c r="D1080" s="2">
        <f t="shared" si="98"/>
        <v>9.9393303170190261</v>
      </c>
      <c r="E1080" s="2">
        <f t="shared" si="97"/>
        <v>-6.1672228077025437E-2</v>
      </c>
      <c r="F1080" s="2">
        <f t="shared" si="101"/>
        <v>5.3993945813025204E-2</v>
      </c>
      <c r="G1080" s="2">
        <f t="shared" si="99"/>
        <v>-0.11566617389005064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17">
        <f>TITRES_STAT!D1084</f>
        <v>10.012499999999999</v>
      </c>
      <c r="C1081" s="2">
        <f t="shared" si="96"/>
        <v>9.8500799214124619</v>
      </c>
      <c r="D1081" s="2">
        <f t="shared" si="98"/>
        <v>9.9447502935361367</v>
      </c>
      <c r="E1081" s="2">
        <f t="shared" si="97"/>
        <v>-9.4670372123674795E-2</v>
      </c>
      <c r="F1081" s="2">
        <f t="shared" si="101"/>
        <v>2.4261082225685206E-2</v>
      </c>
      <c r="G1081" s="2">
        <f t="shared" si="99"/>
        <v>-0.11893145434936001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17">
        <f>TITRES_STAT!D1085</f>
        <v>9.8469999999999995</v>
      </c>
      <c r="C1082" s="2">
        <f t="shared" si="96"/>
        <v>9.8358983950413137</v>
      </c>
      <c r="D1082" s="2">
        <f t="shared" si="98"/>
        <v>9.9375095310519779</v>
      </c>
      <c r="E1082" s="2">
        <f t="shared" si="97"/>
        <v>-0.10161113601066418</v>
      </c>
      <c r="F1082" s="2">
        <f t="shared" si="101"/>
        <v>-9.1336142158467137E-4</v>
      </c>
      <c r="G1082" s="2">
        <f t="shared" si="99"/>
        <v>-0.10069777458907951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17">
        <f>TITRES_STAT!D1086</f>
        <v>9.7621000000000002</v>
      </c>
      <c r="C1083" s="2">
        <f t="shared" si="96"/>
        <v>9.818021718881111</v>
      </c>
      <c r="D1083" s="2">
        <f t="shared" si="98"/>
        <v>9.9245162324555345</v>
      </c>
      <c r="E1083" s="2">
        <f t="shared" si="97"/>
        <v>-0.10649451357442352</v>
      </c>
      <c r="F1083" s="2">
        <f t="shared" si="101"/>
        <v>-2.2029591852152444E-2</v>
      </c>
      <c r="G1083" s="2">
        <f t="shared" si="99"/>
        <v>-8.4464921722271075E-2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17">
        <f>TITRES_STAT!D1087</f>
        <v>9.7536000000000005</v>
      </c>
      <c r="C1084" s="2">
        <f t="shared" si="96"/>
        <v>9.8028953005917092</v>
      </c>
      <c r="D1084" s="2">
        <f t="shared" si="98"/>
        <v>9.91185577079216</v>
      </c>
      <c r="E1084" s="2">
        <f t="shared" si="97"/>
        <v>-0.10896047020045074</v>
      </c>
      <c r="F1084" s="2">
        <f t="shared" si="101"/>
        <v>-3.9415767521812112E-2</v>
      </c>
      <c r="G1084" s="2">
        <f t="shared" si="99"/>
        <v>-6.9544702678638631E-2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17">
        <f>TITRES_STAT!D1088</f>
        <v>9.7280999999999995</v>
      </c>
      <c r="C1085" s="2">
        <f t="shared" si="96"/>
        <v>9.7953114081929833</v>
      </c>
      <c r="D1085" s="2">
        <f t="shared" si="98"/>
        <v>9.898244232214962</v>
      </c>
      <c r="E1085" s="2">
        <f t="shared" si="97"/>
        <v>-0.10293282402197867</v>
      </c>
      <c r="F1085" s="2">
        <f t="shared" si="101"/>
        <v>-5.2119178821845427E-2</v>
      </c>
      <c r="G1085" s="2">
        <f t="shared" si="99"/>
        <v>-5.0813645200133248E-2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17">
        <f>TITRES_STAT!D1089</f>
        <v>9.7154000000000007</v>
      </c>
      <c r="C1086" s="2">
        <f t="shared" si="96"/>
        <v>9.8195865761632923</v>
      </c>
      <c r="D1086" s="2">
        <f t="shared" si="98"/>
        <v>9.8847002150138543</v>
      </c>
      <c r="E1086" s="2">
        <f t="shared" si="97"/>
        <v>-6.5113638850561983E-2</v>
      </c>
      <c r="F1086" s="2">
        <f t="shared" si="101"/>
        <v>-5.4718070827588741E-2</v>
      </c>
      <c r="G1086" s="2">
        <f t="shared" si="99"/>
        <v>-1.0395568022973242E-2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17">
        <f>TITRES_STAT!D1090</f>
        <v>9.8045000000000009</v>
      </c>
      <c r="C1087" s="2">
        <f t="shared" si="96"/>
        <v>9.8368655644458638</v>
      </c>
      <c r="D1087" s="2">
        <f t="shared" si="98"/>
        <v>9.8787594583461615</v>
      </c>
      <c r="E1087" s="2">
        <f t="shared" si="97"/>
        <v>-4.1893893900297741E-2</v>
      </c>
      <c r="F1087" s="2">
        <f t="shared" si="101"/>
        <v>-5.2153235442130547E-2</v>
      </c>
      <c r="G1087" s="2">
        <f t="shared" si="99"/>
        <v>1.0259341541832806E-2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17">
        <f>TITRES_STAT!D1091</f>
        <v>9.8045000000000009</v>
      </c>
      <c r="C1088" s="2">
        <f t="shared" si="96"/>
        <v>9.8710708622234229</v>
      </c>
      <c r="D1088" s="2">
        <f t="shared" si="98"/>
        <v>9.8732587577279283</v>
      </c>
      <c r="E1088" s="2">
        <f t="shared" si="97"/>
        <v>-2.1878955045053772E-3</v>
      </c>
      <c r="F1088" s="2">
        <f t="shared" si="101"/>
        <v>-4.2160167454605511E-2</v>
      </c>
      <c r="G1088" s="2">
        <f t="shared" si="99"/>
        <v>3.9972271950100134E-2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17">
        <f>TITRES_STAT!D1092</f>
        <v>9.8894000000000002</v>
      </c>
      <c r="C1089" s="2">
        <f t="shared" si="96"/>
        <v>9.8876138064967432</v>
      </c>
      <c r="D1089" s="2">
        <f t="shared" si="98"/>
        <v>9.8744544053036361</v>
      </c>
      <c r="E1089" s="2">
        <f t="shared" si="97"/>
        <v>1.3159401193107101E-2</v>
      </c>
      <c r="F1089" s="2">
        <f t="shared" si="101"/>
        <v>-3.109625372506299E-2</v>
      </c>
      <c r="G1089" s="2">
        <f t="shared" si="99"/>
        <v>4.4255654918170087E-2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17">
        <f>TITRES_STAT!D1093</f>
        <v>10.0083</v>
      </c>
      <c r="C1090" s="2">
        <f t="shared" si="96"/>
        <v>9.9107501439587828</v>
      </c>
      <c r="D1090" s="2">
        <f t="shared" si="98"/>
        <v>9.8843688937996639</v>
      </c>
      <c r="E1090" s="2">
        <f t="shared" si="97"/>
        <v>2.6381250159118963E-2</v>
      </c>
      <c r="F1090" s="2">
        <f t="shared" si="101"/>
        <v>-1.96007529482266E-2</v>
      </c>
      <c r="G1090" s="2">
        <f t="shared" si="99"/>
        <v>4.5982003107345563E-2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17">
        <f>TITRES_STAT!D1094</f>
        <v>10.055</v>
      </c>
      <c r="C1091" s="2">
        <f t="shared" si="96"/>
        <v>9.9264039679651237</v>
      </c>
      <c r="D1091" s="2">
        <f t="shared" si="98"/>
        <v>9.8970082349996886</v>
      </c>
      <c r="E1091" s="2">
        <f t="shared" si="97"/>
        <v>2.9395732965435073E-2</v>
      </c>
      <c r="F1091" s="2">
        <f t="shared" si="101"/>
        <v>-9.8014557654942658E-3</v>
      </c>
      <c r="G1091" s="2">
        <f t="shared" si="99"/>
        <v>3.9197188730929339E-2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17">
        <f>TITRES_STAT!D1095</f>
        <v>8.5525000000000002</v>
      </c>
      <c r="C1092" s="2">
        <f t="shared" si="96"/>
        <v>9.9141879728935667</v>
      </c>
      <c r="D1092" s="2">
        <f t="shared" si="98"/>
        <v>9.7974150324071196</v>
      </c>
      <c r="E1092" s="2">
        <f t="shared" si="97"/>
        <v>0.11677294048644704</v>
      </c>
      <c r="F1092" s="2">
        <f t="shared" si="101"/>
        <v>1.5513423484893995E-2</v>
      </c>
      <c r="G1092" s="2">
        <f t="shared" si="99"/>
        <v>0.10125951700155304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17">
        <f>TITRES_STAT!D1096</f>
        <v>10.6136</v>
      </c>
      <c r="C1093" s="2">
        <f t="shared" si="96"/>
        <v>9.8907898232176326</v>
      </c>
      <c r="D1093" s="2">
        <f t="shared" si="98"/>
        <v>9.8578731781547404</v>
      </c>
      <c r="E1093" s="2">
        <f t="shared" si="97"/>
        <v>3.2916645062892158E-2</v>
      </c>
      <c r="F1093" s="2">
        <f t="shared" si="101"/>
        <v>1.8994067800493626E-2</v>
      </c>
      <c r="G1093" s="2">
        <f t="shared" si="99"/>
        <v>1.3922577262398532E-2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17">
        <f>TITRES_STAT!D1097</f>
        <v>10.6083</v>
      </c>
      <c r="C1094" s="2">
        <f t="shared" si="96"/>
        <v>9.8696836965687655</v>
      </c>
      <c r="D1094" s="2">
        <f t="shared" si="98"/>
        <v>9.9134603501432785</v>
      </c>
      <c r="E1094" s="2">
        <f t="shared" si="97"/>
        <v>-4.3776653574512991E-2</v>
      </c>
      <c r="F1094" s="2">
        <f t="shared" si="101"/>
        <v>6.4399235254923026E-3</v>
      </c>
      <c r="G1094" s="2">
        <f t="shared" si="99"/>
        <v>-5.0216577100005294E-2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17">
        <f>TITRES_STAT!D1098</f>
        <v>10.825900000000001</v>
      </c>
      <c r="C1095" s="2">
        <f t="shared" si="96"/>
        <v>9.8479015894043407</v>
      </c>
      <c r="D1095" s="2">
        <f t="shared" si="98"/>
        <v>9.9810484723548889</v>
      </c>
      <c r="E1095" s="2">
        <f t="shared" si="97"/>
        <v>-0.13314688295054822</v>
      </c>
      <c r="F1095" s="2">
        <f t="shared" si="101"/>
        <v>-2.1477437769715804E-2</v>
      </c>
      <c r="G1095" s="2">
        <f t="shared" si="99"/>
        <v>-0.11166944518083241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17">
        <f>TITRES_STAT!D1099</f>
        <v>10.985099999999999</v>
      </c>
      <c r="C1096" s="2">
        <f t="shared" si="96"/>
        <v>9.8275167294959811</v>
      </c>
      <c r="D1096" s="2">
        <f t="shared" si="98"/>
        <v>10.05542265958786</v>
      </c>
      <c r="E1096" s="2">
        <f t="shared" si="97"/>
        <v>-0.22790593009187887</v>
      </c>
      <c r="F1096" s="2">
        <f t="shared" si="101"/>
        <v>-6.276313623414842E-2</v>
      </c>
      <c r="G1096" s="2">
        <f t="shared" si="99"/>
        <v>-0.16514279385773045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17">
        <f>TITRES_STAT!D1100</f>
        <v>10.919499999999999</v>
      </c>
      <c r="C1097" s="2">
        <f t="shared" si="96"/>
        <v>9.823975694188908</v>
      </c>
      <c r="D1097" s="2">
        <f t="shared" si="98"/>
        <v>10.119428388507277</v>
      </c>
      <c r="E1097" s="2">
        <f t="shared" si="97"/>
        <v>-0.29545269431836907</v>
      </c>
      <c r="F1097" s="2">
        <f t="shared" si="101"/>
        <v>-0.10930104785099257</v>
      </c>
      <c r="G1097" s="2">
        <f t="shared" si="99"/>
        <v>-0.1861516464673765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17">
        <f>TITRES_STAT!D1101</f>
        <v>10.8592</v>
      </c>
      <c r="C1098" s="2">
        <f t="shared" si="96"/>
        <v>9.8209794335444602</v>
      </c>
      <c r="D1098" s="2">
        <f t="shared" si="98"/>
        <v>10.174226285654886</v>
      </c>
      <c r="E1098" s="2">
        <f t="shared" si="97"/>
        <v>-0.35324685211042528</v>
      </c>
      <c r="F1098" s="2">
        <f t="shared" si="101"/>
        <v>-0.15809020870287913</v>
      </c>
      <c r="G1098" s="2">
        <f t="shared" si="99"/>
        <v>-0.19515664340754615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17">
        <f>TITRES_STAT!D1102</f>
        <v>10.7715</v>
      </c>
      <c r="C1099" s="2">
        <f t="shared" si="96"/>
        <v>9.8315056745376204</v>
      </c>
      <c r="D1099" s="2">
        <f t="shared" si="98"/>
        <v>10.218468783013781</v>
      </c>
      <c r="E1099" s="2">
        <f t="shared" si="97"/>
        <v>-0.38696310847616111</v>
      </c>
      <c r="F1099" s="2">
        <f t="shared" si="101"/>
        <v>-0.20386478865753555</v>
      </c>
      <c r="G1099" s="2">
        <f t="shared" si="99"/>
        <v>-0.18309831981862557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17">
        <f>TITRES_STAT!D1103</f>
        <v>10.7715</v>
      </c>
      <c r="C1100" s="2">
        <f t="shared" si="96"/>
        <v>9.8587048015318341</v>
      </c>
      <c r="D1100" s="2">
        <f t="shared" si="98"/>
        <v>10.259434058346093</v>
      </c>
      <c r="E1100" s="2">
        <f t="shared" si="97"/>
        <v>-0.40072925681425886</v>
      </c>
      <c r="F1100" s="2">
        <f t="shared" si="101"/>
        <v>-0.24323768228888021</v>
      </c>
      <c r="G1100" s="2">
        <f t="shared" si="99"/>
        <v>-0.15749157452537865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17">
        <f>TITRES_STAT!D1104</f>
        <v>10.7715</v>
      </c>
      <c r="C1101" s="2">
        <f t="shared" si="96"/>
        <v>9.8889040628346283</v>
      </c>
      <c r="D1101" s="2">
        <f t="shared" si="98"/>
        <v>10.297364868838974</v>
      </c>
      <c r="E1101" s="2">
        <f t="shared" si="97"/>
        <v>-0.40846080600434576</v>
      </c>
      <c r="F1101" s="2">
        <f t="shared" si="101"/>
        <v>-0.27628230703197332</v>
      </c>
      <c r="G1101" s="2">
        <f t="shared" si="99"/>
        <v>-0.13217849897237244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17">
        <f>TITRES_STAT!D1105</f>
        <v>10.7989</v>
      </c>
      <c r="C1102" s="2">
        <f t="shared" si="96"/>
        <v>9.6833034377831471</v>
      </c>
      <c r="D1102" s="2">
        <f t="shared" si="98"/>
        <v>10.334515619295347</v>
      </c>
      <c r="E1102" s="2">
        <f t="shared" si="97"/>
        <v>-0.65121218151220006</v>
      </c>
      <c r="F1102" s="2">
        <f t="shared" si="101"/>
        <v>-0.35126828192801868</v>
      </c>
      <c r="G1102" s="2">
        <f t="shared" si="99"/>
        <v>-0.29994389958418138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17">
        <f>TITRES_STAT!D1106</f>
        <v>10.809900000000001</v>
      </c>
      <c r="C1103" s="2">
        <f t="shared" ref="C1103:C1166" si="102">$C$4*B1093+C1102*(1-$C$4)</f>
        <v>9.8264259858165097</v>
      </c>
      <c r="D1103" s="2">
        <f t="shared" si="98"/>
        <v>10.369729277125321</v>
      </c>
      <c r="E1103" s="2">
        <f t="shared" si="97"/>
        <v>-0.54330329130881161</v>
      </c>
      <c r="F1103" s="2">
        <f t="shared" si="101"/>
        <v>-0.38967528380417726</v>
      </c>
      <c r="G1103" s="2">
        <f t="shared" si="99"/>
        <v>-0.15362800750463435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17">
        <f>TITRES_STAT!D1107</f>
        <v>11.0456</v>
      </c>
      <c r="C1104" s="2">
        <f t="shared" si="102"/>
        <v>9.946714295690894</v>
      </c>
      <c r="D1104" s="2">
        <f t="shared" si="98"/>
        <v>10.419793775116037</v>
      </c>
      <c r="E1104" s="2">
        <f t="shared" si="97"/>
        <v>-0.47307947942514339</v>
      </c>
      <c r="F1104" s="2">
        <f t="shared" si="101"/>
        <v>-0.40635612292837048</v>
      </c>
      <c r="G1104" s="2">
        <f t="shared" si="99"/>
        <v>-6.6723356496772912E-2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17">
        <f>TITRES_STAT!D1108</f>
        <v>11.127800000000001</v>
      </c>
      <c r="C1105" s="2">
        <f t="shared" si="102"/>
        <v>10.081973634815373</v>
      </c>
      <c r="D1105" s="2">
        <f t="shared" si="98"/>
        <v>10.472238680662997</v>
      </c>
      <c r="E1105" s="2">
        <f t="shared" si="97"/>
        <v>-0.39026504584762378</v>
      </c>
      <c r="F1105" s="2">
        <f t="shared" si="101"/>
        <v>-0.40313790751222112</v>
      </c>
      <c r="G1105" s="2">
        <f t="shared" si="99"/>
        <v>1.2872861664597335E-2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17">
        <f>TITRES_STAT!D1109</f>
        <v>11.127800000000001</v>
      </c>
      <c r="C1106" s="2">
        <f t="shared" si="102"/>
        <v>10.220916152536084</v>
      </c>
      <c r="D1106" s="2">
        <f t="shared" si="98"/>
        <v>10.520798778391663</v>
      </c>
      <c r="E1106" s="2">
        <f t="shared" si="97"/>
        <v>-0.29988262585557912</v>
      </c>
      <c r="F1106" s="2">
        <f t="shared" si="101"/>
        <v>-0.38248685118089276</v>
      </c>
      <c r="G1106" s="2">
        <f t="shared" si="99"/>
        <v>8.260422532531364E-2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17">
        <f>TITRES_STAT!D1110</f>
        <v>11.0456</v>
      </c>
      <c r="C1107" s="2">
        <f t="shared" si="102"/>
        <v>10.328390590607455</v>
      </c>
      <c r="D1107" s="2">
        <f t="shared" si="98"/>
        <v>10.559672942955245</v>
      </c>
      <c r="E1107" s="2">
        <f t="shared" si="97"/>
        <v>-0.23128235234779027</v>
      </c>
      <c r="F1107" s="2">
        <f t="shared" si="101"/>
        <v>-0.35224595141427228</v>
      </c>
      <c r="G1107" s="2">
        <f t="shared" si="99"/>
        <v>0.12096359906648202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17">
        <f>TITRES_STAT!D1111</f>
        <v>11.0291</v>
      </c>
      <c r="C1108" s="2">
        <f t="shared" si="102"/>
        <v>10.410053576667845</v>
      </c>
      <c r="D1108" s="2">
        <f t="shared" si="98"/>
        <v>10.594445317551154</v>
      </c>
      <c r="E1108" s="2">
        <f t="shared" si="97"/>
        <v>-0.18439174088330823</v>
      </c>
      <c r="F1108" s="2">
        <f t="shared" si="101"/>
        <v>-0.31867510930807946</v>
      </c>
      <c r="G1108" s="2">
        <f t="shared" si="99"/>
        <v>0.13428336842477123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17">
        <f>TITRES_STAT!D1112</f>
        <v>10.7989</v>
      </c>
      <c r="C1109" s="2">
        <f t="shared" si="102"/>
        <v>10.465660718718947</v>
      </c>
      <c r="D1109" s="2">
        <f t="shared" si="98"/>
        <v>10.609590108843662</v>
      </c>
      <c r="E1109" s="2">
        <f t="shared" si="97"/>
        <v>-0.14392939012471473</v>
      </c>
      <c r="F1109" s="2">
        <f t="shared" si="101"/>
        <v>-0.28372596547140649</v>
      </c>
      <c r="G1109" s="2">
        <f t="shared" si="99"/>
        <v>0.13979657534669176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17">
        <f>TITRES_STAT!D1113</f>
        <v>10.639900000000001</v>
      </c>
      <c r="C1110" s="2">
        <f t="shared" si="102"/>
        <v>10.51271291583911</v>
      </c>
      <c r="D1110" s="2">
        <f t="shared" si="98"/>
        <v>10.611835285966354</v>
      </c>
      <c r="E1110" s="2">
        <f t="shared" si="97"/>
        <v>-9.9122370127243897E-2</v>
      </c>
      <c r="F1110" s="2">
        <f t="shared" si="101"/>
        <v>-0.24680524640257401</v>
      </c>
      <c r="G1110" s="2">
        <f t="shared" si="99"/>
        <v>0.14768287627533011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17">
        <f>TITRES_STAT!D1114</f>
        <v>10.8537</v>
      </c>
      <c r="C1111" s="2">
        <f t="shared" si="102"/>
        <v>10.552526313402325</v>
      </c>
      <c r="D1111" s="2">
        <f t="shared" si="98"/>
        <v>10.629751190709587</v>
      </c>
      <c r="E1111" s="2">
        <f t="shared" si="97"/>
        <v>-7.7224877307262574E-2</v>
      </c>
      <c r="F1111" s="2">
        <f t="shared" si="101"/>
        <v>-0.21288917258351173</v>
      </c>
      <c r="G1111" s="2">
        <f t="shared" si="99"/>
        <v>0.13566429527624915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17">
        <f>TITRES_STAT!D1115</f>
        <v>10.919499999999999</v>
      </c>
      <c r="C1112" s="2">
        <f t="shared" si="102"/>
        <v>10.590429957494274</v>
      </c>
      <c r="D1112" s="2">
        <f t="shared" si="98"/>
        <v>10.651214065471841</v>
      </c>
      <c r="E1112" s="2">
        <f t="shared" si="97"/>
        <v>-6.0784107977566393E-2</v>
      </c>
      <c r="F1112" s="2">
        <f t="shared" si="101"/>
        <v>-0.18246815966232269</v>
      </c>
      <c r="G1112" s="2">
        <f t="shared" si="99"/>
        <v>0.12168405168475629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17">
        <f>TITRES_STAT!D1116</f>
        <v>10.7441</v>
      </c>
      <c r="C1113" s="2">
        <f t="shared" si="102"/>
        <v>10.624194579418234</v>
      </c>
      <c r="D1113" s="2">
        <f t="shared" si="98"/>
        <v>10.65809450506652</v>
      </c>
      <c r="E1113" s="2">
        <f t="shared" si="97"/>
        <v>-3.3899925648286811E-2</v>
      </c>
      <c r="F1113" s="2">
        <f t="shared" si="101"/>
        <v>-0.15275451285951552</v>
      </c>
      <c r="G1113" s="2">
        <f t="shared" si="99"/>
        <v>0.11885458721122871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17">
        <f>TITRES_STAT!D1117</f>
        <v>10.7989</v>
      </c>
      <c r="C1114" s="2">
        <f t="shared" si="102"/>
        <v>10.689026182584659</v>
      </c>
      <c r="D1114" s="2">
        <f t="shared" si="98"/>
        <v>10.66852454172826</v>
      </c>
      <c r="E1114" s="2">
        <f t="shared" si="97"/>
        <v>2.0501640856398495E-2</v>
      </c>
      <c r="F1114" s="2">
        <f t="shared" si="101"/>
        <v>-0.11810328211633273</v>
      </c>
      <c r="G1114" s="2">
        <f t="shared" si="99"/>
        <v>0.13860492297273122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17">
        <f>TITRES_STAT!D1118</f>
        <v>10.7989</v>
      </c>
      <c r="C1115" s="2">
        <f t="shared" si="102"/>
        <v>10.756529846802403</v>
      </c>
      <c r="D1115" s="2">
        <f t="shared" si="98"/>
        <v>10.678181983081723</v>
      </c>
      <c r="E1115" s="2">
        <f t="shared" si="97"/>
        <v>7.8347863720679811E-2</v>
      </c>
      <c r="F1115" s="2">
        <f t="shared" si="101"/>
        <v>-7.8813052948930221E-2</v>
      </c>
      <c r="G1115" s="2">
        <f t="shared" si="99"/>
        <v>0.15716091666961002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17">
        <f>TITRES_STAT!D1119</f>
        <v>10.7989</v>
      </c>
      <c r="C1116" s="2">
        <f t="shared" si="102"/>
        <v>10.813648331909725</v>
      </c>
      <c r="D1116" s="2">
        <f t="shared" si="98"/>
        <v>10.687124058409003</v>
      </c>
      <c r="E1116" s="2">
        <f t="shared" ref="E1116:E1179" si="103">C1116-D1116</f>
        <v>0.12652427350072237</v>
      </c>
      <c r="F1116" s="2">
        <f t="shared" si="101"/>
        <v>-3.7745587658999713E-2</v>
      </c>
      <c r="G1116" s="2">
        <f t="shared" si="99"/>
        <v>0.16426986115972209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17">
        <f>TITRES_STAT!D1120</f>
        <v>10.8811</v>
      </c>
      <c r="C1117" s="2">
        <f t="shared" si="102"/>
        <v>10.849333203923614</v>
      </c>
      <c r="D1117" s="2">
        <f t="shared" ref="D1117:D1180" si="104">$D$4*B1117+(1-$D$4)*D1116</f>
        <v>10.701492646675002</v>
      </c>
      <c r="E1117" s="2">
        <f t="shared" si="103"/>
        <v>0.14784055724861211</v>
      </c>
      <c r="F1117" s="2">
        <f t="shared" si="101"/>
        <v>-6.2835867747734753E-4</v>
      </c>
      <c r="G1117" s="2">
        <f t="shared" si="99"/>
        <v>0.14846891592608946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17">
        <f>TITRES_STAT!D1121</f>
        <v>10.7989</v>
      </c>
      <c r="C1118" s="2">
        <f t="shared" si="102"/>
        <v>10.876989634089211</v>
      </c>
      <c r="D1118" s="2">
        <f t="shared" si="104"/>
        <v>10.708708006180558</v>
      </c>
      <c r="E1118" s="2">
        <f t="shared" si="103"/>
        <v>0.16828162790865342</v>
      </c>
      <c r="F1118" s="2">
        <f t="shared" si="101"/>
        <v>3.3153638639748809E-2</v>
      </c>
      <c r="G1118" s="2">
        <f t="shared" si="99"/>
        <v>0.13512798926890462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17">
        <f>TITRES_STAT!D1122</f>
        <v>10.7989</v>
      </c>
      <c r="C1119" s="2">
        <f t="shared" si="102"/>
        <v>10.864975844229331</v>
      </c>
      <c r="D1119" s="2">
        <f t="shared" si="104"/>
        <v>10.715388894611628</v>
      </c>
      <c r="E1119" s="2">
        <f t="shared" si="103"/>
        <v>0.14958694961770291</v>
      </c>
      <c r="F1119" s="2">
        <f t="shared" si="101"/>
        <v>5.644030083533963E-2</v>
      </c>
      <c r="G1119" s="2">
        <f t="shared" si="99"/>
        <v>9.3146648782363284E-2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17">
        <f>TITRES_STAT!D1123</f>
        <v>10.7441</v>
      </c>
      <c r="C1120" s="2">
        <f t="shared" si="102"/>
        <v>10.830348791270973</v>
      </c>
      <c r="D1120" s="2">
        <f t="shared" si="104"/>
        <v>10.717515643158915</v>
      </c>
      <c r="E1120" s="2">
        <f t="shared" si="103"/>
        <v>0.11283314811205791</v>
      </c>
      <c r="F1120" s="2">
        <f t="shared" si="101"/>
        <v>6.7718870290683297E-2</v>
      </c>
      <c r="G1120" s="2">
        <f t="shared" si="99"/>
        <v>4.5114277821374615E-2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17">
        <f>TITRES_STAT!D1124</f>
        <v>10.7989</v>
      </c>
      <c r="C1121" s="2">
        <f t="shared" si="102"/>
        <v>10.833941284921593</v>
      </c>
      <c r="D1121" s="2">
        <f t="shared" si="104"/>
        <v>10.723544114036033</v>
      </c>
      <c r="E1121" s="2">
        <f t="shared" si="103"/>
        <v>0.11039717088556067</v>
      </c>
      <c r="F1121" s="2">
        <f t="shared" si="101"/>
        <v>7.625453040965878E-2</v>
      </c>
      <c r="G1121" s="2">
        <f t="shared" si="99"/>
        <v>3.4142640475901889E-2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17">
        <f>TITRES_STAT!D1125</f>
        <v>10.497400000000001</v>
      </c>
      <c r="C1122" s="2">
        <f t="shared" si="102"/>
        <v>10.847104164164424</v>
      </c>
      <c r="D1122" s="2">
        <f t="shared" si="104"/>
        <v>10.706792698181511</v>
      </c>
      <c r="E1122" s="2">
        <f t="shared" si="103"/>
        <v>0.14031146598291322</v>
      </c>
      <c r="F1122" s="2">
        <f t="shared" si="101"/>
        <v>8.9065917524309673E-2</v>
      </c>
      <c r="G1122" s="2">
        <f t="shared" si="99"/>
        <v>5.1245548458603546E-2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17">
        <f>TITRES_STAT!D1126</f>
        <v>10.7441</v>
      </c>
      <c r="C1123" s="2">
        <f t="shared" si="102"/>
        <v>10.831257369677589</v>
      </c>
      <c r="D1123" s="2">
        <f t="shared" si="104"/>
        <v>10.709556202019918</v>
      </c>
      <c r="E1123" s="2">
        <f t="shared" si="103"/>
        <v>0.12170116765767069</v>
      </c>
      <c r="F1123" s="2">
        <f t="shared" si="101"/>
        <v>9.5592967550981886E-2</v>
      </c>
      <c r="G1123" s="2">
        <f t="shared" si="99"/>
        <v>2.6108200106688809E-2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17">
        <f>TITRES_STAT!D1127</f>
        <v>10.7441</v>
      </c>
      <c r="C1124" s="2">
        <f t="shared" si="102"/>
        <v>10.826279312804113</v>
      </c>
      <c r="D1124" s="2">
        <f t="shared" si="104"/>
        <v>10.712115001870295</v>
      </c>
      <c r="E1124" s="2">
        <f t="shared" si="103"/>
        <v>0.11416431093381796</v>
      </c>
      <c r="F1124" s="2">
        <f t="shared" si="101"/>
        <v>9.9307236227549112E-2</v>
      </c>
      <c r="G1124" s="2">
        <f t="shared" ref="G1124:G1187" si="105">E1124-F1124</f>
        <v>1.4857074706268847E-2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17">
        <f>TITRES_STAT!D1128</f>
        <v>10.579700000000001</v>
      </c>
      <c r="C1125" s="2">
        <f t="shared" si="102"/>
        <v>10.822067110834249</v>
      </c>
      <c r="D1125" s="2">
        <f t="shared" si="104"/>
        <v>10.702306483213237</v>
      </c>
      <c r="E1125" s="2">
        <f t="shared" si="103"/>
        <v>0.11976062762101236</v>
      </c>
      <c r="F1125" s="2">
        <f t="shared" ref="F1125:F1188" si="107">(E1125*(2/(10)))+((1-(2/10))*F1124)</f>
        <v>0.10339791450624178</v>
      </c>
      <c r="G1125" s="2">
        <f t="shared" si="105"/>
        <v>1.6362713114770583E-2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17">
        <f>TITRES_STAT!D1129</f>
        <v>10.689299999999999</v>
      </c>
      <c r="C1126" s="2">
        <f t="shared" si="102"/>
        <v>10.818502939936671</v>
      </c>
      <c r="D1126" s="2">
        <f t="shared" si="104"/>
        <v>10.701343040012256</v>
      </c>
      <c r="E1126" s="2">
        <f t="shared" si="103"/>
        <v>0.117159899924415</v>
      </c>
      <c r="F1126" s="2">
        <f t="shared" si="107"/>
        <v>0.10615031158987642</v>
      </c>
      <c r="G1126" s="2">
        <f t="shared" si="105"/>
        <v>1.1009588334538578E-2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17">
        <f>TITRES_STAT!D1130</f>
        <v>10.716699999999999</v>
      </c>
      <c r="C1127" s="2">
        <f t="shared" si="102"/>
        <v>10.828133256869492</v>
      </c>
      <c r="D1127" s="2">
        <f t="shared" si="104"/>
        <v>10.702480592603941</v>
      </c>
      <c r="E1127" s="2">
        <f t="shared" si="103"/>
        <v>0.12565266426555155</v>
      </c>
      <c r="F1127" s="2">
        <f t="shared" si="107"/>
        <v>0.11005078212501146</v>
      </c>
      <c r="G1127" s="2">
        <f t="shared" si="105"/>
        <v>1.5601882140540091E-2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17">
        <f>TITRES_STAT!D1131</f>
        <v>10.7989</v>
      </c>
      <c r="C1128" s="2">
        <f t="shared" si="102"/>
        <v>10.823635832735723</v>
      </c>
      <c r="D1128" s="2">
        <f t="shared" si="104"/>
        <v>10.709622770929576</v>
      </c>
      <c r="E1128" s="2">
        <f t="shared" si="103"/>
        <v>0.11401306180614768</v>
      </c>
      <c r="F1128" s="2">
        <f t="shared" si="107"/>
        <v>0.11084323806123871</v>
      </c>
      <c r="G1128" s="2">
        <f t="shared" si="105"/>
        <v>3.16982374490897E-3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17">
        <f>TITRES_STAT!D1132</f>
        <v>10.6838</v>
      </c>
      <c r="C1129" s="2">
        <f t="shared" si="102"/>
        <v>10.819830320007149</v>
      </c>
      <c r="D1129" s="2">
        <f t="shared" si="104"/>
        <v>10.70770997308294</v>
      </c>
      <c r="E1129" s="2">
        <f t="shared" si="103"/>
        <v>0.11212034692420936</v>
      </c>
      <c r="F1129" s="2">
        <f t="shared" si="107"/>
        <v>0.11109865983383284</v>
      </c>
      <c r="G1129" s="2">
        <f t="shared" si="105"/>
        <v>1.0216870903765191E-3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17">
        <f>TITRES_STAT!D1133</f>
        <v>10.634499999999999</v>
      </c>
      <c r="C1130" s="2">
        <f t="shared" si="102"/>
        <v>10.80817950154451</v>
      </c>
      <c r="D1130" s="2">
        <f t="shared" si="104"/>
        <v>10.702287012113834</v>
      </c>
      <c r="E1130" s="2">
        <f t="shared" si="103"/>
        <v>0.10589248943067631</v>
      </c>
      <c r="F1130" s="2">
        <f t="shared" si="107"/>
        <v>0.11005742575320154</v>
      </c>
      <c r="G1130" s="2">
        <f t="shared" si="105"/>
        <v>-4.1649363225252367E-3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17">
        <f>TITRES_STAT!D1134</f>
        <v>10.579700000000001</v>
      </c>
      <c r="C1131" s="2">
        <f t="shared" si="102"/>
        <v>10.806751885922276</v>
      </c>
      <c r="D1131" s="2">
        <f t="shared" si="104"/>
        <v>10.693206492697994</v>
      </c>
      <c r="E1131" s="2">
        <f t="shared" si="103"/>
        <v>0.11354539322428181</v>
      </c>
      <c r="F1131" s="2">
        <f t="shared" si="107"/>
        <v>0.1107550192474176</v>
      </c>
      <c r="G1131" s="2">
        <f t="shared" si="105"/>
        <v>2.7903739768642133E-3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17">
        <f>TITRES_STAT!D1135</f>
        <v>10.618</v>
      </c>
      <c r="C1132" s="2">
        <f t="shared" si="102"/>
        <v>10.75915928808808</v>
      </c>
      <c r="D1132" s="2">
        <f t="shared" si="104"/>
        <v>10.687635641387031</v>
      </c>
      <c r="E1132" s="2">
        <f t="shared" si="103"/>
        <v>7.1523646701049159E-2</v>
      </c>
      <c r="F1132" s="2">
        <f t="shared" si="107"/>
        <v>0.10290874473814392</v>
      </c>
      <c r="G1132" s="2">
        <f t="shared" si="105"/>
        <v>-3.1385098037094758E-2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17">
        <f>TITRES_STAT!D1136</f>
        <v>10.579700000000001</v>
      </c>
      <c r="C1133" s="2">
        <f t="shared" si="102"/>
        <v>10.756842474536068</v>
      </c>
      <c r="D1133" s="2">
        <f t="shared" si="104"/>
        <v>10.679640408691697</v>
      </c>
      <c r="E1133" s="2">
        <f t="shared" si="103"/>
        <v>7.7202065844371504E-2</v>
      </c>
      <c r="F1133" s="2">
        <f t="shared" si="107"/>
        <v>9.7767408959389443E-2</v>
      </c>
      <c r="G1133" s="2">
        <f t="shared" si="105"/>
        <v>-2.0565343115017939E-2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17">
        <f>TITRES_STAT!D1137</f>
        <v>10.579700000000001</v>
      </c>
      <c r="C1134" s="2">
        <f t="shared" si="102"/>
        <v>10.75488209383821</v>
      </c>
      <c r="D1134" s="2">
        <f t="shared" si="104"/>
        <v>10.672237415455275</v>
      </c>
      <c r="E1134" s="2">
        <f t="shared" si="103"/>
        <v>8.2644678382935766E-2</v>
      </c>
      <c r="F1134" s="2">
        <f t="shared" si="107"/>
        <v>9.4742862844098719E-2</v>
      </c>
      <c r="G1134" s="2">
        <f t="shared" si="105"/>
        <v>-1.2098184461162953E-2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17">
        <f>TITRES_STAT!D1138</f>
        <v>10.579700000000001</v>
      </c>
      <c r="C1135" s="2">
        <f t="shared" si="102"/>
        <v>10.727931002478485</v>
      </c>
      <c r="D1135" s="2">
        <f t="shared" si="104"/>
        <v>10.665382792088218</v>
      </c>
      <c r="E1135" s="2">
        <f t="shared" si="103"/>
        <v>6.254821039026659E-2</v>
      </c>
      <c r="F1135" s="2">
        <f t="shared" si="107"/>
        <v>8.8303932353332296E-2</v>
      </c>
      <c r="G1135" s="2">
        <f t="shared" si="105"/>
        <v>-2.5755721963065706E-2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17">
        <f>TITRES_STAT!D1139</f>
        <v>10.579700000000001</v>
      </c>
      <c r="C1136" s="2">
        <f t="shared" si="102"/>
        <v>10.721987771327949</v>
      </c>
      <c r="D1136" s="2">
        <f t="shared" si="104"/>
        <v>10.659035918600203</v>
      </c>
      <c r="E1136" s="2">
        <f t="shared" si="103"/>
        <v>6.2951852727746171E-2</v>
      </c>
      <c r="F1136" s="2">
        <f t="shared" si="107"/>
        <v>8.3233516428215068E-2</v>
      </c>
      <c r="G1136" s="2">
        <f t="shared" si="105"/>
        <v>-2.0281663700468897E-2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17">
        <f>TITRES_STAT!D1140</f>
        <v>10.579700000000001</v>
      </c>
      <c r="C1137" s="2">
        <f t="shared" si="102"/>
        <v>10.721174268046726</v>
      </c>
      <c r="D1137" s="2">
        <f t="shared" si="104"/>
        <v>10.653159183889077</v>
      </c>
      <c r="E1137" s="2">
        <f t="shared" si="103"/>
        <v>6.8015084157648786E-2</v>
      </c>
      <c r="F1137" s="2">
        <f t="shared" si="107"/>
        <v>8.0189829974101817E-2</v>
      </c>
      <c r="G1137" s="2">
        <f t="shared" si="105"/>
        <v>-1.2174745816453031E-2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17">
        <f>TITRES_STAT!D1141</f>
        <v>10.579700000000001</v>
      </c>
      <c r="C1138" s="2">
        <f t="shared" si="102"/>
        <v>10.733132072962613</v>
      </c>
      <c r="D1138" s="2">
        <f t="shared" si="104"/>
        <v>10.647717762860257</v>
      </c>
      <c r="E1138" s="2">
        <f t="shared" si="103"/>
        <v>8.5414310102356339E-2</v>
      </c>
      <c r="F1138" s="2">
        <f t="shared" si="107"/>
        <v>8.1234725999752719E-2</v>
      </c>
      <c r="G1138" s="2">
        <f t="shared" si="105"/>
        <v>4.1795841026036201E-3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17">
        <f>TITRES_STAT!D1142</f>
        <v>10.634499999999999</v>
      </c>
      <c r="C1139" s="2">
        <f t="shared" si="102"/>
        <v>10.725542523276056</v>
      </c>
      <c r="D1139" s="2">
        <f t="shared" si="104"/>
        <v>10.646738669315052</v>
      </c>
      <c r="E1139" s="2">
        <f t="shared" si="103"/>
        <v>7.8803853961003867E-2</v>
      </c>
      <c r="F1139" s="2">
        <f t="shared" si="107"/>
        <v>8.0748551592002948E-2</v>
      </c>
      <c r="G1139" s="2">
        <f t="shared" si="105"/>
        <v>-1.9446976309990816E-3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17">
        <f>TITRES_STAT!D1143</f>
        <v>10.524800000000001</v>
      </c>
      <c r="C1140" s="2">
        <f t="shared" si="102"/>
        <v>10.711535981233585</v>
      </c>
      <c r="D1140" s="2">
        <f t="shared" si="104"/>
        <v>10.637706175291715</v>
      </c>
      <c r="E1140" s="2">
        <f t="shared" si="103"/>
        <v>7.3829805941869608E-2</v>
      </c>
      <c r="F1140" s="2">
        <f t="shared" si="107"/>
        <v>7.9364802461976289E-2</v>
      </c>
      <c r="G1140" s="2">
        <f t="shared" si="105"/>
        <v>-5.5349965201066803E-3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17">
        <f>TITRES_STAT!D1144</f>
        <v>10.579700000000001</v>
      </c>
      <c r="C1141" s="2">
        <f t="shared" si="102"/>
        <v>10.691253522582263</v>
      </c>
      <c r="D1141" s="2">
        <f t="shared" si="104"/>
        <v>10.633409421566403</v>
      </c>
      <c r="E1141" s="2">
        <f t="shared" si="103"/>
        <v>5.7844101015859906E-2</v>
      </c>
      <c r="F1141" s="2">
        <f t="shared" si="107"/>
        <v>7.506066217275302E-2</v>
      </c>
      <c r="G1141" s="2">
        <f t="shared" si="105"/>
        <v>-1.7216561156893115E-2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17">
        <f>TITRES_STAT!D1145</f>
        <v>10.585100000000001</v>
      </c>
      <c r="C1142" s="2">
        <f t="shared" si="102"/>
        <v>10.6799837498773</v>
      </c>
      <c r="D1142" s="2">
        <f t="shared" si="104"/>
        <v>10.629830945894817</v>
      </c>
      <c r="E1142" s="2">
        <f t="shared" si="103"/>
        <v>5.0152803982483007E-2</v>
      </c>
      <c r="F1142" s="2">
        <f t="shared" si="107"/>
        <v>7.0079090534699018E-2</v>
      </c>
      <c r="G1142" s="2">
        <f t="shared" si="105"/>
        <v>-1.992628655221601E-2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17">
        <f>TITRES_STAT!D1146</f>
        <v>10.634499999999999</v>
      </c>
      <c r="C1143" s="2">
        <f t="shared" si="102"/>
        <v>10.664555480665408</v>
      </c>
      <c r="D1143" s="2">
        <f t="shared" si="104"/>
        <v>10.630176801754461</v>
      </c>
      <c r="E1143" s="2">
        <f t="shared" si="103"/>
        <v>3.4378678910947258E-2</v>
      </c>
      <c r="F1143" s="2">
        <f t="shared" si="107"/>
        <v>6.293900820994866E-2</v>
      </c>
      <c r="G1143" s="2">
        <f t="shared" si="105"/>
        <v>-2.8560329299001402E-2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17">
        <f>TITRES_STAT!D1147</f>
        <v>10.634499999999999</v>
      </c>
      <c r="C1144" s="2">
        <f t="shared" si="102"/>
        <v>10.651500791332268</v>
      </c>
      <c r="D1144" s="2">
        <f t="shared" si="104"/>
        <v>10.630497038661538</v>
      </c>
      <c r="E1144" s="2">
        <f t="shared" si="103"/>
        <v>2.1003752670729625E-2</v>
      </c>
      <c r="F1144" s="2">
        <f t="shared" si="107"/>
        <v>5.4551957102104857E-2</v>
      </c>
      <c r="G1144" s="2">
        <f t="shared" si="105"/>
        <v>-3.3548204431375232E-2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17">
        <f>TITRES_STAT!D1148</f>
        <v>10.612500000000001</v>
      </c>
      <c r="C1145" s="2">
        <f t="shared" si="102"/>
        <v>10.640454515742688</v>
      </c>
      <c r="D1145" s="2">
        <f t="shared" si="104"/>
        <v>10.62916392468661</v>
      </c>
      <c r="E1145" s="2">
        <f t="shared" si="103"/>
        <v>1.1290591056077659E-2</v>
      </c>
      <c r="F1145" s="2">
        <f t="shared" si="107"/>
        <v>4.5899683892899425E-2</v>
      </c>
      <c r="G1145" s="2">
        <f t="shared" si="105"/>
        <v>-3.4609092836821766E-2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17">
        <f>TITRES_STAT!D1149</f>
        <v>10.6783</v>
      </c>
      <c r="C1146" s="2">
        <f t="shared" si="102"/>
        <v>10.631107667166889</v>
      </c>
      <c r="D1146" s="2">
        <f t="shared" si="104"/>
        <v>10.632803633969084</v>
      </c>
      <c r="E1146" s="2">
        <f t="shared" si="103"/>
        <v>-1.6959668021954144E-3</v>
      </c>
      <c r="F1146" s="2">
        <f t="shared" si="107"/>
        <v>3.6380553753880461E-2</v>
      </c>
      <c r="G1146" s="2">
        <f t="shared" si="105"/>
        <v>-3.8076520556075875E-2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17">
        <f>TITRES_STAT!D1150</f>
        <v>10.689299999999999</v>
      </c>
      <c r="C1147" s="2">
        <f t="shared" si="102"/>
        <v>10.62319879529506</v>
      </c>
      <c r="D1147" s="2">
        <f t="shared" si="104"/>
        <v>10.636988549971374</v>
      </c>
      <c r="E1147" s="2">
        <f t="shared" si="103"/>
        <v>-1.3789754676313493E-2</v>
      </c>
      <c r="F1147" s="2">
        <f t="shared" si="107"/>
        <v>2.6346492067841672E-2</v>
      </c>
      <c r="G1147" s="2">
        <f t="shared" si="105"/>
        <v>-4.0136246744155168E-2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17">
        <f>TITRES_STAT!D1151</f>
        <v>10.7441</v>
      </c>
      <c r="C1148" s="2">
        <f t="shared" si="102"/>
        <v>10.616506672941973</v>
      </c>
      <c r="D1148" s="2">
        <f t="shared" si="104"/>
        <v>10.644922731454976</v>
      </c>
      <c r="E1148" s="2">
        <f t="shared" si="103"/>
        <v>-2.841605851300244E-2</v>
      </c>
      <c r="F1148" s="2">
        <f t="shared" si="107"/>
        <v>1.5393981951672849E-2</v>
      </c>
      <c r="G1148" s="2">
        <f t="shared" si="105"/>
        <v>-4.3810040464675293E-2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17">
        <f>TITRES_STAT!D1152</f>
        <v>10.7441</v>
      </c>
      <c r="C1149" s="2">
        <f t="shared" si="102"/>
        <v>10.619274877104747</v>
      </c>
      <c r="D1149" s="2">
        <f t="shared" si="104"/>
        <v>10.652269195791645</v>
      </c>
      <c r="E1149" s="2">
        <f t="shared" si="103"/>
        <v>-3.2994318686897728E-2</v>
      </c>
      <c r="F1149" s="2">
        <f t="shared" si="107"/>
        <v>5.7163218239587345E-3</v>
      </c>
      <c r="G1149" s="2">
        <f t="shared" si="105"/>
        <v>-3.8710640510856459E-2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17">
        <f>TITRES_STAT!D1153</f>
        <v>10.7441</v>
      </c>
      <c r="C1150" s="2">
        <f t="shared" si="102"/>
        <v>10.604740280627095</v>
      </c>
      <c r="D1150" s="2">
        <f t="shared" si="104"/>
        <v>10.659071477584856</v>
      </c>
      <c r="E1150" s="2">
        <f t="shared" si="103"/>
        <v>-5.4331196957761563E-2</v>
      </c>
      <c r="F1150" s="2">
        <f t="shared" si="107"/>
        <v>-6.2931819323853253E-3</v>
      </c>
      <c r="G1150" s="2">
        <f t="shared" si="105"/>
        <v>-4.8038015025376239E-2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17">
        <f>TITRES_STAT!D1154</f>
        <v>10.689299999999999</v>
      </c>
      <c r="C1151" s="2">
        <f t="shared" si="102"/>
        <v>10.600887929761388</v>
      </c>
      <c r="D1151" s="2">
        <f t="shared" si="104"/>
        <v>10.661310627393386</v>
      </c>
      <c r="E1151" s="2">
        <f t="shared" si="103"/>
        <v>-6.042269763199748E-2</v>
      </c>
      <c r="F1151" s="2">
        <f t="shared" si="107"/>
        <v>-1.7119085072307756E-2</v>
      </c>
      <c r="G1151" s="2">
        <f t="shared" si="105"/>
        <v>-4.3303612559689723E-2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17">
        <f>TITRES_STAT!D1155</f>
        <v>10.689299999999999</v>
      </c>
      <c r="C1152" s="2">
        <f t="shared" si="102"/>
        <v>10.598459017490404</v>
      </c>
      <c r="D1152" s="2">
        <f t="shared" si="104"/>
        <v>10.663383914253135</v>
      </c>
      <c r="E1152" s="2">
        <f t="shared" si="103"/>
        <v>-6.4924896762731166E-2</v>
      </c>
      <c r="F1152" s="2">
        <f t="shared" si="107"/>
        <v>-2.6680247410392439E-2</v>
      </c>
      <c r="G1152" s="2">
        <f t="shared" si="105"/>
        <v>-3.8244649352338726E-2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17">
        <f>TITRES_STAT!D1156</f>
        <v>10.694800000000001</v>
      </c>
      <c r="C1153" s="2">
        <f t="shared" si="102"/>
        <v>10.604003784030342</v>
      </c>
      <c r="D1153" s="2">
        <f t="shared" si="104"/>
        <v>10.665711031715865</v>
      </c>
      <c r="E1153" s="2">
        <f t="shared" si="103"/>
        <v>-6.1707247685523825E-2</v>
      </c>
      <c r="F1153" s="2">
        <f t="shared" si="107"/>
        <v>-3.3685647465418717E-2</v>
      </c>
      <c r="G1153" s="2">
        <f t="shared" si="105"/>
        <v>-2.8021600220105108E-2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17">
        <f>TITRES_STAT!D1157</f>
        <v>10.749599999999999</v>
      </c>
      <c r="C1154" s="2">
        <f t="shared" si="102"/>
        <v>10.608695509564134</v>
      </c>
      <c r="D1154" s="2">
        <f t="shared" si="104"/>
        <v>10.671925029366541</v>
      </c>
      <c r="E1154" s="2">
        <f t="shared" si="103"/>
        <v>-6.3229519802407097E-2</v>
      </c>
      <c r="F1154" s="2">
        <f t="shared" si="107"/>
        <v>-3.9594421932816398E-2</v>
      </c>
      <c r="G1154" s="2">
        <f t="shared" si="105"/>
        <v>-2.3635097869590699E-2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17">
        <f>TITRES_STAT!D1158</f>
        <v>10.716699999999999</v>
      </c>
      <c r="C1155" s="2">
        <f t="shared" si="102"/>
        <v>10.609280815785036</v>
      </c>
      <c r="D1155" s="2">
        <f t="shared" si="104"/>
        <v>10.675241693857908</v>
      </c>
      <c r="E1155" s="2">
        <f t="shared" si="103"/>
        <v>-6.5960878072871765E-2</v>
      </c>
      <c r="F1155" s="2">
        <f t="shared" si="107"/>
        <v>-4.486771316082748E-2</v>
      </c>
      <c r="G1155" s="2">
        <f t="shared" si="105"/>
        <v>-2.1093164912044285E-2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17">
        <f>TITRES_STAT!D1159</f>
        <v>10.716699999999999</v>
      </c>
      <c r="C1156" s="2">
        <f t="shared" si="102"/>
        <v>10.619899151818109</v>
      </c>
      <c r="D1156" s="2">
        <f t="shared" si="104"/>
        <v>10.678312679498061</v>
      </c>
      <c r="E1156" s="2">
        <f t="shared" si="103"/>
        <v>-5.8413527679952892E-2</v>
      </c>
      <c r="F1156" s="2">
        <f t="shared" si="107"/>
        <v>-4.7576876064652565E-2</v>
      </c>
      <c r="G1156" s="2">
        <f t="shared" si="105"/>
        <v>-1.0836651615300327E-2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17">
        <f>TITRES_STAT!D1160</f>
        <v>10.7441</v>
      </c>
      <c r="C1157" s="2">
        <f t="shared" si="102"/>
        <v>10.630576205384553</v>
      </c>
      <c r="D1157" s="2">
        <f t="shared" si="104"/>
        <v>10.683185814350058</v>
      </c>
      <c r="E1157" s="2">
        <f t="shared" si="103"/>
        <v>-5.2609608965504151E-2</v>
      </c>
      <c r="F1157" s="2">
        <f t="shared" si="107"/>
        <v>-4.8583422644822884E-2</v>
      </c>
      <c r="G1157" s="2">
        <f t="shared" si="105"/>
        <v>-4.0261863206812673E-3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17">
        <f>TITRES_STAT!D1161</f>
        <v>10.7934</v>
      </c>
      <c r="C1158" s="2">
        <f t="shared" si="102"/>
        <v>10.64804140455616</v>
      </c>
      <c r="D1158" s="2">
        <f t="shared" si="104"/>
        <v>10.691349828101904</v>
      </c>
      <c r="E1158" s="2">
        <f t="shared" si="103"/>
        <v>-4.3308423545743935E-2</v>
      </c>
      <c r="F1158" s="2">
        <f t="shared" si="107"/>
        <v>-4.7528422825007091E-2</v>
      </c>
      <c r="G1158" s="2">
        <f t="shared" si="105"/>
        <v>4.2199992792631563E-3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17">
        <f>TITRES_STAT!D1162</f>
        <v>10.788</v>
      </c>
      <c r="C1159" s="2">
        <f t="shared" si="102"/>
        <v>10.662819650009059</v>
      </c>
      <c r="D1159" s="2">
        <f t="shared" si="104"/>
        <v>10.698509100094356</v>
      </c>
      <c r="E1159" s="2">
        <f t="shared" si="103"/>
        <v>-3.568945008529667E-2</v>
      </c>
      <c r="F1159" s="2">
        <f t="shared" si="107"/>
        <v>-4.5160628277065011E-2</v>
      </c>
      <c r="G1159" s="2">
        <f t="shared" si="105"/>
        <v>9.471178191768341E-3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17">
        <f>TITRES_STAT!D1163</f>
        <v>10.689299999999999</v>
      </c>
      <c r="C1160" s="2">
        <f t="shared" si="102"/>
        <v>10.675324319238435</v>
      </c>
      <c r="D1160" s="2">
        <f t="shared" si="104"/>
        <v>10.69782694453181</v>
      </c>
      <c r="E1160" s="2">
        <f t="shared" si="103"/>
        <v>-2.2502625293375544E-2</v>
      </c>
      <c r="F1160" s="2">
        <f t="shared" si="107"/>
        <v>-4.0629027680327119E-2</v>
      </c>
      <c r="G1160" s="2">
        <f t="shared" si="105"/>
        <v>1.8126402386951575E-2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17">
        <f>TITRES_STAT!D1164</f>
        <v>10.689299999999999</v>
      </c>
      <c r="C1161" s="2">
        <f t="shared" si="102"/>
        <v>10.677474423970983</v>
      </c>
      <c r="D1161" s="2">
        <f t="shared" si="104"/>
        <v>10.697195319010936</v>
      </c>
      <c r="E1161" s="2">
        <f t="shared" si="103"/>
        <v>-1.9720895039952779E-2</v>
      </c>
      <c r="F1161" s="2">
        <f t="shared" si="107"/>
        <v>-3.6447401152252257E-2</v>
      </c>
      <c r="G1161" s="2">
        <f t="shared" si="105"/>
        <v>1.6726506112299477E-2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17">
        <f>TITRES_STAT!D1165</f>
        <v>10.689299999999999</v>
      </c>
      <c r="C1162" s="2">
        <f t="shared" si="102"/>
        <v>10.679293743360063</v>
      </c>
      <c r="D1162" s="2">
        <f t="shared" si="104"/>
        <v>10.696610480565681</v>
      </c>
      <c r="E1162" s="2">
        <f t="shared" si="103"/>
        <v>-1.7316737205618438E-2</v>
      </c>
      <c r="F1162" s="2">
        <f t="shared" si="107"/>
        <v>-3.262126836292549E-2</v>
      </c>
      <c r="G1162" s="2">
        <f t="shared" si="105"/>
        <v>1.5304531157307052E-2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17">
        <f>TITRES_STAT!D1166</f>
        <v>10.689299999999999</v>
      </c>
      <c r="C1163" s="2">
        <f t="shared" si="102"/>
        <v>10.681679321304667</v>
      </c>
      <c r="D1163" s="2">
        <f t="shared" si="104"/>
        <v>10.696068963486741</v>
      </c>
      <c r="E1163" s="2">
        <f t="shared" si="103"/>
        <v>-1.4389642182074169E-2</v>
      </c>
      <c r="F1163" s="2">
        <f t="shared" si="107"/>
        <v>-2.8974943126755227E-2</v>
      </c>
      <c r="G1163" s="2">
        <f t="shared" si="105"/>
        <v>1.4585300944681058E-2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17">
        <f>TITRES_STAT!D1167</f>
        <v>10.7331</v>
      </c>
      <c r="C1164" s="2">
        <f t="shared" si="102"/>
        <v>10.692128656488565</v>
      </c>
      <c r="D1164" s="2">
        <f t="shared" si="104"/>
        <v>10.698812003228465</v>
      </c>
      <c r="E1164" s="2">
        <f t="shared" si="103"/>
        <v>-6.683346739899676E-3</v>
      </c>
      <c r="F1164" s="2">
        <f t="shared" si="107"/>
        <v>-2.451662384938412E-2</v>
      </c>
      <c r="G1164" s="2">
        <f t="shared" si="105"/>
        <v>1.7833277109484444E-2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17">
        <f>TITRES_STAT!D1168</f>
        <v>10.7441</v>
      </c>
      <c r="C1165" s="2">
        <f t="shared" si="102"/>
        <v>10.69590886318263</v>
      </c>
      <c r="D1165" s="2">
        <f t="shared" si="104"/>
        <v>10.702166669655986</v>
      </c>
      <c r="E1165" s="2">
        <f t="shared" si="103"/>
        <v>-6.2578064733553873E-3</v>
      </c>
      <c r="F1165" s="2">
        <f t="shared" si="107"/>
        <v>-2.0864860374178375E-2</v>
      </c>
      <c r="G1165" s="2">
        <f t="shared" si="105"/>
        <v>1.4607053900822987E-2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17">
        <f>TITRES_STAT!D1169</f>
        <v>10.7715</v>
      </c>
      <c r="C1166" s="2">
        <f t="shared" si="102"/>
        <v>10.699107499616071</v>
      </c>
      <c r="D1166" s="2">
        <f t="shared" si="104"/>
        <v>10.70730247190369</v>
      </c>
      <c r="E1166" s="2">
        <f t="shared" si="103"/>
        <v>-8.1949722876188957E-3</v>
      </c>
      <c r="F1166" s="2">
        <f t="shared" si="107"/>
        <v>-1.8330882756866482E-2</v>
      </c>
      <c r="G1166" s="2">
        <f t="shared" si="105"/>
        <v>1.0135910469247587E-2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17">
        <f>TITRES_STAT!D1170</f>
        <v>10.7441</v>
      </c>
      <c r="C1167" s="2">
        <f t="shared" ref="C1167:C1230" si="108">$C$4*B1157+C1166*(1-$C$4)</f>
        <v>10.70602942275206</v>
      </c>
      <c r="D1167" s="2">
        <f t="shared" si="104"/>
        <v>10.710028214725639</v>
      </c>
      <c r="E1167" s="2">
        <f t="shared" si="103"/>
        <v>-3.9987919735793298E-3</v>
      </c>
      <c r="F1167" s="2">
        <f t="shared" si="107"/>
        <v>-1.5464464600209052E-2</v>
      </c>
      <c r="G1167" s="2">
        <f t="shared" si="105"/>
        <v>1.1465672626629722E-2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17">
        <f>TITRES_STAT!D1171</f>
        <v>10.689299999999999</v>
      </c>
      <c r="C1168" s="2">
        <f t="shared" si="108"/>
        <v>10.719471050020974</v>
      </c>
      <c r="D1168" s="2">
        <f t="shared" si="104"/>
        <v>10.708492791412629</v>
      </c>
      <c r="E1168" s="2">
        <f t="shared" si="103"/>
        <v>1.0978258608345115E-2</v>
      </c>
      <c r="F1168" s="2">
        <f t="shared" si="107"/>
        <v>-1.0175919958498219E-2</v>
      </c>
      <c r="G1168" s="2">
        <f t="shared" si="105"/>
        <v>2.1154178566843332E-2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17">
        <f>TITRES_STAT!D1172</f>
        <v>10.634499999999999</v>
      </c>
      <c r="C1169" s="2">
        <f t="shared" si="108"/>
        <v>10.730013965402364</v>
      </c>
      <c r="D1169" s="2">
        <f t="shared" si="104"/>
        <v>10.703011843900583</v>
      </c>
      <c r="E1169" s="2">
        <f t="shared" si="103"/>
        <v>2.7002121501780607E-2</v>
      </c>
      <c r="F1169" s="2">
        <f t="shared" si="107"/>
        <v>-2.7403116664424529E-3</v>
      </c>
      <c r="G1169" s="2">
        <f t="shared" si="105"/>
        <v>2.9742433168223059E-2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17">
        <f>TITRES_STAT!D1173</f>
        <v>10.579700000000001</v>
      </c>
      <c r="C1170" s="2">
        <f t="shared" si="108"/>
        <v>10.723750278417386</v>
      </c>
      <c r="D1170" s="2">
        <f t="shared" si="104"/>
        <v>10.69387763324128</v>
      </c>
      <c r="E1170" s="2">
        <f t="shared" si="103"/>
        <v>2.987264517610555E-2</v>
      </c>
      <c r="F1170" s="2">
        <f t="shared" si="107"/>
        <v>3.7822797020671474E-3</v>
      </c>
      <c r="G1170" s="2">
        <f t="shared" si="105"/>
        <v>2.6090365474038403E-2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17">
        <f>TITRES_STAT!D1174</f>
        <v>10.579700000000001</v>
      </c>
      <c r="C1171" s="2">
        <f t="shared" si="108"/>
        <v>10.718450235583942</v>
      </c>
      <c r="D1171" s="2">
        <f t="shared" si="104"/>
        <v>10.685420030778964</v>
      </c>
      <c r="E1171" s="2">
        <f t="shared" si="103"/>
        <v>3.3030204804978425E-2</v>
      </c>
      <c r="F1171" s="2">
        <f t="shared" si="107"/>
        <v>9.6318647226494025E-3</v>
      </c>
      <c r="G1171" s="2">
        <f t="shared" si="105"/>
        <v>2.3398340082329022E-2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17">
        <f>TITRES_STAT!D1175</f>
        <v>10.579700000000001</v>
      </c>
      <c r="C1172" s="2">
        <f t="shared" si="108"/>
        <v>10.713965583955645</v>
      </c>
      <c r="D1172" s="2">
        <f t="shared" si="104"/>
        <v>10.677588917387929</v>
      </c>
      <c r="E1172" s="2">
        <f t="shared" si="103"/>
        <v>3.6376666567715432E-2</v>
      </c>
      <c r="F1172" s="2">
        <f t="shared" si="107"/>
        <v>1.4980825091662608E-2</v>
      </c>
      <c r="G1172" s="2">
        <f t="shared" si="105"/>
        <v>2.1395841476052824E-2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17">
        <f>TITRES_STAT!D1176</f>
        <v>10.5303</v>
      </c>
      <c r="C1173" s="2">
        <f t="shared" si="108"/>
        <v>10.7101708787317</v>
      </c>
      <c r="D1173" s="2">
        <f t="shared" si="104"/>
        <v>10.666678627211045</v>
      </c>
      <c r="E1173" s="2">
        <f t="shared" si="103"/>
        <v>4.34922515206555E-2</v>
      </c>
      <c r="F1173" s="2">
        <f t="shared" si="107"/>
        <v>2.0683110377461185E-2</v>
      </c>
      <c r="G1173" s="2">
        <f t="shared" si="105"/>
        <v>2.2809141143194316E-2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17">
        <f>TITRES_STAT!D1177</f>
        <v>10.629</v>
      </c>
      <c r="C1174" s="2">
        <f t="shared" si="108"/>
        <v>10.713698435849901</v>
      </c>
      <c r="D1174" s="2">
        <f t="shared" si="104"/>
        <v>10.663887617788005</v>
      </c>
      <c r="E1174" s="2">
        <f t="shared" si="103"/>
        <v>4.9810818061896356E-2</v>
      </c>
      <c r="F1174" s="2">
        <f t="shared" si="107"/>
        <v>2.650865191434822E-2</v>
      </c>
      <c r="G1174" s="2">
        <f t="shared" si="105"/>
        <v>2.3302166147548136E-2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17">
        <f>TITRES_STAT!D1178</f>
        <v>10.579700000000001</v>
      </c>
      <c r="C1175" s="2">
        <f t="shared" si="108"/>
        <v>10.718375599565301</v>
      </c>
      <c r="D1175" s="2">
        <f t="shared" si="104"/>
        <v>10.657651497951857</v>
      </c>
      <c r="E1175" s="2">
        <f t="shared" si="103"/>
        <v>6.0724101613443437E-2</v>
      </c>
      <c r="F1175" s="2">
        <f t="shared" si="107"/>
        <v>3.3351741854167269E-2</v>
      </c>
      <c r="G1175" s="2">
        <f t="shared" si="105"/>
        <v>2.7372359759276169E-2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17">
        <f>TITRES_STAT!D1179</f>
        <v>10.557700000000001</v>
      </c>
      <c r="C1176" s="2">
        <f t="shared" si="108"/>
        <v>10.726548584247562</v>
      </c>
      <c r="D1176" s="2">
        <f t="shared" si="104"/>
        <v>10.650247683288757</v>
      </c>
      <c r="E1176" s="2">
        <f t="shared" si="103"/>
        <v>7.6300900958804263E-2</v>
      </c>
      <c r="F1176" s="2">
        <f t="shared" si="107"/>
        <v>4.194157367509467E-2</v>
      </c>
      <c r="G1176" s="2">
        <f t="shared" si="105"/>
        <v>3.4359327283709593E-2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17">
        <f>TITRES_STAT!D1180</f>
        <v>10.546799999999999</v>
      </c>
      <c r="C1177" s="2">
        <f t="shared" si="108"/>
        <v>10.729248802055629</v>
      </c>
      <c r="D1177" s="2">
        <f t="shared" si="104"/>
        <v>10.642584891934035</v>
      </c>
      <c r="E1177" s="2">
        <f t="shared" si="103"/>
        <v>8.6663910121593801E-2</v>
      </c>
      <c r="F1177" s="2">
        <f t="shared" si="107"/>
        <v>5.0886040964394495E-2</v>
      </c>
      <c r="G1177" s="2">
        <f t="shared" si="105"/>
        <v>3.5777869157199306E-2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17">
        <f>TITRES_STAT!D1181</f>
        <v>10.552199999999999</v>
      </c>
      <c r="C1178" s="2">
        <f t="shared" si="108"/>
        <v>10.72310283250861</v>
      </c>
      <c r="D1178" s="2">
        <f t="shared" si="104"/>
        <v>10.635889714753736</v>
      </c>
      <c r="E1178" s="2">
        <f t="shared" si="103"/>
        <v>8.7213117754874503E-2</v>
      </c>
      <c r="F1178" s="2">
        <f t="shared" si="107"/>
        <v>5.8151456322490504E-2</v>
      </c>
      <c r="G1178" s="2">
        <f t="shared" si="105"/>
        <v>2.9061661432383999E-2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17">
        <f>TITRES_STAT!D1182</f>
        <v>10.579700000000001</v>
      </c>
      <c r="C1179" s="2">
        <f t="shared" si="108"/>
        <v>10.709471627507286</v>
      </c>
      <c r="D1179" s="2">
        <f t="shared" si="104"/>
        <v>10.631727513660866</v>
      </c>
      <c r="E1179" s="2">
        <f t="shared" si="103"/>
        <v>7.7744113846419438E-2</v>
      </c>
      <c r="F1179" s="2">
        <f t="shared" si="107"/>
        <v>6.2069987827276296E-2</v>
      </c>
      <c r="G1179" s="2">
        <f t="shared" si="105"/>
        <v>1.5674126019143142E-2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17">
        <f>TITRES_STAT!D1183</f>
        <v>10.579700000000001</v>
      </c>
      <c r="C1180" s="2">
        <f t="shared" si="108"/>
        <v>10.689506761736935</v>
      </c>
      <c r="D1180" s="2">
        <f t="shared" si="104"/>
        <v>10.627873623760062</v>
      </c>
      <c r="E1180" s="2">
        <f t="shared" ref="E1180:E1243" si="109">C1180-D1180</f>
        <v>6.1633137976873087E-2</v>
      </c>
      <c r="F1180" s="2">
        <f t="shared" si="107"/>
        <v>6.1982617857195658E-2</v>
      </c>
      <c r="G1180" s="2">
        <f t="shared" si="105"/>
        <v>-3.4947988032257155E-4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17">
        <f>TITRES_STAT!D1184</f>
        <v>10.5358</v>
      </c>
      <c r="C1181" s="2">
        <f t="shared" si="108"/>
        <v>10.672613413777405</v>
      </c>
      <c r="D1181" s="2">
        <f t="shared" ref="D1181:D1244" si="110">$D$4*B1181+(1-$D$4)*D1180</f>
        <v>10.621053355333391</v>
      </c>
      <c r="E1181" s="2">
        <f t="shared" si="109"/>
        <v>5.1560058444014345E-2</v>
      </c>
      <c r="F1181" s="2">
        <f t="shared" si="107"/>
        <v>5.9898105974559399E-2</v>
      </c>
      <c r="G1181" s="2">
        <f t="shared" si="105"/>
        <v>-8.3380475305450535E-3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17">
        <f>TITRES_STAT!D1185</f>
        <v>10.497400000000001</v>
      </c>
      <c r="C1182" s="2">
        <f t="shared" si="108"/>
        <v>10.658319042427035</v>
      </c>
      <c r="D1182" s="2">
        <f t="shared" si="110"/>
        <v>10.611893847530917</v>
      </c>
      <c r="E1182" s="2">
        <f t="shared" si="109"/>
        <v>4.6425194896118072E-2</v>
      </c>
      <c r="F1182" s="2">
        <f t="shared" si="107"/>
        <v>5.7203523758871139E-2</v>
      </c>
      <c r="G1182" s="2">
        <f t="shared" si="105"/>
        <v>-1.0778328862753067E-2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17">
        <f>TITRES_STAT!D1186</f>
        <v>10.442600000000001</v>
      </c>
      <c r="C1183" s="2">
        <f t="shared" si="108"/>
        <v>10.638623805130567</v>
      </c>
      <c r="D1183" s="2">
        <f t="shared" si="110"/>
        <v>10.599353562528627</v>
      </c>
      <c r="E1183" s="2">
        <f t="shared" si="109"/>
        <v>3.9270242601940453E-2</v>
      </c>
      <c r="F1183" s="2">
        <f t="shared" si="107"/>
        <v>5.3616867527485006E-2</v>
      </c>
      <c r="G1183" s="2">
        <f t="shared" si="105"/>
        <v>-1.4346624925544553E-2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17">
        <f>TITRES_STAT!D1187</f>
        <v>10.442600000000001</v>
      </c>
      <c r="C1184" s="2">
        <f t="shared" si="108"/>
        <v>10.637143219725866</v>
      </c>
      <c r="D1184" s="2">
        <f t="shared" si="110"/>
        <v>10.587742187526507</v>
      </c>
      <c r="E1184" s="2">
        <f t="shared" si="109"/>
        <v>4.9401032199359207E-2</v>
      </c>
      <c r="F1184" s="2">
        <f t="shared" si="107"/>
        <v>5.2773700461859849E-2</v>
      </c>
      <c r="G1184" s="2">
        <f t="shared" si="105"/>
        <v>-3.3726682625006416E-3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17">
        <f>TITRES_STAT!D1188</f>
        <v>10.4152</v>
      </c>
      <c r="C1185" s="2">
        <f t="shared" si="108"/>
        <v>10.628305801306501</v>
      </c>
      <c r="D1185" s="2">
        <f t="shared" si="110"/>
        <v>10.574961284746767</v>
      </c>
      <c r="E1185" s="2">
        <f t="shared" si="109"/>
        <v>5.33445165597346E-2</v>
      </c>
      <c r="F1185" s="2">
        <f t="shared" si="107"/>
        <v>5.2887863681434805E-2</v>
      </c>
      <c r="G1185" s="2">
        <f t="shared" si="105"/>
        <v>4.5665287829979584E-4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17">
        <f>TITRES_STAT!D1189</f>
        <v>10.3878</v>
      </c>
      <c r="C1186" s="2">
        <f t="shared" si="108"/>
        <v>10.617443370336272</v>
      </c>
      <c r="D1186" s="2">
        <f t="shared" si="110"/>
        <v>10.561097485876635</v>
      </c>
      <c r="E1186" s="2">
        <f t="shared" si="109"/>
        <v>5.6345884459636508E-2</v>
      </c>
      <c r="F1186" s="2">
        <f t="shared" si="107"/>
        <v>5.3579467837075151E-2</v>
      </c>
      <c r="G1186" s="2">
        <f t="shared" si="105"/>
        <v>2.7664166225613573E-3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17">
        <f>TITRES_STAT!D1190</f>
        <v>10.311</v>
      </c>
      <c r="C1187" s="2">
        <f t="shared" si="108"/>
        <v>10.606575159515307</v>
      </c>
      <c r="D1187" s="2">
        <f t="shared" si="110"/>
        <v>10.54257174618207</v>
      </c>
      <c r="E1187" s="2">
        <f t="shared" si="109"/>
        <v>6.4003413333237447E-2</v>
      </c>
      <c r="F1187" s="2">
        <f t="shared" si="107"/>
        <v>5.566425693630761E-2</v>
      </c>
      <c r="G1187" s="2">
        <f t="shared" si="105"/>
        <v>8.3391563969298366E-3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17">
        <f>TITRES_STAT!D1191</f>
        <v>10.2507</v>
      </c>
      <c r="C1188" s="2">
        <f t="shared" si="108"/>
        <v>10.598209750359105</v>
      </c>
      <c r="D1188" s="2">
        <f t="shared" si="110"/>
        <v>10.52095161683525</v>
      </c>
      <c r="E1188" s="2">
        <f t="shared" si="109"/>
        <v>7.7258133523855577E-2</v>
      </c>
      <c r="F1188" s="2">
        <f t="shared" si="107"/>
        <v>5.9983032253817209E-2</v>
      </c>
      <c r="G1188" s="2">
        <f t="shared" ref="G1188:G1251" si="111">E1188-F1188</f>
        <v>1.7275101270038368E-2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17">
        <f>TITRES_STAT!D1192</f>
        <v>10.3604</v>
      </c>
      <c r="C1189" s="2">
        <f t="shared" si="108"/>
        <v>10.595362096457704</v>
      </c>
      <c r="D1189" s="2">
        <f t="shared" si="110"/>
        <v>10.509058904477083</v>
      </c>
      <c r="E1189" s="2">
        <f t="shared" si="109"/>
        <v>8.6303191980620753E-2</v>
      </c>
      <c r="F1189" s="2">
        <f t="shared" ref="F1189:F1252" si="113">(E1189*(2/(10)))+((1-(2/10))*F1188)</f>
        <v>6.5247064199177918E-2</v>
      </c>
      <c r="G1189" s="2">
        <f t="shared" si="111"/>
        <v>2.1056127781442835E-2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17">
        <f>TITRES_STAT!D1193</f>
        <v>10.3056</v>
      </c>
      <c r="C1190" s="2">
        <f t="shared" si="108"/>
        <v>10.592952543156519</v>
      </c>
      <c r="D1190" s="2">
        <f t="shared" si="110"/>
        <v>10.493987874515819</v>
      </c>
      <c r="E1190" s="2">
        <f t="shared" si="109"/>
        <v>9.8964668640700637E-2</v>
      </c>
      <c r="F1190" s="2">
        <f t="shared" si="113"/>
        <v>7.1990585087482462E-2</v>
      </c>
      <c r="G1190" s="2">
        <f t="shared" si="111"/>
        <v>2.6974083553218176E-2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17">
        <f>TITRES_STAT!D1194</f>
        <v>10.3056</v>
      </c>
      <c r="C1191" s="2">
        <f t="shared" si="108"/>
        <v>10.584159844209363</v>
      </c>
      <c r="D1191" s="2">
        <f t="shared" si="110"/>
        <v>10.480033217144276</v>
      </c>
      <c r="E1191" s="2">
        <f t="shared" si="109"/>
        <v>0.10412662706508691</v>
      </c>
      <c r="F1191" s="2">
        <f t="shared" si="113"/>
        <v>7.8417793483003345E-2</v>
      </c>
      <c r="G1191" s="2">
        <f t="shared" si="111"/>
        <v>2.5708833582083562E-2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17">
        <f>TITRES_STAT!D1195</f>
        <v>10.3001</v>
      </c>
      <c r="C1192" s="2">
        <f t="shared" si="108"/>
        <v>10.570812175869461</v>
      </c>
      <c r="D1192" s="2">
        <f t="shared" si="110"/>
        <v>10.466704830689144</v>
      </c>
      <c r="E1192" s="2">
        <f t="shared" si="109"/>
        <v>0.10410734518031717</v>
      </c>
      <c r="F1192" s="2">
        <f t="shared" si="113"/>
        <v>8.3555703822466118E-2</v>
      </c>
      <c r="G1192" s="2">
        <f t="shared" si="111"/>
        <v>2.055164135785105E-2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17">
        <f>TITRES_STAT!D1196</f>
        <v>10.2507</v>
      </c>
      <c r="C1193" s="2">
        <f t="shared" si="108"/>
        <v>10.551087225735698</v>
      </c>
      <c r="D1193" s="2">
        <f t="shared" si="110"/>
        <v>10.45070447286032</v>
      </c>
      <c r="E1193" s="2">
        <f t="shared" si="109"/>
        <v>0.10038275287537779</v>
      </c>
      <c r="F1193" s="2">
        <f t="shared" si="113"/>
        <v>8.6921113633048455E-2</v>
      </c>
      <c r="G1193" s="2">
        <f t="shared" si="111"/>
        <v>1.3461639242329335E-2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17">
        <f>TITRES_STAT!D1197</f>
        <v>10.2507</v>
      </c>
      <c r="C1194" s="2">
        <f t="shared" si="108"/>
        <v>10.53439688331482</v>
      </c>
      <c r="D1194" s="2">
        <f t="shared" si="110"/>
        <v>10.435889326722519</v>
      </c>
      <c r="E1194" s="2">
        <f t="shared" si="109"/>
        <v>9.8507556592300816E-2</v>
      </c>
      <c r="F1194" s="2">
        <f t="shared" si="113"/>
        <v>8.9238402224898927E-2</v>
      </c>
      <c r="G1194" s="2">
        <f t="shared" si="111"/>
        <v>9.2691543674018884E-3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17">
        <f>TITRES_STAT!D1198</f>
        <v>10.239800000000001</v>
      </c>
      <c r="C1195" s="2">
        <f t="shared" si="108"/>
        <v>10.516058901266387</v>
      </c>
      <c r="D1195" s="2">
        <f t="shared" si="110"/>
        <v>10.42136419140974</v>
      </c>
      <c r="E1195" s="2">
        <f t="shared" si="109"/>
        <v>9.4694709856646853E-2</v>
      </c>
      <c r="F1195" s="2">
        <f t="shared" si="113"/>
        <v>9.0329663751248512E-2</v>
      </c>
      <c r="G1195" s="2">
        <f t="shared" si="111"/>
        <v>4.3650461053983403E-3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17">
        <f>TITRES_STAT!D1199</f>
        <v>10.1959</v>
      </c>
      <c r="C1196" s="2">
        <f t="shared" si="108"/>
        <v>10.496326762610019</v>
      </c>
      <c r="D1196" s="2">
        <f t="shared" si="110"/>
        <v>10.404663140194204</v>
      </c>
      <c r="E1196" s="2">
        <f t="shared" si="109"/>
        <v>9.1663622415815382E-2</v>
      </c>
      <c r="F1196" s="2">
        <f t="shared" si="113"/>
        <v>9.0596455484161884E-2</v>
      </c>
      <c r="G1196" s="2">
        <f t="shared" si="111"/>
        <v>1.0671669316534987E-3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17">
        <f>TITRES_STAT!D1200</f>
        <v>10.2507</v>
      </c>
      <c r="C1197" s="2">
        <f t="shared" si="108"/>
        <v>10.467814952977708</v>
      </c>
      <c r="D1197" s="2">
        <f t="shared" si="110"/>
        <v>10.393258463142782</v>
      </c>
      <c r="E1197" s="2">
        <f t="shared" si="109"/>
        <v>7.4556489834925799E-2</v>
      </c>
      <c r="F1197" s="2">
        <f t="shared" si="113"/>
        <v>8.7388462354314675E-2</v>
      </c>
      <c r="G1197" s="2">
        <f t="shared" si="111"/>
        <v>-1.2831972519388876E-2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17">
        <f>TITRES_STAT!D1201</f>
        <v>10.3878</v>
      </c>
      <c r="C1198" s="2">
        <f t="shared" si="108"/>
        <v>10.434412652519597</v>
      </c>
      <c r="D1198" s="2">
        <f t="shared" si="110"/>
        <v>10.392854132539613</v>
      </c>
      <c r="E1198" s="2">
        <f t="shared" si="109"/>
        <v>4.1558519979984609E-2</v>
      </c>
      <c r="F1198" s="2">
        <f t="shared" si="113"/>
        <v>7.8222473879448667E-2</v>
      </c>
      <c r="G1198" s="2">
        <f t="shared" si="111"/>
        <v>-3.6663953899464058E-2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17">
        <f>TITRES_STAT!D1202</f>
        <v>10.333</v>
      </c>
      <c r="C1199" s="2">
        <f t="shared" si="108"/>
        <v>10.423026090593504</v>
      </c>
      <c r="D1199" s="2">
        <f t="shared" si="110"/>
        <v>10.388420493092234</v>
      </c>
      <c r="E1199" s="2">
        <f t="shared" si="109"/>
        <v>3.460559750127068E-2</v>
      </c>
      <c r="F1199" s="2">
        <f t="shared" si="113"/>
        <v>6.9499098603813064E-2</v>
      </c>
      <c r="G1199" s="2">
        <f t="shared" si="111"/>
        <v>-3.4893501102542385E-2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17">
        <f>TITRES_STAT!D1203</f>
        <v>10.2507</v>
      </c>
      <c r="C1200" s="2">
        <f t="shared" si="108"/>
        <v>10.404960538194503</v>
      </c>
      <c r="D1200" s="2">
        <f t="shared" si="110"/>
        <v>10.378218975085403</v>
      </c>
      <c r="E1200" s="2">
        <f t="shared" si="109"/>
        <v>2.6741563109100142E-2</v>
      </c>
      <c r="F1200" s="2">
        <f t="shared" si="113"/>
        <v>6.0947591504870481E-2</v>
      </c>
      <c r="G1200" s="2">
        <f t="shared" si="111"/>
        <v>-3.420602839577034E-2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17">
        <f>TITRES_STAT!D1204</f>
        <v>10.3056</v>
      </c>
      <c r="C1201" s="2">
        <f t="shared" si="108"/>
        <v>10.389674301549196</v>
      </c>
      <c r="D1201" s="2">
        <f t="shared" si="110"/>
        <v>10.372839791745744</v>
      </c>
      <c r="E1201" s="2">
        <f t="shared" si="109"/>
        <v>1.6834509803452136E-2</v>
      </c>
      <c r="F1201" s="2">
        <f t="shared" si="113"/>
        <v>5.2124975164586813E-2</v>
      </c>
      <c r="G1201" s="2">
        <f t="shared" si="111"/>
        <v>-3.5290465361134678E-2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17">
        <f>TITRES_STAT!D1205</f>
        <v>10.3604</v>
      </c>
      <c r="C1202" s="2">
        <f t="shared" si="108"/>
        <v>10.375893639772396</v>
      </c>
      <c r="D1202" s="2">
        <f t="shared" si="110"/>
        <v>10.371918325690505</v>
      </c>
      <c r="E1202" s="2">
        <f t="shared" si="109"/>
        <v>3.9753140818916677E-3</v>
      </c>
      <c r="F1202" s="2">
        <f t="shared" si="113"/>
        <v>4.2495042948047783E-2</v>
      </c>
      <c r="G1202" s="2">
        <f t="shared" si="111"/>
        <v>-3.8519728866156115E-2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17">
        <f>TITRES_STAT!D1206</f>
        <v>10.267200000000001</v>
      </c>
      <c r="C1203" s="2">
        <f t="shared" si="108"/>
        <v>10.356633079807411</v>
      </c>
      <c r="D1203" s="2">
        <f t="shared" si="110"/>
        <v>10.364161412676394</v>
      </c>
      <c r="E1203" s="2">
        <f t="shared" si="109"/>
        <v>-7.5283328689828011E-3</v>
      </c>
      <c r="F1203" s="2">
        <f t="shared" si="113"/>
        <v>3.2490367784641663E-2</v>
      </c>
      <c r="G1203" s="2">
        <f t="shared" si="111"/>
        <v>-4.0018700653624464E-2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17">
        <f>TITRES_STAT!D1207</f>
        <v>10.2727</v>
      </c>
      <c r="C1204" s="2">
        <f t="shared" si="108"/>
        <v>10.340335682913961</v>
      </c>
      <c r="D1204" s="2">
        <f t="shared" si="110"/>
        <v>10.357386493218884</v>
      </c>
      <c r="E1204" s="2">
        <f t="shared" si="109"/>
        <v>-1.7050810304922948E-2</v>
      </c>
      <c r="F1204" s="2">
        <f t="shared" si="113"/>
        <v>2.2582132166728743E-2</v>
      </c>
      <c r="G1204" s="2">
        <f t="shared" si="111"/>
        <v>-3.9632942471651694E-2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17">
        <f>TITRES_STAT!D1208</f>
        <v>10.333</v>
      </c>
      <c r="C1205" s="2">
        <f t="shared" si="108"/>
        <v>10.324868654773351</v>
      </c>
      <c r="D1205" s="2">
        <f t="shared" si="110"/>
        <v>10.355580086313781</v>
      </c>
      <c r="E1205" s="2">
        <f t="shared" si="109"/>
        <v>-3.0711431540430212E-2</v>
      </c>
      <c r="F1205" s="2">
        <f t="shared" si="113"/>
        <v>1.1923419425296952E-2</v>
      </c>
      <c r="G1205" s="2">
        <f t="shared" si="111"/>
        <v>-4.2634850965727167E-2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17">
        <f>TITRES_STAT!D1209</f>
        <v>10.3056</v>
      </c>
      <c r="C1206" s="2">
        <f t="shared" si="108"/>
        <v>10.305027323269758</v>
      </c>
      <c r="D1206" s="2">
        <f t="shared" si="110"/>
        <v>10.351877857697946</v>
      </c>
      <c r="E1206" s="2">
        <f t="shared" si="109"/>
        <v>-4.6850534428187984E-2</v>
      </c>
      <c r="F1206" s="2">
        <f t="shared" si="113"/>
        <v>1.6862865459996504E-4</v>
      </c>
      <c r="G1206" s="2">
        <f t="shared" si="111"/>
        <v>-4.7019163082787946E-2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17">
        <f>TITRES_STAT!D1210</f>
        <v>10.2288</v>
      </c>
      <c r="C1207" s="2">
        <f t="shared" si="108"/>
        <v>10.296669273535949</v>
      </c>
      <c r="D1207" s="2">
        <f t="shared" si="110"/>
        <v>10.342760979349951</v>
      </c>
      <c r="E1207" s="2">
        <f t="shared" si="109"/>
        <v>-4.6091705814001571E-2</v>
      </c>
      <c r="F1207" s="2">
        <f t="shared" si="113"/>
        <v>-9.0834382391203426E-3</v>
      </c>
      <c r="G1207" s="2">
        <f t="shared" si="111"/>
        <v>-3.700826757488123E-2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17">
        <f>TITRES_STAT!D1211</f>
        <v>10.2233</v>
      </c>
      <c r="C1208" s="2">
        <f t="shared" si="108"/>
        <v>10.31068938529965</v>
      </c>
      <c r="D1208" s="2">
        <f t="shared" si="110"/>
        <v>10.333912017916621</v>
      </c>
      <c r="E1208" s="2">
        <f t="shared" si="109"/>
        <v>-2.3222632616970884E-2</v>
      </c>
      <c r="F1208" s="2">
        <f t="shared" si="113"/>
        <v>-1.1911277114690453E-2</v>
      </c>
      <c r="G1208" s="2">
        <f t="shared" si="111"/>
        <v>-1.1311355502280431E-2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17">
        <f>TITRES_STAT!D1212</f>
        <v>10.1959</v>
      </c>
      <c r="C1209" s="2">
        <f t="shared" si="108"/>
        <v>10.314121787561243</v>
      </c>
      <c r="D1209" s="2">
        <f t="shared" si="110"/>
        <v>10.323688905478352</v>
      </c>
      <c r="E1209" s="2">
        <f t="shared" si="109"/>
        <v>-9.5671179171095133E-3</v>
      </c>
      <c r="F1209" s="2">
        <f t="shared" si="113"/>
        <v>-1.1442445275174264E-2</v>
      </c>
      <c r="G1209" s="2">
        <f t="shared" si="111"/>
        <v>1.875327358064751E-3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17">
        <f>TITRES_STAT!D1213</f>
        <v>10.1959</v>
      </c>
      <c r="C1210" s="2">
        <f t="shared" si="108"/>
        <v>10.304364589474897</v>
      </c>
      <c r="D1210" s="2">
        <f t="shared" si="110"/>
        <v>10.314223060628105</v>
      </c>
      <c r="E1210" s="2">
        <f t="shared" si="109"/>
        <v>-9.8584711532083702E-3</v>
      </c>
      <c r="F1210" s="2">
        <f t="shared" si="113"/>
        <v>-1.1125650450781085E-2</v>
      </c>
      <c r="G1210" s="2">
        <f t="shared" si="111"/>
        <v>1.267179297572715E-3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17">
        <f>TITRES_STAT!D1214</f>
        <v>10.185</v>
      </c>
      <c r="C1211" s="2">
        <f t="shared" si="108"/>
        <v>10.304554652632605</v>
      </c>
      <c r="D1211" s="2">
        <f t="shared" si="110"/>
        <v>10.304650982063061</v>
      </c>
      <c r="E1211" s="2">
        <f t="shared" si="109"/>
        <v>-9.6329430455455167E-5</v>
      </c>
      <c r="F1211" s="2">
        <f t="shared" si="113"/>
        <v>-8.9197862467159592E-3</v>
      </c>
      <c r="G1211" s="2">
        <f t="shared" si="111"/>
        <v>8.823456816260504E-3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17">
        <f>TITRES_STAT!D1215</f>
        <v>10.179500000000001</v>
      </c>
      <c r="C1212" s="2">
        <f t="shared" si="108"/>
        <v>10.313146244535281</v>
      </c>
      <c r="D1212" s="2">
        <f t="shared" si="110"/>
        <v>10.295380538947278</v>
      </c>
      <c r="E1212" s="2">
        <f t="shared" si="109"/>
        <v>1.7765705588002945E-2</v>
      </c>
      <c r="F1212" s="2">
        <f t="shared" si="113"/>
        <v>-3.5826878797721789E-3</v>
      </c>
      <c r="G1212" s="2">
        <f t="shared" si="111"/>
        <v>2.1348393467775124E-2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17">
        <f>TITRES_STAT!D1216</f>
        <v>10.146599999999999</v>
      </c>
      <c r="C1213" s="2">
        <f t="shared" si="108"/>
        <v>10.306077591529853</v>
      </c>
      <c r="D1213" s="2">
        <f t="shared" si="110"/>
        <v>10.284359758284516</v>
      </c>
      <c r="E1213" s="2">
        <f t="shared" si="109"/>
        <v>2.1717833245336493E-2</v>
      </c>
      <c r="F1213" s="2">
        <f t="shared" si="113"/>
        <v>1.477416345249556E-3</v>
      </c>
      <c r="G1213" s="2">
        <f t="shared" si="111"/>
        <v>2.0240416900086936E-2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17">
        <f>TITRES_STAT!D1217</f>
        <v>10.1411</v>
      </c>
      <c r="C1214" s="2">
        <f t="shared" si="108"/>
        <v>10.300942577448337</v>
      </c>
      <c r="D1214" s="2">
        <f t="shared" si="110"/>
        <v>10.273747924337515</v>
      </c>
      <c r="E1214" s="2">
        <f t="shared" si="109"/>
        <v>2.7194653110822031E-2</v>
      </c>
      <c r="F1214" s="2">
        <f t="shared" si="113"/>
        <v>6.6208636983640518E-3</v>
      </c>
      <c r="G1214" s="2">
        <f t="shared" si="111"/>
        <v>2.057378941245798E-2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17">
        <f>TITRES_STAT!D1218</f>
        <v>10.119199999999999</v>
      </c>
      <c r="C1215" s="2">
        <f t="shared" si="108"/>
        <v>10.305874488610131</v>
      </c>
      <c r="D1215" s="2">
        <f t="shared" si="110"/>
        <v>10.262299929942145</v>
      </c>
      <c r="E1215" s="2">
        <f t="shared" si="109"/>
        <v>4.3574558667986096E-2</v>
      </c>
      <c r="F1215" s="2">
        <f t="shared" si="113"/>
        <v>1.4011602692288461E-2</v>
      </c>
      <c r="G1215" s="2">
        <f t="shared" si="111"/>
        <v>2.9562955975697636E-2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17">
        <f>TITRES_STAT!D1219</f>
        <v>10.1137</v>
      </c>
      <c r="C1216" s="2">
        <f t="shared" si="108"/>
        <v>10.305832259593188</v>
      </c>
      <c r="D1216" s="2">
        <f t="shared" si="110"/>
        <v>10.251292527724209</v>
      </c>
      <c r="E1216" s="2">
        <f t="shared" si="109"/>
        <v>5.4539731868979757E-2</v>
      </c>
      <c r="F1216" s="2">
        <f t="shared" si="113"/>
        <v>2.2117228527626723E-2</v>
      </c>
      <c r="G1216" s="2">
        <f t="shared" si="111"/>
        <v>3.2422503341353034E-2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17">
        <f>TITRES_STAT!D1220</f>
        <v>10.0808</v>
      </c>
      <c r="C1217" s="2">
        <f t="shared" si="108"/>
        <v>10.293981142732697</v>
      </c>
      <c r="D1217" s="2">
        <f t="shared" si="110"/>
        <v>10.238663451596489</v>
      </c>
      <c r="E1217" s="2">
        <f t="shared" si="109"/>
        <v>5.5317691136208325E-2</v>
      </c>
      <c r="F1217" s="2">
        <f t="shared" si="113"/>
        <v>2.8757321049343046E-2</v>
      </c>
      <c r="G1217" s="2">
        <f t="shared" si="111"/>
        <v>2.6560370086865279E-2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17">
        <f>TITRES_STAT!D1221</f>
        <v>10.0753</v>
      </c>
      <c r="C1218" s="2">
        <f t="shared" si="108"/>
        <v>10.28310712077382</v>
      </c>
      <c r="D1218" s="2">
        <f t="shared" si="110"/>
        <v>10.226562455181934</v>
      </c>
      <c r="E1218" s="2">
        <f t="shared" si="109"/>
        <v>5.6544665591886201E-2</v>
      </c>
      <c r="F1218" s="2">
        <f t="shared" si="113"/>
        <v>3.4314789957851678E-2</v>
      </c>
      <c r="G1218" s="2">
        <f t="shared" si="111"/>
        <v>2.2229875634034522E-2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17">
        <f>TITRES_STAT!D1222</f>
        <v>10.069900000000001</v>
      </c>
      <c r="C1219" s="2">
        <f t="shared" si="108"/>
        <v>10.269690640654771</v>
      </c>
      <c r="D1219" s="2">
        <f t="shared" si="110"/>
        <v>10.214957828872162</v>
      </c>
      <c r="E1219" s="2">
        <f t="shared" si="109"/>
        <v>5.4732811782608692E-2</v>
      </c>
      <c r="F1219" s="2">
        <f t="shared" si="113"/>
        <v>3.8398394322803078E-2</v>
      </c>
      <c r="G1219" s="2">
        <f t="shared" si="111"/>
        <v>1.6334417459805614E-2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17">
        <f>TITRES_STAT!D1223</f>
        <v>10.0589</v>
      </c>
      <c r="C1220" s="2">
        <f t="shared" si="108"/>
        <v>10.25833823440019</v>
      </c>
      <c r="D1220" s="2">
        <f t="shared" si="110"/>
        <v>10.203397989696446</v>
      </c>
      <c r="E1220" s="2">
        <f t="shared" si="109"/>
        <v>5.4940244703743701E-2</v>
      </c>
      <c r="F1220" s="2">
        <f t="shared" si="113"/>
        <v>4.1706764398991208E-2</v>
      </c>
      <c r="G1220" s="2">
        <f t="shared" si="111"/>
        <v>1.3233480304752493E-2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17">
        <f>TITRES_STAT!D1224</f>
        <v>10.0205</v>
      </c>
      <c r="C1221" s="2">
        <f t="shared" si="108"/>
        <v>10.247055429107853</v>
      </c>
      <c r="D1221" s="2">
        <f t="shared" si="110"/>
        <v>10.189849990459674</v>
      </c>
      <c r="E1221" s="2">
        <f t="shared" si="109"/>
        <v>5.7205438648178841E-2</v>
      </c>
      <c r="F1221" s="2">
        <f t="shared" si="113"/>
        <v>4.4806499248828742E-2</v>
      </c>
      <c r="G1221" s="2">
        <f t="shared" si="111"/>
        <v>1.2398939399350099E-2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17">
        <f>TITRES_STAT!D1225</f>
        <v>9.9821000000000009</v>
      </c>
      <c r="C1222" s="2">
        <f t="shared" si="108"/>
        <v>10.236662286168183</v>
      </c>
      <c r="D1222" s="2">
        <f t="shared" si="110"/>
        <v>10.174461102277476</v>
      </c>
      <c r="E1222" s="2">
        <f t="shared" si="109"/>
        <v>6.2201183890707057E-2</v>
      </c>
      <c r="F1222" s="2">
        <f t="shared" si="113"/>
        <v>4.8285436177204405E-2</v>
      </c>
      <c r="G1222" s="2">
        <f t="shared" si="111"/>
        <v>1.3915747713502652E-2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17">
        <f>TITRES_STAT!D1226</f>
        <v>10.009600000000001</v>
      </c>
      <c r="C1223" s="2">
        <f t="shared" si="108"/>
        <v>10.222806549834615</v>
      </c>
      <c r="D1223" s="2">
        <f t="shared" si="110"/>
        <v>10.162249168775443</v>
      </c>
      <c r="E1223" s="2">
        <f t="shared" si="109"/>
        <v>6.0557381059172855E-2</v>
      </c>
      <c r="F1223" s="2">
        <f t="shared" si="113"/>
        <v>5.0739825153598102E-2</v>
      </c>
      <c r="G1223" s="2">
        <f t="shared" si="111"/>
        <v>9.8175559055747527E-3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17">
        <f>TITRES_STAT!D1227</f>
        <v>10.009600000000001</v>
      </c>
      <c r="C1224" s="2">
        <f t="shared" si="108"/>
        <v>10.210236311398521</v>
      </c>
      <c r="D1224" s="2">
        <f t="shared" si="110"/>
        <v>10.150941822940226</v>
      </c>
      <c r="E1224" s="2">
        <f t="shared" si="109"/>
        <v>5.9294488458295547E-2</v>
      </c>
      <c r="F1224" s="2">
        <f t="shared" si="113"/>
        <v>5.2450757814537598E-2</v>
      </c>
      <c r="G1224" s="2">
        <f t="shared" si="111"/>
        <v>6.843730643757949E-3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17">
        <f>TITRES_STAT!D1228</f>
        <v>10.026</v>
      </c>
      <c r="C1225" s="2">
        <f t="shared" si="108"/>
        <v>10.196230725029519</v>
      </c>
      <c r="D1225" s="2">
        <f t="shared" si="110"/>
        <v>10.141686873092802</v>
      </c>
      <c r="E1225" s="2">
        <f t="shared" si="109"/>
        <v>5.4543851936717402E-2</v>
      </c>
      <c r="F1225" s="2">
        <f t="shared" si="113"/>
        <v>5.2869376638973564E-2</v>
      </c>
      <c r="G1225" s="2">
        <f t="shared" si="111"/>
        <v>1.6744752977438382E-3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17">
        <f>TITRES_STAT!D1229</f>
        <v>10.037000000000001</v>
      </c>
      <c r="C1226" s="2">
        <f t="shared" si="108"/>
        <v>10.183533690409593</v>
      </c>
      <c r="D1226" s="2">
        <f t="shared" si="110"/>
        <v>10.133932289900741</v>
      </c>
      <c r="E1226" s="2">
        <f t="shared" si="109"/>
        <v>4.9601400508851867E-2</v>
      </c>
      <c r="F1226" s="2">
        <f t="shared" si="113"/>
        <v>5.2215781412949226E-2</v>
      </c>
      <c r="G1226" s="2">
        <f t="shared" si="111"/>
        <v>-2.614380904097359E-3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17">
        <f>TITRES_STAT!D1230</f>
        <v>10.0479</v>
      </c>
      <c r="C1227" s="2">
        <f t="shared" si="108"/>
        <v>10.167728507269656</v>
      </c>
      <c r="D1227" s="2">
        <f t="shared" si="110"/>
        <v>10.127559527685872</v>
      </c>
      <c r="E1227" s="2">
        <f t="shared" si="109"/>
        <v>4.0168979583784292E-2</v>
      </c>
      <c r="F1227" s="2">
        <f t="shared" si="113"/>
        <v>4.9806421047116245E-2</v>
      </c>
      <c r="G1227" s="2">
        <f t="shared" si="111"/>
        <v>-9.6374414633319527E-3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17">
        <f>TITRES_STAT!D1231</f>
        <v>9.9766999999999992</v>
      </c>
      <c r="C1228" s="2">
        <f t="shared" si="108"/>
        <v>10.153508736920477</v>
      </c>
      <c r="D1228" s="2">
        <f t="shared" si="110"/>
        <v>10.116384747857287</v>
      </c>
      <c r="E1228" s="2">
        <f t="shared" si="109"/>
        <v>3.7123989063189811E-2</v>
      </c>
      <c r="F1228" s="2">
        <f t="shared" si="113"/>
        <v>4.7269934650330962E-2</v>
      </c>
      <c r="G1228" s="2">
        <f t="shared" si="111"/>
        <v>-1.0145945587141152E-2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17">
        <f>TITRES_STAT!D1232</f>
        <v>10.004099999999999</v>
      </c>
      <c r="C1229" s="2">
        <f t="shared" si="108"/>
        <v>10.140645854317327</v>
      </c>
      <c r="D1229" s="2">
        <f t="shared" si="110"/>
        <v>10.108067359127118</v>
      </c>
      <c r="E1229" s="2">
        <f t="shared" si="109"/>
        <v>3.2578495190209722E-2</v>
      </c>
      <c r="F1229" s="2">
        <f t="shared" si="113"/>
        <v>4.4331646758306718E-2</v>
      </c>
      <c r="G1229" s="2">
        <f t="shared" si="111"/>
        <v>-1.1753151568096996E-2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17">
        <f>TITRES_STAT!D1233</f>
        <v>10.015000000000001</v>
      </c>
      <c r="C1230" s="2">
        <f t="shared" si="108"/>
        <v>10.12806956903774</v>
      </c>
      <c r="D1230" s="2">
        <f t="shared" si="110"/>
        <v>10.101173480673257</v>
      </c>
      <c r="E1230" s="2">
        <f t="shared" si="109"/>
        <v>2.6896088364482651E-2</v>
      </c>
      <c r="F1230" s="2">
        <f t="shared" si="113"/>
        <v>4.0844535079541902E-2</v>
      </c>
      <c r="G1230" s="2">
        <f t="shared" si="111"/>
        <v>-1.3948446715059251E-2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17">
        <f>TITRES_STAT!D1234</f>
        <v>10.031499999999999</v>
      </c>
      <c r="C1231" s="2">
        <f t="shared" ref="C1231:C1294" si="114">$C$4*B1221+C1230*(1-$C$4)</f>
        <v>10.111520404570395</v>
      </c>
      <c r="D1231" s="2">
        <f t="shared" si="110"/>
        <v>10.096012482104868</v>
      </c>
      <c r="E1231" s="2">
        <f t="shared" si="109"/>
        <v>1.5507922465527457E-2</v>
      </c>
      <c r="F1231" s="2">
        <f t="shared" si="113"/>
        <v>3.5777212556739012E-2</v>
      </c>
      <c r="G1231" s="2">
        <f t="shared" si="111"/>
        <v>-2.0269290091211555E-2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17">
        <f>TITRES_STAT!D1235</f>
        <v>10.064399999999999</v>
      </c>
      <c r="C1232" s="2">
        <f t="shared" si="114"/>
        <v>10.091609573098028</v>
      </c>
      <c r="D1232" s="2">
        <f t="shared" si="110"/>
        <v>10.093670816763765</v>
      </c>
      <c r="E1232" s="2">
        <f t="shared" si="109"/>
        <v>-2.0612436657376776E-3</v>
      </c>
      <c r="F1232" s="2">
        <f t="shared" si="113"/>
        <v>2.8209521312243673E-2</v>
      </c>
      <c r="G1232" s="2">
        <f t="shared" si="111"/>
        <v>-3.0270764977981351E-2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17">
        <f>TITRES_STAT!D1236</f>
        <v>10.1137</v>
      </c>
      <c r="C1233" s="2">
        <f t="shared" si="114"/>
        <v>10.078992715698332</v>
      </c>
      <c r="D1233" s="2">
        <f t="shared" si="110"/>
        <v>10.09515445996645</v>
      </c>
      <c r="E1233" s="2">
        <f t="shared" si="109"/>
        <v>-1.6161744268117673E-2</v>
      </c>
      <c r="F1233" s="2">
        <f t="shared" si="113"/>
        <v>1.9335268196171405E-2</v>
      </c>
      <c r="G1233" s="2">
        <f t="shared" si="111"/>
        <v>-3.5497012464289074E-2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17">
        <f>TITRES_STAT!D1237</f>
        <v>10.1411</v>
      </c>
      <c r="C1234" s="2">
        <f t="shared" si="114"/>
        <v>10.068316913283205</v>
      </c>
      <c r="D1234" s="2">
        <f t="shared" si="110"/>
        <v>10.098557833302269</v>
      </c>
      <c r="E1234" s="2">
        <f t="shared" si="109"/>
        <v>-3.0240920019064532E-2</v>
      </c>
      <c r="F1234" s="2">
        <f t="shared" si="113"/>
        <v>9.4200305531242177E-3</v>
      </c>
      <c r="G1234" s="2">
        <f t="shared" si="111"/>
        <v>-3.9660950572188748E-2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17">
        <f>TITRES_STAT!D1238</f>
        <v>10.1576</v>
      </c>
      <c r="C1235" s="2">
        <f t="shared" si="114"/>
        <v>10.061806618931941</v>
      </c>
      <c r="D1235" s="2">
        <f t="shared" si="110"/>
        <v>10.102931327131731</v>
      </c>
      <c r="E1235" s="2">
        <f t="shared" si="109"/>
        <v>-4.1124708199790305E-2</v>
      </c>
      <c r="F1235" s="2">
        <f t="shared" si="113"/>
        <v>-6.8891719745868725E-4</v>
      </c>
      <c r="G1235" s="2">
        <f t="shared" si="111"/>
        <v>-4.043579100233162E-2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17">
        <f>TITRES_STAT!D1239</f>
        <v>10.1411</v>
      </c>
      <c r="C1236" s="2">
        <f t="shared" si="114"/>
        <v>10.057990216019336</v>
      </c>
      <c r="D1236" s="2">
        <f t="shared" si="110"/>
        <v>10.105758636233086</v>
      </c>
      <c r="E1236" s="2">
        <f t="shared" si="109"/>
        <v>-4.7768420213749607E-2</v>
      </c>
      <c r="F1236" s="2">
        <f t="shared" si="113"/>
        <v>-1.0104817800716872E-2</v>
      </c>
      <c r="G1236" s="2">
        <f t="shared" si="111"/>
        <v>-3.7663602413032737E-2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17">
        <f>TITRES_STAT!D1240</f>
        <v>10.1411</v>
      </c>
      <c r="C1237" s="2">
        <f t="shared" si="114"/>
        <v>10.056437875093284</v>
      </c>
      <c r="D1237" s="2">
        <f t="shared" si="110"/>
        <v>10.108376515030635</v>
      </c>
      <c r="E1237" s="2">
        <f t="shared" si="109"/>
        <v>-5.1938639937350928E-2</v>
      </c>
      <c r="F1237" s="2">
        <f t="shared" si="113"/>
        <v>-1.8471582228043685E-2</v>
      </c>
      <c r="G1237" s="2">
        <f t="shared" si="111"/>
        <v>-3.3467057709307246E-2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17">
        <f>TITRES_STAT!D1241</f>
        <v>10.1302</v>
      </c>
      <c r="C1238" s="2">
        <f t="shared" si="114"/>
        <v>10.044170509694318</v>
      </c>
      <c r="D1238" s="2">
        <f t="shared" si="110"/>
        <v>10.109993069472811</v>
      </c>
      <c r="E1238" s="2">
        <f t="shared" si="109"/>
        <v>-6.5822559778492717E-2</v>
      </c>
      <c r="F1238" s="2">
        <f t="shared" si="113"/>
        <v>-2.7941777738133493E-2</v>
      </c>
      <c r="G1238" s="2">
        <f t="shared" si="111"/>
        <v>-3.7880782040359225E-2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17">
        <f>TITRES_STAT!D1242</f>
        <v>10.1302</v>
      </c>
      <c r="C1239" s="2">
        <f t="shared" si="114"/>
        <v>10.038005815895191</v>
      </c>
      <c r="D1239" s="2">
        <f t="shared" si="110"/>
        <v>10.111489879141493</v>
      </c>
      <c r="E1239" s="2">
        <f t="shared" si="109"/>
        <v>-7.348406324630119E-2</v>
      </c>
      <c r="F1239" s="2">
        <f t="shared" si="113"/>
        <v>-3.7050234839767035E-2</v>
      </c>
      <c r="G1239" s="2">
        <f t="shared" si="111"/>
        <v>-3.6433828406534155E-2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17">
        <f>TITRES_STAT!D1243</f>
        <v>10.1411</v>
      </c>
      <c r="C1240" s="2">
        <f t="shared" si="114"/>
        <v>10.034466459603623</v>
      </c>
      <c r="D1240" s="2">
        <f t="shared" si="110"/>
        <v>10.113683221427308</v>
      </c>
      <c r="E1240" s="2">
        <f t="shared" si="109"/>
        <v>-7.9216761823685644E-2</v>
      </c>
      <c r="F1240" s="2">
        <f t="shared" si="113"/>
        <v>-4.5483540236550761E-2</v>
      </c>
      <c r="G1240" s="2">
        <f t="shared" si="111"/>
        <v>-3.3733221587134883E-2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17">
        <f>TITRES_STAT!D1244</f>
        <v>10.0863</v>
      </c>
      <c r="C1241" s="2">
        <f t="shared" si="114"/>
        <v>10.034010081203066</v>
      </c>
      <c r="D1241" s="2">
        <f t="shared" si="110"/>
        <v>10.111654834654916</v>
      </c>
      <c r="E1241" s="2">
        <f t="shared" si="109"/>
        <v>-7.7644753451849624E-2</v>
      </c>
      <c r="F1241" s="2">
        <f t="shared" si="113"/>
        <v>-5.1915782879610538E-2</v>
      </c>
      <c r="G1241" s="2">
        <f t="shared" si="111"/>
        <v>-2.5728970572239086E-2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17">
        <f>TITRES_STAT!D1245</f>
        <v>10.1411</v>
      </c>
      <c r="C1242" s="2">
        <f t="shared" si="114"/>
        <v>10.038685453325671</v>
      </c>
      <c r="D1242" s="2">
        <f t="shared" si="110"/>
        <v>10.113835958013812</v>
      </c>
      <c r="E1242" s="2">
        <f t="shared" si="109"/>
        <v>-7.5150504688140884E-2</v>
      </c>
      <c r="F1242" s="2">
        <f t="shared" si="113"/>
        <v>-5.6562727241316613E-2</v>
      </c>
      <c r="G1242" s="2">
        <f t="shared" si="111"/>
        <v>-1.8587777446824272E-2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17">
        <f>TITRES_STAT!D1246</f>
        <v>10.1137</v>
      </c>
      <c r="C1243" s="2">
        <f t="shared" si="114"/>
        <v>10.05022615281403</v>
      </c>
      <c r="D1243" s="2">
        <f t="shared" si="110"/>
        <v>10.113825887049826</v>
      </c>
      <c r="E1243" s="2">
        <f t="shared" si="109"/>
        <v>-6.359973423579568E-2</v>
      </c>
      <c r="F1243" s="2">
        <f t="shared" si="113"/>
        <v>-5.7970128640212427E-2</v>
      </c>
      <c r="G1243" s="2">
        <f t="shared" si="111"/>
        <v>-5.6296055955832522E-3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17">
        <f>TITRES_STAT!D1247</f>
        <v>10.119199999999999</v>
      </c>
      <c r="C1244" s="2">
        <f t="shared" si="114"/>
        <v>10.064206744688795</v>
      </c>
      <c r="D1244" s="2">
        <f t="shared" si="110"/>
        <v>10.114223969490581</v>
      </c>
      <c r="E1244" s="2">
        <f t="shared" ref="E1244:E1307" si="115">C1244-D1244</f>
        <v>-5.0017224801786497E-2</v>
      </c>
      <c r="F1244" s="2">
        <f t="shared" si="113"/>
        <v>-5.6379547872527247E-2</v>
      </c>
      <c r="G1244" s="2">
        <f t="shared" si="111"/>
        <v>6.3623230707407497E-3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17">
        <f>TITRES_STAT!D1248</f>
        <v>10.1411</v>
      </c>
      <c r="C1245" s="2">
        <f t="shared" si="114"/>
        <v>10.078574937813595</v>
      </c>
      <c r="D1245" s="2">
        <f t="shared" ref="D1245:D1308" si="116">$D$4*B1245+(1-$D$4)*D1244</f>
        <v>10.116214786565354</v>
      </c>
      <c r="E1245" s="2">
        <f t="shared" si="115"/>
        <v>-3.7639848751759075E-2</v>
      </c>
      <c r="F1245" s="2">
        <f t="shared" si="113"/>
        <v>-5.2631608048373621E-2</v>
      </c>
      <c r="G1245" s="2">
        <f t="shared" si="111"/>
        <v>1.4991759296614546E-2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17">
        <f>TITRES_STAT!D1249</f>
        <v>10.163</v>
      </c>
      <c r="C1246" s="2">
        <f t="shared" si="114"/>
        <v>10.088194178149966</v>
      </c>
      <c r="D1246" s="2">
        <f t="shared" si="116"/>
        <v>10.119680357930884</v>
      </c>
      <c r="E1246" s="2">
        <f t="shared" si="115"/>
        <v>-3.1486179780918278E-2</v>
      </c>
      <c r="F1246" s="2">
        <f t="shared" si="113"/>
        <v>-4.8402522394882561E-2</v>
      </c>
      <c r="G1246" s="2">
        <f t="shared" si="111"/>
        <v>1.6916342613964283E-2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17">
        <f>TITRES_STAT!D1250</f>
        <v>10.2782</v>
      </c>
      <c r="C1247" s="2">
        <f t="shared" si="114"/>
        <v>10.096333535357664</v>
      </c>
      <c r="D1247" s="2">
        <f t="shared" si="116"/>
        <v>10.131422553639707</v>
      </c>
      <c r="E1247" s="2">
        <f t="shared" si="115"/>
        <v>-3.5089018282043583E-2</v>
      </c>
      <c r="F1247" s="2">
        <f t="shared" si="113"/>
        <v>-4.5739821572314765E-2</v>
      </c>
      <c r="G1247" s="2">
        <f t="shared" si="111"/>
        <v>1.0650803290271182E-2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17">
        <f>TITRES_STAT!D1251</f>
        <v>10.2836</v>
      </c>
      <c r="C1248" s="2">
        <f t="shared" si="114"/>
        <v>10.101543760687255</v>
      </c>
      <c r="D1248" s="2">
        <f t="shared" si="116"/>
        <v>10.142694957073804</v>
      </c>
      <c r="E1248" s="2">
        <f t="shared" si="115"/>
        <v>-4.1151196386548961E-2</v>
      </c>
      <c r="F1248" s="2">
        <f t="shared" si="113"/>
        <v>-4.4822096535161608E-2</v>
      </c>
      <c r="G1248" s="2">
        <f t="shared" si="111"/>
        <v>3.6709001486126477E-3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17">
        <f>TITRES_STAT!D1252</f>
        <v>10.2836</v>
      </c>
      <c r="C1249" s="2">
        <f t="shared" si="114"/>
        <v>10.105952412889216</v>
      </c>
      <c r="D1249" s="2">
        <f t="shared" si="116"/>
        <v>10.15313236766093</v>
      </c>
      <c r="E1249" s="2">
        <f t="shared" si="115"/>
        <v>-4.7179954771713994E-2</v>
      </c>
      <c r="F1249" s="2">
        <f t="shared" si="113"/>
        <v>-4.5293668182472088E-2</v>
      </c>
      <c r="G1249" s="2">
        <f t="shared" si="111"/>
        <v>-1.8862865892419062E-3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17">
        <f>TITRES_STAT!D1253</f>
        <v>10.4207</v>
      </c>
      <c r="C1250" s="2">
        <f t="shared" si="114"/>
        <v>10.111359733983184</v>
      </c>
      <c r="D1250" s="2">
        <f t="shared" si="116"/>
        <v>10.17295219227864</v>
      </c>
      <c r="E1250" s="2">
        <f t="shared" si="115"/>
        <v>-6.1592458295455899E-2</v>
      </c>
      <c r="F1250" s="2">
        <f t="shared" si="113"/>
        <v>-4.8553426205068848E-2</v>
      </c>
      <c r="G1250" s="2">
        <f t="shared" si="111"/>
        <v>-1.3039032090387051E-2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17">
        <f>TITRES_STAT!D1254</f>
        <v>10.4207</v>
      </c>
      <c r="C1251" s="2">
        <f t="shared" si="114"/>
        <v>10.107504390293462</v>
      </c>
      <c r="D1251" s="2">
        <f t="shared" si="116"/>
        <v>10.191303881739481</v>
      </c>
      <c r="E1251" s="2">
        <f t="shared" si="115"/>
        <v>-8.3799491446018948E-2</v>
      </c>
      <c r="F1251" s="2">
        <f t="shared" si="113"/>
        <v>-5.5602639253258868E-2</v>
      </c>
      <c r="G1251" s="2">
        <f t="shared" si="111"/>
        <v>-2.819685219276008E-2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17">
        <f>TITRES_STAT!D1255</f>
        <v>10.239800000000001</v>
      </c>
      <c r="C1252" s="2">
        <f t="shared" si="114"/>
        <v>10.11267294563293</v>
      </c>
      <c r="D1252" s="2">
        <f t="shared" si="116"/>
        <v>10.194896186795816</v>
      </c>
      <c r="E1252" s="2">
        <f t="shared" si="115"/>
        <v>-8.222324116288604E-2</v>
      </c>
      <c r="F1252" s="2">
        <f t="shared" si="113"/>
        <v>-6.0926759635184305E-2</v>
      </c>
      <c r="G1252" s="2">
        <f t="shared" ref="G1252:G1315" si="117">E1252-F1252</f>
        <v>-2.1296481527701736E-2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17">
        <f>TITRES_STAT!D1256</f>
        <v>10.409700000000001</v>
      </c>
      <c r="C1253" s="2">
        <f t="shared" si="114"/>
        <v>10.112830953997095</v>
      </c>
      <c r="D1253" s="2">
        <f t="shared" si="116"/>
        <v>10.210807580366495</v>
      </c>
      <c r="E1253" s="2">
        <f t="shared" si="115"/>
        <v>-9.7976626369399966E-2</v>
      </c>
      <c r="F1253" s="2">
        <f t="shared" ref="F1253:F1316" si="119">(E1253*(2/(10)))+((1-(2/10))*F1252)</f>
        <v>-6.8336732982027443E-2</v>
      </c>
      <c r="G1253" s="2">
        <f t="shared" si="117"/>
        <v>-2.9639893387372523E-2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17">
        <f>TITRES_STAT!D1257</f>
        <v>10.321999999999999</v>
      </c>
      <c r="C1254" s="2">
        <f t="shared" si="114"/>
        <v>10.113810807228312</v>
      </c>
      <c r="D1254" s="2">
        <f t="shared" si="116"/>
        <v>10.219044055894903</v>
      </c>
      <c r="E1254" s="2">
        <f t="shared" si="115"/>
        <v>-0.10523324866659145</v>
      </c>
      <c r="F1254" s="2">
        <f t="shared" si="119"/>
        <v>-7.5716036118940247E-2</v>
      </c>
      <c r="G1254" s="2">
        <f t="shared" si="117"/>
        <v>-2.9517212547651203E-2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17">
        <f>TITRES_STAT!D1258</f>
        <v>10.2507</v>
      </c>
      <c r="C1255" s="2">
        <f t="shared" si="114"/>
        <v>10.118009144577803</v>
      </c>
      <c r="D1255" s="2">
        <f t="shared" si="116"/>
        <v>10.221388940643429</v>
      </c>
      <c r="E1255" s="2">
        <f t="shared" si="115"/>
        <v>-0.10337979606562619</v>
      </c>
      <c r="F1255" s="2">
        <f t="shared" si="119"/>
        <v>-8.1248788108277431E-2</v>
      </c>
      <c r="G1255" s="2">
        <f t="shared" si="117"/>
        <v>-2.2131007957348764E-2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17">
        <f>TITRES_STAT!D1259</f>
        <v>10.1576</v>
      </c>
      <c r="C1256" s="2">
        <f t="shared" si="114"/>
        <v>10.124930814642756</v>
      </c>
      <c r="D1256" s="2">
        <f t="shared" si="116"/>
        <v>10.2166638339291</v>
      </c>
      <c r="E1256" s="2">
        <f t="shared" si="115"/>
        <v>-9.1733019286344586E-2</v>
      </c>
      <c r="F1256" s="2">
        <f t="shared" si="119"/>
        <v>-8.3345634343890862E-2</v>
      </c>
      <c r="G1256" s="2">
        <f t="shared" si="117"/>
        <v>-8.3873849424537239E-3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17">
        <f>TITRES_STAT!D1260</f>
        <v>10.2507</v>
      </c>
      <c r="C1257" s="2">
        <f t="shared" si="114"/>
        <v>10.148510689313101</v>
      </c>
      <c r="D1257" s="2">
        <f t="shared" si="116"/>
        <v>10.219185031415835</v>
      </c>
      <c r="E1257" s="2">
        <f t="shared" si="115"/>
        <v>-7.0674342102734045E-2</v>
      </c>
      <c r="F1257" s="2">
        <f t="shared" si="119"/>
        <v>-8.081137589565951E-2</v>
      </c>
      <c r="G1257" s="2">
        <f t="shared" si="117"/>
        <v>1.0137033792925465E-2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17">
        <f>TITRES_STAT!D1261</f>
        <v>10.146599999999999</v>
      </c>
      <c r="C1258" s="2">
        <f t="shared" si="114"/>
        <v>10.169293660188009</v>
      </c>
      <c r="D1258" s="2">
        <f t="shared" si="116"/>
        <v>10.213808362422069</v>
      </c>
      <c r="E1258" s="2">
        <f t="shared" si="115"/>
        <v>-4.4514702234060621E-2</v>
      </c>
      <c r="F1258" s="2">
        <f t="shared" si="119"/>
        <v>-7.3552041163339743E-2</v>
      </c>
      <c r="G1258" s="2">
        <f t="shared" si="117"/>
        <v>2.9037338929279122E-2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17">
        <f>TITRES_STAT!D1262</f>
        <v>10.146599999999999</v>
      </c>
      <c r="C1259" s="2">
        <f t="shared" si="114"/>
        <v>10.186879250928316</v>
      </c>
      <c r="D1259" s="2">
        <f t="shared" si="116"/>
        <v>10.20882996520562</v>
      </c>
      <c r="E1259" s="2">
        <f t="shared" si="115"/>
        <v>-2.1950714277304328E-2</v>
      </c>
      <c r="F1259" s="2">
        <f t="shared" si="119"/>
        <v>-6.3231775786132663E-2</v>
      </c>
      <c r="G1259" s="2">
        <f t="shared" si="117"/>
        <v>4.1281061508828334E-2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17">
        <f>TITRES_STAT!D1263</f>
        <v>10.289099999999999</v>
      </c>
      <c r="C1260" s="2">
        <f t="shared" si="114"/>
        <v>10.22285167386242</v>
      </c>
      <c r="D1260" s="2">
        <f t="shared" si="116"/>
        <v>10.214775893708907</v>
      </c>
      <c r="E1260" s="2">
        <f t="shared" si="115"/>
        <v>8.075780153513179E-3</v>
      </c>
      <c r="F1260" s="2">
        <f t="shared" si="119"/>
        <v>-4.89702645982035E-2</v>
      </c>
      <c r="G1260" s="2">
        <f t="shared" si="117"/>
        <v>5.7046044751716679E-2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17">
        <f>TITRES_STAT!D1264</f>
        <v>10.409700000000001</v>
      </c>
      <c r="C1261" s="2">
        <f t="shared" si="114"/>
        <v>10.253289877883587</v>
      </c>
      <c r="D1261" s="2">
        <f t="shared" si="116"/>
        <v>10.229214716397136</v>
      </c>
      <c r="E1261" s="2">
        <f t="shared" si="115"/>
        <v>2.4075161486450725E-2</v>
      </c>
      <c r="F1261" s="2">
        <f t="shared" si="119"/>
        <v>-3.4361179381272658E-2</v>
      </c>
      <c r="G1261" s="2">
        <f t="shared" si="117"/>
        <v>5.8436340867723383E-2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17">
        <f>TITRES_STAT!D1265</f>
        <v>10.382300000000001</v>
      </c>
      <c r="C1262" s="2">
        <f t="shared" si="114"/>
        <v>10.251214512055341</v>
      </c>
      <c r="D1262" s="2">
        <f t="shared" si="116"/>
        <v>10.240554367034386</v>
      </c>
      <c r="E1262" s="2">
        <f t="shared" si="115"/>
        <v>1.0660145020954914E-2</v>
      </c>
      <c r="F1262" s="2">
        <f t="shared" si="119"/>
        <v>-2.5356914500827145E-2</v>
      </c>
      <c r="G1262" s="2">
        <f t="shared" si="117"/>
        <v>3.6017059521782059E-2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17">
        <f>TITRES_STAT!D1266</f>
        <v>10.2233</v>
      </c>
      <c r="C1263" s="2">
        <f t="shared" si="114"/>
        <v>10.275596894816058</v>
      </c>
      <c r="D1263" s="2">
        <f t="shared" si="116"/>
        <v>10.239276265772579</v>
      </c>
      <c r="E1263" s="2">
        <f t="shared" si="115"/>
        <v>3.6320629043478547E-2</v>
      </c>
      <c r="F1263" s="2">
        <f t="shared" si="119"/>
        <v>-1.3021405791966006E-2</v>
      </c>
      <c r="G1263" s="2">
        <f t="shared" si="117"/>
        <v>4.9342034835444554E-2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17">
        <f>TITRES_STAT!D1267</f>
        <v>10.382300000000001</v>
      </c>
      <c r="C1264" s="2">
        <f t="shared" si="114"/>
        <v>10.282735834075124</v>
      </c>
      <c r="D1264" s="2">
        <f t="shared" si="116"/>
        <v>10.249870616456093</v>
      </c>
      <c r="E1264" s="2">
        <f t="shared" si="115"/>
        <v>3.2865217619031384E-2</v>
      </c>
      <c r="F1264" s="2">
        <f t="shared" si="119"/>
        <v>-3.8440811097665284E-3</v>
      </c>
      <c r="G1264" s="2">
        <f t="shared" si="117"/>
        <v>3.6709298728797912E-2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17">
        <f>TITRES_STAT!D1268</f>
        <v>10.382300000000001</v>
      </c>
      <c r="C1265" s="2">
        <f t="shared" si="114"/>
        <v>10.277807244217412</v>
      </c>
      <c r="D1265" s="2">
        <f t="shared" si="116"/>
        <v>10.259680200422309</v>
      </c>
      <c r="E1265" s="2">
        <f t="shared" si="115"/>
        <v>1.8127043795102438E-2</v>
      </c>
      <c r="F1265" s="2">
        <f t="shared" si="119"/>
        <v>5.5014387120726465E-4</v>
      </c>
      <c r="G1265" s="2">
        <f t="shared" si="117"/>
        <v>1.7576899923895172E-2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17">
        <f>TITRES_STAT!D1269</f>
        <v>10.519399999999999</v>
      </c>
      <c r="C1266" s="2">
        <f t="shared" si="114"/>
        <v>10.259313822030117</v>
      </c>
      <c r="D1266" s="2">
        <f t="shared" si="116"/>
        <v>10.27891870409473</v>
      </c>
      <c r="E1266" s="2">
        <f t="shared" si="115"/>
        <v>-1.9604882064612639E-2</v>
      </c>
      <c r="F1266" s="2">
        <f t="shared" si="119"/>
        <v>-3.4808613159567165E-3</v>
      </c>
      <c r="G1266" s="2">
        <f t="shared" si="117"/>
        <v>-1.6124020748655921E-2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17">
        <f>TITRES_STAT!D1270</f>
        <v>10.5961</v>
      </c>
      <c r="C1267" s="2">
        <f t="shared" si="114"/>
        <v>10.257988618640868</v>
      </c>
      <c r="D1267" s="2">
        <f t="shared" si="116"/>
        <v>10.302413614902527</v>
      </c>
      <c r="E1267" s="2">
        <f t="shared" si="115"/>
        <v>-4.4424996261659189E-2</v>
      </c>
      <c r="F1267" s="2">
        <f t="shared" si="119"/>
        <v>-1.1669688305097212E-2</v>
      </c>
      <c r="G1267" s="2">
        <f t="shared" si="117"/>
        <v>-3.275530795656198E-2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17">
        <f>TITRES_STAT!D1271</f>
        <v>10.870200000000001</v>
      </c>
      <c r="C1268" s="2">
        <f t="shared" si="114"/>
        <v>10.240851908080733</v>
      </c>
      <c r="D1268" s="2">
        <f t="shared" si="116"/>
        <v>10.344471865650487</v>
      </c>
      <c r="E1268" s="2">
        <f t="shared" si="115"/>
        <v>-0.1036199575697534</v>
      </c>
      <c r="F1268" s="2">
        <f t="shared" si="119"/>
        <v>-3.0059742158028452E-2</v>
      </c>
      <c r="G1268" s="2">
        <f t="shared" si="117"/>
        <v>-7.3560215411724944E-2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17">
        <f>TITRES_STAT!D1272</f>
        <v>10.9634</v>
      </c>
      <c r="C1269" s="2">
        <f t="shared" si="114"/>
        <v>10.22635161452985</v>
      </c>
      <c r="D1269" s="2">
        <f t="shared" si="116"/>
        <v>10.390318394120822</v>
      </c>
      <c r="E1269" s="2">
        <f t="shared" si="115"/>
        <v>-0.16396677959097161</v>
      </c>
      <c r="F1269" s="2">
        <f t="shared" si="119"/>
        <v>-5.6841149644617089E-2</v>
      </c>
      <c r="G1269" s="2">
        <f t="shared" si="117"/>
        <v>-0.10712562994635452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17">
        <f>TITRES_STAT!D1273</f>
        <v>10.952400000000001</v>
      </c>
      <c r="C1270" s="2">
        <f t="shared" si="114"/>
        <v>10.236005212294488</v>
      </c>
      <c r="D1270" s="2">
        <f t="shared" si="116"/>
        <v>10.431954068630391</v>
      </c>
      <c r="E1270" s="2">
        <f t="shared" si="115"/>
        <v>-0.19594885633590309</v>
      </c>
      <c r="F1270" s="2">
        <f t="shared" si="119"/>
        <v>-8.4662690982874295E-2</v>
      </c>
      <c r="G1270" s="2">
        <f t="shared" si="117"/>
        <v>-0.11128616535302879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17">
        <f>TITRES_STAT!D1274</f>
        <v>10.925000000000001</v>
      </c>
      <c r="C1271" s="2">
        <f t="shared" si="114"/>
        <v>10.262727487326105</v>
      </c>
      <c r="D1271" s="2">
        <f t="shared" si="116"/>
        <v>10.468475989472584</v>
      </c>
      <c r="E1271" s="2">
        <f t="shared" si="115"/>
        <v>-0.20574850214647888</v>
      </c>
      <c r="F1271" s="2">
        <f t="shared" si="119"/>
        <v>-0.10887985321559522</v>
      </c>
      <c r="G1271" s="2">
        <f t="shared" si="117"/>
        <v>-9.6868648930883663E-2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17">
        <f>TITRES_STAT!D1275</f>
        <v>11.0456</v>
      </c>
      <c r="C1272" s="2">
        <f t="shared" si="114"/>
        <v>10.281123258506703</v>
      </c>
      <c r="D1272" s="2">
        <f t="shared" si="116"/>
        <v>10.511225916178319</v>
      </c>
      <c r="E1272" s="2">
        <f t="shared" si="115"/>
        <v>-0.23010265767161542</v>
      </c>
      <c r="F1272" s="2">
        <f t="shared" si="119"/>
        <v>-0.13312441410679926</v>
      </c>
      <c r="G1272" s="2">
        <f t="shared" si="117"/>
        <v>-9.6978243564816158E-2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17">
        <f>TITRES_STAT!D1276</f>
        <v>11.1059</v>
      </c>
      <c r="C1273" s="2">
        <f t="shared" si="114"/>
        <v>10.272227372582595</v>
      </c>
      <c r="D1273" s="2">
        <f t="shared" si="116"/>
        <v>10.555275848313258</v>
      </c>
      <c r="E1273" s="2">
        <f t="shared" si="115"/>
        <v>-0.28304847573066283</v>
      </c>
      <c r="F1273" s="2">
        <f t="shared" si="119"/>
        <v>-0.163109226431572</v>
      </c>
      <c r="G1273" s="2">
        <f t="shared" si="117"/>
        <v>-0.11993924929909083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17">
        <f>TITRES_STAT!D1277</f>
        <v>11.237500000000001</v>
      </c>
      <c r="C1274" s="2">
        <f t="shared" si="114"/>
        <v>10.289161622954502</v>
      </c>
      <c r="D1274" s="2">
        <f t="shared" si="116"/>
        <v>10.605810970660423</v>
      </c>
      <c r="E1274" s="2">
        <f t="shared" si="115"/>
        <v>-0.3166493477059209</v>
      </c>
      <c r="F1274" s="2">
        <f t="shared" si="119"/>
        <v>-0.19381725068644179</v>
      </c>
      <c r="G1274" s="2">
        <f t="shared" si="117"/>
        <v>-0.12283209701947911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17">
        <f>TITRES_STAT!D1278</f>
        <v>11.144299999999999</v>
      </c>
      <c r="C1275" s="2">
        <f t="shared" si="114"/>
        <v>10.303490604038426</v>
      </c>
      <c r="D1275" s="2">
        <f t="shared" si="116"/>
        <v>10.645699046907801</v>
      </c>
      <c r="E1275" s="2">
        <f t="shared" si="115"/>
        <v>-0.34220844286937435</v>
      </c>
      <c r="F1275" s="2">
        <f t="shared" si="119"/>
        <v>-0.2234954891230283</v>
      </c>
      <c r="G1275" s="2">
        <f t="shared" si="117"/>
        <v>-0.11871295374634605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17">
        <f>TITRES_STAT!D1279</f>
        <v>11.116899999999999</v>
      </c>
      <c r="C1276" s="2">
        <f t="shared" si="114"/>
        <v>10.33670743418636</v>
      </c>
      <c r="D1276" s="2">
        <f t="shared" si="116"/>
        <v>10.680602821210927</v>
      </c>
      <c r="E1276" s="2">
        <f t="shared" si="115"/>
        <v>-0.3438953870245669</v>
      </c>
      <c r="F1276" s="2">
        <f t="shared" si="119"/>
        <v>-0.24757546870333602</v>
      </c>
      <c r="G1276" s="2">
        <f t="shared" si="117"/>
        <v>-9.631991832123088E-2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17">
        <f>TITRES_STAT!D1280</f>
        <v>11.21</v>
      </c>
      <c r="C1277" s="2">
        <f t="shared" si="114"/>
        <v>10.376613982773073</v>
      </c>
      <c r="D1277" s="2">
        <f t="shared" si="116"/>
        <v>10.719817427047156</v>
      </c>
      <c r="E1277" s="2">
        <f t="shared" si="115"/>
        <v>-0.34320344427408322</v>
      </c>
      <c r="F1277" s="2">
        <f t="shared" si="119"/>
        <v>-0.26670106381748548</v>
      </c>
      <c r="G1277" s="2">
        <f t="shared" si="117"/>
        <v>-7.6502380456597741E-2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17">
        <f>TITRES_STAT!D1281</f>
        <v>11.1662</v>
      </c>
      <c r="C1278" s="2">
        <f t="shared" si="114"/>
        <v>10.452550293115678</v>
      </c>
      <c r="D1278" s="2">
        <f t="shared" si="116"/>
        <v>10.752882802821439</v>
      </c>
      <c r="E1278" s="2">
        <f t="shared" si="115"/>
        <v>-0.3003325097057612</v>
      </c>
      <c r="F1278" s="2">
        <f t="shared" si="119"/>
        <v>-0.27342735299514065</v>
      </c>
      <c r="G1278" s="2">
        <f t="shared" si="117"/>
        <v>-2.6905156710620548E-2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17">
        <f>TITRES_STAT!D1282</f>
        <v>11.155200000000001</v>
      </c>
      <c r="C1279" s="2">
        <f t="shared" si="114"/>
        <v>10.531142555713267</v>
      </c>
      <c r="D1279" s="2">
        <f t="shared" si="116"/>
        <v>10.782684076686518</v>
      </c>
      <c r="E1279" s="2">
        <f t="shared" si="115"/>
        <v>-0.25154152097325166</v>
      </c>
      <c r="F1279" s="2">
        <f t="shared" si="119"/>
        <v>-0.26905018659076285</v>
      </c>
      <c r="G1279" s="2">
        <f t="shared" si="117"/>
        <v>1.7508665617511188E-2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17">
        <f>TITRES_STAT!D1283</f>
        <v>11.1662</v>
      </c>
      <c r="C1280" s="2">
        <f t="shared" si="114"/>
        <v>10.595951393295842</v>
      </c>
      <c r="D1280" s="2">
        <f t="shared" si="116"/>
        <v>10.811092663598629</v>
      </c>
      <c r="E1280" s="2">
        <f t="shared" si="115"/>
        <v>-0.21514127030278729</v>
      </c>
      <c r="F1280" s="2">
        <f t="shared" si="119"/>
        <v>-0.25826840333316775</v>
      </c>
      <c r="G1280" s="2">
        <f t="shared" si="117"/>
        <v>4.312713303038046E-2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17">
        <f>TITRES_STAT!D1284</f>
        <v>11.1662</v>
      </c>
      <c r="C1281" s="2">
        <f t="shared" si="114"/>
        <v>10.646574255865712</v>
      </c>
      <c r="D1281" s="2">
        <f t="shared" si="116"/>
        <v>10.837396910739471</v>
      </c>
      <c r="E1281" s="2">
        <f t="shared" si="115"/>
        <v>-0.19082265487375949</v>
      </c>
      <c r="F1281" s="2">
        <f t="shared" si="119"/>
        <v>-0.24477925364128611</v>
      </c>
      <c r="G1281" s="2">
        <f t="shared" si="117"/>
        <v>5.395659876752662E-2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17">
        <f>TITRES_STAT!D1285</f>
        <v>11.1004</v>
      </c>
      <c r="C1282" s="2">
        <f t="shared" si="114"/>
        <v>10.707962831886372</v>
      </c>
      <c r="D1282" s="2">
        <f t="shared" si="116"/>
        <v>10.856878621055067</v>
      </c>
      <c r="E1282" s="2">
        <f t="shared" si="115"/>
        <v>-0.14891578916869541</v>
      </c>
      <c r="F1282" s="2">
        <f t="shared" si="119"/>
        <v>-0.22560656074676799</v>
      </c>
      <c r="G1282" s="2">
        <f t="shared" si="117"/>
        <v>7.6690771578072581E-2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17">
        <f>TITRES_STAT!D1286</f>
        <v>11.1333</v>
      </c>
      <c r="C1283" s="2">
        <f t="shared" si="114"/>
        <v>10.769183934673084</v>
      </c>
      <c r="D1283" s="2">
        <f t="shared" si="116"/>
        <v>10.877354278754691</v>
      </c>
      <c r="E1283" s="2">
        <f t="shared" si="115"/>
        <v>-0.10817034408160708</v>
      </c>
      <c r="F1283" s="2">
        <f t="shared" si="119"/>
        <v>-0.20211931741373584</v>
      </c>
      <c r="G1283" s="2">
        <f t="shared" si="117"/>
        <v>9.394897333212876E-2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17">
        <f>TITRES_STAT!D1287</f>
        <v>11.155200000000001</v>
      </c>
      <c r="C1284" s="2">
        <f t="shared" si="114"/>
        <v>10.841232560107994</v>
      </c>
      <c r="D1284" s="2">
        <f t="shared" si="116"/>
        <v>10.897935443291381</v>
      </c>
      <c r="E1284" s="2">
        <f t="shared" si="115"/>
        <v>-5.6702883183387343E-2</v>
      </c>
      <c r="F1284" s="2">
        <f t="shared" si="119"/>
        <v>-0.17303603056766617</v>
      </c>
      <c r="G1284" s="2">
        <f t="shared" si="117"/>
        <v>0.11633314738427883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17">
        <f>TITRES_STAT!D1288</f>
        <v>11.21</v>
      </c>
      <c r="C1285" s="2">
        <f t="shared" si="114"/>
        <v>10.887858320091379</v>
      </c>
      <c r="D1285" s="2">
        <f t="shared" si="116"/>
        <v>10.921051336380909</v>
      </c>
      <c r="E1285" s="2">
        <f t="shared" si="115"/>
        <v>-3.3193016289530419E-2</v>
      </c>
      <c r="F1285" s="2">
        <f t="shared" si="119"/>
        <v>-0.14506742771203901</v>
      </c>
      <c r="G1285" s="2">
        <f t="shared" si="117"/>
        <v>0.11187441142250859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17">
        <f>TITRES_STAT!D1289</f>
        <v>11.182600000000001</v>
      </c>
      <c r="C1286" s="2">
        <f t="shared" si="114"/>
        <v>10.923095501615782</v>
      </c>
      <c r="D1286" s="2">
        <f t="shared" si="116"/>
        <v>10.940425311463805</v>
      </c>
      <c r="E1286" s="2">
        <f t="shared" si="115"/>
        <v>-1.7329809848023459E-2</v>
      </c>
      <c r="F1286" s="2">
        <f t="shared" si="119"/>
        <v>-0.11951990413923591</v>
      </c>
      <c r="G1286" s="2">
        <f t="shared" si="117"/>
        <v>0.10219009429121245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17">
        <f>TITRES_STAT!D1290</f>
        <v>11.1662</v>
      </c>
      <c r="C1287" s="2">
        <f t="shared" si="114"/>
        <v>10.967234655213353</v>
      </c>
      <c r="D1287" s="2">
        <f t="shared" si="116"/>
        <v>10.957149362466485</v>
      </c>
      <c r="E1287" s="2">
        <f t="shared" si="115"/>
        <v>1.0085292746868646E-2</v>
      </c>
      <c r="F1287" s="2">
        <f t="shared" si="119"/>
        <v>-9.359886476201501E-2</v>
      </c>
      <c r="G1287" s="2">
        <f t="shared" si="117"/>
        <v>0.10368415750888366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17">
        <f>TITRES_STAT!D1291</f>
        <v>11.237500000000001</v>
      </c>
      <c r="C1288" s="2">
        <f t="shared" si="114"/>
        <v>10.997844708257453</v>
      </c>
      <c r="D1288" s="2">
        <f t="shared" si="116"/>
        <v>10.977916076357856</v>
      </c>
      <c r="E1288" s="2">
        <f t="shared" si="115"/>
        <v>1.9928631899597704E-2</v>
      </c>
      <c r="F1288" s="2">
        <f t="shared" si="119"/>
        <v>-7.0893365429692476E-2</v>
      </c>
      <c r="G1288" s="2">
        <f t="shared" si="117"/>
        <v>9.082199732929018E-2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17">
        <f>TITRES_STAT!D1292</f>
        <v>11.155200000000001</v>
      </c>
      <c r="C1289" s="2">
        <f t="shared" si="114"/>
        <v>11.022053214679385</v>
      </c>
      <c r="D1289" s="2">
        <f t="shared" si="116"/>
        <v>10.991048218849867</v>
      </c>
      <c r="E1289" s="2">
        <f t="shared" si="115"/>
        <v>3.1004995829517767E-2</v>
      </c>
      <c r="F1289" s="2">
        <f t="shared" si="119"/>
        <v>-5.0513693177850427E-2</v>
      </c>
      <c r="G1289" s="2">
        <f t="shared" si="117"/>
        <v>8.1518689007368195E-2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17">
        <f>TITRES_STAT!D1293</f>
        <v>11.1717</v>
      </c>
      <c r="C1290" s="2">
        <f t="shared" si="114"/>
        <v>11.044229643190249</v>
      </c>
      <c r="D1290" s="2">
        <f t="shared" si="116"/>
        <v>11.004429832268396</v>
      </c>
      <c r="E1290" s="2">
        <f t="shared" si="115"/>
        <v>3.9799810921852696E-2</v>
      </c>
      <c r="F1290" s="2">
        <f t="shared" si="119"/>
        <v>-3.2450992357909804E-2</v>
      </c>
      <c r="G1290" s="2">
        <f t="shared" si="117"/>
        <v>7.2250803279762493E-2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17">
        <f>TITRES_STAT!D1294</f>
        <v>11.21</v>
      </c>
      <c r="C1291" s="2">
        <f t="shared" si="114"/>
        <v>11.062994313468673</v>
      </c>
      <c r="D1291" s="2">
        <f t="shared" si="116"/>
        <v>11.019657252100368</v>
      </c>
      <c r="E1291" s="2">
        <f t="shared" si="115"/>
        <v>4.3337061368305285E-2</v>
      </c>
      <c r="F1291" s="2">
        <f t="shared" si="119"/>
        <v>-1.7293381612666789E-2</v>
      </c>
      <c r="G1291" s="2">
        <f t="shared" si="117"/>
        <v>6.0630442980972074E-2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17">
        <f>TITRES_STAT!D1295</f>
        <v>11.237500000000001</v>
      </c>
      <c r="C1292" s="2">
        <f t="shared" si="114"/>
        <v>11.068749034473493</v>
      </c>
      <c r="D1292" s="2">
        <f t="shared" si="116"/>
        <v>11.035793751944786</v>
      </c>
      <c r="E1292" s="2">
        <f t="shared" si="115"/>
        <v>3.2955282528707386E-2</v>
      </c>
      <c r="F1292" s="2">
        <f t="shared" si="119"/>
        <v>-7.2436487843919543E-3</v>
      </c>
      <c r="G1292" s="2">
        <f t="shared" si="117"/>
        <v>4.0198931313099338E-2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17">
        <f>TITRES_STAT!D1296</f>
        <v>11.555400000000001</v>
      </c>
      <c r="C1293" s="2">
        <f t="shared" si="114"/>
        <v>11.078679952246802</v>
      </c>
      <c r="D1293" s="2">
        <f t="shared" si="116"/>
        <v>11.074283103652579</v>
      </c>
      <c r="E1293" s="2">
        <f t="shared" si="115"/>
        <v>4.3968485942222912E-3</v>
      </c>
      <c r="F1293" s="2">
        <f t="shared" si="119"/>
        <v>-4.915549308669105E-3</v>
      </c>
      <c r="G1293" s="2">
        <f t="shared" si="117"/>
        <v>9.3123979028913971E-3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17">
        <f>TITRES_STAT!D1297</f>
        <v>11.632099999999999</v>
      </c>
      <c r="C1294" s="2">
        <f t="shared" si="114"/>
        <v>11.090452267285755</v>
      </c>
      <c r="D1294" s="2">
        <f t="shared" si="116"/>
        <v>11.115602873752389</v>
      </c>
      <c r="E1294" s="2">
        <f t="shared" si="115"/>
        <v>-2.5150606466633363E-2</v>
      </c>
      <c r="F1294" s="2">
        <f t="shared" si="119"/>
        <v>-8.9625607402619573E-3</v>
      </c>
      <c r="G1294" s="2">
        <f t="shared" si="117"/>
        <v>-1.6188045726371406E-2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17">
        <f>TITRES_STAT!D1298</f>
        <v>11.5664</v>
      </c>
      <c r="C1295" s="2">
        <f t="shared" ref="C1295:C1358" si="120">$C$4*B1285+C1294*(1-$C$4)</f>
        <v>11.108844226164869</v>
      </c>
      <c r="D1295" s="2">
        <f t="shared" si="116"/>
        <v>11.148995253474434</v>
      </c>
      <c r="E1295" s="2">
        <f t="shared" si="115"/>
        <v>-4.0151027309564213E-2</v>
      </c>
      <c r="F1295" s="2">
        <f t="shared" si="119"/>
        <v>-1.520025405412241E-2</v>
      </c>
      <c r="G1295" s="2">
        <f t="shared" si="117"/>
        <v>-2.4950773255441802E-2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17">
        <f>TITRES_STAT!D1299</f>
        <v>11.4567</v>
      </c>
      <c r="C1296" s="2">
        <f t="shared" si="120"/>
        <v>11.12019126829335</v>
      </c>
      <c r="D1296" s="2">
        <f t="shared" si="116"/>
        <v>11.171788197661513</v>
      </c>
      <c r="E1296" s="2">
        <f t="shared" si="115"/>
        <v>-5.1596929368162847E-2</v>
      </c>
      <c r="F1296" s="2">
        <f t="shared" si="119"/>
        <v>-2.2479589116930498E-2</v>
      </c>
      <c r="G1296" s="2">
        <f t="shared" si="117"/>
        <v>-2.9117340251232349E-2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17">
        <f>TITRES_STAT!D1300</f>
        <v>11.237500000000001</v>
      </c>
      <c r="C1297" s="2">
        <f t="shared" si="120"/>
        <v>11.127269534709759</v>
      </c>
      <c r="D1297" s="2">
        <f t="shared" si="116"/>
        <v>11.176655738575475</v>
      </c>
      <c r="E1297" s="2">
        <f t="shared" si="115"/>
        <v>-4.9386203865715572E-2</v>
      </c>
      <c r="F1297" s="2">
        <f t="shared" si="119"/>
        <v>-2.7860912066687515E-2</v>
      </c>
      <c r="G1297" s="2">
        <f t="shared" si="117"/>
        <v>-2.1525291799028057E-2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17">
        <f>TITRES_STAT!D1301</f>
        <v>10.9086</v>
      </c>
      <c r="C1298" s="2">
        <f t="shared" si="120"/>
        <v>11.144228067831335</v>
      </c>
      <c r="D1298" s="2">
        <f t="shared" si="116"/>
        <v>11.156799757940254</v>
      </c>
      <c r="E1298" s="2">
        <f t="shared" si="115"/>
        <v>-1.2571690108918787E-2</v>
      </c>
      <c r="F1298" s="2">
        <f t="shared" si="119"/>
        <v>-2.480306767513377E-2</v>
      </c>
      <c r="G1298" s="2">
        <f t="shared" si="117"/>
        <v>1.2231377566214983E-2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17">
        <f>TITRES_STAT!D1302</f>
        <v>10.8537</v>
      </c>
      <c r="C1299" s="2">
        <f t="shared" si="120"/>
        <v>11.145916057395747</v>
      </c>
      <c r="D1299" s="2">
        <f t="shared" si="116"/>
        <v>11.134347924018753</v>
      </c>
      <c r="E1299" s="2">
        <f t="shared" si="115"/>
        <v>1.1568133376993472E-2</v>
      </c>
      <c r="F1299" s="2">
        <f t="shared" si="119"/>
        <v>-1.7528827464708324E-2</v>
      </c>
      <c r="G1299" s="2">
        <f t="shared" si="117"/>
        <v>2.9096960841701797E-2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17">
        <f>TITRES_STAT!D1303</f>
        <v>10.8537</v>
      </c>
      <c r="C1300" s="2">
        <f t="shared" si="120"/>
        <v>11.149882817796401</v>
      </c>
      <c r="D1300" s="2">
        <f t="shared" si="116"/>
        <v>11.113559188906253</v>
      </c>
      <c r="E1300" s="2">
        <f t="shared" si="115"/>
        <v>3.6323628890148285E-2</v>
      </c>
      <c r="F1300" s="2">
        <f t="shared" si="119"/>
        <v>-6.7583361937370023E-3</v>
      </c>
      <c r="G1300" s="2">
        <f t="shared" si="117"/>
        <v>4.3081965083885287E-2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17">
        <f>TITRES_STAT!D1304</f>
        <v>10.579700000000001</v>
      </c>
      <c r="C1301" s="2">
        <f t="shared" si="120"/>
        <v>11.159131615058493</v>
      </c>
      <c r="D1301" s="2">
        <f t="shared" si="116"/>
        <v>11.074014063802087</v>
      </c>
      <c r="E1301" s="2">
        <f t="shared" si="115"/>
        <v>8.5117551256406188E-2</v>
      </c>
      <c r="F1301" s="2">
        <f t="shared" si="119"/>
        <v>1.1616841296291636E-2</v>
      </c>
      <c r="G1301" s="2">
        <f t="shared" si="117"/>
        <v>7.3500709960114555E-2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17">
        <f>TITRES_STAT!D1305</f>
        <v>10.2288</v>
      </c>
      <c r="C1302" s="2">
        <f t="shared" si="120"/>
        <v>11.17118828966488</v>
      </c>
      <c r="D1302" s="2">
        <f t="shared" si="116"/>
        <v>11.011405614631563</v>
      </c>
      <c r="E1302" s="2">
        <f t="shared" si="115"/>
        <v>0.15978267503331622</v>
      </c>
      <c r="F1302" s="2">
        <f t="shared" si="119"/>
        <v>4.1250008043696558E-2</v>
      </c>
      <c r="G1302" s="2">
        <f t="shared" si="117"/>
        <v>0.11853266698961967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17">
        <f>TITRES_STAT!D1306</f>
        <v>9.6204000000000001</v>
      </c>
      <c r="C1303" s="2">
        <f t="shared" si="120"/>
        <v>11.230297783562591</v>
      </c>
      <c r="D1303" s="2">
        <f t="shared" si="116"/>
        <v>10.908368161695892</v>
      </c>
      <c r="E1303" s="2">
        <f t="shared" si="115"/>
        <v>0.32192962186669938</v>
      </c>
      <c r="F1303" s="2">
        <f t="shared" si="119"/>
        <v>9.7385930808297133E-2</v>
      </c>
      <c r="G1303" s="2">
        <f t="shared" si="117"/>
        <v>0.22454369105840224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17">
        <f>TITRES_STAT!D1307</f>
        <v>9.1928000000000001</v>
      </c>
      <c r="C1304" s="2">
        <f t="shared" si="120"/>
        <v>11.292113509168345</v>
      </c>
      <c r="D1304" s="2">
        <f t="shared" si="116"/>
        <v>10.781289038607309</v>
      </c>
      <c r="E1304" s="2">
        <f t="shared" si="115"/>
        <v>0.51082447056103675</v>
      </c>
      <c r="F1304" s="2">
        <f t="shared" si="119"/>
        <v>0.18007363875884508</v>
      </c>
      <c r="G1304" s="2">
        <f t="shared" si="117"/>
        <v>0.33075083180219167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17">
        <f>TITRES_STAT!D1308</f>
        <v>9.4284999999999997</v>
      </c>
      <c r="C1305" s="2">
        <f t="shared" si="120"/>
        <v>11.334311430834754</v>
      </c>
      <c r="D1305" s="2">
        <f t="shared" si="116"/>
        <v>10.681082443154915</v>
      </c>
      <c r="E1305" s="2">
        <f t="shared" si="115"/>
        <v>0.65322898767983872</v>
      </c>
      <c r="F1305" s="2">
        <f t="shared" si="119"/>
        <v>0.27470470854304385</v>
      </c>
      <c r="G1305" s="2">
        <f t="shared" si="117"/>
        <v>0.37852427913679487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17">
        <f>TITRES_STAT!D1309</f>
        <v>9.3133999999999997</v>
      </c>
      <c r="C1306" s="2">
        <f t="shared" si="120"/>
        <v>11.35314044147556</v>
      </c>
      <c r="D1306" s="2">
        <f t="shared" si="116"/>
        <v>10.579772632550847</v>
      </c>
      <c r="E1306" s="2">
        <f t="shared" si="115"/>
        <v>0.77336780892471246</v>
      </c>
      <c r="F1306" s="2">
        <f t="shared" si="119"/>
        <v>0.37443732861937762</v>
      </c>
      <c r="G1306" s="2">
        <f t="shared" si="117"/>
        <v>0.39893048030533484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17">
        <f>TITRES_STAT!D1310</f>
        <v>9.5655000000000001</v>
      </c>
      <c r="C1307" s="2">
        <f t="shared" si="120"/>
        <v>11.335349604325474</v>
      </c>
      <c r="D1307" s="2">
        <f t="shared" si="116"/>
        <v>10.504641326435971</v>
      </c>
      <c r="E1307" s="2">
        <f t="shared" si="115"/>
        <v>0.83070827788950297</v>
      </c>
      <c r="F1307" s="2">
        <f t="shared" si="119"/>
        <v>0.46569151847340273</v>
      </c>
      <c r="G1307" s="2">
        <f t="shared" si="117"/>
        <v>0.36501675941610023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17">
        <f>TITRES_STAT!D1311</f>
        <v>9.8506</v>
      </c>
      <c r="C1308" s="2">
        <f t="shared" si="120"/>
        <v>11.269695819044632</v>
      </c>
      <c r="D1308" s="2">
        <f t="shared" si="116"/>
        <v>10.456193820774047</v>
      </c>
      <c r="E1308" s="2">
        <f t="shared" ref="E1308:E1371" si="121">C1308-D1308</f>
        <v>0.81350199827058489</v>
      </c>
      <c r="F1308" s="2">
        <f t="shared" si="119"/>
        <v>0.53525361443283925</v>
      </c>
      <c r="G1308" s="2">
        <f t="shared" si="117"/>
        <v>0.27824838383774564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17">
        <f>TITRES_STAT!D1312</f>
        <v>9.8012999999999995</v>
      </c>
      <c r="C1309" s="2">
        <f t="shared" si="120"/>
        <v>11.205696462268534</v>
      </c>
      <c r="D1309" s="2">
        <f t="shared" ref="D1309:D1372" si="122">$D$4*B1309+(1-$D$4)*D1308</f>
        <v>10.407683167383375</v>
      </c>
      <c r="E1309" s="2">
        <f t="shared" si="121"/>
        <v>0.79801329488515904</v>
      </c>
      <c r="F1309" s="2">
        <f t="shared" si="119"/>
        <v>0.5878055505233033</v>
      </c>
      <c r="G1309" s="2">
        <f t="shared" si="117"/>
        <v>0.21020774436185574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17">
        <f>TITRES_STAT!D1313</f>
        <v>9.8670000000000009</v>
      </c>
      <c r="C1310" s="2">
        <f t="shared" si="120"/>
        <v>11.151543160381067</v>
      </c>
      <c r="D1310" s="2">
        <f t="shared" si="122"/>
        <v>10.367632562392014</v>
      </c>
      <c r="E1310" s="2">
        <f t="shared" si="121"/>
        <v>0.7839105979890526</v>
      </c>
      <c r="F1310" s="2">
        <f t="shared" si="119"/>
        <v>0.62702656001645318</v>
      </c>
      <c r="G1310" s="2">
        <f t="shared" si="117"/>
        <v>0.15688403797259942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17">
        <f>TITRES_STAT!D1314</f>
        <v>9.7957999999999998</v>
      </c>
      <c r="C1311" s="2">
        <f t="shared" si="120"/>
        <v>11.063567289553211</v>
      </c>
      <c r="D1311" s="2">
        <f t="shared" si="122"/>
        <v>10.325274594807421</v>
      </c>
      <c r="E1311" s="2">
        <f t="shared" si="121"/>
        <v>0.73829269474578929</v>
      </c>
      <c r="F1311" s="2">
        <f t="shared" si="119"/>
        <v>0.64927978696232036</v>
      </c>
      <c r="G1311" s="2">
        <f t="shared" si="117"/>
        <v>8.9012907783468931E-2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17">
        <f>TITRES_STAT!D1315</f>
        <v>9.8670000000000009</v>
      </c>
      <c r="C1312" s="2">
        <f t="shared" si="120"/>
        <v>10.93514155269887</v>
      </c>
      <c r="D1312" s="2">
        <f t="shared" si="122"/>
        <v>10.291328328525392</v>
      </c>
      <c r="E1312" s="2">
        <f t="shared" si="121"/>
        <v>0.64381322417347775</v>
      </c>
      <c r="F1312" s="2">
        <f t="shared" si="119"/>
        <v>0.6481864744045519</v>
      </c>
      <c r="G1312" s="2">
        <f t="shared" si="117"/>
        <v>-4.373250231074155E-3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17">
        <f>TITRES_STAT!D1316</f>
        <v>10.0808</v>
      </c>
      <c r="C1313" s="2">
        <f t="shared" si="120"/>
        <v>10.732873621514429</v>
      </c>
      <c r="D1313" s="2">
        <f t="shared" si="122"/>
        <v>10.27573363752351</v>
      </c>
      <c r="E1313" s="2">
        <f t="shared" si="121"/>
        <v>0.45713998399091871</v>
      </c>
      <c r="F1313" s="2">
        <f t="shared" si="119"/>
        <v>0.60997717632182535</v>
      </c>
      <c r="G1313" s="2">
        <f t="shared" si="117"/>
        <v>-0.15283719233090665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17">
        <f>TITRES_STAT!D1317</f>
        <v>10.0589</v>
      </c>
      <c r="C1314" s="2">
        <f t="shared" si="120"/>
        <v>10.495939218204516</v>
      </c>
      <c r="D1314" s="2">
        <f t="shared" si="122"/>
        <v>10.259671886595843</v>
      </c>
      <c r="E1314" s="2">
        <f t="shared" si="121"/>
        <v>0.23626733160867275</v>
      </c>
      <c r="F1314" s="2">
        <f t="shared" si="119"/>
        <v>0.53523520737919483</v>
      </c>
      <c r="G1314" s="2">
        <f t="shared" si="117"/>
        <v>-0.29896787577052208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17">
        <f>TITRES_STAT!D1318</f>
        <v>9.7574000000000005</v>
      </c>
      <c r="C1315" s="2">
        <f t="shared" si="120"/>
        <v>10.331717800019206</v>
      </c>
      <c r="D1315" s="2">
        <f t="shared" si="122"/>
        <v>10.222466561662817</v>
      </c>
      <c r="E1315" s="2">
        <f t="shared" si="121"/>
        <v>0.10925123835638928</v>
      </c>
      <c r="F1315" s="2">
        <f t="shared" si="119"/>
        <v>0.45003841357463376</v>
      </c>
      <c r="G1315" s="2">
        <f t="shared" si="117"/>
        <v>-0.34078717521824448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17">
        <f>TITRES_STAT!D1319</f>
        <v>9.7026000000000003</v>
      </c>
      <c r="C1316" s="2">
        <f t="shared" si="120"/>
        <v>10.175053523093174</v>
      </c>
      <c r="D1316" s="2">
        <f t="shared" si="122"/>
        <v>10.18395792746557</v>
      </c>
      <c r="E1316" s="2">
        <f t="shared" si="121"/>
        <v>-8.9044043723962574E-3</v>
      </c>
      <c r="F1316" s="2">
        <f t="shared" si="119"/>
        <v>0.3582498499852278</v>
      </c>
      <c r="G1316" s="2">
        <f t="shared" ref="G1316:G1379" si="123">E1316-F1316</f>
        <v>-0.36715425435762405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17">
        <f>TITRES_STAT!D1320</f>
        <v>9.6532</v>
      </c>
      <c r="C1317" s="2">
        <f t="shared" si="120"/>
        <v>10.081276058001917</v>
      </c>
      <c r="D1317" s="2">
        <f t="shared" si="122"/>
        <v>10.144642525431085</v>
      </c>
      <c r="E1317" s="2">
        <f t="shared" si="121"/>
        <v>-6.3366467429167628E-2</v>
      </c>
      <c r="F1317" s="2">
        <f t="shared" ref="F1317:F1380" si="125">(E1317*(2/(10)))+((1-(2/10))*F1316)</f>
        <v>0.27392658650234875</v>
      </c>
      <c r="G1317" s="2">
        <f t="shared" si="123"/>
        <v>-0.33729305393151637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17">
        <f>TITRES_STAT!D1321</f>
        <v>9.6860999999999997</v>
      </c>
      <c r="C1318" s="2">
        <f t="shared" si="120"/>
        <v>10.045787433693929</v>
      </c>
      <c r="D1318" s="2">
        <f t="shared" si="122"/>
        <v>10.11067641243619</v>
      </c>
      <c r="E1318" s="2">
        <f t="shared" si="121"/>
        <v>-6.4888978742260406E-2</v>
      </c>
      <c r="F1318" s="2">
        <f t="shared" si="125"/>
        <v>0.20616347345342692</v>
      </c>
      <c r="G1318" s="2">
        <f t="shared" si="123"/>
        <v>-0.2710524521956873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17">
        <f>TITRES_STAT!D1322</f>
        <v>9.6532</v>
      </c>
      <c r="C1319" s="2">
        <f t="shared" si="120"/>
        <v>10.008173982356402</v>
      </c>
      <c r="D1319" s="2">
        <f t="shared" si="122"/>
        <v>10.076789270774251</v>
      </c>
      <c r="E1319" s="2">
        <f t="shared" si="121"/>
        <v>-6.861528841784903E-2</v>
      </c>
      <c r="F1319" s="2">
        <f t="shared" si="125"/>
        <v>0.15120772107917174</v>
      </c>
      <c r="G1319" s="2">
        <f t="shared" si="123"/>
        <v>-0.21982300949702077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17">
        <f>TITRES_STAT!D1323</f>
        <v>9.5929000000000002</v>
      </c>
      <c r="C1320" s="2">
        <f t="shared" si="120"/>
        <v>9.9864549081477243</v>
      </c>
      <c r="D1320" s="2">
        <f t="shared" si="122"/>
        <v>10.040945621087269</v>
      </c>
      <c r="E1320" s="2">
        <f t="shared" si="121"/>
        <v>-5.4490712939545105E-2</v>
      </c>
      <c r="F1320" s="2">
        <f t="shared" si="125"/>
        <v>0.11006803427542837</v>
      </c>
      <c r="G1320" s="2">
        <f t="shared" si="123"/>
        <v>-0.16455874721497349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17">
        <f>TITRES_STAT!D1324</f>
        <v>9.5381</v>
      </c>
      <c r="C1321" s="2">
        <f t="shared" si="120"/>
        <v>9.9571233838173061</v>
      </c>
      <c r="D1321" s="2">
        <f t="shared" si="122"/>
        <v>10.003697797303026</v>
      </c>
      <c r="E1321" s="2">
        <f t="shared" si="121"/>
        <v>-4.6574413485720001E-2</v>
      </c>
      <c r="F1321" s="2">
        <f t="shared" si="125"/>
        <v>7.873954472319869E-2</v>
      </c>
      <c r="G1321" s="2">
        <f t="shared" si="123"/>
        <v>-0.12531395820891869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17">
        <f>TITRES_STAT!D1325</f>
        <v>9.5381</v>
      </c>
      <c r="C1322" s="2">
        <f t="shared" si="120"/>
        <v>9.9432582478454137</v>
      </c>
      <c r="D1322" s="2">
        <f t="shared" si="122"/>
        <v>9.9692090715768753</v>
      </c>
      <c r="E1322" s="2">
        <f t="shared" si="121"/>
        <v>-2.5950823731461625E-2</v>
      </c>
      <c r="F1322" s="2">
        <f t="shared" si="125"/>
        <v>5.7801471032266634E-2</v>
      </c>
      <c r="G1322" s="2">
        <f t="shared" si="123"/>
        <v>-8.3752294763728252E-2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17">
        <f>TITRES_STAT!D1326</f>
        <v>9.5820000000000007</v>
      </c>
      <c r="C1323" s="2">
        <f t="shared" si="120"/>
        <v>9.9644185174076583</v>
      </c>
      <c r="D1323" s="2">
        <f t="shared" si="122"/>
        <v>9.9405269181267357</v>
      </c>
      <c r="E1323" s="2">
        <f t="shared" si="121"/>
        <v>2.3891599280922549E-2</v>
      </c>
      <c r="F1323" s="2">
        <f t="shared" si="125"/>
        <v>5.1019496681997817E-2</v>
      </c>
      <c r="G1323" s="2">
        <f t="shared" si="123"/>
        <v>-2.7127897401075268E-2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17">
        <f>TITRES_STAT!D1327</f>
        <v>9.6532</v>
      </c>
      <c r="C1324" s="2">
        <f t="shared" si="120"/>
        <v>9.9789541301141735</v>
      </c>
      <c r="D1324" s="2">
        <f t="shared" si="122"/>
        <v>9.9192434427099414</v>
      </c>
      <c r="E1324" s="2">
        <f t="shared" si="121"/>
        <v>5.9710687404232132E-2</v>
      </c>
      <c r="F1324" s="2">
        <f t="shared" si="125"/>
        <v>5.2757734826444677E-2</v>
      </c>
      <c r="G1324" s="2">
        <f t="shared" si="123"/>
        <v>6.9529525777874551E-3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17">
        <f>TITRES_STAT!D1328</f>
        <v>9.9382999999999999</v>
      </c>
      <c r="C1325" s="2">
        <f t="shared" si="120"/>
        <v>9.9448688793273785</v>
      </c>
      <c r="D1325" s="2">
        <f t="shared" si="122"/>
        <v>9.9206550395462418</v>
      </c>
      <c r="E1325" s="2">
        <f t="shared" si="121"/>
        <v>2.421383978113667E-2</v>
      </c>
      <c r="F1325" s="2">
        <f t="shared" si="125"/>
        <v>4.7048955817383081E-2</v>
      </c>
      <c r="G1325" s="2">
        <f t="shared" si="123"/>
        <v>-2.2835116036246411E-2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17">
        <f>TITRES_STAT!D1329</f>
        <v>10.097300000000001</v>
      </c>
      <c r="C1326" s="2">
        <f t="shared" si="120"/>
        <v>9.9075967440462449</v>
      </c>
      <c r="D1326" s="2">
        <f t="shared" si="122"/>
        <v>9.9337398514317066</v>
      </c>
      <c r="E1326" s="2">
        <f t="shared" si="121"/>
        <v>-2.6143107385461661E-2</v>
      </c>
      <c r="F1326" s="2">
        <f t="shared" si="125"/>
        <v>3.2410543176814133E-2</v>
      </c>
      <c r="G1326" s="2">
        <f t="shared" si="123"/>
        <v>-5.8553650562275794E-2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17">
        <f>TITRES_STAT!D1330</f>
        <v>10.3988</v>
      </c>
      <c r="C1327" s="2">
        <f t="shared" si="120"/>
        <v>9.8684587834237458</v>
      </c>
      <c r="D1327" s="2">
        <f t="shared" si="122"/>
        <v>9.9681887513256537</v>
      </c>
      <c r="E1327" s="2">
        <f t="shared" si="121"/>
        <v>-9.9729967901907912E-2</v>
      </c>
      <c r="F1327" s="2">
        <f t="shared" si="125"/>
        <v>5.9824409610697224E-3</v>
      </c>
      <c r="G1327" s="2">
        <f t="shared" si="123"/>
        <v>-0.10571240886297764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17">
        <f>TITRES_STAT!D1331</f>
        <v>10.6838</v>
      </c>
      <c r="C1328" s="2">
        <f t="shared" si="120"/>
        <v>9.8404035859739398</v>
      </c>
      <c r="D1328" s="2">
        <f t="shared" si="122"/>
        <v>10.021196991968198</v>
      </c>
      <c r="E1328" s="2">
        <f t="shared" si="121"/>
        <v>-0.18079340599425819</v>
      </c>
      <c r="F1328" s="2">
        <f t="shared" si="125"/>
        <v>-3.1372728429995861E-2</v>
      </c>
      <c r="G1328" s="2">
        <f t="shared" si="123"/>
        <v>-0.14942067756426233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17">
        <f>TITRES_STAT!D1332</f>
        <v>10.8592</v>
      </c>
      <c r="C1329" s="2">
        <f t="shared" si="120"/>
        <v>9.8116030342856426</v>
      </c>
      <c r="D1329" s="2">
        <f t="shared" si="122"/>
        <v>10.083271288859441</v>
      </c>
      <c r="E1329" s="2">
        <f t="shared" si="121"/>
        <v>-0.27166825457379851</v>
      </c>
      <c r="F1329" s="2">
        <f t="shared" si="125"/>
        <v>-7.943183365875639E-2</v>
      </c>
      <c r="G1329" s="2">
        <f t="shared" si="123"/>
        <v>-0.19223642091504212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17">
        <f>TITRES_STAT!D1333</f>
        <v>10.689299999999999</v>
      </c>
      <c r="C1330" s="2">
        <f t="shared" si="120"/>
        <v>9.7779564136263133</v>
      </c>
      <c r="D1330" s="2">
        <f t="shared" si="122"/>
        <v>10.128162304499483</v>
      </c>
      <c r="E1330" s="2">
        <f t="shared" si="121"/>
        <v>-0.35020589087316978</v>
      </c>
      <c r="F1330" s="2">
        <f t="shared" si="125"/>
        <v>-0.13358664510163909</v>
      </c>
      <c r="G1330" s="2">
        <f t="shared" si="123"/>
        <v>-0.21661924577153069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17">
        <f>TITRES_STAT!D1334</f>
        <v>10.3878</v>
      </c>
      <c r="C1331" s="2">
        <f t="shared" si="120"/>
        <v>9.7410554269145724</v>
      </c>
      <c r="D1331" s="2">
        <f t="shared" si="122"/>
        <v>10.147394726388409</v>
      </c>
      <c r="E1331" s="2">
        <f t="shared" si="121"/>
        <v>-0.40633929947383685</v>
      </c>
      <c r="F1331" s="2">
        <f t="shared" si="125"/>
        <v>-0.18813717597607865</v>
      </c>
      <c r="G1331" s="2">
        <f t="shared" si="123"/>
        <v>-0.21820212349775819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17">
        <f>TITRES_STAT!D1335</f>
        <v>10.0863</v>
      </c>
      <c r="C1332" s="2">
        <f t="shared" si="120"/>
        <v>9.7098315150815608</v>
      </c>
      <c r="D1332" s="2">
        <f t="shared" si="122"/>
        <v>10.142869191100379</v>
      </c>
      <c r="E1332" s="2">
        <f t="shared" si="121"/>
        <v>-0.43303767601881837</v>
      </c>
      <c r="F1332" s="2">
        <f t="shared" si="125"/>
        <v>-0.23711727598462662</v>
      </c>
      <c r="G1332" s="2">
        <f t="shared" si="123"/>
        <v>-0.19592040003419176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17">
        <f>TITRES_STAT!D1336</f>
        <v>10.0863</v>
      </c>
      <c r="C1333" s="2">
        <f t="shared" si="120"/>
        <v>9.6901651281459369</v>
      </c>
      <c r="D1333" s="2">
        <f t="shared" si="122"/>
        <v>10.1386788806485</v>
      </c>
      <c r="E1333" s="2">
        <f t="shared" si="121"/>
        <v>-0.44851375250256353</v>
      </c>
      <c r="F1333" s="2">
        <f t="shared" si="125"/>
        <v>-0.27939657128821405</v>
      </c>
      <c r="G1333" s="2">
        <f t="shared" si="123"/>
        <v>-0.16911718121434949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17">
        <f>TITRES_STAT!D1337</f>
        <v>10.0589</v>
      </c>
      <c r="C1334" s="2">
        <f t="shared" si="120"/>
        <v>9.684478185354255</v>
      </c>
      <c r="D1334" s="2">
        <f t="shared" si="122"/>
        <v>10.132769333933796</v>
      </c>
      <c r="E1334" s="2">
        <f t="shared" si="121"/>
        <v>-0.44829114857954089</v>
      </c>
      <c r="F1334" s="2">
        <f t="shared" si="125"/>
        <v>-0.31317548674647944</v>
      </c>
      <c r="G1334" s="2">
        <f t="shared" si="123"/>
        <v>-0.13511566183306145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17">
        <f>TITRES_STAT!D1338</f>
        <v>10.0589</v>
      </c>
      <c r="C1335" s="2">
        <f t="shared" si="120"/>
        <v>9.7235276952997545</v>
      </c>
      <c r="D1335" s="2">
        <f t="shared" si="122"/>
        <v>10.127297531420181</v>
      </c>
      <c r="E1335" s="2">
        <f t="shared" si="121"/>
        <v>-0.40376983612042672</v>
      </c>
      <c r="F1335" s="2">
        <f t="shared" si="125"/>
        <v>-0.33129435662126888</v>
      </c>
      <c r="G1335" s="2">
        <f t="shared" si="123"/>
        <v>-7.2475479499157835E-2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17">
        <f>TITRES_STAT!D1339</f>
        <v>10.0863</v>
      </c>
      <c r="C1336" s="2">
        <f t="shared" si="120"/>
        <v>9.7810311267921008</v>
      </c>
      <c r="D1336" s="2">
        <f t="shared" si="122"/>
        <v>10.12426067724091</v>
      </c>
      <c r="E1336" s="2">
        <f t="shared" si="121"/>
        <v>-0.34322955044880921</v>
      </c>
      <c r="F1336" s="2">
        <f t="shared" si="125"/>
        <v>-0.33368139538677694</v>
      </c>
      <c r="G1336" s="2">
        <f t="shared" si="123"/>
        <v>-9.5481550620322708E-3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17">
        <f>TITRES_STAT!D1340</f>
        <v>10.3878</v>
      </c>
      <c r="C1337" s="2">
        <f t="shared" si="120"/>
        <v>9.8760724919010077</v>
      </c>
      <c r="D1337" s="2">
        <f t="shared" si="122"/>
        <v>10.143782108556398</v>
      </c>
      <c r="E1337" s="2">
        <f t="shared" si="121"/>
        <v>-0.26770961665538984</v>
      </c>
      <c r="F1337" s="2">
        <f t="shared" si="125"/>
        <v>-0.32048703964049957</v>
      </c>
      <c r="G1337" s="2">
        <f t="shared" si="123"/>
        <v>5.2777422985109734E-2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17">
        <f>TITRES_STAT!D1341</f>
        <v>10.3604</v>
      </c>
      <c r="C1338" s="2">
        <f t="shared" si="120"/>
        <v>10.000338262377776</v>
      </c>
      <c r="D1338" s="2">
        <f t="shared" si="122"/>
        <v>10.159827878292962</v>
      </c>
      <c r="E1338" s="2">
        <f t="shared" si="121"/>
        <v>-0.15948961591518618</v>
      </c>
      <c r="F1338" s="2">
        <f t="shared" si="125"/>
        <v>-0.28828755489543689</v>
      </c>
      <c r="G1338" s="2">
        <f t="shared" si="123"/>
        <v>0.12879793898025071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17">
        <f>TITRES_STAT!D1342</f>
        <v>10.4152</v>
      </c>
      <c r="C1339" s="2">
        <f t="shared" si="120"/>
        <v>10.132470837396578</v>
      </c>
      <c r="D1339" s="2">
        <f t="shared" si="122"/>
        <v>10.178744331752743</v>
      </c>
      <c r="E1339" s="2">
        <f t="shared" si="121"/>
        <v>-4.6273494356164235E-2</v>
      </c>
      <c r="F1339" s="2">
        <f t="shared" si="125"/>
        <v>-0.23988474278758237</v>
      </c>
      <c r="G1339" s="2">
        <f t="shared" si="123"/>
        <v>0.19361124843141814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17">
        <f>TITRES_STAT!D1343</f>
        <v>10.519399999999999</v>
      </c>
      <c r="C1340" s="2">
        <f t="shared" si="120"/>
        <v>10.218136862412489</v>
      </c>
      <c r="D1340" s="2">
        <f t="shared" si="122"/>
        <v>10.203978084956242</v>
      </c>
      <c r="E1340" s="2">
        <f t="shared" si="121"/>
        <v>1.4158777456247051E-2</v>
      </c>
      <c r="F1340" s="2">
        <f t="shared" si="125"/>
        <v>-0.18907603873881648</v>
      </c>
      <c r="G1340" s="2">
        <f t="shared" si="123"/>
        <v>0.20323481619506353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17">
        <f>TITRES_STAT!D1344</f>
        <v>10.579700000000001</v>
      </c>
      <c r="C1341" s="2">
        <f t="shared" si="120"/>
        <v>10.244238883579799</v>
      </c>
      <c r="D1341" s="2">
        <f t="shared" si="122"/>
        <v>10.231809337922448</v>
      </c>
      <c r="E1341" s="2">
        <f t="shared" si="121"/>
        <v>1.2429545657351326E-2</v>
      </c>
      <c r="F1341" s="2">
        <f t="shared" si="125"/>
        <v>-0.14877492185958294</v>
      </c>
      <c r="G1341" s="2">
        <f t="shared" si="123"/>
        <v>0.16120446751693426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17">
        <f>TITRES_STAT!D1345</f>
        <v>10.8537</v>
      </c>
      <c r="C1342" s="2">
        <f t="shared" si="120"/>
        <v>10.21994059379829</v>
      </c>
      <c r="D1342" s="2">
        <f t="shared" si="122"/>
        <v>10.277875312891155</v>
      </c>
      <c r="E1342" s="2">
        <f t="shared" si="121"/>
        <v>-5.7934719092864739E-2</v>
      </c>
      <c r="F1342" s="2">
        <f t="shared" si="125"/>
        <v>-0.13060688130623932</v>
      </c>
      <c r="G1342" s="2">
        <f t="shared" si="123"/>
        <v>7.267216221337458E-2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17">
        <f>TITRES_STAT!D1346</f>
        <v>10.8537</v>
      </c>
      <c r="C1343" s="2">
        <f t="shared" si="120"/>
        <v>10.199380502444706</v>
      </c>
      <c r="D1343" s="2">
        <f t="shared" si="122"/>
        <v>10.320528993417735</v>
      </c>
      <c r="E1343" s="2">
        <f t="shared" si="121"/>
        <v>-0.12114849097302915</v>
      </c>
      <c r="F1343" s="2">
        <f t="shared" si="125"/>
        <v>-0.12871520323959729</v>
      </c>
      <c r="G1343" s="2">
        <f t="shared" si="123"/>
        <v>7.5667122665681319E-3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17">
        <f>TITRES_STAT!D1347</f>
        <v>10.607100000000001</v>
      </c>
      <c r="C1344" s="2">
        <f t="shared" si="120"/>
        <v>10.177768117453214</v>
      </c>
      <c r="D1344" s="2">
        <f t="shared" si="122"/>
        <v>10.341756475386791</v>
      </c>
      <c r="E1344" s="2">
        <f t="shared" si="121"/>
        <v>-0.16398835793357769</v>
      </c>
      <c r="F1344" s="2">
        <f t="shared" si="125"/>
        <v>-0.13576983417839339</v>
      </c>
      <c r="G1344" s="2">
        <f t="shared" si="123"/>
        <v>-2.8218523755184299E-2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17">
        <f>TITRES_STAT!D1348</f>
        <v>10.557700000000001</v>
      </c>
      <c r="C1345" s="2">
        <f t="shared" si="120"/>
        <v>10.159480714768105</v>
      </c>
      <c r="D1345" s="2">
        <f t="shared" si="122"/>
        <v>10.357752292024808</v>
      </c>
      <c r="E1345" s="2">
        <f t="shared" si="121"/>
        <v>-0.19827157725670297</v>
      </c>
      <c r="F1345" s="2">
        <f t="shared" si="125"/>
        <v>-0.14827018279405532</v>
      </c>
      <c r="G1345" s="2">
        <f t="shared" si="123"/>
        <v>-5.0001394462647647E-2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17">
        <f>TITRES_STAT!D1349</f>
        <v>10.579700000000001</v>
      </c>
      <c r="C1346" s="2">
        <f t="shared" si="120"/>
        <v>10.148222143265318</v>
      </c>
      <c r="D1346" s="2">
        <f t="shared" si="122"/>
        <v>10.374192862985934</v>
      </c>
      <c r="E1346" s="2">
        <f t="shared" si="121"/>
        <v>-0.22597071972061578</v>
      </c>
      <c r="F1346" s="2">
        <f t="shared" si="125"/>
        <v>-0.16381029017936743</v>
      </c>
      <c r="G1346" s="2">
        <f t="shared" si="123"/>
        <v>-6.2160429541248341E-2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17">
        <f>TITRES_STAT!D1350</f>
        <v>10.8208</v>
      </c>
      <c r="C1347" s="2">
        <f t="shared" si="120"/>
        <v>10.185080275070653</v>
      </c>
      <c r="D1347" s="2">
        <f t="shared" si="122"/>
        <v>10.407274873135124</v>
      </c>
      <c r="E1347" s="2">
        <f t="shared" si="121"/>
        <v>-0.22219459806447084</v>
      </c>
      <c r="F1347" s="2">
        <f t="shared" si="125"/>
        <v>-0.17548715175638813</v>
      </c>
      <c r="G1347" s="2">
        <f t="shared" si="123"/>
        <v>-4.6707446308082712E-2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17">
        <f>TITRES_STAT!D1351</f>
        <v>10.870200000000001</v>
      </c>
      <c r="C1348" s="2">
        <f t="shared" si="120"/>
        <v>10.212052540444398</v>
      </c>
      <c r="D1348" s="2">
        <f t="shared" si="122"/>
        <v>10.441565623273263</v>
      </c>
      <c r="E1348" s="2">
        <f t="shared" si="121"/>
        <v>-0.22951308282886451</v>
      </c>
      <c r="F1348" s="2">
        <f t="shared" si="125"/>
        <v>-0.1862923379708834</v>
      </c>
      <c r="G1348" s="2">
        <f t="shared" si="123"/>
        <v>-4.3220744857981108E-2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17">
        <f>TITRES_STAT!D1352</f>
        <v>10.8537</v>
      </c>
      <c r="C1349" s="2">
        <f t="shared" si="120"/>
        <v>10.243305995760645</v>
      </c>
      <c r="D1349" s="2">
        <f t="shared" si="122"/>
        <v>10.472094095623392</v>
      </c>
      <c r="E1349" s="2">
        <f t="shared" si="121"/>
        <v>-0.22878809986274717</v>
      </c>
      <c r="F1349" s="2">
        <f t="shared" si="125"/>
        <v>-0.19479149034925616</v>
      </c>
      <c r="G1349" s="2">
        <f t="shared" si="123"/>
        <v>-3.3996609513491011E-2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17">
        <f>TITRES_STAT!D1353</f>
        <v>10.716699999999999</v>
      </c>
      <c r="C1350" s="2">
        <f t="shared" si="120"/>
        <v>10.285781996412853</v>
      </c>
      <c r="D1350" s="2">
        <f t="shared" si="122"/>
        <v>10.49021305150314</v>
      </c>
      <c r="E1350" s="2">
        <f t="shared" si="121"/>
        <v>-0.20443105509028747</v>
      </c>
      <c r="F1350" s="2">
        <f t="shared" si="125"/>
        <v>-0.19671940329746246</v>
      </c>
      <c r="G1350" s="2">
        <f t="shared" si="123"/>
        <v>-7.7116517928250139E-3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17">
        <f>TITRES_STAT!D1354</f>
        <v>10.5906</v>
      </c>
      <c r="C1351" s="2">
        <f t="shared" si="120"/>
        <v>10.331000150810876</v>
      </c>
      <c r="D1351" s="2">
        <f t="shared" si="122"/>
        <v>10.497649121762167</v>
      </c>
      <c r="E1351" s="2">
        <f t="shared" si="121"/>
        <v>-0.16664897095129128</v>
      </c>
      <c r="F1351" s="2">
        <f t="shared" si="125"/>
        <v>-0.19070531682822822</v>
      </c>
      <c r="G1351" s="2">
        <f t="shared" si="123"/>
        <v>2.4056345876936946E-2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17">
        <f>TITRES_STAT!D1355</f>
        <v>10.689299999999999</v>
      </c>
      <c r="C1352" s="2">
        <f t="shared" si="120"/>
        <v>10.411415512224588</v>
      </c>
      <c r="D1352" s="2">
        <f t="shared" si="122"/>
        <v>10.511845483113119</v>
      </c>
      <c r="E1352" s="2">
        <f t="shared" si="121"/>
        <v>-0.10042997088853056</v>
      </c>
      <c r="F1352" s="2">
        <f t="shared" si="125"/>
        <v>-0.17265024764028872</v>
      </c>
      <c r="G1352" s="2">
        <f t="shared" si="123"/>
        <v>7.2220276751758156E-2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17">
        <f>TITRES_STAT!D1356</f>
        <v>10.7441</v>
      </c>
      <c r="C1353" s="2">
        <f t="shared" si="120"/>
        <v>10.479459279574652</v>
      </c>
      <c r="D1353" s="2">
        <f t="shared" si="122"/>
        <v>10.529049521401037</v>
      </c>
      <c r="E1353" s="2">
        <f t="shared" si="121"/>
        <v>-4.959024182638494E-2</v>
      </c>
      <c r="F1353" s="2">
        <f t="shared" si="125"/>
        <v>-0.14803824647750796</v>
      </c>
      <c r="G1353" s="2">
        <f t="shared" si="123"/>
        <v>9.8448004651123022E-2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17">
        <f>TITRES_STAT!D1357</f>
        <v>10.7989</v>
      </c>
      <c r="C1354" s="2">
        <f t="shared" si="120"/>
        <v>10.499096313486245</v>
      </c>
      <c r="D1354" s="2">
        <f t="shared" si="122"/>
        <v>10.549038445741701</v>
      </c>
      <c r="E1354" s="2">
        <f t="shared" si="121"/>
        <v>-4.9942132255456073E-2</v>
      </c>
      <c r="F1354" s="2">
        <f t="shared" si="125"/>
        <v>-0.1284190236330976</v>
      </c>
      <c r="G1354" s="2">
        <f t="shared" si="123"/>
        <v>7.8476891377641522E-2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17">
        <f>TITRES_STAT!D1358</f>
        <v>10.8428</v>
      </c>
      <c r="C1355" s="2">
        <f t="shared" si="120"/>
        <v>10.508112265257592</v>
      </c>
      <c r="D1355" s="2">
        <f t="shared" si="122"/>
        <v>10.570798560871946</v>
      </c>
      <c r="E1355" s="2">
        <f t="shared" si="121"/>
        <v>-6.2686295614353682E-2</v>
      </c>
      <c r="F1355" s="2">
        <f t="shared" si="125"/>
        <v>-0.11527247802934881</v>
      </c>
      <c r="G1355" s="2">
        <f t="shared" si="123"/>
        <v>5.2586182414995131E-2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17">
        <f>TITRES_STAT!D1359</f>
        <v>11.1662</v>
      </c>
      <c r="C1356" s="2">
        <f t="shared" si="120"/>
        <v>10.519125762910271</v>
      </c>
      <c r="D1356" s="2">
        <f t="shared" si="122"/>
        <v>10.614902371177728</v>
      </c>
      <c r="E1356" s="2">
        <f t="shared" si="121"/>
        <v>-9.5776608267456709E-2</v>
      </c>
      <c r="F1356" s="2">
        <f t="shared" si="125"/>
        <v>-0.11137330407697041</v>
      </c>
      <c r="G1356" s="2">
        <f t="shared" si="123"/>
        <v>1.55966958095137E-2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17">
        <f>TITRES_STAT!D1360</f>
        <v>11.5006</v>
      </c>
      <c r="C1357" s="2">
        <f t="shared" si="120"/>
        <v>10.565537184000998</v>
      </c>
      <c r="D1357" s="2">
        <f t="shared" si="122"/>
        <v>10.68050960294234</v>
      </c>
      <c r="E1357" s="2">
        <f t="shared" si="121"/>
        <v>-0.11497241894134191</v>
      </c>
      <c r="F1357" s="2">
        <f t="shared" si="125"/>
        <v>-0.11209312704984473</v>
      </c>
      <c r="G1357" s="2">
        <f t="shared" si="123"/>
        <v>-2.8792918914971877E-3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17">
        <f>TITRES_STAT!D1361</f>
        <v>11.5115</v>
      </c>
      <c r="C1358" s="2">
        <f t="shared" si="120"/>
        <v>10.612408386462384</v>
      </c>
      <c r="D1358" s="2">
        <f t="shared" si="122"/>
        <v>10.742064447168833</v>
      </c>
      <c r="E1358" s="2">
        <f t="shared" si="121"/>
        <v>-0.12965606070644853</v>
      </c>
      <c r="F1358" s="2">
        <f t="shared" si="125"/>
        <v>-0.11560571378116549</v>
      </c>
      <c r="G1358" s="2">
        <f t="shared" si="123"/>
        <v>-1.4050346925283036E-2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17">
        <f>TITRES_STAT!D1362</f>
        <v>11.7308</v>
      </c>
      <c r="C1359" s="2">
        <f t="shared" ref="C1359:C1422" si="126">$C$4*B1349+C1358*(1-$C$4)</f>
        <v>10.649530173160478</v>
      </c>
      <c r="D1359" s="2">
        <f t="shared" si="122"/>
        <v>10.815304117748919</v>
      </c>
      <c r="E1359" s="2">
        <f t="shared" si="121"/>
        <v>-0.16577394458844097</v>
      </c>
      <c r="F1359" s="2">
        <f t="shared" si="125"/>
        <v>-0.1256393599426206</v>
      </c>
      <c r="G1359" s="2">
        <f t="shared" si="123"/>
        <v>-4.013458464582037E-2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17">
        <f>TITRES_STAT!D1363</f>
        <v>12.059699999999999</v>
      </c>
      <c r="C1360" s="2">
        <f t="shared" si="126"/>
        <v>10.65986399267425</v>
      </c>
      <c r="D1360" s="2">
        <f t="shared" si="122"/>
        <v>10.907481590508258</v>
      </c>
      <c r="E1360" s="2">
        <f t="shared" si="121"/>
        <v>-0.24761759783400805</v>
      </c>
      <c r="F1360" s="2">
        <f t="shared" si="125"/>
        <v>-0.1500350075208981</v>
      </c>
      <c r="G1360" s="2">
        <f t="shared" si="123"/>
        <v>-9.7582590313109951E-2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17">
        <f>TITRES_STAT!D1364</f>
        <v>12.059699999999999</v>
      </c>
      <c r="C1361" s="2">
        <f t="shared" si="126"/>
        <v>10.649207993801289</v>
      </c>
      <c r="D1361" s="2">
        <f t="shared" si="122"/>
        <v>10.992831102322461</v>
      </c>
      <c r="E1361" s="2">
        <f t="shared" si="121"/>
        <v>-0.34362310852117162</v>
      </c>
      <c r="F1361" s="2">
        <f t="shared" si="125"/>
        <v>-0.1887526277209528</v>
      </c>
      <c r="G1361" s="2">
        <f t="shared" si="123"/>
        <v>-0.15487048080021881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17">
        <f>TITRES_STAT!D1365</f>
        <v>12.1419</v>
      </c>
      <c r="C1362" s="2">
        <f t="shared" si="126"/>
        <v>10.655375994754937</v>
      </c>
      <c r="D1362" s="2">
        <f t="shared" si="122"/>
        <v>11.077947316965242</v>
      </c>
      <c r="E1362" s="2">
        <f t="shared" si="121"/>
        <v>-0.42257132221030425</v>
      </c>
      <c r="F1362" s="2">
        <f t="shared" si="125"/>
        <v>-0.23551636661882308</v>
      </c>
      <c r="G1362" s="2">
        <f t="shared" si="123"/>
        <v>-0.18705495559148116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17">
        <f>TITRES_STAT!D1366</f>
        <v>12.1693</v>
      </c>
      <c r="C1363" s="2">
        <f t="shared" si="126"/>
        <v>10.669025841715715</v>
      </c>
      <c r="D1363" s="2">
        <f t="shared" si="122"/>
        <v>11.158788256449299</v>
      </c>
      <c r="E1363" s="2">
        <f t="shared" si="121"/>
        <v>-0.48976241473358328</v>
      </c>
      <c r="F1363" s="2">
        <f t="shared" si="125"/>
        <v>-0.28636557624177517</v>
      </c>
      <c r="G1363" s="2">
        <f t="shared" si="123"/>
        <v>-0.20339683849180812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17">
        <f>TITRES_STAT!D1367</f>
        <v>12.2296</v>
      </c>
      <c r="C1364" s="2">
        <f t="shared" si="126"/>
        <v>10.689006481451758</v>
      </c>
      <c r="D1364" s="2">
        <f t="shared" si="122"/>
        <v>11.238107644860461</v>
      </c>
      <c r="E1364" s="2">
        <f t="shared" si="121"/>
        <v>-0.54910116340870374</v>
      </c>
      <c r="F1364" s="2">
        <f t="shared" si="125"/>
        <v>-0.33891269367516091</v>
      </c>
      <c r="G1364" s="2">
        <f t="shared" si="123"/>
        <v>-0.21018846973354283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17">
        <f>TITRES_STAT!D1368</f>
        <v>12.377599999999999</v>
      </c>
      <c r="C1365" s="2">
        <f t="shared" si="126"/>
        <v>10.712667022766873</v>
      </c>
      <c r="D1365" s="2">
        <f t="shared" si="122"/>
        <v>11.322514485981909</v>
      </c>
      <c r="E1365" s="2">
        <f t="shared" si="121"/>
        <v>-0.60984746321503636</v>
      </c>
      <c r="F1365" s="2">
        <f t="shared" si="125"/>
        <v>-0.39309964758313604</v>
      </c>
      <c r="G1365" s="2">
        <f t="shared" si="123"/>
        <v>-0.21674781563190032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17">
        <f>TITRES_STAT!D1369</f>
        <v>12.3283</v>
      </c>
      <c r="C1366" s="2">
        <f t="shared" si="126"/>
        <v>10.782441326956585</v>
      </c>
      <c r="D1366" s="2">
        <f t="shared" si="122"/>
        <v>11.397017116649916</v>
      </c>
      <c r="E1366" s="2">
        <f t="shared" si="121"/>
        <v>-0.61457578969333149</v>
      </c>
      <c r="F1366" s="2">
        <f t="shared" si="125"/>
        <v>-0.43739487600517518</v>
      </c>
      <c r="G1366" s="2">
        <f t="shared" si="123"/>
        <v>-0.17718091368815631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17">
        <f>TITRES_STAT!D1370</f>
        <v>12.279</v>
      </c>
      <c r="C1367" s="2">
        <f t="shared" si="126"/>
        <v>10.892927276655572</v>
      </c>
      <c r="D1367" s="2">
        <f t="shared" si="122"/>
        <v>11.462349182083255</v>
      </c>
      <c r="E1367" s="2">
        <f t="shared" si="121"/>
        <v>-0.56942190542768323</v>
      </c>
      <c r="F1367" s="2">
        <f t="shared" si="125"/>
        <v>-0.46380028188967681</v>
      </c>
      <c r="G1367" s="2">
        <f t="shared" si="123"/>
        <v>-0.10562162353800642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17">
        <f>TITRES_STAT!D1371</f>
        <v>12.1693</v>
      </c>
      <c r="C1368" s="2">
        <f t="shared" si="126"/>
        <v>10.988092311016253</v>
      </c>
      <c r="D1368" s="2">
        <f t="shared" si="122"/>
        <v>11.514715909336346</v>
      </c>
      <c r="E1368" s="2">
        <f t="shared" si="121"/>
        <v>-0.52662359832009287</v>
      </c>
      <c r="F1368" s="2">
        <f t="shared" si="125"/>
        <v>-0.47636494517576006</v>
      </c>
      <c r="G1368" s="2">
        <f t="shared" si="123"/>
        <v>-5.025865314433281E-2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17">
        <f>TITRES_STAT!D1372</f>
        <v>12.1693</v>
      </c>
      <c r="C1369" s="2">
        <f t="shared" si="126"/>
        <v>11.102355032398368</v>
      </c>
      <c r="D1369" s="2">
        <f t="shared" si="122"/>
        <v>11.563203619755875</v>
      </c>
      <c r="E1369" s="2">
        <f t="shared" si="121"/>
        <v>-0.460848587357507</v>
      </c>
      <c r="F1369" s="2">
        <f t="shared" si="125"/>
        <v>-0.47326167361210947</v>
      </c>
      <c r="G1369" s="2">
        <f t="shared" si="123"/>
        <v>1.2413086254602468E-2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17">
        <f>TITRES_STAT!D1373</f>
        <v>12.092599999999999</v>
      </c>
      <c r="C1370" s="2">
        <f t="shared" si="126"/>
        <v>11.24963887356785</v>
      </c>
      <c r="D1370" s="2">
        <f t="shared" si="122"/>
        <v>11.602418166440623</v>
      </c>
      <c r="E1370" s="2">
        <f t="shared" si="121"/>
        <v>-0.3527792928727731</v>
      </c>
      <c r="F1370" s="2">
        <f t="shared" si="125"/>
        <v>-0.44916519746424222</v>
      </c>
      <c r="G1370" s="2">
        <f t="shared" si="123"/>
        <v>9.6385904591469118E-2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17">
        <f>TITRES_STAT!D1374</f>
        <v>11.950100000000001</v>
      </c>
      <c r="C1371" s="2">
        <f t="shared" si="126"/>
        <v>11.374263662249719</v>
      </c>
      <c r="D1371" s="2">
        <f t="shared" si="122"/>
        <v>11.628172376333909</v>
      </c>
      <c r="E1371" s="2">
        <f t="shared" si="121"/>
        <v>-0.25390871408419002</v>
      </c>
      <c r="F1371" s="2">
        <f t="shared" si="125"/>
        <v>-0.41011390078823179</v>
      </c>
      <c r="G1371" s="2">
        <f t="shared" si="123"/>
        <v>0.15620518670404177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17">
        <f>TITRES_STAT!D1375</f>
        <v>11.950100000000001</v>
      </c>
      <c r="C1372" s="2">
        <f t="shared" si="126"/>
        <v>11.492361560365147</v>
      </c>
      <c r="D1372" s="2">
        <f t="shared" si="122"/>
        <v>11.65201886697584</v>
      </c>
      <c r="E1372" s="2">
        <f t="shared" ref="E1372:E1435" si="127">C1372-D1372</f>
        <v>-0.15965730661069344</v>
      </c>
      <c r="F1372" s="2">
        <f t="shared" si="125"/>
        <v>-0.36002258195272413</v>
      </c>
      <c r="G1372" s="2">
        <f t="shared" si="123"/>
        <v>0.20036527534203069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17">
        <f>TITRES_STAT!D1376</f>
        <v>12.032299999999999</v>
      </c>
      <c r="C1373" s="2">
        <f t="shared" si="126"/>
        <v>11.596505935693585</v>
      </c>
      <c r="D1373" s="2">
        <f t="shared" ref="D1373:D1436" si="128">$D$4*B1373+(1-$D$4)*D1372</f>
        <v>11.680187839792445</v>
      </c>
      <c r="E1373" s="2">
        <f t="shared" si="127"/>
        <v>-8.3681904098860116E-2</v>
      </c>
      <c r="F1373" s="2">
        <f t="shared" si="125"/>
        <v>-0.30475444638195132</v>
      </c>
      <c r="G1373" s="2">
        <f t="shared" si="123"/>
        <v>0.2210725422830912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17">
        <f>TITRES_STAT!D1377</f>
        <v>12.1145</v>
      </c>
      <c r="C1374" s="2">
        <f t="shared" si="126"/>
        <v>11.693905022509956</v>
      </c>
      <c r="D1374" s="2">
        <f t="shared" si="128"/>
        <v>11.71235911091893</v>
      </c>
      <c r="E1374" s="2">
        <f t="shared" si="127"/>
        <v>-1.8454088408974556E-2</v>
      </c>
      <c r="F1374" s="2">
        <f t="shared" si="125"/>
        <v>-0.24749437478735598</v>
      </c>
      <c r="G1374" s="2">
        <f t="shared" si="123"/>
        <v>0.22904028637838142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17">
        <f>TITRES_STAT!D1378</f>
        <v>12.059699999999999</v>
      </c>
      <c r="C1375" s="2">
        <f t="shared" si="126"/>
        <v>11.799088865200732</v>
      </c>
      <c r="D1375" s="2">
        <f t="shared" si="128"/>
        <v>11.738088065665675</v>
      </c>
      <c r="E1375" s="2">
        <f t="shared" si="127"/>
        <v>6.1000799535056771E-2</v>
      </c>
      <c r="F1375" s="2">
        <f t="shared" si="125"/>
        <v>-0.18579533992287345</v>
      </c>
      <c r="G1375" s="2">
        <f t="shared" si="123"/>
        <v>0.24679613945793022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17">
        <f>TITRES_STAT!D1379</f>
        <v>12.059699999999999</v>
      </c>
      <c r="C1376" s="2">
        <f t="shared" si="126"/>
        <v>11.880505962862157</v>
      </c>
      <c r="D1376" s="2">
        <f t="shared" si="128"/>
        <v>11.761911171912661</v>
      </c>
      <c r="E1376" s="2">
        <f t="shared" si="127"/>
        <v>0.11859479094949599</v>
      </c>
      <c r="F1376" s="2">
        <f t="shared" si="125"/>
        <v>-0.12491731374839957</v>
      </c>
      <c r="G1376" s="2">
        <f t="shared" si="123"/>
        <v>0.24351210469789555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17">
        <f>TITRES_STAT!D1380</f>
        <v>12.1145</v>
      </c>
      <c r="C1377" s="2">
        <f t="shared" si="126"/>
        <v>11.94181273780644</v>
      </c>
      <c r="D1377" s="2">
        <f t="shared" si="128"/>
        <v>11.788028862882094</v>
      </c>
      <c r="E1377" s="2">
        <f t="shared" si="127"/>
        <v>0.15378387492434697</v>
      </c>
      <c r="F1377" s="2">
        <f t="shared" si="125"/>
        <v>-6.9177076013850258E-2</v>
      </c>
      <c r="G1377" s="2">
        <f t="shared" si="123"/>
        <v>0.22296095093819723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17">
        <f>TITRES_STAT!D1381</f>
        <v>12.152900000000001</v>
      </c>
      <c r="C1378" s="2">
        <f t="shared" si="126"/>
        <v>11.976810778143911</v>
      </c>
      <c r="D1378" s="2">
        <f t="shared" si="128"/>
        <v>11.815056354520458</v>
      </c>
      <c r="E1378" s="2">
        <f t="shared" si="127"/>
        <v>0.16175442362345294</v>
      </c>
      <c r="F1378" s="2">
        <f t="shared" si="125"/>
        <v>-2.2990776086389622E-2</v>
      </c>
      <c r="G1378" s="2">
        <f t="shared" si="123"/>
        <v>0.18474519970984254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17">
        <f>TITRES_STAT!D1382</f>
        <v>12.059699999999999</v>
      </c>
      <c r="C1379" s="2">
        <f t="shared" si="126"/>
        <v>12.006424504583308</v>
      </c>
      <c r="D1379" s="2">
        <f t="shared" si="128"/>
        <v>11.83317810603746</v>
      </c>
      <c r="E1379" s="2">
        <f t="shared" si="127"/>
        <v>0.17324639854584767</v>
      </c>
      <c r="F1379" s="2">
        <f t="shared" si="125"/>
        <v>1.6256658840057836E-2</v>
      </c>
      <c r="G1379" s="2">
        <f t="shared" si="123"/>
        <v>0.15698973970578983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17">
        <f>TITRES_STAT!D1383</f>
        <v>12.1036</v>
      </c>
      <c r="C1380" s="2">
        <f t="shared" si="126"/>
        <v>12.019682273108952</v>
      </c>
      <c r="D1380" s="2">
        <f t="shared" si="128"/>
        <v>11.853209357442092</v>
      </c>
      <c r="E1380" s="2">
        <f t="shared" si="127"/>
        <v>0.16647291566686029</v>
      </c>
      <c r="F1380" s="2">
        <f t="shared" si="125"/>
        <v>4.6299910205418328E-2</v>
      </c>
      <c r="G1380" s="2">
        <f t="shared" ref="G1380:G1443" si="129">E1380-F1380</f>
        <v>0.12017300546144197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17">
        <f>TITRES_STAT!D1384</f>
        <v>12.1693</v>
      </c>
      <c r="C1381" s="2">
        <f t="shared" si="126"/>
        <v>12.008977308015266</v>
      </c>
      <c r="D1381" s="2">
        <f t="shared" si="128"/>
        <v>11.876623479113046</v>
      </c>
      <c r="E1381" s="2">
        <f t="shared" si="127"/>
        <v>0.13235382890221992</v>
      </c>
      <c r="F1381" s="2">
        <f t="shared" ref="F1381:F1444" si="131">(E1381*(2/(10)))+((1-(2/10))*F1380)</f>
        <v>6.3510693944778651E-2</v>
      </c>
      <c r="G1381" s="2">
        <f t="shared" si="129"/>
        <v>6.8843134957441265E-2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17">
        <f>TITRES_STAT!D1385</f>
        <v>12.2242</v>
      </c>
      <c r="C1382" s="2">
        <f t="shared" si="126"/>
        <v>11.999919260628303</v>
      </c>
      <c r="D1382" s="2">
        <f t="shared" si="128"/>
        <v>11.902369888067636</v>
      </c>
      <c r="E1382" s="2">
        <f t="shared" si="127"/>
        <v>9.7549372560667535E-2</v>
      </c>
      <c r="F1382" s="2">
        <f t="shared" si="131"/>
        <v>7.0318429667956428E-2</v>
      </c>
      <c r="G1382" s="2">
        <f t="shared" si="129"/>
        <v>2.7230942892711107E-2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17">
        <f>TITRES_STAT!D1386</f>
        <v>12.1693</v>
      </c>
      <c r="C1383" s="2">
        <f t="shared" si="126"/>
        <v>12.004900912839334</v>
      </c>
      <c r="D1383" s="2">
        <f t="shared" si="128"/>
        <v>11.922142488951515</v>
      </c>
      <c r="E1383" s="2">
        <f t="shared" si="127"/>
        <v>8.2758423887819177E-2</v>
      </c>
      <c r="F1383" s="2">
        <f t="shared" si="131"/>
        <v>7.2806428511928978E-2</v>
      </c>
      <c r="G1383" s="2">
        <f t="shared" si="129"/>
        <v>9.9519953758901991E-3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17">
        <f>TITRES_STAT!D1387</f>
        <v>12.059699999999999</v>
      </c>
      <c r="C1384" s="2">
        <f t="shared" si="126"/>
        <v>12.021762310864052</v>
      </c>
      <c r="D1384" s="2">
        <f t="shared" si="128"/>
        <v>11.932331934214364</v>
      </c>
      <c r="E1384" s="2">
        <f t="shared" si="127"/>
        <v>8.943037664968756E-2</v>
      </c>
      <c r="F1384" s="2">
        <f t="shared" si="131"/>
        <v>7.6131218139480691E-2</v>
      </c>
      <c r="G1384" s="2">
        <f t="shared" si="129"/>
        <v>1.3299158510206868E-2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17">
        <f>TITRES_STAT!D1388</f>
        <v>12.059699999999999</v>
      </c>
      <c r="C1385" s="2">
        <f t="shared" si="126"/>
        <v>12.027598878423429</v>
      </c>
      <c r="D1385" s="2">
        <f t="shared" si="128"/>
        <v>11.94176660575404</v>
      </c>
      <c r="E1385" s="2">
        <f t="shared" si="127"/>
        <v>8.5832272669389198E-2</v>
      </c>
      <c r="F1385" s="2">
        <f t="shared" si="131"/>
        <v>7.8071429045462395E-2</v>
      </c>
      <c r="G1385" s="2">
        <f t="shared" si="129"/>
        <v>7.7608436239268025E-3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17">
        <f>TITRES_STAT!D1389</f>
        <v>12.059699999999999</v>
      </c>
      <c r="C1386" s="2">
        <f t="shared" si="126"/>
        <v>12.032537512512134</v>
      </c>
      <c r="D1386" s="2">
        <f t="shared" si="128"/>
        <v>11.950502412735222</v>
      </c>
      <c r="E1386" s="2">
        <f t="shared" si="127"/>
        <v>8.203509977691148E-2</v>
      </c>
      <c r="F1386" s="2">
        <f t="shared" si="131"/>
        <v>7.8864163191752212E-2</v>
      </c>
      <c r="G1386" s="2">
        <f t="shared" si="129"/>
        <v>3.1709365851592675E-3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17">
        <f>TITRES_STAT!D1390</f>
        <v>12.1145</v>
      </c>
      <c r="C1387" s="2">
        <f t="shared" si="126"/>
        <v>12.045147125971805</v>
      </c>
      <c r="D1387" s="2">
        <f t="shared" si="128"/>
        <v>11.962650382162241</v>
      </c>
      <c r="E1387" s="2">
        <f t="shared" si="127"/>
        <v>8.2496743809564066E-2</v>
      </c>
      <c r="F1387" s="2">
        <f t="shared" si="131"/>
        <v>7.9590679315314578E-2</v>
      </c>
      <c r="G1387" s="2">
        <f t="shared" si="129"/>
        <v>2.9060644942494884E-3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17">
        <f>TITRES_STAT!D1391</f>
        <v>12.3012</v>
      </c>
      <c r="C1388" s="2">
        <f t="shared" si="126"/>
        <v>12.061724491206913</v>
      </c>
      <c r="D1388" s="2">
        <f t="shared" si="128"/>
        <v>11.987728131631703</v>
      </c>
      <c r="E1388" s="2">
        <f t="shared" si="127"/>
        <v>7.399635957520978E-2</v>
      </c>
      <c r="F1388" s="2">
        <f t="shared" si="131"/>
        <v>7.8471815367293626E-2</v>
      </c>
      <c r="G1388" s="2">
        <f t="shared" si="129"/>
        <v>-4.4754557920838461E-3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17">
        <f>TITRES_STAT!D1392</f>
        <v>12.2806</v>
      </c>
      <c r="C1389" s="2">
        <f t="shared" si="126"/>
        <v>12.061413031021235</v>
      </c>
      <c r="D1389" s="2">
        <f t="shared" si="128"/>
        <v>12.009422344103429</v>
      </c>
      <c r="E1389" s="2">
        <f t="shared" si="127"/>
        <v>5.1990686917806173E-2</v>
      </c>
      <c r="F1389" s="2">
        <f t="shared" si="131"/>
        <v>7.3175589677396138E-2</v>
      </c>
      <c r="G1389" s="2">
        <f t="shared" si="129"/>
        <v>-2.1184902759589966E-2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17">
        <f>TITRES_STAT!D1393</f>
        <v>12.2806</v>
      </c>
      <c r="C1390" s="2">
        <f t="shared" si="126"/>
        <v>12.067903333941045</v>
      </c>
      <c r="D1390" s="2">
        <f t="shared" si="128"/>
        <v>12.029509577873545</v>
      </c>
      <c r="E1390" s="2">
        <f t="shared" si="127"/>
        <v>3.8393756067499396E-2</v>
      </c>
      <c r="F1390" s="2">
        <f t="shared" si="131"/>
        <v>6.6219222955416795E-2</v>
      </c>
      <c r="G1390" s="2">
        <f t="shared" si="129"/>
        <v>-2.7825466887917399E-2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17">
        <f>TITRES_STAT!D1394</f>
        <v>12.388500000000001</v>
      </c>
      <c r="C1391" s="2">
        <f t="shared" si="126"/>
        <v>12.083502821027038</v>
      </c>
      <c r="D1391" s="2">
        <f t="shared" si="128"/>
        <v>12.056101460994025</v>
      </c>
      <c r="E1391" s="2">
        <f t="shared" si="127"/>
        <v>2.7401360033012523E-2</v>
      </c>
      <c r="F1391" s="2">
        <f t="shared" si="131"/>
        <v>5.8455650370935947E-2</v>
      </c>
      <c r="G1391" s="2">
        <f t="shared" si="129"/>
        <v>-3.1054290337923424E-2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17">
        <f>TITRES_STAT!D1395</f>
        <v>12.388500000000001</v>
      </c>
      <c r="C1392" s="2">
        <f t="shared" si="126"/>
        <v>12.105148540869031</v>
      </c>
      <c r="D1392" s="2">
        <f t="shared" si="128"/>
        <v>12.080723574994469</v>
      </c>
      <c r="E1392" s="2">
        <f t="shared" si="127"/>
        <v>2.4424965874562332E-2</v>
      </c>
      <c r="F1392" s="2">
        <f t="shared" si="131"/>
        <v>5.1649513471661232E-2</v>
      </c>
      <c r="G1392" s="2">
        <f t="shared" si="129"/>
        <v>-2.72245475970989E-2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17">
        <f>TITRES_STAT!D1396</f>
        <v>12.4099</v>
      </c>
      <c r="C1393" s="2">
        <f t="shared" si="126"/>
        <v>12.115017996119949</v>
      </c>
      <c r="D1393" s="2">
        <f t="shared" si="128"/>
        <v>12.105107013883767</v>
      </c>
      <c r="E1393" s="2">
        <f t="shared" si="127"/>
        <v>9.910982236181809E-3</v>
      </c>
      <c r="F1393" s="2">
        <f t="shared" si="131"/>
        <v>4.330180722456535E-2</v>
      </c>
      <c r="G1393" s="2">
        <f t="shared" si="129"/>
        <v>-3.3390824988383541E-2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17">
        <f>TITRES_STAT!D1397</f>
        <v>12.424099999999999</v>
      </c>
      <c r="C1394" s="2">
        <f t="shared" si="126"/>
        <v>12.106507535178419</v>
      </c>
      <c r="D1394" s="2">
        <f t="shared" si="128"/>
        <v>12.128736123966451</v>
      </c>
      <c r="E1394" s="2">
        <f t="shared" si="127"/>
        <v>-2.22285887880318E-2</v>
      </c>
      <c r="F1394" s="2">
        <f t="shared" si="131"/>
        <v>3.0195728022045919E-2</v>
      </c>
      <c r="G1394" s="2">
        <f t="shared" si="129"/>
        <v>-5.2424316810077719E-2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17">
        <f>TITRES_STAT!D1398</f>
        <v>12.424099999999999</v>
      </c>
      <c r="C1395" s="2">
        <f t="shared" si="126"/>
        <v>12.099306375920202</v>
      </c>
      <c r="D1395" s="2">
        <f t="shared" si="128"/>
        <v>12.150614929598566</v>
      </c>
      <c r="E1395" s="2">
        <f t="shared" si="127"/>
        <v>-5.1308553678364177E-2</v>
      </c>
      <c r="F1395" s="2">
        <f t="shared" si="131"/>
        <v>1.3894871681963902E-2</v>
      </c>
      <c r="G1395" s="2">
        <f t="shared" si="129"/>
        <v>-6.5203425360328082E-2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17">
        <f>TITRES_STAT!D1399</f>
        <v>12.4597</v>
      </c>
      <c r="C1396" s="2">
        <f t="shared" si="126"/>
        <v>12.093213087317094</v>
      </c>
      <c r="D1396" s="2">
        <f t="shared" si="128"/>
        <v>12.173510119998673</v>
      </c>
      <c r="E1396" s="2">
        <f t="shared" si="127"/>
        <v>-8.0297032681578173E-2</v>
      </c>
      <c r="F1396" s="2">
        <f t="shared" si="131"/>
        <v>-4.9435091907445144E-3</v>
      </c>
      <c r="G1396" s="2">
        <f t="shared" si="129"/>
        <v>-7.5353523490833657E-2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17">
        <f>TITRES_STAT!D1400</f>
        <v>12.509600000000001</v>
      </c>
      <c r="C1397" s="2">
        <f t="shared" si="126"/>
        <v>12.096487996960619</v>
      </c>
      <c r="D1397" s="2">
        <f t="shared" si="128"/>
        <v>12.198405666665439</v>
      </c>
      <c r="E1397" s="2">
        <f t="shared" si="127"/>
        <v>-0.10191766970481986</v>
      </c>
      <c r="F1397" s="2">
        <f t="shared" si="131"/>
        <v>-2.4338341293559586E-2</v>
      </c>
      <c r="G1397" s="2">
        <f t="shared" si="129"/>
        <v>-7.7579328411260279E-2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17">
        <f>TITRES_STAT!D1401</f>
        <v>12.673299999999999</v>
      </c>
      <c r="C1398" s="2">
        <f t="shared" si="126"/>
        <v>12.12798215127437</v>
      </c>
      <c r="D1398" s="2">
        <f t="shared" si="128"/>
        <v>12.233583024690221</v>
      </c>
      <c r="E1398" s="2">
        <f t="shared" si="127"/>
        <v>-0.10560087341585067</v>
      </c>
      <c r="F1398" s="2">
        <f t="shared" si="131"/>
        <v>-4.0590847718017811E-2</v>
      </c>
      <c r="G1398" s="2">
        <f t="shared" si="129"/>
        <v>-6.501002569783286E-2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17">
        <f>TITRES_STAT!D1402</f>
        <v>13.25</v>
      </c>
      <c r="C1399" s="2">
        <f t="shared" si="126"/>
        <v>12.151461820309082</v>
      </c>
      <c r="D1399" s="2">
        <f t="shared" si="128"/>
        <v>12.308873171009463</v>
      </c>
      <c r="E1399" s="2">
        <f t="shared" si="127"/>
        <v>-0.15741135070038048</v>
      </c>
      <c r="F1399" s="2">
        <f t="shared" si="131"/>
        <v>-6.3954948314490348E-2</v>
      </c>
      <c r="G1399" s="2">
        <f t="shared" si="129"/>
        <v>-9.3456402385890133E-2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17">
        <f>TITRES_STAT!D1403</f>
        <v>13.0649</v>
      </c>
      <c r="C1400" s="2">
        <f t="shared" si="126"/>
        <v>12.171329232569223</v>
      </c>
      <c r="D1400" s="2">
        <f t="shared" si="128"/>
        <v>12.364875158342095</v>
      </c>
      <c r="E1400" s="2">
        <f t="shared" si="127"/>
        <v>-0.193545925772872</v>
      </c>
      <c r="F1400" s="2">
        <f t="shared" si="131"/>
        <v>-8.9873143806166678E-2</v>
      </c>
      <c r="G1400" s="2">
        <f t="shared" si="129"/>
        <v>-0.10367278196670532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17">
        <f>TITRES_STAT!D1404</f>
        <v>12.9937</v>
      </c>
      <c r="C1401" s="2">
        <f t="shared" si="126"/>
        <v>12.204740119866266</v>
      </c>
      <c r="D1401" s="2">
        <f t="shared" si="128"/>
        <v>12.41145477624268</v>
      </c>
      <c r="E1401" s="2">
        <f t="shared" si="127"/>
        <v>-0.2067146563764144</v>
      </c>
      <c r="F1401" s="2">
        <f t="shared" si="131"/>
        <v>-0.11324144632021622</v>
      </c>
      <c r="G1401" s="2">
        <f t="shared" si="129"/>
        <v>-9.3473210056198172E-2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17">
        <f>TITRES_STAT!D1405</f>
        <v>13.235799999999999</v>
      </c>
      <c r="C1402" s="2">
        <f t="shared" si="126"/>
        <v>12.233010870656072</v>
      </c>
      <c r="D1402" s="2">
        <f t="shared" si="128"/>
        <v>12.472517385409889</v>
      </c>
      <c r="E1402" s="2">
        <f t="shared" si="127"/>
        <v>-0.2395065147538169</v>
      </c>
      <c r="F1402" s="2">
        <f t="shared" si="131"/>
        <v>-0.13849446000693638</v>
      </c>
      <c r="G1402" s="2">
        <f t="shared" si="129"/>
        <v>-0.10101205474688052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17">
        <f>TITRES_STAT!D1406</f>
        <v>13.406700000000001</v>
      </c>
      <c r="C1403" s="2">
        <f t="shared" si="126"/>
        <v>12.260224582862829</v>
      </c>
      <c r="D1403" s="2">
        <f t="shared" si="128"/>
        <v>12.54171609760175</v>
      </c>
      <c r="E1403" s="2">
        <f t="shared" si="127"/>
        <v>-0.28149151473892076</v>
      </c>
      <c r="F1403" s="2">
        <f t="shared" si="131"/>
        <v>-0.16709387095333328</v>
      </c>
      <c r="G1403" s="2">
        <f t="shared" si="129"/>
        <v>-0.11439764378558748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17">
        <f>TITRES_STAT!D1407</f>
        <v>13.7057</v>
      </c>
      <c r="C1404" s="2">
        <f t="shared" si="126"/>
        <v>12.285436185499318</v>
      </c>
      <c r="D1404" s="2">
        <f t="shared" si="128"/>
        <v>12.627937127409028</v>
      </c>
      <c r="E1404" s="2">
        <f t="shared" si="127"/>
        <v>-0.34250094190971048</v>
      </c>
      <c r="F1404" s="2">
        <f t="shared" si="131"/>
        <v>-0.2021752851446087</v>
      </c>
      <c r="G1404" s="2">
        <f t="shared" si="129"/>
        <v>-0.14032565676510178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17">
        <f>TITRES_STAT!D1408</f>
        <v>13.6701</v>
      </c>
      <c r="C1405" s="2">
        <f t="shared" si="126"/>
        <v>12.306769080037885</v>
      </c>
      <c r="D1405" s="2">
        <f t="shared" si="128"/>
        <v>12.705134377230582</v>
      </c>
      <c r="E1405" s="2">
        <f t="shared" si="127"/>
        <v>-0.3983652971926972</v>
      </c>
      <c r="F1405" s="2">
        <f t="shared" si="131"/>
        <v>-0.24141328755422642</v>
      </c>
      <c r="G1405" s="2">
        <f t="shared" si="129"/>
        <v>-0.15695200963847078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17">
        <f>TITRES_STAT!D1409</f>
        <v>13.591799999999999</v>
      </c>
      <c r="C1406" s="2">
        <f t="shared" si="126"/>
        <v>12.330296913878211</v>
      </c>
      <c r="D1406" s="2">
        <f t="shared" si="128"/>
        <v>12.770813312250539</v>
      </c>
      <c r="E1406" s="2">
        <f t="shared" si="127"/>
        <v>-0.4405163983723277</v>
      </c>
      <c r="F1406" s="2">
        <f t="shared" si="131"/>
        <v>-0.28123390971784668</v>
      </c>
      <c r="G1406" s="2">
        <f t="shared" si="129"/>
        <v>-0.15928248865448102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17">
        <f>TITRES_STAT!D1410</f>
        <v>13.2927</v>
      </c>
      <c r="C1407" s="2">
        <f t="shared" si="126"/>
        <v>12.357882004050795</v>
      </c>
      <c r="D1407" s="2">
        <f t="shared" si="128"/>
        <v>12.809471585417166</v>
      </c>
      <c r="E1407" s="2">
        <f t="shared" si="127"/>
        <v>-0.4515895813663704</v>
      </c>
      <c r="F1407" s="2">
        <f t="shared" si="131"/>
        <v>-0.31530504404755144</v>
      </c>
      <c r="G1407" s="2">
        <f t="shared" si="129"/>
        <v>-0.13628453731881895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17">
        <f>TITRES_STAT!D1411</f>
        <v>13.527699999999999</v>
      </c>
      <c r="C1408" s="2">
        <f t="shared" si="126"/>
        <v>12.406407849581441</v>
      </c>
      <c r="D1408" s="2">
        <f t="shared" si="128"/>
        <v>12.862673690201079</v>
      </c>
      <c r="E1408" s="2">
        <f t="shared" si="127"/>
        <v>-0.45626584061963804</v>
      </c>
      <c r="F1408" s="2">
        <f t="shared" si="131"/>
        <v>-0.34349720336196876</v>
      </c>
      <c r="G1408" s="2">
        <f t="shared" si="129"/>
        <v>-0.11276863725766928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17">
        <f>TITRES_STAT!D1412</f>
        <v>13.513500000000001</v>
      </c>
      <c r="C1409" s="2">
        <f t="shared" si="126"/>
        <v>12.536191257338142</v>
      </c>
      <c r="D1409" s="2">
        <f t="shared" si="128"/>
        <v>12.91088304648248</v>
      </c>
      <c r="E1409" s="2">
        <f t="shared" si="127"/>
        <v>-0.37469178914433776</v>
      </c>
      <c r="F1409" s="2">
        <f t="shared" si="131"/>
        <v>-0.34973612051844255</v>
      </c>
      <c r="G1409" s="2">
        <f t="shared" si="129"/>
        <v>-2.4955668625895211E-2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17">
        <f>TITRES_STAT!D1413</f>
        <v>13.492100000000001</v>
      </c>
      <c r="C1410" s="2">
        <f t="shared" si="126"/>
        <v>12.617531063901506</v>
      </c>
      <c r="D1410" s="2">
        <f t="shared" si="128"/>
        <v>12.953936154150444</v>
      </c>
      <c r="E1410" s="2">
        <f t="shared" si="127"/>
        <v>-0.33640509024893817</v>
      </c>
      <c r="F1410" s="2">
        <f t="shared" si="131"/>
        <v>-0.34706991446454172</v>
      </c>
      <c r="G1410" s="2">
        <f t="shared" si="129"/>
        <v>1.0664824215603552E-2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17">
        <f>TITRES_STAT!D1414</f>
        <v>13.492100000000001</v>
      </c>
      <c r="C1411" s="2">
        <f t="shared" si="126"/>
        <v>12.675403207916659</v>
      </c>
      <c r="D1411" s="2">
        <f t="shared" si="128"/>
        <v>12.993800142731892</v>
      </c>
      <c r="E1411" s="2">
        <f t="shared" si="127"/>
        <v>-0.31839693481523312</v>
      </c>
      <c r="F1411" s="2">
        <f t="shared" si="131"/>
        <v>-0.34133531853468002</v>
      </c>
      <c r="G1411" s="2">
        <f t="shared" si="129"/>
        <v>2.2938383719446898E-2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17">
        <f>TITRES_STAT!D1415</f>
        <v>13.4209</v>
      </c>
      <c r="C1412" s="2">
        <f t="shared" si="126"/>
        <v>12.761618099006403</v>
      </c>
      <c r="D1412" s="2">
        <f t="shared" si="128"/>
        <v>13.025437169196197</v>
      </c>
      <c r="E1412" s="2">
        <f t="shared" si="127"/>
        <v>-0.26381907018979334</v>
      </c>
      <c r="F1412" s="2">
        <f t="shared" si="131"/>
        <v>-0.32583206886570271</v>
      </c>
      <c r="G1412" s="2">
        <f t="shared" si="129"/>
        <v>6.201299867590937E-2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17">
        <f>TITRES_STAT!D1416</f>
        <v>13.385300000000001</v>
      </c>
      <c r="C1413" s="2">
        <f t="shared" si="126"/>
        <v>12.860861468390034</v>
      </c>
      <c r="D1413" s="2">
        <f t="shared" si="128"/>
        <v>13.052093675181663</v>
      </c>
      <c r="E1413" s="2">
        <f t="shared" si="127"/>
        <v>-0.19123220679162856</v>
      </c>
      <c r="F1413" s="2">
        <f t="shared" si="131"/>
        <v>-0.2989120964508879</v>
      </c>
      <c r="G1413" s="2">
        <f t="shared" si="129"/>
        <v>0.10767988965925934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17">
        <f>TITRES_STAT!D1417</f>
        <v>13.406700000000001</v>
      </c>
      <c r="C1414" s="2">
        <f t="shared" si="126"/>
        <v>12.990836627099259</v>
      </c>
      <c r="D1414" s="2">
        <f t="shared" si="128"/>
        <v>13.078360810353391</v>
      </c>
      <c r="E1414" s="2">
        <f t="shared" si="127"/>
        <v>-8.7524183254132026E-2</v>
      </c>
      <c r="F1414" s="2">
        <f t="shared" si="131"/>
        <v>-0.25663451381153674</v>
      </c>
      <c r="G1414" s="2">
        <f t="shared" si="129"/>
        <v>0.16911033055740471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17">
        <f>TITRES_STAT!D1418</f>
        <v>13.4565</v>
      </c>
      <c r="C1415" s="2">
        <f t="shared" si="126"/>
        <v>13.095338684468604</v>
      </c>
      <c r="D1415" s="2">
        <f t="shared" si="128"/>
        <v>13.106371120697585</v>
      </c>
      <c r="E1415" s="2">
        <f t="shared" si="127"/>
        <v>-1.1032436228980202E-2</v>
      </c>
      <c r="F1415" s="2">
        <f t="shared" si="131"/>
        <v>-0.20751409829502543</v>
      </c>
      <c r="G1415" s="2">
        <f t="shared" si="129"/>
        <v>0.19648166206604523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17">
        <f>TITRES_STAT!D1419</f>
        <v>13.4992</v>
      </c>
      <c r="C1416" s="2">
        <f t="shared" si="126"/>
        <v>13.171717348396511</v>
      </c>
      <c r="D1416" s="2">
        <f t="shared" si="128"/>
        <v>13.135469556201468</v>
      </c>
      <c r="E1416" s="2">
        <f t="shared" si="127"/>
        <v>3.624779219504326E-2</v>
      </c>
      <c r="F1416" s="2">
        <f t="shared" si="131"/>
        <v>-0.15876172019701171</v>
      </c>
      <c r="G1416" s="2">
        <f t="shared" si="129"/>
        <v>0.19500951239205497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17">
        <f>TITRES_STAT!D1420</f>
        <v>13.527699999999999</v>
      </c>
      <c r="C1417" s="2">
        <f t="shared" si="126"/>
        <v>13.190330064027815</v>
      </c>
      <c r="D1417" s="2">
        <f t="shared" si="128"/>
        <v>13.164523663149506</v>
      </c>
      <c r="E1417" s="2">
        <f t="shared" si="127"/>
        <v>2.5806400878309432E-2</v>
      </c>
      <c r="F1417" s="2">
        <f t="shared" si="131"/>
        <v>-0.12184809598194749</v>
      </c>
      <c r="G1417" s="2">
        <f t="shared" si="129"/>
        <v>0.14765449686025692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17">
        <f>TITRES_STAT!D1421</f>
        <v>13.527699999999999</v>
      </c>
      <c r="C1418" s="2">
        <f t="shared" si="126"/>
        <v>13.242233131100459</v>
      </c>
      <c r="D1418" s="2">
        <f t="shared" si="128"/>
        <v>13.19142561402732</v>
      </c>
      <c r="E1418" s="2">
        <f t="shared" si="127"/>
        <v>5.0807517073138797E-2</v>
      </c>
      <c r="F1418" s="2">
        <f t="shared" si="131"/>
        <v>-8.7316973370930223E-2</v>
      </c>
      <c r="G1418" s="2">
        <f t="shared" si="129"/>
        <v>0.13812449044406902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17">
        <f>TITRES_STAT!D1422</f>
        <v>13.527699999999999</v>
      </c>
      <c r="C1419" s="2">
        <f t="shared" si="126"/>
        <v>13.283966495546542</v>
      </c>
      <c r="D1419" s="2">
        <f t="shared" si="128"/>
        <v>13.216334827803074</v>
      </c>
      <c r="E1419" s="2">
        <f t="shared" si="127"/>
        <v>6.7631667743468071E-2</v>
      </c>
      <c r="F1419" s="2">
        <f t="shared" si="131"/>
        <v>-5.6327245148050563E-2</v>
      </c>
      <c r="G1419" s="2">
        <f t="shared" si="129"/>
        <v>0.12395891289151864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17">
        <f>TITRES_STAT!D1423</f>
        <v>13.5206</v>
      </c>
      <c r="C1420" s="2">
        <f t="shared" si="126"/>
        <v>13.315987034693229</v>
      </c>
      <c r="D1420" s="2">
        <f t="shared" si="128"/>
        <v>13.23887298870655</v>
      </c>
      <c r="E1420" s="2">
        <f t="shared" si="127"/>
        <v>7.7114045986679258E-2</v>
      </c>
      <c r="F1420" s="2">
        <f t="shared" si="131"/>
        <v>-2.9638986921104601E-2</v>
      </c>
      <c r="G1420" s="2">
        <f t="shared" si="129"/>
        <v>0.10675303290778386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17">
        <f>TITRES_STAT!D1424</f>
        <v>13.492100000000001</v>
      </c>
      <c r="C1421" s="2">
        <f t="shared" si="126"/>
        <v>13.343081337048119</v>
      </c>
      <c r="D1421" s="2">
        <f t="shared" si="128"/>
        <v>13.257630545098657</v>
      </c>
      <c r="E1421" s="2">
        <f t="shared" si="127"/>
        <v>8.5450791949462257E-2</v>
      </c>
      <c r="F1421" s="2">
        <f t="shared" si="131"/>
        <v>-6.6210311469912311E-3</v>
      </c>
      <c r="G1421" s="2">
        <f t="shared" si="129"/>
        <v>9.2071823096453481E-2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17">
        <f>TITRES_STAT!D1425</f>
        <v>13.4779</v>
      </c>
      <c r="C1422" s="2">
        <f t="shared" si="126"/>
        <v>13.355053439040717</v>
      </c>
      <c r="D1422" s="2">
        <f t="shared" si="128"/>
        <v>13.273946801017274</v>
      </c>
      <c r="E1422" s="2">
        <f t="shared" si="127"/>
        <v>8.1106638023442201E-2</v>
      </c>
      <c r="F1422" s="2">
        <f t="shared" si="131"/>
        <v>1.0924502687095456E-2</v>
      </c>
      <c r="G1422" s="2">
        <f t="shared" si="129"/>
        <v>7.0182135336346749E-2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17">
        <f>TITRES_STAT!D1426</f>
        <v>13.484999999999999</v>
      </c>
      <c r="C1423" s="2">
        <f t="shared" ref="C1423:C1486" si="132">$C$4*B1413+C1422*(1-$C$4)</f>
        <v>13.359706756111375</v>
      </c>
      <c r="D1423" s="2">
        <f t="shared" si="128"/>
        <v>13.28958037131229</v>
      </c>
      <c r="E1423" s="2">
        <f t="shared" si="127"/>
        <v>7.0126384799085173E-2</v>
      </c>
      <c r="F1423" s="2">
        <f t="shared" si="131"/>
        <v>2.2764879109493402E-2</v>
      </c>
      <c r="G1423" s="2">
        <f t="shared" si="129"/>
        <v>4.7361505689591771E-2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17">
        <f>TITRES_STAT!D1427</f>
        <v>13.591799999999999</v>
      </c>
      <c r="C1424" s="2">
        <f t="shared" si="132"/>
        <v>13.366936485940395</v>
      </c>
      <c r="D1424" s="2">
        <f t="shared" si="128"/>
        <v>13.311967010474342</v>
      </c>
      <c r="E1424" s="2">
        <f t="shared" si="127"/>
        <v>5.4969475466052131E-2</v>
      </c>
      <c r="F1424" s="2">
        <f t="shared" si="131"/>
        <v>2.9205798380805149E-2</v>
      </c>
      <c r="G1424" s="2">
        <f t="shared" si="129"/>
        <v>2.5763677085246982E-2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17">
        <f>TITRES_STAT!D1428</f>
        <v>13.798299999999999</v>
      </c>
      <c r="C1425" s="2">
        <f t="shared" si="132"/>
        <v>13.380715488103412</v>
      </c>
      <c r="D1425" s="2">
        <f t="shared" si="128"/>
        <v>13.347991676365133</v>
      </c>
      <c r="E1425" s="2">
        <f t="shared" si="127"/>
        <v>3.2723811738279096E-2</v>
      </c>
      <c r="F1425" s="2">
        <f t="shared" si="131"/>
        <v>2.9909401052299941E-2</v>
      </c>
      <c r="G1425" s="2">
        <f t="shared" si="129"/>
        <v>2.8144106859791553E-3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17">
        <f>TITRES_STAT!D1429</f>
        <v>13.9193</v>
      </c>
      <c r="C1426" s="2">
        <f t="shared" si="132"/>
        <v>13.398943874549042</v>
      </c>
      <c r="D1426" s="2">
        <f t="shared" si="128"/>
        <v>13.390310811449197</v>
      </c>
      <c r="E1426" s="2">
        <f t="shared" si="127"/>
        <v>8.6330630998450175E-3</v>
      </c>
      <c r="F1426" s="2">
        <f t="shared" si="131"/>
        <v>2.5654133461808955E-2</v>
      </c>
      <c r="G1426" s="2">
        <f t="shared" si="129"/>
        <v>-1.7021070361963937E-2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17">
        <f>TITRES_STAT!D1430</f>
        <v>13.741300000000001</v>
      </c>
      <c r="C1427" s="2">
        <f t="shared" si="132"/>
        <v>13.418752509233805</v>
      </c>
      <c r="D1427" s="2">
        <f t="shared" si="128"/>
        <v>13.416310010601109</v>
      </c>
      <c r="E1427" s="2">
        <f t="shared" si="127"/>
        <v>2.4424986326962994E-3</v>
      </c>
      <c r="F1427" s="2">
        <f t="shared" si="131"/>
        <v>2.1011806495986423E-2</v>
      </c>
      <c r="G1427" s="2">
        <f t="shared" si="129"/>
        <v>-1.8569307863290124E-2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17">
        <f>TITRES_STAT!D1431</f>
        <v>13.719900000000001</v>
      </c>
      <c r="C1428" s="2">
        <f t="shared" si="132"/>
        <v>13.435513661659373</v>
      </c>
      <c r="D1428" s="2">
        <f t="shared" si="128"/>
        <v>13.438798157963989</v>
      </c>
      <c r="E1428" s="2">
        <f t="shared" si="127"/>
        <v>-3.2844963046159137E-3</v>
      </c>
      <c r="F1428" s="2">
        <f t="shared" si="131"/>
        <v>1.6152545935865958E-2</v>
      </c>
      <c r="G1428" s="2">
        <f t="shared" si="129"/>
        <v>-1.9437042240481872E-2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17">
        <f>TITRES_STAT!D1432</f>
        <v>13.776899999999999</v>
      </c>
      <c r="C1429" s="2">
        <f t="shared" si="132"/>
        <v>13.449696175250239</v>
      </c>
      <c r="D1429" s="2">
        <f t="shared" si="128"/>
        <v>13.463842738855545</v>
      </c>
      <c r="E1429" s="2">
        <f t="shared" si="127"/>
        <v>-1.4146563605306639E-2</v>
      </c>
      <c r="F1429" s="2">
        <f t="shared" si="131"/>
        <v>1.009272402763144E-2</v>
      </c>
      <c r="G1429" s="2">
        <f t="shared" si="129"/>
        <v>-2.4239287632938079E-2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17">
        <f>TITRES_STAT!D1433</f>
        <v>13.776899999999999</v>
      </c>
      <c r="C1430" s="2">
        <f t="shared" si="132"/>
        <v>13.46060445598097</v>
      </c>
      <c r="D1430" s="2">
        <f t="shared" si="128"/>
        <v>13.487032165606985</v>
      </c>
      <c r="E1430" s="2">
        <f t="shared" si="127"/>
        <v>-2.6427709626014817E-2</v>
      </c>
      <c r="F1430" s="2">
        <f t="shared" si="131"/>
        <v>2.7886372969021887E-3</v>
      </c>
      <c r="G1430" s="2">
        <f t="shared" si="129"/>
        <v>-2.9216346922917004E-2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17">
        <f>TITRES_STAT!D1434</f>
        <v>13.6701</v>
      </c>
      <c r="C1431" s="2">
        <f t="shared" si="132"/>
        <v>13.46544992429159</v>
      </c>
      <c r="D1431" s="2">
        <f t="shared" si="128"/>
        <v>13.500592745932394</v>
      </c>
      <c r="E1431" s="2">
        <f t="shared" si="127"/>
        <v>-3.5142821640803845E-2</v>
      </c>
      <c r="F1431" s="2">
        <f t="shared" si="131"/>
        <v>-4.7976544906390192E-3</v>
      </c>
      <c r="G1431" s="2">
        <f t="shared" si="129"/>
        <v>-3.0345167150164824E-2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17">
        <f>TITRES_STAT!D1435</f>
        <v>13.805400000000001</v>
      </c>
      <c r="C1432" s="2">
        <f t="shared" si="132"/>
        <v>13.467365320554423</v>
      </c>
      <c r="D1432" s="2">
        <f t="shared" si="128"/>
        <v>13.523171061048512</v>
      </c>
      <c r="E1432" s="2">
        <f t="shared" si="127"/>
        <v>-5.5805740494088596E-2</v>
      </c>
      <c r="F1432" s="2">
        <f t="shared" si="131"/>
        <v>-1.4999271691328937E-2</v>
      </c>
      <c r="G1432" s="2">
        <f t="shared" si="129"/>
        <v>-4.0806468802759663E-2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17">
        <f>TITRES_STAT!D1436</f>
        <v>13.663</v>
      </c>
      <c r="C1433" s="2">
        <f t="shared" si="132"/>
        <v>13.470078348161435</v>
      </c>
      <c r="D1433" s="2">
        <f t="shared" si="128"/>
        <v>13.533528760230105</v>
      </c>
      <c r="E1433" s="2">
        <f t="shared" si="127"/>
        <v>-6.3450412068670303E-2</v>
      </c>
      <c r="F1433" s="2">
        <f t="shared" si="131"/>
        <v>-2.4689499766797213E-2</v>
      </c>
      <c r="G1433" s="2">
        <f t="shared" si="129"/>
        <v>-3.8760912301873091E-2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17">
        <f>TITRES_STAT!D1437</f>
        <v>13.663</v>
      </c>
      <c r="C1434" s="2">
        <f t="shared" si="132"/>
        <v>13.488804756136599</v>
      </c>
      <c r="D1434" s="2">
        <f t="shared" si="128"/>
        <v>13.543119222435283</v>
      </c>
      <c r="E1434" s="2">
        <f t="shared" si="127"/>
        <v>-5.4314466298684749E-2</v>
      </c>
      <c r="F1434" s="2">
        <f t="shared" si="131"/>
        <v>-3.0614493073174723E-2</v>
      </c>
      <c r="G1434" s="2">
        <f t="shared" si="129"/>
        <v>-2.3699973225510026E-2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17">
        <f>TITRES_STAT!D1438</f>
        <v>13.4565</v>
      </c>
      <c r="C1435" s="2">
        <f t="shared" si="132"/>
        <v>13.536419409038659</v>
      </c>
      <c r="D1435" s="2">
        <f t="shared" si="128"/>
        <v>13.536702983736374</v>
      </c>
      <c r="E1435" s="2">
        <f t="shared" si="127"/>
        <v>-2.835746977147835E-4</v>
      </c>
      <c r="F1435" s="2">
        <f t="shared" si="131"/>
        <v>-2.4548309398082738E-2</v>
      </c>
      <c r="G1435" s="2">
        <f t="shared" si="129"/>
        <v>2.4264734700367954E-2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17">
        <f>TITRES_STAT!D1439</f>
        <v>13.4565</v>
      </c>
      <c r="C1436" s="2">
        <f t="shared" si="132"/>
        <v>13.595324115340404</v>
      </c>
      <c r="D1436" s="2">
        <f t="shared" si="128"/>
        <v>13.530762021978125</v>
      </c>
      <c r="E1436" s="2">
        <f t="shared" ref="E1436:E1499" si="133">C1436-D1436</f>
        <v>6.4562093362278361E-2</v>
      </c>
      <c r="F1436" s="2">
        <f t="shared" si="131"/>
        <v>-6.7262288460105193E-3</v>
      </c>
      <c r="G1436" s="2">
        <f t="shared" si="129"/>
        <v>7.1288322208288873E-2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17">
        <f>TITRES_STAT!D1440</f>
        <v>13.385300000000001</v>
      </c>
      <c r="C1437" s="2">
        <f t="shared" si="132"/>
        <v>13.617781943749572</v>
      </c>
      <c r="D1437" s="2">
        <f t="shared" ref="D1437:D1500" si="134">$D$4*B1437+(1-$D$4)*D1436</f>
        <v>13.519987057387153</v>
      </c>
      <c r="E1437" s="2">
        <f t="shared" si="133"/>
        <v>9.7794886362418509E-2</v>
      </c>
      <c r="F1437" s="2">
        <f t="shared" si="131"/>
        <v>1.4177994195675288E-2</v>
      </c>
      <c r="G1437" s="2">
        <f t="shared" si="129"/>
        <v>8.3616892166743229E-2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17">
        <f>TITRES_STAT!D1441</f>
        <v>12.986599999999999</v>
      </c>
      <c r="C1438" s="2">
        <f t="shared" si="132"/>
        <v>13.633492413941946</v>
      </c>
      <c r="D1438" s="2">
        <f t="shared" si="134"/>
        <v>13.480476904988105</v>
      </c>
      <c r="E1438" s="2">
        <f t="shared" si="133"/>
        <v>0.15301550895384075</v>
      </c>
      <c r="F1438" s="2">
        <f t="shared" si="131"/>
        <v>4.1945497147308386E-2</v>
      </c>
      <c r="G1438" s="2">
        <f t="shared" si="129"/>
        <v>0.11107001180653236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17">
        <f>TITRES_STAT!D1442</f>
        <v>12.886900000000001</v>
      </c>
      <c r="C1439" s="2">
        <f t="shared" si="132"/>
        <v>13.655555119489339</v>
      </c>
      <c r="D1439" s="2">
        <f t="shared" si="134"/>
        <v>13.436508245359356</v>
      </c>
      <c r="E1439" s="2">
        <f t="shared" si="133"/>
        <v>0.21904687412998314</v>
      </c>
      <c r="F1439" s="2">
        <f t="shared" si="131"/>
        <v>7.7365772543843331E-2</v>
      </c>
      <c r="G1439" s="2">
        <f t="shared" si="129"/>
        <v>0.14168110158613981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17">
        <f>TITRES_STAT!D1443</f>
        <v>13.1717</v>
      </c>
      <c r="C1440" s="2">
        <f t="shared" si="132"/>
        <v>13.674223562644825</v>
      </c>
      <c r="D1440" s="2">
        <f t="shared" si="134"/>
        <v>13.416892819777182</v>
      </c>
      <c r="E1440" s="2">
        <f t="shared" si="133"/>
        <v>0.25733074286764257</v>
      </c>
      <c r="F1440" s="2">
        <f t="shared" si="131"/>
        <v>0.1133587666086032</v>
      </c>
      <c r="G1440" s="2">
        <f t="shared" si="129"/>
        <v>0.14397197625903937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17">
        <f>TITRES_STAT!D1444</f>
        <v>13.242900000000001</v>
      </c>
      <c r="C1441" s="2">
        <f t="shared" si="132"/>
        <v>13.673589168391775</v>
      </c>
      <c r="D1441" s="2">
        <f t="shared" si="134"/>
        <v>13.404004462756649</v>
      </c>
      <c r="E1441" s="2">
        <f t="shared" si="133"/>
        <v>0.26958470563512549</v>
      </c>
      <c r="F1441" s="2">
        <f t="shared" si="131"/>
        <v>0.14460395441390766</v>
      </c>
      <c r="G1441" s="2">
        <f t="shared" si="129"/>
        <v>0.12498075122121782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17">
        <f>TITRES_STAT!D1445</f>
        <v>13.029299999999999</v>
      </c>
      <c r="C1442" s="2">
        <f t="shared" si="132"/>
        <v>13.693867757869963</v>
      </c>
      <c r="D1442" s="2">
        <f t="shared" si="134"/>
        <v>13.376248576626526</v>
      </c>
      <c r="E1442" s="2">
        <f t="shared" si="133"/>
        <v>0.3176191812434368</v>
      </c>
      <c r="F1442" s="2">
        <f t="shared" si="131"/>
        <v>0.1792069997798135</v>
      </c>
      <c r="G1442" s="2">
        <f t="shared" si="129"/>
        <v>0.1384121814636233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17">
        <f>TITRES_STAT!D1446</f>
        <v>13.029299999999999</v>
      </c>
      <c r="C1443" s="2">
        <f t="shared" si="132"/>
        <v>13.689118872043816</v>
      </c>
      <c r="D1443" s="2">
        <f t="shared" si="134"/>
        <v>13.3505486820616</v>
      </c>
      <c r="E1443" s="2">
        <f t="shared" si="133"/>
        <v>0.33857018998221555</v>
      </c>
      <c r="F1443" s="2">
        <f t="shared" si="131"/>
        <v>0.21107963782029393</v>
      </c>
      <c r="G1443" s="2">
        <f t="shared" si="129"/>
        <v>0.12749055216192162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17">
        <f>TITRES_STAT!D1447</f>
        <v>13.0151</v>
      </c>
      <c r="C1444" s="2">
        <f t="shared" si="132"/>
        <v>13.685100584037075</v>
      </c>
      <c r="D1444" s="2">
        <f t="shared" si="134"/>
        <v>13.325700631538517</v>
      </c>
      <c r="E1444" s="2">
        <f t="shared" si="133"/>
        <v>0.35939995249855805</v>
      </c>
      <c r="F1444" s="2">
        <f t="shared" si="131"/>
        <v>0.24074370075594675</v>
      </c>
      <c r="G1444" s="2">
        <f t="shared" ref="G1444:G1507" si="135">E1444-F1444</f>
        <v>0.1186562517426113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17">
        <f>TITRES_STAT!D1448</f>
        <v>12.965199999999999</v>
      </c>
      <c r="C1445" s="2">
        <f t="shared" si="132"/>
        <v>13.649931263415986</v>
      </c>
      <c r="D1445" s="2">
        <f t="shared" si="134"/>
        <v>13.298996881054181</v>
      </c>
      <c r="E1445" s="2">
        <f t="shared" si="133"/>
        <v>0.35093438236180496</v>
      </c>
      <c r="F1445" s="2">
        <f t="shared" ref="F1445:F1508" si="137">(E1445*(2/(10)))+((1-(2/10))*F1444)</f>
        <v>0.26278183707711844</v>
      </c>
      <c r="G1445" s="2">
        <f t="shared" si="135"/>
        <v>8.8152545284686523E-2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17">
        <f>TITRES_STAT!D1449</f>
        <v>12.9581</v>
      </c>
      <c r="C1446" s="2">
        <f t="shared" si="132"/>
        <v>13.620172607505836</v>
      </c>
      <c r="D1446" s="2">
        <f t="shared" si="134"/>
        <v>13.273745260235353</v>
      </c>
      <c r="E1446" s="2">
        <f t="shared" si="133"/>
        <v>0.34642734727048285</v>
      </c>
      <c r="F1446" s="2">
        <f t="shared" si="137"/>
        <v>0.27951093911579133</v>
      </c>
      <c r="G1446" s="2">
        <f t="shared" si="135"/>
        <v>6.691640815469152E-2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17">
        <f>TITRES_STAT!D1450</f>
        <v>12.943899999999999</v>
      </c>
      <c r="C1447" s="2">
        <f t="shared" si="132"/>
        <v>13.584038360197246</v>
      </c>
      <c r="D1447" s="2">
        <f t="shared" si="134"/>
        <v>13.249312277995697</v>
      </c>
      <c r="E1447" s="2">
        <f t="shared" si="133"/>
        <v>0.33472608220154854</v>
      </c>
      <c r="F1447" s="2">
        <f t="shared" si="137"/>
        <v>0.29055396773294279</v>
      </c>
      <c r="G1447" s="2">
        <f t="shared" si="135"/>
        <v>4.417211446860575E-2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17">
        <f>TITRES_STAT!D1451</f>
        <v>13.221500000000001</v>
      </c>
      <c r="C1448" s="2">
        <f t="shared" si="132"/>
        <v>13.492124766320748</v>
      </c>
      <c r="D1448" s="2">
        <f t="shared" si="134"/>
        <v>13.247252109255275</v>
      </c>
      <c r="E1448" s="2">
        <f t="shared" si="133"/>
        <v>0.24487265706547312</v>
      </c>
      <c r="F1448" s="2">
        <f t="shared" si="137"/>
        <v>0.2814177055994489</v>
      </c>
      <c r="G1448" s="2">
        <f t="shared" si="135"/>
        <v>-3.6545048533975777E-2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17">
        <f>TITRES_STAT!D1452</f>
        <v>13.1005</v>
      </c>
      <c r="C1449" s="2">
        <f t="shared" si="132"/>
        <v>13.399013263809863</v>
      </c>
      <c r="D1449" s="2">
        <f t="shared" si="134"/>
        <v>13.236381582643773</v>
      </c>
      <c r="E1449" s="2">
        <f t="shared" si="133"/>
        <v>0.16263168116608995</v>
      </c>
      <c r="F1449" s="2">
        <f t="shared" si="137"/>
        <v>0.25766050071277713</v>
      </c>
      <c r="G1449" s="2">
        <f t="shared" si="135"/>
        <v>-9.5028819546687182E-2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17">
        <f>TITRES_STAT!D1453</f>
        <v>12.943899999999999</v>
      </c>
      <c r="C1450" s="2">
        <f t="shared" si="132"/>
        <v>13.364041992454499</v>
      </c>
      <c r="D1450" s="2">
        <f t="shared" si="134"/>
        <v>13.214716280225716</v>
      </c>
      <c r="E1450" s="2">
        <f t="shared" si="133"/>
        <v>0.14932571222878366</v>
      </c>
      <c r="F1450" s="2">
        <f t="shared" si="137"/>
        <v>0.23599354301597847</v>
      </c>
      <c r="G1450" s="2">
        <f t="shared" si="135"/>
        <v>-8.6667830787194811E-2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17">
        <f>TITRES_STAT!D1454</f>
        <v>12.9368</v>
      </c>
      <c r="C1451" s="2">
        <f t="shared" si="132"/>
        <v>13.345404762846115</v>
      </c>
      <c r="D1451" s="2">
        <f t="shared" si="134"/>
        <v>13.194129889097885</v>
      </c>
      <c r="E1451" s="2">
        <f t="shared" si="133"/>
        <v>0.15127487374823012</v>
      </c>
      <c r="F1451" s="2">
        <f t="shared" si="137"/>
        <v>0.2190498091624288</v>
      </c>
      <c r="G1451" s="2">
        <f t="shared" si="135"/>
        <v>-6.7774935414198684E-2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17">
        <f>TITRES_STAT!D1455</f>
        <v>12.9581</v>
      </c>
      <c r="C1452" s="2">
        <f t="shared" si="132"/>
        <v>13.29677326086979</v>
      </c>
      <c r="D1452" s="2">
        <f t="shared" si="134"/>
        <v>13.176646193609153</v>
      </c>
      <c r="E1452" s="2">
        <f t="shared" si="133"/>
        <v>0.12012706726063627</v>
      </c>
      <c r="F1452" s="2">
        <f t="shared" si="137"/>
        <v>0.1992652607820703</v>
      </c>
      <c r="G1452" s="2">
        <f t="shared" si="135"/>
        <v>-7.913819352143403E-2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17">
        <f>TITRES_STAT!D1456</f>
        <v>12.951000000000001</v>
      </c>
      <c r="C1453" s="2">
        <f t="shared" si="132"/>
        <v>13.255623528428284</v>
      </c>
      <c r="D1453" s="2">
        <f t="shared" si="134"/>
        <v>13.159931660749216</v>
      </c>
      <c r="E1453" s="2">
        <f t="shared" si="133"/>
        <v>9.5691867679068565E-2</v>
      </c>
      <c r="F1453" s="2">
        <f t="shared" si="137"/>
        <v>0.17855058216146996</v>
      </c>
      <c r="G1453" s="2">
        <f t="shared" si="135"/>
        <v>-8.2858714482401397E-2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17">
        <f>TITRES_STAT!D1457</f>
        <v>12.8727</v>
      </c>
      <c r="C1454" s="2">
        <f t="shared" si="132"/>
        <v>13.218619908670085</v>
      </c>
      <c r="D1454" s="2">
        <f t="shared" si="134"/>
        <v>13.138655241434458</v>
      </c>
      <c r="E1454" s="2">
        <f t="shared" si="133"/>
        <v>7.9964667235627118E-2</v>
      </c>
      <c r="F1454" s="2">
        <f t="shared" si="137"/>
        <v>0.1588333991763014</v>
      </c>
      <c r="G1454" s="2">
        <f t="shared" si="135"/>
        <v>-7.8868731940674286E-2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17">
        <f>TITRES_STAT!D1458</f>
        <v>12.8157</v>
      </c>
      <c r="C1455" s="2">
        <f t="shared" si="132"/>
        <v>13.179632230413148</v>
      </c>
      <c r="D1455" s="2">
        <f t="shared" si="134"/>
        <v>13.114732630957832</v>
      </c>
      <c r="E1455" s="2">
        <f t="shared" si="133"/>
        <v>6.4899599455316093E-2</v>
      </c>
      <c r="F1455" s="2">
        <f t="shared" si="137"/>
        <v>0.14004663923210436</v>
      </c>
      <c r="G1455" s="2">
        <f t="shared" si="135"/>
        <v>-7.5147039776788271E-2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17">
        <f>TITRES_STAT!D1459</f>
        <v>12.7445</v>
      </c>
      <c r="C1456" s="2">
        <f t="shared" si="132"/>
        <v>13.145550348811124</v>
      </c>
      <c r="D1456" s="2">
        <f t="shared" si="134"/>
        <v>13.087307991627622</v>
      </c>
      <c r="E1456" s="2">
        <f t="shared" si="133"/>
        <v>5.8242357183502236E-2</v>
      </c>
      <c r="F1456" s="2">
        <f t="shared" si="137"/>
        <v>0.12368578282238395</v>
      </c>
      <c r="G1456" s="2">
        <f t="shared" si="135"/>
        <v>-6.5443425638881711E-2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17">
        <f>TITRES_STAT!D1460</f>
        <v>12.7089</v>
      </c>
      <c r="C1457" s="2">
        <f t="shared" si="132"/>
        <v>13.114527218224797</v>
      </c>
      <c r="D1457" s="2">
        <f t="shared" si="134"/>
        <v>13.059277770025576</v>
      </c>
      <c r="E1457" s="2">
        <f t="shared" si="133"/>
        <v>5.5249448199221618E-2</v>
      </c>
      <c r="F1457" s="2">
        <f t="shared" si="137"/>
        <v>0.10999851589775149</v>
      </c>
      <c r="G1457" s="2">
        <f t="shared" si="135"/>
        <v>-5.4749067698529871E-2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17">
        <f>TITRES_STAT!D1461</f>
        <v>12.6021</v>
      </c>
      <c r="C1458" s="2">
        <f t="shared" si="132"/>
        <v>13.130984569267135</v>
      </c>
      <c r="D1458" s="2">
        <f t="shared" si="134"/>
        <v>13.02541275002368</v>
      </c>
      <c r="E1458" s="2">
        <f t="shared" si="133"/>
        <v>0.10557181924345471</v>
      </c>
      <c r="F1458" s="2">
        <f t="shared" si="137"/>
        <v>0.10911317656689215</v>
      </c>
      <c r="G1458" s="2">
        <f t="shared" si="135"/>
        <v>-3.5413573234374385E-3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17">
        <f>TITRES_STAT!D1462</f>
        <v>12.6021</v>
      </c>
      <c r="C1459" s="2">
        <f t="shared" si="132"/>
        <v>13.126294635533728</v>
      </c>
      <c r="D1459" s="2">
        <f t="shared" si="134"/>
        <v>12.994056250021925</v>
      </c>
      <c r="E1459" s="2">
        <f t="shared" si="133"/>
        <v>0.132238385511803</v>
      </c>
      <c r="F1459" s="2">
        <f t="shared" si="137"/>
        <v>0.11373821835587433</v>
      </c>
      <c r="G1459" s="2">
        <f t="shared" si="135"/>
        <v>1.8500167155928671E-2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17">
        <f>TITRES_STAT!D1463</f>
        <v>12.587899999999999</v>
      </c>
      <c r="C1460" s="2">
        <f t="shared" si="132"/>
        <v>13.098233922374693</v>
      </c>
      <c r="D1460" s="2">
        <f t="shared" si="134"/>
        <v>12.963970601872154</v>
      </c>
      <c r="E1460" s="2">
        <f t="shared" si="133"/>
        <v>0.13426332050253897</v>
      </c>
      <c r="F1460" s="2">
        <f t="shared" si="137"/>
        <v>0.11784323878520726</v>
      </c>
      <c r="G1460" s="2">
        <f t="shared" si="135"/>
        <v>1.6420081717331711E-2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17">
        <f>TITRES_STAT!D1464</f>
        <v>12.6021</v>
      </c>
      <c r="C1461" s="2">
        <f t="shared" si="132"/>
        <v>13.073397934317047</v>
      </c>
      <c r="D1461" s="2">
        <f t="shared" si="134"/>
        <v>12.937165372103845</v>
      </c>
      <c r="E1461" s="2">
        <f t="shared" si="133"/>
        <v>0.1362325622132019</v>
      </c>
      <c r="F1461" s="2">
        <f t="shared" si="137"/>
        <v>0.1215211034708062</v>
      </c>
      <c r="G1461" s="2">
        <f t="shared" si="135"/>
        <v>1.4711458742395697E-2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17">
        <f>TITRES_STAT!D1465</f>
        <v>12.922499999999999</v>
      </c>
      <c r="C1462" s="2">
        <f t="shared" si="132"/>
        <v>13.055659790575962</v>
      </c>
      <c r="D1462" s="2">
        <f t="shared" si="134"/>
        <v>12.9360790482443</v>
      </c>
      <c r="E1462" s="2">
        <f t="shared" si="133"/>
        <v>0.11958074233166194</v>
      </c>
      <c r="F1462" s="2">
        <f t="shared" si="137"/>
        <v>0.12113303124297736</v>
      </c>
      <c r="G1462" s="2">
        <f t="shared" si="135"/>
        <v>-1.5522889113154248E-3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17">
        <f>TITRES_STAT!D1466</f>
        <v>13.129</v>
      </c>
      <c r="C1463" s="2">
        <f t="shared" si="132"/>
        <v>13.039558284333507</v>
      </c>
      <c r="D1463" s="2">
        <f t="shared" si="134"/>
        <v>12.950369489115092</v>
      </c>
      <c r="E1463" s="2">
        <f t="shared" si="133"/>
        <v>8.9188795218415606E-2</v>
      </c>
      <c r="F1463" s="2">
        <f t="shared" si="137"/>
        <v>0.11474418403806502</v>
      </c>
      <c r="G1463" s="2">
        <f t="shared" si="135"/>
        <v>-2.5555388819649416E-2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17">
        <f>TITRES_STAT!D1467</f>
        <v>13.0863</v>
      </c>
      <c r="C1464" s="2">
        <f t="shared" si="132"/>
        <v>13.01388777905143</v>
      </c>
      <c r="D1464" s="2">
        <f t="shared" si="134"/>
        <v>12.960438415847307</v>
      </c>
      <c r="E1464" s="2">
        <f t="shared" si="133"/>
        <v>5.3449363204123301E-2</v>
      </c>
      <c r="F1464" s="2">
        <f t="shared" si="137"/>
        <v>0.10248521987127668</v>
      </c>
      <c r="G1464" s="2">
        <f t="shared" si="135"/>
        <v>-4.9035856667153377E-2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17">
        <f>TITRES_STAT!D1468</f>
        <v>13.029299999999999</v>
      </c>
      <c r="C1465" s="2">
        <f t="shared" si="132"/>
        <v>12.983397351505056</v>
      </c>
      <c r="D1465" s="2">
        <f t="shared" si="134"/>
        <v>12.965539273932691</v>
      </c>
      <c r="E1465" s="2">
        <f t="shared" si="133"/>
        <v>1.7858077572364905E-2</v>
      </c>
      <c r="F1465" s="2">
        <f t="shared" si="137"/>
        <v>8.5559791411494321E-2</v>
      </c>
      <c r="G1465" s="2">
        <f t="shared" si="135"/>
        <v>-6.7701713839129415E-2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17">
        <f>TITRES_STAT!D1469</f>
        <v>13.029299999999999</v>
      </c>
      <c r="C1466" s="2">
        <f t="shared" si="132"/>
        <v>12.946643912811972</v>
      </c>
      <c r="D1466" s="2">
        <f t="shared" si="134"/>
        <v>12.970262290678416</v>
      </c>
      <c r="E1466" s="2">
        <f t="shared" si="133"/>
        <v>-2.3618377866444717E-2</v>
      </c>
      <c r="F1466" s="2">
        <f t="shared" si="137"/>
        <v>6.3724157555906519E-2</v>
      </c>
      <c r="G1466" s="2">
        <f t="shared" si="135"/>
        <v>-8.7342535422351236E-2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17">
        <f>TITRES_STAT!D1470</f>
        <v>13.0863</v>
      </c>
      <c r="C1467" s="2">
        <f t="shared" si="132"/>
        <v>12.910067926225516</v>
      </c>
      <c r="D1467" s="2">
        <f t="shared" si="134"/>
        <v>12.978857676554089</v>
      </c>
      <c r="E1467" s="2">
        <f t="shared" si="133"/>
        <v>-6.8789750328573263E-2</v>
      </c>
      <c r="F1467" s="2">
        <f t="shared" si="137"/>
        <v>3.7221375979010561E-2</v>
      </c>
      <c r="G1467" s="2">
        <f t="shared" si="135"/>
        <v>-0.10601112630758383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17">
        <f>TITRES_STAT!D1471</f>
        <v>13.0863</v>
      </c>
      <c r="C1468" s="2">
        <f t="shared" si="132"/>
        <v>12.862688245267744</v>
      </c>
      <c r="D1468" s="2">
        <f t="shared" si="134"/>
        <v>12.986816367179712</v>
      </c>
      <c r="E1468" s="2">
        <f t="shared" si="133"/>
        <v>-0.12412812191196743</v>
      </c>
      <c r="F1468" s="2">
        <f t="shared" si="137"/>
        <v>4.9514764008149643E-3</v>
      </c>
      <c r="G1468" s="2">
        <f t="shared" si="135"/>
        <v>-0.1290795983127824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17">
        <f>TITRES_STAT!D1472</f>
        <v>12.9581</v>
      </c>
      <c r="C1469" s="2">
        <f t="shared" si="132"/>
        <v>12.822597745995784</v>
      </c>
      <c r="D1469" s="2">
        <f t="shared" si="134"/>
        <v>12.984689228870103</v>
      </c>
      <c r="E1469" s="2">
        <f t="shared" si="133"/>
        <v>-0.16209148287431852</v>
      </c>
      <c r="F1469" s="2">
        <f t="shared" si="137"/>
        <v>-2.8457115454211732E-2</v>
      </c>
      <c r="G1469" s="2">
        <f t="shared" si="135"/>
        <v>-0.13363436742010679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17">
        <f>TITRES_STAT!D1473</f>
        <v>12.951000000000001</v>
      </c>
      <c r="C1470" s="2">
        <f t="shared" si="132"/>
        <v>12.786490400457971</v>
      </c>
      <c r="D1470" s="2">
        <f t="shared" si="134"/>
        <v>12.982193730435281</v>
      </c>
      <c r="E1470" s="2">
        <f t="shared" si="133"/>
        <v>-0.19570332997730944</v>
      </c>
      <c r="F1470" s="2">
        <f t="shared" si="137"/>
        <v>-6.1906358358831279E-2</v>
      </c>
      <c r="G1470" s="2">
        <f t="shared" si="135"/>
        <v>-0.13379697161847814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17">
        <f>TITRES_STAT!D1474</f>
        <v>12.951000000000001</v>
      </c>
      <c r="C1471" s="2">
        <f t="shared" si="132"/>
        <v>12.758122646541361</v>
      </c>
      <c r="D1471" s="2">
        <f t="shared" si="134"/>
        <v>12.979883083736372</v>
      </c>
      <c r="E1471" s="2">
        <f t="shared" si="133"/>
        <v>-0.2217604371950106</v>
      </c>
      <c r="F1471" s="2">
        <f t="shared" si="137"/>
        <v>-9.3877174126067151E-2</v>
      </c>
      <c r="G1471" s="2">
        <f t="shared" si="135"/>
        <v>-0.12788326306894343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17">
        <f>TITRES_STAT!D1475</f>
        <v>12.9937</v>
      </c>
      <c r="C1472" s="2">
        <f t="shared" si="132"/>
        <v>12.783411470150382</v>
      </c>
      <c r="D1472" s="2">
        <f t="shared" si="134"/>
        <v>12.980906559015159</v>
      </c>
      <c r="E1472" s="2">
        <f t="shared" si="133"/>
        <v>-0.19749508886477685</v>
      </c>
      <c r="F1472" s="2">
        <f t="shared" si="137"/>
        <v>-0.1146007570738091</v>
      </c>
      <c r="G1472" s="2">
        <f t="shared" si="135"/>
        <v>-8.2894331790967751E-2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17">
        <f>TITRES_STAT!D1476</f>
        <v>13.0649</v>
      </c>
      <c r="C1473" s="2">
        <f t="shared" si="132"/>
        <v>12.836578936281093</v>
      </c>
      <c r="D1473" s="2">
        <f t="shared" si="134"/>
        <v>12.987128295384407</v>
      </c>
      <c r="E1473" s="2">
        <f t="shared" si="133"/>
        <v>-0.15054935910331402</v>
      </c>
      <c r="F1473" s="2">
        <f t="shared" si="137"/>
        <v>-0.12179047747971009</v>
      </c>
      <c r="G1473" s="2">
        <f t="shared" si="135"/>
        <v>-2.8758881623603932E-2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17">
        <f>TITRES_STAT!D1477</f>
        <v>13.0863</v>
      </c>
      <c r="C1474" s="2">
        <f t="shared" si="132"/>
        <v>12.874997561468616</v>
      </c>
      <c r="D1474" s="2">
        <f t="shared" si="134"/>
        <v>12.994474347578155</v>
      </c>
      <c r="E1474" s="2">
        <f t="shared" si="133"/>
        <v>-0.11947678610953893</v>
      </c>
      <c r="F1474" s="2">
        <f t="shared" si="137"/>
        <v>-0.12132773920567587</v>
      </c>
      <c r="G1474" s="2">
        <f t="shared" si="135"/>
        <v>1.8509530961369342E-3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17">
        <f>TITRES_STAT!D1478</f>
        <v>13.3141</v>
      </c>
      <c r="C1475" s="2">
        <f t="shared" si="132"/>
        <v>12.898736398165752</v>
      </c>
      <c r="D1475" s="2">
        <f t="shared" si="134"/>
        <v>13.018150321831625</v>
      </c>
      <c r="E1475" s="2">
        <f t="shared" si="133"/>
        <v>-0.11941392366587245</v>
      </c>
      <c r="F1475" s="2">
        <f t="shared" si="137"/>
        <v>-0.12094497609771518</v>
      </c>
      <c r="G1475" s="2">
        <f t="shared" si="135"/>
        <v>1.5310524318427332E-3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17">
        <f>TITRES_STAT!D1479</f>
        <v>13.385300000000001</v>
      </c>
      <c r="C1476" s="2">
        <f t="shared" si="132"/>
        <v>12.918823106140252</v>
      </c>
      <c r="D1476" s="2">
        <f t="shared" si="134"/>
        <v>13.04534659428854</v>
      </c>
      <c r="E1476" s="2">
        <f t="shared" si="133"/>
        <v>-0.12652348814828862</v>
      </c>
      <c r="F1476" s="2">
        <f t="shared" si="137"/>
        <v>-0.12206067850782988</v>
      </c>
      <c r="G1476" s="2">
        <f t="shared" si="135"/>
        <v>-4.4628096404587397E-3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17">
        <f>TITRES_STAT!D1480</f>
        <v>13.4138</v>
      </c>
      <c r="C1477" s="2">
        <f t="shared" si="132"/>
        <v>12.944588782118673</v>
      </c>
      <c r="D1477" s="2">
        <f t="shared" si="134"/>
        <v>13.072639439156056</v>
      </c>
      <c r="E1477" s="2">
        <f t="shared" si="133"/>
        <v>-0.12805065703738272</v>
      </c>
      <c r="F1477" s="2">
        <f t="shared" si="137"/>
        <v>-0.12325867421374045</v>
      </c>
      <c r="G1477" s="2">
        <f t="shared" si="135"/>
        <v>-4.7919828236422657E-3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17">
        <f>TITRES_STAT!D1481</f>
        <v>13.7057</v>
      </c>
      <c r="C1478" s="2">
        <f t="shared" si="132"/>
        <v>12.966390507946569</v>
      </c>
      <c r="D1478" s="2">
        <f t="shared" si="134"/>
        <v>13.119532814033386</v>
      </c>
      <c r="E1478" s="2">
        <f t="shared" si="133"/>
        <v>-0.15314230608681711</v>
      </c>
      <c r="F1478" s="2">
        <f t="shared" si="137"/>
        <v>-0.12923540058835578</v>
      </c>
      <c r="G1478" s="2">
        <f t="shared" si="135"/>
        <v>-2.3906905498461334E-2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17">
        <f>TITRES_STAT!D1482</f>
        <v>13.4565</v>
      </c>
      <c r="C1479" s="2">
        <f t="shared" si="132"/>
        <v>12.965115045185557</v>
      </c>
      <c r="D1479" s="2">
        <f t="shared" si="134"/>
        <v>13.144493346327209</v>
      </c>
      <c r="E1479" s="2">
        <f t="shared" si="133"/>
        <v>-0.17937830114165187</v>
      </c>
      <c r="F1479" s="2">
        <f t="shared" si="137"/>
        <v>-0.13926398069901502</v>
      </c>
      <c r="G1479" s="2">
        <f t="shared" si="135"/>
        <v>-4.0114320442636853E-2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17">
        <f>TITRES_STAT!D1483</f>
        <v>13.4565</v>
      </c>
      <c r="C1480" s="2">
        <f t="shared" si="132"/>
        <v>12.962943499772395</v>
      </c>
      <c r="D1480" s="2">
        <f t="shared" si="134"/>
        <v>13.167604950302971</v>
      </c>
      <c r="E1480" s="2">
        <f t="shared" si="133"/>
        <v>-0.20466145053057616</v>
      </c>
      <c r="F1480" s="2">
        <f t="shared" si="137"/>
        <v>-0.15234347466532727</v>
      </c>
      <c r="G1480" s="2">
        <f t="shared" si="135"/>
        <v>-5.2317975865248889E-2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17">
        <f>TITRES_STAT!D1484</f>
        <v>13.634499999999999</v>
      </c>
      <c r="C1481" s="2">
        <f t="shared" si="132"/>
        <v>12.96110603826895</v>
      </c>
      <c r="D1481" s="2">
        <f t="shared" si="134"/>
        <v>13.202189768799046</v>
      </c>
      <c r="E1481" s="2">
        <f t="shared" si="133"/>
        <v>-0.24108373053009657</v>
      </c>
      <c r="F1481" s="2">
        <f t="shared" si="137"/>
        <v>-0.17009152583828113</v>
      </c>
      <c r="G1481" s="2">
        <f t="shared" si="135"/>
        <v>-7.0992204691815441E-2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17">
        <f>TITRES_STAT!D1485</f>
        <v>13.527699999999999</v>
      </c>
      <c r="C1482" s="2">
        <f t="shared" si="132"/>
        <v>12.966120493919881</v>
      </c>
      <c r="D1482" s="2">
        <f t="shared" si="134"/>
        <v>13.226301637776894</v>
      </c>
      <c r="E1482" s="2">
        <f t="shared" si="133"/>
        <v>-0.26018114385701274</v>
      </c>
      <c r="F1482" s="2">
        <f t="shared" si="137"/>
        <v>-0.18810944944202745</v>
      </c>
      <c r="G1482" s="2">
        <f t="shared" si="135"/>
        <v>-7.2071694414985288E-2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17">
        <f>TITRES_STAT!D1486</f>
        <v>13.4565</v>
      </c>
      <c r="C1483" s="2">
        <f t="shared" si="132"/>
        <v>12.981317341009131</v>
      </c>
      <c r="D1483" s="2">
        <f t="shared" si="134"/>
        <v>13.243353368311938</v>
      </c>
      <c r="E1483" s="2">
        <f t="shared" si="133"/>
        <v>-0.26203602730280728</v>
      </c>
      <c r="F1483" s="2">
        <f t="shared" si="137"/>
        <v>-0.20289476501418344</v>
      </c>
      <c r="G1483" s="2">
        <f t="shared" si="135"/>
        <v>-5.9141262288623847E-2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17">
        <f>TITRES_STAT!D1487</f>
        <v>13.527699999999999</v>
      </c>
      <c r="C1484" s="2">
        <f t="shared" si="132"/>
        <v>12.997468519315419</v>
      </c>
      <c r="D1484" s="2">
        <f t="shared" si="134"/>
        <v>13.264416081770312</v>
      </c>
      <c r="E1484" s="2">
        <f t="shared" si="133"/>
        <v>-0.26694756245489337</v>
      </c>
      <c r="F1484" s="2">
        <f t="shared" si="137"/>
        <v>-0.21570532450232544</v>
      </c>
      <c r="G1484" s="2">
        <f t="shared" si="135"/>
        <v>-5.1242237952567937E-2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17">
        <f>TITRES_STAT!D1488</f>
        <v>13.527699999999999</v>
      </c>
      <c r="C1485" s="2">
        <f t="shared" si="132"/>
        <v>13.046181054805356</v>
      </c>
      <c r="D1485" s="2">
        <f t="shared" si="134"/>
        <v>13.283918594231769</v>
      </c>
      <c r="E1485" s="2">
        <f t="shared" si="133"/>
        <v>-0.23773753942641385</v>
      </c>
      <c r="F1485" s="2">
        <f t="shared" si="137"/>
        <v>-0.22011176748714315</v>
      </c>
      <c r="G1485" s="2">
        <f t="shared" si="135"/>
        <v>-1.7625771939270701E-2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17">
        <f>TITRES_STAT!D1489</f>
        <v>13.5206</v>
      </c>
      <c r="C1486" s="2">
        <f t="shared" si="132"/>
        <v>13.098353200219917</v>
      </c>
      <c r="D1486" s="2">
        <f t="shared" si="134"/>
        <v>13.3014505502146</v>
      </c>
      <c r="E1486" s="2">
        <f t="shared" si="133"/>
        <v>-0.20309734999468354</v>
      </c>
      <c r="F1486" s="2">
        <f t="shared" si="137"/>
        <v>-0.21670888398865124</v>
      </c>
      <c r="G1486" s="2">
        <f t="shared" si="135"/>
        <v>1.3611533993967695E-2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17">
        <f>TITRES_STAT!D1490</f>
        <v>13.527699999999999</v>
      </c>
      <c r="C1487" s="2">
        <f t="shared" ref="C1487:C1550" si="138">$C$4*B1477+C1486*(1-$C$4)</f>
        <v>13.14688347710916</v>
      </c>
      <c r="D1487" s="2">
        <f t="shared" si="134"/>
        <v>13.318209768717221</v>
      </c>
      <c r="E1487" s="2">
        <f t="shared" si="133"/>
        <v>-0.1713262916080609</v>
      </c>
      <c r="F1487" s="2">
        <f t="shared" si="137"/>
        <v>-0.20763236551253317</v>
      </c>
      <c r="G1487" s="2">
        <f t="shared" si="135"/>
        <v>3.6306073904472269E-2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17">
        <f>TITRES_STAT!D1491</f>
        <v>13.527699999999999</v>
      </c>
      <c r="C1488" s="2">
        <f t="shared" si="138"/>
        <v>13.232855249861597</v>
      </c>
      <c r="D1488" s="2">
        <f t="shared" si="134"/>
        <v>13.333727563627056</v>
      </c>
      <c r="E1488" s="2">
        <f t="shared" si="133"/>
        <v>-0.1008723137654588</v>
      </c>
      <c r="F1488" s="2">
        <f t="shared" si="137"/>
        <v>-0.18628035516311831</v>
      </c>
      <c r="G1488" s="2">
        <f t="shared" si="135"/>
        <v>8.5408041397659507E-2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17">
        <f>TITRES_STAT!D1492</f>
        <v>13.527699999999999</v>
      </c>
      <c r="C1489" s="2">
        <f t="shared" si="138"/>
        <v>13.267262134498274</v>
      </c>
      <c r="D1489" s="2">
        <f t="shared" si="134"/>
        <v>13.348095892247272</v>
      </c>
      <c r="E1489" s="2">
        <f t="shared" si="133"/>
        <v>-8.0833757748997925E-2</v>
      </c>
      <c r="F1489" s="2">
        <f t="shared" si="137"/>
        <v>-0.16519103568029422</v>
      </c>
      <c r="G1489" s="2">
        <f t="shared" si="135"/>
        <v>8.4357277931296298E-2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17">
        <f>TITRES_STAT!D1493</f>
        <v>13.527699999999999</v>
      </c>
      <c r="C1490" s="2">
        <f t="shared" si="138"/>
        <v>13.29637565226777</v>
      </c>
      <c r="D1490" s="2">
        <f t="shared" si="134"/>
        <v>13.361399900228955</v>
      </c>
      <c r="E1490" s="2">
        <f t="shared" si="133"/>
        <v>-6.5024247961185111E-2</v>
      </c>
      <c r="F1490" s="2">
        <f t="shared" si="137"/>
        <v>-0.1451576781364724</v>
      </c>
      <c r="G1490" s="2">
        <f t="shared" si="135"/>
        <v>8.013343017528729E-2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17">
        <f>TITRES_STAT!D1494</f>
        <v>13.513500000000001</v>
      </c>
      <c r="C1491" s="2">
        <f t="shared" si="138"/>
        <v>13.348394782688112</v>
      </c>
      <c r="D1491" s="2">
        <f t="shared" si="134"/>
        <v>13.372666574286068</v>
      </c>
      <c r="E1491" s="2">
        <f t="shared" si="133"/>
        <v>-2.4271791597955783E-2</v>
      </c>
      <c r="F1491" s="2">
        <f t="shared" si="137"/>
        <v>-0.12098050082876909</v>
      </c>
      <c r="G1491" s="2">
        <f t="shared" si="135"/>
        <v>9.6708709230813303E-2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17">
        <f>TITRES_STAT!D1495</f>
        <v>13.5206</v>
      </c>
      <c r="C1492" s="2">
        <f t="shared" si="138"/>
        <v>13.375980200736095</v>
      </c>
      <c r="D1492" s="2">
        <f t="shared" si="134"/>
        <v>13.383624605820433</v>
      </c>
      <c r="E1492" s="2">
        <f t="shared" si="133"/>
        <v>-7.6444050843385014E-3</v>
      </c>
      <c r="F1492" s="2">
        <f t="shared" si="137"/>
        <v>-9.8313281679882972E-2</v>
      </c>
      <c r="G1492" s="2">
        <f t="shared" si="135"/>
        <v>9.066887659554447E-2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17">
        <f>TITRES_STAT!D1496</f>
        <v>13.570399999999999</v>
      </c>
      <c r="C1493" s="2">
        <f t="shared" si="138"/>
        <v>13.38836786216131</v>
      </c>
      <c r="D1493" s="2">
        <f t="shared" si="134"/>
        <v>13.397459820204105</v>
      </c>
      <c r="E1493" s="2">
        <f t="shared" si="133"/>
        <v>-9.0919580427950564E-3</v>
      </c>
      <c r="F1493" s="2">
        <f t="shared" si="137"/>
        <v>-8.0469016952465389E-2</v>
      </c>
      <c r="G1493" s="2">
        <f t="shared" si="135"/>
        <v>7.1377058909670332E-2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17">
        <f>TITRES_STAT!D1497</f>
        <v>13.534800000000001</v>
      </c>
      <c r="C1494" s="2">
        <f t="shared" si="138"/>
        <v>13.409803575674953</v>
      </c>
      <c r="D1494" s="2">
        <f t="shared" si="134"/>
        <v>13.407633166855653</v>
      </c>
      <c r="E1494" s="2">
        <f t="shared" si="133"/>
        <v>2.1704088192997517E-3</v>
      </c>
      <c r="F1494" s="2">
        <f t="shared" si="137"/>
        <v>-6.3941131798112366E-2</v>
      </c>
      <c r="G1494" s="2">
        <f t="shared" si="135"/>
        <v>6.6111540617412118E-2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17">
        <f>TITRES_STAT!D1498</f>
        <v>13.527699999999999</v>
      </c>
      <c r="C1495" s="2">
        <f t="shared" si="138"/>
        <v>13.427941487109575</v>
      </c>
      <c r="D1495" s="2">
        <f t="shared" si="134"/>
        <v>13.416527006347826</v>
      </c>
      <c r="E1495" s="2">
        <f t="shared" si="133"/>
        <v>1.1414480761748891E-2</v>
      </c>
      <c r="F1495" s="2">
        <f t="shared" si="137"/>
        <v>-4.8870009286140118E-2</v>
      </c>
      <c r="G1495" s="2">
        <f t="shared" si="135"/>
        <v>6.0284490047889008E-2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17">
        <f>TITRES_STAT!D1499</f>
        <v>13.5206</v>
      </c>
      <c r="C1496" s="2">
        <f t="shared" si="138"/>
        <v>13.442196642938871</v>
      </c>
      <c r="D1496" s="2">
        <f t="shared" si="134"/>
        <v>13.424236116988727</v>
      </c>
      <c r="E1496" s="2">
        <f t="shared" si="133"/>
        <v>1.7960525950144302E-2</v>
      </c>
      <c r="F1496" s="2">
        <f t="shared" si="137"/>
        <v>-3.5503902238883236E-2</v>
      </c>
      <c r="G1496" s="2">
        <f t="shared" si="135"/>
        <v>5.3464428189027538E-2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17">
        <f>TITRES_STAT!D1500</f>
        <v>13.449400000000001</v>
      </c>
      <c r="C1497" s="2">
        <f t="shared" si="138"/>
        <v>13.45535100556366</v>
      </c>
      <c r="D1497" s="2">
        <f t="shared" si="134"/>
        <v>13.426100108322895</v>
      </c>
      <c r="E1497" s="2">
        <f t="shared" si="133"/>
        <v>2.9250897240764573E-2</v>
      </c>
      <c r="F1497" s="2">
        <f t="shared" si="137"/>
        <v>-2.2552942342953675E-2</v>
      </c>
      <c r="G1497" s="2">
        <f t="shared" si="135"/>
        <v>5.1803839583718245E-2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17">
        <f>TITRES_STAT!D1501</f>
        <v>13.3711</v>
      </c>
      <c r="C1498" s="2">
        <f t="shared" si="138"/>
        <v>13.466481620092328</v>
      </c>
      <c r="D1498" s="2">
        <f t="shared" si="134"/>
        <v>13.422026026224902</v>
      </c>
      <c r="E1498" s="2">
        <f t="shared" si="133"/>
        <v>4.4455593867425591E-2</v>
      </c>
      <c r="F1498" s="2">
        <f t="shared" si="137"/>
        <v>-9.1512351008778223E-3</v>
      </c>
      <c r="G1498" s="2">
        <f t="shared" si="135"/>
        <v>5.3606828968303412E-2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17">
        <f>TITRES_STAT!D1502</f>
        <v>13.4565</v>
      </c>
      <c r="C1499" s="2">
        <f t="shared" si="138"/>
        <v>13.475899832385815</v>
      </c>
      <c r="D1499" s="2">
        <f t="shared" si="134"/>
        <v>13.424579653911946</v>
      </c>
      <c r="E1499" s="2">
        <f t="shared" si="133"/>
        <v>5.1320178473869049E-2</v>
      </c>
      <c r="F1499" s="2">
        <f t="shared" si="137"/>
        <v>2.943047614071553E-3</v>
      </c>
      <c r="G1499" s="2">
        <f t="shared" si="135"/>
        <v>4.8377130859797494E-2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17">
        <f>TITRES_STAT!D1503</f>
        <v>13.5206</v>
      </c>
      <c r="C1500" s="2">
        <f t="shared" si="138"/>
        <v>13.483869088941843</v>
      </c>
      <c r="D1500" s="2">
        <f t="shared" si="134"/>
        <v>13.43169227214069</v>
      </c>
      <c r="E1500" s="2">
        <f t="shared" ref="E1500:E1563" si="139">C1500-D1500</f>
        <v>5.217681680115227E-2</v>
      </c>
      <c r="F1500" s="2">
        <f t="shared" si="137"/>
        <v>1.2789801451487698E-2</v>
      </c>
      <c r="G1500" s="2">
        <f t="shared" si="135"/>
        <v>3.9387015349664573E-2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17">
        <f>TITRES_STAT!D1504</f>
        <v>13.534800000000001</v>
      </c>
      <c r="C1501" s="2">
        <f t="shared" si="138"/>
        <v>13.488427690643098</v>
      </c>
      <c r="D1501" s="2">
        <f t="shared" ref="D1501:D1564" si="140">$D$4*B1501+(1-$D$4)*D1500</f>
        <v>13.439329881611751</v>
      </c>
      <c r="E1501" s="2">
        <f t="shared" si="139"/>
        <v>4.9097809031346529E-2</v>
      </c>
      <c r="F1501" s="2">
        <f t="shared" si="137"/>
        <v>2.0051402967459463E-2</v>
      </c>
      <c r="G1501" s="2">
        <f t="shared" si="135"/>
        <v>2.9046406063887066E-2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17">
        <f>TITRES_STAT!D1505</f>
        <v>13.385300000000001</v>
      </c>
      <c r="C1502" s="2">
        <f t="shared" si="138"/>
        <v>13.493377276698006</v>
      </c>
      <c r="D1502" s="2">
        <f t="shared" si="140"/>
        <v>13.435327668159029</v>
      </c>
      <c r="E1502" s="2">
        <f t="shared" si="139"/>
        <v>5.8049608538976116E-2</v>
      </c>
      <c r="F1502" s="2">
        <f t="shared" si="137"/>
        <v>2.7651044081762794E-2</v>
      </c>
      <c r="G1502" s="2">
        <f t="shared" si="135"/>
        <v>3.0398564457213322E-2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17">
        <f>TITRES_STAT!D1506</f>
        <v>13.3568</v>
      </c>
      <c r="C1503" s="2">
        <f t="shared" si="138"/>
        <v>13.505226926436775</v>
      </c>
      <c r="D1503" s="2">
        <f t="shared" si="140"/>
        <v>13.429510803850953</v>
      </c>
      <c r="E1503" s="2">
        <f t="shared" si="139"/>
        <v>7.5716122585822276E-2</v>
      </c>
      <c r="F1503" s="2">
        <f t="shared" si="137"/>
        <v>3.7264059782574695E-2</v>
      </c>
      <c r="G1503" s="2">
        <f t="shared" si="135"/>
        <v>3.8452062803247582E-2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17">
        <f>TITRES_STAT!D1507</f>
        <v>13.3283</v>
      </c>
      <c r="C1504" s="2">
        <f t="shared" si="138"/>
        <v>13.509776630061888</v>
      </c>
      <c r="D1504" s="2">
        <f t="shared" si="140"/>
        <v>13.4220137072694</v>
      </c>
      <c r="E1504" s="2">
        <f t="shared" si="139"/>
        <v>8.776292279248743E-2</v>
      </c>
      <c r="F1504" s="2">
        <f t="shared" si="137"/>
        <v>4.7363832384557242E-2</v>
      </c>
      <c r="G1504" s="2">
        <f t="shared" si="135"/>
        <v>4.0399090407930188E-2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17">
        <f>TITRES_STAT!D1508</f>
        <v>13.3924</v>
      </c>
      <c r="C1505" s="2">
        <f t="shared" si="138"/>
        <v>13.512534071590828</v>
      </c>
      <c r="D1505" s="2">
        <f t="shared" si="140"/>
        <v>13.419820099323518</v>
      </c>
      <c r="E1505" s="2">
        <f t="shared" si="139"/>
        <v>9.2713972267310041E-2</v>
      </c>
      <c r="F1505" s="2">
        <f t="shared" si="137"/>
        <v>5.6433860361107799E-2</v>
      </c>
      <c r="G1505" s="2">
        <f t="shared" si="135"/>
        <v>3.6280111906202242E-2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17">
        <f>TITRES_STAT!D1509</f>
        <v>13.4565</v>
      </c>
      <c r="C1506" s="2">
        <f t="shared" si="138"/>
        <v>13.513774983653777</v>
      </c>
      <c r="D1506" s="2">
        <f t="shared" si="140"/>
        <v>13.422537129003258</v>
      </c>
      <c r="E1506" s="2">
        <f t="shared" si="139"/>
        <v>9.1237854650518813E-2</v>
      </c>
      <c r="F1506" s="2">
        <f t="shared" si="137"/>
        <v>6.3394659218990013E-2</v>
      </c>
      <c r="G1506" s="2">
        <f t="shared" si="135"/>
        <v>2.78431954315288E-2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17">
        <f>TITRES_STAT!D1510</f>
        <v>13.4565</v>
      </c>
      <c r="C1507" s="2">
        <f t="shared" si="138"/>
        <v>13.503871140014734</v>
      </c>
      <c r="D1507" s="2">
        <f t="shared" si="140"/>
        <v>13.425052897225239</v>
      </c>
      <c r="E1507" s="2">
        <f t="shared" si="139"/>
        <v>7.881824278949523E-2</v>
      </c>
      <c r="F1507" s="2">
        <f t="shared" si="137"/>
        <v>6.6479375933091056E-2</v>
      </c>
      <c r="G1507" s="2">
        <f t="shared" si="135"/>
        <v>1.2338866856404174E-2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17">
        <f>TITRES_STAT!D1511</f>
        <v>13.513500000000001</v>
      </c>
      <c r="C1508" s="2">
        <f t="shared" si="138"/>
        <v>13.483444810781698</v>
      </c>
      <c r="D1508" s="2">
        <f t="shared" si="140"/>
        <v>13.431604534467814</v>
      </c>
      <c r="E1508" s="2">
        <f t="shared" si="139"/>
        <v>5.1840276313884104E-2</v>
      </c>
      <c r="F1508" s="2">
        <f t="shared" si="137"/>
        <v>6.3551556009249666E-2</v>
      </c>
      <c r="G1508" s="2">
        <f t="shared" ref="G1508:G1571" si="141">E1508-F1508</f>
        <v>-1.1711279695365562E-2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17">
        <f>TITRES_STAT!D1512</f>
        <v>13.428000000000001</v>
      </c>
      <c r="C1509" s="2">
        <f t="shared" si="138"/>
        <v>13.47929945527682</v>
      </c>
      <c r="D1509" s="2">
        <f t="shared" si="140"/>
        <v>13.431337531914643</v>
      </c>
      <c r="E1509" s="2">
        <f t="shared" si="139"/>
        <v>4.7961923362176861E-2</v>
      </c>
      <c r="F1509" s="2">
        <f t="shared" ref="F1509:F1572" si="143">(E1509*(2/(10)))+((1-(2/10))*F1508)</f>
        <v>6.0433629479835112E-2</v>
      </c>
      <c r="G1509" s="2">
        <f t="shared" si="141"/>
        <v>-1.247170611765825E-2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17">
        <f>TITRES_STAT!D1513</f>
        <v>13.492100000000001</v>
      </c>
      <c r="C1510" s="2">
        <f t="shared" si="138"/>
        <v>13.485653385234231</v>
      </c>
      <c r="D1510" s="2">
        <f t="shared" si="140"/>
        <v>13.435838455476521</v>
      </c>
      <c r="E1510" s="2">
        <f t="shared" si="139"/>
        <v>4.9814929757710402E-2</v>
      </c>
      <c r="F1510" s="2">
        <f t="shared" si="143"/>
        <v>5.8309889535410171E-2</v>
      </c>
      <c r="G1510" s="2">
        <f t="shared" si="141"/>
        <v>-8.494959777699769E-3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17">
        <f>TITRES_STAT!D1514</f>
        <v>13.492100000000001</v>
      </c>
      <c r="C1511" s="2">
        <f t="shared" si="138"/>
        <v>13.493214402890503</v>
      </c>
      <c r="D1511" s="2">
        <f t="shared" si="140"/>
        <v>13.440005977293074</v>
      </c>
      <c r="E1511" s="2">
        <f t="shared" si="139"/>
        <v>5.3208425597428999E-2</v>
      </c>
      <c r="F1511" s="2">
        <f t="shared" si="143"/>
        <v>5.7289596747813941E-2</v>
      </c>
      <c r="G1511" s="2">
        <f t="shared" si="141"/>
        <v>-4.0811711503849421E-3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17">
        <f>TITRES_STAT!D1515</f>
        <v>13.470700000000001</v>
      </c>
      <c r="C1512" s="2">
        <f t="shared" si="138"/>
        <v>13.476612187061196</v>
      </c>
      <c r="D1512" s="2">
        <f t="shared" si="140"/>
        <v>13.442279608604698</v>
      </c>
      <c r="E1512" s="2">
        <f t="shared" si="139"/>
        <v>3.4332578456497842E-2</v>
      </c>
      <c r="F1512" s="2">
        <f t="shared" si="143"/>
        <v>5.2698193089550725E-2</v>
      </c>
      <c r="G1512" s="2">
        <f t="shared" si="141"/>
        <v>-1.8365614633052883E-2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17">
        <f>TITRES_STAT!D1516</f>
        <v>13.527699999999999</v>
      </c>
      <c r="C1513" s="2">
        <f t="shared" si="138"/>
        <v>13.458179542897936</v>
      </c>
      <c r="D1513" s="2">
        <f t="shared" si="140"/>
        <v>13.44860704500435</v>
      </c>
      <c r="E1513" s="2">
        <f t="shared" si="139"/>
        <v>9.5724978935862737E-3</v>
      </c>
      <c r="F1513" s="2">
        <f t="shared" si="143"/>
        <v>4.4073054050357836E-2</v>
      </c>
      <c r="G1513" s="2">
        <f t="shared" si="141"/>
        <v>-3.4500556156771563E-2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17">
        <f>TITRES_STAT!D1517</f>
        <v>13.6915</v>
      </c>
      <c r="C1514" s="2">
        <f t="shared" si="138"/>
        <v>13.438198074759793</v>
      </c>
      <c r="D1514" s="2">
        <f t="shared" si="140"/>
        <v>13.466599115744769</v>
      </c>
      <c r="E1514" s="2">
        <f t="shared" si="139"/>
        <v>-2.8401040984975978E-2</v>
      </c>
      <c r="F1514" s="2">
        <f t="shared" si="143"/>
        <v>2.9578235043291073E-2</v>
      </c>
      <c r="G1514" s="2">
        <f t="shared" si="141"/>
        <v>-5.7979276028267052E-2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17">
        <f>TITRES_STAT!D1518</f>
        <v>13.527699999999999</v>
      </c>
      <c r="C1515" s="2">
        <f t="shared" si="138"/>
        <v>13.43115221710444</v>
      </c>
      <c r="D1515" s="2">
        <f t="shared" si="140"/>
        <v>13.471125107171082</v>
      </c>
      <c r="E1515" s="2">
        <f t="shared" si="139"/>
        <v>-3.9972890066641398E-2</v>
      </c>
      <c r="F1515" s="2">
        <f t="shared" si="143"/>
        <v>1.5668010021304579E-2</v>
      </c>
      <c r="G1515" s="2">
        <f t="shared" si="141"/>
        <v>-5.5640900087945977E-2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17">
        <f>TITRES_STAT!D1519</f>
        <v>13.5063</v>
      </c>
      <c r="C1516" s="2">
        <f t="shared" si="138"/>
        <v>13.43505187601145</v>
      </c>
      <c r="D1516" s="2">
        <f t="shared" si="140"/>
        <v>13.473730654788039</v>
      </c>
      <c r="E1516" s="2">
        <f t="shared" si="139"/>
        <v>-3.8678778776588985E-2</v>
      </c>
      <c r="F1516" s="2">
        <f t="shared" si="143"/>
        <v>4.7986522617258663E-3</v>
      </c>
      <c r="G1516" s="2">
        <f t="shared" si="141"/>
        <v>-4.3477431038314848E-2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17">
        <f>TITRES_STAT!D1520</f>
        <v>13.385300000000001</v>
      </c>
      <c r="C1517" s="2">
        <f t="shared" si="138"/>
        <v>13.438351587394305</v>
      </c>
      <c r="D1517" s="2">
        <f t="shared" si="140"/>
        <v>13.467180235914849</v>
      </c>
      <c r="E1517" s="2">
        <f t="shared" si="139"/>
        <v>-2.8828648520544675E-2</v>
      </c>
      <c r="F1517" s="2">
        <f t="shared" si="143"/>
        <v>-1.926807894728242E-3</v>
      </c>
      <c r="G1517" s="2">
        <f t="shared" si="141"/>
        <v>-2.6901840625816433E-2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17">
        <f>TITRES_STAT!D1521</f>
        <v>13.3141</v>
      </c>
      <c r="C1518" s="2">
        <f t="shared" si="138"/>
        <v>13.449912881641335</v>
      </c>
      <c r="D1518" s="2">
        <f t="shared" si="140"/>
        <v>13.455840959180417</v>
      </c>
      <c r="E1518" s="2">
        <f t="shared" si="139"/>
        <v>-5.9280775390817553E-3</v>
      </c>
      <c r="F1518" s="2">
        <f t="shared" si="143"/>
        <v>-2.7270618235989449E-3</v>
      </c>
      <c r="G1518" s="2">
        <f t="shared" si="141"/>
        <v>-3.2010157154828103E-3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17">
        <f>TITRES_STAT!D1522</f>
        <v>13.5206</v>
      </c>
      <c r="C1519" s="2">
        <f t="shared" si="138"/>
        <v>13.44654166908113</v>
      </c>
      <c r="D1519" s="2">
        <f t="shared" si="140"/>
        <v>13.460637925167052</v>
      </c>
      <c r="E1519" s="2">
        <f t="shared" si="139"/>
        <v>-1.4096256085922576E-2</v>
      </c>
      <c r="F1519" s="2">
        <f t="shared" si="143"/>
        <v>-5.0009006760636712E-3</v>
      </c>
      <c r="G1519" s="2">
        <f t="shared" si="141"/>
        <v>-9.0953554098589049E-3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17">
        <f>TITRES_STAT!D1523</f>
        <v>13.527699999999999</v>
      </c>
      <c r="C1520" s="2">
        <f t="shared" si="138"/>
        <v>13.453550643068649</v>
      </c>
      <c r="D1520" s="2">
        <f t="shared" si="140"/>
        <v>13.465605486265789</v>
      </c>
      <c r="E1520" s="2">
        <f t="shared" si="139"/>
        <v>-1.2054843197139675E-2</v>
      </c>
      <c r="F1520" s="2">
        <f t="shared" si="143"/>
        <v>-6.4116891802788725E-3</v>
      </c>
      <c r="G1520" s="2">
        <f t="shared" si="141"/>
        <v>-5.6431540168608027E-3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17">
        <f>TITRES_STAT!D1524</f>
        <v>13.385300000000001</v>
      </c>
      <c r="C1521" s="2">
        <f t="shared" si="138"/>
        <v>13.459481313365782</v>
      </c>
      <c r="D1521" s="2">
        <f t="shared" si="140"/>
        <v>13.459656931727581</v>
      </c>
      <c r="E1521" s="2">
        <f t="shared" si="139"/>
        <v>-1.7561836179957879E-4</v>
      </c>
      <c r="F1521" s="2">
        <f t="shared" si="143"/>
        <v>-5.1644750165830144E-3</v>
      </c>
      <c r="G1521" s="2">
        <f t="shared" si="141"/>
        <v>4.9888566547834357E-3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17">
        <f>TITRES_STAT!D1525</f>
        <v>13.527699999999999</v>
      </c>
      <c r="C1522" s="2">
        <f t="shared" si="138"/>
        <v>13.461207265155661</v>
      </c>
      <c r="D1522" s="2">
        <f t="shared" si="140"/>
        <v>13.464697159007018</v>
      </c>
      <c r="E1522" s="2">
        <f t="shared" si="139"/>
        <v>-3.4898938513574507E-3</v>
      </c>
      <c r="F1522" s="2">
        <f t="shared" si="143"/>
        <v>-4.8295587835379015E-3</v>
      </c>
      <c r="G1522" s="2">
        <f t="shared" si="141"/>
        <v>1.3396649321804508E-3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17">
        <f>TITRES_STAT!D1526</f>
        <v>13.4565</v>
      </c>
      <c r="C1523" s="2">
        <f t="shared" si="138"/>
        <v>13.471436916670173</v>
      </c>
      <c r="D1523" s="2">
        <f t="shared" si="140"/>
        <v>13.464089962043536</v>
      </c>
      <c r="E1523" s="2">
        <f t="shared" si="139"/>
        <v>7.3469546266373698E-3</v>
      </c>
      <c r="F1523" s="2">
        <f t="shared" si="143"/>
        <v>-2.3942561015028473E-3</v>
      </c>
      <c r="G1523" s="2">
        <f t="shared" si="141"/>
        <v>9.7412107281402167E-3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17">
        <f>TITRES_STAT!D1527</f>
        <v>13.3497</v>
      </c>
      <c r="C1524" s="2">
        <f t="shared" si="138"/>
        <v>13.505292775643994</v>
      </c>
      <c r="D1524" s="2">
        <f t="shared" si="140"/>
        <v>13.455616631521792</v>
      </c>
      <c r="E1524" s="2">
        <f t="shared" si="139"/>
        <v>4.9676144122202004E-2</v>
      </c>
      <c r="F1524" s="2">
        <f t="shared" si="143"/>
        <v>8.0198239432381236E-3</v>
      </c>
      <c r="G1524" s="2">
        <f t="shared" si="141"/>
        <v>4.1656320178963882E-2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17">
        <f>TITRES_STAT!D1528</f>
        <v>13.3141</v>
      </c>
      <c r="C1525" s="2">
        <f t="shared" si="138"/>
        <v>13.508740040929533</v>
      </c>
      <c r="D1525" s="2">
        <f t="shared" si="140"/>
        <v>13.445133918075735</v>
      </c>
      <c r="E1525" s="2">
        <f t="shared" si="139"/>
        <v>6.3606122853798297E-2</v>
      </c>
      <c r="F1525" s="2">
        <f t="shared" si="143"/>
        <v>1.9137083725350161E-2</v>
      </c>
      <c r="G1525" s="2">
        <f t="shared" si="141"/>
        <v>4.4469039128448136E-2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17">
        <f>TITRES_STAT!D1529</f>
        <v>13.4565</v>
      </c>
      <c r="C1526" s="2">
        <f t="shared" si="138"/>
        <v>13.508364650017297</v>
      </c>
      <c r="D1526" s="2">
        <f t="shared" si="140"/>
        <v>13.445975850070125</v>
      </c>
      <c r="E1526" s="2">
        <f t="shared" si="139"/>
        <v>6.2388799947171947E-2</v>
      </c>
      <c r="F1526" s="2">
        <f t="shared" si="143"/>
        <v>2.7787426969714521E-2</v>
      </c>
      <c r="G1526" s="2">
        <f t="shared" si="141"/>
        <v>3.4601372977457426E-2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17">
        <f>TITRES_STAT!D1530</f>
        <v>13.3141</v>
      </c>
      <c r="C1527" s="2">
        <f t="shared" si="138"/>
        <v>13.489431626937714</v>
      </c>
      <c r="D1527" s="2">
        <f t="shared" si="140"/>
        <v>13.43620726858345</v>
      </c>
      <c r="E1527" s="2">
        <f t="shared" si="139"/>
        <v>5.3224358354263757E-2</v>
      </c>
      <c r="F1527" s="2">
        <f t="shared" si="143"/>
        <v>3.2874813246624369E-2</v>
      </c>
      <c r="G1527" s="2">
        <f t="shared" si="141"/>
        <v>2.0349545107639387E-2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17">
        <f>TITRES_STAT!D1531</f>
        <v>13.385300000000001</v>
      </c>
      <c r="C1528" s="2">
        <f t="shared" si="138"/>
        <v>13.462457530485759</v>
      </c>
      <c r="D1528" s="2">
        <f t="shared" si="140"/>
        <v>13.432436359799491</v>
      </c>
      <c r="E1528" s="2">
        <f t="shared" si="139"/>
        <v>3.0021170686268306E-2</v>
      </c>
      <c r="F1528" s="2">
        <f t="shared" si="143"/>
        <v>3.2304084734553158E-2</v>
      </c>
      <c r="G1528" s="2">
        <f t="shared" si="141"/>
        <v>-2.2829140482848523E-3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17">
        <f>TITRES_STAT!D1532</f>
        <v>13.321199999999999</v>
      </c>
      <c r="C1529" s="2">
        <f t="shared" si="138"/>
        <v>13.471402525795643</v>
      </c>
      <c r="D1529" s="2">
        <f t="shared" si="140"/>
        <v>13.424196629443973</v>
      </c>
      <c r="E1529" s="2">
        <f t="shared" si="139"/>
        <v>4.7205896351670162E-2</v>
      </c>
      <c r="F1529" s="2">
        <f t="shared" si="143"/>
        <v>3.5284447057976565E-2</v>
      </c>
      <c r="G1529" s="2">
        <f t="shared" si="141"/>
        <v>1.1921449293693598E-2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17">
        <f>TITRES_STAT!D1533</f>
        <v>13.3141</v>
      </c>
      <c r="C1530" s="2">
        <f t="shared" si="138"/>
        <v>13.480063675673236</v>
      </c>
      <c r="D1530" s="2">
        <f t="shared" si="140"/>
        <v>13.416041323559234</v>
      </c>
      <c r="E1530" s="2">
        <f t="shared" si="139"/>
        <v>6.4022352114001535E-2</v>
      </c>
      <c r="F1530" s="2">
        <f t="shared" si="143"/>
        <v>4.1032028069181561E-2</v>
      </c>
      <c r="G1530" s="2">
        <f t="shared" si="141"/>
        <v>2.2990324044819974E-2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17">
        <f>TITRES_STAT!D1534</f>
        <v>13.3283</v>
      </c>
      <c r="C1531" s="2">
        <f t="shared" si="138"/>
        <v>13.465484648646585</v>
      </c>
      <c r="D1531" s="2">
        <f t="shared" si="140"/>
        <v>13.409541966258551</v>
      </c>
      <c r="E1531" s="2">
        <f t="shared" si="139"/>
        <v>5.5942682388034015E-2</v>
      </c>
      <c r="F1531" s="2">
        <f t="shared" si="143"/>
        <v>4.401415893295206E-2</v>
      </c>
      <c r="G1531" s="2">
        <f t="shared" si="141"/>
        <v>1.1928523455081955E-2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17">
        <f>TITRES_STAT!D1535</f>
        <v>13.492100000000001</v>
      </c>
      <c r="C1532" s="2">
        <f t="shared" si="138"/>
        <v>13.475056241162495</v>
      </c>
      <c r="D1532" s="2">
        <f t="shared" si="140"/>
        <v>13.415657376165326</v>
      </c>
      <c r="E1532" s="2">
        <f t="shared" si="139"/>
        <v>5.9398864997168843E-2</v>
      </c>
      <c r="F1532" s="2">
        <f t="shared" si="143"/>
        <v>4.7091100145795421E-2</v>
      </c>
      <c r="G1532" s="2">
        <f t="shared" si="141"/>
        <v>1.2307764851373422E-2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17">
        <f>TITRES_STAT!D1536</f>
        <v>13.4209</v>
      </c>
      <c r="C1533" s="2">
        <f t="shared" si="138"/>
        <v>13.472201434829802</v>
      </c>
      <c r="D1533" s="2">
        <f t="shared" si="140"/>
        <v>13.416045718671599</v>
      </c>
      <c r="E1533" s="2">
        <f t="shared" si="139"/>
        <v>5.6155716158203361E-2</v>
      </c>
      <c r="F1533" s="2">
        <f t="shared" si="143"/>
        <v>4.8904023348277009E-2</v>
      </c>
      <c r="G1533" s="2">
        <f t="shared" si="141"/>
        <v>7.2516928099263522E-3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17">
        <f>TITRES_STAT!D1537</f>
        <v>13.428000000000001</v>
      </c>
      <c r="C1534" s="2">
        <f t="shared" si="138"/>
        <v>13.453355060240602</v>
      </c>
      <c r="D1534" s="2">
        <f t="shared" si="140"/>
        <v>13.416931220992222</v>
      </c>
      <c r="E1534" s="2">
        <f t="shared" si="139"/>
        <v>3.6423839248380219E-2</v>
      </c>
      <c r="F1534" s="2">
        <f t="shared" si="143"/>
        <v>4.6407986528297654E-2</v>
      </c>
      <c r="G1534" s="2">
        <f t="shared" si="141"/>
        <v>-9.9841472799174352E-3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17">
        <f>TITRES_STAT!D1538</f>
        <v>13.4565</v>
      </c>
      <c r="C1535" s="2">
        <f t="shared" si="138"/>
        <v>13.431931204818971</v>
      </c>
      <c r="D1535" s="2">
        <f t="shared" si="140"/>
        <v>13.419862241659464</v>
      </c>
      <c r="E1535" s="2">
        <f t="shared" si="139"/>
        <v>1.2068963159507007E-2</v>
      </c>
      <c r="F1535" s="2">
        <f t="shared" si="143"/>
        <v>3.954018185453953E-2</v>
      </c>
      <c r="G1535" s="2">
        <f t="shared" si="141"/>
        <v>-2.7471218695032523E-2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17">
        <f>TITRES_STAT!D1539</f>
        <v>13.5063</v>
      </c>
      <c r="C1536" s="2">
        <f t="shared" si="138"/>
        <v>13.435711019462207</v>
      </c>
      <c r="D1536" s="2">
        <f t="shared" si="140"/>
        <v>13.426265038573577</v>
      </c>
      <c r="E1536" s="2">
        <f t="shared" si="139"/>
        <v>9.4459808886302454E-3</v>
      </c>
      <c r="F1536" s="2">
        <f t="shared" si="143"/>
        <v>3.352134166135768E-2</v>
      </c>
      <c r="G1536" s="2">
        <f t="shared" si="141"/>
        <v>-2.4075360772727435E-2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17">
        <f>TITRES_STAT!D1540</f>
        <v>13.5063</v>
      </c>
      <c r="C1537" s="2">
        <f t="shared" si="138"/>
        <v>13.417001631852637</v>
      </c>
      <c r="D1537" s="2">
        <f t="shared" si="140"/>
        <v>13.432193554234793</v>
      </c>
      <c r="E1537" s="2">
        <f t="shared" si="139"/>
        <v>-1.5191922382156164E-2</v>
      </c>
      <c r="F1537" s="2">
        <f t="shared" si="143"/>
        <v>2.3778688852654911E-2</v>
      </c>
      <c r="G1537" s="2">
        <f t="shared" si="141"/>
        <v>-3.8970611234811076E-2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17">
        <f>TITRES_STAT!D1541</f>
        <v>13.470700000000001</v>
      </c>
      <c r="C1538" s="2">
        <f t="shared" si="138"/>
        <v>13.412124457721463</v>
      </c>
      <c r="D1538" s="2">
        <f t="shared" si="140"/>
        <v>13.435045883550734</v>
      </c>
      <c r="E1538" s="2">
        <f t="shared" si="139"/>
        <v>-2.2921425829270703E-2</v>
      </c>
      <c r="F1538" s="2">
        <f t="shared" si="143"/>
        <v>1.4438665916269789E-2</v>
      </c>
      <c r="G1538" s="2">
        <f t="shared" si="141"/>
        <v>-3.7360091745540489E-2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17">
        <f>TITRES_STAT!D1542</f>
        <v>13.5063</v>
      </c>
      <c r="C1539" s="2">
        <f t="shared" si="138"/>
        <v>13.398136079610468</v>
      </c>
      <c r="D1539" s="2">
        <f t="shared" si="140"/>
        <v>13.440323966250679</v>
      </c>
      <c r="E1539" s="2">
        <f t="shared" si="139"/>
        <v>-4.2187886640210337E-2</v>
      </c>
      <c r="F1539" s="2">
        <f t="shared" si="143"/>
        <v>3.1133554049737645E-3</v>
      </c>
      <c r="G1539" s="2">
        <f t="shared" si="141"/>
        <v>-4.5301242045184098E-2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17">
        <f>TITRES_STAT!D1543</f>
        <v>13.385300000000001</v>
      </c>
      <c r="C1540" s="2">
        <f t="shared" si="138"/>
        <v>13.38520745197809</v>
      </c>
      <c r="D1540" s="2">
        <f t="shared" si="140"/>
        <v>13.436248116898776</v>
      </c>
      <c r="E1540" s="2">
        <f t="shared" si="139"/>
        <v>-5.1040664920686041E-2</v>
      </c>
      <c r="F1540" s="2">
        <f t="shared" si="143"/>
        <v>-7.7174486601581972E-3</v>
      </c>
      <c r="G1540" s="2">
        <f t="shared" si="141"/>
        <v>-4.3323216260527847E-2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17">
        <f>TITRES_STAT!D1544</f>
        <v>13.5206</v>
      </c>
      <c r="C1541" s="2">
        <f t="shared" si="138"/>
        <v>13.376452459366075</v>
      </c>
      <c r="D1541" s="2">
        <f t="shared" si="140"/>
        <v>13.442496404535904</v>
      </c>
      <c r="E1541" s="2">
        <f t="shared" si="139"/>
        <v>-6.6043945169829144E-2</v>
      </c>
      <c r="F1541" s="2">
        <f t="shared" si="143"/>
        <v>-1.9382747962092387E-2</v>
      </c>
      <c r="G1541" s="2">
        <f t="shared" si="141"/>
        <v>-4.666119720773676E-2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17">
        <f>TITRES_STAT!D1545</f>
        <v>13.5989</v>
      </c>
      <c r="C1542" s="2">
        <f t="shared" si="138"/>
        <v>13.394244388694371</v>
      </c>
      <c r="D1542" s="2">
        <f t="shared" si="140"/>
        <v>13.454081856051763</v>
      </c>
      <c r="E1542" s="2">
        <f t="shared" si="139"/>
        <v>-5.9837467357391816E-2</v>
      </c>
      <c r="F1542" s="2">
        <f t="shared" si="143"/>
        <v>-2.7473691841152274E-2</v>
      </c>
      <c r="G1542" s="2">
        <f t="shared" si="141"/>
        <v>-3.2363775516239542E-2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17">
        <f>TITRES_STAT!D1546</f>
        <v>13.655900000000001</v>
      </c>
      <c r="C1543" s="2">
        <f t="shared" si="138"/>
        <v>13.39834525197216</v>
      </c>
      <c r="D1543" s="2">
        <f t="shared" si="140"/>
        <v>13.469031348196076</v>
      </c>
      <c r="E1543" s="2">
        <f t="shared" si="139"/>
        <v>-7.0686096223916195E-2</v>
      </c>
      <c r="F1543" s="2">
        <f t="shared" si="143"/>
        <v>-3.6116172717705064E-2</v>
      </c>
      <c r="G1543" s="2">
        <f t="shared" si="141"/>
        <v>-3.4569923506211131E-2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17">
        <f>TITRES_STAT!D1547</f>
        <v>14.0047</v>
      </c>
      <c r="C1544" s="2">
        <f t="shared" si="138"/>
        <v>13.40290752089952</v>
      </c>
      <c r="D1544" s="2">
        <f t="shared" si="140"/>
        <v>13.508710507588958</v>
      </c>
      <c r="E1544" s="2">
        <f t="shared" si="139"/>
        <v>-0.10580298668943833</v>
      </c>
      <c r="F1544" s="2">
        <f t="shared" si="143"/>
        <v>-5.0053535512051717E-2</v>
      </c>
      <c r="G1544" s="2">
        <f t="shared" si="141"/>
        <v>-5.5749451177386611E-2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17">
        <f>TITRES_STAT!D1548</f>
        <v>14.0261</v>
      </c>
      <c r="C1545" s="2">
        <f t="shared" si="138"/>
        <v>13.411152517684208</v>
      </c>
      <c r="D1545" s="2">
        <f t="shared" si="140"/>
        <v>13.547035655174961</v>
      </c>
      <c r="E1545" s="2">
        <f t="shared" si="139"/>
        <v>-0.13588313749075276</v>
      </c>
      <c r="F1545" s="2">
        <f t="shared" si="143"/>
        <v>-6.7219455907791936E-2</v>
      </c>
      <c r="G1545" s="2">
        <f t="shared" si="141"/>
        <v>-6.8663681582960823E-2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17">
        <f>TITRES_STAT!D1549</f>
        <v>13.9549</v>
      </c>
      <c r="C1546" s="2">
        <f t="shared" si="138"/>
        <v>13.425790591886637</v>
      </c>
      <c r="D1546" s="2">
        <f t="shared" si="140"/>
        <v>13.577247828865705</v>
      </c>
      <c r="E1546" s="2">
        <f t="shared" si="139"/>
        <v>-0.1514572369790681</v>
      </c>
      <c r="F1546" s="2">
        <f t="shared" si="143"/>
        <v>-8.4067012122047174E-2</v>
      </c>
      <c r="G1546" s="2">
        <f t="shared" si="141"/>
        <v>-6.7390224857020925E-2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17">
        <f>TITRES_STAT!D1550</f>
        <v>14.0403</v>
      </c>
      <c r="C1547" s="2">
        <f t="shared" si="138"/>
        <v>13.438176654673308</v>
      </c>
      <c r="D1547" s="2">
        <f t="shared" si="140"/>
        <v>13.611547989690466</v>
      </c>
      <c r="E1547" s="2">
        <f t="shared" si="139"/>
        <v>-0.1733713350171584</v>
      </c>
      <c r="F1547" s="2">
        <f t="shared" si="143"/>
        <v>-0.10192787670106943</v>
      </c>
      <c r="G1547" s="2">
        <f t="shared" si="141"/>
        <v>-7.1443458316088976E-2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17">
        <f>TITRES_STAT!D1551</f>
        <v>14.431900000000001</v>
      </c>
      <c r="C1548" s="2">
        <f t="shared" si="138"/>
        <v>13.443180246262029</v>
      </c>
      <c r="D1548" s="2">
        <f t="shared" si="140"/>
        <v>13.67231480526895</v>
      </c>
      <c r="E1548" s="2">
        <f t="shared" si="139"/>
        <v>-0.22913455900692092</v>
      </c>
      <c r="F1548" s="2">
        <f t="shared" si="143"/>
        <v>-0.12736921316223973</v>
      </c>
      <c r="G1548" s="2">
        <f t="shared" si="141"/>
        <v>-0.10176534584468119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17">
        <f>TITRES_STAT!D1552</f>
        <v>14.346500000000001</v>
      </c>
      <c r="C1549" s="2">
        <f t="shared" si="138"/>
        <v>13.452890977606332</v>
      </c>
      <c r="D1549" s="2">
        <f t="shared" si="140"/>
        <v>13.722254449323103</v>
      </c>
      <c r="E1549" s="2">
        <f t="shared" si="139"/>
        <v>-0.26936347171677077</v>
      </c>
      <c r="F1549" s="2">
        <f t="shared" si="143"/>
        <v>-0.15576806487314596</v>
      </c>
      <c r="G1549" s="2">
        <f t="shared" si="141"/>
        <v>-0.11359540684362482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17">
        <f>TITRES_STAT!D1553</f>
        <v>14.282400000000001</v>
      </c>
      <c r="C1550" s="2">
        <f t="shared" si="138"/>
        <v>13.442492365666897</v>
      </c>
      <c r="D1550" s="2">
        <f t="shared" si="140"/>
        <v>13.763746712336205</v>
      </c>
      <c r="E1550" s="2">
        <f t="shared" si="139"/>
        <v>-0.32125434666930808</v>
      </c>
      <c r="F1550" s="2">
        <f t="shared" si="143"/>
        <v>-0.1888653212323784</v>
      </c>
      <c r="G1550" s="2">
        <f t="shared" si="141"/>
        <v>-0.13238902543692968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17">
        <f>TITRES_STAT!D1554</f>
        <v>14.033200000000001</v>
      </c>
      <c r="C1551" s="2">
        <f t="shared" ref="C1551:C1614" si="144">$C$4*B1541+C1550*(1-$C$4)</f>
        <v>13.454508924795066</v>
      </c>
      <c r="D1551" s="2">
        <f t="shared" si="140"/>
        <v>13.783706215126115</v>
      </c>
      <c r="E1551" s="2">
        <f t="shared" si="139"/>
        <v>-0.32919729033104872</v>
      </c>
      <c r="F1551" s="2">
        <f t="shared" si="143"/>
        <v>-0.21693171505211248</v>
      </c>
      <c r="G1551" s="2">
        <f t="shared" si="141"/>
        <v>-0.11226557527893624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17">
        <f>TITRES_STAT!D1555</f>
        <v>14.097300000000001</v>
      </c>
      <c r="C1552" s="2">
        <f t="shared" si="144"/>
        <v>13.476722936365055</v>
      </c>
      <c r="D1552" s="2">
        <f t="shared" si="140"/>
        <v>13.806935384376033</v>
      </c>
      <c r="E1552" s="2">
        <f t="shared" si="139"/>
        <v>-0.33021244801097716</v>
      </c>
      <c r="F1552" s="2">
        <f t="shared" si="143"/>
        <v>-0.2395878616438854</v>
      </c>
      <c r="G1552" s="2">
        <f t="shared" si="141"/>
        <v>-9.0624586367091753E-2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17">
        <f>TITRES_STAT!D1556</f>
        <v>14.239699999999999</v>
      </c>
      <c r="C1553" s="2">
        <f t="shared" si="144"/>
        <v>13.504288638462739</v>
      </c>
      <c r="D1553" s="2">
        <f t="shared" si="140"/>
        <v>13.8389920225704</v>
      </c>
      <c r="E1553" s="2">
        <f t="shared" si="139"/>
        <v>-0.33470338410766054</v>
      </c>
      <c r="F1553" s="2">
        <f t="shared" si="143"/>
        <v>-0.25861096613664042</v>
      </c>
      <c r="G1553" s="2">
        <f t="shared" si="141"/>
        <v>-7.6092417971020121E-2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17">
        <f>TITRES_STAT!D1557</f>
        <v>14.239699999999999</v>
      </c>
      <c r="C1554" s="2">
        <f t="shared" si="144"/>
        <v>13.581275001776163</v>
      </c>
      <c r="D1554" s="2">
        <f t="shared" si="140"/>
        <v>13.868674094972592</v>
      </c>
      <c r="E1554" s="2">
        <f t="shared" si="139"/>
        <v>-0.28739909319642898</v>
      </c>
      <c r="F1554" s="2">
        <f t="shared" si="143"/>
        <v>-0.26436859154859815</v>
      </c>
      <c r="G1554" s="2">
        <f t="shared" si="141"/>
        <v>-2.3030501647830826E-2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17">
        <f>TITRES_STAT!D1558</f>
        <v>14.1685</v>
      </c>
      <c r="C1555" s="2">
        <f t="shared" si="144"/>
        <v>13.649709616887522</v>
      </c>
      <c r="D1555" s="2">
        <f t="shared" si="140"/>
        <v>13.890883421270917</v>
      </c>
      <c r="E1555" s="2">
        <f t="shared" si="139"/>
        <v>-0.24117380438339531</v>
      </c>
      <c r="F1555" s="2">
        <f t="shared" si="143"/>
        <v>-0.25972963411555761</v>
      </c>
      <c r="G1555" s="2">
        <f t="shared" si="141"/>
        <v>1.8555829732162299E-2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17">
        <f>TITRES_STAT!D1559</f>
        <v>14.2326</v>
      </c>
      <c r="C1556" s="2">
        <f t="shared" si="144"/>
        <v>13.696661983520212</v>
      </c>
      <c r="D1556" s="2">
        <f t="shared" si="140"/>
        <v>13.916195760436034</v>
      </c>
      <c r="E1556" s="2">
        <f t="shared" si="139"/>
        <v>-0.21953377691582254</v>
      </c>
      <c r="F1556" s="2">
        <f t="shared" si="143"/>
        <v>-0.25169046267561063</v>
      </c>
      <c r="G1556" s="2">
        <f t="shared" si="141"/>
        <v>3.2156685759788084E-2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17">
        <f>TITRES_STAT!D1560</f>
        <v>14.5814</v>
      </c>
      <c r="C1557" s="2">
        <f t="shared" si="144"/>
        <v>13.749529370670949</v>
      </c>
      <c r="D1557" s="2">
        <f t="shared" si="140"/>
        <v>13.965470148551884</v>
      </c>
      <c r="E1557" s="2">
        <f t="shared" si="139"/>
        <v>-0.21594077788093458</v>
      </c>
      <c r="F1557" s="2">
        <f t="shared" si="143"/>
        <v>-0.24454052571667542</v>
      </c>
      <c r="G1557" s="2">
        <f t="shared" si="141"/>
        <v>2.8599747835740846E-2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17">
        <f>TITRES_STAT!D1561</f>
        <v>14.4533</v>
      </c>
      <c r="C1558" s="2">
        <f t="shared" si="144"/>
        <v>13.854509467490804</v>
      </c>
      <c r="D1558" s="2">
        <f t="shared" si="140"/>
        <v>14.001605693103595</v>
      </c>
      <c r="E1558" s="2">
        <f t="shared" si="139"/>
        <v>-0.1470962256127919</v>
      </c>
      <c r="F1558" s="2">
        <f t="shared" si="143"/>
        <v>-0.22505166569589874</v>
      </c>
      <c r="G1558" s="2">
        <f t="shared" si="141"/>
        <v>7.7955440083106842E-2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17">
        <f>TITRES_STAT!D1562</f>
        <v>14.5245</v>
      </c>
      <c r="C1559" s="2">
        <f t="shared" si="144"/>
        <v>13.930200318646065</v>
      </c>
      <c r="D1559" s="2">
        <f t="shared" si="140"/>
        <v>14.040338604725552</v>
      </c>
      <c r="E1559" s="2">
        <f t="shared" si="139"/>
        <v>-0.11013828607948639</v>
      </c>
      <c r="F1559" s="2">
        <f t="shared" si="143"/>
        <v>-0.20206898977261628</v>
      </c>
      <c r="G1559" s="2">
        <f t="shared" si="141"/>
        <v>9.1930703693129889E-2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17">
        <f>TITRES_STAT!D1563</f>
        <v>14.488899999999999</v>
      </c>
      <c r="C1560" s="2">
        <f t="shared" si="144"/>
        <v>13.984384885008209</v>
      </c>
      <c r="D1560" s="2">
        <f t="shared" si="140"/>
        <v>14.073565374745881</v>
      </c>
      <c r="E1560" s="2">
        <f t="shared" si="139"/>
        <v>-8.9180489737671564E-2</v>
      </c>
      <c r="F1560" s="2">
        <f t="shared" si="143"/>
        <v>-0.17949128976562737</v>
      </c>
      <c r="G1560" s="2">
        <f t="shared" si="141"/>
        <v>9.0310800027955801E-2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17">
        <f>TITRES_STAT!D1564</f>
        <v>14.488899999999999</v>
      </c>
      <c r="C1561" s="2">
        <f t="shared" si="144"/>
        <v>13.991894902699254</v>
      </c>
      <c r="D1561" s="2">
        <f t="shared" si="140"/>
        <v>14.104330902542483</v>
      </c>
      <c r="E1561" s="2">
        <f t="shared" si="139"/>
        <v>-0.11243599984322827</v>
      </c>
      <c r="F1561" s="2">
        <f t="shared" si="143"/>
        <v>-0.16608023178114756</v>
      </c>
      <c r="G1561" s="2">
        <f t="shared" si="141"/>
        <v>5.3644231937919284E-2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17">
        <f>TITRES_STAT!D1565</f>
        <v>14.5814</v>
      </c>
      <c r="C1562" s="2">
        <f t="shared" si="144"/>
        <v>14.008111071514755</v>
      </c>
      <c r="D1562" s="2">
        <f t="shared" si="140"/>
        <v>14.139669354206003</v>
      </c>
      <c r="E1562" s="2">
        <f t="shared" si="139"/>
        <v>-0.13155828269124825</v>
      </c>
      <c r="F1562" s="2">
        <f t="shared" si="143"/>
        <v>-0.1591758419631677</v>
      </c>
      <c r="G1562" s="2">
        <f t="shared" si="141"/>
        <v>2.7617559271919445E-2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17">
        <f>TITRES_STAT!D1566</f>
        <v>14.7096</v>
      </c>
      <c r="C1563" s="2">
        <f t="shared" si="144"/>
        <v>14.043740137435563</v>
      </c>
      <c r="D1563" s="2">
        <f t="shared" si="140"/>
        <v>14.181886439079634</v>
      </c>
      <c r="E1563" s="2">
        <f t="shared" si="139"/>
        <v>-0.13814630164407049</v>
      </c>
      <c r="F1563" s="2">
        <f t="shared" si="143"/>
        <v>-0.15496993389934827</v>
      </c>
      <c r="G1563" s="2">
        <f t="shared" si="141"/>
        <v>1.6823632255277776E-2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17">
        <f>TITRES_STAT!D1567</f>
        <v>14.844900000000001</v>
      </c>
      <c r="C1564" s="2">
        <f t="shared" si="144"/>
        <v>14.073887808599324</v>
      </c>
      <c r="D1564" s="2">
        <f t="shared" si="140"/>
        <v>14.230998554703365</v>
      </c>
      <c r="E1564" s="2">
        <f t="shared" ref="E1564:E1627" si="145">C1564-D1564</f>
        <v>-0.15711074610404197</v>
      </c>
      <c r="F1564" s="2">
        <f t="shared" si="143"/>
        <v>-0.15539809634028701</v>
      </c>
      <c r="G1564" s="2">
        <f t="shared" si="141"/>
        <v>-1.7126497637549587E-3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17">
        <f>TITRES_STAT!D1568</f>
        <v>14.866199999999999</v>
      </c>
      <c r="C1565" s="2">
        <f t="shared" si="144"/>
        <v>14.088443530353274</v>
      </c>
      <c r="D1565" s="2">
        <f t="shared" ref="D1565:D1628" si="146">$D$4*B1565+(1-$D$4)*D1564</f>
        <v>14.278050513614227</v>
      </c>
      <c r="E1565" s="2">
        <f t="shared" si="145"/>
        <v>-0.18960698326095304</v>
      </c>
      <c r="F1565" s="2">
        <f t="shared" si="143"/>
        <v>-0.16223987372442022</v>
      </c>
      <c r="G1565" s="2">
        <f t="shared" si="141"/>
        <v>-2.7367109536532819E-2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17">
        <f>TITRES_STAT!D1569</f>
        <v>14.951700000000001</v>
      </c>
      <c r="C1566" s="2">
        <f t="shared" si="144"/>
        <v>14.110621448760462</v>
      </c>
      <c r="D1566" s="2">
        <f t="shared" si="146"/>
        <v>14.327950475568729</v>
      </c>
      <c r="E1566" s="2">
        <f t="shared" si="145"/>
        <v>-0.21732902680826705</v>
      </c>
      <c r="F1566" s="2">
        <f t="shared" si="143"/>
        <v>-0.17325770434118959</v>
      </c>
      <c r="G1566" s="2">
        <f t="shared" si="141"/>
        <v>-4.4071322467077456E-2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17">
        <f>TITRES_STAT!D1570</f>
        <v>14.8093</v>
      </c>
      <c r="C1567" s="2">
        <f t="shared" si="144"/>
        <v>14.183048918181928</v>
      </c>
      <c r="D1567" s="2">
        <f t="shared" si="146"/>
        <v>14.36360599589697</v>
      </c>
      <c r="E1567" s="2">
        <f t="shared" si="145"/>
        <v>-0.18055707771504181</v>
      </c>
      <c r="F1567" s="2">
        <f t="shared" si="143"/>
        <v>-0.17471757901596005</v>
      </c>
      <c r="G1567" s="2">
        <f t="shared" si="141"/>
        <v>-5.8394986990817632E-3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17">
        <f>TITRES_STAT!D1571</f>
        <v>14.595700000000001</v>
      </c>
      <c r="C1568" s="2">
        <f t="shared" si="144"/>
        <v>14.2246260076924</v>
      </c>
      <c r="D1568" s="2">
        <f t="shared" si="146"/>
        <v>14.380798144349047</v>
      </c>
      <c r="E1568" s="2">
        <f t="shared" si="145"/>
        <v>-0.15617213665664664</v>
      </c>
      <c r="F1568" s="2">
        <f t="shared" si="143"/>
        <v>-0.17100849054409739</v>
      </c>
      <c r="G1568" s="2">
        <f t="shared" si="141"/>
        <v>1.4836353887450748E-2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17">
        <f>TITRES_STAT!D1572</f>
        <v>14.075900000000001</v>
      </c>
      <c r="C1569" s="2">
        <f t="shared" si="144"/>
        <v>14.270760468047415</v>
      </c>
      <c r="D1569" s="2">
        <f t="shared" si="146"/>
        <v>14.358213096619489</v>
      </c>
      <c r="E1569" s="2">
        <f t="shared" si="145"/>
        <v>-8.7452628572073365E-2</v>
      </c>
      <c r="F1569" s="2">
        <f t="shared" si="143"/>
        <v>-0.15429731814969258</v>
      </c>
      <c r="G1569" s="2">
        <f t="shared" si="141"/>
        <v>6.6844689577619215E-2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17">
        <f>TITRES_STAT!D1573</f>
        <v>13.883699999999999</v>
      </c>
      <c r="C1570" s="2">
        <f t="shared" si="144"/>
        <v>14.30432039604012</v>
      </c>
      <c r="D1570" s="2">
        <f t="shared" si="146"/>
        <v>14.323063978351378</v>
      </c>
      <c r="E1570" s="2">
        <f t="shared" si="145"/>
        <v>-1.8743582311257612E-2</v>
      </c>
      <c r="F1570" s="2">
        <f t="shared" si="143"/>
        <v>-0.12718657098200559</v>
      </c>
      <c r="G1570" s="2">
        <f t="shared" si="141"/>
        <v>0.10844298867074798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17">
        <f>TITRES_STAT!D1574</f>
        <v>13.4209</v>
      </c>
      <c r="C1571" s="2">
        <f t="shared" si="144"/>
        <v>14.332717258187794</v>
      </c>
      <c r="D1571" s="2">
        <f t="shared" si="146"/>
        <v>14.256237016992017</v>
      </c>
      <c r="E1571" s="2">
        <f t="shared" si="145"/>
        <v>7.6480241195776344E-2</v>
      </c>
      <c r="F1571" s="2">
        <f t="shared" si="143"/>
        <v>-8.6453208546449209E-2</v>
      </c>
      <c r="G1571" s="2">
        <f t="shared" si="141"/>
        <v>0.16293344974222557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17">
        <f>TITRES_STAT!D1575</f>
        <v>13.3497</v>
      </c>
      <c r="C1572" s="2">
        <f t="shared" si="144"/>
        <v>14.370976141543517</v>
      </c>
      <c r="D1572" s="2">
        <f t="shared" si="146"/>
        <v>14.18908612684446</v>
      </c>
      <c r="E1572" s="2">
        <f t="shared" si="145"/>
        <v>0.18189001469905719</v>
      </c>
      <c r="F1572" s="2">
        <f t="shared" si="143"/>
        <v>-3.2784563897347928E-2</v>
      </c>
      <c r="G1572" s="2">
        <f t="shared" ref="G1572:G1635" si="147">E1572-F1572</f>
        <v>0.21467457859640512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17">
        <f>TITRES_STAT!D1576</f>
        <v>13.3497</v>
      </c>
      <c r="C1573" s="2">
        <f t="shared" si="144"/>
        <v>14.423072119767591</v>
      </c>
      <c r="D1573" s="2">
        <f t="shared" si="146"/>
        <v>14.126909376707832</v>
      </c>
      <c r="E1573" s="2">
        <f t="shared" si="145"/>
        <v>0.29616274305975843</v>
      </c>
      <c r="F1573" s="2">
        <f t="shared" ref="F1573:F1636" si="149">(E1573*(2/(10)))+((1-(2/10))*F1572)</f>
        <v>3.3004897494073343E-2</v>
      </c>
      <c r="G1573" s="2">
        <f t="shared" si="147"/>
        <v>0.26315784556568511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17">
        <f>TITRES_STAT!D1577</f>
        <v>13.1219</v>
      </c>
      <c r="C1574" s="2">
        <f t="shared" si="144"/>
        <v>14.487968716726423</v>
      </c>
      <c r="D1574" s="2">
        <f t="shared" si="146"/>
        <v>14.052464237692437</v>
      </c>
      <c r="E1574" s="2">
        <f t="shared" si="145"/>
        <v>0.4355044790339857</v>
      </c>
      <c r="F1574" s="2">
        <f t="shared" si="149"/>
        <v>0.11350481380205582</v>
      </c>
      <c r="G1574" s="2">
        <f t="shared" si="147"/>
        <v>0.32199966523192991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17">
        <f>TITRES_STAT!D1578</f>
        <v>12.83</v>
      </c>
      <c r="C1575" s="2">
        <f t="shared" si="144"/>
        <v>14.546158144922359</v>
      </c>
      <c r="D1575" s="2">
        <f t="shared" si="146"/>
        <v>13.961911331196701</v>
      </c>
      <c r="E1575" s="2">
        <f t="shared" si="145"/>
        <v>0.58424681372565779</v>
      </c>
      <c r="F1575" s="2">
        <f t="shared" si="149"/>
        <v>0.20765321378677623</v>
      </c>
      <c r="G1575" s="2">
        <f t="shared" si="147"/>
        <v>0.37659359993888153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17">
        <f>TITRES_STAT!D1579</f>
        <v>12.651999999999999</v>
      </c>
      <c r="C1576" s="2">
        <f t="shared" si="144"/>
        <v>14.608549199549689</v>
      </c>
      <c r="D1576" s="2">
        <f t="shared" si="146"/>
        <v>13.864880862219168</v>
      </c>
      <c r="E1576" s="2">
        <f t="shared" si="145"/>
        <v>0.7436683373305204</v>
      </c>
      <c r="F1576" s="2">
        <f t="shared" si="149"/>
        <v>0.31485623849552508</v>
      </c>
      <c r="G1576" s="2">
        <f t="shared" si="147"/>
        <v>0.42881209883499533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17">
        <f>TITRES_STAT!D1580</f>
        <v>12.780099999999999</v>
      </c>
      <c r="C1577" s="2">
        <f t="shared" si="144"/>
        <v>14.639433938080506</v>
      </c>
      <c r="D1577" s="2">
        <f t="shared" si="146"/>
        <v>13.784526724277008</v>
      </c>
      <c r="E1577" s="2">
        <f t="shared" si="145"/>
        <v>0.85490721380349832</v>
      </c>
      <c r="F1577" s="2">
        <f t="shared" si="149"/>
        <v>0.42286643355711973</v>
      </c>
      <c r="G1577" s="2">
        <f t="shared" si="147"/>
        <v>0.4320407802463786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17">
        <f>TITRES_STAT!D1581</f>
        <v>12.7659</v>
      </c>
      <c r="C1578" s="2">
        <f t="shared" si="144"/>
        <v>14.632705639914274</v>
      </c>
      <c r="D1578" s="2">
        <f t="shared" si="146"/>
        <v>13.709072892849083</v>
      </c>
      <c r="E1578" s="2">
        <f t="shared" si="145"/>
        <v>0.9236327470651915</v>
      </c>
      <c r="F1578" s="2">
        <f t="shared" si="149"/>
        <v>0.52301969625873412</v>
      </c>
      <c r="G1578" s="2">
        <f t="shared" si="147"/>
        <v>0.40061305080645737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17">
        <f>TITRES_STAT!D1582</f>
        <v>12.929600000000001</v>
      </c>
      <c r="C1579" s="2">
        <f t="shared" si="144"/>
        <v>14.547043233773618</v>
      </c>
      <c r="D1579" s="2">
        <f t="shared" si="146"/>
        <v>13.651334160045447</v>
      </c>
      <c r="E1579" s="2">
        <f t="shared" si="145"/>
        <v>0.89570907372817032</v>
      </c>
      <c r="F1579" s="2">
        <f t="shared" si="149"/>
        <v>0.59755757175262136</v>
      </c>
      <c r="G1579" s="2">
        <f t="shared" si="147"/>
        <v>0.29815150197554896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17">
        <f>TITRES_STAT!D1583</f>
        <v>13.0649</v>
      </c>
      <c r="C1580" s="2">
        <f t="shared" si="144"/>
        <v>14.444990428577677</v>
      </c>
      <c r="D1580" s="2">
        <f t="shared" si="146"/>
        <v>13.607894592634674</v>
      </c>
      <c r="E1580" s="2">
        <f t="shared" si="145"/>
        <v>0.83709583594300341</v>
      </c>
      <c r="F1580" s="2">
        <f t="shared" si="149"/>
        <v>0.64546522459069777</v>
      </c>
      <c r="G1580" s="2">
        <f t="shared" si="147"/>
        <v>0.19163061135230564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17">
        <f>TITRES_STAT!D1584</f>
        <v>13.242900000000001</v>
      </c>
      <c r="C1581" s="2">
        <f t="shared" si="144"/>
        <v>14.287438054950343</v>
      </c>
      <c r="D1581" s="2">
        <f t="shared" si="146"/>
        <v>13.580857956143216</v>
      </c>
      <c r="E1581" s="2">
        <f t="shared" si="145"/>
        <v>0.70658009880712669</v>
      </c>
      <c r="F1581" s="2">
        <f t="shared" si="149"/>
        <v>0.6576881994339836</v>
      </c>
      <c r="G1581" s="2">
        <f t="shared" si="147"/>
        <v>4.8891899373143088E-2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17">
        <f>TITRES_STAT!D1585</f>
        <v>13.385300000000001</v>
      </c>
      <c r="C1582" s="2">
        <f t="shared" si="144"/>
        <v>14.14317066188106</v>
      </c>
      <c r="D1582" s="2">
        <f t="shared" si="146"/>
        <v>13.566372181614089</v>
      </c>
      <c r="E1582" s="2">
        <f t="shared" si="145"/>
        <v>0.57679848026697123</v>
      </c>
      <c r="F1582" s="2">
        <f t="shared" si="149"/>
        <v>0.64151025560058117</v>
      </c>
      <c r="G1582" s="2">
        <f t="shared" si="147"/>
        <v>-6.4711775333609944E-2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17">
        <f>TITRES_STAT!D1586</f>
        <v>13.549099999999999</v>
      </c>
      <c r="C1583" s="2">
        <f t="shared" si="144"/>
        <v>14.021098252360897</v>
      </c>
      <c r="D1583" s="2">
        <f t="shared" si="146"/>
        <v>13.565092760753785</v>
      </c>
      <c r="E1583" s="2">
        <f t="shared" si="145"/>
        <v>0.45600549160711168</v>
      </c>
      <c r="F1583" s="2">
        <f t="shared" si="149"/>
        <v>0.60440930280188732</v>
      </c>
      <c r="G1583" s="2">
        <f t="shared" si="147"/>
        <v>-0.14840381119477564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17">
        <f>TITRES_STAT!D1587</f>
        <v>13.9549</v>
      </c>
      <c r="C1584" s="2">
        <f t="shared" si="144"/>
        <v>13.882760059689989</v>
      </c>
      <c r="D1584" s="2">
        <f t="shared" si="146"/>
        <v>13.59396737106832</v>
      </c>
      <c r="E1584" s="2">
        <f t="shared" si="145"/>
        <v>0.28879268862166896</v>
      </c>
      <c r="F1584" s="2">
        <f t="shared" si="149"/>
        <v>0.54128597996584371</v>
      </c>
      <c r="G1584" s="2">
        <f t="shared" si="147"/>
        <v>-0.25249329134417475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17">
        <f>TITRES_STAT!D1588</f>
        <v>14.011900000000001</v>
      </c>
      <c r="C1585" s="2">
        <f t="shared" si="144"/>
        <v>13.720796973583836</v>
      </c>
      <c r="D1585" s="2">
        <f t="shared" si="146"/>
        <v>13.624925343581777</v>
      </c>
      <c r="E1585" s="2">
        <f t="shared" si="145"/>
        <v>9.5871630002058339E-2</v>
      </c>
      <c r="F1585" s="2">
        <f t="shared" si="149"/>
        <v>0.45220310997308666</v>
      </c>
      <c r="G1585" s="2">
        <f t="shared" si="147"/>
        <v>-0.35633147997102832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17">
        <f>TITRES_STAT!D1589</f>
        <v>13.5989</v>
      </c>
      <c r="C1586" s="2">
        <f t="shared" si="144"/>
        <v>13.556366669955553</v>
      </c>
      <c r="D1586" s="2">
        <f t="shared" si="146"/>
        <v>13.622997540353497</v>
      </c>
      <c r="E1586" s="2">
        <f t="shared" si="145"/>
        <v>-6.6630870397943909E-2</v>
      </c>
      <c r="F1586" s="2">
        <f t="shared" si="149"/>
        <v>0.34843631389888052</v>
      </c>
      <c r="G1586" s="2">
        <f t="shared" si="147"/>
        <v>-0.41506718429682443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17">
        <f>TITRES_STAT!D1590</f>
        <v>13.3782</v>
      </c>
      <c r="C1587" s="2">
        <f t="shared" si="144"/>
        <v>13.436941028423929</v>
      </c>
      <c r="D1587" s="2">
        <f t="shared" si="146"/>
        <v>13.6048643892162</v>
      </c>
      <c r="E1587" s="2">
        <f t="shared" si="145"/>
        <v>-0.16792336079227077</v>
      </c>
      <c r="F1587" s="2">
        <f t="shared" si="149"/>
        <v>0.24516437896065027</v>
      </c>
      <c r="G1587" s="2">
        <f t="shared" si="147"/>
        <v>-0.41308773975292101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17">
        <f>TITRES_STAT!D1591</f>
        <v>13.363899999999999</v>
      </c>
      <c r="C1588" s="2">
        <f t="shared" si="144"/>
        <v>13.33370394712794</v>
      </c>
      <c r="D1588" s="2">
        <f t="shared" si="146"/>
        <v>13.587015175200184</v>
      </c>
      <c r="E1588" s="2">
        <f t="shared" si="145"/>
        <v>-0.25331122807224382</v>
      </c>
      <c r="F1588" s="2">
        <f t="shared" si="149"/>
        <v>0.14546925755407147</v>
      </c>
      <c r="G1588" s="2">
        <f t="shared" si="147"/>
        <v>-0.3987804856263153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17">
        <f>TITRES_STAT!D1592</f>
        <v>13.242900000000001</v>
      </c>
      <c r="C1589" s="2">
        <f t="shared" si="144"/>
        <v>13.271534109108257</v>
      </c>
      <c r="D1589" s="2">
        <f t="shared" si="146"/>
        <v>13.561525162222392</v>
      </c>
      <c r="E1589" s="2">
        <f t="shared" si="145"/>
        <v>-0.28999105311413409</v>
      </c>
      <c r="F1589" s="2">
        <f t="shared" si="149"/>
        <v>5.8377195420430371E-2</v>
      </c>
      <c r="G1589" s="2">
        <f t="shared" si="147"/>
        <v>-0.34836824853456444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17">
        <f>TITRES_STAT!D1593</f>
        <v>13.2287</v>
      </c>
      <c r="C1590" s="2">
        <f t="shared" si="144"/>
        <v>13.239744246168526</v>
      </c>
      <c r="D1590" s="2">
        <f t="shared" si="146"/>
        <v>13.536871446502214</v>
      </c>
      <c r="E1590" s="2">
        <f t="shared" si="145"/>
        <v>-0.29712720033368889</v>
      </c>
      <c r="F1590" s="2">
        <f t="shared" si="149"/>
        <v>-1.2723683730393481E-2</v>
      </c>
      <c r="G1590" s="2">
        <f t="shared" si="147"/>
        <v>-0.28440351660329544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17">
        <f>TITRES_STAT!D1594</f>
        <v>13.4565</v>
      </c>
      <c r="C1591" s="2">
        <f t="shared" si="144"/>
        <v>13.240229746757983</v>
      </c>
      <c r="D1591" s="2">
        <f t="shared" si="146"/>
        <v>13.530918006020569</v>
      </c>
      <c r="E1591" s="2">
        <f t="shared" si="145"/>
        <v>-0.2906882592625859</v>
      </c>
      <c r="F1591" s="2">
        <f t="shared" si="149"/>
        <v>-6.8316598836831971E-2</v>
      </c>
      <c r="G1591" s="2">
        <f t="shared" si="147"/>
        <v>-0.22237166042575393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17">
        <f>TITRES_STAT!D1595</f>
        <v>13.634499999999999</v>
      </c>
      <c r="C1592" s="2">
        <f t="shared" si="144"/>
        <v>13.262548247256756</v>
      </c>
      <c r="D1592" s="2">
        <f t="shared" si="146"/>
        <v>13.538590746315341</v>
      </c>
      <c r="E1592" s="2">
        <f t="shared" si="145"/>
        <v>-0.27604249905858502</v>
      </c>
      <c r="F1592" s="2">
        <f t="shared" si="149"/>
        <v>-0.10986177888118259</v>
      </c>
      <c r="G1592" s="2">
        <f t="shared" si="147"/>
        <v>-0.16618072017740243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17">
        <f>TITRES_STAT!D1596</f>
        <v>13.6701</v>
      </c>
      <c r="C1593" s="2">
        <f t="shared" si="144"/>
        <v>13.306633132294177</v>
      </c>
      <c r="D1593" s="2">
        <f t="shared" si="146"/>
        <v>13.548332172514204</v>
      </c>
      <c r="E1593" s="2">
        <f t="shared" si="145"/>
        <v>-0.24169904022002697</v>
      </c>
      <c r="F1593" s="2">
        <f t="shared" si="149"/>
        <v>-0.13622923114895147</v>
      </c>
      <c r="G1593" s="2">
        <f t="shared" si="147"/>
        <v>-0.1054698090710755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17">
        <f>TITRES_STAT!D1597</f>
        <v>13.741300000000001</v>
      </c>
      <c r="C1594" s="2">
        <f t="shared" si="144"/>
        <v>13.406366496556611</v>
      </c>
      <c r="D1594" s="2">
        <f t="shared" si="146"/>
        <v>13.5626260856613</v>
      </c>
      <c r="E1594" s="2">
        <f t="shared" si="145"/>
        <v>-0.15625958910468896</v>
      </c>
      <c r="F1594" s="2">
        <f t="shared" si="149"/>
        <v>-0.14023530274009899</v>
      </c>
      <c r="G1594" s="2">
        <f t="shared" si="147"/>
        <v>-1.6024286364589968E-2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17">
        <f>TITRES_STAT!D1598</f>
        <v>13.9549</v>
      </c>
      <c r="C1595" s="2">
        <f t="shared" si="144"/>
        <v>13.499525497086363</v>
      </c>
      <c r="D1595" s="2">
        <f t="shared" si="146"/>
        <v>13.591683412649353</v>
      </c>
      <c r="E1595" s="2">
        <f t="shared" si="145"/>
        <v>-9.2157915562989245E-2</v>
      </c>
      <c r="F1595" s="2">
        <f t="shared" si="149"/>
        <v>-0.13061982530467703</v>
      </c>
      <c r="G1595" s="2">
        <f t="shared" si="147"/>
        <v>3.8461909741687783E-2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17">
        <f>TITRES_STAT!D1599</f>
        <v>13.9976</v>
      </c>
      <c r="C1596" s="2">
        <f t="shared" si="144"/>
        <v>13.514813882149999</v>
      </c>
      <c r="D1596" s="2">
        <f t="shared" si="146"/>
        <v>13.62175130800866</v>
      </c>
      <c r="E1596" s="2">
        <f t="shared" si="145"/>
        <v>-0.10693742585866062</v>
      </c>
      <c r="F1596" s="2">
        <f t="shared" si="149"/>
        <v>-0.12588334541547375</v>
      </c>
      <c r="G1596" s="2">
        <f t="shared" si="147"/>
        <v>1.8945919556813129E-2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17">
        <f>TITRES_STAT!D1600</f>
        <v>13.990500000000001</v>
      </c>
      <c r="C1597" s="2">
        <f t="shared" si="144"/>
        <v>13.49379636181923</v>
      </c>
      <c r="D1597" s="2">
        <f t="shared" si="146"/>
        <v>13.649066025933944</v>
      </c>
      <c r="E1597" s="2">
        <f t="shared" si="145"/>
        <v>-0.15526966411471399</v>
      </c>
      <c r="F1597" s="2">
        <f t="shared" si="149"/>
        <v>-0.13176060915532181</v>
      </c>
      <c r="G1597" s="2">
        <f t="shared" si="147"/>
        <v>-2.3509054959392178E-2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17">
        <f>TITRES_STAT!D1601</f>
        <v>13.848100000000001</v>
      </c>
      <c r="C1598" s="2">
        <f t="shared" si="144"/>
        <v>13.473812306154732</v>
      </c>
      <c r="D1598" s="2">
        <f t="shared" si="146"/>
        <v>13.663809283272171</v>
      </c>
      <c r="E1598" s="2">
        <f t="shared" si="145"/>
        <v>-0.18999697711743835</v>
      </c>
      <c r="F1598" s="2">
        <f t="shared" si="149"/>
        <v>-0.14340788274774513</v>
      </c>
      <c r="G1598" s="2">
        <f t="shared" si="147"/>
        <v>-4.6589094369693218E-2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17">
        <f>TITRES_STAT!D1602</f>
        <v>13.7698</v>
      </c>
      <c r="C1599" s="2">
        <f t="shared" si="144"/>
        <v>13.438287335977082</v>
      </c>
      <c r="D1599" s="2">
        <f t="shared" si="146"/>
        <v>13.671660447474231</v>
      </c>
      <c r="E1599" s="2">
        <f t="shared" si="145"/>
        <v>-0.23337311149714957</v>
      </c>
      <c r="F1599" s="2">
        <f t="shared" si="149"/>
        <v>-0.16140092849762602</v>
      </c>
      <c r="G1599" s="2">
        <f t="shared" si="147"/>
        <v>-7.1972182999523543E-2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17">
        <f>TITRES_STAT!D1603</f>
        <v>13.7342</v>
      </c>
      <c r="C1600" s="2">
        <f t="shared" si="144"/>
        <v>13.406043130442146</v>
      </c>
      <c r="D1600" s="2">
        <f t="shared" si="146"/>
        <v>13.676293006920584</v>
      </c>
      <c r="E1600" s="2">
        <f t="shared" si="145"/>
        <v>-0.27024987647843801</v>
      </c>
      <c r="F1600" s="2">
        <f t="shared" si="149"/>
        <v>-0.18317071809378843</v>
      </c>
      <c r="G1600" s="2">
        <f t="shared" si="147"/>
        <v>-8.707915838464958E-2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17">
        <f>TITRES_STAT!D1604</f>
        <v>13.7271</v>
      </c>
      <c r="C1601" s="2">
        <f t="shared" si="144"/>
        <v>13.413805725758738</v>
      </c>
      <c r="D1601" s="2">
        <f t="shared" si="146"/>
        <v>13.680056487889431</v>
      </c>
      <c r="E1601" s="2">
        <f t="shared" si="145"/>
        <v>-0.26625076213069221</v>
      </c>
      <c r="F1601" s="2">
        <f t="shared" si="149"/>
        <v>-0.19978672690116919</v>
      </c>
      <c r="G1601" s="2">
        <f t="shared" si="147"/>
        <v>-6.6464035229523016E-2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17">
        <f>TITRES_STAT!D1605</f>
        <v>13.5989</v>
      </c>
      <c r="C1602" s="2">
        <f t="shared" si="144"/>
        <v>13.447758691026625</v>
      </c>
      <c r="D1602" s="2">
        <f t="shared" si="146"/>
        <v>13.674044896193918</v>
      </c>
      <c r="E1602" s="2">
        <f t="shared" si="145"/>
        <v>-0.22628620516729292</v>
      </c>
      <c r="F1602" s="2">
        <f t="shared" si="149"/>
        <v>-0.20508662255439397</v>
      </c>
      <c r="G1602" s="2">
        <f t="shared" si="147"/>
        <v>-2.1199582612898948E-2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17">
        <f>TITRES_STAT!D1606</f>
        <v>13.5989</v>
      </c>
      <c r="C1603" s="2">
        <f t="shared" si="144"/>
        <v>13.481965046253297</v>
      </c>
      <c r="D1603" s="2">
        <f t="shared" si="146"/>
        <v>13.668478607586961</v>
      </c>
      <c r="E1603" s="2">
        <f t="shared" si="145"/>
        <v>-0.1865135613336637</v>
      </c>
      <c r="F1603" s="2">
        <f t="shared" si="149"/>
        <v>-0.20137201031024793</v>
      </c>
      <c r="G1603" s="2">
        <f t="shared" si="147"/>
        <v>1.4858448976584226E-2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17">
        <f>TITRES_STAT!D1607</f>
        <v>13.5847</v>
      </c>
      <c r="C1604" s="2">
        <f t="shared" si="144"/>
        <v>13.521862731445097</v>
      </c>
      <c r="D1604" s="2">
        <f t="shared" si="146"/>
        <v>13.662272784802742</v>
      </c>
      <c r="E1604" s="2">
        <f t="shared" si="145"/>
        <v>-0.14041005335764467</v>
      </c>
      <c r="F1604" s="2">
        <f t="shared" si="149"/>
        <v>-0.18917961891972729</v>
      </c>
      <c r="G1604" s="2">
        <f t="shared" si="147"/>
        <v>4.8769565562082617E-2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17">
        <f>TITRES_STAT!D1608</f>
        <v>13.788500000000001</v>
      </c>
      <c r="C1605" s="2">
        <f t="shared" si="144"/>
        <v>13.588483849684312</v>
      </c>
      <c r="D1605" s="2">
        <f t="shared" si="146"/>
        <v>13.671622948891427</v>
      </c>
      <c r="E1605" s="2">
        <f t="shared" si="145"/>
        <v>-8.3139099207114597E-2</v>
      </c>
      <c r="F1605" s="2">
        <f t="shared" si="149"/>
        <v>-0.16797151497720475</v>
      </c>
      <c r="G1605" s="2">
        <f t="shared" si="147"/>
        <v>8.4832415770090153E-2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17">
        <f>TITRES_STAT!D1609</f>
        <v>13.832800000000001</v>
      </c>
      <c r="C1606" s="2">
        <f t="shared" si="144"/>
        <v>13.651424795886726</v>
      </c>
      <c r="D1606" s="2">
        <f t="shared" si="146"/>
        <v>13.683561989714285</v>
      </c>
      <c r="E1606" s="2">
        <f t="shared" si="145"/>
        <v>-3.2137193827558974E-2</v>
      </c>
      <c r="F1606" s="2">
        <f t="shared" si="149"/>
        <v>-0.14080465074727561</v>
      </c>
      <c r="G1606" s="2">
        <f t="shared" si="147"/>
        <v>0.10866745691971663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17">
        <f>TITRES_STAT!D1610</f>
        <v>13.8994</v>
      </c>
      <c r="C1607" s="2">
        <f t="shared" si="144"/>
        <v>13.703590211904153</v>
      </c>
      <c r="D1607" s="2">
        <f t="shared" si="146"/>
        <v>13.699549990476189</v>
      </c>
      <c r="E1607" s="2">
        <f t="shared" si="145"/>
        <v>4.040221427963786E-3</v>
      </c>
      <c r="F1607" s="2">
        <f t="shared" si="149"/>
        <v>-0.11183567631222774</v>
      </c>
      <c r="G1607" s="2">
        <f t="shared" si="147"/>
        <v>0.11587589774019152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17">
        <f>TITRES_STAT!D1611</f>
        <v>13.8698</v>
      </c>
      <c r="C1608" s="2">
        <f t="shared" si="144"/>
        <v>13.725822486995822</v>
      </c>
      <c r="D1608" s="2">
        <f t="shared" si="146"/>
        <v>13.712161102292768</v>
      </c>
      <c r="E1608" s="2">
        <f t="shared" si="145"/>
        <v>1.3661384703054225E-2</v>
      </c>
      <c r="F1608" s="2">
        <f t="shared" si="149"/>
        <v>-8.6736264109171346E-2</v>
      </c>
      <c r="G1608" s="2">
        <f t="shared" si="147"/>
        <v>0.10039764881222557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17">
        <f>TITRES_STAT!D1612</f>
        <v>13.7959</v>
      </c>
      <c r="C1609" s="2">
        <f t="shared" si="144"/>
        <v>13.732588258227235</v>
      </c>
      <c r="D1609" s="2">
        <f t="shared" si="146"/>
        <v>13.718363983604414</v>
      </c>
      <c r="E1609" s="2">
        <f t="shared" si="145"/>
        <v>1.4224274622820943E-2</v>
      </c>
      <c r="F1609" s="2">
        <f t="shared" si="149"/>
        <v>-6.6544156362772902E-2</v>
      </c>
      <c r="G1609" s="2">
        <f t="shared" si="147"/>
        <v>8.0768430985593845E-2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17">
        <f>TITRES_STAT!D1613</f>
        <v>13.818</v>
      </c>
      <c r="C1610" s="2">
        <f t="shared" si="144"/>
        <v>13.732836218499969</v>
      </c>
      <c r="D1610" s="2">
        <f t="shared" si="146"/>
        <v>13.725744429263345</v>
      </c>
      <c r="E1610" s="2">
        <f t="shared" si="145"/>
        <v>7.0917892366235691E-3</v>
      </c>
      <c r="F1610" s="2">
        <f t="shared" si="149"/>
        <v>-5.1816967242893613E-2</v>
      </c>
      <c r="G1610" s="2">
        <f t="shared" si="147"/>
        <v>5.8908756479517183E-2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17">
        <f>TITRES_STAT!D1614</f>
        <v>13.7959</v>
      </c>
      <c r="C1611" s="2">
        <f t="shared" si="144"/>
        <v>13.731953723346127</v>
      </c>
      <c r="D1611" s="2">
        <f t="shared" si="146"/>
        <v>13.7309411382068</v>
      </c>
      <c r="E1611" s="2">
        <f t="shared" si="145"/>
        <v>1.0125851393265606E-3</v>
      </c>
      <c r="F1611" s="2">
        <f t="shared" si="149"/>
        <v>-4.1251056766449579E-2</v>
      </c>
      <c r="G1611" s="2">
        <f t="shared" si="147"/>
        <v>4.2263641905776139E-2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17">
        <f>TITRES_STAT!D1615</f>
        <v>13.8254</v>
      </c>
      <c r="C1612" s="2">
        <f t="shared" si="144"/>
        <v>13.711483919754414</v>
      </c>
      <c r="D1612" s="2">
        <f t="shared" si="146"/>
        <v>13.737938090932222</v>
      </c>
      <c r="E1612" s="2">
        <f t="shared" si="145"/>
        <v>-2.645417117780724E-2</v>
      </c>
      <c r="F1612" s="2">
        <f t="shared" si="149"/>
        <v>-3.8291679648721114E-2</v>
      </c>
      <c r="G1612" s="2">
        <f t="shared" si="147"/>
        <v>1.1837508470913874E-2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17">
        <f>TITRES_STAT!D1616</f>
        <v>13.832800000000001</v>
      </c>
      <c r="C1613" s="2">
        <f t="shared" si="144"/>
        <v>13.694163316715272</v>
      </c>
      <c r="D1613" s="2">
        <f t="shared" si="146"/>
        <v>13.744964899011316</v>
      </c>
      <c r="E1613" s="2">
        <f t="shared" si="145"/>
        <v>-5.0801582296044145E-2</v>
      </c>
      <c r="F1613" s="2">
        <f t="shared" si="149"/>
        <v>-4.0793660178185726E-2</v>
      </c>
      <c r="G1613" s="2">
        <f t="shared" si="147"/>
        <v>-1.000792211785842E-2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17">
        <f>TITRES_STAT!D1617</f>
        <v>13.855</v>
      </c>
      <c r="C1614" s="2">
        <f t="shared" si="144"/>
        <v>13.677322806451382</v>
      </c>
      <c r="D1614" s="2">
        <f t="shared" si="146"/>
        <v>13.753115647232701</v>
      </c>
      <c r="E1614" s="2">
        <f t="shared" si="145"/>
        <v>-7.5792840781318205E-2</v>
      </c>
      <c r="F1614" s="2">
        <f t="shared" si="149"/>
        <v>-4.779349629881223E-2</v>
      </c>
      <c r="G1614" s="2">
        <f t="shared" si="147"/>
        <v>-2.7999344482505975E-2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17">
        <f>TITRES_STAT!D1618</f>
        <v>13.8476</v>
      </c>
      <c r="C1615" s="2">
        <f t="shared" ref="C1615:C1678" si="150">$C$4*B1605+C1614*(1-$C$4)</f>
        <v>13.694426990074247</v>
      </c>
      <c r="D1615" s="2">
        <f t="shared" si="146"/>
        <v>13.760114488178427</v>
      </c>
      <c r="E1615" s="2">
        <f t="shared" si="145"/>
        <v>-6.5687498104180619E-2</v>
      </c>
      <c r="F1615" s="2">
        <f t="shared" si="149"/>
        <v>-5.1372296659885908E-2</v>
      </c>
      <c r="G1615" s="2">
        <f t="shared" si="147"/>
        <v>-1.4315201444294712E-2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17">
        <f>TITRES_STAT!D1619</f>
        <v>13.832800000000001</v>
      </c>
      <c r="C1616" s="2">
        <f t="shared" si="150"/>
        <v>13.71571514544744</v>
      </c>
      <c r="D1616" s="2">
        <f t="shared" si="146"/>
        <v>13.765498600165211</v>
      </c>
      <c r="E1616" s="2">
        <f t="shared" si="145"/>
        <v>-4.9783454717770681E-2</v>
      </c>
      <c r="F1616" s="2">
        <f t="shared" si="149"/>
        <v>-5.1054528271462861E-2</v>
      </c>
      <c r="G1616" s="2">
        <f t="shared" si="147"/>
        <v>1.2710735536921799E-3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17">
        <f>TITRES_STAT!D1620</f>
        <v>13.8254</v>
      </c>
      <c r="C1617" s="2">
        <f t="shared" si="150"/>
        <v>13.743974353840141</v>
      </c>
      <c r="D1617" s="2">
        <f t="shared" si="146"/>
        <v>13.769935740893713</v>
      </c>
      <c r="E1617" s="2">
        <f t="shared" si="145"/>
        <v>-2.5961387053571983E-2</v>
      </c>
      <c r="F1617" s="2">
        <f t="shared" si="149"/>
        <v>-4.6035900027884685E-2</v>
      </c>
      <c r="G1617" s="2">
        <f t="shared" si="147"/>
        <v>2.0074512974312703E-2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17">
        <f>TITRES_STAT!D1621</f>
        <v>13.8254</v>
      </c>
      <c r="C1618" s="2">
        <f t="shared" si="150"/>
        <v>13.763332145557042</v>
      </c>
      <c r="D1618" s="2">
        <f t="shared" si="146"/>
        <v>13.774044204531215</v>
      </c>
      <c r="E1618" s="2">
        <f t="shared" si="145"/>
        <v>-1.0712058974172933E-2</v>
      </c>
      <c r="F1618" s="2">
        <f t="shared" si="149"/>
        <v>-3.8971131817142332E-2</v>
      </c>
      <c r="G1618" s="2">
        <f t="shared" si="147"/>
        <v>2.8259072842969399E-2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17">
        <f>TITRES_STAT!D1622</f>
        <v>13.788500000000001</v>
      </c>
      <c r="C1619" s="2">
        <f t="shared" si="150"/>
        <v>13.768342584702113</v>
      </c>
      <c r="D1619" s="2">
        <f t="shared" si="146"/>
        <v>13.77511500419557</v>
      </c>
      <c r="E1619" s="2">
        <f t="shared" si="145"/>
        <v>-6.7724194934566384E-3</v>
      </c>
      <c r="F1619" s="2">
        <f t="shared" si="149"/>
        <v>-3.2531389352405196E-2</v>
      </c>
      <c r="G1619" s="2">
        <f t="shared" si="147"/>
        <v>2.5758969858948558E-2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17">
        <f>TITRES_STAT!D1623</f>
        <v>13.684900000000001</v>
      </c>
      <c r="C1620" s="2">
        <f t="shared" si="150"/>
        <v>13.775982187055632</v>
      </c>
      <c r="D1620" s="2">
        <f t="shared" si="146"/>
        <v>13.768432411292196</v>
      </c>
      <c r="E1620" s="2">
        <f t="shared" si="145"/>
        <v>7.549775763436628E-3</v>
      </c>
      <c r="F1620" s="2">
        <f t="shared" si="149"/>
        <v>-2.4515156329236832E-2</v>
      </c>
      <c r="G1620" s="2">
        <f t="shared" si="147"/>
        <v>3.2064932092673457E-2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17">
        <f>TITRES_STAT!D1624</f>
        <v>13.684900000000001</v>
      </c>
      <c r="C1621" s="2">
        <f t="shared" si="150"/>
        <v>13.779046465970151</v>
      </c>
      <c r="D1621" s="2">
        <f t="shared" si="146"/>
        <v>13.762244825270553</v>
      </c>
      <c r="E1621" s="2">
        <f t="shared" si="145"/>
        <v>1.6801640699597442E-2</v>
      </c>
      <c r="F1621" s="2">
        <f t="shared" si="149"/>
        <v>-1.625179692346998E-2</v>
      </c>
      <c r="G1621" s="2">
        <f t="shared" si="147"/>
        <v>3.3053437623067422E-2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17">
        <f>TITRES_STAT!D1625</f>
        <v>13.6035</v>
      </c>
      <c r="C1622" s="2">
        <f t="shared" si="150"/>
        <v>13.786177778897819</v>
      </c>
      <c r="D1622" s="2">
        <f t="shared" si="146"/>
        <v>13.750485949324586</v>
      </c>
      <c r="E1622" s="2">
        <f t="shared" si="145"/>
        <v>3.5691829573233136E-2</v>
      </c>
      <c r="F1622" s="2">
        <f t="shared" si="149"/>
        <v>-5.8630716241293577E-3</v>
      </c>
      <c r="G1622" s="2">
        <f t="shared" si="147"/>
        <v>4.1554901197362493E-2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17">
        <f>TITRES_STAT!D1626</f>
        <v>13.536899999999999</v>
      </c>
      <c r="C1623" s="2">
        <f t="shared" si="150"/>
        <v>13.793350428298154</v>
      </c>
      <c r="D1623" s="2">
        <f t="shared" si="146"/>
        <v>13.734664767893136</v>
      </c>
      <c r="E1623" s="2">
        <f t="shared" si="145"/>
        <v>5.8685660405018325E-2</v>
      </c>
      <c r="F1623" s="2">
        <f t="shared" si="149"/>
        <v>7.0466747817001796E-3</v>
      </c>
      <c r="G1623" s="2">
        <f t="shared" si="147"/>
        <v>5.1638985623318145E-2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17">
        <f>TITRES_STAT!D1627</f>
        <v>13.5222</v>
      </c>
      <c r="C1624" s="2">
        <f t="shared" si="150"/>
        <v>13.802834977790747</v>
      </c>
      <c r="D1624" s="2">
        <f t="shared" si="146"/>
        <v>13.71892663693809</v>
      </c>
      <c r="E1624" s="2">
        <f t="shared" si="145"/>
        <v>8.3908340852657304E-2</v>
      </c>
      <c r="F1624" s="2">
        <f t="shared" si="149"/>
        <v>2.2419007995891603E-2</v>
      </c>
      <c r="G1624" s="2">
        <f t="shared" si="147"/>
        <v>6.1489332856765701E-2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17">
        <f>TITRES_STAT!D1628</f>
        <v>13.5</v>
      </c>
      <c r="C1625" s="2">
        <f t="shared" si="150"/>
        <v>13.809721904284478</v>
      </c>
      <c r="D1625" s="2">
        <f t="shared" si="146"/>
        <v>13.702709849016749</v>
      </c>
      <c r="E1625" s="2">
        <f t="shared" si="145"/>
        <v>0.10701205526772917</v>
      </c>
      <c r="F1625" s="2">
        <f t="shared" si="149"/>
        <v>3.9337617450259113E-2</v>
      </c>
      <c r="G1625" s="2">
        <f t="shared" si="147"/>
        <v>6.7674437817470054E-2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17">
        <f>TITRES_STAT!D1629</f>
        <v>13.462999999999999</v>
      </c>
      <c r="C1626" s="2">
        <f t="shared" si="150"/>
        <v>13.813272380548405</v>
      </c>
      <c r="D1626" s="2">
        <f t="shared" si="146"/>
        <v>13.684953563904397</v>
      </c>
      <c r="E1626" s="2">
        <f t="shared" si="145"/>
        <v>0.12831881664400768</v>
      </c>
      <c r="F1626" s="2">
        <f t="shared" si="149"/>
        <v>5.7133857289008827E-2</v>
      </c>
      <c r="G1626" s="2">
        <f t="shared" si="147"/>
        <v>7.1184959354998856E-2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17">
        <f>TITRES_STAT!D1630</f>
        <v>13.5</v>
      </c>
      <c r="C1627" s="2">
        <f t="shared" si="150"/>
        <v>13.815138168156341</v>
      </c>
      <c r="D1627" s="2">
        <f t="shared" si="146"/>
        <v>13.671253299911479</v>
      </c>
      <c r="E1627" s="2">
        <f t="shared" si="145"/>
        <v>0.14388486824486257</v>
      </c>
      <c r="F1627" s="2">
        <f t="shared" si="149"/>
        <v>7.4484059480179582E-2</v>
      </c>
      <c r="G1627" s="2">
        <f t="shared" si="147"/>
        <v>6.9400808764682992E-2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17">
        <f>TITRES_STAT!D1631</f>
        <v>13.5665</v>
      </c>
      <c r="C1628" s="2">
        <f t="shared" si="150"/>
        <v>13.816716911516906</v>
      </c>
      <c r="D1628" s="2">
        <f t="shared" si="146"/>
        <v>13.663493796214333</v>
      </c>
      <c r="E1628" s="2">
        <f t="shared" ref="E1628:E1691" si="151">C1628-D1628</f>
        <v>0.15322311530257338</v>
      </c>
      <c r="F1628" s="2">
        <f t="shared" si="149"/>
        <v>9.0231870644658346E-2</v>
      </c>
      <c r="G1628" s="2">
        <f t="shared" si="147"/>
        <v>6.299124465791503E-2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17">
        <f>TITRES_STAT!D1632</f>
        <v>13.559100000000001</v>
      </c>
      <c r="C1629" s="2">
        <f t="shared" si="150"/>
        <v>13.812375848206612</v>
      </c>
      <c r="D1629" s="2">
        <f t="shared" ref="D1629:D1692" si="152">$D$4*B1629+(1-$D$4)*D1628</f>
        <v>13.655760922420679</v>
      </c>
      <c r="E1629" s="2">
        <f t="shared" si="151"/>
        <v>0.15661492578593261</v>
      </c>
      <c r="F1629" s="2">
        <f t="shared" si="149"/>
        <v>0.10350848167291321</v>
      </c>
      <c r="G1629" s="2">
        <f t="shared" si="147"/>
        <v>5.3106444113019402E-2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17">
        <f>TITRES_STAT!D1633</f>
        <v>13.6701</v>
      </c>
      <c r="C1630" s="2">
        <f t="shared" si="150"/>
        <v>13.792764179251748</v>
      </c>
      <c r="D1630" s="2">
        <f t="shared" si="152"/>
        <v>13.656823076315444</v>
      </c>
      <c r="E1630" s="2">
        <f t="shared" si="151"/>
        <v>0.13594110293630379</v>
      </c>
      <c r="F1630" s="2">
        <f t="shared" si="149"/>
        <v>0.10999500592559133</v>
      </c>
      <c r="G1630" s="2">
        <f t="shared" si="147"/>
        <v>2.594609701071246E-2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17">
        <f>TITRES_STAT!D1634</f>
        <v>13.6775</v>
      </c>
      <c r="C1631" s="2">
        <f t="shared" si="150"/>
        <v>13.776169690136093</v>
      </c>
      <c r="D1631" s="2">
        <f t="shared" si="152"/>
        <v>13.658354700292076</v>
      </c>
      <c r="E1631" s="2">
        <f t="shared" si="151"/>
        <v>0.1178149898440175</v>
      </c>
      <c r="F1631" s="2">
        <f t="shared" si="149"/>
        <v>0.11155900270927657</v>
      </c>
      <c r="G1631" s="2">
        <f t="shared" si="147"/>
        <v>6.2559871347409313E-3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17">
        <f>TITRES_STAT!D1635</f>
        <v>13.684900000000001</v>
      </c>
      <c r="C1632" s="2">
        <f t="shared" si="150"/>
        <v>13.749605122422848</v>
      </c>
      <c r="D1632" s="2">
        <f t="shared" si="152"/>
        <v>13.660321018788959</v>
      </c>
      <c r="E1632" s="2">
        <f t="shared" si="151"/>
        <v>8.9284103633888279E-2</v>
      </c>
      <c r="F1632" s="2">
        <f t="shared" si="149"/>
        <v>0.10710402289419893</v>
      </c>
      <c r="G1632" s="2">
        <f t="shared" si="147"/>
        <v>-1.7819919260310652E-2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17">
        <f>TITRES_STAT!D1636</f>
        <v>13.6775</v>
      </c>
      <c r="C1633" s="2">
        <f t="shared" si="150"/>
        <v>13.716881257434716</v>
      </c>
      <c r="D1633" s="2">
        <f t="shared" si="152"/>
        <v>13.661593535915703</v>
      </c>
      <c r="E1633" s="2">
        <f t="shared" si="151"/>
        <v>5.5287721519013289E-2</v>
      </c>
      <c r="F1633" s="2">
        <f t="shared" si="149"/>
        <v>9.6740762619161813E-2</v>
      </c>
      <c r="G1633" s="2">
        <f t="shared" si="147"/>
        <v>-4.1453041100148524E-2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17">
        <f>TITRES_STAT!D1637</f>
        <v>13.6775</v>
      </c>
      <c r="C1634" s="2">
        <f t="shared" si="150"/>
        <v>13.686930294752452</v>
      </c>
      <c r="D1634" s="2">
        <f t="shared" si="152"/>
        <v>13.66277179251454</v>
      </c>
      <c r="E1634" s="2">
        <f t="shared" si="151"/>
        <v>2.4158502237911605E-2</v>
      </c>
      <c r="F1634" s="2">
        <f t="shared" si="149"/>
        <v>8.222431054291178E-2</v>
      </c>
      <c r="G1634" s="2">
        <f t="shared" si="147"/>
        <v>-5.8065808305000174E-2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17">
        <f>TITRES_STAT!D1638</f>
        <v>13.507400000000001</v>
      </c>
      <c r="C1635" s="2">
        <f t="shared" si="150"/>
        <v>13.65817178786746</v>
      </c>
      <c r="D1635" s="2">
        <f t="shared" si="152"/>
        <v>13.651262770846797</v>
      </c>
      <c r="E1635" s="2">
        <f t="shared" si="151"/>
        <v>6.909017020662489E-3</v>
      </c>
      <c r="F1635" s="2">
        <f t="shared" si="149"/>
        <v>6.7161251838461916E-2</v>
      </c>
      <c r="G1635" s="2">
        <f t="shared" si="147"/>
        <v>-6.0252234817799427E-2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17">
        <f>TITRES_STAT!D1639</f>
        <v>13.684900000000001</v>
      </c>
      <c r="C1636" s="2">
        <f t="shared" si="150"/>
        <v>13.628145358964774</v>
      </c>
      <c r="D1636" s="2">
        <f t="shared" si="152"/>
        <v>13.653754417450738</v>
      </c>
      <c r="E1636" s="2">
        <f t="shared" si="151"/>
        <v>-2.5609058485963843E-2</v>
      </c>
      <c r="F1636" s="2">
        <f t="shared" si="149"/>
        <v>4.8607189773576767E-2</v>
      </c>
      <c r="G1636" s="2">
        <f t="shared" ref="G1636:G1699" si="153">E1636-F1636</f>
        <v>-7.421624825954061E-2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17">
        <f>TITRES_STAT!D1640</f>
        <v>13.6775</v>
      </c>
      <c r="C1637" s="2">
        <f t="shared" si="150"/>
        <v>13.608430688354808</v>
      </c>
      <c r="D1637" s="2">
        <f t="shared" si="152"/>
        <v>13.655513349491425</v>
      </c>
      <c r="E1637" s="2">
        <f t="shared" si="151"/>
        <v>-4.7082661136617077E-2</v>
      </c>
      <c r="F1637" s="2">
        <f t="shared" ref="F1637:F1700" si="155">(E1637*(2/(10)))+((1-(2/10))*F1636)</f>
        <v>2.9469219591538004E-2</v>
      </c>
      <c r="G1637" s="2">
        <f t="shared" si="153"/>
        <v>-7.6551880728155081E-2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17">
        <f>TITRES_STAT!D1641</f>
        <v>13.684900000000001</v>
      </c>
      <c r="C1638" s="2">
        <f t="shared" si="150"/>
        <v>13.601979813223299</v>
      </c>
      <c r="D1638" s="2">
        <f t="shared" si="152"/>
        <v>13.657690138417987</v>
      </c>
      <c r="E1638" s="2">
        <f t="shared" si="151"/>
        <v>-5.5710325194688437E-2</v>
      </c>
      <c r="F1638" s="2">
        <f t="shared" si="155"/>
        <v>1.2433310634292717E-2</v>
      </c>
      <c r="G1638" s="2">
        <f t="shared" si="153"/>
        <v>-6.8143635828981156E-2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17">
        <f>TITRES_STAT!D1642</f>
        <v>13.684900000000001</v>
      </c>
      <c r="C1639" s="2">
        <f t="shared" si="150"/>
        <v>13.595382918881253</v>
      </c>
      <c r="D1639" s="2">
        <f t="shared" si="152"/>
        <v>13.659705683720357</v>
      </c>
      <c r="E1639" s="2">
        <f t="shared" si="151"/>
        <v>-6.4322764839104707E-2</v>
      </c>
      <c r="F1639" s="2">
        <f t="shared" si="155"/>
        <v>-2.9179044603867693E-3</v>
      </c>
      <c r="G1639" s="2">
        <f t="shared" si="153"/>
        <v>-6.1404860378717938E-2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17">
        <f>TITRES_STAT!D1643</f>
        <v>13.6701</v>
      </c>
      <c r="C1640" s="2">
        <f t="shared" si="150"/>
        <v>13.606877854437982</v>
      </c>
      <c r="D1640" s="2">
        <f t="shared" si="152"/>
        <v>13.660475633074405</v>
      </c>
      <c r="E1640" s="2">
        <f t="shared" si="151"/>
        <v>-5.3597778636422788E-2</v>
      </c>
      <c r="F1640" s="2">
        <f t="shared" si="155"/>
        <v>-1.3053879295593974E-2</v>
      </c>
      <c r="G1640" s="2">
        <f t="shared" si="153"/>
        <v>-4.0543899340828818E-2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17">
        <f>TITRES_STAT!D1644</f>
        <v>13.684900000000001</v>
      </c>
      <c r="C1641" s="2">
        <f t="shared" si="150"/>
        <v>13.617742799909061</v>
      </c>
      <c r="D1641" s="2">
        <f t="shared" si="152"/>
        <v>13.662284845439263</v>
      </c>
      <c r="E1641" s="2">
        <f t="shared" si="151"/>
        <v>-4.454204553020169E-2</v>
      </c>
      <c r="F1641" s="2">
        <f t="shared" si="155"/>
        <v>-1.935151254251552E-2</v>
      </c>
      <c r="G1641" s="2">
        <f t="shared" si="153"/>
        <v>-2.5190532987686171E-2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17">
        <f>TITRES_STAT!D1645</f>
        <v>13.758900000000001</v>
      </c>
      <c r="C1642" s="2">
        <f t="shared" si="150"/>
        <v>13.628074676846129</v>
      </c>
      <c r="D1642" s="2">
        <f t="shared" si="152"/>
        <v>13.669441523554873</v>
      </c>
      <c r="E1642" s="2">
        <f t="shared" si="151"/>
        <v>-4.1366846708744021E-2</v>
      </c>
      <c r="F1642" s="2">
        <f t="shared" si="155"/>
        <v>-2.3754579375761219E-2</v>
      </c>
      <c r="G1642" s="2">
        <f t="shared" si="153"/>
        <v>-1.7612267332982802E-2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17">
        <f>TITRES_STAT!D1646</f>
        <v>13.7515</v>
      </c>
      <c r="C1643" s="2">
        <f t="shared" si="150"/>
        <v>13.635678572715955</v>
      </c>
      <c r="D1643" s="2">
        <f t="shared" si="152"/>
        <v>13.675519929217474</v>
      </c>
      <c r="E1643" s="2">
        <f t="shared" si="151"/>
        <v>-3.9841356501518987E-2</v>
      </c>
      <c r="F1643" s="2">
        <f t="shared" si="155"/>
        <v>-2.6971934800912773E-2</v>
      </c>
      <c r="G1643" s="2">
        <f t="shared" si="153"/>
        <v>-1.2869421700606214E-2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17">
        <f>TITRES_STAT!D1647</f>
        <v>13.7441</v>
      </c>
      <c r="C1644" s="2">
        <f t="shared" si="150"/>
        <v>13.642112638451962</v>
      </c>
      <c r="D1644" s="2">
        <f t="shared" si="152"/>
        <v>13.680599934460624</v>
      </c>
      <c r="E1644" s="2">
        <f t="shared" si="151"/>
        <v>-3.8487296008661076E-2</v>
      </c>
      <c r="F1644" s="2">
        <f t="shared" si="155"/>
        <v>-2.9275007042462435E-2</v>
      </c>
      <c r="G1644" s="2">
        <f t="shared" si="153"/>
        <v>-9.212288966198641E-3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17">
        <f>TITRES_STAT!D1648</f>
        <v>13.714499999999999</v>
      </c>
      <c r="C1645" s="2">
        <f t="shared" si="150"/>
        <v>13.62138761715166</v>
      </c>
      <c r="D1645" s="2">
        <f t="shared" si="152"/>
        <v>13.683111050426502</v>
      </c>
      <c r="E1645" s="2">
        <f t="shared" si="151"/>
        <v>-6.1723433274842421E-2</v>
      </c>
      <c r="F1645" s="2">
        <f t="shared" si="155"/>
        <v>-3.5764692288938436E-2</v>
      </c>
      <c r="G1645" s="2">
        <f t="shared" si="153"/>
        <v>-2.5958740985903984E-2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17">
        <f>TITRES_STAT!D1649</f>
        <v>13.714499999999999</v>
      </c>
      <c r="C1646" s="2">
        <f t="shared" si="150"/>
        <v>13.631158752974482</v>
      </c>
      <c r="D1646" s="2">
        <f t="shared" si="152"/>
        <v>13.685436157802316</v>
      </c>
      <c r="E1646" s="2">
        <f t="shared" si="151"/>
        <v>-5.4277404827834275E-2</v>
      </c>
      <c r="F1646" s="2">
        <f t="shared" si="155"/>
        <v>-3.9467234796717605E-2</v>
      </c>
      <c r="G1646" s="2">
        <f t="shared" si="153"/>
        <v>-1.4810170031116669E-2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17">
        <f>TITRES_STAT!D1650</f>
        <v>13.707100000000001</v>
      </c>
      <c r="C1647" s="2">
        <f t="shared" si="150"/>
        <v>13.638288175593793</v>
      </c>
      <c r="D1647" s="2">
        <f t="shared" si="152"/>
        <v>13.687040886853996</v>
      </c>
      <c r="E1647" s="2">
        <f t="shared" si="151"/>
        <v>-4.8752711260203085E-2</v>
      </c>
      <c r="F1647" s="2">
        <f t="shared" si="155"/>
        <v>-4.1324330089414704E-2</v>
      </c>
      <c r="G1647" s="2">
        <f t="shared" si="153"/>
        <v>-7.4283811707883812E-3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17">
        <f>TITRES_STAT!D1651</f>
        <v>13.736700000000001</v>
      </c>
      <c r="C1648" s="2">
        <f t="shared" si="150"/>
        <v>13.645459225502441</v>
      </c>
      <c r="D1648" s="2">
        <f t="shared" si="152"/>
        <v>13.690719339679626</v>
      </c>
      <c r="E1648" s="2">
        <f t="shared" si="151"/>
        <v>-4.5260114177185784E-2</v>
      </c>
      <c r="F1648" s="2">
        <f t="shared" si="155"/>
        <v>-4.211148690696892E-2</v>
      </c>
      <c r="G1648" s="2">
        <f t="shared" si="153"/>
        <v>-3.1486272702168638E-3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17">
        <f>TITRES_STAT!D1652</f>
        <v>13.758900000000001</v>
      </c>
      <c r="C1649" s="2">
        <f t="shared" si="150"/>
        <v>13.651527036963603</v>
      </c>
      <c r="D1649" s="2">
        <f t="shared" si="152"/>
        <v>13.695769758962616</v>
      </c>
      <c r="E1649" s="2">
        <f t="shared" si="151"/>
        <v>-4.4242721999012247E-2</v>
      </c>
      <c r="F1649" s="2">
        <f t="shared" si="155"/>
        <v>-4.2537733925377588E-2</v>
      </c>
      <c r="G1649" s="2">
        <f t="shared" si="153"/>
        <v>-1.7049880736346584E-3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17">
        <f>TITRES_STAT!D1653</f>
        <v>13.7959</v>
      </c>
      <c r="C1650" s="2">
        <f t="shared" si="150"/>
        <v>13.654384415892279</v>
      </c>
      <c r="D1650" s="2">
        <f t="shared" si="152"/>
        <v>13.703186813854273</v>
      </c>
      <c r="E1650" s="2">
        <f t="shared" si="151"/>
        <v>-4.8802397961994259E-2</v>
      </c>
      <c r="F1650" s="2">
        <f t="shared" si="155"/>
        <v>-4.3790666732700927E-2</v>
      </c>
      <c r="G1650" s="2">
        <f t="shared" si="153"/>
        <v>-5.0117312292933328E-3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17">
        <f>TITRES_STAT!D1654</f>
        <v>13.788500000000001</v>
      </c>
      <c r="C1651" s="2">
        <f t="shared" si="150"/>
        <v>13.659079121139621</v>
      </c>
      <c r="D1651" s="2">
        <f t="shared" si="152"/>
        <v>13.709506309124327</v>
      </c>
      <c r="E1651" s="2">
        <f t="shared" si="151"/>
        <v>-5.0427187984706023E-2</v>
      </c>
      <c r="F1651" s="2">
        <f t="shared" si="155"/>
        <v>-4.5117970983101947E-2</v>
      </c>
      <c r="G1651" s="2">
        <f t="shared" si="153"/>
        <v>-5.309217001604076E-3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17">
        <f>TITRES_STAT!D1655</f>
        <v>13.7515</v>
      </c>
      <c r="C1652" s="2">
        <f t="shared" si="150"/>
        <v>13.674436179425834</v>
      </c>
      <c r="D1652" s="2">
        <f t="shared" si="152"/>
        <v>13.712616952892896</v>
      </c>
      <c r="E1652" s="2">
        <f t="shared" si="151"/>
        <v>-3.8180773467061613E-2</v>
      </c>
      <c r="F1652" s="2">
        <f t="shared" si="155"/>
        <v>-4.3730531479893878E-2</v>
      </c>
      <c r="G1652" s="2">
        <f t="shared" si="153"/>
        <v>5.5497580128322649E-3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17">
        <f>TITRES_STAT!D1656</f>
        <v>13.7219</v>
      </c>
      <c r="C1653" s="2">
        <f t="shared" si="150"/>
        <v>13.68629215182186</v>
      </c>
      <c r="D1653" s="2">
        <f t="shared" si="152"/>
        <v>13.71330458601194</v>
      </c>
      <c r="E1653" s="2">
        <f t="shared" si="151"/>
        <v>-2.701243419008037E-2</v>
      </c>
      <c r="F1653" s="2">
        <f t="shared" si="155"/>
        <v>-4.0386912021931176E-2</v>
      </c>
      <c r="G1653" s="2">
        <f t="shared" si="153"/>
        <v>1.3374477831850806E-2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17">
        <f>TITRES_STAT!D1657</f>
        <v>13.7515</v>
      </c>
      <c r="C1654" s="2">
        <f t="shared" si="150"/>
        <v>13.695185666926189</v>
      </c>
      <c r="D1654" s="2">
        <f t="shared" si="152"/>
        <v>13.716133875936981</v>
      </c>
      <c r="E1654" s="2">
        <f t="shared" si="151"/>
        <v>-2.094820901079153E-2</v>
      </c>
      <c r="F1654" s="2">
        <f t="shared" si="155"/>
        <v>-3.6499171419703248E-2</v>
      </c>
      <c r="G1654" s="2">
        <f t="shared" si="153"/>
        <v>1.5550962408911718E-2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17">
        <f>TITRES_STAT!D1658</f>
        <v>13.7515</v>
      </c>
      <c r="C1655" s="2">
        <f t="shared" si="150"/>
        <v>13.6981571027837</v>
      </c>
      <c r="D1655" s="2">
        <f t="shared" si="152"/>
        <v>13.718753588830538</v>
      </c>
      <c r="E1655" s="2">
        <f t="shared" si="151"/>
        <v>-2.0596486046837725E-2</v>
      </c>
      <c r="F1655" s="2">
        <f t="shared" si="155"/>
        <v>-3.3318634345130146E-2</v>
      </c>
      <c r="G1655" s="2">
        <f t="shared" si="153"/>
        <v>1.2722148298292421E-2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17">
        <f>TITRES_STAT!D1659</f>
        <v>13.758900000000001</v>
      </c>
      <c r="C1656" s="2">
        <f t="shared" si="150"/>
        <v>13.700671394663132</v>
      </c>
      <c r="D1656" s="2">
        <f t="shared" si="152"/>
        <v>13.721727397065312</v>
      </c>
      <c r="E1656" s="2">
        <f t="shared" si="151"/>
        <v>-2.105600240217953E-2</v>
      </c>
      <c r="F1656" s="2">
        <f t="shared" si="155"/>
        <v>-3.0866107956540025E-2</v>
      </c>
      <c r="G1656" s="2">
        <f t="shared" si="153"/>
        <v>9.8101055543604945E-3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17">
        <f>TITRES_STAT!D1660</f>
        <v>13.7441</v>
      </c>
      <c r="C1657" s="2">
        <f t="shared" si="150"/>
        <v>13.701660410868804</v>
      </c>
      <c r="D1657" s="2">
        <f t="shared" si="152"/>
        <v>13.723384626912326</v>
      </c>
      <c r="E1657" s="2">
        <f t="shared" si="151"/>
        <v>-2.1724216043521594E-2</v>
      </c>
      <c r="F1657" s="2">
        <f t="shared" si="155"/>
        <v>-2.9037729573936341E-2</v>
      </c>
      <c r="G1657" s="2">
        <f t="shared" si="153"/>
        <v>7.3135135304147475E-3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17">
        <f>TITRES_STAT!D1661</f>
        <v>13.684900000000001</v>
      </c>
      <c r="C1658" s="2">
        <f t="shared" si="150"/>
        <v>13.707051116888987</v>
      </c>
      <c r="D1658" s="2">
        <f t="shared" si="152"/>
        <v>13.72053391380771</v>
      </c>
      <c r="E1658" s="2">
        <f t="shared" si="151"/>
        <v>-1.3482796918722784E-2</v>
      </c>
      <c r="F1658" s="2">
        <f t="shared" si="155"/>
        <v>-2.5926743042893632E-2</v>
      </c>
      <c r="G1658" s="2">
        <f t="shared" si="153"/>
        <v>1.2443946124170848E-2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17">
        <f>TITRES_STAT!D1662</f>
        <v>13.714499999999999</v>
      </c>
      <c r="C1659" s="2">
        <f t="shared" si="150"/>
        <v>13.715027868136836</v>
      </c>
      <c r="D1659" s="2">
        <f t="shared" si="152"/>
        <v>13.720086957229361</v>
      </c>
      <c r="E1659" s="2">
        <f t="shared" si="151"/>
        <v>-5.0590890925246157E-3</v>
      </c>
      <c r="F1659" s="2">
        <f t="shared" si="155"/>
        <v>-2.1753212252819829E-2</v>
      </c>
      <c r="G1659" s="2">
        <f t="shared" si="153"/>
        <v>1.6694123160295213E-2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17">
        <f>TITRES_STAT!D1663</f>
        <v>13.684900000000001</v>
      </c>
      <c r="C1660" s="2">
        <f t="shared" si="150"/>
        <v>13.727469734577323</v>
      </c>
      <c r="D1660" s="2">
        <f t="shared" si="152"/>
        <v>13.717480515953113</v>
      </c>
      <c r="E1660" s="2">
        <f t="shared" si="151"/>
        <v>9.9892186242094283E-3</v>
      </c>
      <c r="F1660" s="2">
        <f t="shared" si="155"/>
        <v>-1.5404726077413977E-2</v>
      </c>
      <c r="G1660" s="2">
        <f t="shared" si="153"/>
        <v>2.5393944701623407E-2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17">
        <f>TITRES_STAT!D1664</f>
        <v>13.6997</v>
      </c>
      <c r="C1661" s="2">
        <f t="shared" si="150"/>
        <v>13.736859006180811</v>
      </c>
      <c r="D1661" s="2">
        <f t="shared" si="152"/>
        <v>13.716163440697326</v>
      </c>
      <c r="E1661" s="2">
        <f t="shared" si="151"/>
        <v>2.0695565483485723E-2</v>
      </c>
      <c r="F1661" s="2">
        <f t="shared" si="155"/>
        <v>-8.1846677652340372E-3</v>
      </c>
      <c r="G1661" s="2">
        <f t="shared" si="153"/>
        <v>2.8880233248719758E-2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17">
        <f>TITRES_STAT!D1665</f>
        <v>13.8254</v>
      </c>
      <c r="C1662" s="2">
        <f t="shared" si="150"/>
        <v>13.73911146676838</v>
      </c>
      <c r="D1662" s="2">
        <f t="shared" si="152"/>
        <v>13.724255037682708</v>
      </c>
      <c r="E1662" s="2">
        <f t="shared" si="151"/>
        <v>1.4856429085671863E-2</v>
      </c>
      <c r="F1662" s="2">
        <f t="shared" si="155"/>
        <v>-3.576448395052857E-3</v>
      </c>
      <c r="G1662" s="2">
        <f t="shared" si="153"/>
        <v>1.8432877480724721E-2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17">
        <f>TITRES_STAT!D1666</f>
        <v>13.684900000000001</v>
      </c>
      <c r="C1663" s="2">
        <f t="shared" si="150"/>
        <v>13.736463548804013</v>
      </c>
      <c r="D1663" s="2">
        <f t="shared" si="152"/>
        <v>13.721339849706212</v>
      </c>
      <c r="E1663" s="2">
        <f t="shared" si="151"/>
        <v>1.512369909780098E-2</v>
      </c>
      <c r="F1663" s="2">
        <f t="shared" si="155"/>
        <v>1.6358110351791027E-4</v>
      </c>
      <c r="G1663" s="2">
        <f t="shared" si="153"/>
        <v>1.4960117994283069E-2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17">
        <f>TITRES_STAT!D1667</f>
        <v>13.684900000000001</v>
      </c>
      <c r="C1664" s="2">
        <f t="shared" si="150"/>
        <v>13.73877684898801</v>
      </c>
      <c r="D1664" s="2">
        <f t="shared" si="152"/>
        <v>13.718640601579825</v>
      </c>
      <c r="E1664" s="2">
        <f t="shared" si="151"/>
        <v>2.0136247408185426E-2</v>
      </c>
      <c r="F1664" s="2">
        <f t="shared" si="155"/>
        <v>4.1581143644514136E-3</v>
      </c>
      <c r="G1664" s="2">
        <f t="shared" si="153"/>
        <v>1.5978133043734011E-2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17">
        <f>TITRES_STAT!D1668</f>
        <v>13.8254</v>
      </c>
      <c r="C1665" s="2">
        <f t="shared" si="150"/>
        <v>13.740734256836008</v>
      </c>
      <c r="D1665" s="2">
        <f t="shared" si="152"/>
        <v>13.726548705166504</v>
      </c>
      <c r="E1665" s="2">
        <f t="shared" si="151"/>
        <v>1.4185551669504193E-2</v>
      </c>
      <c r="F1665" s="2">
        <f t="shared" si="155"/>
        <v>6.1636018254619699E-3</v>
      </c>
      <c r="G1665" s="2">
        <f t="shared" si="153"/>
        <v>8.021949844042222E-3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17">
        <f>TITRES_STAT!D1669</f>
        <v>13.7959</v>
      </c>
      <c r="C1666" s="2">
        <f t="shared" si="150"/>
        <v>13.743528986553546</v>
      </c>
      <c r="D1666" s="2">
        <f t="shared" si="152"/>
        <v>13.731685838117134</v>
      </c>
      <c r="E1666" s="2">
        <f t="shared" si="151"/>
        <v>1.1843148436412321E-2</v>
      </c>
      <c r="F1666" s="2">
        <f t="shared" si="155"/>
        <v>7.2995111476520406E-3</v>
      </c>
      <c r="G1666" s="2">
        <f t="shared" si="153"/>
        <v>4.5436372887602801E-3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17">
        <f>TITRES_STAT!D1670</f>
        <v>13.788500000000001</v>
      </c>
      <c r="C1667" s="2">
        <f t="shared" si="150"/>
        <v>13.743616834776077</v>
      </c>
      <c r="D1667" s="2">
        <f t="shared" si="152"/>
        <v>13.735894294552901</v>
      </c>
      <c r="E1667" s="2">
        <f t="shared" si="151"/>
        <v>7.7225402231757556E-3</v>
      </c>
      <c r="F1667" s="2">
        <f t="shared" si="155"/>
        <v>7.3841169627567845E-3</v>
      </c>
      <c r="G1667" s="2">
        <f t="shared" si="153"/>
        <v>3.3842326041897113E-4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17">
        <f>TITRES_STAT!D1671</f>
        <v>13.7811</v>
      </c>
      <c r="C1668" s="2">
        <f t="shared" si="150"/>
        <v>13.734583475579758</v>
      </c>
      <c r="D1668" s="2">
        <f t="shared" si="152"/>
        <v>13.73924286532676</v>
      </c>
      <c r="E1668" s="2">
        <f t="shared" si="151"/>
        <v>-4.6593897470028622E-3</v>
      </c>
      <c r="F1668" s="2">
        <f t="shared" si="155"/>
        <v>4.9754156208048558E-3</v>
      </c>
      <c r="G1668" s="2">
        <f t="shared" si="153"/>
        <v>-9.6348053678077181E-3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17">
        <f>TITRES_STAT!D1672</f>
        <v>13.758900000000001</v>
      </c>
      <c r="C1669" s="2">
        <f t="shared" si="150"/>
        <v>13.731493710105948</v>
      </c>
      <c r="D1669" s="2">
        <f t="shared" si="152"/>
        <v>13.740698949376629</v>
      </c>
      <c r="E1669" s="2">
        <f t="shared" si="151"/>
        <v>-9.2052392706811759E-3</v>
      </c>
      <c r="F1669" s="2">
        <f t="shared" si="155"/>
        <v>2.1392846425076495E-3</v>
      </c>
      <c r="G1669" s="2">
        <f t="shared" si="153"/>
        <v>-1.1344523913188825E-2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17">
        <f>TITRES_STAT!D1673</f>
        <v>13.7515</v>
      </c>
      <c r="C1670" s="2">
        <f t="shared" si="150"/>
        <v>13.724325447012726</v>
      </c>
      <c r="D1670" s="2">
        <f t="shared" si="152"/>
        <v>13.741499027200582</v>
      </c>
      <c r="E1670" s="2">
        <f t="shared" si="151"/>
        <v>-1.717358018785653E-2</v>
      </c>
      <c r="F1670" s="2">
        <f t="shared" si="155"/>
        <v>-1.7232883235651867E-3</v>
      </c>
      <c r="G1670" s="2">
        <f t="shared" si="153"/>
        <v>-1.5450291864291343E-2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17">
        <f>TITRES_STAT!D1674</f>
        <v>13.7515</v>
      </c>
      <c r="C1671" s="2">
        <f t="shared" si="150"/>
        <v>13.720536916703075</v>
      </c>
      <c r="D1671" s="2">
        <f t="shared" si="152"/>
        <v>13.742239840000538</v>
      </c>
      <c r="E1671" s="2">
        <f t="shared" si="151"/>
        <v>-2.1702923297462817E-2</v>
      </c>
      <c r="F1671" s="2">
        <f t="shared" si="155"/>
        <v>-5.7192153183447132E-3</v>
      </c>
      <c r="G1671" s="2">
        <f t="shared" si="153"/>
        <v>-1.5983707979118106E-2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17">
        <f>TITRES_STAT!D1675</f>
        <v>13.7515</v>
      </c>
      <c r="C1672" s="2">
        <f t="shared" si="150"/>
        <v>13.736669698748756</v>
      </c>
      <c r="D1672" s="2">
        <f t="shared" si="152"/>
        <v>13.742925777778275</v>
      </c>
      <c r="E1672" s="2">
        <f t="shared" si="151"/>
        <v>-6.2560790295194124E-3</v>
      </c>
      <c r="F1672" s="2">
        <f t="shared" si="155"/>
        <v>-5.826588060579653E-3</v>
      </c>
      <c r="G1672" s="2">
        <f t="shared" si="153"/>
        <v>-4.2949096893975941E-4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17">
        <f>TITRES_STAT!D1676</f>
        <v>13.7219</v>
      </c>
      <c r="C1673" s="2">
        <f t="shared" si="150"/>
        <v>13.728705129710486</v>
      </c>
      <c r="D1673" s="2">
        <f t="shared" si="152"/>
        <v>13.741368312757661</v>
      </c>
      <c r="E1673" s="2">
        <f t="shared" si="151"/>
        <v>-1.2663183047175508E-2</v>
      </c>
      <c r="F1673" s="2">
        <f t="shared" si="155"/>
        <v>-7.193907057898824E-3</v>
      </c>
      <c r="G1673" s="2">
        <f t="shared" si="153"/>
        <v>-5.469275989276684E-3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17">
        <f>TITRES_STAT!D1677</f>
        <v>13.684900000000001</v>
      </c>
      <c r="C1674" s="2">
        <f t="shared" si="150"/>
        <v>13.721965878985795</v>
      </c>
      <c r="D1674" s="2">
        <f t="shared" si="152"/>
        <v>13.737185474775611</v>
      </c>
      <c r="E1674" s="2">
        <f t="shared" si="151"/>
        <v>-1.5219595789815799E-2</v>
      </c>
      <c r="F1674" s="2">
        <f t="shared" si="155"/>
        <v>-8.7990448042822196E-3</v>
      </c>
      <c r="G1674" s="2">
        <f t="shared" si="153"/>
        <v>-6.4205509855335789E-3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17">
        <f>TITRES_STAT!D1678</f>
        <v>13.684900000000001</v>
      </c>
      <c r="C1675" s="2">
        <f t="shared" si="150"/>
        <v>13.737878820680287</v>
      </c>
      <c r="D1675" s="2">
        <f t="shared" si="152"/>
        <v>13.733312476644084</v>
      </c>
      <c r="E1675" s="2">
        <f t="shared" si="151"/>
        <v>4.5663440362027075E-3</v>
      </c>
      <c r="F1675" s="2">
        <f t="shared" si="155"/>
        <v>-6.125967036185234E-3</v>
      </c>
      <c r="G1675" s="2">
        <f t="shared" si="153"/>
        <v>1.0692311072387942E-2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17">
        <f>TITRES_STAT!D1679</f>
        <v>13.6701</v>
      </c>
      <c r="C1676" s="2">
        <f t="shared" si="150"/>
        <v>13.746805155960242</v>
      </c>
      <c r="D1676" s="2">
        <f t="shared" si="152"/>
        <v>13.728630070966744</v>
      </c>
      <c r="E1676" s="2">
        <f t="shared" si="151"/>
        <v>1.8175084993497848E-2</v>
      </c>
      <c r="F1676" s="2">
        <f t="shared" si="155"/>
        <v>-1.2657566302486179E-3</v>
      </c>
      <c r="G1676" s="2">
        <f t="shared" si="153"/>
        <v>1.9440841623746465E-2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17">
        <f>TITRES_STAT!D1680</f>
        <v>13.662699999999999</v>
      </c>
      <c r="C1677" s="2">
        <f t="shared" si="150"/>
        <v>13.753219747350974</v>
      </c>
      <c r="D1677" s="2">
        <f t="shared" si="152"/>
        <v>13.723746362006246</v>
      </c>
      <c r="E1677" s="2">
        <f t="shared" si="151"/>
        <v>2.9473385344727987E-2</v>
      </c>
      <c r="F1677" s="2">
        <f t="shared" si="155"/>
        <v>4.8820717647467034E-3</v>
      </c>
      <c r="G1677" s="2">
        <f t="shared" si="153"/>
        <v>2.4591313579981282E-2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17">
        <f>TITRES_STAT!D1681</f>
        <v>13.684900000000001</v>
      </c>
      <c r="C1678" s="2">
        <f t="shared" si="150"/>
        <v>13.757509016989285</v>
      </c>
      <c r="D1678" s="2">
        <f t="shared" si="152"/>
        <v>13.720868853709487</v>
      </c>
      <c r="E1678" s="2">
        <f t="shared" si="151"/>
        <v>3.6640163279798799E-2</v>
      </c>
      <c r="F1678" s="2">
        <f t="shared" si="155"/>
        <v>1.1233690067757124E-2</v>
      </c>
      <c r="G1678" s="2">
        <f t="shared" si="153"/>
        <v>2.5406473212041675E-2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17">
        <f>TITRES_STAT!D1682</f>
        <v>13.6775</v>
      </c>
      <c r="C1679" s="2">
        <f t="shared" ref="C1679:C1742" si="156">$C$4*B1669+C1678*(1-$C$4)</f>
        <v>13.75772301437555</v>
      </c>
      <c r="D1679" s="2">
        <f t="shared" si="152"/>
        <v>13.717656346027301</v>
      </c>
      <c r="E1679" s="2">
        <f t="shared" si="151"/>
        <v>4.0066668348249124E-2</v>
      </c>
      <c r="F1679" s="2">
        <f t="shared" si="155"/>
        <v>1.7000285723855525E-2</v>
      </c>
      <c r="G1679" s="2">
        <f t="shared" si="153"/>
        <v>2.3066382624393599E-2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17">
        <f>TITRES_STAT!D1683</f>
        <v>13.610900000000001</v>
      </c>
      <c r="C1680" s="2">
        <f t="shared" si="156"/>
        <v>13.756765627548543</v>
      </c>
      <c r="D1680" s="2">
        <f t="shared" si="152"/>
        <v>13.709748468543797</v>
      </c>
      <c r="E1680" s="2">
        <f t="shared" si="151"/>
        <v>4.7017159004745679E-2</v>
      </c>
      <c r="F1680" s="2">
        <f t="shared" si="155"/>
        <v>2.3003660380033555E-2</v>
      </c>
      <c r="G1680" s="2">
        <f t="shared" si="153"/>
        <v>2.4013498624712123E-2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17">
        <f>TITRES_STAT!D1684</f>
        <v>13.684900000000001</v>
      </c>
      <c r="C1681" s="2">
        <f t="shared" si="156"/>
        <v>13.755955531002613</v>
      </c>
      <c r="D1681" s="2">
        <f t="shared" si="152"/>
        <v>13.707907841244257</v>
      </c>
      <c r="E1681" s="2">
        <f t="shared" si="151"/>
        <v>4.8047689758355716E-2</v>
      </c>
      <c r="F1681" s="2">
        <f t="shared" si="155"/>
        <v>2.801246625569799E-2</v>
      </c>
      <c r="G1681" s="2">
        <f t="shared" si="153"/>
        <v>2.0035223502657726E-2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17">
        <f>TITRES_STAT!D1685</f>
        <v>13.684900000000001</v>
      </c>
      <c r="C1682" s="2">
        <f t="shared" si="156"/>
        <v>13.755270064694519</v>
      </c>
      <c r="D1682" s="2">
        <f t="shared" si="152"/>
        <v>13.706203556707646</v>
      </c>
      <c r="E1682" s="2">
        <f t="shared" si="151"/>
        <v>4.9066507986873731E-2</v>
      </c>
      <c r="F1682" s="2">
        <f t="shared" si="155"/>
        <v>3.2223274601933138E-2</v>
      </c>
      <c r="G1682" s="2">
        <f t="shared" si="153"/>
        <v>1.6843233384940592E-2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17">
        <f>TITRES_STAT!D1686</f>
        <v>13.6775</v>
      </c>
      <c r="C1683" s="2">
        <f t="shared" si="156"/>
        <v>13.750136208587669</v>
      </c>
      <c r="D1683" s="2">
        <f t="shared" si="152"/>
        <v>13.704077367321894</v>
      </c>
      <c r="E1683" s="2">
        <f t="shared" si="151"/>
        <v>4.6058841265775641E-2</v>
      </c>
      <c r="F1683" s="2">
        <f t="shared" si="155"/>
        <v>3.499038793470164E-2</v>
      </c>
      <c r="G1683" s="2">
        <f t="shared" si="153"/>
        <v>1.1068453331074E-2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17">
        <f>TITRES_STAT!D1687</f>
        <v>13.684900000000001</v>
      </c>
      <c r="C1684" s="2">
        <f t="shared" si="156"/>
        <v>13.74009986880495</v>
      </c>
      <c r="D1684" s="2">
        <f t="shared" si="152"/>
        <v>13.702656821594346</v>
      </c>
      <c r="E1684" s="2">
        <f t="shared" si="151"/>
        <v>3.7443047210604874E-2</v>
      </c>
      <c r="F1684" s="2">
        <f t="shared" si="155"/>
        <v>3.5480919789882284E-2</v>
      </c>
      <c r="G1684" s="2">
        <f t="shared" si="153"/>
        <v>1.9621274207225897E-3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17">
        <f>TITRES_STAT!D1688</f>
        <v>13.684900000000001</v>
      </c>
      <c r="C1685" s="2">
        <f t="shared" si="156"/>
        <v>13.731607581296496</v>
      </c>
      <c r="D1685" s="2">
        <f t="shared" si="152"/>
        <v>13.701341501476247</v>
      </c>
      <c r="E1685" s="2">
        <f t="shared" si="151"/>
        <v>3.0266079820249203E-2</v>
      </c>
      <c r="F1685" s="2">
        <f t="shared" si="155"/>
        <v>3.4437951795955671E-2</v>
      </c>
      <c r="G1685" s="2">
        <f t="shared" si="153"/>
        <v>-4.1718719757064676E-3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17">
        <f>TITRES_STAT!D1689</f>
        <v>13.8254</v>
      </c>
      <c r="C1686" s="2">
        <f t="shared" si="156"/>
        <v>13.72214487648165</v>
      </c>
      <c r="D1686" s="2">
        <f t="shared" si="152"/>
        <v>13.710531019885414</v>
      </c>
      <c r="E1686" s="2">
        <f t="shared" si="151"/>
        <v>1.1613856596236261E-2</v>
      </c>
      <c r="F1686" s="2">
        <f t="shared" si="155"/>
        <v>2.9873132756011788E-2</v>
      </c>
      <c r="G1686" s="2">
        <f t="shared" si="153"/>
        <v>-1.8259276159775528E-2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17">
        <f>TITRES_STAT!D1690</f>
        <v>13.758900000000001</v>
      </c>
      <c r="C1687" s="2">
        <f t="shared" si="156"/>
        <v>13.712999510869087</v>
      </c>
      <c r="D1687" s="2">
        <f t="shared" si="152"/>
        <v>13.714113907301309</v>
      </c>
      <c r="E1687" s="2">
        <f t="shared" si="151"/>
        <v>-1.1143964322215538E-3</v>
      </c>
      <c r="F1687" s="2">
        <f t="shared" si="155"/>
        <v>2.3675626918365122E-2</v>
      </c>
      <c r="G1687" s="2">
        <f t="shared" si="153"/>
        <v>-2.4790023350586676E-2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17">
        <f>TITRES_STAT!D1691</f>
        <v>13.758900000000001</v>
      </c>
      <c r="C1688" s="2">
        <f t="shared" si="156"/>
        <v>13.70867650919692</v>
      </c>
      <c r="D1688" s="2">
        <f t="shared" si="152"/>
        <v>13.71743139564936</v>
      </c>
      <c r="E1688" s="2">
        <f t="shared" si="151"/>
        <v>-8.7548864524400472E-3</v>
      </c>
      <c r="F1688" s="2">
        <f t="shared" si="155"/>
        <v>1.7189524244204089E-2</v>
      </c>
      <c r="G1688" s="2">
        <f t="shared" si="153"/>
        <v>-2.5944410696644136E-2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17">
        <f>TITRES_STAT!D1692</f>
        <v>13.684900000000001</v>
      </c>
      <c r="C1689" s="2">
        <f t="shared" si="156"/>
        <v>13.703880123166623</v>
      </c>
      <c r="D1689" s="2">
        <f t="shared" si="152"/>
        <v>13.715021662638296</v>
      </c>
      <c r="E1689" s="2">
        <f t="shared" si="151"/>
        <v>-1.1141539471672957E-2</v>
      </c>
      <c r="F1689" s="2">
        <f t="shared" si="155"/>
        <v>1.152331150102868E-2</v>
      </c>
      <c r="G1689" s="2">
        <f t="shared" si="153"/>
        <v>-2.2664850972701635E-2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17">
        <f>TITRES_STAT!D1693</f>
        <v>13.684900000000001</v>
      </c>
      <c r="C1690" s="2">
        <f t="shared" si="156"/>
        <v>13.689575488833297</v>
      </c>
      <c r="D1690" s="2">
        <f t="shared" si="152"/>
        <v>13.712790428368795</v>
      </c>
      <c r="E1690" s="2">
        <f t="shared" si="151"/>
        <v>-2.3214939535497692E-2</v>
      </c>
      <c r="F1690" s="2">
        <f t="shared" si="155"/>
        <v>4.5756612937234058E-3</v>
      </c>
      <c r="G1690" s="2">
        <f t="shared" si="153"/>
        <v>-2.7790600829221097E-2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17">
        <f>TITRES_STAT!D1694</f>
        <v>13.8032</v>
      </c>
      <c r="C1691" s="2">
        <f t="shared" si="156"/>
        <v>13.688856182858943</v>
      </c>
      <c r="D1691" s="2">
        <f t="shared" si="152"/>
        <v>13.719487433674809</v>
      </c>
      <c r="E1691" s="2">
        <f t="shared" si="151"/>
        <v>-3.0631250815865485E-2</v>
      </c>
      <c r="F1691" s="2">
        <f t="shared" si="155"/>
        <v>-2.4657211281943724E-3</v>
      </c>
      <c r="G1691" s="2">
        <f t="shared" si="153"/>
        <v>-2.8165529687671113E-2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17">
        <f>TITRES_STAT!D1695</f>
        <v>13.788500000000001</v>
      </c>
      <c r="C1692" s="2">
        <f t="shared" si="156"/>
        <v>13.688247539342182</v>
      </c>
      <c r="D1692" s="2">
        <f t="shared" si="152"/>
        <v>13.724599475624823</v>
      </c>
      <c r="E1692" s="2">
        <f t="shared" ref="E1692:E1755" si="157">C1692-D1692</f>
        <v>-3.6351936282640551E-2</v>
      </c>
      <c r="F1692" s="2">
        <f t="shared" si="155"/>
        <v>-9.2429641590836085E-3</v>
      </c>
      <c r="G1692" s="2">
        <f t="shared" si="153"/>
        <v>-2.7108972123556944E-2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17">
        <f>TITRES_STAT!D1696</f>
        <v>13.662699999999999</v>
      </c>
      <c r="C1693" s="2">
        <f t="shared" si="156"/>
        <v>13.686594071751077</v>
      </c>
      <c r="D1693" s="2">
        <f t="shared" ref="D1693:D1756" si="158">$D$4*B1693+(1-$D$4)*D1692</f>
        <v>13.720014329282243</v>
      </c>
      <c r="E1693" s="2">
        <f t="shared" si="157"/>
        <v>-3.3420257531165731E-2</v>
      </c>
      <c r="F1693" s="2">
        <f t="shared" si="155"/>
        <v>-1.4078422833500033E-2</v>
      </c>
      <c r="G1693" s="2">
        <f t="shared" si="153"/>
        <v>-1.9341834697665698E-2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17">
        <f>TITRES_STAT!D1697</f>
        <v>13.684900000000001</v>
      </c>
      <c r="C1694" s="2">
        <f t="shared" si="156"/>
        <v>13.686333445327834</v>
      </c>
      <c r="D1694" s="2">
        <f t="shared" si="158"/>
        <v>13.717413267853928</v>
      </c>
      <c r="E1694" s="2">
        <f t="shared" si="157"/>
        <v>-3.1079822526093537E-2</v>
      </c>
      <c r="F1694" s="2">
        <f t="shared" si="155"/>
        <v>-1.7478702772018736E-2</v>
      </c>
      <c r="G1694" s="2">
        <f t="shared" si="153"/>
        <v>-1.3601119754074801E-2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17">
        <f>TITRES_STAT!D1698</f>
        <v>13.662699999999999</v>
      </c>
      <c r="C1695" s="2">
        <f t="shared" si="156"/>
        <v>13.686112915277398</v>
      </c>
      <c r="D1695" s="2">
        <f t="shared" si="158"/>
        <v>13.71336043319808</v>
      </c>
      <c r="E1695" s="2">
        <f t="shared" si="157"/>
        <v>-2.7247517920681474E-2</v>
      </c>
      <c r="F1695" s="2">
        <f t="shared" si="155"/>
        <v>-1.9432465801751286E-2</v>
      </c>
      <c r="G1695" s="2">
        <f t="shared" si="153"/>
        <v>-7.815052118930188E-3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17">
        <f>TITRES_STAT!D1699</f>
        <v>13.684900000000001</v>
      </c>
      <c r="C1696" s="2">
        <f t="shared" si="156"/>
        <v>13.707541697542414</v>
      </c>
      <c r="D1696" s="2">
        <f t="shared" si="158"/>
        <v>13.711252252961184</v>
      </c>
      <c r="E1696" s="2">
        <f t="shared" si="157"/>
        <v>-3.7105554187704115E-3</v>
      </c>
      <c r="F1696" s="2">
        <f t="shared" si="155"/>
        <v>-1.6288083725155111E-2</v>
      </c>
      <c r="G1696" s="2">
        <f t="shared" si="153"/>
        <v>1.25775283063847E-2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17">
        <f>TITRES_STAT!D1700</f>
        <v>13.7219</v>
      </c>
      <c r="C1697" s="2">
        <f t="shared" si="156"/>
        <v>13.715442974843581</v>
      </c>
      <c r="D1697" s="2">
        <f t="shared" si="158"/>
        <v>13.71204097496406</v>
      </c>
      <c r="E1697" s="2">
        <f t="shared" si="157"/>
        <v>3.4019998795216111E-3</v>
      </c>
      <c r="F1697" s="2">
        <f t="shared" si="155"/>
        <v>-1.2350067004219768E-2</v>
      </c>
      <c r="G1697" s="2">
        <f t="shared" si="153"/>
        <v>1.5752066883741381E-2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17">
        <f>TITRES_STAT!D1701</f>
        <v>13.684900000000001</v>
      </c>
      <c r="C1698" s="2">
        <f t="shared" si="156"/>
        <v>13.722128671021492</v>
      </c>
      <c r="D1698" s="2">
        <f t="shared" si="158"/>
        <v>13.71003053237413</v>
      </c>
      <c r="E1698" s="2">
        <f t="shared" si="157"/>
        <v>1.2098138647361978E-2</v>
      </c>
      <c r="F1698" s="2">
        <f t="shared" si="155"/>
        <v>-7.4604258739034181E-3</v>
      </c>
      <c r="G1698" s="2">
        <f t="shared" si="153"/>
        <v>1.9558564521265396E-2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17">
        <f>TITRES_STAT!D1702</f>
        <v>13.684900000000001</v>
      </c>
      <c r="C1699" s="2">
        <f t="shared" si="156"/>
        <v>13.716401183172032</v>
      </c>
      <c r="D1699" s="2">
        <f t="shared" si="158"/>
        <v>13.708169011457528</v>
      </c>
      <c r="E1699" s="2">
        <f t="shared" si="157"/>
        <v>8.2321717145035223E-3</v>
      </c>
      <c r="F1699" s="2">
        <f t="shared" si="155"/>
        <v>-4.3219063562220297E-3</v>
      </c>
      <c r="G1699" s="2">
        <f t="shared" si="153"/>
        <v>1.2554078070725552E-2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17">
        <f>TITRES_STAT!D1703</f>
        <v>13.7219</v>
      </c>
      <c r="C1700" s="2">
        <f t="shared" si="156"/>
        <v>13.711554847299411</v>
      </c>
      <c r="D1700" s="2">
        <f t="shared" si="158"/>
        <v>13.709186121719933</v>
      </c>
      <c r="E1700" s="2">
        <f t="shared" si="157"/>
        <v>2.3687255794779816E-3</v>
      </c>
      <c r="F1700" s="2">
        <f t="shared" si="155"/>
        <v>-2.9837799690820275E-3</v>
      </c>
      <c r="G1700" s="2">
        <f t="shared" ref="G1700:G1763" si="159">E1700-F1700</f>
        <v>5.3525055485600086E-3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17">
        <f>TITRES_STAT!D1704</f>
        <v>13.6257</v>
      </c>
      <c r="C1701" s="2">
        <f t="shared" si="156"/>
        <v>13.725654101561039</v>
      </c>
      <c r="D1701" s="2">
        <f t="shared" si="158"/>
        <v>13.703001964555494</v>
      </c>
      <c r="E1701" s="2">
        <f t="shared" si="157"/>
        <v>2.265213700554547E-2</v>
      </c>
      <c r="F1701" s="2">
        <f t="shared" ref="F1701:F1764" si="161">(E1701*(2/(10)))+((1-(2/10))*F1700)</f>
        <v>2.1434034258434719E-3</v>
      </c>
      <c r="G1701" s="2">
        <f t="shared" si="159"/>
        <v>2.0508733579701996E-2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17">
        <f>TITRES_STAT!D1705</f>
        <v>13.610900000000001</v>
      </c>
      <c r="C1702" s="2">
        <f t="shared" si="156"/>
        <v>13.735322701320879</v>
      </c>
      <c r="D1702" s="2">
        <f t="shared" si="158"/>
        <v>13.696179596810643</v>
      </c>
      <c r="E1702" s="2">
        <f t="shared" si="157"/>
        <v>3.9143104510236171E-2</v>
      </c>
      <c r="F1702" s="2">
        <f t="shared" si="161"/>
        <v>9.5433436427220138E-3</v>
      </c>
      <c r="G1702" s="2">
        <f t="shared" si="159"/>
        <v>2.9599760867514157E-2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17">
        <f>TITRES_STAT!D1706</f>
        <v>13.610900000000001</v>
      </c>
      <c r="C1703" s="2">
        <f t="shared" si="156"/>
        <v>13.724149978040742</v>
      </c>
      <c r="D1703" s="2">
        <f t="shared" si="158"/>
        <v>13.689862589639484</v>
      </c>
      <c r="E1703" s="2">
        <f t="shared" si="157"/>
        <v>3.4287388401258667E-2</v>
      </c>
      <c r="F1703" s="2">
        <f t="shared" si="161"/>
        <v>1.4492152594429345E-2</v>
      </c>
      <c r="G1703" s="2">
        <f t="shared" si="159"/>
        <v>1.979523580682932E-2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17">
        <f>TITRES_STAT!D1707</f>
        <v>13.7219</v>
      </c>
      <c r="C1704" s="2">
        <f t="shared" si="156"/>
        <v>13.718111519880628</v>
      </c>
      <c r="D1704" s="2">
        <f t="shared" si="158"/>
        <v>13.692235731147669</v>
      </c>
      <c r="E1704" s="2">
        <f t="shared" si="157"/>
        <v>2.5875788732959037E-2</v>
      </c>
      <c r="F1704" s="2">
        <f t="shared" si="161"/>
        <v>1.6768879822135284E-2</v>
      </c>
      <c r="G1704" s="2">
        <f t="shared" si="159"/>
        <v>9.1069089108237536E-3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17">
        <f>TITRES_STAT!D1708</f>
        <v>13.714499999999999</v>
      </c>
      <c r="C1705" s="2">
        <f t="shared" si="156"/>
        <v>13.709586670668223</v>
      </c>
      <c r="D1705" s="2">
        <f t="shared" si="158"/>
        <v>13.693884936247841</v>
      </c>
      <c r="E1705" s="2">
        <f t="shared" si="157"/>
        <v>1.5701734420382252E-2</v>
      </c>
      <c r="F1705" s="2">
        <f t="shared" si="161"/>
        <v>1.6555450741784678E-2</v>
      </c>
      <c r="G1705" s="2">
        <f t="shared" si="159"/>
        <v>-8.537163214024264E-4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17">
        <f>TITRES_STAT!D1709</f>
        <v>13.6257</v>
      </c>
      <c r="C1706" s="2">
        <f t="shared" si="156"/>
        <v>13.705788721334651</v>
      </c>
      <c r="D1706" s="2">
        <f t="shared" si="158"/>
        <v>13.688834200229483</v>
      </c>
      <c r="E1706" s="2">
        <f t="shared" si="157"/>
        <v>1.6954521105168041E-2</v>
      </c>
      <c r="F1706" s="2">
        <f t="shared" si="161"/>
        <v>1.6635264814461349E-2</v>
      </c>
      <c r="G1706" s="2">
        <f t="shared" si="159"/>
        <v>3.1925629070669176E-4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17">
        <f>TITRES_STAT!D1710</f>
        <v>13.684900000000001</v>
      </c>
      <c r="C1707" s="2">
        <f t="shared" si="156"/>
        <v>13.708267379590858</v>
      </c>
      <c r="D1707" s="2">
        <f t="shared" si="158"/>
        <v>13.688542777990261</v>
      </c>
      <c r="E1707" s="2">
        <f t="shared" si="157"/>
        <v>1.9724601600596969E-2</v>
      </c>
      <c r="F1707" s="2">
        <f t="shared" si="161"/>
        <v>1.7253132171688473E-2</v>
      </c>
      <c r="G1707" s="2">
        <f t="shared" si="159"/>
        <v>2.471469428908496E-3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17">
        <f>TITRES_STAT!D1711</f>
        <v>13.684900000000001</v>
      </c>
      <c r="C1708" s="2">
        <f t="shared" si="156"/>
        <v>13.70467239811534</v>
      </c>
      <c r="D1708" s="2">
        <f t="shared" si="158"/>
        <v>13.688272942583573</v>
      </c>
      <c r="E1708" s="2">
        <f t="shared" si="157"/>
        <v>1.6399455531766804E-2</v>
      </c>
      <c r="F1708" s="2">
        <f t="shared" si="161"/>
        <v>1.7082396843704141E-2</v>
      </c>
      <c r="G1708" s="2">
        <f t="shared" si="159"/>
        <v>-6.8294131193733648E-4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17">
        <f>TITRES_STAT!D1712</f>
        <v>13.7515</v>
      </c>
      <c r="C1709" s="2">
        <f t="shared" si="156"/>
        <v>13.701630490712979</v>
      </c>
      <c r="D1709" s="2">
        <f t="shared" si="158"/>
        <v>13.692956428318123</v>
      </c>
      <c r="E1709" s="2">
        <f t="shared" si="157"/>
        <v>8.6740623948564632E-3</v>
      </c>
      <c r="F1709" s="2">
        <f t="shared" si="161"/>
        <v>1.5400729953934607E-2</v>
      </c>
      <c r="G1709" s="2">
        <f t="shared" si="159"/>
        <v>-6.7266675590781436E-3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17">
        <f>TITRES_STAT!D1713</f>
        <v>13.7219</v>
      </c>
      <c r="C1710" s="2">
        <f t="shared" si="156"/>
        <v>13.704748876757135</v>
      </c>
      <c r="D1710" s="2">
        <f t="shared" si="158"/>
        <v>13.695100396590854</v>
      </c>
      <c r="E1710" s="2">
        <f t="shared" si="157"/>
        <v>9.6484801662803932E-3</v>
      </c>
      <c r="F1710" s="2">
        <f t="shared" si="161"/>
        <v>1.4250279996403764E-2</v>
      </c>
      <c r="G1710" s="2">
        <f t="shared" si="159"/>
        <v>-4.6017998301233713E-3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17">
        <f>TITRES_STAT!D1714</f>
        <v>13.758900000000001</v>
      </c>
      <c r="C1711" s="2">
        <f t="shared" si="156"/>
        <v>13.692587511102191</v>
      </c>
      <c r="D1711" s="2">
        <f t="shared" si="158"/>
        <v>13.699826293139679</v>
      </c>
      <c r="E1711" s="2">
        <f t="shared" si="157"/>
        <v>-7.2387820374881784E-3</v>
      </c>
      <c r="F1711" s="2">
        <f t="shared" si="161"/>
        <v>9.9524675896253759E-3</v>
      </c>
      <c r="G1711" s="2">
        <f t="shared" si="159"/>
        <v>-1.7191249627113554E-2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17">
        <f>TITRES_STAT!D1715</f>
        <v>13.7515</v>
      </c>
      <c r="C1712" s="2">
        <f t="shared" si="156"/>
        <v>13.680020201701854</v>
      </c>
      <c r="D1712" s="2">
        <f t="shared" si="158"/>
        <v>13.703653975129333</v>
      </c>
      <c r="E1712" s="2">
        <f t="shared" si="157"/>
        <v>-2.3633773427478744E-2</v>
      </c>
      <c r="F1712" s="2">
        <f t="shared" si="161"/>
        <v>3.2352193862045511E-3</v>
      </c>
      <c r="G1712" s="2">
        <f t="shared" si="159"/>
        <v>-2.6868992813683296E-2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17">
        <f>TITRES_STAT!D1716</f>
        <v>13.7441</v>
      </c>
      <c r="C1713" s="2">
        <f t="shared" si="156"/>
        <v>13.669386324516953</v>
      </c>
      <c r="D1713" s="2">
        <f t="shared" si="158"/>
        <v>13.706649976971605</v>
      </c>
      <c r="E1713" s="2">
        <f t="shared" si="157"/>
        <v>-3.7263652454651464E-2</v>
      </c>
      <c r="F1713" s="2">
        <f t="shared" si="161"/>
        <v>-4.8645549819666522E-3</v>
      </c>
      <c r="G1713" s="2">
        <f t="shared" si="159"/>
        <v>-3.239909747268481E-2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17">
        <f>TITRES_STAT!D1717</f>
        <v>13.7441</v>
      </c>
      <c r="C1714" s="2">
        <f t="shared" si="156"/>
        <v>13.677465351514345</v>
      </c>
      <c r="D1714" s="2">
        <f t="shared" si="158"/>
        <v>13.709424052751485</v>
      </c>
      <c r="E1714" s="2">
        <f t="shared" si="157"/>
        <v>-3.195870123714073E-2</v>
      </c>
      <c r="F1714" s="2">
        <f t="shared" si="161"/>
        <v>-1.0283384233001468E-2</v>
      </c>
      <c r="G1714" s="2">
        <f t="shared" si="159"/>
        <v>-2.1675317004139261E-2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17">
        <f>TITRES_STAT!D1718</f>
        <v>13.736700000000001</v>
      </c>
      <c r="C1715" s="2">
        <f t="shared" si="156"/>
        <v>13.683162989742907</v>
      </c>
      <c r="D1715" s="2">
        <f t="shared" si="158"/>
        <v>13.711444493288411</v>
      </c>
      <c r="E1715" s="2">
        <f t="shared" si="157"/>
        <v>-2.8281503545503739E-2</v>
      </c>
      <c r="F1715" s="2">
        <f t="shared" si="161"/>
        <v>-1.3883008095501923E-2</v>
      </c>
      <c r="G1715" s="2">
        <f t="shared" si="159"/>
        <v>-1.4398495450001816E-2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17">
        <f>TITRES_STAT!D1719</f>
        <v>13.736700000000001</v>
      </c>
      <c r="C1716" s="2">
        <f t="shared" si="156"/>
        <v>13.67432252978246</v>
      </c>
      <c r="D1716" s="2">
        <f t="shared" si="158"/>
        <v>13.713315271563344</v>
      </c>
      <c r="E1716" s="2">
        <f t="shared" si="157"/>
        <v>-3.8992741780884188E-2</v>
      </c>
      <c r="F1716" s="2">
        <f t="shared" si="161"/>
        <v>-1.8904954832578376E-2</v>
      </c>
      <c r="G1716" s="2">
        <f t="shared" si="159"/>
        <v>-2.0087786948305812E-2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17">
        <f>TITRES_STAT!D1720</f>
        <v>13.7441</v>
      </c>
      <c r="C1717" s="2">
        <f t="shared" si="156"/>
        <v>13.675949832892851</v>
      </c>
      <c r="D1717" s="2">
        <f t="shared" si="158"/>
        <v>13.715595621817911</v>
      </c>
      <c r="E1717" s="2">
        <f t="shared" si="157"/>
        <v>-3.9645788925060543E-2</v>
      </c>
      <c r="F1717" s="2">
        <f t="shared" si="161"/>
        <v>-2.3053121651074808E-2</v>
      </c>
      <c r="G1717" s="2">
        <f t="shared" si="159"/>
        <v>-1.6592667273985735E-2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17">
        <f>TITRES_STAT!D1721</f>
        <v>13.7219</v>
      </c>
      <c r="C1718" s="2">
        <f t="shared" si="156"/>
        <v>13.677326781678566</v>
      </c>
      <c r="D1718" s="2">
        <f t="shared" si="158"/>
        <v>13.716062612794362</v>
      </c>
      <c r="E1718" s="2">
        <f t="shared" si="157"/>
        <v>-3.8735831115795705E-2</v>
      </c>
      <c r="F1718" s="2">
        <f t="shared" si="161"/>
        <v>-2.6189663544018988E-2</v>
      </c>
      <c r="G1718" s="2">
        <f t="shared" si="159"/>
        <v>-1.2546167571776717E-2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17">
        <f>TITRES_STAT!D1722</f>
        <v>13.758900000000001</v>
      </c>
      <c r="C1719" s="2">
        <f t="shared" si="156"/>
        <v>13.688738046035709</v>
      </c>
      <c r="D1719" s="2">
        <f t="shared" si="158"/>
        <v>13.719235752587371</v>
      </c>
      <c r="E1719" s="2">
        <f t="shared" si="157"/>
        <v>-3.0497706551662063E-2</v>
      </c>
      <c r="F1719" s="2">
        <f t="shared" si="161"/>
        <v>-2.7051272145547603E-2</v>
      </c>
      <c r="G1719" s="2">
        <f t="shared" si="159"/>
        <v>-3.4464344061144597E-3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17">
        <f>TITRES_STAT!D1723</f>
        <v>13.758900000000001</v>
      </c>
      <c r="C1720" s="2">
        <f t="shared" si="156"/>
        <v>13.693839885107138</v>
      </c>
      <c r="D1720" s="2">
        <f t="shared" si="158"/>
        <v>13.722173844988307</v>
      </c>
      <c r="E1720" s="2">
        <f t="shared" si="157"/>
        <v>-2.8333959881168269E-2</v>
      </c>
      <c r="F1720" s="2">
        <f t="shared" si="161"/>
        <v>-2.7307809692671738E-2</v>
      </c>
      <c r="G1720" s="2">
        <f t="shared" si="159"/>
        <v>-1.0261501884965309E-3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17">
        <f>TITRES_STAT!D1724</f>
        <v>13.736700000000001</v>
      </c>
      <c r="C1721" s="2">
        <f t="shared" si="156"/>
        <v>13.703849133552195</v>
      </c>
      <c r="D1721" s="2">
        <f t="shared" si="158"/>
        <v>13.723249856470654</v>
      </c>
      <c r="E1721" s="2">
        <f t="shared" si="157"/>
        <v>-1.9400722918458513E-2</v>
      </c>
      <c r="F1721" s="2">
        <f t="shared" si="161"/>
        <v>-2.5726392337829092E-2</v>
      </c>
      <c r="G1721" s="2">
        <f t="shared" si="159"/>
        <v>6.325669419370579E-3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17">
        <f>TITRES_STAT!D1725</f>
        <v>13.7441</v>
      </c>
      <c r="C1722" s="2">
        <f t="shared" si="156"/>
        <v>13.711180036082627</v>
      </c>
      <c r="D1722" s="2">
        <f t="shared" si="158"/>
        <v>13.724794311546901</v>
      </c>
      <c r="E1722" s="2">
        <f t="shared" si="157"/>
        <v>-1.3614275464274073E-2</v>
      </c>
      <c r="F1722" s="2">
        <f t="shared" si="161"/>
        <v>-2.330396896311809E-2</v>
      </c>
      <c r="G1722" s="2">
        <f t="shared" si="159"/>
        <v>9.6896934988440174E-3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17">
        <f>TITRES_STAT!D1726</f>
        <v>13.758900000000001</v>
      </c>
      <c r="C1723" s="2">
        <f t="shared" si="156"/>
        <v>13.716244645916069</v>
      </c>
      <c r="D1723" s="2">
        <f t="shared" si="158"/>
        <v>13.727320658839723</v>
      </c>
      <c r="E1723" s="2">
        <f t="shared" si="157"/>
        <v>-1.1076012923654233E-2</v>
      </c>
      <c r="F1723" s="2">
        <f t="shared" si="161"/>
        <v>-2.0858377755225321E-2</v>
      </c>
      <c r="G1723" s="2">
        <f t="shared" si="159"/>
        <v>9.782364831571088E-3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17">
        <f>TITRES_STAT!D1727</f>
        <v>13.758900000000001</v>
      </c>
      <c r="C1724" s="2">
        <f t="shared" si="156"/>
        <v>13.720530085005905</v>
      </c>
      <c r="D1724" s="2">
        <f t="shared" si="158"/>
        <v>13.729659869296039</v>
      </c>
      <c r="E1724" s="2">
        <f t="shared" si="157"/>
        <v>-9.1297842901347792E-3</v>
      </c>
      <c r="F1724" s="2">
        <f t="shared" si="161"/>
        <v>-1.8512659062207212E-2</v>
      </c>
      <c r="G1724" s="2">
        <f t="shared" si="159"/>
        <v>9.3828747720724331E-3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17">
        <f>TITRES_STAT!D1728</f>
        <v>13.758900000000001</v>
      </c>
      <c r="C1725" s="2">
        <f t="shared" si="156"/>
        <v>13.723017764235765</v>
      </c>
      <c r="D1725" s="2">
        <f t="shared" si="158"/>
        <v>13.731825804903739</v>
      </c>
      <c r="E1725" s="2">
        <f t="shared" si="157"/>
        <v>-8.8080406679740264E-3</v>
      </c>
      <c r="F1725" s="2">
        <f t="shared" si="161"/>
        <v>-1.6571735383360577E-2</v>
      </c>
      <c r="G1725" s="2">
        <f t="shared" si="159"/>
        <v>7.7636947153865501E-3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17">
        <f>TITRES_STAT!D1729</f>
        <v>13.758900000000001</v>
      </c>
      <c r="C1726" s="2">
        <f t="shared" si="156"/>
        <v>13.725122723584109</v>
      </c>
      <c r="D1726" s="2">
        <f t="shared" si="158"/>
        <v>13.733831300836794</v>
      </c>
      <c r="E1726" s="2">
        <f t="shared" si="157"/>
        <v>-8.7085772526851457E-3</v>
      </c>
      <c r="F1726" s="2">
        <f t="shared" si="161"/>
        <v>-1.499910375722549E-2</v>
      </c>
      <c r="G1726" s="2">
        <f t="shared" si="159"/>
        <v>6.2905265045403447E-3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17">
        <f>TITRES_STAT!D1730</f>
        <v>13.684900000000001</v>
      </c>
      <c r="C1727" s="2">
        <f t="shared" si="156"/>
        <v>13.728042304571169</v>
      </c>
      <c r="D1727" s="2">
        <f t="shared" si="158"/>
        <v>13.730206760034068</v>
      </c>
      <c r="E1727" s="2">
        <f t="shared" si="157"/>
        <v>-2.1644554628998947E-3</v>
      </c>
      <c r="F1727" s="2">
        <f t="shared" si="161"/>
        <v>-1.2432174098360373E-2</v>
      </c>
      <c r="G1727" s="2">
        <f t="shared" si="159"/>
        <v>1.0267718635460478E-2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17">
        <f>TITRES_STAT!D1731</f>
        <v>13.684900000000001</v>
      </c>
      <c r="C1728" s="2">
        <f t="shared" si="156"/>
        <v>13.727097334637142</v>
      </c>
      <c r="D1728" s="2">
        <f t="shared" si="158"/>
        <v>13.726850703735249</v>
      </c>
      <c r="E1728" s="2">
        <f t="shared" si="157"/>
        <v>2.4663090189314119E-4</v>
      </c>
      <c r="F1728" s="2">
        <f t="shared" si="161"/>
        <v>-9.8964130983096709E-3</v>
      </c>
      <c r="G1728" s="2">
        <f t="shared" si="159"/>
        <v>1.0143044000202812E-2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17">
        <f>TITRES_STAT!D1732</f>
        <v>13.6775</v>
      </c>
      <c r="C1729" s="2">
        <f t="shared" si="156"/>
        <v>13.731990052385274</v>
      </c>
      <c r="D1729" s="2">
        <f t="shared" si="158"/>
        <v>13.723195096051157</v>
      </c>
      <c r="E1729" s="2">
        <f t="shared" si="157"/>
        <v>8.7949563341176429E-3</v>
      </c>
      <c r="F1729" s="2">
        <f t="shared" si="161"/>
        <v>-6.1581392118242092E-3</v>
      </c>
      <c r="G1729" s="2">
        <f t="shared" si="159"/>
        <v>1.4953095545941852E-2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17">
        <f>TITRES_STAT!D1733</f>
        <v>13.6775</v>
      </c>
      <c r="C1730" s="2">
        <f t="shared" si="156"/>
        <v>13.736130044326002</v>
      </c>
      <c r="D1730" s="2">
        <f t="shared" si="158"/>
        <v>13.719810274121443</v>
      </c>
      <c r="E1730" s="2">
        <f t="shared" si="157"/>
        <v>1.6319770204558992E-2</v>
      </c>
      <c r="F1730" s="2">
        <f t="shared" si="161"/>
        <v>-1.6625573285475688E-3</v>
      </c>
      <c r="G1730" s="2">
        <f t="shared" si="159"/>
        <v>1.7982327533106562E-2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17">
        <f>TITRES_STAT!D1734</f>
        <v>13.610900000000001</v>
      </c>
      <c r="C1731" s="2">
        <f t="shared" si="156"/>
        <v>13.736217729814308</v>
      </c>
      <c r="D1731" s="2">
        <f t="shared" si="158"/>
        <v>13.711742846408743</v>
      </c>
      <c r="E1731" s="2">
        <f t="shared" si="157"/>
        <v>2.4474883405565251E-2</v>
      </c>
      <c r="F1731" s="2">
        <f t="shared" si="161"/>
        <v>3.5649308182749951E-3</v>
      </c>
      <c r="G1731" s="2">
        <f t="shared" si="159"/>
        <v>2.0909952587290257E-2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17">
        <f>TITRES_STAT!D1735</f>
        <v>13.6035</v>
      </c>
      <c r="C1732" s="2">
        <f t="shared" si="156"/>
        <v>13.737430386765952</v>
      </c>
      <c r="D1732" s="2">
        <f t="shared" si="158"/>
        <v>13.703724857785874</v>
      </c>
      <c r="E1732" s="2">
        <f t="shared" si="157"/>
        <v>3.3705528980078725E-2</v>
      </c>
      <c r="F1732" s="2">
        <f t="shared" si="161"/>
        <v>9.5930504506357411E-3</v>
      </c>
      <c r="G1732" s="2">
        <f t="shared" si="159"/>
        <v>2.4112478529442982E-2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17">
        <f>TITRES_STAT!D1736</f>
        <v>13.536899999999999</v>
      </c>
      <c r="C1733" s="2">
        <f t="shared" si="156"/>
        <v>13.740733404186576</v>
      </c>
      <c r="D1733" s="2">
        <f t="shared" si="158"/>
        <v>13.691367460912847</v>
      </c>
      <c r="E1733" s="2">
        <f t="shared" si="157"/>
        <v>4.9365943273729229E-2</v>
      </c>
      <c r="F1733" s="2">
        <f t="shared" si="161"/>
        <v>1.7547629015254439E-2</v>
      </c>
      <c r="G1733" s="2">
        <f t="shared" si="159"/>
        <v>3.1818314258474791E-2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17">
        <f>TITRES_STAT!D1737</f>
        <v>13.536899999999999</v>
      </c>
      <c r="C1734" s="2">
        <f t="shared" si="156"/>
        <v>13.743528265080949</v>
      </c>
      <c r="D1734" s="2">
        <f t="shared" si="158"/>
        <v>13.679925426771154</v>
      </c>
      <c r="E1734" s="2">
        <f t="shared" si="157"/>
        <v>6.3602838309794407E-2</v>
      </c>
      <c r="F1734" s="2">
        <f t="shared" si="161"/>
        <v>2.6758670874162435E-2</v>
      </c>
      <c r="G1734" s="2">
        <f t="shared" si="159"/>
        <v>3.6844167435631972E-2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17">
        <f>TITRES_STAT!D1738</f>
        <v>13.610900000000001</v>
      </c>
      <c r="C1735" s="2">
        <f t="shared" si="156"/>
        <v>13.745893147376188</v>
      </c>
      <c r="D1735" s="2">
        <f t="shared" si="158"/>
        <v>13.674812432195514</v>
      </c>
      <c r="E1735" s="2">
        <f t="shared" si="157"/>
        <v>7.1080715180674048E-2</v>
      </c>
      <c r="F1735" s="2">
        <f t="shared" si="161"/>
        <v>3.562307973546476E-2</v>
      </c>
      <c r="G1735" s="2">
        <f t="shared" si="159"/>
        <v>3.5457635445209287E-2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17">
        <f>TITRES_STAT!D1739</f>
        <v>13.610900000000001</v>
      </c>
      <c r="C1736" s="2">
        <f t="shared" si="156"/>
        <v>13.747894201626005</v>
      </c>
      <c r="D1736" s="2">
        <f t="shared" si="158"/>
        <v>13.670078177958811</v>
      </c>
      <c r="E1736" s="2">
        <f t="shared" si="157"/>
        <v>7.7816023667194756E-2</v>
      </c>
      <c r="F1736" s="2">
        <f t="shared" si="161"/>
        <v>4.406166852181076E-2</v>
      </c>
      <c r="G1736" s="2">
        <f t="shared" si="159"/>
        <v>3.3754355145383996E-2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17">
        <f>TITRES_STAT!D1740</f>
        <v>13.5961</v>
      </c>
      <c r="C1737" s="2">
        <f t="shared" si="156"/>
        <v>13.738202785991236</v>
      </c>
      <c r="D1737" s="2">
        <f t="shared" si="158"/>
        <v>13.664598312924825</v>
      </c>
      <c r="E1737" s="2">
        <f t="shared" si="157"/>
        <v>7.3604473066410492E-2</v>
      </c>
      <c r="F1737" s="2">
        <f t="shared" si="161"/>
        <v>4.9970229430730706E-2</v>
      </c>
      <c r="G1737" s="2">
        <f t="shared" si="159"/>
        <v>2.3634243635679786E-2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17">
        <f>TITRES_STAT!D1741</f>
        <v>13.5517</v>
      </c>
      <c r="C1738" s="2">
        <f t="shared" si="156"/>
        <v>13.730002357377199</v>
      </c>
      <c r="D1738" s="2">
        <f t="shared" si="158"/>
        <v>13.656235474930394</v>
      </c>
      <c r="E1738" s="2">
        <f t="shared" si="157"/>
        <v>7.3766882446804516E-2</v>
      </c>
      <c r="F1738" s="2">
        <f t="shared" si="161"/>
        <v>5.4729560033945475E-2</v>
      </c>
      <c r="G1738" s="2">
        <f t="shared" si="159"/>
        <v>1.9037322412859041E-2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17">
        <f>TITRES_STAT!D1742</f>
        <v>13.5517</v>
      </c>
      <c r="C1739" s="2">
        <f t="shared" si="156"/>
        <v>13.72192507162686</v>
      </c>
      <c r="D1739" s="2">
        <f t="shared" si="158"/>
        <v>13.648492106417033</v>
      </c>
      <c r="E1739" s="2">
        <f t="shared" si="157"/>
        <v>7.3432965209827117E-2</v>
      </c>
      <c r="F1739" s="2">
        <f t="shared" si="161"/>
        <v>5.8470241069121805E-2</v>
      </c>
      <c r="G1739" s="2">
        <f t="shared" si="159"/>
        <v>1.4962724140705312E-2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17">
        <f>TITRES_STAT!D1743</f>
        <v>13.5517</v>
      </c>
      <c r="C1740" s="2">
        <f t="shared" si="156"/>
        <v>13.715090445222728</v>
      </c>
      <c r="D1740" s="2">
        <f t="shared" si="158"/>
        <v>13.641322320756512</v>
      </c>
      <c r="E1740" s="2">
        <f t="shared" si="157"/>
        <v>7.3768124466216278E-2</v>
      </c>
      <c r="F1740" s="2">
        <f t="shared" si="161"/>
        <v>6.1529817748540702E-2</v>
      </c>
      <c r="G1740" s="2">
        <f t="shared" si="159"/>
        <v>1.2238306717675576E-2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17">
        <f>TITRES_STAT!D1744</f>
        <v>13.536899999999999</v>
      </c>
      <c r="C1741" s="2">
        <f t="shared" si="156"/>
        <v>13.699061145957693</v>
      </c>
      <c r="D1741" s="2">
        <f t="shared" si="158"/>
        <v>13.633587334033807</v>
      </c>
      <c r="E1741" s="2">
        <f t="shared" si="157"/>
        <v>6.547381192388535E-2</v>
      </c>
      <c r="F1741" s="2">
        <f t="shared" si="161"/>
        <v>6.231861658360964E-2</v>
      </c>
      <c r="G1741" s="2">
        <f t="shared" si="159"/>
        <v>3.1551953402757099E-3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17">
        <f>TITRES_STAT!D1745</f>
        <v>13.388999999999999</v>
      </c>
      <c r="C1742" s="2">
        <f t="shared" si="156"/>
        <v>13.68435943119497</v>
      </c>
      <c r="D1742" s="2">
        <f t="shared" si="158"/>
        <v>13.615469753735006</v>
      </c>
      <c r="E1742" s="2">
        <f t="shared" si="157"/>
        <v>6.8889677459964105E-2</v>
      </c>
      <c r="F1742" s="2">
        <f t="shared" si="161"/>
        <v>6.3632828758880544E-2</v>
      </c>
      <c r="G1742" s="2">
        <f t="shared" si="159"/>
        <v>5.2568487010835607E-3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17">
        <f>TITRES_STAT!D1746</f>
        <v>13.352</v>
      </c>
      <c r="C1743" s="2">
        <f t="shared" ref="C1743:C1806" si="162">$C$4*B1733+C1742*(1-$C$4)</f>
        <v>13.661673364857281</v>
      </c>
      <c r="D1743" s="2">
        <f t="shared" si="158"/>
        <v>13.59595347568056</v>
      </c>
      <c r="E1743" s="2">
        <f t="shared" si="157"/>
        <v>6.5719889176721225E-2</v>
      </c>
      <c r="F1743" s="2">
        <f t="shared" si="161"/>
        <v>6.4050240842448675E-2</v>
      </c>
      <c r="G1743" s="2">
        <f t="shared" si="159"/>
        <v>1.6696483342725499E-3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17">
        <f>TITRES_STAT!D1747</f>
        <v>13.315</v>
      </c>
      <c r="C1744" s="2">
        <f t="shared" si="162"/>
        <v>13.642477462571545</v>
      </c>
      <c r="D1744" s="2">
        <f t="shared" si="158"/>
        <v>13.575142107111628</v>
      </c>
      <c r="E1744" s="2">
        <f t="shared" si="157"/>
        <v>6.7335355459917423E-2</v>
      </c>
      <c r="F1744" s="2">
        <f t="shared" si="161"/>
        <v>6.4707263765942422E-2</v>
      </c>
      <c r="G1744" s="2">
        <f t="shared" si="159"/>
        <v>2.6280916939750015E-3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17">
        <f>TITRES_STAT!D1748</f>
        <v>13.2485</v>
      </c>
      <c r="C1745" s="2">
        <f t="shared" si="162"/>
        <v>13.637619391406691</v>
      </c>
      <c r="D1745" s="2">
        <f t="shared" si="158"/>
        <v>13.55094639547373</v>
      </c>
      <c r="E1745" s="2">
        <f t="shared" si="157"/>
        <v>8.6672995932961072E-2</v>
      </c>
      <c r="F1745" s="2">
        <f t="shared" si="161"/>
        <v>6.9100410199346152E-2</v>
      </c>
      <c r="G1745" s="2">
        <f t="shared" si="159"/>
        <v>1.757258573361492E-2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17">
        <f>TITRES_STAT!D1749</f>
        <v>13.2485</v>
      </c>
      <c r="C1746" s="2">
        <f t="shared" si="162"/>
        <v>13.633508715805661</v>
      </c>
      <c r="D1746" s="2">
        <f t="shared" si="158"/>
        <v>13.528542958771972</v>
      </c>
      <c r="E1746" s="2">
        <f t="shared" si="157"/>
        <v>0.10496575703368904</v>
      </c>
      <c r="F1746" s="2">
        <f t="shared" si="161"/>
        <v>7.6273479566214733E-2</v>
      </c>
      <c r="G1746" s="2">
        <f t="shared" si="159"/>
        <v>2.8692277467474311E-2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17">
        <f>TITRES_STAT!D1750</f>
        <v>13.388999999999999</v>
      </c>
      <c r="C1747" s="2">
        <f t="shared" si="162"/>
        <v>13.627753528758635</v>
      </c>
      <c r="D1747" s="2">
        <f t="shared" si="158"/>
        <v>13.518206443307381</v>
      </c>
      <c r="E1747" s="2">
        <f t="shared" si="157"/>
        <v>0.10954708545125413</v>
      </c>
      <c r="F1747" s="2">
        <f t="shared" si="161"/>
        <v>8.2928200743222616E-2</v>
      </c>
      <c r="G1747" s="2">
        <f t="shared" si="159"/>
        <v>2.6618884708031518E-2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17">
        <f>TITRES_STAT!D1751</f>
        <v>13.426</v>
      </c>
      <c r="C1748" s="2">
        <f t="shared" si="162"/>
        <v>13.616052985872692</v>
      </c>
      <c r="D1748" s="2">
        <f t="shared" si="158"/>
        <v>13.511376336395722</v>
      </c>
      <c r="E1748" s="2">
        <f t="shared" si="157"/>
        <v>0.10467664947696953</v>
      </c>
      <c r="F1748" s="2">
        <f t="shared" si="161"/>
        <v>8.7277890489972004E-2</v>
      </c>
      <c r="G1748" s="2">
        <f t="shared" si="159"/>
        <v>1.7398758986997526E-2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17">
        <f>TITRES_STAT!D1752</f>
        <v>13.5222</v>
      </c>
      <c r="C1749" s="2">
        <f t="shared" si="162"/>
        <v>13.606152526507662</v>
      </c>
      <c r="D1749" s="2">
        <f t="shared" si="158"/>
        <v>13.512178089255299</v>
      </c>
      <c r="E1749" s="2">
        <f t="shared" si="157"/>
        <v>9.397443725236343E-2</v>
      </c>
      <c r="F1749" s="2">
        <f t="shared" si="161"/>
        <v>8.8617199842450284E-2</v>
      </c>
      <c r="G1749" s="2">
        <f t="shared" si="159"/>
        <v>5.3572374099131459E-3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17">
        <f>TITRES_STAT!D1753</f>
        <v>13.307600000000001</v>
      </c>
      <c r="C1750" s="2">
        <f t="shared" si="162"/>
        <v>13.597775214737252</v>
      </c>
      <c r="D1750" s="2">
        <f t="shared" si="158"/>
        <v>13.49702415671787</v>
      </c>
      <c r="E1750" s="2">
        <f t="shared" si="157"/>
        <v>0.100751058019382</v>
      </c>
      <c r="F1750" s="2">
        <f t="shared" si="161"/>
        <v>9.1043971477836633E-2</v>
      </c>
      <c r="G1750" s="2">
        <f t="shared" si="159"/>
        <v>9.7070865415453678E-3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17">
        <f>TITRES_STAT!D1754</f>
        <v>13.307600000000001</v>
      </c>
      <c r="C1751" s="2">
        <f t="shared" si="162"/>
        <v>13.588409797085367</v>
      </c>
      <c r="D1751" s="2">
        <f t="shared" si="158"/>
        <v>13.482992737701732</v>
      </c>
      <c r="E1751" s="2">
        <f t="shared" si="157"/>
        <v>0.10541705938363499</v>
      </c>
      <c r="F1751" s="2">
        <f t="shared" si="161"/>
        <v>9.3918589058996305E-2</v>
      </c>
      <c r="G1751" s="2">
        <f t="shared" si="159"/>
        <v>1.1498470324638688E-2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17">
        <f>TITRES_STAT!D1755</f>
        <v>13.315</v>
      </c>
      <c r="C1752" s="2">
        <f t="shared" si="162"/>
        <v>13.557731366764541</v>
      </c>
      <c r="D1752" s="2">
        <f t="shared" si="158"/>
        <v>13.470548831205306</v>
      </c>
      <c r="E1752" s="2">
        <f t="shared" si="157"/>
        <v>8.7182535559234609E-2</v>
      </c>
      <c r="F1752" s="2">
        <f t="shared" si="161"/>
        <v>9.2571378359043971E-2</v>
      </c>
      <c r="G1752" s="2">
        <f t="shared" si="159"/>
        <v>-5.3888427998093624E-3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17">
        <f>TITRES_STAT!D1756</f>
        <v>13.4482</v>
      </c>
      <c r="C1753" s="2">
        <f t="shared" si="162"/>
        <v>13.526080387262304</v>
      </c>
      <c r="D1753" s="2">
        <f t="shared" si="158"/>
        <v>13.468893362227135</v>
      </c>
      <c r="E1753" s="2">
        <f t="shared" si="157"/>
        <v>5.718702503516937E-2</v>
      </c>
      <c r="F1753" s="2">
        <f t="shared" si="161"/>
        <v>8.5494507694269056E-2</v>
      </c>
      <c r="G1753" s="2">
        <f t="shared" si="159"/>
        <v>-2.8307482659099686E-2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17">
        <f>TITRES_STAT!D1757</f>
        <v>13.426</v>
      </c>
      <c r="C1754" s="2">
        <f t="shared" si="162"/>
        <v>13.493606481529641</v>
      </c>
      <c r="D1754" s="2">
        <f t="shared" si="158"/>
        <v>13.465716076136236</v>
      </c>
      <c r="E1754" s="2">
        <f t="shared" si="157"/>
        <v>2.789040539340526E-2</v>
      </c>
      <c r="F1754" s="2">
        <f t="shared" si="161"/>
        <v>7.3973687234096294E-2</v>
      </c>
      <c r="G1754" s="2">
        <f t="shared" si="159"/>
        <v>-4.6083281840691034E-2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17">
        <f>TITRES_STAT!D1758</f>
        <v>13.388999999999999</v>
      </c>
      <c r="C1755" s="2">
        <f t="shared" si="162"/>
        <v>13.455897792063542</v>
      </c>
      <c r="D1755" s="2">
        <f t="shared" si="158"/>
        <v>13.460033403829847</v>
      </c>
      <c r="E1755" s="2">
        <f t="shared" si="157"/>
        <v>-4.1356117663049474E-3</v>
      </c>
      <c r="F1755" s="2">
        <f t="shared" si="161"/>
        <v>5.8351827434016047E-2</v>
      </c>
      <c r="G1755" s="2">
        <f t="shared" si="159"/>
        <v>-6.2487439200320995E-2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17">
        <f>TITRES_STAT!D1759</f>
        <v>13.426</v>
      </c>
      <c r="C1756" s="2">
        <f t="shared" si="162"/>
        <v>13.423990439438381</v>
      </c>
      <c r="D1756" s="2">
        <f t="shared" si="158"/>
        <v>13.457512410953562</v>
      </c>
      <c r="E1756" s="2">
        <f t="shared" ref="E1756:E1819" si="163">C1756-D1756</f>
        <v>-3.3521971515181548E-2</v>
      </c>
      <c r="F1756" s="2">
        <f t="shared" si="161"/>
        <v>3.9977067644176537E-2</v>
      </c>
      <c r="G1756" s="2">
        <f t="shared" si="159"/>
        <v>-7.3499039159358084E-2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17">
        <f>TITRES_STAT!D1760</f>
        <v>13.4482</v>
      </c>
      <c r="C1757" s="2">
        <f t="shared" si="162"/>
        <v>13.4186072949094</v>
      </c>
      <c r="D1757" s="2">
        <f t="shared" ref="D1757:D1820" si="164">$D$4*B1757+(1-$D$4)*D1756</f>
        <v>13.45682260273478</v>
      </c>
      <c r="E1757" s="2">
        <f t="shared" si="163"/>
        <v>-3.8215307825380407E-2</v>
      </c>
      <c r="F1757" s="2">
        <f t="shared" si="161"/>
        <v>2.4338592550265145E-2</v>
      </c>
      <c r="G1757" s="2">
        <f t="shared" si="159"/>
        <v>-6.2553900375645552E-2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17">
        <f>TITRES_STAT!D1761</f>
        <v>13.5296</v>
      </c>
      <c r="C1758" s="2">
        <f t="shared" si="162"/>
        <v>13.419744634154107</v>
      </c>
      <c r="D1758" s="2">
        <f t="shared" si="164"/>
        <v>13.462213521050723</v>
      </c>
      <c r="E1758" s="2">
        <f t="shared" si="163"/>
        <v>-4.2468886896616098E-2</v>
      </c>
      <c r="F1758" s="2">
        <f t="shared" si="161"/>
        <v>1.0977096660888898E-2</v>
      </c>
      <c r="G1758" s="2">
        <f t="shared" si="159"/>
        <v>-5.3445983557504996E-2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17">
        <f>TITRES_STAT!D1762</f>
        <v>13.6035</v>
      </c>
      <c r="C1759" s="2">
        <f t="shared" si="162"/>
        <v>13.435506998130398</v>
      </c>
      <c r="D1759" s="2">
        <f t="shared" si="164"/>
        <v>13.472679186158077</v>
      </c>
      <c r="E1759" s="2">
        <f t="shared" si="163"/>
        <v>-3.7172188027678743E-2</v>
      </c>
      <c r="F1759" s="2">
        <f t="shared" si="161"/>
        <v>1.3472397231753704E-3</v>
      </c>
      <c r="G1759" s="2">
        <f t="shared" si="159"/>
        <v>-3.851942775085411E-2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17">
        <f>TITRES_STAT!D1763</f>
        <v>13.5665</v>
      </c>
      <c r="C1760" s="2">
        <f t="shared" si="162"/>
        <v>13.415828998418029</v>
      </c>
      <c r="D1760" s="2">
        <f t="shared" si="164"/>
        <v>13.479628876072294</v>
      </c>
      <c r="E1760" s="2">
        <f t="shared" si="163"/>
        <v>-6.3799877654265202E-2</v>
      </c>
      <c r="F1760" s="2">
        <f t="shared" si="161"/>
        <v>-1.1682183752312746E-2</v>
      </c>
      <c r="G1760" s="2">
        <f t="shared" si="159"/>
        <v>-5.2117693901952457E-2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17">
        <f>TITRES_STAT!D1764</f>
        <v>13.507400000000001</v>
      </c>
      <c r="C1761" s="2">
        <f t="shared" si="162"/>
        <v>13.399178383276794</v>
      </c>
      <c r="D1761" s="2">
        <f t="shared" si="164"/>
        <v>13.481685996363234</v>
      </c>
      <c r="E1761" s="2">
        <f t="shared" si="163"/>
        <v>-8.2507613086439946E-2</v>
      </c>
      <c r="F1761" s="2">
        <f t="shared" si="161"/>
        <v>-2.5847269619138184E-2</v>
      </c>
      <c r="G1761" s="2">
        <f t="shared" si="159"/>
        <v>-5.6660343467301762E-2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17">
        <f>TITRES_STAT!D1765</f>
        <v>13.4704</v>
      </c>
      <c r="C1762" s="2">
        <f t="shared" si="162"/>
        <v>13.386227862772671</v>
      </c>
      <c r="D1762" s="2">
        <f t="shared" si="164"/>
        <v>13.480849996632625</v>
      </c>
      <c r="E1762" s="2">
        <f t="shared" si="163"/>
        <v>-9.462213385995355E-2</v>
      </c>
      <c r="F1762" s="2">
        <f t="shared" si="161"/>
        <v>-3.9602242467301263E-2</v>
      </c>
      <c r="G1762" s="2">
        <f t="shared" si="159"/>
        <v>-5.5019891392652287E-2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17">
        <f>TITRES_STAT!D1766</f>
        <v>13.4704</v>
      </c>
      <c r="C1763" s="2">
        <f t="shared" si="162"/>
        <v>13.395762037730721</v>
      </c>
      <c r="D1763" s="2">
        <f t="shared" si="164"/>
        <v>13.480075922807986</v>
      </c>
      <c r="E1763" s="2">
        <f t="shared" si="163"/>
        <v>-8.4313885077264672E-2</v>
      </c>
      <c r="F1763" s="2">
        <f t="shared" si="161"/>
        <v>-4.8544570989293948E-2</v>
      </c>
      <c r="G1763" s="2">
        <f t="shared" si="159"/>
        <v>-3.5769314087970724E-2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17">
        <f>TITRES_STAT!D1767</f>
        <v>13.5</v>
      </c>
      <c r="C1764" s="2">
        <f t="shared" si="162"/>
        <v>13.400414031925994</v>
      </c>
      <c r="D1764" s="2">
        <f t="shared" si="164"/>
        <v>13.481551780377766</v>
      </c>
      <c r="E1764" s="2">
        <f t="shared" si="163"/>
        <v>-8.1137748451771685E-2</v>
      </c>
      <c r="F1764" s="2">
        <f t="shared" si="161"/>
        <v>-5.5063206481789501E-2</v>
      </c>
      <c r="G1764" s="2">
        <f t="shared" ref="G1764:G1827" si="165">E1764-F1764</f>
        <v>-2.6074541969982185E-2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17">
        <f>TITRES_STAT!D1768</f>
        <v>13.5222</v>
      </c>
      <c r="C1765" s="2">
        <f t="shared" si="162"/>
        <v>13.398658027014303</v>
      </c>
      <c r="D1765" s="2">
        <f t="shared" si="164"/>
        <v>13.484562759609043</v>
      </c>
      <c r="E1765" s="2">
        <f t="shared" si="163"/>
        <v>-8.5904732594739741E-2</v>
      </c>
      <c r="F1765" s="2">
        <f t="shared" ref="F1765:F1828" si="167">(E1765*(2/(10)))+((1-(2/10))*F1764)</f>
        <v>-6.123151170437955E-2</v>
      </c>
      <c r="G1765" s="2">
        <f t="shared" si="165"/>
        <v>-2.4673220890360191E-2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17">
        <f>TITRES_STAT!D1769</f>
        <v>13.5222</v>
      </c>
      <c r="C1766" s="2">
        <f t="shared" si="162"/>
        <v>13.402864484396719</v>
      </c>
      <c r="D1766" s="2">
        <f t="shared" si="164"/>
        <v>13.487350703341706</v>
      </c>
      <c r="E1766" s="2">
        <f t="shared" si="163"/>
        <v>-8.4486218944986646E-2</v>
      </c>
      <c r="F1766" s="2">
        <f t="shared" si="167"/>
        <v>-6.5882453152500978E-2</v>
      </c>
      <c r="G1766" s="2">
        <f t="shared" si="165"/>
        <v>-1.8603765792485669E-2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17">
        <f>TITRES_STAT!D1770</f>
        <v>13.684900000000001</v>
      </c>
      <c r="C1767" s="2">
        <f t="shared" si="162"/>
        <v>13.409839179104916</v>
      </c>
      <c r="D1767" s="2">
        <f t="shared" si="164"/>
        <v>13.501983984575652</v>
      </c>
      <c r="E1767" s="2">
        <f t="shared" si="163"/>
        <v>-9.2144805470736557E-2</v>
      </c>
      <c r="F1767" s="2">
        <f t="shared" si="167"/>
        <v>-7.1134923616148094E-2</v>
      </c>
      <c r="G1767" s="2">
        <f t="shared" si="165"/>
        <v>-2.1009881854588464E-2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17">
        <f>TITRES_STAT!D1771</f>
        <v>13.684900000000001</v>
      </c>
      <c r="C1768" s="2">
        <f t="shared" si="162"/>
        <v>13.428263920781083</v>
      </c>
      <c r="D1768" s="2">
        <f t="shared" si="164"/>
        <v>13.515533319051531</v>
      </c>
      <c r="E1768" s="2">
        <f t="shared" si="163"/>
        <v>-8.7269398270448661E-2</v>
      </c>
      <c r="F1768" s="2">
        <f t="shared" si="167"/>
        <v>-7.4361818547008213E-2</v>
      </c>
      <c r="G1768" s="2">
        <f t="shared" si="165"/>
        <v>-1.2907579723440449E-2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17">
        <f>TITRES_STAT!D1772</f>
        <v>13.5961</v>
      </c>
      <c r="C1769" s="2">
        <f t="shared" si="162"/>
        <v>13.455223317583993</v>
      </c>
      <c r="D1769" s="2">
        <f t="shared" si="164"/>
        <v>13.52150122134401</v>
      </c>
      <c r="E1769" s="2">
        <f t="shared" si="163"/>
        <v>-6.6277903760017409E-2</v>
      </c>
      <c r="F1769" s="2">
        <f t="shared" si="167"/>
        <v>-7.2745035589610055E-2</v>
      </c>
      <c r="G1769" s="2">
        <f t="shared" si="165"/>
        <v>6.4671318295926455E-3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17">
        <f>TITRES_STAT!D1773</f>
        <v>13.485200000000001</v>
      </c>
      <c r="C1770" s="2">
        <f t="shared" si="162"/>
        <v>13.472342807186456</v>
      </c>
      <c r="D1770" s="2">
        <f t="shared" si="164"/>
        <v>13.518812241985195</v>
      </c>
      <c r="E1770" s="2">
        <f t="shared" si="163"/>
        <v>-4.6469434798739329E-2</v>
      </c>
      <c r="F1770" s="2">
        <f t="shared" si="167"/>
        <v>-6.7489915431435912E-2</v>
      </c>
      <c r="G1770" s="2">
        <f t="shared" si="165"/>
        <v>2.1020480632696584E-2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17">
        <f>TITRES_STAT!D1774</f>
        <v>13.5665</v>
      </c>
      <c r="C1771" s="2">
        <f t="shared" si="162"/>
        <v>13.477736221465463</v>
      </c>
      <c r="D1771" s="2">
        <f t="shared" si="164"/>
        <v>13.522344668504811</v>
      </c>
      <c r="E1771" s="2">
        <f t="shared" si="163"/>
        <v>-4.4608447039347965E-2</v>
      </c>
      <c r="F1771" s="2">
        <f t="shared" si="167"/>
        <v>-6.2913621753018331E-2</v>
      </c>
      <c r="G1771" s="2">
        <f t="shared" si="165"/>
        <v>1.8305174713670366E-2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17">
        <f>TITRES_STAT!D1775</f>
        <v>13.559100000000001</v>
      </c>
      <c r="C1772" s="2">
        <f t="shared" si="162"/>
        <v>13.476607572009238</v>
      </c>
      <c r="D1772" s="2">
        <f t="shared" si="164"/>
        <v>13.525067285652604</v>
      </c>
      <c r="E1772" s="2">
        <f t="shared" si="163"/>
        <v>-4.8459713643365987E-2</v>
      </c>
      <c r="F1772" s="2">
        <f t="shared" si="167"/>
        <v>-6.0022840131087871E-2</v>
      </c>
      <c r="G1772" s="2">
        <f t="shared" si="165"/>
        <v>1.1563126487721884E-2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17">
        <f>TITRES_STAT!D1776</f>
        <v>13.315</v>
      </c>
      <c r="C1773" s="2">
        <f t="shared" si="162"/>
        <v>13.475652560930895</v>
      </c>
      <c r="D1773" s="2">
        <f t="shared" si="164"/>
        <v>13.509506745974633</v>
      </c>
      <c r="E1773" s="2">
        <f t="shared" si="163"/>
        <v>-3.3854185043738383E-2</v>
      </c>
      <c r="F1773" s="2">
        <f t="shared" si="167"/>
        <v>-5.4789109113617979E-2</v>
      </c>
      <c r="G1773" s="2">
        <f t="shared" si="165"/>
        <v>2.0934924069879596E-2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17">
        <f>TITRES_STAT!D1777</f>
        <v>13.388999999999999</v>
      </c>
      <c r="C1774" s="2">
        <f t="shared" si="162"/>
        <v>13.479398320787681</v>
      </c>
      <c r="D1774" s="2">
        <f t="shared" si="164"/>
        <v>13.500580320346883</v>
      </c>
      <c r="E1774" s="2">
        <f t="shared" si="163"/>
        <v>-2.1181999559201969E-2</v>
      </c>
      <c r="F1774" s="2">
        <f t="shared" si="167"/>
        <v>-4.8067687202734785E-2</v>
      </c>
      <c r="G1774" s="2">
        <f t="shared" si="165"/>
        <v>2.6885687643532816E-2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17">
        <f>TITRES_STAT!D1778</f>
        <v>13.4556</v>
      </c>
      <c r="C1775" s="2">
        <f t="shared" si="162"/>
        <v>13.485983194512652</v>
      </c>
      <c r="D1775" s="2">
        <f t="shared" si="164"/>
        <v>13.497248444765631</v>
      </c>
      <c r="E1775" s="2">
        <f t="shared" si="163"/>
        <v>-1.1265250252979087E-2</v>
      </c>
      <c r="F1775" s="2">
        <f t="shared" si="167"/>
        <v>-4.0707199812783652E-2</v>
      </c>
      <c r="G1775" s="2">
        <f t="shared" si="165"/>
        <v>2.9441949559804566E-2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17">
        <f>TITRES_STAT!D1779</f>
        <v>13.329800000000001</v>
      </c>
      <c r="C1776" s="2">
        <f t="shared" si="162"/>
        <v>13.491555010741475</v>
      </c>
      <c r="D1776" s="2">
        <f t="shared" si="164"/>
        <v>13.484844856264473</v>
      </c>
      <c r="E1776" s="2">
        <f t="shared" si="163"/>
        <v>6.7101544770018506E-3</v>
      </c>
      <c r="F1776" s="2">
        <f t="shared" si="167"/>
        <v>-3.1223728954826554E-2</v>
      </c>
      <c r="G1776" s="2">
        <f t="shared" si="165"/>
        <v>3.7933883431828408E-2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17">
        <f>TITRES_STAT!D1780</f>
        <v>13.381600000000001</v>
      </c>
      <c r="C1777" s="2">
        <f t="shared" si="162"/>
        <v>13.521300393704324</v>
      </c>
      <c r="D1777" s="2">
        <f t="shared" si="164"/>
        <v>13.477197089133771</v>
      </c>
      <c r="E1777" s="2">
        <f t="shared" si="163"/>
        <v>4.4103304570553448E-2</v>
      </c>
      <c r="F1777" s="2">
        <f t="shared" si="167"/>
        <v>-1.6158322249750556E-2</v>
      </c>
      <c r="G1777" s="2">
        <f t="shared" si="165"/>
        <v>6.0261626820304004E-2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17">
        <f>TITRES_STAT!D1781</f>
        <v>13.352</v>
      </c>
      <c r="C1778" s="2">
        <f t="shared" si="162"/>
        <v>13.54646956390366</v>
      </c>
      <c r="D1778" s="2">
        <f t="shared" si="164"/>
        <v>13.467923230679418</v>
      </c>
      <c r="E1778" s="2">
        <f t="shared" si="163"/>
        <v>7.8546333224242204E-2</v>
      </c>
      <c r="F1778" s="2">
        <f t="shared" si="167"/>
        <v>2.7826088450479958E-3</v>
      </c>
      <c r="G1778" s="2">
        <f t="shared" si="165"/>
        <v>7.5763724379194208E-2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17">
        <f>TITRES_STAT!D1782</f>
        <v>13.4482</v>
      </c>
      <c r="C1779" s="2">
        <f t="shared" si="162"/>
        <v>13.554105015610791</v>
      </c>
      <c r="D1779" s="2">
        <f t="shared" si="164"/>
        <v>13.466462250629091</v>
      </c>
      <c r="E1779" s="2">
        <f t="shared" si="163"/>
        <v>8.7642764981699983E-2</v>
      </c>
      <c r="F1779" s="2">
        <f t="shared" si="167"/>
        <v>1.9754640072378392E-2</v>
      </c>
      <c r="G1779" s="2">
        <f t="shared" si="165"/>
        <v>6.7888124909321584E-2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17">
        <f>TITRES_STAT!D1783</f>
        <v>13.440799999999999</v>
      </c>
      <c r="C1780" s="2">
        <f t="shared" si="162"/>
        <v>13.543504243978362</v>
      </c>
      <c r="D1780" s="2">
        <f t="shared" si="164"/>
        <v>13.464561343175085</v>
      </c>
      <c r="E1780" s="2">
        <f t="shared" si="163"/>
        <v>7.8942900803276927E-2</v>
      </c>
      <c r="F1780" s="2">
        <f t="shared" si="167"/>
        <v>3.1592292218558096E-2</v>
      </c>
      <c r="G1780" s="2">
        <f t="shared" si="165"/>
        <v>4.7350608584718831E-2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17">
        <f>TITRES_STAT!D1784</f>
        <v>13.5</v>
      </c>
      <c r="C1781" s="2">
        <f t="shared" si="162"/>
        <v>13.547042052597075</v>
      </c>
      <c r="D1781" s="2">
        <f t="shared" si="164"/>
        <v>13.467186428865819</v>
      </c>
      <c r="E1781" s="2">
        <f t="shared" si="163"/>
        <v>7.9855623731255321E-2</v>
      </c>
      <c r="F1781" s="2">
        <f t="shared" si="167"/>
        <v>4.1244958521097538E-2</v>
      </c>
      <c r="G1781" s="2">
        <f t="shared" si="165"/>
        <v>3.8610665210157782E-2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17">
        <f>TITRES_STAT!D1785</f>
        <v>13.4556</v>
      </c>
      <c r="C1782" s="2">
        <f t="shared" si="162"/>
        <v>13.548897121428293</v>
      </c>
      <c r="D1782" s="2">
        <f t="shared" si="164"/>
        <v>13.466328174875759</v>
      </c>
      <c r="E1782" s="2">
        <f t="shared" si="163"/>
        <v>8.2568946552534328E-2</v>
      </c>
      <c r="F1782" s="2">
        <f t="shared" si="167"/>
        <v>4.9509756127384896E-2</v>
      </c>
      <c r="G1782" s="2">
        <f t="shared" si="165"/>
        <v>3.3059190425149432E-2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17">
        <f>TITRES_STAT!D1786</f>
        <v>13.4482</v>
      </c>
      <c r="C1783" s="2">
        <f t="shared" si="162"/>
        <v>13.512912948900864</v>
      </c>
      <c r="D1783" s="2">
        <f t="shared" si="164"/>
        <v>13.464985347107184</v>
      </c>
      <c r="E1783" s="2">
        <f t="shared" si="163"/>
        <v>4.7927601793679386E-2</v>
      </c>
      <c r="F1783" s="2">
        <f t="shared" si="167"/>
        <v>4.9193325260643794E-2</v>
      </c>
      <c r="G1783" s="2">
        <f t="shared" si="165"/>
        <v>-1.265723466964408E-3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17">
        <f>TITRES_STAT!D1787</f>
        <v>13.440799999999999</v>
      </c>
      <c r="C1784" s="2">
        <f t="shared" si="162"/>
        <v>13.49384941830073</v>
      </c>
      <c r="D1784" s="2">
        <f t="shared" si="164"/>
        <v>13.463193839914059</v>
      </c>
      <c r="E1784" s="2">
        <f t="shared" si="163"/>
        <v>3.0655578386671323E-2</v>
      </c>
      <c r="F1784" s="2">
        <f t="shared" si="167"/>
        <v>4.5485775885849303E-2</v>
      </c>
      <c r="G1784" s="2">
        <f t="shared" si="165"/>
        <v>-1.483019749917798E-2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17">
        <f>TITRES_STAT!D1788</f>
        <v>13.440799999999999</v>
      </c>
      <c r="C1785" s="2">
        <f t="shared" si="162"/>
        <v>13.487964892408311</v>
      </c>
      <c r="D1785" s="2">
        <f t="shared" si="164"/>
        <v>13.461535036957461</v>
      </c>
      <c r="E1785" s="2">
        <f t="shared" si="163"/>
        <v>2.6429855450849971E-2</v>
      </c>
      <c r="F1785" s="2">
        <f t="shared" si="167"/>
        <v>4.1674591798849442E-2</v>
      </c>
      <c r="G1785" s="2">
        <f t="shared" si="165"/>
        <v>-1.5244736347999471E-2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17">
        <f>TITRES_STAT!D1789</f>
        <v>13.315</v>
      </c>
      <c r="C1786" s="2">
        <f t="shared" si="162"/>
        <v>13.463631832037802</v>
      </c>
      <c r="D1786" s="2">
        <f t="shared" si="164"/>
        <v>13.450680589775427</v>
      </c>
      <c r="E1786" s="2">
        <f t="shared" si="163"/>
        <v>1.2951242262374763E-2</v>
      </c>
      <c r="F1786" s="2">
        <f t="shared" si="167"/>
        <v>3.5929921891554507E-2</v>
      </c>
      <c r="G1786" s="2">
        <f t="shared" si="165"/>
        <v>-2.2978679629179745E-2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17">
        <f>TITRES_STAT!D1790</f>
        <v>13.315</v>
      </c>
      <c r="C1787" s="2">
        <f t="shared" si="162"/>
        <v>13.451011550185832</v>
      </c>
      <c r="D1787" s="2">
        <f t="shared" si="164"/>
        <v>13.440630175717988</v>
      </c>
      <c r="E1787" s="2">
        <f t="shared" si="163"/>
        <v>1.038137446784404E-2</v>
      </c>
      <c r="F1787" s="2">
        <f t="shared" si="167"/>
        <v>3.0820212406812417E-2</v>
      </c>
      <c r="G1787" s="2">
        <f t="shared" si="165"/>
        <v>-2.0438837938968377E-2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17">
        <f>TITRES_STAT!D1791</f>
        <v>13.241099999999999</v>
      </c>
      <c r="C1788" s="2">
        <f t="shared" si="162"/>
        <v>13.435779004003397</v>
      </c>
      <c r="D1788" s="2">
        <f t="shared" si="164"/>
        <v>13.425850162701842</v>
      </c>
      <c r="E1788" s="2">
        <f t="shared" si="163"/>
        <v>9.9288413015550248E-3</v>
      </c>
      <c r="F1788" s="2">
        <f t="shared" si="167"/>
        <v>2.6641938185760938E-2</v>
      </c>
      <c r="G1788" s="2">
        <f t="shared" si="165"/>
        <v>-1.6713096884205914E-2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17">
        <f>TITRES_STAT!D1792</f>
        <v>13.233700000000001</v>
      </c>
      <c r="C1789" s="2">
        <f t="shared" si="162"/>
        <v>13.437689926464413</v>
      </c>
      <c r="D1789" s="2">
        <f t="shared" si="164"/>
        <v>13.411616817316521</v>
      </c>
      <c r="E1789" s="2">
        <f t="shared" si="163"/>
        <v>2.6073109147892737E-2</v>
      </c>
      <c r="F1789" s="2">
        <f t="shared" si="167"/>
        <v>2.65281723781873E-2</v>
      </c>
      <c r="G1789" s="2">
        <f t="shared" si="165"/>
        <v>-4.5506323029456328E-4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17">
        <f>TITRES_STAT!D1793</f>
        <v>13.241099999999999</v>
      </c>
      <c r="C1790" s="2">
        <f t="shared" si="162"/>
        <v>13.438168399316043</v>
      </c>
      <c r="D1790" s="2">
        <f t="shared" si="164"/>
        <v>13.398985941959742</v>
      </c>
      <c r="E1790" s="2">
        <f t="shared" si="163"/>
        <v>3.918245735630066E-2</v>
      </c>
      <c r="F1790" s="2">
        <f t="shared" si="167"/>
        <v>2.9059029373809973E-2</v>
      </c>
      <c r="G1790" s="2">
        <f t="shared" si="165"/>
        <v>1.0123427982490687E-2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17">
        <f>TITRES_STAT!D1794</f>
        <v>13.1671</v>
      </c>
      <c r="C1791" s="2">
        <f t="shared" si="162"/>
        <v>13.447680953267421</v>
      </c>
      <c r="D1791" s="2">
        <f t="shared" si="164"/>
        <v>13.38180920551828</v>
      </c>
      <c r="E1791" s="2">
        <f t="shared" si="163"/>
        <v>6.5871747749140397E-2</v>
      </c>
      <c r="F1791" s="2">
        <f t="shared" si="167"/>
        <v>3.6421573048876062E-2</v>
      </c>
      <c r="G1791" s="2">
        <f t="shared" si="165"/>
        <v>2.9450174700264335E-2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17">
        <f>TITRES_STAT!D1795</f>
        <v>13.315</v>
      </c>
      <c r="C1792" s="2">
        <f t="shared" si="162"/>
        <v>13.448899268149356</v>
      </c>
      <c r="D1792" s="2">
        <f t="shared" si="164"/>
        <v>13.37686037547989</v>
      </c>
      <c r="E1792" s="2">
        <f t="shared" si="163"/>
        <v>7.2038892669466392E-2</v>
      </c>
      <c r="F1792" s="2">
        <f t="shared" si="167"/>
        <v>4.3545036972994132E-2</v>
      </c>
      <c r="G1792" s="2">
        <f t="shared" si="165"/>
        <v>2.849385569647226E-2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17">
        <f>TITRES_STAT!D1796</f>
        <v>13.2041</v>
      </c>
      <c r="C1793" s="2">
        <f t="shared" si="162"/>
        <v>13.448791688434071</v>
      </c>
      <c r="D1793" s="2">
        <f t="shared" si="164"/>
        <v>13.364063310629527</v>
      </c>
      <c r="E1793" s="2">
        <f t="shared" si="163"/>
        <v>8.4728377804543342E-2</v>
      </c>
      <c r="F1793" s="2">
        <f t="shared" si="167"/>
        <v>5.1781705139303982E-2</v>
      </c>
      <c r="G1793" s="2">
        <f t="shared" si="165"/>
        <v>3.294667266523936E-2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17">
        <f>TITRES_STAT!D1797</f>
        <v>13.1671</v>
      </c>
      <c r="C1794" s="2">
        <f t="shared" si="162"/>
        <v>13.447562197905752</v>
      </c>
      <c r="D1794" s="2">
        <f t="shared" si="164"/>
        <v>13.349473435768081</v>
      </c>
      <c r="E1794" s="2">
        <f t="shared" si="163"/>
        <v>9.8088762137670926E-2</v>
      </c>
      <c r="F1794" s="2">
        <f t="shared" si="167"/>
        <v>6.1043116538977371E-2</v>
      </c>
      <c r="G1794" s="2">
        <f t="shared" si="165"/>
        <v>3.7045645598693555E-2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17">
        <f>TITRES_STAT!D1798</f>
        <v>13.278</v>
      </c>
      <c r="C1795" s="2">
        <f t="shared" si="162"/>
        <v>13.446521859766404</v>
      </c>
      <c r="D1795" s="2">
        <f t="shared" si="164"/>
        <v>13.344179107192668</v>
      </c>
      <c r="E1795" s="2">
        <f t="shared" si="163"/>
        <v>0.10234275257373682</v>
      </c>
      <c r="F1795" s="2">
        <f t="shared" si="167"/>
        <v>6.9303043745929271E-2</v>
      </c>
      <c r="G1795" s="2">
        <f t="shared" si="165"/>
        <v>3.3039708827807546E-2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17">
        <f>TITRES_STAT!D1799</f>
        <v>13.278</v>
      </c>
      <c r="C1796" s="2">
        <f t="shared" si="162"/>
        <v>13.42628772749465</v>
      </c>
      <c r="D1796" s="2">
        <f t="shared" si="164"/>
        <v>13.339276951104322</v>
      </c>
      <c r="E1796" s="2">
        <f t="shared" si="163"/>
        <v>8.7010776390327393E-2</v>
      </c>
      <c r="F1796" s="2">
        <f t="shared" si="167"/>
        <v>7.2844590274808899E-2</v>
      </c>
      <c r="G1796" s="2">
        <f t="shared" si="165"/>
        <v>1.4166186115518495E-2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17">
        <f>TITRES_STAT!D1800</f>
        <v>13.1671</v>
      </c>
      <c r="C1797" s="2">
        <f t="shared" si="162"/>
        <v>13.409166538649318</v>
      </c>
      <c r="D1797" s="2">
        <f t="shared" si="164"/>
        <v>13.326523102874372</v>
      </c>
      <c r="E1797" s="2">
        <f t="shared" si="163"/>
        <v>8.2643435774945928E-2</v>
      </c>
      <c r="F1797" s="2">
        <f t="shared" si="167"/>
        <v>7.4804359374836302E-2</v>
      </c>
      <c r="G1797" s="2">
        <f t="shared" si="165"/>
        <v>7.8390764001096264E-3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17">
        <f>TITRES_STAT!D1801</f>
        <v>13.1671</v>
      </c>
      <c r="C1798" s="2">
        <f t="shared" si="162"/>
        <v>13.383310148087883</v>
      </c>
      <c r="D1798" s="2">
        <f t="shared" si="164"/>
        <v>13.314713984142937</v>
      </c>
      <c r="E1798" s="2">
        <f t="shared" si="163"/>
        <v>6.8596163944945943E-2</v>
      </c>
      <c r="F1798" s="2">
        <f t="shared" si="167"/>
        <v>7.3562720288858227E-2</v>
      </c>
      <c r="G1798" s="2">
        <f t="shared" si="165"/>
        <v>-4.9665563439122845E-3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17">
        <f>TITRES_STAT!D1802</f>
        <v>13.278</v>
      </c>
      <c r="C1799" s="2">
        <f t="shared" si="162"/>
        <v>13.36029320222821</v>
      </c>
      <c r="D1799" s="2">
        <f t="shared" si="164"/>
        <v>13.311994429761979</v>
      </c>
      <c r="E1799" s="2">
        <f t="shared" si="163"/>
        <v>4.8298772466230488E-2</v>
      </c>
      <c r="F1799" s="2">
        <f t="shared" si="167"/>
        <v>6.8509930724332688E-2</v>
      </c>
      <c r="G1799" s="2">
        <f t="shared" si="165"/>
        <v>-2.0211158258102199E-2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17">
        <f>TITRES_STAT!D1803</f>
        <v>13.137499999999999</v>
      </c>
      <c r="C1800" s="2">
        <f t="shared" si="162"/>
        <v>13.341955786500794</v>
      </c>
      <c r="D1800" s="2">
        <f t="shared" si="164"/>
        <v>13.299068916446277</v>
      </c>
      <c r="E1800" s="2">
        <f t="shared" si="163"/>
        <v>4.2886870054516635E-2</v>
      </c>
      <c r="F1800" s="2">
        <f t="shared" si="167"/>
        <v>6.3385318590369485E-2</v>
      </c>
      <c r="G1800" s="2">
        <f t="shared" si="165"/>
        <v>-2.0498448535852851E-2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17">
        <f>TITRES_STAT!D1804</f>
        <v>13.0191</v>
      </c>
      <c r="C1801" s="2">
        <f t="shared" si="162"/>
        <v>13.315054896269903</v>
      </c>
      <c r="D1801" s="2">
        <f t="shared" si="164"/>
        <v>13.278330478190997</v>
      </c>
      <c r="E1801" s="2">
        <f t="shared" si="163"/>
        <v>3.672441807890614E-2</v>
      </c>
      <c r="F1801" s="2">
        <f t="shared" si="167"/>
        <v>5.8053138488076819E-2</v>
      </c>
      <c r="G1801" s="2">
        <f t="shared" si="165"/>
        <v>-2.1328720409170679E-2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17">
        <f>TITRES_STAT!D1805</f>
        <v>12.8712</v>
      </c>
      <c r="C1802" s="2">
        <f t="shared" si="162"/>
        <v>13.315046450689918</v>
      </c>
      <c r="D1802" s="2">
        <f t="shared" si="164"/>
        <v>13.248172664991664</v>
      </c>
      <c r="E1802" s="2">
        <f t="shared" si="163"/>
        <v>6.6873785698254196E-2</v>
      </c>
      <c r="F1802" s="2">
        <f t="shared" si="167"/>
        <v>5.98172679301123E-2</v>
      </c>
      <c r="G1802" s="2">
        <f t="shared" si="165"/>
        <v>7.0565177681418956E-3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17">
        <f>TITRES_STAT!D1806</f>
        <v>12.863799999999999</v>
      </c>
      <c r="C1803" s="2">
        <f t="shared" si="162"/>
        <v>13.297977765968392</v>
      </c>
      <c r="D1803" s="2">
        <f t="shared" si="164"/>
        <v>13.219700615733023</v>
      </c>
      <c r="E1803" s="2">
        <f t="shared" si="163"/>
        <v>7.8277150235368964E-2</v>
      </c>
      <c r="F1803" s="2">
        <f t="shared" si="167"/>
        <v>6.3509244391163636E-2</v>
      </c>
      <c r="G1803" s="2">
        <f t="shared" si="165"/>
        <v>1.4767905844205328E-2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17">
        <f>TITRES_STAT!D1807</f>
        <v>12.5753</v>
      </c>
      <c r="C1804" s="2">
        <f t="shared" si="162"/>
        <v>13.277842725050178</v>
      </c>
      <c r="D1804" s="2">
        <f t="shared" si="164"/>
        <v>13.171967236789838</v>
      </c>
      <c r="E1804" s="2">
        <f t="shared" si="163"/>
        <v>0.10587548826033988</v>
      </c>
      <c r="F1804" s="2">
        <f t="shared" si="167"/>
        <v>7.1982493164998884E-2</v>
      </c>
      <c r="G1804" s="2">
        <f t="shared" si="165"/>
        <v>3.3892995095340994E-2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17">
        <f>TITRES_STAT!D1808</f>
        <v>12.308999999999999</v>
      </c>
      <c r="C1805" s="2">
        <f t="shared" si="162"/>
        <v>13.277866921196305</v>
      </c>
      <c r="D1805" s="2">
        <f t="shared" si="164"/>
        <v>13.108043737768368</v>
      </c>
      <c r="E1805" s="2">
        <f t="shared" si="163"/>
        <v>0.1698231834279369</v>
      </c>
      <c r="F1805" s="2">
        <f t="shared" si="167"/>
        <v>9.1550631217586498E-2</v>
      </c>
      <c r="G1805" s="2">
        <f t="shared" si="165"/>
        <v>7.8272552210350399E-2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17">
        <f>TITRES_STAT!D1809</f>
        <v>12.4274</v>
      </c>
      <c r="C1806" s="2">
        <f t="shared" si="162"/>
        <v>13.277887394858412</v>
      </c>
      <c r="D1806" s="2">
        <f t="shared" si="164"/>
        <v>13.057625683118859</v>
      </c>
      <c r="E1806" s="2">
        <f t="shared" si="163"/>
        <v>0.22026171173955333</v>
      </c>
      <c r="F1806" s="2">
        <f t="shared" si="167"/>
        <v>0.11729284732197987</v>
      </c>
      <c r="G1806" s="2">
        <f t="shared" si="165"/>
        <v>0.10296886441757347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17">
        <f>TITRES_STAT!D1810</f>
        <v>12.3904</v>
      </c>
      <c r="C1807" s="2">
        <f t="shared" ref="C1807:C1870" si="168">$C$4*B1797+C1806*(1-$C$4)</f>
        <v>13.260843180264811</v>
      </c>
      <c r="D1807" s="2">
        <f t="shared" si="164"/>
        <v>13.008201558443387</v>
      </c>
      <c r="E1807" s="2">
        <f t="shared" si="163"/>
        <v>0.25264162182142336</v>
      </c>
      <c r="F1807" s="2">
        <f t="shared" si="167"/>
        <v>0.14436260222186859</v>
      </c>
      <c r="G1807" s="2">
        <f t="shared" si="165"/>
        <v>0.10827901959955477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17">
        <f>TITRES_STAT!D1811</f>
        <v>12.5753</v>
      </c>
      <c r="C1808" s="2">
        <f t="shared" si="168"/>
        <v>13.246421152531763</v>
      </c>
      <c r="D1808" s="2">
        <f t="shared" si="164"/>
        <v>12.976134776336471</v>
      </c>
      <c r="E1808" s="2">
        <f t="shared" si="163"/>
        <v>0.27028637619529228</v>
      </c>
      <c r="F1808" s="2">
        <f t="shared" si="167"/>
        <v>0.16954735701655332</v>
      </c>
      <c r="G1808" s="2">
        <f t="shared" si="165"/>
        <v>0.10073901917873895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17">
        <f>TITRES_STAT!D1812</f>
        <v>12.856400000000001</v>
      </c>
      <c r="C1809" s="2">
        <f t="shared" si="168"/>
        <v>13.251279436757645</v>
      </c>
      <c r="D1809" s="2">
        <f t="shared" si="164"/>
        <v>12.967265533644881</v>
      </c>
      <c r="E1809" s="2">
        <f t="shared" si="163"/>
        <v>0.28401390311276486</v>
      </c>
      <c r="F1809" s="2">
        <f t="shared" si="167"/>
        <v>0.19244066623579564</v>
      </c>
      <c r="G1809" s="2">
        <f t="shared" si="165"/>
        <v>9.1573236876969222E-2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17">
        <f>TITRES_STAT!D1813</f>
        <v>12.760199999999999</v>
      </c>
      <c r="C1810" s="2">
        <f t="shared" si="168"/>
        <v>13.233774908025699</v>
      </c>
      <c r="D1810" s="2">
        <f t="shared" si="164"/>
        <v>12.951927345967482</v>
      </c>
      <c r="E1810" s="2">
        <f t="shared" si="163"/>
        <v>0.2818475620582177</v>
      </c>
      <c r="F1810" s="2">
        <f t="shared" si="167"/>
        <v>0.21032204540028007</v>
      </c>
      <c r="G1810" s="2">
        <f t="shared" si="165"/>
        <v>7.1525516657937632E-2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17">
        <f>TITRES_STAT!D1814</f>
        <v>12.7233</v>
      </c>
      <c r="C1811" s="2">
        <f t="shared" si="168"/>
        <v>13.200747999098668</v>
      </c>
      <c r="D1811" s="2">
        <f t="shared" si="164"/>
        <v>12.934991987006928</v>
      </c>
      <c r="E1811" s="2">
        <f t="shared" si="163"/>
        <v>0.2657560120917406</v>
      </c>
      <c r="F1811" s="2">
        <f t="shared" si="167"/>
        <v>0.22140883873857217</v>
      </c>
      <c r="G1811" s="2">
        <f t="shared" si="165"/>
        <v>4.4347173353168429E-2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17">
        <f>TITRES_STAT!D1815</f>
        <v>12.686299999999999</v>
      </c>
      <c r="C1812" s="2">
        <f t="shared" si="168"/>
        <v>13.150048306929643</v>
      </c>
      <c r="D1812" s="2">
        <f t="shared" si="164"/>
        <v>12.916570358339747</v>
      </c>
      <c r="E1812" s="2">
        <f t="shared" si="163"/>
        <v>0.23347794858989523</v>
      </c>
      <c r="F1812" s="2">
        <f t="shared" si="167"/>
        <v>0.2238226607088368</v>
      </c>
      <c r="G1812" s="2">
        <f t="shared" si="165"/>
        <v>9.6552878810584331E-3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17">
        <f>TITRES_STAT!D1816</f>
        <v>12.686299999999999</v>
      </c>
      <c r="C1813" s="2">
        <f t="shared" si="168"/>
        <v>13.106010105863543</v>
      </c>
      <c r="D1813" s="2">
        <f t="shared" si="164"/>
        <v>12.899513294759025</v>
      </c>
      <c r="E1813" s="2">
        <f t="shared" si="163"/>
        <v>0.20649681110451823</v>
      </c>
      <c r="F1813" s="2">
        <f t="shared" si="167"/>
        <v>0.22035749078797312</v>
      </c>
      <c r="G1813" s="2">
        <f t="shared" si="165"/>
        <v>-1.3860679683454891E-2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17">
        <f>TITRES_STAT!D1817</f>
        <v>12.5753</v>
      </c>
      <c r="C1814" s="2">
        <f t="shared" si="168"/>
        <v>13.024362397269153</v>
      </c>
      <c r="D1814" s="2">
        <f t="shared" si="164"/>
        <v>12.875497495147247</v>
      </c>
      <c r="E1814" s="2">
        <f t="shared" si="163"/>
        <v>0.14886490212190573</v>
      </c>
      <c r="F1814" s="2">
        <f t="shared" si="167"/>
        <v>0.20605897305475965</v>
      </c>
      <c r="G1814" s="2">
        <f t="shared" si="165"/>
        <v>-5.7194070932853919E-2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17">
        <f>TITRES_STAT!D1818</f>
        <v>12.501300000000001</v>
      </c>
      <c r="C1815" s="2">
        <f t="shared" si="168"/>
        <v>12.91430664384313</v>
      </c>
      <c r="D1815" s="2">
        <f t="shared" si="164"/>
        <v>12.847779162173378</v>
      </c>
      <c r="E1815" s="2">
        <f t="shared" si="163"/>
        <v>6.6527481669751865E-2</v>
      </c>
      <c r="F1815" s="2">
        <f t="shared" si="167"/>
        <v>0.17815267477775809</v>
      </c>
      <c r="G1815" s="2">
        <f t="shared" si="165"/>
        <v>-0.11162519310800623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17">
        <f>TITRES_STAT!D1819</f>
        <v>12.501300000000001</v>
      </c>
      <c r="C1816" s="2">
        <f t="shared" si="168"/>
        <v>12.839397929405726</v>
      </c>
      <c r="D1816" s="2">
        <f t="shared" si="164"/>
        <v>12.822114039049424</v>
      </c>
      <c r="E1816" s="2">
        <f t="shared" si="163"/>
        <v>1.7283890356301512E-2</v>
      </c>
      <c r="F1816" s="2">
        <f t="shared" si="167"/>
        <v>0.14597891789346679</v>
      </c>
      <c r="G1816" s="2">
        <f t="shared" si="165"/>
        <v>-0.12869502753716527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17">
        <f>TITRES_STAT!D1820</f>
        <v>12.5383</v>
      </c>
      <c r="C1817" s="2">
        <f t="shared" si="168"/>
        <v>12.770321324881767</v>
      </c>
      <c r="D1817" s="2">
        <f t="shared" si="164"/>
        <v>12.801090776897615</v>
      </c>
      <c r="E1817" s="2">
        <f t="shared" si="163"/>
        <v>-3.0769452015848131E-2</v>
      </c>
      <c r="F1817" s="2">
        <f t="shared" si="167"/>
        <v>0.11062924391160381</v>
      </c>
      <c r="G1817" s="2">
        <f t="shared" si="165"/>
        <v>-0.14139869592745194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17">
        <f>TITRES_STAT!D1821</f>
        <v>12.501300000000001</v>
      </c>
      <c r="C1818" s="2">
        <f t="shared" si="168"/>
        <v>12.740318044130726</v>
      </c>
      <c r="D1818" s="2">
        <f t="shared" si="164"/>
        <v>12.778884052682978</v>
      </c>
      <c r="E1818" s="2">
        <f t="shared" si="163"/>
        <v>-3.8566008552251674E-2</v>
      </c>
      <c r="F1818" s="2">
        <f t="shared" si="167"/>
        <v>8.0790193418832715E-2</v>
      </c>
      <c r="G1818" s="2">
        <f t="shared" si="165"/>
        <v>-0.11935620197108439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17">
        <f>TITRES_STAT!D1822</f>
        <v>12.501300000000001</v>
      </c>
      <c r="C1819" s="2">
        <f t="shared" si="168"/>
        <v>12.758176806572152</v>
      </c>
      <c r="D1819" s="2">
        <f t="shared" si="164"/>
        <v>12.758322271002758</v>
      </c>
      <c r="E1819" s="2">
        <f t="shared" si="163"/>
        <v>-1.4546443060581282E-4</v>
      </c>
      <c r="F1819" s="2">
        <f t="shared" si="167"/>
        <v>6.4603061848945015E-2</v>
      </c>
      <c r="G1819" s="2">
        <f t="shared" si="165"/>
        <v>-6.4748526279550828E-2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17">
        <f>TITRES_STAT!D1823</f>
        <v>12.501300000000001</v>
      </c>
      <c r="C1820" s="2">
        <f t="shared" si="168"/>
        <v>12.758488067099513</v>
      </c>
      <c r="D1820" s="2">
        <f t="shared" si="164"/>
        <v>12.739283584261813</v>
      </c>
      <c r="E1820" s="2">
        <f t="shared" ref="E1820:E1883" si="169">C1820-D1820</f>
        <v>1.9204482837700709E-2</v>
      </c>
      <c r="F1820" s="2">
        <f t="shared" si="167"/>
        <v>5.5523346046696155E-2</v>
      </c>
      <c r="G1820" s="2">
        <f t="shared" si="165"/>
        <v>-3.6318863208995446E-2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17">
        <f>TITRES_STAT!D1824</f>
        <v>12.4643</v>
      </c>
      <c r="C1821" s="2">
        <f t="shared" si="168"/>
        <v>12.753074518314971</v>
      </c>
      <c r="D1821" s="2">
        <f t="shared" ref="D1821:D1884" si="170">$D$4*B1821+(1-$D$4)*D1820</f>
        <v>12.718914429872049</v>
      </c>
      <c r="E1821" s="2">
        <f t="shared" si="169"/>
        <v>3.4160088442922287E-2</v>
      </c>
      <c r="F1821" s="2">
        <f t="shared" si="167"/>
        <v>5.125069452594138E-2</v>
      </c>
      <c r="G1821" s="2">
        <f t="shared" si="165"/>
        <v>-1.7090606083019093E-2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17">
        <f>TITRES_STAT!D1825</f>
        <v>12.4274</v>
      </c>
      <c r="C1822" s="2">
        <f t="shared" si="168"/>
        <v>12.742801515497282</v>
      </c>
      <c r="D1822" s="2">
        <f t="shared" si="170"/>
        <v>12.697320768400045</v>
      </c>
      <c r="E1822" s="2">
        <f t="shared" si="169"/>
        <v>4.5480747097236929E-2</v>
      </c>
      <c r="F1822" s="2">
        <f t="shared" si="167"/>
        <v>5.0096705040200494E-2</v>
      </c>
      <c r="G1822" s="2">
        <f t="shared" si="165"/>
        <v>-4.6159579429635653E-3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17">
        <f>TITRES_STAT!D1826</f>
        <v>12.4939</v>
      </c>
      <c r="C1823" s="2">
        <f t="shared" si="168"/>
        <v>12.734108974651546</v>
      </c>
      <c r="D1823" s="2">
        <f t="shared" si="170"/>
        <v>12.682252563333376</v>
      </c>
      <c r="E1823" s="2">
        <f t="shared" si="169"/>
        <v>5.1856411318169648E-2</v>
      </c>
      <c r="F1823" s="2">
        <f t="shared" si="167"/>
        <v>5.0448646295794326E-2</v>
      </c>
      <c r="G1823" s="2">
        <f t="shared" si="165"/>
        <v>1.4077650223753221E-3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17">
        <f>TITRES_STAT!D1827</f>
        <v>12.501300000000001</v>
      </c>
      <c r="C1824" s="2">
        <f t="shared" si="168"/>
        <v>12.709676824705154</v>
      </c>
      <c r="D1824" s="2">
        <f t="shared" si="170"/>
        <v>12.668848669753126</v>
      </c>
      <c r="E1824" s="2">
        <f t="shared" si="169"/>
        <v>4.0828154952027518E-2</v>
      </c>
      <c r="F1824" s="2">
        <f t="shared" si="167"/>
        <v>4.8524548027040967E-2</v>
      </c>
      <c r="G1824" s="2">
        <f t="shared" si="165"/>
        <v>-7.6963930750134496E-3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17">
        <f>TITRES_STAT!D1828</f>
        <v>12.4274</v>
      </c>
      <c r="C1825" s="2">
        <f t="shared" si="168"/>
        <v>12.677618851673591</v>
      </c>
      <c r="D1825" s="2">
        <f t="shared" si="170"/>
        <v>12.650963583104748</v>
      </c>
      <c r="E1825" s="2">
        <f t="shared" si="169"/>
        <v>2.6655268568843482E-2</v>
      </c>
      <c r="F1825" s="2">
        <f t="shared" si="167"/>
        <v>4.4150692135401473E-2</v>
      </c>
      <c r="G1825" s="2">
        <f t="shared" si="165"/>
        <v>-1.7495423566557991E-2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17">
        <f>TITRES_STAT!D1829</f>
        <v>12.501300000000001</v>
      </c>
      <c r="C1826" s="2">
        <f t="shared" si="168"/>
        <v>12.650492874493038</v>
      </c>
      <c r="D1826" s="2">
        <f t="shared" si="170"/>
        <v>12.639877391763655</v>
      </c>
      <c r="E1826" s="2">
        <f t="shared" si="169"/>
        <v>1.0615482729383174E-2</v>
      </c>
      <c r="F1826" s="2">
        <f t="shared" si="167"/>
        <v>3.7443650254197811E-2</v>
      </c>
      <c r="G1826" s="2">
        <f t="shared" si="165"/>
        <v>-2.6828167524814636E-2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17">
        <f>TITRES_STAT!D1830</f>
        <v>12.4274</v>
      </c>
      <c r="C1827" s="2">
        <f t="shared" si="168"/>
        <v>12.633232432263341</v>
      </c>
      <c r="D1827" s="2">
        <f t="shared" si="170"/>
        <v>12.624138325707088</v>
      </c>
      <c r="E1827" s="2">
        <f t="shared" si="169"/>
        <v>9.0941065562528678E-3</v>
      </c>
      <c r="F1827" s="2">
        <f t="shared" si="167"/>
        <v>3.1773741514608822E-2</v>
      </c>
      <c r="G1827" s="2">
        <f t="shared" si="165"/>
        <v>-2.2679634958355954E-2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17">
        <f>TITRES_STAT!D1831</f>
        <v>12.3904</v>
      </c>
      <c r="C1828" s="2">
        <f t="shared" si="168"/>
        <v>12.612935134992057</v>
      </c>
      <c r="D1828" s="2">
        <f t="shared" si="170"/>
        <v>12.60682437565471</v>
      </c>
      <c r="E1828" s="2">
        <f t="shared" si="169"/>
        <v>6.1107593373463942E-3</v>
      </c>
      <c r="F1828" s="2">
        <f t="shared" si="167"/>
        <v>2.6641145079156336E-2</v>
      </c>
      <c r="G1828" s="2">
        <f t="shared" ref="G1828:G1891" si="171">E1828-F1828</f>
        <v>-2.0530385741809942E-2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17">
        <f>TITRES_STAT!D1832</f>
        <v>12.3682</v>
      </c>
      <c r="C1829" s="2">
        <f t="shared" si="168"/>
        <v>12.595760498839432</v>
      </c>
      <c r="D1829" s="2">
        <f t="shared" si="170"/>
        <v>12.589148495976584</v>
      </c>
      <c r="E1829" s="2">
        <f t="shared" si="169"/>
        <v>6.612002862848243E-3</v>
      </c>
      <c r="F1829" s="2">
        <f t="shared" ref="F1829:F1892" si="173">(E1829*(2/(10)))+((1-(2/10))*F1828)</f>
        <v>2.2635316635894718E-2</v>
      </c>
      <c r="G1829" s="2">
        <f t="shared" si="171"/>
        <v>-1.6023313773046475E-2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17">
        <f>TITRES_STAT!D1833</f>
        <v>12.3682</v>
      </c>
      <c r="C1830" s="2">
        <f t="shared" si="168"/>
        <v>12.581228114402597</v>
      </c>
      <c r="D1830" s="2">
        <f t="shared" si="170"/>
        <v>12.572781940719059</v>
      </c>
      <c r="E1830" s="2">
        <f t="shared" si="169"/>
        <v>8.4461736835379497E-3</v>
      </c>
      <c r="F1830" s="2">
        <f t="shared" si="173"/>
        <v>1.9797488045423365E-2</v>
      </c>
      <c r="G1830" s="2">
        <f t="shared" si="171"/>
        <v>-1.1351314361885415E-2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17">
        <f>TITRES_STAT!D1834</f>
        <v>12.353400000000001</v>
      </c>
      <c r="C1831" s="2">
        <f t="shared" si="168"/>
        <v>12.563239173725275</v>
      </c>
      <c r="D1831" s="2">
        <f t="shared" si="170"/>
        <v>12.556531426591722</v>
      </c>
      <c r="E1831" s="2">
        <f t="shared" si="169"/>
        <v>6.7077471335537098E-3</v>
      </c>
      <c r="F1831" s="2">
        <f t="shared" si="173"/>
        <v>1.7179539863049435E-2</v>
      </c>
      <c r="G1831" s="2">
        <f t="shared" si="171"/>
        <v>-1.0471792729495725E-2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17">
        <f>TITRES_STAT!D1835</f>
        <v>12.353400000000001</v>
      </c>
      <c r="C1832" s="2">
        <f t="shared" si="168"/>
        <v>12.542340839306004</v>
      </c>
      <c r="D1832" s="2">
        <f t="shared" si="170"/>
        <v>12.541484654251594</v>
      </c>
      <c r="E1832" s="2">
        <f t="shared" si="169"/>
        <v>8.5618505440976378E-4</v>
      </c>
      <c r="F1832" s="2">
        <f t="shared" si="173"/>
        <v>1.39148689013215E-2</v>
      </c>
      <c r="G1832" s="2">
        <f t="shared" si="171"/>
        <v>-1.3058683846911737E-2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17">
        <f>TITRES_STAT!D1836</f>
        <v>12.353400000000001</v>
      </c>
      <c r="C1833" s="2">
        <f t="shared" si="168"/>
        <v>12.534888402489695</v>
      </c>
      <c r="D1833" s="2">
        <f t="shared" si="170"/>
        <v>12.527552457640365</v>
      </c>
      <c r="E1833" s="2">
        <f t="shared" si="169"/>
        <v>7.3359448493306445E-3</v>
      </c>
      <c r="F1833" s="2">
        <f t="shared" si="173"/>
        <v>1.2599084090923331E-2</v>
      </c>
      <c r="G1833" s="2">
        <f t="shared" si="171"/>
        <v>-5.2631392415926868E-3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17">
        <f>TITRES_STAT!D1837</f>
        <v>12.353400000000001</v>
      </c>
      <c r="C1834" s="2">
        <f t="shared" si="168"/>
        <v>12.529720955952818</v>
      </c>
      <c r="D1834" s="2">
        <f t="shared" si="170"/>
        <v>12.51465227559293</v>
      </c>
      <c r="E1834" s="2">
        <f t="shared" si="169"/>
        <v>1.5068680359888731E-2</v>
      </c>
      <c r="F1834" s="2">
        <f t="shared" si="173"/>
        <v>1.3093003344716412E-2</v>
      </c>
      <c r="G1834" s="2">
        <f t="shared" si="171"/>
        <v>1.9756770151723186E-3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17">
        <f>TITRES_STAT!D1838</f>
        <v>12.346</v>
      </c>
      <c r="C1835" s="2">
        <f t="shared" si="168"/>
        <v>12.513979270421617</v>
      </c>
      <c r="D1835" s="2">
        <f t="shared" si="170"/>
        <v>12.502159514437897</v>
      </c>
      <c r="E1835" s="2">
        <f t="shared" si="169"/>
        <v>1.1819755983719205E-2</v>
      </c>
      <c r="F1835" s="2">
        <f t="shared" si="173"/>
        <v>1.2838353872516972E-2</v>
      </c>
      <c r="G1835" s="2">
        <f t="shared" si="171"/>
        <v>-1.0185978887977676E-3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17">
        <f>TITRES_STAT!D1839</f>
        <v>12.3164</v>
      </c>
      <c r="C1836" s="2">
        <f t="shared" si="168"/>
        <v>12.512028613433674</v>
      </c>
      <c r="D1836" s="2">
        <f t="shared" si="170"/>
        <v>12.488399550405459</v>
      </c>
      <c r="E1836" s="2">
        <f t="shared" si="169"/>
        <v>2.3629063028215214E-2</v>
      </c>
      <c r="F1836" s="2">
        <f t="shared" si="173"/>
        <v>1.4996495703656621E-2</v>
      </c>
      <c r="G1836" s="2">
        <f t="shared" si="171"/>
        <v>8.6325673245585925E-3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17">
        <f>TITRES_STAT!D1840</f>
        <v>12.3164</v>
      </c>
      <c r="C1837" s="2">
        <f t="shared" si="168"/>
        <v>12.499008826751572</v>
      </c>
      <c r="D1837" s="2">
        <f t="shared" si="170"/>
        <v>12.475658842968016</v>
      </c>
      <c r="E1837" s="2">
        <f t="shared" si="169"/>
        <v>2.3349983783555572E-2</v>
      </c>
      <c r="F1837" s="2">
        <f t="shared" si="173"/>
        <v>1.6667193319636411E-2</v>
      </c>
      <c r="G1837" s="2">
        <f t="shared" si="171"/>
        <v>6.682790463919161E-3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17">
        <f>TITRES_STAT!D1841</f>
        <v>12.2424</v>
      </c>
      <c r="C1838" s="2">
        <f t="shared" si="168"/>
        <v>12.482299776482099</v>
      </c>
      <c r="D1838" s="2">
        <f t="shared" si="170"/>
        <v>12.45838041015557</v>
      </c>
      <c r="E1838" s="2">
        <f t="shared" si="169"/>
        <v>2.3919366326529357E-2</v>
      </c>
      <c r="F1838" s="2">
        <f t="shared" si="173"/>
        <v>1.8117627921015001E-2</v>
      </c>
      <c r="G1838" s="2">
        <f t="shared" si="171"/>
        <v>5.8017384055143555E-3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17">
        <f>TITRES_STAT!D1842</f>
        <v>12.131500000000001</v>
      </c>
      <c r="C1839" s="2">
        <f t="shared" si="168"/>
        <v>12.464745964715622</v>
      </c>
      <c r="D1839" s="2">
        <f t="shared" si="170"/>
        <v>12.434167046440344</v>
      </c>
      <c r="E1839" s="2">
        <f t="shared" si="169"/>
        <v>3.0578918275278255E-2</v>
      </c>
      <c r="F1839" s="2">
        <f t="shared" si="173"/>
        <v>2.0609885991867652E-2</v>
      </c>
      <c r="G1839" s="2">
        <f t="shared" si="171"/>
        <v>9.9690322834106032E-3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17">
        <f>TITRES_STAT!D1843</f>
        <v>11.5397</v>
      </c>
      <c r="C1840" s="2">
        <f t="shared" si="168"/>
        <v>12.449892739374757</v>
      </c>
      <c r="D1840" s="2">
        <f t="shared" si="170"/>
        <v>12.367910228185504</v>
      </c>
      <c r="E1840" s="2">
        <f t="shared" si="169"/>
        <v>8.1982511189252705E-2</v>
      </c>
      <c r="F1840" s="2">
        <f t="shared" si="173"/>
        <v>3.2884411031344665E-2</v>
      </c>
      <c r="G1840" s="2">
        <f t="shared" si="171"/>
        <v>4.9098100157908039E-2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17">
        <f>TITRES_STAT!D1844</f>
        <v>11.8208</v>
      </c>
      <c r="C1841" s="2">
        <f t="shared" si="168"/>
        <v>12.435047702547871</v>
      </c>
      <c r="D1841" s="2">
        <f t="shared" si="170"/>
        <v>12.327383544616209</v>
      </c>
      <c r="E1841" s="2">
        <f t="shared" si="169"/>
        <v>0.10766415793166217</v>
      </c>
      <c r="F1841" s="2">
        <f t="shared" si="173"/>
        <v>4.784036041140817E-2</v>
      </c>
      <c r="G1841" s="2">
        <f t="shared" si="171"/>
        <v>5.9823797520254005E-2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17">
        <f>TITRES_STAT!D1845</f>
        <v>12.0131</v>
      </c>
      <c r="C1842" s="2">
        <f t="shared" si="168"/>
        <v>12.422486517540507</v>
      </c>
      <c r="D1842" s="2">
        <f t="shared" si="170"/>
        <v>12.304103282052045</v>
      </c>
      <c r="E1842" s="2">
        <f t="shared" si="169"/>
        <v>0.11838323548846219</v>
      </c>
      <c r="F1842" s="2">
        <f t="shared" si="173"/>
        <v>6.194893542681898E-2</v>
      </c>
      <c r="G1842" s="2">
        <f t="shared" si="171"/>
        <v>5.6434300061643211E-2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17">
        <f>TITRES_STAT!D1846</f>
        <v>11.983499999999999</v>
      </c>
      <c r="C1843" s="2">
        <f t="shared" si="168"/>
        <v>12.411857822534277</v>
      </c>
      <c r="D1843" s="2">
        <f t="shared" si="170"/>
        <v>12.28035489078893</v>
      </c>
      <c r="E1843" s="2">
        <f t="shared" si="169"/>
        <v>0.13150293174534688</v>
      </c>
      <c r="F1843" s="2">
        <f t="shared" si="173"/>
        <v>7.5859734690524566E-2</v>
      </c>
      <c r="G1843" s="2">
        <f t="shared" si="171"/>
        <v>5.5643197054822319E-2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17">
        <f>TITRES_STAT!D1847</f>
        <v>11.835599999999999</v>
      </c>
      <c r="C1844" s="2">
        <f t="shared" si="168"/>
        <v>12.402864311375158</v>
      </c>
      <c r="D1844" s="2">
        <f t="shared" si="170"/>
        <v>12.247410084063825</v>
      </c>
      <c r="E1844" s="2">
        <f t="shared" si="169"/>
        <v>0.15545422731133307</v>
      </c>
      <c r="F1844" s="2">
        <f t="shared" si="173"/>
        <v>9.1778633214686267E-2</v>
      </c>
      <c r="G1844" s="2">
        <f t="shared" si="171"/>
        <v>6.3675594096646804E-2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17">
        <f>TITRES_STAT!D1848</f>
        <v>11.835599999999999</v>
      </c>
      <c r="C1845" s="2">
        <f t="shared" si="168"/>
        <v>12.394115955778981</v>
      </c>
      <c r="D1845" s="2">
        <f t="shared" si="170"/>
        <v>12.216905633392431</v>
      </c>
      <c r="E1845" s="2">
        <f t="shared" si="169"/>
        <v>0.17721032238654999</v>
      </c>
      <c r="F1845" s="2">
        <f t="shared" si="173"/>
        <v>0.10886497104905901</v>
      </c>
      <c r="G1845" s="2">
        <f t="shared" si="171"/>
        <v>6.8345351337490978E-2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17">
        <f>TITRES_STAT!D1849</f>
        <v>11.835599999999999</v>
      </c>
      <c r="C1846" s="2">
        <f t="shared" si="168"/>
        <v>12.382159654889906</v>
      </c>
      <c r="D1846" s="2">
        <f t="shared" si="170"/>
        <v>12.188660771659659</v>
      </c>
      <c r="E1846" s="2">
        <f t="shared" si="169"/>
        <v>0.19349888323024622</v>
      </c>
      <c r="F1846" s="2">
        <f t="shared" si="173"/>
        <v>0.12579175348529648</v>
      </c>
      <c r="G1846" s="2">
        <f t="shared" si="171"/>
        <v>6.7707129744949746E-2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17">
        <f>TITRES_STAT!D1850</f>
        <v>11.9687</v>
      </c>
      <c r="C1847" s="2">
        <f t="shared" si="168"/>
        <v>12.372042784906842</v>
      </c>
      <c r="D1847" s="2">
        <f t="shared" si="170"/>
        <v>12.172367381166351</v>
      </c>
      <c r="E1847" s="2">
        <f t="shared" si="169"/>
        <v>0.19967540374049086</v>
      </c>
      <c r="F1847" s="2">
        <f t="shared" si="173"/>
        <v>0.14056848353633536</v>
      </c>
      <c r="G1847" s="2">
        <f t="shared" si="171"/>
        <v>5.9106920204155505E-2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17">
        <f>TITRES_STAT!D1851</f>
        <v>12.0723</v>
      </c>
      <c r="C1848" s="2">
        <f t="shared" si="168"/>
        <v>12.352097741075021</v>
      </c>
      <c r="D1848" s="2">
        <f t="shared" si="170"/>
        <v>12.164954982561436</v>
      </c>
      <c r="E1848" s="2">
        <f t="shared" si="169"/>
        <v>0.18714275851358408</v>
      </c>
      <c r="F1848" s="2">
        <f t="shared" si="173"/>
        <v>0.14988333853178509</v>
      </c>
      <c r="G1848" s="2">
        <f t="shared" si="171"/>
        <v>3.7259419981798991E-2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17">
        <f>TITRES_STAT!D1852</f>
        <v>12.2281</v>
      </c>
      <c r="C1849" s="2">
        <f t="shared" si="168"/>
        <v>12.31815962706348</v>
      </c>
      <c r="D1849" s="2">
        <f t="shared" si="170"/>
        <v>12.169632391260588</v>
      </c>
      <c r="E1849" s="2">
        <f t="shared" si="169"/>
        <v>0.14852723580289151</v>
      </c>
      <c r="F1849" s="2">
        <f t="shared" si="173"/>
        <v>0.14961211798600638</v>
      </c>
      <c r="G1849" s="2">
        <f t="shared" si="171"/>
        <v>-1.0848821831148658E-3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17">
        <f>TITRES_STAT!D1853</f>
        <v>12.2281</v>
      </c>
      <c r="C1850" s="2">
        <f t="shared" si="168"/>
        <v>12.198396607515253</v>
      </c>
      <c r="D1850" s="2">
        <f t="shared" si="170"/>
        <v>12.173963325241285</v>
      </c>
      <c r="E1850" s="2">
        <f t="shared" si="169"/>
        <v>2.4433282273967905E-2</v>
      </c>
      <c r="F1850" s="2">
        <f t="shared" si="173"/>
        <v>0.12457635084359869</v>
      </c>
      <c r="G1850" s="2">
        <f t="shared" si="171"/>
        <v>-0.10014306856963079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17">
        <f>TITRES_STAT!D1854</f>
        <v>12.150700000000001</v>
      </c>
      <c r="C1851" s="2">
        <f t="shared" si="168"/>
        <v>12.140304821743676</v>
      </c>
      <c r="D1851" s="2">
        <f t="shared" si="170"/>
        <v>12.172240115964154</v>
      </c>
      <c r="E1851" s="2">
        <f t="shared" si="169"/>
        <v>-3.1935294220478028E-2</v>
      </c>
      <c r="F1851" s="2">
        <f t="shared" si="173"/>
        <v>9.3274021830783357E-2</v>
      </c>
      <c r="G1851" s="2">
        <f t="shared" si="171"/>
        <v>-0.1252093160512614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17">
        <f>TITRES_STAT!D1855</f>
        <v>12.135199999999999</v>
      </c>
      <c r="C1852" s="2">
        <f t="shared" si="168"/>
        <v>12.120734849167725</v>
      </c>
      <c r="D1852" s="2">
        <f t="shared" si="170"/>
        <v>12.169496403670513</v>
      </c>
      <c r="E1852" s="2">
        <f t="shared" si="169"/>
        <v>-4.8761554502787519E-2</v>
      </c>
      <c r="F1852" s="2">
        <f t="shared" si="173"/>
        <v>6.4866906564069182E-2</v>
      </c>
      <c r="G1852" s="2">
        <f t="shared" si="171"/>
        <v>-0.1136284610668567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17">
        <f>TITRES_STAT!D1856</f>
        <v>12.143000000000001</v>
      </c>
      <c r="C1853" s="2">
        <f t="shared" si="168"/>
        <v>12.099621795449613</v>
      </c>
      <c r="D1853" s="2">
        <f t="shared" si="170"/>
        <v>12.167533707102328</v>
      </c>
      <c r="E1853" s="2">
        <f t="shared" si="169"/>
        <v>-6.7911911652714707E-2</v>
      </c>
      <c r="F1853" s="2">
        <f t="shared" si="173"/>
        <v>3.8311142920712402E-2</v>
      </c>
      <c r="G1853" s="2">
        <f t="shared" si="171"/>
        <v>-0.10622305457342711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17">
        <f>TITRES_STAT!D1857</f>
        <v>12.0733</v>
      </c>
      <c r="C1854" s="2">
        <f t="shared" si="168"/>
        <v>12.059003057688134</v>
      </c>
      <c r="D1854" s="2">
        <f t="shared" si="170"/>
        <v>12.160553432502155</v>
      </c>
      <c r="E1854" s="2">
        <f t="shared" si="169"/>
        <v>-0.10155037481402118</v>
      </c>
      <c r="F1854" s="2">
        <f t="shared" si="173"/>
        <v>1.0338839373765688E-2</v>
      </c>
      <c r="G1854" s="2">
        <f t="shared" si="171"/>
        <v>-0.11188921418778687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17">
        <f>TITRES_STAT!D1858</f>
        <v>12.0501</v>
      </c>
      <c r="C1855" s="2">
        <f t="shared" si="168"/>
        <v>12.024633356505344</v>
      </c>
      <c r="D1855" s="2">
        <f t="shared" si="170"/>
        <v>12.152371696761255</v>
      </c>
      <c r="E1855" s="2">
        <f t="shared" si="169"/>
        <v>-0.12773834025591135</v>
      </c>
      <c r="F1855" s="2">
        <f t="shared" si="173"/>
        <v>-1.7276596552169725E-2</v>
      </c>
      <c r="G1855" s="2">
        <f t="shared" si="171"/>
        <v>-0.11046174370374162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17">
        <f>TITRES_STAT!D1859</f>
        <v>11.841200000000001</v>
      </c>
      <c r="C1856" s="2">
        <f t="shared" si="168"/>
        <v>11.995551301658368</v>
      </c>
      <c r="D1856" s="2">
        <f t="shared" si="170"/>
        <v>12.129321941445607</v>
      </c>
      <c r="E1856" s="2">
        <f t="shared" si="169"/>
        <v>-0.13377063978723847</v>
      </c>
      <c r="F1856" s="2">
        <f t="shared" si="173"/>
        <v>-4.057540519918347E-2</v>
      </c>
      <c r="G1856" s="2">
        <f t="shared" si="171"/>
        <v>-9.3195234588054995E-2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17">
        <f>TITRES_STAT!D1860</f>
        <v>11.609</v>
      </c>
      <c r="C1857" s="2">
        <f t="shared" si="168"/>
        <v>11.991420332172465</v>
      </c>
      <c r="D1857" s="2">
        <f t="shared" si="170"/>
        <v>12.090779575412599</v>
      </c>
      <c r="E1857" s="2">
        <f t="shared" si="169"/>
        <v>-9.9359243240133566E-2</v>
      </c>
      <c r="F1857" s="2">
        <f t="shared" si="173"/>
        <v>-5.2332172807373491E-2</v>
      </c>
      <c r="G1857" s="2">
        <f t="shared" si="171"/>
        <v>-4.7027070432760075E-2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17">
        <f>TITRES_STAT!D1861</f>
        <v>11.531599999999999</v>
      </c>
      <c r="C1858" s="2">
        <f t="shared" si="168"/>
        <v>12.003863357992087</v>
      </c>
      <c r="D1858" s="2">
        <f t="shared" si="170"/>
        <v>12.049358866122777</v>
      </c>
      <c r="E1858" s="2">
        <f t="shared" si="169"/>
        <v>-4.5495508130690254E-2</v>
      </c>
      <c r="F1858" s="2">
        <f t="shared" si="173"/>
        <v>-5.0964839872036843E-2</v>
      </c>
      <c r="G1858" s="2">
        <f t="shared" si="171"/>
        <v>5.4693317413465892E-3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17">
        <f>TITRES_STAT!D1862</f>
        <v>11.492900000000001</v>
      </c>
      <c r="C1859" s="2">
        <f t="shared" si="168"/>
        <v>12.038361302916382</v>
      </c>
      <c r="D1859" s="2">
        <f t="shared" si="170"/>
        <v>12.008139690854422</v>
      </c>
      <c r="E1859" s="2">
        <f t="shared" si="169"/>
        <v>3.0221612061959391E-2</v>
      </c>
      <c r="F1859" s="2">
        <f t="shared" si="173"/>
        <v>-3.4727549485237597E-2</v>
      </c>
      <c r="G1859" s="2">
        <f t="shared" si="171"/>
        <v>6.4949161547196987E-2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17">
        <f>TITRES_STAT!D1863</f>
        <v>11.609</v>
      </c>
      <c r="C1860" s="2">
        <f t="shared" si="168"/>
        <v>12.067551871698477</v>
      </c>
      <c r="D1860" s="2">
        <f t="shared" si="170"/>
        <v>11.97857378782817</v>
      </c>
      <c r="E1860" s="2">
        <f t="shared" si="169"/>
        <v>8.8978083870307145E-2</v>
      </c>
      <c r="F1860" s="2">
        <f t="shared" si="173"/>
        <v>-9.9864228141286482E-3</v>
      </c>
      <c r="G1860" s="2">
        <f t="shared" si="171"/>
        <v>9.8964506684435793E-2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17">
        <f>TITRES_STAT!D1864</f>
        <v>11.6012</v>
      </c>
      <c r="C1861" s="2">
        <f t="shared" si="168"/>
        <v>12.080343891437172</v>
      </c>
      <c r="D1861" s="2">
        <f t="shared" si="170"/>
        <v>11.950620173914972</v>
      </c>
      <c r="E1861" s="2">
        <f t="shared" si="169"/>
        <v>0.12972371752220013</v>
      </c>
      <c r="F1861" s="2">
        <f t="shared" si="173"/>
        <v>1.7955605253137108E-2</v>
      </c>
      <c r="G1861" s="2">
        <f t="shared" si="171"/>
        <v>0.11176811226906302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17">
        <f>TITRES_STAT!D1865</f>
        <v>11.531599999999999</v>
      </c>
      <c r="C1862" s="2">
        <f t="shared" si="168"/>
        <v>12.088783292754529</v>
      </c>
      <c r="D1862" s="2">
        <f t="shared" si="170"/>
        <v>11.919581642513863</v>
      </c>
      <c r="E1862" s="2">
        <f t="shared" si="169"/>
        <v>0.16920165024066591</v>
      </c>
      <c r="F1862" s="2">
        <f t="shared" si="173"/>
        <v>4.8204814250642873E-2</v>
      </c>
      <c r="G1862" s="2">
        <f t="shared" si="171"/>
        <v>0.12099683599002303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17">
        <f>TITRES_STAT!D1866</f>
        <v>11.686400000000001</v>
      </c>
      <c r="C1863" s="2">
        <f t="shared" si="168"/>
        <v>12.097124324638449</v>
      </c>
      <c r="D1863" s="2">
        <f t="shared" si="170"/>
        <v>11.902308928253577</v>
      </c>
      <c r="E1863" s="2">
        <f t="shared" si="169"/>
        <v>0.19481539638487178</v>
      </c>
      <c r="F1863" s="2">
        <f t="shared" si="173"/>
        <v>7.7526930677488656E-2</v>
      </c>
      <c r="G1863" s="2">
        <f t="shared" si="171"/>
        <v>0.11728846570738312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17">
        <f>TITRES_STAT!D1867</f>
        <v>11.686400000000001</v>
      </c>
      <c r="C1864" s="2">
        <f t="shared" si="168"/>
        <v>12.09345904392484</v>
      </c>
      <c r="D1864" s="2">
        <f t="shared" si="170"/>
        <v>11.886315674308866</v>
      </c>
      <c r="E1864" s="2">
        <f t="shared" si="169"/>
        <v>0.20714336961597368</v>
      </c>
      <c r="F1864" s="2">
        <f t="shared" si="173"/>
        <v>0.10345021846518568</v>
      </c>
      <c r="G1864" s="2">
        <f t="shared" si="171"/>
        <v>0.103693151150788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17">
        <f>TITRES_STAT!D1868</f>
        <v>12.0733</v>
      </c>
      <c r="C1865" s="2">
        <f t="shared" si="168"/>
        <v>12.086788421782558</v>
      </c>
      <c r="D1865" s="2">
        <f t="shared" si="170"/>
        <v>11.900166365100803</v>
      </c>
      <c r="E1865" s="2">
        <f t="shared" si="169"/>
        <v>0.18662205668175424</v>
      </c>
      <c r="F1865" s="2">
        <f t="shared" si="173"/>
        <v>0.1200845861084994</v>
      </c>
      <c r="G1865" s="2">
        <f t="shared" si="171"/>
        <v>6.6537470573254848E-2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17">
        <f>TITRES_STAT!D1869</f>
        <v>12.150700000000001</v>
      </c>
      <c r="C1866" s="2">
        <f t="shared" si="168"/>
        <v>12.049005587662165</v>
      </c>
      <c r="D1866" s="2">
        <f t="shared" si="170"/>
        <v>11.918724412130373</v>
      </c>
      <c r="E1866" s="2">
        <f t="shared" si="169"/>
        <v>0.13028117553179186</v>
      </c>
      <c r="F1866" s="2">
        <f t="shared" si="173"/>
        <v>0.1221239039931579</v>
      </c>
      <c r="G1866" s="2">
        <f t="shared" si="171"/>
        <v>8.1572715386339645E-3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17">
        <f>TITRES_STAT!D1870</f>
        <v>12.135199999999999</v>
      </c>
      <c r="C1867" s="2">
        <f t="shared" si="168"/>
        <v>11.981312420329523</v>
      </c>
      <c r="D1867" s="2">
        <f t="shared" si="170"/>
        <v>11.934759640861458</v>
      </c>
      <c r="E1867" s="2">
        <f t="shared" si="169"/>
        <v>4.6552779468065353E-2</v>
      </c>
      <c r="F1867" s="2">
        <f t="shared" si="173"/>
        <v>0.10700967908813939</v>
      </c>
      <c r="G1867" s="2">
        <f t="shared" si="171"/>
        <v>-6.0456899620074042E-2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17">
        <f>TITRES_STAT!D1871</f>
        <v>12.0733</v>
      </c>
      <c r="C1868" s="2">
        <f t="shared" si="168"/>
        <v>11.91212589412498</v>
      </c>
      <c r="D1868" s="2">
        <f t="shared" si="170"/>
        <v>11.945021889686535</v>
      </c>
      <c r="E1868" s="2">
        <f t="shared" si="169"/>
        <v>-3.2895995561554869E-2</v>
      </c>
      <c r="F1868" s="2">
        <f t="shared" si="173"/>
        <v>7.9028544158200542E-2</v>
      </c>
      <c r="G1868" s="2">
        <f t="shared" si="171"/>
        <v>-0.11192453971975541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17">
        <f>TITRES_STAT!D1872</f>
        <v>12.0114</v>
      </c>
      <c r="C1869" s="2">
        <f t="shared" si="168"/>
        <v>11.847629602721137</v>
      </c>
      <c r="D1869" s="2">
        <f t="shared" si="170"/>
        <v>11.949938786746792</v>
      </c>
      <c r="E1869" s="2">
        <f t="shared" si="169"/>
        <v>-0.10230918402565514</v>
      </c>
      <c r="F1869" s="2">
        <f t="shared" si="173"/>
        <v>4.2760998521429408E-2</v>
      </c>
      <c r="G1869" s="2">
        <f t="shared" si="171"/>
        <v>-0.14507018254708454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17">
        <f>TITRES_STAT!D1873</f>
        <v>12.189399999999999</v>
      </c>
      <c r="C1870" s="2">
        <f t="shared" si="168"/>
        <v>11.810917356148654</v>
      </c>
      <c r="D1870" s="2">
        <f t="shared" si="170"/>
        <v>11.967676654395177</v>
      </c>
      <c r="E1870" s="2">
        <f t="shared" si="169"/>
        <v>-0.15675929824652357</v>
      </c>
      <c r="F1870" s="2">
        <f t="shared" si="173"/>
        <v>2.8569391678388081E-3</v>
      </c>
      <c r="G1870" s="2">
        <f t="shared" si="171"/>
        <v>-0.15961623741436237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17">
        <f>TITRES_STAT!D1874</f>
        <v>12.189399999999999</v>
      </c>
      <c r="C1871" s="2">
        <f t="shared" ref="C1871:C1934" si="174">$C$4*B1861+C1870*(1-$C$4)</f>
        <v>11.778653147510399</v>
      </c>
      <c r="D1871" s="2">
        <f t="shared" si="170"/>
        <v>11.98410060592146</v>
      </c>
      <c r="E1871" s="2">
        <f t="shared" si="169"/>
        <v>-0.20544745841106149</v>
      </c>
      <c r="F1871" s="2">
        <f t="shared" si="173"/>
        <v>-3.8803940347941254E-2</v>
      </c>
      <c r="G1871" s="2">
        <f t="shared" si="171"/>
        <v>-0.16664351806312022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17">
        <f>TITRES_STAT!D1875</f>
        <v>12.2126</v>
      </c>
      <c r="C1872" s="2">
        <f t="shared" si="174"/>
        <v>11.740644970970337</v>
      </c>
      <c r="D1872" s="2">
        <f t="shared" si="170"/>
        <v>12.001026486964316</v>
      </c>
      <c r="E1872" s="2">
        <f t="shared" si="169"/>
        <v>-0.26038151599397885</v>
      </c>
      <c r="F1872" s="2">
        <f t="shared" si="173"/>
        <v>-8.3119455477148774E-2</v>
      </c>
      <c r="G1872" s="2">
        <f t="shared" si="171"/>
        <v>-0.17726206051683008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17">
        <f>TITRES_STAT!D1876</f>
        <v>12.181699999999999</v>
      </c>
      <c r="C1873" s="2">
        <f t="shared" si="174"/>
        <v>11.732299590821054</v>
      </c>
      <c r="D1873" s="2">
        <f t="shared" si="170"/>
        <v>12.014409710152144</v>
      </c>
      <c r="E1873" s="2">
        <f t="shared" si="169"/>
        <v>-0.2821101193310902</v>
      </c>
      <c r="F1873" s="2">
        <f t="shared" si="173"/>
        <v>-0.12291758824793707</v>
      </c>
      <c r="G1873" s="2">
        <f t="shared" si="171"/>
        <v>-0.15919253108315312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17">
        <f>TITRES_STAT!D1877</f>
        <v>12.189399999999999</v>
      </c>
      <c r="C1874" s="2">
        <f t="shared" si="174"/>
        <v>11.725238115310122</v>
      </c>
      <c r="D1874" s="2">
        <f t="shared" si="170"/>
        <v>12.027371953844577</v>
      </c>
      <c r="E1874" s="2">
        <f t="shared" si="169"/>
        <v>-0.30213383853445563</v>
      </c>
      <c r="F1874" s="2">
        <f t="shared" si="173"/>
        <v>-0.15876083830524079</v>
      </c>
      <c r="G1874" s="2">
        <f t="shared" si="171"/>
        <v>-0.14337300022921484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17">
        <f>TITRES_STAT!D1878</f>
        <v>12.150700000000001</v>
      </c>
      <c r="C1875" s="2">
        <f t="shared" si="174"/>
        <v>11.778786097570102</v>
      </c>
      <c r="D1875" s="2">
        <f t="shared" si="170"/>
        <v>12.036507364670905</v>
      </c>
      <c r="E1875" s="2">
        <f t="shared" si="169"/>
        <v>-0.25772126710080379</v>
      </c>
      <c r="F1875" s="2">
        <f t="shared" si="173"/>
        <v>-0.17855292406435339</v>
      </c>
      <c r="G1875" s="2">
        <f t="shared" si="171"/>
        <v>-7.91683430364504E-2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17">
        <f>TITRES_STAT!D1879</f>
        <v>12.181699999999999</v>
      </c>
      <c r="C1876" s="2">
        <f t="shared" si="174"/>
        <v>11.836003621020856</v>
      </c>
      <c r="D1876" s="2">
        <f t="shared" si="170"/>
        <v>12.047262374695283</v>
      </c>
      <c r="E1876" s="2">
        <f t="shared" si="169"/>
        <v>-0.21125875367442681</v>
      </c>
      <c r="F1876" s="2">
        <f t="shared" si="173"/>
        <v>-0.18509408998636806</v>
      </c>
      <c r="G1876" s="2">
        <f t="shared" si="171"/>
        <v>-2.6164663688058754E-2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17">
        <f>TITRES_STAT!D1880</f>
        <v>12.034599999999999</v>
      </c>
      <c r="C1877" s="2">
        <f t="shared" si="174"/>
        <v>11.882033833171493</v>
      </c>
      <c r="D1877" s="2">
        <f t="shared" si="170"/>
        <v>12.04632442101415</v>
      </c>
      <c r="E1877" s="2">
        <f t="shared" si="169"/>
        <v>-0.16429058784265749</v>
      </c>
      <c r="F1877" s="2">
        <f t="shared" si="173"/>
        <v>-0.18093338955762595</v>
      </c>
      <c r="G1877" s="2">
        <f t="shared" si="171"/>
        <v>1.6642801714968458E-2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17">
        <f>TITRES_STAT!D1881</f>
        <v>12.150700000000001</v>
      </c>
      <c r="C1878" s="2">
        <f t="shared" si="174"/>
        <v>11.911459397298955</v>
      </c>
      <c r="D1878" s="2">
        <f t="shared" si="170"/>
        <v>12.054055945383473</v>
      </c>
      <c r="E1878" s="2">
        <f t="shared" si="169"/>
        <v>-0.14259654808451749</v>
      </c>
      <c r="F1878" s="2">
        <f t="shared" si="173"/>
        <v>-0.17326602126300425</v>
      </c>
      <c r="G1878" s="2">
        <f t="shared" si="171"/>
        <v>3.0669473178486756E-2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17">
        <f>TITRES_STAT!D1882</f>
        <v>12.0733</v>
      </c>
      <c r="C1879" s="2">
        <f t="shared" si="174"/>
        <v>11.926834874637578</v>
      </c>
      <c r="D1879" s="2">
        <f t="shared" si="170"/>
        <v>12.055481430910623</v>
      </c>
      <c r="E1879" s="2">
        <f t="shared" si="169"/>
        <v>-0.12864655627304522</v>
      </c>
      <c r="F1879" s="2">
        <f t="shared" si="173"/>
        <v>-0.16434212826501243</v>
      </c>
      <c r="G1879" s="2">
        <f t="shared" si="171"/>
        <v>3.5695571991967212E-2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17">
        <f>TITRES_STAT!D1883</f>
        <v>12.1043</v>
      </c>
      <c r="C1880" s="2">
        <f t="shared" si="174"/>
        <v>11.967229509308719</v>
      </c>
      <c r="D1880" s="2">
        <f t="shared" si="170"/>
        <v>12.059097621213539</v>
      </c>
      <c r="E1880" s="2">
        <f t="shared" si="169"/>
        <v>-9.1868111904819472E-2</v>
      </c>
      <c r="F1880" s="2">
        <f t="shared" si="173"/>
        <v>-0.14984732499297385</v>
      </c>
      <c r="G1880" s="2">
        <f t="shared" si="171"/>
        <v>5.7979213088154374E-2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17">
        <f>TITRES_STAT!D1884</f>
        <v>11.9572</v>
      </c>
      <c r="C1881" s="2">
        <f t="shared" si="174"/>
        <v>12.001409584799685</v>
      </c>
      <c r="D1881" s="2">
        <f t="shared" si="170"/>
        <v>12.051549649271795</v>
      </c>
      <c r="E1881" s="2">
        <f t="shared" si="169"/>
        <v>-5.0140064472110168E-2</v>
      </c>
      <c r="F1881" s="2">
        <f t="shared" si="173"/>
        <v>-0.12990587288880112</v>
      </c>
      <c r="G1881" s="2">
        <f t="shared" si="171"/>
        <v>7.9765808416690953E-2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17">
        <f>TITRES_STAT!D1885</f>
        <v>11.9572</v>
      </c>
      <c r="C1882" s="2">
        <f t="shared" si="174"/>
        <v>12.033900417907427</v>
      </c>
      <c r="D1882" s="2">
        <f t="shared" si="170"/>
        <v>12.044560786362773</v>
      </c>
      <c r="E1882" s="2">
        <f t="shared" si="169"/>
        <v>-1.0660368455345903E-2</v>
      </c>
      <c r="F1882" s="2">
        <f t="shared" si="173"/>
        <v>-0.10605677200211008</v>
      </c>
      <c r="G1882" s="2">
        <f t="shared" si="171"/>
        <v>9.539640354676418E-2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17">
        <f>TITRES_STAT!D1886</f>
        <v>12.112</v>
      </c>
      <c r="C1883" s="2">
        <f t="shared" si="174"/>
        <v>12.056638815152438</v>
      </c>
      <c r="D1883" s="2">
        <f t="shared" si="170"/>
        <v>12.049556283669235</v>
      </c>
      <c r="E1883" s="2">
        <f t="shared" si="169"/>
        <v>7.0825314832028141E-3</v>
      </c>
      <c r="F1883" s="2">
        <f t="shared" si="173"/>
        <v>-8.342891130504751E-2</v>
      </c>
      <c r="G1883" s="2">
        <f t="shared" si="171"/>
        <v>9.0511442788250324E-2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17">
        <f>TITRES_STAT!D1887</f>
        <v>12.112</v>
      </c>
      <c r="C1884" s="2">
        <f t="shared" si="174"/>
        <v>12.077063612821293</v>
      </c>
      <c r="D1884" s="2">
        <f t="shared" si="170"/>
        <v>12.05418174413818</v>
      </c>
      <c r="E1884" s="2">
        <f t="shared" ref="E1884:E1947" si="175">C1884-D1884</f>
        <v>2.2881868683112927E-2</v>
      </c>
      <c r="F1884" s="2">
        <f t="shared" si="173"/>
        <v>-6.2166755307415424E-2</v>
      </c>
      <c r="G1884" s="2">
        <f t="shared" si="171"/>
        <v>8.5048623990528344E-2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17">
        <f>TITRES_STAT!D1888</f>
        <v>12.0733</v>
      </c>
      <c r="C1885" s="2">
        <f t="shared" si="174"/>
        <v>12.088392287771864</v>
      </c>
      <c r="D1885" s="2">
        <f t="shared" ref="D1885:D1948" si="176">$D$4*B1885+(1-$D$4)*D1884</f>
        <v>12.055597911239056</v>
      </c>
      <c r="E1885" s="2">
        <f t="shared" si="175"/>
        <v>3.279437653280759E-2</v>
      </c>
      <c r="F1885" s="2">
        <f t="shared" si="173"/>
        <v>-4.3174528939370821E-2</v>
      </c>
      <c r="G1885" s="2">
        <f t="shared" si="171"/>
        <v>7.5968905472178411E-2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17">
        <f>TITRES_STAT!D1889</f>
        <v>12.0733</v>
      </c>
      <c r="C1886" s="2">
        <f t="shared" si="174"/>
        <v>12.102747320422347</v>
      </c>
      <c r="D1886" s="2">
        <f t="shared" si="176"/>
        <v>12.056909177073202</v>
      </c>
      <c r="E1886" s="2">
        <f t="shared" si="175"/>
        <v>4.583814334914571E-2</v>
      </c>
      <c r="F1886" s="2">
        <f t="shared" si="173"/>
        <v>-2.537199448166752E-2</v>
      </c>
      <c r="G1886" s="2">
        <f t="shared" si="171"/>
        <v>7.121013783081323E-2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17">
        <f>TITRES_STAT!D1890</f>
        <v>12.0037</v>
      </c>
      <c r="C1887" s="2">
        <f t="shared" si="174"/>
        <v>12.092263117280448</v>
      </c>
      <c r="D1887" s="2">
        <f t="shared" si="176"/>
        <v>12.052967756549261</v>
      </c>
      <c r="E1887" s="2">
        <f t="shared" si="175"/>
        <v>3.9295360731186335E-2</v>
      </c>
      <c r="F1887" s="2">
        <f t="shared" si="173"/>
        <v>-1.2438523439096752E-2</v>
      </c>
      <c r="G1887" s="2">
        <f t="shared" si="171"/>
        <v>5.1733884170283087E-2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17">
        <f>TITRES_STAT!D1891</f>
        <v>12.0579</v>
      </c>
      <c r="C1888" s="2">
        <f t="shared" si="174"/>
        <v>12.10125340692961</v>
      </c>
      <c r="D1888" s="2">
        <f t="shared" si="176"/>
        <v>12.053333107915982</v>
      </c>
      <c r="E1888" s="2">
        <f t="shared" si="175"/>
        <v>4.7920299013627599E-2</v>
      </c>
      <c r="F1888" s="2">
        <f t="shared" si="173"/>
        <v>-3.6675894855188115E-4</v>
      </c>
      <c r="G1888" s="2">
        <f t="shared" si="171"/>
        <v>4.8287057962179483E-2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17">
        <f>TITRES_STAT!D1892</f>
        <v>12.034599999999999</v>
      </c>
      <c r="C1889" s="2">
        <f t="shared" si="174"/>
        <v>12.096952882786592</v>
      </c>
      <c r="D1889" s="2">
        <f t="shared" si="176"/>
        <v>12.051945470292576</v>
      </c>
      <c r="E1889" s="2">
        <f t="shared" si="175"/>
        <v>4.5007412494015853E-2</v>
      </c>
      <c r="F1889" s="2">
        <f t="shared" si="173"/>
        <v>8.7080753399616656E-3</v>
      </c>
      <c r="G1889" s="2">
        <f t="shared" si="171"/>
        <v>3.6299337154054187E-2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17">
        <f>TITRES_STAT!D1893</f>
        <v>12.034599999999999</v>
      </c>
      <c r="C1890" s="2">
        <f t="shared" si="174"/>
        <v>12.098083208511731</v>
      </c>
      <c r="D1890" s="2">
        <f t="shared" si="176"/>
        <v>12.050660620641274</v>
      </c>
      <c r="E1890" s="2">
        <f t="shared" si="175"/>
        <v>4.7422587870457278E-2</v>
      </c>
      <c r="F1890" s="2">
        <f t="shared" si="173"/>
        <v>1.6450977846060789E-2</v>
      </c>
      <c r="G1890" s="2">
        <f t="shared" si="171"/>
        <v>3.0971610024396488E-2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17">
        <f>TITRES_STAT!D1894</f>
        <v>12.042400000000001</v>
      </c>
      <c r="C1891" s="2">
        <f t="shared" si="174"/>
        <v>12.076408868740696</v>
      </c>
      <c r="D1891" s="2">
        <f t="shared" si="176"/>
        <v>12.050048722815994</v>
      </c>
      <c r="E1891" s="2">
        <f t="shared" si="175"/>
        <v>2.6360145924702039E-2</v>
      </c>
      <c r="F1891" s="2">
        <f t="shared" si="173"/>
        <v>1.8432811461789038E-2</v>
      </c>
      <c r="G1891" s="2">
        <f t="shared" si="171"/>
        <v>7.9273344629130008E-3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17">
        <f>TITRES_STAT!D1895</f>
        <v>12.2281</v>
      </c>
      <c r="C1892" s="2">
        <f t="shared" si="174"/>
        <v>12.058069042780588</v>
      </c>
      <c r="D1892" s="2">
        <f t="shared" si="176"/>
        <v>12.063237706311105</v>
      </c>
      <c r="E1892" s="2">
        <f t="shared" si="175"/>
        <v>-5.168663530517037E-3</v>
      </c>
      <c r="F1892" s="2">
        <f t="shared" si="173"/>
        <v>1.3712516463327823E-2</v>
      </c>
      <c r="G1892" s="2">
        <f t="shared" ref="G1892:G1955" si="177">E1892-F1892</f>
        <v>-1.8881179993844859E-2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17">
        <f>TITRES_STAT!D1896</f>
        <v>12.150700000000001</v>
      </c>
      <c r="C1893" s="2">
        <f t="shared" si="174"/>
        <v>12.066366113122037</v>
      </c>
      <c r="D1893" s="2">
        <f t="shared" si="176"/>
        <v>12.069716394732506</v>
      </c>
      <c r="E1893" s="2">
        <f t="shared" si="175"/>
        <v>-3.3502816104693522E-3</v>
      </c>
      <c r="F1893" s="2">
        <f t="shared" ref="F1893:F1956" si="179">(E1893*(2/(10)))+((1-(2/10))*F1892)</f>
        <v>1.0299956848568388E-2</v>
      </c>
      <c r="G1893" s="2">
        <f t="shared" si="177"/>
        <v>-1.365023845903774E-2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17">
        <f>TITRES_STAT!D1897</f>
        <v>12.344200000000001</v>
      </c>
      <c r="C1894" s="2">
        <f t="shared" si="174"/>
        <v>12.073386711103263</v>
      </c>
      <c r="D1894" s="2">
        <f t="shared" si="176"/>
        <v>12.090048513641209</v>
      </c>
      <c r="E1894" s="2">
        <f t="shared" si="175"/>
        <v>-1.6661802537946357E-2</v>
      </c>
      <c r="F1894" s="2">
        <f t="shared" si="179"/>
        <v>4.907604971265439E-3</v>
      </c>
      <c r="G1894" s="2">
        <f t="shared" si="177"/>
        <v>-2.1569407509211797E-2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17">
        <f>TITRES_STAT!D1898</f>
        <v>12.3055</v>
      </c>
      <c r="C1895" s="2">
        <f t="shared" si="174"/>
        <v>12.073373370933529</v>
      </c>
      <c r="D1895" s="2">
        <f t="shared" si="176"/>
        <v>12.106007883001119</v>
      </c>
      <c r="E1895" s="2">
        <f t="shared" si="175"/>
        <v>-3.2634512067589938E-2</v>
      </c>
      <c r="F1895" s="2">
        <f t="shared" si="179"/>
        <v>-2.6008184365056367E-3</v>
      </c>
      <c r="G1895" s="2">
        <f t="shared" si="177"/>
        <v>-3.0033693631084303E-2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17">
        <f>TITRES_STAT!D1899</f>
        <v>12.3674</v>
      </c>
      <c r="C1896" s="2">
        <f t="shared" si="174"/>
        <v>12.073362083097601</v>
      </c>
      <c r="D1896" s="2">
        <f t="shared" si="176"/>
        <v>12.125370262038073</v>
      </c>
      <c r="E1896" s="2">
        <f t="shared" si="175"/>
        <v>-5.200817894047205E-2</v>
      </c>
      <c r="F1896" s="2">
        <f t="shared" si="179"/>
        <v>-1.2482290537298921E-2</v>
      </c>
      <c r="G1896" s="2">
        <f t="shared" si="177"/>
        <v>-3.9525888403173129E-2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17">
        <f>TITRES_STAT!D1900</f>
        <v>12.3133</v>
      </c>
      <c r="C1897" s="2">
        <f t="shared" si="174"/>
        <v>12.062644839544124</v>
      </c>
      <c r="D1897" s="2">
        <f t="shared" si="176"/>
        <v>12.139290983368586</v>
      </c>
      <c r="E1897" s="2">
        <f t="shared" si="175"/>
        <v>-7.6646143824461888E-2</v>
      </c>
      <c r="F1897" s="2">
        <f t="shared" si="179"/>
        <v>-2.5315061194731515E-2</v>
      </c>
      <c r="G1897" s="2">
        <f t="shared" si="177"/>
        <v>-5.1331082629730372E-2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17">
        <f>TITRES_STAT!D1901</f>
        <v>12.2668</v>
      </c>
      <c r="C1898" s="2">
        <f t="shared" si="174"/>
        <v>12.061914864229642</v>
      </c>
      <c r="D1898" s="2">
        <f t="shared" si="176"/>
        <v>12.148736095711653</v>
      </c>
      <c r="E1898" s="2">
        <f t="shared" si="175"/>
        <v>-8.682123148201093E-2</v>
      </c>
      <c r="F1898" s="2">
        <f t="shared" si="179"/>
        <v>-3.7616295252187404E-2</v>
      </c>
      <c r="G1898" s="2">
        <f t="shared" si="177"/>
        <v>-4.9204936229823526E-2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17">
        <f>TITRES_STAT!D1902</f>
        <v>12.3055</v>
      </c>
      <c r="C1899" s="2">
        <f t="shared" si="174"/>
        <v>12.057712577425082</v>
      </c>
      <c r="D1899" s="2">
        <f t="shared" si="176"/>
        <v>12.160348236770048</v>
      </c>
      <c r="E1899" s="2">
        <f t="shared" si="175"/>
        <v>-0.10263565934496555</v>
      </c>
      <c r="F1899" s="2">
        <f t="shared" si="179"/>
        <v>-5.0620168070743037E-2</v>
      </c>
      <c r="G1899" s="2">
        <f t="shared" si="177"/>
        <v>-5.201549127422251E-2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17">
        <f>TITRES_STAT!D1903</f>
        <v>12.3055</v>
      </c>
      <c r="C1900" s="2">
        <f t="shared" si="174"/>
        <v>12.054156796282761</v>
      </c>
      <c r="D1900" s="2">
        <f t="shared" si="176"/>
        <v>12.171100219231525</v>
      </c>
      <c r="E1900" s="2">
        <f t="shared" si="175"/>
        <v>-0.11694342294876314</v>
      </c>
      <c r="F1900" s="2">
        <f t="shared" si="179"/>
        <v>-6.3884819046347061E-2</v>
      </c>
      <c r="G1900" s="2">
        <f t="shared" si="177"/>
        <v>-5.3058603902416082E-2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17">
        <f>TITRES_STAT!D1904</f>
        <v>12.2668</v>
      </c>
      <c r="C1901" s="2">
        <f t="shared" si="174"/>
        <v>12.052348058393106</v>
      </c>
      <c r="D1901" s="2">
        <f t="shared" si="176"/>
        <v>12.178189091881041</v>
      </c>
      <c r="E1901" s="2">
        <f t="shared" si="175"/>
        <v>-0.12584103348793541</v>
      </c>
      <c r="F1901" s="2">
        <f t="shared" si="179"/>
        <v>-7.6276061934664741E-2</v>
      </c>
      <c r="G1901" s="2">
        <f t="shared" si="177"/>
        <v>-4.9564971553270665E-2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17">
        <f>TITRES_STAT!D1905</f>
        <v>12.2281</v>
      </c>
      <c r="C1902" s="2">
        <f t="shared" si="174"/>
        <v>12.079386818640321</v>
      </c>
      <c r="D1902" s="2">
        <f t="shared" si="176"/>
        <v>12.181886196186149</v>
      </c>
      <c r="E1902" s="2">
        <f t="shared" si="175"/>
        <v>-0.10249937754582739</v>
      </c>
      <c r="F1902" s="2">
        <f t="shared" si="179"/>
        <v>-8.1520725056897267E-2</v>
      </c>
      <c r="G1902" s="2">
        <f t="shared" si="177"/>
        <v>-2.0978652488930119E-2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17">
        <f>TITRES_STAT!D1906</f>
        <v>12.2281</v>
      </c>
      <c r="C1903" s="2">
        <f t="shared" si="174"/>
        <v>12.090358077311041</v>
      </c>
      <c r="D1903" s="2">
        <f t="shared" si="176"/>
        <v>12.1853094409131</v>
      </c>
      <c r="E1903" s="2">
        <f t="shared" si="175"/>
        <v>-9.4951363602058692E-2</v>
      </c>
      <c r="F1903" s="2">
        <f t="shared" si="179"/>
        <v>-8.4206852765929568E-2</v>
      </c>
      <c r="G1903" s="2">
        <f t="shared" si="177"/>
        <v>-1.0744510836129123E-2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17">
        <f>TITRES_STAT!D1907</f>
        <v>12.2281</v>
      </c>
      <c r="C1904" s="2">
        <f t="shared" si="174"/>
        <v>12.129410680801652</v>
      </c>
      <c r="D1904" s="2">
        <f t="shared" si="176"/>
        <v>12.188479111956573</v>
      </c>
      <c r="E1904" s="2">
        <f t="shared" si="175"/>
        <v>-5.9068431154921441E-2</v>
      </c>
      <c r="F1904" s="2">
        <f t="shared" si="179"/>
        <v>-7.9179168443727951E-2</v>
      </c>
      <c r="G1904" s="2">
        <f t="shared" si="177"/>
        <v>2.011073728880651E-2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17">
        <f>TITRES_STAT!D1908</f>
        <v>12.2281</v>
      </c>
      <c r="C1905" s="2">
        <f t="shared" si="174"/>
        <v>12.156501345293705</v>
      </c>
      <c r="D1905" s="2">
        <f t="shared" si="176"/>
        <v>12.191413992552382</v>
      </c>
      <c r="E1905" s="2">
        <f t="shared" si="175"/>
        <v>-3.4912647258677154E-2</v>
      </c>
      <c r="F1905" s="2">
        <f t="shared" si="179"/>
        <v>-7.0325864206717797E-2</v>
      </c>
      <c r="G1905" s="2">
        <f t="shared" si="177"/>
        <v>3.5413216948040643E-2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17">
        <f>TITRES_STAT!D1909</f>
        <v>12.2668</v>
      </c>
      <c r="C1906" s="2">
        <f t="shared" si="174"/>
        <v>12.188947292171596</v>
      </c>
      <c r="D1906" s="2">
        <f t="shared" si="176"/>
        <v>12.196998141252205</v>
      </c>
      <c r="E1906" s="2">
        <f t="shared" si="175"/>
        <v>-8.0508490806092681E-3</v>
      </c>
      <c r="F1906" s="2">
        <f t="shared" si="179"/>
        <v>-5.7870861181496092E-2</v>
      </c>
      <c r="G1906" s="2">
        <f t="shared" si="177"/>
        <v>4.9820012100886824E-2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17">
        <f>TITRES_STAT!D1910</f>
        <v>12.2281</v>
      </c>
      <c r="C1907" s="2">
        <f t="shared" si="174"/>
        <v>12.20807847799135</v>
      </c>
      <c r="D1907" s="2">
        <f t="shared" si="176"/>
        <v>12.199301982640931</v>
      </c>
      <c r="E1907" s="2">
        <f t="shared" si="175"/>
        <v>8.7764953504194665E-3</v>
      </c>
      <c r="F1907" s="2">
        <f t="shared" si="179"/>
        <v>-4.4541389875112983E-2</v>
      </c>
      <c r="G1907" s="2">
        <f t="shared" si="177"/>
        <v>5.3317885225532449E-2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17">
        <f>TITRES_STAT!D1911</f>
        <v>12.297800000000001</v>
      </c>
      <c r="C1908" s="2">
        <f t="shared" si="174"/>
        <v>12.217112558300373</v>
      </c>
      <c r="D1908" s="2">
        <f t="shared" si="176"/>
        <v>12.206598132074935</v>
      </c>
      <c r="E1908" s="2">
        <f t="shared" si="175"/>
        <v>1.0514426225437745E-2</v>
      </c>
      <c r="F1908" s="2">
        <f t="shared" si="179"/>
        <v>-3.353022665500284E-2</v>
      </c>
      <c r="G1908" s="2">
        <f t="shared" si="177"/>
        <v>4.4044652880440585E-2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17">
        <f>TITRES_STAT!D1912</f>
        <v>12.2281</v>
      </c>
      <c r="C1909" s="2">
        <f t="shared" si="174"/>
        <v>12.230710626254162</v>
      </c>
      <c r="D1909" s="2">
        <f t="shared" si="176"/>
        <v>12.208190863032346</v>
      </c>
      <c r="E1909" s="2">
        <f t="shared" si="175"/>
        <v>2.2519763221815481E-2</v>
      </c>
      <c r="F1909" s="2">
        <f t="shared" si="179"/>
        <v>-2.2320228679639176E-2</v>
      </c>
      <c r="G1909" s="2">
        <f t="shared" si="177"/>
        <v>4.4839991901454657E-2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17">
        <f>TITRES_STAT!D1913</f>
        <v>12.2281</v>
      </c>
      <c r="C1910" s="2">
        <f t="shared" si="174"/>
        <v>12.242216683753522</v>
      </c>
      <c r="D1910" s="2">
        <f t="shared" si="176"/>
        <v>12.209665613918839</v>
      </c>
      <c r="E1910" s="2">
        <f t="shared" si="175"/>
        <v>3.2551069834683588E-2</v>
      </c>
      <c r="F1910" s="2">
        <f t="shared" si="179"/>
        <v>-1.1345968976774621E-2</v>
      </c>
      <c r="G1910" s="2">
        <f t="shared" si="177"/>
        <v>4.3897038811458206E-2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17">
        <f>TITRES_STAT!D1914</f>
        <v>12.2281</v>
      </c>
      <c r="C1911" s="2">
        <f t="shared" si="174"/>
        <v>12.245998732406827</v>
      </c>
      <c r="D1911" s="2">
        <f t="shared" si="176"/>
        <v>12.211031123998923</v>
      </c>
      <c r="E1911" s="2">
        <f t="shared" si="175"/>
        <v>3.4967608407903583E-2</v>
      </c>
      <c r="F1911" s="2">
        <f t="shared" si="179"/>
        <v>-2.0832534998389803E-3</v>
      </c>
      <c r="G1911" s="2">
        <f t="shared" si="177"/>
        <v>3.7050861907742566E-2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17">
        <f>TITRES_STAT!D1915</f>
        <v>12.3055</v>
      </c>
      <c r="C1912" s="2">
        <f t="shared" si="174"/>
        <v>12.243245081267316</v>
      </c>
      <c r="D1912" s="2">
        <f t="shared" si="176"/>
        <v>12.218028818517521</v>
      </c>
      <c r="E1912" s="2">
        <f t="shared" si="175"/>
        <v>2.5216262749795604E-2</v>
      </c>
      <c r="F1912" s="2">
        <f t="shared" si="179"/>
        <v>3.3766497500879369E-3</v>
      </c>
      <c r="G1912" s="2">
        <f t="shared" si="177"/>
        <v>2.1839612999707665E-2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17">
        <f>TITRES_STAT!D1916</f>
        <v>12.2668</v>
      </c>
      <c r="C1913" s="2">
        <f t="shared" si="174"/>
        <v>12.240915068764652</v>
      </c>
      <c r="D1913" s="2">
        <f t="shared" si="176"/>
        <v>12.221641498627335</v>
      </c>
      <c r="E1913" s="2">
        <f t="shared" si="175"/>
        <v>1.9273570137317009E-2</v>
      </c>
      <c r="F1913" s="2">
        <f t="shared" si="179"/>
        <v>6.5560338275337509E-3</v>
      </c>
      <c r="G1913" s="2">
        <f t="shared" si="177"/>
        <v>1.2717536309783258E-2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17">
        <f>TITRES_STAT!D1917</f>
        <v>12.3055</v>
      </c>
      <c r="C1914" s="2">
        <f t="shared" si="174"/>
        <v>12.238943519723938</v>
      </c>
      <c r="D1914" s="2">
        <f t="shared" si="176"/>
        <v>12.227853239469754</v>
      </c>
      <c r="E1914" s="2">
        <f t="shared" si="175"/>
        <v>1.1090280254183682E-2</v>
      </c>
      <c r="F1914" s="2">
        <f t="shared" si="179"/>
        <v>7.4628831128637375E-3</v>
      </c>
      <c r="G1914" s="2">
        <f t="shared" si="177"/>
        <v>3.6273971413199445E-3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17">
        <f>TITRES_STAT!D1918</f>
        <v>12.53</v>
      </c>
      <c r="C1915" s="2">
        <f t="shared" si="174"/>
        <v>12.237275285920255</v>
      </c>
      <c r="D1915" s="2">
        <f t="shared" si="176"/>
        <v>12.250234480990512</v>
      </c>
      <c r="E1915" s="2">
        <f t="shared" si="175"/>
        <v>-1.2959195070257223E-2</v>
      </c>
      <c r="F1915" s="2">
        <f t="shared" si="179"/>
        <v>3.3784674762395452E-3</v>
      </c>
      <c r="G1915" s="2">
        <f t="shared" si="177"/>
        <v>-1.6337662546496767E-2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17">
        <f>TITRES_STAT!D1919</f>
        <v>12.4526</v>
      </c>
      <c r="C1916" s="2">
        <f t="shared" si="174"/>
        <v>12.24181754962483</v>
      </c>
      <c r="D1916" s="2">
        <f t="shared" si="176"/>
        <v>12.265224519435659</v>
      </c>
      <c r="E1916" s="2">
        <f t="shared" si="175"/>
        <v>-2.3406969810828571E-2</v>
      </c>
      <c r="F1916" s="2">
        <f t="shared" si="179"/>
        <v>-1.9786199811740778E-3</v>
      </c>
      <c r="G1916" s="2">
        <f t="shared" si="177"/>
        <v>-2.1428349829654494E-2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17">
        <f>TITRES_STAT!D1920</f>
        <v>12.344200000000001</v>
      </c>
      <c r="C1917" s="2">
        <f t="shared" si="174"/>
        <v>12.239707157374857</v>
      </c>
      <c r="D1917" s="2">
        <f t="shared" si="176"/>
        <v>12.271074555033017</v>
      </c>
      <c r="E1917" s="2">
        <f t="shared" si="175"/>
        <v>-3.1367397658160101E-2</v>
      </c>
      <c r="F1917" s="2">
        <f t="shared" si="179"/>
        <v>-7.8563755165712828E-3</v>
      </c>
      <c r="G1917" s="2">
        <f t="shared" si="177"/>
        <v>-2.3511022141588817E-2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17">
        <f>TITRES_STAT!D1921</f>
        <v>12.382899999999999</v>
      </c>
      <c r="C1918" s="2">
        <f t="shared" si="174"/>
        <v>12.248644517778725</v>
      </c>
      <c r="D1918" s="2">
        <f t="shared" si="176"/>
        <v>12.279357921326868</v>
      </c>
      <c r="E1918" s="2">
        <f t="shared" si="175"/>
        <v>-3.0713403548142892E-2</v>
      </c>
      <c r="F1918" s="2">
        <f t="shared" si="179"/>
        <v>-1.2427781122885607E-2</v>
      </c>
      <c r="G1918" s="2">
        <f t="shared" si="177"/>
        <v>-1.8285622425257286E-2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17">
        <f>TITRES_STAT!D1922</f>
        <v>12.382899999999999</v>
      </c>
      <c r="C1919" s="2">
        <f t="shared" si="174"/>
        <v>12.245483822735846</v>
      </c>
      <c r="D1919" s="2">
        <f t="shared" si="176"/>
        <v>12.287027704932285</v>
      </c>
      <c r="E1919" s="2">
        <f t="shared" si="175"/>
        <v>-4.1543882196439341E-2</v>
      </c>
      <c r="F1919" s="2">
        <f t="shared" si="179"/>
        <v>-1.8251001337596356E-2</v>
      </c>
      <c r="G1919" s="2">
        <f t="shared" si="177"/>
        <v>-2.3292880858842985E-2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17">
        <f>TITRES_STAT!D1923</f>
        <v>12.382899999999999</v>
      </c>
      <c r="C1920" s="2">
        <f t="shared" si="174"/>
        <v>12.242809388468793</v>
      </c>
      <c r="D1920" s="2">
        <f t="shared" si="176"/>
        <v>12.294129356418782</v>
      </c>
      <c r="E1920" s="2">
        <f t="shared" si="175"/>
        <v>-5.1319967949989831E-2</v>
      </c>
      <c r="F1920" s="2">
        <f t="shared" si="179"/>
        <v>-2.4864794660075053E-2</v>
      </c>
      <c r="G1920" s="2">
        <f t="shared" si="177"/>
        <v>-2.6455173289914778E-2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17">
        <f>TITRES_STAT!D1924</f>
        <v>12.382899999999999</v>
      </c>
      <c r="C1921" s="2">
        <f t="shared" si="174"/>
        <v>12.240546405627441</v>
      </c>
      <c r="D1921" s="2">
        <f t="shared" si="176"/>
        <v>12.300704959647021</v>
      </c>
      <c r="E1921" s="2">
        <f t="shared" si="175"/>
        <v>-6.0158554019579924E-2</v>
      </c>
      <c r="F1921" s="2">
        <f t="shared" si="179"/>
        <v>-3.192354653197603E-2</v>
      </c>
      <c r="G1921" s="2">
        <f t="shared" si="177"/>
        <v>-2.8235007487603894E-2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17">
        <f>TITRES_STAT!D1925</f>
        <v>12.382899999999999</v>
      </c>
      <c r="C1922" s="2">
        <f t="shared" si="174"/>
        <v>12.250539266300141</v>
      </c>
      <c r="D1922" s="2">
        <f t="shared" si="176"/>
        <v>12.306793481154649</v>
      </c>
      <c r="E1922" s="2">
        <f t="shared" si="175"/>
        <v>-5.6254214854508433E-2</v>
      </c>
      <c r="F1922" s="2">
        <f t="shared" si="179"/>
        <v>-3.6789680196482516E-2</v>
      </c>
      <c r="G1922" s="2">
        <f t="shared" si="177"/>
        <v>-1.9464534658025917E-2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17">
        <f>TITRES_STAT!D1926</f>
        <v>12.344200000000001</v>
      </c>
      <c r="C1923" s="2">
        <f t="shared" si="174"/>
        <v>12.253040917638581</v>
      </c>
      <c r="D1923" s="2">
        <f t="shared" si="176"/>
        <v>12.309564334402454</v>
      </c>
      <c r="E1923" s="2">
        <f t="shared" si="175"/>
        <v>-5.6523416763873513E-2</v>
      </c>
      <c r="F1923" s="2">
        <f t="shared" si="179"/>
        <v>-4.0736427509960718E-2</v>
      </c>
      <c r="G1923" s="2">
        <f t="shared" si="177"/>
        <v>-1.5786989253912795E-2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17">
        <f>TITRES_STAT!D1927</f>
        <v>12.382899999999999</v>
      </c>
      <c r="C1924" s="2">
        <f t="shared" si="174"/>
        <v>12.261111545694185</v>
      </c>
      <c r="D1924" s="2">
        <f t="shared" si="176"/>
        <v>12.314996605928197</v>
      </c>
      <c r="E1924" s="2">
        <f t="shared" si="175"/>
        <v>-5.3885060234012627E-2</v>
      </c>
      <c r="F1924" s="2">
        <f t="shared" si="179"/>
        <v>-4.3366154054771108E-2</v>
      </c>
      <c r="G1924" s="2">
        <f t="shared" si="177"/>
        <v>-1.0518906179241519E-2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17">
        <f>TITRES_STAT!D1928</f>
        <v>12.2668</v>
      </c>
      <c r="C1925" s="2">
        <f t="shared" si="174"/>
        <v>12.302479000202771</v>
      </c>
      <c r="D1925" s="2">
        <f t="shared" si="176"/>
        <v>12.311426486970554</v>
      </c>
      <c r="E1925" s="2">
        <f t="shared" si="175"/>
        <v>-8.9474867677825642E-3</v>
      </c>
      <c r="F1925" s="2">
        <f t="shared" si="179"/>
        <v>-3.6482420597373402E-2</v>
      </c>
      <c r="G1925" s="2">
        <f t="shared" si="177"/>
        <v>2.7534933829590838E-2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17">
        <f>TITRES_STAT!D1929</f>
        <v>12.235900000000001</v>
      </c>
      <c r="C1926" s="2">
        <f t="shared" si="174"/>
        <v>12.325574538633113</v>
      </c>
      <c r="D1926" s="2">
        <f t="shared" si="176"/>
        <v>12.305831932380142</v>
      </c>
      <c r="E1926" s="2">
        <f t="shared" si="175"/>
        <v>1.9742606252970418E-2</v>
      </c>
      <c r="F1926" s="2">
        <f t="shared" si="179"/>
        <v>-2.523741522730464E-2</v>
      </c>
      <c r="G1926" s="2">
        <f t="shared" si="177"/>
        <v>4.4980021480275058E-2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17">
        <f>TITRES_STAT!D1930</f>
        <v>12.2668</v>
      </c>
      <c r="C1927" s="2">
        <f t="shared" si="174"/>
        <v>12.328439994228019</v>
      </c>
      <c r="D1927" s="2">
        <f t="shared" si="176"/>
        <v>12.302940678129762</v>
      </c>
      <c r="E1927" s="2">
        <f t="shared" si="175"/>
        <v>2.5499316098256841E-2</v>
      </c>
      <c r="F1927" s="2">
        <f t="shared" si="179"/>
        <v>-1.5090068962192345E-2</v>
      </c>
      <c r="G1927" s="2">
        <f t="shared" si="177"/>
        <v>4.0589385060449186E-2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17">
        <f>TITRES_STAT!D1931</f>
        <v>12.29</v>
      </c>
      <c r="C1928" s="2">
        <f t="shared" si="174"/>
        <v>12.336818456654477</v>
      </c>
      <c r="D1928" s="2">
        <f t="shared" si="176"/>
        <v>12.301982109379409</v>
      </c>
      <c r="E1928" s="2">
        <f t="shared" si="175"/>
        <v>3.4836347275067681E-2</v>
      </c>
      <c r="F1928" s="2">
        <f t="shared" si="179"/>
        <v>-5.1047857147403395E-3</v>
      </c>
      <c r="G1928" s="2">
        <f t="shared" si="177"/>
        <v>3.9941132989808018E-2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17">
        <f>TITRES_STAT!D1932</f>
        <v>12.2668</v>
      </c>
      <c r="C1929" s="2">
        <f t="shared" si="174"/>
        <v>12.34390792486148</v>
      </c>
      <c r="D1929" s="2">
        <f t="shared" si="176"/>
        <v>12.299376027203158</v>
      </c>
      <c r="E1929" s="2">
        <f t="shared" si="175"/>
        <v>4.4531897658321995E-2</v>
      </c>
      <c r="F1929" s="2">
        <f t="shared" si="179"/>
        <v>4.8225509598721272E-3</v>
      </c>
      <c r="G1929" s="2">
        <f t="shared" si="177"/>
        <v>3.9709346698449867E-2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17">
        <f>TITRES_STAT!D1933</f>
        <v>12.2746</v>
      </c>
      <c r="C1930" s="2">
        <f t="shared" si="174"/>
        <v>12.349906705652021</v>
      </c>
      <c r="D1930" s="2">
        <f t="shared" si="176"/>
        <v>12.297540765928851</v>
      </c>
      <c r="E1930" s="2">
        <f t="shared" si="175"/>
        <v>5.2365939723170385E-2</v>
      </c>
      <c r="F1930" s="2">
        <f t="shared" si="179"/>
        <v>1.433122871253178E-2</v>
      </c>
      <c r="G1930" s="2">
        <f t="shared" si="177"/>
        <v>3.8034711010638607E-2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17">
        <f>TITRES_STAT!D1934</f>
        <v>12.297800000000001</v>
      </c>
      <c r="C1931" s="2">
        <f t="shared" si="174"/>
        <v>12.354982597090171</v>
      </c>
      <c r="D1931" s="2">
        <f t="shared" si="176"/>
        <v>12.297559968452639</v>
      </c>
      <c r="E1931" s="2">
        <f t="shared" si="175"/>
        <v>5.7422628637532114E-2</v>
      </c>
      <c r="F1931" s="2">
        <f t="shared" si="179"/>
        <v>2.2949508697531849E-2</v>
      </c>
      <c r="G1931" s="2">
        <f t="shared" si="177"/>
        <v>3.4473119940000269E-2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17">
        <f>TITRES_STAT!D1935</f>
        <v>12.29</v>
      </c>
      <c r="C1932" s="2">
        <f t="shared" si="174"/>
        <v>12.35927758215322</v>
      </c>
      <c r="D1932" s="2">
        <f t="shared" si="176"/>
        <v>12.296999970789479</v>
      </c>
      <c r="E1932" s="2">
        <f t="shared" si="175"/>
        <v>6.2277611363741769E-2</v>
      </c>
      <c r="F1932" s="2">
        <f t="shared" si="179"/>
        <v>3.0815129230773834E-2</v>
      </c>
      <c r="G1932" s="2">
        <f t="shared" si="177"/>
        <v>3.1462482132967935E-2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17">
        <f>TITRES_STAT!D1936</f>
        <v>12.29</v>
      </c>
      <c r="C1933" s="2">
        <f t="shared" si="174"/>
        <v>12.356957954129648</v>
      </c>
      <c r="D1933" s="2">
        <f t="shared" si="176"/>
        <v>12.296481454434701</v>
      </c>
      <c r="E1933" s="2">
        <f t="shared" si="175"/>
        <v>6.0476499694946284E-2</v>
      </c>
      <c r="F1933" s="2">
        <f t="shared" si="179"/>
        <v>3.6747403323608326E-2</v>
      </c>
      <c r="G1933" s="2">
        <f t="shared" si="177"/>
        <v>2.3729096371337959E-2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17">
        <f>TITRES_STAT!D1937</f>
        <v>12.29</v>
      </c>
      <c r="C1934" s="2">
        <f t="shared" si="174"/>
        <v>12.360949038109702</v>
      </c>
      <c r="D1934" s="2">
        <f t="shared" si="176"/>
        <v>12.296001346698798</v>
      </c>
      <c r="E1934" s="2">
        <f t="shared" si="175"/>
        <v>6.494769141090373E-2</v>
      </c>
      <c r="F1934" s="2">
        <f t="shared" si="179"/>
        <v>4.2387460941067406E-2</v>
      </c>
      <c r="G1934" s="2">
        <f t="shared" si="177"/>
        <v>2.2560230469836323E-2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17">
        <f>TITRES_STAT!D1938</f>
        <v>12.29</v>
      </c>
      <c r="C1935" s="2">
        <f t="shared" ref="C1935:C1998" si="180">$C$4*B1925+C1934*(1-$C$4)</f>
        <v>12.346464570708209</v>
      </c>
      <c r="D1935" s="2">
        <f t="shared" si="176"/>
        <v>12.295556802498886</v>
      </c>
      <c r="E1935" s="2">
        <f t="shared" si="175"/>
        <v>5.0907768209322413E-2</v>
      </c>
      <c r="F1935" s="2">
        <f t="shared" si="179"/>
        <v>4.4091522394718405E-2</v>
      </c>
      <c r="G1935" s="2">
        <f t="shared" si="177"/>
        <v>6.8162458146040078E-3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17">
        <f>TITRES_STAT!D1939</f>
        <v>12.181699999999999</v>
      </c>
      <c r="C1936" s="2">
        <f t="shared" si="180"/>
        <v>12.329454636753098</v>
      </c>
      <c r="D1936" s="2">
        <f t="shared" si="176"/>
        <v>12.287122965276746</v>
      </c>
      <c r="E1936" s="2">
        <f t="shared" si="175"/>
        <v>4.2331671476352639E-2</v>
      </c>
      <c r="F1936" s="2">
        <f t="shared" si="179"/>
        <v>4.3739552211045252E-2</v>
      </c>
      <c r="G1936" s="2">
        <f t="shared" si="177"/>
        <v>-1.4078807346926125E-3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17">
        <f>TITRES_STAT!D1940</f>
        <v>12.181699999999999</v>
      </c>
      <c r="C1937" s="2">
        <f t="shared" si="180"/>
        <v>12.319815461868005</v>
      </c>
      <c r="D1937" s="2">
        <f t="shared" si="176"/>
        <v>12.279313856737728</v>
      </c>
      <c r="E1937" s="2">
        <f t="shared" si="175"/>
        <v>4.0501605130277341E-2</v>
      </c>
      <c r="F1937" s="2">
        <f t="shared" si="179"/>
        <v>4.3091962794891671E-2</v>
      </c>
      <c r="G1937" s="2">
        <f t="shared" si="177"/>
        <v>-2.5903576646143303E-3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17">
        <f>TITRES_STAT!D1941</f>
        <v>11.926299999999999</v>
      </c>
      <c r="C1938" s="2">
        <f t="shared" si="180"/>
        <v>12.315228467734466</v>
      </c>
      <c r="D1938" s="2">
        <f t="shared" si="176"/>
        <v>12.253164682164563</v>
      </c>
      <c r="E1938" s="2">
        <f t="shared" si="175"/>
        <v>6.2063785569902663E-2</v>
      </c>
      <c r="F1938" s="2">
        <f t="shared" si="179"/>
        <v>4.6886327349893869E-2</v>
      </c>
      <c r="G1938" s="2">
        <f t="shared" si="177"/>
        <v>1.5177458220008794E-2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17">
        <f>TITRES_STAT!D1942</f>
        <v>11.7638</v>
      </c>
      <c r="C1939" s="2">
        <f t="shared" si="180"/>
        <v>12.307777934236855</v>
      </c>
      <c r="D1939" s="2">
        <f t="shared" si="176"/>
        <v>12.216915446448668</v>
      </c>
      <c r="E1939" s="2">
        <f t="shared" si="175"/>
        <v>9.0862487788186286E-2</v>
      </c>
      <c r="F1939" s="2">
        <f t="shared" si="179"/>
        <v>5.5681559437552354E-2</v>
      </c>
      <c r="G1939" s="2">
        <f t="shared" si="177"/>
        <v>3.5180928350633932E-2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17">
        <f>TITRES_STAT!D1943</f>
        <v>12.0733</v>
      </c>
      <c r="C1940" s="2">
        <f t="shared" si="180"/>
        <v>12.302673636661954</v>
      </c>
      <c r="D1940" s="2">
        <f t="shared" si="176"/>
        <v>12.206277265230248</v>
      </c>
      <c r="E1940" s="2">
        <f t="shared" si="175"/>
        <v>9.6396371431705319E-2</v>
      </c>
      <c r="F1940" s="2">
        <f t="shared" si="179"/>
        <v>6.3824521836382944E-2</v>
      </c>
      <c r="G1940" s="2">
        <f t="shared" si="177"/>
        <v>3.2571849595322375E-2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17">
        <f>TITRES_STAT!D1944</f>
        <v>12.0037</v>
      </c>
      <c r="C1941" s="2">
        <f t="shared" si="180"/>
        <v>12.301923846406268</v>
      </c>
      <c r="D1941" s="2">
        <f t="shared" si="176"/>
        <v>12.191271541879861</v>
      </c>
      <c r="E1941" s="2">
        <f t="shared" si="175"/>
        <v>0.11065230452640762</v>
      </c>
      <c r="F1941" s="2">
        <f t="shared" si="179"/>
        <v>7.3190078374387887E-2</v>
      </c>
      <c r="G1941" s="2">
        <f t="shared" si="177"/>
        <v>3.7462226152019731E-2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17">
        <f>TITRES_STAT!D1945</f>
        <v>11.995900000000001</v>
      </c>
      <c r="C1942" s="2">
        <f t="shared" si="180"/>
        <v>12.300089408497611</v>
      </c>
      <c r="D1942" s="2">
        <f t="shared" si="176"/>
        <v>12.176799575814686</v>
      </c>
      <c r="E1942" s="2">
        <f t="shared" si="175"/>
        <v>0.12328983268292504</v>
      </c>
      <c r="F1942" s="2">
        <f t="shared" si="179"/>
        <v>8.3210029236095329E-2</v>
      </c>
      <c r="G1942" s="2">
        <f t="shared" si="177"/>
        <v>4.0079803446829709E-2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17">
        <f>TITRES_STAT!D1946</f>
        <v>11.9108</v>
      </c>
      <c r="C1943" s="2">
        <f t="shared" si="180"/>
        <v>12.29853719180567</v>
      </c>
      <c r="D1943" s="2">
        <f t="shared" si="176"/>
        <v>12.157095903532117</v>
      </c>
      <c r="E1943" s="2">
        <f t="shared" si="175"/>
        <v>0.14144128827355296</v>
      </c>
      <c r="F1943" s="2">
        <f t="shared" si="179"/>
        <v>9.4856281043586857E-2</v>
      </c>
      <c r="G1943" s="2">
        <f t="shared" si="177"/>
        <v>4.6585007229966099E-2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17">
        <f>TITRES_STAT!D1947</f>
        <v>11.7638</v>
      </c>
      <c r="C1944" s="2">
        <f t="shared" si="180"/>
        <v>12.297223777681719</v>
      </c>
      <c r="D1944" s="2">
        <f t="shared" si="176"/>
        <v>12.127962873640849</v>
      </c>
      <c r="E1944" s="2">
        <f t="shared" si="175"/>
        <v>0.16926090404087013</v>
      </c>
      <c r="F1944" s="2">
        <f t="shared" si="179"/>
        <v>0.10973720564304351</v>
      </c>
      <c r="G1944" s="2">
        <f t="shared" si="177"/>
        <v>5.9523698397826619E-2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17">
        <f>TITRES_STAT!D1948</f>
        <v>11.965</v>
      </c>
      <c r="C1945" s="2">
        <f t="shared" si="180"/>
        <v>12.296112427269145</v>
      </c>
      <c r="D1945" s="2">
        <f t="shared" si="176"/>
        <v>12.115891549667452</v>
      </c>
      <c r="E1945" s="2">
        <f t="shared" si="175"/>
        <v>0.18022087760169292</v>
      </c>
      <c r="F1945" s="2">
        <f t="shared" si="179"/>
        <v>0.12383394003477341</v>
      </c>
      <c r="G1945" s="2">
        <f t="shared" si="177"/>
        <v>5.6386937566919509E-2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17">
        <f>TITRES_STAT!D1949</f>
        <v>11.779199999999999</v>
      </c>
      <c r="C1946" s="2">
        <f t="shared" si="180"/>
        <v>12.278510515381585</v>
      </c>
      <c r="D1946" s="2">
        <f t="shared" si="176"/>
        <v>12.090951434877271</v>
      </c>
      <c r="E1946" s="2">
        <f t="shared" si="175"/>
        <v>0.18755908050431458</v>
      </c>
      <c r="F1946" s="2">
        <f t="shared" si="179"/>
        <v>0.13657896812868164</v>
      </c>
      <c r="G1946" s="2">
        <f t="shared" si="177"/>
        <v>5.0980112375632936E-2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17">
        <f>TITRES_STAT!D1950</f>
        <v>11.9572</v>
      </c>
      <c r="C1947" s="2">
        <f t="shared" si="180"/>
        <v>12.263616589938264</v>
      </c>
      <c r="D1947" s="2">
        <f t="shared" si="176"/>
        <v>12.081043921182657</v>
      </c>
      <c r="E1947" s="2">
        <f t="shared" si="175"/>
        <v>0.18257266875560774</v>
      </c>
      <c r="F1947" s="2">
        <f t="shared" si="179"/>
        <v>0.14577770825406686</v>
      </c>
      <c r="G1947" s="2">
        <f t="shared" si="177"/>
        <v>3.679496050154088E-2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17">
        <f>TITRES_STAT!D1951</f>
        <v>11.8644</v>
      </c>
      <c r="C1948" s="2">
        <f t="shared" si="180"/>
        <v>12.211721729947762</v>
      </c>
      <c r="D1948" s="2">
        <f t="shared" si="176"/>
        <v>12.064996223317275</v>
      </c>
      <c r="E1948" s="2">
        <f t="shared" ref="E1948:E2011" si="181">C1948-D1948</f>
        <v>0.14672550663048689</v>
      </c>
      <c r="F1948" s="2">
        <f t="shared" si="179"/>
        <v>0.14596726792935086</v>
      </c>
      <c r="G1948" s="2">
        <f t="shared" si="177"/>
        <v>7.5823870113603253E-4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17">
        <f>TITRES_STAT!D1952</f>
        <v>11.7638</v>
      </c>
      <c r="C1949" s="2">
        <f t="shared" si="180"/>
        <v>12.142810694571184</v>
      </c>
      <c r="D1949" s="2">
        <f t="shared" ref="D1949:D2012" si="182">$D$4*B1949+(1-$D$4)*D1948</f>
        <v>12.04268539196044</v>
      </c>
      <c r="E1949" s="2">
        <f t="shared" si="181"/>
        <v>0.10012530261074382</v>
      </c>
      <c r="F1949" s="2">
        <f t="shared" si="179"/>
        <v>0.13679887486562947</v>
      </c>
      <c r="G1949" s="2">
        <f t="shared" si="177"/>
        <v>-3.6673572254885656E-2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17">
        <f>TITRES_STAT!D1953</f>
        <v>11.7638</v>
      </c>
      <c r="C1950" s="2">
        <f t="shared" si="180"/>
        <v>12.132116741560232</v>
      </c>
      <c r="D1950" s="2">
        <f t="shared" si="182"/>
        <v>12.022027214778184</v>
      </c>
      <c r="E1950" s="2">
        <f t="shared" si="181"/>
        <v>0.11008952678204764</v>
      </c>
      <c r="F1950" s="2">
        <f t="shared" si="179"/>
        <v>0.13145700524891313</v>
      </c>
      <c r="G1950" s="2">
        <f t="shared" si="177"/>
        <v>-2.1367478466865486E-2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17">
        <f>TITRES_STAT!D1954</f>
        <v>11.686400000000001</v>
      </c>
      <c r="C1951" s="2">
        <f t="shared" si="180"/>
        <v>12.112360319781734</v>
      </c>
      <c r="D1951" s="2">
        <f t="shared" si="182"/>
        <v>11.997165939609429</v>
      </c>
      <c r="E1951" s="2">
        <f t="shared" si="181"/>
        <v>0.11519438017230499</v>
      </c>
      <c r="F1951" s="2">
        <f t="shared" si="179"/>
        <v>0.12820448023359152</v>
      </c>
      <c r="G1951" s="2">
        <f t="shared" si="177"/>
        <v>-1.3010100061286528E-2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17">
        <f>TITRES_STAT!D1955</f>
        <v>11.609</v>
      </c>
      <c r="C1952" s="2">
        <f t="shared" si="180"/>
        <v>12.094443347507623</v>
      </c>
      <c r="D1952" s="2">
        <f t="shared" si="182"/>
        <v>11.968412907045769</v>
      </c>
      <c r="E1952" s="2">
        <f t="shared" si="181"/>
        <v>0.12603044046185374</v>
      </c>
      <c r="F1952" s="2">
        <f t="shared" si="179"/>
        <v>0.12776967227924396</v>
      </c>
      <c r="G1952" s="2">
        <f t="shared" si="177"/>
        <v>-1.7392318173902188E-3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17">
        <f>TITRES_STAT!D1956</f>
        <v>11.678599999999999</v>
      </c>
      <c r="C1953" s="2">
        <f t="shared" si="180"/>
        <v>12.066190524814143</v>
      </c>
      <c r="D1953" s="2">
        <f t="shared" si="182"/>
        <v>11.946945284301638</v>
      </c>
      <c r="E1953" s="2">
        <f t="shared" si="181"/>
        <v>0.11924524051250529</v>
      </c>
      <c r="F1953" s="2">
        <f t="shared" si="179"/>
        <v>0.12606478592589623</v>
      </c>
      <c r="G1953" s="2">
        <f t="shared" si="177"/>
        <v>-6.8195454133909428E-3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17">
        <f>TITRES_STAT!D1957</f>
        <v>11.5703</v>
      </c>
      <c r="C1954" s="2">
        <f t="shared" si="180"/>
        <v>12.019668905611967</v>
      </c>
      <c r="D1954" s="2">
        <f t="shared" si="182"/>
        <v>11.919045633612628</v>
      </c>
      <c r="E1954" s="2">
        <f t="shared" si="181"/>
        <v>0.10062327199933918</v>
      </c>
      <c r="F1954" s="2">
        <f t="shared" si="179"/>
        <v>0.12097648314058483</v>
      </c>
      <c r="G1954" s="2">
        <f t="shared" si="177"/>
        <v>-2.035321114124565E-2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17">
        <f>TITRES_STAT!D1958</f>
        <v>11.577999999999999</v>
      </c>
      <c r="C1955" s="2">
        <f t="shared" si="180"/>
        <v>12.011258304748587</v>
      </c>
      <c r="D1955" s="2">
        <f t="shared" si="182"/>
        <v>11.893782994085766</v>
      </c>
      <c r="E1955" s="2">
        <f t="shared" si="181"/>
        <v>0.11747531066282058</v>
      </c>
      <c r="F1955" s="2">
        <f t="shared" si="179"/>
        <v>0.12027624864503197</v>
      </c>
      <c r="G1955" s="2">
        <f t="shared" si="177"/>
        <v>-2.8009379822113989E-3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17">
        <f>TITRES_STAT!D1959</f>
        <v>11.531599999999999</v>
      </c>
      <c r="C1956" s="2">
        <f t="shared" si="180"/>
        <v>11.975557027094958</v>
      </c>
      <c r="D1956" s="2">
        <f t="shared" si="182"/>
        <v>11.866954624153488</v>
      </c>
      <c r="E1956" s="2">
        <f t="shared" si="181"/>
        <v>0.10860240294146983</v>
      </c>
      <c r="F1956" s="2">
        <f t="shared" si="179"/>
        <v>0.11794147950431956</v>
      </c>
      <c r="G1956" s="2">
        <f t="shared" ref="G1956:G2019" si="183">E1956-F1956</f>
        <v>-9.3390765628497269E-3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17">
        <f>TITRES_STAT!D1960</f>
        <v>11.492900000000001</v>
      </c>
      <c r="C1957" s="2">
        <f t="shared" si="180"/>
        <v>11.972732869080348</v>
      </c>
      <c r="D1957" s="2">
        <f t="shared" si="182"/>
        <v>11.839246874216192</v>
      </c>
      <c r="E1957" s="2">
        <f t="shared" si="181"/>
        <v>0.1334859948641558</v>
      </c>
      <c r="F1957" s="2">
        <f t="shared" ref="F1957:F2020" si="185">(E1957*(2/(10)))+((1-(2/10))*F1956)</f>
        <v>0.12105038257628681</v>
      </c>
      <c r="G1957" s="2">
        <f t="shared" si="183"/>
        <v>1.2435612287868991E-2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17">
        <f>TITRES_STAT!D1961</f>
        <v>11.4542</v>
      </c>
      <c r="C1958" s="2">
        <f t="shared" si="180"/>
        <v>11.956066273837218</v>
      </c>
      <c r="D1958" s="2">
        <f t="shared" si="182"/>
        <v>11.810724883533512</v>
      </c>
      <c r="E1958" s="2">
        <f t="shared" si="181"/>
        <v>0.14534139030370596</v>
      </c>
      <c r="F1958" s="2">
        <f t="shared" si="185"/>
        <v>0.12590858412177064</v>
      </c>
      <c r="G1958" s="2">
        <f t="shared" si="183"/>
        <v>1.9432806181935325E-2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17">
        <f>TITRES_STAT!D1962</f>
        <v>11.4542</v>
      </c>
      <c r="C1959" s="2">
        <f t="shared" si="180"/>
        <v>11.926486847093031</v>
      </c>
      <c r="D1959" s="2">
        <f t="shared" si="182"/>
        <v>11.7843156329014</v>
      </c>
      <c r="E1959" s="2">
        <f t="shared" si="181"/>
        <v>0.14217121419163092</v>
      </c>
      <c r="F1959" s="2">
        <f t="shared" si="185"/>
        <v>0.12916111013574272</v>
      </c>
      <c r="G1959" s="2">
        <f t="shared" si="183"/>
        <v>1.3010104055888205E-2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17">
        <f>TITRES_STAT!D1963</f>
        <v>11.4697</v>
      </c>
      <c r="C1960" s="2">
        <f t="shared" si="180"/>
        <v>11.901458101386412</v>
      </c>
      <c r="D1960" s="2">
        <f t="shared" si="182"/>
        <v>11.761010771205001</v>
      </c>
      <c r="E1960" s="2">
        <f t="shared" si="181"/>
        <v>0.14044733018141109</v>
      </c>
      <c r="F1960" s="2">
        <f t="shared" si="185"/>
        <v>0.1314183541448764</v>
      </c>
      <c r="G1960" s="2">
        <f t="shared" si="183"/>
        <v>9.0289760365346861E-3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17">
        <f>TITRES_STAT!D1964</f>
        <v>11.4542</v>
      </c>
      <c r="C1961" s="2">
        <f t="shared" si="180"/>
        <v>11.868372239634656</v>
      </c>
      <c r="D1961" s="2">
        <f t="shared" si="182"/>
        <v>11.738284047412039</v>
      </c>
      <c r="E1961" s="2">
        <f t="shared" si="181"/>
        <v>0.13008819222261714</v>
      </c>
      <c r="F1961" s="2">
        <f t="shared" si="185"/>
        <v>0.13115232176042457</v>
      </c>
      <c r="G1961" s="2">
        <f t="shared" si="183"/>
        <v>-1.0641295378074345E-3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17">
        <f>TITRES_STAT!D1965</f>
        <v>11.4465</v>
      </c>
      <c r="C1962" s="2">
        <f t="shared" si="180"/>
        <v>11.8284688181524</v>
      </c>
      <c r="D1962" s="2">
        <f t="shared" si="182"/>
        <v>11.716670414270407</v>
      </c>
      <c r="E1962" s="2">
        <f t="shared" si="181"/>
        <v>0.11179840388199302</v>
      </c>
      <c r="F1962" s="2">
        <f t="shared" si="185"/>
        <v>0.12728153818473825</v>
      </c>
      <c r="G1962" s="2">
        <f t="shared" si="183"/>
        <v>-1.5483134302745227E-2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17">
        <f>TITRES_STAT!D1966</f>
        <v>11.3691</v>
      </c>
      <c r="C1963" s="2">
        <f t="shared" si="180"/>
        <v>11.805412076898184</v>
      </c>
      <c r="D1963" s="2">
        <f t="shared" si="182"/>
        <v>11.690924457657784</v>
      </c>
      <c r="E1963" s="2">
        <f t="shared" si="181"/>
        <v>0.11448761924039985</v>
      </c>
      <c r="F1963" s="2">
        <f t="shared" si="185"/>
        <v>0.12472275439587058</v>
      </c>
      <c r="G1963" s="2">
        <f t="shared" si="183"/>
        <v>-1.0235135155470726E-2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17">
        <f>TITRES_STAT!D1967</f>
        <v>11.2994</v>
      </c>
      <c r="C1964" s="2">
        <f t="shared" si="180"/>
        <v>11.769240988144617</v>
      </c>
      <c r="D1964" s="2">
        <f t="shared" si="182"/>
        <v>11.661922645979431</v>
      </c>
      <c r="E1964" s="2">
        <f t="shared" si="181"/>
        <v>0.10731834216518621</v>
      </c>
      <c r="F1964" s="2">
        <f t="shared" si="185"/>
        <v>0.12124187194973371</v>
      </c>
      <c r="G1964" s="2">
        <f t="shared" si="183"/>
        <v>-1.39235297845475E-2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17">
        <f>TITRES_STAT!D1968</f>
        <v>11.144600000000001</v>
      </c>
      <c r="C1965" s="2">
        <f t="shared" si="180"/>
        <v>11.739819297660828</v>
      </c>
      <c r="D1965" s="2">
        <f t="shared" si="182"/>
        <v>11.623602449980954</v>
      </c>
      <c r="E1965" s="2">
        <f t="shared" si="181"/>
        <v>0.11621684767987439</v>
      </c>
      <c r="F1965" s="2">
        <f t="shared" si="185"/>
        <v>0.12023686709576185</v>
      </c>
      <c r="G1965" s="2">
        <f t="shared" si="183"/>
        <v>-4.020019415887463E-3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17">
        <f>TITRES_STAT!D1969</f>
        <v>11.0672</v>
      </c>
      <c r="C1966" s="2">
        <f t="shared" si="180"/>
        <v>11.707785559559163</v>
      </c>
      <c r="D1966" s="2">
        <f t="shared" si="182"/>
        <v>11.582387453686069</v>
      </c>
      <c r="E1966" s="2">
        <f t="shared" si="181"/>
        <v>0.12539810587309397</v>
      </c>
      <c r="F1966" s="2">
        <f t="shared" si="185"/>
        <v>0.12126911485122829</v>
      </c>
      <c r="G1966" s="2">
        <f t="shared" si="183"/>
        <v>4.1289910218656745E-3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17">
        <f>TITRES_STAT!D1970</f>
        <v>10.982100000000001</v>
      </c>
      <c r="C1967" s="2">
        <f t="shared" si="180"/>
        <v>11.674726242703906</v>
      </c>
      <c r="D1967" s="2">
        <f t="shared" si="182"/>
        <v>11.53792171637599</v>
      </c>
      <c r="E1967" s="2">
        <f t="shared" si="181"/>
        <v>0.13680452632791607</v>
      </c>
      <c r="F1967" s="2">
        <f t="shared" si="185"/>
        <v>0.12437619714656585</v>
      </c>
      <c r="G1967" s="2">
        <f t="shared" si="183"/>
        <v>1.2428329181350214E-2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17">
        <f>TITRES_STAT!D1971</f>
        <v>10.835000000000001</v>
      </c>
      <c r="C1968" s="2">
        <f t="shared" si="180"/>
        <v>11.640799128441767</v>
      </c>
      <c r="D1968" s="2">
        <f t="shared" si="182"/>
        <v>11.48585344108888</v>
      </c>
      <c r="E1968" s="2">
        <f t="shared" si="181"/>
        <v>0.15494568735288716</v>
      </c>
      <c r="F1968" s="2">
        <f t="shared" si="185"/>
        <v>0.13049009518783011</v>
      </c>
      <c r="G1968" s="2">
        <f t="shared" si="183"/>
        <v>2.445559216505705E-2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17">
        <f>TITRES_STAT!D1972</f>
        <v>10.680300000000001</v>
      </c>
      <c r="C1969" s="2">
        <f t="shared" si="180"/>
        <v>11.612091570219956</v>
      </c>
      <c r="D1969" s="2">
        <f t="shared" si="182"/>
        <v>11.426182815823037</v>
      </c>
      <c r="E1969" s="2">
        <f t="shared" si="181"/>
        <v>0.18590875439691956</v>
      </c>
      <c r="F1969" s="2">
        <f t="shared" si="185"/>
        <v>0.14157382702964799</v>
      </c>
      <c r="G1969" s="2">
        <f t="shared" si="183"/>
        <v>4.433492736727157E-2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17">
        <f>TITRES_STAT!D1973</f>
        <v>10.680300000000001</v>
      </c>
      <c r="C1970" s="2">
        <f t="shared" si="180"/>
        <v>11.590185174801501</v>
      </c>
      <c r="D1970" s="2">
        <f t="shared" si="182"/>
        <v>11.370932236873182</v>
      </c>
      <c r="E1970" s="2">
        <f t="shared" si="181"/>
        <v>0.21925293792831901</v>
      </c>
      <c r="F1970" s="2">
        <f t="shared" si="185"/>
        <v>0.1571096492093822</v>
      </c>
      <c r="G1970" s="2">
        <f t="shared" si="183"/>
        <v>6.2143288718936818E-2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17">
        <f>TITRES_STAT!D1974</f>
        <v>10.6183</v>
      </c>
      <c r="C1971" s="2">
        <f t="shared" si="180"/>
        <v>11.569264378678193</v>
      </c>
      <c r="D1971" s="2">
        <f t="shared" si="182"/>
        <v>11.315181700808502</v>
      </c>
      <c r="E1971" s="2">
        <f t="shared" si="181"/>
        <v>0.25408267786969141</v>
      </c>
      <c r="F1971" s="2">
        <f t="shared" si="185"/>
        <v>0.17650425494144403</v>
      </c>
      <c r="G1971" s="2">
        <f t="shared" si="183"/>
        <v>7.7578422928247376E-2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17">
        <f>TITRES_STAT!D1975</f>
        <v>10.6029</v>
      </c>
      <c r="C1972" s="2">
        <f t="shared" si="180"/>
        <v>11.550377551189239</v>
      </c>
      <c r="D1972" s="2">
        <f t="shared" si="182"/>
        <v>11.262420093341206</v>
      </c>
      <c r="E1972" s="2">
        <f t="shared" si="181"/>
        <v>0.28795745784803373</v>
      </c>
      <c r="F1972" s="2">
        <f t="shared" si="185"/>
        <v>0.19879489552276197</v>
      </c>
      <c r="G1972" s="2">
        <f t="shared" si="183"/>
        <v>8.9162562325271755E-2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17">
        <f>TITRES_STAT!D1976</f>
        <v>10.486800000000001</v>
      </c>
      <c r="C1973" s="2">
        <f t="shared" si="180"/>
        <v>11.522488697160126</v>
      </c>
      <c r="D1973" s="2">
        <f t="shared" si="182"/>
        <v>11.204966753093709</v>
      </c>
      <c r="E1973" s="2">
        <f t="shared" si="181"/>
        <v>0.31752194406641721</v>
      </c>
      <c r="F1973" s="2">
        <f t="shared" si="185"/>
        <v>0.22254030523149304</v>
      </c>
      <c r="G1973" s="2">
        <f t="shared" si="183"/>
        <v>9.4981638834924165E-2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17">
        <f>TITRES_STAT!D1977</f>
        <v>10.370699999999999</v>
      </c>
      <c r="C1974" s="2">
        <f t="shared" si="180"/>
        <v>11.488167359135492</v>
      </c>
      <c r="D1974" s="2">
        <f t="shared" si="182"/>
        <v>11.143169215827509</v>
      </c>
      <c r="E1974" s="2">
        <f t="shared" si="181"/>
        <v>0.34499814330798273</v>
      </c>
      <c r="F1974" s="2">
        <f t="shared" si="185"/>
        <v>0.24703187284679101</v>
      </c>
      <c r="G1974" s="2">
        <f t="shared" si="183"/>
        <v>9.7966270461191718E-2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17">
        <f>TITRES_STAT!D1978</f>
        <v>10.370699999999999</v>
      </c>
      <c r="C1975" s="2">
        <f t="shared" si="180"/>
        <v>11.435310842345416</v>
      </c>
      <c r="D1975" s="2">
        <f t="shared" si="182"/>
        <v>11.085949273914361</v>
      </c>
      <c r="E1975" s="2">
        <f t="shared" si="181"/>
        <v>0.34936156843105515</v>
      </c>
      <c r="F1975" s="2">
        <f t="shared" si="185"/>
        <v>0.26749781196364386</v>
      </c>
      <c r="G1975" s="2">
        <f t="shared" si="183"/>
        <v>8.1863756467411286E-2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17">
        <f>TITRES_STAT!D1979</f>
        <v>10.332000000000001</v>
      </c>
      <c r="C1976" s="2">
        <f t="shared" si="180"/>
        <v>11.378678405061505</v>
      </c>
      <c r="D1976" s="2">
        <f t="shared" si="182"/>
        <v>11.030101179550334</v>
      </c>
      <c r="E1976" s="2">
        <f t="shared" si="181"/>
        <v>0.34857722551117121</v>
      </c>
      <c r="F1976" s="2">
        <f t="shared" si="185"/>
        <v>0.28371369467314933</v>
      </c>
      <c r="G1976" s="2">
        <f t="shared" si="183"/>
        <v>6.4863530838021877E-2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17">
        <f>TITRES_STAT!D1980</f>
        <v>10.3552</v>
      </c>
      <c r="C1977" s="2">
        <f t="shared" si="180"/>
        <v>11.317666342744349</v>
      </c>
      <c r="D1977" s="2">
        <f t="shared" si="182"/>
        <v>10.980108499583642</v>
      </c>
      <c r="E1977" s="2">
        <f t="shared" si="181"/>
        <v>0.3375578431607078</v>
      </c>
      <c r="F1977" s="2">
        <f t="shared" si="185"/>
        <v>0.29448252437066103</v>
      </c>
      <c r="G1977" s="2">
        <f t="shared" si="183"/>
        <v>4.3075318790046779E-2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17">
        <f>TITRES_STAT!D1981</f>
        <v>10.370699999999999</v>
      </c>
      <c r="C1978" s="2">
        <f t="shared" si="180"/>
        <v>11.243409982322142</v>
      </c>
      <c r="D1978" s="2">
        <f t="shared" si="182"/>
        <v>10.934967129244113</v>
      </c>
      <c r="E1978" s="2">
        <f t="shared" si="181"/>
        <v>0.30844285307802899</v>
      </c>
      <c r="F1978" s="2">
        <f t="shared" si="185"/>
        <v>0.29727459011213464</v>
      </c>
      <c r="G1978" s="2">
        <f t="shared" si="183"/>
        <v>1.1168262965894349E-2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17">
        <f>TITRES_STAT!D1982</f>
        <v>10.3552</v>
      </c>
      <c r="C1979" s="2">
        <f t="shared" si="180"/>
        <v>11.156777677349504</v>
      </c>
      <c r="D1979" s="2">
        <f t="shared" si="182"/>
        <v>10.89202141596677</v>
      </c>
      <c r="E1979" s="2">
        <f t="shared" si="181"/>
        <v>0.26475626138273434</v>
      </c>
      <c r="F1979" s="2">
        <f t="shared" si="185"/>
        <v>0.29077092436625462</v>
      </c>
      <c r="G1979" s="2">
        <f t="shared" si="183"/>
        <v>-2.6014662983520287E-2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17">
        <f>TITRES_STAT!D1983</f>
        <v>10.332000000000001</v>
      </c>
      <c r="C1980" s="2">
        <f t="shared" si="180"/>
        <v>11.083473419295734</v>
      </c>
      <c r="D1980" s="2">
        <f t="shared" si="182"/>
        <v>10.850538348117379</v>
      </c>
      <c r="E1980" s="2">
        <f t="shared" si="181"/>
        <v>0.2329350711783551</v>
      </c>
      <c r="F1980" s="2">
        <f t="shared" si="185"/>
        <v>0.27920375372867473</v>
      </c>
      <c r="G1980" s="2">
        <f t="shared" si="183"/>
        <v>-4.6268682550319629E-2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17">
        <f>TITRES_STAT!D1984</f>
        <v>10.3552</v>
      </c>
      <c r="C1981" s="2">
        <f t="shared" si="180"/>
        <v>11.01190827786562</v>
      </c>
      <c r="D1981" s="2">
        <f t="shared" si="182"/>
        <v>10.813846618627203</v>
      </c>
      <c r="E1981" s="2">
        <f t="shared" si="181"/>
        <v>0.19806165923841768</v>
      </c>
      <c r="F1981" s="2">
        <f t="shared" si="185"/>
        <v>0.2629753348306233</v>
      </c>
      <c r="G1981" s="2">
        <f t="shared" si="183"/>
        <v>-6.4913675592205622E-2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17">
        <f>TITRES_STAT!D1985</f>
        <v>10.486800000000001</v>
      </c>
      <c r="C1982" s="2">
        <f t="shared" si="180"/>
        <v>10.948983927424756</v>
      </c>
      <c r="D1982" s="2">
        <f t="shared" si="182"/>
        <v>10.789620943173336</v>
      </c>
      <c r="E1982" s="2">
        <f t="shared" si="181"/>
        <v>0.1593629842514197</v>
      </c>
      <c r="F1982" s="2">
        <f t="shared" si="185"/>
        <v>0.24225286471478258</v>
      </c>
      <c r="G1982" s="2">
        <f t="shared" si="183"/>
        <v>-8.2889880463362875E-2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17">
        <f>TITRES_STAT!D1986</f>
        <v>10.370699999999999</v>
      </c>
      <c r="C1983" s="2">
        <f t="shared" si="180"/>
        <v>10.877878707820946</v>
      </c>
      <c r="D1983" s="2">
        <f t="shared" si="182"/>
        <v>10.758589762197534</v>
      </c>
      <c r="E1983" s="2">
        <f t="shared" si="181"/>
        <v>0.11928894562341164</v>
      </c>
      <c r="F1983" s="2">
        <f t="shared" si="185"/>
        <v>0.2176600808965084</v>
      </c>
      <c r="G1983" s="2">
        <f t="shared" si="183"/>
        <v>-9.8371135273096766E-2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17">
        <f>TITRES_STAT!D1987</f>
        <v>10.3088</v>
      </c>
      <c r="C1984" s="2">
        <f t="shared" si="180"/>
        <v>10.799851214310031</v>
      </c>
      <c r="D1984" s="2">
        <f t="shared" si="182"/>
        <v>10.725272002034755</v>
      </c>
      <c r="E1984" s="2">
        <f t="shared" si="181"/>
        <v>7.4579212275276419E-2</v>
      </c>
      <c r="F1984" s="2">
        <f t="shared" si="185"/>
        <v>0.18904390717226202</v>
      </c>
      <c r="G1984" s="2">
        <f t="shared" si="183"/>
        <v>-0.1144646948969856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17">
        <f>TITRES_STAT!D1988</f>
        <v>10.2159</v>
      </c>
      <c r="C1985" s="2">
        <f t="shared" si="180"/>
        <v>10.733827950570026</v>
      </c>
      <c r="D1985" s="2">
        <f t="shared" si="182"/>
        <v>10.687540742624773</v>
      </c>
      <c r="E1985" s="2">
        <f t="shared" si="181"/>
        <v>4.6287207945253428E-2</v>
      </c>
      <c r="F1985" s="2">
        <f t="shared" si="185"/>
        <v>0.16049256732686029</v>
      </c>
      <c r="G1985" s="2">
        <f t="shared" si="183"/>
        <v>-0.11420535938160686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17">
        <f>TITRES_STAT!D1989</f>
        <v>10.324199999999999</v>
      </c>
      <c r="C1986" s="2">
        <f t="shared" si="180"/>
        <v>10.672008265866944</v>
      </c>
      <c r="D1986" s="2">
        <f t="shared" si="182"/>
        <v>10.660626613541456</v>
      </c>
      <c r="E1986" s="2">
        <f t="shared" si="181"/>
        <v>1.1381652325487934E-2</v>
      </c>
      <c r="F1986" s="2">
        <f t="shared" si="185"/>
        <v>0.13067038432658584</v>
      </c>
      <c r="G1986" s="2">
        <f t="shared" si="183"/>
        <v>-0.11928873200109791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17">
        <f>TITRES_STAT!D1990</f>
        <v>10.177199999999999</v>
      </c>
      <c r="C1987" s="2">
        <f t="shared" si="180"/>
        <v>10.623268532656645</v>
      </c>
      <c r="D1987" s="2">
        <f t="shared" si="182"/>
        <v>10.624817234760608</v>
      </c>
      <c r="E1987" s="2">
        <f t="shared" si="181"/>
        <v>-1.5487021039621851E-3</v>
      </c>
      <c r="F1987" s="2">
        <f t="shared" si="185"/>
        <v>0.10422656704047625</v>
      </c>
      <c r="G1987" s="2">
        <f t="shared" si="183"/>
        <v>-0.10577526914443844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17">
        <f>TITRES_STAT!D1991</f>
        <v>10.138500000000001</v>
      </c>
      <c r="C1988" s="2">
        <f t="shared" si="180"/>
        <v>10.584411835324854</v>
      </c>
      <c r="D1988" s="2">
        <f t="shared" si="182"/>
        <v>10.588793735889451</v>
      </c>
      <c r="E1988" s="2">
        <f t="shared" si="181"/>
        <v>-4.3819005645975295E-3</v>
      </c>
      <c r="F1988" s="2">
        <f t="shared" si="185"/>
        <v>8.2504873519461508E-2</v>
      </c>
      <c r="G1988" s="2">
        <f t="shared" si="183"/>
        <v>-8.6886774084059037E-2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17">
        <f>TITRES_STAT!D1992</f>
        <v>10.169499999999999</v>
      </c>
      <c r="C1989" s="2">
        <f t="shared" si="180"/>
        <v>10.549148476044106</v>
      </c>
      <c r="D1989" s="2">
        <f t="shared" si="182"/>
        <v>10.557734940638381</v>
      </c>
      <c r="E1989" s="2">
        <f t="shared" si="181"/>
        <v>-8.586464594275256E-3</v>
      </c>
      <c r="F1989" s="2">
        <f t="shared" si="185"/>
        <v>6.4286605896714158E-2</v>
      </c>
      <c r="G1989" s="2">
        <f t="shared" si="183"/>
        <v>-7.2873070490989414E-2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17">
        <f>TITRES_STAT!D1993</f>
        <v>10.154</v>
      </c>
      <c r="C1990" s="2">
        <f t="shared" si="180"/>
        <v>10.515741018191166</v>
      </c>
      <c r="D1990" s="2">
        <f t="shared" si="182"/>
        <v>10.527828648739241</v>
      </c>
      <c r="E1990" s="2">
        <f t="shared" si="181"/>
        <v>-1.2087630548075268E-2</v>
      </c>
      <c r="F1990" s="2">
        <f t="shared" si="185"/>
        <v>4.9011758607756271E-2</v>
      </c>
      <c r="G1990" s="2">
        <f t="shared" si="183"/>
        <v>-6.1099389155831539E-2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17">
        <f>TITRES_STAT!D1994</f>
        <v>10.7577</v>
      </c>
      <c r="C1991" s="2">
        <f t="shared" si="180"/>
        <v>10.49104240000791</v>
      </c>
      <c r="D1991" s="2">
        <f t="shared" si="182"/>
        <v>10.544856156240039</v>
      </c>
      <c r="E1991" s="2">
        <f t="shared" si="181"/>
        <v>-5.3813756232129251E-2</v>
      </c>
      <c r="F1991" s="2">
        <f t="shared" si="185"/>
        <v>2.8446655639779168E-2</v>
      </c>
      <c r="G1991" s="2">
        <f t="shared" si="183"/>
        <v>-8.2260411871908412E-2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17">
        <f>TITRES_STAT!D1995</f>
        <v>11.222</v>
      </c>
      <c r="C1992" s="2">
        <f t="shared" si="180"/>
        <v>10.490389723083615</v>
      </c>
      <c r="D1992" s="2">
        <f t="shared" si="182"/>
        <v>10.595014959481517</v>
      </c>
      <c r="E1992" s="2">
        <f t="shared" si="181"/>
        <v>-0.10462523639790255</v>
      </c>
      <c r="F1992" s="2">
        <f t="shared" si="185"/>
        <v>1.8322772322428224E-3</v>
      </c>
      <c r="G1992" s="2">
        <f t="shared" si="183"/>
        <v>-0.10645751363014538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17">
        <f>TITRES_STAT!D1996</f>
        <v>11.0672</v>
      </c>
      <c r="C1993" s="2">
        <f t="shared" si="180"/>
        <v>10.471975919532289</v>
      </c>
      <c r="D1993" s="2">
        <f t="shared" si="182"/>
        <v>10.629991629149554</v>
      </c>
      <c r="E1993" s="2">
        <f t="shared" si="181"/>
        <v>-0.15801570961726519</v>
      </c>
      <c r="F1993" s="2">
        <f t="shared" si="185"/>
        <v>-3.0137320137658779E-2</v>
      </c>
      <c r="G1993" s="2">
        <f t="shared" si="183"/>
        <v>-0.12787838947960642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17">
        <f>TITRES_STAT!D1997</f>
        <v>10.9124</v>
      </c>
      <c r="C1994" s="2">
        <f t="shared" si="180"/>
        <v>10.446871931911936</v>
      </c>
      <c r="D1994" s="2">
        <f t="shared" si="182"/>
        <v>10.650910767731069</v>
      </c>
      <c r="E1994" s="2">
        <f t="shared" si="181"/>
        <v>-0.20403883581913362</v>
      </c>
      <c r="F1994" s="2">
        <f t="shared" si="185"/>
        <v>-6.4917623273953756E-2</v>
      </c>
      <c r="G1994" s="2">
        <f t="shared" si="183"/>
        <v>-0.13912121254517987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17">
        <f>TITRES_STAT!D1998</f>
        <v>10.989800000000001</v>
      </c>
      <c r="C1995" s="2">
        <f t="shared" si="180"/>
        <v>10.41133778854087</v>
      </c>
      <c r="D1995" s="2">
        <f t="shared" si="182"/>
        <v>10.676013673825064</v>
      </c>
      <c r="E1995" s="2">
        <f t="shared" si="181"/>
        <v>-0.26467588528419483</v>
      </c>
      <c r="F1995" s="2">
        <f t="shared" si="185"/>
        <v>-0.10486927567600199</v>
      </c>
      <c r="G1995" s="2">
        <f t="shared" si="183"/>
        <v>-0.15980660960819285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17">
        <f>TITRES_STAT!D1999</f>
        <v>10.989800000000001</v>
      </c>
      <c r="C1996" s="2">
        <f t="shared" si="180"/>
        <v>10.397931974919196</v>
      </c>
      <c r="D1996" s="2">
        <f t="shared" si="182"/>
        <v>10.699257105393579</v>
      </c>
      <c r="E1996" s="2">
        <f t="shared" si="181"/>
        <v>-0.30132513047438358</v>
      </c>
      <c r="F1996" s="2">
        <f t="shared" si="185"/>
        <v>-0.14416044663567831</v>
      </c>
      <c r="G1996" s="2">
        <f t="shared" si="183"/>
        <v>-0.15716468383870527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17">
        <f>TITRES_STAT!D2000</f>
        <v>10.989800000000001</v>
      </c>
      <c r="C1997" s="2">
        <f t="shared" si="180"/>
        <v>10.363973209547011</v>
      </c>
      <c r="D1997" s="2">
        <f t="shared" si="182"/>
        <v>10.720778801290352</v>
      </c>
      <c r="E1997" s="2">
        <f t="shared" si="181"/>
        <v>-0.35680559174334192</v>
      </c>
      <c r="F1997" s="2">
        <f t="shared" si="185"/>
        <v>-0.18668947565721106</v>
      </c>
      <c r="G1997" s="2">
        <f t="shared" si="183"/>
        <v>-0.17011611608613086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17">
        <f>TITRES_STAT!D2001</f>
        <v>10.982100000000001</v>
      </c>
      <c r="C1998" s="2">
        <f t="shared" si="180"/>
        <v>10.329285023462855</v>
      </c>
      <c r="D1998" s="2">
        <f t="shared" si="182"/>
        <v>10.740135927120697</v>
      </c>
      <c r="E1998" s="2">
        <f t="shared" si="181"/>
        <v>-0.41085090365784183</v>
      </c>
      <c r="F1998" s="2">
        <f t="shared" si="185"/>
        <v>-0.23152176125733723</v>
      </c>
      <c r="G1998" s="2">
        <f t="shared" si="183"/>
        <v>-0.1793291424005046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17">
        <f>TITRES_STAT!D2002</f>
        <v>10.835000000000001</v>
      </c>
      <c r="C1999" s="2">
        <f t="shared" ref="C1999:C2062" si="186">$C$4*B1989+C1998*(1-$C$4)</f>
        <v>10.304702712160877</v>
      </c>
      <c r="D1999" s="2">
        <f t="shared" si="182"/>
        <v>10.747162895482127</v>
      </c>
      <c r="E1999" s="2">
        <f t="shared" si="181"/>
        <v>-0.44246018332125026</v>
      </c>
      <c r="F1999" s="2">
        <f t="shared" si="185"/>
        <v>-0.27370944567011984</v>
      </c>
      <c r="G1999" s="2">
        <f t="shared" si="183"/>
        <v>-0.16875073765113041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17">
        <f>TITRES_STAT!D2003</f>
        <v>10.680300000000001</v>
      </c>
      <c r="C2000" s="2">
        <f t="shared" si="186"/>
        <v>10.281517679520741</v>
      </c>
      <c r="D2000" s="2">
        <f t="shared" si="182"/>
        <v>10.742210088409376</v>
      </c>
      <c r="E2000" s="2">
        <f t="shared" si="181"/>
        <v>-0.46069240888863483</v>
      </c>
      <c r="F2000" s="2">
        <f t="shared" si="185"/>
        <v>-0.31110603831382289</v>
      </c>
      <c r="G2000" s="2">
        <f t="shared" si="183"/>
        <v>-0.14958637057481194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17">
        <f>TITRES_STAT!D2004</f>
        <v>10.533200000000001</v>
      </c>
      <c r="C2001" s="2">
        <f t="shared" si="186"/>
        <v>10.354776498056012</v>
      </c>
      <c r="D2001" s="2">
        <f t="shared" si="182"/>
        <v>10.726727859638309</v>
      </c>
      <c r="E2001" s="2">
        <f t="shared" si="181"/>
        <v>-0.37195136158229758</v>
      </c>
      <c r="F2001" s="2">
        <f t="shared" si="185"/>
        <v>-0.32327510296751782</v>
      </c>
      <c r="G2001" s="2">
        <f t="shared" si="183"/>
        <v>-4.8676258614779755E-2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17">
        <f>TITRES_STAT!D2005</f>
        <v>10.4481</v>
      </c>
      <c r="C2002" s="2">
        <f t="shared" si="186"/>
        <v>10.488195498355088</v>
      </c>
      <c r="D2002" s="2">
        <f t="shared" si="182"/>
        <v>10.706088758924361</v>
      </c>
      <c r="E2002" s="2">
        <f t="shared" si="181"/>
        <v>-0.21789326056927294</v>
      </c>
      <c r="F2002" s="2">
        <f t="shared" si="185"/>
        <v>-0.30219873448786888</v>
      </c>
      <c r="G2002" s="2">
        <f t="shared" si="183"/>
        <v>8.4305473918595941E-2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17">
        <f>TITRES_STAT!D2006</f>
        <v>10.4481</v>
      </c>
      <c r="C2003" s="2">
        <f t="shared" si="186"/>
        <v>10.577273113992765</v>
      </c>
      <c r="D2003" s="2">
        <f t="shared" si="182"/>
        <v>10.68697848048552</v>
      </c>
      <c r="E2003" s="2">
        <f t="shared" si="181"/>
        <v>-0.10970536649275431</v>
      </c>
      <c r="F2003" s="2">
        <f t="shared" si="185"/>
        <v>-0.26370006088884601</v>
      </c>
      <c r="G2003" s="2">
        <f t="shared" si="183"/>
        <v>0.1539946943960917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17">
        <f>TITRES_STAT!D2007</f>
        <v>10.4094</v>
      </c>
      <c r="C2004" s="2">
        <f t="shared" si="186"/>
        <v>10.628831096455416</v>
      </c>
      <c r="D2004" s="2">
        <f t="shared" si="182"/>
        <v>10.666417111560666</v>
      </c>
      <c r="E2004" s="2">
        <f t="shared" si="181"/>
        <v>-3.7586015105249615E-2</v>
      </c>
      <c r="F2004" s="2">
        <f t="shared" si="185"/>
        <v>-0.21847725173212673</v>
      </c>
      <c r="G2004" s="2">
        <f t="shared" si="183"/>
        <v>0.18089123662687712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17">
        <f>TITRES_STAT!D2008</f>
        <v>10.440300000000001</v>
      </c>
      <c r="C2005" s="2">
        <f t="shared" si="186"/>
        <v>10.684364773923814</v>
      </c>
      <c r="D2005" s="2">
        <f t="shared" si="182"/>
        <v>10.649667695889505</v>
      </c>
      <c r="E2005" s="2">
        <f t="shared" si="181"/>
        <v>3.4697078034309214E-2</v>
      </c>
      <c r="F2005" s="2">
        <f t="shared" si="185"/>
        <v>-0.16784238577883956</v>
      </c>
      <c r="G2005" s="2">
        <f t="shared" si="183"/>
        <v>0.20253946381314877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17">
        <f>TITRES_STAT!D2009</f>
        <v>10.440300000000001</v>
      </c>
      <c r="C2006" s="2">
        <f t="shared" si="186"/>
        <v>10.731354808704767</v>
      </c>
      <c r="D2006" s="2">
        <f t="shared" si="182"/>
        <v>10.634158977675469</v>
      </c>
      <c r="E2006" s="2">
        <f t="shared" si="181"/>
        <v>9.7195831029297963E-2</v>
      </c>
      <c r="F2006" s="2">
        <f t="shared" si="185"/>
        <v>-0.11483474241721206</v>
      </c>
      <c r="G2006" s="2">
        <f t="shared" si="183"/>
        <v>0.21203057344651002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17">
        <f>TITRES_STAT!D2010</f>
        <v>10.2933</v>
      </c>
      <c r="C2007" s="2">
        <f t="shared" si="186"/>
        <v>10.771115607365573</v>
      </c>
      <c r="D2007" s="2">
        <f t="shared" si="182"/>
        <v>10.608910164514324</v>
      </c>
      <c r="E2007" s="2">
        <f t="shared" si="181"/>
        <v>0.16220544285124916</v>
      </c>
      <c r="F2007" s="2">
        <f t="shared" si="185"/>
        <v>-5.9426705363519815E-2</v>
      </c>
      <c r="G2007" s="2">
        <f t="shared" si="183"/>
        <v>0.22163214821476898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17">
        <f>TITRES_STAT!D2011</f>
        <v>10.2082</v>
      </c>
      <c r="C2008" s="2">
        <f t="shared" si="186"/>
        <v>10.803574744693945</v>
      </c>
      <c r="D2008" s="2">
        <f t="shared" si="182"/>
        <v>10.579227930105855</v>
      </c>
      <c r="E2008" s="2">
        <f t="shared" si="181"/>
        <v>0.22434681458809003</v>
      </c>
      <c r="F2008" s="2">
        <f t="shared" si="185"/>
        <v>-2.6720013731978479E-3</v>
      </c>
      <c r="G2008" s="2">
        <f t="shared" si="183"/>
        <v>0.22701881596128787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17">
        <f>TITRES_STAT!D2012</f>
        <v>10.1075</v>
      </c>
      <c r="C2009" s="2">
        <f t="shared" si="186"/>
        <v>10.808409399356414</v>
      </c>
      <c r="D2009" s="2">
        <f t="shared" si="182"/>
        <v>10.544285120468384</v>
      </c>
      <c r="E2009" s="2">
        <f t="shared" si="181"/>
        <v>0.26412427888802981</v>
      </c>
      <c r="F2009" s="2">
        <f t="shared" si="185"/>
        <v>5.0687254679047687E-2</v>
      </c>
      <c r="G2009" s="2">
        <f t="shared" si="183"/>
        <v>0.21343702420898211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17">
        <f>TITRES_STAT!D2013</f>
        <v>10.0534</v>
      </c>
      <c r="C2010" s="2">
        <f t="shared" si="186"/>
        <v>10.788700260993888</v>
      </c>
      <c r="D2010" s="2">
        <f t="shared" si="182"/>
        <v>10.50792325969295</v>
      </c>
      <c r="E2010" s="2">
        <f t="shared" si="181"/>
        <v>0.28077700130093852</v>
      </c>
      <c r="F2010" s="2">
        <f t="shared" si="185"/>
        <v>9.670520400342586E-2</v>
      </c>
      <c r="G2010" s="2">
        <f t="shared" si="183"/>
        <v>0.18407179729751266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17">
        <f>TITRES_STAT!D2014</f>
        <v>10.0379</v>
      </c>
      <c r="C2011" s="2">
        <f t="shared" si="186"/>
        <v>10.74939252853329</v>
      </c>
      <c r="D2011" s="2">
        <f t="shared" si="182"/>
        <v>10.473106721937917</v>
      </c>
      <c r="E2011" s="2">
        <f t="shared" si="181"/>
        <v>0.27628580659537327</v>
      </c>
      <c r="F2011" s="2">
        <f t="shared" si="185"/>
        <v>0.13262132452181535</v>
      </c>
      <c r="G2011" s="2">
        <f t="shared" si="183"/>
        <v>0.14366448207355792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17">
        <f>TITRES_STAT!D2015</f>
        <v>9.8908000000000005</v>
      </c>
      <c r="C2012" s="2">
        <f t="shared" si="186"/>
        <v>10.703039831835861</v>
      </c>
      <c r="D2012" s="2">
        <f t="shared" si="182"/>
        <v>10.429972890683256</v>
      </c>
      <c r="E2012" s="2">
        <f t="shared" ref="E2012:E2075" si="187">C2012-D2012</f>
        <v>0.27306694115260477</v>
      </c>
      <c r="F2012" s="2">
        <f t="shared" si="185"/>
        <v>0.16071044784797325</v>
      </c>
      <c r="G2012" s="2">
        <f t="shared" si="183"/>
        <v>0.11235649330463152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17">
        <f>TITRES_STAT!D2016</f>
        <v>9.8134999999999994</v>
      </c>
      <c r="C2013" s="2">
        <f t="shared" si="186"/>
        <v>10.663818319245729</v>
      </c>
      <c r="D2013" s="2">
        <f t="shared" ref="D2013:D2076" si="188">$D$4*B2013+(1-$D$4)*D2012</f>
        <v>10.384308232114126</v>
      </c>
      <c r="E2013" s="2">
        <f t="shared" si="187"/>
        <v>0.27951008713160341</v>
      </c>
      <c r="F2013" s="2">
        <f t="shared" si="185"/>
        <v>0.18447037570469932</v>
      </c>
      <c r="G2013" s="2">
        <f t="shared" si="183"/>
        <v>9.5039711426904094E-2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17">
        <f>TITRES_STAT!D2017</f>
        <v>9.8675999999999995</v>
      </c>
      <c r="C2014" s="2">
        <f t="shared" si="186"/>
        <v>10.624677039361771</v>
      </c>
      <c r="D2014" s="2">
        <f t="shared" si="188"/>
        <v>10.346033548253819</v>
      </c>
      <c r="E2014" s="2">
        <f t="shared" si="187"/>
        <v>0.27864349110795139</v>
      </c>
      <c r="F2014" s="2">
        <f t="shared" si="185"/>
        <v>0.20330499878534974</v>
      </c>
      <c r="G2014" s="2">
        <f t="shared" si="183"/>
        <v>7.5338492322601647E-2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17">
        <f>TITRES_STAT!D2018</f>
        <v>10.0611</v>
      </c>
      <c r="C2015" s="2">
        <f t="shared" si="186"/>
        <v>10.596311340998421</v>
      </c>
      <c r="D2015" s="2">
        <f t="shared" si="188"/>
        <v>10.324927359494277</v>
      </c>
      <c r="E2015" s="2">
        <f t="shared" si="187"/>
        <v>0.27138398150414389</v>
      </c>
      <c r="F2015" s="2">
        <f t="shared" si="185"/>
        <v>0.21692079532910857</v>
      </c>
      <c r="G2015" s="2">
        <f t="shared" si="183"/>
        <v>5.4463186175035316E-2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17">
        <f>TITRES_STAT!D2019</f>
        <v>9.9837000000000007</v>
      </c>
      <c r="C2016" s="2">
        <f t="shared" si="186"/>
        <v>10.572309596229433</v>
      </c>
      <c r="D2016" s="2">
        <f t="shared" si="188"/>
        <v>10.299651258790998</v>
      </c>
      <c r="E2016" s="2">
        <f t="shared" si="187"/>
        <v>0.27265833743843437</v>
      </c>
      <c r="F2016" s="2">
        <f t="shared" si="185"/>
        <v>0.22806830375097373</v>
      </c>
      <c r="G2016" s="2">
        <f t="shared" si="183"/>
        <v>4.4590033687460645E-2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17">
        <f>TITRES_STAT!D2020</f>
        <v>10.138500000000001</v>
      </c>
      <c r="C2017" s="2">
        <f t="shared" si="186"/>
        <v>10.529385042963368</v>
      </c>
      <c r="D2017" s="2">
        <f t="shared" si="188"/>
        <v>10.287714128510183</v>
      </c>
      <c r="E2017" s="2">
        <f t="shared" si="187"/>
        <v>0.24167091445318434</v>
      </c>
      <c r="F2017" s="2">
        <f t="shared" si="185"/>
        <v>0.23078882589141586</v>
      </c>
      <c r="G2017" s="2">
        <f t="shared" si="183"/>
        <v>1.0882088561768477E-2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17">
        <f>TITRES_STAT!D2021</f>
        <v>10.122999999999999</v>
      </c>
      <c r="C2018" s="2">
        <f t="shared" si="186"/>
        <v>10.479971959430541</v>
      </c>
      <c r="D2018" s="2">
        <f t="shared" si="188"/>
        <v>10.275513081953875</v>
      </c>
      <c r="E2018" s="2">
        <f t="shared" si="187"/>
        <v>0.20445887747666625</v>
      </c>
      <c r="F2018" s="2">
        <f t="shared" si="185"/>
        <v>0.22552283620846597</v>
      </c>
      <c r="G2018" s="2">
        <f t="shared" si="183"/>
        <v>-2.1063958731799726E-2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17">
        <f>TITRES_STAT!D2022</f>
        <v>10.0611</v>
      </c>
      <c r="C2019" s="2">
        <f t="shared" si="186"/>
        <v>10.422668581056611</v>
      </c>
      <c r="D2019" s="2">
        <f t="shared" si="188"/>
        <v>10.259630631438773</v>
      </c>
      <c r="E2019" s="2">
        <f t="shared" si="187"/>
        <v>0.1630379496178378</v>
      </c>
      <c r="F2019" s="2">
        <f t="shared" si="185"/>
        <v>0.21302585889034037</v>
      </c>
      <c r="G2019" s="2">
        <f t="shared" si="183"/>
        <v>-4.9987909272502573E-2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17">
        <f>TITRES_STAT!D2023</f>
        <v>10.0611</v>
      </c>
      <c r="C2020" s="2">
        <f t="shared" si="186"/>
        <v>10.365858030124825</v>
      </c>
      <c r="D2020" s="2">
        <f t="shared" si="188"/>
        <v>10.244924658739604</v>
      </c>
      <c r="E2020" s="2">
        <f t="shared" si="187"/>
        <v>0.12093337138522031</v>
      </c>
      <c r="F2020" s="2">
        <f t="shared" si="185"/>
        <v>0.19460736138931639</v>
      </c>
      <c r="G2020" s="2">
        <f t="shared" ref="G2020:G2083" si="189">E2020-F2020</f>
        <v>-7.3673990004096079E-2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17">
        <f>TITRES_STAT!D2024</f>
        <v>10.130800000000001</v>
      </c>
      <c r="C2021" s="2">
        <f t="shared" si="186"/>
        <v>10.31540294856716</v>
      </c>
      <c r="D2021" s="2">
        <f t="shared" si="188"/>
        <v>10.236470980314447</v>
      </c>
      <c r="E2021" s="2">
        <f t="shared" si="187"/>
        <v>7.8931968252712537E-2</v>
      </c>
      <c r="F2021" s="2">
        <f t="shared" ref="F2021:F2084" si="191">(E2021*(2/(10)))+((1-(2/10))*F2020)</f>
        <v>0.17147228276199564</v>
      </c>
      <c r="G2021" s="2">
        <f t="shared" si="189"/>
        <v>-9.25403145092831E-2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17">
        <f>TITRES_STAT!D2025</f>
        <v>10.177199999999999</v>
      </c>
      <c r="C2022" s="2">
        <f t="shared" si="186"/>
        <v>10.250079418018366</v>
      </c>
      <c r="D2022" s="2">
        <f t="shared" si="188"/>
        <v>10.232080537328192</v>
      </c>
      <c r="E2022" s="2">
        <f t="shared" si="187"/>
        <v>1.7998880690173635E-2</v>
      </c>
      <c r="F2022" s="2">
        <f t="shared" si="191"/>
        <v>0.14077760234763123</v>
      </c>
      <c r="G2022" s="2">
        <f t="shared" si="189"/>
        <v>-0.1227787216574576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17">
        <f>TITRES_STAT!D2026</f>
        <v>10.169499999999999</v>
      </c>
      <c r="C2023" s="2">
        <f t="shared" si="186"/>
        <v>10.18291335370785</v>
      </c>
      <c r="D2023" s="2">
        <f t="shared" si="188"/>
        <v>10.22744494197055</v>
      </c>
      <c r="E2023" s="2">
        <f t="shared" si="187"/>
        <v>-4.4531588262699984E-2</v>
      </c>
      <c r="F2023" s="2">
        <f t="shared" si="191"/>
        <v>0.103715764225565</v>
      </c>
      <c r="G2023" s="2">
        <f t="shared" si="189"/>
        <v>-0.14824735248826498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17">
        <f>TITRES_STAT!D2027</f>
        <v>10.169499999999999</v>
      </c>
      <c r="C2024" s="2">
        <f t="shared" si="186"/>
        <v>10.134403606983566</v>
      </c>
      <c r="D2024" s="2">
        <f t="shared" si="188"/>
        <v>10.223152724046805</v>
      </c>
      <c r="E2024" s="2">
        <f t="shared" si="187"/>
        <v>-8.8749117063239069E-2</v>
      </c>
      <c r="F2024" s="2">
        <f t="shared" si="191"/>
        <v>6.5222787967804188E-2</v>
      </c>
      <c r="G2024" s="2">
        <f t="shared" si="189"/>
        <v>-0.15397190503104324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17">
        <f>TITRES_STAT!D2028</f>
        <v>10.773099999999999</v>
      </c>
      <c r="C2025" s="2">
        <f t="shared" si="186"/>
        <v>10.123126128986094</v>
      </c>
      <c r="D2025" s="2">
        <f t="shared" si="188"/>
        <v>10.263889559302598</v>
      </c>
      <c r="E2025" s="2">
        <f t="shared" si="187"/>
        <v>-0.14076343031650396</v>
      </c>
      <c r="F2025" s="2">
        <f t="shared" si="191"/>
        <v>2.4025544310942559E-2</v>
      </c>
      <c r="G2025" s="2">
        <f t="shared" si="189"/>
        <v>-0.16478897462744652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17">
        <f>TITRES_STAT!D2029</f>
        <v>11.3613</v>
      </c>
      <c r="C2026" s="2">
        <f t="shared" si="186"/>
        <v>10.101675955295926</v>
      </c>
      <c r="D2026" s="2">
        <f t="shared" si="188"/>
        <v>10.34517922157648</v>
      </c>
      <c r="E2026" s="2">
        <f t="shared" si="187"/>
        <v>-0.24350326628055363</v>
      </c>
      <c r="F2026" s="2">
        <f t="shared" si="191"/>
        <v>-2.9480217807356678E-2</v>
      </c>
      <c r="G2026" s="2">
        <f t="shared" si="189"/>
        <v>-0.21402304847319695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17">
        <f>TITRES_STAT!D2030</f>
        <v>11.2994</v>
      </c>
      <c r="C2027" s="2">
        <f t="shared" si="186"/>
        <v>10.107341192942707</v>
      </c>
      <c r="D2027" s="2">
        <f t="shared" si="188"/>
        <v>10.415862242200443</v>
      </c>
      <c r="E2027" s="2">
        <f t="shared" si="187"/>
        <v>-0.30852104925773638</v>
      </c>
      <c r="F2027" s="2">
        <f t="shared" si="191"/>
        <v>-8.5288384097432626E-2</v>
      </c>
      <c r="G2027" s="2">
        <f t="shared" si="189"/>
        <v>-0.22323266516030377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17">
        <f>TITRES_STAT!D2031</f>
        <v>10.989800000000001</v>
      </c>
      <c r="C2028" s="2">
        <f t="shared" si="186"/>
        <v>10.10975024018229</v>
      </c>
      <c r="D2028" s="2">
        <f t="shared" si="188"/>
        <v>10.458376150185597</v>
      </c>
      <c r="E2028" s="2">
        <f t="shared" si="187"/>
        <v>-0.34862591000330667</v>
      </c>
      <c r="F2028" s="2">
        <f t="shared" si="191"/>
        <v>-0.13795588927860744</v>
      </c>
      <c r="G2028" s="2">
        <f t="shared" si="189"/>
        <v>-0.21067002072469923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17">
        <f>TITRES_STAT!D2032</f>
        <v>10.680300000000001</v>
      </c>
      <c r="C2029" s="2">
        <f t="shared" si="186"/>
        <v>10.102265587846553</v>
      </c>
      <c r="D2029" s="2">
        <f t="shared" si="188"/>
        <v>10.474814953875551</v>
      </c>
      <c r="E2029" s="2">
        <f t="shared" si="187"/>
        <v>-0.37254936602899846</v>
      </c>
      <c r="F2029" s="2">
        <f t="shared" si="191"/>
        <v>-0.18487458462868567</v>
      </c>
      <c r="G2029" s="2">
        <f t="shared" si="189"/>
        <v>-0.1876747814003128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17">
        <f>TITRES_STAT!D2033</f>
        <v>10.7577</v>
      </c>
      <c r="C2030" s="2">
        <f t="shared" si="186"/>
        <v>10.095932420485545</v>
      </c>
      <c r="D2030" s="2">
        <f t="shared" si="188"/>
        <v>10.495769401736622</v>
      </c>
      <c r="E2030" s="2">
        <f t="shared" si="187"/>
        <v>-0.39983698125107736</v>
      </c>
      <c r="F2030" s="2">
        <f t="shared" si="191"/>
        <v>-0.22786706395316403</v>
      </c>
      <c r="G2030" s="2">
        <f t="shared" si="189"/>
        <v>-0.17196991729791333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17">
        <f>TITRES_STAT!D2034</f>
        <v>10.982100000000001</v>
      </c>
      <c r="C2031" s="2">
        <f t="shared" si="186"/>
        <v>10.101296663487769</v>
      </c>
      <c r="D2031" s="2">
        <f t="shared" si="188"/>
        <v>10.531793890496873</v>
      </c>
      <c r="E2031" s="2">
        <f t="shared" si="187"/>
        <v>-0.43049722700910387</v>
      </c>
      <c r="F2031" s="2">
        <f t="shared" si="191"/>
        <v>-0.26839309656435201</v>
      </c>
      <c r="G2031" s="2">
        <f t="shared" si="189"/>
        <v>-0.16210413044475186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17">
        <f>TITRES_STAT!D2035</f>
        <v>10.835000000000001</v>
      </c>
      <c r="C2032" s="2">
        <f t="shared" si="186"/>
        <v>10.112974099874265</v>
      </c>
      <c r="D2032" s="2">
        <f t="shared" si="188"/>
        <v>10.554253602311919</v>
      </c>
      <c r="E2032" s="2">
        <f t="shared" si="187"/>
        <v>-0.4412795024376539</v>
      </c>
      <c r="F2032" s="2">
        <f t="shared" si="191"/>
        <v>-0.30297037773901242</v>
      </c>
      <c r="G2032" s="2">
        <f t="shared" si="189"/>
        <v>-0.13830912469864148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17">
        <f>TITRES_STAT!D2036</f>
        <v>10.835000000000001</v>
      </c>
      <c r="C2033" s="2">
        <f t="shared" si="186"/>
        <v>10.121670392201301</v>
      </c>
      <c r="D2033" s="2">
        <f t="shared" si="188"/>
        <v>10.575049631770295</v>
      </c>
      <c r="E2033" s="2">
        <f t="shared" si="187"/>
        <v>-0.45337923956899395</v>
      </c>
      <c r="F2033" s="2">
        <f t="shared" si="191"/>
        <v>-0.33305215010500877</v>
      </c>
      <c r="G2033" s="2">
        <f t="shared" si="189"/>
        <v>-0.12032708946398518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17">
        <f>TITRES_STAT!D2037</f>
        <v>10.835000000000001</v>
      </c>
      <c r="C2034" s="2">
        <f t="shared" si="186"/>
        <v>10.129028793401101</v>
      </c>
      <c r="D2034" s="2">
        <f t="shared" si="188"/>
        <v>10.594305214602125</v>
      </c>
      <c r="E2034" s="2">
        <f t="shared" si="187"/>
        <v>-0.46527642120102364</v>
      </c>
      <c r="F2034" s="2">
        <f t="shared" si="191"/>
        <v>-0.35949700432421172</v>
      </c>
      <c r="G2034" s="2">
        <f t="shared" si="189"/>
        <v>-0.10577941687681192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17">
        <f>TITRES_STAT!D2038</f>
        <v>10.835000000000001</v>
      </c>
      <c r="C2035" s="2">
        <f t="shared" si="186"/>
        <v>10.228116671339393</v>
      </c>
      <c r="D2035" s="2">
        <f t="shared" si="188"/>
        <v>10.612134457964931</v>
      </c>
      <c r="E2035" s="2">
        <f t="shared" si="187"/>
        <v>-0.38401778662553809</v>
      </c>
      <c r="F2035" s="2">
        <f t="shared" si="191"/>
        <v>-0.36440116078447704</v>
      </c>
      <c r="G2035" s="2">
        <f t="shared" si="189"/>
        <v>-1.9616625841061053E-2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17">
        <f>TITRES_STAT!D2039</f>
        <v>10.835000000000001</v>
      </c>
      <c r="C2036" s="2">
        <f t="shared" si="186"/>
        <v>10.402452568056409</v>
      </c>
      <c r="D2036" s="2">
        <f t="shared" si="188"/>
        <v>10.628643016634195</v>
      </c>
      <c r="E2036" s="2">
        <f t="shared" si="187"/>
        <v>-0.22619044857778547</v>
      </c>
      <c r="F2036" s="2">
        <f t="shared" si="191"/>
        <v>-0.33675901834313876</v>
      </c>
      <c r="G2036" s="2">
        <f t="shared" si="189"/>
        <v>0.11056856976535329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17">
        <f>TITRES_STAT!D2040</f>
        <v>10.827299999999999</v>
      </c>
      <c r="C2037" s="2">
        <f t="shared" si="186"/>
        <v>10.540444480663115</v>
      </c>
      <c r="D2037" s="2">
        <f t="shared" si="188"/>
        <v>10.643358348735365</v>
      </c>
      <c r="E2037" s="2">
        <f t="shared" si="187"/>
        <v>-0.10291386807224967</v>
      </c>
      <c r="F2037" s="2">
        <f t="shared" si="191"/>
        <v>-0.28998998828896094</v>
      </c>
      <c r="G2037" s="2">
        <f t="shared" si="189"/>
        <v>0.18707612021671127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17">
        <f>TITRES_STAT!D2041</f>
        <v>10.819599999999999</v>
      </c>
      <c r="C2038" s="2">
        <f t="shared" si="186"/>
        <v>10.609576099022636</v>
      </c>
      <c r="D2038" s="2">
        <f t="shared" si="188"/>
        <v>10.656413285866078</v>
      </c>
      <c r="E2038" s="2">
        <f t="shared" si="187"/>
        <v>-4.6837186843442069E-2</v>
      </c>
      <c r="F2038" s="2">
        <f t="shared" si="191"/>
        <v>-0.24135942799985718</v>
      </c>
      <c r="G2038" s="2">
        <f t="shared" si="189"/>
        <v>0.19452224115641512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17">
        <f>TITRES_STAT!D2042</f>
        <v>10.7963</v>
      </c>
      <c r="C2039" s="2">
        <f t="shared" si="186"/>
        <v>10.620456699172999</v>
      </c>
      <c r="D2039" s="2">
        <f t="shared" si="188"/>
        <v>10.666775264690814</v>
      </c>
      <c r="E2039" s="2">
        <f t="shared" si="187"/>
        <v>-4.6318565517815102E-2</v>
      </c>
      <c r="F2039" s="2">
        <f t="shared" si="191"/>
        <v>-0.20235125550344879</v>
      </c>
      <c r="G2039" s="2">
        <f t="shared" si="189"/>
        <v>0.15603268998563369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17">
        <f>TITRES_STAT!D2043</f>
        <v>10.7963</v>
      </c>
      <c r="C2040" s="2">
        <f t="shared" si="186"/>
        <v>10.641571053146384</v>
      </c>
      <c r="D2040" s="2">
        <f t="shared" si="188"/>
        <v>10.676369689528533</v>
      </c>
      <c r="E2040" s="2">
        <f t="shared" si="187"/>
        <v>-3.4798636382149084E-2</v>
      </c>
      <c r="F2040" s="2">
        <f t="shared" si="191"/>
        <v>-0.16884073167918887</v>
      </c>
      <c r="G2040" s="2">
        <f t="shared" si="189"/>
        <v>0.13404209529703978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17">
        <f>TITRES_STAT!D2044</f>
        <v>10.7577</v>
      </c>
      <c r="C2041" s="2">
        <f t="shared" si="186"/>
        <v>10.693960121893094</v>
      </c>
      <c r="D2041" s="2">
        <f t="shared" si="188"/>
        <v>10.682394156970863</v>
      </c>
      <c r="E2041" s="2">
        <f t="shared" si="187"/>
        <v>1.1565964922230165E-2</v>
      </c>
      <c r="F2041" s="2">
        <f t="shared" si="191"/>
        <v>-0.13275939235890505</v>
      </c>
      <c r="G2041" s="2">
        <f t="shared" si="189"/>
        <v>0.14432535728113521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17">
        <f>TITRES_STAT!D2045</f>
        <v>10.7422</v>
      </c>
      <c r="C2042" s="2">
        <f t="shared" si="186"/>
        <v>10.715658564678771</v>
      </c>
      <c r="D2042" s="2">
        <f t="shared" si="188"/>
        <v>10.686824219417465</v>
      </c>
      <c r="E2042" s="2">
        <f t="shared" si="187"/>
        <v>2.8834345261305572E-2</v>
      </c>
      <c r="F2042" s="2">
        <f t="shared" si="191"/>
        <v>-0.10044064483486292</v>
      </c>
      <c r="G2042" s="2">
        <f t="shared" si="189"/>
        <v>0.1292749900961685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17">
        <f>TITRES_STAT!D2046</f>
        <v>10.718999999999999</v>
      </c>
      <c r="C2043" s="2">
        <f t="shared" si="186"/>
        <v>10.734018785497421</v>
      </c>
      <c r="D2043" s="2">
        <f t="shared" si="188"/>
        <v>10.689207610571728</v>
      </c>
      <c r="E2043" s="2">
        <f t="shared" si="187"/>
        <v>4.4811174925692754E-2</v>
      </c>
      <c r="F2043" s="2">
        <f t="shared" si="191"/>
        <v>-7.1390280882751789E-2</v>
      </c>
      <c r="G2043" s="2">
        <f t="shared" si="189"/>
        <v>0.11620145580844454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17">
        <f>TITRES_STAT!D2047</f>
        <v>10.587400000000001</v>
      </c>
      <c r="C2044" s="2">
        <f t="shared" si="186"/>
        <v>10.749554356959356</v>
      </c>
      <c r="D2044" s="2">
        <f t="shared" si="188"/>
        <v>10.681666306084933</v>
      </c>
      <c r="E2044" s="2">
        <f t="shared" si="187"/>
        <v>6.7888050874422845E-2</v>
      </c>
      <c r="F2044" s="2">
        <f t="shared" si="191"/>
        <v>-4.3534614531316865E-2</v>
      </c>
      <c r="G2044" s="2">
        <f t="shared" si="189"/>
        <v>0.11142266540573971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17">
        <f>TITRES_STAT!D2048</f>
        <v>10.4945</v>
      </c>
      <c r="C2045" s="2">
        <f t="shared" si="186"/>
        <v>10.762699840504069</v>
      </c>
      <c r="D2045" s="2">
        <f t="shared" si="188"/>
        <v>10.667802135263827</v>
      </c>
      <c r="E2045" s="2">
        <f t="shared" si="187"/>
        <v>9.4897705240242658E-2</v>
      </c>
      <c r="F2045" s="2">
        <f t="shared" si="191"/>
        <v>-1.5848150577004963E-2</v>
      </c>
      <c r="G2045" s="2">
        <f t="shared" si="189"/>
        <v>0.11074585581724762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17">
        <f>TITRES_STAT!D2049</f>
        <v>10.4481</v>
      </c>
      <c r="C2046" s="2">
        <f t="shared" si="186"/>
        <v>10.773822941964982</v>
      </c>
      <c r="D2046" s="2">
        <f t="shared" si="188"/>
        <v>10.651527903022062</v>
      </c>
      <c r="E2046" s="2">
        <f t="shared" si="187"/>
        <v>0.12229503894291938</v>
      </c>
      <c r="F2046" s="2">
        <f t="shared" si="191"/>
        <v>1.1780487326979906E-2</v>
      </c>
      <c r="G2046" s="2">
        <f t="shared" si="189"/>
        <v>0.11051455161593947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17">
        <f>TITRES_STAT!D2050</f>
        <v>10.332000000000001</v>
      </c>
      <c r="C2047" s="2">
        <f t="shared" si="186"/>
        <v>10.782050181662678</v>
      </c>
      <c r="D2047" s="2">
        <f t="shared" si="188"/>
        <v>10.627859169464871</v>
      </c>
      <c r="E2047" s="2">
        <f t="shared" si="187"/>
        <v>0.15419101219780629</v>
      </c>
      <c r="F2047" s="2">
        <f t="shared" si="191"/>
        <v>4.0262592301145185E-2</v>
      </c>
      <c r="G2047" s="2">
        <f t="shared" si="189"/>
        <v>0.11392841989666111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17">
        <f>TITRES_STAT!D2051</f>
        <v>10.332000000000001</v>
      </c>
      <c r="C2048" s="2">
        <f t="shared" si="186"/>
        <v>10.787827076791496</v>
      </c>
      <c r="D2048" s="2">
        <f t="shared" si="188"/>
        <v>10.605943675430435</v>
      </c>
      <c r="E2048" s="2">
        <f t="shared" si="187"/>
        <v>0.18188340136106085</v>
      </c>
      <c r="F2048" s="2">
        <f t="shared" si="191"/>
        <v>6.8586754113128312E-2</v>
      </c>
      <c r="G2048" s="2">
        <f t="shared" si="189"/>
        <v>0.11329664724793254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17">
        <f>TITRES_STAT!D2052</f>
        <v>10.2159</v>
      </c>
      <c r="C2049" s="2">
        <f t="shared" si="186"/>
        <v>10.789130603438958</v>
      </c>
      <c r="D2049" s="2">
        <f t="shared" si="188"/>
        <v>10.577051551324477</v>
      </c>
      <c r="E2049" s="2">
        <f t="shared" si="187"/>
        <v>0.21207905211448086</v>
      </c>
      <c r="F2049" s="2">
        <f t="shared" si="191"/>
        <v>9.7285213713398822E-2</v>
      </c>
      <c r="G2049" s="2">
        <f t="shared" si="189"/>
        <v>0.11479383840108204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17">
        <f>TITRES_STAT!D2053</f>
        <v>10.440300000000001</v>
      </c>
      <c r="C2050" s="2">
        <f t="shared" si="186"/>
        <v>10.790233587525272</v>
      </c>
      <c r="D2050" s="2">
        <f t="shared" si="188"/>
        <v>10.566921806781924</v>
      </c>
      <c r="E2050" s="2">
        <f t="shared" si="187"/>
        <v>0.22331178074334801</v>
      </c>
      <c r="F2050" s="2">
        <f t="shared" si="191"/>
        <v>0.12249052711938867</v>
      </c>
      <c r="G2050" s="2">
        <f t="shared" si="189"/>
        <v>0.10082125362395934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17">
        <f>TITRES_STAT!D2054</f>
        <v>10.7035</v>
      </c>
      <c r="C2051" s="2">
        <f t="shared" si="186"/>
        <v>10.785228420213691</v>
      </c>
      <c r="D2051" s="2">
        <f t="shared" si="188"/>
        <v>10.577038709983263</v>
      </c>
      <c r="E2051" s="2">
        <f t="shared" si="187"/>
        <v>0.2081897102304282</v>
      </c>
      <c r="F2051" s="2">
        <f t="shared" si="191"/>
        <v>0.1396303637415966</v>
      </c>
      <c r="G2051" s="2">
        <f t="shared" si="189"/>
        <v>6.8559346488831607E-2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17">
        <f>TITRES_STAT!D2055</f>
        <v>10.6648</v>
      </c>
      <c r="C2052" s="2">
        <f t="shared" si="186"/>
        <v>10.778608663257739</v>
      </c>
      <c r="D2052" s="2">
        <f t="shared" si="188"/>
        <v>10.5835395462808</v>
      </c>
      <c r="E2052" s="2">
        <f t="shared" si="187"/>
        <v>0.19506911697693852</v>
      </c>
      <c r="F2052" s="2">
        <f t="shared" si="191"/>
        <v>0.15071811438866498</v>
      </c>
      <c r="G2052" s="2">
        <f t="shared" si="189"/>
        <v>4.4351002588273541E-2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17">
        <f>TITRES_STAT!D2056</f>
        <v>10.6648</v>
      </c>
      <c r="C2053" s="2">
        <f t="shared" si="186"/>
        <v>10.769438099679624</v>
      </c>
      <c r="D2053" s="2">
        <f t="shared" si="188"/>
        <v>10.589558839148889</v>
      </c>
      <c r="E2053" s="2">
        <f t="shared" si="187"/>
        <v>0.17987926053073444</v>
      </c>
      <c r="F2053" s="2">
        <f t="shared" si="191"/>
        <v>0.15655034361707887</v>
      </c>
      <c r="G2053" s="2">
        <f t="shared" si="189"/>
        <v>2.3328916913655573E-2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17">
        <f>TITRES_STAT!D2057</f>
        <v>10.657</v>
      </c>
      <c r="C2054" s="2">
        <f t="shared" si="186"/>
        <v>10.74143223819045</v>
      </c>
      <c r="D2054" s="2">
        <f t="shared" si="188"/>
        <v>10.594554480693416</v>
      </c>
      <c r="E2054" s="2">
        <f t="shared" si="187"/>
        <v>0.14687775749703391</v>
      </c>
      <c r="F2054" s="2">
        <f t="shared" si="191"/>
        <v>0.15461582639306989</v>
      </c>
      <c r="G2054" s="2">
        <f t="shared" si="189"/>
        <v>-7.7380688960359822E-3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17">
        <f>TITRES_STAT!D2058</f>
        <v>10.6029</v>
      </c>
      <c r="C2055" s="2">
        <f t="shared" si="186"/>
        <v>10.703442663084228</v>
      </c>
      <c r="D2055" s="2">
        <f t="shared" si="188"/>
        <v>10.595172667308718</v>
      </c>
      <c r="E2055" s="2">
        <f t="shared" si="187"/>
        <v>0.10826999577551</v>
      </c>
      <c r="F2055" s="2">
        <f t="shared" si="191"/>
        <v>0.14534666026955792</v>
      </c>
      <c r="G2055" s="2">
        <f t="shared" si="189"/>
        <v>-3.7076664494047923E-2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17">
        <f>TITRES_STAT!D2059</f>
        <v>10.5642</v>
      </c>
      <c r="C2056" s="2">
        <f t="shared" si="186"/>
        <v>10.664159176455886</v>
      </c>
      <c r="D2056" s="2">
        <f t="shared" si="188"/>
        <v>10.592878395656221</v>
      </c>
      <c r="E2056" s="2">
        <f t="shared" si="187"/>
        <v>7.1280780799664711E-2</v>
      </c>
      <c r="F2056" s="2">
        <f t="shared" si="191"/>
        <v>0.1305334843755793</v>
      </c>
      <c r="G2056" s="2">
        <f t="shared" si="189"/>
        <v>-5.9252703575914584E-2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17">
        <f>TITRES_STAT!D2060</f>
        <v>10.5564</v>
      </c>
      <c r="C2057" s="2">
        <f t="shared" si="186"/>
        <v>10.613057764693442</v>
      </c>
      <c r="D2057" s="2">
        <f t="shared" si="188"/>
        <v>10.590176292274279</v>
      </c>
      <c r="E2057" s="2">
        <f t="shared" si="187"/>
        <v>2.2881472419163273E-2</v>
      </c>
      <c r="F2057" s="2">
        <f t="shared" si="191"/>
        <v>0.10900308198429609</v>
      </c>
      <c r="G2057" s="2">
        <f t="shared" si="189"/>
        <v>-8.6121609565132817E-2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17">
        <f>TITRES_STAT!D2061</f>
        <v>10.5642</v>
      </c>
      <c r="C2058" s="2">
        <f t="shared" si="186"/>
        <v>10.569818108586759</v>
      </c>
      <c r="D2058" s="2">
        <f t="shared" si="188"/>
        <v>10.588252122476185</v>
      </c>
      <c r="E2058" s="2">
        <f t="shared" si="187"/>
        <v>-1.8434013889425671E-2</v>
      </c>
      <c r="F2058" s="2">
        <f t="shared" si="191"/>
        <v>8.3515662809551749E-2</v>
      </c>
      <c r="G2058" s="2">
        <f t="shared" si="189"/>
        <v>-0.10194967669897742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17">
        <f>TITRES_STAT!D2062</f>
        <v>10.5642</v>
      </c>
      <c r="C2059" s="2">
        <f t="shared" si="186"/>
        <v>10.515369168804181</v>
      </c>
      <c r="D2059" s="2">
        <f t="shared" si="188"/>
        <v>10.586470483774246</v>
      </c>
      <c r="E2059" s="2">
        <f t="shared" si="187"/>
        <v>-7.1101314970064777E-2</v>
      </c>
      <c r="F2059" s="2">
        <f t="shared" si="191"/>
        <v>5.259226725362845E-2</v>
      </c>
      <c r="G2059" s="2">
        <f t="shared" si="189"/>
        <v>-0.12369358222369323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17">
        <f>TITRES_STAT!D2063</f>
        <v>10.5564</v>
      </c>
      <c r="C2060" s="2">
        <f t="shared" si="186"/>
        <v>10.50382006591123</v>
      </c>
      <c r="D2060" s="2">
        <f t="shared" si="188"/>
        <v>10.584243040531709</v>
      </c>
      <c r="E2060" s="2">
        <f t="shared" si="187"/>
        <v>-8.0422974620478982E-2</v>
      </c>
      <c r="F2060" s="2">
        <f t="shared" si="191"/>
        <v>2.5989218878806963E-2</v>
      </c>
      <c r="G2060" s="2">
        <f t="shared" si="189"/>
        <v>-0.10641219349928595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17">
        <f>TITRES_STAT!D2064</f>
        <v>10.5564</v>
      </c>
      <c r="C2061" s="2">
        <f t="shared" si="186"/>
        <v>10.534540055771039</v>
      </c>
      <c r="D2061" s="2">
        <f t="shared" si="188"/>
        <v>10.582180593084916</v>
      </c>
      <c r="E2061" s="2">
        <f t="shared" si="187"/>
        <v>-4.7640537313876408E-2</v>
      </c>
      <c r="F2061" s="2">
        <f t="shared" si="191"/>
        <v>1.126326764027029E-2</v>
      </c>
      <c r="G2061" s="2">
        <f t="shared" si="189"/>
        <v>-5.8903804954146696E-2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17">
        <f>TITRES_STAT!D2065</f>
        <v>10.4481</v>
      </c>
      <c r="C2062" s="2">
        <f t="shared" si="186"/>
        <v>10.554580047190878</v>
      </c>
      <c r="D2062" s="2">
        <f t="shared" si="188"/>
        <v>10.572248697300848</v>
      </c>
      <c r="E2062" s="2">
        <f t="shared" si="187"/>
        <v>-1.7668650109969875E-2</v>
      </c>
      <c r="F2062" s="2">
        <f t="shared" si="191"/>
        <v>5.4768840902222581E-3</v>
      </c>
      <c r="G2062" s="2">
        <f t="shared" si="189"/>
        <v>-2.3145534200192133E-2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17">
        <f>TITRES_STAT!D2066</f>
        <v>10.2933</v>
      </c>
      <c r="C2063" s="2">
        <f t="shared" ref="C2063:C2126" si="192">$C$4*B2053+C2062*(1-$C$4)</f>
        <v>10.571536963007667</v>
      </c>
      <c r="D2063" s="2">
        <f t="shared" si="188"/>
        <v>10.551585830834119</v>
      </c>
      <c r="E2063" s="2">
        <f t="shared" si="187"/>
        <v>1.9951132173547492E-2</v>
      </c>
      <c r="F2063" s="2">
        <f t="shared" si="191"/>
        <v>8.3717337068873049E-3</v>
      </c>
      <c r="G2063" s="2">
        <f t="shared" si="189"/>
        <v>1.1579398466660187E-2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17">
        <f>TITRES_STAT!D2067</f>
        <v>10.332000000000001</v>
      </c>
      <c r="C2064" s="2">
        <f t="shared" si="192"/>
        <v>10.584685122544947</v>
      </c>
      <c r="D2064" s="2">
        <f t="shared" si="188"/>
        <v>10.535320213735295</v>
      </c>
      <c r="E2064" s="2">
        <f t="shared" si="187"/>
        <v>4.9364908809652164E-2</v>
      </c>
      <c r="F2064" s="2">
        <f t="shared" si="191"/>
        <v>1.6570368727440277E-2</v>
      </c>
      <c r="G2064" s="2">
        <f t="shared" si="189"/>
        <v>3.2794540082211887E-2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17">
        <f>TITRES_STAT!D2068</f>
        <v>10.3629</v>
      </c>
      <c r="C2065" s="2">
        <f t="shared" si="192"/>
        <v>10.587487411384185</v>
      </c>
      <c r="D2065" s="2">
        <f t="shared" si="188"/>
        <v>10.522548346051199</v>
      </c>
      <c r="E2065" s="2">
        <f t="shared" si="187"/>
        <v>6.493906533298599E-2</v>
      </c>
      <c r="F2065" s="2">
        <f t="shared" si="191"/>
        <v>2.6244108048549424E-2</v>
      </c>
      <c r="G2065" s="2">
        <f t="shared" si="189"/>
        <v>3.8694957284436567E-2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17">
        <f>TITRES_STAT!D2069</f>
        <v>10.3629</v>
      </c>
      <c r="C2066" s="2">
        <f t="shared" si="192"/>
        <v>10.583904732709694</v>
      </c>
      <c r="D2066" s="2">
        <f t="shared" si="188"/>
        <v>10.510722542639998</v>
      </c>
      <c r="E2066" s="2">
        <f t="shared" si="187"/>
        <v>7.3182190069696063E-2</v>
      </c>
      <c r="F2066" s="2">
        <f t="shared" si="191"/>
        <v>3.5631724452778749E-2</v>
      </c>
      <c r="G2066" s="2">
        <f t="shared" si="189"/>
        <v>3.7550465616917314E-2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17">
        <f>TITRES_STAT!D2070</f>
        <v>10.332000000000001</v>
      </c>
      <c r="C2067" s="2">
        <f t="shared" si="192"/>
        <v>10.579673235369741</v>
      </c>
      <c r="D2067" s="2">
        <f t="shared" si="188"/>
        <v>10.497483835777775</v>
      </c>
      <c r="E2067" s="2">
        <f t="shared" si="187"/>
        <v>8.218939959196625E-2</v>
      </c>
      <c r="F2067" s="2">
        <f t="shared" si="191"/>
        <v>4.4943259480616254E-2</v>
      </c>
      <c r="G2067" s="2">
        <f t="shared" si="189"/>
        <v>3.7246140111349996E-2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17">
        <f>TITRES_STAT!D2071</f>
        <v>10.3475</v>
      </c>
      <c r="C2068" s="2">
        <f t="shared" si="192"/>
        <v>10.577292737620549</v>
      </c>
      <c r="D2068" s="2">
        <f t="shared" si="188"/>
        <v>10.486373922016458</v>
      </c>
      <c r="E2068" s="2">
        <f t="shared" si="187"/>
        <v>9.0918815604091208E-2</v>
      </c>
      <c r="F2068" s="2">
        <f t="shared" si="191"/>
        <v>5.4138370705311245E-2</v>
      </c>
      <c r="G2068" s="2">
        <f t="shared" si="189"/>
        <v>3.6780444898779963E-2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17">
        <f>TITRES_STAT!D2072</f>
        <v>10.332000000000001</v>
      </c>
      <c r="C2069" s="2">
        <f t="shared" si="192"/>
        <v>10.575278470294311</v>
      </c>
      <c r="D2069" s="2">
        <f t="shared" si="188"/>
        <v>10.474938816681904</v>
      </c>
      <c r="E2069" s="2">
        <f t="shared" si="187"/>
        <v>0.10033965361240682</v>
      </c>
      <c r="F2069" s="2">
        <f t="shared" si="191"/>
        <v>6.3378627286730355E-2</v>
      </c>
      <c r="G2069" s="2">
        <f t="shared" si="189"/>
        <v>3.6961026325676466E-2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17">
        <f>TITRES_STAT!D2073</f>
        <v>10.2546</v>
      </c>
      <c r="C2070" s="2">
        <f t="shared" si="192"/>
        <v>10.572374090249031</v>
      </c>
      <c r="D2070" s="2">
        <f t="shared" si="188"/>
        <v>10.458617422853616</v>
      </c>
      <c r="E2070" s="2">
        <f t="shared" si="187"/>
        <v>0.11375666739541579</v>
      </c>
      <c r="F2070" s="2">
        <f t="shared" si="191"/>
        <v>7.3454235308467453E-2</v>
      </c>
      <c r="G2070" s="2">
        <f t="shared" si="189"/>
        <v>4.0302432086948337E-2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17">
        <f>TITRES_STAT!D2074</f>
        <v>10.2159</v>
      </c>
      <c r="C2071" s="2">
        <f t="shared" si="192"/>
        <v>10.569916537903026</v>
      </c>
      <c r="D2071" s="2">
        <f t="shared" si="188"/>
        <v>10.440638354494089</v>
      </c>
      <c r="E2071" s="2">
        <f t="shared" si="187"/>
        <v>0.12927818340893715</v>
      </c>
      <c r="F2071" s="2">
        <f t="shared" si="191"/>
        <v>8.4619024928561395E-2</v>
      </c>
      <c r="G2071" s="2">
        <f t="shared" si="189"/>
        <v>4.4659158480375757E-2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17">
        <f>TITRES_STAT!D2075</f>
        <v>10.169499999999999</v>
      </c>
      <c r="C2072" s="2">
        <f t="shared" si="192"/>
        <v>10.551175532071792</v>
      </c>
      <c r="D2072" s="2">
        <f t="shared" si="188"/>
        <v>10.420554031938972</v>
      </c>
      <c r="E2072" s="2">
        <f t="shared" si="187"/>
        <v>0.13062150013282015</v>
      </c>
      <c r="F2072" s="2">
        <f t="shared" si="191"/>
        <v>9.3819519969413151E-2</v>
      </c>
      <c r="G2072" s="2">
        <f t="shared" si="189"/>
        <v>3.6801980163406994E-2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17">
        <f>TITRES_STAT!D2076</f>
        <v>10.2159</v>
      </c>
      <c r="C2073" s="2">
        <f t="shared" si="192"/>
        <v>10.511502373291517</v>
      </c>
      <c r="D2073" s="2">
        <f t="shared" si="188"/>
        <v>10.405394474017566</v>
      </c>
      <c r="E2073" s="2">
        <f t="shared" si="187"/>
        <v>0.10610789927395103</v>
      </c>
      <c r="F2073" s="2">
        <f t="shared" si="191"/>
        <v>9.6277195830320739E-2</v>
      </c>
      <c r="G2073" s="2">
        <f t="shared" si="189"/>
        <v>9.8307034436302954E-3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17">
        <f>TITRES_STAT!D2077</f>
        <v>10.2159</v>
      </c>
      <c r="C2074" s="2">
        <f t="shared" si="192"/>
        <v>10.48388662355436</v>
      </c>
      <c r="D2074" s="2">
        <f t="shared" si="188"/>
        <v>10.391357846312561</v>
      </c>
      <c r="E2074" s="2">
        <f t="shared" si="187"/>
        <v>9.2528777241799531E-2</v>
      </c>
      <c r="F2074" s="2">
        <f t="shared" si="191"/>
        <v>9.5527512112616494E-2</v>
      </c>
      <c r="G2074" s="2">
        <f t="shared" si="189"/>
        <v>-2.9987348708169631E-3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17">
        <f>TITRES_STAT!D2078</f>
        <v>10.0998</v>
      </c>
      <c r="C2075" s="2">
        <f t="shared" si="192"/>
        <v>10.46527329685369</v>
      </c>
      <c r="D2075" s="2">
        <f t="shared" si="188"/>
        <v>10.369760968807928</v>
      </c>
      <c r="E2075" s="2">
        <f t="shared" si="187"/>
        <v>9.5512328045762374E-2</v>
      </c>
      <c r="F2075" s="2">
        <f t="shared" si="191"/>
        <v>9.5524475299245681E-2</v>
      </c>
      <c r="G2075" s="2">
        <f t="shared" si="189"/>
        <v>-1.2147253483307807E-5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17">
        <f>TITRES_STAT!D2079</f>
        <v>10.0379</v>
      </c>
      <c r="C2076" s="2">
        <f t="shared" si="192"/>
        <v>10.4495235588762</v>
      </c>
      <c r="D2076" s="2">
        <f t="shared" si="188"/>
        <v>10.345178674822156</v>
      </c>
      <c r="E2076" s="2">
        <f t="shared" ref="E2076:E2139" si="193">C2076-D2076</f>
        <v>0.10434488405404352</v>
      </c>
      <c r="F2076" s="2">
        <f t="shared" si="191"/>
        <v>9.7288557050205254E-2</v>
      </c>
      <c r="G2076" s="2">
        <f t="shared" si="189"/>
        <v>7.0563270038382642E-3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17">
        <f>TITRES_STAT!D2080</f>
        <v>10.0611</v>
      </c>
      <c r="C2077" s="2">
        <f t="shared" si="192"/>
        <v>10.431443011356784</v>
      </c>
      <c r="D2077" s="2">
        <f t="shared" ref="D2077:D2140" si="194">$D$4*B2077+(1-$D$4)*D2076</f>
        <v>10.324135810020515</v>
      </c>
      <c r="E2077" s="2">
        <f t="shared" si="193"/>
        <v>0.10730720133626903</v>
      </c>
      <c r="F2077" s="2">
        <f t="shared" si="191"/>
        <v>9.929228590741801E-2</v>
      </c>
      <c r="G2077" s="2">
        <f t="shared" si="189"/>
        <v>8.0149154288510216E-3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17">
        <f>TITRES_STAT!D2081</f>
        <v>10.0611</v>
      </c>
      <c r="C2078" s="2">
        <f t="shared" si="192"/>
        <v>10.418528701917278</v>
      </c>
      <c r="D2078" s="2">
        <f t="shared" si="194"/>
        <v>10.304651675944921</v>
      </c>
      <c r="E2078" s="2">
        <f t="shared" si="193"/>
        <v>0.11387702597235716</v>
      </c>
      <c r="F2078" s="2">
        <f t="shared" si="191"/>
        <v>0.10220923392040585</v>
      </c>
      <c r="G2078" s="2">
        <f t="shared" si="189"/>
        <v>1.1667792051951315E-2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17">
        <f>TITRES_STAT!D2082</f>
        <v>10.0611</v>
      </c>
      <c r="C2079" s="2">
        <f t="shared" si="192"/>
        <v>10.405216593930005</v>
      </c>
      <c r="D2079" s="2">
        <f t="shared" si="194"/>
        <v>10.286610811060111</v>
      </c>
      <c r="E2079" s="2">
        <f t="shared" si="193"/>
        <v>0.11860578286989387</v>
      </c>
      <c r="F2079" s="2">
        <f t="shared" si="191"/>
        <v>0.10548854371030346</v>
      </c>
      <c r="G2079" s="2">
        <f t="shared" si="189"/>
        <v>1.3117239159590413E-2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17">
        <f>TITRES_STAT!D2083</f>
        <v>10.0611</v>
      </c>
      <c r="C2080" s="2">
        <f t="shared" si="192"/>
        <v>10.382044810248466</v>
      </c>
      <c r="D2080" s="2">
        <f t="shared" si="194"/>
        <v>10.269906306537139</v>
      </c>
      <c r="E2080" s="2">
        <f t="shared" si="193"/>
        <v>0.11213850371132672</v>
      </c>
      <c r="F2080" s="2">
        <f t="shared" si="191"/>
        <v>0.10681853571050812</v>
      </c>
      <c r="G2080" s="2">
        <f t="shared" si="189"/>
        <v>5.3199680008186034E-3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17">
        <f>TITRES_STAT!D2084</f>
        <v>10.138500000000001</v>
      </c>
      <c r="C2081" s="2">
        <f t="shared" si="192"/>
        <v>10.356484070210241</v>
      </c>
      <c r="D2081" s="2">
        <f t="shared" si="194"/>
        <v>10.260172506052907</v>
      </c>
      <c r="E2081" s="2">
        <f t="shared" si="193"/>
        <v>9.6311564157334217E-2</v>
      </c>
      <c r="F2081" s="2">
        <f t="shared" si="191"/>
        <v>0.10471714139987334</v>
      </c>
      <c r="G2081" s="2">
        <f t="shared" si="189"/>
        <v>-8.4055772425391251E-3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17">
        <f>TITRES_STAT!D2085</f>
        <v>10.525499999999999</v>
      </c>
      <c r="C2082" s="2">
        <f t="shared" si="192"/>
        <v>10.327717290177896</v>
      </c>
      <c r="D2082" s="2">
        <f t="shared" si="194"/>
        <v>10.279826394493433</v>
      </c>
      <c r="E2082" s="2">
        <f t="shared" si="193"/>
        <v>4.7890895684462365E-2</v>
      </c>
      <c r="F2082" s="2">
        <f t="shared" si="191"/>
        <v>9.335189225679115E-2</v>
      </c>
      <c r="G2082" s="2">
        <f t="shared" si="189"/>
        <v>-4.5460996572328785E-2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17">
        <f>TITRES_STAT!D2086</f>
        <v>10.4016</v>
      </c>
      <c r="C2083" s="2">
        <f t="shared" si="192"/>
        <v>10.310514630150527</v>
      </c>
      <c r="D2083" s="2">
        <f t="shared" si="194"/>
        <v>10.288846661567993</v>
      </c>
      <c r="E2083" s="2">
        <f t="shared" si="193"/>
        <v>2.1667968582534058E-2</v>
      </c>
      <c r="F2083" s="2">
        <f t="shared" si="191"/>
        <v>7.9015107521939729E-2</v>
      </c>
      <c r="G2083" s="2">
        <f t="shared" si="189"/>
        <v>-5.734713893940567E-2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17">
        <f>TITRES_STAT!D2087</f>
        <v>10.370699999999999</v>
      </c>
      <c r="C2084" s="2">
        <f t="shared" si="192"/>
        <v>10.295958533204292</v>
      </c>
      <c r="D2084" s="2">
        <f t="shared" si="194"/>
        <v>10.294909871822215</v>
      </c>
      <c r="E2084" s="2">
        <f t="shared" si="193"/>
        <v>1.048661382077043E-3</v>
      </c>
      <c r="F2084" s="2">
        <f t="shared" si="191"/>
        <v>6.3421818293967189E-2</v>
      </c>
      <c r="G2084" s="2">
        <f t="shared" ref="G2084:G2147" si="195">E2084-F2084</f>
        <v>-6.2373156911890146E-2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17">
        <f>TITRES_STAT!D2088</f>
        <v>10.2623</v>
      </c>
      <c r="C2085" s="2">
        <f t="shared" si="192"/>
        <v>10.265780297326708</v>
      </c>
      <c r="D2085" s="2">
        <f t="shared" si="194"/>
        <v>10.292494325761309</v>
      </c>
      <c r="E2085" s="2">
        <f t="shared" si="193"/>
        <v>-2.6714028434600579E-2</v>
      </c>
      <c r="F2085" s="2">
        <f t="shared" ref="F2085:F2148" si="197">(E2085*(2/(10)))+((1-(2/10))*F2084)</f>
        <v>4.5394648948253638E-2</v>
      </c>
      <c r="G2085" s="2">
        <f t="shared" si="195"/>
        <v>-7.2108677382854217E-2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17">
        <f>TITRES_STAT!D2089</f>
        <v>10.3552</v>
      </c>
      <c r="C2086" s="2">
        <f t="shared" si="192"/>
        <v>10.230721790045676</v>
      </c>
      <c r="D2086" s="2">
        <f t="shared" si="194"/>
        <v>10.297139190519731</v>
      </c>
      <c r="E2086" s="2">
        <f t="shared" si="193"/>
        <v>-6.6417400474055199E-2</v>
      </c>
      <c r="F2086" s="2">
        <f t="shared" si="197"/>
        <v>2.3032239063791871E-2</v>
      </c>
      <c r="G2086" s="2">
        <f t="shared" si="195"/>
        <v>-8.944963953784707E-2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17">
        <f>TITRES_STAT!D2090</f>
        <v>10.2159</v>
      </c>
      <c r="C2087" s="2">
        <f t="shared" si="192"/>
        <v>10.204626130038648</v>
      </c>
      <c r="D2087" s="2">
        <f t="shared" si="194"/>
        <v>10.291121472703454</v>
      </c>
      <c r="E2087" s="2">
        <f t="shared" si="193"/>
        <v>-8.6495342664806074E-2</v>
      </c>
      <c r="F2087" s="2">
        <f t="shared" si="197"/>
        <v>1.1267227180722823E-3</v>
      </c>
      <c r="G2087" s="2">
        <f t="shared" si="195"/>
        <v>-8.7622065382878353E-2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17">
        <f>TITRES_STAT!D2091</f>
        <v>10.0611</v>
      </c>
      <c r="C2088" s="2">
        <f t="shared" si="192"/>
        <v>10.182545186955778</v>
      </c>
      <c r="D2088" s="2">
        <f t="shared" si="194"/>
        <v>10.274082845095789</v>
      </c>
      <c r="E2088" s="2">
        <f t="shared" si="193"/>
        <v>-9.1537658140010691E-2</v>
      </c>
      <c r="F2088" s="2">
        <f t="shared" si="197"/>
        <v>-1.7406153453544314E-2</v>
      </c>
      <c r="G2088" s="2">
        <f t="shared" si="195"/>
        <v>-7.4131504686466371E-2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17">
        <f>TITRES_STAT!D2092</f>
        <v>10.0534</v>
      </c>
      <c r="C2089" s="2">
        <f t="shared" si="192"/>
        <v>10.163861312039504</v>
      </c>
      <c r="D2089" s="2">
        <f t="shared" si="194"/>
        <v>10.257735967681286</v>
      </c>
      <c r="E2089" s="2">
        <f t="shared" si="193"/>
        <v>-9.3874655641782212E-2</v>
      </c>
      <c r="F2089" s="2">
        <f t="shared" si="197"/>
        <v>-3.2699853891191899E-2</v>
      </c>
      <c r="G2089" s="2">
        <f t="shared" si="195"/>
        <v>-6.1174801750590313E-2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17">
        <f>TITRES_STAT!D2093</f>
        <v>10.2159</v>
      </c>
      <c r="C2090" s="2">
        <f t="shared" si="192"/>
        <v>10.148051879418041</v>
      </c>
      <c r="D2090" s="2">
        <f t="shared" si="194"/>
        <v>10.254637007112303</v>
      </c>
      <c r="E2090" s="2">
        <f t="shared" si="193"/>
        <v>-0.10658512769426132</v>
      </c>
      <c r="F2090" s="2">
        <f t="shared" si="197"/>
        <v>-4.7476908651805788E-2</v>
      </c>
      <c r="G2090" s="2">
        <f t="shared" si="195"/>
        <v>-5.9108219042455529E-2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17">
        <f>TITRES_STAT!D2094</f>
        <v>10.726699999999999</v>
      </c>
      <c r="C2091" s="2">
        <f t="shared" si="192"/>
        <v>10.146582359507573</v>
      </c>
      <c r="D2091" s="2">
        <f t="shared" si="194"/>
        <v>10.289604636215095</v>
      </c>
      <c r="E2091" s="2">
        <f t="shared" si="193"/>
        <v>-0.14302227670752288</v>
      </c>
      <c r="F2091" s="2">
        <f t="shared" si="197"/>
        <v>-6.6585982262949206E-2</v>
      </c>
      <c r="G2091" s="2">
        <f t="shared" si="195"/>
        <v>-7.6436294444573671E-2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17">
        <f>TITRES_STAT!D2095</f>
        <v>10.6029</v>
      </c>
      <c r="C2092" s="2">
        <f t="shared" si="192"/>
        <v>10.204877381121793</v>
      </c>
      <c r="D2092" s="2">
        <f t="shared" si="194"/>
        <v>10.312811700199163</v>
      </c>
      <c r="E2092" s="2">
        <f t="shared" si="193"/>
        <v>-0.10793431907736917</v>
      </c>
      <c r="F2092" s="2">
        <f t="shared" si="197"/>
        <v>-7.4855649625833201E-2</v>
      </c>
      <c r="G2092" s="2">
        <f t="shared" si="195"/>
        <v>-3.3078669451535966E-2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17">
        <f>TITRES_STAT!D2096</f>
        <v>10.5642</v>
      </c>
      <c r="C2093" s="2">
        <f t="shared" si="192"/>
        <v>10.235142399410748</v>
      </c>
      <c r="D2093" s="2">
        <f t="shared" si="194"/>
        <v>10.331433055739966</v>
      </c>
      <c r="E2093" s="2">
        <f t="shared" si="193"/>
        <v>-9.6290656329218294E-2</v>
      </c>
      <c r="F2093" s="2">
        <f t="shared" si="197"/>
        <v>-7.9142650966510228E-2</v>
      </c>
      <c r="G2093" s="2">
        <f t="shared" si="195"/>
        <v>-1.7148005362708066E-2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17">
        <f>TITRES_STAT!D2097</f>
        <v>10.432600000000001</v>
      </c>
      <c r="C2094" s="2">
        <f t="shared" si="192"/>
        <v>10.255997414886016</v>
      </c>
      <c r="D2094" s="2">
        <f t="shared" si="194"/>
        <v>10.338926903462932</v>
      </c>
      <c r="E2094" s="2">
        <f t="shared" si="193"/>
        <v>-8.2929488576915844E-2</v>
      </c>
      <c r="F2094" s="2">
        <f t="shared" si="197"/>
        <v>-7.9900018488591351E-2</v>
      </c>
      <c r="G2094" s="2">
        <f t="shared" si="195"/>
        <v>-3.0294700883244929E-3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17">
        <f>TITRES_STAT!D2098</f>
        <v>10.370699999999999</v>
      </c>
      <c r="C2095" s="2">
        <f t="shared" si="192"/>
        <v>10.256967043365091</v>
      </c>
      <c r="D2095" s="2">
        <f t="shared" si="194"/>
        <v>10.341280466169382</v>
      </c>
      <c r="E2095" s="2">
        <f t="shared" si="193"/>
        <v>-8.4313422804290994E-2</v>
      </c>
      <c r="F2095" s="2">
        <f t="shared" si="197"/>
        <v>-8.0782699351731282E-2</v>
      </c>
      <c r="G2095" s="2">
        <f t="shared" si="195"/>
        <v>-3.5307234525597114E-3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17">
        <f>TITRES_STAT!D2099</f>
        <v>10.2933</v>
      </c>
      <c r="C2096" s="2">
        <f t="shared" si="192"/>
        <v>10.272079805924307</v>
      </c>
      <c r="D2096" s="2">
        <f t="shared" si="194"/>
        <v>10.337726357564243</v>
      </c>
      <c r="E2096" s="2">
        <f t="shared" si="193"/>
        <v>-6.564655163993649E-2</v>
      </c>
      <c r="F2096" s="2">
        <f t="shared" si="197"/>
        <v>-7.7755469809372327E-2</v>
      </c>
      <c r="G2096" s="2">
        <f t="shared" si="195"/>
        <v>1.2108918169435837E-2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17">
        <f>TITRES_STAT!D2100</f>
        <v>10.2933</v>
      </c>
      <c r="C2097" s="2">
        <f t="shared" si="192"/>
        <v>10.263436758859029</v>
      </c>
      <c r="D2097" s="2">
        <f t="shared" si="194"/>
        <v>10.334435516263188</v>
      </c>
      <c r="E2097" s="2">
        <f t="shared" si="193"/>
        <v>-7.0998757404158397E-2</v>
      </c>
      <c r="F2097" s="2">
        <f t="shared" si="197"/>
        <v>-7.6404127328329546E-2</v>
      </c>
      <c r="G2097" s="2">
        <f t="shared" si="195"/>
        <v>5.4053699241711495E-3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17">
        <f>TITRES_STAT!D2101</f>
        <v>10.2546</v>
      </c>
      <c r="C2098" s="2">
        <f t="shared" si="192"/>
        <v>10.232308026726869</v>
      </c>
      <c r="D2098" s="2">
        <f t="shared" si="194"/>
        <v>10.328521774317768</v>
      </c>
      <c r="E2098" s="2">
        <f t="shared" si="193"/>
        <v>-9.621374759089818E-2</v>
      </c>
      <c r="F2098" s="2">
        <f t="shared" si="197"/>
        <v>-8.0366051380843281E-2</v>
      </c>
      <c r="G2098" s="2">
        <f t="shared" si="195"/>
        <v>-1.5847696210054898E-2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17">
        <f>TITRES_STAT!D2102</f>
        <v>10.285600000000001</v>
      </c>
      <c r="C2099" s="2">
        <f t="shared" si="192"/>
        <v>10.204783714922735</v>
      </c>
      <c r="D2099" s="2">
        <f t="shared" si="194"/>
        <v>10.325342383627563</v>
      </c>
      <c r="E2099" s="2">
        <f t="shared" si="193"/>
        <v>-0.12055866870482745</v>
      </c>
      <c r="F2099" s="2">
        <f t="shared" si="197"/>
        <v>-8.8404574845640127E-2</v>
      </c>
      <c r="G2099" s="2">
        <f t="shared" si="195"/>
        <v>-3.2154093859187327E-2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17">
        <f>TITRES_STAT!D2103</f>
        <v>10.4094</v>
      </c>
      <c r="C2100" s="2">
        <f t="shared" si="192"/>
        <v>10.206493912626931</v>
      </c>
      <c r="D2100" s="2">
        <f t="shared" si="194"/>
        <v>10.331568873729225</v>
      </c>
      <c r="E2100" s="2">
        <f t="shared" si="193"/>
        <v>-0.12507496110229432</v>
      </c>
      <c r="F2100" s="2">
        <f t="shared" si="197"/>
        <v>-9.5738652096970966E-2</v>
      </c>
      <c r="G2100" s="2">
        <f t="shared" si="195"/>
        <v>-2.9336309005323358E-2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17">
        <f>TITRES_STAT!D2104</f>
        <v>10.672499999999999</v>
      </c>
      <c r="C2101" s="2">
        <f t="shared" si="192"/>
        <v>10.286525618376634</v>
      </c>
      <c r="D2101" s="2">
        <f t="shared" si="194"/>
        <v>10.356823031230762</v>
      </c>
      <c r="E2101" s="2">
        <f t="shared" si="193"/>
        <v>-7.0297412854127828E-2</v>
      </c>
      <c r="F2101" s="2">
        <f t="shared" si="197"/>
        <v>-9.0650404248402344E-2</v>
      </c>
      <c r="G2101" s="2">
        <f t="shared" si="195"/>
        <v>2.0352991394274517E-2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17">
        <f>TITRES_STAT!D2105</f>
        <v>10.6416</v>
      </c>
      <c r="C2102" s="2">
        <f t="shared" si="192"/>
        <v>10.335198600164844</v>
      </c>
      <c r="D2102" s="2">
        <f t="shared" si="194"/>
        <v>10.377917621509965</v>
      </c>
      <c r="E2102" s="2">
        <f t="shared" si="193"/>
        <v>-4.2719021345121178E-2</v>
      </c>
      <c r="F2102" s="2">
        <f t="shared" si="197"/>
        <v>-8.1064127667746108E-2</v>
      </c>
      <c r="G2102" s="2">
        <f t="shared" si="195"/>
        <v>3.8345106322624931E-2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17">
        <f>TITRES_STAT!D2106</f>
        <v>10.6648</v>
      </c>
      <c r="C2103" s="2">
        <f t="shared" si="192"/>
        <v>10.370429584754868</v>
      </c>
      <c r="D2103" s="2">
        <f t="shared" si="194"/>
        <v>10.399168168064783</v>
      </c>
      <c r="E2103" s="2">
        <f t="shared" si="193"/>
        <v>-2.8738583309914745E-2</v>
      </c>
      <c r="F2103" s="2">
        <f t="shared" si="197"/>
        <v>-7.0599018796179844E-2</v>
      </c>
      <c r="G2103" s="2">
        <f t="shared" si="195"/>
        <v>4.1860435486265099E-2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17">
        <f>TITRES_STAT!D2107</f>
        <v>10.780900000000001</v>
      </c>
      <c r="C2104" s="2">
        <f t="shared" si="192"/>
        <v>10.379994264023351</v>
      </c>
      <c r="D2104" s="2">
        <f t="shared" si="194"/>
        <v>10.427444600059985</v>
      </c>
      <c r="E2104" s="2">
        <f t="shared" si="193"/>
        <v>-4.7450336036634511E-2</v>
      </c>
      <c r="F2104" s="2">
        <f t="shared" si="197"/>
        <v>-6.5969282244270788E-2</v>
      </c>
      <c r="G2104" s="2">
        <f t="shared" si="195"/>
        <v>1.8518946207636278E-2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17">
        <f>TITRES_STAT!D2108</f>
        <v>10.897</v>
      </c>
      <c r="C2105" s="2">
        <f t="shared" si="192"/>
        <v>10.378564377250527</v>
      </c>
      <c r="D2105" s="2">
        <f t="shared" si="194"/>
        <v>10.462226481537023</v>
      </c>
      <c r="E2105" s="2">
        <f t="shared" si="193"/>
        <v>-8.3662104286496231E-2</v>
      </c>
      <c r="F2105" s="2">
        <f t="shared" si="197"/>
        <v>-6.9507846652715879E-2</v>
      </c>
      <c r="G2105" s="2">
        <f t="shared" si="195"/>
        <v>-1.4154257633780351E-2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17">
        <f>TITRES_STAT!D2109</f>
        <v>10.9124</v>
      </c>
      <c r="C2106" s="2">
        <f t="shared" si="192"/>
        <v>10.365446780750446</v>
      </c>
      <c r="D2106" s="2">
        <f t="shared" si="194"/>
        <v>10.495572668089837</v>
      </c>
      <c r="E2106" s="2">
        <f t="shared" si="193"/>
        <v>-0.1301258873393909</v>
      </c>
      <c r="F2106" s="2">
        <f t="shared" si="197"/>
        <v>-8.1631454790050892E-2</v>
      </c>
      <c r="G2106" s="2">
        <f t="shared" si="195"/>
        <v>-4.8494432549340008E-2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17">
        <f>TITRES_STAT!D2110</f>
        <v>11.4542</v>
      </c>
      <c r="C2107" s="2">
        <f t="shared" si="192"/>
        <v>10.35434727601961</v>
      </c>
      <c r="D2107" s="2">
        <f t="shared" si="194"/>
        <v>10.566582100083183</v>
      </c>
      <c r="E2107" s="2">
        <f t="shared" si="193"/>
        <v>-0.21223482406357341</v>
      </c>
      <c r="F2107" s="2">
        <f t="shared" si="197"/>
        <v>-0.10775212864475539</v>
      </c>
      <c r="G2107" s="2">
        <f t="shared" si="195"/>
        <v>-0.10448269541881802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17">
        <f>TITRES_STAT!D2111</f>
        <v>11.5703</v>
      </c>
      <c r="C2108" s="2">
        <f t="shared" si="192"/>
        <v>10.339001541247361</v>
      </c>
      <c r="D2108" s="2">
        <f t="shared" si="194"/>
        <v>10.640931574151095</v>
      </c>
      <c r="E2108" s="2">
        <f t="shared" si="193"/>
        <v>-0.30193003290373355</v>
      </c>
      <c r="F2108" s="2">
        <f t="shared" si="197"/>
        <v>-0.14658770949655103</v>
      </c>
      <c r="G2108" s="2">
        <f t="shared" si="195"/>
        <v>-0.15534232340718251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17">
        <f>TITRES_STAT!D2112</f>
        <v>11.222</v>
      </c>
      <c r="C2109" s="2">
        <f t="shared" si="192"/>
        <v>10.330785919516998</v>
      </c>
      <c r="D2109" s="2">
        <f t="shared" si="194"/>
        <v>10.683973679769531</v>
      </c>
      <c r="E2109" s="2">
        <f t="shared" si="193"/>
        <v>-0.35318776025253307</v>
      </c>
      <c r="F2109" s="2">
        <f t="shared" si="197"/>
        <v>-0.18790771964774744</v>
      </c>
      <c r="G2109" s="2">
        <f t="shared" si="195"/>
        <v>-0.16528004060478563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17">
        <f>TITRES_STAT!D2113</f>
        <v>11.237500000000001</v>
      </c>
      <c r="C2110" s="2">
        <f t="shared" si="192"/>
        <v>10.342880393437461</v>
      </c>
      <c r="D2110" s="2">
        <f t="shared" si="194"/>
        <v>10.724975629416232</v>
      </c>
      <c r="E2110" s="2">
        <f t="shared" si="193"/>
        <v>-0.38209523597877038</v>
      </c>
      <c r="F2110" s="2">
        <f t="shared" si="197"/>
        <v>-0.22674522291395205</v>
      </c>
      <c r="G2110" s="2">
        <f t="shared" si="195"/>
        <v>-0.15535001306481833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17">
        <f>TITRES_STAT!D2114</f>
        <v>11.239100000000001</v>
      </c>
      <c r="C2111" s="2">
        <f t="shared" si="192"/>
        <v>10.393591102139389</v>
      </c>
      <c r="D2111" s="2">
        <f t="shared" si="194"/>
        <v>10.763058916126141</v>
      </c>
      <c r="E2111" s="2">
        <f t="shared" si="193"/>
        <v>-0.36946781398675199</v>
      </c>
      <c r="F2111" s="2">
        <f t="shared" si="197"/>
        <v>-0.25528974112851205</v>
      </c>
      <c r="G2111" s="2">
        <f t="shared" si="195"/>
        <v>-0.11417807285823994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17">
        <f>TITRES_STAT!D2115</f>
        <v>11.6143</v>
      </c>
      <c r="C2112" s="2">
        <f t="shared" si="192"/>
        <v>10.431746317194868</v>
      </c>
      <c r="D2112" s="2">
        <f t="shared" si="194"/>
        <v>10.826113811227909</v>
      </c>
      <c r="E2112" s="2">
        <f t="shared" si="193"/>
        <v>-0.39436749403304105</v>
      </c>
      <c r="F2112" s="2">
        <f t="shared" si="197"/>
        <v>-0.28310529170941789</v>
      </c>
      <c r="G2112" s="2">
        <f t="shared" si="195"/>
        <v>-0.11126220232362316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17">
        <f>TITRES_STAT!D2116</f>
        <v>11.6469</v>
      </c>
      <c r="C2113" s="2">
        <f t="shared" si="192"/>
        <v>10.467600729934119</v>
      </c>
      <c r="D2113" s="2">
        <f t="shared" si="194"/>
        <v>10.886912788173989</v>
      </c>
      <c r="E2113" s="2">
        <f t="shared" si="193"/>
        <v>-0.4193120582398695</v>
      </c>
      <c r="F2113" s="2">
        <f t="shared" si="197"/>
        <v>-0.31034664501550824</v>
      </c>
      <c r="G2113" s="2">
        <f t="shared" si="195"/>
        <v>-0.10896541322436126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17">
        <f>TITRES_STAT!D2117</f>
        <v>11.6469</v>
      </c>
      <c r="C2114" s="2">
        <f t="shared" si="192"/>
        <v>10.515800617636563</v>
      </c>
      <c r="D2114" s="2">
        <f t="shared" si="194"/>
        <v>10.943208137198138</v>
      </c>
      <c r="E2114" s="2">
        <f t="shared" si="193"/>
        <v>-0.42740751956157474</v>
      </c>
      <c r="F2114" s="2">
        <f t="shared" si="197"/>
        <v>-0.33375881992472156</v>
      </c>
      <c r="G2114" s="2">
        <f t="shared" si="195"/>
        <v>-9.3648699636853183E-2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17">
        <f>TITRES_STAT!D2118</f>
        <v>11.6632</v>
      </c>
      <c r="C2115" s="2">
        <f t="shared" si="192"/>
        <v>10.574446676461706</v>
      </c>
      <c r="D2115" s="2">
        <f t="shared" si="194"/>
        <v>10.996540867776053</v>
      </c>
      <c r="E2115" s="2">
        <f t="shared" si="193"/>
        <v>-0.422094191314347</v>
      </c>
      <c r="F2115" s="2">
        <f t="shared" si="197"/>
        <v>-0.35142589420264664</v>
      </c>
      <c r="G2115" s="2">
        <f t="shared" si="195"/>
        <v>-7.0668297111700362E-2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17">
        <f>TITRES_STAT!D2119</f>
        <v>11.5001</v>
      </c>
      <c r="C2116" s="2">
        <f t="shared" si="192"/>
        <v>10.626439495467597</v>
      </c>
      <c r="D2116" s="2">
        <f t="shared" si="194"/>
        <v>11.033841544237086</v>
      </c>
      <c r="E2116" s="2">
        <f t="shared" si="193"/>
        <v>-0.40740204876948916</v>
      </c>
      <c r="F2116" s="2">
        <f t="shared" si="197"/>
        <v>-0.36262112511601519</v>
      </c>
      <c r="G2116" s="2">
        <f t="shared" si="195"/>
        <v>-4.478092365347397E-2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17">
        <f>TITRES_STAT!D2120</f>
        <v>11.410399999999999</v>
      </c>
      <c r="C2117" s="2">
        <f t="shared" si="192"/>
        <v>10.75378726539566</v>
      </c>
      <c r="D2117" s="2">
        <f t="shared" si="194"/>
        <v>11.061734763182487</v>
      </c>
      <c r="E2117" s="2">
        <f t="shared" si="193"/>
        <v>-0.30794749778682728</v>
      </c>
      <c r="F2117" s="2">
        <f t="shared" si="197"/>
        <v>-0.35168639965017762</v>
      </c>
      <c r="G2117" s="2">
        <f t="shared" si="195"/>
        <v>4.3738901863350332E-2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17">
        <f>TITRES_STAT!D2121</f>
        <v>11.443</v>
      </c>
      <c r="C2118" s="2">
        <f t="shared" si="192"/>
        <v>10.879404609180943</v>
      </c>
      <c r="D2118" s="2">
        <f t="shared" si="194"/>
        <v>11.089976632576377</v>
      </c>
      <c r="E2118" s="2">
        <f t="shared" si="193"/>
        <v>-0.21057202339543402</v>
      </c>
      <c r="F2118" s="2">
        <f t="shared" si="197"/>
        <v>-0.32346352439922887</v>
      </c>
      <c r="G2118" s="2">
        <f t="shared" si="195"/>
        <v>0.11289150100379486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17">
        <f>TITRES_STAT!D2122</f>
        <v>11.5817</v>
      </c>
      <c r="C2119" s="2">
        <f t="shared" si="192"/>
        <v>10.932111592383876</v>
      </c>
      <c r="D2119" s="2">
        <f t="shared" si="194"/>
        <v>11.126400585718867</v>
      </c>
      <c r="E2119" s="2">
        <f t="shared" si="193"/>
        <v>-0.19428899333499139</v>
      </c>
      <c r="F2119" s="2">
        <f t="shared" si="197"/>
        <v>-0.29762861818638142</v>
      </c>
      <c r="G2119" s="2">
        <f t="shared" si="195"/>
        <v>0.10333962485139003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17">
        <f>TITRES_STAT!D2123</f>
        <v>11.5817</v>
      </c>
      <c r="C2120" s="2">
        <f t="shared" si="192"/>
        <v>10.979094424324819</v>
      </c>
      <c r="D2120" s="2">
        <f t="shared" si="194"/>
        <v>11.160126468258211</v>
      </c>
      <c r="E2120" s="2">
        <f t="shared" si="193"/>
        <v>-0.18103204393339212</v>
      </c>
      <c r="F2120" s="2">
        <f t="shared" si="197"/>
        <v>-0.27430930333578357</v>
      </c>
      <c r="G2120" s="2">
        <f t="shared" si="195"/>
        <v>9.3277259402391455E-2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17">
        <f>TITRES_STAT!D2124</f>
        <v>11.6061</v>
      </c>
      <c r="C2121" s="2">
        <f t="shared" si="192"/>
        <v>11.019095282121</v>
      </c>
      <c r="D2121" s="2">
        <f t="shared" si="194"/>
        <v>11.193161544683528</v>
      </c>
      <c r="E2121" s="2">
        <f t="shared" si="193"/>
        <v>-0.174066262562528</v>
      </c>
      <c r="F2121" s="2">
        <f t="shared" si="197"/>
        <v>-0.25426069518113248</v>
      </c>
      <c r="G2121" s="2">
        <f t="shared" si="195"/>
        <v>8.0194432618604483E-2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17">
        <f>TITRES_STAT!D2125</f>
        <v>11.573499999999999</v>
      </c>
      <c r="C2122" s="2">
        <f t="shared" si="192"/>
        <v>11.110665238717768</v>
      </c>
      <c r="D2122" s="2">
        <f t="shared" si="194"/>
        <v>11.221334763595859</v>
      </c>
      <c r="E2122" s="2">
        <f t="shared" si="193"/>
        <v>-0.1106695248780909</v>
      </c>
      <c r="F2122" s="2">
        <f t="shared" si="197"/>
        <v>-0.22554246112052417</v>
      </c>
      <c r="G2122" s="2">
        <f t="shared" si="195"/>
        <v>0.11487293624243328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17">
        <f>TITRES_STAT!D2126</f>
        <v>11.5817</v>
      </c>
      <c r="C2123" s="2">
        <f t="shared" si="192"/>
        <v>11.19316289429965</v>
      </c>
      <c r="D2123" s="2">
        <f t="shared" si="194"/>
        <v>11.24802848481098</v>
      </c>
      <c r="E2123" s="2">
        <f t="shared" si="193"/>
        <v>-5.4865590511329998E-2</v>
      </c>
      <c r="F2123" s="2">
        <f t="shared" si="197"/>
        <v>-0.19140708699868536</v>
      </c>
      <c r="G2123" s="2">
        <f t="shared" si="195"/>
        <v>0.13654149648735536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17">
        <f>TITRES_STAT!D2127</f>
        <v>11.5001</v>
      </c>
      <c r="C2124" s="2">
        <f t="shared" si="192"/>
        <v>11.262968602868934</v>
      </c>
      <c r="D2124" s="2">
        <f t="shared" si="194"/>
        <v>11.266700448899055</v>
      </c>
      <c r="E2124" s="2">
        <f t="shared" si="193"/>
        <v>-3.7318460301207779E-3</v>
      </c>
      <c r="F2124" s="2">
        <f t="shared" si="197"/>
        <v>-0.15387203880497247</v>
      </c>
      <c r="G2124" s="2">
        <f t="shared" si="195"/>
        <v>0.15014019277485169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17">
        <f>TITRES_STAT!D2128</f>
        <v>11.736599999999999</v>
      </c>
      <c r="C2125" s="2">
        <f t="shared" si="192"/>
        <v>11.324542663966023</v>
      </c>
      <c r="D2125" s="2">
        <f t="shared" si="194"/>
        <v>11.301507823054681</v>
      </c>
      <c r="E2125" s="2">
        <f t="shared" si="193"/>
        <v>2.3034840911341448E-2</v>
      </c>
      <c r="F2125" s="2">
        <f t="shared" si="197"/>
        <v>-0.11849066286170969</v>
      </c>
      <c r="G2125" s="2">
        <f t="shared" si="195"/>
        <v>0.14152550377305112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17">
        <f>TITRES_STAT!D2129</f>
        <v>11.8263</v>
      </c>
      <c r="C2126" s="2">
        <f t="shared" si="192"/>
        <v>11.351551484894328</v>
      </c>
      <c r="D2126" s="2">
        <f t="shared" si="194"/>
        <v>11.340381317643223</v>
      </c>
      <c r="E2126" s="2">
        <f t="shared" si="193"/>
        <v>1.1170167251105312E-2</v>
      </c>
      <c r="F2126" s="2">
        <f t="shared" si="197"/>
        <v>-9.2558496839146687E-2</v>
      </c>
      <c r="G2126" s="2">
        <f t="shared" si="195"/>
        <v>0.103728664090252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17">
        <f>TITRES_STAT!D2130</f>
        <v>11.9079</v>
      </c>
      <c r="C2127" s="2">
        <f t="shared" ref="C2127:C2190" si="198">$C$4*B2117+C2126*(1-$C$4)</f>
        <v>11.360605102602893</v>
      </c>
      <c r="D2127" s="2">
        <f t="shared" si="194"/>
        <v>11.382419738558539</v>
      </c>
      <c r="E2127" s="2">
        <f t="shared" si="193"/>
        <v>-2.1814635955646366E-2</v>
      </c>
      <c r="F2127" s="2">
        <f t="shared" si="197"/>
        <v>-7.8409724662446625E-2</v>
      </c>
      <c r="G2127" s="2">
        <f t="shared" si="195"/>
        <v>5.6595088706800259E-2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17">
        <f>TITRES_STAT!D2131</f>
        <v>11.9895</v>
      </c>
      <c r="C2128" s="2">
        <f t="shared" si="198"/>
        <v>11.373281240663985</v>
      </c>
      <c r="D2128" s="2">
        <f t="shared" si="194"/>
        <v>11.427388646813464</v>
      </c>
      <c r="E2128" s="2">
        <f t="shared" si="193"/>
        <v>-5.4107406149478621E-2</v>
      </c>
      <c r="F2128" s="2">
        <f t="shared" si="197"/>
        <v>-7.3549260959853022E-2</v>
      </c>
      <c r="G2128" s="2">
        <f t="shared" si="195"/>
        <v>1.9441854810374401E-2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17">
        <f>TITRES_STAT!D2132</f>
        <v>11.948700000000001</v>
      </c>
      <c r="C2129" s="2">
        <f t="shared" si="198"/>
        <v>11.405345665177219</v>
      </c>
      <c r="D2129" s="2">
        <f t="shared" si="194"/>
        <v>11.466004302605059</v>
      </c>
      <c r="E2129" s="2">
        <f t="shared" si="193"/>
        <v>-6.0658637427840389E-2</v>
      </c>
      <c r="F2129" s="2">
        <f t="shared" si="197"/>
        <v>-7.0971136253450501E-2</v>
      </c>
      <c r="G2129" s="2">
        <f t="shared" si="195"/>
        <v>1.0312498825610111E-2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17">
        <f>TITRES_STAT!D2133</f>
        <v>11.867100000000001</v>
      </c>
      <c r="C2130" s="2">
        <f t="shared" si="198"/>
        <v>11.432477101303801</v>
      </c>
      <c r="D2130" s="2">
        <f t="shared" si="194"/>
        <v>11.495715095004684</v>
      </c>
      <c r="E2130" s="2">
        <f t="shared" si="193"/>
        <v>-6.3237993700882456E-2</v>
      </c>
      <c r="F2130" s="2">
        <f t="shared" si="197"/>
        <v>-6.9424507742936903E-2</v>
      </c>
      <c r="G2130" s="2">
        <f t="shared" si="195"/>
        <v>6.1865140420544473E-3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17">
        <f>TITRES_STAT!D2134</f>
        <v>11.9079</v>
      </c>
      <c r="C2131" s="2">
        <f t="shared" si="198"/>
        <v>11.459188316487831</v>
      </c>
      <c r="D2131" s="2">
        <f t="shared" si="194"/>
        <v>11.526247310189522</v>
      </c>
      <c r="E2131" s="2">
        <f t="shared" si="193"/>
        <v>-6.7058993701690994E-2</v>
      </c>
      <c r="F2131" s="2">
        <f t="shared" si="197"/>
        <v>-6.8951404934687724E-2</v>
      </c>
      <c r="G2131" s="2">
        <f t="shared" si="195"/>
        <v>1.8924112329967296E-3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17">
        <f>TITRES_STAT!D2135</f>
        <v>11.867100000000001</v>
      </c>
      <c r="C2132" s="2">
        <f t="shared" si="198"/>
        <v>11.476774729335858</v>
      </c>
      <c r="D2132" s="2">
        <f t="shared" si="194"/>
        <v>11.55149565758289</v>
      </c>
      <c r="E2132" s="2">
        <f t="shared" si="193"/>
        <v>-7.4720928247032248E-2</v>
      </c>
      <c r="F2132" s="2">
        <f t="shared" si="197"/>
        <v>-7.0105309597156634E-2</v>
      </c>
      <c r="G2132" s="2">
        <f t="shared" si="195"/>
        <v>-4.6156186498756135E-3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17">
        <f>TITRES_STAT!D2136</f>
        <v>12.005800000000001</v>
      </c>
      <c r="C2133" s="2">
        <f t="shared" si="198"/>
        <v>11.492917078668803</v>
      </c>
      <c r="D2133" s="2">
        <f t="shared" si="194"/>
        <v>11.585147831095268</v>
      </c>
      <c r="E2133" s="2">
        <f t="shared" si="193"/>
        <v>-9.2230752426464946E-2</v>
      </c>
      <c r="F2133" s="2">
        <f t="shared" si="197"/>
        <v>-7.4530398163018305E-2</v>
      </c>
      <c r="G2133" s="2">
        <f t="shared" si="195"/>
        <v>-1.7700354263446641E-2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17">
        <f>TITRES_STAT!D2137</f>
        <v>12.005800000000001</v>
      </c>
      <c r="C2134" s="2">
        <f t="shared" si="198"/>
        <v>11.494022143488987</v>
      </c>
      <c r="D2134" s="2">
        <f t="shared" si="194"/>
        <v>11.616307251014137</v>
      </c>
      <c r="E2134" s="2">
        <f t="shared" si="193"/>
        <v>-0.12228510752514943</v>
      </c>
      <c r="F2134" s="2">
        <f t="shared" si="197"/>
        <v>-8.4081340035444541E-2</v>
      </c>
      <c r="G2134" s="2">
        <f t="shared" si="195"/>
        <v>-3.8203767489704887E-2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17">
        <f>TITRES_STAT!D2138</f>
        <v>12.038399999999999</v>
      </c>
      <c r="C2135" s="2">
        <f t="shared" si="198"/>
        <v>11.531341813721451</v>
      </c>
      <c r="D2135" s="2">
        <f t="shared" si="194"/>
        <v>11.647573380568645</v>
      </c>
      <c r="E2135" s="2">
        <f t="shared" si="193"/>
        <v>-0.11623156684719405</v>
      </c>
      <c r="F2135" s="2">
        <f t="shared" si="197"/>
        <v>-9.0511385397794436E-2</v>
      </c>
      <c r="G2135" s="2">
        <f t="shared" si="195"/>
        <v>-2.5720181449399609E-2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17">
        <f>TITRES_STAT!D2139</f>
        <v>12.062900000000001</v>
      </c>
      <c r="C2136" s="2">
        <f t="shared" si="198"/>
        <v>11.576719996225844</v>
      </c>
      <c r="D2136" s="2">
        <f t="shared" si="194"/>
        <v>11.678338315341339</v>
      </c>
      <c r="E2136" s="2">
        <f t="shared" si="193"/>
        <v>-0.10161831911549513</v>
      </c>
      <c r="F2136" s="2">
        <f t="shared" si="197"/>
        <v>-9.2732772141334574E-2</v>
      </c>
      <c r="G2136" s="2">
        <f t="shared" si="195"/>
        <v>-8.8855469741605519E-3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17">
        <f>TITRES_STAT!D2140</f>
        <v>12.071</v>
      </c>
      <c r="C2137" s="2">
        <f t="shared" si="198"/>
        <v>11.627670766037252</v>
      </c>
      <c r="D2137" s="2">
        <f t="shared" si="194"/>
        <v>11.707424366056795</v>
      </c>
      <c r="E2137" s="2">
        <f t="shared" si="193"/>
        <v>-7.9753600019543569E-2</v>
      </c>
      <c r="F2137" s="2">
        <f t="shared" si="197"/>
        <v>-9.0136937716976367E-2</v>
      </c>
      <c r="G2137" s="2">
        <f t="shared" si="195"/>
        <v>1.0383337697432798E-2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17">
        <f>TITRES_STAT!D2141</f>
        <v>12.144399999999999</v>
      </c>
      <c r="C2138" s="2">
        <f t="shared" si="198"/>
        <v>11.683336802031519</v>
      </c>
      <c r="D2138" s="2">
        <f t="shared" si="194"/>
        <v>11.739792931534069</v>
      </c>
      <c r="E2138" s="2">
        <f t="shared" si="193"/>
        <v>-5.6456129502549857E-2</v>
      </c>
      <c r="F2138" s="2">
        <f t="shared" si="197"/>
        <v>-8.3400776074091076E-2</v>
      </c>
      <c r="G2138" s="2">
        <f t="shared" si="195"/>
        <v>2.694464657154122E-2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17">
        <f>TITRES_STAT!D2142</f>
        <v>11.7448</v>
      </c>
      <c r="C2139" s="2">
        <f t="shared" si="198"/>
        <v>11.724161909411286</v>
      </c>
      <c r="D2139" s="2">
        <f t="shared" si="194"/>
        <v>11.740163825494507</v>
      </c>
      <c r="E2139" s="2">
        <f t="shared" si="193"/>
        <v>-1.6001916083220991E-2</v>
      </c>
      <c r="F2139" s="2">
        <f t="shared" si="197"/>
        <v>-6.9921004075917073E-2</v>
      </c>
      <c r="G2139" s="2">
        <f t="shared" si="195"/>
        <v>5.3919087992696083E-2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17">
        <f>TITRES_STAT!D2143</f>
        <v>11.7448</v>
      </c>
      <c r="C2140" s="2">
        <f t="shared" si="198"/>
        <v>11.746152384886472</v>
      </c>
      <c r="D2140" s="2">
        <f t="shared" si="194"/>
        <v>11.740507245828248</v>
      </c>
      <c r="E2140" s="2">
        <f t="shared" ref="E2140:E2203" si="199">C2140-D2140</f>
        <v>5.6451390582239469E-3</v>
      </c>
      <c r="F2140" s="2">
        <f t="shared" si="197"/>
        <v>-5.4807775449088873E-2</v>
      </c>
      <c r="G2140" s="2">
        <f t="shared" si="195"/>
        <v>6.045291450731282E-2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17">
        <f>TITRES_STAT!D2144</f>
        <v>11.5817</v>
      </c>
      <c r="C2141" s="2">
        <f t="shared" si="198"/>
        <v>11.771036633365476</v>
      </c>
      <c r="D2141" s="2">
        <f t="shared" ref="D2141:D2204" si="200">$D$4*B2141+(1-$D$4)*D2140</f>
        <v>11.728743746137265</v>
      </c>
      <c r="E2141" s="2">
        <f t="shared" si="199"/>
        <v>4.2292887228210674E-2</v>
      </c>
      <c r="F2141" s="2">
        <f t="shared" si="197"/>
        <v>-3.5387642913628968E-2</v>
      </c>
      <c r="G2141" s="2">
        <f t="shared" si="195"/>
        <v>7.7680530141839649E-2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17">
        <f>TITRES_STAT!D2145</f>
        <v>11.6632</v>
      </c>
      <c r="C2142" s="2">
        <f t="shared" si="198"/>
        <v>11.78581561284771</v>
      </c>
      <c r="D2142" s="2">
        <f t="shared" si="200"/>
        <v>11.723888653830802</v>
      </c>
      <c r="E2142" s="2">
        <f t="shared" si="199"/>
        <v>6.1926959016908256E-2</v>
      </c>
      <c r="F2142" s="2">
        <f t="shared" si="197"/>
        <v>-1.5924722527521525E-2</v>
      </c>
      <c r="G2142" s="2">
        <f t="shared" si="195"/>
        <v>7.7851681544429785E-2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17">
        <f>TITRES_STAT!D2146</f>
        <v>11.6632</v>
      </c>
      <c r="C2143" s="2">
        <f t="shared" si="198"/>
        <v>11.819659364717293</v>
      </c>
      <c r="D2143" s="2">
        <f t="shared" si="200"/>
        <v>11.719393197991483</v>
      </c>
      <c r="E2143" s="2">
        <f t="shared" si="199"/>
        <v>0.10026616672580957</v>
      </c>
      <c r="F2143" s="2">
        <f t="shared" si="197"/>
        <v>7.313455323144695E-3</v>
      </c>
      <c r="G2143" s="2">
        <f t="shared" si="195"/>
        <v>9.2952711402664867E-2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17">
        <f>TITRES_STAT!D2147</f>
        <v>11.7448</v>
      </c>
      <c r="C2144" s="2">
        <f t="shared" si="198"/>
        <v>11.848296385530016</v>
      </c>
      <c r="D2144" s="2">
        <f t="shared" si="200"/>
        <v>11.721275183325446</v>
      </c>
      <c r="E2144" s="2">
        <f t="shared" si="199"/>
        <v>0.12702120220457047</v>
      </c>
      <c r="F2144" s="2">
        <f t="shared" si="197"/>
        <v>3.125500469942985E-2</v>
      </c>
      <c r="G2144" s="2">
        <f t="shared" si="195"/>
        <v>9.5766197505140621E-2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17">
        <f>TITRES_STAT!D2148</f>
        <v>11.7448</v>
      </c>
      <c r="C2145" s="2">
        <f t="shared" si="198"/>
        <v>11.877543095448477</v>
      </c>
      <c r="D2145" s="2">
        <f t="shared" si="200"/>
        <v>11.723017762338374</v>
      </c>
      <c r="E2145" s="2">
        <f t="shared" si="199"/>
        <v>0.15452533311010264</v>
      </c>
      <c r="F2145" s="2">
        <f t="shared" si="197"/>
        <v>5.590907038156441E-2</v>
      </c>
      <c r="G2145" s="2">
        <f t="shared" si="195"/>
        <v>9.8616262728538226E-2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17">
        <f>TITRES_STAT!D2149</f>
        <v>11.8263</v>
      </c>
      <c r="C2146" s="2">
        <f t="shared" si="198"/>
        <v>11.906059542302557</v>
      </c>
      <c r="D2146" s="2">
        <f t="shared" si="200"/>
        <v>11.730668298461458</v>
      </c>
      <c r="E2146" s="2">
        <f t="shared" si="199"/>
        <v>0.17539124384109961</v>
      </c>
      <c r="F2146" s="2">
        <f t="shared" si="197"/>
        <v>7.980550507347145E-2</v>
      </c>
      <c r="G2146" s="2">
        <f t="shared" si="195"/>
        <v>9.5585738767628159E-2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17">
        <f>TITRES_STAT!D2150</f>
        <v>11.8263</v>
      </c>
      <c r="C2147" s="2">
        <f t="shared" si="198"/>
        <v>11.931434997332932</v>
      </c>
      <c r="D2147" s="2">
        <f t="shared" si="200"/>
        <v>11.737752128205054</v>
      </c>
      <c r="E2147" s="2">
        <f t="shared" si="199"/>
        <v>0.19368286912787802</v>
      </c>
      <c r="F2147" s="2">
        <f t="shared" si="197"/>
        <v>0.10258097788435276</v>
      </c>
      <c r="G2147" s="2">
        <f t="shared" si="195"/>
        <v>9.110189124352526E-2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17">
        <f>TITRES_STAT!D2151</f>
        <v>11.7448</v>
      </c>
      <c r="C2148" s="2">
        <f t="shared" si="198"/>
        <v>11.964198843897096</v>
      </c>
      <c r="D2148" s="2">
        <f t="shared" si="200"/>
        <v>11.738274192782457</v>
      </c>
      <c r="E2148" s="2">
        <f t="shared" si="199"/>
        <v>0.22592465111463866</v>
      </c>
      <c r="F2148" s="2">
        <f t="shared" si="197"/>
        <v>0.12724971253040995</v>
      </c>
      <c r="G2148" s="2">
        <f t="shared" ref="G2148:G2211" si="201">E2148-F2148</f>
        <v>9.8674938584228711E-2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17">
        <f>TITRES_STAT!D2152</f>
        <v>11.7448</v>
      </c>
      <c r="C2149" s="2">
        <f t="shared" si="198"/>
        <v>11.930445175605236</v>
      </c>
      <c r="D2149" s="2">
        <f t="shared" si="200"/>
        <v>11.738757585909681</v>
      </c>
      <c r="E2149" s="2">
        <f t="shared" si="199"/>
        <v>0.19168758969555455</v>
      </c>
      <c r="F2149" s="2">
        <f t="shared" ref="F2149:F2212" si="203">(E2149*(2/(10)))+((1-(2/10))*F2148)</f>
        <v>0.14013728796343888</v>
      </c>
      <c r="G2149" s="2">
        <f t="shared" si="201"/>
        <v>5.1550301732115666E-2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17">
        <f>TITRES_STAT!D2153</f>
        <v>11.5817</v>
      </c>
      <c r="C2150" s="2">
        <f t="shared" si="198"/>
        <v>11.901884379358277</v>
      </c>
      <c r="D2150" s="2">
        <f t="shared" si="200"/>
        <v>11.727123690657113</v>
      </c>
      <c r="E2150" s="2">
        <f t="shared" si="199"/>
        <v>0.17476068870116457</v>
      </c>
      <c r="F2150" s="2">
        <f t="shared" si="203"/>
        <v>0.14706196811098404</v>
      </c>
      <c r="G2150" s="2">
        <f t="shared" si="201"/>
        <v>2.7698720590180526E-2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17">
        <f>TITRES_STAT!D2154</f>
        <v>11.5246</v>
      </c>
      <c r="C2151" s="2">
        <f t="shared" si="198"/>
        <v>11.852625244072389</v>
      </c>
      <c r="D2151" s="2">
        <f t="shared" si="200"/>
        <v>11.712121935793624</v>
      </c>
      <c r="E2151" s="2">
        <f t="shared" si="199"/>
        <v>0.140503308278765</v>
      </c>
      <c r="F2151" s="2">
        <f t="shared" si="203"/>
        <v>0.14575023614454025</v>
      </c>
      <c r="G2151" s="2">
        <f t="shared" si="201"/>
        <v>-5.2469278657752416E-3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17">
        <f>TITRES_STAT!D2155</f>
        <v>11.5001</v>
      </c>
      <c r="C2152" s="2">
        <f t="shared" si="198"/>
        <v>11.823482898830484</v>
      </c>
      <c r="D2152" s="2">
        <f t="shared" si="200"/>
        <v>11.696416607216317</v>
      </c>
      <c r="E2152" s="2">
        <f t="shared" si="199"/>
        <v>0.12706629161416672</v>
      </c>
      <c r="F2152" s="2">
        <f t="shared" si="203"/>
        <v>0.14201344723846554</v>
      </c>
      <c r="G2152" s="2">
        <f t="shared" si="201"/>
        <v>-1.4947155624298825E-2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17">
        <f>TITRES_STAT!D2156</f>
        <v>11.491899999999999</v>
      </c>
      <c r="C2153" s="2">
        <f t="shared" si="198"/>
        <v>11.798823991318102</v>
      </c>
      <c r="D2153" s="2">
        <f t="shared" si="200"/>
        <v>11.681267228903998</v>
      </c>
      <c r="E2153" s="2">
        <f t="shared" si="199"/>
        <v>0.11755676241410384</v>
      </c>
      <c r="F2153" s="2">
        <f t="shared" si="203"/>
        <v>0.13712211027359322</v>
      </c>
      <c r="G2153" s="2">
        <f t="shared" si="201"/>
        <v>-1.9565347859489379E-2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17">
        <f>TITRES_STAT!D2157</f>
        <v>11.4838</v>
      </c>
      <c r="C2154" s="2">
        <f t="shared" si="198"/>
        <v>11.790512608038394</v>
      </c>
      <c r="D2154" s="2">
        <f t="shared" si="200"/>
        <v>11.666640026762961</v>
      </c>
      <c r="E2154" s="2">
        <f t="shared" si="199"/>
        <v>0.12387258127543355</v>
      </c>
      <c r="F2154" s="2">
        <f t="shared" si="203"/>
        <v>0.1344722044739613</v>
      </c>
      <c r="G2154" s="2">
        <f t="shared" si="201"/>
        <v>-1.0599623198527752E-2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17">
        <f>TITRES_STAT!D2158</f>
        <v>11.516400000000001</v>
      </c>
      <c r="C2155" s="2">
        <f t="shared" si="198"/>
        <v>11.783479899109411</v>
      </c>
      <c r="D2155" s="2">
        <f t="shared" si="200"/>
        <v>11.655511135891631</v>
      </c>
      <c r="E2155" s="2">
        <f t="shared" si="199"/>
        <v>0.12796876321777972</v>
      </c>
      <c r="F2155" s="2">
        <f t="shared" si="203"/>
        <v>0.13317151622272499</v>
      </c>
      <c r="G2155" s="2">
        <f t="shared" si="201"/>
        <v>-5.2027530049452708E-3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17">
        <f>TITRES_STAT!D2159</f>
        <v>11.7285</v>
      </c>
      <c r="C2156" s="2">
        <f t="shared" si="198"/>
        <v>11.790067606938731</v>
      </c>
      <c r="D2156" s="2">
        <f t="shared" si="200"/>
        <v>11.660917718418178</v>
      </c>
      <c r="E2156" s="2">
        <f t="shared" si="199"/>
        <v>0.12914988852055309</v>
      </c>
      <c r="F2156" s="2">
        <f t="shared" si="203"/>
        <v>0.13236719068229064</v>
      </c>
      <c r="G2156" s="2">
        <f t="shared" si="201"/>
        <v>-3.2173021617375452E-3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17">
        <f>TITRES_STAT!D2160</f>
        <v>11.7203</v>
      </c>
      <c r="C2157" s="2">
        <f t="shared" si="198"/>
        <v>11.795641821255849</v>
      </c>
      <c r="D2157" s="2">
        <f t="shared" si="200"/>
        <v>11.665316405942757</v>
      </c>
      <c r="E2157" s="2">
        <f t="shared" si="199"/>
        <v>0.1303254153130915</v>
      </c>
      <c r="F2157" s="2">
        <f t="shared" si="203"/>
        <v>0.13195883560845081</v>
      </c>
      <c r="G2157" s="2">
        <f t="shared" si="201"/>
        <v>-1.6334202953593169E-3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17">
        <f>TITRES_STAT!D2161</f>
        <v>11.8263</v>
      </c>
      <c r="C2158" s="2">
        <f t="shared" si="198"/>
        <v>11.787820002601103</v>
      </c>
      <c r="D2158" s="2">
        <f t="shared" si="200"/>
        <v>11.677241116613663</v>
      </c>
      <c r="E2158" s="2">
        <f t="shared" si="199"/>
        <v>0.11057888598744015</v>
      </c>
      <c r="F2158" s="2">
        <f t="shared" si="203"/>
        <v>0.1276828456842487</v>
      </c>
      <c r="G2158" s="2">
        <f t="shared" si="201"/>
        <v>-1.7103959696808557E-2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17">
        <f>TITRES_STAT!D2162</f>
        <v>11.8263</v>
      </c>
      <c r="C2159" s="2">
        <f t="shared" si="198"/>
        <v>11.781201540662472</v>
      </c>
      <c r="D2159" s="2">
        <f t="shared" si="200"/>
        <v>11.688282515383021</v>
      </c>
      <c r="E2159" s="2">
        <f t="shared" si="199"/>
        <v>9.2919025279451617E-2</v>
      </c>
      <c r="F2159" s="2">
        <f t="shared" si="203"/>
        <v>0.1207300816032893</v>
      </c>
      <c r="G2159" s="2">
        <f t="shared" si="201"/>
        <v>-2.781105632383768E-2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17">
        <f>TITRES_STAT!D2163</f>
        <v>11.8263</v>
      </c>
      <c r="C2160" s="2">
        <f t="shared" si="198"/>
        <v>11.75050899594517</v>
      </c>
      <c r="D2160" s="2">
        <f t="shared" si="200"/>
        <v>11.698506032762056</v>
      </c>
      <c r="E2160" s="2">
        <f t="shared" si="199"/>
        <v>5.2002963183113593E-2</v>
      </c>
      <c r="F2160" s="2">
        <f t="shared" si="203"/>
        <v>0.10698465791925416</v>
      </c>
      <c r="G2160" s="2">
        <f t="shared" si="201"/>
        <v>-5.4981694736140563E-2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17">
        <f>TITRES_STAT!D2164</f>
        <v>11.7448</v>
      </c>
      <c r="C2161" s="2">
        <f t="shared" si="198"/>
        <v>11.715753765799759</v>
      </c>
      <c r="D2161" s="2">
        <f t="shared" si="200"/>
        <v>11.701935215520422</v>
      </c>
      <c r="E2161" s="2">
        <f t="shared" si="199"/>
        <v>1.3818550279337316E-2</v>
      </c>
      <c r="F2161" s="2">
        <f t="shared" si="203"/>
        <v>8.8351436391270799E-2</v>
      </c>
      <c r="G2161" s="2">
        <f t="shared" si="201"/>
        <v>-7.4532886111933483E-2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17">
        <f>TITRES_STAT!D2165</f>
        <v>11.5817</v>
      </c>
      <c r="C2162" s="2">
        <f t="shared" si="198"/>
        <v>11.682576263369027</v>
      </c>
      <c r="D2162" s="2">
        <f t="shared" si="200"/>
        <v>11.69302890325965</v>
      </c>
      <c r="E2162" s="2">
        <f t="shared" si="199"/>
        <v>-1.0452639890623061E-2</v>
      </c>
      <c r="F2162" s="2">
        <f t="shared" si="203"/>
        <v>6.8590621134892019E-2</v>
      </c>
      <c r="G2162" s="2">
        <f t="shared" si="201"/>
        <v>-7.904326102551508E-2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17">
        <f>TITRES_STAT!D2166</f>
        <v>11.785600000000001</v>
      </c>
      <c r="C2163" s="2">
        <f t="shared" si="198"/>
        <v>11.653241453619945</v>
      </c>
      <c r="D2163" s="2">
        <f t="shared" si="200"/>
        <v>11.699886021536713</v>
      </c>
      <c r="E2163" s="2">
        <f t="shared" si="199"/>
        <v>-4.6644567916768409E-2</v>
      </c>
      <c r="F2163" s="2">
        <f t="shared" si="203"/>
        <v>4.5543583324559933E-2</v>
      </c>
      <c r="G2163" s="2">
        <f t="shared" si="201"/>
        <v>-9.2188151241328342E-2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17">
        <f>TITRES_STAT!D2167</f>
        <v>11.7448</v>
      </c>
      <c r="C2164" s="2">
        <f t="shared" si="198"/>
        <v>11.627173537678416</v>
      </c>
      <c r="D2164" s="2">
        <f t="shared" si="200"/>
        <v>11.703212982904363</v>
      </c>
      <c r="E2164" s="2">
        <f t="shared" si="199"/>
        <v>-7.6039445225946523E-2</v>
      </c>
      <c r="F2164" s="2">
        <f t="shared" si="203"/>
        <v>2.1226977614458645E-2</v>
      </c>
      <c r="G2164" s="2">
        <f t="shared" si="201"/>
        <v>-9.7266422840405167E-2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17">
        <f>TITRES_STAT!D2168</f>
        <v>11.5001</v>
      </c>
      <c r="C2165" s="2">
        <f t="shared" si="198"/>
        <v>11.61013145495866</v>
      </c>
      <c r="D2165" s="2">
        <f t="shared" si="200"/>
        <v>11.688167576763298</v>
      </c>
      <c r="E2165" s="2">
        <f t="shared" si="199"/>
        <v>-7.803612180463837E-2</v>
      </c>
      <c r="F2165" s="2">
        <f t="shared" si="203"/>
        <v>1.3743577306392415E-3</v>
      </c>
      <c r="G2165" s="2">
        <f t="shared" si="201"/>
        <v>-7.9410479535277606E-2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17">
        <f>TITRES_STAT!D2169</f>
        <v>11.5001</v>
      </c>
      <c r="C2166" s="2">
        <f t="shared" si="198"/>
        <v>11.628342000349635</v>
      </c>
      <c r="D2166" s="2">
        <f t="shared" si="200"/>
        <v>11.674236645151202</v>
      </c>
      <c r="E2166" s="2">
        <f t="shared" si="199"/>
        <v>-4.5894644801567352E-2</v>
      </c>
      <c r="F2166" s="2">
        <f t="shared" si="203"/>
        <v>-8.079442775802078E-3</v>
      </c>
      <c r="G2166" s="2">
        <f t="shared" si="201"/>
        <v>-3.7815202025765271E-2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17">
        <f>TITRES_STAT!D2170</f>
        <v>11.4185</v>
      </c>
      <c r="C2167" s="2">
        <f t="shared" si="198"/>
        <v>11.642489384911229</v>
      </c>
      <c r="D2167" s="2">
        <f t="shared" si="200"/>
        <v>11.655293189954818</v>
      </c>
      <c r="E2167" s="2">
        <f t="shared" si="199"/>
        <v>-1.2803805043589023E-2</v>
      </c>
      <c r="F2167" s="2">
        <f t="shared" si="203"/>
        <v>-9.0243152293594669E-3</v>
      </c>
      <c r="G2167" s="2">
        <f t="shared" si="201"/>
        <v>-3.7794898142295558E-3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17">
        <f>TITRES_STAT!D2171</f>
        <v>11.4185</v>
      </c>
      <c r="C2168" s="2">
        <f t="shared" si="198"/>
        <v>11.670767941078733</v>
      </c>
      <c r="D2168" s="2">
        <f t="shared" si="200"/>
        <v>11.63775295366187</v>
      </c>
      <c r="E2168" s="2">
        <f t="shared" si="199"/>
        <v>3.3014987416862596E-2</v>
      </c>
      <c r="F2168" s="2">
        <f t="shared" si="203"/>
        <v>-6.1645470011505426E-4</v>
      </c>
      <c r="G2168" s="2">
        <f t="shared" si="201"/>
        <v>3.3631442116977647E-2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17">
        <f>TITRES_STAT!D2172</f>
        <v>11.4185</v>
      </c>
      <c r="C2169" s="2">
        <f t="shared" si="198"/>
        <v>11.694695950143544</v>
      </c>
      <c r="D2169" s="2">
        <f t="shared" si="200"/>
        <v>11.621511994131362</v>
      </c>
      <c r="E2169" s="2">
        <f t="shared" si="199"/>
        <v>7.3183956012181639E-2</v>
      </c>
      <c r="F2169" s="2">
        <f t="shared" si="203"/>
        <v>1.4143627442344285E-2</v>
      </c>
      <c r="G2169" s="2">
        <f t="shared" si="201"/>
        <v>5.9040328569837354E-2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17">
        <f>TITRES_STAT!D2173</f>
        <v>11.2554</v>
      </c>
      <c r="C2170" s="2">
        <f t="shared" si="198"/>
        <v>11.714942727044537</v>
      </c>
      <c r="D2170" s="2">
        <f t="shared" si="200"/>
        <v>11.594392587158667</v>
      </c>
      <c r="E2170" s="2">
        <f t="shared" si="199"/>
        <v>0.12055013988586971</v>
      </c>
      <c r="F2170" s="2">
        <f t="shared" si="203"/>
        <v>3.542492993104937E-2</v>
      </c>
      <c r="G2170" s="2">
        <f t="shared" si="201"/>
        <v>8.5125209954820341E-2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17">
        <f>TITRES_STAT!D2174</f>
        <v>11.214600000000001</v>
      </c>
      <c r="C2171" s="2">
        <f t="shared" si="198"/>
        <v>11.71953615365307</v>
      </c>
      <c r="D2171" s="2">
        <f t="shared" si="200"/>
        <v>11.566259802924691</v>
      </c>
      <c r="E2171" s="2">
        <f t="shared" si="199"/>
        <v>0.15327635072837964</v>
      </c>
      <c r="F2171" s="2">
        <f t="shared" si="203"/>
        <v>5.8995214090515426E-2</v>
      </c>
      <c r="G2171" s="2">
        <f t="shared" si="201"/>
        <v>9.4281136637864221E-2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17">
        <f>TITRES_STAT!D2175</f>
        <v>11.214600000000001</v>
      </c>
      <c r="C2172" s="2">
        <f t="shared" si="198"/>
        <v>11.698330591552599</v>
      </c>
      <c r="D2172" s="2">
        <f t="shared" si="200"/>
        <v>11.540210928633972</v>
      </c>
      <c r="E2172" s="2">
        <f t="shared" si="199"/>
        <v>0.15811966291862767</v>
      </c>
      <c r="F2172" s="2">
        <f t="shared" si="203"/>
        <v>7.8820103856137885E-2</v>
      </c>
      <c r="G2172" s="2">
        <f t="shared" si="201"/>
        <v>7.9299559062489783E-2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17">
        <f>TITRES_STAT!D2176</f>
        <v>11.2554</v>
      </c>
      <c r="C2173" s="2">
        <f t="shared" si="198"/>
        <v>11.711756654390662</v>
      </c>
      <c r="D2173" s="2">
        <f t="shared" si="200"/>
        <v>11.519113822809233</v>
      </c>
      <c r="E2173" s="2">
        <f t="shared" si="199"/>
        <v>0.19264283158142881</v>
      </c>
      <c r="F2173" s="2">
        <f t="shared" si="203"/>
        <v>0.10158464940119608</v>
      </c>
      <c r="G2173" s="2">
        <f t="shared" si="201"/>
        <v>9.1058182180232733E-2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17">
        <f>TITRES_STAT!D2177</f>
        <v>11.165699999999999</v>
      </c>
      <c r="C2174" s="2">
        <f t="shared" si="198"/>
        <v>11.716840246022869</v>
      </c>
      <c r="D2174" s="2">
        <f t="shared" si="200"/>
        <v>11.492935021119662</v>
      </c>
      <c r="E2174" s="2">
        <f t="shared" si="199"/>
        <v>0.22390522490320741</v>
      </c>
      <c r="F2174" s="2">
        <f t="shared" si="203"/>
        <v>0.12604876450159835</v>
      </c>
      <c r="G2174" s="2">
        <f t="shared" si="201"/>
        <v>9.7856460401609058E-2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17">
        <f>TITRES_STAT!D2178</f>
        <v>11.2554</v>
      </c>
      <c r="C2175" s="2">
        <f t="shared" si="198"/>
        <v>11.683495592788582</v>
      </c>
      <c r="D2175" s="2">
        <f t="shared" si="200"/>
        <v>11.475339834370057</v>
      </c>
      <c r="E2175" s="2">
        <f t="shared" si="199"/>
        <v>0.20815575841852407</v>
      </c>
      <c r="F2175" s="2">
        <f t="shared" si="203"/>
        <v>0.14247016328498352</v>
      </c>
      <c r="G2175" s="2">
        <f t="shared" si="201"/>
        <v>6.5685595133540553E-2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17">
        <f>TITRES_STAT!D2179</f>
        <v>11.7774</v>
      </c>
      <c r="C2176" s="2">
        <f t="shared" si="198"/>
        <v>11.655280886205723</v>
      </c>
      <c r="D2176" s="2">
        <f t="shared" si="200"/>
        <v>11.497714661453758</v>
      </c>
      <c r="E2176" s="2">
        <f t="shared" si="199"/>
        <v>0.15756622475196558</v>
      </c>
      <c r="F2176" s="2">
        <f t="shared" si="203"/>
        <v>0.14548937557837993</v>
      </c>
      <c r="G2176" s="2">
        <f t="shared" si="201"/>
        <v>1.2076849173585646E-2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17">
        <f>TITRES_STAT!D2180</f>
        <v>11.899699999999999</v>
      </c>
      <c r="C2177" s="2">
        <f t="shared" si="198"/>
        <v>11.61885305755869</v>
      </c>
      <c r="D2177" s="2">
        <f t="shared" si="200"/>
        <v>11.527491353197924</v>
      </c>
      <c r="E2177" s="2">
        <f t="shared" si="199"/>
        <v>9.1361704360766183E-2</v>
      </c>
      <c r="F2177" s="2">
        <f t="shared" si="203"/>
        <v>0.1346638413348572</v>
      </c>
      <c r="G2177" s="2">
        <f t="shared" si="201"/>
        <v>-4.3302136974091021E-2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17">
        <f>TITRES_STAT!D2181</f>
        <v>11.8834</v>
      </c>
      <c r="C2178" s="2">
        <f t="shared" si="198"/>
        <v>11.588029510241968</v>
      </c>
      <c r="D2178" s="2">
        <f t="shared" si="200"/>
        <v>11.553854956664745</v>
      </c>
      <c r="E2178" s="2">
        <f t="shared" si="199"/>
        <v>3.4174553577223321E-2</v>
      </c>
      <c r="F2178" s="2">
        <f t="shared" si="203"/>
        <v>0.11456598378333042</v>
      </c>
      <c r="G2178" s="2">
        <f t="shared" si="201"/>
        <v>-8.0391430206107103E-2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17">
        <f>TITRES_STAT!D2182</f>
        <v>11.7448</v>
      </c>
      <c r="C2179" s="2">
        <f t="shared" si="198"/>
        <v>11.561948047127819</v>
      </c>
      <c r="D2179" s="2">
        <f t="shared" si="200"/>
        <v>11.567999033948837</v>
      </c>
      <c r="E2179" s="2">
        <f t="shared" si="199"/>
        <v>-6.0509868210179008E-3</v>
      </c>
      <c r="F2179" s="2">
        <f t="shared" si="203"/>
        <v>9.0442589662460771E-2</v>
      </c>
      <c r="G2179" s="2">
        <f t="shared" si="201"/>
        <v>-9.6493576483478671E-2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17">
        <f>TITRES_STAT!D2183</f>
        <v>11.6469</v>
      </c>
      <c r="C2180" s="2">
        <f t="shared" si="198"/>
        <v>11.514786809108156</v>
      </c>
      <c r="D2180" s="2">
        <f t="shared" si="200"/>
        <v>11.573843549952626</v>
      </c>
      <c r="E2180" s="2">
        <f t="shared" si="199"/>
        <v>-5.9056740844470212E-2</v>
      </c>
      <c r="F2180" s="2">
        <f t="shared" si="203"/>
        <v>6.0542723561074575E-2</v>
      </c>
      <c r="G2180" s="2">
        <f t="shared" si="201"/>
        <v>-0.11959946440554478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17">
        <f>TITRES_STAT!D2184</f>
        <v>11.2554</v>
      </c>
      <c r="C2181" s="2">
        <f t="shared" si="198"/>
        <v>11.468604223091516</v>
      </c>
      <c r="D2181" s="2">
        <f t="shared" si="200"/>
        <v>11.550255138845024</v>
      </c>
      <c r="E2181" s="2">
        <f t="shared" si="199"/>
        <v>-8.1650915753508357E-2</v>
      </c>
      <c r="F2181" s="2">
        <f t="shared" si="203"/>
        <v>3.2103995698157993E-2</v>
      </c>
      <c r="G2181" s="2">
        <f t="shared" si="201"/>
        <v>-0.11375491145166636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17">
        <f>TITRES_STAT!D2185</f>
        <v>11.2554</v>
      </c>
      <c r="C2182" s="2">
        <f t="shared" si="198"/>
        <v>11.429526650308206</v>
      </c>
      <c r="D2182" s="2">
        <f t="shared" si="200"/>
        <v>11.528414017449096</v>
      </c>
      <c r="E2182" s="2">
        <f t="shared" si="199"/>
        <v>-9.8887367140889637E-2</v>
      </c>
      <c r="F2182" s="2">
        <f t="shared" si="203"/>
        <v>5.9057231303484697E-3</v>
      </c>
      <c r="G2182" s="2">
        <f t="shared" si="201"/>
        <v>-0.10479309027123811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17">
        <f>TITRES_STAT!D2186</f>
        <v>11.133100000000001</v>
      </c>
      <c r="C2183" s="2">
        <f t="shared" si="198"/>
        <v>11.402737934876175</v>
      </c>
      <c r="D2183" s="2">
        <f t="shared" si="200"/>
        <v>11.499131497638052</v>
      </c>
      <c r="E2183" s="2">
        <f t="shared" si="199"/>
        <v>-9.639356276187705E-2</v>
      </c>
      <c r="F2183" s="2">
        <f t="shared" si="203"/>
        <v>-1.4554134048096638E-2</v>
      </c>
      <c r="G2183" s="2">
        <f t="shared" si="201"/>
        <v>-8.1839428713780416E-2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17">
        <f>TITRES_STAT!D2187</f>
        <v>10.7987</v>
      </c>
      <c r="C2184" s="2">
        <f t="shared" si="198"/>
        <v>11.36627056027984</v>
      </c>
      <c r="D2184" s="2">
        <f t="shared" si="200"/>
        <v>11.447247682998196</v>
      </c>
      <c r="E2184" s="2">
        <f t="shared" si="199"/>
        <v>-8.0977122718355332E-2</v>
      </c>
      <c r="F2184" s="2">
        <f t="shared" si="203"/>
        <v>-2.7838731782148379E-2</v>
      </c>
      <c r="G2184" s="2">
        <f t="shared" si="201"/>
        <v>-5.3138390936206953E-2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17">
        <f>TITRES_STAT!D2188</f>
        <v>10.6845</v>
      </c>
      <c r="C2185" s="2">
        <f t="shared" si="198"/>
        <v>11.349213551006018</v>
      </c>
      <c r="D2185" s="2">
        <f t="shared" si="200"/>
        <v>11.390747854627959</v>
      </c>
      <c r="E2185" s="2">
        <f t="shared" si="199"/>
        <v>-4.1534303621940438E-2</v>
      </c>
      <c r="F2185" s="2">
        <f t="shared" si="203"/>
        <v>-3.0577846150106794E-2</v>
      </c>
      <c r="G2185" s="2">
        <f t="shared" si="201"/>
        <v>-1.0956457471833644E-2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17">
        <f>TITRES_STAT!D2189</f>
        <v>10.6029</v>
      </c>
      <c r="C2186" s="2">
        <f t="shared" si="198"/>
        <v>11.415088389312784</v>
      </c>
      <c r="D2186" s="2">
        <f t="shared" si="200"/>
        <v>11.332388754285146</v>
      </c>
      <c r="E2186" s="2">
        <f t="shared" si="199"/>
        <v>8.2699635027637441E-2</v>
      </c>
      <c r="F2186" s="2">
        <f t="shared" si="203"/>
        <v>-7.9223499145579489E-3</v>
      </c>
      <c r="G2186" s="2">
        <f t="shared" si="201"/>
        <v>9.0621984942195394E-2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17">
        <f>TITRES_STAT!D2190</f>
        <v>10.284800000000001</v>
      </c>
      <c r="C2187" s="2">
        <f t="shared" si="198"/>
        <v>11.489644021726201</v>
      </c>
      <c r="D2187" s="2">
        <f t="shared" si="200"/>
        <v>11.25478958730106</v>
      </c>
      <c r="E2187" s="2">
        <f t="shared" si="199"/>
        <v>0.23485443442514153</v>
      </c>
      <c r="F2187" s="2">
        <f t="shared" si="203"/>
        <v>4.0633006953381949E-2</v>
      </c>
      <c r="G2187" s="2">
        <f t="shared" si="201"/>
        <v>0.19422142747175958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17">
        <f>TITRES_STAT!D2191</f>
        <v>10.284800000000001</v>
      </c>
      <c r="C2188" s="2">
        <f t="shared" si="198"/>
        <v>11.550221864537555</v>
      </c>
      <c r="D2188" s="2">
        <f t="shared" si="200"/>
        <v>11.182938506760241</v>
      </c>
      <c r="E2188" s="2">
        <f t="shared" si="199"/>
        <v>0.36728335777731402</v>
      </c>
      <c r="F2188" s="2">
        <f t="shared" si="203"/>
        <v>0.10596307711816835</v>
      </c>
      <c r="G2188" s="2">
        <f t="shared" si="201"/>
        <v>0.2613202806591457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17">
        <f>TITRES_STAT!D2192</f>
        <v>10.1951</v>
      </c>
      <c r="C2189" s="2">
        <f t="shared" si="198"/>
        <v>11.580156962301009</v>
      </c>
      <c r="D2189" s="2">
        <f t="shared" si="200"/>
        <v>11.109765284037261</v>
      </c>
      <c r="E2189" s="2">
        <f t="shared" si="199"/>
        <v>0.4703916782637485</v>
      </c>
      <c r="F2189" s="2">
        <f t="shared" si="203"/>
        <v>0.17884879734728437</v>
      </c>
      <c r="G2189" s="2">
        <f t="shared" si="201"/>
        <v>0.29154288091646413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17">
        <f>TITRES_STAT!D2193</f>
        <v>10.284800000000001</v>
      </c>
      <c r="C2190" s="2">
        <f t="shared" si="198"/>
        <v>11.590425121947007</v>
      </c>
      <c r="D2190" s="2">
        <f t="shared" si="200"/>
        <v>11.048656744478945</v>
      </c>
      <c r="E2190" s="2">
        <f t="shared" si="199"/>
        <v>0.5417683774680615</v>
      </c>
      <c r="F2190" s="2">
        <f t="shared" si="203"/>
        <v>0.2514327133714398</v>
      </c>
      <c r="G2190" s="2">
        <f t="shared" si="201"/>
        <v>0.2903356640966217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17">
        <f>TITRES_STAT!D2194</f>
        <v>10.284800000000001</v>
      </c>
      <c r="C2191" s="2">
        <f t="shared" ref="C2191:C2254" si="204">$C$4*B2181+C2190*(1-$C$4)</f>
        <v>11.538882795493622</v>
      </c>
      <c r="D2191" s="2">
        <f t="shared" si="200"/>
        <v>10.99207476340643</v>
      </c>
      <c r="E2191" s="2">
        <f t="shared" si="199"/>
        <v>0.54680803208719198</v>
      </c>
      <c r="F2191" s="2">
        <f t="shared" si="203"/>
        <v>0.31050777711459027</v>
      </c>
      <c r="G2191" s="2">
        <f t="shared" si="201"/>
        <v>0.23630025497260171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17">
        <f>TITRES_STAT!D2195</f>
        <v>10.284800000000001</v>
      </c>
      <c r="C2192" s="2">
        <f t="shared" si="204"/>
        <v>11.495270057725373</v>
      </c>
      <c r="D2192" s="2">
        <f t="shared" si="200"/>
        <v>10.939684040191139</v>
      </c>
      <c r="E2192" s="2">
        <f t="shared" si="199"/>
        <v>0.55558601753423353</v>
      </c>
      <c r="F2192" s="2">
        <f t="shared" si="203"/>
        <v>0.35952342519851893</v>
      </c>
      <c r="G2192" s="2">
        <f t="shared" si="201"/>
        <v>0.1960625923357146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17">
        <f>TITRES_STAT!D2196</f>
        <v>10.284800000000001</v>
      </c>
      <c r="C2193" s="2">
        <f t="shared" si="204"/>
        <v>11.439551587306084</v>
      </c>
      <c r="D2193" s="2">
        <f t="shared" si="200"/>
        <v>10.891174111288091</v>
      </c>
      <c r="E2193" s="2">
        <f t="shared" si="199"/>
        <v>0.54837747601799336</v>
      </c>
      <c r="F2193" s="2">
        <f t="shared" si="203"/>
        <v>0.39729423536241382</v>
      </c>
      <c r="G2193" s="2">
        <f t="shared" si="201"/>
        <v>0.15108324065557954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17">
        <f>TITRES_STAT!D2197</f>
        <v>10.284800000000001</v>
      </c>
      <c r="C2194" s="2">
        <f t="shared" si="204"/>
        <v>11.34095903541284</v>
      </c>
      <c r="D2194" s="2">
        <f t="shared" si="200"/>
        <v>10.846257510451936</v>
      </c>
      <c r="E2194" s="2">
        <f t="shared" si="199"/>
        <v>0.49470152496090414</v>
      </c>
      <c r="F2194" s="2">
        <f t="shared" si="203"/>
        <v>0.41677569328211189</v>
      </c>
      <c r="G2194" s="2">
        <f t="shared" si="201"/>
        <v>7.7925831678792246E-2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17">
        <f>TITRES_STAT!D2198</f>
        <v>10.284800000000001</v>
      </c>
      <c r="C2195" s="2">
        <f t="shared" si="204"/>
        <v>11.239965337657019</v>
      </c>
      <c r="D2195" s="2">
        <f t="shared" si="200"/>
        <v>10.804668065233274</v>
      </c>
      <c r="E2195" s="2">
        <f t="shared" si="199"/>
        <v>0.43529727242374427</v>
      </c>
      <c r="F2195" s="2">
        <f t="shared" si="203"/>
        <v>0.42048000911043837</v>
      </c>
      <c r="G2195" s="2">
        <f t="shared" si="201"/>
        <v>1.4817263313305906E-2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17">
        <f>TITRES_STAT!D2199</f>
        <v>10.284800000000001</v>
      </c>
      <c r="C2196" s="2">
        <f t="shared" si="204"/>
        <v>11.141955285709784</v>
      </c>
      <c r="D2196" s="2">
        <f t="shared" si="200"/>
        <v>10.766159319660439</v>
      </c>
      <c r="E2196" s="2">
        <f t="shared" si="199"/>
        <v>0.37579596604934551</v>
      </c>
      <c r="F2196" s="2">
        <f t="shared" si="203"/>
        <v>0.4115432004982198</v>
      </c>
      <c r="G2196" s="2">
        <f t="shared" si="201"/>
        <v>-3.5747234448874288E-2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17">
        <f>TITRES_STAT!D2200</f>
        <v>10.284800000000001</v>
      </c>
      <c r="C2197" s="2">
        <f t="shared" si="204"/>
        <v>11.010085241754433</v>
      </c>
      <c r="D2197" s="2">
        <f t="shared" si="200"/>
        <v>10.730503073759666</v>
      </c>
      <c r="E2197" s="2">
        <f t="shared" si="199"/>
        <v>0.27958216799476787</v>
      </c>
      <c r="F2197" s="2">
        <f t="shared" si="203"/>
        <v>0.38515099399752944</v>
      </c>
      <c r="G2197" s="2">
        <f t="shared" si="201"/>
        <v>-0.10556882600276157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17">
        <f>TITRES_STAT!D2201</f>
        <v>10.2441</v>
      </c>
      <c r="C2198" s="2">
        <f t="shared" si="204"/>
        <v>10.898502896869136</v>
      </c>
      <c r="D2198" s="2">
        <f t="shared" si="200"/>
        <v>10.694473216444134</v>
      </c>
      <c r="E2198" s="2">
        <f t="shared" si="199"/>
        <v>0.20402968042500191</v>
      </c>
      <c r="F2198" s="2">
        <f t="shared" si="203"/>
        <v>0.34892673128302398</v>
      </c>
      <c r="G2198" s="2">
        <f t="shared" si="201"/>
        <v>-0.14489705085802207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17">
        <f>TITRES_STAT!D2202</f>
        <v>10.2441</v>
      </c>
      <c r="C2199" s="2">
        <f t="shared" si="204"/>
        <v>10.790287066581577</v>
      </c>
      <c r="D2199" s="2">
        <f t="shared" si="200"/>
        <v>10.661112237448272</v>
      </c>
      <c r="E2199" s="2">
        <f t="shared" si="199"/>
        <v>0.12917482913330502</v>
      </c>
      <c r="F2199" s="2">
        <f t="shared" si="203"/>
        <v>0.30497635085308022</v>
      </c>
      <c r="G2199" s="2">
        <f t="shared" si="201"/>
        <v>-0.1758015217197752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17">
        <f>TITRES_STAT!D2203</f>
        <v>10.4398</v>
      </c>
      <c r="C2200" s="2">
        <f t="shared" si="204"/>
        <v>10.712519825569027</v>
      </c>
      <c r="D2200" s="2">
        <f t="shared" si="200"/>
        <v>10.64471873837803</v>
      </c>
      <c r="E2200" s="2">
        <f t="shared" si="199"/>
        <v>6.7801087190996867E-2</v>
      </c>
      <c r="F2200" s="2">
        <f t="shared" si="203"/>
        <v>0.25754129812066356</v>
      </c>
      <c r="G2200" s="2">
        <f t="shared" si="201"/>
        <v>-0.1897402109296667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17">
        <f>TITRES_STAT!D2204</f>
        <v>10.4398</v>
      </c>
      <c r="C2201" s="2">
        <f t="shared" si="204"/>
        <v>10.646716775481485</v>
      </c>
      <c r="D2201" s="2">
        <f t="shared" si="200"/>
        <v>10.62953957257225</v>
      </c>
      <c r="E2201" s="2">
        <f t="shared" si="199"/>
        <v>1.7177202909234524E-2</v>
      </c>
      <c r="F2201" s="2">
        <f t="shared" si="203"/>
        <v>0.20946847907837779</v>
      </c>
      <c r="G2201" s="2">
        <f t="shared" si="201"/>
        <v>-0.19229127616914327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17">
        <f>TITRES_STAT!D2205</f>
        <v>10.2441</v>
      </c>
      <c r="C2202" s="2">
        <f t="shared" si="204"/>
        <v>10.591037271561257</v>
      </c>
      <c r="D2202" s="2">
        <f t="shared" si="200"/>
        <v>10.600988493122454</v>
      </c>
      <c r="E2202" s="2">
        <f t="shared" si="199"/>
        <v>-9.9512215611969879E-3</v>
      </c>
      <c r="F2202" s="2">
        <f t="shared" si="203"/>
        <v>0.16558453895046285</v>
      </c>
      <c r="G2202" s="2">
        <f t="shared" si="201"/>
        <v>-0.17553576051165984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17">
        <f>TITRES_STAT!D2206</f>
        <v>10.211399999999999</v>
      </c>
      <c r="C2203" s="2">
        <f t="shared" si="204"/>
        <v>10.543923845167217</v>
      </c>
      <c r="D2203" s="2">
        <f t="shared" si="200"/>
        <v>10.572130086224494</v>
      </c>
      <c r="E2203" s="2">
        <f t="shared" si="199"/>
        <v>-2.8206241057276316E-2</v>
      </c>
      <c r="F2203" s="2">
        <f t="shared" si="203"/>
        <v>0.12682638294891502</v>
      </c>
      <c r="G2203" s="2">
        <f t="shared" si="201"/>
        <v>-0.15503262400619133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17">
        <f>TITRES_STAT!D2207</f>
        <v>10.1951</v>
      </c>
      <c r="C2204" s="2">
        <f t="shared" si="204"/>
        <v>10.504058638218416</v>
      </c>
      <c r="D2204" s="2">
        <f t="shared" si="200"/>
        <v>10.544201931689347</v>
      </c>
      <c r="E2204" s="2">
        <f t="shared" ref="E2204:E2267" si="205">C2204-D2204</f>
        <v>-4.0143293470931596E-2</v>
      </c>
      <c r="F2204" s="2">
        <f t="shared" si="203"/>
        <v>9.3432447664945711E-2</v>
      </c>
      <c r="G2204" s="2">
        <f t="shared" si="201"/>
        <v>-0.13357574113587731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17">
        <f>TITRES_STAT!D2208</f>
        <v>10.1951</v>
      </c>
      <c r="C2205" s="2">
        <f t="shared" si="204"/>
        <v>10.470326540030968</v>
      </c>
      <c r="D2205" s="2">
        <f t="shared" ref="D2205:D2268" si="206">$D$4*B2205+(1-$D$4)*D2204</f>
        <v>10.518342529341988</v>
      </c>
      <c r="E2205" s="2">
        <f t="shared" si="205"/>
        <v>-4.8015989311020135E-2</v>
      </c>
      <c r="F2205" s="2">
        <f t="shared" si="203"/>
        <v>6.5142760269752548E-2</v>
      </c>
      <c r="G2205" s="2">
        <f t="shared" si="201"/>
        <v>-0.11315874958077268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17">
        <f>TITRES_STAT!D2209</f>
        <v>10.1951</v>
      </c>
      <c r="C2206" s="2">
        <f t="shared" si="204"/>
        <v>10.44178399541082</v>
      </c>
      <c r="D2206" s="2">
        <f t="shared" si="206"/>
        <v>10.494398638279618</v>
      </c>
      <c r="E2206" s="2">
        <f t="shared" si="205"/>
        <v>-5.2614642868798356E-2</v>
      </c>
      <c r="F2206" s="2">
        <f t="shared" si="203"/>
        <v>4.1591279642042366E-2</v>
      </c>
      <c r="G2206" s="2">
        <f t="shared" si="201"/>
        <v>-9.4205922510840728E-2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17">
        <f>TITRES_STAT!D2210</f>
        <v>10.1951</v>
      </c>
      <c r="C2207" s="2">
        <f t="shared" si="204"/>
        <v>10.417632611501464</v>
      </c>
      <c r="D2207" s="2">
        <f t="shared" si="206"/>
        <v>10.472228368777424</v>
      </c>
      <c r="E2207" s="2">
        <f t="shared" si="205"/>
        <v>-5.4595757275960111E-2</v>
      </c>
      <c r="F2207" s="2">
        <f t="shared" si="203"/>
        <v>2.2353872258441869E-2</v>
      </c>
      <c r="G2207" s="2">
        <f t="shared" si="201"/>
        <v>-7.6949629534401986E-2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17">
        <f>TITRES_STAT!D2211</f>
        <v>10.1951</v>
      </c>
      <c r="C2208" s="2">
        <f t="shared" si="204"/>
        <v>10.390935286655084</v>
      </c>
      <c r="D2208" s="2">
        <f t="shared" si="206"/>
        <v>10.451700341460578</v>
      </c>
      <c r="E2208" s="2">
        <f t="shared" si="205"/>
        <v>-6.0765054805493435E-2</v>
      </c>
      <c r="F2208" s="2">
        <f t="shared" si="203"/>
        <v>5.7300868456548072E-3</v>
      </c>
      <c r="G2208" s="2">
        <f t="shared" si="201"/>
        <v>-6.649514165114824E-2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17">
        <f>TITRES_STAT!D2212</f>
        <v>10.1951</v>
      </c>
      <c r="C2209" s="2">
        <f t="shared" si="204"/>
        <v>10.368345242554302</v>
      </c>
      <c r="D2209" s="2">
        <f t="shared" si="206"/>
        <v>10.432692908759794</v>
      </c>
      <c r="E2209" s="2">
        <f t="shared" si="205"/>
        <v>-6.434766620549226E-2</v>
      </c>
      <c r="F2209" s="2">
        <f t="shared" si="203"/>
        <v>-8.2854637645746066E-3</v>
      </c>
      <c r="G2209" s="2">
        <f t="shared" si="201"/>
        <v>-5.6062202440917655E-2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17">
        <f>TITRES_STAT!D2213</f>
        <v>10.2441</v>
      </c>
      <c r="C2210" s="2">
        <f t="shared" si="204"/>
        <v>10.379338282161331</v>
      </c>
      <c r="D2210" s="2">
        <f t="shared" si="206"/>
        <v>10.418723063666475</v>
      </c>
      <c r="E2210" s="2">
        <f t="shared" si="205"/>
        <v>-3.9384781505143351E-2</v>
      </c>
      <c r="F2210" s="2">
        <f t="shared" si="203"/>
        <v>-1.4505327312688356E-2</v>
      </c>
      <c r="G2210" s="2">
        <f t="shared" si="201"/>
        <v>-2.4879454192454995E-2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17">
        <f>TITRES_STAT!D2214</f>
        <v>10.1136</v>
      </c>
      <c r="C2211" s="2">
        <f t="shared" si="204"/>
        <v>10.388640084905742</v>
      </c>
      <c r="D2211" s="2">
        <f t="shared" si="206"/>
        <v>10.396121355246736</v>
      </c>
      <c r="E2211" s="2">
        <f t="shared" si="205"/>
        <v>-7.4812703409943282E-3</v>
      </c>
      <c r="F2211" s="2">
        <f t="shared" si="203"/>
        <v>-1.3100515918349551E-2</v>
      </c>
      <c r="G2211" s="2">
        <f t="shared" si="201"/>
        <v>5.6192455773552228E-3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17">
        <f>TITRES_STAT!D2215</f>
        <v>10.1951</v>
      </c>
      <c r="C2212" s="2">
        <f t="shared" si="204"/>
        <v>10.366403148766397</v>
      </c>
      <c r="D2212" s="2">
        <f t="shared" si="206"/>
        <v>10.381230884487719</v>
      </c>
      <c r="E2212" s="2">
        <f t="shared" si="205"/>
        <v>-1.4827735721322455E-2</v>
      </c>
      <c r="F2212" s="2">
        <f t="shared" si="203"/>
        <v>-1.3445959878944133E-2</v>
      </c>
      <c r="G2212" s="2">
        <f t="shared" ref="G2212:G2275" si="207">E2212-F2212</f>
        <v>-1.3817758423783216E-3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17">
        <f>TITRES_STAT!D2216</f>
        <v>10.1136</v>
      </c>
      <c r="C2213" s="2">
        <f t="shared" si="204"/>
        <v>10.342556510494644</v>
      </c>
      <c r="D2213" s="2">
        <f t="shared" si="206"/>
        <v>10.361406374525666</v>
      </c>
      <c r="E2213" s="2">
        <f t="shared" si="205"/>
        <v>-1.8849864031022179E-2</v>
      </c>
      <c r="F2213" s="2">
        <f t="shared" ref="F2213:F2276" si="209">(E2213*(2/(10)))+((1-(2/10))*F2212)</f>
        <v>-1.4526740709359744E-2</v>
      </c>
      <c r="G2213" s="2">
        <f t="shared" si="207"/>
        <v>-4.3231233216624344E-3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17">
        <f>TITRES_STAT!D2217</f>
        <v>10.0238</v>
      </c>
      <c r="C2214" s="2">
        <f t="shared" si="204"/>
        <v>10.319870893495468</v>
      </c>
      <c r="D2214" s="2">
        <f t="shared" si="206"/>
        <v>10.336398494931172</v>
      </c>
      <c r="E2214" s="2">
        <f t="shared" si="205"/>
        <v>-1.6527601435704753E-2</v>
      </c>
      <c r="F2214" s="2">
        <f t="shared" si="209"/>
        <v>-1.4926912854628747E-2</v>
      </c>
      <c r="G2214" s="2">
        <f t="shared" si="207"/>
        <v>-1.6006885810760062E-3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17">
        <f>TITRES_STAT!D2218</f>
        <v>9.9911999999999992</v>
      </c>
      <c r="C2215" s="2">
        <f t="shared" si="204"/>
        <v>10.300675371419242</v>
      </c>
      <c r="D2215" s="2">
        <f t="shared" si="206"/>
        <v>10.310828236047382</v>
      </c>
      <c r="E2215" s="2">
        <f t="shared" si="205"/>
        <v>-1.0152864628139469E-2</v>
      </c>
      <c r="F2215" s="2">
        <f t="shared" si="209"/>
        <v>-1.3972103209330891E-2</v>
      </c>
      <c r="G2215" s="2">
        <f t="shared" si="207"/>
        <v>3.8192385811914222E-3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17">
        <f>TITRES_STAT!D2219</f>
        <v>9.9341000000000008</v>
      </c>
      <c r="C2216" s="2">
        <f t="shared" si="204"/>
        <v>10.284433006585513</v>
      </c>
      <c r="D2216" s="2">
        <f t="shared" si="206"/>
        <v>10.282922440784612</v>
      </c>
      <c r="E2216" s="2">
        <f t="shared" si="205"/>
        <v>1.5105658009009204E-3</v>
      </c>
      <c r="F2216" s="2">
        <f t="shared" si="209"/>
        <v>-1.0875569407284529E-2</v>
      </c>
      <c r="G2216" s="2">
        <f t="shared" si="207"/>
        <v>1.2386135208185449E-2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17">
        <f>TITRES_STAT!D2220</f>
        <v>10.0891</v>
      </c>
      <c r="C2217" s="2">
        <f t="shared" si="204"/>
        <v>10.270689467110818</v>
      </c>
      <c r="D2217" s="2">
        <f t="shared" si="206"/>
        <v>10.268565222948714</v>
      </c>
      <c r="E2217" s="2">
        <f t="shared" si="205"/>
        <v>2.1242441621041053E-3</v>
      </c>
      <c r="F2217" s="2">
        <f t="shared" si="209"/>
        <v>-8.2756066934068021E-3</v>
      </c>
      <c r="G2217" s="2">
        <f t="shared" si="207"/>
        <v>1.0399850855510907E-2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17">
        <f>TITRES_STAT!D2221</f>
        <v>10.0891</v>
      </c>
      <c r="C2218" s="2">
        <f t="shared" si="204"/>
        <v>10.25906031832454</v>
      </c>
      <c r="D2218" s="2">
        <f t="shared" si="206"/>
        <v>10.255271502730292</v>
      </c>
      <c r="E2218" s="2">
        <f t="shared" si="205"/>
        <v>3.7888155942482626E-3</v>
      </c>
      <c r="F2218" s="2">
        <f t="shared" si="209"/>
        <v>-5.8627222358757902E-3</v>
      </c>
      <c r="G2218" s="2">
        <f t="shared" si="207"/>
        <v>9.6515378301240528E-3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17">
        <f>TITRES_STAT!D2222</f>
        <v>10.032</v>
      </c>
      <c r="C2219" s="2">
        <f t="shared" si="204"/>
        <v>10.249220269351534</v>
      </c>
      <c r="D2219" s="2">
        <f t="shared" si="206"/>
        <v>10.238732872898417</v>
      </c>
      <c r="E2219" s="2">
        <f t="shared" si="205"/>
        <v>1.0487396453116915E-2</v>
      </c>
      <c r="F2219" s="2">
        <f t="shared" si="209"/>
        <v>-2.5926984980772496E-3</v>
      </c>
      <c r="G2219" s="2">
        <f t="shared" si="207"/>
        <v>1.3080094951194166E-2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17">
        <f>TITRES_STAT!D2223</f>
        <v>10.032</v>
      </c>
      <c r="C2220" s="2">
        <f t="shared" si="204"/>
        <v>10.248432535605144</v>
      </c>
      <c r="D2220" s="2">
        <f t="shared" si="206"/>
        <v>10.223419326757794</v>
      </c>
      <c r="E2220" s="2">
        <f t="shared" si="205"/>
        <v>2.5013208847349588E-2</v>
      </c>
      <c r="F2220" s="2">
        <f t="shared" si="209"/>
        <v>2.9284829710081181E-3</v>
      </c>
      <c r="G2220" s="2">
        <f t="shared" si="207"/>
        <v>2.2084725876341471E-2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17">
        <f>TITRES_STAT!D2224</f>
        <v>10.032</v>
      </c>
      <c r="C2221" s="2">
        <f t="shared" si="204"/>
        <v>10.227689068588967</v>
      </c>
      <c r="D2221" s="2">
        <f t="shared" si="206"/>
        <v>10.209240117368328</v>
      </c>
      <c r="E2221" s="2">
        <f t="shared" si="205"/>
        <v>1.8448951220639387E-2</v>
      </c>
      <c r="F2221" s="2">
        <f t="shared" si="209"/>
        <v>6.0325766209343729E-3</v>
      </c>
      <c r="G2221" s="2">
        <f t="shared" si="207"/>
        <v>1.2416374599705014E-2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17">
        <f>TITRES_STAT!D2225</f>
        <v>10.0238</v>
      </c>
      <c r="C2222" s="2">
        <f t="shared" si="204"/>
        <v>10.222675365729126</v>
      </c>
      <c r="D2222" s="2">
        <f t="shared" si="206"/>
        <v>10.195503812378082</v>
      </c>
      <c r="E2222" s="2">
        <f t="shared" si="205"/>
        <v>2.7171553351044153E-2</v>
      </c>
      <c r="F2222" s="2">
        <f t="shared" si="209"/>
        <v>1.0260371966956328E-2</v>
      </c>
      <c r="G2222" s="2">
        <f t="shared" si="207"/>
        <v>1.6911181384087825E-2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17">
        <f>TITRES_STAT!D2226</f>
        <v>9.8280999999999992</v>
      </c>
      <c r="C2223" s="2">
        <f t="shared" si="204"/>
        <v>10.205894540232338</v>
      </c>
      <c r="D2223" s="2">
        <f t="shared" si="206"/>
        <v>10.16828871516489</v>
      </c>
      <c r="E2223" s="2">
        <f t="shared" si="205"/>
        <v>3.7605825067448251E-2</v>
      </c>
      <c r="F2223" s="2">
        <f t="shared" si="209"/>
        <v>1.5729462587054713E-2</v>
      </c>
      <c r="G2223" s="2">
        <f t="shared" si="207"/>
        <v>2.1876362480393537E-2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17">
        <f>TITRES_STAT!D2227</f>
        <v>9.8280999999999992</v>
      </c>
      <c r="C2224" s="2">
        <f t="shared" si="204"/>
        <v>10.177879995581208</v>
      </c>
      <c r="D2224" s="2">
        <f t="shared" si="206"/>
        <v>10.143089551078601</v>
      </c>
      <c r="E2224" s="2">
        <f t="shared" si="205"/>
        <v>3.4790444502606377E-2</v>
      </c>
      <c r="F2224" s="2">
        <f t="shared" si="209"/>
        <v>1.9541658970165049E-2</v>
      </c>
      <c r="G2224" s="2">
        <f t="shared" si="207"/>
        <v>1.5248785532441328E-2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17">
        <f>TITRES_STAT!D2228</f>
        <v>9.8280999999999992</v>
      </c>
      <c r="C2225" s="2">
        <f t="shared" si="204"/>
        <v>10.149159996261021</v>
      </c>
      <c r="D2225" s="2">
        <f t="shared" si="206"/>
        <v>10.119756991739445</v>
      </c>
      <c r="E2225" s="2">
        <f t="shared" si="205"/>
        <v>2.9403004521576293E-2</v>
      </c>
      <c r="F2225" s="2">
        <f t="shared" si="209"/>
        <v>2.1513928080447296E-2</v>
      </c>
      <c r="G2225" s="2">
        <f t="shared" si="207"/>
        <v>7.8890764411289963E-3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17">
        <f>TITRES_STAT!D2229</f>
        <v>9.7873000000000001</v>
      </c>
      <c r="C2226" s="2">
        <f t="shared" si="204"/>
        <v>10.116073842990094</v>
      </c>
      <c r="D2226" s="2">
        <f t="shared" si="206"/>
        <v>10.095130547906892</v>
      </c>
      <c r="E2226" s="2">
        <f t="shared" si="205"/>
        <v>2.0943295083201363E-2</v>
      </c>
      <c r="F2226" s="2">
        <f t="shared" si="209"/>
        <v>2.1399801480998112E-2</v>
      </c>
      <c r="G2226" s="2">
        <f t="shared" si="207"/>
        <v>-4.5650639779674929E-4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17">
        <f>TITRES_STAT!D2230</f>
        <v>9.7058</v>
      </c>
      <c r="C2227" s="2">
        <f t="shared" si="204"/>
        <v>10.111924020991617</v>
      </c>
      <c r="D2227" s="2">
        <f t="shared" si="206"/>
        <v>10.066291248061937</v>
      </c>
      <c r="E2227" s="2">
        <f t="shared" si="205"/>
        <v>4.5632772929680598E-2</v>
      </c>
      <c r="F2227" s="2">
        <f t="shared" si="209"/>
        <v>2.6246395770734607E-2</v>
      </c>
      <c r="G2227" s="2">
        <f t="shared" si="207"/>
        <v>1.9386377158945992E-2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17">
        <f>TITRES_STAT!D2231</f>
        <v>9.7791999999999994</v>
      </c>
      <c r="C2228" s="2">
        <f t="shared" si="204"/>
        <v>10.108412633146752</v>
      </c>
      <c r="D2228" s="2">
        <f t="shared" si="206"/>
        <v>10.045025229686978</v>
      </c>
      <c r="E2228" s="2">
        <f t="shared" si="205"/>
        <v>6.3387403459774561E-2</v>
      </c>
      <c r="F2228" s="2">
        <f t="shared" si="209"/>
        <v>3.3674597308542602E-2</v>
      </c>
      <c r="G2228" s="2">
        <f t="shared" si="207"/>
        <v>2.9712806151231959E-2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17">
        <f>TITRES_STAT!D2232</f>
        <v>9.8851999999999993</v>
      </c>
      <c r="C2229" s="2">
        <f t="shared" si="204"/>
        <v>10.096656843431868</v>
      </c>
      <c r="D2229" s="2">
        <f t="shared" si="206"/>
        <v>10.033186323784237</v>
      </c>
      <c r="E2229" s="2">
        <f t="shared" si="205"/>
        <v>6.3470519647630397E-2</v>
      </c>
      <c r="F2229" s="2">
        <f t="shared" si="209"/>
        <v>3.9633781776360164E-2</v>
      </c>
      <c r="G2229" s="2">
        <f t="shared" si="207"/>
        <v>2.3836737871270233E-2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17">
        <f>TITRES_STAT!D2233</f>
        <v>9.9831000000000003</v>
      </c>
      <c r="C2230" s="2">
        <f t="shared" si="204"/>
        <v>10.086709636750042</v>
      </c>
      <c r="D2230" s="2">
        <f t="shared" si="206"/>
        <v>10.029476225726146</v>
      </c>
      <c r="E2230" s="2">
        <f t="shared" si="205"/>
        <v>5.7233411023895897E-2</v>
      </c>
      <c r="F2230" s="2">
        <f t="shared" si="209"/>
        <v>4.3153707625867309E-2</v>
      </c>
      <c r="G2230" s="2">
        <f t="shared" si="207"/>
        <v>1.4079703398028588E-2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17">
        <f>TITRES_STAT!D2234</f>
        <v>10.1951</v>
      </c>
      <c r="C2231" s="2">
        <f t="shared" si="204"/>
        <v>10.078292769557729</v>
      </c>
      <c r="D2231" s="2">
        <f t="shared" si="206"/>
        <v>10.041744653450136</v>
      </c>
      <c r="E2231" s="2">
        <f t="shared" si="205"/>
        <v>3.6548116107592676E-2</v>
      </c>
      <c r="F2231" s="2">
        <f t="shared" si="209"/>
        <v>4.1832589322212385E-2</v>
      </c>
      <c r="G2231" s="2">
        <f t="shared" si="207"/>
        <v>-5.2844732146197088E-3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17">
        <f>TITRES_STAT!D2235</f>
        <v>10.105399999999999</v>
      </c>
      <c r="C2232" s="2">
        <f t="shared" si="204"/>
        <v>10.069909266548848</v>
      </c>
      <c r="D2232" s="2">
        <f t="shared" si="206"/>
        <v>10.046459864305682</v>
      </c>
      <c r="E2232" s="2">
        <f t="shared" si="205"/>
        <v>2.3449402243166162E-2</v>
      </c>
      <c r="F2232" s="2">
        <f t="shared" si="209"/>
        <v>3.8155951906403147E-2</v>
      </c>
      <c r="G2232" s="2">
        <f t="shared" si="207"/>
        <v>-1.4706549663236985E-2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17">
        <f>TITRES_STAT!D2236</f>
        <v>10.0646</v>
      </c>
      <c r="C2233" s="2">
        <f t="shared" si="204"/>
        <v>10.032707840925948</v>
      </c>
      <c r="D2233" s="2">
        <f t="shared" si="206"/>
        <v>10.047803578060815</v>
      </c>
      <c r="E2233" s="2">
        <f t="shared" si="205"/>
        <v>-1.5095737134867449E-2</v>
      </c>
      <c r="F2233" s="2">
        <f t="shared" si="209"/>
        <v>2.7505614098149028E-2</v>
      </c>
      <c r="G2233" s="2">
        <f t="shared" si="207"/>
        <v>-4.2601351233016477E-2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17">
        <f>TITRES_STAT!D2237</f>
        <v>10.105399999999999</v>
      </c>
      <c r="C2234" s="2">
        <f t="shared" si="204"/>
        <v>10.001229711552725</v>
      </c>
      <c r="D2234" s="2">
        <f t="shared" si="206"/>
        <v>10.052069979685939</v>
      </c>
      <c r="E2234" s="2">
        <f t="shared" si="205"/>
        <v>-5.0840268133214295E-2</v>
      </c>
      <c r="F2234" s="2">
        <f t="shared" si="209"/>
        <v>1.1836437651876364E-2</v>
      </c>
      <c r="G2234" s="2">
        <f t="shared" si="207"/>
        <v>-6.2676705785090658E-2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17">
        <f>TITRES_STAT!D2238</f>
        <v>10.097200000000001</v>
      </c>
      <c r="C2235" s="2">
        <f t="shared" si="204"/>
        <v>9.9745943713138434</v>
      </c>
      <c r="D2235" s="2">
        <f t="shared" si="206"/>
        <v>10.055412944153648</v>
      </c>
      <c r="E2235" s="2">
        <f t="shared" si="205"/>
        <v>-8.0818572839804759E-2</v>
      </c>
      <c r="F2235" s="2">
        <f t="shared" si="209"/>
        <v>-6.6945644464598605E-3</v>
      </c>
      <c r="G2235" s="2">
        <f t="shared" si="207"/>
        <v>-7.4124008393344903E-2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17">
        <f>TITRES_STAT!D2239</f>
        <v>10.105399999999999</v>
      </c>
      <c r="C2236" s="2">
        <f t="shared" si="204"/>
        <v>9.9457798526501744</v>
      </c>
      <c r="D2236" s="2">
        <f t="shared" si="206"/>
        <v>10.059115689031156</v>
      </c>
      <c r="E2236" s="2">
        <f t="shared" si="205"/>
        <v>-0.11333583638098155</v>
      </c>
      <c r="F2236" s="2">
        <f t="shared" si="209"/>
        <v>-2.8022818833364199E-2</v>
      </c>
      <c r="G2236" s="2">
        <f t="shared" si="207"/>
        <v>-8.5313017547617345E-2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17">
        <f>TITRES_STAT!D2240</f>
        <v>9.9911999999999992</v>
      </c>
      <c r="C2237" s="2">
        <f t="shared" si="204"/>
        <v>9.9088598753193775</v>
      </c>
      <c r="D2237" s="2">
        <f t="shared" si="206"/>
        <v>10.054084897251069</v>
      </c>
      <c r="E2237" s="2">
        <f t="shared" si="205"/>
        <v>-0.14522502193169196</v>
      </c>
      <c r="F2237" s="2">
        <f t="shared" si="209"/>
        <v>-5.146325945302975E-2</v>
      </c>
      <c r="G2237" s="2">
        <f t="shared" si="207"/>
        <v>-9.3761762478662206E-2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17">
        <f>TITRES_STAT!D2241</f>
        <v>10.072800000000001</v>
      </c>
      <c r="C2238" s="2">
        <f t="shared" si="204"/>
        <v>9.8889122021933193</v>
      </c>
      <c r="D2238" s="2">
        <f t="shared" si="206"/>
        <v>10.055471201158397</v>
      </c>
      <c r="E2238" s="2">
        <f t="shared" si="205"/>
        <v>-0.16655899896507798</v>
      </c>
      <c r="F2238" s="2">
        <f t="shared" si="209"/>
        <v>-7.4482407355439401E-2</v>
      </c>
      <c r="G2238" s="2">
        <f t="shared" si="207"/>
        <v>-9.2076591609638575E-2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17">
        <f>TITRES_STAT!D2242</f>
        <v>10.072800000000001</v>
      </c>
      <c r="C2239" s="2">
        <f t="shared" si="204"/>
        <v>9.888341094163577</v>
      </c>
      <c r="D2239" s="2">
        <f t="shared" si="206"/>
        <v>10.056754815887405</v>
      </c>
      <c r="E2239" s="2">
        <f t="shared" si="205"/>
        <v>-0.1684137217238284</v>
      </c>
      <c r="F2239" s="2">
        <f t="shared" si="209"/>
        <v>-9.3268670229117195E-2</v>
      </c>
      <c r="G2239" s="2">
        <f t="shared" si="207"/>
        <v>-7.5145051494711207E-2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17">
        <f>TITRES_STAT!D2243</f>
        <v>10.032</v>
      </c>
      <c r="C2240" s="2">
        <f t="shared" si="204"/>
        <v>9.902919387369181</v>
      </c>
      <c r="D2240" s="2">
        <f t="shared" si="206"/>
        <v>10.054921125821672</v>
      </c>
      <c r="E2240" s="2">
        <f t="shared" si="205"/>
        <v>-0.15200173845249054</v>
      </c>
      <c r="F2240" s="2">
        <f t="shared" si="209"/>
        <v>-0.10501528387379187</v>
      </c>
      <c r="G2240" s="2">
        <f t="shared" si="207"/>
        <v>-4.6986454578698669E-2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17">
        <f>TITRES_STAT!D2244</f>
        <v>10.032</v>
      </c>
      <c r="C2241" s="2">
        <f t="shared" si="204"/>
        <v>9.9478702508508459</v>
      </c>
      <c r="D2241" s="2">
        <f t="shared" si="206"/>
        <v>10.053223264649695</v>
      </c>
      <c r="E2241" s="2">
        <f t="shared" si="205"/>
        <v>-0.1053530137988492</v>
      </c>
      <c r="F2241" s="2">
        <f t="shared" si="209"/>
        <v>-0.10508282985880334</v>
      </c>
      <c r="G2241" s="2">
        <f t="shared" si="207"/>
        <v>-2.7018394004586777E-4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17">
        <f>TITRES_STAT!D2245</f>
        <v>9.9504000000000001</v>
      </c>
      <c r="C2242" s="2">
        <f t="shared" si="204"/>
        <v>9.9721055968737922</v>
      </c>
      <c r="D2242" s="2">
        <f t="shared" si="206"/>
        <v>10.045606726527495</v>
      </c>
      <c r="E2242" s="2">
        <f t="shared" si="205"/>
        <v>-7.3501129653703146E-2</v>
      </c>
      <c r="F2242" s="2">
        <f t="shared" si="209"/>
        <v>-9.8766489817783312E-2</v>
      </c>
      <c r="G2242" s="2">
        <f t="shared" si="207"/>
        <v>2.5265360164080167E-2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17">
        <f>TITRES_STAT!D2246</f>
        <v>9.9341000000000008</v>
      </c>
      <c r="C2243" s="2">
        <f t="shared" si="204"/>
        <v>9.9863355050470552</v>
      </c>
      <c r="D2243" s="2">
        <f t="shared" si="206"/>
        <v>10.03734696900694</v>
      </c>
      <c r="E2243" s="2">
        <f t="shared" si="205"/>
        <v>-5.1011463959884651E-2</v>
      </c>
      <c r="F2243" s="2">
        <f t="shared" si="209"/>
        <v>-8.9215484646203588E-2</v>
      </c>
      <c r="G2243" s="2">
        <f t="shared" si="207"/>
        <v>3.8204020686318937E-2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17">
        <f>TITRES_STAT!D2247</f>
        <v>9.9341000000000008</v>
      </c>
      <c r="C2244" s="2">
        <f t="shared" si="204"/>
        <v>10.004653119655199</v>
      </c>
      <c r="D2244" s="2">
        <f t="shared" si="206"/>
        <v>10.029699045376796</v>
      </c>
      <c r="E2244" s="2">
        <f t="shared" si="205"/>
        <v>-2.5045925721597584E-2</v>
      </c>
      <c r="F2244" s="2">
        <f t="shared" si="209"/>
        <v>-7.6381572861282387E-2</v>
      </c>
      <c r="G2244" s="2">
        <f t="shared" si="207"/>
        <v>5.1335647139684804E-2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17">
        <f>TITRES_STAT!D2248</f>
        <v>10.0809</v>
      </c>
      <c r="C2245" s="2">
        <f t="shared" si="204"/>
        <v>10.018891101246707</v>
      </c>
      <c r="D2245" s="2">
        <f t="shared" si="206"/>
        <v>10.033491708682218</v>
      </c>
      <c r="E2245" s="2">
        <f t="shared" si="205"/>
        <v>-1.4600607435511392E-2</v>
      </c>
      <c r="F2245" s="2">
        <f t="shared" si="209"/>
        <v>-6.4025379776128183E-2</v>
      </c>
      <c r="G2245" s="2">
        <f t="shared" si="207"/>
        <v>4.942477234061679E-2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17">
        <f>TITRES_STAT!D2249</f>
        <v>10.0809</v>
      </c>
      <c r="C2246" s="2">
        <f t="shared" si="204"/>
        <v>10.032200162593366</v>
      </c>
      <c r="D2246" s="2">
        <f t="shared" si="206"/>
        <v>10.037003433965017</v>
      </c>
      <c r="E2246" s="2">
        <f t="shared" si="205"/>
        <v>-4.8032713716512632E-3</v>
      </c>
      <c r="F2246" s="2">
        <f t="shared" si="209"/>
        <v>-5.21809580952328E-2</v>
      </c>
      <c r="G2246" s="2">
        <f t="shared" si="207"/>
        <v>4.7377686723581537E-2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17">
        <f>TITRES_STAT!D2250</f>
        <v>10.1951</v>
      </c>
      <c r="C2247" s="2">
        <f t="shared" si="204"/>
        <v>10.02589244527131</v>
      </c>
      <c r="D2247" s="2">
        <f t="shared" si="206"/>
        <v>10.04871429070835</v>
      </c>
      <c r="E2247" s="2">
        <f t="shared" si="205"/>
        <v>-2.2821845437039912E-2</v>
      </c>
      <c r="F2247" s="2">
        <f t="shared" si="209"/>
        <v>-4.6309135563594228E-2</v>
      </c>
      <c r="G2247" s="2">
        <f t="shared" si="207"/>
        <v>2.3487290126554317E-2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17">
        <f>TITRES_STAT!D2251</f>
        <v>10.0891</v>
      </c>
      <c r="C2248" s="2">
        <f t="shared" si="204"/>
        <v>10.033108992152647</v>
      </c>
      <c r="D2248" s="2">
        <f t="shared" si="206"/>
        <v>10.051705824729954</v>
      </c>
      <c r="E2248" s="2">
        <f t="shared" si="205"/>
        <v>-1.8596832577307154E-2</v>
      </c>
      <c r="F2248" s="2">
        <f t="shared" si="209"/>
        <v>-4.0766674966336819E-2</v>
      </c>
      <c r="G2248" s="2">
        <f t="shared" si="207"/>
        <v>2.2169842389029665E-2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17">
        <f>TITRES_STAT!D2252</f>
        <v>9.8689</v>
      </c>
      <c r="C2249" s="2">
        <f t="shared" si="204"/>
        <v>10.03921530105224</v>
      </c>
      <c r="D2249" s="2">
        <f t="shared" si="206"/>
        <v>10.038164652527735</v>
      </c>
      <c r="E2249" s="2">
        <f t="shared" si="205"/>
        <v>1.0506485245045383E-3</v>
      </c>
      <c r="F2249" s="2">
        <f t="shared" si="209"/>
        <v>-3.2403210268168552E-2</v>
      </c>
      <c r="G2249" s="2">
        <f t="shared" si="207"/>
        <v>3.345385879267309E-2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17">
        <f>TITRES_STAT!D2253</f>
        <v>9.9504000000000001</v>
      </c>
      <c r="C2250" s="2">
        <f t="shared" si="204"/>
        <v>10.038105254736511</v>
      </c>
      <c r="D2250" s="2">
        <f t="shared" si="206"/>
        <v>10.031663567155311</v>
      </c>
      <c r="E2250" s="2">
        <f t="shared" si="205"/>
        <v>6.4416875811996732E-3</v>
      </c>
      <c r="F2250" s="2">
        <f t="shared" si="209"/>
        <v>-2.4634230698294908E-2</v>
      </c>
      <c r="G2250" s="2">
        <f t="shared" si="207"/>
        <v>3.1075918279494581E-2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17">
        <f>TITRES_STAT!D2254</f>
        <v>10.097200000000001</v>
      </c>
      <c r="C2251" s="2">
        <f t="shared" si="204"/>
        <v>10.037165984777047</v>
      </c>
      <c r="D2251" s="2">
        <f t="shared" si="206"/>
        <v>10.036518117736399</v>
      </c>
      <c r="E2251" s="2">
        <f t="shared" si="205"/>
        <v>6.4786704064800915E-4</v>
      </c>
      <c r="F2251" s="2">
        <f t="shared" si="209"/>
        <v>-1.9577811150506327E-2</v>
      </c>
      <c r="G2251" s="2">
        <f t="shared" si="207"/>
        <v>2.0225678191154336E-2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17">
        <f>TITRES_STAT!D2255</f>
        <v>9.8689</v>
      </c>
      <c r="C2252" s="2">
        <f t="shared" si="204"/>
        <v>10.023817371734426</v>
      </c>
      <c r="D2252" s="2">
        <f t="shared" si="206"/>
        <v>10.024101960867037</v>
      </c>
      <c r="E2252" s="2">
        <f t="shared" si="205"/>
        <v>-2.8458913261175667E-4</v>
      </c>
      <c r="F2252" s="2">
        <f t="shared" si="209"/>
        <v>-1.5719166746927412E-2</v>
      </c>
      <c r="G2252" s="2">
        <f t="shared" si="207"/>
        <v>1.5434577614315655E-2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17">
        <f>TITRES_STAT!D2256</f>
        <v>9.8689</v>
      </c>
      <c r="C2253" s="2">
        <f t="shared" si="204"/>
        <v>10.0100146991599</v>
      </c>
      <c r="D2253" s="2">
        <f t="shared" si="206"/>
        <v>10.012605519321331</v>
      </c>
      <c r="E2253" s="2">
        <f t="shared" si="205"/>
        <v>-2.5908201614317505E-3</v>
      </c>
      <c r="F2253" s="2">
        <f t="shared" si="209"/>
        <v>-1.3093497429828281E-2</v>
      </c>
      <c r="G2253" s="2">
        <f t="shared" si="207"/>
        <v>1.0502677268396531E-2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17">
        <f>TITRES_STAT!D2257</f>
        <v>9.7873000000000001</v>
      </c>
      <c r="C2254" s="2">
        <f t="shared" si="204"/>
        <v>9.9983355146737622</v>
      </c>
      <c r="D2254" s="2">
        <f t="shared" si="206"/>
        <v>9.9959162215938253</v>
      </c>
      <c r="E2254" s="2">
        <f t="shared" si="205"/>
        <v>2.419293079936935E-3</v>
      </c>
      <c r="F2254" s="2">
        <f t="shared" si="209"/>
        <v>-9.9909393278752399E-3</v>
      </c>
      <c r="G2254" s="2">
        <f t="shared" si="207"/>
        <v>1.2410232407812175E-2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17">
        <f>TITRES_STAT!D2258</f>
        <v>9.7873000000000001</v>
      </c>
      <c r="C2255" s="2">
        <f t="shared" ref="C2255:C2318" si="210">$C$4*B2245+C2254*(1-$C$4)</f>
        <v>10.011037743185492</v>
      </c>
      <c r="D2255" s="2">
        <f t="shared" si="206"/>
        <v>9.9804631681424301</v>
      </c>
      <c r="E2255" s="2">
        <f t="shared" si="205"/>
        <v>3.0574575043061714E-2</v>
      </c>
      <c r="F2255" s="2">
        <f t="shared" si="209"/>
        <v>-1.8778364536878494E-3</v>
      </c>
      <c r="G2255" s="2">
        <f t="shared" si="207"/>
        <v>3.2452411496749566E-2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17">
        <f>TITRES_STAT!D2259</f>
        <v>9.8280999999999992</v>
      </c>
      <c r="C2256" s="2">
        <f t="shared" si="210"/>
        <v>10.021785782695416</v>
      </c>
      <c r="D2256" s="2">
        <f t="shared" si="206"/>
        <v>9.9691770075392867</v>
      </c>
      <c r="E2256" s="2">
        <f t="shared" si="205"/>
        <v>5.2608775156128829E-2</v>
      </c>
      <c r="F2256" s="2">
        <f t="shared" si="209"/>
        <v>9.0194858682754869E-3</v>
      </c>
      <c r="G2256" s="2">
        <f t="shared" si="207"/>
        <v>4.3589289287853342E-2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17">
        <f>TITRES_STAT!D2260</f>
        <v>10.072800000000001</v>
      </c>
      <c r="C2257" s="2">
        <f t="shared" si="210"/>
        <v>10.048449508434583</v>
      </c>
      <c r="D2257" s="2">
        <f t="shared" si="206"/>
        <v>9.9768527847585986</v>
      </c>
      <c r="E2257" s="2">
        <f t="shared" si="205"/>
        <v>7.1596723675984464E-2</v>
      </c>
      <c r="F2257" s="2">
        <f t="shared" si="209"/>
        <v>2.1534933429817285E-2</v>
      </c>
      <c r="G2257" s="2">
        <f t="shared" si="207"/>
        <v>5.0061790246167179E-2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17">
        <f>TITRES_STAT!D2261</f>
        <v>10.154299999999999</v>
      </c>
      <c r="C2258" s="2">
        <f t="shared" si="210"/>
        <v>10.054703430213877</v>
      </c>
      <c r="D2258" s="2">
        <f t="shared" si="206"/>
        <v>9.9899970229246282</v>
      </c>
      <c r="E2258" s="2">
        <f t="shared" si="205"/>
        <v>6.4706407289248702E-2</v>
      </c>
      <c r="F2258" s="2">
        <f t="shared" si="209"/>
        <v>3.016922820170357E-2</v>
      </c>
      <c r="G2258" s="2">
        <f t="shared" si="207"/>
        <v>3.4537179087545132E-2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17">
        <f>TITRES_STAT!D2262</f>
        <v>10.072800000000001</v>
      </c>
      <c r="C2259" s="2">
        <f t="shared" si="210"/>
        <v>10.026118287104049</v>
      </c>
      <c r="D2259" s="2">
        <f t="shared" si="206"/>
        <v>9.996130576782063</v>
      </c>
      <c r="E2259" s="2">
        <f t="shared" si="205"/>
        <v>2.9987710321986327E-2</v>
      </c>
      <c r="F2259" s="2">
        <f t="shared" si="209"/>
        <v>3.0132924625760123E-2</v>
      </c>
      <c r="G2259" s="2">
        <f t="shared" si="207"/>
        <v>-1.4521430377379546E-4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17">
        <f>TITRES_STAT!D2263</f>
        <v>9.8689</v>
      </c>
      <c r="C2260" s="2">
        <f t="shared" si="210"/>
        <v>10.014469319857273</v>
      </c>
      <c r="D2260" s="2">
        <f t="shared" si="206"/>
        <v>9.9867060896130209</v>
      </c>
      <c r="E2260" s="2">
        <f t="shared" si="205"/>
        <v>2.7763230244252313E-2</v>
      </c>
      <c r="F2260" s="2">
        <f t="shared" si="209"/>
        <v>2.9658985749458563E-2</v>
      </c>
      <c r="G2260" s="2">
        <f t="shared" si="207"/>
        <v>-1.8957555052062508E-3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17">
        <f>TITRES_STAT!D2264</f>
        <v>9.8361999999999998</v>
      </c>
      <c r="C2261" s="2">
        <f t="shared" si="210"/>
        <v>10.027197116802308</v>
      </c>
      <c r="D2261" s="2">
        <f t="shared" si="206"/>
        <v>9.9755574903824265</v>
      </c>
      <c r="E2261" s="2">
        <f t="shared" si="205"/>
        <v>5.1639626419881068E-2</v>
      </c>
      <c r="F2261" s="2">
        <f t="shared" si="209"/>
        <v>3.4055113883543063E-2</v>
      </c>
      <c r="G2261" s="2">
        <f t="shared" si="207"/>
        <v>1.7584512536338005E-2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17">
        <f>TITRES_STAT!D2265</f>
        <v>9.7873000000000001</v>
      </c>
      <c r="C2262" s="2">
        <f t="shared" si="210"/>
        <v>10.002843714217336</v>
      </c>
      <c r="D2262" s="2">
        <f t="shared" si="206"/>
        <v>9.9616124910948383</v>
      </c>
      <c r="E2262" s="2">
        <f t="shared" si="205"/>
        <v>4.1231223122498051E-2</v>
      </c>
      <c r="F2262" s="2">
        <f t="shared" si="209"/>
        <v>3.5490335731334061E-2</v>
      </c>
      <c r="G2262" s="2">
        <f t="shared" si="207"/>
        <v>5.7408873911639902E-3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17">
        <f>TITRES_STAT!D2266</f>
        <v>9.7873000000000001</v>
      </c>
      <c r="C2263" s="2">
        <f t="shared" si="210"/>
        <v>9.9822369889531313</v>
      </c>
      <c r="D2263" s="2">
        <f t="shared" si="206"/>
        <v>9.9487004547174429</v>
      </c>
      <c r="E2263" s="2">
        <f t="shared" si="205"/>
        <v>3.3536534235688364E-2</v>
      </c>
      <c r="F2263" s="2">
        <f t="shared" si="209"/>
        <v>3.5099575432204926E-2</v>
      </c>
      <c r="G2263" s="2">
        <f t="shared" si="207"/>
        <v>-1.5630411965165611E-3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17">
        <f>TITRES_STAT!D2267</f>
        <v>9.7058</v>
      </c>
      <c r="C2264" s="2">
        <f t="shared" si="210"/>
        <v>9.9522466829603413</v>
      </c>
      <c r="D2264" s="2">
        <f t="shared" si="206"/>
        <v>9.9307078284420776</v>
      </c>
      <c r="E2264" s="2">
        <f t="shared" si="205"/>
        <v>2.1538854518263761E-2</v>
      </c>
      <c r="F2264" s="2">
        <f t="shared" si="209"/>
        <v>3.238743124941669E-2</v>
      </c>
      <c r="G2264" s="2">
        <f t="shared" si="207"/>
        <v>-1.0848576731152929E-2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17">
        <f>TITRES_STAT!D2268</f>
        <v>9.6242000000000001</v>
      </c>
      <c r="C2265" s="2">
        <f t="shared" si="210"/>
        <v>9.9268702701972114</v>
      </c>
      <c r="D2265" s="2">
        <f t="shared" si="206"/>
        <v>9.9080035448537753</v>
      </c>
      <c r="E2265" s="2">
        <f t="shared" si="205"/>
        <v>1.886672534343603E-2</v>
      </c>
      <c r="F2265" s="2">
        <f t="shared" si="209"/>
        <v>2.9683290068220559E-2</v>
      </c>
      <c r="G2265" s="2">
        <f t="shared" si="207"/>
        <v>-1.0816564724784528E-2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17">
        <f>TITRES_STAT!D2269</f>
        <v>9.5017999999999994</v>
      </c>
      <c r="C2266" s="2">
        <f t="shared" si="210"/>
        <v>9.9116748440130245</v>
      </c>
      <c r="D2266" s="2">
        <f t="shared" si="206"/>
        <v>9.8779143933831257</v>
      </c>
      <c r="E2266" s="2">
        <f t="shared" si="205"/>
        <v>3.3760450629898742E-2</v>
      </c>
      <c r="F2266" s="2">
        <f t="shared" si="209"/>
        <v>3.0498722180556197E-2</v>
      </c>
      <c r="G2266" s="2">
        <f t="shared" si="207"/>
        <v>3.2617284493425443E-3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17">
        <f>TITRES_STAT!D2270</f>
        <v>9.4611000000000001</v>
      </c>
      <c r="C2267" s="2">
        <f t="shared" si="210"/>
        <v>9.9364633295494826</v>
      </c>
      <c r="D2267" s="2">
        <f t="shared" si="206"/>
        <v>9.8470392531325235</v>
      </c>
      <c r="E2267" s="2">
        <f t="shared" si="205"/>
        <v>8.9424076416959153E-2</v>
      </c>
      <c r="F2267" s="2">
        <f t="shared" si="209"/>
        <v>4.2283793027836789E-2</v>
      </c>
      <c r="G2267" s="2">
        <f t="shared" si="207"/>
        <v>4.7140283389122364E-2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17">
        <f>TITRES_STAT!D2271</f>
        <v>9.2571999999999992</v>
      </c>
      <c r="C2268" s="2">
        <f t="shared" si="210"/>
        <v>9.9699766634649478</v>
      </c>
      <c r="D2268" s="2">
        <f t="shared" si="206"/>
        <v>9.8033474566041878</v>
      </c>
      <c r="E2268" s="2">
        <f t="shared" ref="E2268:E2331" si="211">C2268-D2268</f>
        <v>0.16662920686075999</v>
      </c>
      <c r="F2268" s="2">
        <f t="shared" si="209"/>
        <v>6.7152875794421432E-2</v>
      </c>
      <c r="G2268" s="2">
        <f t="shared" si="207"/>
        <v>9.9476331066338561E-2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17">
        <f>TITRES_STAT!D2272</f>
        <v>9.1430000000000007</v>
      </c>
      <c r="C2269" s="2">
        <f t="shared" si="210"/>
        <v>9.9857956383164943</v>
      </c>
      <c r="D2269" s="2">
        <f t="shared" ref="D2269:D2332" si="212">$D$4*B2269+(1-$D$4)*D2268</f>
        <v>9.7544328301890619</v>
      </c>
      <c r="E2269" s="2">
        <f t="shared" si="211"/>
        <v>0.23136280812743237</v>
      </c>
      <c r="F2269" s="2">
        <f t="shared" si="209"/>
        <v>9.9994862261023637E-2</v>
      </c>
      <c r="G2269" s="2">
        <f t="shared" si="207"/>
        <v>0.13136794586640874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17">
        <f>TITRES_STAT!D2273</f>
        <v>9.0533000000000001</v>
      </c>
      <c r="C2270" s="2">
        <f t="shared" si="210"/>
        <v>9.96781169396011</v>
      </c>
      <c r="D2270" s="2">
        <f t="shared" si="212"/>
        <v>9.7024970649898723</v>
      </c>
      <c r="E2270" s="2">
        <f t="shared" si="211"/>
        <v>0.26531462897023772</v>
      </c>
      <c r="F2270" s="2">
        <f t="shared" si="209"/>
        <v>0.13305881560286648</v>
      </c>
      <c r="G2270" s="2">
        <f t="shared" si="207"/>
        <v>0.13225581336737124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17">
        <f>TITRES_STAT!D2274</f>
        <v>9.2164000000000001</v>
      </c>
      <c r="C2271" s="2">
        <f t="shared" si="210"/>
        <v>9.9475637410431705</v>
      </c>
      <c r="D2271" s="2">
        <f t="shared" si="212"/>
        <v>9.6664898749906225</v>
      </c>
      <c r="E2271" s="2">
        <f t="shared" si="211"/>
        <v>0.28107386605254803</v>
      </c>
      <c r="F2271" s="2">
        <f t="shared" si="209"/>
        <v>0.1626618256928028</v>
      </c>
      <c r="G2271" s="2">
        <f t="shared" si="207"/>
        <v>0.11841204035974523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17">
        <f>TITRES_STAT!D2275</f>
        <v>9.1348000000000003</v>
      </c>
      <c r="C2272" s="2">
        <f t="shared" si="210"/>
        <v>9.9229077808826833</v>
      </c>
      <c r="D2272" s="2">
        <f t="shared" si="212"/>
        <v>9.6271054398061331</v>
      </c>
      <c r="E2272" s="2">
        <f t="shared" si="211"/>
        <v>0.29580234107655023</v>
      </c>
      <c r="F2272" s="2">
        <f t="shared" si="209"/>
        <v>0.18928992876955228</v>
      </c>
      <c r="G2272" s="2">
        <f t="shared" si="207"/>
        <v>0.10651241230699796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17">
        <f>TITRES_STAT!D2276</f>
        <v>9.3632000000000009</v>
      </c>
      <c r="C2273" s="2">
        <f t="shared" si="210"/>
        <v>9.9020450453622697</v>
      </c>
      <c r="D2273" s="2">
        <f t="shared" si="212"/>
        <v>9.6075568887093823</v>
      </c>
      <c r="E2273" s="2">
        <f t="shared" si="211"/>
        <v>0.29448815665288741</v>
      </c>
      <c r="F2273" s="2">
        <f t="shared" si="209"/>
        <v>0.21032957434621932</v>
      </c>
      <c r="G2273" s="2">
        <f t="shared" si="207"/>
        <v>8.4158582306668089E-2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17">
        <f>TITRES_STAT!D2277</f>
        <v>9.2979000000000003</v>
      </c>
      <c r="C2274" s="2">
        <f t="shared" si="210"/>
        <v>9.8718534999219205</v>
      </c>
      <c r="D2274" s="2">
        <f t="shared" si="212"/>
        <v>9.5846193413975769</v>
      </c>
      <c r="E2274" s="2">
        <f t="shared" si="211"/>
        <v>0.28723415852434364</v>
      </c>
      <c r="F2274" s="2">
        <f t="shared" si="209"/>
        <v>0.22571049118184419</v>
      </c>
      <c r="G2274" s="2">
        <f t="shared" si="207"/>
        <v>6.152366734249945E-2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17">
        <f>TITRES_STAT!D2278</f>
        <v>9.2979000000000003</v>
      </c>
      <c r="C2275" s="2">
        <f t="shared" si="210"/>
        <v>9.8337529614723937</v>
      </c>
      <c r="D2275" s="2">
        <f t="shared" si="212"/>
        <v>9.5633808716644229</v>
      </c>
      <c r="E2275" s="2">
        <f t="shared" si="211"/>
        <v>0.27037208980797089</v>
      </c>
      <c r="F2275" s="2">
        <f t="shared" si="209"/>
        <v>0.23464281090706954</v>
      </c>
      <c r="G2275" s="2">
        <f t="shared" si="207"/>
        <v>3.5729278900901357E-2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17">
        <f>TITRES_STAT!D2279</f>
        <v>9.2979000000000003</v>
      </c>
      <c r="C2276" s="2">
        <f t="shared" si="210"/>
        <v>9.7826832750920261</v>
      </c>
      <c r="D2276" s="2">
        <f t="shared" si="212"/>
        <v>9.5437156219115025</v>
      </c>
      <c r="E2276" s="2">
        <f t="shared" si="211"/>
        <v>0.2389676531805236</v>
      </c>
      <c r="F2276" s="2">
        <f t="shared" si="209"/>
        <v>0.23550777936176037</v>
      </c>
      <c r="G2276" s="2">
        <f t="shared" ref="G2276:G2339" si="213">E2276-F2276</f>
        <v>3.4598738187632261E-3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17">
        <f>TITRES_STAT!D2280</f>
        <v>9.2979000000000003</v>
      </c>
      <c r="C2277" s="2">
        <f t="shared" si="210"/>
        <v>9.7332089250778679</v>
      </c>
      <c r="D2277" s="2">
        <f t="shared" si="212"/>
        <v>9.5255070573254645</v>
      </c>
      <c r="E2277" s="2">
        <f t="shared" si="211"/>
        <v>0.2077018677524034</v>
      </c>
      <c r="F2277" s="2">
        <f t="shared" ref="F2277:F2340" si="215">(E2277*(2/(10)))+((1-(2/10))*F2276)</f>
        <v>0.22994659703988898</v>
      </c>
      <c r="G2277" s="2">
        <f t="shared" si="213"/>
        <v>-2.2244729287485582E-2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17">
        <f>TITRES_STAT!D2281</f>
        <v>9.2164000000000001</v>
      </c>
      <c r="C2278" s="2">
        <f t="shared" si="210"/>
        <v>9.6599767827581946</v>
      </c>
      <c r="D2278" s="2">
        <f t="shared" si="212"/>
        <v>9.5026102382643192</v>
      </c>
      <c r="E2278" s="2">
        <f t="shared" si="211"/>
        <v>0.15736654449387544</v>
      </c>
      <c r="F2278" s="2">
        <f t="shared" si="215"/>
        <v>0.21543058653068628</v>
      </c>
      <c r="G2278" s="2">
        <f t="shared" si="213"/>
        <v>-5.8064042036810842E-2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17">
        <f>TITRES_STAT!D2282</f>
        <v>9.2164000000000001</v>
      </c>
      <c r="C2279" s="2">
        <f t="shared" si="210"/>
        <v>9.5804418931030888</v>
      </c>
      <c r="D2279" s="2">
        <f t="shared" si="212"/>
        <v>9.4814094798743689</v>
      </c>
      <c r="E2279" s="2">
        <f t="shared" si="211"/>
        <v>9.9032413228719918E-2</v>
      </c>
      <c r="F2279" s="2">
        <f t="shared" si="215"/>
        <v>0.19215095187029302</v>
      </c>
      <c r="G2279" s="2">
        <f t="shared" si="213"/>
        <v>-9.3118538641573101E-2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17">
        <f>TITRES_STAT!D2283</f>
        <v>9.2164000000000001</v>
      </c>
      <c r="C2280" s="2">
        <f t="shared" si="210"/>
        <v>9.4993431403179986</v>
      </c>
      <c r="D2280" s="2">
        <f t="shared" si="212"/>
        <v>9.4617791480318232</v>
      </c>
      <c r="E2280" s="2">
        <f t="shared" si="211"/>
        <v>3.7563992286175463E-2</v>
      </c>
      <c r="F2280" s="2">
        <f t="shared" si="215"/>
        <v>0.16123355995346952</v>
      </c>
      <c r="G2280" s="2">
        <f t="shared" si="213"/>
        <v>-0.12366956766729406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17">
        <f>TITRES_STAT!D2284</f>
        <v>9.1755999999999993</v>
      </c>
      <c r="C2281" s="2">
        <f t="shared" si="210"/>
        <v>9.455813426422921</v>
      </c>
      <c r="D2281" s="2">
        <f t="shared" si="212"/>
        <v>9.4405806926220581</v>
      </c>
      <c r="E2281" s="2">
        <f t="shared" si="211"/>
        <v>1.5232733800862874E-2</v>
      </c>
      <c r="F2281" s="2">
        <f t="shared" si="215"/>
        <v>0.1320333947229482</v>
      </c>
      <c r="G2281" s="2">
        <f t="shared" si="213"/>
        <v>-0.11680066092208533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17">
        <f>TITRES_STAT!D2285</f>
        <v>9.1674000000000007</v>
      </c>
      <c r="C2282" s="2">
        <f t="shared" si="210"/>
        <v>9.4064267454347785</v>
      </c>
      <c r="D2282" s="2">
        <f t="shared" si="212"/>
        <v>9.4203450857611664</v>
      </c>
      <c r="E2282" s="2">
        <f t="shared" si="211"/>
        <v>-1.3918340326387835E-2</v>
      </c>
      <c r="F2282" s="2">
        <f t="shared" si="215"/>
        <v>0.102843047713081</v>
      </c>
      <c r="G2282" s="2">
        <f t="shared" si="213"/>
        <v>-0.11676138803946884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17">
        <f>TITRES_STAT!D2286</f>
        <v>9.1593</v>
      </c>
      <c r="C2283" s="2">
        <f t="shared" si="210"/>
        <v>9.3997764769063501</v>
      </c>
      <c r="D2283" s="2">
        <f t="shared" si="212"/>
        <v>9.4010084127418203</v>
      </c>
      <c r="E2283" s="2">
        <f t="shared" si="211"/>
        <v>-1.2319358354702103E-3</v>
      </c>
      <c r="F2283" s="2">
        <f t="shared" si="215"/>
        <v>8.2028051003370767E-2</v>
      </c>
      <c r="G2283" s="2">
        <f t="shared" si="213"/>
        <v>-8.3259986838840977E-2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17">
        <f>TITRES_STAT!D2287</f>
        <v>9.1348000000000003</v>
      </c>
      <c r="C2284" s="2">
        <f t="shared" si="210"/>
        <v>9.3841031727669115</v>
      </c>
      <c r="D2284" s="2">
        <f t="shared" si="212"/>
        <v>9.3812892710572413</v>
      </c>
      <c r="E2284" s="2">
        <f t="shared" si="211"/>
        <v>2.813901709670219E-3</v>
      </c>
      <c r="F2284" s="2">
        <f t="shared" si="215"/>
        <v>6.6185221144630671E-2</v>
      </c>
      <c r="G2284" s="2">
        <f t="shared" si="213"/>
        <v>-6.3371319434960452E-2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17">
        <f>TITRES_STAT!D2288</f>
        <v>9.2164000000000001</v>
      </c>
      <c r="C2285" s="2">
        <f t="shared" si="210"/>
        <v>9.3708411461873862</v>
      </c>
      <c r="D2285" s="2">
        <f t="shared" si="212"/>
        <v>9.369075250978927</v>
      </c>
      <c r="E2285" s="2">
        <f t="shared" si="211"/>
        <v>1.7658952084591562E-3</v>
      </c>
      <c r="F2285" s="2">
        <f t="shared" si="215"/>
        <v>5.3301355957396372E-2</v>
      </c>
      <c r="G2285" s="2">
        <f t="shared" si="213"/>
        <v>-5.1535460748937216E-2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17">
        <f>TITRES_STAT!D2289</f>
        <v>9.2979000000000003</v>
      </c>
      <c r="C2286" s="2">
        <f t="shared" si="210"/>
        <v>9.3596194313893264</v>
      </c>
      <c r="D2286" s="2">
        <f t="shared" si="212"/>
        <v>9.3638030101656735</v>
      </c>
      <c r="E2286" s="2">
        <f t="shared" si="211"/>
        <v>-4.1835787763471188E-3</v>
      </c>
      <c r="F2286" s="2">
        <f t="shared" si="215"/>
        <v>4.1804369010647678E-2</v>
      </c>
      <c r="G2286" s="2">
        <f t="shared" si="213"/>
        <v>-4.5987947786994797E-2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17">
        <f>TITRES_STAT!D2290</f>
        <v>9.2164000000000001</v>
      </c>
      <c r="C2287" s="2">
        <f t="shared" si="210"/>
        <v>9.350124134252507</v>
      </c>
      <c r="D2287" s="2">
        <f t="shared" si="212"/>
        <v>9.3528842686719198</v>
      </c>
      <c r="E2287" s="2">
        <f t="shared" si="211"/>
        <v>-2.7601344194128075E-3</v>
      </c>
      <c r="F2287" s="2">
        <f t="shared" si="215"/>
        <v>3.2891468324635582E-2</v>
      </c>
      <c r="G2287" s="2">
        <f t="shared" si="213"/>
        <v>-3.565160274404839E-2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17">
        <f>TITRES_STAT!D2291</f>
        <v>9.2164000000000001</v>
      </c>
      <c r="C2288" s="2">
        <f t="shared" si="210"/>
        <v>9.329551190521352</v>
      </c>
      <c r="D2288" s="2">
        <f t="shared" si="212"/>
        <v>9.3427743228443703</v>
      </c>
      <c r="E2288" s="2">
        <f t="shared" si="211"/>
        <v>-1.3223132323018305E-2</v>
      </c>
      <c r="F2288" s="2">
        <f t="shared" si="215"/>
        <v>2.3668548195104805E-2</v>
      </c>
      <c r="G2288" s="2">
        <f t="shared" si="213"/>
        <v>-3.689168051812311E-2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17">
        <f>TITRES_STAT!D2292</f>
        <v>9.2979000000000003</v>
      </c>
      <c r="C2289" s="2">
        <f t="shared" si="210"/>
        <v>9.3121433150565291</v>
      </c>
      <c r="D2289" s="2">
        <f t="shared" si="212"/>
        <v>9.3394502989299735</v>
      </c>
      <c r="E2289" s="2">
        <f t="shared" si="211"/>
        <v>-2.7306983873444324E-2</v>
      </c>
      <c r="F2289" s="2">
        <f t="shared" si="215"/>
        <v>1.3473441781394979E-2</v>
      </c>
      <c r="G2289" s="2">
        <f t="shared" si="213"/>
        <v>-4.0780425654839303E-2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17">
        <f>TITRES_STAT!D2293</f>
        <v>9.3386999999999993</v>
      </c>
      <c r="C2290" s="2">
        <f t="shared" si="210"/>
        <v>9.2974135742786022</v>
      </c>
      <c r="D2290" s="2">
        <f t="shared" si="212"/>
        <v>9.3393947212314572</v>
      </c>
      <c r="E2290" s="2">
        <f t="shared" si="211"/>
        <v>-4.1981146952855042E-2</v>
      </c>
      <c r="F2290" s="2">
        <f t="shared" si="215"/>
        <v>2.382524034544975E-3</v>
      </c>
      <c r="G2290" s="2">
        <f t="shared" si="213"/>
        <v>-4.4363670987400017E-2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17">
        <f>TITRES_STAT!D2294</f>
        <v>9.2979000000000003</v>
      </c>
      <c r="C2291" s="2">
        <f t="shared" si="210"/>
        <v>9.2786730243895867</v>
      </c>
      <c r="D2291" s="2">
        <f t="shared" si="212"/>
        <v>9.3363210381772745</v>
      </c>
      <c r="E2291" s="2">
        <f t="shared" si="211"/>
        <v>-5.7648013787687802E-2</v>
      </c>
      <c r="F2291" s="2">
        <f t="shared" si="215"/>
        <v>-9.6235835299015807E-3</v>
      </c>
      <c r="G2291" s="2">
        <f t="shared" si="213"/>
        <v>-4.8024430257786223E-2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17">
        <f>TITRES_STAT!D2295</f>
        <v>9.2815999999999992</v>
      </c>
      <c r="C2292" s="2">
        <f t="shared" si="210"/>
        <v>9.2615540975604205</v>
      </c>
      <c r="D2292" s="2">
        <f t="shared" si="212"/>
        <v>9.3322676279419206</v>
      </c>
      <c r="E2292" s="2">
        <f t="shared" si="211"/>
        <v>-7.0713530381500078E-2</v>
      </c>
      <c r="F2292" s="2">
        <f t="shared" si="215"/>
        <v>-2.1841572900221283E-2</v>
      </c>
      <c r="G2292" s="2">
        <f t="shared" si="213"/>
        <v>-4.8871957481278795E-2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17">
        <f>TITRES_STAT!D2296</f>
        <v>9.4611000000000001</v>
      </c>
      <c r="C2293" s="2">
        <f t="shared" si="210"/>
        <v>9.2458226979357399</v>
      </c>
      <c r="D2293" s="2">
        <f t="shared" si="212"/>
        <v>9.3418107666128893</v>
      </c>
      <c r="E2293" s="2">
        <f t="shared" si="211"/>
        <v>-9.5988068677149485E-2</v>
      </c>
      <c r="F2293" s="2">
        <f t="shared" si="215"/>
        <v>-3.6670872055606929E-2</v>
      </c>
      <c r="G2293" s="2">
        <f t="shared" si="213"/>
        <v>-5.9317196621542556E-2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17">
        <f>TITRES_STAT!D2297</f>
        <v>9.5017999999999994</v>
      </c>
      <c r="C2294" s="2">
        <f t="shared" si="210"/>
        <v>9.2287422828687031</v>
      </c>
      <c r="D2294" s="2">
        <f t="shared" si="212"/>
        <v>9.3536618209378606</v>
      </c>
      <c r="E2294" s="2">
        <f t="shared" si="211"/>
        <v>-0.12491953806915745</v>
      </c>
      <c r="F2294" s="2">
        <f t="shared" si="215"/>
        <v>-5.4320605258317035E-2</v>
      </c>
      <c r="G2294" s="2">
        <f t="shared" si="213"/>
        <v>-7.0598932810840426E-2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17">
        <f>TITRES_STAT!D2298</f>
        <v>9.5426000000000002</v>
      </c>
      <c r="C2295" s="2">
        <f t="shared" si="210"/>
        <v>9.2268434701196718</v>
      </c>
      <c r="D2295" s="2">
        <f t="shared" si="212"/>
        <v>9.3676572416091304</v>
      </c>
      <c r="E2295" s="2">
        <f t="shared" si="211"/>
        <v>-0.14081377148945862</v>
      </c>
      <c r="F2295" s="2">
        <f t="shared" si="215"/>
        <v>-7.1619238504545352E-2</v>
      </c>
      <c r="G2295" s="2">
        <f t="shared" si="213"/>
        <v>-6.9194532984913265E-2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17">
        <f>TITRES_STAT!D2299</f>
        <v>9.7058</v>
      </c>
      <c r="C2296" s="2">
        <f t="shared" si="210"/>
        <v>9.2377752439474143</v>
      </c>
      <c r="D2296" s="2">
        <f t="shared" si="212"/>
        <v>9.3927048533417867</v>
      </c>
      <c r="E2296" s="2">
        <f t="shared" si="211"/>
        <v>-0.15492960939437239</v>
      </c>
      <c r="F2296" s="2">
        <f t="shared" si="215"/>
        <v>-8.8281312682510771E-2</v>
      </c>
      <c r="G2296" s="2">
        <f t="shared" si="213"/>
        <v>-6.6648296711861621E-2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17">
        <f>TITRES_STAT!D2300</f>
        <v>9.7058</v>
      </c>
      <c r="C2297" s="2">
        <f t="shared" si="210"/>
        <v>9.2344867448785806</v>
      </c>
      <c r="D2297" s="2">
        <f t="shared" si="212"/>
        <v>9.4158970864275808</v>
      </c>
      <c r="E2297" s="2">
        <f t="shared" si="211"/>
        <v>-0.18141034154900026</v>
      </c>
      <c r="F2297" s="2">
        <f t="shared" si="215"/>
        <v>-0.10690711845580866</v>
      </c>
      <c r="G2297" s="2">
        <f t="shared" si="213"/>
        <v>-7.4503223093191601E-2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17">
        <f>TITRES_STAT!D2301</f>
        <v>10.072800000000001</v>
      </c>
      <c r="C2298" s="2">
        <f t="shared" si="210"/>
        <v>9.2317041687434145</v>
      </c>
      <c r="D2298" s="2">
        <f t="shared" si="212"/>
        <v>9.4645565615070186</v>
      </c>
      <c r="E2298" s="2">
        <f t="shared" si="211"/>
        <v>-0.23285239276360414</v>
      </c>
      <c r="F2298" s="2">
        <f t="shared" si="215"/>
        <v>-0.13209617331736778</v>
      </c>
      <c r="G2298" s="2">
        <f t="shared" si="213"/>
        <v>-0.10075621944623636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17">
        <f>TITRES_STAT!D2302</f>
        <v>10.072800000000001</v>
      </c>
      <c r="C2299" s="2">
        <f t="shared" si="210"/>
        <v>9.2418881427828889</v>
      </c>
      <c r="D2299" s="2">
        <f t="shared" si="212"/>
        <v>9.5096116310250167</v>
      </c>
      <c r="E2299" s="2">
        <f t="shared" si="211"/>
        <v>-0.26772348824212777</v>
      </c>
      <c r="F2299" s="2">
        <f t="shared" si="215"/>
        <v>-0.15922163630231978</v>
      </c>
      <c r="G2299" s="2">
        <f t="shared" si="213"/>
        <v>-0.10850185193980799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17">
        <f>TITRES_STAT!D2303</f>
        <v>10.1136</v>
      </c>
      <c r="C2300" s="2">
        <f t="shared" si="210"/>
        <v>9.2567822746624451</v>
      </c>
      <c r="D2300" s="2">
        <f t="shared" si="212"/>
        <v>9.5543515102083489</v>
      </c>
      <c r="E2300" s="2">
        <f t="shared" si="211"/>
        <v>-0.29756923554590387</v>
      </c>
      <c r="F2300" s="2">
        <f t="shared" si="215"/>
        <v>-0.1868911561510366</v>
      </c>
      <c r="G2300" s="2">
        <f t="shared" si="213"/>
        <v>-0.11067807939486726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17">
        <f>TITRES_STAT!D2304</f>
        <v>10.2767</v>
      </c>
      <c r="C2301" s="2">
        <f t="shared" si="210"/>
        <v>9.2631080785605313</v>
      </c>
      <c r="D2301" s="2">
        <f t="shared" si="212"/>
        <v>9.6078588057484726</v>
      </c>
      <c r="E2301" s="2">
        <f t="shared" si="211"/>
        <v>-0.34475072718794131</v>
      </c>
      <c r="F2301" s="2">
        <f t="shared" si="215"/>
        <v>-0.21846307035841755</v>
      </c>
      <c r="G2301" s="2">
        <f t="shared" si="213"/>
        <v>-0.12628765682952375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17">
        <f>TITRES_STAT!D2305</f>
        <v>10.3909</v>
      </c>
      <c r="C2302" s="2">
        <f t="shared" si="210"/>
        <v>9.2659529895512183</v>
      </c>
      <c r="D2302" s="2">
        <f t="shared" si="212"/>
        <v>9.6658618571745105</v>
      </c>
      <c r="E2302" s="2">
        <f t="shared" si="211"/>
        <v>-0.39990886762329225</v>
      </c>
      <c r="F2302" s="2">
        <f t="shared" si="215"/>
        <v>-0.25475222981139251</v>
      </c>
      <c r="G2302" s="2">
        <f t="shared" si="213"/>
        <v>-0.14515663781189975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17">
        <f>TITRES_STAT!D2306</f>
        <v>10.4398</v>
      </c>
      <c r="C2303" s="2">
        <f t="shared" si="210"/>
        <v>9.2959756065433385</v>
      </c>
      <c r="D2303" s="2">
        <f t="shared" si="212"/>
        <v>9.7231906084949173</v>
      </c>
      <c r="E2303" s="2">
        <f t="shared" si="211"/>
        <v>-0.4272150019515788</v>
      </c>
      <c r="F2303" s="2">
        <f t="shared" si="215"/>
        <v>-0.28924478423942979</v>
      </c>
      <c r="G2303" s="2">
        <f t="shared" si="213"/>
        <v>-0.13797021771214901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17">
        <f>TITRES_STAT!D2307</f>
        <v>10.3011</v>
      </c>
      <c r="C2304" s="2">
        <f t="shared" si="210"/>
        <v>9.327640897844363</v>
      </c>
      <c r="D2304" s="2">
        <f t="shared" si="212"/>
        <v>9.7659987115693685</v>
      </c>
      <c r="E2304" s="2">
        <f t="shared" si="211"/>
        <v>-0.43835781372500549</v>
      </c>
      <c r="F2304" s="2">
        <f t="shared" si="215"/>
        <v>-0.31906739013654495</v>
      </c>
      <c r="G2304" s="2">
        <f t="shared" si="213"/>
        <v>-0.11929042358846054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17">
        <f>TITRES_STAT!D2308</f>
        <v>10.2767</v>
      </c>
      <c r="C2305" s="2">
        <f t="shared" si="210"/>
        <v>9.360711528945231</v>
      </c>
      <c r="D2305" s="2">
        <f t="shared" si="212"/>
        <v>9.8038284366383053</v>
      </c>
      <c r="E2305" s="2">
        <f t="shared" si="211"/>
        <v>-0.44311690769307432</v>
      </c>
      <c r="F2305" s="2">
        <f t="shared" si="215"/>
        <v>-0.34387729364785086</v>
      </c>
      <c r="G2305" s="2">
        <f t="shared" si="213"/>
        <v>-9.9239614045223468E-2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17">
        <f>TITRES_STAT!D2309</f>
        <v>10.725300000000001</v>
      </c>
      <c r="C2306" s="2">
        <f t="shared" si="210"/>
        <v>9.413802062953657</v>
      </c>
      <c r="D2306" s="2">
        <f t="shared" si="212"/>
        <v>9.8720855894799122</v>
      </c>
      <c r="E2306" s="2">
        <f t="shared" si="211"/>
        <v>-0.45828352652625526</v>
      </c>
      <c r="F2306" s="2">
        <f t="shared" si="215"/>
        <v>-0.36675854022353177</v>
      </c>
      <c r="G2306" s="2">
        <f t="shared" si="213"/>
        <v>-9.1524986302723488E-2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17">
        <f>TITRES_STAT!D2310</f>
        <v>10.766</v>
      </c>
      <c r="C2307" s="2">
        <f t="shared" si="210"/>
        <v>9.4587248224992493</v>
      </c>
      <c r="D2307" s="2">
        <f t="shared" si="212"/>
        <v>9.9383014717406599</v>
      </c>
      <c r="E2307" s="2">
        <f t="shared" si="211"/>
        <v>-0.47957664924141064</v>
      </c>
      <c r="F2307" s="2">
        <f t="shared" si="215"/>
        <v>-0.38932216202710757</v>
      </c>
      <c r="G2307" s="2">
        <f t="shared" si="213"/>
        <v>-9.025448721430307E-2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17">
        <f>TITRES_STAT!D2311</f>
        <v>10.668200000000001</v>
      </c>
      <c r="C2308" s="2">
        <f t="shared" si="210"/>
        <v>9.5531979267301335</v>
      </c>
      <c r="D2308" s="2">
        <f t="shared" si="212"/>
        <v>9.9923680293895014</v>
      </c>
      <c r="E2308" s="2">
        <f t="shared" si="211"/>
        <v>-0.43917010265936796</v>
      </c>
      <c r="F2308" s="2">
        <f t="shared" si="215"/>
        <v>-0.39929175015355967</v>
      </c>
      <c r="G2308" s="2">
        <f t="shared" si="213"/>
        <v>-3.987835250580829E-2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17">
        <f>TITRES_STAT!D2312</f>
        <v>10.6029</v>
      </c>
      <c r="C2309" s="2">
        <f t="shared" si="210"/>
        <v>9.6331367072331897</v>
      </c>
      <c r="D2309" s="2">
        <f t="shared" si="212"/>
        <v>10.037592619805093</v>
      </c>
      <c r="E2309" s="2">
        <f t="shared" si="211"/>
        <v>-0.40445591257190294</v>
      </c>
      <c r="F2309" s="2">
        <f t="shared" si="215"/>
        <v>-0.40032458263722837</v>
      </c>
      <c r="G2309" s="2">
        <f t="shared" si="213"/>
        <v>-4.1313299346745769E-3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17">
        <f>TITRES_STAT!D2313</f>
        <v>10.643700000000001</v>
      </c>
      <c r="C2310" s="2">
        <f t="shared" si="210"/>
        <v>9.7070541368896226</v>
      </c>
      <c r="D2310" s="2">
        <f t="shared" si="212"/>
        <v>10.082489462782492</v>
      </c>
      <c r="E2310" s="2">
        <f t="shared" si="211"/>
        <v>-0.37543532589286954</v>
      </c>
      <c r="F2310" s="2">
        <f t="shared" si="215"/>
        <v>-0.39534673128835662</v>
      </c>
      <c r="G2310" s="2">
        <f t="shared" si="213"/>
        <v>1.9911405395487081E-2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17">
        <f>TITRES_STAT!D2314</f>
        <v>10.766</v>
      </c>
      <c r="C2311" s="2">
        <f t="shared" si="210"/>
        <v>9.7946919619835278</v>
      </c>
      <c r="D2311" s="2">
        <f t="shared" si="212"/>
        <v>10.133119872946752</v>
      </c>
      <c r="E2311" s="2">
        <f t="shared" si="211"/>
        <v>-0.33842791096322422</v>
      </c>
      <c r="F2311" s="2">
        <f t="shared" si="215"/>
        <v>-0.38396296722333018</v>
      </c>
      <c r="G2311" s="2">
        <f t="shared" si="213"/>
        <v>4.5535056260105955E-2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17">
        <f>TITRES_STAT!D2315</f>
        <v>11.0107</v>
      </c>
      <c r="C2312" s="2">
        <f t="shared" si="210"/>
        <v>9.8864162755245228</v>
      </c>
      <c r="D2312" s="2">
        <f t="shared" si="212"/>
        <v>10.198125808284029</v>
      </c>
      <c r="E2312" s="2">
        <f t="shared" si="211"/>
        <v>-0.3117095327595063</v>
      </c>
      <c r="F2312" s="2">
        <f t="shared" si="215"/>
        <v>-0.36951228033056543</v>
      </c>
      <c r="G2312" s="2">
        <f t="shared" si="213"/>
        <v>5.7802747571059132E-2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17">
        <f>TITRES_STAT!D2316</f>
        <v>11.239100000000001</v>
      </c>
      <c r="C2313" s="2">
        <f t="shared" si="210"/>
        <v>9.9715522331361335</v>
      </c>
      <c r="D2313" s="2">
        <f t="shared" si="212"/>
        <v>10.275235007670398</v>
      </c>
      <c r="E2313" s="2">
        <f t="shared" si="211"/>
        <v>-0.30368277453426451</v>
      </c>
      <c r="F2313" s="2">
        <f t="shared" si="215"/>
        <v>-0.35634637917130529</v>
      </c>
      <c r="G2313" s="2">
        <f t="shared" si="213"/>
        <v>5.2663604637040784E-2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17">
        <f>TITRES_STAT!D2317</f>
        <v>11.5001</v>
      </c>
      <c r="C2314" s="2">
        <f t="shared" si="210"/>
        <v>10.022251889576728</v>
      </c>
      <c r="D2314" s="2">
        <f t="shared" si="212"/>
        <v>10.36596574784296</v>
      </c>
      <c r="E2314" s="2">
        <f t="shared" si="211"/>
        <v>-0.34371385826623246</v>
      </c>
      <c r="F2314" s="2">
        <f t="shared" si="215"/>
        <v>-0.35381987499029072</v>
      </c>
      <c r="G2314" s="2">
        <f t="shared" si="213"/>
        <v>1.0106016724058253E-2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17">
        <f>TITRES_STAT!D2318</f>
        <v>11.9895</v>
      </c>
      <c r="C2315" s="2">
        <f t="shared" si="210"/>
        <v>10.06139775271877</v>
      </c>
      <c r="D2315" s="2">
        <f t="shared" si="212"/>
        <v>10.486227544299037</v>
      </c>
      <c r="E2315" s="2">
        <f t="shared" si="211"/>
        <v>-0.42482979158026701</v>
      </c>
      <c r="F2315" s="2">
        <f t="shared" si="215"/>
        <v>-0.36802185830828599</v>
      </c>
      <c r="G2315" s="2">
        <f t="shared" si="213"/>
        <v>-5.6807933271981026E-2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17">
        <f>TITRES_STAT!D2319</f>
        <v>11.818199999999999</v>
      </c>
      <c r="C2316" s="2">
        <f t="shared" si="210"/>
        <v>10.163536559992805</v>
      </c>
      <c r="D2316" s="2">
        <f t="shared" si="212"/>
        <v>10.584892170647256</v>
      </c>
      <c r="E2316" s="2">
        <f t="shared" si="211"/>
        <v>-0.4213556106544516</v>
      </c>
      <c r="F2316" s="2">
        <f t="shared" si="215"/>
        <v>-0.37868860877751914</v>
      </c>
      <c r="G2316" s="2">
        <f t="shared" si="213"/>
        <v>-4.2667001876932453E-2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17">
        <f>TITRES_STAT!D2320</f>
        <v>11.81</v>
      </c>
      <c r="C2317" s="2">
        <f t="shared" si="210"/>
        <v>10.256223243070835</v>
      </c>
      <c r="D2317" s="2">
        <f t="shared" si="212"/>
        <v>10.67564089874746</v>
      </c>
      <c r="E2317" s="2">
        <f t="shared" si="211"/>
        <v>-0.41941765567662515</v>
      </c>
      <c r="F2317" s="2">
        <f t="shared" si="215"/>
        <v>-0.38683441815734038</v>
      </c>
      <c r="G2317" s="2">
        <f t="shared" si="213"/>
        <v>-3.2583237519284769E-2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17">
        <f>TITRES_STAT!D2321</f>
        <v>11.818199999999999</v>
      </c>
      <c r="C2318" s="2">
        <f t="shared" si="210"/>
        <v>10.319604282598398</v>
      </c>
      <c r="D2318" s="2">
        <f t="shared" si="212"/>
        <v>10.760274906247647</v>
      </c>
      <c r="E2318" s="2">
        <f t="shared" si="211"/>
        <v>-0.44067062364924858</v>
      </c>
      <c r="F2318" s="2">
        <f t="shared" si="215"/>
        <v>-0.39760165925572205</v>
      </c>
      <c r="G2318" s="2">
        <f t="shared" si="213"/>
        <v>-4.3068964393526532E-2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17">
        <f>TITRES_STAT!D2322</f>
        <v>11.81</v>
      </c>
      <c r="C2319" s="2">
        <f t="shared" ref="C2319:C2382" si="216">$C$4*B2309+C2318*(1-$C$4)</f>
        <v>10.363188239121721</v>
      </c>
      <c r="D2319" s="2">
        <f t="shared" si="212"/>
        <v>10.838032320599673</v>
      </c>
      <c r="E2319" s="2">
        <f t="shared" si="211"/>
        <v>-0.47484408147795243</v>
      </c>
      <c r="F2319" s="2">
        <f t="shared" si="215"/>
        <v>-0.41305014370016818</v>
      </c>
      <c r="G2319" s="2">
        <f t="shared" si="213"/>
        <v>-6.1793937777784247E-2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17">
        <f>TITRES_STAT!D2323</f>
        <v>11.8019</v>
      </c>
      <c r="C2320" s="2">
        <f t="shared" si="216"/>
        <v>10.406343894641456</v>
      </c>
      <c r="D2320" s="2">
        <f t="shared" si="212"/>
        <v>10.909429926481179</v>
      </c>
      <c r="E2320" s="2">
        <f t="shared" si="211"/>
        <v>-0.50308603183972345</v>
      </c>
      <c r="F2320" s="2">
        <f t="shared" si="215"/>
        <v>-0.43105732132807928</v>
      </c>
      <c r="G2320" s="2">
        <f t="shared" si="213"/>
        <v>-7.2028710511644167E-2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17">
        <f>TITRES_STAT!D2324</f>
        <v>11.867100000000001</v>
      </c>
      <c r="C2321" s="2">
        <f t="shared" si="216"/>
        <v>10.461675603158154</v>
      </c>
      <c r="D2321" s="2">
        <f t="shared" si="212"/>
        <v>10.980368450445535</v>
      </c>
      <c r="E2321" s="2">
        <f t="shared" si="211"/>
        <v>-0.5186928472873813</v>
      </c>
      <c r="F2321" s="2">
        <f t="shared" si="215"/>
        <v>-0.44858442651993974</v>
      </c>
      <c r="G2321" s="2">
        <f t="shared" si="213"/>
        <v>-7.0108420767441559E-2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17">
        <f>TITRES_STAT!D2325</f>
        <v>11.956799999999999</v>
      </c>
      <c r="C2322" s="2">
        <f t="shared" si="216"/>
        <v>10.546140894979976</v>
      </c>
      <c r="D2322" s="2">
        <f t="shared" si="212"/>
        <v>11.052696713375497</v>
      </c>
      <c r="E2322" s="2">
        <f t="shared" si="211"/>
        <v>-0.50655581839552077</v>
      </c>
      <c r="F2322" s="2">
        <f t="shared" si="215"/>
        <v>-0.46017870489505597</v>
      </c>
      <c r="G2322" s="2">
        <f t="shared" si="213"/>
        <v>-4.6377113500464806E-2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17">
        <f>TITRES_STAT!D2326</f>
        <v>11.818199999999999</v>
      </c>
      <c r="C2323" s="2">
        <f t="shared" si="216"/>
        <v>10.652749988059981</v>
      </c>
      <c r="D2323" s="2">
        <f t="shared" si="212"/>
        <v>11.109400660532867</v>
      </c>
      <c r="E2323" s="2">
        <f t="shared" si="211"/>
        <v>-0.45665067247288604</v>
      </c>
      <c r="F2323" s="2">
        <f t="shared" si="215"/>
        <v>-0.45947309841062201</v>
      </c>
      <c r="G2323" s="2">
        <f t="shared" si="213"/>
        <v>2.8224259377359617E-3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17">
        <f>TITRES_STAT!D2327</f>
        <v>11.8019</v>
      </c>
      <c r="C2324" s="2">
        <f t="shared" si="216"/>
        <v>10.783111528358445</v>
      </c>
      <c r="D2324" s="2">
        <f t="shared" si="212"/>
        <v>11.160696907900803</v>
      </c>
      <c r="E2324" s="2">
        <f t="shared" si="211"/>
        <v>-0.37758537954235827</v>
      </c>
      <c r="F2324" s="2">
        <f t="shared" si="215"/>
        <v>-0.44309555463696931</v>
      </c>
      <c r="G2324" s="2">
        <f t="shared" si="213"/>
        <v>6.5510175094611045E-2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17">
        <f>TITRES_STAT!D2328</f>
        <v>11.736599999999999</v>
      </c>
      <c r="C2325" s="2">
        <f t="shared" si="216"/>
        <v>10.968709754764838</v>
      </c>
      <c r="D2325" s="2">
        <f t="shared" si="212"/>
        <v>11.203356396204448</v>
      </c>
      <c r="E2325" s="2">
        <f t="shared" si="211"/>
        <v>-0.23464664143961045</v>
      </c>
      <c r="F2325" s="2">
        <f t="shared" si="215"/>
        <v>-0.40140577199749761</v>
      </c>
      <c r="G2325" s="2">
        <f t="shared" si="213"/>
        <v>0.16675913055788716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17">
        <f>TITRES_STAT!D2329</f>
        <v>11.5817</v>
      </c>
      <c r="C2326" s="2">
        <f t="shared" si="216"/>
        <v>11.099400561724092</v>
      </c>
      <c r="D2326" s="2">
        <f t="shared" si="212"/>
        <v>11.231381848337453</v>
      </c>
      <c r="E2326" s="2">
        <f t="shared" si="211"/>
        <v>-0.13198128661336028</v>
      </c>
      <c r="F2326" s="2">
        <f t="shared" si="215"/>
        <v>-0.34752087492067013</v>
      </c>
      <c r="G2326" s="2">
        <f t="shared" si="213"/>
        <v>0.21553958830730985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17">
        <f>TITRES_STAT!D2330</f>
        <v>11.6877</v>
      </c>
      <c r="C2327" s="2">
        <f t="shared" si="216"/>
        <v>11.208723552228077</v>
      </c>
      <c r="D2327" s="2">
        <f t="shared" si="212"/>
        <v>11.265183192905049</v>
      </c>
      <c r="E2327" s="2">
        <f t="shared" si="211"/>
        <v>-5.645964067697129E-2</v>
      </c>
      <c r="F2327" s="2">
        <f t="shared" si="215"/>
        <v>-0.28930862807193036</v>
      </c>
      <c r="G2327" s="2">
        <f t="shared" si="213"/>
        <v>0.23284898739495907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17">
        <f>TITRES_STAT!D2331</f>
        <v>11.622400000000001</v>
      </c>
      <c r="C2328" s="2">
        <f t="shared" si="216"/>
        <v>11.302489159577604</v>
      </c>
      <c r="D2328" s="2">
        <f t="shared" si="212"/>
        <v>11.291643697134305</v>
      </c>
      <c r="E2328" s="2">
        <f t="shared" si="211"/>
        <v>1.0845462443299425E-2</v>
      </c>
      <c r="F2328" s="2">
        <f t="shared" si="215"/>
        <v>-0.22927780996888442</v>
      </c>
      <c r="G2328" s="2">
        <f t="shared" si="213"/>
        <v>0.24012327241218384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17">
        <f>TITRES_STAT!D2332</f>
        <v>11.7692</v>
      </c>
      <c r="C2329" s="2">
        <f t="shared" si="216"/>
        <v>11.380567750411819</v>
      </c>
      <c r="D2329" s="2">
        <f t="shared" si="212"/>
        <v>11.327018238087319</v>
      </c>
      <c r="E2329" s="2">
        <f t="shared" si="211"/>
        <v>5.354951232449956E-2</v>
      </c>
      <c r="F2329" s="2">
        <f t="shared" si="215"/>
        <v>-0.17271234551020762</v>
      </c>
      <c r="G2329" s="2">
        <f t="shared" si="213"/>
        <v>0.22626185783470718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17">
        <f>TITRES_STAT!D2333</f>
        <v>11.655099999999999</v>
      </c>
      <c r="C2330" s="2">
        <f t="shared" si="216"/>
        <v>11.445388096502308</v>
      </c>
      <c r="D2330" s="2">
        <f t="shared" si="212"/>
        <v>11.351320590821592</v>
      </c>
      <c r="E2330" s="2">
        <f t="shared" si="211"/>
        <v>9.4067505680715868E-2</v>
      </c>
      <c r="F2330" s="2">
        <f t="shared" si="215"/>
        <v>-0.11935637527202293</v>
      </c>
      <c r="G2330" s="2">
        <f t="shared" si="213"/>
        <v>0.21342388095273879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17">
        <f>TITRES_STAT!D2334</f>
        <v>11.6061</v>
      </c>
      <c r="C2331" s="2">
        <f t="shared" si="216"/>
        <v>11.51026685088657</v>
      </c>
      <c r="D2331" s="2">
        <f t="shared" si="212"/>
        <v>11.370193139649622</v>
      </c>
      <c r="E2331" s="2">
        <f t="shared" si="211"/>
        <v>0.14007371123694767</v>
      </c>
      <c r="F2331" s="2">
        <f t="shared" si="215"/>
        <v>-6.7470357970228823E-2</v>
      </c>
      <c r="G2331" s="2">
        <f t="shared" si="213"/>
        <v>0.2075440692071765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17">
        <f>TITRES_STAT!D2335</f>
        <v>11.622400000000001</v>
      </c>
      <c r="C2332" s="2">
        <f t="shared" si="216"/>
        <v>11.578964258442483</v>
      </c>
      <c r="D2332" s="2">
        <f t="shared" si="212"/>
        <v>11.388875129305205</v>
      </c>
      <c r="E2332" s="2">
        <f t="shared" ref="E2332:E2395" si="217">C2332-D2332</f>
        <v>0.19008912913727727</v>
      </c>
      <c r="F2332" s="2">
        <f t="shared" si="215"/>
        <v>-1.5958460548727606E-2</v>
      </c>
      <c r="G2332" s="2">
        <f t="shared" si="213"/>
        <v>0.20604758968600487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17">
        <f>TITRES_STAT!D2336</f>
        <v>11.459300000000001</v>
      </c>
      <c r="C2333" s="2">
        <f t="shared" si="216"/>
        <v>11.615769757143639</v>
      </c>
      <c r="D2333" s="2">
        <f t="shared" ref="D2333:D2396" si="218">$D$4*B2333+(1-$D$4)*D2332</f>
        <v>11.394091786393709</v>
      </c>
      <c r="E2333" s="2">
        <f t="shared" si="217"/>
        <v>0.2216779707499299</v>
      </c>
      <c r="F2333" s="2">
        <f t="shared" si="215"/>
        <v>3.1568825711003896E-2</v>
      </c>
      <c r="G2333" s="2">
        <f t="shared" si="213"/>
        <v>0.19010914503892601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17">
        <f>TITRES_STAT!D2337</f>
        <v>11.5817</v>
      </c>
      <c r="C2334" s="2">
        <f t="shared" si="216"/>
        <v>11.64440517912154</v>
      </c>
      <c r="D2334" s="2">
        <f t="shared" si="218"/>
        <v>11.407988691105286</v>
      </c>
      <c r="E2334" s="2">
        <f t="shared" si="217"/>
        <v>0.23641648801625337</v>
      </c>
      <c r="F2334" s="2">
        <f t="shared" si="215"/>
        <v>7.2538358172053785E-2</v>
      </c>
      <c r="G2334" s="2">
        <f t="shared" si="213"/>
        <v>0.16387812984419958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17">
        <f>TITRES_STAT!D2338</f>
        <v>11.5001</v>
      </c>
      <c r="C2335" s="2">
        <f t="shared" si="216"/>
        <v>11.658588997718224</v>
      </c>
      <c r="D2335" s="2">
        <f t="shared" si="218"/>
        <v>11.414811751023413</v>
      </c>
      <c r="E2335" s="2">
        <f t="shared" si="217"/>
        <v>0.24377724669481182</v>
      </c>
      <c r="F2335" s="2">
        <f t="shared" si="215"/>
        <v>0.1067861358766054</v>
      </c>
      <c r="G2335" s="2">
        <f t="shared" si="213"/>
        <v>0.13699111081820642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17">
        <f>TITRES_STAT!D2339</f>
        <v>11.7203</v>
      </c>
      <c r="C2336" s="2">
        <f t="shared" si="216"/>
        <v>11.64675992114619</v>
      </c>
      <c r="D2336" s="2">
        <f t="shared" si="218"/>
        <v>11.437440510206864</v>
      </c>
      <c r="E2336" s="2">
        <f t="shared" si="217"/>
        <v>0.20931941093932593</v>
      </c>
      <c r="F2336" s="2">
        <f t="shared" si="215"/>
        <v>0.12729279088914952</v>
      </c>
      <c r="G2336" s="2">
        <f t="shared" si="213"/>
        <v>8.2026620050176413E-2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17">
        <f>TITRES_STAT!D2340</f>
        <v>11.6632</v>
      </c>
      <c r="C2337" s="2">
        <f t="shared" si="216"/>
        <v>11.653058394816007</v>
      </c>
      <c r="D2337" s="2">
        <f t="shared" si="218"/>
        <v>11.454163435376726</v>
      </c>
      <c r="E2337" s="2">
        <f t="shared" si="217"/>
        <v>0.19889495943928104</v>
      </c>
      <c r="F2337" s="2">
        <f t="shared" si="215"/>
        <v>0.14161322459917583</v>
      </c>
      <c r="G2337" s="2">
        <f t="shared" si="213"/>
        <v>5.7281734840105208E-2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17">
        <f>TITRES_STAT!D2341</f>
        <v>11.6632</v>
      </c>
      <c r="C2338" s="2">
        <f t="shared" si="216"/>
        <v>11.648341718690467</v>
      </c>
      <c r="D2338" s="2">
        <f t="shared" si="218"/>
        <v>11.469647625348822</v>
      </c>
      <c r="E2338" s="2">
        <f t="shared" si="217"/>
        <v>0.17869409334164565</v>
      </c>
      <c r="F2338" s="2">
        <f t="shared" si="215"/>
        <v>0.14902939834766982</v>
      </c>
      <c r="G2338" s="2">
        <f t="shared" si="213"/>
        <v>2.9664694993975838E-2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17">
        <f>TITRES_STAT!D2342</f>
        <v>11.6632</v>
      </c>
      <c r="C2339" s="2">
        <f t="shared" si="216"/>
        <v>11.666935300430396</v>
      </c>
      <c r="D2339" s="2">
        <f t="shared" si="218"/>
        <v>11.483984838285947</v>
      </c>
      <c r="E2339" s="2">
        <f t="shared" si="217"/>
        <v>0.18295046214444888</v>
      </c>
      <c r="F2339" s="2">
        <f t="shared" si="215"/>
        <v>0.15581361110702563</v>
      </c>
      <c r="G2339" s="2">
        <f t="shared" si="213"/>
        <v>2.7136851037423249E-2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17">
        <f>TITRES_STAT!D2343</f>
        <v>11.5817</v>
      </c>
      <c r="C2340" s="2">
        <f t="shared" si="216"/>
        <v>11.665114484979565</v>
      </c>
      <c r="D2340" s="2">
        <f t="shared" si="218"/>
        <v>11.491222998412914</v>
      </c>
      <c r="E2340" s="2">
        <f t="shared" si="217"/>
        <v>0.17389148656665121</v>
      </c>
      <c r="F2340" s="2">
        <f t="shared" si="215"/>
        <v>0.15942918619895075</v>
      </c>
      <c r="G2340" s="2">
        <f t="shared" ref="G2340:G2403" si="219">E2340-F2340</f>
        <v>1.4462300367700465E-2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17">
        <f>TITRES_STAT!D2344</f>
        <v>11.540900000000001</v>
      </c>
      <c r="C2341" s="2">
        <f t="shared" si="216"/>
        <v>11.656035333444247</v>
      </c>
      <c r="D2341" s="2">
        <f t="shared" si="218"/>
        <v>11.494902776308253</v>
      </c>
      <c r="E2341" s="2">
        <f t="shared" si="217"/>
        <v>0.1611325571359945</v>
      </c>
      <c r="F2341" s="2">
        <f t="shared" ref="F2341:F2404" si="221">(E2341*(2/(10)))+((1-(2/10))*F2340)</f>
        <v>0.15976986038635951</v>
      </c>
      <c r="G2341" s="2">
        <f t="shared" si="219"/>
        <v>1.3626967496349895E-3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17">
        <f>TITRES_STAT!D2345</f>
        <v>11.5001</v>
      </c>
      <c r="C2342" s="2">
        <f t="shared" si="216"/>
        <v>11.650860666760519</v>
      </c>
      <c r="D2342" s="2">
        <f t="shared" si="218"/>
        <v>11.495287755840975</v>
      </c>
      <c r="E2342" s="2">
        <f t="shared" si="217"/>
        <v>0.15557291091954362</v>
      </c>
      <c r="F2342" s="2">
        <f t="shared" si="221"/>
        <v>0.15893047049299633</v>
      </c>
      <c r="G2342" s="2">
        <f t="shared" si="219"/>
        <v>-3.3575595734527119E-3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17">
        <f>TITRES_STAT!D2346</f>
        <v>11.5817</v>
      </c>
      <c r="C2343" s="2">
        <f t="shared" si="216"/>
        <v>11.621389794951208</v>
      </c>
      <c r="D2343" s="2">
        <f t="shared" si="218"/>
        <v>11.501688662815717</v>
      </c>
      <c r="E2343" s="2">
        <f t="shared" si="217"/>
        <v>0.11970113213549105</v>
      </c>
      <c r="F2343" s="2">
        <f t="shared" si="221"/>
        <v>0.15108460282149527</v>
      </c>
      <c r="G2343" s="2">
        <f t="shared" si="219"/>
        <v>-3.1383470686004222E-2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17">
        <f>TITRES_STAT!D2347</f>
        <v>11.4756</v>
      </c>
      <c r="C2344" s="2">
        <f t="shared" si="216"/>
        <v>11.615283672651023</v>
      </c>
      <c r="D2344" s="2">
        <f t="shared" si="218"/>
        <v>11.499756169273812</v>
      </c>
      <c r="E2344" s="2">
        <f t="shared" si="217"/>
        <v>0.11552750337721029</v>
      </c>
      <c r="F2344" s="2">
        <f t="shared" si="221"/>
        <v>0.14397318293263828</v>
      </c>
      <c r="G2344" s="2">
        <f t="shared" si="219"/>
        <v>-2.8445679555427983E-2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17">
        <f>TITRES_STAT!D2348</f>
        <v>11.4756</v>
      </c>
      <c r="C2345" s="2">
        <f t="shared" si="216"/>
        <v>11.597563107627789</v>
      </c>
      <c r="D2345" s="2">
        <f t="shared" si="218"/>
        <v>11.497966823401677</v>
      </c>
      <c r="E2345" s="2">
        <f t="shared" si="217"/>
        <v>9.9596284226111109E-2</v>
      </c>
      <c r="F2345" s="2">
        <f t="shared" si="221"/>
        <v>0.13509780319133285</v>
      </c>
      <c r="G2345" s="2">
        <f t="shared" si="219"/>
        <v>-3.5501518965221746E-2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17">
        <f>TITRES_STAT!D2349</f>
        <v>11.4756</v>
      </c>
      <c r="C2346" s="2">
        <f t="shared" si="216"/>
        <v>11.616445706454282</v>
      </c>
      <c r="D2346" s="2">
        <f t="shared" si="218"/>
        <v>11.49631002166822</v>
      </c>
      <c r="E2346" s="2">
        <f t="shared" si="217"/>
        <v>0.12013568478606196</v>
      </c>
      <c r="F2346" s="2">
        <f t="shared" si="221"/>
        <v>0.13210537951027868</v>
      </c>
      <c r="G2346" s="2">
        <f t="shared" si="219"/>
        <v>-1.1969694724216717E-2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17">
        <f>TITRES_STAT!D2350</f>
        <v>11.4185</v>
      </c>
      <c r="C2347" s="2">
        <f t="shared" si="216"/>
        <v>11.623638674692085</v>
      </c>
      <c r="D2347" s="2">
        <f t="shared" si="218"/>
        <v>11.490546316359463</v>
      </c>
      <c r="E2347" s="2">
        <f t="shared" si="217"/>
        <v>0.13309235833262179</v>
      </c>
      <c r="F2347" s="2">
        <f t="shared" si="221"/>
        <v>0.13230277527474732</v>
      </c>
      <c r="G2347" s="2">
        <f t="shared" si="219"/>
        <v>7.8958305787446559E-4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17">
        <f>TITRES_STAT!D2351</f>
        <v>11.491899999999999</v>
      </c>
      <c r="C2348" s="2">
        <f t="shared" si="216"/>
        <v>11.629725032431764</v>
      </c>
      <c r="D2348" s="2">
        <f t="shared" si="218"/>
        <v>11.490646589221726</v>
      </c>
      <c r="E2348" s="2">
        <f t="shared" si="217"/>
        <v>0.13907844321003893</v>
      </c>
      <c r="F2348" s="2">
        <f t="shared" si="221"/>
        <v>0.13365790886180565</v>
      </c>
      <c r="G2348" s="2">
        <f t="shared" si="219"/>
        <v>5.4205343482332802E-3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17">
        <f>TITRES_STAT!D2352</f>
        <v>11.491899999999999</v>
      </c>
      <c r="C2349" s="2">
        <f t="shared" si="216"/>
        <v>11.634875027442263</v>
      </c>
      <c r="D2349" s="2">
        <f t="shared" si="218"/>
        <v>11.490739434464562</v>
      </c>
      <c r="E2349" s="2">
        <f t="shared" si="217"/>
        <v>0.14413559297770107</v>
      </c>
      <c r="F2349" s="2">
        <f t="shared" si="221"/>
        <v>0.13575344568498474</v>
      </c>
      <c r="G2349" s="2">
        <f t="shared" si="219"/>
        <v>8.3821472927163299E-3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17">
        <f>TITRES_STAT!D2353</f>
        <v>11.402200000000001</v>
      </c>
      <c r="C2350" s="2">
        <f t="shared" si="216"/>
        <v>11.626694253989607</v>
      </c>
      <c r="D2350" s="2">
        <f t="shared" si="218"/>
        <v>11.484180957837557</v>
      </c>
      <c r="E2350" s="2">
        <f t="shared" si="217"/>
        <v>0.14251329615204966</v>
      </c>
      <c r="F2350" s="2">
        <f t="shared" si="221"/>
        <v>0.13710541577839772</v>
      </c>
      <c r="G2350" s="2">
        <f t="shared" si="219"/>
        <v>5.4078803736519465E-3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17">
        <f>TITRES_STAT!D2354</f>
        <v>11.288</v>
      </c>
      <c r="C2351" s="2">
        <f t="shared" si="216"/>
        <v>11.613495137991206</v>
      </c>
      <c r="D2351" s="2">
        <f t="shared" si="218"/>
        <v>11.469649035034776</v>
      </c>
      <c r="E2351" s="2">
        <f t="shared" si="217"/>
        <v>0.14384610295643085</v>
      </c>
      <c r="F2351" s="2">
        <f t="shared" si="221"/>
        <v>0.13845355321400435</v>
      </c>
      <c r="G2351" s="2">
        <f t="shared" si="219"/>
        <v>5.3925497424265056E-3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17">
        <f>TITRES_STAT!D2355</f>
        <v>11.337</v>
      </c>
      <c r="C2352" s="2">
        <f t="shared" si="216"/>
        <v>11.596049732146406</v>
      </c>
      <c r="D2352" s="2">
        <f t="shared" si="218"/>
        <v>11.459823180587755</v>
      </c>
      <c r="E2352" s="2">
        <f t="shared" si="217"/>
        <v>0.13622655155865182</v>
      </c>
      <c r="F2352" s="2">
        <f t="shared" si="221"/>
        <v>0.13800815288293386</v>
      </c>
      <c r="G2352" s="2">
        <f t="shared" si="219"/>
        <v>-1.7816013242820394E-3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17">
        <f>TITRES_STAT!D2356</f>
        <v>11.4756</v>
      </c>
      <c r="C2353" s="2">
        <f t="shared" si="216"/>
        <v>11.59384208104696</v>
      </c>
      <c r="D2353" s="2">
        <f t="shared" si="218"/>
        <v>11.46099183387755</v>
      </c>
      <c r="E2353" s="2">
        <f t="shared" si="217"/>
        <v>0.13285024716940974</v>
      </c>
      <c r="F2353" s="2">
        <f t="shared" si="221"/>
        <v>0.13697657174022904</v>
      </c>
      <c r="G2353" s="2">
        <f t="shared" si="219"/>
        <v>-4.1263245708192953E-3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17">
        <f>TITRES_STAT!D2357</f>
        <v>11.5817</v>
      </c>
      <c r="C2354" s="2">
        <f t="shared" si="216"/>
        <v>11.57565099165512</v>
      </c>
      <c r="D2354" s="2">
        <f t="shared" si="218"/>
        <v>11.46993317951625</v>
      </c>
      <c r="E2354" s="2">
        <f t="shared" si="217"/>
        <v>0.10571781213887022</v>
      </c>
      <c r="F2354" s="2">
        <f t="shared" si="221"/>
        <v>0.13072481981995726</v>
      </c>
      <c r="G2354" s="2">
        <f t="shared" si="219"/>
        <v>-2.5007007681087046E-2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17">
        <f>TITRES_STAT!D2358</f>
        <v>11.622400000000001</v>
      </c>
      <c r="C2355" s="2">
        <f t="shared" si="216"/>
        <v>11.560258531400486</v>
      </c>
      <c r="D2355" s="2">
        <f t="shared" si="218"/>
        <v>11.481227018070602</v>
      </c>
      <c r="E2355" s="2">
        <f t="shared" si="217"/>
        <v>7.9031513329884007E-2</v>
      </c>
      <c r="F2355" s="2">
        <f t="shared" si="221"/>
        <v>0.12038615852194262</v>
      </c>
      <c r="G2355" s="2">
        <f t="shared" si="219"/>
        <v>-4.1354645192058614E-2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17">
        <f>TITRES_STAT!D2359</f>
        <v>11.712199999999999</v>
      </c>
      <c r="C2356" s="2">
        <f t="shared" si="216"/>
        <v>11.547234141954256</v>
      </c>
      <c r="D2356" s="2">
        <f t="shared" si="218"/>
        <v>11.49833612784315</v>
      </c>
      <c r="E2356" s="2">
        <f t="shared" si="217"/>
        <v>4.8898014111106392E-2</v>
      </c>
      <c r="F2356" s="2">
        <f t="shared" si="221"/>
        <v>0.10608852963977537</v>
      </c>
      <c r="G2356" s="2">
        <f t="shared" si="219"/>
        <v>-5.7190515528668981E-2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17">
        <f>TITRES_STAT!D2360</f>
        <v>11.5898</v>
      </c>
      <c r="C2357" s="2">
        <f t="shared" si="216"/>
        <v>11.527428889345909</v>
      </c>
      <c r="D2357" s="2">
        <f t="shared" si="218"/>
        <v>11.505111229484399</v>
      </c>
      <c r="E2357" s="2">
        <f t="shared" si="217"/>
        <v>2.2317659861510464E-2</v>
      </c>
      <c r="F2357" s="2">
        <f t="shared" si="221"/>
        <v>8.9334355684122402E-2</v>
      </c>
      <c r="G2357" s="2">
        <f t="shared" si="219"/>
        <v>-6.7016695822611938E-2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17">
        <f>TITRES_STAT!D2361</f>
        <v>11.793699999999999</v>
      </c>
      <c r="C2358" s="2">
        <f t="shared" si="216"/>
        <v>11.521962906369616</v>
      </c>
      <c r="D2358" s="2">
        <f t="shared" si="218"/>
        <v>11.526488175448517</v>
      </c>
      <c r="E2358" s="2">
        <f t="shared" si="217"/>
        <v>-4.5252690789006067E-3</v>
      </c>
      <c r="F2358" s="2">
        <f t="shared" si="221"/>
        <v>7.05624307315178E-2</v>
      </c>
      <c r="G2358" s="2">
        <f t="shared" si="219"/>
        <v>-7.5087699810418407E-2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17">
        <f>TITRES_STAT!D2362</f>
        <v>11.944800000000001</v>
      </c>
      <c r="C2359" s="2">
        <f t="shared" si="216"/>
        <v>11.517337843851212</v>
      </c>
      <c r="D2359" s="2">
        <f t="shared" si="218"/>
        <v>11.557474236526405</v>
      </c>
      <c r="E2359" s="2">
        <f t="shared" si="217"/>
        <v>-4.0136392675192312E-2</v>
      </c>
      <c r="F2359" s="2">
        <f t="shared" si="221"/>
        <v>4.8422666050175776E-2</v>
      </c>
      <c r="G2359" s="2">
        <f t="shared" si="219"/>
        <v>-8.8559058725368095E-2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17">
        <f>TITRES_STAT!D2363</f>
        <v>11.989100000000001</v>
      </c>
      <c r="C2360" s="2">
        <f t="shared" si="216"/>
        <v>11.499624329412566</v>
      </c>
      <c r="D2360" s="2">
        <f t="shared" si="218"/>
        <v>11.589446515302226</v>
      </c>
      <c r="E2360" s="2">
        <f t="shared" si="217"/>
        <v>-8.9822185889660844E-2</v>
      </c>
      <c r="F2360" s="2">
        <f t="shared" si="221"/>
        <v>2.0773695662208456E-2</v>
      </c>
      <c r="G2360" s="2">
        <f t="shared" si="219"/>
        <v>-0.11059588155186931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17">
        <f>TITRES_STAT!D2364</f>
        <v>11.900600000000001</v>
      </c>
      <c r="C2361" s="2">
        <f t="shared" si="216"/>
        <v>11.467066740272172</v>
      </c>
      <c r="D2361" s="2">
        <f t="shared" si="218"/>
        <v>11.612494921576136</v>
      </c>
      <c r="E2361" s="2">
        <f t="shared" si="217"/>
        <v>-0.14542818130396462</v>
      </c>
      <c r="F2361" s="2">
        <f t="shared" si="221"/>
        <v>-1.2466679731026161E-2</v>
      </c>
      <c r="G2361" s="2">
        <f t="shared" si="219"/>
        <v>-0.13296150157293846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17">
        <f>TITRES_STAT!D2365</f>
        <v>11.8872</v>
      </c>
      <c r="C2362" s="2">
        <f t="shared" si="216"/>
        <v>11.447056472537991</v>
      </c>
      <c r="D2362" s="2">
        <f t="shared" si="218"/>
        <v>11.632843445903831</v>
      </c>
      <c r="E2362" s="2">
        <f t="shared" si="217"/>
        <v>-0.18578697336583971</v>
      </c>
      <c r="F2362" s="2">
        <f t="shared" si="221"/>
        <v>-4.7130738457988874E-2</v>
      </c>
      <c r="G2362" s="2">
        <f t="shared" si="219"/>
        <v>-0.13865623490785084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17">
        <f>TITRES_STAT!D2366</f>
        <v>11.6532</v>
      </c>
      <c r="C2363" s="2">
        <f t="shared" si="216"/>
        <v>11.451447784455222</v>
      </c>
      <c r="D2363" s="2">
        <f t="shared" si="218"/>
        <v>11.634351338799842</v>
      </c>
      <c r="E2363" s="2">
        <f t="shared" si="217"/>
        <v>-0.18290355434461958</v>
      </c>
      <c r="F2363" s="2">
        <f t="shared" si="221"/>
        <v>-7.4285301635315021E-2</v>
      </c>
      <c r="G2363" s="2">
        <f t="shared" si="219"/>
        <v>-0.10861825270930456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17">
        <f>TITRES_STAT!D2367</f>
        <v>11.7</v>
      </c>
      <c r="C2364" s="2">
        <f t="shared" si="216"/>
        <v>11.471486586846726</v>
      </c>
      <c r="D2364" s="2">
        <f t="shared" si="218"/>
        <v>11.639214202592447</v>
      </c>
      <c r="E2364" s="2">
        <f t="shared" si="217"/>
        <v>-0.16772761574572037</v>
      </c>
      <c r="F2364" s="2">
        <f t="shared" si="221"/>
        <v>-9.2973764457396094E-2</v>
      </c>
      <c r="G2364" s="2">
        <f t="shared" si="219"/>
        <v>-7.4753851288324277E-2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17">
        <f>TITRES_STAT!D2368</f>
        <v>11.8872</v>
      </c>
      <c r="C2365" s="2">
        <f t="shared" si="216"/>
        <v>11.494704035024153</v>
      </c>
      <c r="D2365" s="2">
        <f t="shared" si="218"/>
        <v>11.657583520918934</v>
      </c>
      <c r="E2365" s="2">
        <f t="shared" si="217"/>
        <v>-0.16287948589478063</v>
      </c>
      <c r="F2365" s="2">
        <f t="shared" si="221"/>
        <v>-0.10695490874487301</v>
      </c>
      <c r="G2365" s="2">
        <f t="shared" si="219"/>
        <v>-5.5924577149907617E-2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17">
        <f>TITRES_STAT!D2369</f>
        <v>12.167999999999999</v>
      </c>
      <c r="C2366" s="2">
        <f t="shared" si="216"/>
        <v>11.528164952712745</v>
      </c>
      <c r="D2366" s="2">
        <f t="shared" si="218"/>
        <v>11.695392148999012</v>
      </c>
      <c r="E2366" s="2">
        <f t="shared" si="217"/>
        <v>-0.1672271962862677</v>
      </c>
      <c r="F2366" s="2">
        <f t="shared" si="221"/>
        <v>-0.11900936625315195</v>
      </c>
      <c r="G2366" s="2">
        <f t="shared" si="219"/>
        <v>-4.8217830033115749E-2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17">
        <f>TITRES_STAT!D2370</f>
        <v>12.167999999999999</v>
      </c>
      <c r="C2367" s="2">
        <f t="shared" si="216"/>
        <v>11.537647267680015</v>
      </c>
      <c r="D2367" s="2">
        <f t="shared" si="218"/>
        <v>11.730400137962048</v>
      </c>
      <c r="E2367" s="2">
        <f t="shared" si="217"/>
        <v>-0.19275287028203358</v>
      </c>
      <c r="F2367" s="2">
        <f t="shared" si="221"/>
        <v>-0.13375806705892829</v>
      </c>
      <c r="G2367" s="2">
        <f t="shared" si="219"/>
        <v>-5.8994803223105297E-2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17">
        <f>TITRES_STAT!D2371</f>
        <v>12.2522</v>
      </c>
      <c r="C2368" s="2">
        <f t="shared" si="216"/>
        <v>11.577039995729244</v>
      </c>
      <c r="D2368" s="2">
        <f t="shared" si="218"/>
        <v>11.76905197959449</v>
      </c>
      <c r="E2368" s="2">
        <f t="shared" si="217"/>
        <v>-0.19201198386524609</v>
      </c>
      <c r="F2368" s="2">
        <f t="shared" si="221"/>
        <v>-0.14540885042019186</v>
      </c>
      <c r="G2368" s="2">
        <f t="shared" si="219"/>
        <v>-4.6603133445054234E-2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17">
        <f>TITRES_STAT!D2372</f>
        <v>12.3271</v>
      </c>
      <c r="C2369" s="2">
        <f t="shared" si="216"/>
        <v>11.633618457924745</v>
      </c>
      <c r="D2369" s="2">
        <f t="shared" si="218"/>
        <v>11.810388869994897</v>
      </c>
      <c r="E2369" s="2">
        <f t="shared" si="217"/>
        <v>-0.17677041207015165</v>
      </c>
      <c r="F2369" s="2">
        <f t="shared" si="221"/>
        <v>-0.15168116275018384</v>
      </c>
      <c r="G2369" s="2">
        <f t="shared" si="219"/>
        <v>-2.508924931996781E-2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17">
        <f>TITRES_STAT!D2373</f>
        <v>12.3552</v>
      </c>
      <c r="C2370" s="2">
        <f t="shared" si="216"/>
        <v>11.688307925936323</v>
      </c>
      <c r="D2370" s="2">
        <f t="shared" si="218"/>
        <v>11.850745249995276</v>
      </c>
      <c r="E2370" s="2">
        <f t="shared" si="217"/>
        <v>-0.16243732405895273</v>
      </c>
      <c r="F2370" s="2">
        <f t="shared" si="221"/>
        <v>-0.15383239501193763</v>
      </c>
      <c r="G2370" s="2">
        <f t="shared" si="219"/>
        <v>-8.6049290470150974E-3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17">
        <f>TITRES_STAT!D2374</f>
        <v>12.401999999999999</v>
      </c>
      <c r="C2371" s="2">
        <f t="shared" si="216"/>
        <v>11.720968245023043</v>
      </c>
      <c r="D2371" s="2">
        <f t="shared" si="218"/>
        <v>11.891578935180812</v>
      </c>
      <c r="E2371" s="2">
        <f t="shared" si="217"/>
        <v>-0.17061069015776908</v>
      </c>
      <c r="F2371" s="2">
        <f t="shared" si="221"/>
        <v>-0.15718805404110392</v>
      </c>
      <c r="G2371" s="2">
        <f t="shared" si="219"/>
        <v>-1.3422636116665165E-2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17">
        <f>TITRES_STAT!D2375</f>
        <v>12.5611</v>
      </c>
      <c r="C2372" s="2">
        <f t="shared" si="216"/>
        <v>11.746542361173343</v>
      </c>
      <c r="D2372" s="2">
        <f t="shared" si="218"/>
        <v>11.94117308813038</v>
      </c>
      <c r="E2372" s="2">
        <f t="shared" si="217"/>
        <v>-0.19463072695703687</v>
      </c>
      <c r="F2372" s="2">
        <f t="shared" si="221"/>
        <v>-0.16467658862429052</v>
      </c>
      <c r="G2372" s="2">
        <f t="shared" si="219"/>
        <v>-2.995413833274635E-2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17">
        <f>TITRES_STAT!D2376</f>
        <v>12.635999999999999</v>
      </c>
      <c r="C2373" s="2">
        <f t="shared" si="216"/>
        <v>11.732181997915905</v>
      </c>
      <c r="D2373" s="2">
        <f t="shared" si="218"/>
        <v>11.99264174826887</v>
      </c>
      <c r="E2373" s="2">
        <f t="shared" si="217"/>
        <v>-0.26045975035296465</v>
      </c>
      <c r="F2373" s="2">
        <f t="shared" si="221"/>
        <v>-0.18383322097002536</v>
      </c>
      <c r="G2373" s="2">
        <f t="shared" si="219"/>
        <v>-7.662652938293929E-2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17">
        <f>TITRES_STAT!D2377</f>
        <v>12.8232</v>
      </c>
      <c r="C2374" s="2">
        <f t="shared" si="216"/>
        <v>11.727230921313458</v>
      </c>
      <c r="D2374" s="2">
        <f t="shared" si="218"/>
        <v>12.054164581730435</v>
      </c>
      <c r="E2374" s="2">
        <f t="shared" si="217"/>
        <v>-0.32693366041697658</v>
      </c>
      <c r="F2374" s="2">
        <f t="shared" si="221"/>
        <v>-0.2124533088594156</v>
      </c>
      <c r="G2374" s="2">
        <f t="shared" si="219"/>
        <v>-0.11448035155756098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17">
        <f>TITRES_STAT!D2378</f>
        <v>12.401999999999999</v>
      </c>
      <c r="C2375" s="2">
        <f t="shared" si="216"/>
        <v>11.751841548803696</v>
      </c>
      <c r="D2375" s="2">
        <f t="shared" si="218"/>
        <v>12.079930168268922</v>
      </c>
      <c r="E2375" s="2">
        <f t="shared" si="217"/>
        <v>-0.32808861946522505</v>
      </c>
      <c r="F2375" s="2">
        <f t="shared" si="221"/>
        <v>-0.23558037098057752</v>
      </c>
      <c r="G2375" s="2">
        <f t="shared" si="219"/>
        <v>-9.2508248484647532E-2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17">
        <f>TITRES_STAT!D2379</f>
        <v>12.3552</v>
      </c>
      <c r="C2376" s="2">
        <f t="shared" si="216"/>
        <v>11.815865925910821</v>
      </c>
      <c r="D2376" s="2">
        <f t="shared" si="218"/>
        <v>12.100320526174928</v>
      </c>
      <c r="E2376" s="2">
        <f t="shared" si="217"/>
        <v>-0.28445460026410707</v>
      </c>
      <c r="F2376" s="2">
        <f t="shared" si="221"/>
        <v>-0.24535521683728345</v>
      </c>
      <c r="G2376" s="2">
        <f t="shared" si="219"/>
        <v>-3.909938342682362E-2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17">
        <f>TITRES_STAT!D2380</f>
        <v>12.074400000000001</v>
      </c>
      <c r="C2377" s="2">
        <f t="shared" si="216"/>
        <v>11.870040398847618</v>
      </c>
      <c r="D2377" s="2">
        <f t="shared" si="218"/>
        <v>12.098400487199006</v>
      </c>
      <c r="E2377" s="2">
        <f t="shared" si="217"/>
        <v>-0.22836008835138877</v>
      </c>
      <c r="F2377" s="2">
        <f t="shared" si="221"/>
        <v>-0.24195619114010453</v>
      </c>
      <c r="G2377" s="2">
        <f t="shared" si="219"/>
        <v>1.3596102788715758E-2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17">
        <f>TITRES_STAT!D2381</f>
        <v>12.074400000000001</v>
      </c>
      <c r="C2378" s="2">
        <f t="shared" si="216"/>
        <v>11.928834183640292</v>
      </c>
      <c r="D2378" s="2">
        <f t="shared" si="218"/>
        <v>12.096622673332412</v>
      </c>
      <c r="E2378" s="2">
        <f t="shared" si="217"/>
        <v>-0.16778848969211957</v>
      </c>
      <c r="F2378" s="2">
        <f t="shared" si="221"/>
        <v>-0.22712265085050756</v>
      </c>
      <c r="G2378" s="2">
        <f t="shared" si="219"/>
        <v>5.9334161158387994E-2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17">
        <f>TITRES_STAT!D2382</f>
        <v>12.037000000000001</v>
      </c>
      <c r="C2379" s="2">
        <f t="shared" si="216"/>
        <v>11.990105847695633</v>
      </c>
      <c r="D2379" s="2">
        <f t="shared" si="218"/>
        <v>12.092206179011493</v>
      </c>
      <c r="E2379" s="2">
        <f t="shared" si="217"/>
        <v>-0.10210033131586016</v>
      </c>
      <c r="F2379" s="2">
        <f t="shared" si="221"/>
        <v>-0.20211818694357808</v>
      </c>
      <c r="G2379" s="2">
        <f t="shared" si="219"/>
        <v>0.10001785562771792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17">
        <f>TITRES_STAT!D2383</f>
        <v>12.1586</v>
      </c>
      <c r="C2380" s="2">
        <f t="shared" si="216"/>
        <v>12.046274178819381</v>
      </c>
      <c r="D2380" s="2">
        <f t="shared" si="218"/>
        <v>12.097124239825456</v>
      </c>
      <c r="E2380" s="2">
        <f t="shared" si="217"/>
        <v>-5.0850061006075364E-2</v>
      </c>
      <c r="F2380" s="2">
        <f t="shared" si="221"/>
        <v>-0.17186456175607756</v>
      </c>
      <c r="G2380" s="2">
        <f t="shared" si="219"/>
        <v>0.1210145007500022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17">
        <f>TITRES_STAT!D2384</f>
        <v>12.0463</v>
      </c>
      <c r="C2381" s="2">
        <f t="shared" si="216"/>
        <v>12.101001228231784</v>
      </c>
      <c r="D2381" s="2">
        <f t="shared" si="218"/>
        <v>12.093359481319867</v>
      </c>
      <c r="E2381" s="2">
        <f t="shared" si="217"/>
        <v>7.6417469119167691E-3</v>
      </c>
      <c r="F2381" s="2">
        <f t="shared" si="221"/>
        <v>-0.13596330002247869</v>
      </c>
      <c r="G2381" s="2">
        <f t="shared" si="219"/>
        <v>0.14360504693439546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17">
        <f>TITRES_STAT!D2385</f>
        <v>11.7</v>
      </c>
      <c r="C2382" s="2">
        <f t="shared" si="216"/>
        <v>12.171785654657663</v>
      </c>
      <c r="D2382" s="2">
        <f t="shared" si="218"/>
        <v>12.064221741962841</v>
      </c>
      <c r="E2382" s="2">
        <f t="shared" si="217"/>
        <v>0.10756391269482179</v>
      </c>
      <c r="F2382" s="2">
        <f t="shared" si="221"/>
        <v>-8.7257857479018597E-2</v>
      </c>
      <c r="G2382" s="2">
        <f t="shared" si="219"/>
        <v>0.19482177017384039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17">
        <f>TITRES_STAT!D2386</f>
        <v>11.9808</v>
      </c>
      <c r="C2383" s="2">
        <f t="shared" ref="C2383:C2446" si="222">$C$4*B2373+C2382*(1-$C$4)</f>
        <v>12.243203246248793</v>
      </c>
      <c r="D2383" s="2">
        <f t="shared" si="218"/>
        <v>12.058042353669297</v>
      </c>
      <c r="E2383" s="2">
        <f t="shared" si="217"/>
        <v>0.18516089257949631</v>
      </c>
      <c r="F2383" s="2">
        <f t="shared" si="221"/>
        <v>-3.277410746731562E-2</v>
      </c>
      <c r="G2383" s="2">
        <f t="shared" si="219"/>
        <v>0.21793500004681193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17">
        <f>TITRES_STAT!D2387</f>
        <v>11.933999999999999</v>
      </c>
      <c r="C2384" s="2">
        <f t="shared" si="222"/>
        <v>12.332433516056671</v>
      </c>
      <c r="D2384" s="2">
        <f t="shared" si="218"/>
        <v>12.048854031175276</v>
      </c>
      <c r="E2384" s="2">
        <f t="shared" si="217"/>
        <v>0.28357948488139506</v>
      </c>
      <c r="F2384" s="2">
        <f t="shared" si="221"/>
        <v>3.0496611002426521E-2</v>
      </c>
      <c r="G2384" s="2">
        <f t="shared" si="219"/>
        <v>0.25308287387896855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17">
        <f>TITRES_STAT!D2388</f>
        <v>11.8872</v>
      </c>
      <c r="C2385" s="2">
        <f t="shared" si="222"/>
        <v>12.343136052047951</v>
      </c>
      <c r="D2385" s="2">
        <f t="shared" si="218"/>
        <v>12.036879658495627</v>
      </c>
      <c r="E2385" s="2">
        <f t="shared" si="217"/>
        <v>0.30625639355232437</v>
      </c>
      <c r="F2385" s="2">
        <f t="shared" si="221"/>
        <v>8.5648567512406099E-2</v>
      </c>
      <c r="G2385" s="2">
        <f t="shared" si="219"/>
        <v>0.22060782603991827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17">
        <f>TITRES_STAT!D2389</f>
        <v>11.933999999999999</v>
      </c>
      <c r="C2386" s="2">
        <f t="shared" si="222"/>
        <v>12.344992044040573</v>
      </c>
      <c r="D2386" s="2">
        <f t="shared" si="218"/>
        <v>12.029258943051508</v>
      </c>
      <c r="E2386" s="2">
        <f t="shared" si="217"/>
        <v>0.31573310098906582</v>
      </c>
      <c r="F2386" s="2">
        <f t="shared" si="221"/>
        <v>0.13166547420773805</v>
      </c>
      <c r="G2386" s="2">
        <f t="shared" si="219"/>
        <v>0.18406762678132776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17">
        <f>TITRES_STAT!D2390</f>
        <v>11.7468</v>
      </c>
      <c r="C2387" s="2">
        <f t="shared" si="222"/>
        <v>12.303362498803562</v>
      </c>
      <c r="D2387" s="2">
        <f t="shared" si="218"/>
        <v>12.008336058381026</v>
      </c>
      <c r="E2387" s="2">
        <f t="shared" si="217"/>
        <v>0.29502644042253579</v>
      </c>
      <c r="F2387" s="2">
        <f t="shared" si="221"/>
        <v>0.16433766745069761</v>
      </c>
      <c r="G2387" s="2">
        <f t="shared" si="219"/>
        <v>0.13068877297183817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17">
        <f>TITRES_STAT!D2391</f>
        <v>11.6813</v>
      </c>
      <c r="C2388" s="2">
        <f t="shared" si="222"/>
        <v>12.268137498987629</v>
      </c>
      <c r="D2388" s="2">
        <f t="shared" si="218"/>
        <v>11.984111165167617</v>
      </c>
      <c r="E2388" s="2">
        <f t="shared" si="217"/>
        <v>0.28402633382001241</v>
      </c>
      <c r="F2388" s="2">
        <f t="shared" si="221"/>
        <v>0.18827540072456059</v>
      </c>
      <c r="G2388" s="2">
        <f t="shared" si="219"/>
        <v>9.5750933095451823E-2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17">
        <f>TITRES_STAT!D2392</f>
        <v>11.6813</v>
      </c>
      <c r="C2389" s="2">
        <f t="shared" si="222"/>
        <v>12.232577883758763</v>
      </c>
      <c r="D2389" s="2">
        <f t="shared" si="218"/>
        <v>11.961680708488535</v>
      </c>
      <c r="E2389" s="2">
        <f t="shared" si="217"/>
        <v>0.27089717527022827</v>
      </c>
      <c r="F2389" s="2">
        <f t="shared" si="221"/>
        <v>0.20479975563369412</v>
      </c>
      <c r="G2389" s="2">
        <f t="shared" si="219"/>
        <v>6.6097419636534149E-2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17">
        <f>TITRES_STAT!D2393</f>
        <v>11.8872</v>
      </c>
      <c r="C2390" s="2">
        <f t="shared" si="222"/>
        <v>12.2211966708728</v>
      </c>
      <c r="D2390" s="2">
        <f t="shared" si="218"/>
        <v>11.956163618970866</v>
      </c>
      <c r="E2390" s="2">
        <f t="shared" si="217"/>
        <v>0.26503305190193416</v>
      </c>
      <c r="F2390" s="2">
        <f t="shared" si="221"/>
        <v>0.21684641488734216</v>
      </c>
      <c r="G2390" s="2">
        <f t="shared" si="219"/>
        <v>4.8186637014591999E-2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17">
        <f>TITRES_STAT!D2394</f>
        <v>11.8872</v>
      </c>
      <c r="C2391" s="2">
        <f t="shared" si="222"/>
        <v>12.194289490738523</v>
      </c>
      <c r="D2391" s="2">
        <f t="shared" si="218"/>
        <v>11.951055202750803</v>
      </c>
      <c r="E2391" s="2">
        <f t="shared" si="217"/>
        <v>0.24323428798772007</v>
      </c>
      <c r="F2391" s="2">
        <f t="shared" si="221"/>
        <v>0.22212398950741774</v>
      </c>
      <c r="G2391" s="2">
        <f t="shared" si="219"/>
        <v>2.1110298480302325E-2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17">
        <f>TITRES_STAT!D2395</f>
        <v>11.7</v>
      </c>
      <c r="C2392" s="2">
        <f t="shared" si="222"/>
        <v>12.118244953701828</v>
      </c>
      <c r="D2392" s="2">
        <f t="shared" si="218"/>
        <v>11.932458521065559</v>
      </c>
      <c r="E2392" s="2">
        <f t="shared" si="217"/>
        <v>0.18578643263626837</v>
      </c>
      <c r="F2392" s="2">
        <f t="shared" si="221"/>
        <v>0.21485647813318787</v>
      </c>
      <c r="G2392" s="2">
        <f t="shared" si="219"/>
        <v>-2.9070045496919494E-2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17">
        <f>TITRES_STAT!D2396</f>
        <v>11.7936</v>
      </c>
      <c r="C2393" s="2">
        <f t="shared" si="222"/>
        <v>12.097099576209239</v>
      </c>
      <c r="D2393" s="2">
        <f t="shared" si="218"/>
        <v>11.922172704690333</v>
      </c>
      <c r="E2393" s="2">
        <f t="shared" si="217"/>
        <v>0.17492687151890607</v>
      </c>
      <c r="F2393" s="2">
        <f t="shared" si="221"/>
        <v>0.20687055681033151</v>
      </c>
      <c r="G2393" s="2">
        <f t="shared" si="219"/>
        <v>-3.1943685291425439E-2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17">
        <f>TITRES_STAT!D2397</f>
        <v>11.877800000000001</v>
      </c>
      <c r="C2394" s="2">
        <f t="shared" si="222"/>
        <v>12.07200733371551</v>
      </c>
      <c r="D2394" s="2">
        <f t="shared" si="218"/>
        <v>11.918885837676234</v>
      </c>
      <c r="E2394" s="2">
        <f t="shared" si="217"/>
        <v>0.15312149603927594</v>
      </c>
      <c r="F2394" s="2">
        <f t="shared" si="221"/>
        <v>0.19612074465612042</v>
      </c>
      <c r="G2394" s="2">
        <f t="shared" si="219"/>
        <v>-4.2999248616844482E-2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17">
        <f>TITRES_STAT!D2398</f>
        <v>11.877800000000001</v>
      </c>
      <c r="C2395" s="2">
        <f t="shared" si="222"/>
        <v>12.043575436220816</v>
      </c>
      <c r="D2395" s="2">
        <f t="shared" si="218"/>
        <v>11.915842442292808</v>
      </c>
      <c r="E2395" s="2">
        <f t="shared" si="217"/>
        <v>0.1277329939280083</v>
      </c>
      <c r="F2395" s="2">
        <f t="shared" si="221"/>
        <v>0.18244319451049801</v>
      </c>
      <c r="G2395" s="2">
        <f t="shared" si="219"/>
        <v>-5.471020058248971E-2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17">
        <f>TITRES_STAT!D2399</f>
        <v>11.877800000000001</v>
      </c>
      <c r="C2396" s="2">
        <f t="shared" si="222"/>
        <v>12.02671767680223</v>
      </c>
      <c r="D2396" s="2">
        <f t="shared" si="218"/>
        <v>11.913024483604453</v>
      </c>
      <c r="E2396" s="2">
        <f t="shared" ref="E2396:E2459" si="223">C2396-D2396</f>
        <v>0.11369319319777738</v>
      </c>
      <c r="F2396" s="2">
        <f t="shared" si="221"/>
        <v>0.16869319424795387</v>
      </c>
      <c r="G2396" s="2">
        <f t="shared" si="219"/>
        <v>-5.5000001050176495E-2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17">
        <f>TITRES_STAT!D2400</f>
        <v>11.7</v>
      </c>
      <c r="C2397" s="2">
        <f t="shared" si="222"/>
        <v>11.983653418832656</v>
      </c>
      <c r="D2397" s="2">
        <f t="shared" ref="D2397:D2460" si="224">$D$4*B2397+(1-$D$4)*D2396</f>
        <v>11.897244892226345</v>
      </c>
      <c r="E2397" s="2">
        <f t="shared" si="223"/>
        <v>8.6408526606311042E-2</v>
      </c>
      <c r="F2397" s="2">
        <f t="shared" si="221"/>
        <v>0.15223626071962532</v>
      </c>
      <c r="G2397" s="2">
        <f t="shared" si="219"/>
        <v>-6.5827734113314273E-2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17">
        <f>TITRES_STAT!D2401</f>
        <v>11.7</v>
      </c>
      <c r="C2398" s="2">
        <f t="shared" si="222"/>
        <v>11.937137508243016</v>
      </c>
      <c r="D2398" s="2">
        <f t="shared" si="224"/>
        <v>11.882634159468838</v>
      </c>
      <c r="E2398" s="2">
        <f t="shared" si="223"/>
        <v>5.4503348774177951E-2</v>
      </c>
      <c r="F2398" s="2">
        <f t="shared" si="221"/>
        <v>0.13268967833053585</v>
      </c>
      <c r="G2398" s="2">
        <f t="shared" si="219"/>
        <v>-7.8186329556357903E-2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17">
        <f>TITRES_STAT!D2402</f>
        <v>11.7</v>
      </c>
      <c r="C2399" s="2">
        <f t="shared" si="222"/>
        <v>11.897777891590243</v>
      </c>
      <c r="D2399" s="2">
        <f t="shared" si="224"/>
        <v>11.869105703211888</v>
      </c>
      <c r="E2399" s="2">
        <f t="shared" si="223"/>
        <v>2.8672188378354946E-2</v>
      </c>
      <c r="F2399" s="2">
        <f t="shared" si="221"/>
        <v>0.11188618034009967</v>
      </c>
      <c r="G2399" s="2">
        <f t="shared" si="219"/>
        <v>-8.3213991961744727E-2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17">
        <f>TITRES_STAT!D2403</f>
        <v>11.8872</v>
      </c>
      <c r="C2400" s="2">
        <f t="shared" si="222"/>
        <v>11.896150523653283</v>
      </c>
      <c r="D2400" s="2">
        <f t="shared" si="224"/>
        <v>11.870446021492489</v>
      </c>
      <c r="E2400" s="2">
        <f t="shared" si="223"/>
        <v>2.5704502160794007E-2</v>
      </c>
      <c r="F2400" s="2">
        <f t="shared" si="221"/>
        <v>9.4649844704238539E-2</v>
      </c>
      <c r="G2400" s="2">
        <f t="shared" si="219"/>
        <v>-6.8945342543444532E-2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17">
        <f>TITRES_STAT!D2404</f>
        <v>11.7</v>
      </c>
      <c r="C2401" s="2">
        <f t="shared" si="222"/>
        <v>11.894773520014315</v>
      </c>
      <c r="D2401" s="2">
        <f t="shared" si="224"/>
        <v>11.857820390270824</v>
      </c>
      <c r="E2401" s="2">
        <f t="shared" si="223"/>
        <v>3.6953129743491075E-2</v>
      </c>
      <c r="F2401" s="2">
        <f t="shared" si="221"/>
        <v>8.3110501712089058E-2</v>
      </c>
      <c r="G2401" s="2">
        <f t="shared" si="219"/>
        <v>-4.6157371968597982E-2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17">
        <f>TITRES_STAT!D2405</f>
        <v>11.606400000000001</v>
      </c>
      <c r="C2402" s="2">
        <f t="shared" si="222"/>
        <v>11.864808363089036</v>
      </c>
      <c r="D2402" s="2">
        <f t="shared" si="224"/>
        <v>11.839196657658169</v>
      </c>
      <c r="E2402" s="2">
        <f t="shared" si="223"/>
        <v>2.5611705430867104E-2</v>
      </c>
      <c r="F2402" s="2">
        <f t="shared" si="221"/>
        <v>7.1610742455844673E-2</v>
      </c>
      <c r="G2402" s="2">
        <f t="shared" si="219"/>
        <v>-4.5999037024977568E-2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17">
        <f>TITRES_STAT!D2406</f>
        <v>11.5128</v>
      </c>
      <c r="C2403" s="2">
        <f t="shared" si="222"/>
        <v>11.853853230306107</v>
      </c>
      <c r="D2403" s="2">
        <f t="shared" si="224"/>
        <v>11.815019127461268</v>
      </c>
      <c r="E2403" s="2">
        <f t="shared" si="223"/>
        <v>3.8834102844839791E-2</v>
      </c>
      <c r="F2403" s="2">
        <f t="shared" si="221"/>
        <v>6.5055414533643705E-2</v>
      </c>
      <c r="G2403" s="2">
        <f t="shared" si="219"/>
        <v>-2.6221311688803914E-2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17">
        <f>TITRES_STAT!D2407</f>
        <v>11.606400000000001</v>
      </c>
      <c r="C2404" s="2">
        <f t="shared" si="222"/>
        <v>11.857537348720552</v>
      </c>
      <c r="D2404" s="2">
        <f t="shared" si="224"/>
        <v>11.799565858760433</v>
      </c>
      <c r="E2404" s="2">
        <f t="shared" si="223"/>
        <v>5.7971489960118916E-2</v>
      </c>
      <c r="F2404" s="2">
        <f t="shared" si="221"/>
        <v>6.363862961893875E-2</v>
      </c>
      <c r="G2404" s="2">
        <f t="shared" ref="G2404:G2467" si="225">E2404-F2404</f>
        <v>-5.6671396588198336E-3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17">
        <f>TITRES_STAT!D2408</f>
        <v>11.606400000000001</v>
      </c>
      <c r="C2405" s="2">
        <f t="shared" si="222"/>
        <v>11.86065467968662</v>
      </c>
      <c r="D2405" s="2">
        <f t="shared" si="224"/>
        <v>11.785257276630031</v>
      </c>
      <c r="E2405" s="2">
        <f t="shared" si="223"/>
        <v>7.5397403056589596E-2</v>
      </c>
      <c r="F2405" s="2">
        <f t="shared" ref="F2405:F2468" si="227">(E2405*(2/(10)))+((1-(2/10))*F2404)</f>
        <v>6.5990384306468919E-2</v>
      </c>
      <c r="G2405" s="2">
        <f t="shared" si="225"/>
        <v>9.407018750120677E-3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17">
        <f>TITRES_STAT!D2409</f>
        <v>11.606400000000001</v>
      </c>
      <c r="C2406" s="2">
        <f t="shared" si="222"/>
        <v>11.863292421273293</v>
      </c>
      <c r="D2406" s="2">
        <f t="shared" si="224"/>
        <v>11.77200858947225</v>
      </c>
      <c r="E2406" s="2">
        <f t="shared" si="223"/>
        <v>9.1283831801042936E-2</v>
      </c>
      <c r="F2406" s="2">
        <f t="shared" si="227"/>
        <v>7.1049073805383722E-2</v>
      </c>
      <c r="G2406" s="2">
        <f t="shared" si="225"/>
        <v>2.0234757995659214E-2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17">
        <f>TITRES_STAT!D2410</f>
        <v>11.5128</v>
      </c>
      <c r="C2407" s="2">
        <f t="shared" si="222"/>
        <v>11.838170510308172</v>
      </c>
      <c r="D2407" s="2">
        <f t="shared" si="224"/>
        <v>11.752807953215047</v>
      </c>
      <c r="E2407" s="2">
        <f t="shared" si="223"/>
        <v>8.5362557093125346E-2</v>
      </c>
      <c r="F2407" s="2">
        <f t="shared" si="227"/>
        <v>7.3911770462932042E-2</v>
      </c>
      <c r="G2407" s="2">
        <f t="shared" si="225"/>
        <v>1.1450786630193305E-2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17">
        <f>TITRES_STAT!D2411</f>
        <v>11.606400000000001</v>
      </c>
      <c r="C2408" s="2">
        <f t="shared" si="222"/>
        <v>11.816913508722301</v>
      </c>
      <c r="D2408" s="2">
        <f t="shared" si="224"/>
        <v>11.741962919643562</v>
      </c>
      <c r="E2408" s="2">
        <f t="shared" si="223"/>
        <v>7.4950589078738972E-2</v>
      </c>
      <c r="F2408" s="2">
        <f t="shared" si="227"/>
        <v>7.4119534186093433E-2</v>
      </c>
      <c r="G2408" s="2">
        <f t="shared" si="225"/>
        <v>8.3105489264553856E-4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17">
        <f>TITRES_STAT!D2412</f>
        <v>11.5877</v>
      </c>
      <c r="C2409" s="2">
        <f t="shared" si="222"/>
        <v>11.798926815072717</v>
      </c>
      <c r="D2409" s="2">
        <f t="shared" si="224"/>
        <v>11.730536036707001</v>
      </c>
      <c r="E2409" s="2">
        <f t="shared" si="223"/>
        <v>6.8390778365715832E-2</v>
      </c>
      <c r="F2409" s="2">
        <f t="shared" si="227"/>
        <v>7.2973783022017916E-2</v>
      </c>
      <c r="G2409" s="2">
        <f t="shared" si="225"/>
        <v>-4.5830046563020838E-3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17">
        <f>TITRES_STAT!D2413</f>
        <v>11.5783</v>
      </c>
      <c r="C2410" s="2">
        <f t="shared" si="222"/>
        <v>11.81250730506153</v>
      </c>
      <c r="D2410" s="2">
        <f t="shared" si="224"/>
        <v>11.719259293247223</v>
      </c>
      <c r="E2410" s="2">
        <f t="shared" si="223"/>
        <v>9.3248011814306864E-2</v>
      </c>
      <c r="F2410" s="2">
        <f t="shared" si="227"/>
        <v>7.70286287804757E-2</v>
      </c>
      <c r="G2410" s="2">
        <f t="shared" si="225"/>
        <v>1.6219383033831164E-2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17">
        <f>TITRES_STAT!D2414</f>
        <v>11.531499999999999</v>
      </c>
      <c r="C2411" s="2">
        <f t="shared" si="222"/>
        <v>11.795198488898219</v>
      </c>
      <c r="D2411" s="2">
        <f t="shared" si="224"/>
        <v>11.705351197451133</v>
      </c>
      <c r="E2411" s="2">
        <f t="shared" si="223"/>
        <v>8.9847291447085809E-2</v>
      </c>
      <c r="F2411" s="2">
        <f t="shared" si="227"/>
        <v>7.9592361313797724E-2</v>
      </c>
      <c r="G2411" s="2">
        <f t="shared" si="225"/>
        <v>1.0254930133288084E-2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17">
        <f>TITRES_STAT!D2415</f>
        <v>11.531499999999999</v>
      </c>
      <c r="C2412" s="2">
        <f t="shared" si="222"/>
        <v>11.766152567529263</v>
      </c>
      <c r="D2412" s="2">
        <f t="shared" si="224"/>
        <v>11.692473330973272</v>
      </c>
      <c r="E2412" s="2">
        <f t="shared" si="223"/>
        <v>7.3679236555991068E-2</v>
      </c>
      <c r="F2412" s="2">
        <f t="shared" si="227"/>
        <v>7.8409736362236401E-2</v>
      </c>
      <c r="G2412" s="2">
        <f t="shared" si="225"/>
        <v>-4.7304998062453335E-3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17">
        <f>TITRES_STAT!D2416</f>
        <v>11.597</v>
      </c>
      <c r="C2413" s="2">
        <f t="shared" si="222"/>
        <v>11.727175249447837</v>
      </c>
      <c r="D2413" s="2">
        <f t="shared" si="224"/>
        <v>11.685401232382659</v>
      </c>
      <c r="E2413" s="2">
        <f t="shared" si="223"/>
        <v>4.1774017065177915E-2</v>
      </c>
      <c r="F2413" s="2">
        <f t="shared" si="227"/>
        <v>7.1082592502824712E-2</v>
      </c>
      <c r="G2413" s="2">
        <f t="shared" si="225"/>
        <v>-2.9308575437646797E-2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17">
        <f>TITRES_STAT!D2417</f>
        <v>11.5128</v>
      </c>
      <c r="C2414" s="2">
        <f t="shared" si="222"/>
        <v>11.708594441840479</v>
      </c>
      <c r="D2414" s="2">
        <f t="shared" si="224"/>
        <v>11.672615955909871</v>
      </c>
      <c r="E2414" s="2">
        <f t="shared" si="223"/>
        <v>3.5978485930607818E-2</v>
      </c>
      <c r="F2414" s="2">
        <f t="shared" si="227"/>
        <v>6.4061771188381328E-2</v>
      </c>
      <c r="G2414" s="2">
        <f t="shared" si="225"/>
        <v>-2.808328525777351E-2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17">
        <f>TITRES_STAT!D2418</f>
        <v>11.5128</v>
      </c>
      <c r="C2415" s="2">
        <f t="shared" si="222"/>
        <v>11.692872220018867</v>
      </c>
      <c r="D2415" s="2">
        <f t="shared" si="224"/>
        <v>11.660777736953584</v>
      </c>
      <c r="E2415" s="2">
        <f t="shared" si="223"/>
        <v>3.2094483065282731E-2</v>
      </c>
      <c r="F2415" s="2">
        <f t="shared" si="227"/>
        <v>5.7668313563761606E-2</v>
      </c>
      <c r="G2415" s="2">
        <f t="shared" si="225"/>
        <v>-2.5573830498478875E-2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17">
        <f>TITRES_STAT!D2419</f>
        <v>11.5128</v>
      </c>
      <c r="C2416" s="2">
        <f t="shared" si="222"/>
        <v>11.679568801554426</v>
      </c>
      <c r="D2416" s="2">
        <f t="shared" si="224"/>
        <v>11.64981642310517</v>
      </c>
      <c r="E2416" s="2">
        <f t="shared" si="223"/>
        <v>2.9752378449256156E-2</v>
      </c>
      <c r="F2416" s="2">
        <f t="shared" si="227"/>
        <v>5.2085126540860519E-2</v>
      </c>
      <c r="G2416" s="2">
        <f t="shared" si="225"/>
        <v>-2.2332748091604362E-2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17">
        <f>TITRES_STAT!D2420</f>
        <v>11.4192</v>
      </c>
      <c r="C2417" s="2">
        <f t="shared" si="222"/>
        <v>11.653912062853745</v>
      </c>
      <c r="D2417" s="2">
        <f t="shared" si="224"/>
        <v>11.632733725097379</v>
      </c>
      <c r="E2417" s="2">
        <f t="shared" si="223"/>
        <v>2.1178337756365906E-2</v>
      </c>
      <c r="F2417" s="2">
        <f t="shared" si="227"/>
        <v>4.5903768783961595E-2</v>
      </c>
      <c r="G2417" s="2">
        <f t="shared" si="225"/>
        <v>-2.4725431027595689E-2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17">
        <f>TITRES_STAT!D2421</f>
        <v>11.409800000000001</v>
      </c>
      <c r="C2418" s="2">
        <f t="shared" si="222"/>
        <v>11.646602514722399</v>
      </c>
      <c r="D2418" s="2">
        <f t="shared" si="224"/>
        <v>11.616220115830908</v>
      </c>
      <c r="E2418" s="2">
        <f t="shared" si="223"/>
        <v>3.0382398891491746E-2</v>
      </c>
      <c r="F2418" s="2">
        <f t="shared" si="227"/>
        <v>4.2799494805467631E-2</v>
      </c>
      <c r="G2418" s="2">
        <f t="shared" si="225"/>
        <v>-1.2417095913975884E-2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17">
        <f>TITRES_STAT!D2422</f>
        <v>11.3443</v>
      </c>
      <c r="C2419" s="2">
        <f t="shared" si="222"/>
        <v>11.637540589380491</v>
      </c>
      <c r="D2419" s="2">
        <f t="shared" si="224"/>
        <v>11.596077885028619</v>
      </c>
      <c r="E2419" s="2">
        <f t="shared" si="223"/>
        <v>4.1462704351872048E-2</v>
      </c>
      <c r="F2419" s="2">
        <f t="shared" si="227"/>
        <v>4.2532136714748515E-2</v>
      </c>
      <c r="G2419" s="2">
        <f t="shared" si="225"/>
        <v>-1.0694323628764671E-3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17">
        <f>TITRES_STAT!D2423</f>
        <v>11.3443</v>
      </c>
      <c r="C2420" s="2">
        <f t="shared" si="222"/>
        <v>11.628426652552722</v>
      </c>
      <c r="D2420" s="2">
        <f t="shared" si="224"/>
        <v>11.577427671322795</v>
      </c>
      <c r="E2420" s="2">
        <f t="shared" si="223"/>
        <v>5.0998981229927409E-2</v>
      </c>
      <c r="F2420" s="2">
        <f t="shared" si="227"/>
        <v>4.4225505617784294E-2</v>
      </c>
      <c r="G2420" s="2">
        <f t="shared" si="225"/>
        <v>6.773475612143115E-3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17">
        <f>TITRES_STAT!D2424</f>
        <v>11.372400000000001</v>
      </c>
      <c r="C2421" s="2">
        <f t="shared" si="222"/>
        <v>11.613514859852303</v>
      </c>
      <c r="D2421" s="2">
        <f t="shared" si="224"/>
        <v>11.562240436409995</v>
      </c>
      <c r="E2421" s="2">
        <f t="shared" si="223"/>
        <v>5.1274423442308148E-2</v>
      </c>
      <c r="F2421" s="2">
        <f t="shared" si="227"/>
        <v>4.5635289182689068E-2</v>
      </c>
      <c r="G2421" s="2">
        <f t="shared" si="225"/>
        <v>5.6391342596190802E-3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17">
        <f>TITRES_STAT!D2425</f>
        <v>11.4847</v>
      </c>
      <c r="C2422" s="2">
        <f t="shared" si="222"/>
        <v>11.600897189105794</v>
      </c>
      <c r="D2422" s="2">
        <f t="shared" si="224"/>
        <v>11.556496700379626</v>
      </c>
      <c r="E2422" s="2">
        <f t="shared" si="223"/>
        <v>4.4400488726168419E-2</v>
      </c>
      <c r="F2422" s="2">
        <f t="shared" si="227"/>
        <v>4.5388329091384939E-2</v>
      </c>
      <c r="G2422" s="2">
        <f t="shared" si="225"/>
        <v>-9.8784036521652047E-4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17">
        <f>TITRES_STAT!D2426</f>
        <v>11.465999999999999</v>
      </c>
      <c r="C2423" s="2">
        <f t="shared" si="222"/>
        <v>11.600297621551055</v>
      </c>
      <c r="D2423" s="2">
        <f t="shared" si="224"/>
        <v>11.549793241092246</v>
      </c>
      <c r="E2423" s="2">
        <f t="shared" si="223"/>
        <v>5.050438045880945E-2</v>
      </c>
      <c r="F2423" s="2">
        <f t="shared" si="227"/>
        <v>4.6411539364869844E-2</v>
      </c>
      <c r="G2423" s="2">
        <f t="shared" si="225"/>
        <v>4.0928410939396059E-3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17">
        <f>TITRES_STAT!D2427</f>
        <v>11.4566</v>
      </c>
      <c r="C2424" s="2">
        <f t="shared" si="222"/>
        <v>11.586836449004739</v>
      </c>
      <c r="D2424" s="2">
        <f t="shared" si="224"/>
        <v>11.542890038048375</v>
      </c>
      <c r="E2424" s="2">
        <f t="shared" si="223"/>
        <v>4.394641095636409E-2</v>
      </c>
      <c r="F2424" s="2">
        <f t="shared" si="227"/>
        <v>4.5918513683168696E-2</v>
      </c>
      <c r="G2424" s="2">
        <f t="shared" si="225"/>
        <v>-1.972102726804606E-3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17">
        <f>TITRES_STAT!D2428</f>
        <v>11.4192</v>
      </c>
      <c r="C2425" s="2">
        <f t="shared" si="222"/>
        <v>11.575446226080933</v>
      </c>
      <c r="D2425" s="2">
        <f t="shared" si="224"/>
        <v>11.533727813007754</v>
      </c>
      <c r="E2425" s="2">
        <f t="shared" si="223"/>
        <v>4.1718413073178695E-2</v>
      </c>
      <c r="F2425" s="2">
        <f t="shared" si="227"/>
        <v>4.5078493561170704E-2</v>
      </c>
      <c r="G2425" s="2">
        <f t="shared" si="225"/>
        <v>-3.3600804879920093E-3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17">
        <f>TITRES_STAT!D2429</f>
        <v>11.4566</v>
      </c>
      <c r="C2426" s="2">
        <f t="shared" si="222"/>
        <v>11.565808345145404</v>
      </c>
      <c r="D2426" s="2">
        <f t="shared" si="224"/>
        <v>11.528014641673845</v>
      </c>
      <c r="E2426" s="2">
        <f t="shared" si="223"/>
        <v>3.779370347155897E-2</v>
      </c>
      <c r="F2426" s="2">
        <f t="shared" si="227"/>
        <v>4.3621535543248359E-2</v>
      </c>
      <c r="G2426" s="2">
        <f t="shared" si="225"/>
        <v>-5.8278320716893886E-3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17">
        <f>TITRES_STAT!D2430</f>
        <v>11.4566</v>
      </c>
      <c r="C2427" s="2">
        <f t="shared" si="222"/>
        <v>11.543253215123034</v>
      </c>
      <c r="D2427" s="2">
        <f t="shared" si="224"/>
        <v>11.522724668216522</v>
      </c>
      <c r="E2427" s="2">
        <f t="shared" si="223"/>
        <v>2.0528546906511735E-2</v>
      </c>
      <c r="F2427" s="2">
        <f t="shared" si="227"/>
        <v>3.9002937815901036E-2</v>
      </c>
      <c r="G2427" s="2">
        <f t="shared" si="225"/>
        <v>-1.84743909093893E-2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17">
        <f>TITRES_STAT!D2431</f>
        <v>11.428599999999999</v>
      </c>
      <c r="C2428" s="2">
        <f t="shared" si="222"/>
        <v>11.522721951257953</v>
      </c>
      <c r="D2428" s="2">
        <f t="shared" si="224"/>
        <v>11.515752470570854</v>
      </c>
      <c r="E2428" s="2">
        <f t="shared" si="223"/>
        <v>6.9694806870987946E-3</v>
      </c>
      <c r="F2428" s="2">
        <f t="shared" si="227"/>
        <v>3.2596246390140589E-2</v>
      </c>
      <c r="G2428" s="2">
        <f t="shared" si="225"/>
        <v>-2.5626765703041794E-2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17">
        <f>TITRES_STAT!D2432</f>
        <v>11.409800000000001</v>
      </c>
      <c r="C2429" s="2">
        <f t="shared" si="222"/>
        <v>11.495272420295192</v>
      </c>
      <c r="D2429" s="2">
        <f t="shared" si="224"/>
        <v>11.507904139417457</v>
      </c>
      <c r="E2429" s="2">
        <f t="shared" si="223"/>
        <v>-1.2631719122264684E-2</v>
      </c>
      <c r="F2429" s="2">
        <f t="shared" si="227"/>
        <v>2.3550653287659536E-2</v>
      </c>
      <c r="G2429" s="2">
        <f t="shared" si="225"/>
        <v>-3.6182372409924224E-2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17">
        <f>TITRES_STAT!D2433</f>
        <v>11.400499999999999</v>
      </c>
      <c r="C2430" s="2">
        <f t="shared" si="222"/>
        <v>11.472045894095933</v>
      </c>
      <c r="D2430" s="2">
        <f t="shared" si="224"/>
        <v>11.499948277238385</v>
      </c>
      <c r="E2430" s="2">
        <f t="shared" si="223"/>
        <v>-2.7902383142452081E-2</v>
      </c>
      <c r="F2430" s="2">
        <f t="shared" si="227"/>
        <v>1.3260046001637212E-2</v>
      </c>
      <c r="G2430" s="2">
        <f t="shared" si="225"/>
        <v>-4.1162429144089296E-2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17">
        <f>TITRES_STAT!D2434</f>
        <v>11.3256</v>
      </c>
      <c r="C2431" s="2">
        <f t="shared" si="222"/>
        <v>11.456715756542714</v>
      </c>
      <c r="D2431" s="2">
        <f t="shared" si="224"/>
        <v>11.487033590035542</v>
      </c>
      <c r="E2431" s="2">
        <f t="shared" si="223"/>
        <v>-3.0317833492828683E-2</v>
      </c>
      <c r="F2431" s="2">
        <f t="shared" si="227"/>
        <v>4.544470102744033E-3</v>
      </c>
      <c r="G2431" s="2">
        <f t="shared" si="225"/>
        <v>-3.4862303595572713E-2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17">
        <f>TITRES_STAT!D2435</f>
        <v>11.3256</v>
      </c>
      <c r="C2432" s="2">
        <f t="shared" si="222"/>
        <v>11.461021024766911</v>
      </c>
      <c r="D2432" s="2">
        <f t="shared" si="224"/>
        <v>11.475075546329206</v>
      </c>
      <c r="E2432" s="2">
        <f t="shared" si="223"/>
        <v>-1.4054521562295363E-2</v>
      </c>
      <c r="F2432" s="2">
        <f t="shared" si="227"/>
        <v>8.2467176973615363E-4</v>
      </c>
      <c r="G2432" s="2">
        <f t="shared" si="225"/>
        <v>-1.4879193332031517E-2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17">
        <f>TITRES_STAT!D2436</f>
        <v>11.3256</v>
      </c>
      <c r="C2433" s="2">
        <f t="shared" si="222"/>
        <v>11.461787020956615</v>
      </c>
      <c r="D2433" s="2">
        <f t="shared" si="224"/>
        <v>11.464003283638155</v>
      </c>
      <c r="E2433" s="2">
        <f t="shared" si="223"/>
        <v>-2.2162626815394049E-3</v>
      </c>
      <c r="F2433" s="2">
        <f t="shared" si="227"/>
        <v>2.1648487948104189E-4</v>
      </c>
      <c r="G2433" s="2">
        <f t="shared" si="225"/>
        <v>-2.432747561020447E-3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17">
        <f>TITRES_STAT!D2437</f>
        <v>11.4192</v>
      </c>
      <c r="C2434" s="2">
        <f t="shared" si="222"/>
        <v>11.460989017732521</v>
      </c>
      <c r="D2434" s="2">
        <f t="shared" si="224"/>
        <v>11.460684521887179</v>
      </c>
      <c r="E2434" s="2">
        <f t="shared" si="223"/>
        <v>3.0449584534153473E-4</v>
      </c>
      <c r="F2434" s="2">
        <f t="shared" si="227"/>
        <v>2.3408707265314046E-4</v>
      </c>
      <c r="G2434" s="2">
        <f t="shared" si="225"/>
        <v>7.0408772688394274E-5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17">
        <f>TITRES_STAT!D2438</f>
        <v>11.3256</v>
      </c>
      <c r="C2435" s="2">
        <f t="shared" si="222"/>
        <v>11.454559938081363</v>
      </c>
      <c r="D2435" s="2">
        <f t="shared" si="224"/>
        <v>11.450678261006647</v>
      </c>
      <c r="E2435" s="2">
        <f t="shared" si="223"/>
        <v>3.8816770747160945E-3</v>
      </c>
      <c r="F2435" s="2">
        <f t="shared" si="227"/>
        <v>9.6360507306573139E-4</v>
      </c>
      <c r="G2435" s="2">
        <f t="shared" si="225"/>
        <v>2.9180720016503629E-3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17">
        <f>TITRES_STAT!D2439</f>
        <v>11.3256</v>
      </c>
      <c r="C2436" s="2">
        <f t="shared" si="222"/>
        <v>11.454873793761154</v>
      </c>
      <c r="D2436" s="2">
        <f t="shared" si="224"/>
        <v>11.441413204635785</v>
      </c>
      <c r="E2436" s="2">
        <f t="shared" si="223"/>
        <v>1.3460589125369182E-2</v>
      </c>
      <c r="F2436" s="2">
        <f t="shared" si="227"/>
        <v>3.4630018835264216E-3</v>
      </c>
      <c r="G2436" s="2">
        <f t="shared" si="225"/>
        <v>9.9975872418427598E-3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17">
        <f>TITRES_STAT!D2440</f>
        <v>11.3256</v>
      </c>
      <c r="C2437" s="2">
        <f t="shared" si="222"/>
        <v>11.455139363951746</v>
      </c>
      <c r="D2437" s="2">
        <f t="shared" si="224"/>
        <v>11.432834448736838</v>
      </c>
      <c r="E2437" s="2">
        <f t="shared" si="223"/>
        <v>2.2304915214908405E-2</v>
      </c>
      <c r="F2437" s="2">
        <f t="shared" si="227"/>
        <v>7.2313845498028191E-3</v>
      </c>
      <c r="G2437" s="2">
        <f t="shared" si="225"/>
        <v>1.5073530665105587E-2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17">
        <f>TITRES_STAT!D2441</f>
        <v>11.4192</v>
      </c>
      <c r="C2438" s="2">
        <f t="shared" si="222"/>
        <v>11.451056384882246</v>
      </c>
      <c r="D2438" s="2">
        <f t="shared" si="224"/>
        <v>11.431824489571145</v>
      </c>
      <c r="E2438" s="2">
        <f t="shared" si="223"/>
        <v>1.9231895311101255E-2</v>
      </c>
      <c r="F2438" s="2">
        <f t="shared" si="227"/>
        <v>9.631486702062507E-3</v>
      </c>
      <c r="G2438" s="2">
        <f t="shared" si="225"/>
        <v>9.6004086090387478E-3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17">
        <f>TITRES_STAT!D2442</f>
        <v>11.4192</v>
      </c>
      <c r="C2439" s="2">
        <f t="shared" si="222"/>
        <v>11.444709248746516</v>
      </c>
      <c r="D2439" s="2">
        <f t="shared" si="224"/>
        <v>11.430889342195504</v>
      </c>
      <c r="E2439" s="2">
        <f t="shared" si="223"/>
        <v>1.381990655101184E-2</v>
      </c>
      <c r="F2439" s="2">
        <f t="shared" si="227"/>
        <v>1.0469170671852374E-2</v>
      </c>
      <c r="G2439" s="2">
        <f t="shared" si="225"/>
        <v>3.3507358791594662E-3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17">
        <f>TITRES_STAT!D2443</f>
        <v>11.4192</v>
      </c>
      <c r="C2440" s="2">
        <f t="shared" si="222"/>
        <v>11.437907825862435</v>
      </c>
      <c r="D2440" s="2">
        <f t="shared" si="224"/>
        <v>11.430023464995836</v>
      </c>
      <c r="E2440" s="2">
        <f t="shared" si="223"/>
        <v>7.8843608665994935E-3</v>
      </c>
      <c r="F2440" s="2">
        <f t="shared" si="227"/>
        <v>9.9522087108017982E-3</v>
      </c>
      <c r="G2440" s="2">
        <f t="shared" si="225"/>
        <v>-2.0678478442023047E-3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17">
        <f>TITRES_STAT!D2444</f>
        <v>11.5128</v>
      </c>
      <c r="C2441" s="2">
        <f t="shared" si="222"/>
        <v>11.420629698806676</v>
      </c>
      <c r="D2441" s="2">
        <f t="shared" si="224"/>
        <v>11.43615506018133</v>
      </c>
      <c r="E2441" s="2">
        <f t="shared" si="223"/>
        <v>-1.5525361374653102E-2</v>
      </c>
      <c r="F2441" s="2">
        <f t="shared" si="227"/>
        <v>4.8566946937108179E-3</v>
      </c>
      <c r="G2441" s="2">
        <f t="shared" si="225"/>
        <v>-2.0382056068363921E-2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17">
        <f>TITRES_STAT!D2445</f>
        <v>11.5128</v>
      </c>
      <c r="C2442" s="2">
        <f t="shared" si="222"/>
        <v>11.406009745144111</v>
      </c>
      <c r="D2442" s="2">
        <f t="shared" si="224"/>
        <v>11.441832463130861</v>
      </c>
      <c r="E2442" s="2">
        <f t="shared" si="223"/>
        <v>-3.5822717986750519E-2</v>
      </c>
      <c r="F2442" s="2">
        <f t="shared" si="227"/>
        <v>-3.2791878423814496E-3</v>
      </c>
      <c r="G2442" s="2">
        <f t="shared" si="225"/>
        <v>-3.2543530144369066E-2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17">
        <f>TITRES_STAT!D2446</f>
        <v>11.5128</v>
      </c>
      <c r="C2443" s="2">
        <f t="shared" si="222"/>
        <v>11.39363901512194</v>
      </c>
      <c r="D2443" s="2">
        <f t="shared" si="224"/>
        <v>11.447089317713761</v>
      </c>
      <c r="E2443" s="2">
        <f t="shared" si="223"/>
        <v>-5.3450302591821597E-2</v>
      </c>
      <c r="F2443" s="2">
        <f t="shared" si="227"/>
        <v>-1.331341079226948E-2</v>
      </c>
      <c r="G2443" s="2">
        <f t="shared" si="225"/>
        <v>-4.0136891799552113E-2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17">
        <f>TITRES_STAT!D2447</f>
        <v>11.465999999999999</v>
      </c>
      <c r="C2444" s="2">
        <f t="shared" si="222"/>
        <v>11.397571474333949</v>
      </c>
      <c r="D2444" s="2">
        <f t="shared" si="224"/>
        <v>11.448490108994225</v>
      </c>
      <c r="E2444" s="2">
        <f t="shared" si="223"/>
        <v>-5.0918634660275686E-2</v>
      </c>
      <c r="F2444" s="2">
        <f t="shared" si="227"/>
        <v>-2.0834455565870724E-2</v>
      </c>
      <c r="G2444" s="2">
        <f t="shared" si="225"/>
        <v>-3.0084179094404962E-2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17">
        <f>TITRES_STAT!D2448</f>
        <v>11.3256</v>
      </c>
      <c r="C2445" s="2">
        <f t="shared" si="222"/>
        <v>11.386498939821033</v>
      </c>
      <c r="D2445" s="2">
        <f t="shared" si="224"/>
        <v>11.439387137957615</v>
      </c>
      <c r="E2445" s="2">
        <f t="shared" si="223"/>
        <v>-5.2888198136582076E-2</v>
      </c>
      <c r="F2445" s="2">
        <f t="shared" si="227"/>
        <v>-2.7245204080012998E-2</v>
      </c>
      <c r="G2445" s="2">
        <f t="shared" si="225"/>
        <v>-2.5642994056569078E-2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17">
        <f>TITRES_STAT!D2449</f>
        <v>11.3256</v>
      </c>
      <c r="C2446" s="2">
        <f t="shared" si="222"/>
        <v>11.377129872156258</v>
      </c>
      <c r="D2446" s="2">
        <f t="shared" si="224"/>
        <v>11.430958461071866</v>
      </c>
      <c r="E2446" s="2">
        <f t="shared" si="223"/>
        <v>-5.3828588915607156E-2</v>
      </c>
      <c r="F2446" s="2">
        <f t="shared" si="227"/>
        <v>-3.2561881047131834E-2</v>
      </c>
      <c r="G2446" s="2">
        <f t="shared" si="225"/>
        <v>-2.1266707868475322E-2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17">
        <f>TITRES_STAT!D2450</f>
        <v>11.3256</v>
      </c>
      <c r="C2447" s="2">
        <f t="shared" ref="C2447:C2510" si="228">$C$4*B2437+C2446*(1-$C$4)</f>
        <v>11.369202199516835</v>
      </c>
      <c r="D2447" s="2">
        <f t="shared" si="224"/>
        <v>11.423154130622098</v>
      </c>
      <c r="E2447" s="2">
        <f t="shared" si="223"/>
        <v>-5.395193110526364E-2</v>
      </c>
      <c r="F2447" s="2">
        <f t="shared" si="227"/>
        <v>-3.6839891058758199E-2</v>
      </c>
      <c r="G2447" s="2">
        <f t="shared" si="225"/>
        <v>-1.711204004650544E-2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17">
        <f>TITRES_STAT!D2451</f>
        <v>11.231999999999999</v>
      </c>
      <c r="C2448" s="2">
        <f t="shared" si="228"/>
        <v>11.376894168821938</v>
      </c>
      <c r="D2448" s="2">
        <f t="shared" si="224"/>
        <v>11.408994565390831</v>
      </c>
      <c r="E2448" s="2">
        <f t="shared" si="223"/>
        <v>-3.2100396568893075E-2</v>
      </c>
      <c r="F2448" s="2">
        <f t="shared" si="227"/>
        <v>-3.5891992160785174E-2</v>
      </c>
      <c r="G2448" s="2">
        <f t="shared" si="225"/>
        <v>3.7915955918920996E-3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17">
        <f>TITRES_STAT!D2452</f>
        <v>11.231999999999999</v>
      </c>
      <c r="C2449" s="2">
        <f t="shared" si="228"/>
        <v>11.383402758233947</v>
      </c>
      <c r="D2449" s="2">
        <f t="shared" si="224"/>
        <v>11.395883856843362</v>
      </c>
      <c r="E2449" s="2">
        <f t="shared" si="223"/>
        <v>-1.2481098609415042E-2</v>
      </c>
      <c r="F2449" s="2">
        <f t="shared" si="227"/>
        <v>-3.1209813450511149E-2</v>
      </c>
      <c r="G2449" s="2">
        <f t="shared" si="225"/>
        <v>1.8728714841096106E-2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17">
        <f>TITRES_STAT!D2453</f>
        <v>11.203900000000001</v>
      </c>
      <c r="C2450" s="2">
        <f t="shared" si="228"/>
        <v>11.388910026197955</v>
      </c>
      <c r="D2450" s="2">
        <f t="shared" si="224"/>
        <v>11.381662830410519</v>
      </c>
      <c r="E2450" s="2">
        <f t="shared" si="223"/>
        <v>7.2471957874356008E-3</v>
      </c>
      <c r="F2450" s="2">
        <f t="shared" si="227"/>
        <v>-2.3518411602921799E-2</v>
      </c>
      <c r="G2450" s="2">
        <f t="shared" si="225"/>
        <v>3.07656073903574E-2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17">
        <f>TITRES_STAT!D2454</f>
        <v>11.3162</v>
      </c>
      <c r="C2451" s="2">
        <f t="shared" si="228"/>
        <v>11.4079700221675</v>
      </c>
      <c r="D2451" s="2">
        <f t="shared" si="224"/>
        <v>11.376813731861592</v>
      </c>
      <c r="E2451" s="2">
        <f t="shared" si="223"/>
        <v>3.1156290305908385E-2</v>
      </c>
      <c r="F2451" s="2">
        <f t="shared" si="227"/>
        <v>-1.2583471221155763E-2</v>
      </c>
      <c r="G2451" s="2">
        <f t="shared" si="225"/>
        <v>4.3739761527064144E-2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17">
        <f>TITRES_STAT!D2455</f>
        <v>11.372400000000001</v>
      </c>
      <c r="C2452" s="2">
        <f t="shared" si="228"/>
        <v>11.424097711064809</v>
      </c>
      <c r="D2452" s="2">
        <f t="shared" si="224"/>
        <v>11.376486788760733</v>
      </c>
      <c r="E2452" s="2">
        <f t="shared" si="223"/>
        <v>4.7610922304075487E-2</v>
      </c>
      <c r="F2452" s="2">
        <f t="shared" si="227"/>
        <v>-5.4459251610951276E-4</v>
      </c>
      <c r="G2452" s="2">
        <f t="shared" si="225"/>
        <v>4.8155514820185E-2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17">
        <f>TITRES_STAT!D2456</f>
        <v>11.3256</v>
      </c>
      <c r="C2453" s="2">
        <f t="shared" si="228"/>
        <v>11.437744217054838</v>
      </c>
      <c r="D2453" s="2">
        <f t="shared" si="224"/>
        <v>11.372717397000679</v>
      </c>
      <c r="E2453" s="2">
        <f t="shared" si="223"/>
        <v>6.5026820054159273E-2</v>
      </c>
      <c r="F2453" s="2">
        <f t="shared" si="227"/>
        <v>1.2569689997944245E-2</v>
      </c>
      <c r="G2453" s="2">
        <f t="shared" si="225"/>
        <v>5.245713005621503E-2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17">
        <f>TITRES_STAT!D2457</f>
        <v>11.372400000000001</v>
      </c>
      <c r="C2454" s="2">
        <f t="shared" si="228"/>
        <v>11.442091260584862</v>
      </c>
      <c r="D2454" s="2">
        <f t="shared" si="224"/>
        <v>11.37269388611174</v>
      </c>
      <c r="E2454" s="2">
        <f t="shared" si="223"/>
        <v>6.9397374473121332E-2</v>
      </c>
      <c r="F2454" s="2">
        <f t="shared" si="227"/>
        <v>2.3935226892979663E-2</v>
      </c>
      <c r="G2454" s="2">
        <f t="shared" si="225"/>
        <v>4.5462147580141665E-2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17">
        <f>TITRES_STAT!D2458</f>
        <v>11.3162</v>
      </c>
      <c r="C2455" s="2">
        <f t="shared" si="228"/>
        <v>11.424169528187191</v>
      </c>
      <c r="D2455" s="2">
        <f t="shared" si="224"/>
        <v>11.368509153807167</v>
      </c>
      <c r="E2455" s="2">
        <f t="shared" si="223"/>
        <v>5.566037438002347E-2</v>
      </c>
      <c r="F2455" s="2">
        <f t="shared" si="227"/>
        <v>3.0280256390388425E-2</v>
      </c>
      <c r="G2455" s="2">
        <f t="shared" si="225"/>
        <v>2.5380117989635045E-2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17">
        <f>TITRES_STAT!D2459</f>
        <v>11.231999999999999</v>
      </c>
      <c r="C2456" s="2">
        <f t="shared" si="228"/>
        <v>11.409004985389162</v>
      </c>
      <c r="D2456" s="2">
        <f t="shared" si="224"/>
        <v>11.358397364636264</v>
      </c>
      <c r="E2456" s="2">
        <f t="shared" si="223"/>
        <v>5.0607620752897375E-2</v>
      </c>
      <c r="F2456" s="2">
        <f t="shared" si="227"/>
        <v>3.4345729262890215E-2</v>
      </c>
      <c r="G2456" s="2">
        <f t="shared" si="225"/>
        <v>1.626189149000716E-2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17">
        <f>TITRES_STAT!D2460</f>
        <v>11.231999999999999</v>
      </c>
      <c r="C2457" s="2">
        <f t="shared" si="228"/>
        <v>11.396173449175445</v>
      </c>
      <c r="D2457" s="2">
        <f t="shared" si="224"/>
        <v>11.349034596885431</v>
      </c>
      <c r="E2457" s="2">
        <f t="shared" si="223"/>
        <v>4.7138852290013133E-2</v>
      </c>
      <c r="F2457" s="2">
        <f t="shared" si="227"/>
        <v>3.6904353868314796E-2</v>
      </c>
      <c r="G2457" s="2">
        <f t="shared" si="225"/>
        <v>1.0234498421698338E-2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17">
        <f>TITRES_STAT!D2461</f>
        <v>11.2226</v>
      </c>
      <c r="C2458" s="2">
        <f t="shared" si="228"/>
        <v>11.370915995456144</v>
      </c>
      <c r="D2458" s="2">
        <f t="shared" si="224"/>
        <v>11.339669071190214</v>
      </c>
      <c r="E2458" s="2">
        <f t="shared" si="223"/>
        <v>3.1246924265930787E-2</v>
      </c>
      <c r="F2458" s="2">
        <f t="shared" si="227"/>
        <v>3.5772867947837995E-2</v>
      </c>
      <c r="G2458" s="2">
        <f t="shared" si="225"/>
        <v>-4.5259436819072088E-3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17">
        <f>TITRES_STAT!D2462</f>
        <v>11.3162</v>
      </c>
      <c r="C2459" s="2">
        <f t="shared" si="228"/>
        <v>11.349544303847507</v>
      </c>
      <c r="D2459" s="2">
        <f t="shared" si="224"/>
        <v>11.33793062147242</v>
      </c>
      <c r="E2459" s="2">
        <f t="shared" si="223"/>
        <v>1.1613682375086753E-2</v>
      </c>
      <c r="F2459" s="2">
        <f t="shared" si="227"/>
        <v>3.0941030833287749E-2</v>
      </c>
      <c r="G2459" s="2">
        <f t="shared" si="225"/>
        <v>-1.9327348458200996E-2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17">
        <f>TITRES_STAT!D2463</f>
        <v>11.231999999999999</v>
      </c>
      <c r="C2460" s="2">
        <f t="shared" si="228"/>
        <v>11.327137487870967</v>
      </c>
      <c r="D2460" s="2">
        <f t="shared" si="224"/>
        <v>11.33008390877076</v>
      </c>
      <c r="E2460" s="2">
        <f t="shared" ref="E2460:E2523" si="229">C2460-D2460</f>
        <v>-2.946420899792912E-3</v>
      </c>
      <c r="F2460" s="2">
        <f t="shared" si="227"/>
        <v>2.416354048667162E-2</v>
      </c>
      <c r="G2460" s="2">
        <f t="shared" si="225"/>
        <v>-2.7109961386464532E-2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17">
        <f>TITRES_STAT!D2464</f>
        <v>11.231999999999999</v>
      </c>
      <c r="C2461" s="2">
        <f t="shared" si="228"/>
        <v>11.325454797429281</v>
      </c>
      <c r="D2461" s="2">
        <f t="shared" ref="D2461:D2524" si="230">$D$4*B2461+(1-$D$4)*D2460</f>
        <v>11.322818434047001</v>
      </c>
      <c r="E2461" s="2">
        <f t="shared" si="229"/>
        <v>2.6363633822796828E-3</v>
      </c>
      <c r="F2461" s="2">
        <f t="shared" si="227"/>
        <v>1.9858105065793233E-2</v>
      </c>
      <c r="G2461" s="2">
        <f t="shared" si="225"/>
        <v>-1.722174168351355E-2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17">
        <f>TITRES_STAT!D2465</f>
        <v>11.231999999999999</v>
      </c>
      <c r="C2462" s="2">
        <f t="shared" si="228"/>
        <v>11.332677136286316</v>
      </c>
      <c r="D2462" s="2">
        <f t="shared" si="230"/>
        <v>11.316091142636111</v>
      </c>
      <c r="E2462" s="2">
        <f t="shared" si="229"/>
        <v>1.6585993650204855E-2</v>
      </c>
      <c r="F2462" s="2">
        <f t="shared" si="227"/>
        <v>1.9203682782675559E-2</v>
      </c>
      <c r="G2462" s="2">
        <f t="shared" si="225"/>
        <v>-2.617689132470704E-3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17">
        <f>TITRES_STAT!D2466</f>
        <v>11.231999999999999</v>
      </c>
      <c r="C2463" s="2">
        <f t="shared" si="228"/>
        <v>11.33158834608842</v>
      </c>
      <c r="D2463" s="2">
        <f t="shared" si="230"/>
        <v>11.309862169107511</v>
      </c>
      <c r="E2463" s="2">
        <f t="shared" si="229"/>
        <v>2.1726176980909173E-2</v>
      </c>
      <c r="F2463" s="2">
        <f t="shared" si="227"/>
        <v>1.9708181622322282E-2</v>
      </c>
      <c r="G2463" s="2">
        <f t="shared" si="225"/>
        <v>2.0179953585868909E-3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17">
        <f>TITRES_STAT!D2467</f>
        <v>11.231999999999999</v>
      </c>
      <c r="C2464" s="2">
        <f t="shared" si="228"/>
        <v>11.337867062074817</v>
      </c>
      <c r="D2464" s="2">
        <f t="shared" si="230"/>
        <v>11.304094601025472</v>
      </c>
      <c r="E2464" s="2">
        <f t="shared" si="229"/>
        <v>3.3772461049345281E-2</v>
      </c>
      <c r="F2464" s="2">
        <f t="shared" si="227"/>
        <v>2.2521037507726882E-2</v>
      </c>
      <c r="G2464" s="2">
        <f t="shared" si="225"/>
        <v>1.1251423541618399E-2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17">
        <f>TITRES_STAT!D2468</f>
        <v>11.231999999999999</v>
      </c>
      <c r="C2465" s="2">
        <f t="shared" si="228"/>
        <v>11.334533667909461</v>
      </c>
      <c r="D2465" s="2">
        <f t="shared" si="230"/>
        <v>11.298754260208771</v>
      </c>
      <c r="E2465" s="2">
        <f t="shared" si="229"/>
        <v>3.5779407700690768E-2</v>
      </c>
      <c r="F2465" s="2">
        <f t="shared" si="227"/>
        <v>2.5172711546319664E-2</v>
      </c>
      <c r="G2465" s="2">
        <f t="shared" si="225"/>
        <v>1.0606696154371105E-2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17">
        <f>TITRES_STAT!D2469</f>
        <v>11.241400000000001</v>
      </c>
      <c r="C2466" s="2">
        <f t="shared" si="228"/>
        <v>11.318759257461851</v>
      </c>
      <c r="D2466" s="2">
        <f t="shared" si="230"/>
        <v>11.294505796489602</v>
      </c>
      <c r="E2466" s="2">
        <f t="shared" si="229"/>
        <v>2.4253460972248675E-2</v>
      </c>
      <c r="F2466" s="2">
        <f t="shared" si="227"/>
        <v>2.4988861431505468E-2</v>
      </c>
      <c r="G2466" s="2">
        <f t="shared" si="225"/>
        <v>-7.3540045925679295E-4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17">
        <f>TITRES_STAT!D2470</f>
        <v>11.241400000000001</v>
      </c>
      <c r="C2467" s="2">
        <f t="shared" si="228"/>
        <v>11.305411679390797</v>
      </c>
      <c r="D2467" s="2">
        <f t="shared" si="230"/>
        <v>11.290572033786669</v>
      </c>
      <c r="E2467" s="2">
        <f t="shared" si="229"/>
        <v>1.4839645604128648E-2</v>
      </c>
      <c r="F2467" s="2">
        <f t="shared" si="227"/>
        <v>2.2959018266030105E-2</v>
      </c>
      <c r="G2467" s="2">
        <f t="shared" si="225"/>
        <v>-8.119372661901457E-3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17">
        <f>TITRES_STAT!D2471</f>
        <v>11.241400000000001</v>
      </c>
      <c r="C2468" s="2">
        <f t="shared" si="228"/>
        <v>11.292671421022982</v>
      </c>
      <c r="D2468" s="2">
        <f t="shared" si="230"/>
        <v>11.286929660913582</v>
      </c>
      <c r="E2468" s="2">
        <f t="shared" si="229"/>
        <v>5.7417601093998627E-3</v>
      </c>
      <c r="F2468" s="2">
        <f t="shared" si="227"/>
        <v>1.9515566634704058E-2</v>
      </c>
      <c r="G2468" s="2">
        <f t="shared" ref="G2468:G2531" si="231">E2468-F2468</f>
        <v>-1.3773806525304196E-2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17">
        <f>TITRES_STAT!D2472</f>
        <v>11.231999999999999</v>
      </c>
      <c r="C2469" s="2">
        <f t="shared" si="228"/>
        <v>11.296291202404062</v>
      </c>
      <c r="D2469" s="2">
        <f t="shared" si="230"/>
        <v>11.282860797142206</v>
      </c>
      <c r="E2469" s="2">
        <f t="shared" si="229"/>
        <v>1.3430405261855682E-2</v>
      </c>
      <c r="F2469" s="2">
        <f t="shared" ref="F2469:F2532" si="233">(E2469*(2/(10)))+((1-(2/10))*F2468)</f>
        <v>1.8298534360134386E-2</v>
      </c>
      <c r="G2469" s="2">
        <f t="shared" si="231"/>
        <v>-4.8681290982787034E-3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17">
        <f>TITRES_STAT!D2473</f>
        <v>11.231999999999999</v>
      </c>
      <c r="C2470" s="2">
        <f t="shared" si="228"/>
        <v>11.286400248188052</v>
      </c>
      <c r="D2470" s="2">
        <f t="shared" si="230"/>
        <v>11.279093330687228</v>
      </c>
      <c r="E2470" s="2">
        <f t="shared" si="229"/>
        <v>7.3069175008235732E-3</v>
      </c>
      <c r="F2470" s="2">
        <f t="shared" si="233"/>
        <v>1.6100210988272225E-2</v>
      </c>
      <c r="G2470" s="2">
        <f t="shared" si="231"/>
        <v>-8.7932934874486515E-3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17">
        <f>TITRES_STAT!D2474</f>
        <v>11.231999999999999</v>
      </c>
      <c r="C2471" s="2">
        <f t="shared" si="228"/>
        <v>11.278030979236043</v>
      </c>
      <c r="D2471" s="2">
        <f t="shared" si="230"/>
        <v>11.275604935821509</v>
      </c>
      <c r="E2471" s="2">
        <f t="shared" si="229"/>
        <v>2.4260434145340071E-3</v>
      </c>
      <c r="F2471" s="2">
        <f t="shared" si="233"/>
        <v>1.3365377473524582E-2</v>
      </c>
      <c r="G2471" s="2">
        <f t="shared" si="231"/>
        <v>-1.0939334058990575E-2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17">
        <f>TITRES_STAT!D2475</f>
        <v>11.3256</v>
      </c>
      <c r="C2472" s="2">
        <f t="shared" si="228"/>
        <v>11.270949290122806</v>
      </c>
      <c r="D2472" s="2">
        <f t="shared" si="230"/>
        <v>11.279308273908804</v>
      </c>
      <c r="E2472" s="2">
        <f t="shared" si="229"/>
        <v>-8.3589837859978644E-3</v>
      </c>
      <c r="F2472" s="2">
        <f t="shared" si="233"/>
        <v>9.0205052216200919E-3</v>
      </c>
      <c r="G2472" s="2">
        <f t="shared" si="231"/>
        <v>-1.7379489007617956E-2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17">
        <f>TITRES_STAT!D2476</f>
        <v>11.231999999999999</v>
      </c>
      <c r="C2473" s="2">
        <f t="shared" si="228"/>
        <v>11.264957091642374</v>
      </c>
      <c r="D2473" s="2">
        <f t="shared" si="230"/>
        <v>11.275803957322967</v>
      </c>
      <c r="E2473" s="2">
        <f t="shared" si="229"/>
        <v>-1.0846865680592899E-2</v>
      </c>
      <c r="F2473" s="2">
        <f t="shared" si="233"/>
        <v>5.0470310411774941E-3</v>
      </c>
      <c r="G2473" s="2">
        <f t="shared" si="231"/>
        <v>-1.5893896721770391E-2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17">
        <f>TITRES_STAT!D2477</f>
        <v>11.231999999999999</v>
      </c>
      <c r="C2474" s="2">
        <f t="shared" si="228"/>
        <v>11.25988676985124</v>
      </c>
      <c r="D2474" s="2">
        <f t="shared" si="230"/>
        <v>11.272559219743489</v>
      </c>
      <c r="E2474" s="2">
        <f t="shared" si="229"/>
        <v>-1.2672449892248139E-2</v>
      </c>
      <c r="F2474" s="2">
        <f t="shared" si="233"/>
        <v>1.5031348544923681E-3</v>
      </c>
      <c r="G2474" s="2">
        <f t="shared" si="231"/>
        <v>-1.4175584746740508E-2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17">
        <f>TITRES_STAT!D2478</f>
        <v>11.1852</v>
      </c>
      <c r="C2475" s="2">
        <f t="shared" si="228"/>
        <v>11.255596497566433</v>
      </c>
      <c r="D2475" s="2">
        <f t="shared" si="230"/>
        <v>11.266088166429155</v>
      </c>
      <c r="E2475" s="2">
        <f t="shared" si="229"/>
        <v>-1.0491668862721681E-2</v>
      </c>
      <c r="F2475" s="2">
        <f t="shared" si="233"/>
        <v>-8.9582588895044174E-4</v>
      </c>
      <c r="G2475" s="2">
        <f t="shared" si="231"/>
        <v>-9.5958429737712393E-3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17">
        <f>TITRES_STAT!D2479</f>
        <v>11.1852</v>
      </c>
      <c r="C2476" s="2">
        <f t="shared" si="228"/>
        <v>11.253412421017751</v>
      </c>
      <c r="D2476" s="2">
        <f t="shared" si="230"/>
        <v>11.260096450397365</v>
      </c>
      <c r="E2476" s="2">
        <f t="shared" si="229"/>
        <v>-6.684029379613321E-3</v>
      </c>
      <c r="F2476" s="2">
        <f t="shared" si="233"/>
        <v>-2.0534665870830175E-3</v>
      </c>
      <c r="G2476" s="2">
        <f t="shared" si="231"/>
        <v>-4.6305627925303031E-3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17">
        <f>TITRES_STAT!D2480</f>
        <v>11.138400000000001</v>
      </c>
      <c r="C2477" s="2">
        <f t="shared" si="228"/>
        <v>11.25156435624579</v>
      </c>
      <c r="D2477" s="2">
        <f t="shared" si="230"/>
        <v>11.251081898516079</v>
      </c>
      <c r="E2477" s="2">
        <f t="shared" si="229"/>
        <v>4.8245772971178269E-4</v>
      </c>
      <c r="F2477" s="2">
        <f t="shared" si="233"/>
        <v>-1.5462817237240575E-3</v>
      </c>
      <c r="G2477" s="2">
        <f t="shared" si="231"/>
        <v>2.02873945343584E-3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17">
        <f>TITRES_STAT!D2481</f>
        <v>11.175800000000001</v>
      </c>
      <c r="C2478" s="2">
        <f t="shared" si="228"/>
        <v>11.250000609131055</v>
      </c>
      <c r="D2478" s="2">
        <f t="shared" si="230"/>
        <v>11.245505461588962</v>
      </c>
      <c r="E2478" s="2">
        <f t="shared" si="229"/>
        <v>4.4951475420926812E-3</v>
      </c>
      <c r="F2478" s="2">
        <f t="shared" si="233"/>
        <v>-3.3799587056070979E-4</v>
      </c>
      <c r="G2478" s="2">
        <f t="shared" si="231"/>
        <v>4.8331434126533913E-3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17">
        <f>TITRES_STAT!D2482</f>
        <v>11.0448</v>
      </c>
      <c r="C2479" s="2">
        <f t="shared" si="228"/>
        <v>11.247231284649354</v>
      </c>
      <c r="D2479" s="2">
        <f t="shared" si="230"/>
        <v>11.23063839036015</v>
      </c>
      <c r="E2479" s="2">
        <f t="shared" si="229"/>
        <v>1.6592894289203741E-2</v>
      </c>
      <c r="F2479" s="2">
        <f t="shared" si="233"/>
        <v>3.0481821613921808E-3</v>
      </c>
      <c r="G2479" s="2">
        <f t="shared" si="231"/>
        <v>1.354471212781156E-2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17">
        <f>TITRES_STAT!D2483</f>
        <v>11.138400000000001</v>
      </c>
      <c r="C2480" s="2">
        <f t="shared" si="228"/>
        <v>11.244888010087914</v>
      </c>
      <c r="D2480" s="2">
        <f t="shared" si="230"/>
        <v>11.223805917000139</v>
      </c>
      <c r="E2480" s="2">
        <f t="shared" si="229"/>
        <v>2.1082093087775533E-2</v>
      </c>
      <c r="F2480" s="2">
        <f t="shared" si="233"/>
        <v>6.6549643466688509E-3</v>
      </c>
      <c r="G2480" s="2">
        <f t="shared" si="231"/>
        <v>1.4427128741106682E-2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17">
        <f>TITRES_STAT!D2484</f>
        <v>11.129</v>
      </c>
      <c r="C2481" s="2">
        <f t="shared" si="228"/>
        <v>11.242905239305157</v>
      </c>
      <c r="D2481" s="2">
        <f t="shared" si="230"/>
        <v>11.216783256481611</v>
      </c>
      <c r="E2481" s="2">
        <f t="shared" si="229"/>
        <v>2.612198282354683E-2</v>
      </c>
      <c r="F2481" s="2">
        <f t="shared" si="233"/>
        <v>1.0548368042044447E-2</v>
      </c>
      <c r="G2481" s="2">
        <f t="shared" si="231"/>
        <v>1.5573614781502383E-2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17">
        <f>TITRES_STAT!D2485</f>
        <v>11.0822</v>
      </c>
      <c r="C2482" s="2">
        <f t="shared" si="228"/>
        <v>11.255627510181286</v>
      </c>
      <c r="D2482" s="2">
        <f t="shared" si="230"/>
        <v>11.20681412637186</v>
      </c>
      <c r="E2482" s="2">
        <f t="shared" si="229"/>
        <v>4.8813383809426014E-2</v>
      </c>
      <c r="F2482" s="2">
        <f t="shared" si="233"/>
        <v>1.820137119552076E-2</v>
      </c>
      <c r="G2482" s="2">
        <f t="shared" si="231"/>
        <v>3.0612012613905254E-2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17">
        <f>TITRES_STAT!D2486</f>
        <v>11.0822</v>
      </c>
      <c r="C2483" s="2">
        <f t="shared" si="228"/>
        <v>11.251992508614935</v>
      </c>
      <c r="D2483" s="2">
        <f t="shared" si="230"/>
        <v>11.197583450344315</v>
      </c>
      <c r="E2483" s="2">
        <f t="shared" si="229"/>
        <v>5.4409058270620037E-2</v>
      </c>
      <c r="F2483" s="2">
        <f t="shared" si="233"/>
        <v>2.5442908610540618E-2</v>
      </c>
      <c r="G2483" s="2">
        <f t="shared" si="231"/>
        <v>2.8966149660079418E-2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17">
        <f>TITRES_STAT!D2487</f>
        <v>11.0916</v>
      </c>
      <c r="C2484" s="2">
        <f t="shared" si="228"/>
        <v>11.24891673805879</v>
      </c>
      <c r="D2484" s="2">
        <f t="shared" si="230"/>
        <v>11.189732824392884</v>
      </c>
      <c r="E2484" s="2">
        <f t="shared" si="229"/>
        <v>5.9183913665906474E-2</v>
      </c>
      <c r="F2484" s="2">
        <f t="shared" si="233"/>
        <v>3.2191109621613791E-2</v>
      </c>
      <c r="G2484" s="2">
        <f t="shared" si="231"/>
        <v>2.6992804044292683E-2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17">
        <f>TITRES_STAT!D2488</f>
        <v>11.129</v>
      </c>
      <c r="C2485" s="2">
        <f t="shared" si="228"/>
        <v>11.239114162972824</v>
      </c>
      <c r="D2485" s="2">
        <f t="shared" si="230"/>
        <v>11.185234096660079</v>
      </c>
      <c r="E2485" s="2">
        <f t="shared" si="229"/>
        <v>5.3880066312745001E-2</v>
      </c>
      <c r="F2485" s="2">
        <f t="shared" si="233"/>
        <v>3.652890095984003E-2</v>
      </c>
      <c r="G2485" s="2">
        <f t="shared" si="231"/>
        <v>1.7351165352904971E-2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17">
        <f>TITRES_STAT!D2489</f>
        <v>11.138400000000001</v>
      </c>
      <c r="C2486" s="2">
        <f t="shared" si="228"/>
        <v>11.230819676361619</v>
      </c>
      <c r="D2486" s="2">
        <f t="shared" si="230"/>
        <v>11.181764904314887</v>
      </c>
      <c r="E2486" s="2">
        <f t="shared" si="229"/>
        <v>4.9054772046732253E-2</v>
      </c>
      <c r="F2486" s="2">
        <f t="shared" si="233"/>
        <v>3.9034075177218477E-2</v>
      </c>
      <c r="G2486" s="2">
        <f t="shared" si="231"/>
        <v>1.0020696869513776E-2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17">
        <f>TITRES_STAT!D2490</f>
        <v>11.129</v>
      </c>
      <c r="C2487" s="2">
        <f t="shared" si="228"/>
        <v>11.216601264613677</v>
      </c>
      <c r="D2487" s="2">
        <f t="shared" si="230"/>
        <v>11.177856392884156</v>
      </c>
      <c r="E2487" s="2">
        <f t="shared" si="229"/>
        <v>3.874487172952179E-2</v>
      </c>
      <c r="F2487" s="2">
        <f t="shared" si="233"/>
        <v>3.8976234487679139E-2</v>
      </c>
      <c r="G2487" s="2">
        <f t="shared" si="231"/>
        <v>-2.3136275815734825E-4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17">
        <f>TITRES_STAT!D2491</f>
        <v>11.129</v>
      </c>
      <c r="C2488" s="2">
        <f t="shared" si="228"/>
        <v>11.210324146980803</v>
      </c>
      <c r="D2488" s="2">
        <f t="shared" si="230"/>
        <v>11.174237400818663</v>
      </c>
      <c r="E2488" s="2">
        <f t="shared" si="229"/>
        <v>3.6086746162139249E-2</v>
      </c>
      <c r="F2488" s="2">
        <f t="shared" si="233"/>
        <v>3.8398336822571162E-2</v>
      </c>
      <c r="G2488" s="2">
        <f t="shared" si="231"/>
        <v>-2.3115906604319128E-3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17">
        <f>TITRES_STAT!D2492</f>
        <v>11.0916</v>
      </c>
      <c r="C2489" s="2">
        <f t="shared" si="228"/>
        <v>11.184858893599142</v>
      </c>
      <c r="D2489" s="2">
        <f t="shared" si="230"/>
        <v>11.168116111869132</v>
      </c>
      <c r="E2489" s="2">
        <f t="shared" si="229"/>
        <v>1.6742781730009426E-2</v>
      </c>
      <c r="F2489" s="2">
        <f t="shared" si="233"/>
        <v>3.4067225804058812E-2</v>
      </c>
      <c r="G2489" s="2">
        <f t="shared" si="231"/>
        <v>-1.7324444074049386E-2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17">
        <f>TITRES_STAT!D2493</f>
        <v>11.0916</v>
      </c>
      <c r="C2490" s="2">
        <f t="shared" si="228"/>
        <v>11.177711371506966</v>
      </c>
      <c r="D2490" s="2">
        <f t="shared" si="230"/>
        <v>11.162448251730678</v>
      </c>
      <c r="E2490" s="2">
        <f t="shared" si="229"/>
        <v>1.5263119776287581E-2</v>
      </c>
      <c r="F2490" s="2">
        <f t="shared" si="233"/>
        <v>3.0306404598504567E-2</v>
      </c>
      <c r="G2490" s="2">
        <f t="shared" si="231"/>
        <v>-1.5043284822216986E-2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17">
        <f>TITRES_STAT!D2494</f>
        <v>11.0916</v>
      </c>
      <c r="C2491" s="2">
        <f t="shared" si="228"/>
        <v>11.170217314352048</v>
      </c>
      <c r="D2491" s="2">
        <f t="shared" si="230"/>
        <v>11.157200233083962</v>
      </c>
      <c r="E2491" s="2">
        <f t="shared" si="229"/>
        <v>1.3017081268085207E-2</v>
      </c>
      <c r="F2491" s="2">
        <f t="shared" si="233"/>
        <v>2.6848539932420697E-2</v>
      </c>
      <c r="G2491" s="2">
        <f t="shared" si="231"/>
        <v>-1.3831458664335491E-2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17">
        <f>TITRES_STAT!D2495</f>
        <v>11.0916</v>
      </c>
      <c r="C2492" s="2">
        <f t="shared" si="228"/>
        <v>11.156676189067117</v>
      </c>
      <c r="D2492" s="2">
        <f t="shared" si="230"/>
        <v>11.152340956559225</v>
      </c>
      <c r="E2492" s="2">
        <f t="shared" si="229"/>
        <v>4.3352325078913623E-3</v>
      </c>
      <c r="F2492" s="2">
        <f t="shared" si="233"/>
        <v>2.234587844751483E-2</v>
      </c>
      <c r="G2492" s="2">
        <f t="shared" si="231"/>
        <v>-1.8010645939623468E-2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17">
        <f>TITRES_STAT!D2496</f>
        <v>11.0916</v>
      </c>
      <c r="C2493" s="2">
        <f t="shared" si="228"/>
        <v>11.145218313826021</v>
      </c>
      <c r="D2493" s="2">
        <f t="shared" si="230"/>
        <v>11.147841626443727</v>
      </c>
      <c r="E2493" s="2">
        <f t="shared" si="229"/>
        <v>-2.6233126177057642E-3</v>
      </c>
      <c r="F2493" s="2">
        <f t="shared" si="233"/>
        <v>1.7352040234470713E-2</v>
      </c>
      <c r="G2493" s="2">
        <f t="shared" si="231"/>
        <v>-1.9975352852176477E-2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17">
        <f>TITRES_STAT!D2497</f>
        <v>11.063499999999999</v>
      </c>
      <c r="C2494" s="2">
        <f t="shared" si="228"/>
        <v>11.136969342468172</v>
      </c>
      <c r="D2494" s="2">
        <f t="shared" si="230"/>
        <v>11.141594098559008</v>
      </c>
      <c r="E2494" s="2">
        <f t="shared" si="229"/>
        <v>-4.624756090835902E-3</v>
      </c>
      <c r="F2494" s="2">
        <f t="shared" si="233"/>
        <v>1.295668096940939E-2</v>
      </c>
      <c r="G2494" s="2">
        <f t="shared" si="231"/>
        <v>-1.7581437060245293E-2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17">
        <f>TITRES_STAT!D2498</f>
        <v>11.0916</v>
      </c>
      <c r="C2495" s="2">
        <f t="shared" si="228"/>
        <v>11.135743289780761</v>
      </c>
      <c r="D2495" s="2">
        <f t="shared" si="230"/>
        <v>11.137890831999082</v>
      </c>
      <c r="E2495" s="2">
        <f t="shared" si="229"/>
        <v>-2.1475422183208082E-3</v>
      </c>
      <c r="F2495" s="2">
        <f t="shared" si="233"/>
        <v>9.935836331863351E-3</v>
      </c>
      <c r="G2495" s="2">
        <f t="shared" si="231"/>
        <v>-1.2083378550184159E-2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17">
        <f>TITRES_STAT!D2499</f>
        <v>11.035399999999999</v>
      </c>
      <c r="C2496" s="2">
        <f t="shared" si="228"/>
        <v>11.136152014429873</v>
      </c>
      <c r="D2496" s="2">
        <f t="shared" si="230"/>
        <v>11.130298918517667</v>
      </c>
      <c r="E2496" s="2">
        <f t="shared" si="229"/>
        <v>5.8530959122062853E-3</v>
      </c>
      <c r="F2496" s="2">
        <f t="shared" si="233"/>
        <v>9.1192882479319386E-3</v>
      </c>
      <c r="G2496" s="2">
        <f t="shared" si="231"/>
        <v>-3.2661923357256532E-3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17">
        <f>TITRES_STAT!D2500</f>
        <v>11.007400000000001</v>
      </c>
      <c r="C2497" s="2">
        <f t="shared" si="228"/>
        <v>11.135051704517585</v>
      </c>
      <c r="D2497" s="2">
        <f t="shared" si="230"/>
        <v>11.121195294923766</v>
      </c>
      <c r="E2497" s="2">
        <f t="shared" si="229"/>
        <v>1.3856409593818952E-2</v>
      </c>
      <c r="F2497" s="2">
        <f t="shared" si="233"/>
        <v>1.0066712517109342E-2</v>
      </c>
      <c r="G2497" s="2">
        <f t="shared" si="231"/>
        <v>3.7896970767096107E-3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17">
        <f>TITRES_STAT!D2501</f>
        <v>11.0167</v>
      </c>
      <c r="C2498" s="2">
        <f t="shared" si="228"/>
        <v>11.13412067305334</v>
      </c>
      <c r="D2498" s="2">
        <f t="shared" si="230"/>
        <v>11.11345490270719</v>
      </c>
      <c r="E2498" s="2">
        <f t="shared" si="229"/>
        <v>2.066577034615058E-2</v>
      </c>
      <c r="F2498" s="2">
        <f t="shared" si="233"/>
        <v>1.218652408291759E-2</v>
      </c>
      <c r="G2498" s="2">
        <f t="shared" si="231"/>
        <v>8.4792462632329903E-3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17">
        <f>TITRES_STAT!D2502</f>
        <v>11.0167</v>
      </c>
      <c r="C2499" s="2">
        <f t="shared" si="228"/>
        <v>11.127579031045135</v>
      </c>
      <c r="D2499" s="2">
        <f t="shared" si="230"/>
        <v>11.106287872877028</v>
      </c>
      <c r="E2499" s="2">
        <f t="shared" si="229"/>
        <v>2.1291158168107671E-2</v>
      </c>
      <c r="F2499" s="2">
        <f t="shared" si="233"/>
        <v>1.4007450899955608E-2</v>
      </c>
      <c r="G2499" s="2">
        <f t="shared" si="231"/>
        <v>7.2837072681520634E-3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17">
        <f>TITRES_STAT!D2503</f>
        <v>11.0448</v>
      </c>
      <c r="C2500" s="2">
        <f t="shared" si="228"/>
        <v>11.12204379549973</v>
      </c>
      <c r="D2500" s="2">
        <f t="shared" si="230"/>
        <v>11.101733215626878</v>
      </c>
      <c r="E2500" s="2">
        <f t="shared" si="229"/>
        <v>2.031057987285223E-2</v>
      </c>
      <c r="F2500" s="2">
        <f t="shared" si="233"/>
        <v>1.5268076694534932E-2</v>
      </c>
      <c r="G2500" s="2">
        <f t="shared" si="231"/>
        <v>5.0425031783172987E-3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17">
        <f>TITRES_STAT!D2504</f>
        <v>11.0448</v>
      </c>
      <c r="C2501" s="2">
        <f t="shared" si="228"/>
        <v>11.117360134653618</v>
      </c>
      <c r="D2501" s="2">
        <f t="shared" si="230"/>
        <v>11.097515940395258</v>
      </c>
      <c r="E2501" s="2">
        <f t="shared" si="229"/>
        <v>1.9844194258359593E-2</v>
      </c>
      <c r="F2501" s="2">
        <f t="shared" si="233"/>
        <v>1.6183300207299866E-2</v>
      </c>
      <c r="G2501" s="2">
        <f t="shared" si="231"/>
        <v>3.6608940510597272E-3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17">
        <f>TITRES_STAT!D2505</f>
        <v>11.0261</v>
      </c>
      <c r="C2502" s="2">
        <f t="shared" si="228"/>
        <v>11.1133970370146</v>
      </c>
      <c r="D2502" s="2">
        <f t="shared" si="230"/>
        <v>11.09222587073635</v>
      </c>
      <c r="E2502" s="2">
        <f t="shared" si="229"/>
        <v>2.1171166278250553E-2</v>
      </c>
      <c r="F2502" s="2">
        <f t="shared" si="233"/>
        <v>1.7180873421490002E-2</v>
      </c>
      <c r="G2502" s="2">
        <f t="shared" si="231"/>
        <v>3.9902928567605508E-3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17">
        <f>TITRES_STAT!D2506</f>
        <v>11.138400000000001</v>
      </c>
      <c r="C2503" s="2">
        <f t="shared" si="228"/>
        <v>11.110043646704662</v>
      </c>
      <c r="D2503" s="2">
        <f t="shared" si="230"/>
        <v>11.095646176607731</v>
      </c>
      <c r="E2503" s="2">
        <f t="shared" si="229"/>
        <v>1.4397470096930931E-2</v>
      </c>
      <c r="F2503" s="2">
        <f t="shared" si="233"/>
        <v>1.6624192756578188E-2</v>
      </c>
      <c r="G2503" s="2">
        <f t="shared" si="231"/>
        <v>-2.2267226596472574E-3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17">
        <f>TITRES_STAT!D2507</f>
        <v>11.110300000000001</v>
      </c>
      <c r="C2504" s="2">
        <f t="shared" si="228"/>
        <v>11.102883085673176</v>
      </c>
      <c r="D2504" s="2">
        <f t="shared" si="230"/>
        <v>11.096731645007159</v>
      </c>
      <c r="E2504" s="2">
        <f t="shared" si="229"/>
        <v>6.1514406660165832E-3</v>
      </c>
      <c r="F2504" s="2">
        <f t="shared" si="233"/>
        <v>1.4529642338465869E-2</v>
      </c>
      <c r="G2504" s="2">
        <f t="shared" si="231"/>
        <v>-8.3782016724492855E-3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17">
        <f>TITRES_STAT!D2508</f>
        <v>11.0167</v>
      </c>
      <c r="C2505" s="2">
        <f t="shared" si="228"/>
        <v>11.10114722633884</v>
      </c>
      <c r="D2505" s="2">
        <f t="shared" si="230"/>
        <v>11.090803375006628</v>
      </c>
      <c r="E2505" s="2">
        <f t="shared" si="229"/>
        <v>1.0343851332212495E-2</v>
      </c>
      <c r="F2505" s="2">
        <f t="shared" si="233"/>
        <v>1.3692484137215195E-2</v>
      </c>
      <c r="G2505" s="2">
        <f t="shared" si="231"/>
        <v>-3.3486328050027006E-3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17">
        <f>TITRES_STAT!D2509</f>
        <v>10.9793</v>
      </c>
      <c r="C2506" s="2">
        <f t="shared" si="228"/>
        <v>11.091032268440557</v>
      </c>
      <c r="D2506" s="2">
        <f t="shared" si="230"/>
        <v>11.082543865746878</v>
      </c>
      <c r="E2506" s="2">
        <f t="shared" si="229"/>
        <v>8.4884026936791201E-3</v>
      </c>
      <c r="F2506" s="2">
        <f t="shared" si="233"/>
        <v>1.2651667848507981E-2</v>
      </c>
      <c r="G2506" s="2">
        <f t="shared" si="231"/>
        <v>-4.1632651548288609E-3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17">
        <f>TITRES_STAT!D2510</f>
        <v>10.9138</v>
      </c>
      <c r="C2507" s="2">
        <f t="shared" si="228"/>
        <v>11.078165765603547</v>
      </c>
      <c r="D2507" s="2">
        <f t="shared" si="230"/>
        <v>11.070044320135999</v>
      </c>
      <c r="E2507" s="2">
        <f t="shared" si="229"/>
        <v>8.1214454675482273E-3</v>
      </c>
      <c r="F2507" s="2">
        <f t="shared" si="233"/>
        <v>1.1745623372316031E-2</v>
      </c>
      <c r="G2507" s="2">
        <f t="shared" si="231"/>
        <v>-3.6241779047678033E-3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17">
        <f>TITRES_STAT!D2511</f>
        <v>10.9231</v>
      </c>
      <c r="C2508" s="2">
        <f t="shared" si="228"/>
        <v>11.068709493972232</v>
      </c>
      <c r="D2508" s="2">
        <f t="shared" si="230"/>
        <v>11.059159555681481</v>
      </c>
      <c r="E2508" s="2">
        <f t="shared" si="229"/>
        <v>9.5499382907515695E-3</v>
      </c>
      <c r="F2508" s="2">
        <f t="shared" si="233"/>
        <v>1.1306486356003139E-2</v>
      </c>
      <c r="G2508" s="2">
        <f t="shared" si="231"/>
        <v>-1.7565480652515699E-3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17">
        <f>TITRES_STAT!D2512</f>
        <v>10.8576</v>
      </c>
      <c r="C2509" s="2">
        <f t="shared" si="228"/>
        <v>11.06070803336112</v>
      </c>
      <c r="D2509" s="2">
        <f t="shared" si="230"/>
        <v>11.044229218223593</v>
      </c>
      <c r="E2509" s="2">
        <f t="shared" si="229"/>
        <v>1.6478815137526581E-2</v>
      </c>
      <c r="F2509" s="2">
        <f t="shared" si="233"/>
        <v>1.2340952112307828E-2</v>
      </c>
      <c r="G2509" s="2">
        <f t="shared" si="231"/>
        <v>4.1378630252187527E-3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17">
        <f>TITRES_STAT!D2513</f>
        <v>10.7921</v>
      </c>
      <c r="C2510" s="2">
        <f t="shared" si="228"/>
        <v>11.058260643613256</v>
      </c>
      <c r="D2510" s="2">
        <f t="shared" si="230"/>
        <v>11.025552979836661</v>
      </c>
      <c r="E2510" s="2">
        <f t="shared" si="229"/>
        <v>3.2707663776594842E-2</v>
      </c>
      <c r="F2510" s="2">
        <f t="shared" si="233"/>
        <v>1.6414294445165234E-2</v>
      </c>
      <c r="G2510" s="2">
        <f t="shared" si="231"/>
        <v>1.6293369331429608E-2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17">
        <f>TITRES_STAT!D2514</f>
        <v>10.8482</v>
      </c>
      <c r="C2511" s="2">
        <f t="shared" ref="C2511:C2574" si="234">$C$4*B2501+C2510*(1-$C$4)</f>
        <v>11.056189775365063</v>
      </c>
      <c r="D2511" s="2">
        <f t="shared" si="230"/>
        <v>11.012415722070982</v>
      </c>
      <c r="E2511" s="2">
        <f t="shared" si="229"/>
        <v>4.3774053294081128E-2</v>
      </c>
      <c r="F2511" s="2">
        <f t="shared" si="233"/>
        <v>2.1886246214948411E-2</v>
      </c>
      <c r="G2511" s="2">
        <f t="shared" si="231"/>
        <v>2.1887807079132716E-2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17">
        <f>TITRES_STAT!D2515</f>
        <v>10.707800000000001</v>
      </c>
      <c r="C2512" s="2">
        <f t="shared" si="234"/>
        <v>11.051560579155053</v>
      </c>
      <c r="D2512" s="2">
        <f t="shared" si="230"/>
        <v>10.989851594510169</v>
      </c>
      <c r="E2512" s="2">
        <f t="shared" si="229"/>
        <v>6.1708984644884168E-2</v>
      </c>
      <c r="F2512" s="2">
        <f t="shared" si="233"/>
        <v>2.9850793900935566E-2</v>
      </c>
      <c r="G2512" s="2">
        <f t="shared" si="231"/>
        <v>3.1858190743948606E-2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17">
        <f>TITRES_STAT!D2516</f>
        <v>10.539400000000001</v>
      </c>
      <c r="C2513" s="2">
        <f t="shared" si="234"/>
        <v>11.064920490054275</v>
      </c>
      <c r="D2513" s="2">
        <f t="shared" si="230"/>
        <v>10.956484809731638</v>
      </c>
      <c r="E2513" s="2">
        <f t="shared" si="229"/>
        <v>0.1084356803226374</v>
      </c>
      <c r="F2513" s="2">
        <f t="shared" si="233"/>
        <v>4.5567771185275933E-2</v>
      </c>
      <c r="G2513" s="2">
        <f t="shared" si="231"/>
        <v>6.2867909137361455E-2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17">
        <f>TITRES_STAT!D2517</f>
        <v>10.567399999999999</v>
      </c>
      <c r="C2514" s="2">
        <f t="shared" si="234"/>
        <v>11.071901953122847</v>
      </c>
      <c r="D2514" s="2">
        <f t="shared" si="230"/>
        <v>10.927663712714478</v>
      </c>
      <c r="E2514" s="2">
        <f t="shared" si="229"/>
        <v>0.14423824040836841</v>
      </c>
      <c r="F2514" s="2">
        <f t="shared" si="233"/>
        <v>6.5301865029894435E-2</v>
      </c>
      <c r="G2514" s="2">
        <f t="shared" si="231"/>
        <v>7.8936375378473977E-2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17">
        <f>TITRES_STAT!D2518</f>
        <v>10.8202</v>
      </c>
      <c r="C2515" s="2">
        <f t="shared" si="234"/>
        <v>11.063409344950102</v>
      </c>
      <c r="D2515" s="2">
        <f t="shared" si="230"/>
        <v>10.91970343769859</v>
      </c>
      <c r="E2515" s="2">
        <f t="shared" si="229"/>
        <v>0.14370590725151189</v>
      </c>
      <c r="F2515" s="2">
        <f t="shared" si="233"/>
        <v>8.0982673474217934E-2</v>
      </c>
      <c r="G2515" s="2">
        <f t="shared" si="231"/>
        <v>6.2723233777293955E-2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17">
        <f>TITRES_STAT!D2519</f>
        <v>10.9793</v>
      </c>
      <c r="C2516" s="2">
        <f t="shared" si="234"/>
        <v>11.050469445727009</v>
      </c>
      <c r="D2516" s="2">
        <f t="shared" si="230"/>
        <v>10.924117997869066</v>
      </c>
      <c r="E2516" s="2">
        <f t="shared" si="229"/>
        <v>0.12635144785794239</v>
      </c>
      <c r="F2516" s="2">
        <f t="shared" si="233"/>
        <v>9.0056428350962836E-2</v>
      </c>
      <c r="G2516" s="2">
        <f t="shared" si="231"/>
        <v>3.6295019506979553E-2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17">
        <f>TITRES_STAT!D2520</f>
        <v>10.941800000000001</v>
      </c>
      <c r="C2517" s="2">
        <f t="shared" si="234"/>
        <v>11.029443377153623</v>
      </c>
      <c r="D2517" s="2">
        <f t="shared" si="230"/>
        <v>10.925427775804691</v>
      </c>
      <c r="E2517" s="2">
        <f t="shared" si="229"/>
        <v>0.10401560134893195</v>
      </c>
      <c r="F2517" s="2">
        <f t="shared" si="233"/>
        <v>9.2848262950556662E-2</v>
      </c>
      <c r="G2517" s="2">
        <f t="shared" si="231"/>
        <v>1.116733839837529E-2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17">
        <f>TITRES_STAT!D2521</f>
        <v>11.0167</v>
      </c>
      <c r="C2518" s="2">
        <f t="shared" si="234"/>
        <v>11.013082857591527</v>
      </c>
      <c r="D2518" s="2">
        <f t="shared" si="230"/>
        <v>10.932188681300639</v>
      </c>
      <c r="E2518" s="2">
        <f t="shared" si="229"/>
        <v>8.0894176290888353E-2</v>
      </c>
      <c r="F2518" s="2">
        <f t="shared" si="233"/>
        <v>9.0457445618623011E-2</v>
      </c>
      <c r="G2518" s="2">
        <f t="shared" si="231"/>
        <v>-9.5632693277346581E-3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17">
        <f>TITRES_STAT!D2522</f>
        <v>11.231999999999999</v>
      </c>
      <c r="C2519" s="2">
        <f t="shared" si="234"/>
        <v>10.989162417962062</v>
      </c>
      <c r="D2519" s="2">
        <f t="shared" si="230"/>
        <v>10.954396927130222</v>
      </c>
      <c r="E2519" s="2">
        <f t="shared" si="229"/>
        <v>3.476549083183933E-2</v>
      </c>
      <c r="F2519" s="2">
        <f t="shared" si="233"/>
        <v>7.9319054661266278E-2</v>
      </c>
      <c r="G2519" s="2">
        <f t="shared" si="231"/>
        <v>-4.4553563829426948E-2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17">
        <f>TITRES_STAT!D2523</f>
        <v>11.2226</v>
      </c>
      <c r="C2520" s="2">
        <f t="shared" si="234"/>
        <v>10.958845122890976</v>
      </c>
      <c r="D2520" s="2">
        <f t="shared" si="230"/>
        <v>10.974263821416873</v>
      </c>
      <c r="E2520" s="2">
        <f t="shared" si="229"/>
        <v>-1.5418698525897057E-2</v>
      </c>
      <c r="F2520" s="2">
        <f t="shared" si="233"/>
        <v>6.0371504023833615E-2</v>
      </c>
      <c r="G2520" s="2">
        <f t="shared" si="231"/>
        <v>-7.5790202549730679E-2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17">
        <f>TITRES_STAT!D2524</f>
        <v>11.138400000000001</v>
      </c>
      <c r="C2521" s="2">
        <f t="shared" si="234"/>
        <v>10.941822796292364</v>
      </c>
      <c r="D2521" s="2">
        <f t="shared" si="230"/>
        <v>10.986422056867475</v>
      </c>
      <c r="E2521" s="2">
        <f t="shared" si="229"/>
        <v>-4.4599260575111543E-2</v>
      </c>
      <c r="F2521" s="2">
        <f t="shared" si="233"/>
        <v>3.9377351104044583E-2</v>
      </c>
      <c r="G2521" s="2">
        <f t="shared" si="231"/>
        <v>-8.3976611679156127E-2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17">
        <f>TITRES_STAT!D2525</f>
        <v>11.063499999999999</v>
      </c>
      <c r="C2522" s="2">
        <f t="shared" si="234"/>
        <v>10.905819289170461</v>
      </c>
      <c r="D2522" s="2">
        <f t="shared" si="230"/>
        <v>10.992131534136552</v>
      </c>
      <c r="E2522" s="2">
        <f t="shared" si="229"/>
        <v>-8.6312244966091356E-2</v>
      </c>
      <c r="F2522" s="2">
        <f t="shared" si="233"/>
        <v>1.4239431890017397E-2</v>
      </c>
      <c r="G2522" s="2">
        <f t="shared" si="231"/>
        <v>-0.10055167685610875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17">
        <f>TITRES_STAT!D2526</f>
        <v>10.997999999999999</v>
      </c>
      <c r="C2523" s="2">
        <f t="shared" si="234"/>
        <v>10.849447090836545</v>
      </c>
      <c r="D2523" s="2">
        <f t="shared" si="230"/>
        <v>10.992566235311621</v>
      </c>
      <c r="E2523" s="2">
        <f t="shared" si="229"/>
        <v>-0.1431191444750759</v>
      </c>
      <c r="F2523" s="2">
        <f t="shared" si="233"/>
        <v>-1.7232283383001264E-2</v>
      </c>
      <c r="G2523" s="2">
        <f t="shared" si="231"/>
        <v>-0.12588686109207464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17">
        <f>TITRES_STAT!D2527</f>
        <v>10.997999999999999</v>
      </c>
      <c r="C2524" s="2">
        <f t="shared" si="234"/>
        <v>10.806055230707845</v>
      </c>
      <c r="D2524" s="2">
        <f t="shared" si="230"/>
        <v>10.992968736399648</v>
      </c>
      <c r="E2524" s="2">
        <f t="shared" ref="E2524:E2587" si="235">C2524-D2524</f>
        <v>-0.18691350569180365</v>
      </c>
      <c r="F2524" s="2">
        <f t="shared" si="233"/>
        <v>-5.1168527844761738E-2</v>
      </c>
      <c r="G2524" s="2">
        <f t="shared" si="231"/>
        <v>-0.13574497784704193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17">
        <f>TITRES_STAT!D2528</f>
        <v>10.9512</v>
      </c>
      <c r="C2525" s="2">
        <f t="shared" si="234"/>
        <v>10.808231349060485</v>
      </c>
      <c r="D2525" s="2">
        <f t="shared" ref="D2525:D2588" si="236">$D$4*B2525+(1-$D$4)*D2524</f>
        <v>10.9898747559256</v>
      </c>
      <c r="E2525" s="2">
        <f t="shared" si="235"/>
        <v>-0.18164340686511515</v>
      </c>
      <c r="F2525" s="2">
        <f t="shared" si="233"/>
        <v>-7.7263503648832416E-2</v>
      </c>
      <c r="G2525" s="2">
        <f t="shared" si="231"/>
        <v>-0.10437990321628274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17">
        <f>TITRES_STAT!D2529</f>
        <v>10.9886</v>
      </c>
      <c r="C2526" s="2">
        <f t="shared" si="234"/>
        <v>10.834549603051178</v>
      </c>
      <c r="D2526" s="2">
        <f t="shared" si="236"/>
        <v>10.989780329560741</v>
      </c>
      <c r="E2526" s="2">
        <f t="shared" si="235"/>
        <v>-0.15523072650956315</v>
      </c>
      <c r="F2526" s="2">
        <f t="shared" si="233"/>
        <v>-9.2856948220978563E-2</v>
      </c>
      <c r="G2526" s="2">
        <f t="shared" si="231"/>
        <v>-6.2373778288584592E-2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17">
        <f>TITRES_STAT!D2530</f>
        <v>11.0448</v>
      </c>
      <c r="C2527" s="2">
        <f t="shared" si="234"/>
        <v>10.851049664120227</v>
      </c>
      <c r="D2527" s="2">
        <f t="shared" si="236"/>
        <v>10.993855860704391</v>
      </c>
      <c r="E2527" s="2">
        <f t="shared" si="235"/>
        <v>-0.14280619658416427</v>
      </c>
      <c r="F2527" s="2">
        <f t="shared" si="233"/>
        <v>-0.10284679789361571</v>
      </c>
      <c r="G2527" s="2">
        <f t="shared" si="231"/>
        <v>-3.9959398690548556E-2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17">
        <f>TITRES_STAT!D2531</f>
        <v>11.0448</v>
      </c>
      <c r="C2528" s="2">
        <f t="shared" si="234"/>
        <v>10.876534331178654</v>
      </c>
      <c r="D2528" s="2">
        <f t="shared" si="236"/>
        <v>10.997629500652215</v>
      </c>
      <c r="E2528" s="2">
        <f t="shared" si="235"/>
        <v>-0.12109516947356092</v>
      </c>
      <c r="F2528" s="2">
        <f t="shared" si="233"/>
        <v>-0.10649647220960476</v>
      </c>
      <c r="G2528" s="2">
        <f t="shared" si="231"/>
        <v>-1.4598697263956156E-2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17">
        <f>TITRES_STAT!D2532</f>
        <v>11.2788</v>
      </c>
      <c r="C2529" s="2">
        <f t="shared" si="234"/>
        <v>10.931221357151168</v>
      </c>
      <c r="D2529" s="2">
        <f t="shared" si="236"/>
        <v>11.018456945048348</v>
      </c>
      <c r="E2529" s="2">
        <f t="shared" si="235"/>
        <v>-8.7235587897179556E-2</v>
      </c>
      <c r="F2529" s="2">
        <f t="shared" si="233"/>
        <v>-0.10264429534711973</v>
      </c>
      <c r="G2529" s="2">
        <f t="shared" si="231"/>
        <v>1.5408707449940176E-2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17">
        <f>TITRES_STAT!D2533</f>
        <v>11.3162</v>
      </c>
      <c r="C2530" s="2">
        <f t="shared" si="234"/>
        <v>10.976048840666373</v>
      </c>
      <c r="D2530" s="2">
        <f t="shared" si="236"/>
        <v>11.040511986155877</v>
      </c>
      <c r="E2530" s="2">
        <f t="shared" si="235"/>
        <v>-6.4463145489504825E-2</v>
      </c>
      <c r="F2530" s="2">
        <f t="shared" si="233"/>
        <v>-9.5008065375596765E-2</v>
      </c>
      <c r="G2530" s="2">
        <f t="shared" si="231"/>
        <v>3.054491988609194E-2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17">
        <f>TITRES_STAT!D2534</f>
        <v>11.3162</v>
      </c>
      <c r="C2531" s="2">
        <f t="shared" si="234"/>
        <v>11.001025942102315</v>
      </c>
      <c r="D2531" s="2">
        <f t="shared" si="236"/>
        <v>11.060933320514701</v>
      </c>
      <c r="E2531" s="2">
        <f t="shared" si="235"/>
        <v>-5.9907378412386691E-2</v>
      </c>
      <c r="F2531" s="2">
        <f t="shared" si="233"/>
        <v>-8.7987927982954767E-2</v>
      </c>
      <c r="G2531" s="2">
        <f t="shared" si="231"/>
        <v>2.8080549570568075E-2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17">
        <f>TITRES_STAT!D2535</f>
        <v>11.2226</v>
      </c>
      <c r="C2532" s="2">
        <f t="shared" si="234"/>
        <v>11.010637335625036</v>
      </c>
      <c r="D2532" s="2">
        <f t="shared" si="236"/>
        <v>11.072908630106205</v>
      </c>
      <c r="E2532" s="2">
        <f t="shared" si="235"/>
        <v>-6.2271294481169193E-2</v>
      </c>
      <c r="F2532" s="2">
        <f t="shared" si="233"/>
        <v>-8.2844601282597657E-2</v>
      </c>
      <c r="G2532" s="2">
        <f t="shared" ref="G2532:G2595" si="237">E2532-F2532</f>
        <v>2.0573306801428465E-2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17">
        <f>TITRES_STAT!D2536</f>
        <v>11.194599999999999</v>
      </c>
      <c r="C2533" s="2">
        <f t="shared" si="234"/>
        <v>11.008693130144261</v>
      </c>
      <c r="D2533" s="2">
        <f t="shared" si="236"/>
        <v>11.081922805653894</v>
      </c>
      <c r="E2533" s="2">
        <f t="shared" si="235"/>
        <v>-7.3229675509633552E-2</v>
      </c>
      <c r="F2533" s="2">
        <f t="shared" ref="F2533:F2596" si="239">(E2533*(2/(10)))+((1-(2/10))*F2532)</f>
        <v>-8.0921616128004845E-2</v>
      </c>
      <c r="G2533" s="2">
        <f t="shared" si="237"/>
        <v>7.6919406183712929E-3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17">
        <f>TITRES_STAT!D2537</f>
        <v>11.138400000000001</v>
      </c>
      <c r="C2534" s="2">
        <f t="shared" si="234"/>
        <v>11.00704803319899</v>
      </c>
      <c r="D2534" s="2">
        <f t="shared" si="236"/>
        <v>11.086106301531384</v>
      </c>
      <c r="E2534" s="2">
        <f t="shared" si="235"/>
        <v>-7.9058268332394377E-2</v>
      </c>
      <c r="F2534" s="2">
        <f t="shared" si="239"/>
        <v>-8.0548946568882757E-2</v>
      </c>
      <c r="G2534" s="2">
        <f t="shared" si="237"/>
        <v>1.4906782364883797E-3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17">
        <f>TITRES_STAT!D2538</f>
        <v>11.007400000000001</v>
      </c>
      <c r="C2535" s="2">
        <f t="shared" si="234"/>
        <v>10.998456028091454</v>
      </c>
      <c r="D2535" s="2">
        <f t="shared" si="236"/>
        <v>11.080276205121653</v>
      </c>
      <c r="E2535" s="2">
        <f t="shared" si="235"/>
        <v>-8.1820177030198948E-2</v>
      </c>
      <c r="F2535" s="2">
        <f t="shared" si="239"/>
        <v>-8.0803192661145995E-2</v>
      </c>
      <c r="G2535" s="2">
        <f t="shared" si="237"/>
        <v>-1.0169843690529534E-3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17">
        <f>TITRES_STAT!D2539</f>
        <v>10.997999999999999</v>
      </c>
      <c r="C2536" s="2">
        <f t="shared" si="234"/>
        <v>10.996939716077385</v>
      </c>
      <c r="D2536" s="2">
        <f t="shared" si="236"/>
        <v>11.074181671408937</v>
      </c>
      <c r="E2536" s="2">
        <f t="shared" si="235"/>
        <v>-7.7241955331551537E-2</v>
      </c>
      <c r="F2536" s="2">
        <f t="shared" si="239"/>
        <v>-8.0090945195227109E-2</v>
      </c>
      <c r="G2536" s="2">
        <f t="shared" si="237"/>
        <v>2.8489898636755717E-3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17">
        <f>TITRES_STAT!D2540</f>
        <v>10.9793</v>
      </c>
      <c r="C2537" s="2">
        <f t="shared" si="234"/>
        <v>11.004302836680864</v>
      </c>
      <c r="D2537" s="2">
        <f t="shared" si="236"/>
        <v>11.067153399452719</v>
      </c>
      <c r="E2537" s="2">
        <f t="shared" si="235"/>
        <v>-6.2850562771854968E-2</v>
      </c>
      <c r="F2537" s="2">
        <f t="shared" si="239"/>
        <v>-7.6642868710552675E-2</v>
      </c>
      <c r="G2537" s="2">
        <f t="shared" si="237"/>
        <v>1.3792305938697708E-2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17">
        <f>TITRES_STAT!D2541</f>
        <v>10.960599999999999</v>
      </c>
      <c r="C2538" s="2">
        <f t="shared" si="234"/>
        <v>11.010533169499194</v>
      </c>
      <c r="D2538" s="2">
        <f t="shared" si="236"/>
        <v>11.059260555048814</v>
      </c>
      <c r="E2538" s="2">
        <f t="shared" si="235"/>
        <v>-4.8727385549620195E-2</v>
      </c>
      <c r="F2538" s="2">
        <f t="shared" si="239"/>
        <v>-7.1059772078366182E-2</v>
      </c>
      <c r="G2538" s="2">
        <f t="shared" si="237"/>
        <v>2.2332386528745987E-2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17">
        <f>TITRES_STAT!D2542</f>
        <v>11.0167</v>
      </c>
      <c r="C2539" s="2">
        <f t="shared" si="234"/>
        <v>11.051804989576242</v>
      </c>
      <c r="D2539" s="2">
        <f t="shared" si="236"/>
        <v>11.056107921341495</v>
      </c>
      <c r="E2539" s="2">
        <f t="shared" si="235"/>
        <v>-4.3029317652525378E-3</v>
      </c>
      <c r="F2539" s="2">
        <f t="shared" si="239"/>
        <v>-5.770840401574346E-2</v>
      </c>
      <c r="G2539" s="2">
        <f t="shared" si="237"/>
        <v>5.3405472250490922E-2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17">
        <f>TITRES_STAT!D2543</f>
        <v>11.2601</v>
      </c>
      <c r="C2540" s="2">
        <f t="shared" si="234"/>
        <v>11.092481145026051</v>
      </c>
      <c r="D2540" s="2">
        <f t="shared" si="236"/>
        <v>11.071218445686569</v>
      </c>
      <c r="E2540" s="2">
        <f t="shared" si="235"/>
        <v>2.1262699339482438E-2</v>
      </c>
      <c r="F2540" s="2">
        <f t="shared" si="239"/>
        <v>-4.1914183344698278E-2</v>
      </c>
      <c r="G2540" s="2">
        <f t="shared" si="237"/>
        <v>6.3176882684180716E-2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17">
        <f>TITRES_STAT!D2544</f>
        <v>11.072900000000001</v>
      </c>
      <c r="C2541" s="2">
        <f t="shared" si="234"/>
        <v>11.12689943040666</v>
      </c>
      <c r="D2541" s="2">
        <f t="shared" si="236"/>
        <v>11.071343005265341</v>
      </c>
      <c r="E2541" s="2">
        <f t="shared" si="235"/>
        <v>5.5556425141318755E-2</v>
      </c>
      <c r="F2541" s="2">
        <f t="shared" si="239"/>
        <v>-2.2420061647494875E-2</v>
      </c>
      <c r="G2541" s="2">
        <f t="shared" si="237"/>
        <v>7.7976486788813637E-2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17">
        <f>TITRES_STAT!D2545</f>
        <v>11.1852</v>
      </c>
      <c r="C2542" s="2">
        <f t="shared" si="234"/>
        <v>11.141622594959481</v>
      </c>
      <c r="D2542" s="2">
        <f t="shared" si="236"/>
        <v>11.079776856727166</v>
      </c>
      <c r="E2542" s="2">
        <f t="shared" si="235"/>
        <v>6.1845738232314318E-2</v>
      </c>
      <c r="F2542" s="2">
        <f t="shared" si="239"/>
        <v>-5.5669016715330349E-3</v>
      </c>
      <c r="G2542" s="2">
        <f t="shared" si="237"/>
        <v>6.7412639903847354E-2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17">
        <f>TITRES_STAT!D2546</f>
        <v>11.072900000000001</v>
      </c>
      <c r="C2543" s="2">
        <f t="shared" si="234"/>
        <v>11.149772964965715</v>
      </c>
      <c r="D2543" s="2">
        <f t="shared" si="236"/>
        <v>11.079267459932561</v>
      </c>
      <c r="E2543" s="2">
        <f t="shared" si="235"/>
        <v>7.0505505033153781E-2</v>
      </c>
      <c r="F2543" s="2">
        <f t="shared" si="239"/>
        <v>9.647579669404327E-3</v>
      </c>
      <c r="G2543" s="2">
        <f t="shared" si="237"/>
        <v>6.0857925363749454E-2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17">
        <f>TITRES_STAT!D2547</f>
        <v>11.072900000000001</v>
      </c>
      <c r="C2544" s="2">
        <f t="shared" si="234"/>
        <v>11.148023278047912</v>
      </c>
      <c r="D2544" s="2">
        <f t="shared" si="236"/>
        <v>11.078795796233853</v>
      </c>
      <c r="E2544" s="2">
        <f t="shared" si="235"/>
        <v>6.9227481814058578E-2</v>
      </c>
      <c r="F2544" s="2">
        <f t="shared" si="239"/>
        <v>2.1563560098335179E-2</v>
      </c>
      <c r="G2544" s="2">
        <f t="shared" si="237"/>
        <v>4.7663921715723395E-2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17">
        <f>TITRES_STAT!D2548</f>
        <v>11.175800000000001</v>
      </c>
      <c r="C2545" s="2">
        <f t="shared" si="234"/>
        <v>11.126388927579002</v>
      </c>
      <c r="D2545" s="2">
        <f t="shared" si="236"/>
        <v>11.085981292809123</v>
      </c>
      <c r="E2545" s="2">
        <f t="shared" si="235"/>
        <v>4.0407634769879408E-2</v>
      </c>
      <c r="F2545" s="2">
        <f t="shared" si="239"/>
        <v>2.5332375032644024E-2</v>
      </c>
      <c r="G2545" s="2">
        <f t="shared" si="237"/>
        <v>1.5075259737235384E-2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17">
        <f>TITRES_STAT!D2549</f>
        <v>11.1197</v>
      </c>
      <c r="C2546" s="2">
        <f t="shared" si="234"/>
        <v>11.10663678487454</v>
      </c>
      <c r="D2546" s="2">
        <f t="shared" si="236"/>
        <v>11.088478974823262</v>
      </c>
      <c r="E2546" s="2">
        <f t="shared" si="235"/>
        <v>1.8157810051278034E-2</v>
      </c>
      <c r="F2546" s="2">
        <f t="shared" si="239"/>
        <v>2.3897462036370828E-2</v>
      </c>
      <c r="G2546" s="2">
        <f t="shared" si="237"/>
        <v>-5.7396519850927939E-3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17">
        <f>TITRES_STAT!D2550</f>
        <v>11.1197</v>
      </c>
      <c r="C2547" s="2">
        <f t="shared" si="234"/>
        <v>11.087046510278457</v>
      </c>
      <c r="D2547" s="2">
        <f t="shared" si="236"/>
        <v>11.090791643354873</v>
      </c>
      <c r="E2547" s="2">
        <f t="shared" si="235"/>
        <v>-3.7451330764159962E-3</v>
      </c>
      <c r="F2547" s="2">
        <f t="shared" si="239"/>
        <v>1.8368943013813463E-2</v>
      </c>
      <c r="G2547" s="2">
        <f t="shared" si="237"/>
        <v>-2.2114076090229459E-2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17">
        <f>TITRES_STAT!D2551</f>
        <v>11.138400000000001</v>
      </c>
      <c r="C2548" s="2">
        <f t="shared" si="234"/>
        <v>11.067593201004849</v>
      </c>
      <c r="D2548" s="2">
        <f t="shared" si="236"/>
        <v>11.094318188291549</v>
      </c>
      <c r="E2548" s="2">
        <f t="shared" si="235"/>
        <v>-2.6724987286700141E-2</v>
      </c>
      <c r="F2548" s="2">
        <f t="shared" si="239"/>
        <v>9.3501569537107442E-3</v>
      </c>
      <c r="G2548" s="2">
        <f t="shared" si="237"/>
        <v>-3.6075144240410889E-2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17">
        <f>TITRES_STAT!D2552</f>
        <v>11.1478</v>
      </c>
      <c r="C2549" s="2">
        <f t="shared" si="234"/>
        <v>11.059763477773334</v>
      </c>
      <c r="D2549" s="2">
        <f t="shared" si="236"/>
        <v>11.098279803973657</v>
      </c>
      <c r="E2549" s="2">
        <f t="shared" si="235"/>
        <v>-3.8516326200323192E-2</v>
      </c>
      <c r="F2549" s="2">
        <f t="shared" si="239"/>
        <v>-2.231396770960431E-4</v>
      </c>
      <c r="G2549" s="2">
        <f t="shared" si="237"/>
        <v>-3.8293186523227149E-2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17">
        <f>TITRES_STAT!D2553</f>
        <v>11.231999999999999</v>
      </c>
      <c r="C2550" s="2">
        <f t="shared" si="234"/>
        <v>11.09058448119282</v>
      </c>
      <c r="D2550" s="2">
        <f t="shared" si="236"/>
        <v>11.108185003679313</v>
      </c>
      <c r="E2550" s="2">
        <f t="shared" si="235"/>
        <v>-1.760052248649302E-2</v>
      </c>
      <c r="F2550" s="2">
        <f t="shared" si="239"/>
        <v>-3.6986162389754389E-3</v>
      </c>
      <c r="G2550" s="2">
        <f t="shared" si="237"/>
        <v>-1.3901906247517581E-2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17">
        <f>TITRES_STAT!D2554</f>
        <v>11.138400000000001</v>
      </c>
      <c r="C2551" s="2">
        <f t="shared" si="234"/>
        <v>11.08786379177854</v>
      </c>
      <c r="D2551" s="2">
        <f t="shared" si="236"/>
        <v>11.110423151554921</v>
      </c>
      <c r="E2551" s="2">
        <f t="shared" si="235"/>
        <v>-2.2559359776380461E-2</v>
      </c>
      <c r="F2551" s="2">
        <f t="shared" si="239"/>
        <v>-7.470764946456444E-3</v>
      </c>
      <c r="G2551" s="2">
        <f t="shared" si="237"/>
        <v>-1.5088594829924017E-2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17">
        <f>TITRES_STAT!D2555</f>
        <v>11.0916</v>
      </c>
      <c r="C2552" s="2">
        <f t="shared" si="234"/>
        <v>11.10283859304338</v>
      </c>
      <c r="D2552" s="2">
        <f t="shared" si="236"/>
        <v>11.109028844032334</v>
      </c>
      <c r="E2552" s="2">
        <f t="shared" si="235"/>
        <v>-6.1902509889542046E-3</v>
      </c>
      <c r="F2552" s="2">
        <f t="shared" si="239"/>
        <v>-7.214662154955997E-3</v>
      </c>
      <c r="G2552" s="2">
        <f t="shared" si="237"/>
        <v>1.0244111660017924E-3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17">
        <f>TITRES_STAT!D2556</f>
        <v>11.110300000000001</v>
      </c>
      <c r="C2553" s="2">
        <f t="shared" si="234"/>
        <v>11.09823265565209</v>
      </c>
      <c r="D2553" s="2">
        <f t="shared" si="236"/>
        <v>11.109123003733643</v>
      </c>
      <c r="E2553" s="2">
        <f t="shared" si="235"/>
        <v>-1.0890348081552759E-2</v>
      </c>
      <c r="F2553" s="2">
        <f t="shared" si="239"/>
        <v>-7.94979934027535E-3</v>
      </c>
      <c r="G2553" s="2">
        <f t="shared" si="237"/>
        <v>-2.9405487412774087E-3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17">
        <f>TITRES_STAT!D2557</f>
        <v>11.1478</v>
      </c>
      <c r="C2554" s="2">
        <f t="shared" si="234"/>
        <v>11.094335324013306</v>
      </c>
      <c r="D2554" s="2">
        <f t="shared" si="236"/>
        <v>11.11198796642004</v>
      </c>
      <c r="E2554" s="2">
        <f t="shared" si="235"/>
        <v>-1.7652642406734032E-2</v>
      </c>
      <c r="F2554" s="2">
        <f t="shared" si="239"/>
        <v>-9.890367953567087E-3</v>
      </c>
      <c r="G2554" s="2">
        <f t="shared" si="237"/>
        <v>-7.7622744531669445E-3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17">
        <f>TITRES_STAT!D2558</f>
        <v>11.2226</v>
      </c>
      <c r="C2555" s="2">
        <f t="shared" si="234"/>
        <v>11.106868351088181</v>
      </c>
      <c r="D2555" s="2">
        <f t="shared" si="236"/>
        <v>11.120181450388925</v>
      </c>
      <c r="E2555" s="2">
        <f t="shared" si="235"/>
        <v>-1.3313099300743758E-2</v>
      </c>
      <c r="F2555" s="2">
        <f t="shared" si="239"/>
        <v>-1.0574914223002422E-2</v>
      </c>
      <c r="G2555" s="2">
        <f t="shared" si="237"/>
        <v>-2.7381850777413366E-3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17">
        <f>TITRES_STAT!D2559</f>
        <v>11.110300000000001</v>
      </c>
      <c r="C2556" s="2">
        <f t="shared" si="234"/>
        <v>11.108842450920768</v>
      </c>
      <c r="D2556" s="2">
        <f t="shared" si="236"/>
        <v>11.119449491100857</v>
      </c>
      <c r="E2556" s="2">
        <f t="shared" si="235"/>
        <v>-1.0607040180088845E-2</v>
      </c>
      <c r="F2556" s="2">
        <f t="shared" si="239"/>
        <v>-1.0581339414419706E-2</v>
      </c>
      <c r="G2556" s="2">
        <f t="shared" si="237"/>
        <v>-2.5700765669139231E-5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17">
        <f>TITRES_STAT!D2560</f>
        <v>11.2133</v>
      </c>
      <c r="C2557" s="2">
        <f t="shared" si="234"/>
        <v>11.110512843086804</v>
      </c>
      <c r="D2557" s="2">
        <f t="shared" si="236"/>
        <v>11.126401380648943</v>
      </c>
      <c r="E2557" s="2">
        <f t="shared" si="235"/>
        <v>-1.5888537562139149E-2</v>
      </c>
      <c r="F2557" s="2">
        <f t="shared" si="239"/>
        <v>-1.1642779043963594E-2</v>
      </c>
      <c r="G2557" s="2">
        <f t="shared" si="237"/>
        <v>-4.2457585181755551E-3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17">
        <f>TITRES_STAT!D2561</f>
        <v>11.101000000000001</v>
      </c>
      <c r="C2558" s="2">
        <f t="shared" si="234"/>
        <v>11.114803174919603</v>
      </c>
      <c r="D2558" s="2">
        <f t="shared" si="236"/>
        <v>11.124519796897168</v>
      </c>
      <c r="E2558" s="2">
        <f t="shared" si="235"/>
        <v>-9.7166219775655094E-3</v>
      </c>
      <c r="F2558" s="2">
        <f t="shared" si="239"/>
        <v>-1.1257547630683977E-2</v>
      </c>
      <c r="G2558" s="2">
        <f t="shared" si="237"/>
        <v>1.5409256531184676E-3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17">
        <f>TITRES_STAT!D2562</f>
        <v>11.1852</v>
      </c>
      <c r="C2559" s="2">
        <f t="shared" si="234"/>
        <v>11.119879609547356</v>
      </c>
      <c r="D2559" s="2">
        <f t="shared" si="236"/>
        <v>11.129014626756636</v>
      </c>
      <c r="E2559" s="2">
        <f t="shared" si="235"/>
        <v>-9.1350172092798942E-3</v>
      </c>
      <c r="F2559" s="2">
        <f t="shared" si="239"/>
        <v>-1.0833041546403162E-2</v>
      </c>
      <c r="G2559" s="2">
        <f t="shared" si="237"/>
        <v>1.6980243371232679E-3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17">
        <f>TITRES_STAT!D2563</f>
        <v>11.129</v>
      </c>
      <c r="C2560" s="2">
        <f t="shared" si="234"/>
        <v>11.137128900386223</v>
      </c>
      <c r="D2560" s="2">
        <f t="shared" si="236"/>
        <v>11.129013543293182</v>
      </c>
      <c r="E2560" s="2">
        <f t="shared" si="235"/>
        <v>8.1153570930414531E-3</v>
      </c>
      <c r="F2560" s="2">
        <f t="shared" si="239"/>
        <v>-7.0433618185142387E-3</v>
      </c>
      <c r="G2560" s="2">
        <f t="shared" si="237"/>
        <v>1.5158718911555692E-2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17">
        <f>TITRES_STAT!D2564</f>
        <v>11.101000000000001</v>
      </c>
      <c r="C2561" s="2">
        <f t="shared" si="234"/>
        <v>11.137324454172957</v>
      </c>
      <c r="D2561" s="2">
        <f t="shared" si="236"/>
        <v>11.126938466012204</v>
      </c>
      <c r="E2561" s="2">
        <f t="shared" si="235"/>
        <v>1.0385988160752646E-2</v>
      </c>
      <c r="F2561" s="2">
        <f t="shared" si="239"/>
        <v>-3.5574918226608625E-3</v>
      </c>
      <c r="G2561" s="2">
        <f t="shared" si="237"/>
        <v>1.3943479983413509E-2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17">
        <f>TITRES_STAT!D2565</f>
        <v>11.1852</v>
      </c>
      <c r="C2562" s="2">
        <f t="shared" si="234"/>
        <v>11.130289922761733</v>
      </c>
      <c r="D2562" s="2">
        <f t="shared" si="236"/>
        <v>11.131254135196485</v>
      </c>
      <c r="E2562" s="2">
        <f t="shared" si="235"/>
        <v>-9.6421243475219853E-4</v>
      </c>
      <c r="F2562" s="2">
        <f t="shared" si="239"/>
        <v>-3.0388359450791297E-3</v>
      </c>
      <c r="G2562" s="2">
        <f t="shared" si="237"/>
        <v>2.0746235103269312E-3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17">
        <f>TITRES_STAT!D2566</f>
        <v>11.101000000000001</v>
      </c>
      <c r="C2563" s="2">
        <f t="shared" si="234"/>
        <v>11.127214550029159</v>
      </c>
      <c r="D2563" s="2">
        <f t="shared" si="236"/>
        <v>11.129013088144893</v>
      </c>
      <c r="E2563" s="2">
        <f t="shared" si="235"/>
        <v>-1.7985381157341607E-3</v>
      </c>
      <c r="F2563" s="2">
        <f t="shared" si="239"/>
        <v>-2.790776379210136E-3</v>
      </c>
      <c r="G2563" s="2">
        <f t="shared" si="237"/>
        <v>9.922382634759753E-4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17">
        <f>TITRES_STAT!D2567</f>
        <v>11.110300000000001</v>
      </c>
      <c r="C2564" s="2">
        <f t="shared" si="234"/>
        <v>11.130381542332366</v>
      </c>
      <c r="D2564" s="2">
        <f t="shared" si="236"/>
        <v>11.127626933467493</v>
      </c>
      <c r="E2564" s="2">
        <f t="shared" si="235"/>
        <v>2.7546088648726652E-3</v>
      </c>
      <c r="F2564" s="2">
        <f t="shared" si="239"/>
        <v>-1.6816993303935758E-3</v>
      </c>
      <c r="G2564" s="2">
        <f t="shared" si="237"/>
        <v>4.4363081952662406E-3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17">
        <f>TITRES_STAT!D2568</f>
        <v>11.0448</v>
      </c>
      <c r="C2565" s="2">
        <f t="shared" si="234"/>
        <v>11.144568997358157</v>
      </c>
      <c r="D2565" s="2">
        <f t="shared" si="236"/>
        <v>11.121491605062493</v>
      </c>
      <c r="E2565" s="2">
        <f t="shared" si="235"/>
        <v>2.3077392295663302E-2</v>
      </c>
      <c r="F2565" s="2">
        <f t="shared" si="239"/>
        <v>3.2701189948178E-3</v>
      </c>
      <c r="G2565" s="2">
        <f t="shared" si="237"/>
        <v>1.9807273300845502E-2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17">
        <f>TITRES_STAT!D2569</f>
        <v>11.0448</v>
      </c>
      <c r="C2566" s="2">
        <f t="shared" si="234"/>
        <v>11.139296843918441</v>
      </c>
      <c r="D2566" s="2">
        <f t="shared" si="236"/>
        <v>11.115810745428234</v>
      </c>
      <c r="E2566" s="2">
        <f t="shared" si="235"/>
        <v>2.3486098490206331E-2</v>
      </c>
      <c r="F2566" s="2">
        <f t="shared" si="239"/>
        <v>7.3133148938955058E-3</v>
      </c>
      <c r="G2566" s="2">
        <f t="shared" si="237"/>
        <v>1.6172783596310823E-2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17">
        <f>TITRES_STAT!D2570</f>
        <v>10.9886</v>
      </c>
      <c r="C2567" s="2">
        <f t="shared" si="234"/>
        <v>11.150681944854066</v>
      </c>
      <c r="D2567" s="2">
        <f t="shared" si="236"/>
        <v>11.106387727248364</v>
      </c>
      <c r="E2567" s="2">
        <f t="shared" si="235"/>
        <v>4.4294217605701292E-2</v>
      </c>
      <c r="F2567" s="2">
        <f t="shared" si="239"/>
        <v>1.4709495436256664E-2</v>
      </c>
      <c r="G2567" s="2">
        <f t="shared" si="237"/>
        <v>2.9584722169444626E-2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17">
        <f>TITRES_STAT!D2571</f>
        <v>11.0822</v>
      </c>
      <c r="C2568" s="2">
        <f t="shared" si="234"/>
        <v>11.143038568722671</v>
      </c>
      <c r="D2568" s="2">
        <f t="shared" si="236"/>
        <v>11.104596043748487</v>
      </c>
      <c r="E2568" s="2">
        <f t="shared" si="235"/>
        <v>3.8442524974184877E-2</v>
      </c>
      <c r="F2568" s="2">
        <f t="shared" si="239"/>
        <v>1.9456101343842305E-2</v>
      </c>
      <c r="G2568" s="2">
        <f t="shared" si="237"/>
        <v>1.8986423630342572E-2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17">
        <f>TITRES_STAT!D2572</f>
        <v>11.1852</v>
      </c>
      <c r="C2569" s="2">
        <f t="shared" si="234"/>
        <v>11.149524942765337</v>
      </c>
      <c r="D2569" s="2">
        <f t="shared" si="236"/>
        <v>11.110566707174524</v>
      </c>
      <c r="E2569" s="2">
        <f t="shared" si="235"/>
        <v>3.8958235590813572E-2</v>
      </c>
      <c r="F2569" s="2">
        <f t="shared" si="239"/>
        <v>2.335652819323656E-2</v>
      </c>
      <c r="G2569" s="2">
        <f t="shared" si="237"/>
        <v>1.5601707397577012E-2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17">
        <f>TITRES_STAT!D2573</f>
        <v>11.297499999999999</v>
      </c>
      <c r="C2570" s="2">
        <f t="shared" si="234"/>
        <v>11.146367259262977</v>
      </c>
      <c r="D2570" s="2">
        <f t="shared" si="236"/>
        <v>11.12441361775419</v>
      </c>
      <c r="E2570" s="2">
        <f t="shared" si="235"/>
        <v>2.1953641508787314E-2</v>
      </c>
      <c r="F2570" s="2">
        <f t="shared" si="239"/>
        <v>2.307595085634671E-2</v>
      </c>
      <c r="G2570" s="2">
        <f t="shared" si="237"/>
        <v>-1.1223093475593963E-3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17">
        <f>TITRES_STAT!D2574</f>
        <v>11.269399999999999</v>
      </c>
      <c r="C2571" s="2">
        <f t="shared" si="234"/>
        <v>11.139387680914826</v>
      </c>
      <c r="D2571" s="2">
        <f t="shared" si="236"/>
        <v>11.135153349772397</v>
      </c>
      <c r="E2571" s="2">
        <f t="shared" si="235"/>
        <v>4.2343311424293262E-3</v>
      </c>
      <c r="F2571" s="2">
        <f t="shared" si="239"/>
        <v>1.9307626913563233E-2</v>
      </c>
      <c r="G2571" s="2">
        <f t="shared" si="237"/>
        <v>-1.5073295771133907E-2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17">
        <f>TITRES_STAT!D2575</f>
        <v>11.231999999999999</v>
      </c>
      <c r="C2572" s="2">
        <f t="shared" si="234"/>
        <v>11.146435730004853</v>
      </c>
      <c r="D2572" s="2">
        <f t="shared" si="236"/>
        <v>11.142327175715181</v>
      </c>
      <c r="E2572" s="2">
        <f t="shared" si="235"/>
        <v>4.1085542896723837E-3</v>
      </c>
      <c r="F2572" s="2">
        <f t="shared" si="239"/>
        <v>1.6267812388785066E-2</v>
      </c>
      <c r="G2572" s="2">
        <f t="shared" si="237"/>
        <v>-1.2159258099112683E-2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17">
        <f>TITRES_STAT!D2576</f>
        <v>11.2226</v>
      </c>
      <c r="C2573" s="2">
        <f t="shared" si="234"/>
        <v>11.139445617696413</v>
      </c>
      <c r="D2573" s="2">
        <f t="shared" si="236"/>
        <v>11.14827331084739</v>
      </c>
      <c r="E2573" s="2">
        <f t="shared" si="235"/>
        <v>-8.8276931509767564E-3</v>
      </c>
      <c r="F2573" s="2">
        <f t="shared" si="239"/>
        <v>1.1248711280832702E-2</v>
      </c>
      <c r="G2573" s="2">
        <f t="shared" si="237"/>
        <v>-2.0076404431809459E-2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17">
        <f>TITRES_STAT!D2577</f>
        <v>11.1197</v>
      </c>
      <c r="C2574" s="2">
        <f t="shared" si="234"/>
        <v>11.134961676512351</v>
      </c>
      <c r="D2574" s="2">
        <f t="shared" si="236"/>
        <v>11.146156769303138</v>
      </c>
      <c r="E2574" s="2">
        <f t="shared" si="235"/>
        <v>-1.1195092790787342E-2</v>
      </c>
      <c r="F2574" s="2">
        <f t="shared" si="239"/>
        <v>6.7599504665086935E-3</v>
      </c>
      <c r="G2574" s="2">
        <f t="shared" si="237"/>
        <v>-1.7955043257296036E-2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17">
        <f>TITRES_STAT!D2578</f>
        <v>11.231999999999999</v>
      </c>
      <c r="C2575" s="2">
        <f t="shared" ref="C2575:C2638" si="240">$C$4*B2565+C2574*(1-$C$4)</f>
        <v>11.121090649356603</v>
      </c>
      <c r="D2575" s="2">
        <f t="shared" si="236"/>
        <v>11.152515527132536</v>
      </c>
      <c r="E2575" s="2">
        <f t="shared" si="235"/>
        <v>-3.1424877775933169E-2</v>
      </c>
      <c r="F2575" s="2">
        <f t="shared" si="239"/>
        <v>-8.7701518197967968E-4</v>
      </c>
      <c r="G2575" s="2">
        <f t="shared" si="237"/>
        <v>-3.0547862593953489E-2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17">
        <f>TITRES_STAT!D2579</f>
        <v>11.2601</v>
      </c>
      <c r="C2576" s="2">
        <f t="shared" si="240"/>
        <v>11.109353626378663</v>
      </c>
      <c r="D2576" s="2">
        <f t="shared" si="236"/>
        <v>11.160484747344942</v>
      </c>
      <c r="E2576" s="2">
        <f t="shared" si="235"/>
        <v>-5.1131120966278587E-2</v>
      </c>
      <c r="F2576" s="2">
        <f t="shared" si="239"/>
        <v>-1.0927836338839461E-2</v>
      </c>
      <c r="G2576" s="2">
        <f t="shared" si="237"/>
        <v>-4.0203284627439127E-2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17">
        <f>TITRES_STAT!D2580</f>
        <v>11.2601</v>
      </c>
      <c r="C2577" s="2">
        <f t="shared" si="240"/>
        <v>11.090776145397331</v>
      </c>
      <c r="D2577" s="2">
        <f t="shared" si="236"/>
        <v>11.16786365494902</v>
      </c>
      <c r="E2577" s="2">
        <f t="shared" si="235"/>
        <v>-7.7087509551688527E-2</v>
      </c>
      <c r="F2577" s="2">
        <f t="shared" si="239"/>
        <v>-2.4159770981409277E-2</v>
      </c>
      <c r="G2577" s="2">
        <f t="shared" si="237"/>
        <v>-5.2927738570279249E-2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17">
        <f>TITRES_STAT!D2581</f>
        <v>11.138400000000001</v>
      </c>
      <c r="C2578" s="2">
        <f t="shared" si="240"/>
        <v>11.089456738413126</v>
      </c>
      <c r="D2578" s="2">
        <f t="shared" si="236"/>
        <v>11.165681161989832</v>
      </c>
      <c r="E2578" s="2">
        <f t="shared" si="235"/>
        <v>-7.6224423576706002E-2</v>
      </c>
      <c r="F2578" s="2">
        <f t="shared" si="239"/>
        <v>-3.4572701500468622E-2</v>
      </c>
      <c r="G2578" s="2">
        <f t="shared" si="237"/>
        <v>-4.165172207623738E-2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17">
        <f>TITRES_STAT!D2582</f>
        <v>11.1197</v>
      </c>
      <c r="C2579" s="2">
        <f t="shared" si="240"/>
        <v>11.104186470964953</v>
      </c>
      <c r="D2579" s="2">
        <f t="shared" si="236"/>
        <v>11.162275149990585</v>
      </c>
      <c r="E2579" s="2">
        <f t="shared" si="235"/>
        <v>-5.8088679025631862E-2</v>
      </c>
      <c r="F2579" s="2">
        <f t="shared" si="239"/>
        <v>-3.927589700550127E-2</v>
      </c>
      <c r="G2579" s="2">
        <f t="shared" si="237"/>
        <v>-1.8812782020130592E-2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17">
        <f>TITRES_STAT!D2583</f>
        <v>11.1197</v>
      </c>
      <c r="C2580" s="2">
        <f t="shared" si="240"/>
        <v>11.133927013893421</v>
      </c>
      <c r="D2580" s="2">
        <f t="shared" si="236"/>
        <v>11.159121435176466</v>
      </c>
      <c r="E2580" s="2">
        <f t="shared" si="235"/>
        <v>-2.5194421283044832E-2</v>
      </c>
      <c r="F2580" s="2">
        <f t="shared" si="239"/>
        <v>-3.645960186100998E-2</v>
      </c>
      <c r="G2580" s="2">
        <f t="shared" si="237"/>
        <v>1.1265180577965148E-2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17">
        <f>TITRES_STAT!D2584</f>
        <v>11.0542</v>
      </c>
      <c r="C2581" s="2">
        <f t="shared" si="240"/>
        <v>11.154769011755972</v>
      </c>
      <c r="D2581" s="2">
        <f t="shared" si="236"/>
        <v>11.151349477015247</v>
      </c>
      <c r="E2581" s="2">
        <f t="shared" si="235"/>
        <v>3.4195347407255383E-3</v>
      </c>
      <c r="F2581" s="2">
        <f t="shared" si="239"/>
        <v>-2.8483774540662875E-2</v>
      </c>
      <c r="G2581" s="2">
        <f t="shared" si="237"/>
        <v>3.1903309281388417E-2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17">
        <f>TITRES_STAT!D2585</f>
        <v>11.0542</v>
      </c>
      <c r="C2582" s="2">
        <f t="shared" si="240"/>
        <v>11.166650702255053</v>
      </c>
      <c r="D2582" s="2">
        <f t="shared" si="236"/>
        <v>11.144153219458561</v>
      </c>
      <c r="E2582" s="2">
        <f t="shared" si="235"/>
        <v>2.2497482796492108E-2</v>
      </c>
      <c r="F2582" s="2">
        <f t="shared" si="239"/>
        <v>-1.8287523073231879E-2</v>
      </c>
      <c r="G2582" s="2">
        <f t="shared" si="237"/>
        <v>4.0785005869723986E-2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17">
        <f>TITRES_STAT!D2586</f>
        <v>11.0542</v>
      </c>
      <c r="C2583" s="2">
        <f t="shared" si="240"/>
        <v>11.175258286523507</v>
      </c>
      <c r="D2583" s="2">
        <f t="shared" si="236"/>
        <v>11.137490018017186</v>
      </c>
      <c r="E2583" s="2">
        <f t="shared" si="235"/>
        <v>3.7768268506320979E-2</v>
      </c>
      <c r="F2583" s="2">
        <f t="shared" si="239"/>
        <v>-7.076364757321308E-3</v>
      </c>
      <c r="G2583" s="2">
        <f t="shared" si="237"/>
        <v>4.4844633263642283E-2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17">
        <f>TITRES_STAT!D2587</f>
        <v>11.175800000000001</v>
      </c>
      <c r="C2584" s="2">
        <f t="shared" si="240"/>
        <v>11.166710857827583</v>
      </c>
      <c r="D2584" s="2">
        <f t="shared" si="236"/>
        <v>11.140327794460358</v>
      </c>
      <c r="E2584" s="2">
        <f t="shared" si="235"/>
        <v>2.638306336722529E-2</v>
      </c>
      <c r="F2584" s="2">
        <f t="shared" si="239"/>
        <v>-3.8447913241198856E-4</v>
      </c>
      <c r="G2584" s="2">
        <f t="shared" si="237"/>
        <v>2.6767542499637278E-2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17">
        <f>TITRES_STAT!D2588</f>
        <v>11.1852</v>
      </c>
      <c r="C2585" s="2">
        <f t="shared" si="240"/>
        <v>11.176755341238724</v>
      </c>
      <c r="D2585" s="2">
        <f t="shared" si="236"/>
        <v>11.143651661537367</v>
      </c>
      <c r="E2585" s="2">
        <f t="shared" si="235"/>
        <v>3.310367970135708E-2</v>
      </c>
      <c r="F2585" s="2">
        <f t="shared" si="239"/>
        <v>6.3131526343418254E-3</v>
      </c>
      <c r="G2585" s="2">
        <f t="shared" si="237"/>
        <v>2.6790527067015256E-2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17">
        <f>TITRES_STAT!D2589</f>
        <v>10.997999999999999</v>
      </c>
      <c r="C2586" s="2">
        <f t="shared" si="240"/>
        <v>11.189577596432766</v>
      </c>
      <c r="D2586" s="2">
        <f t="shared" si="236"/>
        <v>11.132862649571635</v>
      </c>
      <c r="E2586" s="2">
        <f t="shared" si="235"/>
        <v>5.671494686113121E-2</v>
      </c>
      <c r="F2586" s="2">
        <f t="shared" si="239"/>
        <v>1.6393511479699703E-2</v>
      </c>
      <c r="G2586" s="2">
        <f t="shared" si="237"/>
        <v>4.0321435381431507E-2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17">
        <f>TITRES_STAT!D2590</f>
        <v>11.0448</v>
      </c>
      <c r="C2587" s="2">
        <f t="shared" si="240"/>
        <v>11.200427196981572</v>
      </c>
      <c r="D2587" s="2">
        <f t="shared" si="236"/>
        <v>11.126339490344106</v>
      </c>
      <c r="E2587" s="2">
        <f t="shared" si="235"/>
        <v>7.4087706637465445E-2</v>
      </c>
      <c r="F2587" s="2">
        <f t="shared" si="239"/>
        <v>2.7932350511252854E-2</v>
      </c>
      <c r="G2587" s="2">
        <f t="shared" si="237"/>
        <v>4.6155356126212591E-2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17">
        <f>TITRES_STAT!D2591</f>
        <v>11.138400000000001</v>
      </c>
      <c r="C2588" s="2">
        <f t="shared" si="240"/>
        <v>11.190884551292099</v>
      </c>
      <c r="D2588" s="2">
        <f t="shared" si="236"/>
        <v>11.127232861429729</v>
      </c>
      <c r="E2588" s="2">
        <f t="shared" ref="E2588:E2651" si="241">C2588-D2588</f>
        <v>6.365168986237002E-2</v>
      </c>
      <c r="F2588" s="2">
        <f t="shared" si="239"/>
        <v>3.5076218381476287E-2</v>
      </c>
      <c r="G2588" s="2">
        <f t="shared" si="237"/>
        <v>2.8575471480893733E-2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17">
        <f>TITRES_STAT!D2592</f>
        <v>11.138400000000001</v>
      </c>
      <c r="C2589" s="2">
        <f t="shared" si="240"/>
        <v>11.179933081862545</v>
      </c>
      <c r="D2589" s="2">
        <f t="shared" ref="D2589:D2652" si="242">$D$4*B2589+(1-$D$4)*D2588</f>
        <v>11.128060056879379</v>
      </c>
      <c r="E2589" s="2">
        <f t="shared" si="241"/>
        <v>5.187302498316626E-2</v>
      </c>
      <c r="F2589" s="2">
        <f t="shared" si="239"/>
        <v>3.8435579701814285E-2</v>
      </c>
      <c r="G2589" s="2">
        <f t="shared" si="237"/>
        <v>1.3437445281351976E-2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17">
        <f>TITRES_STAT!D2593</f>
        <v>11.175800000000001</v>
      </c>
      <c r="C2590" s="2">
        <f t="shared" si="240"/>
        <v>11.170666453883692</v>
      </c>
      <c r="D2590" s="2">
        <f t="shared" si="242"/>
        <v>11.131596348962388</v>
      </c>
      <c r="E2590" s="2">
        <f t="shared" si="241"/>
        <v>3.907010492130425E-2</v>
      </c>
      <c r="F2590" s="2">
        <f t="shared" si="239"/>
        <v>3.8562484745712278E-2</v>
      </c>
      <c r="G2590" s="2">
        <f t="shared" si="237"/>
        <v>5.0762017559197181E-4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17">
        <f>TITRES_STAT!D2594</f>
        <v>11.138400000000001</v>
      </c>
      <c r="C2591" s="2">
        <f t="shared" si="240"/>
        <v>11.152748537901585</v>
      </c>
      <c r="D2591" s="2">
        <f t="shared" si="242"/>
        <v>11.132100323113322</v>
      </c>
      <c r="E2591" s="2">
        <f t="shared" si="241"/>
        <v>2.0648214788263175E-2</v>
      </c>
      <c r="F2591" s="2">
        <f t="shared" si="239"/>
        <v>3.497963075422246E-2</v>
      </c>
      <c r="G2591" s="2">
        <f t="shared" si="237"/>
        <v>-1.4331415965959285E-2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17">
        <f>TITRES_STAT!D2595</f>
        <v>11.231999999999999</v>
      </c>
      <c r="C2592" s="2">
        <f t="shared" si="240"/>
        <v>11.137587224378265</v>
      </c>
      <c r="D2592" s="2">
        <f t="shared" si="242"/>
        <v>11.139500299179002</v>
      </c>
      <c r="E2592" s="2">
        <f t="shared" si="241"/>
        <v>-1.9130748007363252E-3</v>
      </c>
      <c r="F2592" s="2">
        <f t="shared" si="239"/>
        <v>2.7601089643230707E-2</v>
      </c>
      <c r="G2592" s="2">
        <f t="shared" si="237"/>
        <v>-2.9514164443967032E-2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17">
        <f>TITRES_STAT!D2596</f>
        <v>11.129</v>
      </c>
      <c r="C2593" s="2">
        <f t="shared" si="240"/>
        <v>11.124758420627764</v>
      </c>
      <c r="D2593" s="2">
        <f t="shared" si="242"/>
        <v>11.138722499239817</v>
      </c>
      <c r="E2593" s="2">
        <f t="shared" si="241"/>
        <v>-1.3964078612053399E-2</v>
      </c>
      <c r="F2593" s="2">
        <f t="shared" si="239"/>
        <v>1.9288055992173887E-2</v>
      </c>
      <c r="G2593" s="2">
        <f t="shared" si="237"/>
        <v>-3.3252134604227282E-2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17">
        <f>TITRES_STAT!D2597</f>
        <v>11.129</v>
      </c>
      <c r="C2594" s="2">
        <f t="shared" si="240"/>
        <v>11.132610971300416</v>
      </c>
      <c r="D2594" s="2">
        <f t="shared" si="242"/>
        <v>11.138002314110942</v>
      </c>
      <c r="E2594" s="2">
        <f t="shared" si="241"/>
        <v>-5.3913428105261119E-3</v>
      </c>
      <c r="F2594" s="2">
        <f t="shared" si="239"/>
        <v>1.4352176231633889E-2</v>
      </c>
      <c r="G2594" s="2">
        <f t="shared" si="237"/>
        <v>-1.9743519042159999E-2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17">
        <f>TITRES_STAT!D2598</f>
        <v>11.101000000000001</v>
      </c>
      <c r="C2595" s="2">
        <f t="shared" si="240"/>
        <v>11.140701591100353</v>
      </c>
      <c r="D2595" s="2">
        <f t="shared" si="242"/>
        <v>11.135261401954574</v>
      </c>
      <c r="E2595" s="2">
        <f t="shared" si="241"/>
        <v>5.4401891457782625E-3</v>
      </c>
      <c r="F2595" s="2">
        <f t="shared" si="239"/>
        <v>1.2569778814462763E-2</v>
      </c>
      <c r="G2595" s="2">
        <f t="shared" si="237"/>
        <v>-7.1295896686845005E-3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17">
        <f>TITRES_STAT!D2599</f>
        <v>11.0448</v>
      </c>
      <c r="C2596" s="2">
        <f t="shared" si="240"/>
        <v>11.118747500161836</v>
      </c>
      <c r="D2596" s="2">
        <f t="shared" si="242"/>
        <v>11.128560557365347</v>
      </c>
      <c r="E2596" s="2">
        <f t="shared" si="241"/>
        <v>-9.8130572035106667E-3</v>
      </c>
      <c r="F2596" s="2">
        <f t="shared" si="239"/>
        <v>8.0932116108680778E-3</v>
      </c>
      <c r="G2596" s="2">
        <f t="shared" ref="G2596:G2659" si="243">E2596-F2596</f>
        <v>-1.7906268814378744E-2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17">
        <f>TITRES_STAT!D2600</f>
        <v>11.0448</v>
      </c>
      <c r="C2597" s="2">
        <f t="shared" si="240"/>
        <v>11.1073709616754</v>
      </c>
      <c r="D2597" s="2">
        <f t="shared" si="242"/>
        <v>11.122356071634581</v>
      </c>
      <c r="E2597" s="2">
        <f t="shared" si="241"/>
        <v>-1.4985109959180676E-2</v>
      </c>
      <c r="F2597" s="2">
        <f t="shared" ref="F2597:F2660" si="245">(E2597*(2/(10)))+((1-(2/10))*F2596)</f>
        <v>3.4775472968583275E-3</v>
      </c>
      <c r="G2597" s="2">
        <f t="shared" si="243"/>
        <v>-1.8462657256039003E-2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17">
        <f>TITRES_STAT!D2601</f>
        <v>11.129</v>
      </c>
      <c r="C2598" s="2">
        <f t="shared" si="240"/>
        <v>11.112144659879185</v>
      </c>
      <c r="D2598" s="2">
        <f t="shared" si="242"/>
        <v>11.122848214476464</v>
      </c>
      <c r="E2598" s="2">
        <f t="shared" si="241"/>
        <v>-1.0703554597279563E-2</v>
      </c>
      <c r="F2598" s="2">
        <f t="shared" si="245"/>
        <v>6.4132691803074973E-4</v>
      </c>
      <c r="G2598" s="2">
        <f t="shared" si="243"/>
        <v>-1.1344881515310313E-2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17">
        <f>TITRES_STAT!D2602</f>
        <v>11.138400000000001</v>
      </c>
      <c r="C2599" s="2">
        <f t="shared" si="240"/>
        <v>11.116183942974695</v>
      </c>
      <c r="D2599" s="2">
        <f t="shared" si="242"/>
        <v>11.124000198589318</v>
      </c>
      <c r="E2599" s="2">
        <f t="shared" si="241"/>
        <v>-7.8162556146228468E-3</v>
      </c>
      <c r="F2599" s="2">
        <f t="shared" si="245"/>
        <v>-1.0501895884999697E-3</v>
      </c>
      <c r="G2599" s="2">
        <f t="shared" si="243"/>
        <v>-6.7660660261228776E-3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17">
        <f>TITRES_STAT!D2603</f>
        <v>11.3443</v>
      </c>
      <c r="C2600" s="2">
        <f t="shared" si="240"/>
        <v>11.12535564405551</v>
      </c>
      <c r="D2600" s="2">
        <f t="shared" si="242"/>
        <v>11.140318702397517</v>
      </c>
      <c r="E2600" s="2">
        <f t="shared" si="241"/>
        <v>-1.4963058342006619E-2</v>
      </c>
      <c r="F2600" s="2">
        <f t="shared" si="245"/>
        <v>-3.8327633392012997E-3</v>
      </c>
      <c r="G2600" s="2">
        <f t="shared" si="243"/>
        <v>-1.1130295002805319E-2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17">
        <f>TITRES_STAT!D2604</f>
        <v>11.363</v>
      </c>
      <c r="C2601" s="2">
        <f t="shared" si="240"/>
        <v>11.12736246804697</v>
      </c>
      <c r="D2601" s="2">
        <f t="shared" si="242"/>
        <v>11.156813613331034</v>
      </c>
      <c r="E2601" s="2">
        <f t="shared" si="241"/>
        <v>-2.9451145284063784E-2</v>
      </c>
      <c r="F2601" s="2">
        <f t="shared" si="245"/>
        <v>-8.9564397281737974E-3</v>
      </c>
      <c r="G2601" s="2">
        <f t="shared" si="243"/>
        <v>-2.0494705555889989E-2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17">
        <f>TITRES_STAT!D2605</f>
        <v>11.3537</v>
      </c>
      <c r="C2602" s="2">
        <f t="shared" si="240"/>
        <v>11.143460549885898</v>
      </c>
      <c r="D2602" s="2">
        <f t="shared" si="242"/>
        <v>11.171397790121327</v>
      </c>
      <c r="E2602" s="2">
        <f t="shared" si="241"/>
        <v>-2.7937240235429428E-2</v>
      </c>
      <c r="F2602" s="2">
        <f t="shared" si="245"/>
        <v>-1.2752599829624924E-2</v>
      </c>
      <c r="G2602" s="2">
        <f t="shared" si="243"/>
        <v>-1.5184640405804504E-2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17">
        <f>TITRES_STAT!D2606</f>
        <v>11.3443</v>
      </c>
      <c r="C2603" s="2">
        <f t="shared" si="240"/>
        <v>11.141235849903453</v>
      </c>
      <c r="D2603" s="2">
        <f t="shared" si="242"/>
        <v>11.184205361223452</v>
      </c>
      <c r="E2603" s="2">
        <f t="shared" si="241"/>
        <v>-4.2969511319999043E-2</v>
      </c>
      <c r="F2603" s="2">
        <f t="shared" si="245"/>
        <v>-1.8795982127699749E-2</v>
      </c>
      <c r="G2603" s="2">
        <f t="shared" si="243"/>
        <v>-2.4173529192299294E-2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17">
        <f>TITRES_STAT!D2607</f>
        <v>11.3911</v>
      </c>
      <c r="C2604" s="2">
        <f t="shared" si="240"/>
        <v>11.139353411456767</v>
      </c>
      <c r="D2604" s="2">
        <f t="shared" si="242"/>
        <v>11.199530890021714</v>
      </c>
      <c r="E2604" s="2">
        <f t="shared" si="241"/>
        <v>-6.0177478564947151E-2</v>
      </c>
      <c r="F2604" s="2">
        <f t="shared" si="245"/>
        <v>-2.7072281415149231E-2</v>
      </c>
      <c r="G2604" s="2">
        <f t="shared" si="243"/>
        <v>-3.310519714979792E-2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17">
        <f>TITRES_STAT!D2608</f>
        <v>11.6532</v>
      </c>
      <c r="C2605" s="2">
        <f t="shared" si="240"/>
        <v>11.133452886617263</v>
      </c>
      <c r="D2605" s="2">
        <f t="shared" si="242"/>
        <v>11.233136009279367</v>
      </c>
      <c r="E2605" s="2">
        <f t="shared" si="241"/>
        <v>-9.968312266210333E-2</v>
      </c>
      <c r="F2605" s="2">
        <f t="shared" si="245"/>
        <v>-4.1594449664540054E-2</v>
      </c>
      <c r="G2605" s="2">
        <f t="shared" si="243"/>
        <v>-5.8088672997563276E-2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17">
        <f>TITRES_STAT!D2609</f>
        <v>11.6532</v>
      </c>
      <c r="C2606" s="2">
        <f t="shared" si="240"/>
        <v>11.119813980983839</v>
      </c>
      <c r="D2606" s="2">
        <f t="shared" si="242"/>
        <v>11.264251860443856</v>
      </c>
      <c r="E2606" s="2">
        <f t="shared" si="241"/>
        <v>-0.14443787946001763</v>
      </c>
      <c r="F2606" s="2">
        <f t="shared" si="245"/>
        <v>-6.2163135623635568E-2</v>
      </c>
      <c r="G2606" s="2">
        <f t="shared" si="243"/>
        <v>-8.2274743836382058E-2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17">
        <f>TITRES_STAT!D2610</f>
        <v>11.765499999999999</v>
      </c>
      <c r="C2607" s="2">
        <f t="shared" si="240"/>
        <v>11.108273368524788</v>
      </c>
      <c r="D2607" s="2">
        <f t="shared" si="242"/>
        <v>11.30138135226283</v>
      </c>
      <c r="E2607" s="2">
        <f t="shared" si="241"/>
        <v>-0.19310798373804161</v>
      </c>
      <c r="F2607" s="2">
        <f t="shared" si="245"/>
        <v>-8.8352105246516779E-2</v>
      </c>
      <c r="G2607" s="2">
        <f t="shared" si="243"/>
        <v>-0.10475587849152483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17">
        <f>TITRES_STAT!D2611</f>
        <v>11.7468</v>
      </c>
      <c r="C2608" s="2">
        <f t="shared" si="240"/>
        <v>11.111462081059436</v>
      </c>
      <c r="D2608" s="2">
        <f t="shared" si="242"/>
        <v>11.334375326169287</v>
      </c>
      <c r="E2608" s="2">
        <f t="shared" si="241"/>
        <v>-0.22291324510985078</v>
      </c>
      <c r="F2608" s="2">
        <f t="shared" si="245"/>
        <v>-0.11526433321918358</v>
      </c>
      <c r="G2608" s="2">
        <f t="shared" si="243"/>
        <v>-0.10764891189066719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17">
        <f>TITRES_STAT!D2612</f>
        <v>11.7</v>
      </c>
      <c r="C2609" s="2">
        <f t="shared" si="240"/>
        <v>11.115606376281061</v>
      </c>
      <c r="D2609" s="2">
        <f t="shared" si="242"/>
        <v>11.361458635341933</v>
      </c>
      <c r="E2609" s="2">
        <f t="shared" si="241"/>
        <v>-0.2458522590608716</v>
      </c>
      <c r="F2609" s="2">
        <f t="shared" si="245"/>
        <v>-0.1413819183875212</v>
      </c>
      <c r="G2609" s="2">
        <f t="shared" si="243"/>
        <v>-0.1044703406733504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17">
        <f>TITRES_STAT!D2613</f>
        <v>11.7</v>
      </c>
      <c r="C2610" s="2">
        <f t="shared" si="240"/>
        <v>11.15079001069936</v>
      </c>
      <c r="D2610" s="2">
        <f t="shared" si="242"/>
        <v>11.386535773464754</v>
      </c>
      <c r="E2610" s="2">
        <f t="shared" si="241"/>
        <v>-0.23574576276539361</v>
      </c>
      <c r="F2610" s="2">
        <f t="shared" si="245"/>
        <v>-0.16025468726309569</v>
      </c>
      <c r="G2610" s="2">
        <f t="shared" si="243"/>
        <v>-7.5491075502297916E-2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17">
        <f>TITRES_STAT!D2614</f>
        <v>11.7</v>
      </c>
      <c r="C2611" s="2">
        <f t="shared" si="240"/>
        <v>11.183437701360997</v>
      </c>
      <c r="D2611" s="2">
        <f t="shared" si="242"/>
        <v>11.409755345800699</v>
      </c>
      <c r="E2611" s="2">
        <f t="shared" si="241"/>
        <v>-0.22631764443970148</v>
      </c>
      <c r="F2611" s="2">
        <f t="shared" si="245"/>
        <v>-0.17346727869841685</v>
      </c>
      <c r="G2611" s="2">
        <f t="shared" si="243"/>
        <v>-5.2850365741284627E-2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17">
        <f>TITRES_STAT!D2615</f>
        <v>11.75</v>
      </c>
      <c r="C2612" s="2">
        <f t="shared" si="240"/>
        <v>11.209631901151614</v>
      </c>
      <c r="D2612" s="2">
        <f t="shared" si="242"/>
        <v>11.434958653519166</v>
      </c>
      <c r="E2612" s="2">
        <f t="shared" si="241"/>
        <v>-0.22532675236755217</v>
      </c>
      <c r="F2612" s="2">
        <f t="shared" si="245"/>
        <v>-0.18383917343224393</v>
      </c>
      <c r="G2612" s="2">
        <f t="shared" si="243"/>
        <v>-4.1487578935308245E-2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17">
        <f>TITRES_STAT!D2616</f>
        <v>11.87</v>
      </c>
      <c r="C2613" s="2">
        <f t="shared" si="240"/>
        <v>11.230350070205212</v>
      </c>
      <c r="D2613" s="2">
        <f t="shared" si="242"/>
        <v>11.467183938443672</v>
      </c>
      <c r="E2613" s="2">
        <f t="shared" si="241"/>
        <v>-0.23683386823845964</v>
      </c>
      <c r="F2613" s="2">
        <f t="shared" si="245"/>
        <v>-0.19443811239348707</v>
      </c>
      <c r="G2613" s="2">
        <f t="shared" si="243"/>
        <v>-4.2395755844972571E-2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17">
        <f>TITRES_STAT!D2617</f>
        <v>11.98</v>
      </c>
      <c r="C2614" s="2">
        <f t="shared" si="240"/>
        <v>11.25508082863518</v>
      </c>
      <c r="D2614" s="2">
        <f t="shared" si="242"/>
        <v>11.505170313373769</v>
      </c>
      <c r="E2614" s="2">
        <f t="shared" si="241"/>
        <v>-0.25008948473858972</v>
      </c>
      <c r="F2614" s="2">
        <f t="shared" si="245"/>
        <v>-0.20556838686250761</v>
      </c>
      <c r="G2614" s="2">
        <f t="shared" si="243"/>
        <v>-4.4521097876082105E-2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17">
        <f>TITRES_STAT!D2618</f>
        <v>12.14</v>
      </c>
      <c r="C2615" s="2">
        <f t="shared" si="240"/>
        <v>11.316329931922075</v>
      </c>
      <c r="D2615" s="2">
        <f t="shared" si="242"/>
        <v>11.55219473460534</v>
      </c>
      <c r="E2615" s="2">
        <f t="shared" si="241"/>
        <v>-0.23586480268326504</v>
      </c>
      <c r="F2615" s="2">
        <f t="shared" si="245"/>
        <v>-0.21162767002665911</v>
      </c>
      <c r="G2615" s="2">
        <f t="shared" si="243"/>
        <v>-2.4237132656605931E-2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17">
        <f>TITRES_STAT!D2619</f>
        <v>12.11</v>
      </c>
      <c r="C2616" s="2">
        <f t="shared" si="240"/>
        <v>11.368156096241755</v>
      </c>
      <c r="D2616" s="2">
        <f t="shared" si="242"/>
        <v>11.593513643153093</v>
      </c>
      <c r="E2616" s="2">
        <f t="shared" si="241"/>
        <v>-0.22535754691133825</v>
      </c>
      <c r="F2616" s="2">
        <f t="shared" si="245"/>
        <v>-0.21437364540359494</v>
      </c>
      <c r="G2616" s="2">
        <f t="shared" si="243"/>
        <v>-1.098390150774331E-2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17">
        <f>TITRES_STAT!D2620</f>
        <v>12.05</v>
      </c>
      <c r="C2617" s="2">
        <f t="shared" si="240"/>
        <v>11.429285927589177</v>
      </c>
      <c r="D2617" s="2">
        <f t="shared" si="242"/>
        <v>11.627327447363974</v>
      </c>
      <c r="E2617" s="2">
        <f t="shared" si="241"/>
        <v>-0.19804151977479734</v>
      </c>
      <c r="F2617" s="2">
        <f t="shared" si="245"/>
        <v>-0.21110722027783541</v>
      </c>
      <c r="G2617" s="2">
        <f t="shared" si="243"/>
        <v>1.3065700503038069E-2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17">
        <f>TITRES_STAT!D2621</f>
        <v>12</v>
      </c>
      <c r="C2618" s="2">
        <f t="shared" si="240"/>
        <v>11.478134246421611</v>
      </c>
      <c r="D2618" s="2">
        <f t="shared" si="242"/>
        <v>11.654932821633309</v>
      </c>
      <c r="E2618" s="2">
        <f t="shared" si="241"/>
        <v>-0.17679857521169851</v>
      </c>
      <c r="F2618" s="2">
        <f t="shared" si="245"/>
        <v>-0.20424549126460803</v>
      </c>
      <c r="G2618" s="2">
        <f t="shared" si="243"/>
        <v>2.7446916052909526E-2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17">
        <f>TITRES_STAT!D2622</f>
        <v>12.03</v>
      </c>
      <c r="C2619" s="2">
        <f t="shared" si="240"/>
        <v>11.512267439279825</v>
      </c>
      <c r="D2619" s="2">
        <f t="shared" si="242"/>
        <v>11.682715575586396</v>
      </c>
      <c r="E2619" s="2">
        <f t="shared" si="241"/>
        <v>-0.17044813630657174</v>
      </c>
      <c r="F2619" s="2">
        <f t="shared" si="245"/>
        <v>-0.19748602027300077</v>
      </c>
      <c r="G2619" s="2">
        <f t="shared" si="243"/>
        <v>2.7037883966429033E-2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17">
        <f>TITRES_STAT!D2623</f>
        <v>12.04</v>
      </c>
      <c r="C2620" s="2">
        <f t="shared" si="240"/>
        <v>11.541149371698314</v>
      </c>
      <c r="D2620" s="2">
        <f t="shared" si="242"/>
        <v>11.709181088505924</v>
      </c>
      <c r="E2620" s="2">
        <f t="shared" si="241"/>
        <v>-0.16803171680760975</v>
      </c>
      <c r="F2620" s="2">
        <f t="shared" si="245"/>
        <v>-0.1915951595799226</v>
      </c>
      <c r="G2620" s="2">
        <f t="shared" si="243"/>
        <v>2.3563442772312843E-2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17">
        <f>TITRES_STAT!D2624</f>
        <v>12</v>
      </c>
      <c r="C2621" s="2">
        <f t="shared" si="240"/>
        <v>11.565587929898573</v>
      </c>
      <c r="D2621" s="2">
        <f t="shared" si="242"/>
        <v>11.730723230098079</v>
      </c>
      <c r="E2621" s="2">
        <f t="shared" si="241"/>
        <v>-0.16513530019950551</v>
      </c>
      <c r="F2621" s="2">
        <f t="shared" si="245"/>
        <v>-0.18630318770383919</v>
      </c>
      <c r="G2621" s="2">
        <f t="shared" si="243"/>
        <v>2.1167887504333682E-2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17">
        <f>TITRES_STAT!D2625</f>
        <v>12.04</v>
      </c>
      <c r="C2622" s="2">
        <f t="shared" si="240"/>
        <v>11.593959017606485</v>
      </c>
      <c r="D2622" s="2">
        <f t="shared" si="242"/>
        <v>11.753632620461184</v>
      </c>
      <c r="E2622" s="2">
        <f t="shared" si="241"/>
        <v>-0.15967360285469923</v>
      </c>
      <c r="F2622" s="2">
        <f t="shared" si="245"/>
        <v>-0.18097727073401121</v>
      </c>
      <c r="G2622" s="2">
        <f t="shared" si="243"/>
        <v>2.1303667879311983E-2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17">
        <f>TITRES_STAT!D2626</f>
        <v>12.09</v>
      </c>
      <c r="C2623" s="2">
        <f t="shared" si="240"/>
        <v>11.636426861051643</v>
      </c>
      <c r="D2623" s="2">
        <f t="shared" si="242"/>
        <v>11.778548722649244</v>
      </c>
      <c r="E2623" s="2">
        <f t="shared" si="241"/>
        <v>-0.14212186159760165</v>
      </c>
      <c r="F2623" s="2">
        <f t="shared" si="245"/>
        <v>-0.17320618890672931</v>
      </c>
      <c r="G2623" s="2">
        <f t="shared" si="243"/>
        <v>3.1084327309127663E-2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17">
        <f>TITRES_STAT!D2627</f>
        <v>12.11</v>
      </c>
      <c r="C2624" s="2">
        <f t="shared" si="240"/>
        <v>11.689284267043698</v>
      </c>
      <c r="D2624" s="2">
        <f t="shared" si="242"/>
        <v>11.80310066911967</v>
      </c>
      <c r="E2624" s="2">
        <f t="shared" si="241"/>
        <v>-0.11381640207597243</v>
      </c>
      <c r="F2624" s="2">
        <f t="shared" si="245"/>
        <v>-0.16132823154057793</v>
      </c>
      <c r="G2624" s="2">
        <f t="shared" si="243"/>
        <v>4.7511829464605498E-2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17">
        <f>TITRES_STAT!D2628</f>
        <v>12.79</v>
      </c>
      <c r="C2625" s="2">
        <f t="shared" si="240"/>
        <v>11.758625149036977</v>
      </c>
      <c r="D2625" s="2">
        <f t="shared" si="242"/>
        <v>11.876204323258955</v>
      </c>
      <c r="E2625" s="2">
        <f t="shared" si="241"/>
        <v>-0.11757917422197828</v>
      </c>
      <c r="F2625" s="2">
        <f t="shared" si="245"/>
        <v>-0.15257842007685801</v>
      </c>
      <c r="G2625" s="2">
        <f t="shared" si="243"/>
        <v>3.4999245854879735E-2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17">
        <f>TITRES_STAT!D2629</f>
        <v>12.68</v>
      </c>
      <c r="C2626" s="2">
        <f t="shared" si="240"/>
        <v>11.812682818415903</v>
      </c>
      <c r="D2626" s="2">
        <f t="shared" si="242"/>
        <v>11.935744743758292</v>
      </c>
      <c r="E2626" s="2">
        <f t="shared" si="241"/>
        <v>-0.12306192534238924</v>
      </c>
      <c r="F2626" s="2">
        <f t="shared" si="245"/>
        <v>-0.14667512112996428</v>
      </c>
      <c r="G2626" s="2">
        <f t="shared" si="243"/>
        <v>2.3613195787575036E-2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17">
        <f>TITRES_STAT!D2630</f>
        <v>12.58</v>
      </c>
      <c r="C2627" s="2">
        <f t="shared" si="240"/>
        <v>11.849193154044226</v>
      </c>
      <c r="D2627" s="2">
        <f t="shared" si="242"/>
        <v>11.983467355331751</v>
      </c>
      <c r="E2627" s="2">
        <f t="shared" si="241"/>
        <v>-0.13427420128752487</v>
      </c>
      <c r="F2627" s="2">
        <f t="shared" si="245"/>
        <v>-0.14419493716147641</v>
      </c>
      <c r="G2627" s="2">
        <f t="shared" si="243"/>
        <v>9.9207358739515361E-3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17">
        <f>TITRES_STAT!D2631</f>
        <v>12.4</v>
      </c>
      <c r="C2628" s="2">
        <f t="shared" si="240"/>
        <v>11.872394207268192</v>
      </c>
      <c r="D2628" s="2">
        <f t="shared" si="242"/>
        <v>12.014321625307176</v>
      </c>
      <c r="E2628" s="2">
        <f t="shared" si="241"/>
        <v>-0.14192741803898379</v>
      </c>
      <c r="F2628" s="2">
        <f t="shared" si="245"/>
        <v>-0.14374143333697789</v>
      </c>
      <c r="G2628" s="2">
        <f t="shared" si="243"/>
        <v>1.8140152979941038E-3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17">
        <f>TITRES_STAT!D2632</f>
        <v>12.35</v>
      </c>
      <c r="C2629" s="2">
        <f t="shared" si="240"/>
        <v>11.896641252303855</v>
      </c>
      <c r="D2629" s="2">
        <f t="shared" si="242"/>
        <v>12.039186690099237</v>
      </c>
      <c r="E2629" s="2">
        <f t="shared" si="241"/>
        <v>-0.14254543779538231</v>
      </c>
      <c r="F2629" s="2">
        <f t="shared" si="245"/>
        <v>-0.14350223422865879</v>
      </c>
      <c r="G2629" s="2">
        <f t="shared" si="243"/>
        <v>9.5679643327648001E-4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17">
        <f>TITRES_STAT!D2633</f>
        <v>12.3</v>
      </c>
      <c r="C2630" s="2">
        <f t="shared" si="240"/>
        <v>11.918696444257108</v>
      </c>
      <c r="D2630" s="2">
        <f t="shared" si="242"/>
        <v>12.058506194536331</v>
      </c>
      <c r="E2630" s="2">
        <f t="shared" si="241"/>
        <v>-0.13980975027922327</v>
      </c>
      <c r="F2630" s="2">
        <f t="shared" si="245"/>
        <v>-0.14276373743877169</v>
      </c>
      <c r="G2630" s="2">
        <f t="shared" si="243"/>
        <v>2.9539871595484213E-3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17">
        <f>TITRES_STAT!D2634</f>
        <v>12.48</v>
      </c>
      <c r="C2631" s="2">
        <f t="shared" si="240"/>
        <v>11.93120468360217</v>
      </c>
      <c r="D2631" s="2">
        <f t="shared" si="242"/>
        <v>12.089727957904012</v>
      </c>
      <c r="E2631" s="2">
        <f t="shared" si="241"/>
        <v>-0.15852327430184232</v>
      </c>
      <c r="F2631" s="2">
        <f t="shared" si="245"/>
        <v>-0.14591564481138583</v>
      </c>
      <c r="G2631" s="2">
        <f t="shared" si="243"/>
        <v>-1.260762949045649E-2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17">
        <f>TITRES_STAT!D2635</f>
        <v>12.45</v>
      </c>
      <c r="C2632" s="2">
        <f t="shared" si="240"/>
        <v>11.947942424586451</v>
      </c>
      <c r="D2632" s="2">
        <f t="shared" si="242"/>
        <v>12.116414775837049</v>
      </c>
      <c r="E2632" s="2">
        <f t="shared" si="241"/>
        <v>-0.1684723512505979</v>
      </c>
      <c r="F2632" s="2">
        <f t="shared" si="245"/>
        <v>-0.15042698609922825</v>
      </c>
      <c r="G2632" s="2">
        <f t="shared" si="243"/>
        <v>-1.8045365151369647E-2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17">
        <f>TITRES_STAT!D2636</f>
        <v>12.34</v>
      </c>
      <c r="C2633" s="2">
        <f t="shared" si="240"/>
        <v>11.969797436188534</v>
      </c>
      <c r="D2633" s="2">
        <f t="shared" si="242"/>
        <v>12.132976644293564</v>
      </c>
      <c r="E2633" s="2">
        <f t="shared" si="241"/>
        <v>-0.16317920810502962</v>
      </c>
      <c r="F2633" s="2">
        <f t="shared" si="245"/>
        <v>-0.15297743050038853</v>
      </c>
      <c r="G2633" s="2">
        <f t="shared" si="243"/>
        <v>-1.0201777604641082E-2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17">
        <f>TITRES_STAT!D2637</f>
        <v>12.5</v>
      </c>
      <c r="C2634" s="2">
        <f t="shared" si="240"/>
        <v>11.991367061390298</v>
      </c>
      <c r="D2634" s="2">
        <f t="shared" si="242"/>
        <v>12.160163559531076</v>
      </c>
      <c r="E2634" s="2">
        <f t="shared" si="241"/>
        <v>-0.16879649814077879</v>
      </c>
      <c r="F2634" s="2">
        <f t="shared" si="245"/>
        <v>-0.1561412440284666</v>
      </c>
      <c r="G2634" s="2">
        <f t="shared" si="243"/>
        <v>-1.2655254112312192E-2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17">
        <f>TITRES_STAT!D2638</f>
        <v>12.6</v>
      </c>
      <c r="C2635" s="2">
        <f t="shared" si="240"/>
        <v>12.11423366733025</v>
      </c>
      <c r="D2635" s="2">
        <f t="shared" si="242"/>
        <v>12.192744036602848</v>
      </c>
      <c r="E2635" s="2">
        <f t="shared" si="241"/>
        <v>-7.8510369272597913E-2</v>
      </c>
      <c r="F2635" s="2">
        <f t="shared" si="245"/>
        <v>-0.14061506907729288</v>
      </c>
      <c r="G2635" s="2">
        <f t="shared" si="243"/>
        <v>6.2104699804694963E-2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17">
        <f>TITRES_STAT!D2639</f>
        <v>12.6</v>
      </c>
      <c r="C2636" s="2">
        <f t="shared" si="240"/>
        <v>12.201274641587135</v>
      </c>
      <c r="D2636" s="2">
        <f t="shared" si="242"/>
        <v>12.222911145002637</v>
      </c>
      <c r="E2636" s="2">
        <f t="shared" si="241"/>
        <v>-2.1636503415502162E-2</v>
      </c>
      <c r="F2636" s="2">
        <f t="shared" si="245"/>
        <v>-0.11681935594493474</v>
      </c>
      <c r="G2636" s="2">
        <f t="shared" si="243"/>
        <v>9.5182852529432579E-2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17">
        <f>TITRES_STAT!D2640</f>
        <v>12.7</v>
      </c>
      <c r="C2637" s="2">
        <f t="shared" si="240"/>
        <v>12.25954008134296</v>
      </c>
      <c r="D2637" s="2">
        <f t="shared" si="242"/>
        <v>12.258251060187629</v>
      </c>
      <c r="E2637" s="2">
        <f t="shared" si="241"/>
        <v>1.2890211553315822E-3</v>
      </c>
      <c r="F2637" s="2">
        <f t="shared" si="245"/>
        <v>-9.3197680524881477E-2</v>
      </c>
      <c r="G2637" s="2">
        <f t="shared" si="243"/>
        <v>9.4486701680213059E-2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17">
        <f>TITRES_STAT!D2641</f>
        <v>12.74</v>
      </c>
      <c r="C2638" s="2">
        <f t="shared" si="240"/>
        <v>12.281149299597889</v>
      </c>
      <c r="D2638" s="2">
        <f t="shared" si="242"/>
        <v>12.293936166840398</v>
      </c>
      <c r="E2638" s="2">
        <f t="shared" si="241"/>
        <v>-1.2786867242509103E-2</v>
      </c>
      <c r="F2638" s="2">
        <f t="shared" si="245"/>
        <v>-7.7115517868407008E-2</v>
      </c>
      <c r="G2638" s="2">
        <f t="shared" si="243"/>
        <v>6.4328650625897904E-2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17">
        <f>TITRES_STAT!D2642</f>
        <v>12.74</v>
      </c>
      <c r="C2639" s="2">
        <f t="shared" ref="C2639:C2693" si="246">$C$4*B2629+C2638*(1-$C$4)</f>
        <v>12.291741715044367</v>
      </c>
      <c r="D2639" s="2">
        <f t="shared" si="242"/>
        <v>12.326977932259629</v>
      </c>
      <c r="E2639" s="2">
        <f t="shared" si="241"/>
        <v>-3.5236217215262045E-2</v>
      </c>
      <c r="F2639" s="2">
        <f t="shared" si="245"/>
        <v>-6.8739657737778015E-2</v>
      </c>
      <c r="G2639" s="2">
        <f t="shared" si="243"/>
        <v>3.350344052251597E-2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17">
        <f>TITRES_STAT!D2643</f>
        <v>12.73</v>
      </c>
      <c r="C2640" s="2">
        <f t="shared" si="246"/>
        <v>12.293012220422156</v>
      </c>
      <c r="D2640" s="2">
        <f t="shared" si="242"/>
        <v>12.356831418758915</v>
      </c>
      <c r="E2640" s="2">
        <f t="shared" si="241"/>
        <v>-6.3819198336759086E-2</v>
      </c>
      <c r="F2640" s="2">
        <f t="shared" si="245"/>
        <v>-6.7755565857574224E-2</v>
      </c>
      <c r="G2640" s="2">
        <f t="shared" si="243"/>
        <v>3.9363675208151372E-3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17">
        <f>TITRES_STAT!D2644</f>
        <v>12.72</v>
      </c>
      <c r="C2641" s="2">
        <f t="shared" si="246"/>
        <v>12.32177957112644</v>
      </c>
      <c r="D2641" s="2">
        <f t="shared" si="242"/>
        <v>12.383732795147143</v>
      </c>
      <c r="E2641" s="2">
        <f t="shared" si="241"/>
        <v>-6.1953224020703246E-2</v>
      </c>
      <c r="F2641" s="2">
        <f t="shared" si="245"/>
        <v>-6.6595097490200039E-2</v>
      </c>
      <c r="G2641" s="2">
        <f t="shared" si="243"/>
        <v>4.6418734694967934E-3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17">
        <f>TITRES_STAT!D2645</f>
        <v>12.72</v>
      </c>
      <c r="C2642" s="2">
        <f t="shared" si="246"/>
        <v>12.341505790953141</v>
      </c>
      <c r="D2642" s="2">
        <f t="shared" si="242"/>
        <v>12.408641476988095</v>
      </c>
      <c r="E2642" s="2">
        <f t="shared" si="241"/>
        <v>-6.7135686034953679E-2</v>
      </c>
      <c r="F2642" s="2">
        <f t="shared" si="245"/>
        <v>-6.6703215199150762E-2</v>
      </c>
      <c r="G2642" s="2">
        <f t="shared" si="243"/>
        <v>-4.3247083580291723E-4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17">
        <f>TITRES_STAT!D2646</f>
        <v>12.7</v>
      </c>
      <c r="C2643" s="2">
        <f t="shared" si="246"/>
        <v>12.341274130806504</v>
      </c>
      <c r="D2643" s="2">
        <f t="shared" si="242"/>
        <v>12.430223589803791</v>
      </c>
      <c r="E2643" s="2">
        <f t="shared" si="241"/>
        <v>-8.8949458997287678E-2</v>
      </c>
      <c r="F2643" s="2">
        <f t="shared" si="245"/>
        <v>-7.1152463958778139E-2</v>
      </c>
      <c r="G2643" s="2">
        <f t="shared" si="243"/>
        <v>-1.7796995038509539E-2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17">
        <f>TITRES_STAT!D2647</f>
        <v>12.7</v>
      </c>
      <c r="C2644" s="2">
        <f t="shared" si="246"/>
        <v>12.36569349529781</v>
      </c>
      <c r="D2644" s="2">
        <f t="shared" si="242"/>
        <v>12.450207027596104</v>
      </c>
      <c r="E2644" s="2">
        <f t="shared" si="241"/>
        <v>-8.4513532298293725E-2</v>
      </c>
      <c r="F2644" s="2">
        <f t="shared" si="245"/>
        <v>-7.3824677626681268E-2</v>
      </c>
      <c r="G2644" s="2">
        <f t="shared" si="243"/>
        <v>-1.0688854671612458E-2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17">
        <f>TITRES_STAT!D2648</f>
        <v>12.74</v>
      </c>
      <c r="C2645" s="2">
        <f t="shared" si="246"/>
        <v>12.401740649867378</v>
      </c>
      <c r="D2645" s="2">
        <f t="shared" si="242"/>
        <v>12.471673173700097</v>
      </c>
      <c r="E2645" s="2">
        <f t="shared" si="241"/>
        <v>-6.9932523832719085E-2</v>
      </c>
      <c r="F2645" s="2">
        <f t="shared" si="245"/>
        <v>-7.3046246867888825E-2</v>
      </c>
      <c r="G2645" s="2">
        <f t="shared" si="243"/>
        <v>3.1137230351697409E-3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17">
        <f>TITRES_STAT!D2649</f>
        <v>12.74</v>
      </c>
      <c r="C2646" s="2">
        <f t="shared" si="246"/>
        <v>12.432242088349319</v>
      </c>
      <c r="D2646" s="2">
        <f t="shared" si="242"/>
        <v>12.491549234907499</v>
      </c>
      <c r="E2646" s="2">
        <f t="shared" si="241"/>
        <v>-5.9307146558179369E-2</v>
      </c>
      <c r="F2646" s="2">
        <f t="shared" si="245"/>
        <v>-7.0298426805946931E-2</v>
      </c>
      <c r="G2646" s="2">
        <f t="shared" si="243"/>
        <v>1.0991280247767563E-2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17">
        <f>TITRES_STAT!D2650</f>
        <v>12.7</v>
      </c>
      <c r="C2647" s="2">
        <f t="shared" si="246"/>
        <v>12.473435613218655</v>
      </c>
      <c r="D2647" s="2">
        <f t="shared" si="242"/>
        <v>12.50699003232176</v>
      </c>
      <c r="E2647" s="2">
        <f t="shared" si="241"/>
        <v>-3.3554419103104749E-2</v>
      </c>
      <c r="F2647" s="2">
        <f t="shared" si="245"/>
        <v>-6.2949625265378492E-2</v>
      </c>
      <c r="G2647" s="2">
        <f t="shared" si="243"/>
        <v>2.9395206162273743E-2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17">
        <f>TITRES_STAT!D2651</f>
        <v>12.78</v>
      </c>
      <c r="C2648" s="2">
        <f t="shared" si="246"/>
        <v>12.514445518877324</v>
      </c>
      <c r="D2648" s="2">
        <f t="shared" si="242"/>
        <v>12.527212992890519</v>
      </c>
      <c r="E2648" s="2">
        <f t="shared" si="241"/>
        <v>-1.2767474013195113E-2</v>
      </c>
      <c r="F2648" s="2">
        <f t="shared" si="245"/>
        <v>-5.2913195014941815E-2</v>
      </c>
      <c r="G2648" s="2">
        <f t="shared" si="243"/>
        <v>4.0145721001746702E-2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17">
        <f>TITRES_STAT!D2652</f>
        <v>12.77</v>
      </c>
      <c r="C2649" s="2">
        <f t="shared" si="246"/>
        <v>12.549146208280813</v>
      </c>
      <c r="D2649" s="2">
        <f t="shared" si="242"/>
        <v>12.545197215639368</v>
      </c>
      <c r="E2649" s="2">
        <f t="shared" si="241"/>
        <v>3.9489926414457699E-3</v>
      </c>
      <c r="F2649" s="2">
        <f t="shared" si="245"/>
        <v>-4.1540757483664301E-2</v>
      </c>
      <c r="G2649" s="2">
        <f t="shared" si="243"/>
        <v>4.5489750125110071E-2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17">
        <f>TITRES_STAT!D2653</f>
        <v>12.69</v>
      </c>
      <c r="C2650" s="2">
        <f t="shared" si="246"/>
        <v>12.576969868545303</v>
      </c>
      <c r="D2650" s="2">
        <f t="shared" si="242"/>
        <v>12.555923347814229</v>
      </c>
      <c r="E2650" s="2">
        <f t="shared" si="241"/>
        <v>2.1046520731074381E-2</v>
      </c>
      <c r="F2650" s="2">
        <f t="shared" si="245"/>
        <v>-2.9023301840716567E-2</v>
      </c>
      <c r="G2650" s="2">
        <f t="shared" si="243"/>
        <v>5.0069822571790948E-2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17">
        <f>TITRES_STAT!D2654</f>
        <v>12.65</v>
      </c>
      <c r="C2651" s="2">
        <f t="shared" si="246"/>
        <v>12.598974504153718</v>
      </c>
      <c r="D2651" s="2">
        <f t="shared" si="242"/>
        <v>12.562891988716878</v>
      </c>
      <c r="E2651" s="2">
        <f t="shared" si="241"/>
        <v>3.6082515436840268E-2</v>
      </c>
      <c r="F2651" s="2">
        <f t="shared" si="245"/>
        <v>-1.6002138385205204E-2</v>
      </c>
      <c r="G2651" s="2">
        <f t="shared" si="243"/>
        <v>5.2084653822045468E-2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17">
        <f>TITRES_STAT!D2655</f>
        <v>12.6</v>
      </c>
      <c r="C2652" s="2">
        <f t="shared" si="246"/>
        <v>12.617593811206993</v>
      </c>
      <c r="D2652" s="2">
        <f t="shared" si="242"/>
        <v>12.565640730293406</v>
      </c>
      <c r="E2652" s="2">
        <f t="shared" ref="E2652:E2693" si="247">C2652-D2652</f>
        <v>5.1953080913586192E-2</v>
      </c>
      <c r="F2652" s="2">
        <f t="shared" si="245"/>
        <v>-2.4110945254469246E-3</v>
      </c>
      <c r="G2652" s="2">
        <f t="shared" si="243"/>
        <v>5.4364175439033116E-2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17">
        <f>TITRES_STAT!D2656</f>
        <v>12.55</v>
      </c>
      <c r="C2653" s="2">
        <f t="shared" si="246"/>
        <v>12.630271686405917</v>
      </c>
      <c r="D2653" s="2">
        <f t="shared" ref="D2653:D2693" si="248">$D$4*B2653+(1-$D$4)*D2652</f>
        <v>12.56448215767908</v>
      </c>
      <c r="E2653" s="2">
        <f t="shared" si="247"/>
        <v>6.5789528726837077E-2</v>
      </c>
      <c r="F2653" s="2">
        <f t="shared" si="245"/>
        <v>1.1229030125009877E-2</v>
      </c>
      <c r="G2653" s="2">
        <f t="shared" si="243"/>
        <v>5.4560498601827198E-2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17">
        <f>TITRES_STAT!D2657</f>
        <v>12.39</v>
      </c>
      <c r="C2654" s="2">
        <f t="shared" si="246"/>
        <v>12.640999119266546</v>
      </c>
      <c r="D2654" s="2">
        <f t="shared" si="248"/>
        <v>12.551557553406555</v>
      </c>
      <c r="E2654" s="2">
        <f t="shared" si="247"/>
        <v>8.9441565859990746E-2</v>
      </c>
      <c r="F2654" s="2">
        <f t="shared" si="245"/>
        <v>2.6871537272006051E-2</v>
      </c>
      <c r="G2654" s="2">
        <f t="shared" si="243"/>
        <v>6.2570028587984688E-2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17">
        <f>TITRES_STAT!D2658</f>
        <v>12</v>
      </c>
      <c r="C2655" s="2">
        <f t="shared" si="246"/>
        <v>12.65623002399477</v>
      </c>
      <c r="D2655" s="2">
        <f t="shared" si="248"/>
        <v>12.510701438339403</v>
      </c>
      <c r="E2655" s="2">
        <f t="shared" si="247"/>
        <v>0.14552858565536653</v>
      </c>
      <c r="F2655" s="2">
        <f t="shared" si="245"/>
        <v>5.0602946948678146E-2</v>
      </c>
      <c r="G2655" s="2">
        <f t="shared" si="243"/>
        <v>9.4925638706688381E-2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17">
        <f>TITRES_STAT!D2659</f>
        <v>11.8</v>
      </c>
      <c r="C2656" s="2">
        <f t="shared" si="246"/>
        <v>12.66911771261096</v>
      </c>
      <c r="D2656" s="2">
        <f t="shared" si="248"/>
        <v>12.458056887351299</v>
      </c>
      <c r="E2656" s="2">
        <f t="shared" si="247"/>
        <v>0.2110608252596613</v>
      </c>
      <c r="F2656" s="2">
        <f t="shared" si="245"/>
        <v>8.2694522610874788E-2</v>
      </c>
      <c r="G2656" s="2">
        <f t="shared" si="243"/>
        <v>0.12836630264878651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17">
        <f>TITRES_STAT!D2660</f>
        <v>11.97</v>
      </c>
      <c r="C2657" s="2">
        <f t="shared" si="246"/>
        <v>12.673868833747736</v>
      </c>
      <c r="D2657" s="2">
        <f t="shared" si="248"/>
        <v>12.421904525325276</v>
      </c>
      <c r="E2657" s="2">
        <f t="shared" si="247"/>
        <v>0.25196430842246009</v>
      </c>
      <c r="F2657" s="2">
        <f t="shared" si="245"/>
        <v>0.11654847977319185</v>
      </c>
      <c r="G2657" s="2">
        <f t="shared" si="243"/>
        <v>0.13541582864926824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17">
        <f>TITRES_STAT!D2661</f>
        <v>12.45</v>
      </c>
      <c r="C2658" s="2">
        <f t="shared" si="246"/>
        <v>12.690196705478854</v>
      </c>
      <c r="D2658" s="2">
        <f t="shared" si="248"/>
        <v>12.423985671597478</v>
      </c>
      <c r="E2658" s="2">
        <f t="shared" si="247"/>
        <v>0.26621103388137612</v>
      </c>
      <c r="F2658" s="2">
        <f t="shared" si="245"/>
        <v>0.14648099059482872</v>
      </c>
      <c r="G2658" s="2">
        <f t="shared" si="243"/>
        <v>0.11973004328654741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17">
        <f>TITRES_STAT!D2662</f>
        <v>12.45</v>
      </c>
      <c r="C2659" s="2">
        <f t="shared" si="246"/>
        <v>12.702474135405184</v>
      </c>
      <c r="D2659" s="2">
        <f t="shared" si="248"/>
        <v>12.425912658886554</v>
      </c>
      <c r="E2659" s="2">
        <f t="shared" si="247"/>
        <v>0.27656147651862995</v>
      </c>
      <c r="F2659" s="2">
        <f t="shared" si="245"/>
        <v>0.17249708777958897</v>
      </c>
      <c r="G2659" s="2">
        <f t="shared" si="243"/>
        <v>0.10406438873904097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17">
        <f>TITRES_STAT!D2663</f>
        <v>12</v>
      </c>
      <c r="C2660" s="2">
        <f t="shared" si="246"/>
        <v>12.700555037650542</v>
      </c>
      <c r="D2660" s="2">
        <f t="shared" si="248"/>
        <v>12.394363573043107</v>
      </c>
      <c r="E2660" s="2">
        <f t="shared" si="247"/>
        <v>0.30619146460743529</v>
      </c>
      <c r="F2660" s="2">
        <f t="shared" si="245"/>
        <v>0.19923596314515823</v>
      </c>
      <c r="G2660" s="2">
        <f t="shared" ref="G2660:G2693" si="249">E2660-F2660</f>
        <v>0.10695550146227706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17">
        <f>TITRES_STAT!D2664</f>
        <v>12.2</v>
      </c>
      <c r="C2661" s="2">
        <f t="shared" si="246"/>
        <v>12.692777339550458</v>
      </c>
      <c r="D2661" s="2">
        <f t="shared" si="248"/>
        <v>12.37996627133621</v>
      </c>
      <c r="E2661" s="2">
        <f t="shared" si="247"/>
        <v>0.31281106821424842</v>
      </c>
      <c r="F2661" s="2">
        <f t="shared" ref="F2661:F2693" si="251">(E2661*(2/(10)))+((1-(2/10))*F2660)</f>
        <v>0.22195098415897629</v>
      </c>
      <c r="G2661" s="2">
        <f t="shared" si="249"/>
        <v>9.0860084055272128E-2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17">
        <f>TITRES_STAT!D2665</f>
        <v>12.08</v>
      </c>
      <c r="C2662" s="2">
        <f t="shared" si="246"/>
        <v>12.678503902696542</v>
      </c>
      <c r="D2662" s="2">
        <f t="shared" si="248"/>
        <v>12.357746547533528</v>
      </c>
      <c r="E2662" s="2">
        <f t="shared" si="247"/>
        <v>0.32075735516301407</v>
      </c>
      <c r="F2662" s="2">
        <f t="shared" si="251"/>
        <v>0.24171225835978388</v>
      </c>
      <c r="G2662" s="2">
        <f t="shared" si="249"/>
        <v>7.9045096803230186E-2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17">
        <f>TITRES_STAT!D2666</f>
        <v>12.11</v>
      </c>
      <c r="C2663" s="2">
        <f t="shared" si="246"/>
        <v>12.658734071512459</v>
      </c>
      <c r="D2663" s="2">
        <f t="shared" si="248"/>
        <v>12.339394951419933</v>
      </c>
      <c r="E2663" s="2">
        <f t="shared" si="247"/>
        <v>0.31933912009252552</v>
      </c>
      <c r="F2663" s="2">
        <f t="shared" si="251"/>
        <v>0.25723763070633221</v>
      </c>
      <c r="G2663" s="2">
        <f t="shared" si="249"/>
        <v>6.2101489386193309E-2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17">
        <f>TITRES_STAT!D2667</f>
        <v>12.09</v>
      </c>
      <c r="C2664" s="2">
        <f t="shared" si="246"/>
        <v>12.617390368202852</v>
      </c>
      <c r="D2664" s="2">
        <f t="shared" si="248"/>
        <v>12.320921251314752</v>
      </c>
      <c r="E2664" s="2">
        <f t="shared" si="247"/>
        <v>0.29646911688809929</v>
      </c>
      <c r="F2664" s="2">
        <f t="shared" si="251"/>
        <v>0.26508392794268565</v>
      </c>
      <c r="G2664" s="2">
        <f t="shared" si="249"/>
        <v>3.1385188945413645E-2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17">
        <f>TITRES_STAT!D2668</f>
        <v>12.15</v>
      </c>
      <c r="C2665" s="2">
        <f t="shared" si="246"/>
        <v>12.522407234633183</v>
      </c>
      <c r="D2665" s="2">
        <f t="shared" si="248"/>
        <v>12.30826041788403</v>
      </c>
      <c r="E2665" s="2">
        <f t="shared" si="247"/>
        <v>0.21414681674915315</v>
      </c>
      <c r="F2665" s="2">
        <f t="shared" si="251"/>
        <v>0.25489650570397915</v>
      </c>
      <c r="G2665" s="2">
        <f t="shared" si="249"/>
        <v>-4.0749688954826002E-2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17">
        <f>TITRES_STAT!D2669</f>
        <v>12.15</v>
      </c>
      <c r="C2666" s="2">
        <f t="shared" si="246"/>
        <v>12.411267660074232</v>
      </c>
      <c r="D2666" s="2">
        <f t="shared" si="248"/>
        <v>12.296537423966695</v>
      </c>
      <c r="E2666" s="2">
        <f t="shared" si="247"/>
        <v>0.11473023610753685</v>
      </c>
      <c r="F2666" s="2">
        <f t="shared" si="251"/>
        <v>0.22686325178469069</v>
      </c>
      <c r="G2666" s="2">
        <f t="shared" si="249"/>
        <v>-0.11213301567715384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17">
        <f>TITRES_STAT!D2670</f>
        <v>12.29</v>
      </c>
      <c r="C2667" s="2">
        <f t="shared" si="246"/>
        <v>12.343380327755121</v>
      </c>
      <c r="D2667" s="2">
        <f t="shared" si="248"/>
        <v>12.296053170339533</v>
      </c>
      <c r="E2667" s="2">
        <f t="shared" si="247"/>
        <v>4.7327157415587351E-2</v>
      </c>
      <c r="F2667" s="2">
        <f t="shared" si="251"/>
        <v>0.19095603291087002</v>
      </c>
      <c r="G2667" s="2">
        <f t="shared" si="249"/>
        <v>-0.14362887549528267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17">
        <f>TITRES_STAT!D2671</f>
        <v>12.4</v>
      </c>
      <c r="C2668" s="2">
        <f t="shared" si="246"/>
        <v>12.359783354254333</v>
      </c>
      <c r="D2668" s="2">
        <f t="shared" si="248"/>
        <v>12.303752935499567</v>
      </c>
      <c r="E2668" s="2">
        <f t="shared" si="247"/>
        <v>5.6030418754765776E-2</v>
      </c>
      <c r="F2668" s="2">
        <f t="shared" si="251"/>
        <v>0.1639709100796492</v>
      </c>
      <c r="G2668" s="2">
        <f t="shared" si="249"/>
        <v>-0.10794049132488343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17">
        <f>TITRES_STAT!D2672</f>
        <v>12.4</v>
      </c>
      <c r="C2669" s="2">
        <f t="shared" si="246"/>
        <v>12.373662838215205</v>
      </c>
      <c r="D2669" s="2">
        <f t="shared" si="248"/>
        <v>12.310882347684785</v>
      </c>
      <c r="E2669" s="2">
        <f t="shared" si="247"/>
        <v>6.2780490530419897E-2</v>
      </c>
      <c r="F2669" s="2">
        <f t="shared" si="251"/>
        <v>0.14373282616980335</v>
      </c>
      <c r="G2669" s="2">
        <f t="shared" si="249"/>
        <v>-8.0952335639383449E-2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17">
        <f>TITRES_STAT!D2673</f>
        <v>12.64</v>
      </c>
      <c r="C2670" s="2">
        <f t="shared" si="246"/>
        <v>12.316176247720559</v>
      </c>
      <c r="D2670" s="2">
        <f t="shared" si="248"/>
        <v>12.335261433041468</v>
      </c>
      <c r="E2670" s="2">
        <f t="shared" si="247"/>
        <v>-1.9085185320909304E-2</v>
      </c>
      <c r="F2670" s="2">
        <f t="shared" si="251"/>
        <v>0.11116922387166082</v>
      </c>
      <c r="G2670" s="2">
        <f t="shared" si="249"/>
        <v>-0.13025440919257014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17">
        <f>TITRES_STAT!D2674</f>
        <v>12.75</v>
      </c>
      <c r="C2671" s="2">
        <f t="shared" si="246"/>
        <v>12.298302978840473</v>
      </c>
      <c r="D2671" s="2">
        <f t="shared" si="248"/>
        <v>12.365982808371731</v>
      </c>
      <c r="E2671" s="2">
        <f t="shared" si="247"/>
        <v>-6.7679829531257951E-2</v>
      </c>
      <c r="F2671" s="2">
        <f t="shared" si="251"/>
        <v>7.5399413191077069E-2</v>
      </c>
      <c r="G2671" s="2">
        <f t="shared" si="249"/>
        <v>-0.14307924272233502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17">
        <f>TITRES_STAT!D2675</f>
        <v>12.75</v>
      </c>
      <c r="C2672" s="2">
        <f t="shared" si="246"/>
        <v>12.264717905172708</v>
      </c>
      <c r="D2672" s="2">
        <f t="shared" si="248"/>
        <v>12.394428526270122</v>
      </c>
      <c r="E2672" s="2">
        <f t="shared" si="247"/>
        <v>-0.1297106210974146</v>
      </c>
      <c r="F2672" s="2">
        <f t="shared" si="251"/>
        <v>3.4377406333378734E-2</v>
      </c>
      <c r="G2672" s="2">
        <f t="shared" si="249"/>
        <v>-0.16408802743079334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17">
        <f>TITRES_STAT!D2676</f>
        <v>12.72</v>
      </c>
      <c r="C2673" s="2">
        <f t="shared" si="246"/>
        <v>12.240915150530752</v>
      </c>
      <c r="D2673" s="2">
        <f t="shared" si="248"/>
        <v>12.418544931731594</v>
      </c>
      <c r="E2673" s="2">
        <f t="shared" si="247"/>
        <v>-0.17762978120084227</v>
      </c>
      <c r="F2673" s="2">
        <f t="shared" si="251"/>
        <v>-8.0240311734654721E-3</v>
      </c>
      <c r="G2673" s="2">
        <f t="shared" si="249"/>
        <v>-0.16960575002737679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17">
        <f>TITRES_STAT!D2677</f>
        <v>12.7</v>
      </c>
      <c r="C2674" s="2">
        <f t="shared" si="246"/>
        <v>12.217697435064482</v>
      </c>
      <c r="D2674" s="2">
        <f t="shared" si="248"/>
        <v>12.43939345530703</v>
      </c>
      <c r="E2674" s="2">
        <f t="shared" si="247"/>
        <v>-0.22169602024254864</v>
      </c>
      <c r="F2674" s="2">
        <f t="shared" si="251"/>
        <v>-5.0758428987282111E-2</v>
      </c>
      <c r="G2674" s="2">
        <f t="shared" si="249"/>
        <v>-0.17093759125526653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17">
        <f>TITRES_STAT!D2678</f>
        <v>12.64</v>
      </c>
      <c r="C2675" s="2">
        <f t="shared" si="246"/>
        <v>12.207282445054561</v>
      </c>
      <c r="D2675" s="2">
        <f t="shared" si="248"/>
        <v>12.454253199358362</v>
      </c>
      <c r="E2675" s="2">
        <f t="shared" si="247"/>
        <v>-0.24697075430380089</v>
      </c>
      <c r="F2675" s="2">
        <f t="shared" si="251"/>
        <v>-9.0000894050585867E-2</v>
      </c>
      <c r="G2675" s="2">
        <f t="shared" si="249"/>
        <v>-0.15696986025321502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17">
        <f>TITRES_STAT!D2679</f>
        <v>12.72</v>
      </c>
      <c r="C2676" s="2">
        <f t="shared" si="246"/>
        <v>12.198469761200014</v>
      </c>
      <c r="D2676" s="2">
        <f t="shared" si="248"/>
        <v>12.473938147554039</v>
      </c>
      <c r="E2676" s="2">
        <f t="shared" si="247"/>
        <v>-0.27546838635402437</v>
      </c>
      <c r="F2676" s="2">
        <f t="shared" si="251"/>
        <v>-0.12709439251127358</v>
      </c>
      <c r="G2676" s="2">
        <f t="shared" si="249"/>
        <v>-0.1483739938427508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17">
        <f>TITRES_STAT!D2680</f>
        <v>12.7</v>
      </c>
      <c r="C2677" s="2">
        <f t="shared" si="246"/>
        <v>12.212551336400011</v>
      </c>
      <c r="D2677" s="2">
        <f t="shared" si="248"/>
        <v>12.490683469957442</v>
      </c>
      <c r="E2677" s="2">
        <f t="shared" si="247"/>
        <v>-0.27813213355743116</v>
      </c>
      <c r="F2677" s="2">
        <f t="shared" si="251"/>
        <v>-0.1573019407205051</v>
      </c>
      <c r="G2677" s="2">
        <f t="shared" si="249"/>
        <v>-0.12083019283692606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17">
        <f>TITRES_STAT!D2681</f>
        <v>12.8</v>
      </c>
      <c r="C2678" s="2">
        <f t="shared" si="246"/>
        <v>12.241389592338471</v>
      </c>
      <c r="D2678" s="2">
        <f t="shared" si="248"/>
        <v>12.51359580551615</v>
      </c>
      <c r="E2678" s="2">
        <f t="shared" si="247"/>
        <v>-0.27220621317767879</v>
      </c>
      <c r="F2678" s="2">
        <f t="shared" si="251"/>
        <v>-0.18028279521193985</v>
      </c>
      <c r="G2678" s="2">
        <f t="shared" si="249"/>
        <v>-9.1923417965738941E-2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17">
        <f>TITRES_STAT!D2682</f>
        <v>12.8</v>
      </c>
      <c r="C2679" s="2">
        <f t="shared" si="246"/>
        <v>12.265791193517169</v>
      </c>
      <c r="D2679" s="2">
        <f t="shared" si="248"/>
        <v>12.534810931033473</v>
      </c>
      <c r="E2679" s="2">
        <f t="shared" si="247"/>
        <v>-0.26901973751630415</v>
      </c>
      <c r="F2679" s="2">
        <f t="shared" si="251"/>
        <v>-0.19803018367281272</v>
      </c>
      <c r="G2679" s="2">
        <f t="shared" si="249"/>
        <v>-7.0989553843491426E-2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17">
        <f>TITRES_STAT!D2683</f>
        <v>12.8</v>
      </c>
      <c r="C2680" s="2">
        <f t="shared" si="246"/>
        <v>12.323361779129913</v>
      </c>
      <c r="D2680" s="2">
        <f t="shared" si="248"/>
        <v>12.554454565771733</v>
      </c>
      <c r="E2680" s="2">
        <f t="shared" si="247"/>
        <v>-0.23109278664182042</v>
      </c>
      <c r="F2680" s="2">
        <f t="shared" si="251"/>
        <v>-0.20464270426661427</v>
      </c>
      <c r="G2680" s="2">
        <f t="shared" si="249"/>
        <v>-2.6450082375206158E-2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17">
        <f>TITRES_STAT!D2684</f>
        <v>12.84</v>
      </c>
      <c r="C2681" s="2">
        <f t="shared" si="246"/>
        <v>12.388998428494542</v>
      </c>
      <c r="D2681" s="2">
        <f t="shared" si="248"/>
        <v>12.575606079418272</v>
      </c>
      <c r="E2681" s="2">
        <f t="shared" si="247"/>
        <v>-0.18660765092372955</v>
      </c>
      <c r="F2681" s="2">
        <f t="shared" si="251"/>
        <v>-0.20103569359803733</v>
      </c>
      <c r="G2681" s="2">
        <f t="shared" si="249"/>
        <v>1.4428042674307778E-2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17">
        <f>TITRES_STAT!D2685</f>
        <v>13.09</v>
      </c>
      <c r="C2682" s="2">
        <f t="shared" si="246"/>
        <v>12.444537131803074</v>
      </c>
      <c r="D2682" s="2">
        <f t="shared" si="248"/>
        <v>12.613709332794697</v>
      </c>
      <c r="E2682" s="2">
        <f t="shared" si="247"/>
        <v>-0.169172200991623</v>
      </c>
      <c r="F2682" s="2">
        <f t="shared" si="251"/>
        <v>-0.19466299507675447</v>
      </c>
      <c r="G2682" s="2">
        <f t="shared" si="249"/>
        <v>2.5490794085131468E-2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17">
        <f>TITRES_STAT!D2686</f>
        <v>13</v>
      </c>
      <c r="C2683" s="2">
        <f t="shared" si="246"/>
        <v>12.486916034602601</v>
      </c>
      <c r="D2683" s="2">
        <f t="shared" si="248"/>
        <v>12.642323456291386</v>
      </c>
      <c r="E2683" s="2">
        <f t="shared" si="247"/>
        <v>-0.15540742168878552</v>
      </c>
      <c r="F2683" s="2">
        <f t="shared" si="251"/>
        <v>-0.18681188039916069</v>
      </c>
      <c r="G2683" s="2">
        <f t="shared" si="249"/>
        <v>3.1404458710375172E-2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17">
        <f>TITRES_STAT!D2687</f>
        <v>12.94</v>
      </c>
      <c r="C2684" s="2">
        <f t="shared" si="246"/>
        <v>12.519698183125277</v>
      </c>
      <c r="D2684" s="2">
        <f t="shared" si="248"/>
        <v>12.664373570640173</v>
      </c>
      <c r="E2684" s="2">
        <f t="shared" si="247"/>
        <v>-0.14467538751489606</v>
      </c>
      <c r="F2684" s="2">
        <f t="shared" si="251"/>
        <v>-0.17838458182230776</v>
      </c>
      <c r="G2684" s="2">
        <f t="shared" si="249"/>
        <v>3.3709194307411705E-2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17">
        <f>TITRES_STAT!D2688</f>
        <v>12.93</v>
      </c>
      <c r="C2685" s="2">
        <f t="shared" si="246"/>
        <v>12.538206154952158</v>
      </c>
      <c r="D2685" s="2">
        <f t="shared" si="248"/>
        <v>12.684049602444604</v>
      </c>
      <c r="E2685" s="2">
        <f t="shared" si="247"/>
        <v>-0.14584344749244593</v>
      </c>
      <c r="F2685" s="2">
        <f t="shared" si="251"/>
        <v>-0.17187635495633541</v>
      </c>
      <c r="G2685" s="2">
        <f t="shared" si="249"/>
        <v>2.6032907463889476E-2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17">
        <f>TITRES_STAT!D2689</f>
        <v>13</v>
      </c>
      <c r="C2686" s="2">
        <f t="shared" si="246"/>
        <v>12.566174438805673</v>
      </c>
      <c r="D2686" s="2">
        <f t="shared" si="248"/>
        <v>12.707453335596856</v>
      </c>
      <c r="E2686" s="2">
        <f t="shared" si="247"/>
        <v>-0.14127889679118333</v>
      </c>
      <c r="F2686" s="2">
        <f t="shared" si="251"/>
        <v>-0.165756863323305</v>
      </c>
      <c r="G2686" s="2">
        <f t="shared" si="249"/>
        <v>2.447796653212167E-2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17">
        <f>TITRES_STAT!D2690</f>
        <v>12.98</v>
      </c>
      <c r="C2687" s="2">
        <f t="shared" si="246"/>
        <v>12.586762986681723</v>
      </c>
      <c r="D2687" s="2">
        <f t="shared" si="248"/>
        <v>12.727641977404497</v>
      </c>
      <c r="E2687" s="2">
        <f t="shared" si="247"/>
        <v>-0.14087899072277388</v>
      </c>
      <c r="F2687" s="2">
        <f t="shared" si="251"/>
        <v>-0.16078128880319878</v>
      </c>
      <c r="G2687" s="2">
        <f t="shared" si="249"/>
        <v>1.9902298080424902E-2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17">
        <f>TITRES_STAT!D2691</f>
        <v>12.97</v>
      </c>
      <c r="C2688" s="2">
        <f t="shared" si="246"/>
        <v>12.61956868103838</v>
      </c>
      <c r="D2688" s="2">
        <f t="shared" si="248"/>
        <v>12.745594423522682</v>
      </c>
      <c r="E2688" s="2">
        <f t="shared" si="247"/>
        <v>-0.12602574248430187</v>
      </c>
      <c r="F2688" s="2">
        <f t="shared" si="251"/>
        <v>-0.15383017953941941</v>
      </c>
      <c r="G2688" s="2">
        <f t="shared" si="249"/>
        <v>2.7804437055117537E-2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17">
        <f>TITRES_STAT!D2692</f>
        <v>12.9</v>
      </c>
      <c r="C2689" s="2">
        <f t="shared" si="246"/>
        <v>12.647327345494014</v>
      </c>
      <c r="D2689" s="2">
        <f t="shared" si="248"/>
        <v>12.757031873632114</v>
      </c>
      <c r="E2689" s="2">
        <f t="shared" si="247"/>
        <v>-0.10970452813809928</v>
      </c>
      <c r="F2689" s="2">
        <f t="shared" si="251"/>
        <v>-0.14500504925915539</v>
      </c>
      <c r="G2689" s="2">
        <f t="shared" si="249"/>
        <v>3.5300521121056111E-2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17">
        <f>TITRES_STAT!D2693</f>
        <v>12.89</v>
      </c>
      <c r="C2690" s="2">
        <f t="shared" si="246"/>
        <v>12.670815446187243</v>
      </c>
      <c r="D2690" s="2">
        <f t="shared" si="248"/>
        <v>12.76688136447418</v>
      </c>
      <c r="E2690" s="2">
        <f t="shared" si="247"/>
        <v>-9.6065918286937446E-2</v>
      </c>
      <c r="F2690" s="2">
        <f t="shared" si="251"/>
        <v>-0.13521722306471182</v>
      </c>
      <c r="G2690" s="2">
        <f t="shared" si="249"/>
        <v>3.9151304777774371E-2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17">
        <f>TITRES_STAT!D2694</f>
        <v>12.84</v>
      </c>
      <c r="C2691" s="2">
        <f t="shared" si="246"/>
        <v>12.696843839081513</v>
      </c>
      <c r="D2691" s="2">
        <f t="shared" si="248"/>
        <v>12.772297559698314</v>
      </c>
      <c r="E2691" s="2">
        <f t="shared" si="247"/>
        <v>-7.5453720616801334E-2</v>
      </c>
      <c r="F2691" s="2">
        <f t="shared" si="251"/>
        <v>-0.12326452257512972</v>
      </c>
      <c r="G2691" s="2">
        <f t="shared" si="249"/>
        <v>4.7810801958328389E-2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17">
        <f>TITRES_STAT!D2695</f>
        <v>12.99</v>
      </c>
      <c r="C2692" s="2">
        <f t="shared" si="246"/>
        <v>12.757329402299742</v>
      </c>
      <c r="D2692" s="2">
        <f t="shared" si="248"/>
        <v>12.788423666387327</v>
      </c>
      <c r="E2692" s="2">
        <f t="shared" si="247"/>
        <v>-3.1094264087585088E-2</v>
      </c>
      <c r="F2692" s="2">
        <f t="shared" si="251"/>
        <v>-0.1048304708776208</v>
      </c>
      <c r="G2692" s="2">
        <f t="shared" si="249"/>
        <v>7.3736206790035716E-2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17">
        <f>TITRES_STAT!D2696</f>
        <v>12.8</v>
      </c>
      <c r="C2693" s="2">
        <f t="shared" si="246"/>
        <v>12.794663340407475</v>
      </c>
      <c r="D2693" s="2">
        <f t="shared" si="248"/>
        <v>12.789281172580859</v>
      </c>
      <c r="E2693" s="2">
        <f t="shared" si="247"/>
        <v>5.3821678266157136E-3</v>
      </c>
      <c r="F2693" s="2">
        <f t="shared" si="251"/>
        <v>-8.2787943136773512E-2</v>
      </c>
      <c r="G2693" s="2">
        <f t="shared" si="249"/>
        <v>8.8170110963389225E-2</v>
      </c>
      <c r="H2693" s="2" t="str">
        <f t="shared" si="250"/>
        <v>Sell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topLeftCell="A2667" workbookViewId="0">
      <selection activeCell="F26" sqref="F2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17">
        <f>TITRES_STAT!C5</f>
        <v>22.45</v>
      </c>
      <c r="C2" s="17">
        <f>TITRES_STAT!D5</f>
        <v>4.6014999999999997</v>
      </c>
      <c r="D2" s="17">
        <f>TITRES_STAT!E5</f>
        <v>4331</v>
      </c>
      <c r="E2" s="17">
        <f>TITRES_STAT!F5</f>
        <v>0</v>
      </c>
      <c r="F2" s="17"/>
      <c r="G2" s="17"/>
      <c r="H2" s="17"/>
    </row>
    <row r="3" spans="1:8" ht="13.5" x14ac:dyDescent="0.25">
      <c r="A3" s="3">
        <f>TITRES_STAT!B6</f>
        <v>42009</v>
      </c>
      <c r="B3" s="17">
        <f>TITRES_STAT!C6</f>
        <v>22.42</v>
      </c>
      <c r="C3" s="17">
        <f>TITRES_STAT!D6</f>
        <v>4.5953999999999997</v>
      </c>
      <c r="D3" s="17">
        <f>TITRES_STAT!E6</f>
        <v>7301</v>
      </c>
      <c r="E3" s="17">
        <f>TITRES_STAT!F6</f>
        <v>0</v>
      </c>
      <c r="F3" s="17"/>
      <c r="G3" s="17"/>
      <c r="H3" s="17"/>
    </row>
    <row r="4" spans="1:8" ht="13.5" x14ac:dyDescent="0.25">
      <c r="A4" s="3">
        <f>TITRES_STAT!B7</f>
        <v>42010</v>
      </c>
      <c r="B4" s="17">
        <f>TITRES_STAT!C7</f>
        <v>22.4</v>
      </c>
      <c r="C4" s="17">
        <f>TITRES_STAT!D7</f>
        <v>4.5913000000000004</v>
      </c>
      <c r="D4" s="17">
        <f>TITRES_STAT!E7</f>
        <v>2758</v>
      </c>
      <c r="E4" s="17">
        <f>TITRES_STAT!F7</f>
        <v>0</v>
      </c>
      <c r="F4" s="17"/>
      <c r="G4" s="17"/>
      <c r="H4" s="17"/>
    </row>
    <row r="5" spans="1:8" ht="13.5" x14ac:dyDescent="0.25">
      <c r="A5" s="3">
        <f>TITRES_STAT!B8</f>
        <v>42011</v>
      </c>
      <c r="B5" s="17">
        <f>TITRES_STAT!C8</f>
        <v>22.4</v>
      </c>
      <c r="C5" s="17">
        <f>TITRES_STAT!D8</f>
        <v>4.5913000000000004</v>
      </c>
      <c r="D5" s="17">
        <f>TITRES_STAT!E8</f>
        <v>3220</v>
      </c>
      <c r="E5" s="17">
        <f>TITRES_STAT!F8</f>
        <v>0</v>
      </c>
      <c r="F5" s="17"/>
      <c r="G5" s="17"/>
      <c r="H5" s="17"/>
    </row>
    <row r="6" spans="1:8" ht="13.5" x14ac:dyDescent="0.25">
      <c r="A6" s="3">
        <f>TITRES_STAT!B9</f>
        <v>42012</v>
      </c>
      <c r="B6" s="17">
        <f>TITRES_STAT!C9</f>
        <v>22.4</v>
      </c>
      <c r="C6" s="17">
        <f>TITRES_STAT!D9</f>
        <v>4.5913000000000004</v>
      </c>
      <c r="D6" s="17">
        <f>TITRES_STAT!E9</f>
        <v>8656</v>
      </c>
      <c r="E6" s="17">
        <f>TITRES_STAT!F9</f>
        <v>0</v>
      </c>
      <c r="F6" s="17"/>
      <c r="G6" s="17"/>
      <c r="H6" s="17" t="str">
        <f t="shared" ref="H6:H69" si="0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17">
        <f>TITRES_STAT!C10</f>
        <v>23</v>
      </c>
      <c r="C7" s="17">
        <f>TITRES_STAT!D10</f>
        <v>4.7142999999999997</v>
      </c>
      <c r="D7" s="17">
        <f>TITRES_STAT!E10</f>
        <v>120240</v>
      </c>
      <c r="E7" s="17">
        <f>TITRES_STAT!F10</f>
        <v>0</v>
      </c>
      <c r="F7" s="17" t="str">
        <f>IF(E7&gt;E2,"BULLISH",IF(E7&lt;E2,"BEARISH","NEUTRAL"))</f>
        <v>NEUTRAL</v>
      </c>
      <c r="G7" s="17" t="e">
        <f t="shared" ref="G7:G70" si="1">IF((E7-E2)/E2 &gt; 0.02, "STRONG",
 IF((E7-E2)/E2 &lt; -0.02, "WEAK", "NEUTRAL"))</f>
        <v>#DIV/0!</v>
      </c>
      <c r="H7" s="17" t="str">
        <f t="shared" si="0"/>
        <v>NEUTRAL</v>
      </c>
    </row>
    <row r="8" spans="1:8" ht="13.5" x14ac:dyDescent="0.25">
      <c r="A8" s="3">
        <f>TITRES_STAT!B11</f>
        <v>42016</v>
      </c>
      <c r="B8" s="17">
        <f>TITRES_STAT!C11</f>
        <v>24.35</v>
      </c>
      <c r="C8" s="17">
        <f>TITRES_STAT!D11</f>
        <v>4.9909999999999997</v>
      </c>
      <c r="D8" s="17">
        <f>TITRES_STAT!E11</f>
        <v>57959</v>
      </c>
      <c r="E8" s="17">
        <f>TITRES_STAT!F11</f>
        <v>0</v>
      </c>
      <c r="F8" s="17" t="str">
        <f t="shared" ref="F8:F71" si="2">IF(E8&gt;E3,"BULLISH",IF(E8&lt;E3,"BEARISH","NEUTRAL"))</f>
        <v>NEUTRAL</v>
      </c>
      <c r="G8" s="17" t="e">
        <f t="shared" si="1"/>
        <v>#DIV/0!</v>
      </c>
      <c r="H8" s="17" t="str">
        <f t="shared" si="0"/>
        <v>NEUTRAL</v>
      </c>
    </row>
    <row r="9" spans="1:8" ht="13.5" x14ac:dyDescent="0.25">
      <c r="A9" s="3">
        <f>TITRES_STAT!B12</f>
        <v>42017</v>
      </c>
      <c r="B9" s="17">
        <f>TITRES_STAT!C12</f>
        <v>24.34</v>
      </c>
      <c r="C9" s="17">
        <f>TITRES_STAT!D12</f>
        <v>4.9889000000000001</v>
      </c>
      <c r="D9" s="17">
        <f>TITRES_STAT!E12</f>
        <v>51852</v>
      </c>
      <c r="E9" s="17">
        <f>TITRES_STAT!F12</f>
        <v>0</v>
      </c>
      <c r="F9" s="17" t="str">
        <f t="shared" si="2"/>
        <v>NEUTRAL</v>
      </c>
      <c r="G9" s="17" t="e">
        <f t="shared" si="1"/>
        <v>#DIV/0!</v>
      </c>
      <c r="H9" s="17" t="str">
        <f t="shared" si="0"/>
        <v>NEUTRAL</v>
      </c>
    </row>
    <row r="10" spans="1:8" ht="13.5" x14ac:dyDescent="0.25">
      <c r="A10" s="3">
        <f>TITRES_STAT!B13</f>
        <v>42019</v>
      </c>
      <c r="B10" s="17">
        <f>TITRES_STAT!C13</f>
        <v>24</v>
      </c>
      <c r="C10" s="17">
        <f>TITRES_STAT!D13</f>
        <v>4.9192</v>
      </c>
      <c r="D10" s="17">
        <f>TITRES_STAT!E13</f>
        <v>113155</v>
      </c>
      <c r="E10" s="17">
        <f>TITRES_STAT!F13</f>
        <v>0</v>
      </c>
      <c r="F10" s="17" t="str">
        <f t="shared" si="2"/>
        <v>NEUTRAL</v>
      </c>
      <c r="G10" s="17" t="e">
        <f t="shared" si="1"/>
        <v>#DIV/0!</v>
      </c>
      <c r="H10" s="17" t="str">
        <f t="shared" si="0"/>
        <v>NEUTRAL</v>
      </c>
    </row>
    <row r="11" spans="1:8" ht="13.5" x14ac:dyDescent="0.25">
      <c r="A11" s="3">
        <f>TITRES_STAT!B14</f>
        <v>42020</v>
      </c>
      <c r="B11" s="17">
        <f>TITRES_STAT!C14</f>
        <v>24.5</v>
      </c>
      <c r="C11" s="17">
        <f>TITRES_STAT!D14</f>
        <v>5.0217000000000001</v>
      </c>
      <c r="D11" s="17">
        <f>TITRES_STAT!E14</f>
        <v>72528</v>
      </c>
      <c r="E11" s="17">
        <f>TITRES_STAT!F14</f>
        <v>0</v>
      </c>
      <c r="F11" s="17" t="str">
        <f t="shared" si="2"/>
        <v>NEUTRAL</v>
      </c>
      <c r="G11" s="17" t="e">
        <f t="shared" si="1"/>
        <v>#DIV/0!</v>
      </c>
      <c r="H11" s="17" t="str">
        <f t="shared" si="0"/>
        <v>NEUTRAL</v>
      </c>
    </row>
    <row r="12" spans="1:8" ht="13.5" x14ac:dyDescent="0.25">
      <c r="A12" s="3">
        <f>TITRES_STAT!B15</f>
        <v>42023</v>
      </c>
      <c r="B12" s="17">
        <f>TITRES_STAT!C15</f>
        <v>24.57</v>
      </c>
      <c r="C12" s="17">
        <f>TITRES_STAT!D15</f>
        <v>5.0361000000000002</v>
      </c>
      <c r="D12" s="17">
        <f>TITRES_STAT!E15</f>
        <v>50431</v>
      </c>
      <c r="E12" s="17">
        <f>TITRES_STAT!F15</f>
        <v>0</v>
      </c>
      <c r="F12" s="17" t="str">
        <f t="shared" si="2"/>
        <v>NEUTRAL</v>
      </c>
      <c r="G12" s="17" t="e">
        <f t="shared" si="1"/>
        <v>#DIV/0!</v>
      </c>
      <c r="H12" s="17" t="str">
        <f t="shared" si="0"/>
        <v>NEUTRAL</v>
      </c>
    </row>
    <row r="13" spans="1:8" ht="13.5" x14ac:dyDescent="0.25">
      <c r="A13" s="3">
        <f>TITRES_STAT!B16</f>
        <v>42024</v>
      </c>
      <c r="B13" s="17">
        <f>TITRES_STAT!C16</f>
        <v>25.05</v>
      </c>
      <c r="C13" s="17">
        <f>TITRES_STAT!D16</f>
        <v>5.1344000000000003</v>
      </c>
      <c r="D13" s="17">
        <f>TITRES_STAT!E16</f>
        <v>75885</v>
      </c>
      <c r="E13" s="17">
        <f>TITRES_STAT!F16</f>
        <v>0</v>
      </c>
      <c r="F13" s="17" t="str">
        <f t="shared" si="2"/>
        <v>NEUTRAL</v>
      </c>
      <c r="G13" s="17" t="e">
        <f t="shared" si="1"/>
        <v>#DIV/0!</v>
      </c>
      <c r="H13" s="17" t="str">
        <f t="shared" si="0"/>
        <v>NEUTRAL</v>
      </c>
    </row>
    <row r="14" spans="1:8" ht="13.5" x14ac:dyDescent="0.25">
      <c r="A14" s="3">
        <f>TITRES_STAT!B17</f>
        <v>42025</v>
      </c>
      <c r="B14" s="17">
        <f>TITRES_STAT!C17</f>
        <v>25.29</v>
      </c>
      <c r="C14" s="17">
        <f>TITRES_STAT!D17</f>
        <v>5.1836000000000002</v>
      </c>
      <c r="D14" s="17">
        <f>TITRES_STAT!E17</f>
        <v>97329</v>
      </c>
      <c r="E14" s="17">
        <f>TITRES_STAT!F17</f>
        <v>0</v>
      </c>
      <c r="F14" s="17" t="str">
        <f t="shared" si="2"/>
        <v>NEUTRAL</v>
      </c>
      <c r="G14" s="17" t="e">
        <f t="shared" si="1"/>
        <v>#DIV/0!</v>
      </c>
      <c r="H14" s="17" t="str">
        <f t="shared" si="0"/>
        <v>NEUTRAL</v>
      </c>
    </row>
    <row r="15" spans="1:8" ht="13.5" x14ac:dyDescent="0.25">
      <c r="A15" s="3">
        <f>TITRES_STAT!B18</f>
        <v>42026</v>
      </c>
      <c r="B15" s="17">
        <f>TITRES_STAT!C18</f>
        <v>25.2</v>
      </c>
      <c r="C15" s="17">
        <f>TITRES_STAT!D18</f>
        <v>5.1651999999999996</v>
      </c>
      <c r="D15" s="17">
        <f>TITRES_STAT!E18</f>
        <v>21510</v>
      </c>
      <c r="E15" s="17">
        <f>TITRES_STAT!F18</f>
        <v>0</v>
      </c>
      <c r="F15" s="17" t="str">
        <f t="shared" si="2"/>
        <v>NEUTRAL</v>
      </c>
      <c r="G15" s="17" t="e">
        <f t="shared" si="1"/>
        <v>#DIV/0!</v>
      </c>
      <c r="H15" s="17" t="str">
        <f t="shared" si="0"/>
        <v>NEUTRAL</v>
      </c>
    </row>
    <row r="16" spans="1:8" ht="13.5" x14ac:dyDescent="0.25">
      <c r="A16" s="3">
        <f>TITRES_STAT!B19</f>
        <v>42027</v>
      </c>
      <c r="B16" s="17">
        <f>TITRES_STAT!C19</f>
        <v>24.9</v>
      </c>
      <c r="C16" s="17">
        <f>TITRES_STAT!D19</f>
        <v>5.1036999999999999</v>
      </c>
      <c r="D16" s="17">
        <f>TITRES_STAT!E19</f>
        <v>41930</v>
      </c>
      <c r="E16" s="17">
        <f>TITRES_STAT!F19</f>
        <v>0</v>
      </c>
      <c r="F16" s="17" t="str">
        <f t="shared" si="2"/>
        <v>NEUTRAL</v>
      </c>
      <c r="G16" s="17" t="e">
        <f t="shared" si="1"/>
        <v>#DIV/0!</v>
      </c>
      <c r="H16" s="17" t="str">
        <f t="shared" si="0"/>
        <v>NEUTRAL</v>
      </c>
    </row>
    <row r="17" spans="1:8" ht="13.5" x14ac:dyDescent="0.25">
      <c r="A17" s="3">
        <f>TITRES_STAT!B20</f>
        <v>42030</v>
      </c>
      <c r="B17" s="17">
        <f>TITRES_STAT!C20</f>
        <v>24.6</v>
      </c>
      <c r="C17" s="17">
        <f>TITRES_STAT!D20</f>
        <v>5.0422000000000002</v>
      </c>
      <c r="D17" s="17">
        <f>TITRES_STAT!E20</f>
        <v>13003</v>
      </c>
      <c r="E17" s="17">
        <f>TITRES_STAT!F20</f>
        <v>0</v>
      </c>
      <c r="F17" s="17" t="str">
        <f t="shared" si="2"/>
        <v>NEUTRAL</v>
      </c>
      <c r="G17" s="17" t="e">
        <f t="shared" si="1"/>
        <v>#DIV/0!</v>
      </c>
      <c r="H17" s="17" t="str">
        <f t="shared" si="0"/>
        <v>NEUTRAL</v>
      </c>
    </row>
    <row r="18" spans="1:8" ht="13.5" x14ac:dyDescent="0.25">
      <c r="A18" s="3">
        <f>TITRES_STAT!B21</f>
        <v>42031</v>
      </c>
      <c r="B18" s="17">
        <f>TITRES_STAT!C21</f>
        <v>24.8</v>
      </c>
      <c r="C18" s="17">
        <f>TITRES_STAT!D21</f>
        <v>5.0831999999999997</v>
      </c>
      <c r="D18" s="17">
        <f>TITRES_STAT!E21</f>
        <v>33853</v>
      </c>
      <c r="E18" s="17">
        <f>TITRES_STAT!F21</f>
        <v>0</v>
      </c>
      <c r="F18" s="17" t="str">
        <f t="shared" si="2"/>
        <v>NEUTRAL</v>
      </c>
      <c r="G18" s="17" t="e">
        <f t="shared" si="1"/>
        <v>#DIV/0!</v>
      </c>
      <c r="H18" s="17" t="str">
        <f t="shared" si="0"/>
        <v>NEUTRAL</v>
      </c>
    </row>
    <row r="19" spans="1:8" ht="13.5" x14ac:dyDescent="0.25">
      <c r="A19" s="3">
        <f>TITRES_STAT!B22</f>
        <v>42032</v>
      </c>
      <c r="B19" s="17">
        <f>TITRES_STAT!C22</f>
        <v>24.8</v>
      </c>
      <c r="C19" s="17">
        <f>TITRES_STAT!D22</f>
        <v>5.0831999999999997</v>
      </c>
      <c r="D19" s="17">
        <f>TITRES_STAT!E22</f>
        <v>21997</v>
      </c>
      <c r="E19" s="17">
        <f>TITRES_STAT!F22</f>
        <v>0</v>
      </c>
      <c r="F19" s="17" t="str">
        <f t="shared" si="2"/>
        <v>NEUTRAL</v>
      </c>
      <c r="G19" s="17" t="e">
        <f t="shared" si="1"/>
        <v>#DIV/0!</v>
      </c>
      <c r="H19" s="17" t="str">
        <f t="shared" si="0"/>
        <v>NEUTRAL</v>
      </c>
    </row>
    <row r="20" spans="1:8" ht="13.5" x14ac:dyDescent="0.25">
      <c r="A20" s="3">
        <f>TITRES_STAT!B23</f>
        <v>42033</v>
      </c>
      <c r="B20" s="17">
        <f>TITRES_STAT!C23</f>
        <v>25.9</v>
      </c>
      <c r="C20" s="17">
        <f>TITRES_STAT!D23</f>
        <v>5.3087</v>
      </c>
      <c r="D20" s="17">
        <f>TITRES_STAT!E23</f>
        <v>141638</v>
      </c>
      <c r="E20" s="17">
        <f>TITRES_STAT!F23</f>
        <v>0</v>
      </c>
      <c r="F20" s="17" t="str">
        <f t="shared" si="2"/>
        <v>NEUTRAL</v>
      </c>
      <c r="G20" s="17" t="e">
        <f t="shared" si="1"/>
        <v>#DIV/0!</v>
      </c>
      <c r="H20" s="17" t="str">
        <f t="shared" si="0"/>
        <v>NEUTRAL</v>
      </c>
    </row>
    <row r="21" spans="1:8" ht="13.5" x14ac:dyDescent="0.25">
      <c r="A21" s="3">
        <f>TITRES_STAT!B24</f>
        <v>42034</v>
      </c>
      <c r="B21" s="17">
        <f>TITRES_STAT!C24</f>
        <v>26</v>
      </c>
      <c r="C21" s="17">
        <f>TITRES_STAT!D24</f>
        <v>5.3292000000000002</v>
      </c>
      <c r="D21" s="17">
        <f>TITRES_STAT!E24</f>
        <v>57842</v>
      </c>
      <c r="E21" s="17">
        <f>TITRES_STAT!F24</f>
        <v>0</v>
      </c>
      <c r="F21" s="17" t="str">
        <f t="shared" si="2"/>
        <v>NEUTRAL</v>
      </c>
      <c r="G21" s="17" t="e">
        <f t="shared" si="1"/>
        <v>#DIV/0!</v>
      </c>
      <c r="H21" s="17" t="str">
        <f t="shared" si="0"/>
        <v>NEUTRAL</v>
      </c>
    </row>
    <row r="22" spans="1:8" ht="13.5" x14ac:dyDescent="0.25">
      <c r="A22" s="3">
        <f>TITRES_STAT!B25</f>
        <v>42037</v>
      </c>
      <c r="B22" s="17">
        <f>TITRES_STAT!C25</f>
        <v>26.5</v>
      </c>
      <c r="C22" s="17">
        <f>TITRES_STAT!D25</f>
        <v>5.4317000000000002</v>
      </c>
      <c r="D22" s="17">
        <f>TITRES_STAT!E25</f>
        <v>516747</v>
      </c>
      <c r="E22" s="17">
        <f>TITRES_STAT!F25</f>
        <v>0</v>
      </c>
      <c r="F22" s="17" t="str">
        <f t="shared" si="2"/>
        <v>NEUTRAL</v>
      </c>
      <c r="G22" s="17" t="e">
        <f t="shared" si="1"/>
        <v>#DIV/0!</v>
      </c>
      <c r="H22" s="17" t="str">
        <f t="shared" si="0"/>
        <v>NEUTRAL</v>
      </c>
    </row>
    <row r="23" spans="1:8" ht="13.5" x14ac:dyDescent="0.25">
      <c r="A23" s="3">
        <f>TITRES_STAT!B26</f>
        <v>42038</v>
      </c>
      <c r="B23" s="17">
        <f>TITRES_STAT!C26</f>
        <v>26.25</v>
      </c>
      <c r="C23" s="17">
        <f>TITRES_STAT!D26</f>
        <v>5.3803999999999998</v>
      </c>
      <c r="D23" s="17">
        <f>TITRES_STAT!E26</f>
        <v>102980</v>
      </c>
      <c r="E23" s="17">
        <f>TITRES_STAT!F26</f>
        <v>0</v>
      </c>
      <c r="F23" s="17" t="str">
        <f t="shared" si="2"/>
        <v>NEUTRAL</v>
      </c>
      <c r="G23" s="17" t="e">
        <f t="shared" si="1"/>
        <v>#DIV/0!</v>
      </c>
      <c r="H23" s="17" t="str">
        <f t="shared" si="0"/>
        <v>NEUTRAL</v>
      </c>
    </row>
    <row r="24" spans="1:8" ht="13.5" x14ac:dyDescent="0.25">
      <c r="A24" s="3">
        <f>TITRES_STAT!B27</f>
        <v>42039</v>
      </c>
      <c r="B24" s="17">
        <f>TITRES_STAT!C27</f>
        <v>26</v>
      </c>
      <c r="C24" s="17">
        <f>TITRES_STAT!D27</f>
        <v>5.3292000000000002</v>
      </c>
      <c r="D24" s="17">
        <f>TITRES_STAT!E27</f>
        <v>69764</v>
      </c>
      <c r="E24" s="17">
        <f>TITRES_STAT!F27</f>
        <v>0</v>
      </c>
      <c r="F24" s="17" t="str">
        <f t="shared" si="2"/>
        <v>NEUTRAL</v>
      </c>
      <c r="G24" s="17" t="e">
        <f t="shared" si="1"/>
        <v>#DIV/0!</v>
      </c>
      <c r="H24" s="17" t="str">
        <f t="shared" si="0"/>
        <v>NEUTRAL</v>
      </c>
    </row>
    <row r="25" spans="1:8" ht="13.5" x14ac:dyDescent="0.25">
      <c r="A25" s="3">
        <f>TITRES_STAT!B28</f>
        <v>42040</v>
      </c>
      <c r="B25" s="17">
        <f>TITRES_STAT!C28</f>
        <v>27.14</v>
      </c>
      <c r="C25" s="17">
        <f>TITRES_STAT!D28</f>
        <v>5.5628000000000002</v>
      </c>
      <c r="D25" s="17">
        <f>TITRES_STAT!E28</f>
        <v>1076699</v>
      </c>
      <c r="E25" s="17">
        <f>TITRES_STAT!F28</f>
        <v>0</v>
      </c>
      <c r="F25" s="17" t="str">
        <f t="shared" si="2"/>
        <v>NEUTRAL</v>
      </c>
      <c r="G25" s="17" t="e">
        <f t="shared" si="1"/>
        <v>#DIV/0!</v>
      </c>
      <c r="H25" s="17" t="str">
        <f t="shared" si="0"/>
        <v>NEUTRAL</v>
      </c>
    </row>
    <row r="26" spans="1:8" ht="13.5" x14ac:dyDescent="0.25">
      <c r="A26" s="3">
        <f>TITRES_STAT!B29</f>
        <v>42041</v>
      </c>
      <c r="B26" s="17">
        <f>TITRES_STAT!C29</f>
        <v>27.05</v>
      </c>
      <c r="C26" s="17">
        <f>TITRES_STAT!D29</f>
        <v>5.5444000000000004</v>
      </c>
      <c r="D26" s="17">
        <f>TITRES_STAT!E29</f>
        <v>40600</v>
      </c>
      <c r="E26" s="17">
        <f>TITRES_STAT!F29</f>
        <v>0</v>
      </c>
      <c r="F26" s="17" t="str">
        <f t="shared" si="2"/>
        <v>NEUTRAL</v>
      </c>
      <c r="G26" s="17" t="e">
        <f t="shared" si="1"/>
        <v>#DIV/0!</v>
      </c>
      <c r="H26" s="17" t="str">
        <f t="shared" si="0"/>
        <v>NEUTRAL</v>
      </c>
    </row>
    <row r="27" spans="1:8" ht="13.5" x14ac:dyDescent="0.25">
      <c r="A27" s="3">
        <f>TITRES_STAT!B30</f>
        <v>42044</v>
      </c>
      <c r="B27" s="17">
        <f>TITRES_STAT!C30</f>
        <v>26.54</v>
      </c>
      <c r="C27" s="17">
        <f>TITRES_STAT!D30</f>
        <v>5.4398</v>
      </c>
      <c r="D27" s="17">
        <f>TITRES_STAT!E30</f>
        <v>32174</v>
      </c>
      <c r="E27" s="17">
        <f>TITRES_STAT!F30</f>
        <v>0</v>
      </c>
      <c r="F27" s="17" t="str">
        <f t="shared" si="2"/>
        <v>NEUTRAL</v>
      </c>
      <c r="G27" s="17" t="e">
        <f t="shared" si="1"/>
        <v>#DIV/0!</v>
      </c>
      <c r="H27" s="17" t="str">
        <f t="shared" si="0"/>
        <v>NEUTRAL</v>
      </c>
    </row>
    <row r="28" spans="1:8" ht="13.5" x14ac:dyDescent="0.25">
      <c r="A28" s="3">
        <f>TITRES_STAT!B31</f>
        <v>42045</v>
      </c>
      <c r="B28" s="17">
        <f>TITRES_STAT!C31</f>
        <v>26.54</v>
      </c>
      <c r="C28" s="17">
        <f>TITRES_STAT!D31</f>
        <v>5.4398</v>
      </c>
      <c r="D28" s="17">
        <f>TITRES_STAT!E31</f>
        <v>43126</v>
      </c>
      <c r="E28" s="17">
        <f>TITRES_STAT!F31</f>
        <v>0</v>
      </c>
      <c r="F28" s="17" t="str">
        <f t="shared" si="2"/>
        <v>NEUTRAL</v>
      </c>
      <c r="G28" s="17" t="e">
        <f t="shared" si="1"/>
        <v>#DIV/0!</v>
      </c>
      <c r="H28" s="17" t="str">
        <f t="shared" si="0"/>
        <v>NEUTRAL</v>
      </c>
    </row>
    <row r="29" spans="1:8" ht="13.5" x14ac:dyDescent="0.25">
      <c r="A29" s="3">
        <f>TITRES_STAT!B32</f>
        <v>42046</v>
      </c>
      <c r="B29" s="17">
        <f>TITRES_STAT!C32</f>
        <v>26.65</v>
      </c>
      <c r="C29" s="17">
        <f>TITRES_STAT!D32</f>
        <v>5.4623999999999997</v>
      </c>
      <c r="D29" s="17">
        <f>TITRES_STAT!E32</f>
        <v>36601</v>
      </c>
      <c r="E29" s="17">
        <f>TITRES_STAT!F32</f>
        <v>0</v>
      </c>
      <c r="F29" s="17" t="str">
        <f t="shared" si="2"/>
        <v>NEUTRAL</v>
      </c>
      <c r="G29" s="17" t="e">
        <f t="shared" si="1"/>
        <v>#DIV/0!</v>
      </c>
      <c r="H29" s="17" t="str">
        <f t="shared" si="0"/>
        <v>NEUTRAL</v>
      </c>
    </row>
    <row r="30" spans="1:8" ht="13.5" x14ac:dyDescent="0.25">
      <c r="A30" s="3">
        <f>TITRES_STAT!B33</f>
        <v>42047</v>
      </c>
      <c r="B30" s="17">
        <f>TITRES_STAT!C33</f>
        <v>26.6</v>
      </c>
      <c r="C30" s="17">
        <f>TITRES_STAT!D33</f>
        <v>5.4520999999999997</v>
      </c>
      <c r="D30" s="17">
        <f>TITRES_STAT!E33</f>
        <v>18929</v>
      </c>
      <c r="E30" s="17">
        <f>TITRES_STAT!F33</f>
        <v>0</v>
      </c>
      <c r="F30" s="17" t="str">
        <f t="shared" si="2"/>
        <v>NEUTRAL</v>
      </c>
      <c r="G30" s="17" t="e">
        <f t="shared" si="1"/>
        <v>#DIV/0!</v>
      </c>
      <c r="H30" s="17" t="str">
        <f t="shared" si="0"/>
        <v>NEUTRAL</v>
      </c>
    </row>
    <row r="31" spans="1:8" ht="13.5" x14ac:dyDescent="0.25">
      <c r="A31" s="3">
        <f>TITRES_STAT!B34</f>
        <v>42048</v>
      </c>
      <c r="B31" s="17">
        <f>TITRES_STAT!C34</f>
        <v>26.59</v>
      </c>
      <c r="C31" s="17">
        <f>TITRES_STAT!D34</f>
        <v>5.4500999999999999</v>
      </c>
      <c r="D31" s="17">
        <f>TITRES_STAT!E34</f>
        <v>47642</v>
      </c>
      <c r="E31" s="17">
        <f>TITRES_STAT!F34</f>
        <v>0</v>
      </c>
      <c r="F31" s="17" t="str">
        <f t="shared" si="2"/>
        <v>NEUTRAL</v>
      </c>
      <c r="G31" s="17" t="e">
        <f t="shared" si="1"/>
        <v>#DIV/0!</v>
      </c>
      <c r="H31" s="17" t="str">
        <f t="shared" si="0"/>
        <v>NEUTRAL</v>
      </c>
    </row>
    <row r="32" spans="1:8" ht="13.5" x14ac:dyDescent="0.25">
      <c r="A32" s="3">
        <f>TITRES_STAT!B35</f>
        <v>42051</v>
      </c>
      <c r="B32" s="17">
        <f>TITRES_STAT!C35</f>
        <v>26.6</v>
      </c>
      <c r="C32" s="17">
        <f>TITRES_STAT!D35</f>
        <v>5.4520999999999997</v>
      </c>
      <c r="D32" s="17">
        <f>TITRES_STAT!E35</f>
        <v>20828</v>
      </c>
      <c r="E32" s="17">
        <f>TITRES_STAT!F35</f>
        <v>0</v>
      </c>
      <c r="F32" s="17" t="str">
        <f t="shared" si="2"/>
        <v>NEUTRAL</v>
      </c>
      <c r="G32" s="17" t="e">
        <f t="shared" si="1"/>
        <v>#DIV/0!</v>
      </c>
      <c r="H32" s="17" t="str">
        <f t="shared" si="0"/>
        <v>NEUTRAL</v>
      </c>
    </row>
    <row r="33" spans="1:8" ht="13.5" x14ac:dyDescent="0.25">
      <c r="A33" s="3">
        <f>TITRES_STAT!B36</f>
        <v>42052</v>
      </c>
      <c r="B33" s="17">
        <f>TITRES_STAT!C36</f>
        <v>26.6</v>
      </c>
      <c r="C33" s="17">
        <f>TITRES_STAT!D36</f>
        <v>5.4520999999999997</v>
      </c>
      <c r="D33" s="17">
        <f>TITRES_STAT!E36</f>
        <v>18567</v>
      </c>
      <c r="E33" s="17">
        <f>TITRES_STAT!F36</f>
        <v>0</v>
      </c>
      <c r="F33" s="17" t="str">
        <f t="shared" si="2"/>
        <v>NEUTRAL</v>
      </c>
      <c r="G33" s="17" t="e">
        <f t="shared" si="1"/>
        <v>#DIV/0!</v>
      </c>
      <c r="H33" s="17" t="str">
        <f t="shared" si="0"/>
        <v>NEUTRAL</v>
      </c>
    </row>
    <row r="34" spans="1:8" ht="13.5" x14ac:dyDescent="0.25">
      <c r="A34" s="3">
        <f>TITRES_STAT!B37</f>
        <v>42053</v>
      </c>
      <c r="B34" s="17">
        <f>TITRES_STAT!C37</f>
        <v>26.7</v>
      </c>
      <c r="C34" s="17">
        <f>TITRES_STAT!D37</f>
        <v>5.4725999999999999</v>
      </c>
      <c r="D34" s="17">
        <f>TITRES_STAT!E37</f>
        <v>18959</v>
      </c>
      <c r="E34" s="17">
        <f>TITRES_STAT!F37</f>
        <v>0</v>
      </c>
      <c r="F34" s="17" t="str">
        <f t="shared" si="2"/>
        <v>NEUTRAL</v>
      </c>
      <c r="G34" s="17" t="e">
        <f t="shared" si="1"/>
        <v>#DIV/0!</v>
      </c>
      <c r="H34" s="17" t="str">
        <f t="shared" si="0"/>
        <v>NEUTRAL</v>
      </c>
    </row>
    <row r="35" spans="1:8" ht="13.5" x14ac:dyDescent="0.25">
      <c r="A35" s="3">
        <f>TITRES_STAT!B38</f>
        <v>42054</v>
      </c>
      <c r="B35" s="17">
        <f>TITRES_STAT!C38</f>
        <v>26.8</v>
      </c>
      <c r="C35" s="17">
        <f>TITRES_STAT!D38</f>
        <v>5.4931000000000001</v>
      </c>
      <c r="D35" s="17">
        <f>TITRES_STAT!E38</f>
        <v>6619</v>
      </c>
      <c r="E35" s="17">
        <f>TITRES_STAT!F38</f>
        <v>0</v>
      </c>
      <c r="F35" s="17" t="str">
        <f t="shared" si="2"/>
        <v>NEUTRAL</v>
      </c>
      <c r="G35" s="17" t="e">
        <f t="shared" si="1"/>
        <v>#DIV/0!</v>
      </c>
      <c r="H35" s="17" t="str">
        <f t="shared" si="0"/>
        <v>NEUTRAL</v>
      </c>
    </row>
    <row r="36" spans="1:8" ht="13.5" x14ac:dyDescent="0.25">
      <c r="A36" s="3">
        <f>TITRES_STAT!B39</f>
        <v>42055</v>
      </c>
      <c r="B36" s="17">
        <f>TITRES_STAT!C39</f>
        <v>27</v>
      </c>
      <c r="C36" s="17">
        <f>TITRES_STAT!D39</f>
        <v>5.5340999999999996</v>
      </c>
      <c r="D36" s="17">
        <f>TITRES_STAT!E39</f>
        <v>167478</v>
      </c>
      <c r="E36" s="17">
        <f>TITRES_STAT!F39</f>
        <v>0</v>
      </c>
      <c r="F36" s="17" t="str">
        <f t="shared" si="2"/>
        <v>NEUTRAL</v>
      </c>
      <c r="G36" s="17" t="e">
        <f t="shared" si="1"/>
        <v>#DIV/0!</v>
      </c>
      <c r="H36" s="17" t="str">
        <f t="shared" si="0"/>
        <v>NEUTRAL</v>
      </c>
    </row>
    <row r="37" spans="1:8" ht="13.5" x14ac:dyDescent="0.25">
      <c r="A37" s="3">
        <f>TITRES_STAT!B40</f>
        <v>42058</v>
      </c>
      <c r="B37" s="17">
        <f>TITRES_STAT!C40</f>
        <v>27.79</v>
      </c>
      <c r="C37" s="17">
        <f>TITRES_STAT!D40</f>
        <v>5.6961000000000004</v>
      </c>
      <c r="D37" s="17">
        <f>TITRES_STAT!E40</f>
        <v>122386</v>
      </c>
      <c r="E37" s="17">
        <f>TITRES_STAT!F40</f>
        <v>0</v>
      </c>
      <c r="F37" s="17" t="str">
        <f t="shared" si="2"/>
        <v>NEUTRAL</v>
      </c>
      <c r="G37" s="17" t="e">
        <f t="shared" si="1"/>
        <v>#DIV/0!</v>
      </c>
      <c r="H37" s="17" t="str">
        <f t="shared" si="0"/>
        <v>NEUTRAL</v>
      </c>
    </row>
    <row r="38" spans="1:8" ht="13.5" x14ac:dyDescent="0.25">
      <c r="A38" s="3">
        <f>TITRES_STAT!B41</f>
        <v>42059</v>
      </c>
      <c r="B38" s="17">
        <f>TITRES_STAT!C41</f>
        <v>28</v>
      </c>
      <c r="C38" s="17">
        <f>TITRES_STAT!D41</f>
        <v>5.7390999999999996</v>
      </c>
      <c r="D38" s="17">
        <f>TITRES_STAT!E41</f>
        <v>47765</v>
      </c>
      <c r="E38" s="17">
        <f>TITRES_STAT!F41</f>
        <v>0</v>
      </c>
      <c r="F38" s="17" t="str">
        <f t="shared" si="2"/>
        <v>NEUTRAL</v>
      </c>
      <c r="G38" s="17" t="e">
        <f t="shared" si="1"/>
        <v>#DIV/0!</v>
      </c>
      <c r="H38" s="17" t="str">
        <f t="shared" si="0"/>
        <v>NEUTRAL</v>
      </c>
    </row>
    <row r="39" spans="1:8" ht="13.5" x14ac:dyDescent="0.25">
      <c r="A39" s="3">
        <f>TITRES_STAT!B42</f>
        <v>42060</v>
      </c>
      <c r="B39" s="17">
        <f>TITRES_STAT!C42</f>
        <v>28.4</v>
      </c>
      <c r="C39" s="17">
        <f>TITRES_STAT!D42</f>
        <v>5.8211000000000004</v>
      </c>
      <c r="D39" s="17">
        <f>TITRES_STAT!E42</f>
        <v>13823</v>
      </c>
      <c r="E39" s="17">
        <f>TITRES_STAT!F42</f>
        <v>0</v>
      </c>
      <c r="F39" s="17" t="str">
        <f t="shared" si="2"/>
        <v>NEUTRAL</v>
      </c>
      <c r="G39" s="17" t="e">
        <f t="shared" si="1"/>
        <v>#DIV/0!</v>
      </c>
      <c r="H39" s="17" t="str">
        <f t="shared" si="0"/>
        <v>NEUTRAL</v>
      </c>
    </row>
    <row r="40" spans="1:8" ht="13.5" x14ac:dyDescent="0.25">
      <c r="A40" s="3">
        <f>TITRES_STAT!B43</f>
        <v>42061</v>
      </c>
      <c r="B40" s="17">
        <f>TITRES_STAT!C43</f>
        <v>30</v>
      </c>
      <c r="C40" s="17">
        <f>TITRES_STAT!D43</f>
        <v>6.149</v>
      </c>
      <c r="D40" s="17">
        <f>TITRES_STAT!E43</f>
        <v>101014</v>
      </c>
      <c r="E40" s="17">
        <f>TITRES_STAT!F43</f>
        <v>0</v>
      </c>
      <c r="F40" s="17" t="str">
        <f t="shared" si="2"/>
        <v>NEUTRAL</v>
      </c>
      <c r="G40" s="17" t="e">
        <f t="shared" si="1"/>
        <v>#DIV/0!</v>
      </c>
      <c r="H40" s="17" t="str">
        <f t="shared" si="0"/>
        <v>NEUTRAL</v>
      </c>
    </row>
    <row r="41" spans="1:8" ht="13.5" x14ac:dyDescent="0.25">
      <c r="A41" s="3">
        <f>TITRES_STAT!B44</f>
        <v>42062</v>
      </c>
      <c r="B41" s="17">
        <f>TITRES_STAT!C44</f>
        <v>30.45</v>
      </c>
      <c r="C41" s="17">
        <f>TITRES_STAT!D44</f>
        <v>6.2412999999999998</v>
      </c>
      <c r="D41" s="17">
        <f>TITRES_STAT!E44</f>
        <v>189912</v>
      </c>
      <c r="E41" s="17">
        <f>TITRES_STAT!F44</f>
        <v>0</v>
      </c>
      <c r="F41" s="17" t="str">
        <f t="shared" si="2"/>
        <v>NEUTRAL</v>
      </c>
      <c r="G41" s="17" t="e">
        <f t="shared" si="1"/>
        <v>#DIV/0!</v>
      </c>
      <c r="H41" s="17" t="str">
        <f t="shared" si="0"/>
        <v>NEUTRAL</v>
      </c>
    </row>
    <row r="42" spans="1:8" ht="13.5" x14ac:dyDescent="0.25">
      <c r="A42" s="3">
        <f>TITRES_STAT!B45</f>
        <v>42065</v>
      </c>
      <c r="B42" s="17">
        <f>TITRES_STAT!C45</f>
        <v>29.97</v>
      </c>
      <c r="C42" s="17">
        <f>TITRES_STAT!D45</f>
        <v>6.1429</v>
      </c>
      <c r="D42" s="17">
        <f>TITRES_STAT!E45</f>
        <v>75976</v>
      </c>
      <c r="E42" s="17">
        <f>TITRES_STAT!F45</f>
        <v>0</v>
      </c>
      <c r="F42" s="17" t="str">
        <f t="shared" si="2"/>
        <v>NEUTRAL</v>
      </c>
      <c r="G42" s="17" t="e">
        <f t="shared" si="1"/>
        <v>#DIV/0!</v>
      </c>
      <c r="H42" s="17" t="str">
        <f t="shared" si="0"/>
        <v>NEUTRAL</v>
      </c>
    </row>
    <row r="43" spans="1:8" ht="13.5" x14ac:dyDescent="0.25">
      <c r="A43" s="3">
        <f>TITRES_STAT!B46</f>
        <v>42066</v>
      </c>
      <c r="B43" s="17">
        <f>TITRES_STAT!C46</f>
        <v>28.55</v>
      </c>
      <c r="C43" s="17">
        <f>TITRES_STAT!D46</f>
        <v>5.8517999999999999</v>
      </c>
      <c r="D43" s="17">
        <f>TITRES_STAT!E46</f>
        <v>22347</v>
      </c>
      <c r="E43" s="17">
        <f>TITRES_STAT!F46</f>
        <v>0</v>
      </c>
      <c r="F43" s="17" t="str">
        <f t="shared" si="2"/>
        <v>NEUTRAL</v>
      </c>
      <c r="G43" s="17" t="e">
        <f t="shared" si="1"/>
        <v>#DIV/0!</v>
      </c>
      <c r="H43" s="17" t="str">
        <f t="shared" si="0"/>
        <v>NEUTRAL</v>
      </c>
    </row>
    <row r="44" spans="1:8" ht="13.5" x14ac:dyDescent="0.25">
      <c r="A44" s="3">
        <f>TITRES_STAT!B47</f>
        <v>42067</v>
      </c>
      <c r="B44" s="17">
        <f>TITRES_STAT!C47</f>
        <v>26.82</v>
      </c>
      <c r="C44" s="17">
        <f>TITRES_STAT!D47</f>
        <v>5.4972000000000003</v>
      </c>
      <c r="D44" s="17">
        <f>TITRES_STAT!E47</f>
        <v>55325</v>
      </c>
      <c r="E44" s="17">
        <f>TITRES_STAT!F47</f>
        <v>0</v>
      </c>
      <c r="F44" s="17" t="str">
        <f t="shared" si="2"/>
        <v>NEUTRAL</v>
      </c>
      <c r="G44" s="17" t="e">
        <f t="shared" si="1"/>
        <v>#DIV/0!</v>
      </c>
      <c r="H44" s="17" t="str">
        <f t="shared" si="0"/>
        <v>NEUTRAL</v>
      </c>
    </row>
    <row r="45" spans="1:8" ht="13.5" x14ac:dyDescent="0.25">
      <c r="A45" s="3">
        <f>TITRES_STAT!B48</f>
        <v>42068</v>
      </c>
      <c r="B45" s="17">
        <f>TITRES_STAT!C48</f>
        <v>27</v>
      </c>
      <c r="C45" s="17">
        <f>TITRES_STAT!D48</f>
        <v>5.5340999999999996</v>
      </c>
      <c r="D45" s="17">
        <f>TITRES_STAT!E48</f>
        <v>51297</v>
      </c>
      <c r="E45" s="17">
        <f>TITRES_STAT!F48</f>
        <v>0</v>
      </c>
      <c r="F45" s="17" t="str">
        <f t="shared" si="2"/>
        <v>NEUTRAL</v>
      </c>
      <c r="G45" s="17" t="e">
        <f t="shared" si="1"/>
        <v>#DIV/0!</v>
      </c>
      <c r="H45" s="17" t="str">
        <f t="shared" si="0"/>
        <v>NEUTRAL</v>
      </c>
    </row>
    <row r="46" spans="1:8" ht="13.5" x14ac:dyDescent="0.25">
      <c r="A46" s="3">
        <f>TITRES_STAT!B49</f>
        <v>42069</v>
      </c>
      <c r="B46" s="17">
        <f>TITRES_STAT!C49</f>
        <v>27.3</v>
      </c>
      <c r="C46" s="17">
        <f>TITRES_STAT!D49</f>
        <v>5.5956000000000001</v>
      </c>
      <c r="D46" s="17">
        <f>TITRES_STAT!E49</f>
        <v>31383</v>
      </c>
      <c r="E46" s="17">
        <f>TITRES_STAT!F49</f>
        <v>0</v>
      </c>
      <c r="F46" s="17" t="str">
        <f t="shared" si="2"/>
        <v>NEUTRAL</v>
      </c>
      <c r="G46" s="17" t="e">
        <f t="shared" si="1"/>
        <v>#DIV/0!</v>
      </c>
      <c r="H46" s="17" t="str">
        <f t="shared" si="0"/>
        <v>NEUTRAL</v>
      </c>
    </row>
    <row r="47" spans="1:8" ht="13.5" x14ac:dyDescent="0.25">
      <c r="A47" s="3">
        <f>TITRES_STAT!B50</f>
        <v>42072</v>
      </c>
      <c r="B47" s="17">
        <f>TITRES_STAT!C50</f>
        <v>27.49</v>
      </c>
      <c r="C47" s="17">
        <f>TITRES_STAT!D50</f>
        <v>5.6345999999999998</v>
      </c>
      <c r="D47" s="17">
        <f>TITRES_STAT!E50</f>
        <v>24795</v>
      </c>
      <c r="E47" s="17">
        <f>TITRES_STAT!F50</f>
        <v>0</v>
      </c>
      <c r="F47" s="17" t="str">
        <f t="shared" si="2"/>
        <v>NEUTRAL</v>
      </c>
      <c r="G47" s="17" t="e">
        <f t="shared" si="1"/>
        <v>#DIV/0!</v>
      </c>
      <c r="H47" s="17" t="str">
        <f t="shared" si="0"/>
        <v>NEUTRAL</v>
      </c>
    </row>
    <row r="48" spans="1:8" ht="13.5" x14ac:dyDescent="0.25">
      <c r="A48" s="3">
        <f>TITRES_STAT!B51</f>
        <v>42073</v>
      </c>
      <c r="B48" s="17">
        <f>TITRES_STAT!C51</f>
        <v>26.8</v>
      </c>
      <c r="C48" s="17">
        <f>TITRES_STAT!D51</f>
        <v>5.4931000000000001</v>
      </c>
      <c r="D48" s="17">
        <f>TITRES_STAT!E51</f>
        <v>37857</v>
      </c>
      <c r="E48" s="17">
        <f>TITRES_STAT!F51</f>
        <v>0</v>
      </c>
      <c r="F48" s="17" t="str">
        <f t="shared" si="2"/>
        <v>NEUTRAL</v>
      </c>
      <c r="G48" s="17" t="e">
        <f t="shared" si="1"/>
        <v>#DIV/0!</v>
      </c>
      <c r="H48" s="17" t="str">
        <f t="shared" si="0"/>
        <v>NEUTRAL</v>
      </c>
    </row>
    <row r="49" spans="1:8" ht="13.5" x14ac:dyDescent="0.25">
      <c r="A49" s="3">
        <f>TITRES_STAT!B52</f>
        <v>42074</v>
      </c>
      <c r="B49" s="17">
        <f>TITRES_STAT!C52</f>
        <v>27</v>
      </c>
      <c r="C49" s="17">
        <f>TITRES_STAT!D52</f>
        <v>5.5340999999999996</v>
      </c>
      <c r="D49" s="17">
        <f>TITRES_STAT!E52</f>
        <v>42035</v>
      </c>
      <c r="E49" s="17">
        <f>TITRES_STAT!F52</f>
        <v>0</v>
      </c>
      <c r="F49" s="17" t="str">
        <f t="shared" si="2"/>
        <v>NEUTRAL</v>
      </c>
      <c r="G49" s="17" t="e">
        <f t="shared" si="1"/>
        <v>#DIV/0!</v>
      </c>
      <c r="H49" s="17" t="str">
        <f t="shared" si="0"/>
        <v>NEUTRAL</v>
      </c>
    </row>
    <row r="50" spans="1:8" ht="13.5" x14ac:dyDescent="0.25">
      <c r="A50" s="3">
        <f>TITRES_STAT!B53</f>
        <v>42075</v>
      </c>
      <c r="B50" s="17">
        <f>TITRES_STAT!C53</f>
        <v>27.25</v>
      </c>
      <c r="C50" s="17">
        <f>TITRES_STAT!D53</f>
        <v>5.5853999999999999</v>
      </c>
      <c r="D50" s="17">
        <f>TITRES_STAT!E53</f>
        <v>13034</v>
      </c>
      <c r="E50" s="17">
        <f>TITRES_STAT!F53</f>
        <v>0</v>
      </c>
      <c r="F50" s="17" t="str">
        <f t="shared" si="2"/>
        <v>NEUTRAL</v>
      </c>
      <c r="G50" s="17" t="e">
        <f t="shared" si="1"/>
        <v>#DIV/0!</v>
      </c>
      <c r="H50" s="17" t="str">
        <f t="shared" si="0"/>
        <v>NEUTRAL</v>
      </c>
    </row>
    <row r="51" spans="1:8" ht="13.5" x14ac:dyDescent="0.25">
      <c r="A51" s="3">
        <f>TITRES_STAT!B54</f>
        <v>42076</v>
      </c>
      <c r="B51" s="17">
        <f>TITRES_STAT!C54</f>
        <v>27.25</v>
      </c>
      <c r="C51" s="17">
        <f>TITRES_STAT!D54</f>
        <v>5.5853999999999999</v>
      </c>
      <c r="D51" s="17">
        <f>TITRES_STAT!E54</f>
        <v>18049</v>
      </c>
      <c r="E51" s="17">
        <f>TITRES_STAT!F54</f>
        <v>0</v>
      </c>
      <c r="F51" s="17" t="str">
        <f t="shared" si="2"/>
        <v>NEUTRAL</v>
      </c>
      <c r="G51" s="17" t="e">
        <f t="shared" si="1"/>
        <v>#DIV/0!</v>
      </c>
      <c r="H51" s="17" t="str">
        <f t="shared" si="0"/>
        <v>NEUTRAL</v>
      </c>
    </row>
    <row r="52" spans="1:8" ht="13.5" x14ac:dyDescent="0.25">
      <c r="A52" s="3">
        <f>TITRES_STAT!B55</f>
        <v>42079</v>
      </c>
      <c r="B52" s="17">
        <f>TITRES_STAT!C55</f>
        <v>26.99</v>
      </c>
      <c r="C52" s="17">
        <f>TITRES_STAT!D55</f>
        <v>5.5320999999999998</v>
      </c>
      <c r="D52" s="17">
        <f>TITRES_STAT!E55</f>
        <v>7589</v>
      </c>
      <c r="E52" s="17">
        <f>TITRES_STAT!F55</f>
        <v>0</v>
      </c>
      <c r="F52" s="17" t="str">
        <f t="shared" si="2"/>
        <v>NEUTRAL</v>
      </c>
      <c r="G52" s="17" t="e">
        <f t="shared" si="1"/>
        <v>#DIV/0!</v>
      </c>
      <c r="H52" s="17" t="str">
        <f t="shared" si="0"/>
        <v>NEUTRAL</v>
      </c>
    </row>
    <row r="53" spans="1:8" ht="13.5" x14ac:dyDescent="0.25">
      <c r="A53" s="3">
        <f>TITRES_STAT!B56</f>
        <v>42080</v>
      </c>
      <c r="B53" s="17">
        <f>TITRES_STAT!C56</f>
        <v>26.99</v>
      </c>
      <c r="C53" s="17">
        <f>TITRES_STAT!D56</f>
        <v>5.5320999999999998</v>
      </c>
      <c r="D53" s="17">
        <f>TITRES_STAT!E56</f>
        <v>3103</v>
      </c>
      <c r="E53" s="17">
        <f>TITRES_STAT!F56</f>
        <v>0</v>
      </c>
      <c r="F53" s="17" t="str">
        <f t="shared" si="2"/>
        <v>NEUTRAL</v>
      </c>
      <c r="G53" s="17" t="e">
        <f t="shared" si="1"/>
        <v>#DIV/0!</v>
      </c>
      <c r="H53" s="17" t="str">
        <f t="shared" si="0"/>
        <v>NEUTRAL</v>
      </c>
    </row>
    <row r="54" spans="1:8" ht="13.5" x14ac:dyDescent="0.25">
      <c r="A54" s="3">
        <f>TITRES_STAT!B57</f>
        <v>42081</v>
      </c>
      <c r="B54" s="17">
        <f>TITRES_STAT!C57</f>
        <v>25.38</v>
      </c>
      <c r="C54" s="17">
        <f>TITRES_STAT!D57</f>
        <v>5.2020999999999997</v>
      </c>
      <c r="D54" s="17">
        <f>TITRES_STAT!E57</f>
        <v>38114</v>
      </c>
      <c r="E54" s="17">
        <f>TITRES_STAT!F57</f>
        <v>0</v>
      </c>
      <c r="F54" s="17" t="str">
        <f t="shared" si="2"/>
        <v>NEUTRAL</v>
      </c>
      <c r="G54" s="17" t="e">
        <f t="shared" si="1"/>
        <v>#DIV/0!</v>
      </c>
      <c r="H54" s="17" t="str">
        <f t="shared" si="0"/>
        <v>NEUTRAL</v>
      </c>
    </row>
    <row r="55" spans="1:8" ht="13.5" x14ac:dyDescent="0.25">
      <c r="A55" s="3">
        <f>TITRES_STAT!B58</f>
        <v>42082</v>
      </c>
      <c r="B55" s="17">
        <f>TITRES_STAT!C58</f>
        <v>26.5</v>
      </c>
      <c r="C55" s="17">
        <f>TITRES_STAT!D58</f>
        <v>5.4317000000000002</v>
      </c>
      <c r="D55" s="17">
        <f>TITRES_STAT!E58</f>
        <v>91204</v>
      </c>
      <c r="E55" s="17">
        <f>TITRES_STAT!F58</f>
        <v>0</v>
      </c>
      <c r="F55" s="17" t="str">
        <f t="shared" si="2"/>
        <v>NEUTRAL</v>
      </c>
      <c r="G55" s="17" t="e">
        <f t="shared" si="1"/>
        <v>#DIV/0!</v>
      </c>
      <c r="H55" s="17" t="str">
        <f t="shared" si="0"/>
        <v>NEUTRAL</v>
      </c>
    </row>
    <row r="56" spans="1:8" ht="13.5" x14ac:dyDescent="0.25">
      <c r="A56" s="3">
        <f>TITRES_STAT!B59</f>
        <v>42086</v>
      </c>
      <c r="B56" s="17">
        <f>TITRES_STAT!C59</f>
        <v>26.85</v>
      </c>
      <c r="C56" s="17">
        <f>TITRES_STAT!D59</f>
        <v>5.5034000000000001</v>
      </c>
      <c r="D56" s="17">
        <f>TITRES_STAT!E59</f>
        <v>424764</v>
      </c>
      <c r="E56" s="17">
        <f>TITRES_STAT!F59</f>
        <v>0</v>
      </c>
      <c r="F56" s="17" t="str">
        <f t="shared" si="2"/>
        <v>NEUTRAL</v>
      </c>
      <c r="G56" s="17" t="e">
        <f t="shared" si="1"/>
        <v>#DIV/0!</v>
      </c>
      <c r="H56" s="17" t="str">
        <f t="shared" si="0"/>
        <v>NEUTRAL</v>
      </c>
    </row>
    <row r="57" spans="1:8" ht="13.5" x14ac:dyDescent="0.25">
      <c r="A57" s="3">
        <f>TITRES_STAT!B60</f>
        <v>42087</v>
      </c>
      <c r="B57" s="17">
        <f>TITRES_STAT!C60</f>
        <v>26.59</v>
      </c>
      <c r="C57" s="17">
        <f>TITRES_STAT!D60</f>
        <v>5.4500999999999999</v>
      </c>
      <c r="D57" s="17">
        <f>TITRES_STAT!E60</f>
        <v>100249</v>
      </c>
      <c r="E57" s="17">
        <f>TITRES_STAT!F60</f>
        <v>0</v>
      </c>
      <c r="F57" s="17" t="str">
        <f t="shared" si="2"/>
        <v>NEUTRAL</v>
      </c>
      <c r="G57" s="17" t="e">
        <f t="shared" si="1"/>
        <v>#DIV/0!</v>
      </c>
      <c r="H57" s="17" t="str">
        <f t="shared" si="0"/>
        <v>NEUTRAL</v>
      </c>
    </row>
    <row r="58" spans="1:8" ht="13.5" x14ac:dyDescent="0.25">
      <c r="A58" s="3">
        <f>TITRES_STAT!B61</f>
        <v>42088</v>
      </c>
      <c r="B58" s="17">
        <f>TITRES_STAT!C61</f>
        <v>27</v>
      </c>
      <c r="C58" s="17">
        <f>TITRES_STAT!D61</f>
        <v>5.5340999999999996</v>
      </c>
      <c r="D58" s="17">
        <f>TITRES_STAT!E61</f>
        <v>23560</v>
      </c>
      <c r="E58" s="17">
        <f>TITRES_STAT!F61</f>
        <v>0</v>
      </c>
      <c r="F58" s="17" t="str">
        <f t="shared" si="2"/>
        <v>NEUTRAL</v>
      </c>
      <c r="G58" s="17" t="e">
        <f t="shared" si="1"/>
        <v>#DIV/0!</v>
      </c>
      <c r="H58" s="17" t="str">
        <f t="shared" si="0"/>
        <v>NEUTRAL</v>
      </c>
    </row>
    <row r="59" spans="1:8" ht="13.5" x14ac:dyDescent="0.25">
      <c r="A59" s="3">
        <f>TITRES_STAT!B62</f>
        <v>42089</v>
      </c>
      <c r="B59" s="17">
        <f>TITRES_STAT!C62</f>
        <v>26.98</v>
      </c>
      <c r="C59" s="17">
        <f>TITRES_STAT!D62</f>
        <v>5.53</v>
      </c>
      <c r="D59" s="17">
        <f>TITRES_STAT!E62</f>
        <v>8069</v>
      </c>
      <c r="E59" s="17">
        <f>TITRES_STAT!F62</f>
        <v>0</v>
      </c>
      <c r="F59" s="17" t="str">
        <f t="shared" si="2"/>
        <v>NEUTRAL</v>
      </c>
      <c r="G59" s="17" t="e">
        <f t="shared" si="1"/>
        <v>#DIV/0!</v>
      </c>
      <c r="H59" s="17" t="str">
        <f t="shared" si="0"/>
        <v>NEUTRAL</v>
      </c>
    </row>
    <row r="60" spans="1:8" ht="13.5" x14ac:dyDescent="0.25">
      <c r="A60" s="3">
        <f>TITRES_STAT!B63</f>
        <v>42090</v>
      </c>
      <c r="B60" s="17">
        <f>TITRES_STAT!C63</f>
        <v>26.95</v>
      </c>
      <c r="C60" s="17">
        <f>TITRES_STAT!D63</f>
        <v>5.5239000000000003</v>
      </c>
      <c r="D60" s="17">
        <f>TITRES_STAT!E63</f>
        <v>1669</v>
      </c>
      <c r="E60" s="17">
        <f>TITRES_STAT!F63</f>
        <v>0</v>
      </c>
      <c r="F60" s="17" t="str">
        <f t="shared" si="2"/>
        <v>NEUTRAL</v>
      </c>
      <c r="G60" s="17" t="e">
        <f t="shared" si="1"/>
        <v>#DIV/0!</v>
      </c>
      <c r="H60" s="17" t="str">
        <f t="shared" si="0"/>
        <v>NEUTRAL</v>
      </c>
    </row>
    <row r="61" spans="1:8" ht="13.5" x14ac:dyDescent="0.25">
      <c r="A61" s="3">
        <f>TITRES_STAT!B64</f>
        <v>42093</v>
      </c>
      <c r="B61" s="17">
        <f>TITRES_STAT!C64</f>
        <v>26.86</v>
      </c>
      <c r="C61" s="17">
        <f>TITRES_STAT!D64</f>
        <v>5.5053999999999998</v>
      </c>
      <c r="D61" s="17">
        <f>TITRES_STAT!E64</f>
        <v>11291</v>
      </c>
      <c r="E61" s="17">
        <f>TITRES_STAT!F64</f>
        <v>0</v>
      </c>
      <c r="F61" s="17" t="str">
        <f t="shared" si="2"/>
        <v>NEUTRAL</v>
      </c>
      <c r="G61" s="17" t="e">
        <f t="shared" si="1"/>
        <v>#DIV/0!</v>
      </c>
      <c r="H61" s="17" t="str">
        <f t="shared" si="0"/>
        <v>NEUTRAL</v>
      </c>
    </row>
    <row r="62" spans="1:8" ht="13.5" x14ac:dyDescent="0.25">
      <c r="A62" s="3">
        <f>TITRES_STAT!B65</f>
        <v>42094</v>
      </c>
      <c r="B62" s="17">
        <f>TITRES_STAT!C65</f>
        <v>27</v>
      </c>
      <c r="C62" s="17">
        <f>TITRES_STAT!D65</f>
        <v>5.5340999999999996</v>
      </c>
      <c r="D62" s="17">
        <f>TITRES_STAT!E65</f>
        <v>13594</v>
      </c>
      <c r="E62" s="17">
        <f>TITRES_STAT!F65</f>
        <v>0</v>
      </c>
      <c r="F62" s="17" t="str">
        <f t="shared" si="2"/>
        <v>NEUTRAL</v>
      </c>
      <c r="G62" s="17" t="e">
        <f t="shared" si="1"/>
        <v>#DIV/0!</v>
      </c>
      <c r="H62" s="17" t="str">
        <f t="shared" si="0"/>
        <v>NEUTRAL</v>
      </c>
    </row>
    <row r="63" spans="1:8" ht="13.5" x14ac:dyDescent="0.25">
      <c r="A63" s="3">
        <f>TITRES_STAT!B66</f>
        <v>42095</v>
      </c>
      <c r="B63" s="17">
        <f>TITRES_STAT!C66</f>
        <v>27.3</v>
      </c>
      <c r="C63" s="17">
        <f>TITRES_STAT!D66</f>
        <v>5.5956000000000001</v>
      </c>
      <c r="D63" s="17">
        <f>TITRES_STAT!E66</f>
        <v>13374</v>
      </c>
      <c r="E63" s="17">
        <f>TITRES_STAT!F66</f>
        <v>0</v>
      </c>
      <c r="F63" s="17" t="str">
        <f t="shared" si="2"/>
        <v>NEUTRAL</v>
      </c>
      <c r="G63" s="17" t="e">
        <f t="shared" si="1"/>
        <v>#DIV/0!</v>
      </c>
      <c r="H63" s="17" t="str">
        <f t="shared" si="0"/>
        <v>NEUTRAL</v>
      </c>
    </row>
    <row r="64" spans="1:8" ht="13.5" x14ac:dyDescent="0.25">
      <c r="A64" s="3">
        <f>TITRES_STAT!B67</f>
        <v>42096</v>
      </c>
      <c r="B64" s="17">
        <f>TITRES_STAT!C67</f>
        <v>28</v>
      </c>
      <c r="C64" s="17">
        <f>TITRES_STAT!D67</f>
        <v>5.7390999999999996</v>
      </c>
      <c r="D64" s="17">
        <f>TITRES_STAT!E67</f>
        <v>63010</v>
      </c>
      <c r="E64" s="17">
        <f>TITRES_STAT!F67</f>
        <v>0</v>
      </c>
      <c r="F64" s="17" t="str">
        <f t="shared" si="2"/>
        <v>NEUTRAL</v>
      </c>
      <c r="G64" s="17" t="e">
        <f t="shared" si="1"/>
        <v>#DIV/0!</v>
      </c>
      <c r="H64" s="17" t="str">
        <f t="shared" si="0"/>
        <v>NEUTRAL</v>
      </c>
    </row>
    <row r="65" spans="1:8" ht="13.5" x14ac:dyDescent="0.25">
      <c r="A65" s="3">
        <f>TITRES_STAT!B68</f>
        <v>42097</v>
      </c>
      <c r="B65" s="17">
        <f>TITRES_STAT!C68</f>
        <v>28</v>
      </c>
      <c r="C65" s="17">
        <f>TITRES_STAT!D68</f>
        <v>5.7390999999999996</v>
      </c>
      <c r="D65" s="17">
        <f>TITRES_STAT!E68</f>
        <v>20978</v>
      </c>
      <c r="E65" s="17">
        <f>TITRES_STAT!F68</f>
        <v>0</v>
      </c>
      <c r="F65" s="17" t="str">
        <f t="shared" si="2"/>
        <v>NEUTRAL</v>
      </c>
      <c r="G65" s="17" t="e">
        <f t="shared" si="1"/>
        <v>#DIV/0!</v>
      </c>
      <c r="H65" s="17" t="str">
        <f t="shared" si="0"/>
        <v>NEUTRAL</v>
      </c>
    </row>
    <row r="66" spans="1:8" ht="13.5" x14ac:dyDescent="0.25">
      <c r="A66" s="3">
        <f>TITRES_STAT!B69</f>
        <v>42100</v>
      </c>
      <c r="B66" s="17">
        <f>TITRES_STAT!C69</f>
        <v>28.13</v>
      </c>
      <c r="C66" s="17">
        <f>TITRES_STAT!D69</f>
        <v>5.7656999999999998</v>
      </c>
      <c r="D66" s="17">
        <f>TITRES_STAT!E69</f>
        <v>13991</v>
      </c>
      <c r="E66" s="17">
        <f>TITRES_STAT!F69</f>
        <v>0</v>
      </c>
      <c r="F66" s="17" t="str">
        <f t="shared" si="2"/>
        <v>NEUTRAL</v>
      </c>
      <c r="G66" s="17" t="e">
        <f t="shared" si="1"/>
        <v>#DIV/0!</v>
      </c>
      <c r="H66" s="17" t="str">
        <f t="shared" si="0"/>
        <v>NEUTRAL</v>
      </c>
    </row>
    <row r="67" spans="1:8" ht="13.5" x14ac:dyDescent="0.25">
      <c r="A67" s="3">
        <f>TITRES_STAT!B70</f>
        <v>42101</v>
      </c>
      <c r="B67" s="17">
        <f>TITRES_STAT!C70</f>
        <v>29.2</v>
      </c>
      <c r="C67" s="17">
        <f>TITRES_STAT!D70</f>
        <v>5.9851000000000001</v>
      </c>
      <c r="D67" s="17">
        <f>TITRES_STAT!E70</f>
        <v>66260</v>
      </c>
      <c r="E67" s="17">
        <f>TITRES_STAT!F70</f>
        <v>0</v>
      </c>
      <c r="F67" s="17" t="str">
        <f t="shared" si="2"/>
        <v>NEUTRAL</v>
      </c>
      <c r="G67" s="17" t="e">
        <f t="shared" si="1"/>
        <v>#DIV/0!</v>
      </c>
      <c r="H67" s="17" t="str">
        <f t="shared" si="0"/>
        <v>NEUTRAL</v>
      </c>
    </row>
    <row r="68" spans="1:8" ht="13.5" x14ac:dyDescent="0.25">
      <c r="A68" s="3">
        <f>TITRES_STAT!B71</f>
        <v>42102</v>
      </c>
      <c r="B68" s="17">
        <f>TITRES_STAT!C71</f>
        <v>29.05</v>
      </c>
      <c r="C68" s="17">
        <f>TITRES_STAT!D71</f>
        <v>5.9542999999999999</v>
      </c>
      <c r="D68" s="17">
        <f>TITRES_STAT!E71</f>
        <v>20186</v>
      </c>
      <c r="E68" s="17">
        <f>TITRES_STAT!F71</f>
        <v>0</v>
      </c>
      <c r="F68" s="17" t="str">
        <f t="shared" si="2"/>
        <v>NEUTRAL</v>
      </c>
      <c r="G68" s="17" t="e">
        <f t="shared" si="1"/>
        <v>#DIV/0!</v>
      </c>
      <c r="H68" s="17" t="str">
        <f t="shared" si="0"/>
        <v>NEUTRAL</v>
      </c>
    </row>
    <row r="69" spans="1:8" ht="13.5" x14ac:dyDescent="0.25">
      <c r="A69" s="3">
        <f>TITRES_STAT!B72</f>
        <v>42104</v>
      </c>
      <c r="B69" s="17">
        <f>TITRES_STAT!C72</f>
        <v>29.3</v>
      </c>
      <c r="C69" s="17">
        <f>TITRES_STAT!D72</f>
        <v>6.0056000000000003</v>
      </c>
      <c r="D69" s="17">
        <f>TITRES_STAT!E72</f>
        <v>15498</v>
      </c>
      <c r="E69" s="17">
        <f>TITRES_STAT!F72</f>
        <v>0</v>
      </c>
      <c r="F69" s="17" t="str">
        <f t="shared" si="2"/>
        <v>NEUTRAL</v>
      </c>
      <c r="G69" s="17" t="e">
        <f t="shared" si="1"/>
        <v>#DIV/0!</v>
      </c>
      <c r="H69" s="17" t="str">
        <f t="shared" si="0"/>
        <v>NEUTRAL</v>
      </c>
    </row>
    <row r="70" spans="1:8" ht="13.5" x14ac:dyDescent="0.25">
      <c r="A70" s="3">
        <f>TITRES_STAT!B73</f>
        <v>42107</v>
      </c>
      <c r="B70" s="17">
        <f>TITRES_STAT!C73</f>
        <v>30.04</v>
      </c>
      <c r="C70" s="17">
        <f>TITRES_STAT!D73</f>
        <v>6.1571999999999996</v>
      </c>
      <c r="D70" s="17">
        <f>TITRES_STAT!E73</f>
        <v>72086</v>
      </c>
      <c r="E70" s="17">
        <f>TITRES_STAT!F73</f>
        <v>0</v>
      </c>
      <c r="F70" s="17" t="str">
        <f t="shared" si="2"/>
        <v>NEUTRAL</v>
      </c>
      <c r="G70" s="17" t="e">
        <f t="shared" si="1"/>
        <v>#DIV/0!</v>
      </c>
      <c r="H70" s="17" t="str">
        <f t="shared" ref="H70:H133" si="3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42108</v>
      </c>
      <c r="B71" s="17">
        <f>TITRES_STAT!C74</f>
        <v>30.5</v>
      </c>
      <c r="C71" s="17">
        <f>TITRES_STAT!D74</f>
        <v>6.2515000000000001</v>
      </c>
      <c r="D71" s="17">
        <f>TITRES_STAT!E74</f>
        <v>78478</v>
      </c>
      <c r="E71" s="17">
        <f>TITRES_STAT!F74</f>
        <v>0</v>
      </c>
      <c r="F71" s="17" t="str">
        <f t="shared" si="2"/>
        <v>NEUTRAL</v>
      </c>
      <c r="G71" s="17" t="e">
        <f t="shared" ref="G71:G134" si="4">IF((E71-E66)/E66 &gt; 0.02, "STRONG",
 IF((E71-E66)/E66 &lt; -0.02, "WEAK", "NEUTRAL"))</f>
        <v>#DIV/0!</v>
      </c>
      <c r="H71" s="17" t="str">
        <f t="shared" si="3"/>
        <v>NEUTRAL</v>
      </c>
    </row>
    <row r="72" spans="1:8" ht="13.5" x14ac:dyDescent="0.25">
      <c r="A72" s="3">
        <f>TITRES_STAT!B75</f>
        <v>42109</v>
      </c>
      <c r="B72" s="17">
        <f>TITRES_STAT!C75</f>
        <v>31.33</v>
      </c>
      <c r="C72" s="17">
        <f>TITRES_STAT!D75</f>
        <v>6.4215999999999998</v>
      </c>
      <c r="D72" s="17">
        <f>TITRES_STAT!E75</f>
        <v>544750</v>
      </c>
      <c r="E72" s="17">
        <f>TITRES_STAT!F75</f>
        <v>0</v>
      </c>
      <c r="F72" s="17" t="str">
        <f t="shared" ref="F72:F135" si="5">IF(E72&gt;E67,"BULLISH",IF(E72&lt;E67,"BEARISH","NEUTRAL"))</f>
        <v>NEUTRAL</v>
      </c>
      <c r="G72" s="17" t="e">
        <f t="shared" si="4"/>
        <v>#DIV/0!</v>
      </c>
      <c r="H72" s="17" t="str">
        <f t="shared" si="3"/>
        <v>NEUTRAL</v>
      </c>
    </row>
    <row r="73" spans="1:8" ht="13.5" x14ac:dyDescent="0.25">
      <c r="A73" s="3">
        <f>TITRES_STAT!B76</f>
        <v>42110</v>
      </c>
      <c r="B73" s="17">
        <f>TITRES_STAT!C76</f>
        <v>29.98</v>
      </c>
      <c r="C73" s="17">
        <f>TITRES_STAT!D76</f>
        <v>6.1448999999999998</v>
      </c>
      <c r="D73" s="17">
        <f>TITRES_STAT!E76</f>
        <v>27953</v>
      </c>
      <c r="E73" s="17">
        <f>TITRES_STAT!F76</f>
        <v>0</v>
      </c>
      <c r="F73" s="17" t="str">
        <f t="shared" si="5"/>
        <v>NEUTRAL</v>
      </c>
      <c r="G73" s="17" t="e">
        <f t="shared" si="4"/>
        <v>#DIV/0!</v>
      </c>
      <c r="H73" s="17" t="str">
        <f t="shared" si="3"/>
        <v>NEUTRAL</v>
      </c>
    </row>
    <row r="74" spans="1:8" ht="13.5" x14ac:dyDescent="0.25">
      <c r="A74" s="3">
        <f>TITRES_STAT!B77</f>
        <v>42111</v>
      </c>
      <c r="B74" s="17">
        <f>TITRES_STAT!C77</f>
        <v>29.75</v>
      </c>
      <c r="C74" s="17">
        <f>TITRES_STAT!D77</f>
        <v>6.0978000000000003</v>
      </c>
      <c r="D74" s="17">
        <f>TITRES_STAT!E77</f>
        <v>13076</v>
      </c>
      <c r="E74" s="17">
        <f>TITRES_STAT!F77</f>
        <v>0</v>
      </c>
      <c r="F74" s="17" t="str">
        <f t="shared" si="5"/>
        <v>NEUTRAL</v>
      </c>
      <c r="G74" s="17" t="e">
        <f t="shared" si="4"/>
        <v>#DIV/0!</v>
      </c>
      <c r="H74" s="17" t="str">
        <f t="shared" si="3"/>
        <v>NEUTRAL</v>
      </c>
    </row>
    <row r="75" spans="1:8" ht="13.5" x14ac:dyDescent="0.25">
      <c r="A75" s="3">
        <f>TITRES_STAT!B78</f>
        <v>42114</v>
      </c>
      <c r="B75" s="17">
        <f>TITRES_STAT!C78</f>
        <v>29.39</v>
      </c>
      <c r="C75" s="17">
        <f>TITRES_STAT!D78</f>
        <v>6.024</v>
      </c>
      <c r="D75" s="17">
        <f>TITRES_STAT!E78</f>
        <v>5223</v>
      </c>
      <c r="E75" s="17">
        <f>TITRES_STAT!F78</f>
        <v>0</v>
      </c>
      <c r="F75" s="17" t="str">
        <f t="shared" si="5"/>
        <v>NEUTRAL</v>
      </c>
      <c r="G75" s="17" t="e">
        <f t="shared" si="4"/>
        <v>#DIV/0!</v>
      </c>
      <c r="H75" s="17" t="str">
        <f t="shared" si="3"/>
        <v>NEUTRAL</v>
      </c>
    </row>
    <row r="76" spans="1:8" ht="13.5" x14ac:dyDescent="0.25">
      <c r="A76" s="3">
        <f>TITRES_STAT!B79</f>
        <v>42115</v>
      </c>
      <c r="B76" s="17">
        <f>TITRES_STAT!C79</f>
        <v>29.8</v>
      </c>
      <c r="C76" s="17">
        <f>TITRES_STAT!D79</f>
        <v>6.1079999999999997</v>
      </c>
      <c r="D76" s="17">
        <f>TITRES_STAT!E79</f>
        <v>7099</v>
      </c>
      <c r="E76" s="17">
        <f>TITRES_STAT!F79</f>
        <v>0</v>
      </c>
      <c r="F76" s="17" t="str">
        <f t="shared" si="5"/>
        <v>NEUTRAL</v>
      </c>
      <c r="G76" s="17" t="e">
        <f t="shared" si="4"/>
        <v>#DIV/0!</v>
      </c>
      <c r="H76" s="17" t="str">
        <f t="shared" si="3"/>
        <v>NEUTRAL</v>
      </c>
    </row>
    <row r="77" spans="1:8" ht="13.5" x14ac:dyDescent="0.25">
      <c r="A77" s="3">
        <f>TITRES_STAT!B80</f>
        <v>42116</v>
      </c>
      <c r="B77" s="17">
        <f>TITRES_STAT!C80</f>
        <v>30.06</v>
      </c>
      <c r="C77" s="17">
        <f>TITRES_STAT!D80</f>
        <v>6.1612999999999998</v>
      </c>
      <c r="D77" s="17">
        <f>TITRES_STAT!E80</f>
        <v>33286</v>
      </c>
      <c r="E77" s="17">
        <f>TITRES_STAT!F80</f>
        <v>0</v>
      </c>
      <c r="F77" s="17" t="str">
        <f t="shared" si="5"/>
        <v>NEUTRAL</v>
      </c>
      <c r="G77" s="17" t="e">
        <f t="shared" si="4"/>
        <v>#DIV/0!</v>
      </c>
      <c r="H77" s="17" t="str">
        <f t="shared" si="3"/>
        <v>NEUTRAL</v>
      </c>
    </row>
    <row r="78" spans="1:8" ht="13.5" x14ac:dyDescent="0.25">
      <c r="A78" s="3">
        <f>TITRES_STAT!B81</f>
        <v>42117</v>
      </c>
      <c r="B78" s="17">
        <f>TITRES_STAT!C81</f>
        <v>31</v>
      </c>
      <c r="C78" s="17">
        <f>TITRES_STAT!D81</f>
        <v>6.3540000000000001</v>
      </c>
      <c r="D78" s="17">
        <f>TITRES_STAT!E81</f>
        <v>36747</v>
      </c>
      <c r="E78" s="17">
        <f>TITRES_STAT!F81</f>
        <v>0</v>
      </c>
      <c r="F78" s="17" t="str">
        <f t="shared" si="5"/>
        <v>NEUTRAL</v>
      </c>
      <c r="G78" s="17" t="e">
        <f t="shared" si="4"/>
        <v>#DIV/0!</v>
      </c>
      <c r="H78" s="17" t="str">
        <f t="shared" si="3"/>
        <v>NEUTRAL</v>
      </c>
    </row>
    <row r="79" spans="1:8" ht="13.5" x14ac:dyDescent="0.25">
      <c r="A79" s="3">
        <f>TITRES_STAT!B82</f>
        <v>42118</v>
      </c>
      <c r="B79" s="17">
        <f>TITRES_STAT!C82</f>
        <v>30.79</v>
      </c>
      <c r="C79" s="17">
        <f>TITRES_STAT!D82</f>
        <v>6.3109999999999999</v>
      </c>
      <c r="D79" s="17">
        <f>TITRES_STAT!E82</f>
        <v>38223</v>
      </c>
      <c r="E79" s="17">
        <f>TITRES_STAT!F82</f>
        <v>0</v>
      </c>
      <c r="F79" s="17" t="str">
        <f t="shared" si="5"/>
        <v>NEUTRAL</v>
      </c>
      <c r="G79" s="17" t="e">
        <f t="shared" si="4"/>
        <v>#DIV/0!</v>
      </c>
      <c r="H79" s="17" t="str">
        <f t="shared" si="3"/>
        <v>NEUTRAL</v>
      </c>
    </row>
    <row r="80" spans="1:8" ht="13.5" x14ac:dyDescent="0.25">
      <c r="A80" s="3">
        <f>TITRES_STAT!B83</f>
        <v>42121</v>
      </c>
      <c r="B80" s="17">
        <f>TITRES_STAT!C83</f>
        <v>31.39</v>
      </c>
      <c r="C80" s="17">
        <f>TITRES_STAT!D83</f>
        <v>6.4339000000000004</v>
      </c>
      <c r="D80" s="17">
        <f>TITRES_STAT!E83</f>
        <v>11467</v>
      </c>
      <c r="E80" s="17">
        <f>TITRES_STAT!F83</f>
        <v>0</v>
      </c>
      <c r="F80" s="17" t="str">
        <f t="shared" si="5"/>
        <v>NEUTRAL</v>
      </c>
      <c r="G80" s="17" t="e">
        <f t="shared" si="4"/>
        <v>#DIV/0!</v>
      </c>
      <c r="H80" s="17" t="str">
        <f t="shared" si="3"/>
        <v>NEUTRAL</v>
      </c>
    </row>
    <row r="81" spans="1:8" ht="13.5" x14ac:dyDescent="0.25">
      <c r="A81" s="3">
        <f>TITRES_STAT!B84</f>
        <v>42122</v>
      </c>
      <c r="B81" s="17">
        <f>TITRES_STAT!C84</f>
        <v>31.2</v>
      </c>
      <c r="C81" s="17">
        <f>TITRES_STAT!D84</f>
        <v>6.3949999999999996</v>
      </c>
      <c r="D81" s="17">
        <f>TITRES_STAT!E84</f>
        <v>72201</v>
      </c>
      <c r="E81" s="17">
        <f>TITRES_STAT!F84</f>
        <v>0</v>
      </c>
      <c r="F81" s="17" t="str">
        <f t="shared" si="5"/>
        <v>NEUTRAL</v>
      </c>
      <c r="G81" s="17" t="e">
        <f t="shared" si="4"/>
        <v>#DIV/0!</v>
      </c>
      <c r="H81" s="17" t="str">
        <f t="shared" si="3"/>
        <v>NEUTRAL</v>
      </c>
    </row>
    <row r="82" spans="1:8" ht="13.5" x14ac:dyDescent="0.25">
      <c r="A82" s="3">
        <f>TITRES_STAT!B85</f>
        <v>42123</v>
      </c>
      <c r="B82" s="17">
        <f>TITRES_STAT!C85</f>
        <v>31</v>
      </c>
      <c r="C82" s="17">
        <f>TITRES_STAT!D85</f>
        <v>6.3540000000000001</v>
      </c>
      <c r="D82" s="17">
        <f>TITRES_STAT!E85</f>
        <v>11566</v>
      </c>
      <c r="E82" s="17">
        <f>TITRES_STAT!F85</f>
        <v>0</v>
      </c>
      <c r="F82" s="17" t="str">
        <f t="shared" si="5"/>
        <v>NEUTRAL</v>
      </c>
      <c r="G82" s="17" t="e">
        <f t="shared" si="4"/>
        <v>#DIV/0!</v>
      </c>
      <c r="H82" s="17" t="str">
        <f t="shared" si="3"/>
        <v>NEUTRAL</v>
      </c>
    </row>
    <row r="83" spans="1:8" ht="13.5" x14ac:dyDescent="0.25">
      <c r="A83" s="3">
        <f>TITRES_STAT!B86</f>
        <v>42124</v>
      </c>
      <c r="B83" s="17">
        <f>TITRES_STAT!C86</f>
        <v>31.01</v>
      </c>
      <c r="C83" s="17">
        <f>TITRES_STAT!D86</f>
        <v>6.3560999999999996</v>
      </c>
      <c r="D83" s="17">
        <f>TITRES_STAT!E86</f>
        <v>10130</v>
      </c>
      <c r="E83" s="17">
        <f>TITRES_STAT!F86</f>
        <v>0</v>
      </c>
      <c r="F83" s="17" t="str">
        <f t="shared" si="5"/>
        <v>NEUTRAL</v>
      </c>
      <c r="G83" s="17" t="e">
        <f t="shared" si="4"/>
        <v>#DIV/0!</v>
      </c>
      <c r="H83" s="17" t="str">
        <f t="shared" si="3"/>
        <v>NEUTRAL</v>
      </c>
    </row>
    <row r="84" spans="1:8" ht="13.5" x14ac:dyDescent="0.25">
      <c r="A84" s="3">
        <f>TITRES_STAT!B87</f>
        <v>42128</v>
      </c>
      <c r="B84" s="17">
        <f>TITRES_STAT!C87</f>
        <v>31.01</v>
      </c>
      <c r="C84" s="17">
        <f>TITRES_STAT!D87</f>
        <v>6.3560999999999996</v>
      </c>
      <c r="D84" s="17">
        <f>TITRES_STAT!E87</f>
        <v>10473</v>
      </c>
      <c r="E84" s="17">
        <f>TITRES_STAT!F87</f>
        <v>0</v>
      </c>
      <c r="F84" s="17" t="str">
        <f t="shared" si="5"/>
        <v>NEUTRAL</v>
      </c>
      <c r="G84" s="17" t="e">
        <f t="shared" si="4"/>
        <v>#DIV/0!</v>
      </c>
      <c r="H84" s="17" t="str">
        <f t="shared" si="3"/>
        <v>NEUTRAL</v>
      </c>
    </row>
    <row r="85" spans="1:8" ht="13.5" x14ac:dyDescent="0.25">
      <c r="A85" s="3">
        <f>TITRES_STAT!B88</f>
        <v>42129</v>
      </c>
      <c r="B85" s="17">
        <f>TITRES_STAT!C88</f>
        <v>31.2</v>
      </c>
      <c r="C85" s="17">
        <f>TITRES_STAT!D88</f>
        <v>6.3949999999999996</v>
      </c>
      <c r="D85" s="17">
        <f>TITRES_STAT!E88</f>
        <v>10077</v>
      </c>
      <c r="E85" s="17">
        <f>TITRES_STAT!F88</f>
        <v>0</v>
      </c>
      <c r="F85" s="17" t="str">
        <f t="shared" si="5"/>
        <v>NEUTRAL</v>
      </c>
      <c r="G85" s="17" t="e">
        <f t="shared" si="4"/>
        <v>#DIV/0!</v>
      </c>
      <c r="H85" s="17" t="str">
        <f t="shared" si="3"/>
        <v>NEUTRAL</v>
      </c>
    </row>
    <row r="86" spans="1:8" ht="13.5" x14ac:dyDescent="0.25">
      <c r="A86" s="3">
        <f>TITRES_STAT!B89</f>
        <v>42130</v>
      </c>
      <c r="B86" s="17">
        <f>TITRES_STAT!C89</f>
        <v>31.8</v>
      </c>
      <c r="C86" s="17">
        <f>TITRES_STAT!D89</f>
        <v>6.5179999999999998</v>
      </c>
      <c r="D86" s="17">
        <f>TITRES_STAT!E89</f>
        <v>47838</v>
      </c>
      <c r="E86" s="17">
        <f>TITRES_STAT!F89</f>
        <v>0</v>
      </c>
      <c r="F86" s="17" t="str">
        <f t="shared" si="5"/>
        <v>NEUTRAL</v>
      </c>
      <c r="G86" s="17" t="e">
        <f t="shared" si="4"/>
        <v>#DIV/0!</v>
      </c>
      <c r="H86" s="17" t="str">
        <f t="shared" si="3"/>
        <v>NEUTRAL</v>
      </c>
    </row>
    <row r="87" spans="1:8" ht="13.5" x14ac:dyDescent="0.25">
      <c r="A87" s="3">
        <f>TITRES_STAT!B90</f>
        <v>42131</v>
      </c>
      <c r="B87" s="17">
        <f>TITRES_STAT!C90</f>
        <v>31.9</v>
      </c>
      <c r="C87" s="17">
        <f>TITRES_STAT!D90</f>
        <v>6.5385</v>
      </c>
      <c r="D87" s="17">
        <f>TITRES_STAT!E90</f>
        <v>38788</v>
      </c>
      <c r="E87" s="17">
        <f>TITRES_STAT!F90</f>
        <v>0</v>
      </c>
      <c r="F87" s="17" t="str">
        <f t="shared" si="5"/>
        <v>NEUTRAL</v>
      </c>
      <c r="G87" s="17" t="e">
        <f t="shared" si="4"/>
        <v>#DIV/0!</v>
      </c>
      <c r="H87" s="17" t="str">
        <f t="shared" si="3"/>
        <v>NEUTRAL</v>
      </c>
    </row>
    <row r="88" spans="1:8" ht="13.5" x14ac:dyDescent="0.25">
      <c r="A88" s="3">
        <f>TITRES_STAT!B91</f>
        <v>42132</v>
      </c>
      <c r="B88" s="17">
        <f>TITRES_STAT!C91</f>
        <v>31.95</v>
      </c>
      <c r="C88" s="17">
        <f>TITRES_STAT!D91</f>
        <v>6.5487000000000002</v>
      </c>
      <c r="D88" s="17">
        <f>TITRES_STAT!E91</f>
        <v>14164</v>
      </c>
      <c r="E88" s="17">
        <f>TITRES_STAT!F91</f>
        <v>0</v>
      </c>
      <c r="F88" s="17" t="str">
        <f t="shared" si="5"/>
        <v>NEUTRAL</v>
      </c>
      <c r="G88" s="17" t="e">
        <f t="shared" si="4"/>
        <v>#DIV/0!</v>
      </c>
      <c r="H88" s="17" t="str">
        <f t="shared" si="3"/>
        <v>NEUTRAL</v>
      </c>
    </row>
    <row r="89" spans="1:8" ht="13.5" x14ac:dyDescent="0.25">
      <c r="A89" s="3">
        <f>TITRES_STAT!B92</f>
        <v>42135</v>
      </c>
      <c r="B89" s="17">
        <f>TITRES_STAT!C92</f>
        <v>31.8</v>
      </c>
      <c r="C89" s="17">
        <f>TITRES_STAT!D92</f>
        <v>6.5179999999999998</v>
      </c>
      <c r="D89" s="17">
        <f>TITRES_STAT!E92</f>
        <v>21761</v>
      </c>
      <c r="E89" s="17">
        <f>TITRES_STAT!F92</f>
        <v>0</v>
      </c>
      <c r="F89" s="17" t="str">
        <f t="shared" si="5"/>
        <v>NEUTRAL</v>
      </c>
      <c r="G89" s="17" t="e">
        <f t="shared" si="4"/>
        <v>#DIV/0!</v>
      </c>
      <c r="H89" s="17" t="str">
        <f t="shared" si="3"/>
        <v>NEUTRAL</v>
      </c>
    </row>
    <row r="90" spans="1:8" ht="13.5" x14ac:dyDescent="0.25">
      <c r="A90" s="3">
        <f>TITRES_STAT!B93</f>
        <v>42136</v>
      </c>
      <c r="B90" s="17">
        <f>TITRES_STAT!C93</f>
        <v>28.15</v>
      </c>
      <c r="C90" s="17">
        <f>TITRES_STAT!D93</f>
        <v>6.7286999999999999</v>
      </c>
      <c r="D90" s="17">
        <f>TITRES_STAT!E93</f>
        <v>52057</v>
      </c>
      <c r="E90" s="17">
        <f>TITRES_STAT!F93</f>
        <v>0</v>
      </c>
      <c r="F90" s="17" t="str">
        <f t="shared" si="5"/>
        <v>NEUTRAL</v>
      </c>
      <c r="G90" s="17" t="e">
        <f t="shared" si="4"/>
        <v>#DIV/0!</v>
      </c>
      <c r="H90" s="17" t="str">
        <f t="shared" si="3"/>
        <v>NEUTRAL</v>
      </c>
    </row>
    <row r="91" spans="1:8" ht="13.5" x14ac:dyDescent="0.25">
      <c r="A91" s="3">
        <f>TITRES_STAT!B94</f>
        <v>42137</v>
      </c>
      <c r="B91" s="17">
        <f>TITRES_STAT!C94</f>
        <v>29.1</v>
      </c>
      <c r="C91" s="17">
        <f>TITRES_STAT!D94</f>
        <v>6.9558</v>
      </c>
      <c r="D91" s="17">
        <f>TITRES_STAT!E94</f>
        <v>28449</v>
      </c>
      <c r="E91" s="17">
        <f>TITRES_STAT!F94</f>
        <v>0</v>
      </c>
      <c r="F91" s="17" t="str">
        <f t="shared" si="5"/>
        <v>NEUTRAL</v>
      </c>
      <c r="G91" s="17" t="e">
        <f t="shared" si="4"/>
        <v>#DIV/0!</v>
      </c>
      <c r="H91" s="17" t="str">
        <f t="shared" si="3"/>
        <v>NEUTRAL</v>
      </c>
    </row>
    <row r="92" spans="1:8" ht="13.5" x14ac:dyDescent="0.25">
      <c r="A92" s="3">
        <f>TITRES_STAT!B95</f>
        <v>42138</v>
      </c>
      <c r="B92" s="17">
        <f>TITRES_STAT!C95</f>
        <v>28.9</v>
      </c>
      <c r="C92" s="17">
        <f>TITRES_STAT!D95</f>
        <v>7.0712999999999999</v>
      </c>
      <c r="D92" s="17">
        <f>TITRES_STAT!E95</f>
        <v>39019</v>
      </c>
      <c r="E92" s="17">
        <f>TITRES_STAT!F95</f>
        <v>0</v>
      </c>
      <c r="F92" s="17" t="str">
        <f t="shared" si="5"/>
        <v>NEUTRAL</v>
      </c>
      <c r="G92" s="17" t="e">
        <f t="shared" si="4"/>
        <v>#DIV/0!</v>
      </c>
      <c r="H92" s="17" t="str">
        <f t="shared" si="3"/>
        <v>NEUTRAL</v>
      </c>
    </row>
    <row r="93" spans="1:8" ht="13.5" x14ac:dyDescent="0.25">
      <c r="A93" s="3">
        <f>TITRES_STAT!B96</f>
        <v>42139</v>
      </c>
      <c r="B93" s="17">
        <f>TITRES_STAT!C96</f>
        <v>28.38</v>
      </c>
      <c r="C93" s="17">
        <f>TITRES_STAT!D96</f>
        <v>6.9440999999999997</v>
      </c>
      <c r="D93" s="17">
        <f>TITRES_STAT!E96</f>
        <v>20511</v>
      </c>
      <c r="E93" s="17">
        <f>TITRES_STAT!F96</f>
        <v>0</v>
      </c>
      <c r="F93" s="17" t="str">
        <f t="shared" si="5"/>
        <v>NEUTRAL</v>
      </c>
      <c r="G93" s="17" t="e">
        <f t="shared" si="4"/>
        <v>#DIV/0!</v>
      </c>
      <c r="H93" s="17" t="str">
        <f t="shared" si="3"/>
        <v>NEUTRAL</v>
      </c>
    </row>
    <row r="94" spans="1:8" ht="13.5" x14ac:dyDescent="0.25">
      <c r="A94" s="3">
        <f>TITRES_STAT!B97</f>
        <v>42142</v>
      </c>
      <c r="B94" s="17">
        <f>TITRES_STAT!C97</f>
        <v>27.9</v>
      </c>
      <c r="C94" s="17">
        <f>TITRES_STAT!D97</f>
        <v>6.8266</v>
      </c>
      <c r="D94" s="17">
        <f>TITRES_STAT!E97</f>
        <v>6887</v>
      </c>
      <c r="E94" s="17">
        <f>TITRES_STAT!F97</f>
        <v>0</v>
      </c>
      <c r="F94" s="17" t="str">
        <f t="shared" si="5"/>
        <v>NEUTRAL</v>
      </c>
      <c r="G94" s="17" t="e">
        <f t="shared" si="4"/>
        <v>#DIV/0!</v>
      </c>
      <c r="H94" s="17" t="str">
        <f t="shared" si="3"/>
        <v>NEUTRAL</v>
      </c>
    </row>
    <row r="95" spans="1:8" ht="13.5" x14ac:dyDescent="0.25">
      <c r="A95" s="3">
        <f>TITRES_STAT!B98</f>
        <v>42143</v>
      </c>
      <c r="B95" s="17">
        <f>TITRES_STAT!C98</f>
        <v>27.78</v>
      </c>
      <c r="C95" s="17">
        <f>TITRES_STAT!D98</f>
        <v>6.7972999999999999</v>
      </c>
      <c r="D95" s="17">
        <f>TITRES_STAT!E98</f>
        <v>5846</v>
      </c>
      <c r="E95" s="17">
        <f>TITRES_STAT!F98</f>
        <v>0</v>
      </c>
      <c r="F95" s="17" t="str">
        <f t="shared" si="5"/>
        <v>NEUTRAL</v>
      </c>
      <c r="G95" s="17" t="e">
        <f t="shared" si="4"/>
        <v>#DIV/0!</v>
      </c>
      <c r="H95" s="17" t="str">
        <f t="shared" si="3"/>
        <v>NEUTRAL</v>
      </c>
    </row>
    <row r="96" spans="1:8" ht="13.5" x14ac:dyDescent="0.25">
      <c r="A96" s="3">
        <f>TITRES_STAT!B99</f>
        <v>42144</v>
      </c>
      <c r="B96" s="17">
        <f>TITRES_STAT!C99</f>
        <v>27.56</v>
      </c>
      <c r="C96" s="17">
        <f>TITRES_STAT!D99</f>
        <v>6.7434000000000003</v>
      </c>
      <c r="D96" s="17">
        <f>TITRES_STAT!E99</f>
        <v>20349</v>
      </c>
      <c r="E96" s="17">
        <f>TITRES_STAT!F99</f>
        <v>0</v>
      </c>
      <c r="F96" s="17" t="str">
        <f t="shared" si="5"/>
        <v>NEUTRAL</v>
      </c>
      <c r="G96" s="17" t="e">
        <f t="shared" si="4"/>
        <v>#DIV/0!</v>
      </c>
      <c r="H96" s="17" t="str">
        <f t="shared" si="3"/>
        <v>NEUTRAL</v>
      </c>
    </row>
    <row r="97" spans="1:8" ht="13.5" x14ac:dyDescent="0.25">
      <c r="A97" s="3">
        <f>TITRES_STAT!B100</f>
        <v>42145</v>
      </c>
      <c r="B97" s="17">
        <f>TITRES_STAT!C100</f>
        <v>27.54</v>
      </c>
      <c r="C97" s="17">
        <f>TITRES_STAT!D100</f>
        <v>6.7385000000000002</v>
      </c>
      <c r="D97" s="17">
        <f>TITRES_STAT!E100</f>
        <v>4879</v>
      </c>
      <c r="E97" s="17">
        <f>TITRES_STAT!F100</f>
        <v>0</v>
      </c>
      <c r="F97" s="17" t="str">
        <f t="shared" si="5"/>
        <v>NEUTRAL</v>
      </c>
      <c r="G97" s="17" t="e">
        <f t="shared" si="4"/>
        <v>#DIV/0!</v>
      </c>
      <c r="H97" s="17" t="str">
        <f t="shared" si="3"/>
        <v>NEUTRAL</v>
      </c>
    </row>
    <row r="98" spans="1:8" ht="13.5" x14ac:dyDescent="0.25">
      <c r="A98" s="3">
        <f>TITRES_STAT!B101</f>
        <v>42146</v>
      </c>
      <c r="B98" s="17">
        <f>TITRES_STAT!C101</f>
        <v>28</v>
      </c>
      <c r="C98" s="17">
        <f>TITRES_STAT!D101</f>
        <v>6.8510999999999997</v>
      </c>
      <c r="D98" s="17">
        <f>TITRES_STAT!E101</f>
        <v>26570</v>
      </c>
      <c r="E98" s="17">
        <f>TITRES_STAT!F101</f>
        <v>0</v>
      </c>
      <c r="F98" s="17" t="str">
        <f t="shared" si="5"/>
        <v>NEUTRAL</v>
      </c>
      <c r="G98" s="17" t="e">
        <f t="shared" si="4"/>
        <v>#DIV/0!</v>
      </c>
      <c r="H98" s="17" t="str">
        <f t="shared" si="3"/>
        <v>NEUTRAL</v>
      </c>
    </row>
    <row r="99" spans="1:8" ht="13.5" x14ac:dyDescent="0.25">
      <c r="A99" s="3">
        <f>TITRES_STAT!B102</f>
        <v>42149</v>
      </c>
      <c r="B99" s="17">
        <f>TITRES_STAT!C102</f>
        <v>28.36</v>
      </c>
      <c r="C99" s="17">
        <f>TITRES_STAT!D102</f>
        <v>6.9391999999999996</v>
      </c>
      <c r="D99" s="17">
        <f>TITRES_STAT!E102</f>
        <v>4574</v>
      </c>
      <c r="E99" s="17">
        <f>TITRES_STAT!F102</f>
        <v>0</v>
      </c>
      <c r="F99" s="17" t="str">
        <f t="shared" si="5"/>
        <v>NEUTRAL</v>
      </c>
      <c r="G99" s="17" t="e">
        <f t="shared" si="4"/>
        <v>#DIV/0!</v>
      </c>
      <c r="H99" s="17" t="str">
        <f t="shared" si="3"/>
        <v>NEUTRAL</v>
      </c>
    </row>
    <row r="100" spans="1:8" ht="13.5" x14ac:dyDescent="0.25">
      <c r="A100" s="3">
        <f>TITRES_STAT!B103</f>
        <v>42150</v>
      </c>
      <c r="B100" s="17">
        <f>TITRES_STAT!C103</f>
        <v>28.29</v>
      </c>
      <c r="C100" s="17">
        <f>TITRES_STAT!D103</f>
        <v>6.9219999999999997</v>
      </c>
      <c r="D100" s="17">
        <f>TITRES_STAT!E103</f>
        <v>13341</v>
      </c>
      <c r="E100" s="17">
        <f>TITRES_STAT!F103</f>
        <v>0</v>
      </c>
      <c r="F100" s="17" t="str">
        <f t="shared" si="5"/>
        <v>NEUTRAL</v>
      </c>
      <c r="G100" s="17" t="e">
        <f t="shared" si="4"/>
        <v>#DIV/0!</v>
      </c>
      <c r="H100" s="17" t="str">
        <f t="shared" si="3"/>
        <v>NEUTRAL</v>
      </c>
    </row>
    <row r="101" spans="1:8" ht="13.5" x14ac:dyDescent="0.25">
      <c r="A101" s="3">
        <f>TITRES_STAT!B104</f>
        <v>42151</v>
      </c>
      <c r="B101" s="17">
        <f>TITRES_STAT!C104</f>
        <v>28.1</v>
      </c>
      <c r="C101" s="17">
        <f>TITRES_STAT!D104</f>
        <v>6.8756000000000004</v>
      </c>
      <c r="D101" s="17">
        <f>TITRES_STAT!E104</f>
        <v>19307</v>
      </c>
      <c r="E101" s="17">
        <f>TITRES_STAT!F104</f>
        <v>0</v>
      </c>
      <c r="F101" s="17" t="str">
        <f t="shared" si="5"/>
        <v>NEUTRAL</v>
      </c>
      <c r="G101" s="17" t="e">
        <f t="shared" si="4"/>
        <v>#DIV/0!</v>
      </c>
      <c r="H101" s="17" t="str">
        <f t="shared" si="3"/>
        <v>NEUTRAL</v>
      </c>
    </row>
    <row r="102" spans="1:8" ht="13.5" x14ac:dyDescent="0.25">
      <c r="A102" s="3">
        <f>TITRES_STAT!B105</f>
        <v>42152</v>
      </c>
      <c r="B102" s="17">
        <f>TITRES_STAT!C105</f>
        <v>27.79</v>
      </c>
      <c r="C102" s="17">
        <f>TITRES_STAT!D105</f>
        <v>6.7996999999999996</v>
      </c>
      <c r="D102" s="17">
        <f>TITRES_STAT!E105</f>
        <v>13378</v>
      </c>
      <c r="E102" s="17">
        <f>TITRES_STAT!F105</f>
        <v>0</v>
      </c>
      <c r="F102" s="17" t="str">
        <f t="shared" si="5"/>
        <v>NEUTRAL</v>
      </c>
      <c r="G102" s="17" t="e">
        <f t="shared" si="4"/>
        <v>#DIV/0!</v>
      </c>
      <c r="H102" s="17" t="str">
        <f t="shared" si="3"/>
        <v>NEUTRAL</v>
      </c>
    </row>
    <row r="103" spans="1:8" ht="13.5" x14ac:dyDescent="0.25">
      <c r="A103" s="3">
        <f>TITRES_STAT!B106</f>
        <v>42153</v>
      </c>
      <c r="B103" s="17">
        <f>TITRES_STAT!C106</f>
        <v>27.6</v>
      </c>
      <c r="C103" s="17">
        <f>TITRES_STAT!D106</f>
        <v>6.7531999999999996</v>
      </c>
      <c r="D103" s="17">
        <f>TITRES_STAT!E106</f>
        <v>12836</v>
      </c>
      <c r="E103" s="17">
        <f>TITRES_STAT!F106</f>
        <v>0</v>
      </c>
      <c r="F103" s="17" t="str">
        <f t="shared" si="5"/>
        <v>NEUTRAL</v>
      </c>
      <c r="G103" s="17" t="e">
        <f t="shared" si="4"/>
        <v>#DIV/0!</v>
      </c>
      <c r="H103" s="17" t="str">
        <f t="shared" si="3"/>
        <v>NEUTRAL</v>
      </c>
    </row>
    <row r="104" spans="1:8" ht="13.5" x14ac:dyDescent="0.25">
      <c r="A104" s="3">
        <f>TITRES_STAT!B107</f>
        <v>42156</v>
      </c>
      <c r="B104" s="17">
        <f>TITRES_STAT!C107</f>
        <v>27.51</v>
      </c>
      <c r="C104" s="17">
        <f>TITRES_STAT!D107</f>
        <v>6.7312000000000003</v>
      </c>
      <c r="D104" s="17">
        <f>TITRES_STAT!E107</f>
        <v>5148</v>
      </c>
      <c r="E104" s="17">
        <f>TITRES_STAT!F107</f>
        <v>0</v>
      </c>
      <c r="F104" s="17" t="str">
        <f t="shared" si="5"/>
        <v>NEUTRAL</v>
      </c>
      <c r="G104" s="17" t="e">
        <f t="shared" si="4"/>
        <v>#DIV/0!</v>
      </c>
      <c r="H104" s="17" t="str">
        <f t="shared" si="3"/>
        <v>NEUTRAL</v>
      </c>
    </row>
    <row r="105" spans="1:8" ht="13.5" x14ac:dyDescent="0.25">
      <c r="A105" s="3">
        <f>TITRES_STAT!B108</f>
        <v>42157</v>
      </c>
      <c r="B105" s="17">
        <f>TITRES_STAT!C108</f>
        <v>27.52</v>
      </c>
      <c r="C105" s="17">
        <f>TITRES_STAT!D108</f>
        <v>6.7336</v>
      </c>
      <c r="D105" s="17">
        <f>TITRES_STAT!E108</f>
        <v>1152</v>
      </c>
      <c r="E105" s="17">
        <f>TITRES_STAT!F108</f>
        <v>0</v>
      </c>
      <c r="F105" s="17" t="str">
        <f t="shared" si="5"/>
        <v>NEUTRAL</v>
      </c>
      <c r="G105" s="17" t="e">
        <f t="shared" si="4"/>
        <v>#DIV/0!</v>
      </c>
      <c r="H105" s="17" t="str">
        <f t="shared" si="3"/>
        <v>NEUTRAL</v>
      </c>
    </row>
    <row r="106" spans="1:8" ht="13.5" x14ac:dyDescent="0.25">
      <c r="A106" s="3">
        <f>TITRES_STAT!B109</f>
        <v>42158</v>
      </c>
      <c r="B106" s="17">
        <f>TITRES_STAT!C109</f>
        <v>27.3</v>
      </c>
      <c r="C106" s="17">
        <f>TITRES_STAT!D109</f>
        <v>6.6798000000000002</v>
      </c>
      <c r="D106" s="17">
        <f>TITRES_STAT!E109</f>
        <v>1574</v>
      </c>
      <c r="E106" s="17">
        <f>TITRES_STAT!F109</f>
        <v>0</v>
      </c>
      <c r="F106" s="17" t="str">
        <f t="shared" si="5"/>
        <v>NEUTRAL</v>
      </c>
      <c r="G106" s="17" t="e">
        <f t="shared" si="4"/>
        <v>#DIV/0!</v>
      </c>
      <c r="H106" s="17" t="str">
        <f t="shared" si="3"/>
        <v>NEUTRAL</v>
      </c>
    </row>
    <row r="107" spans="1:8" ht="13.5" x14ac:dyDescent="0.25">
      <c r="A107" s="3">
        <f>TITRES_STAT!B110</f>
        <v>42159</v>
      </c>
      <c r="B107" s="17">
        <f>TITRES_STAT!C110</f>
        <v>26.8</v>
      </c>
      <c r="C107" s="17">
        <f>TITRES_STAT!D110</f>
        <v>6.5575000000000001</v>
      </c>
      <c r="D107" s="17">
        <f>TITRES_STAT!E110</f>
        <v>11699</v>
      </c>
      <c r="E107" s="17">
        <f>TITRES_STAT!F110</f>
        <v>0</v>
      </c>
      <c r="F107" s="17" t="str">
        <f t="shared" si="5"/>
        <v>NEUTRAL</v>
      </c>
      <c r="G107" s="17" t="e">
        <f t="shared" si="4"/>
        <v>#DIV/0!</v>
      </c>
      <c r="H107" s="17" t="str">
        <f t="shared" si="3"/>
        <v>NEUTRAL</v>
      </c>
    </row>
    <row r="108" spans="1:8" ht="13.5" x14ac:dyDescent="0.25">
      <c r="A108" s="3">
        <f>TITRES_STAT!B111</f>
        <v>42160</v>
      </c>
      <c r="B108" s="17">
        <f>TITRES_STAT!C111</f>
        <v>26.53</v>
      </c>
      <c r="C108" s="17">
        <f>TITRES_STAT!D111</f>
        <v>6.4913999999999996</v>
      </c>
      <c r="D108" s="17">
        <f>TITRES_STAT!E111</f>
        <v>10418</v>
      </c>
      <c r="E108" s="17">
        <f>TITRES_STAT!F111</f>
        <v>0</v>
      </c>
      <c r="F108" s="17" t="str">
        <f t="shared" si="5"/>
        <v>NEUTRAL</v>
      </c>
      <c r="G108" s="17" t="e">
        <f t="shared" si="4"/>
        <v>#DIV/0!</v>
      </c>
      <c r="H108" s="17" t="str">
        <f t="shared" si="3"/>
        <v>NEUTRAL</v>
      </c>
    </row>
    <row r="109" spans="1:8" ht="13.5" x14ac:dyDescent="0.25">
      <c r="A109" s="3">
        <f>TITRES_STAT!B112</f>
        <v>42163</v>
      </c>
      <c r="B109" s="17">
        <f>TITRES_STAT!C112</f>
        <v>26.2</v>
      </c>
      <c r="C109" s="17">
        <f>TITRES_STAT!D112</f>
        <v>6.4107000000000003</v>
      </c>
      <c r="D109" s="17">
        <f>TITRES_STAT!E112</f>
        <v>8938</v>
      </c>
      <c r="E109" s="17">
        <f>TITRES_STAT!F112</f>
        <v>0</v>
      </c>
      <c r="F109" s="17" t="str">
        <f t="shared" si="5"/>
        <v>NEUTRAL</v>
      </c>
      <c r="G109" s="17" t="e">
        <f t="shared" si="4"/>
        <v>#DIV/0!</v>
      </c>
      <c r="H109" s="17" t="str">
        <f t="shared" si="3"/>
        <v>NEUTRAL</v>
      </c>
    </row>
    <row r="110" spans="1:8" ht="13.5" x14ac:dyDescent="0.25">
      <c r="A110" s="3">
        <f>TITRES_STAT!B113</f>
        <v>42164</v>
      </c>
      <c r="B110" s="17">
        <f>TITRES_STAT!C113</f>
        <v>25.5</v>
      </c>
      <c r="C110" s="17">
        <f>TITRES_STAT!D113</f>
        <v>6.2393999999999998</v>
      </c>
      <c r="D110" s="17">
        <f>TITRES_STAT!E113</f>
        <v>31812</v>
      </c>
      <c r="E110" s="17">
        <f>TITRES_STAT!F113</f>
        <v>0</v>
      </c>
      <c r="F110" s="17" t="str">
        <f t="shared" si="5"/>
        <v>NEUTRAL</v>
      </c>
      <c r="G110" s="17" t="e">
        <f t="shared" si="4"/>
        <v>#DIV/0!</v>
      </c>
      <c r="H110" s="17" t="str">
        <f t="shared" si="3"/>
        <v>NEUTRAL</v>
      </c>
    </row>
    <row r="111" spans="1:8" ht="13.5" x14ac:dyDescent="0.25">
      <c r="A111" s="3">
        <f>TITRES_STAT!B114</f>
        <v>42165</v>
      </c>
      <c r="B111" s="17">
        <f>TITRES_STAT!C114</f>
        <v>25.9</v>
      </c>
      <c r="C111" s="17">
        <f>TITRES_STAT!D114</f>
        <v>6.3372999999999999</v>
      </c>
      <c r="D111" s="17">
        <f>TITRES_STAT!E114</f>
        <v>13672</v>
      </c>
      <c r="E111" s="17">
        <f>TITRES_STAT!F114</f>
        <v>0</v>
      </c>
      <c r="F111" s="17" t="str">
        <f t="shared" si="5"/>
        <v>NEUTRAL</v>
      </c>
      <c r="G111" s="17" t="e">
        <f t="shared" si="4"/>
        <v>#DIV/0!</v>
      </c>
      <c r="H111" s="17" t="str">
        <f t="shared" si="3"/>
        <v>NEUTRAL</v>
      </c>
    </row>
    <row r="112" spans="1:8" ht="13.5" x14ac:dyDescent="0.25">
      <c r="A112" s="3">
        <f>TITRES_STAT!B115</f>
        <v>42166</v>
      </c>
      <c r="B112" s="17">
        <f>TITRES_STAT!C115</f>
        <v>25.4</v>
      </c>
      <c r="C112" s="17">
        <f>TITRES_STAT!D115</f>
        <v>6.2149000000000001</v>
      </c>
      <c r="D112" s="17">
        <f>TITRES_STAT!E115</f>
        <v>17267</v>
      </c>
      <c r="E112" s="17">
        <f>TITRES_STAT!F115</f>
        <v>0</v>
      </c>
      <c r="F112" s="17" t="str">
        <f t="shared" si="5"/>
        <v>NEUTRAL</v>
      </c>
      <c r="G112" s="17" t="e">
        <f t="shared" si="4"/>
        <v>#DIV/0!</v>
      </c>
      <c r="H112" s="17" t="str">
        <f t="shared" si="3"/>
        <v>NEUTRAL</v>
      </c>
    </row>
    <row r="113" spans="1:8" ht="13.5" x14ac:dyDescent="0.25">
      <c r="A113" s="3">
        <f>TITRES_STAT!B116</f>
        <v>42167</v>
      </c>
      <c r="B113" s="17">
        <f>TITRES_STAT!C116</f>
        <v>25.7</v>
      </c>
      <c r="C113" s="17">
        <f>TITRES_STAT!D116</f>
        <v>6.2882999999999996</v>
      </c>
      <c r="D113" s="17">
        <f>TITRES_STAT!E116</f>
        <v>16359</v>
      </c>
      <c r="E113" s="17">
        <f>TITRES_STAT!F116</f>
        <v>0</v>
      </c>
      <c r="F113" s="17" t="str">
        <f t="shared" si="5"/>
        <v>NEUTRAL</v>
      </c>
      <c r="G113" s="17" t="e">
        <f t="shared" si="4"/>
        <v>#DIV/0!</v>
      </c>
      <c r="H113" s="17" t="str">
        <f t="shared" si="3"/>
        <v>NEUTRAL</v>
      </c>
    </row>
    <row r="114" spans="1:8" ht="13.5" x14ac:dyDescent="0.25">
      <c r="A114" s="3">
        <f>TITRES_STAT!B117</f>
        <v>42170</v>
      </c>
      <c r="B114" s="17">
        <f>TITRES_STAT!C117</f>
        <v>26</v>
      </c>
      <c r="C114" s="17">
        <f>TITRES_STAT!D117</f>
        <v>6.3616999999999999</v>
      </c>
      <c r="D114" s="17">
        <f>TITRES_STAT!E117</f>
        <v>15544</v>
      </c>
      <c r="E114" s="17">
        <f>TITRES_STAT!F117</f>
        <v>0</v>
      </c>
      <c r="F114" s="17" t="str">
        <f t="shared" si="5"/>
        <v>NEUTRAL</v>
      </c>
      <c r="G114" s="17" t="e">
        <f t="shared" si="4"/>
        <v>#DIV/0!</v>
      </c>
      <c r="H114" s="17" t="str">
        <f t="shared" si="3"/>
        <v>NEUTRAL</v>
      </c>
    </row>
    <row r="115" spans="1:8" ht="13.5" x14ac:dyDescent="0.25">
      <c r="A115" s="3">
        <f>TITRES_STAT!B118</f>
        <v>42171</v>
      </c>
      <c r="B115" s="17">
        <f>TITRES_STAT!C118</f>
        <v>26.35</v>
      </c>
      <c r="C115" s="17">
        <f>TITRES_STAT!D118</f>
        <v>6.4474</v>
      </c>
      <c r="D115" s="17">
        <f>TITRES_STAT!E118</f>
        <v>327785</v>
      </c>
      <c r="E115" s="17">
        <f>TITRES_STAT!F118</f>
        <v>0</v>
      </c>
      <c r="F115" s="17" t="str">
        <f t="shared" si="5"/>
        <v>NEUTRAL</v>
      </c>
      <c r="G115" s="17" t="e">
        <f t="shared" si="4"/>
        <v>#DIV/0!</v>
      </c>
      <c r="H115" s="17" t="str">
        <f t="shared" si="3"/>
        <v>NEUTRAL</v>
      </c>
    </row>
    <row r="116" spans="1:8" ht="13.5" x14ac:dyDescent="0.25">
      <c r="A116" s="3">
        <f>TITRES_STAT!B119</f>
        <v>42172</v>
      </c>
      <c r="B116" s="17">
        <f>TITRES_STAT!C119</f>
        <v>26.2</v>
      </c>
      <c r="C116" s="17">
        <f>TITRES_STAT!D119</f>
        <v>6.4107000000000003</v>
      </c>
      <c r="D116" s="17">
        <f>TITRES_STAT!E119</f>
        <v>6384</v>
      </c>
      <c r="E116" s="17">
        <f>TITRES_STAT!F119</f>
        <v>0</v>
      </c>
      <c r="F116" s="17" t="str">
        <f t="shared" si="5"/>
        <v>NEUTRAL</v>
      </c>
      <c r="G116" s="17" t="e">
        <f t="shared" si="4"/>
        <v>#DIV/0!</v>
      </c>
      <c r="H116" s="17" t="str">
        <f t="shared" si="3"/>
        <v>NEUTRAL</v>
      </c>
    </row>
    <row r="117" spans="1:8" ht="13.5" x14ac:dyDescent="0.25">
      <c r="A117" s="3">
        <f>TITRES_STAT!B120</f>
        <v>42173</v>
      </c>
      <c r="B117" s="17">
        <f>TITRES_STAT!C120</f>
        <v>26.98</v>
      </c>
      <c r="C117" s="17">
        <f>TITRES_STAT!D120</f>
        <v>6.6014999999999997</v>
      </c>
      <c r="D117" s="17">
        <f>TITRES_STAT!E120</f>
        <v>90407</v>
      </c>
      <c r="E117" s="17">
        <f>TITRES_STAT!F120</f>
        <v>0</v>
      </c>
      <c r="F117" s="17" t="str">
        <f t="shared" si="5"/>
        <v>NEUTRAL</v>
      </c>
      <c r="G117" s="17" t="e">
        <f t="shared" si="4"/>
        <v>#DIV/0!</v>
      </c>
      <c r="H117" s="17" t="str">
        <f t="shared" si="3"/>
        <v>NEUTRAL</v>
      </c>
    </row>
    <row r="118" spans="1:8" ht="13.5" x14ac:dyDescent="0.25">
      <c r="A118" s="3">
        <f>TITRES_STAT!B121</f>
        <v>42174</v>
      </c>
      <c r="B118" s="17">
        <f>TITRES_STAT!C121</f>
        <v>27.3</v>
      </c>
      <c r="C118" s="17">
        <f>TITRES_STAT!D121</f>
        <v>6.6798000000000002</v>
      </c>
      <c r="D118" s="17">
        <f>TITRES_STAT!E121</f>
        <v>13961</v>
      </c>
      <c r="E118" s="17">
        <f>TITRES_STAT!F121</f>
        <v>0</v>
      </c>
      <c r="F118" s="17" t="str">
        <f t="shared" si="5"/>
        <v>NEUTRAL</v>
      </c>
      <c r="G118" s="17" t="e">
        <f t="shared" si="4"/>
        <v>#DIV/0!</v>
      </c>
      <c r="H118" s="17" t="str">
        <f t="shared" si="3"/>
        <v>NEUTRAL</v>
      </c>
    </row>
    <row r="119" spans="1:8" ht="13.5" x14ac:dyDescent="0.25">
      <c r="A119" s="3">
        <f>TITRES_STAT!B122</f>
        <v>42177</v>
      </c>
      <c r="B119" s="17">
        <f>TITRES_STAT!C122</f>
        <v>27</v>
      </c>
      <c r="C119" s="17">
        <f>TITRES_STAT!D122</f>
        <v>6.6063999999999998</v>
      </c>
      <c r="D119" s="17">
        <f>TITRES_STAT!E122</f>
        <v>6450</v>
      </c>
      <c r="E119" s="17">
        <f>TITRES_STAT!F122</f>
        <v>0</v>
      </c>
      <c r="F119" s="17" t="str">
        <f t="shared" si="5"/>
        <v>NEUTRAL</v>
      </c>
      <c r="G119" s="17" t="e">
        <f t="shared" si="4"/>
        <v>#DIV/0!</v>
      </c>
      <c r="H119" s="17" t="str">
        <f t="shared" si="3"/>
        <v>NEUTRAL</v>
      </c>
    </row>
    <row r="120" spans="1:8" ht="13.5" x14ac:dyDescent="0.25">
      <c r="A120" s="3">
        <f>TITRES_STAT!B123</f>
        <v>42178</v>
      </c>
      <c r="B120" s="17">
        <f>TITRES_STAT!C123</f>
        <v>27</v>
      </c>
      <c r="C120" s="17">
        <f>TITRES_STAT!D123</f>
        <v>6.6063999999999998</v>
      </c>
      <c r="D120" s="17">
        <f>TITRES_STAT!E123</f>
        <v>6762</v>
      </c>
      <c r="E120" s="17">
        <f>TITRES_STAT!F123</f>
        <v>0</v>
      </c>
      <c r="F120" s="17" t="str">
        <f t="shared" si="5"/>
        <v>NEUTRAL</v>
      </c>
      <c r="G120" s="17" t="e">
        <f t="shared" si="4"/>
        <v>#DIV/0!</v>
      </c>
      <c r="H120" s="17" t="str">
        <f t="shared" si="3"/>
        <v>NEUTRAL</v>
      </c>
    </row>
    <row r="121" spans="1:8" ht="13.5" x14ac:dyDescent="0.25">
      <c r="A121" s="3">
        <f>TITRES_STAT!B124</f>
        <v>42179</v>
      </c>
      <c r="B121" s="17">
        <f>TITRES_STAT!C124</f>
        <v>26.98</v>
      </c>
      <c r="C121" s="17">
        <f>TITRES_STAT!D124</f>
        <v>6.6014999999999997</v>
      </c>
      <c r="D121" s="17">
        <f>TITRES_STAT!E124</f>
        <v>5659</v>
      </c>
      <c r="E121" s="17">
        <f>TITRES_STAT!F124</f>
        <v>0</v>
      </c>
      <c r="F121" s="17" t="str">
        <f t="shared" si="5"/>
        <v>NEUTRAL</v>
      </c>
      <c r="G121" s="17" t="e">
        <f t="shared" si="4"/>
        <v>#DIV/0!</v>
      </c>
      <c r="H121" s="17" t="str">
        <f t="shared" si="3"/>
        <v>NEUTRAL</v>
      </c>
    </row>
    <row r="122" spans="1:8" ht="13.5" x14ac:dyDescent="0.25">
      <c r="A122" s="3">
        <f>TITRES_STAT!B125</f>
        <v>42180</v>
      </c>
      <c r="B122" s="17">
        <f>TITRES_STAT!C125</f>
        <v>26.98</v>
      </c>
      <c r="C122" s="17">
        <f>TITRES_STAT!D125</f>
        <v>6.6014999999999997</v>
      </c>
      <c r="D122" s="17">
        <f>TITRES_STAT!E125</f>
        <v>22088</v>
      </c>
      <c r="E122" s="17">
        <f>TITRES_STAT!F125</f>
        <v>0</v>
      </c>
      <c r="F122" s="17" t="str">
        <f t="shared" si="5"/>
        <v>NEUTRAL</v>
      </c>
      <c r="G122" s="17" t="e">
        <f t="shared" si="4"/>
        <v>#DIV/0!</v>
      </c>
      <c r="H122" s="17" t="str">
        <f t="shared" si="3"/>
        <v>NEUTRAL</v>
      </c>
    </row>
    <row r="123" spans="1:8" ht="13.5" x14ac:dyDescent="0.25">
      <c r="A123" s="3">
        <f>TITRES_STAT!B126</f>
        <v>42181</v>
      </c>
      <c r="B123" s="17">
        <f>TITRES_STAT!C126</f>
        <v>27</v>
      </c>
      <c r="C123" s="17">
        <f>TITRES_STAT!D126</f>
        <v>6.6063999999999998</v>
      </c>
      <c r="D123" s="17">
        <f>TITRES_STAT!E126</f>
        <v>4473</v>
      </c>
      <c r="E123" s="17">
        <f>TITRES_STAT!F126</f>
        <v>0</v>
      </c>
      <c r="F123" s="17" t="str">
        <f t="shared" si="5"/>
        <v>NEUTRAL</v>
      </c>
      <c r="G123" s="17" t="e">
        <f t="shared" si="4"/>
        <v>#DIV/0!</v>
      </c>
      <c r="H123" s="17" t="str">
        <f t="shared" si="3"/>
        <v>NEUTRAL</v>
      </c>
    </row>
    <row r="124" spans="1:8" ht="13.5" x14ac:dyDescent="0.25">
      <c r="A124" s="3">
        <f>TITRES_STAT!B127</f>
        <v>42184</v>
      </c>
      <c r="B124" s="17">
        <f>TITRES_STAT!C127</f>
        <v>26.5</v>
      </c>
      <c r="C124" s="17">
        <f>TITRES_STAT!D127</f>
        <v>6.4840999999999998</v>
      </c>
      <c r="D124" s="17">
        <f>TITRES_STAT!E127</f>
        <v>9553</v>
      </c>
      <c r="E124" s="17">
        <f>TITRES_STAT!F127</f>
        <v>0</v>
      </c>
      <c r="F124" s="17" t="str">
        <f t="shared" si="5"/>
        <v>NEUTRAL</v>
      </c>
      <c r="G124" s="17" t="e">
        <f t="shared" si="4"/>
        <v>#DIV/0!</v>
      </c>
      <c r="H124" s="17" t="str">
        <f t="shared" si="3"/>
        <v>NEUTRAL</v>
      </c>
    </row>
    <row r="125" spans="1:8" ht="13.5" x14ac:dyDescent="0.25">
      <c r="A125" s="3">
        <f>TITRES_STAT!B128</f>
        <v>42185</v>
      </c>
      <c r="B125" s="17">
        <f>TITRES_STAT!C128</f>
        <v>26.49</v>
      </c>
      <c r="C125" s="17">
        <f>TITRES_STAT!D128</f>
        <v>6.4816000000000003</v>
      </c>
      <c r="D125" s="17">
        <f>TITRES_STAT!E128</f>
        <v>1647</v>
      </c>
      <c r="E125" s="17">
        <f>TITRES_STAT!F128</f>
        <v>0</v>
      </c>
      <c r="F125" s="17" t="str">
        <f t="shared" si="5"/>
        <v>NEUTRAL</v>
      </c>
      <c r="G125" s="17" t="e">
        <f t="shared" si="4"/>
        <v>#DIV/0!</v>
      </c>
      <c r="H125" s="17" t="str">
        <f t="shared" si="3"/>
        <v>NEUTRAL</v>
      </c>
    </row>
    <row r="126" spans="1:8" ht="13.5" x14ac:dyDescent="0.25">
      <c r="A126" s="3">
        <f>TITRES_STAT!B129</f>
        <v>42186</v>
      </c>
      <c r="B126" s="17">
        <f>TITRES_STAT!C129</f>
        <v>26.4</v>
      </c>
      <c r="C126" s="17">
        <f>TITRES_STAT!D129</f>
        <v>6.4596</v>
      </c>
      <c r="D126" s="17">
        <f>TITRES_STAT!E129</f>
        <v>4057</v>
      </c>
      <c r="E126" s="17">
        <f>TITRES_STAT!F129</f>
        <v>0</v>
      </c>
      <c r="F126" s="17" t="str">
        <f t="shared" si="5"/>
        <v>NEUTRAL</v>
      </c>
      <c r="G126" s="17" t="e">
        <f t="shared" si="4"/>
        <v>#DIV/0!</v>
      </c>
      <c r="H126" s="17" t="str">
        <f t="shared" si="3"/>
        <v>NEUTRAL</v>
      </c>
    </row>
    <row r="127" spans="1:8" ht="13.5" x14ac:dyDescent="0.25">
      <c r="A127" s="3">
        <f>TITRES_STAT!B130</f>
        <v>42187</v>
      </c>
      <c r="B127" s="17">
        <f>TITRES_STAT!C130</f>
        <v>26.5</v>
      </c>
      <c r="C127" s="17">
        <f>TITRES_STAT!D130</f>
        <v>6.4840999999999998</v>
      </c>
      <c r="D127" s="17">
        <f>TITRES_STAT!E130</f>
        <v>6633</v>
      </c>
      <c r="E127" s="17">
        <f>TITRES_STAT!F130</f>
        <v>0</v>
      </c>
      <c r="F127" s="17" t="str">
        <f t="shared" si="5"/>
        <v>NEUTRAL</v>
      </c>
      <c r="G127" s="17" t="e">
        <f t="shared" si="4"/>
        <v>#DIV/0!</v>
      </c>
      <c r="H127" s="17" t="str">
        <f t="shared" si="3"/>
        <v>NEUTRAL</v>
      </c>
    </row>
    <row r="128" spans="1:8" ht="13.5" x14ac:dyDescent="0.25">
      <c r="A128" s="3">
        <f>TITRES_STAT!B131</f>
        <v>42188</v>
      </c>
      <c r="B128" s="17">
        <f>TITRES_STAT!C131</f>
        <v>26</v>
      </c>
      <c r="C128" s="17">
        <f>TITRES_STAT!D131</f>
        <v>6.3616999999999999</v>
      </c>
      <c r="D128" s="17">
        <f>TITRES_STAT!E131</f>
        <v>15762</v>
      </c>
      <c r="E128" s="17">
        <f>TITRES_STAT!F131</f>
        <v>0</v>
      </c>
      <c r="F128" s="17" t="str">
        <f t="shared" si="5"/>
        <v>NEUTRAL</v>
      </c>
      <c r="G128" s="17" t="e">
        <f t="shared" si="4"/>
        <v>#DIV/0!</v>
      </c>
      <c r="H128" s="17" t="str">
        <f t="shared" si="3"/>
        <v>NEUTRAL</v>
      </c>
    </row>
    <row r="129" spans="1:8" ht="13.5" x14ac:dyDescent="0.25">
      <c r="A129" s="3">
        <f>TITRES_STAT!B132</f>
        <v>42191</v>
      </c>
      <c r="B129" s="17">
        <f>TITRES_STAT!C132</f>
        <v>26.3</v>
      </c>
      <c r="C129" s="17">
        <f>TITRES_STAT!D132</f>
        <v>6.4351000000000003</v>
      </c>
      <c r="D129" s="17">
        <f>TITRES_STAT!E132</f>
        <v>13611</v>
      </c>
      <c r="E129" s="17">
        <f>TITRES_STAT!F132</f>
        <v>0</v>
      </c>
      <c r="F129" s="17" t="str">
        <f t="shared" si="5"/>
        <v>NEUTRAL</v>
      </c>
      <c r="G129" s="17" t="e">
        <f t="shared" si="4"/>
        <v>#DIV/0!</v>
      </c>
      <c r="H129" s="17" t="str">
        <f t="shared" si="3"/>
        <v>NEUTRAL</v>
      </c>
    </row>
    <row r="130" spans="1:8" ht="13.5" x14ac:dyDescent="0.25">
      <c r="A130" s="3">
        <f>TITRES_STAT!B133</f>
        <v>42192</v>
      </c>
      <c r="B130" s="17">
        <f>TITRES_STAT!C133</f>
        <v>26</v>
      </c>
      <c r="C130" s="17">
        <f>TITRES_STAT!D133</f>
        <v>6.3616999999999999</v>
      </c>
      <c r="D130" s="17">
        <f>TITRES_STAT!E133</f>
        <v>39272</v>
      </c>
      <c r="E130" s="17">
        <f>TITRES_STAT!F133</f>
        <v>0</v>
      </c>
      <c r="F130" s="17" t="str">
        <f t="shared" si="5"/>
        <v>NEUTRAL</v>
      </c>
      <c r="G130" s="17" t="e">
        <f t="shared" si="4"/>
        <v>#DIV/0!</v>
      </c>
      <c r="H130" s="17" t="str">
        <f t="shared" si="3"/>
        <v>NEUTRAL</v>
      </c>
    </row>
    <row r="131" spans="1:8" ht="13.5" x14ac:dyDescent="0.25">
      <c r="A131" s="3">
        <f>TITRES_STAT!B134</f>
        <v>42193</v>
      </c>
      <c r="B131" s="17">
        <f>TITRES_STAT!C134</f>
        <v>26.19</v>
      </c>
      <c r="C131" s="17">
        <f>TITRES_STAT!D134</f>
        <v>6.4081999999999999</v>
      </c>
      <c r="D131" s="17">
        <f>TITRES_STAT!E134</f>
        <v>11147</v>
      </c>
      <c r="E131" s="17">
        <f>TITRES_STAT!F134</f>
        <v>0</v>
      </c>
      <c r="F131" s="17" t="str">
        <f t="shared" si="5"/>
        <v>NEUTRAL</v>
      </c>
      <c r="G131" s="17" t="e">
        <f t="shared" si="4"/>
        <v>#DIV/0!</v>
      </c>
      <c r="H131" s="17" t="str">
        <f t="shared" si="3"/>
        <v>NEUTRAL</v>
      </c>
    </row>
    <row r="132" spans="1:8" ht="13.5" x14ac:dyDescent="0.25">
      <c r="A132" s="3">
        <f>TITRES_STAT!B135</f>
        <v>42194</v>
      </c>
      <c r="B132" s="17">
        <f>TITRES_STAT!C135</f>
        <v>26.2</v>
      </c>
      <c r="C132" s="17">
        <f>TITRES_STAT!D135</f>
        <v>6.4107000000000003</v>
      </c>
      <c r="D132" s="17">
        <f>TITRES_STAT!E135</f>
        <v>10060</v>
      </c>
      <c r="E132" s="17">
        <f>TITRES_STAT!F135</f>
        <v>0</v>
      </c>
      <c r="F132" s="17" t="str">
        <f t="shared" si="5"/>
        <v>NEUTRAL</v>
      </c>
      <c r="G132" s="17" t="e">
        <f t="shared" si="4"/>
        <v>#DIV/0!</v>
      </c>
      <c r="H132" s="17" t="str">
        <f t="shared" si="3"/>
        <v>NEUTRAL</v>
      </c>
    </row>
    <row r="133" spans="1:8" ht="13.5" x14ac:dyDescent="0.25">
      <c r="A133" s="3">
        <f>TITRES_STAT!B136</f>
        <v>42195</v>
      </c>
      <c r="B133" s="17">
        <f>TITRES_STAT!C136</f>
        <v>26</v>
      </c>
      <c r="C133" s="17">
        <f>TITRES_STAT!D136</f>
        <v>6.3616999999999999</v>
      </c>
      <c r="D133" s="17">
        <f>TITRES_STAT!E136</f>
        <v>12866</v>
      </c>
      <c r="E133" s="17">
        <f>TITRES_STAT!F136</f>
        <v>0</v>
      </c>
      <c r="F133" s="17" t="str">
        <f t="shared" si="5"/>
        <v>NEUTRAL</v>
      </c>
      <c r="G133" s="17" t="e">
        <f t="shared" si="4"/>
        <v>#DIV/0!</v>
      </c>
      <c r="H133" s="17" t="str">
        <f t="shared" si="3"/>
        <v>NEUTRAL</v>
      </c>
    </row>
    <row r="134" spans="1:8" ht="13.5" x14ac:dyDescent="0.25">
      <c r="A134" s="3">
        <f>TITRES_STAT!B137</f>
        <v>42198</v>
      </c>
      <c r="B134" s="17">
        <f>TITRES_STAT!C137</f>
        <v>26</v>
      </c>
      <c r="C134" s="17">
        <f>TITRES_STAT!D137</f>
        <v>6.3616999999999999</v>
      </c>
      <c r="D134" s="17">
        <f>TITRES_STAT!E137</f>
        <v>23419</v>
      </c>
      <c r="E134" s="17">
        <f>TITRES_STAT!F137</f>
        <v>0</v>
      </c>
      <c r="F134" s="17" t="str">
        <f t="shared" si="5"/>
        <v>NEUTRAL</v>
      </c>
      <c r="G134" s="17" t="e">
        <f t="shared" si="4"/>
        <v>#DIV/0!</v>
      </c>
      <c r="H134" s="17" t="str">
        <f t="shared" ref="H134:H197" si="6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42199</v>
      </c>
      <c r="B135" s="17">
        <f>TITRES_STAT!C138</f>
        <v>26</v>
      </c>
      <c r="C135" s="17">
        <f>TITRES_STAT!D138</f>
        <v>6.3616999999999999</v>
      </c>
      <c r="D135" s="17">
        <f>TITRES_STAT!E138</f>
        <v>22140</v>
      </c>
      <c r="E135" s="17">
        <f>TITRES_STAT!F138</f>
        <v>0</v>
      </c>
      <c r="F135" s="17" t="str">
        <f t="shared" si="5"/>
        <v>NEUTRAL</v>
      </c>
      <c r="G135" s="17" t="e">
        <f t="shared" ref="G135:G198" si="7">IF((E135-E130)/E130 &gt; 0.02, "STRONG",
 IF((E135-E130)/E130 &lt; -0.02, "WEAK", "NEUTRAL"))</f>
        <v>#DIV/0!</v>
      </c>
      <c r="H135" s="17" t="str">
        <f t="shared" si="6"/>
        <v>NEUTRAL</v>
      </c>
    </row>
    <row r="136" spans="1:8" ht="13.5" x14ac:dyDescent="0.25">
      <c r="A136" s="3">
        <f>TITRES_STAT!B139</f>
        <v>42200</v>
      </c>
      <c r="B136" s="17">
        <f>TITRES_STAT!C139</f>
        <v>26.4</v>
      </c>
      <c r="C136" s="17">
        <f>TITRES_STAT!D139</f>
        <v>6.4596</v>
      </c>
      <c r="D136" s="17">
        <f>TITRES_STAT!E139</f>
        <v>28117</v>
      </c>
      <c r="E136" s="17">
        <f>TITRES_STAT!F139</f>
        <v>0</v>
      </c>
      <c r="F136" s="17" t="str">
        <f t="shared" ref="F136:F199" si="8">IF(E136&gt;E131,"BULLISH",IF(E136&lt;E131,"BEARISH","NEUTRAL"))</f>
        <v>NEUTRAL</v>
      </c>
      <c r="G136" s="17" t="e">
        <f t="shared" si="7"/>
        <v>#DIV/0!</v>
      </c>
      <c r="H136" s="17" t="str">
        <f t="shared" si="6"/>
        <v>NEUTRAL</v>
      </c>
    </row>
    <row r="137" spans="1:8" ht="13.5" x14ac:dyDescent="0.25">
      <c r="A137" s="3">
        <f>TITRES_STAT!B140</f>
        <v>42201</v>
      </c>
      <c r="B137" s="17">
        <f>TITRES_STAT!C140</f>
        <v>26.38</v>
      </c>
      <c r="C137" s="17">
        <f>TITRES_STAT!D140</f>
        <v>6.4546999999999999</v>
      </c>
      <c r="D137" s="17">
        <f>TITRES_STAT!E140</f>
        <v>21052</v>
      </c>
      <c r="E137" s="17">
        <f>TITRES_STAT!F140</f>
        <v>0</v>
      </c>
      <c r="F137" s="17" t="str">
        <f t="shared" si="8"/>
        <v>NEUTRAL</v>
      </c>
      <c r="G137" s="17" t="e">
        <f t="shared" si="7"/>
        <v>#DIV/0!</v>
      </c>
      <c r="H137" s="17" t="str">
        <f t="shared" si="6"/>
        <v>NEUTRAL</v>
      </c>
    </row>
    <row r="138" spans="1:8" ht="13.5" x14ac:dyDescent="0.25">
      <c r="A138" s="3">
        <f>TITRES_STAT!B141</f>
        <v>42205</v>
      </c>
      <c r="B138" s="17">
        <f>TITRES_STAT!C141</f>
        <v>26.36</v>
      </c>
      <c r="C138" s="17">
        <f>TITRES_STAT!D141</f>
        <v>6.4497999999999998</v>
      </c>
      <c r="D138" s="17">
        <f>TITRES_STAT!E141</f>
        <v>12452</v>
      </c>
      <c r="E138" s="17">
        <f>TITRES_STAT!F141</f>
        <v>0</v>
      </c>
      <c r="F138" s="17" t="str">
        <f t="shared" si="8"/>
        <v>NEUTRAL</v>
      </c>
      <c r="G138" s="17" t="e">
        <f t="shared" si="7"/>
        <v>#DIV/0!</v>
      </c>
      <c r="H138" s="17" t="str">
        <f t="shared" si="6"/>
        <v>NEUTRAL</v>
      </c>
    </row>
    <row r="139" spans="1:8" ht="13.5" x14ac:dyDescent="0.25">
      <c r="A139" s="3">
        <f>TITRES_STAT!B142</f>
        <v>42206</v>
      </c>
      <c r="B139" s="17">
        <f>TITRES_STAT!C142</f>
        <v>25.85</v>
      </c>
      <c r="C139" s="17">
        <f>TITRES_STAT!D142</f>
        <v>6.3250000000000002</v>
      </c>
      <c r="D139" s="17">
        <f>TITRES_STAT!E142</f>
        <v>3418</v>
      </c>
      <c r="E139" s="17">
        <f>TITRES_STAT!F142</f>
        <v>0</v>
      </c>
      <c r="F139" s="17" t="str">
        <f t="shared" si="8"/>
        <v>NEUTRAL</v>
      </c>
      <c r="G139" s="17" t="e">
        <f t="shared" si="7"/>
        <v>#DIV/0!</v>
      </c>
      <c r="H139" s="17" t="str">
        <f t="shared" si="6"/>
        <v>NEUTRAL</v>
      </c>
    </row>
    <row r="140" spans="1:8" ht="13.5" x14ac:dyDescent="0.25">
      <c r="A140" s="3">
        <f>TITRES_STAT!B143</f>
        <v>42207</v>
      </c>
      <c r="B140" s="17">
        <f>TITRES_STAT!C143</f>
        <v>25.7</v>
      </c>
      <c r="C140" s="17">
        <f>TITRES_STAT!D143</f>
        <v>6.2882999999999996</v>
      </c>
      <c r="D140" s="17">
        <f>TITRES_STAT!E143</f>
        <v>19591</v>
      </c>
      <c r="E140" s="17">
        <f>TITRES_STAT!F143</f>
        <v>0</v>
      </c>
      <c r="F140" s="17" t="str">
        <f t="shared" si="8"/>
        <v>NEUTRAL</v>
      </c>
      <c r="G140" s="17" t="e">
        <f t="shared" si="7"/>
        <v>#DIV/0!</v>
      </c>
      <c r="H140" s="17" t="str">
        <f t="shared" si="6"/>
        <v>NEUTRAL</v>
      </c>
    </row>
    <row r="141" spans="1:8" ht="13.5" x14ac:dyDescent="0.25">
      <c r="A141" s="3">
        <f>TITRES_STAT!B144</f>
        <v>42208</v>
      </c>
      <c r="B141" s="17">
        <f>TITRES_STAT!C144</f>
        <v>25.7</v>
      </c>
      <c r="C141" s="17">
        <f>TITRES_STAT!D144</f>
        <v>6.2882999999999996</v>
      </c>
      <c r="D141" s="17">
        <f>TITRES_STAT!E144</f>
        <v>4002</v>
      </c>
      <c r="E141" s="17">
        <f>TITRES_STAT!F144</f>
        <v>0</v>
      </c>
      <c r="F141" s="17" t="str">
        <f t="shared" si="8"/>
        <v>NEUTRAL</v>
      </c>
      <c r="G141" s="17" t="e">
        <f t="shared" si="7"/>
        <v>#DIV/0!</v>
      </c>
      <c r="H141" s="17" t="str">
        <f t="shared" si="6"/>
        <v>NEUTRAL</v>
      </c>
    </row>
    <row r="142" spans="1:8" ht="13.5" x14ac:dyDescent="0.25">
      <c r="A142" s="3">
        <f>TITRES_STAT!B145</f>
        <v>42209</v>
      </c>
      <c r="B142" s="17">
        <f>TITRES_STAT!C145</f>
        <v>25.64</v>
      </c>
      <c r="C142" s="17">
        <f>TITRES_STAT!D145</f>
        <v>6.2736000000000001</v>
      </c>
      <c r="D142" s="17">
        <f>TITRES_STAT!E145</f>
        <v>1414</v>
      </c>
      <c r="E142" s="17">
        <f>TITRES_STAT!F145</f>
        <v>0</v>
      </c>
      <c r="F142" s="17" t="str">
        <f t="shared" si="8"/>
        <v>NEUTRAL</v>
      </c>
      <c r="G142" s="17" t="e">
        <f t="shared" si="7"/>
        <v>#DIV/0!</v>
      </c>
      <c r="H142" s="17" t="str">
        <f t="shared" si="6"/>
        <v>NEUTRAL</v>
      </c>
    </row>
    <row r="143" spans="1:8" ht="13.5" x14ac:dyDescent="0.25">
      <c r="A143" s="3">
        <f>TITRES_STAT!B146</f>
        <v>42212</v>
      </c>
      <c r="B143" s="17">
        <f>TITRES_STAT!C146</f>
        <v>25.15</v>
      </c>
      <c r="C143" s="17">
        <f>TITRES_STAT!D146</f>
        <v>6.1536999999999997</v>
      </c>
      <c r="D143" s="17">
        <f>TITRES_STAT!E146</f>
        <v>4167</v>
      </c>
      <c r="E143" s="17">
        <f>TITRES_STAT!F146</f>
        <v>0</v>
      </c>
      <c r="F143" s="17" t="str">
        <f t="shared" si="8"/>
        <v>NEUTRAL</v>
      </c>
      <c r="G143" s="17" t="e">
        <f t="shared" si="7"/>
        <v>#DIV/0!</v>
      </c>
      <c r="H143" s="17" t="str">
        <f t="shared" si="6"/>
        <v>NEUTRAL</v>
      </c>
    </row>
    <row r="144" spans="1:8" ht="13.5" x14ac:dyDescent="0.25">
      <c r="A144" s="3">
        <f>TITRES_STAT!B147</f>
        <v>42213</v>
      </c>
      <c r="B144" s="17">
        <f>TITRES_STAT!C147</f>
        <v>24.6</v>
      </c>
      <c r="C144" s="17">
        <f>TITRES_STAT!D147</f>
        <v>6.0191999999999997</v>
      </c>
      <c r="D144" s="17">
        <f>TITRES_STAT!E147</f>
        <v>19667</v>
      </c>
      <c r="E144" s="17">
        <f>TITRES_STAT!F147</f>
        <v>0</v>
      </c>
      <c r="F144" s="17" t="str">
        <f t="shared" si="8"/>
        <v>NEUTRAL</v>
      </c>
      <c r="G144" s="17" t="e">
        <f t="shared" si="7"/>
        <v>#DIV/0!</v>
      </c>
      <c r="H144" s="17" t="str">
        <f t="shared" si="6"/>
        <v>NEUTRAL</v>
      </c>
    </row>
    <row r="145" spans="1:8" ht="13.5" x14ac:dyDescent="0.25">
      <c r="A145" s="3">
        <f>TITRES_STAT!B148</f>
        <v>42214</v>
      </c>
      <c r="B145" s="17">
        <f>TITRES_STAT!C148</f>
        <v>25.4</v>
      </c>
      <c r="C145" s="17">
        <f>TITRES_STAT!D148</f>
        <v>6.2149000000000001</v>
      </c>
      <c r="D145" s="17">
        <f>TITRES_STAT!E148</f>
        <v>9635</v>
      </c>
      <c r="E145" s="17">
        <f>TITRES_STAT!F148</f>
        <v>0</v>
      </c>
      <c r="F145" s="17" t="str">
        <f t="shared" si="8"/>
        <v>NEUTRAL</v>
      </c>
      <c r="G145" s="17" t="e">
        <f t="shared" si="7"/>
        <v>#DIV/0!</v>
      </c>
      <c r="H145" s="17" t="str">
        <f t="shared" si="6"/>
        <v>NEUTRAL</v>
      </c>
    </row>
    <row r="146" spans="1:8" ht="13.5" x14ac:dyDescent="0.25">
      <c r="A146" s="3">
        <f>TITRES_STAT!B149</f>
        <v>42215</v>
      </c>
      <c r="B146" s="17">
        <f>TITRES_STAT!C149</f>
        <v>25.1</v>
      </c>
      <c r="C146" s="17">
        <f>TITRES_STAT!D149</f>
        <v>6.1414999999999997</v>
      </c>
      <c r="D146" s="17">
        <f>TITRES_STAT!E149</f>
        <v>15673</v>
      </c>
      <c r="E146" s="17">
        <f>TITRES_STAT!F149</f>
        <v>0</v>
      </c>
      <c r="F146" s="17" t="str">
        <f t="shared" si="8"/>
        <v>NEUTRAL</v>
      </c>
      <c r="G146" s="17" t="e">
        <f t="shared" si="7"/>
        <v>#DIV/0!</v>
      </c>
      <c r="H146" s="17" t="str">
        <f t="shared" si="6"/>
        <v>NEUTRAL</v>
      </c>
    </row>
    <row r="147" spans="1:8" ht="13.5" x14ac:dyDescent="0.25">
      <c r="A147" s="3">
        <f>TITRES_STAT!B150</f>
        <v>42216</v>
      </c>
      <c r="B147" s="17">
        <f>TITRES_STAT!C150</f>
        <v>25.39</v>
      </c>
      <c r="C147" s="17">
        <f>TITRES_STAT!D150</f>
        <v>6.2125000000000004</v>
      </c>
      <c r="D147" s="17">
        <f>TITRES_STAT!E150</f>
        <v>7921</v>
      </c>
      <c r="E147" s="17">
        <f>TITRES_STAT!F150</f>
        <v>0</v>
      </c>
      <c r="F147" s="17" t="str">
        <f t="shared" si="8"/>
        <v>NEUTRAL</v>
      </c>
      <c r="G147" s="17" t="e">
        <f t="shared" si="7"/>
        <v>#DIV/0!</v>
      </c>
      <c r="H147" s="17" t="str">
        <f t="shared" si="6"/>
        <v>NEUTRAL</v>
      </c>
    </row>
    <row r="148" spans="1:8" ht="13.5" x14ac:dyDescent="0.25">
      <c r="A148" s="3">
        <f>TITRES_STAT!B151</f>
        <v>42219</v>
      </c>
      <c r="B148" s="17">
        <f>TITRES_STAT!C151</f>
        <v>25.5</v>
      </c>
      <c r="C148" s="17">
        <f>TITRES_STAT!D151</f>
        <v>6.2393999999999998</v>
      </c>
      <c r="D148" s="17">
        <f>TITRES_STAT!E151</f>
        <v>2225</v>
      </c>
      <c r="E148" s="17">
        <f>TITRES_STAT!F151</f>
        <v>0</v>
      </c>
      <c r="F148" s="17" t="str">
        <f t="shared" si="8"/>
        <v>NEUTRAL</v>
      </c>
      <c r="G148" s="17" t="e">
        <f t="shared" si="7"/>
        <v>#DIV/0!</v>
      </c>
      <c r="H148" s="17" t="str">
        <f t="shared" si="6"/>
        <v>NEUTRAL</v>
      </c>
    </row>
    <row r="149" spans="1:8" ht="13.5" x14ac:dyDescent="0.25">
      <c r="A149" s="3">
        <f>TITRES_STAT!B152</f>
        <v>42220</v>
      </c>
      <c r="B149" s="17">
        <f>TITRES_STAT!C152</f>
        <v>25.3</v>
      </c>
      <c r="C149" s="17">
        <f>TITRES_STAT!D152</f>
        <v>6.1905000000000001</v>
      </c>
      <c r="D149" s="17">
        <f>TITRES_STAT!E152</f>
        <v>3297</v>
      </c>
      <c r="E149" s="17">
        <f>TITRES_STAT!F152</f>
        <v>0</v>
      </c>
      <c r="F149" s="17" t="str">
        <f t="shared" si="8"/>
        <v>NEUTRAL</v>
      </c>
      <c r="G149" s="17" t="e">
        <f t="shared" si="7"/>
        <v>#DIV/0!</v>
      </c>
      <c r="H149" s="17" t="str">
        <f t="shared" si="6"/>
        <v>NEUTRAL</v>
      </c>
    </row>
    <row r="150" spans="1:8" ht="13.5" x14ac:dyDescent="0.25">
      <c r="A150" s="3">
        <f>TITRES_STAT!B153</f>
        <v>42221</v>
      </c>
      <c r="B150" s="17">
        <f>TITRES_STAT!C153</f>
        <v>25.3</v>
      </c>
      <c r="C150" s="17">
        <f>TITRES_STAT!D153</f>
        <v>6.1905000000000001</v>
      </c>
      <c r="D150" s="17">
        <f>TITRES_STAT!E153</f>
        <v>7264</v>
      </c>
      <c r="E150" s="17">
        <f>TITRES_STAT!F153</f>
        <v>0</v>
      </c>
      <c r="F150" s="17" t="str">
        <f t="shared" si="8"/>
        <v>NEUTRAL</v>
      </c>
      <c r="G150" s="17" t="e">
        <f t="shared" si="7"/>
        <v>#DIV/0!</v>
      </c>
      <c r="H150" s="17" t="str">
        <f t="shared" si="6"/>
        <v>NEUTRAL</v>
      </c>
    </row>
    <row r="151" spans="1:8" ht="13.5" x14ac:dyDescent="0.25">
      <c r="A151" s="3">
        <f>TITRES_STAT!B154</f>
        <v>42222</v>
      </c>
      <c r="B151" s="17">
        <f>TITRES_STAT!C154</f>
        <v>25.25</v>
      </c>
      <c r="C151" s="17">
        <f>TITRES_STAT!D154</f>
        <v>6.1782000000000004</v>
      </c>
      <c r="D151" s="17">
        <f>TITRES_STAT!E154</f>
        <v>4231</v>
      </c>
      <c r="E151" s="17">
        <f>TITRES_STAT!F154</f>
        <v>0</v>
      </c>
      <c r="F151" s="17" t="str">
        <f t="shared" si="8"/>
        <v>NEUTRAL</v>
      </c>
      <c r="G151" s="17" t="e">
        <f t="shared" si="7"/>
        <v>#DIV/0!</v>
      </c>
      <c r="H151" s="17" t="str">
        <f t="shared" si="6"/>
        <v>NEUTRAL</v>
      </c>
    </row>
    <row r="152" spans="1:8" ht="13.5" x14ac:dyDescent="0.25">
      <c r="A152" s="3">
        <f>TITRES_STAT!B155</f>
        <v>42223</v>
      </c>
      <c r="B152" s="17">
        <f>TITRES_STAT!C155</f>
        <v>25</v>
      </c>
      <c r="C152" s="17">
        <f>TITRES_STAT!D155</f>
        <v>6.117</v>
      </c>
      <c r="D152" s="17">
        <f>TITRES_STAT!E155</f>
        <v>6651</v>
      </c>
      <c r="E152" s="17">
        <f>TITRES_STAT!F155</f>
        <v>0</v>
      </c>
      <c r="F152" s="17" t="str">
        <f t="shared" si="8"/>
        <v>NEUTRAL</v>
      </c>
      <c r="G152" s="17" t="e">
        <f t="shared" si="7"/>
        <v>#DIV/0!</v>
      </c>
      <c r="H152" s="17" t="str">
        <f t="shared" si="6"/>
        <v>NEUTRAL</v>
      </c>
    </row>
    <row r="153" spans="1:8" ht="13.5" x14ac:dyDescent="0.25">
      <c r="A153" s="3">
        <f>TITRES_STAT!B156</f>
        <v>42226</v>
      </c>
      <c r="B153" s="17">
        <f>TITRES_STAT!C156</f>
        <v>25</v>
      </c>
      <c r="C153" s="17">
        <f>TITRES_STAT!D156</f>
        <v>6.117</v>
      </c>
      <c r="D153" s="17">
        <f>TITRES_STAT!E156</f>
        <v>7335</v>
      </c>
      <c r="E153" s="17">
        <f>TITRES_STAT!F156</f>
        <v>0</v>
      </c>
      <c r="F153" s="17" t="str">
        <f t="shared" si="8"/>
        <v>NEUTRAL</v>
      </c>
      <c r="G153" s="17" t="e">
        <f t="shared" si="7"/>
        <v>#DIV/0!</v>
      </c>
      <c r="H153" s="17" t="str">
        <f t="shared" si="6"/>
        <v>NEUTRAL</v>
      </c>
    </row>
    <row r="154" spans="1:8" ht="13.5" x14ac:dyDescent="0.25">
      <c r="A154" s="3">
        <f>TITRES_STAT!B157</f>
        <v>42227</v>
      </c>
      <c r="B154" s="17">
        <f>TITRES_STAT!C157</f>
        <v>24.99</v>
      </c>
      <c r="C154" s="17">
        <f>TITRES_STAT!D157</f>
        <v>6.1146000000000003</v>
      </c>
      <c r="D154" s="17">
        <f>TITRES_STAT!E157</f>
        <v>2207</v>
      </c>
      <c r="E154" s="17">
        <f>TITRES_STAT!F157</f>
        <v>0</v>
      </c>
      <c r="F154" s="17" t="str">
        <f t="shared" si="8"/>
        <v>NEUTRAL</v>
      </c>
      <c r="G154" s="17" t="e">
        <f t="shared" si="7"/>
        <v>#DIV/0!</v>
      </c>
      <c r="H154" s="17" t="str">
        <f t="shared" si="6"/>
        <v>NEUTRAL</v>
      </c>
    </row>
    <row r="155" spans="1:8" ht="13.5" x14ac:dyDescent="0.25">
      <c r="A155" s="3">
        <f>TITRES_STAT!B158</f>
        <v>42228</v>
      </c>
      <c r="B155" s="17">
        <f>TITRES_STAT!C158</f>
        <v>24.6</v>
      </c>
      <c r="C155" s="17">
        <f>TITRES_STAT!D158</f>
        <v>6.0191999999999997</v>
      </c>
      <c r="D155" s="17">
        <f>TITRES_STAT!E158</f>
        <v>8778</v>
      </c>
      <c r="E155" s="17">
        <f>TITRES_STAT!F158</f>
        <v>0</v>
      </c>
      <c r="F155" s="17" t="str">
        <f t="shared" si="8"/>
        <v>NEUTRAL</v>
      </c>
      <c r="G155" s="17" t="e">
        <f t="shared" si="7"/>
        <v>#DIV/0!</v>
      </c>
      <c r="H155" s="17" t="str">
        <f t="shared" si="6"/>
        <v>NEUTRAL</v>
      </c>
    </row>
    <row r="156" spans="1:8" ht="13.5" x14ac:dyDescent="0.25">
      <c r="A156" s="3">
        <f>TITRES_STAT!B159</f>
        <v>42230</v>
      </c>
      <c r="B156" s="17">
        <f>TITRES_STAT!C159</f>
        <v>24.24</v>
      </c>
      <c r="C156" s="17">
        <f>TITRES_STAT!D159</f>
        <v>5.9310999999999998</v>
      </c>
      <c r="D156" s="17">
        <f>TITRES_STAT!E159</f>
        <v>11641</v>
      </c>
      <c r="E156" s="17">
        <f>TITRES_STAT!F159</f>
        <v>0</v>
      </c>
      <c r="F156" s="17" t="str">
        <f t="shared" si="8"/>
        <v>NEUTRAL</v>
      </c>
      <c r="G156" s="17" t="e">
        <f t="shared" si="7"/>
        <v>#DIV/0!</v>
      </c>
      <c r="H156" s="17" t="str">
        <f t="shared" si="6"/>
        <v>NEUTRAL</v>
      </c>
    </row>
    <row r="157" spans="1:8" ht="13.5" x14ac:dyDescent="0.25">
      <c r="A157" s="3">
        <f>TITRES_STAT!B160</f>
        <v>42233</v>
      </c>
      <c r="B157" s="17">
        <f>TITRES_STAT!C160</f>
        <v>23.48</v>
      </c>
      <c r="C157" s="17">
        <f>TITRES_STAT!D160</f>
        <v>5.7450999999999999</v>
      </c>
      <c r="D157" s="17">
        <f>TITRES_STAT!E160</f>
        <v>5615</v>
      </c>
      <c r="E157" s="17">
        <f>TITRES_STAT!F160</f>
        <v>0</v>
      </c>
      <c r="F157" s="17" t="str">
        <f t="shared" si="8"/>
        <v>NEUTRAL</v>
      </c>
      <c r="G157" s="17" t="e">
        <f t="shared" si="7"/>
        <v>#DIV/0!</v>
      </c>
      <c r="H157" s="17" t="str">
        <f t="shared" si="6"/>
        <v>NEUTRAL</v>
      </c>
    </row>
    <row r="158" spans="1:8" ht="13.5" x14ac:dyDescent="0.25">
      <c r="A158" s="3">
        <f>TITRES_STAT!B161</f>
        <v>42234</v>
      </c>
      <c r="B158" s="17">
        <f>TITRES_STAT!C161</f>
        <v>22.98</v>
      </c>
      <c r="C158" s="17">
        <f>TITRES_STAT!D161</f>
        <v>5.6227999999999998</v>
      </c>
      <c r="D158" s="17">
        <f>TITRES_STAT!E161</f>
        <v>16306</v>
      </c>
      <c r="E158" s="17">
        <f>TITRES_STAT!F161</f>
        <v>0</v>
      </c>
      <c r="F158" s="17" t="str">
        <f t="shared" si="8"/>
        <v>NEUTRAL</v>
      </c>
      <c r="G158" s="17" t="e">
        <f t="shared" si="7"/>
        <v>#DIV/0!</v>
      </c>
      <c r="H158" s="17" t="str">
        <f t="shared" si="6"/>
        <v>NEUTRAL</v>
      </c>
    </row>
    <row r="159" spans="1:8" ht="13.5" x14ac:dyDescent="0.25">
      <c r="A159" s="3">
        <f>TITRES_STAT!B162</f>
        <v>42235</v>
      </c>
      <c r="B159" s="17">
        <f>TITRES_STAT!C162</f>
        <v>23.15</v>
      </c>
      <c r="C159" s="17">
        <f>TITRES_STAT!D162</f>
        <v>5.6643999999999997</v>
      </c>
      <c r="D159" s="17">
        <f>TITRES_STAT!E162</f>
        <v>14279</v>
      </c>
      <c r="E159" s="17">
        <f>TITRES_STAT!F162</f>
        <v>0</v>
      </c>
      <c r="F159" s="17" t="str">
        <f t="shared" si="8"/>
        <v>NEUTRAL</v>
      </c>
      <c r="G159" s="17" t="e">
        <f t="shared" si="7"/>
        <v>#DIV/0!</v>
      </c>
      <c r="H159" s="17" t="str">
        <f t="shared" si="6"/>
        <v>NEUTRAL</v>
      </c>
    </row>
    <row r="160" spans="1:8" ht="13.5" x14ac:dyDescent="0.25">
      <c r="A160" s="3">
        <f>TITRES_STAT!B163</f>
        <v>42236</v>
      </c>
      <c r="B160" s="17">
        <f>TITRES_STAT!C163</f>
        <v>24.01</v>
      </c>
      <c r="C160" s="17">
        <f>TITRES_STAT!D163</f>
        <v>5.8747999999999996</v>
      </c>
      <c r="D160" s="17">
        <f>TITRES_STAT!E163</f>
        <v>22412</v>
      </c>
      <c r="E160" s="17">
        <f>TITRES_STAT!F163</f>
        <v>0</v>
      </c>
      <c r="F160" s="17" t="str">
        <f t="shared" si="8"/>
        <v>NEUTRAL</v>
      </c>
      <c r="G160" s="17" t="e">
        <f t="shared" si="7"/>
        <v>#DIV/0!</v>
      </c>
      <c r="H160" s="17" t="str">
        <f t="shared" si="6"/>
        <v>NEUTRAL</v>
      </c>
    </row>
    <row r="161" spans="1:8" ht="13.5" x14ac:dyDescent="0.25">
      <c r="A161" s="3">
        <f>TITRES_STAT!B164</f>
        <v>42237</v>
      </c>
      <c r="B161" s="17">
        <f>TITRES_STAT!C164</f>
        <v>24.7</v>
      </c>
      <c r="C161" s="17">
        <f>TITRES_STAT!D164</f>
        <v>6.0435999999999996</v>
      </c>
      <c r="D161" s="17">
        <f>TITRES_STAT!E164</f>
        <v>16962</v>
      </c>
      <c r="E161" s="17">
        <f>TITRES_STAT!F164</f>
        <v>0</v>
      </c>
      <c r="F161" s="17" t="str">
        <f t="shared" si="8"/>
        <v>NEUTRAL</v>
      </c>
      <c r="G161" s="17" t="e">
        <f t="shared" si="7"/>
        <v>#DIV/0!</v>
      </c>
      <c r="H161" s="17" t="str">
        <f t="shared" si="6"/>
        <v>NEUTRAL</v>
      </c>
    </row>
    <row r="162" spans="1:8" ht="13.5" x14ac:dyDescent="0.25">
      <c r="A162" s="3">
        <f>TITRES_STAT!B165</f>
        <v>42240</v>
      </c>
      <c r="B162" s="17">
        <f>TITRES_STAT!C165</f>
        <v>24.99</v>
      </c>
      <c r="C162" s="17">
        <f>TITRES_STAT!D165</f>
        <v>6.1146000000000003</v>
      </c>
      <c r="D162" s="17">
        <f>TITRES_STAT!E165</f>
        <v>50554</v>
      </c>
      <c r="E162" s="17">
        <f>TITRES_STAT!F165</f>
        <v>0</v>
      </c>
      <c r="F162" s="17" t="str">
        <f t="shared" si="8"/>
        <v>NEUTRAL</v>
      </c>
      <c r="G162" s="17" t="e">
        <f t="shared" si="7"/>
        <v>#DIV/0!</v>
      </c>
      <c r="H162" s="17" t="str">
        <f t="shared" si="6"/>
        <v>NEUTRAL</v>
      </c>
    </row>
    <row r="163" spans="1:8" ht="13.5" x14ac:dyDescent="0.25">
      <c r="A163" s="3">
        <f>TITRES_STAT!B166</f>
        <v>42241</v>
      </c>
      <c r="B163" s="17">
        <f>TITRES_STAT!C166</f>
        <v>24.51</v>
      </c>
      <c r="C163" s="17">
        <f>TITRES_STAT!D166</f>
        <v>5.9972000000000003</v>
      </c>
      <c r="D163" s="17">
        <f>TITRES_STAT!E166</f>
        <v>18507</v>
      </c>
      <c r="E163" s="17">
        <f>TITRES_STAT!F166</f>
        <v>0</v>
      </c>
      <c r="F163" s="17" t="str">
        <f t="shared" si="8"/>
        <v>NEUTRAL</v>
      </c>
      <c r="G163" s="17" t="e">
        <f t="shared" si="7"/>
        <v>#DIV/0!</v>
      </c>
      <c r="H163" s="17" t="str">
        <f t="shared" si="6"/>
        <v>NEUTRAL</v>
      </c>
    </row>
    <row r="164" spans="1:8" ht="13.5" x14ac:dyDescent="0.25">
      <c r="A164" s="3">
        <f>TITRES_STAT!B167</f>
        <v>42242</v>
      </c>
      <c r="B164" s="17">
        <f>TITRES_STAT!C167</f>
        <v>24.8</v>
      </c>
      <c r="C164" s="17">
        <f>TITRES_STAT!D167</f>
        <v>6.0681000000000003</v>
      </c>
      <c r="D164" s="17">
        <f>TITRES_STAT!E167</f>
        <v>59267</v>
      </c>
      <c r="E164" s="17">
        <f>TITRES_STAT!F167</f>
        <v>0</v>
      </c>
      <c r="F164" s="17" t="str">
        <f t="shared" si="8"/>
        <v>NEUTRAL</v>
      </c>
      <c r="G164" s="17" t="e">
        <f t="shared" si="7"/>
        <v>#DIV/0!</v>
      </c>
      <c r="H164" s="17" t="str">
        <f t="shared" si="6"/>
        <v>NEUTRAL</v>
      </c>
    </row>
    <row r="165" spans="1:8" ht="13.5" x14ac:dyDescent="0.25">
      <c r="A165" s="3">
        <f>TITRES_STAT!B168</f>
        <v>42243</v>
      </c>
      <c r="B165" s="17">
        <f>TITRES_STAT!C168</f>
        <v>24.2</v>
      </c>
      <c r="C165" s="17">
        <f>TITRES_STAT!D168</f>
        <v>5.9212999999999996</v>
      </c>
      <c r="D165" s="17">
        <f>TITRES_STAT!E168</f>
        <v>11986</v>
      </c>
      <c r="E165" s="17">
        <f>TITRES_STAT!F168</f>
        <v>0</v>
      </c>
      <c r="F165" s="17" t="str">
        <f t="shared" si="8"/>
        <v>NEUTRAL</v>
      </c>
      <c r="G165" s="17" t="e">
        <f t="shared" si="7"/>
        <v>#DIV/0!</v>
      </c>
      <c r="H165" s="17" t="str">
        <f t="shared" si="6"/>
        <v>NEUTRAL</v>
      </c>
    </row>
    <row r="166" spans="1:8" ht="13.5" x14ac:dyDescent="0.25">
      <c r="A166" s="3">
        <f>TITRES_STAT!B169</f>
        <v>42244</v>
      </c>
      <c r="B166" s="17">
        <f>TITRES_STAT!C169</f>
        <v>24</v>
      </c>
      <c r="C166" s="17">
        <f>TITRES_STAT!D169</f>
        <v>5.8723999999999998</v>
      </c>
      <c r="D166" s="17">
        <f>TITRES_STAT!E169</f>
        <v>17839</v>
      </c>
      <c r="E166" s="17">
        <f>TITRES_STAT!F169</f>
        <v>0</v>
      </c>
      <c r="F166" s="17" t="str">
        <f t="shared" si="8"/>
        <v>NEUTRAL</v>
      </c>
      <c r="G166" s="17" t="e">
        <f t="shared" si="7"/>
        <v>#DIV/0!</v>
      </c>
      <c r="H166" s="17" t="str">
        <f t="shared" si="6"/>
        <v>NEUTRAL</v>
      </c>
    </row>
    <row r="167" spans="1:8" ht="13.5" x14ac:dyDescent="0.25">
      <c r="A167" s="3">
        <f>TITRES_STAT!B170</f>
        <v>42247</v>
      </c>
      <c r="B167" s="17">
        <f>TITRES_STAT!C170</f>
        <v>23.75</v>
      </c>
      <c r="C167" s="17">
        <f>TITRES_STAT!D170</f>
        <v>5.8112000000000004</v>
      </c>
      <c r="D167" s="17">
        <f>TITRES_STAT!E170</f>
        <v>19837</v>
      </c>
      <c r="E167" s="17">
        <f>TITRES_STAT!F170</f>
        <v>0</v>
      </c>
      <c r="F167" s="17" t="str">
        <f t="shared" si="8"/>
        <v>NEUTRAL</v>
      </c>
      <c r="G167" s="17" t="e">
        <f t="shared" si="7"/>
        <v>#DIV/0!</v>
      </c>
      <c r="H167" s="17" t="str">
        <f t="shared" si="6"/>
        <v>NEUTRAL</v>
      </c>
    </row>
    <row r="168" spans="1:8" ht="13.5" x14ac:dyDescent="0.25">
      <c r="A168" s="3">
        <f>TITRES_STAT!B171</f>
        <v>42248</v>
      </c>
      <c r="B168" s="17">
        <f>TITRES_STAT!C171</f>
        <v>22.68</v>
      </c>
      <c r="C168" s="17">
        <f>TITRES_STAT!D171</f>
        <v>5.5494000000000003</v>
      </c>
      <c r="D168" s="17">
        <f>TITRES_STAT!E171</f>
        <v>29918</v>
      </c>
      <c r="E168" s="17">
        <f>TITRES_STAT!F171</f>
        <v>0</v>
      </c>
      <c r="F168" s="17" t="str">
        <f t="shared" si="8"/>
        <v>NEUTRAL</v>
      </c>
      <c r="G168" s="17" t="e">
        <f t="shared" si="7"/>
        <v>#DIV/0!</v>
      </c>
      <c r="H168" s="17" t="str">
        <f t="shared" si="6"/>
        <v>NEUTRAL</v>
      </c>
    </row>
    <row r="169" spans="1:8" ht="13.5" x14ac:dyDescent="0.25">
      <c r="A169" s="3">
        <f>TITRES_STAT!B172</f>
        <v>42249</v>
      </c>
      <c r="B169" s="17">
        <f>TITRES_STAT!C172</f>
        <v>22.01</v>
      </c>
      <c r="C169" s="17">
        <f>TITRES_STAT!D172</f>
        <v>5.3853999999999997</v>
      </c>
      <c r="D169" s="17">
        <f>TITRES_STAT!E172</f>
        <v>86408</v>
      </c>
      <c r="E169" s="17">
        <f>TITRES_STAT!F172</f>
        <v>0</v>
      </c>
      <c r="F169" s="17" t="str">
        <f t="shared" si="8"/>
        <v>NEUTRAL</v>
      </c>
      <c r="G169" s="17" t="e">
        <f t="shared" si="7"/>
        <v>#DIV/0!</v>
      </c>
      <c r="H169" s="17" t="str">
        <f t="shared" si="6"/>
        <v>NEUTRAL</v>
      </c>
    </row>
    <row r="170" spans="1:8" ht="13.5" x14ac:dyDescent="0.25">
      <c r="A170" s="3">
        <f>TITRES_STAT!B173</f>
        <v>42250</v>
      </c>
      <c r="B170" s="17">
        <f>TITRES_STAT!C173</f>
        <v>21.99</v>
      </c>
      <c r="C170" s="17">
        <f>TITRES_STAT!D173</f>
        <v>5.3806000000000003</v>
      </c>
      <c r="D170" s="17">
        <f>TITRES_STAT!E173</f>
        <v>16922</v>
      </c>
      <c r="E170" s="17">
        <f>TITRES_STAT!F173</f>
        <v>0</v>
      </c>
      <c r="F170" s="17" t="str">
        <f t="shared" si="8"/>
        <v>NEUTRAL</v>
      </c>
      <c r="G170" s="17" t="e">
        <f t="shared" si="7"/>
        <v>#DIV/0!</v>
      </c>
      <c r="H170" s="17" t="str">
        <f t="shared" si="6"/>
        <v>NEUTRAL</v>
      </c>
    </row>
    <row r="171" spans="1:8" ht="13.5" x14ac:dyDescent="0.25">
      <c r="A171" s="3">
        <f>TITRES_STAT!B174</f>
        <v>42251</v>
      </c>
      <c r="B171" s="17">
        <f>TITRES_STAT!C174</f>
        <v>22.01</v>
      </c>
      <c r="C171" s="17">
        <f>TITRES_STAT!D174</f>
        <v>5.3853999999999997</v>
      </c>
      <c r="D171" s="17">
        <f>TITRES_STAT!E174</f>
        <v>48336</v>
      </c>
      <c r="E171" s="17">
        <f>TITRES_STAT!F174</f>
        <v>0</v>
      </c>
      <c r="F171" s="17" t="str">
        <f t="shared" si="8"/>
        <v>NEUTRAL</v>
      </c>
      <c r="G171" s="17" t="e">
        <f t="shared" si="7"/>
        <v>#DIV/0!</v>
      </c>
      <c r="H171" s="17" t="str">
        <f t="shared" si="6"/>
        <v>NEUTRAL</v>
      </c>
    </row>
    <row r="172" spans="1:8" ht="13.5" x14ac:dyDescent="0.25">
      <c r="A172" s="3">
        <f>TITRES_STAT!B175</f>
        <v>42254</v>
      </c>
      <c r="B172" s="17">
        <f>TITRES_STAT!C175</f>
        <v>22.02</v>
      </c>
      <c r="C172" s="17">
        <f>TITRES_STAT!D175</f>
        <v>5.3879000000000001</v>
      </c>
      <c r="D172" s="17">
        <f>TITRES_STAT!E175</f>
        <v>39374</v>
      </c>
      <c r="E172" s="17">
        <f>TITRES_STAT!F175</f>
        <v>0</v>
      </c>
      <c r="F172" s="17" t="str">
        <f t="shared" si="8"/>
        <v>NEUTRAL</v>
      </c>
      <c r="G172" s="17" t="e">
        <f t="shared" si="7"/>
        <v>#DIV/0!</v>
      </c>
      <c r="H172" s="17" t="str">
        <f t="shared" si="6"/>
        <v>NEUTRAL</v>
      </c>
    </row>
    <row r="173" spans="1:8" ht="13.5" x14ac:dyDescent="0.25">
      <c r="A173" s="3">
        <f>TITRES_STAT!B176</f>
        <v>42255</v>
      </c>
      <c r="B173" s="17">
        <f>TITRES_STAT!C176</f>
        <v>22.7</v>
      </c>
      <c r="C173" s="17">
        <f>TITRES_STAT!D176</f>
        <v>5.5542999999999996</v>
      </c>
      <c r="D173" s="17">
        <f>TITRES_STAT!E176</f>
        <v>20630</v>
      </c>
      <c r="E173" s="17">
        <f>TITRES_STAT!F176</f>
        <v>0</v>
      </c>
      <c r="F173" s="17" t="str">
        <f t="shared" si="8"/>
        <v>NEUTRAL</v>
      </c>
      <c r="G173" s="17" t="e">
        <f t="shared" si="7"/>
        <v>#DIV/0!</v>
      </c>
      <c r="H173" s="17" t="str">
        <f t="shared" si="6"/>
        <v>NEUTRAL</v>
      </c>
    </row>
    <row r="174" spans="1:8" ht="13.5" x14ac:dyDescent="0.25">
      <c r="A174" s="3">
        <f>TITRES_STAT!B177</f>
        <v>42256</v>
      </c>
      <c r="B174" s="17">
        <f>TITRES_STAT!C177</f>
        <v>22.8</v>
      </c>
      <c r="C174" s="17">
        <f>TITRES_STAT!D177</f>
        <v>5.5787000000000004</v>
      </c>
      <c r="D174" s="17">
        <f>TITRES_STAT!E177</f>
        <v>9769</v>
      </c>
      <c r="E174" s="17">
        <f>TITRES_STAT!F177</f>
        <v>0</v>
      </c>
      <c r="F174" s="17" t="str">
        <f t="shared" si="8"/>
        <v>NEUTRAL</v>
      </c>
      <c r="G174" s="17" t="e">
        <f t="shared" si="7"/>
        <v>#DIV/0!</v>
      </c>
      <c r="H174" s="17" t="str">
        <f t="shared" si="6"/>
        <v>NEUTRAL</v>
      </c>
    </row>
    <row r="175" spans="1:8" ht="13.5" x14ac:dyDescent="0.25">
      <c r="A175" s="3">
        <f>TITRES_STAT!B178</f>
        <v>42257</v>
      </c>
      <c r="B175" s="17">
        <f>TITRES_STAT!C178</f>
        <v>22.53</v>
      </c>
      <c r="C175" s="17">
        <f>TITRES_STAT!D178</f>
        <v>5.5126999999999997</v>
      </c>
      <c r="D175" s="17">
        <f>TITRES_STAT!E178</f>
        <v>6587</v>
      </c>
      <c r="E175" s="17">
        <f>TITRES_STAT!F178</f>
        <v>0</v>
      </c>
      <c r="F175" s="17" t="str">
        <f t="shared" si="8"/>
        <v>NEUTRAL</v>
      </c>
      <c r="G175" s="17" t="e">
        <f t="shared" si="7"/>
        <v>#DIV/0!</v>
      </c>
      <c r="H175" s="17" t="str">
        <f t="shared" si="6"/>
        <v>NEUTRAL</v>
      </c>
    </row>
    <row r="176" spans="1:8" ht="13.5" x14ac:dyDescent="0.25">
      <c r="A176" s="3">
        <f>TITRES_STAT!B179</f>
        <v>42258</v>
      </c>
      <c r="B176" s="17">
        <f>TITRES_STAT!C179</f>
        <v>22.53</v>
      </c>
      <c r="C176" s="17">
        <f>TITRES_STAT!D179</f>
        <v>5.5126999999999997</v>
      </c>
      <c r="D176" s="17">
        <f>TITRES_STAT!E179</f>
        <v>636066</v>
      </c>
      <c r="E176" s="17">
        <f>TITRES_STAT!F179</f>
        <v>0</v>
      </c>
      <c r="F176" s="17" t="str">
        <f t="shared" si="8"/>
        <v>NEUTRAL</v>
      </c>
      <c r="G176" s="17" t="e">
        <f t="shared" si="7"/>
        <v>#DIV/0!</v>
      </c>
      <c r="H176" s="17" t="str">
        <f t="shared" si="6"/>
        <v>NEUTRAL</v>
      </c>
    </row>
    <row r="177" spans="1:8" ht="13.5" x14ac:dyDescent="0.25">
      <c r="A177" s="3">
        <f>TITRES_STAT!B180</f>
        <v>42261</v>
      </c>
      <c r="B177" s="17">
        <f>TITRES_STAT!C180</f>
        <v>22.78</v>
      </c>
      <c r="C177" s="17">
        <f>TITRES_STAT!D180</f>
        <v>5.5739000000000001</v>
      </c>
      <c r="D177" s="17">
        <f>TITRES_STAT!E180</f>
        <v>2640</v>
      </c>
      <c r="E177" s="17">
        <f>TITRES_STAT!F180</f>
        <v>0</v>
      </c>
      <c r="F177" s="17" t="str">
        <f t="shared" si="8"/>
        <v>NEUTRAL</v>
      </c>
      <c r="G177" s="17" t="e">
        <f t="shared" si="7"/>
        <v>#DIV/0!</v>
      </c>
      <c r="H177" s="17" t="str">
        <f t="shared" si="6"/>
        <v>NEUTRAL</v>
      </c>
    </row>
    <row r="178" spans="1:8" ht="13.5" x14ac:dyDescent="0.25">
      <c r="A178" s="3">
        <f>TITRES_STAT!B181</f>
        <v>42262</v>
      </c>
      <c r="B178" s="17">
        <f>TITRES_STAT!C181</f>
        <v>22.99</v>
      </c>
      <c r="C178" s="17">
        <f>TITRES_STAT!D181</f>
        <v>5.6252000000000004</v>
      </c>
      <c r="D178" s="17">
        <f>TITRES_STAT!E181</f>
        <v>3985</v>
      </c>
      <c r="E178" s="17">
        <f>TITRES_STAT!F181</f>
        <v>0</v>
      </c>
      <c r="F178" s="17" t="str">
        <f t="shared" si="8"/>
        <v>NEUTRAL</v>
      </c>
      <c r="G178" s="17" t="e">
        <f t="shared" si="7"/>
        <v>#DIV/0!</v>
      </c>
      <c r="H178" s="17" t="str">
        <f t="shared" si="6"/>
        <v>NEUTRAL</v>
      </c>
    </row>
    <row r="179" spans="1:8" ht="13.5" x14ac:dyDescent="0.25">
      <c r="A179" s="3">
        <f>TITRES_STAT!B182</f>
        <v>42263</v>
      </c>
      <c r="B179" s="17">
        <f>TITRES_STAT!C182</f>
        <v>23.26</v>
      </c>
      <c r="C179" s="17">
        <f>TITRES_STAT!D182</f>
        <v>5.6913</v>
      </c>
      <c r="D179" s="17">
        <f>TITRES_STAT!E182</f>
        <v>4100</v>
      </c>
      <c r="E179" s="17">
        <f>TITRES_STAT!F182</f>
        <v>0</v>
      </c>
      <c r="F179" s="17" t="str">
        <f t="shared" si="8"/>
        <v>NEUTRAL</v>
      </c>
      <c r="G179" s="17" t="e">
        <f t="shared" si="7"/>
        <v>#DIV/0!</v>
      </c>
      <c r="H179" s="17" t="str">
        <f t="shared" si="6"/>
        <v>NEUTRAL</v>
      </c>
    </row>
    <row r="180" spans="1:8" ht="13.5" x14ac:dyDescent="0.25">
      <c r="A180" s="3">
        <f>TITRES_STAT!B183</f>
        <v>42264</v>
      </c>
      <c r="B180" s="17">
        <f>TITRES_STAT!C183</f>
        <v>23</v>
      </c>
      <c r="C180" s="17">
        <f>TITRES_STAT!D183</f>
        <v>5.6276999999999999</v>
      </c>
      <c r="D180" s="17">
        <f>TITRES_STAT!E183</f>
        <v>6899</v>
      </c>
      <c r="E180" s="17">
        <f>TITRES_STAT!F183</f>
        <v>0</v>
      </c>
      <c r="F180" s="17" t="str">
        <f t="shared" si="8"/>
        <v>NEUTRAL</v>
      </c>
      <c r="G180" s="17" t="e">
        <f t="shared" si="7"/>
        <v>#DIV/0!</v>
      </c>
      <c r="H180" s="17" t="str">
        <f t="shared" si="6"/>
        <v>NEUTRAL</v>
      </c>
    </row>
    <row r="181" spans="1:8" ht="13.5" x14ac:dyDescent="0.25">
      <c r="A181" s="3">
        <f>TITRES_STAT!B184</f>
        <v>42265</v>
      </c>
      <c r="B181" s="17">
        <f>TITRES_STAT!C184</f>
        <v>22.98</v>
      </c>
      <c r="C181" s="17">
        <f>TITRES_STAT!D184</f>
        <v>5.6227999999999998</v>
      </c>
      <c r="D181" s="17">
        <f>TITRES_STAT!E184</f>
        <v>24599</v>
      </c>
      <c r="E181" s="17">
        <f>TITRES_STAT!F184</f>
        <v>0</v>
      </c>
      <c r="F181" s="17" t="str">
        <f t="shared" si="8"/>
        <v>NEUTRAL</v>
      </c>
      <c r="G181" s="17" t="e">
        <f t="shared" si="7"/>
        <v>#DIV/0!</v>
      </c>
      <c r="H181" s="17" t="str">
        <f t="shared" si="6"/>
        <v>NEUTRAL</v>
      </c>
    </row>
    <row r="182" spans="1:8" ht="13.5" x14ac:dyDescent="0.25">
      <c r="A182" s="3">
        <f>TITRES_STAT!B185</f>
        <v>42268</v>
      </c>
      <c r="B182" s="17">
        <f>TITRES_STAT!C185</f>
        <v>22.7</v>
      </c>
      <c r="C182" s="17">
        <f>TITRES_STAT!D185</f>
        <v>5.5542999999999996</v>
      </c>
      <c r="D182" s="17">
        <f>TITRES_STAT!E185</f>
        <v>2580</v>
      </c>
      <c r="E182" s="17">
        <f>TITRES_STAT!F185</f>
        <v>0</v>
      </c>
      <c r="F182" s="17" t="str">
        <f t="shared" si="8"/>
        <v>NEUTRAL</v>
      </c>
      <c r="G182" s="17" t="e">
        <f t="shared" si="7"/>
        <v>#DIV/0!</v>
      </c>
      <c r="H182" s="17" t="str">
        <f t="shared" si="6"/>
        <v>NEUTRAL</v>
      </c>
    </row>
    <row r="183" spans="1:8" ht="13.5" x14ac:dyDescent="0.25">
      <c r="A183" s="3">
        <f>TITRES_STAT!B186</f>
        <v>42269</v>
      </c>
      <c r="B183" s="17">
        <f>TITRES_STAT!C186</f>
        <v>22.6</v>
      </c>
      <c r="C183" s="17">
        <f>TITRES_STAT!D186</f>
        <v>5.5297999999999998</v>
      </c>
      <c r="D183" s="17">
        <f>TITRES_STAT!E186</f>
        <v>2261</v>
      </c>
      <c r="E183" s="17">
        <f>TITRES_STAT!F186</f>
        <v>0</v>
      </c>
      <c r="F183" s="17" t="str">
        <f t="shared" si="8"/>
        <v>NEUTRAL</v>
      </c>
      <c r="G183" s="17" t="e">
        <f t="shared" si="7"/>
        <v>#DIV/0!</v>
      </c>
      <c r="H183" s="17" t="str">
        <f t="shared" si="6"/>
        <v>NEUTRAL</v>
      </c>
    </row>
    <row r="184" spans="1:8" ht="13.5" x14ac:dyDescent="0.25">
      <c r="A184" s="3">
        <f>TITRES_STAT!B187</f>
        <v>42270</v>
      </c>
      <c r="B184" s="17">
        <f>TITRES_STAT!C187</f>
        <v>22.6</v>
      </c>
      <c r="C184" s="17">
        <f>TITRES_STAT!D187</f>
        <v>5.5297999999999998</v>
      </c>
      <c r="D184" s="17">
        <f>TITRES_STAT!E187</f>
        <v>2867</v>
      </c>
      <c r="E184" s="17">
        <f>TITRES_STAT!F187</f>
        <v>0</v>
      </c>
      <c r="F184" s="17" t="str">
        <f t="shared" si="8"/>
        <v>NEUTRAL</v>
      </c>
      <c r="G184" s="17" t="e">
        <f t="shared" si="7"/>
        <v>#DIV/0!</v>
      </c>
      <c r="H184" s="17" t="str">
        <f t="shared" si="6"/>
        <v>NEUTRAL</v>
      </c>
    </row>
    <row r="185" spans="1:8" ht="13.5" x14ac:dyDescent="0.25">
      <c r="A185" s="3">
        <f>TITRES_STAT!B188</f>
        <v>42275</v>
      </c>
      <c r="B185" s="17">
        <f>TITRES_STAT!C188</f>
        <v>22.5</v>
      </c>
      <c r="C185" s="17">
        <f>TITRES_STAT!D188</f>
        <v>5.5053000000000001</v>
      </c>
      <c r="D185" s="17">
        <f>TITRES_STAT!E188</f>
        <v>14827</v>
      </c>
      <c r="E185" s="17">
        <f>TITRES_STAT!F188</f>
        <v>0</v>
      </c>
      <c r="F185" s="17" t="str">
        <f t="shared" si="8"/>
        <v>NEUTRAL</v>
      </c>
      <c r="G185" s="17" t="e">
        <f t="shared" si="7"/>
        <v>#DIV/0!</v>
      </c>
      <c r="H185" s="17" t="str">
        <f t="shared" si="6"/>
        <v>NEUTRAL</v>
      </c>
    </row>
    <row r="186" spans="1:8" ht="13.5" x14ac:dyDescent="0.25">
      <c r="A186" s="3">
        <f>TITRES_STAT!B189</f>
        <v>42276</v>
      </c>
      <c r="B186" s="17">
        <f>TITRES_STAT!C189</f>
        <v>22.35</v>
      </c>
      <c r="C186" s="17">
        <f>TITRES_STAT!D189</f>
        <v>5.4686000000000003</v>
      </c>
      <c r="D186" s="17">
        <f>TITRES_STAT!E189</f>
        <v>21811</v>
      </c>
      <c r="E186" s="17">
        <f>TITRES_STAT!F189</f>
        <v>0</v>
      </c>
      <c r="F186" s="17" t="str">
        <f t="shared" si="8"/>
        <v>NEUTRAL</v>
      </c>
      <c r="G186" s="17" t="e">
        <f t="shared" si="7"/>
        <v>#DIV/0!</v>
      </c>
      <c r="H186" s="17" t="str">
        <f t="shared" si="6"/>
        <v>NEUTRAL</v>
      </c>
    </row>
    <row r="187" spans="1:8" ht="13.5" x14ac:dyDescent="0.25">
      <c r="A187" s="3">
        <f>TITRES_STAT!B190</f>
        <v>42277</v>
      </c>
      <c r="B187" s="17">
        <f>TITRES_STAT!C190</f>
        <v>22.5</v>
      </c>
      <c r="C187" s="17">
        <f>TITRES_STAT!D190</f>
        <v>5.5053000000000001</v>
      </c>
      <c r="D187" s="17">
        <f>TITRES_STAT!E190</f>
        <v>104062</v>
      </c>
      <c r="E187" s="17">
        <f>TITRES_STAT!F190</f>
        <v>0</v>
      </c>
      <c r="F187" s="17" t="str">
        <f t="shared" si="8"/>
        <v>NEUTRAL</v>
      </c>
      <c r="G187" s="17" t="e">
        <f t="shared" si="7"/>
        <v>#DIV/0!</v>
      </c>
      <c r="H187" s="17" t="str">
        <f t="shared" si="6"/>
        <v>NEUTRAL</v>
      </c>
    </row>
    <row r="188" spans="1:8" ht="13.5" x14ac:dyDescent="0.25">
      <c r="A188" s="3">
        <f>TITRES_STAT!B191</f>
        <v>42278</v>
      </c>
      <c r="B188" s="17">
        <f>TITRES_STAT!C191</f>
        <v>22.49</v>
      </c>
      <c r="C188" s="17">
        <f>TITRES_STAT!D191</f>
        <v>5.5029000000000003</v>
      </c>
      <c r="D188" s="17">
        <f>TITRES_STAT!E191</f>
        <v>12642</v>
      </c>
      <c r="E188" s="17">
        <f>TITRES_STAT!F191</f>
        <v>0</v>
      </c>
      <c r="F188" s="17" t="str">
        <f t="shared" si="8"/>
        <v>NEUTRAL</v>
      </c>
      <c r="G188" s="17" t="e">
        <f t="shared" si="7"/>
        <v>#DIV/0!</v>
      </c>
      <c r="H188" s="17" t="str">
        <f t="shared" si="6"/>
        <v>NEUTRAL</v>
      </c>
    </row>
    <row r="189" spans="1:8" ht="13.5" x14ac:dyDescent="0.25">
      <c r="A189" s="3">
        <f>TITRES_STAT!B192</f>
        <v>42279</v>
      </c>
      <c r="B189" s="17">
        <f>TITRES_STAT!C192</f>
        <v>22.49</v>
      </c>
      <c r="C189" s="17">
        <f>TITRES_STAT!D192</f>
        <v>5.5029000000000003</v>
      </c>
      <c r="D189" s="17">
        <f>TITRES_STAT!E192</f>
        <v>9944</v>
      </c>
      <c r="E189" s="17">
        <f>TITRES_STAT!F192</f>
        <v>0</v>
      </c>
      <c r="F189" s="17" t="str">
        <f t="shared" si="8"/>
        <v>NEUTRAL</v>
      </c>
      <c r="G189" s="17" t="e">
        <f t="shared" si="7"/>
        <v>#DIV/0!</v>
      </c>
      <c r="H189" s="17" t="str">
        <f t="shared" si="6"/>
        <v>NEUTRAL</v>
      </c>
    </row>
    <row r="190" spans="1:8" ht="13.5" x14ac:dyDescent="0.25">
      <c r="A190" s="3">
        <f>TITRES_STAT!B193</f>
        <v>42282</v>
      </c>
      <c r="B190" s="17">
        <f>TITRES_STAT!C193</f>
        <v>22.3</v>
      </c>
      <c r="C190" s="17">
        <f>TITRES_STAT!D193</f>
        <v>5.4564000000000004</v>
      </c>
      <c r="D190" s="17">
        <f>TITRES_STAT!E193</f>
        <v>17279</v>
      </c>
      <c r="E190" s="17">
        <f>TITRES_STAT!F193</f>
        <v>0</v>
      </c>
      <c r="F190" s="17" t="str">
        <f t="shared" si="8"/>
        <v>NEUTRAL</v>
      </c>
      <c r="G190" s="17" t="e">
        <f t="shared" si="7"/>
        <v>#DIV/0!</v>
      </c>
      <c r="H190" s="17" t="str">
        <f t="shared" si="6"/>
        <v>NEUTRAL</v>
      </c>
    </row>
    <row r="191" spans="1:8" ht="13.5" x14ac:dyDescent="0.25">
      <c r="A191" s="3">
        <f>TITRES_STAT!B194</f>
        <v>42283</v>
      </c>
      <c r="B191" s="17">
        <f>TITRES_STAT!C194</f>
        <v>22.59</v>
      </c>
      <c r="C191" s="17">
        <f>TITRES_STAT!D194</f>
        <v>5.5274000000000001</v>
      </c>
      <c r="D191" s="17">
        <f>TITRES_STAT!E194</f>
        <v>91405</v>
      </c>
      <c r="E191" s="17">
        <f>TITRES_STAT!F194</f>
        <v>0</v>
      </c>
      <c r="F191" s="17" t="str">
        <f t="shared" si="8"/>
        <v>NEUTRAL</v>
      </c>
      <c r="G191" s="17" t="e">
        <f t="shared" si="7"/>
        <v>#DIV/0!</v>
      </c>
      <c r="H191" s="17" t="str">
        <f t="shared" si="6"/>
        <v>NEUTRAL</v>
      </c>
    </row>
    <row r="192" spans="1:8" ht="13.5" x14ac:dyDescent="0.25">
      <c r="A192" s="3">
        <f>TITRES_STAT!B195</f>
        <v>42284</v>
      </c>
      <c r="B192" s="17">
        <f>TITRES_STAT!C195</f>
        <v>22.5</v>
      </c>
      <c r="C192" s="17">
        <f>TITRES_STAT!D195</f>
        <v>5.5053000000000001</v>
      </c>
      <c r="D192" s="17">
        <f>TITRES_STAT!E195</f>
        <v>12605</v>
      </c>
      <c r="E192" s="17">
        <f>TITRES_STAT!F195</f>
        <v>0</v>
      </c>
      <c r="F192" s="17" t="str">
        <f t="shared" si="8"/>
        <v>NEUTRAL</v>
      </c>
      <c r="G192" s="17" t="e">
        <f t="shared" si="7"/>
        <v>#DIV/0!</v>
      </c>
      <c r="H192" s="17" t="str">
        <f t="shared" si="6"/>
        <v>NEUTRAL</v>
      </c>
    </row>
    <row r="193" spans="1:8" ht="13.5" x14ac:dyDescent="0.25">
      <c r="A193" s="3">
        <f>TITRES_STAT!B196</f>
        <v>42285</v>
      </c>
      <c r="B193" s="17">
        <f>TITRES_STAT!C196</f>
        <v>22.5</v>
      </c>
      <c r="C193" s="17">
        <f>TITRES_STAT!D196</f>
        <v>5.5053000000000001</v>
      </c>
      <c r="D193" s="17">
        <f>TITRES_STAT!E196</f>
        <v>6696</v>
      </c>
      <c r="E193" s="17">
        <f>TITRES_STAT!F196</f>
        <v>0</v>
      </c>
      <c r="F193" s="17" t="str">
        <f t="shared" si="8"/>
        <v>NEUTRAL</v>
      </c>
      <c r="G193" s="17" t="e">
        <f t="shared" si="7"/>
        <v>#DIV/0!</v>
      </c>
      <c r="H193" s="17" t="str">
        <f t="shared" si="6"/>
        <v>NEUTRAL</v>
      </c>
    </row>
    <row r="194" spans="1:8" ht="13.5" x14ac:dyDescent="0.25">
      <c r="A194" s="3">
        <f>TITRES_STAT!B197</f>
        <v>42286</v>
      </c>
      <c r="B194" s="17">
        <f>TITRES_STAT!C197</f>
        <v>22.55</v>
      </c>
      <c r="C194" s="17">
        <f>TITRES_STAT!D197</f>
        <v>5.5175999999999998</v>
      </c>
      <c r="D194" s="17">
        <f>TITRES_STAT!E197</f>
        <v>1496</v>
      </c>
      <c r="E194" s="17">
        <f>TITRES_STAT!F197</f>
        <v>0</v>
      </c>
      <c r="F194" s="17" t="str">
        <f t="shared" si="8"/>
        <v>NEUTRAL</v>
      </c>
      <c r="G194" s="17" t="e">
        <f t="shared" si="7"/>
        <v>#DIV/0!</v>
      </c>
      <c r="H194" s="17" t="str">
        <f t="shared" si="6"/>
        <v>NEUTRAL</v>
      </c>
    </row>
    <row r="195" spans="1:8" ht="13.5" x14ac:dyDescent="0.25">
      <c r="A195" s="3">
        <f>TITRES_STAT!B198</f>
        <v>42289</v>
      </c>
      <c r="B195" s="17">
        <f>TITRES_STAT!C198</f>
        <v>22.55</v>
      </c>
      <c r="C195" s="17">
        <f>TITRES_STAT!D198</f>
        <v>5.5175999999999998</v>
      </c>
      <c r="D195" s="17">
        <f>TITRES_STAT!E198</f>
        <v>1943</v>
      </c>
      <c r="E195" s="17">
        <f>TITRES_STAT!F198</f>
        <v>0</v>
      </c>
      <c r="F195" s="17" t="str">
        <f t="shared" si="8"/>
        <v>NEUTRAL</v>
      </c>
      <c r="G195" s="17" t="e">
        <f t="shared" si="7"/>
        <v>#DIV/0!</v>
      </c>
      <c r="H195" s="17" t="str">
        <f t="shared" si="6"/>
        <v>NEUTRAL</v>
      </c>
    </row>
    <row r="196" spans="1:8" ht="13.5" x14ac:dyDescent="0.25">
      <c r="A196" s="3">
        <f>TITRES_STAT!B199</f>
        <v>42290</v>
      </c>
      <c r="B196" s="17">
        <f>TITRES_STAT!C199</f>
        <v>22.98</v>
      </c>
      <c r="C196" s="17">
        <f>TITRES_STAT!D199</f>
        <v>5.6227999999999998</v>
      </c>
      <c r="D196" s="17">
        <f>TITRES_STAT!E199</f>
        <v>5751</v>
      </c>
      <c r="E196" s="17">
        <f>TITRES_STAT!F199</f>
        <v>0</v>
      </c>
      <c r="F196" s="17" t="str">
        <f t="shared" si="8"/>
        <v>NEUTRAL</v>
      </c>
      <c r="G196" s="17" t="e">
        <f t="shared" si="7"/>
        <v>#DIV/0!</v>
      </c>
      <c r="H196" s="17" t="str">
        <f t="shared" si="6"/>
        <v>NEUTRAL</v>
      </c>
    </row>
    <row r="197" spans="1:8" ht="13.5" x14ac:dyDescent="0.25">
      <c r="A197" s="3">
        <f>TITRES_STAT!B200</f>
        <v>42293</v>
      </c>
      <c r="B197" s="17">
        <f>TITRES_STAT!C200</f>
        <v>22.54</v>
      </c>
      <c r="C197" s="17">
        <f>TITRES_STAT!D200</f>
        <v>5.5151000000000003</v>
      </c>
      <c r="D197" s="17">
        <f>TITRES_STAT!E200</f>
        <v>13083</v>
      </c>
      <c r="E197" s="17">
        <f>TITRES_STAT!F200</f>
        <v>0</v>
      </c>
      <c r="F197" s="17" t="str">
        <f t="shared" si="8"/>
        <v>NEUTRAL</v>
      </c>
      <c r="G197" s="17" t="e">
        <f t="shared" si="7"/>
        <v>#DIV/0!</v>
      </c>
      <c r="H197" s="17" t="str">
        <f t="shared" si="6"/>
        <v>NEUTRAL</v>
      </c>
    </row>
    <row r="198" spans="1:8" ht="13.5" x14ac:dyDescent="0.25">
      <c r="A198" s="3">
        <f>TITRES_STAT!B201</f>
        <v>42296</v>
      </c>
      <c r="B198" s="17">
        <f>TITRES_STAT!C201</f>
        <v>22.32</v>
      </c>
      <c r="C198" s="17">
        <f>TITRES_STAT!D201</f>
        <v>5.4612999999999996</v>
      </c>
      <c r="D198" s="17">
        <f>TITRES_STAT!E201</f>
        <v>3235</v>
      </c>
      <c r="E198" s="17">
        <f>TITRES_STAT!F201</f>
        <v>0</v>
      </c>
      <c r="F198" s="17" t="str">
        <f t="shared" si="8"/>
        <v>NEUTRAL</v>
      </c>
      <c r="G198" s="17" t="e">
        <f t="shared" si="7"/>
        <v>#DIV/0!</v>
      </c>
      <c r="H198" s="17" t="str">
        <f t="shared" ref="H198:H261" si="9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42297</v>
      </c>
      <c r="B199" s="17">
        <f>TITRES_STAT!C202</f>
        <v>22.25</v>
      </c>
      <c r="C199" s="17">
        <f>TITRES_STAT!D202</f>
        <v>5.4442000000000004</v>
      </c>
      <c r="D199" s="17">
        <f>TITRES_STAT!E202</f>
        <v>27489</v>
      </c>
      <c r="E199" s="17">
        <f>TITRES_STAT!F202</f>
        <v>0</v>
      </c>
      <c r="F199" s="17" t="str">
        <f t="shared" si="8"/>
        <v>NEUTRAL</v>
      </c>
      <c r="G199" s="17" t="e">
        <f t="shared" ref="G199:G262" si="10">IF((E199-E194)/E194 &gt; 0.02, "STRONG",
 IF((E199-E194)/E194 &lt; -0.02, "WEAK", "NEUTRAL"))</f>
        <v>#DIV/0!</v>
      </c>
      <c r="H199" s="17" t="str">
        <f t="shared" si="9"/>
        <v>NEUTRAL</v>
      </c>
    </row>
    <row r="200" spans="1:8" ht="13.5" x14ac:dyDescent="0.25">
      <c r="A200" s="3">
        <f>TITRES_STAT!B203</f>
        <v>42298</v>
      </c>
      <c r="B200" s="17">
        <f>TITRES_STAT!C203</f>
        <v>22.2</v>
      </c>
      <c r="C200" s="17">
        <f>TITRES_STAT!D203</f>
        <v>5.4318999999999997</v>
      </c>
      <c r="D200" s="17">
        <f>TITRES_STAT!E203</f>
        <v>2998</v>
      </c>
      <c r="E200" s="17">
        <f>TITRES_STAT!F203</f>
        <v>0</v>
      </c>
      <c r="F200" s="17" t="str">
        <f t="shared" ref="F200:F263" si="11">IF(E200&gt;E195,"BULLISH",IF(E200&lt;E195,"BEARISH","NEUTRAL"))</f>
        <v>NEUTRAL</v>
      </c>
      <c r="G200" s="17" t="e">
        <f t="shared" si="10"/>
        <v>#DIV/0!</v>
      </c>
      <c r="H200" s="17" t="str">
        <f t="shared" si="9"/>
        <v>NEUTRAL</v>
      </c>
    </row>
    <row r="201" spans="1:8" ht="13.5" x14ac:dyDescent="0.25">
      <c r="A201" s="3">
        <f>TITRES_STAT!B204</f>
        <v>42299</v>
      </c>
      <c r="B201" s="17">
        <f>TITRES_STAT!C204</f>
        <v>22</v>
      </c>
      <c r="C201" s="17">
        <f>TITRES_STAT!D204</f>
        <v>5.383</v>
      </c>
      <c r="D201" s="17">
        <f>TITRES_STAT!E204</f>
        <v>5144</v>
      </c>
      <c r="E201" s="17">
        <f>TITRES_STAT!F204</f>
        <v>0</v>
      </c>
      <c r="F201" s="17" t="str">
        <f t="shared" si="11"/>
        <v>NEUTRAL</v>
      </c>
      <c r="G201" s="17" t="e">
        <f t="shared" si="10"/>
        <v>#DIV/0!</v>
      </c>
      <c r="H201" s="17" t="str">
        <f t="shared" si="9"/>
        <v>NEUTRAL</v>
      </c>
    </row>
    <row r="202" spans="1:8" ht="13.5" x14ac:dyDescent="0.25">
      <c r="A202" s="3">
        <f>TITRES_STAT!B205</f>
        <v>42300</v>
      </c>
      <c r="B202" s="17">
        <f>TITRES_STAT!C205</f>
        <v>22.12</v>
      </c>
      <c r="C202" s="17">
        <f>TITRES_STAT!D205</f>
        <v>5.4123999999999999</v>
      </c>
      <c r="D202" s="17">
        <f>TITRES_STAT!E205</f>
        <v>410333</v>
      </c>
      <c r="E202" s="17">
        <f>TITRES_STAT!F205</f>
        <v>0</v>
      </c>
      <c r="F202" s="17" t="str">
        <f t="shared" si="11"/>
        <v>NEUTRAL</v>
      </c>
      <c r="G202" s="17" t="e">
        <f t="shared" si="10"/>
        <v>#DIV/0!</v>
      </c>
      <c r="H202" s="17" t="str">
        <f t="shared" si="9"/>
        <v>NEUTRAL</v>
      </c>
    </row>
    <row r="203" spans="1:8" ht="13.5" x14ac:dyDescent="0.25">
      <c r="A203" s="3">
        <f>TITRES_STAT!B206</f>
        <v>42303</v>
      </c>
      <c r="B203" s="17">
        <f>TITRES_STAT!C206</f>
        <v>22</v>
      </c>
      <c r="C203" s="17">
        <f>TITRES_STAT!D206</f>
        <v>5.383</v>
      </c>
      <c r="D203" s="17">
        <f>TITRES_STAT!E206</f>
        <v>15777</v>
      </c>
      <c r="E203" s="17">
        <f>TITRES_STAT!F206</f>
        <v>0</v>
      </c>
      <c r="F203" s="17" t="str">
        <f t="shared" si="11"/>
        <v>NEUTRAL</v>
      </c>
      <c r="G203" s="17" t="e">
        <f t="shared" si="10"/>
        <v>#DIV/0!</v>
      </c>
      <c r="H203" s="17" t="str">
        <f t="shared" si="9"/>
        <v>NEUTRAL</v>
      </c>
    </row>
    <row r="204" spans="1:8" ht="13.5" x14ac:dyDescent="0.25">
      <c r="A204" s="3">
        <f>TITRES_STAT!B207</f>
        <v>42304</v>
      </c>
      <c r="B204" s="17">
        <f>TITRES_STAT!C207</f>
        <v>22</v>
      </c>
      <c r="C204" s="17">
        <f>TITRES_STAT!D207</f>
        <v>5.383</v>
      </c>
      <c r="D204" s="17">
        <f>TITRES_STAT!E207</f>
        <v>5621</v>
      </c>
      <c r="E204" s="17">
        <f>TITRES_STAT!F207</f>
        <v>0</v>
      </c>
      <c r="F204" s="17" t="str">
        <f t="shared" si="11"/>
        <v>NEUTRAL</v>
      </c>
      <c r="G204" s="17" t="e">
        <f t="shared" si="10"/>
        <v>#DIV/0!</v>
      </c>
      <c r="H204" s="17" t="str">
        <f t="shared" si="9"/>
        <v>NEUTRAL</v>
      </c>
    </row>
    <row r="205" spans="1:8" ht="13.5" x14ac:dyDescent="0.25">
      <c r="A205" s="3">
        <f>TITRES_STAT!B208</f>
        <v>42305</v>
      </c>
      <c r="B205" s="17">
        <f>TITRES_STAT!C208</f>
        <v>22.4</v>
      </c>
      <c r="C205" s="17">
        <f>TITRES_STAT!D208</f>
        <v>5.4809000000000001</v>
      </c>
      <c r="D205" s="17">
        <f>TITRES_STAT!E208</f>
        <v>16448</v>
      </c>
      <c r="E205" s="17">
        <f>TITRES_STAT!F208</f>
        <v>0</v>
      </c>
      <c r="F205" s="17" t="str">
        <f t="shared" si="11"/>
        <v>NEUTRAL</v>
      </c>
      <c r="G205" s="17" t="e">
        <f t="shared" si="10"/>
        <v>#DIV/0!</v>
      </c>
      <c r="H205" s="17" t="str">
        <f t="shared" si="9"/>
        <v>NEUTRAL</v>
      </c>
    </row>
    <row r="206" spans="1:8" ht="13.5" x14ac:dyDescent="0.25">
      <c r="A206" s="3">
        <f>TITRES_STAT!B209</f>
        <v>42306</v>
      </c>
      <c r="B206" s="17">
        <f>TITRES_STAT!C209</f>
        <v>22.21</v>
      </c>
      <c r="C206" s="17">
        <f>TITRES_STAT!D209</f>
        <v>5.4344000000000001</v>
      </c>
      <c r="D206" s="17">
        <f>TITRES_STAT!E209</f>
        <v>295</v>
      </c>
      <c r="E206" s="17">
        <f>TITRES_STAT!F209</f>
        <v>0</v>
      </c>
      <c r="F206" s="17" t="str">
        <f t="shared" si="11"/>
        <v>NEUTRAL</v>
      </c>
      <c r="G206" s="17" t="e">
        <f t="shared" si="10"/>
        <v>#DIV/0!</v>
      </c>
      <c r="H206" s="17" t="str">
        <f t="shared" si="9"/>
        <v>NEUTRAL</v>
      </c>
    </row>
    <row r="207" spans="1:8" ht="13.5" x14ac:dyDescent="0.25">
      <c r="A207" s="3">
        <f>TITRES_STAT!B210</f>
        <v>42307</v>
      </c>
      <c r="B207" s="17">
        <f>TITRES_STAT!C210</f>
        <v>22.2</v>
      </c>
      <c r="C207" s="17">
        <f>TITRES_STAT!D210</f>
        <v>5.4318999999999997</v>
      </c>
      <c r="D207" s="17">
        <f>TITRES_STAT!E210</f>
        <v>7909</v>
      </c>
      <c r="E207" s="17">
        <f>TITRES_STAT!F210</f>
        <v>0</v>
      </c>
      <c r="F207" s="17" t="str">
        <f t="shared" si="11"/>
        <v>NEUTRAL</v>
      </c>
      <c r="G207" s="17" t="e">
        <f t="shared" si="10"/>
        <v>#DIV/0!</v>
      </c>
      <c r="H207" s="17" t="str">
        <f t="shared" si="9"/>
        <v>NEUTRAL</v>
      </c>
    </row>
    <row r="208" spans="1:8" ht="13.5" x14ac:dyDescent="0.25">
      <c r="A208" s="3">
        <f>TITRES_STAT!B211</f>
        <v>42310</v>
      </c>
      <c r="B208" s="17">
        <f>TITRES_STAT!C211</f>
        <v>22</v>
      </c>
      <c r="C208" s="17">
        <f>TITRES_STAT!D211</f>
        <v>5.383</v>
      </c>
      <c r="D208" s="17">
        <f>TITRES_STAT!E211</f>
        <v>6477</v>
      </c>
      <c r="E208" s="17">
        <f>TITRES_STAT!F211</f>
        <v>0</v>
      </c>
      <c r="F208" s="17" t="str">
        <f t="shared" si="11"/>
        <v>NEUTRAL</v>
      </c>
      <c r="G208" s="17" t="e">
        <f t="shared" si="10"/>
        <v>#DIV/0!</v>
      </c>
      <c r="H208" s="17" t="str">
        <f t="shared" si="9"/>
        <v>NEUTRAL</v>
      </c>
    </row>
    <row r="209" spans="1:8" ht="13.5" x14ac:dyDescent="0.25">
      <c r="A209" s="3">
        <f>TITRES_STAT!B212</f>
        <v>42311</v>
      </c>
      <c r="B209" s="17">
        <f>TITRES_STAT!C212</f>
        <v>22</v>
      </c>
      <c r="C209" s="17">
        <f>TITRES_STAT!D212</f>
        <v>5.383</v>
      </c>
      <c r="D209" s="17">
        <f>TITRES_STAT!E212</f>
        <v>7962</v>
      </c>
      <c r="E209" s="17">
        <f>TITRES_STAT!F212</f>
        <v>0</v>
      </c>
      <c r="F209" s="17" t="str">
        <f t="shared" si="11"/>
        <v>NEUTRAL</v>
      </c>
      <c r="G209" s="17" t="e">
        <f t="shared" si="10"/>
        <v>#DIV/0!</v>
      </c>
      <c r="H209" s="17" t="str">
        <f t="shared" si="9"/>
        <v>NEUTRAL</v>
      </c>
    </row>
    <row r="210" spans="1:8" ht="13.5" x14ac:dyDescent="0.25">
      <c r="A210" s="3">
        <f>TITRES_STAT!B213</f>
        <v>42312</v>
      </c>
      <c r="B210" s="17">
        <f>TITRES_STAT!C213</f>
        <v>21.9</v>
      </c>
      <c r="C210" s="17">
        <f>TITRES_STAT!D213</f>
        <v>5.3585000000000003</v>
      </c>
      <c r="D210" s="17">
        <f>TITRES_STAT!E213</f>
        <v>3399</v>
      </c>
      <c r="E210" s="17">
        <f>TITRES_STAT!F213</f>
        <v>0</v>
      </c>
      <c r="F210" s="17" t="str">
        <f t="shared" si="11"/>
        <v>NEUTRAL</v>
      </c>
      <c r="G210" s="17" t="e">
        <f t="shared" si="10"/>
        <v>#DIV/0!</v>
      </c>
      <c r="H210" s="17" t="str">
        <f t="shared" si="9"/>
        <v>NEUTRAL</v>
      </c>
    </row>
    <row r="211" spans="1:8" ht="13.5" x14ac:dyDescent="0.25">
      <c r="A211" s="3">
        <f>TITRES_STAT!B214</f>
        <v>42313</v>
      </c>
      <c r="B211" s="17">
        <f>TITRES_STAT!C214</f>
        <v>21.84</v>
      </c>
      <c r="C211" s="17">
        <f>TITRES_STAT!D214</f>
        <v>5.3438999999999997</v>
      </c>
      <c r="D211" s="17">
        <f>TITRES_STAT!E214</f>
        <v>2691</v>
      </c>
      <c r="E211" s="17">
        <f>TITRES_STAT!F214</f>
        <v>0</v>
      </c>
      <c r="F211" s="17" t="str">
        <f t="shared" si="11"/>
        <v>NEUTRAL</v>
      </c>
      <c r="G211" s="17" t="e">
        <f t="shared" si="10"/>
        <v>#DIV/0!</v>
      </c>
      <c r="H211" s="17" t="str">
        <f t="shared" si="9"/>
        <v>NEUTRAL</v>
      </c>
    </row>
    <row r="212" spans="1:8" ht="13.5" x14ac:dyDescent="0.25">
      <c r="A212" s="3">
        <f>TITRES_STAT!B215</f>
        <v>42314</v>
      </c>
      <c r="B212" s="17">
        <f>TITRES_STAT!C215</f>
        <v>21.69</v>
      </c>
      <c r="C212" s="17">
        <f>TITRES_STAT!D215</f>
        <v>5.3071000000000002</v>
      </c>
      <c r="D212" s="17">
        <f>TITRES_STAT!E215</f>
        <v>11355</v>
      </c>
      <c r="E212" s="17">
        <f>TITRES_STAT!F215</f>
        <v>0</v>
      </c>
      <c r="F212" s="17" t="str">
        <f t="shared" si="11"/>
        <v>NEUTRAL</v>
      </c>
      <c r="G212" s="17" t="e">
        <f t="shared" si="10"/>
        <v>#DIV/0!</v>
      </c>
      <c r="H212" s="17" t="str">
        <f t="shared" si="9"/>
        <v>NEUTRAL</v>
      </c>
    </row>
    <row r="213" spans="1:8" ht="13.5" x14ac:dyDescent="0.25">
      <c r="A213" s="3">
        <f>TITRES_STAT!B216</f>
        <v>42317</v>
      </c>
      <c r="B213" s="17">
        <f>TITRES_STAT!C216</f>
        <v>20.8</v>
      </c>
      <c r="C213" s="17">
        <f>TITRES_STAT!D216</f>
        <v>5.0894000000000004</v>
      </c>
      <c r="D213" s="17">
        <f>TITRES_STAT!E216</f>
        <v>21351</v>
      </c>
      <c r="E213" s="17">
        <f>TITRES_STAT!F216</f>
        <v>0</v>
      </c>
      <c r="F213" s="17" t="str">
        <f t="shared" si="11"/>
        <v>NEUTRAL</v>
      </c>
      <c r="G213" s="17" t="e">
        <f t="shared" si="10"/>
        <v>#DIV/0!</v>
      </c>
      <c r="H213" s="17" t="str">
        <f t="shared" si="9"/>
        <v>NEUTRAL</v>
      </c>
    </row>
    <row r="214" spans="1:8" ht="13.5" x14ac:dyDescent="0.25">
      <c r="A214" s="3">
        <f>TITRES_STAT!B217</f>
        <v>42318</v>
      </c>
      <c r="B214" s="17">
        <f>TITRES_STAT!C217</f>
        <v>20.2</v>
      </c>
      <c r="C214" s="17">
        <f>TITRES_STAT!D217</f>
        <v>4.9425999999999997</v>
      </c>
      <c r="D214" s="17">
        <f>TITRES_STAT!E217</f>
        <v>13879</v>
      </c>
      <c r="E214" s="17">
        <f>TITRES_STAT!F217</f>
        <v>0</v>
      </c>
      <c r="F214" s="17" t="str">
        <f t="shared" si="11"/>
        <v>NEUTRAL</v>
      </c>
      <c r="G214" s="17" t="e">
        <f t="shared" si="10"/>
        <v>#DIV/0!</v>
      </c>
      <c r="H214" s="17" t="str">
        <f t="shared" si="9"/>
        <v>NEUTRAL</v>
      </c>
    </row>
    <row r="215" spans="1:8" ht="13.5" x14ac:dyDescent="0.25">
      <c r="A215" s="3">
        <f>TITRES_STAT!B218</f>
        <v>42319</v>
      </c>
      <c r="B215" s="17">
        <f>TITRES_STAT!C218</f>
        <v>20.8</v>
      </c>
      <c r="C215" s="17">
        <f>TITRES_STAT!D218</f>
        <v>5.0894000000000004</v>
      </c>
      <c r="D215" s="17">
        <f>TITRES_STAT!E218</f>
        <v>4092</v>
      </c>
      <c r="E215" s="17">
        <f>TITRES_STAT!F218</f>
        <v>0</v>
      </c>
      <c r="F215" s="17" t="str">
        <f t="shared" si="11"/>
        <v>NEUTRAL</v>
      </c>
      <c r="G215" s="17" t="e">
        <f t="shared" si="10"/>
        <v>#DIV/0!</v>
      </c>
      <c r="H215" s="17" t="str">
        <f t="shared" si="9"/>
        <v>NEUTRAL</v>
      </c>
    </row>
    <row r="216" spans="1:8" ht="13.5" x14ac:dyDescent="0.25">
      <c r="A216" s="3">
        <f>TITRES_STAT!B219</f>
        <v>42320</v>
      </c>
      <c r="B216" s="17">
        <f>TITRES_STAT!C219</f>
        <v>20.32</v>
      </c>
      <c r="C216" s="17">
        <f>TITRES_STAT!D219</f>
        <v>4.9718999999999998</v>
      </c>
      <c r="D216" s="17">
        <f>TITRES_STAT!E219</f>
        <v>1832</v>
      </c>
      <c r="E216" s="17">
        <f>TITRES_STAT!F219</f>
        <v>0</v>
      </c>
      <c r="F216" s="17" t="str">
        <f t="shared" si="11"/>
        <v>NEUTRAL</v>
      </c>
      <c r="G216" s="17" t="e">
        <f t="shared" si="10"/>
        <v>#DIV/0!</v>
      </c>
      <c r="H216" s="17" t="str">
        <f t="shared" si="9"/>
        <v>NEUTRAL</v>
      </c>
    </row>
    <row r="217" spans="1:8" ht="13.5" x14ac:dyDescent="0.25">
      <c r="A217" s="3">
        <f>TITRES_STAT!B220</f>
        <v>42321</v>
      </c>
      <c r="B217" s="17">
        <f>TITRES_STAT!C220</f>
        <v>20.92</v>
      </c>
      <c r="C217" s="17">
        <f>TITRES_STAT!D220</f>
        <v>5.1186999999999996</v>
      </c>
      <c r="D217" s="17">
        <f>TITRES_STAT!E220</f>
        <v>1940</v>
      </c>
      <c r="E217" s="17">
        <f>TITRES_STAT!F220</f>
        <v>0</v>
      </c>
      <c r="F217" s="17" t="str">
        <f t="shared" si="11"/>
        <v>NEUTRAL</v>
      </c>
      <c r="G217" s="17" t="e">
        <f t="shared" si="10"/>
        <v>#DIV/0!</v>
      </c>
      <c r="H217" s="17" t="str">
        <f t="shared" si="9"/>
        <v>NEUTRAL</v>
      </c>
    </row>
    <row r="218" spans="1:8" ht="13.5" x14ac:dyDescent="0.25">
      <c r="A218" s="3">
        <f>TITRES_STAT!B221</f>
        <v>42324</v>
      </c>
      <c r="B218" s="17">
        <f>TITRES_STAT!C221</f>
        <v>21.75</v>
      </c>
      <c r="C218" s="17">
        <f>TITRES_STAT!D221</f>
        <v>5.3217999999999996</v>
      </c>
      <c r="D218" s="17">
        <f>TITRES_STAT!E221</f>
        <v>18307</v>
      </c>
      <c r="E218" s="17">
        <f>TITRES_STAT!F221</f>
        <v>0</v>
      </c>
      <c r="F218" s="17" t="str">
        <f t="shared" si="11"/>
        <v>NEUTRAL</v>
      </c>
      <c r="G218" s="17" t="e">
        <f t="shared" si="10"/>
        <v>#DIV/0!</v>
      </c>
      <c r="H218" s="17" t="str">
        <f t="shared" si="9"/>
        <v>NEUTRAL</v>
      </c>
    </row>
    <row r="219" spans="1:8" ht="13.5" x14ac:dyDescent="0.25">
      <c r="A219" s="3">
        <f>TITRES_STAT!B222</f>
        <v>42325</v>
      </c>
      <c r="B219" s="17">
        <f>TITRES_STAT!C222</f>
        <v>22.39</v>
      </c>
      <c r="C219" s="17">
        <f>TITRES_STAT!D222</f>
        <v>5.4783999999999997</v>
      </c>
      <c r="D219" s="17">
        <f>TITRES_STAT!E222</f>
        <v>26229</v>
      </c>
      <c r="E219" s="17">
        <f>TITRES_STAT!F222</f>
        <v>0</v>
      </c>
      <c r="F219" s="17" t="str">
        <f t="shared" si="11"/>
        <v>NEUTRAL</v>
      </c>
      <c r="G219" s="17" t="e">
        <f t="shared" si="10"/>
        <v>#DIV/0!</v>
      </c>
      <c r="H219" s="17" t="str">
        <f t="shared" si="9"/>
        <v>NEUTRAL</v>
      </c>
    </row>
    <row r="220" spans="1:8" ht="13.5" x14ac:dyDescent="0.25">
      <c r="A220" s="3">
        <f>TITRES_STAT!B223</f>
        <v>42326</v>
      </c>
      <c r="B220" s="17">
        <f>TITRES_STAT!C223</f>
        <v>22.5</v>
      </c>
      <c r="C220" s="17">
        <f>TITRES_STAT!D223</f>
        <v>5.5053000000000001</v>
      </c>
      <c r="D220" s="17">
        <f>TITRES_STAT!E223</f>
        <v>6122</v>
      </c>
      <c r="E220" s="17">
        <f>TITRES_STAT!F223</f>
        <v>0</v>
      </c>
      <c r="F220" s="17" t="str">
        <f t="shared" si="11"/>
        <v>NEUTRAL</v>
      </c>
      <c r="G220" s="17" t="e">
        <f t="shared" si="10"/>
        <v>#DIV/0!</v>
      </c>
      <c r="H220" s="17" t="str">
        <f t="shared" si="9"/>
        <v>NEUTRAL</v>
      </c>
    </row>
    <row r="221" spans="1:8" ht="13.5" x14ac:dyDescent="0.25">
      <c r="A221" s="3">
        <f>TITRES_STAT!B224</f>
        <v>42327</v>
      </c>
      <c r="B221" s="17">
        <f>TITRES_STAT!C224</f>
        <v>22</v>
      </c>
      <c r="C221" s="17">
        <f>TITRES_STAT!D224</f>
        <v>5.383</v>
      </c>
      <c r="D221" s="17">
        <f>TITRES_STAT!E224</f>
        <v>9739</v>
      </c>
      <c r="E221" s="17">
        <f>TITRES_STAT!F224</f>
        <v>0</v>
      </c>
      <c r="F221" s="17" t="str">
        <f t="shared" si="11"/>
        <v>NEUTRAL</v>
      </c>
      <c r="G221" s="17" t="e">
        <f t="shared" si="10"/>
        <v>#DIV/0!</v>
      </c>
      <c r="H221" s="17" t="str">
        <f t="shared" si="9"/>
        <v>NEUTRAL</v>
      </c>
    </row>
    <row r="222" spans="1:8" ht="13.5" x14ac:dyDescent="0.25">
      <c r="A222" s="3">
        <f>TITRES_STAT!B225</f>
        <v>42328</v>
      </c>
      <c r="B222" s="17">
        <f>TITRES_STAT!C225</f>
        <v>21.8</v>
      </c>
      <c r="C222" s="17">
        <f>TITRES_STAT!D225</f>
        <v>5.3341000000000003</v>
      </c>
      <c r="D222" s="17">
        <f>TITRES_STAT!E225</f>
        <v>19350</v>
      </c>
      <c r="E222" s="17">
        <f>TITRES_STAT!F225</f>
        <v>0</v>
      </c>
      <c r="F222" s="17" t="str">
        <f t="shared" si="11"/>
        <v>NEUTRAL</v>
      </c>
      <c r="G222" s="17" t="e">
        <f t="shared" si="10"/>
        <v>#DIV/0!</v>
      </c>
      <c r="H222" s="17" t="str">
        <f t="shared" si="9"/>
        <v>NEUTRAL</v>
      </c>
    </row>
    <row r="223" spans="1:8" ht="13.5" x14ac:dyDescent="0.25">
      <c r="A223" s="3">
        <f>TITRES_STAT!B226</f>
        <v>42331</v>
      </c>
      <c r="B223" s="17">
        <f>TITRES_STAT!C226</f>
        <v>21.5</v>
      </c>
      <c r="C223" s="17">
        <f>TITRES_STAT!D226</f>
        <v>5.2606999999999999</v>
      </c>
      <c r="D223" s="17">
        <f>TITRES_STAT!E226</f>
        <v>23056</v>
      </c>
      <c r="E223" s="17">
        <f>TITRES_STAT!F226</f>
        <v>0</v>
      </c>
      <c r="F223" s="17" t="str">
        <f t="shared" si="11"/>
        <v>NEUTRAL</v>
      </c>
      <c r="G223" s="17" t="e">
        <f t="shared" si="10"/>
        <v>#DIV/0!</v>
      </c>
      <c r="H223" s="17" t="str">
        <f t="shared" si="9"/>
        <v>NEUTRAL</v>
      </c>
    </row>
    <row r="224" spans="1:8" ht="13.5" x14ac:dyDescent="0.25">
      <c r="A224" s="3">
        <f>TITRES_STAT!B227</f>
        <v>42332</v>
      </c>
      <c r="B224" s="17">
        <f>TITRES_STAT!C227</f>
        <v>21.5</v>
      </c>
      <c r="C224" s="17">
        <f>TITRES_STAT!D227</f>
        <v>5.2606999999999999</v>
      </c>
      <c r="D224" s="17">
        <f>TITRES_STAT!E227</f>
        <v>50837</v>
      </c>
      <c r="E224" s="17">
        <f>TITRES_STAT!F227</f>
        <v>0</v>
      </c>
      <c r="F224" s="17" t="str">
        <f t="shared" si="11"/>
        <v>NEUTRAL</v>
      </c>
      <c r="G224" s="17" t="e">
        <f t="shared" si="10"/>
        <v>#DIV/0!</v>
      </c>
      <c r="H224" s="17" t="str">
        <f t="shared" si="9"/>
        <v>NEUTRAL</v>
      </c>
    </row>
    <row r="225" spans="1:8" ht="13.5" x14ac:dyDescent="0.25">
      <c r="A225" s="3">
        <f>TITRES_STAT!B228</f>
        <v>42333</v>
      </c>
      <c r="B225" s="17">
        <f>TITRES_STAT!C228</f>
        <v>21.47</v>
      </c>
      <c r="C225" s="17">
        <f>TITRES_STAT!D228</f>
        <v>5.2533000000000003</v>
      </c>
      <c r="D225" s="17">
        <f>TITRES_STAT!E228</f>
        <v>3000</v>
      </c>
      <c r="E225" s="17">
        <f>TITRES_STAT!F228</f>
        <v>0</v>
      </c>
      <c r="F225" s="17" t="str">
        <f t="shared" si="11"/>
        <v>NEUTRAL</v>
      </c>
      <c r="G225" s="17" t="e">
        <f t="shared" si="10"/>
        <v>#DIV/0!</v>
      </c>
      <c r="H225" s="17" t="str">
        <f t="shared" si="9"/>
        <v>NEUTRAL</v>
      </c>
    </row>
    <row r="226" spans="1:8" ht="13.5" x14ac:dyDescent="0.25">
      <c r="A226" s="3">
        <f>TITRES_STAT!B229</f>
        <v>42334</v>
      </c>
      <c r="B226" s="17">
        <f>TITRES_STAT!C229</f>
        <v>21.7</v>
      </c>
      <c r="C226" s="17">
        <f>TITRES_STAT!D229</f>
        <v>5.3095999999999997</v>
      </c>
      <c r="D226" s="17">
        <f>TITRES_STAT!E229</f>
        <v>4236</v>
      </c>
      <c r="E226" s="17">
        <f>TITRES_STAT!F229</f>
        <v>0</v>
      </c>
      <c r="F226" s="17" t="str">
        <f t="shared" si="11"/>
        <v>NEUTRAL</v>
      </c>
      <c r="G226" s="17" t="e">
        <f t="shared" si="10"/>
        <v>#DIV/0!</v>
      </c>
      <c r="H226" s="17" t="str">
        <f t="shared" si="9"/>
        <v>NEUTRAL</v>
      </c>
    </row>
    <row r="227" spans="1:8" ht="13.5" x14ac:dyDescent="0.25">
      <c r="A227" s="3">
        <f>TITRES_STAT!B230</f>
        <v>42335</v>
      </c>
      <c r="B227" s="17">
        <f>TITRES_STAT!C230</f>
        <v>21.9</v>
      </c>
      <c r="C227" s="17">
        <f>TITRES_STAT!D230</f>
        <v>5.3585000000000003</v>
      </c>
      <c r="D227" s="17">
        <f>TITRES_STAT!E230</f>
        <v>103</v>
      </c>
      <c r="E227" s="17">
        <f>TITRES_STAT!F230</f>
        <v>0</v>
      </c>
      <c r="F227" s="17" t="str">
        <f t="shared" si="11"/>
        <v>NEUTRAL</v>
      </c>
      <c r="G227" s="17" t="e">
        <f t="shared" si="10"/>
        <v>#DIV/0!</v>
      </c>
      <c r="H227" s="17" t="str">
        <f t="shared" si="9"/>
        <v>NEUTRAL</v>
      </c>
    </row>
    <row r="228" spans="1:8" ht="13.5" x14ac:dyDescent="0.25">
      <c r="A228" s="3">
        <f>TITRES_STAT!B231</f>
        <v>42338</v>
      </c>
      <c r="B228" s="17">
        <f>TITRES_STAT!C231</f>
        <v>21.52</v>
      </c>
      <c r="C228" s="17">
        <f>TITRES_STAT!D231</f>
        <v>5.2656000000000001</v>
      </c>
      <c r="D228" s="17">
        <f>TITRES_STAT!E231</f>
        <v>9065</v>
      </c>
      <c r="E228" s="17">
        <f>TITRES_STAT!F231</f>
        <v>0</v>
      </c>
      <c r="F228" s="17" t="str">
        <f t="shared" si="11"/>
        <v>NEUTRAL</v>
      </c>
      <c r="G228" s="17" t="e">
        <f t="shared" si="10"/>
        <v>#DIV/0!</v>
      </c>
      <c r="H228" s="17" t="str">
        <f t="shared" si="9"/>
        <v>NEUTRAL</v>
      </c>
    </row>
    <row r="229" spans="1:8" ht="13.5" x14ac:dyDescent="0.25">
      <c r="A229" s="3">
        <f>TITRES_STAT!B232</f>
        <v>42339</v>
      </c>
      <c r="B229" s="17">
        <f>TITRES_STAT!C232</f>
        <v>21.84</v>
      </c>
      <c r="C229" s="17">
        <f>TITRES_STAT!D232</f>
        <v>5.3438999999999997</v>
      </c>
      <c r="D229" s="17">
        <f>TITRES_STAT!E232</f>
        <v>2333</v>
      </c>
      <c r="E229" s="17">
        <f>TITRES_STAT!F232</f>
        <v>0</v>
      </c>
      <c r="F229" s="17" t="str">
        <f t="shared" si="11"/>
        <v>NEUTRAL</v>
      </c>
      <c r="G229" s="17" t="e">
        <f t="shared" si="10"/>
        <v>#DIV/0!</v>
      </c>
      <c r="H229" s="17" t="str">
        <f t="shared" si="9"/>
        <v>NEUTRAL</v>
      </c>
    </row>
    <row r="230" spans="1:8" ht="13.5" x14ac:dyDescent="0.25">
      <c r="A230" s="3">
        <f>TITRES_STAT!B233</f>
        <v>42340</v>
      </c>
      <c r="B230" s="17">
        <f>TITRES_STAT!C233</f>
        <v>21.5</v>
      </c>
      <c r="C230" s="17">
        <f>TITRES_STAT!D233</f>
        <v>5.2606999999999999</v>
      </c>
      <c r="D230" s="17">
        <f>TITRES_STAT!E233</f>
        <v>25307</v>
      </c>
      <c r="E230" s="17">
        <f>TITRES_STAT!F233</f>
        <v>0</v>
      </c>
      <c r="F230" s="17" t="str">
        <f t="shared" si="11"/>
        <v>NEUTRAL</v>
      </c>
      <c r="G230" s="17" t="e">
        <f t="shared" si="10"/>
        <v>#DIV/0!</v>
      </c>
      <c r="H230" s="17" t="str">
        <f t="shared" si="9"/>
        <v>NEUTRAL</v>
      </c>
    </row>
    <row r="231" spans="1:8" ht="13.5" x14ac:dyDescent="0.25">
      <c r="A231" s="3">
        <f>TITRES_STAT!B234</f>
        <v>42341</v>
      </c>
      <c r="B231" s="17">
        <f>TITRES_STAT!C234</f>
        <v>21.7</v>
      </c>
      <c r="C231" s="17">
        <f>TITRES_STAT!D234</f>
        <v>5.3095999999999997</v>
      </c>
      <c r="D231" s="17">
        <f>TITRES_STAT!E234</f>
        <v>4370</v>
      </c>
      <c r="E231" s="17">
        <f>TITRES_STAT!F234</f>
        <v>0</v>
      </c>
      <c r="F231" s="17" t="str">
        <f t="shared" si="11"/>
        <v>NEUTRAL</v>
      </c>
      <c r="G231" s="17" t="e">
        <f t="shared" si="10"/>
        <v>#DIV/0!</v>
      </c>
      <c r="H231" s="17" t="str">
        <f t="shared" si="9"/>
        <v>NEUTRAL</v>
      </c>
    </row>
    <row r="232" spans="1:8" ht="13.5" x14ac:dyDescent="0.25">
      <c r="A232" s="3">
        <f>TITRES_STAT!B235</f>
        <v>42342</v>
      </c>
      <c r="B232" s="17">
        <f>TITRES_STAT!C235</f>
        <v>21.6</v>
      </c>
      <c r="C232" s="17">
        <f>TITRES_STAT!D235</f>
        <v>5.2850999999999999</v>
      </c>
      <c r="D232" s="17">
        <f>TITRES_STAT!E235</f>
        <v>4924</v>
      </c>
      <c r="E232" s="17">
        <f>TITRES_STAT!F235</f>
        <v>0</v>
      </c>
      <c r="F232" s="17" t="str">
        <f t="shared" si="11"/>
        <v>NEUTRAL</v>
      </c>
      <c r="G232" s="17" t="e">
        <f t="shared" si="10"/>
        <v>#DIV/0!</v>
      </c>
      <c r="H232" s="17" t="str">
        <f t="shared" si="9"/>
        <v>NEUTRAL</v>
      </c>
    </row>
    <row r="233" spans="1:8" ht="13.5" x14ac:dyDescent="0.25">
      <c r="A233" s="3">
        <f>TITRES_STAT!B236</f>
        <v>42345</v>
      </c>
      <c r="B233" s="17">
        <f>TITRES_STAT!C236</f>
        <v>21.51</v>
      </c>
      <c r="C233" s="17">
        <f>TITRES_STAT!D236</f>
        <v>5.2630999999999997</v>
      </c>
      <c r="D233" s="17">
        <f>TITRES_STAT!E236</f>
        <v>34395</v>
      </c>
      <c r="E233" s="17">
        <f>TITRES_STAT!F236</f>
        <v>0</v>
      </c>
      <c r="F233" s="17" t="str">
        <f t="shared" si="11"/>
        <v>NEUTRAL</v>
      </c>
      <c r="G233" s="17" t="e">
        <f t="shared" si="10"/>
        <v>#DIV/0!</v>
      </c>
      <c r="H233" s="17" t="str">
        <f t="shared" si="9"/>
        <v>NEUTRAL</v>
      </c>
    </row>
    <row r="234" spans="1:8" ht="13.5" x14ac:dyDescent="0.25">
      <c r="A234" s="3">
        <f>TITRES_STAT!B237</f>
        <v>42346</v>
      </c>
      <c r="B234" s="17">
        <f>TITRES_STAT!C237</f>
        <v>21.49</v>
      </c>
      <c r="C234" s="17">
        <f>TITRES_STAT!D237</f>
        <v>5.2582000000000004</v>
      </c>
      <c r="D234" s="17">
        <f>TITRES_STAT!E237</f>
        <v>3934</v>
      </c>
      <c r="E234" s="17">
        <f>TITRES_STAT!F237</f>
        <v>0</v>
      </c>
      <c r="F234" s="17" t="str">
        <f t="shared" si="11"/>
        <v>NEUTRAL</v>
      </c>
      <c r="G234" s="17" t="e">
        <f t="shared" si="10"/>
        <v>#DIV/0!</v>
      </c>
      <c r="H234" s="17" t="str">
        <f t="shared" si="9"/>
        <v>NEUTRAL</v>
      </c>
    </row>
    <row r="235" spans="1:8" ht="13.5" x14ac:dyDescent="0.25">
      <c r="A235" s="3">
        <f>TITRES_STAT!B238</f>
        <v>42347</v>
      </c>
      <c r="B235" s="17">
        <f>TITRES_STAT!C238</f>
        <v>21.5</v>
      </c>
      <c r="C235" s="17">
        <f>TITRES_STAT!D238</f>
        <v>5.2606999999999999</v>
      </c>
      <c r="D235" s="17">
        <f>TITRES_STAT!E238</f>
        <v>19820</v>
      </c>
      <c r="E235" s="17">
        <f>TITRES_STAT!F238</f>
        <v>0</v>
      </c>
      <c r="F235" s="17" t="str">
        <f t="shared" si="11"/>
        <v>NEUTRAL</v>
      </c>
      <c r="G235" s="17" t="e">
        <f t="shared" si="10"/>
        <v>#DIV/0!</v>
      </c>
      <c r="H235" s="17" t="str">
        <f t="shared" si="9"/>
        <v>NEUTRAL</v>
      </c>
    </row>
    <row r="236" spans="1:8" ht="13.5" x14ac:dyDescent="0.25">
      <c r="A236" s="3">
        <f>TITRES_STAT!B239</f>
        <v>42348</v>
      </c>
      <c r="B236" s="17">
        <f>TITRES_STAT!C239</f>
        <v>21.75</v>
      </c>
      <c r="C236" s="17">
        <f>TITRES_STAT!D239</f>
        <v>5.3217999999999996</v>
      </c>
      <c r="D236" s="17">
        <f>TITRES_STAT!E239</f>
        <v>15471</v>
      </c>
      <c r="E236" s="17">
        <f>TITRES_STAT!F239</f>
        <v>0</v>
      </c>
      <c r="F236" s="17" t="str">
        <f t="shared" si="11"/>
        <v>NEUTRAL</v>
      </c>
      <c r="G236" s="17" t="e">
        <f t="shared" si="10"/>
        <v>#DIV/0!</v>
      </c>
      <c r="H236" s="17" t="str">
        <f t="shared" si="9"/>
        <v>NEUTRAL</v>
      </c>
    </row>
    <row r="237" spans="1:8" ht="13.5" x14ac:dyDescent="0.25">
      <c r="A237" s="3">
        <f>TITRES_STAT!B240</f>
        <v>42349</v>
      </c>
      <c r="B237" s="17">
        <f>TITRES_STAT!C240</f>
        <v>22.15</v>
      </c>
      <c r="C237" s="17">
        <f>TITRES_STAT!D240</f>
        <v>5.4196999999999997</v>
      </c>
      <c r="D237" s="17">
        <f>TITRES_STAT!E240</f>
        <v>7510</v>
      </c>
      <c r="E237" s="17">
        <f>TITRES_STAT!F240</f>
        <v>0</v>
      </c>
      <c r="F237" s="17" t="str">
        <f t="shared" si="11"/>
        <v>NEUTRAL</v>
      </c>
      <c r="G237" s="17" t="e">
        <f t="shared" si="10"/>
        <v>#DIV/0!</v>
      </c>
      <c r="H237" s="17" t="str">
        <f t="shared" si="9"/>
        <v>NEUTRAL</v>
      </c>
    </row>
    <row r="238" spans="1:8" ht="13.5" x14ac:dyDescent="0.25">
      <c r="A238" s="3">
        <f>TITRES_STAT!B241</f>
        <v>42352</v>
      </c>
      <c r="B238" s="17">
        <f>TITRES_STAT!C241</f>
        <v>22</v>
      </c>
      <c r="C238" s="17">
        <f>TITRES_STAT!D241</f>
        <v>5.383</v>
      </c>
      <c r="D238" s="17">
        <f>TITRES_STAT!E241</f>
        <v>583</v>
      </c>
      <c r="E238" s="17">
        <f>TITRES_STAT!F241</f>
        <v>0</v>
      </c>
      <c r="F238" s="17" t="str">
        <f t="shared" si="11"/>
        <v>NEUTRAL</v>
      </c>
      <c r="G238" s="17" t="e">
        <f t="shared" si="10"/>
        <v>#DIV/0!</v>
      </c>
      <c r="H238" s="17" t="str">
        <f t="shared" si="9"/>
        <v>NEUTRAL</v>
      </c>
    </row>
    <row r="239" spans="1:8" ht="13.5" x14ac:dyDescent="0.25">
      <c r="A239" s="3">
        <f>TITRES_STAT!B242</f>
        <v>42353</v>
      </c>
      <c r="B239" s="17">
        <f>TITRES_STAT!C242</f>
        <v>22.15</v>
      </c>
      <c r="C239" s="17">
        <f>TITRES_STAT!D242</f>
        <v>5.4196999999999997</v>
      </c>
      <c r="D239" s="17">
        <f>TITRES_STAT!E242</f>
        <v>1440</v>
      </c>
      <c r="E239" s="17">
        <f>TITRES_STAT!F242</f>
        <v>0</v>
      </c>
      <c r="F239" s="17" t="str">
        <f t="shared" si="11"/>
        <v>NEUTRAL</v>
      </c>
      <c r="G239" s="17" t="e">
        <f t="shared" si="10"/>
        <v>#DIV/0!</v>
      </c>
      <c r="H239" s="17" t="str">
        <f t="shared" si="9"/>
        <v>NEUTRAL</v>
      </c>
    </row>
    <row r="240" spans="1:8" ht="13.5" x14ac:dyDescent="0.25">
      <c r="A240" s="3">
        <f>TITRES_STAT!B243</f>
        <v>42354</v>
      </c>
      <c r="B240" s="17">
        <f>TITRES_STAT!C243</f>
        <v>22.15</v>
      </c>
      <c r="C240" s="17">
        <f>TITRES_STAT!D243</f>
        <v>5.4196999999999997</v>
      </c>
      <c r="D240" s="17">
        <f>TITRES_STAT!E243</f>
        <v>2520</v>
      </c>
      <c r="E240" s="17">
        <f>TITRES_STAT!F243</f>
        <v>0</v>
      </c>
      <c r="F240" s="17" t="str">
        <f t="shared" si="11"/>
        <v>NEUTRAL</v>
      </c>
      <c r="G240" s="17" t="e">
        <f t="shared" si="10"/>
        <v>#DIV/0!</v>
      </c>
      <c r="H240" s="17" t="str">
        <f t="shared" si="9"/>
        <v>NEUTRAL</v>
      </c>
    </row>
    <row r="241" spans="1:8" ht="13.5" x14ac:dyDescent="0.25">
      <c r="A241" s="3">
        <f>TITRES_STAT!B244</f>
        <v>42355</v>
      </c>
      <c r="B241" s="17">
        <f>TITRES_STAT!C244</f>
        <v>22.15</v>
      </c>
      <c r="C241" s="17">
        <f>TITRES_STAT!D244</f>
        <v>5.4196999999999997</v>
      </c>
      <c r="D241" s="17">
        <f>TITRES_STAT!E244</f>
        <v>12223</v>
      </c>
      <c r="E241" s="17">
        <f>TITRES_STAT!F244</f>
        <v>0</v>
      </c>
      <c r="F241" s="17" t="str">
        <f t="shared" si="11"/>
        <v>NEUTRAL</v>
      </c>
      <c r="G241" s="17" t="e">
        <f t="shared" si="10"/>
        <v>#DIV/0!</v>
      </c>
      <c r="H241" s="17" t="str">
        <f t="shared" si="9"/>
        <v>NEUTRAL</v>
      </c>
    </row>
    <row r="242" spans="1:8" ht="13.5" x14ac:dyDescent="0.25">
      <c r="A242" s="3">
        <f>TITRES_STAT!B245</f>
        <v>42356</v>
      </c>
      <c r="B242" s="17">
        <f>TITRES_STAT!C245</f>
        <v>22.39</v>
      </c>
      <c r="C242" s="17">
        <f>TITRES_STAT!D245</f>
        <v>5.4783999999999997</v>
      </c>
      <c r="D242" s="17">
        <f>TITRES_STAT!E245</f>
        <v>7617</v>
      </c>
      <c r="E242" s="17">
        <f>TITRES_STAT!F245</f>
        <v>0</v>
      </c>
      <c r="F242" s="17" t="str">
        <f t="shared" si="11"/>
        <v>NEUTRAL</v>
      </c>
      <c r="G242" s="17" t="e">
        <f t="shared" si="10"/>
        <v>#DIV/0!</v>
      </c>
      <c r="H242" s="17" t="str">
        <f t="shared" si="9"/>
        <v>NEUTRAL</v>
      </c>
    </row>
    <row r="243" spans="1:8" ht="13.5" x14ac:dyDescent="0.25">
      <c r="A243" s="3">
        <f>TITRES_STAT!B246</f>
        <v>42359</v>
      </c>
      <c r="B243" s="17">
        <f>TITRES_STAT!C246</f>
        <v>22.31</v>
      </c>
      <c r="C243" s="17">
        <f>TITRES_STAT!D246</f>
        <v>5.4588999999999999</v>
      </c>
      <c r="D243" s="17">
        <f>TITRES_STAT!E246</f>
        <v>10431</v>
      </c>
      <c r="E243" s="17">
        <f>TITRES_STAT!F246</f>
        <v>0</v>
      </c>
      <c r="F243" s="17" t="str">
        <f t="shared" si="11"/>
        <v>NEUTRAL</v>
      </c>
      <c r="G243" s="17" t="e">
        <f t="shared" si="10"/>
        <v>#DIV/0!</v>
      </c>
      <c r="H243" s="17" t="str">
        <f t="shared" si="9"/>
        <v>NEUTRAL</v>
      </c>
    </row>
    <row r="244" spans="1:8" ht="13.5" x14ac:dyDescent="0.25">
      <c r="A244" s="3">
        <f>TITRES_STAT!B247</f>
        <v>42360</v>
      </c>
      <c r="B244" s="17">
        <f>TITRES_STAT!C247</f>
        <v>22.35</v>
      </c>
      <c r="C244" s="17">
        <f>TITRES_STAT!D247</f>
        <v>5.4686000000000003</v>
      </c>
      <c r="D244" s="17">
        <f>TITRES_STAT!E247</f>
        <v>3382</v>
      </c>
      <c r="E244" s="17">
        <f>TITRES_STAT!F247</f>
        <v>0</v>
      </c>
      <c r="F244" s="17" t="str">
        <f t="shared" si="11"/>
        <v>NEUTRAL</v>
      </c>
      <c r="G244" s="17" t="e">
        <f t="shared" si="10"/>
        <v>#DIV/0!</v>
      </c>
      <c r="H244" s="17" t="str">
        <f t="shared" si="9"/>
        <v>NEUTRAL</v>
      </c>
    </row>
    <row r="245" spans="1:8" ht="13.5" x14ac:dyDescent="0.25">
      <c r="A245" s="3">
        <f>TITRES_STAT!B248</f>
        <v>42361</v>
      </c>
      <c r="B245" s="17">
        <f>TITRES_STAT!C248</f>
        <v>22.7</v>
      </c>
      <c r="C245" s="17">
        <f>TITRES_STAT!D248</f>
        <v>5.5542999999999996</v>
      </c>
      <c r="D245" s="17">
        <f>TITRES_STAT!E248</f>
        <v>17720</v>
      </c>
      <c r="E245" s="17">
        <f>TITRES_STAT!F248</f>
        <v>0</v>
      </c>
      <c r="F245" s="17" t="str">
        <f t="shared" si="11"/>
        <v>NEUTRAL</v>
      </c>
      <c r="G245" s="17" t="e">
        <f t="shared" si="10"/>
        <v>#DIV/0!</v>
      </c>
      <c r="H245" s="17" t="str">
        <f t="shared" si="9"/>
        <v>NEUTRAL</v>
      </c>
    </row>
    <row r="246" spans="1:8" ht="13.5" x14ac:dyDescent="0.25">
      <c r="A246" s="3">
        <f>TITRES_STAT!B249</f>
        <v>42363</v>
      </c>
      <c r="B246" s="17">
        <f>TITRES_STAT!C249</f>
        <v>22.35</v>
      </c>
      <c r="C246" s="17">
        <f>TITRES_STAT!D249</f>
        <v>5.4686000000000003</v>
      </c>
      <c r="D246" s="17">
        <f>TITRES_STAT!E249</f>
        <v>3275</v>
      </c>
      <c r="E246" s="17">
        <f>TITRES_STAT!F249</f>
        <v>0</v>
      </c>
      <c r="F246" s="17" t="str">
        <f t="shared" si="11"/>
        <v>NEUTRAL</v>
      </c>
      <c r="G246" s="17" t="e">
        <f t="shared" si="10"/>
        <v>#DIV/0!</v>
      </c>
      <c r="H246" s="17" t="str">
        <f t="shared" si="9"/>
        <v>NEUTRAL</v>
      </c>
    </row>
    <row r="247" spans="1:8" ht="13.5" x14ac:dyDescent="0.25">
      <c r="A247" s="3">
        <f>TITRES_STAT!B250</f>
        <v>42366</v>
      </c>
      <c r="B247" s="17">
        <f>TITRES_STAT!C250</f>
        <v>22.2</v>
      </c>
      <c r="C247" s="17">
        <f>TITRES_STAT!D250</f>
        <v>5.4318999999999997</v>
      </c>
      <c r="D247" s="17">
        <f>TITRES_STAT!E250</f>
        <v>8307</v>
      </c>
      <c r="E247" s="17">
        <f>TITRES_STAT!F250</f>
        <v>0</v>
      </c>
      <c r="F247" s="17" t="str">
        <f t="shared" si="11"/>
        <v>NEUTRAL</v>
      </c>
      <c r="G247" s="17" t="e">
        <f t="shared" si="10"/>
        <v>#DIV/0!</v>
      </c>
      <c r="H247" s="17" t="str">
        <f t="shared" si="9"/>
        <v>NEUTRAL</v>
      </c>
    </row>
    <row r="248" spans="1:8" ht="13.5" x14ac:dyDescent="0.25">
      <c r="A248" s="3">
        <f>TITRES_STAT!B251</f>
        <v>42367</v>
      </c>
      <c r="B248" s="17">
        <f>TITRES_STAT!C251</f>
        <v>22.48</v>
      </c>
      <c r="C248" s="17">
        <f>TITRES_STAT!D251</f>
        <v>5.5004</v>
      </c>
      <c r="D248" s="17">
        <f>TITRES_STAT!E251</f>
        <v>3858</v>
      </c>
      <c r="E248" s="17">
        <f>TITRES_STAT!F251</f>
        <v>0</v>
      </c>
      <c r="F248" s="17" t="str">
        <f t="shared" si="11"/>
        <v>NEUTRAL</v>
      </c>
      <c r="G248" s="17" t="e">
        <f t="shared" si="10"/>
        <v>#DIV/0!</v>
      </c>
      <c r="H248" s="17" t="str">
        <f t="shared" si="9"/>
        <v>NEUTRAL</v>
      </c>
    </row>
    <row r="249" spans="1:8" ht="13.5" x14ac:dyDescent="0.25">
      <c r="A249" s="3">
        <f>TITRES_STAT!B252</f>
        <v>42368</v>
      </c>
      <c r="B249" s="17">
        <f>TITRES_STAT!C252</f>
        <v>22.31</v>
      </c>
      <c r="C249" s="17">
        <f>TITRES_STAT!D252</f>
        <v>5.4588999999999999</v>
      </c>
      <c r="D249" s="17">
        <f>TITRES_STAT!E252</f>
        <v>7334</v>
      </c>
      <c r="E249" s="17">
        <f>TITRES_STAT!F252</f>
        <v>0</v>
      </c>
      <c r="F249" s="17" t="str">
        <f t="shared" si="11"/>
        <v>NEUTRAL</v>
      </c>
      <c r="G249" s="17" t="e">
        <f t="shared" si="10"/>
        <v>#DIV/0!</v>
      </c>
      <c r="H249" s="17" t="str">
        <f t="shared" si="9"/>
        <v>NEUTRAL</v>
      </c>
    </row>
    <row r="250" spans="1:8" ht="13.5" x14ac:dyDescent="0.25">
      <c r="A250" s="3">
        <f>TITRES_STAT!B253</f>
        <v>42369</v>
      </c>
      <c r="B250" s="17">
        <f>TITRES_STAT!C253</f>
        <v>22.75</v>
      </c>
      <c r="C250" s="17">
        <f>TITRES_STAT!D253</f>
        <v>5.5664999999999996</v>
      </c>
      <c r="D250" s="17">
        <f>TITRES_STAT!E253</f>
        <v>40975</v>
      </c>
      <c r="E250" s="17">
        <f>TITRES_STAT!F253</f>
        <v>0</v>
      </c>
      <c r="F250" s="17" t="str">
        <f t="shared" si="11"/>
        <v>NEUTRAL</v>
      </c>
      <c r="G250" s="17" t="e">
        <f t="shared" si="10"/>
        <v>#DIV/0!</v>
      </c>
      <c r="H250" s="17" t="str">
        <f t="shared" si="9"/>
        <v>NEUTRAL</v>
      </c>
    </row>
    <row r="251" spans="1:8" ht="13.5" x14ac:dyDescent="0.25">
      <c r="A251" s="3">
        <f>TITRES_STAT!B254</f>
        <v>42373</v>
      </c>
      <c r="B251" s="17">
        <f>TITRES_STAT!C254</f>
        <v>23.4</v>
      </c>
      <c r="C251" s="17">
        <f>TITRES_STAT!D254</f>
        <v>5.7256</v>
      </c>
      <c r="D251" s="17">
        <f>TITRES_STAT!E254</f>
        <v>4801</v>
      </c>
      <c r="E251" s="17">
        <f>TITRES_STAT!F254</f>
        <v>0</v>
      </c>
      <c r="F251" s="17" t="str">
        <f t="shared" si="11"/>
        <v>NEUTRAL</v>
      </c>
      <c r="G251" s="17" t="e">
        <f t="shared" si="10"/>
        <v>#DIV/0!</v>
      </c>
      <c r="H251" s="17" t="str">
        <f t="shared" si="9"/>
        <v>NEUTRAL</v>
      </c>
    </row>
    <row r="252" spans="1:8" ht="13.5" x14ac:dyDescent="0.25">
      <c r="A252" s="3">
        <f>TITRES_STAT!B255</f>
        <v>42374</v>
      </c>
      <c r="B252" s="17">
        <f>TITRES_STAT!C255</f>
        <v>24.3</v>
      </c>
      <c r="C252" s="17">
        <f>TITRES_STAT!D255</f>
        <v>5.9458000000000002</v>
      </c>
      <c r="D252" s="17">
        <f>TITRES_STAT!E255</f>
        <v>14353</v>
      </c>
      <c r="E252" s="17">
        <f>TITRES_STAT!F255</f>
        <v>0</v>
      </c>
      <c r="F252" s="17" t="str">
        <f t="shared" si="11"/>
        <v>NEUTRAL</v>
      </c>
      <c r="G252" s="17" t="e">
        <f t="shared" si="10"/>
        <v>#DIV/0!</v>
      </c>
      <c r="H252" s="17" t="str">
        <f t="shared" si="9"/>
        <v>NEUTRAL</v>
      </c>
    </row>
    <row r="253" spans="1:8" ht="13.5" x14ac:dyDescent="0.25">
      <c r="A253" s="3">
        <f>TITRES_STAT!B256</f>
        <v>42375</v>
      </c>
      <c r="B253" s="17">
        <f>TITRES_STAT!C256</f>
        <v>24.3</v>
      </c>
      <c r="C253" s="17">
        <f>TITRES_STAT!D256</f>
        <v>5.9458000000000002</v>
      </c>
      <c r="D253" s="17">
        <f>TITRES_STAT!E256</f>
        <v>10147</v>
      </c>
      <c r="E253" s="17">
        <f>TITRES_STAT!F256</f>
        <v>0</v>
      </c>
      <c r="F253" s="17" t="str">
        <f t="shared" si="11"/>
        <v>NEUTRAL</v>
      </c>
      <c r="G253" s="17" t="e">
        <f t="shared" si="10"/>
        <v>#DIV/0!</v>
      </c>
      <c r="H253" s="17" t="str">
        <f t="shared" si="9"/>
        <v>NEUTRAL</v>
      </c>
    </row>
    <row r="254" spans="1:8" ht="13.5" x14ac:dyDescent="0.25">
      <c r="A254" s="3">
        <f>TITRES_STAT!B257</f>
        <v>42376</v>
      </c>
      <c r="B254" s="17">
        <f>TITRES_STAT!C257</f>
        <v>23.71</v>
      </c>
      <c r="C254" s="17">
        <f>TITRES_STAT!D257</f>
        <v>5.8014000000000001</v>
      </c>
      <c r="D254" s="17">
        <f>TITRES_STAT!E257</f>
        <v>11465</v>
      </c>
      <c r="E254" s="17">
        <f>TITRES_STAT!F257</f>
        <v>0</v>
      </c>
      <c r="F254" s="17" t="str">
        <f t="shared" si="11"/>
        <v>NEUTRAL</v>
      </c>
      <c r="G254" s="17" t="e">
        <f t="shared" si="10"/>
        <v>#DIV/0!</v>
      </c>
      <c r="H254" s="17" t="str">
        <f t="shared" si="9"/>
        <v>NEUTRAL</v>
      </c>
    </row>
    <row r="255" spans="1:8" ht="13.5" x14ac:dyDescent="0.25">
      <c r="A255" s="3">
        <f>TITRES_STAT!B258</f>
        <v>42377</v>
      </c>
      <c r="B255" s="17">
        <f>TITRES_STAT!C258</f>
        <v>23.9</v>
      </c>
      <c r="C255" s="17">
        <f>TITRES_STAT!D258</f>
        <v>5.8479000000000001</v>
      </c>
      <c r="D255" s="17">
        <f>TITRES_STAT!E258</f>
        <v>6668</v>
      </c>
      <c r="E255" s="17">
        <f>TITRES_STAT!F258</f>
        <v>0</v>
      </c>
      <c r="F255" s="17" t="str">
        <f t="shared" si="11"/>
        <v>NEUTRAL</v>
      </c>
      <c r="G255" s="17" t="e">
        <f t="shared" si="10"/>
        <v>#DIV/0!</v>
      </c>
      <c r="H255" s="17" t="str">
        <f t="shared" si="9"/>
        <v>NEUTRAL</v>
      </c>
    </row>
    <row r="256" spans="1:8" ht="13.5" x14ac:dyDescent="0.25">
      <c r="A256" s="3">
        <f>TITRES_STAT!B259</f>
        <v>42380</v>
      </c>
      <c r="B256" s="17">
        <f>TITRES_STAT!C259</f>
        <v>24</v>
      </c>
      <c r="C256" s="17">
        <f>TITRES_STAT!D259</f>
        <v>5.8723999999999998</v>
      </c>
      <c r="D256" s="17">
        <f>TITRES_STAT!E259</f>
        <v>8584</v>
      </c>
      <c r="E256" s="17">
        <f>TITRES_STAT!F259</f>
        <v>0</v>
      </c>
      <c r="F256" s="17" t="str">
        <f t="shared" si="11"/>
        <v>NEUTRAL</v>
      </c>
      <c r="G256" s="17" t="e">
        <f t="shared" si="10"/>
        <v>#DIV/0!</v>
      </c>
      <c r="H256" s="17" t="str">
        <f t="shared" si="9"/>
        <v>NEUTRAL</v>
      </c>
    </row>
    <row r="257" spans="1:8" ht="13.5" x14ac:dyDescent="0.25">
      <c r="A257" s="3">
        <f>TITRES_STAT!B260</f>
        <v>42381</v>
      </c>
      <c r="B257" s="17">
        <f>TITRES_STAT!C260</f>
        <v>24.72</v>
      </c>
      <c r="C257" s="17">
        <f>TITRES_STAT!D260</f>
        <v>6.0484999999999998</v>
      </c>
      <c r="D257" s="17">
        <f>TITRES_STAT!E260</f>
        <v>4837</v>
      </c>
      <c r="E257" s="17">
        <f>TITRES_STAT!F260</f>
        <v>0</v>
      </c>
      <c r="F257" s="17" t="str">
        <f t="shared" si="11"/>
        <v>NEUTRAL</v>
      </c>
      <c r="G257" s="17" t="e">
        <f t="shared" si="10"/>
        <v>#DIV/0!</v>
      </c>
      <c r="H257" s="17" t="str">
        <f t="shared" si="9"/>
        <v>NEUTRAL</v>
      </c>
    </row>
    <row r="258" spans="1:8" ht="13.5" x14ac:dyDescent="0.25">
      <c r="A258" s="3">
        <f>TITRES_STAT!B261</f>
        <v>42382</v>
      </c>
      <c r="B258" s="17">
        <f>TITRES_STAT!C261</f>
        <v>24.88</v>
      </c>
      <c r="C258" s="17">
        <f>TITRES_STAT!D261</f>
        <v>6.0876999999999999</v>
      </c>
      <c r="D258" s="17">
        <f>TITRES_STAT!E261</f>
        <v>26342</v>
      </c>
      <c r="E258" s="17">
        <f>TITRES_STAT!F261</f>
        <v>0</v>
      </c>
      <c r="F258" s="17" t="str">
        <f t="shared" si="11"/>
        <v>NEUTRAL</v>
      </c>
      <c r="G258" s="17" t="e">
        <f t="shared" si="10"/>
        <v>#DIV/0!</v>
      </c>
      <c r="H258" s="17" t="str">
        <f t="shared" si="9"/>
        <v>NEUTRAL</v>
      </c>
    </row>
    <row r="259" spans="1:8" ht="13.5" x14ac:dyDescent="0.25">
      <c r="A259" s="3">
        <f>TITRES_STAT!B262</f>
        <v>42384</v>
      </c>
      <c r="B259" s="17">
        <f>TITRES_STAT!C262</f>
        <v>25.38</v>
      </c>
      <c r="C259" s="17">
        <f>TITRES_STAT!D262</f>
        <v>6.21</v>
      </c>
      <c r="D259" s="17">
        <f>TITRES_STAT!E262</f>
        <v>11211</v>
      </c>
      <c r="E259" s="17">
        <f>TITRES_STAT!F262</f>
        <v>0</v>
      </c>
      <c r="F259" s="17" t="str">
        <f t="shared" si="11"/>
        <v>NEUTRAL</v>
      </c>
      <c r="G259" s="17" t="e">
        <f t="shared" si="10"/>
        <v>#DIV/0!</v>
      </c>
      <c r="H259" s="17" t="str">
        <f t="shared" si="9"/>
        <v>NEUTRAL</v>
      </c>
    </row>
    <row r="260" spans="1:8" ht="13.5" x14ac:dyDescent="0.25">
      <c r="A260" s="3">
        <f>TITRES_STAT!B263</f>
        <v>42387</v>
      </c>
      <c r="B260" s="17">
        <f>TITRES_STAT!C263</f>
        <v>24.73</v>
      </c>
      <c r="C260" s="17">
        <f>TITRES_STAT!D263</f>
        <v>6.0510000000000002</v>
      </c>
      <c r="D260" s="17">
        <f>TITRES_STAT!E263</f>
        <v>6190</v>
      </c>
      <c r="E260" s="17">
        <f>TITRES_STAT!F263</f>
        <v>0</v>
      </c>
      <c r="F260" s="17" t="str">
        <f t="shared" si="11"/>
        <v>NEUTRAL</v>
      </c>
      <c r="G260" s="17" t="e">
        <f t="shared" si="10"/>
        <v>#DIV/0!</v>
      </c>
      <c r="H260" s="17" t="str">
        <f t="shared" si="9"/>
        <v>NEUTRAL</v>
      </c>
    </row>
    <row r="261" spans="1:8" ht="13.5" x14ac:dyDescent="0.25">
      <c r="A261" s="3">
        <f>TITRES_STAT!B264</f>
        <v>42388</v>
      </c>
      <c r="B261" s="17">
        <f>TITRES_STAT!C264</f>
        <v>24.6</v>
      </c>
      <c r="C261" s="17">
        <f>TITRES_STAT!D264</f>
        <v>6.0191999999999997</v>
      </c>
      <c r="D261" s="17">
        <f>TITRES_STAT!E264</f>
        <v>1480</v>
      </c>
      <c r="E261" s="17">
        <f>TITRES_STAT!F264</f>
        <v>0</v>
      </c>
      <c r="F261" s="17" t="str">
        <f t="shared" si="11"/>
        <v>NEUTRAL</v>
      </c>
      <c r="G261" s="17" t="e">
        <f t="shared" si="10"/>
        <v>#DIV/0!</v>
      </c>
      <c r="H261" s="17" t="str">
        <f t="shared" si="9"/>
        <v>NEUTRAL</v>
      </c>
    </row>
    <row r="262" spans="1:8" ht="13.5" x14ac:dyDescent="0.25">
      <c r="A262" s="3">
        <f>TITRES_STAT!B265</f>
        <v>42389</v>
      </c>
      <c r="B262" s="17">
        <f>TITRES_STAT!C265</f>
        <v>24.5</v>
      </c>
      <c r="C262" s="17">
        <f>TITRES_STAT!D265</f>
        <v>5.9946999999999999</v>
      </c>
      <c r="D262" s="17">
        <f>TITRES_STAT!E265</f>
        <v>20467</v>
      </c>
      <c r="E262" s="17">
        <f>TITRES_STAT!F265</f>
        <v>0</v>
      </c>
      <c r="F262" s="17" t="str">
        <f t="shared" si="11"/>
        <v>NEUTRAL</v>
      </c>
      <c r="G262" s="17" t="e">
        <f t="shared" si="10"/>
        <v>#DIV/0!</v>
      </c>
      <c r="H262" s="17" t="str">
        <f t="shared" ref="H262:H325" si="12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42390</v>
      </c>
      <c r="B263" s="17">
        <f>TITRES_STAT!C266</f>
        <v>24.6</v>
      </c>
      <c r="C263" s="17">
        <f>TITRES_STAT!D266</f>
        <v>6.0191999999999997</v>
      </c>
      <c r="D263" s="17">
        <f>TITRES_STAT!E266</f>
        <v>3535</v>
      </c>
      <c r="E263" s="17">
        <f>TITRES_STAT!F266</f>
        <v>0</v>
      </c>
      <c r="F263" s="17" t="str">
        <f t="shared" si="11"/>
        <v>NEUTRAL</v>
      </c>
      <c r="G263" s="17" t="e">
        <f t="shared" ref="G263:G326" si="13">IF((E263-E258)/E258 &gt; 0.02, "STRONG",
 IF((E263-E258)/E258 &lt; -0.02, "WEAK", "NEUTRAL"))</f>
        <v>#DIV/0!</v>
      </c>
      <c r="H263" s="17" t="str">
        <f t="shared" si="12"/>
        <v>NEUTRAL</v>
      </c>
    </row>
    <row r="264" spans="1:8" ht="13.5" x14ac:dyDescent="0.25">
      <c r="A264" s="3">
        <f>TITRES_STAT!B267</f>
        <v>42391</v>
      </c>
      <c r="B264" s="17">
        <f>TITRES_STAT!C267</f>
        <v>24.6</v>
      </c>
      <c r="C264" s="17">
        <f>TITRES_STAT!D267</f>
        <v>6.0191999999999997</v>
      </c>
      <c r="D264" s="17">
        <f>TITRES_STAT!E267</f>
        <v>16947</v>
      </c>
      <c r="E264" s="17">
        <f>TITRES_STAT!F267</f>
        <v>0</v>
      </c>
      <c r="F264" s="17" t="str">
        <f t="shared" ref="F264:F327" si="14">IF(E264&gt;E259,"BULLISH",IF(E264&lt;E259,"BEARISH","NEUTRAL"))</f>
        <v>NEUTRAL</v>
      </c>
      <c r="G264" s="17" t="e">
        <f t="shared" si="13"/>
        <v>#DIV/0!</v>
      </c>
      <c r="H264" s="17" t="str">
        <f t="shared" si="12"/>
        <v>NEUTRAL</v>
      </c>
    </row>
    <row r="265" spans="1:8" ht="13.5" x14ac:dyDescent="0.25">
      <c r="A265" s="3">
        <f>TITRES_STAT!B268</f>
        <v>42394</v>
      </c>
      <c r="B265" s="17">
        <f>TITRES_STAT!C268</f>
        <v>25.19</v>
      </c>
      <c r="C265" s="17">
        <f>TITRES_STAT!D268</f>
        <v>6.1635</v>
      </c>
      <c r="D265" s="17">
        <f>TITRES_STAT!E268</f>
        <v>14399</v>
      </c>
      <c r="E265" s="17">
        <f>TITRES_STAT!F268</f>
        <v>0</v>
      </c>
      <c r="F265" s="17" t="str">
        <f t="shared" si="14"/>
        <v>NEUTRAL</v>
      </c>
      <c r="G265" s="17" t="e">
        <f t="shared" si="13"/>
        <v>#DIV/0!</v>
      </c>
      <c r="H265" s="17" t="str">
        <f t="shared" si="12"/>
        <v>NEUTRAL</v>
      </c>
    </row>
    <row r="266" spans="1:8" ht="13.5" x14ac:dyDescent="0.25">
      <c r="A266" s="3">
        <f>TITRES_STAT!B269</f>
        <v>42395</v>
      </c>
      <c r="B266" s="17">
        <f>TITRES_STAT!C269</f>
        <v>25.4</v>
      </c>
      <c r="C266" s="17">
        <f>TITRES_STAT!D269</f>
        <v>6.2149000000000001</v>
      </c>
      <c r="D266" s="17">
        <f>TITRES_STAT!E269</f>
        <v>25046</v>
      </c>
      <c r="E266" s="17">
        <f>TITRES_STAT!F269</f>
        <v>0</v>
      </c>
      <c r="F266" s="17" t="str">
        <f t="shared" si="14"/>
        <v>NEUTRAL</v>
      </c>
      <c r="G266" s="17" t="e">
        <f t="shared" si="13"/>
        <v>#DIV/0!</v>
      </c>
      <c r="H266" s="17" t="str">
        <f t="shared" si="12"/>
        <v>NEUTRAL</v>
      </c>
    </row>
    <row r="267" spans="1:8" ht="13.5" x14ac:dyDescent="0.25">
      <c r="A267" s="3">
        <f>TITRES_STAT!B270</f>
        <v>42396</v>
      </c>
      <c r="B267" s="17">
        <f>TITRES_STAT!C270</f>
        <v>25.8</v>
      </c>
      <c r="C267" s="17">
        <f>TITRES_STAT!D270</f>
        <v>6.3128000000000002</v>
      </c>
      <c r="D267" s="17">
        <f>TITRES_STAT!E270</f>
        <v>19592</v>
      </c>
      <c r="E267" s="17">
        <f>TITRES_STAT!F270</f>
        <v>0</v>
      </c>
      <c r="F267" s="17" t="str">
        <f t="shared" si="14"/>
        <v>NEUTRAL</v>
      </c>
      <c r="G267" s="17" t="e">
        <f t="shared" si="13"/>
        <v>#DIV/0!</v>
      </c>
      <c r="H267" s="17" t="str">
        <f t="shared" si="12"/>
        <v>NEUTRAL</v>
      </c>
    </row>
    <row r="268" spans="1:8" ht="13.5" x14ac:dyDescent="0.25">
      <c r="A268" s="3">
        <f>TITRES_STAT!B271</f>
        <v>42397</v>
      </c>
      <c r="B268" s="17">
        <f>TITRES_STAT!C271</f>
        <v>26.18</v>
      </c>
      <c r="C268" s="17">
        <f>TITRES_STAT!D271</f>
        <v>6.4058000000000002</v>
      </c>
      <c r="D268" s="17">
        <f>TITRES_STAT!E271</f>
        <v>19376</v>
      </c>
      <c r="E268" s="17">
        <f>TITRES_STAT!F271</f>
        <v>0</v>
      </c>
      <c r="F268" s="17" t="str">
        <f t="shared" si="14"/>
        <v>NEUTRAL</v>
      </c>
      <c r="G268" s="17" t="e">
        <f t="shared" si="13"/>
        <v>#DIV/0!</v>
      </c>
      <c r="H268" s="17" t="str">
        <f t="shared" si="12"/>
        <v>NEUTRAL</v>
      </c>
    </row>
    <row r="269" spans="1:8" ht="13.5" x14ac:dyDescent="0.25">
      <c r="A269" s="3">
        <f>TITRES_STAT!B272</f>
        <v>42398</v>
      </c>
      <c r="B269" s="17">
        <f>TITRES_STAT!C272</f>
        <v>27.2</v>
      </c>
      <c r="C269" s="17">
        <f>TITRES_STAT!D272</f>
        <v>6.6553000000000004</v>
      </c>
      <c r="D269" s="17">
        <f>TITRES_STAT!E272</f>
        <v>25120</v>
      </c>
      <c r="E269" s="17">
        <f>TITRES_STAT!F272</f>
        <v>0</v>
      </c>
      <c r="F269" s="17" t="str">
        <f t="shared" si="14"/>
        <v>NEUTRAL</v>
      </c>
      <c r="G269" s="17" t="e">
        <f t="shared" si="13"/>
        <v>#DIV/0!</v>
      </c>
      <c r="H269" s="17" t="str">
        <f t="shared" si="12"/>
        <v>NEUTRAL</v>
      </c>
    </row>
    <row r="270" spans="1:8" ht="13.5" x14ac:dyDescent="0.25">
      <c r="A270" s="3">
        <f>TITRES_STAT!B273</f>
        <v>42401</v>
      </c>
      <c r="B270" s="17">
        <f>TITRES_STAT!C273</f>
        <v>27</v>
      </c>
      <c r="C270" s="17">
        <f>TITRES_STAT!D273</f>
        <v>6.6063999999999998</v>
      </c>
      <c r="D270" s="17">
        <f>TITRES_STAT!E273</f>
        <v>9224</v>
      </c>
      <c r="E270" s="17">
        <f>TITRES_STAT!F273</f>
        <v>0</v>
      </c>
      <c r="F270" s="17" t="str">
        <f t="shared" si="14"/>
        <v>NEUTRAL</v>
      </c>
      <c r="G270" s="17" t="e">
        <f t="shared" si="13"/>
        <v>#DIV/0!</v>
      </c>
      <c r="H270" s="17" t="str">
        <f t="shared" si="12"/>
        <v>NEUTRAL</v>
      </c>
    </row>
    <row r="271" spans="1:8" ht="13.5" x14ac:dyDescent="0.25">
      <c r="A271" s="3">
        <f>TITRES_STAT!B274</f>
        <v>42402</v>
      </c>
      <c r="B271" s="17">
        <f>TITRES_STAT!C274</f>
        <v>26.7</v>
      </c>
      <c r="C271" s="17">
        <f>TITRES_STAT!D274</f>
        <v>6.5330000000000004</v>
      </c>
      <c r="D271" s="17">
        <f>TITRES_STAT!E274</f>
        <v>4300</v>
      </c>
      <c r="E271" s="17">
        <f>TITRES_STAT!F274</f>
        <v>0</v>
      </c>
      <c r="F271" s="17" t="str">
        <f t="shared" si="14"/>
        <v>NEUTRAL</v>
      </c>
      <c r="G271" s="17" t="e">
        <f t="shared" si="13"/>
        <v>#DIV/0!</v>
      </c>
      <c r="H271" s="17" t="str">
        <f t="shared" si="12"/>
        <v>NEUTRAL</v>
      </c>
    </row>
    <row r="272" spans="1:8" ht="13.5" x14ac:dyDescent="0.25">
      <c r="A272" s="3">
        <f>TITRES_STAT!B275</f>
        <v>42403</v>
      </c>
      <c r="B272" s="17">
        <f>TITRES_STAT!C275</f>
        <v>26.2</v>
      </c>
      <c r="C272" s="17">
        <f>TITRES_STAT!D275</f>
        <v>6.4107000000000003</v>
      </c>
      <c r="D272" s="17">
        <f>TITRES_STAT!E275</f>
        <v>4217</v>
      </c>
      <c r="E272" s="17">
        <f>TITRES_STAT!F275</f>
        <v>0</v>
      </c>
      <c r="F272" s="17" t="str">
        <f t="shared" si="14"/>
        <v>NEUTRAL</v>
      </c>
      <c r="G272" s="17" t="e">
        <f t="shared" si="13"/>
        <v>#DIV/0!</v>
      </c>
      <c r="H272" s="17" t="str">
        <f t="shared" si="12"/>
        <v>NEUTRAL</v>
      </c>
    </row>
    <row r="273" spans="1:8" ht="13.5" x14ac:dyDescent="0.25">
      <c r="A273" s="3">
        <f>TITRES_STAT!B276</f>
        <v>42404</v>
      </c>
      <c r="B273" s="17">
        <f>TITRES_STAT!C276</f>
        <v>26.3</v>
      </c>
      <c r="C273" s="17">
        <f>TITRES_STAT!D276</f>
        <v>6.4351000000000003</v>
      </c>
      <c r="D273" s="17">
        <f>TITRES_STAT!E276</f>
        <v>6567</v>
      </c>
      <c r="E273" s="17">
        <f>TITRES_STAT!F276</f>
        <v>0</v>
      </c>
      <c r="F273" s="17" t="str">
        <f t="shared" si="14"/>
        <v>NEUTRAL</v>
      </c>
      <c r="G273" s="17" t="e">
        <f t="shared" si="13"/>
        <v>#DIV/0!</v>
      </c>
      <c r="H273" s="17" t="str">
        <f t="shared" si="12"/>
        <v>NEUTRAL</v>
      </c>
    </row>
    <row r="274" spans="1:8" ht="13.5" x14ac:dyDescent="0.25">
      <c r="A274" s="3">
        <f>TITRES_STAT!B277</f>
        <v>42405</v>
      </c>
      <c r="B274" s="17">
        <f>TITRES_STAT!C277</f>
        <v>26.3</v>
      </c>
      <c r="C274" s="17">
        <f>TITRES_STAT!D277</f>
        <v>6.4351000000000003</v>
      </c>
      <c r="D274" s="17">
        <f>TITRES_STAT!E277</f>
        <v>12132</v>
      </c>
      <c r="E274" s="17">
        <f>TITRES_STAT!F277</f>
        <v>0</v>
      </c>
      <c r="F274" s="17" t="str">
        <f t="shared" si="14"/>
        <v>NEUTRAL</v>
      </c>
      <c r="G274" s="17" t="e">
        <f t="shared" si="13"/>
        <v>#DIV/0!</v>
      </c>
      <c r="H274" s="17" t="str">
        <f t="shared" si="12"/>
        <v>NEUTRAL</v>
      </c>
    </row>
    <row r="275" spans="1:8" ht="13.5" x14ac:dyDescent="0.25">
      <c r="A275" s="3">
        <f>TITRES_STAT!B278</f>
        <v>42408</v>
      </c>
      <c r="B275" s="17">
        <f>TITRES_STAT!C278</f>
        <v>26.3</v>
      </c>
      <c r="C275" s="17">
        <f>TITRES_STAT!D278</f>
        <v>6.4351000000000003</v>
      </c>
      <c r="D275" s="17">
        <f>TITRES_STAT!E278</f>
        <v>1935</v>
      </c>
      <c r="E275" s="17">
        <f>TITRES_STAT!F278</f>
        <v>0</v>
      </c>
      <c r="F275" s="17" t="str">
        <f t="shared" si="14"/>
        <v>NEUTRAL</v>
      </c>
      <c r="G275" s="17" t="e">
        <f t="shared" si="13"/>
        <v>#DIV/0!</v>
      </c>
      <c r="H275" s="17" t="str">
        <f t="shared" si="12"/>
        <v>NEUTRAL</v>
      </c>
    </row>
    <row r="276" spans="1:8" ht="13.5" x14ac:dyDescent="0.25">
      <c r="A276" s="3">
        <f>TITRES_STAT!B279</f>
        <v>42409</v>
      </c>
      <c r="B276" s="17">
        <f>TITRES_STAT!C279</f>
        <v>26</v>
      </c>
      <c r="C276" s="17">
        <f>TITRES_STAT!D279</f>
        <v>6.3616999999999999</v>
      </c>
      <c r="D276" s="17">
        <f>TITRES_STAT!E279</f>
        <v>14378</v>
      </c>
      <c r="E276" s="17">
        <f>TITRES_STAT!F279</f>
        <v>0</v>
      </c>
      <c r="F276" s="17" t="str">
        <f t="shared" si="14"/>
        <v>NEUTRAL</v>
      </c>
      <c r="G276" s="17" t="e">
        <f t="shared" si="13"/>
        <v>#DIV/0!</v>
      </c>
      <c r="H276" s="17" t="str">
        <f t="shared" si="12"/>
        <v>NEUTRAL</v>
      </c>
    </row>
    <row r="277" spans="1:8" ht="13.5" x14ac:dyDescent="0.25">
      <c r="A277" s="3">
        <f>TITRES_STAT!B280</f>
        <v>42410</v>
      </c>
      <c r="B277" s="17">
        <f>TITRES_STAT!C280</f>
        <v>25.22</v>
      </c>
      <c r="C277" s="17">
        <f>TITRES_STAT!D280</f>
        <v>6.1708999999999996</v>
      </c>
      <c r="D277" s="17">
        <f>TITRES_STAT!E280</f>
        <v>4903</v>
      </c>
      <c r="E277" s="17">
        <f>TITRES_STAT!F280</f>
        <v>0</v>
      </c>
      <c r="F277" s="17" t="str">
        <f t="shared" si="14"/>
        <v>NEUTRAL</v>
      </c>
      <c r="G277" s="17" t="e">
        <f t="shared" si="13"/>
        <v>#DIV/0!</v>
      </c>
      <c r="H277" s="17" t="str">
        <f t="shared" si="12"/>
        <v>NEUTRAL</v>
      </c>
    </row>
    <row r="278" spans="1:8" ht="13.5" x14ac:dyDescent="0.25">
      <c r="A278" s="3">
        <f>TITRES_STAT!B281</f>
        <v>42411</v>
      </c>
      <c r="B278" s="17">
        <f>TITRES_STAT!C281</f>
        <v>24.5</v>
      </c>
      <c r="C278" s="17">
        <f>TITRES_STAT!D281</f>
        <v>5.9946999999999999</v>
      </c>
      <c r="D278" s="17">
        <f>TITRES_STAT!E281</f>
        <v>9172</v>
      </c>
      <c r="E278" s="17">
        <f>TITRES_STAT!F281</f>
        <v>0</v>
      </c>
      <c r="F278" s="17" t="str">
        <f t="shared" si="14"/>
        <v>NEUTRAL</v>
      </c>
      <c r="G278" s="17" t="e">
        <f t="shared" si="13"/>
        <v>#DIV/0!</v>
      </c>
      <c r="H278" s="17" t="str">
        <f t="shared" si="12"/>
        <v>NEUTRAL</v>
      </c>
    </row>
    <row r="279" spans="1:8" ht="13.5" x14ac:dyDescent="0.25">
      <c r="A279" s="3">
        <f>TITRES_STAT!B282</f>
        <v>42412</v>
      </c>
      <c r="B279" s="17">
        <f>TITRES_STAT!C282</f>
        <v>23.81</v>
      </c>
      <c r="C279" s="17">
        <f>TITRES_STAT!D282</f>
        <v>5.8258999999999999</v>
      </c>
      <c r="D279" s="17">
        <f>TITRES_STAT!E282</f>
        <v>12481</v>
      </c>
      <c r="E279" s="17">
        <f>TITRES_STAT!F282</f>
        <v>0</v>
      </c>
      <c r="F279" s="17" t="str">
        <f t="shared" si="14"/>
        <v>NEUTRAL</v>
      </c>
      <c r="G279" s="17" t="e">
        <f t="shared" si="13"/>
        <v>#DIV/0!</v>
      </c>
      <c r="H279" s="17" t="str">
        <f t="shared" si="12"/>
        <v>NEUTRAL</v>
      </c>
    </row>
    <row r="280" spans="1:8" ht="13.5" x14ac:dyDescent="0.25">
      <c r="A280" s="3">
        <f>TITRES_STAT!B283</f>
        <v>42415</v>
      </c>
      <c r="B280" s="17">
        <f>TITRES_STAT!C283</f>
        <v>24.38</v>
      </c>
      <c r="C280" s="17">
        <f>TITRES_STAT!D283</f>
        <v>5.9653</v>
      </c>
      <c r="D280" s="17">
        <f>TITRES_STAT!E283</f>
        <v>3136</v>
      </c>
      <c r="E280" s="17">
        <f>TITRES_STAT!F283</f>
        <v>0</v>
      </c>
      <c r="F280" s="17" t="str">
        <f t="shared" si="14"/>
        <v>NEUTRAL</v>
      </c>
      <c r="G280" s="17" t="e">
        <f t="shared" si="13"/>
        <v>#DIV/0!</v>
      </c>
      <c r="H280" s="17" t="str">
        <f t="shared" si="12"/>
        <v>NEUTRAL</v>
      </c>
    </row>
    <row r="281" spans="1:8" ht="13.5" x14ac:dyDescent="0.25">
      <c r="A281" s="3">
        <f>TITRES_STAT!B284</f>
        <v>42416</v>
      </c>
      <c r="B281" s="17">
        <f>TITRES_STAT!C284</f>
        <v>25.4</v>
      </c>
      <c r="C281" s="17">
        <f>TITRES_STAT!D284</f>
        <v>6.2149000000000001</v>
      </c>
      <c r="D281" s="17">
        <f>TITRES_STAT!E284</f>
        <v>40463</v>
      </c>
      <c r="E281" s="17">
        <f>TITRES_STAT!F284</f>
        <v>0</v>
      </c>
      <c r="F281" s="17" t="str">
        <f t="shared" si="14"/>
        <v>NEUTRAL</v>
      </c>
      <c r="G281" s="17" t="e">
        <f t="shared" si="13"/>
        <v>#DIV/0!</v>
      </c>
      <c r="H281" s="17" t="str">
        <f t="shared" si="12"/>
        <v>NEUTRAL</v>
      </c>
    </row>
    <row r="282" spans="1:8" ht="13.5" x14ac:dyDescent="0.25">
      <c r="A282" s="3">
        <f>TITRES_STAT!B285</f>
        <v>42417</v>
      </c>
      <c r="B282" s="17">
        <f>TITRES_STAT!C285</f>
        <v>25.3</v>
      </c>
      <c r="C282" s="17">
        <f>TITRES_STAT!D285</f>
        <v>6.1905000000000001</v>
      </c>
      <c r="D282" s="17">
        <f>TITRES_STAT!E285</f>
        <v>157574</v>
      </c>
      <c r="E282" s="17">
        <f>TITRES_STAT!F285</f>
        <v>0</v>
      </c>
      <c r="F282" s="17" t="str">
        <f t="shared" si="14"/>
        <v>NEUTRAL</v>
      </c>
      <c r="G282" s="17" t="e">
        <f t="shared" si="13"/>
        <v>#DIV/0!</v>
      </c>
      <c r="H282" s="17" t="str">
        <f t="shared" si="12"/>
        <v>NEUTRAL</v>
      </c>
    </row>
    <row r="283" spans="1:8" ht="13.5" x14ac:dyDescent="0.25">
      <c r="A283" s="3">
        <f>TITRES_STAT!B286</f>
        <v>42418</v>
      </c>
      <c r="B283" s="17">
        <f>TITRES_STAT!C286</f>
        <v>25.3</v>
      </c>
      <c r="C283" s="17">
        <f>TITRES_STAT!D286</f>
        <v>6.1905000000000001</v>
      </c>
      <c r="D283" s="17">
        <f>TITRES_STAT!E286</f>
        <v>4417</v>
      </c>
      <c r="E283" s="17">
        <f>TITRES_STAT!F286</f>
        <v>0</v>
      </c>
      <c r="F283" s="17" t="str">
        <f t="shared" si="14"/>
        <v>NEUTRAL</v>
      </c>
      <c r="G283" s="17" t="e">
        <f t="shared" si="13"/>
        <v>#DIV/0!</v>
      </c>
      <c r="H283" s="17" t="str">
        <f t="shared" si="12"/>
        <v>NEUTRAL</v>
      </c>
    </row>
    <row r="284" spans="1:8" ht="13.5" x14ac:dyDescent="0.25">
      <c r="A284" s="3">
        <f>TITRES_STAT!B287</f>
        <v>42419</v>
      </c>
      <c r="B284" s="17">
        <f>TITRES_STAT!C287</f>
        <v>25</v>
      </c>
      <c r="C284" s="17">
        <f>TITRES_STAT!D287</f>
        <v>6.117</v>
      </c>
      <c r="D284" s="17">
        <f>TITRES_STAT!E287</f>
        <v>29807</v>
      </c>
      <c r="E284" s="17">
        <f>TITRES_STAT!F287</f>
        <v>0</v>
      </c>
      <c r="F284" s="17" t="str">
        <f t="shared" si="14"/>
        <v>NEUTRAL</v>
      </c>
      <c r="G284" s="17" t="e">
        <f t="shared" si="13"/>
        <v>#DIV/0!</v>
      </c>
      <c r="H284" s="17" t="str">
        <f t="shared" si="12"/>
        <v>NEUTRAL</v>
      </c>
    </row>
    <row r="285" spans="1:8" ht="13.5" x14ac:dyDescent="0.25">
      <c r="A285" s="3">
        <f>TITRES_STAT!B288</f>
        <v>42422</v>
      </c>
      <c r="B285" s="17">
        <f>TITRES_STAT!C288</f>
        <v>24.8</v>
      </c>
      <c r="C285" s="17">
        <f>TITRES_STAT!D288</f>
        <v>6.0681000000000003</v>
      </c>
      <c r="D285" s="17">
        <f>TITRES_STAT!E288</f>
        <v>1710</v>
      </c>
      <c r="E285" s="17">
        <f>TITRES_STAT!F288</f>
        <v>0</v>
      </c>
      <c r="F285" s="17" t="str">
        <f t="shared" si="14"/>
        <v>NEUTRAL</v>
      </c>
      <c r="G285" s="17" t="e">
        <f t="shared" si="13"/>
        <v>#DIV/0!</v>
      </c>
      <c r="H285" s="17" t="str">
        <f t="shared" si="12"/>
        <v>NEUTRAL</v>
      </c>
    </row>
    <row r="286" spans="1:8" ht="13.5" x14ac:dyDescent="0.25">
      <c r="A286" s="3">
        <f>TITRES_STAT!B289</f>
        <v>42423</v>
      </c>
      <c r="B286" s="17">
        <f>TITRES_STAT!C289</f>
        <v>24.7</v>
      </c>
      <c r="C286" s="17">
        <f>TITRES_STAT!D289</f>
        <v>6.0435999999999996</v>
      </c>
      <c r="D286" s="17">
        <f>TITRES_STAT!E289</f>
        <v>7081</v>
      </c>
      <c r="E286" s="17">
        <f>TITRES_STAT!F289</f>
        <v>0</v>
      </c>
      <c r="F286" s="17" t="str">
        <f t="shared" si="14"/>
        <v>NEUTRAL</v>
      </c>
      <c r="G286" s="17" t="e">
        <f t="shared" si="13"/>
        <v>#DIV/0!</v>
      </c>
      <c r="H286" s="17" t="str">
        <f t="shared" si="12"/>
        <v>NEUTRAL</v>
      </c>
    </row>
    <row r="287" spans="1:8" ht="13.5" x14ac:dyDescent="0.25">
      <c r="A287" s="3">
        <f>TITRES_STAT!B290</f>
        <v>42424</v>
      </c>
      <c r="B287" s="17">
        <f>TITRES_STAT!C290</f>
        <v>24</v>
      </c>
      <c r="C287" s="17">
        <f>TITRES_STAT!D290</f>
        <v>5.8723999999999998</v>
      </c>
      <c r="D287" s="17">
        <f>TITRES_STAT!E290</f>
        <v>7304</v>
      </c>
      <c r="E287" s="17">
        <f>TITRES_STAT!F290</f>
        <v>0</v>
      </c>
      <c r="F287" s="17" t="str">
        <f t="shared" si="14"/>
        <v>NEUTRAL</v>
      </c>
      <c r="G287" s="17" t="e">
        <f t="shared" si="13"/>
        <v>#DIV/0!</v>
      </c>
      <c r="H287" s="17" t="str">
        <f t="shared" si="12"/>
        <v>NEUTRAL</v>
      </c>
    </row>
    <row r="288" spans="1:8" ht="13.5" x14ac:dyDescent="0.25">
      <c r="A288" s="3">
        <f>TITRES_STAT!B291</f>
        <v>42425</v>
      </c>
      <c r="B288" s="17">
        <f>TITRES_STAT!C291</f>
        <v>24.05</v>
      </c>
      <c r="C288" s="17">
        <f>TITRES_STAT!D291</f>
        <v>5.8845999999999998</v>
      </c>
      <c r="D288" s="17">
        <f>TITRES_STAT!E291</f>
        <v>24299</v>
      </c>
      <c r="E288" s="17">
        <f>TITRES_STAT!F291</f>
        <v>0</v>
      </c>
      <c r="F288" s="17" t="str">
        <f t="shared" si="14"/>
        <v>NEUTRAL</v>
      </c>
      <c r="G288" s="17" t="e">
        <f t="shared" si="13"/>
        <v>#DIV/0!</v>
      </c>
      <c r="H288" s="17" t="str">
        <f t="shared" si="12"/>
        <v>NEUTRAL</v>
      </c>
    </row>
    <row r="289" spans="1:8" ht="13.5" x14ac:dyDescent="0.25">
      <c r="A289" s="3">
        <f>TITRES_STAT!B292</f>
        <v>42426</v>
      </c>
      <c r="B289" s="17">
        <f>TITRES_STAT!C292</f>
        <v>24.1</v>
      </c>
      <c r="C289" s="17">
        <f>TITRES_STAT!D292</f>
        <v>5.8967999999999998</v>
      </c>
      <c r="D289" s="17">
        <f>TITRES_STAT!E292</f>
        <v>2260</v>
      </c>
      <c r="E289" s="17">
        <f>TITRES_STAT!F292</f>
        <v>0</v>
      </c>
      <c r="F289" s="17" t="str">
        <f t="shared" si="14"/>
        <v>NEUTRAL</v>
      </c>
      <c r="G289" s="17" t="e">
        <f t="shared" si="13"/>
        <v>#DIV/0!</v>
      </c>
      <c r="H289" s="17" t="str">
        <f t="shared" si="12"/>
        <v>NEUTRAL</v>
      </c>
    </row>
    <row r="290" spans="1:8" ht="13.5" x14ac:dyDescent="0.25">
      <c r="A290" s="3">
        <f>TITRES_STAT!B293</f>
        <v>42429</v>
      </c>
      <c r="B290" s="17">
        <f>TITRES_STAT!C293</f>
        <v>25</v>
      </c>
      <c r="C290" s="17">
        <f>TITRES_STAT!D293</f>
        <v>6.117</v>
      </c>
      <c r="D290" s="17">
        <f>TITRES_STAT!E293</f>
        <v>2706</v>
      </c>
      <c r="E290" s="17">
        <f>TITRES_STAT!F293</f>
        <v>0</v>
      </c>
      <c r="F290" s="17" t="str">
        <f t="shared" si="14"/>
        <v>NEUTRAL</v>
      </c>
      <c r="G290" s="17" t="e">
        <f t="shared" si="13"/>
        <v>#DIV/0!</v>
      </c>
      <c r="H290" s="17" t="str">
        <f t="shared" si="12"/>
        <v>NEUTRAL</v>
      </c>
    </row>
    <row r="291" spans="1:8" ht="13.5" x14ac:dyDescent="0.25">
      <c r="A291" s="3">
        <f>TITRES_STAT!B294</f>
        <v>42430</v>
      </c>
      <c r="B291" s="17">
        <f>TITRES_STAT!C294</f>
        <v>25</v>
      </c>
      <c r="C291" s="17">
        <f>TITRES_STAT!D294</f>
        <v>6.117</v>
      </c>
      <c r="D291" s="17">
        <f>TITRES_STAT!E294</f>
        <v>13745</v>
      </c>
      <c r="E291" s="17">
        <f>TITRES_STAT!F294</f>
        <v>0</v>
      </c>
      <c r="F291" s="17" t="str">
        <f t="shared" si="14"/>
        <v>NEUTRAL</v>
      </c>
      <c r="G291" s="17" t="e">
        <f t="shared" si="13"/>
        <v>#DIV/0!</v>
      </c>
      <c r="H291" s="17" t="str">
        <f t="shared" si="12"/>
        <v>NEUTRAL</v>
      </c>
    </row>
    <row r="292" spans="1:8" ht="13.5" x14ac:dyDescent="0.25">
      <c r="A292" s="3">
        <f>TITRES_STAT!B295</f>
        <v>42431</v>
      </c>
      <c r="B292" s="17">
        <f>TITRES_STAT!C295</f>
        <v>26.5</v>
      </c>
      <c r="C292" s="17">
        <f>TITRES_STAT!D295</f>
        <v>6.4840999999999998</v>
      </c>
      <c r="D292" s="17">
        <f>TITRES_STAT!E295</f>
        <v>55696</v>
      </c>
      <c r="E292" s="17">
        <f>TITRES_STAT!F295</f>
        <v>0</v>
      </c>
      <c r="F292" s="17" t="str">
        <f t="shared" si="14"/>
        <v>NEUTRAL</v>
      </c>
      <c r="G292" s="17" t="e">
        <f t="shared" si="13"/>
        <v>#DIV/0!</v>
      </c>
      <c r="H292" s="17" t="str">
        <f t="shared" si="12"/>
        <v>NEUTRAL</v>
      </c>
    </row>
    <row r="293" spans="1:8" ht="13.5" x14ac:dyDescent="0.25">
      <c r="A293" s="3">
        <f>TITRES_STAT!B296</f>
        <v>42432</v>
      </c>
      <c r="B293" s="17">
        <f>TITRES_STAT!C296</f>
        <v>26.44</v>
      </c>
      <c r="C293" s="17">
        <f>TITRES_STAT!D296</f>
        <v>6.4694000000000003</v>
      </c>
      <c r="D293" s="17">
        <f>TITRES_STAT!E296</f>
        <v>32051</v>
      </c>
      <c r="E293" s="17">
        <f>TITRES_STAT!F296</f>
        <v>0</v>
      </c>
      <c r="F293" s="17" t="str">
        <f t="shared" si="14"/>
        <v>NEUTRAL</v>
      </c>
      <c r="G293" s="17" t="e">
        <f t="shared" si="13"/>
        <v>#DIV/0!</v>
      </c>
      <c r="H293" s="17" t="str">
        <f t="shared" si="12"/>
        <v>NEUTRAL</v>
      </c>
    </row>
    <row r="294" spans="1:8" ht="13.5" x14ac:dyDescent="0.25">
      <c r="A294" s="3">
        <f>TITRES_STAT!B297</f>
        <v>42433</v>
      </c>
      <c r="B294" s="17">
        <f>TITRES_STAT!C297</f>
        <v>26</v>
      </c>
      <c r="C294" s="17">
        <f>TITRES_STAT!D297</f>
        <v>6.3616999999999999</v>
      </c>
      <c r="D294" s="17">
        <f>TITRES_STAT!E297</f>
        <v>20701</v>
      </c>
      <c r="E294" s="17">
        <f>TITRES_STAT!F297</f>
        <v>0</v>
      </c>
      <c r="F294" s="17" t="str">
        <f t="shared" si="14"/>
        <v>NEUTRAL</v>
      </c>
      <c r="G294" s="17" t="e">
        <f t="shared" si="13"/>
        <v>#DIV/0!</v>
      </c>
      <c r="H294" s="17" t="str">
        <f t="shared" si="12"/>
        <v>NEUTRAL</v>
      </c>
    </row>
    <row r="295" spans="1:8" ht="13.5" x14ac:dyDescent="0.25">
      <c r="A295" s="3">
        <f>TITRES_STAT!B298</f>
        <v>42436</v>
      </c>
      <c r="B295" s="17">
        <f>TITRES_STAT!C298</f>
        <v>25.85</v>
      </c>
      <c r="C295" s="17">
        <f>TITRES_STAT!D298</f>
        <v>6.3250000000000002</v>
      </c>
      <c r="D295" s="17">
        <f>TITRES_STAT!E298</f>
        <v>11801</v>
      </c>
      <c r="E295" s="17">
        <f>TITRES_STAT!F298</f>
        <v>0</v>
      </c>
      <c r="F295" s="17" t="str">
        <f t="shared" si="14"/>
        <v>NEUTRAL</v>
      </c>
      <c r="G295" s="17" t="e">
        <f t="shared" si="13"/>
        <v>#DIV/0!</v>
      </c>
      <c r="H295" s="17" t="str">
        <f t="shared" si="12"/>
        <v>NEUTRAL</v>
      </c>
    </row>
    <row r="296" spans="1:8" ht="13.5" x14ac:dyDescent="0.25">
      <c r="A296" s="3">
        <f>TITRES_STAT!B299</f>
        <v>42437</v>
      </c>
      <c r="B296" s="17">
        <f>TITRES_STAT!C299</f>
        <v>26.03</v>
      </c>
      <c r="C296" s="17">
        <f>TITRES_STAT!D299</f>
        <v>6.3691000000000004</v>
      </c>
      <c r="D296" s="17">
        <f>TITRES_STAT!E299</f>
        <v>12521</v>
      </c>
      <c r="E296" s="17">
        <f>TITRES_STAT!F299</f>
        <v>0</v>
      </c>
      <c r="F296" s="17" t="str">
        <f t="shared" si="14"/>
        <v>NEUTRAL</v>
      </c>
      <c r="G296" s="17" t="e">
        <f t="shared" si="13"/>
        <v>#DIV/0!</v>
      </c>
      <c r="H296" s="17" t="str">
        <f t="shared" si="12"/>
        <v>NEUTRAL</v>
      </c>
    </row>
    <row r="297" spans="1:8" ht="13.5" x14ac:dyDescent="0.25">
      <c r="A297" s="3">
        <f>TITRES_STAT!B300</f>
        <v>42438</v>
      </c>
      <c r="B297" s="17">
        <f>TITRES_STAT!C300</f>
        <v>26.68</v>
      </c>
      <c r="C297" s="17">
        <f>TITRES_STAT!D300</f>
        <v>6.5281000000000002</v>
      </c>
      <c r="D297" s="17">
        <f>TITRES_STAT!E300</f>
        <v>10712</v>
      </c>
      <c r="E297" s="17">
        <f>TITRES_STAT!F300</f>
        <v>0</v>
      </c>
      <c r="F297" s="17" t="str">
        <f t="shared" si="14"/>
        <v>NEUTRAL</v>
      </c>
      <c r="G297" s="17" t="e">
        <f t="shared" si="13"/>
        <v>#DIV/0!</v>
      </c>
      <c r="H297" s="17" t="str">
        <f t="shared" si="12"/>
        <v>NEUTRAL</v>
      </c>
    </row>
    <row r="298" spans="1:8" ht="13.5" x14ac:dyDescent="0.25">
      <c r="A298" s="3">
        <f>TITRES_STAT!B301</f>
        <v>42439</v>
      </c>
      <c r="B298" s="17">
        <f>TITRES_STAT!C301</f>
        <v>26.23</v>
      </c>
      <c r="C298" s="17">
        <f>TITRES_STAT!D301</f>
        <v>6.4180000000000001</v>
      </c>
      <c r="D298" s="17">
        <f>TITRES_STAT!E301</f>
        <v>6036</v>
      </c>
      <c r="E298" s="17">
        <f>TITRES_STAT!F301</f>
        <v>0</v>
      </c>
      <c r="F298" s="17" t="str">
        <f t="shared" si="14"/>
        <v>NEUTRAL</v>
      </c>
      <c r="G298" s="17" t="e">
        <f t="shared" si="13"/>
        <v>#DIV/0!</v>
      </c>
      <c r="H298" s="17" t="str">
        <f t="shared" si="12"/>
        <v>NEUTRAL</v>
      </c>
    </row>
    <row r="299" spans="1:8" ht="13.5" x14ac:dyDescent="0.25">
      <c r="A299" s="3">
        <f>TITRES_STAT!B302</f>
        <v>42440</v>
      </c>
      <c r="B299" s="17">
        <f>TITRES_STAT!C302</f>
        <v>26.77</v>
      </c>
      <c r="C299" s="17">
        <f>TITRES_STAT!D302</f>
        <v>6.5500999999999996</v>
      </c>
      <c r="D299" s="17">
        <f>TITRES_STAT!E302</f>
        <v>19540</v>
      </c>
      <c r="E299" s="17">
        <f>TITRES_STAT!F302</f>
        <v>0</v>
      </c>
      <c r="F299" s="17" t="str">
        <f t="shared" si="14"/>
        <v>NEUTRAL</v>
      </c>
      <c r="G299" s="17" t="e">
        <f t="shared" si="13"/>
        <v>#DIV/0!</v>
      </c>
      <c r="H299" s="17" t="str">
        <f t="shared" si="12"/>
        <v>NEUTRAL</v>
      </c>
    </row>
    <row r="300" spans="1:8" ht="13.5" x14ac:dyDescent="0.25">
      <c r="A300" s="3">
        <f>TITRES_STAT!B303</f>
        <v>42443</v>
      </c>
      <c r="B300" s="17">
        <f>TITRES_STAT!C303</f>
        <v>26.8</v>
      </c>
      <c r="C300" s="17">
        <f>TITRES_STAT!D303</f>
        <v>6.5575000000000001</v>
      </c>
      <c r="D300" s="17">
        <f>TITRES_STAT!E303</f>
        <v>10144</v>
      </c>
      <c r="E300" s="17">
        <f>TITRES_STAT!F303</f>
        <v>0</v>
      </c>
      <c r="F300" s="17" t="str">
        <f t="shared" si="14"/>
        <v>NEUTRAL</v>
      </c>
      <c r="G300" s="17" t="e">
        <f t="shared" si="13"/>
        <v>#DIV/0!</v>
      </c>
      <c r="H300" s="17" t="str">
        <f t="shared" si="12"/>
        <v>NEUTRAL</v>
      </c>
    </row>
    <row r="301" spans="1:8" ht="13.5" x14ac:dyDescent="0.25">
      <c r="A301" s="3">
        <f>TITRES_STAT!B304</f>
        <v>42444</v>
      </c>
      <c r="B301" s="17">
        <f>TITRES_STAT!C304</f>
        <v>26.71</v>
      </c>
      <c r="C301" s="17">
        <f>TITRES_STAT!D304</f>
        <v>6.5354999999999999</v>
      </c>
      <c r="D301" s="17">
        <f>TITRES_STAT!E304</f>
        <v>2877</v>
      </c>
      <c r="E301" s="17">
        <f>TITRES_STAT!F304</f>
        <v>0</v>
      </c>
      <c r="F301" s="17" t="str">
        <f t="shared" si="14"/>
        <v>NEUTRAL</v>
      </c>
      <c r="G301" s="17" t="e">
        <f t="shared" si="13"/>
        <v>#DIV/0!</v>
      </c>
      <c r="H301" s="17" t="str">
        <f t="shared" si="12"/>
        <v>NEUTRAL</v>
      </c>
    </row>
    <row r="302" spans="1:8" ht="13.5" x14ac:dyDescent="0.25">
      <c r="A302" s="3">
        <f>TITRES_STAT!B305</f>
        <v>42445</v>
      </c>
      <c r="B302" s="17">
        <f>TITRES_STAT!C305</f>
        <v>26.75</v>
      </c>
      <c r="C302" s="17">
        <f>TITRES_STAT!D305</f>
        <v>6.5452000000000004</v>
      </c>
      <c r="D302" s="17">
        <f>TITRES_STAT!E305</f>
        <v>6670</v>
      </c>
      <c r="E302" s="17">
        <f>TITRES_STAT!F305</f>
        <v>0</v>
      </c>
      <c r="F302" s="17" t="str">
        <f t="shared" si="14"/>
        <v>NEUTRAL</v>
      </c>
      <c r="G302" s="17" t="e">
        <f t="shared" si="13"/>
        <v>#DIV/0!</v>
      </c>
      <c r="H302" s="17" t="str">
        <f t="shared" si="12"/>
        <v>NEUTRAL</v>
      </c>
    </row>
    <row r="303" spans="1:8" ht="13.5" x14ac:dyDescent="0.25">
      <c r="A303" s="3">
        <f>TITRES_STAT!B306</f>
        <v>42446</v>
      </c>
      <c r="B303" s="17">
        <f>TITRES_STAT!C306</f>
        <v>26.71</v>
      </c>
      <c r="C303" s="17">
        <f>TITRES_STAT!D306</f>
        <v>6.5354999999999999</v>
      </c>
      <c r="D303" s="17">
        <f>TITRES_STAT!E306</f>
        <v>4307</v>
      </c>
      <c r="E303" s="17">
        <f>TITRES_STAT!F306</f>
        <v>0</v>
      </c>
      <c r="F303" s="17" t="str">
        <f t="shared" si="14"/>
        <v>NEUTRAL</v>
      </c>
      <c r="G303" s="17" t="e">
        <f t="shared" si="13"/>
        <v>#DIV/0!</v>
      </c>
      <c r="H303" s="17" t="str">
        <f t="shared" si="12"/>
        <v>NEUTRAL</v>
      </c>
    </row>
    <row r="304" spans="1:8" ht="13.5" x14ac:dyDescent="0.25">
      <c r="A304" s="3">
        <f>TITRES_STAT!B307</f>
        <v>42447</v>
      </c>
      <c r="B304" s="17">
        <f>TITRES_STAT!C307</f>
        <v>26.75</v>
      </c>
      <c r="C304" s="17">
        <f>TITRES_STAT!D307</f>
        <v>6.5452000000000004</v>
      </c>
      <c r="D304" s="17">
        <f>TITRES_STAT!E307</f>
        <v>11120</v>
      </c>
      <c r="E304" s="17">
        <f>TITRES_STAT!F307</f>
        <v>0</v>
      </c>
      <c r="F304" s="17" t="str">
        <f t="shared" si="14"/>
        <v>NEUTRAL</v>
      </c>
      <c r="G304" s="17" t="e">
        <f t="shared" si="13"/>
        <v>#DIV/0!</v>
      </c>
      <c r="H304" s="17" t="str">
        <f t="shared" si="12"/>
        <v>NEUTRAL</v>
      </c>
    </row>
    <row r="305" spans="1:8" ht="13.5" x14ac:dyDescent="0.25">
      <c r="A305" s="3">
        <f>TITRES_STAT!B308</f>
        <v>42450</v>
      </c>
      <c r="B305" s="17">
        <f>TITRES_STAT!C308</f>
        <v>26.72</v>
      </c>
      <c r="C305" s="17">
        <f>TITRES_STAT!D308</f>
        <v>6.5378999999999996</v>
      </c>
      <c r="D305" s="17">
        <f>TITRES_STAT!E308</f>
        <v>3044</v>
      </c>
      <c r="E305" s="17">
        <f>TITRES_STAT!F308</f>
        <v>0</v>
      </c>
      <c r="F305" s="17" t="str">
        <f t="shared" si="14"/>
        <v>NEUTRAL</v>
      </c>
      <c r="G305" s="17" t="e">
        <f t="shared" si="13"/>
        <v>#DIV/0!</v>
      </c>
      <c r="H305" s="17" t="str">
        <f t="shared" si="12"/>
        <v>NEUTRAL</v>
      </c>
    </row>
    <row r="306" spans="1:8" ht="13.5" x14ac:dyDescent="0.25">
      <c r="A306" s="3">
        <f>TITRES_STAT!B309</f>
        <v>42451</v>
      </c>
      <c r="B306" s="17">
        <f>TITRES_STAT!C309</f>
        <v>26.25</v>
      </c>
      <c r="C306" s="17">
        <f>TITRES_STAT!D309</f>
        <v>6.4229000000000003</v>
      </c>
      <c r="D306" s="17">
        <f>TITRES_STAT!E309</f>
        <v>7562</v>
      </c>
      <c r="E306" s="17">
        <f>TITRES_STAT!F309</f>
        <v>0</v>
      </c>
      <c r="F306" s="17" t="str">
        <f t="shared" si="14"/>
        <v>NEUTRAL</v>
      </c>
      <c r="G306" s="17" t="e">
        <f t="shared" si="13"/>
        <v>#DIV/0!</v>
      </c>
      <c r="H306" s="17" t="str">
        <f t="shared" si="12"/>
        <v>NEUTRAL</v>
      </c>
    </row>
    <row r="307" spans="1:8" ht="13.5" x14ac:dyDescent="0.25">
      <c r="A307" s="3">
        <f>TITRES_STAT!B310</f>
        <v>42452</v>
      </c>
      <c r="B307" s="17">
        <f>TITRES_STAT!C310</f>
        <v>26.2</v>
      </c>
      <c r="C307" s="17">
        <f>TITRES_STAT!D310</f>
        <v>6.4107000000000003</v>
      </c>
      <c r="D307" s="17">
        <f>TITRES_STAT!E310</f>
        <v>6961</v>
      </c>
      <c r="E307" s="17">
        <f>TITRES_STAT!F310</f>
        <v>0</v>
      </c>
      <c r="F307" s="17" t="str">
        <f t="shared" si="14"/>
        <v>NEUTRAL</v>
      </c>
      <c r="G307" s="17" t="e">
        <f t="shared" si="13"/>
        <v>#DIV/0!</v>
      </c>
      <c r="H307" s="17" t="str">
        <f t="shared" si="12"/>
        <v>NEUTRAL</v>
      </c>
    </row>
    <row r="308" spans="1:8" ht="13.5" x14ac:dyDescent="0.25">
      <c r="A308" s="3">
        <f>TITRES_STAT!B311</f>
        <v>42453</v>
      </c>
      <c r="B308" s="17">
        <f>TITRES_STAT!C311</f>
        <v>26.3</v>
      </c>
      <c r="C308" s="17">
        <f>TITRES_STAT!D311</f>
        <v>6.4351000000000003</v>
      </c>
      <c r="D308" s="17">
        <f>TITRES_STAT!E311</f>
        <v>3539</v>
      </c>
      <c r="E308" s="17">
        <f>TITRES_STAT!F311</f>
        <v>0</v>
      </c>
      <c r="F308" s="17" t="str">
        <f t="shared" si="14"/>
        <v>NEUTRAL</v>
      </c>
      <c r="G308" s="17" t="e">
        <f t="shared" si="13"/>
        <v>#DIV/0!</v>
      </c>
      <c r="H308" s="17" t="str">
        <f t="shared" si="12"/>
        <v>NEUTRAL</v>
      </c>
    </row>
    <row r="309" spans="1:8" ht="13.5" x14ac:dyDescent="0.25">
      <c r="A309" s="3">
        <f>TITRES_STAT!B312</f>
        <v>42454</v>
      </c>
      <c r="B309" s="17">
        <f>TITRES_STAT!C312</f>
        <v>26.49</v>
      </c>
      <c r="C309" s="17">
        <f>TITRES_STAT!D312</f>
        <v>6.4816000000000003</v>
      </c>
      <c r="D309" s="17">
        <f>TITRES_STAT!E312</f>
        <v>2204</v>
      </c>
      <c r="E309" s="17">
        <f>TITRES_STAT!F312</f>
        <v>0</v>
      </c>
      <c r="F309" s="17" t="str">
        <f t="shared" si="14"/>
        <v>NEUTRAL</v>
      </c>
      <c r="G309" s="17" t="e">
        <f t="shared" si="13"/>
        <v>#DIV/0!</v>
      </c>
      <c r="H309" s="17" t="str">
        <f t="shared" si="12"/>
        <v>NEUTRAL</v>
      </c>
    </row>
    <row r="310" spans="1:8" ht="13.5" x14ac:dyDescent="0.25">
      <c r="A310" s="3">
        <f>TITRES_STAT!B313</f>
        <v>42457</v>
      </c>
      <c r="B310" s="17">
        <f>TITRES_STAT!C313</f>
        <v>26.3</v>
      </c>
      <c r="C310" s="17">
        <f>TITRES_STAT!D313</f>
        <v>6.4351000000000003</v>
      </c>
      <c r="D310" s="17">
        <f>TITRES_STAT!E313</f>
        <v>2107</v>
      </c>
      <c r="E310" s="17">
        <f>TITRES_STAT!F313</f>
        <v>0</v>
      </c>
      <c r="F310" s="17" t="str">
        <f t="shared" si="14"/>
        <v>NEUTRAL</v>
      </c>
      <c r="G310" s="17" t="e">
        <f t="shared" si="13"/>
        <v>#DIV/0!</v>
      </c>
      <c r="H310" s="17" t="str">
        <f t="shared" si="12"/>
        <v>NEUTRAL</v>
      </c>
    </row>
    <row r="311" spans="1:8" ht="13.5" x14ac:dyDescent="0.25">
      <c r="A311" s="3">
        <f>TITRES_STAT!B314</f>
        <v>42458</v>
      </c>
      <c r="B311" s="17">
        <f>TITRES_STAT!C314</f>
        <v>26.3</v>
      </c>
      <c r="C311" s="17">
        <f>TITRES_STAT!D314</f>
        <v>6.4351000000000003</v>
      </c>
      <c r="D311" s="17">
        <f>TITRES_STAT!E314</f>
        <v>13142</v>
      </c>
      <c r="E311" s="17">
        <f>TITRES_STAT!F314</f>
        <v>0</v>
      </c>
      <c r="F311" s="17" t="str">
        <f t="shared" si="14"/>
        <v>NEUTRAL</v>
      </c>
      <c r="G311" s="17" t="e">
        <f t="shared" si="13"/>
        <v>#DIV/0!</v>
      </c>
      <c r="H311" s="17" t="str">
        <f t="shared" si="12"/>
        <v>NEUTRAL</v>
      </c>
    </row>
    <row r="312" spans="1:8" ht="13.5" x14ac:dyDescent="0.25">
      <c r="A312" s="3">
        <f>TITRES_STAT!B315</f>
        <v>42459</v>
      </c>
      <c r="B312" s="17">
        <f>TITRES_STAT!C315</f>
        <v>26.2</v>
      </c>
      <c r="C312" s="17">
        <f>TITRES_STAT!D315</f>
        <v>6.4107000000000003</v>
      </c>
      <c r="D312" s="17">
        <f>TITRES_STAT!E315</f>
        <v>6474</v>
      </c>
      <c r="E312" s="17">
        <f>TITRES_STAT!F315</f>
        <v>0</v>
      </c>
      <c r="F312" s="17" t="str">
        <f t="shared" si="14"/>
        <v>NEUTRAL</v>
      </c>
      <c r="G312" s="17" t="e">
        <f t="shared" si="13"/>
        <v>#DIV/0!</v>
      </c>
      <c r="H312" s="17" t="str">
        <f t="shared" si="12"/>
        <v>NEUTRAL</v>
      </c>
    </row>
    <row r="313" spans="1:8" ht="13.5" x14ac:dyDescent="0.25">
      <c r="A313" s="3">
        <f>TITRES_STAT!B316</f>
        <v>42460</v>
      </c>
      <c r="B313" s="17">
        <f>TITRES_STAT!C316</f>
        <v>26.04</v>
      </c>
      <c r="C313" s="17">
        <f>TITRES_STAT!D316</f>
        <v>6.3715000000000002</v>
      </c>
      <c r="D313" s="17">
        <f>TITRES_STAT!E316</f>
        <v>5837</v>
      </c>
      <c r="E313" s="17">
        <f>TITRES_STAT!F316</f>
        <v>0</v>
      </c>
      <c r="F313" s="17" t="str">
        <f t="shared" si="14"/>
        <v>NEUTRAL</v>
      </c>
      <c r="G313" s="17" t="e">
        <f t="shared" si="13"/>
        <v>#DIV/0!</v>
      </c>
      <c r="H313" s="17" t="str">
        <f t="shared" si="12"/>
        <v>NEUTRAL</v>
      </c>
    </row>
    <row r="314" spans="1:8" ht="13.5" x14ac:dyDescent="0.25">
      <c r="A314" s="3">
        <f>TITRES_STAT!B317</f>
        <v>42461</v>
      </c>
      <c r="B314" s="17">
        <f>TITRES_STAT!C317</f>
        <v>26.1</v>
      </c>
      <c r="C314" s="17">
        <f>TITRES_STAT!D317</f>
        <v>6.3861999999999997</v>
      </c>
      <c r="D314" s="17">
        <f>TITRES_STAT!E317</f>
        <v>11294</v>
      </c>
      <c r="E314" s="17">
        <f>TITRES_STAT!F317</f>
        <v>0</v>
      </c>
      <c r="F314" s="17" t="str">
        <f t="shared" si="14"/>
        <v>NEUTRAL</v>
      </c>
      <c r="G314" s="17" t="e">
        <f t="shared" si="13"/>
        <v>#DIV/0!</v>
      </c>
      <c r="H314" s="17" t="str">
        <f t="shared" si="12"/>
        <v>NEUTRAL</v>
      </c>
    </row>
    <row r="315" spans="1:8" ht="13.5" x14ac:dyDescent="0.25">
      <c r="A315" s="3">
        <f>TITRES_STAT!B318</f>
        <v>42464</v>
      </c>
      <c r="B315" s="17">
        <f>TITRES_STAT!C318</f>
        <v>26.64</v>
      </c>
      <c r="C315" s="17">
        <f>TITRES_STAT!D318</f>
        <v>6.5183</v>
      </c>
      <c r="D315" s="17">
        <f>TITRES_STAT!E318</f>
        <v>24384</v>
      </c>
      <c r="E315" s="17">
        <f>TITRES_STAT!F318</f>
        <v>0</v>
      </c>
      <c r="F315" s="17" t="str">
        <f t="shared" si="14"/>
        <v>NEUTRAL</v>
      </c>
      <c r="G315" s="17" t="e">
        <f t="shared" si="13"/>
        <v>#DIV/0!</v>
      </c>
      <c r="H315" s="17" t="str">
        <f t="shared" si="12"/>
        <v>NEUTRAL</v>
      </c>
    </row>
    <row r="316" spans="1:8" ht="13.5" x14ac:dyDescent="0.25">
      <c r="A316" s="3">
        <f>TITRES_STAT!B319</f>
        <v>42465</v>
      </c>
      <c r="B316" s="17">
        <f>TITRES_STAT!C319</f>
        <v>26.2</v>
      </c>
      <c r="C316" s="17">
        <f>TITRES_STAT!D319</f>
        <v>6.4107000000000003</v>
      </c>
      <c r="D316" s="17">
        <f>TITRES_STAT!E319</f>
        <v>107159</v>
      </c>
      <c r="E316" s="17">
        <f>TITRES_STAT!F319</f>
        <v>0</v>
      </c>
      <c r="F316" s="17" t="str">
        <f t="shared" si="14"/>
        <v>NEUTRAL</v>
      </c>
      <c r="G316" s="17" t="e">
        <f t="shared" si="13"/>
        <v>#DIV/0!</v>
      </c>
      <c r="H316" s="17" t="str">
        <f t="shared" si="12"/>
        <v>NEUTRAL</v>
      </c>
    </row>
    <row r="317" spans="1:8" ht="13.5" x14ac:dyDescent="0.25">
      <c r="A317" s="3">
        <f>TITRES_STAT!B320</f>
        <v>42466</v>
      </c>
      <c r="B317" s="17">
        <f>TITRES_STAT!C320</f>
        <v>26.2</v>
      </c>
      <c r="C317" s="17">
        <f>TITRES_STAT!D320</f>
        <v>6.4107000000000003</v>
      </c>
      <c r="D317" s="17">
        <f>TITRES_STAT!E320</f>
        <v>27871</v>
      </c>
      <c r="E317" s="17">
        <f>TITRES_STAT!F320</f>
        <v>0</v>
      </c>
      <c r="F317" s="17" t="str">
        <f t="shared" si="14"/>
        <v>NEUTRAL</v>
      </c>
      <c r="G317" s="17" t="e">
        <f t="shared" si="13"/>
        <v>#DIV/0!</v>
      </c>
      <c r="H317" s="17" t="str">
        <f t="shared" si="12"/>
        <v>NEUTRAL</v>
      </c>
    </row>
    <row r="318" spans="1:8" ht="13.5" x14ac:dyDescent="0.25">
      <c r="A318" s="3">
        <f>TITRES_STAT!B321</f>
        <v>42467</v>
      </c>
      <c r="B318" s="17">
        <f>TITRES_STAT!C321</f>
        <v>25.98</v>
      </c>
      <c r="C318" s="17">
        <f>TITRES_STAT!D321</f>
        <v>6.3567999999999998</v>
      </c>
      <c r="D318" s="17">
        <f>TITRES_STAT!E321</f>
        <v>11367</v>
      </c>
      <c r="E318" s="17">
        <f>TITRES_STAT!F321</f>
        <v>0</v>
      </c>
      <c r="F318" s="17" t="str">
        <f t="shared" si="14"/>
        <v>NEUTRAL</v>
      </c>
      <c r="G318" s="17" t="e">
        <f t="shared" si="13"/>
        <v>#DIV/0!</v>
      </c>
      <c r="H318" s="17" t="str">
        <f t="shared" si="12"/>
        <v>NEUTRAL</v>
      </c>
    </row>
    <row r="319" spans="1:8" ht="13.5" x14ac:dyDescent="0.25">
      <c r="A319" s="3">
        <f>TITRES_STAT!B322</f>
        <v>42468</v>
      </c>
      <c r="B319" s="17">
        <f>TITRES_STAT!C322</f>
        <v>25.62</v>
      </c>
      <c r="C319" s="17">
        <f>TITRES_STAT!D322</f>
        <v>6.2686999999999999</v>
      </c>
      <c r="D319" s="17">
        <f>TITRES_STAT!E322</f>
        <v>6903</v>
      </c>
      <c r="E319" s="17">
        <f>TITRES_STAT!F322</f>
        <v>0</v>
      </c>
      <c r="F319" s="17" t="str">
        <f t="shared" si="14"/>
        <v>NEUTRAL</v>
      </c>
      <c r="G319" s="17" t="e">
        <f t="shared" si="13"/>
        <v>#DIV/0!</v>
      </c>
      <c r="H319" s="17" t="str">
        <f t="shared" si="12"/>
        <v>NEUTRAL</v>
      </c>
    </row>
    <row r="320" spans="1:8" ht="13.5" x14ac:dyDescent="0.25">
      <c r="A320" s="3">
        <f>TITRES_STAT!B323</f>
        <v>42471</v>
      </c>
      <c r="B320" s="17">
        <f>TITRES_STAT!C323</f>
        <v>25.9</v>
      </c>
      <c r="C320" s="17">
        <f>TITRES_STAT!D323</f>
        <v>6.3372999999999999</v>
      </c>
      <c r="D320" s="17">
        <f>TITRES_STAT!E323</f>
        <v>3323</v>
      </c>
      <c r="E320" s="17">
        <f>TITRES_STAT!F323</f>
        <v>0</v>
      </c>
      <c r="F320" s="17" t="str">
        <f t="shared" si="14"/>
        <v>NEUTRAL</v>
      </c>
      <c r="G320" s="17" t="e">
        <f t="shared" si="13"/>
        <v>#DIV/0!</v>
      </c>
      <c r="H320" s="17" t="str">
        <f t="shared" si="12"/>
        <v>NEUTRAL</v>
      </c>
    </row>
    <row r="321" spans="1:8" ht="13.5" x14ac:dyDescent="0.25">
      <c r="A321" s="3">
        <f>TITRES_STAT!B324</f>
        <v>42472</v>
      </c>
      <c r="B321" s="17">
        <f>TITRES_STAT!C324</f>
        <v>25</v>
      </c>
      <c r="C321" s="17">
        <f>TITRES_STAT!D324</f>
        <v>6.117</v>
      </c>
      <c r="D321" s="17">
        <f>TITRES_STAT!E324</f>
        <v>29330</v>
      </c>
      <c r="E321" s="17">
        <f>TITRES_STAT!F324</f>
        <v>0</v>
      </c>
      <c r="F321" s="17" t="str">
        <f t="shared" si="14"/>
        <v>NEUTRAL</v>
      </c>
      <c r="G321" s="17" t="e">
        <f t="shared" si="13"/>
        <v>#DIV/0!</v>
      </c>
      <c r="H321" s="17" t="str">
        <f t="shared" si="12"/>
        <v>NEUTRAL</v>
      </c>
    </row>
    <row r="322" spans="1:8" ht="13.5" x14ac:dyDescent="0.25">
      <c r="A322" s="3">
        <f>TITRES_STAT!B325</f>
        <v>42473</v>
      </c>
      <c r="B322" s="17">
        <f>TITRES_STAT!C325</f>
        <v>24.93</v>
      </c>
      <c r="C322" s="17">
        <f>TITRES_STAT!D325</f>
        <v>6.0998999999999999</v>
      </c>
      <c r="D322" s="17">
        <f>TITRES_STAT!E325</f>
        <v>5598</v>
      </c>
      <c r="E322" s="17">
        <f>TITRES_STAT!F325</f>
        <v>0</v>
      </c>
      <c r="F322" s="17" t="str">
        <f t="shared" si="14"/>
        <v>NEUTRAL</v>
      </c>
      <c r="G322" s="17" t="e">
        <f t="shared" si="13"/>
        <v>#DIV/0!</v>
      </c>
      <c r="H322" s="17" t="str">
        <f t="shared" si="12"/>
        <v>NEUTRAL</v>
      </c>
    </row>
    <row r="323" spans="1:8" ht="13.5" x14ac:dyDescent="0.25">
      <c r="A323" s="3">
        <f>TITRES_STAT!B326</f>
        <v>42474</v>
      </c>
      <c r="B323" s="17">
        <f>TITRES_STAT!C326</f>
        <v>24.4</v>
      </c>
      <c r="C323" s="17">
        <f>TITRES_STAT!D326</f>
        <v>5.9702000000000002</v>
      </c>
      <c r="D323" s="17">
        <f>TITRES_STAT!E326</f>
        <v>14481</v>
      </c>
      <c r="E323" s="17">
        <f>TITRES_STAT!F326</f>
        <v>0</v>
      </c>
      <c r="F323" s="17" t="str">
        <f t="shared" si="14"/>
        <v>NEUTRAL</v>
      </c>
      <c r="G323" s="17" t="e">
        <f t="shared" si="13"/>
        <v>#DIV/0!</v>
      </c>
      <c r="H323" s="17" t="str">
        <f t="shared" si="12"/>
        <v>NEUTRAL</v>
      </c>
    </row>
    <row r="324" spans="1:8" ht="13.5" x14ac:dyDescent="0.25">
      <c r="A324" s="3">
        <f>TITRES_STAT!B327</f>
        <v>42475</v>
      </c>
      <c r="B324" s="17">
        <f>TITRES_STAT!C327</f>
        <v>23.98</v>
      </c>
      <c r="C324" s="17">
        <f>TITRES_STAT!D327</f>
        <v>5.8674999999999997</v>
      </c>
      <c r="D324" s="17">
        <f>TITRES_STAT!E327</f>
        <v>15026</v>
      </c>
      <c r="E324" s="17">
        <f>TITRES_STAT!F327</f>
        <v>0</v>
      </c>
      <c r="F324" s="17" t="str">
        <f t="shared" si="14"/>
        <v>NEUTRAL</v>
      </c>
      <c r="G324" s="17" t="e">
        <f t="shared" si="13"/>
        <v>#DIV/0!</v>
      </c>
      <c r="H324" s="17" t="str">
        <f t="shared" si="12"/>
        <v>NEUTRAL</v>
      </c>
    </row>
    <row r="325" spans="1:8" ht="13.5" x14ac:dyDescent="0.25">
      <c r="A325" s="3">
        <f>TITRES_STAT!B328</f>
        <v>42478</v>
      </c>
      <c r="B325" s="17">
        <f>TITRES_STAT!C328</f>
        <v>23.49</v>
      </c>
      <c r="C325" s="17">
        <f>TITRES_STAT!D328</f>
        <v>5.7476000000000003</v>
      </c>
      <c r="D325" s="17">
        <f>TITRES_STAT!E328</f>
        <v>7077</v>
      </c>
      <c r="E325" s="17">
        <f>TITRES_STAT!F328</f>
        <v>0</v>
      </c>
      <c r="F325" s="17" t="str">
        <f t="shared" si="14"/>
        <v>NEUTRAL</v>
      </c>
      <c r="G325" s="17" t="e">
        <f t="shared" si="13"/>
        <v>#DIV/0!</v>
      </c>
      <c r="H325" s="17" t="str">
        <f t="shared" si="12"/>
        <v>NEUTRAL</v>
      </c>
    </row>
    <row r="326" spans="1:8" ht="13.5" x14ac:dyDescent="0.25">
      <c r="A326" s="3">
        <f>TITRES_STAT!B329</f>
        <v>42479</v>
      </c>
      <c r="B326" s="17">
        <f>TITRES_STAT!C329</f>
        <v>23.47</v>
      </c>
      <c r="C326" s="17">
        <f>TITRES_STAT!D329</f>
        <v>5.7427000000000001</v>
      </c>
      <c r="D326" s="17">
        <f>TITRES_STAT!E329</f>
        <v>6096</v>
      </c>
      <c r="E326" s="17">
        <f>TITRES_STAT!F329</f>
        <v>0</v>
      </c>
      <c r="F326" s="17" t="str">
        <f t="shared" si="14"/>
        <v>NEUTRAL</v>
      </c>
      <c r="G326" s="17" t="e">
        <f t="shared" si="13"/>
        <v>#DIV/0!</v>
      </c>
      <c r="H326" s="17" t="str">
        <f t="shared" ref="H326:H389" si="15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42480</v>
      </c>
      <c r="B327" s="17">
        <f>TITRES_STAT!C330</f>
        <v>22.77</v>
      </c>
      <c r="C327" s="17">
        <f>TITRES_STAT!D330</f>
        <v>5.5713999999999997</v>
      </c>
      <c r="D327" s="17">
        <f>TITRES_STAT!E330</f>
        <v>21223</v>
      </c>
      <c r="E327" s="17">
        <f>TITRES_STAT!F330</f>
        <v>0</v>
      </c>
      <c r="F327" s="17" t="str">
        <f t="shared" si="14"/>
        <v>NEUTRAL</v>
      </c>
      <c r="G327" s="17" t="e">
        <f t="shared" ref="G327:G390" si="16">IF((E327-E322)/E322 &gt; 0.02, "STRONG",
 IF((E327-E322)/E322 &lt; -0.02, "WEAK", "NEUTRAL"))</f>
        <v>#DIV/0!</v>
      </c>
      <c r="H327" s="17" t="str">
        <f t="shared" si="15"/>
        <v>NEUTRAL</v>
      </c>
    </row>
    <row r="328" spans="1:8" ht="13.5" x14ac:dyDescent="0.25">
      <c r="A328" s="3">
        <f>TITRES_STAT!B331</f>
        <v>42481</v>
      </c>
      <c r="B328" s="17">
        <f>TITRES_STAT!C331</f>
        <v>23</v>
      </c>
      <c r="C328" s="17">
        <f>TITRES_STAT!D331</f>
        <v>5.6276999999999999</v>
      </c>
      <c r="D328" s="17">
        <f>TITRES_STAT!E331</f>
        <v>9280</v>
      </c>
      <c r="E328" s="17">
        <f>TITRES_STAT!F331</f>
        <v>0</v>
      </c>
      <c r="F328" s="17" t="str">
        <f t="shared" ref="F328:F391" si="17">IF(E328&gt;E323,"BULLISH",IF(E328&lt;E323,"BEARISH","NEUTRAL"))</f>
        <v>NEUTRAL</v>
      </c>
      <c r="G328" s="17" t="e">
        <f t="shared" si="16"/>
        <v>#DIV/0!</v>
      </c>
      <c r="H328" s="17" t="str">
        <f t="shared" si="15"/>
        <v>NEUTRAL</v>
      </c>
    </row>
    <row r="329" spans="1:8" ht="13.5" x14ac:dyDescent="0.25">
      <c r="A329" s="3">
        <f>TITRES_STAT!B332</f>
        <v>42482</v>
      </c>
      <c r="B329" s="17">
        <f>TITRES_STAT!C332</f>
        <v>22.9</v>
      </c>
      <c r="C329" s="17">
        <f>TITRES_STAT!D332</f>
        <v>5.6032000000000002</v>
      </c>
      <c r="D329" s="17">
        <f>TITRES_STAT!E332</f>
        <v>4579</v>
      </c>
      <c r="E329" s="17">
        <f>TITRES_STAT!F332</f>
        <v>0</v>
      </c>
      <c r="F329" s="17" t="str">
        <f t="shared" si="17"/>
        <v>NEUTRAL</v>
      </c>
      <c r="G329" s="17" t="e">
        <f t="shared" si="16"/>
        <v>#DIV/0!</v>
      </c>
      <c r="H329" s="17" t="str">
        <f t="shared" si="15"/>
        <v>NEUTRAL</v>
      </c>
    </row>
    <row r="330" spans="1:8" ht="13.5" x14ac:dyDescent="0.25">
      <c r="A330" s="3">
        <f>TITRES_STAT!B333</f>
        <v>42485</v>
      </c>
      <c r="B330" s="17">
        <f>TITRES_STAT!C333</f>
        <v>22.95</v>
      </c>
      <c r="C330" s="17">
        <f>TITRES_STAT!D333</f>
        <v>5.6154000000000002</v>
      </c>
      <c r="D330" s="17">
        <f>TITRES_STAT!E333</f>
        <v>7588</v>
      </c>
      <c r="E330" s="17">
        <f>TITRES_STAT!F333</f>
        <v>0</v>
      </c>
      <c r="F330" s="17" t="str">
        <f t="shared" si="17"/>
        <v>NEUTRAL</v>
      </c>
      <c r="G330" s="17" t="e">
        <f t="shared" si="16"/>
        <v>#DIV/0!</v>
      </c>
      <c r="H330" s="17" t="str">
        <f t="shared" si="15"/>
        <v>NEUTRAL</v>
      </c>
    </row>
    <row r="331" spans="1:8" ht="13.5" x14ac:dyDescent="0.25">
      <c r="A331" s="3">
        <f>TITRES_STAT!B334</f>
        <v>42486</v>
      </c>
      <c r="B331" s="17">
        <f>TITRES_STAT!C334</f>
        <v>22.8</v>
      </c>
      <c r="C331" s="17">
        <f>TITRES_STAT!D334</f>
        <v>5.5787000000000004</v>
      </c>
      <c r="D331" s="17">
        <f>TITRES_STAT!E334</f>
        <v>15686</v>
      </c>
      <c r="E331" s="17">
        <f>TITRES_STAT!F334</f>
        <v>0</v>
      </c>
      <c r="F331" s="17" t="str">
        <f t="shared" si="17"/>
        <v>NEUTRAL</v>
      </c>
      <c r="G331" s="17" t="e">
        <f t="shared" si="16"/>
        <v>#DIV/0!</v>
      </c>
      <c r="H331" s="17" t="str">
        <f t="shared" si="15"/>
        <v>NEUTRAL</v>
      </c>
    </row>
    <row r="332" spans="1:8" ht="13.5" x14ac:dyDescent="0.25">
      <c r="A332" s="3">
        <f>TITRES_STAT!B335</f>
        <v>42487</v>
      </c>
      <c r="B332" s="17">
        <f>TITRES_STAT!C335</f>
        <v>22.9</v>
      </c>
      <c r="C332" s="17">
        <f>TITRES_STAT!D335</f>
        <v>5.6032000000000002</v>
      </c>
      <c r="D332" s="17">
        <f>TITRES_STAT!E335</f>
        <v>14670</v>
      </c>
      <c r="E332" s="17">
        <f>TITRES_STAT!F335</f>
        <v>0</v>
      </c>
      <c r="F332" s="17" t="str">
        <f t="shared" si="17"/>
        <v>NEUTRAL</v>
      </c>
      <c r="G332" s="17" t="e">
        <f t="shared" si="16"/>
        <v>#DIV/0!</v>
      </c>
      <c r="H332" s="17" t="str">
        <f t="shared" si="15"/>
        <v>NEUTRAL</v>
      </c>
    </row>
    <row r="333" spans="1:8" ht="13.5" x14ac:dyDescent="0.25">
      <c r="A333" s="3">
        <f>TITRES_STAT!B336</f>
        <v>42488</v>
      </c>
      <c r="B333" s="17">
        <f>TITRES_STAT!C336</f>
        <v>23</v>
      </c>
      <c r="C333" s="17">
        <f>TITRES_STAT!D336</f>
        <v>5.6276999999999999</v>
      </c>
      <c r="D333" s="17">
        <f>TITRES_STAT!E336</f>
        <v>12455</v>
      </c>
      <c r="E333" s="17">
        <f>TITRES_STAT!F336</f>
        <v>0</v>
      </c>
      <c r="F333" s="17" t="str">
        <f t="shared" si="17"/>
        <v>NEUTRAL</v>
      </c>
      <c r="G333" s="17" t="e">
        <f t="shared" si="16"/>
        <v>#DIV/0!</v>
      </c>
      <c r="H333" s="17" t="str">
        <f t="shared" si="15"/>
        <v>NEUTRAL</v>
      </c>
    </row>
    <row r="334" spans="1:8" ht="13.5" x14ac:dyDescent="0.25">
      <c r="A334" s="3">
        <f>TITRES_STAT!B337</f>
        <v>42489</v>
      </c>
      <c r="B334" s="17">
        <f>TITRES_STAT!C337</f>
        <v>23.69</v>
      </c>
      <c r="C334" s="17">
        <f>TITRES_STAT!D337</f>
        <v>5.7965</v>
      </c>
      <c r="D334" s="17">
        <f>TITRES_STAT!E337</f>
        <v>5594</v>
      </c>
      <c r="E334" s="17">
        <f>TITRES_STAT!F337</f>
        <v>0</v>
      </c>
      <c r="F334" s="17" t="str">
        <f t="shared" si="17"/>
        <v>NEUTRAL</v>
      </c>
      <c r="G334" s="17" t="e">
        <f t="shared" si="16"/>
        <v>#DIV/0!</v>
      </c>
      <c r="H334" s="17" t="str">
        <f t="shared" si="15"/>
        <v>NEUTRAL</v>
      </c>
    </row>
    <row r="335" spans="1:8" ht="13.5" x14ac:dyDescent="0.25">
      <c r="A335" s="3">
        <f>TITRES_STAT!B338</f>
        <v>42492</v>
      </c>
      <c r="B335" s="17">
        <f>TITRES_STAT!C338</f>
        <v>24.93</v>
      </c>
      <c r="C335" s="17">
        <f>TITRES_STAT!D338</f>
        <v>6.0998999999999999</v>
      </c>
      <c r="D335" s="17">
        <f>TITRES_STAT!E338</f>
        <v>15077</v>
      </c>
      <c r="E335" s="17">
        <f>TITRES_STAT!F338</f>
        <v>0</v>
      </c>
      <c r="F335" s="17" t="str">
        <f t="shared" si="17"/>
        <v>NEUTRAL</v>
      </c>
      <c r="G335" s="17" t="e">
        <f t="shared" si="16"/>
        <v>#DIV/0!</v>
      </c>
      <c r="H335" s="17" t="str">
        <f t="shared" si="15"/>
        <v>NEUTRAL</v>
      </c>
    </row>
    <row r="336" spans="1:8" ht="13.5" x14ac:dyDescent="0.25">
      <c r="A336" s="3">
        <f>TITRES_STAT!B339</f>
        <v>42493</v>
      </c>
      <c r="B336" s="17">
        <f>TITRES_STAT!C339</f>
        <v>24.26</v>
      </c>
      <c r="C336" s="17">
        <f>TITRES_STAT!D339</f>
        <v>5.9359999999999999</v>
      </c>
      <c r="D336" s="17">
        <f>TITRES_STAT!E339</f>
        <v>7994</v>
      </c>
      <c r="E336" s="17">
        <f>TITRES_STAT!F339</f>
        <v>0</v>
      </c>
      <c r="F336" s="17" t="str">
        <f t="shared" si="17"/>
        <v>NEUTRAL</v>
      </c>
      <c r="G336" s="17" t="e">
        <f t="shared" si="16"/>
        <v>#DIV/0!</v>
      </c>
      <c r="H336" s="17" t="str">
        <f t="shared" si="15"/>
        <v>NEUTRAL</v>
      </c>
    </row>
    <row r="337" spans="1:8" ht="13.5" x14ac:dyDescent="0.25">
      <c r="A337" s="3">
        <f>TITRES_STAT!B340</f>
        <v>42494</v>
      </c>
      <c r="B337" s="17">
        <f>TITRES_STAT!C340</f>
        <v>22.28</v>
      </c>
      <c r="C337" s="17">
        <f>TITRES_STAT!D340</f>
        <v>5.4515000000000002</v>
      </c>
      <c r="D337" s="17">
        <f>TITRES_STAT!E340</f>
        <v>5945</v>
      </c>
      <c r="E337" s="17">
        <f>TITRES_STAT!F340</f>
        <v>0</v>
      </c>
      <c r="F337" s="17" t="str">
        <f t="shared" si="17"/>
        <v>NEUTRAL</v>
      </c>
      <c r="G337" s="17" t="e">
        <f t="shared" si="16"/>
        <v>#DIV/0!</v>
      </c>
      <c r="H337" s="17" t="str">
        <f t="shared" si="15"/>
        <v>NEUTRAL</v>
      </c>
    </row>
    <row r="338" spans="1:8" ht="13.5" x14ac:dyDescent="0.25">
      <c r="A338" s="3">
        <f>TITRES_STAT!B341</f>
        <v>42495</v>
      </c>
      <c r="B338" s="17">
        <f>TITRES_STAT!C341</f>
        <v>22.2</v>
      </c>
      <c r="C338" s="17">
        <f>TITRES_STAT!D341</f>
        <v>6.2107999999999999</v>
      </c>
      <c r="D338" s="17">
        <f>TITRES_STAT!E341</f>
        <v>9573</v>
      </c>
      <c r="E338" s="17">
        <f>TITRES_STAT!F341</f>
        <v>0</v>
      </c>
      <c r="F338" s="17" t="str">
        <f t="shared" si="17"/>
        <v>NEUTRAL</v>
      </c>
      <c r="G338" s="17" t="e">
        <f t="shared" si="16"/>
        <v>#DIV/0!</v>
      </c>
      <c r="H338" s="17" t="str">
        <f t="shared" si="15"/>
        <v>NEUTRAL</v>
      </c>
    </row>
    <row r="339" spans="1:8" ht="13.5" x14ac:dyDescent="0.25">
      <c r="A339" s="3">
        <f>TITRES_STAT!B342</f>
        <v>42496</v>
      </c>
      <c r="B339" s="17">
        <f>TITRES_STAT!C342</f>
        <v>21.55</v>
      </c>
      <c r="C339" s="17">
        <f>TITRES_STAT!D342</f>
        <v>6.2103000000000002</v>
      </c>
      <c r="D339" s="17">
        <f>TITRES_STAT!E342</f>
        <v>9819</v>
      </c>
      <c r="E339" s="17">
        <f>TITRES_STAT!F342</f>
        <v>0</v>
      </c>
      <c r="F339" s="17" t="str">
        <f t="shared" si="17"/>
        <v>NEUTRAL</v>
      </c>
      <c r="G339" s="17" t="e">
        <f t="shared" si="16"/>
        <v>#DIV/0!</v>
      </c>
      <c r="H339" s="17" t="str">
        <f t="shared" si="15"/>
        <v>NEUTRAL</v>
      </c>
    </row>
    <row r="340" spans="1:8" ht="13.5" x14ac:dyDescent="0.25">
      <c r="A340" s="3">
        <f>TITRES_STAT!B343</f>
        <v>42499</v>
      </c>
      <c r="B340" s="17">
        <f>TITRES_STAT!C343</f>
        <v>21.6</v>
      </c>
      <c r="C340" s="17">
        <f>TITRES_STAT!D343</f>
        <v>6.2247000000000003</v>
      </c>
      <c r="D340" s="17">
        <f>TITRES_STAT!E343</f>
        <v>15021</v>
      </c>
      <c r="E340" s="17">
        <f>TITRES_STAT!F343</f>
        <v>0</v>
      </c>
      <c r="F340" s="17" t="str">
        <f t="shared" si="17"/>
        <v>NEUTRAL</v>
      </c>
      <c r="G340" s="17" t="e">
        <f t="shared" si="16"/>
        <v>#DIV/0!</v>
      </c>
      <c r="H340" s="17" t="str">
        <f t="shared" si="15"/>
        <v>NEUTRAL</v>
      </c>
    </row>
    <row r="341" spans="1:8" ht="13.5" x14ac:dyDescent="0.25">
      <c r="A341" s="3">
        <f>TITRES_STAT!B344</f>
        <v>42500</v>
      </c>
      <c r="B341" s="17">
        <f>TITRES_STAT!C344</f>
        <v>21.99</v>
      </c>
      <c r="C341" s="17">
        <f>TITRES_STAT!D344</f>
        <v>6.3371000000000004</v>
      </c>
      <c r="D341" s="17">
        <f>TITRES_STAT!E344</f>
        <v>28089</v>
      </c>
      <c r="E341" s="17">
        <f>TITRES_STAT!F344</f>
        <v>0</v>
      </c>
      <c r="F341" s="17" t="str">
        <f t="shared" si="17"/>
        <v>NEUTRAL</v>
      </c>
      <c r="G341" s="17" t="e">
        <f t="shared" si="16"/>
        <v>#DIV/0!</v>
      </c>
      <c r="H341" s="17" t="str">
        <f t="shared" si="15"/>
        <v>NEUTRAL</v>
      </c>
    </row>
    <row r="342" spans="1:8" ht="13.5" x14ac:dyDescent="0.25">
      <c r="A342" s="3">
        <f>TITRES_STAT!B345</f>
        <v>42501</v>
      </c>
      <c r="B342" s="17">
        <f>TITRES_STAT!C345</f>
        <v>22.38</v>
      </c>
      <c r="C342" s="17">
        <f>TITRES_STAT!D345</f>
        <v>6.4493999999999998</v>
      </c>
      <c r="D342" s="17">
        <f>TITRES_STAT!E345</f>
        <v>15955</v>
      </c>
      <c r="E342" s="17">
        <f>TITRES_STAT!F345</f>
        <v>0</v>
      </c>
      <c r="F342" s="17" t="str">
        <f t="shared" si="17"/>
        <v>NEUTRAL</v>
      </c>
      <c r="G342" s="17" t="e">
        <f t="shared" si="16"/>
        <v>#DIV/0!</v>
      </c>
      <c r="H342" s="17" t="str">
        <f t="shared" si="15"/>
        <v>NEUTRAL</v>
      </c>
    </row>
    <row r="343" spans="1:8" ht="13.5" x14ac:dyDescent="0.25">
      <c r="A343" s="3">
        <f>TITRES_STAT!B346</f>
        <v>42502</v>
      </c>
      <c r="B343" s="17">
        <f>TITRES_STAT!C346</f>
        <v>22.38</v>
      </c>
      <c r="C343" s="17">
        <f>TITRES_STAT!D346</f>
        <v>6.4493999999999998</v>
      </c>
      <c r="D343" s="17">
        <f>TITRES_STAT!E346</f>
        <v>10729</v>
      </c>
      <c r="E343" s="17">
        <f>TITRES_STAT!F346</f>
        <v>0</v>
      </c>
      <c r="F343" s="17" t="str">
        <f t="shared" si="17"/>
        <v>NEUTRAL</v>
      </c>
      <c r="G343" s="17" t="e">
        <f t="shared" si="16"/>
        <v>#DIV/0!</v>
      </c>
      <c r="H343" s="17" t="str">
        <f t="shared" si="15"/>
        <v>NEUTRAL</v>
      </c>
    </row>
    <row r="344" spans="1:8" ht="13.5" x14ac:dyDescent="0.25">
      <c r="A344" s="3">
        <f>TITRES_STAT!B347</f>
        <v>42503</v>
      </c>
      <c r="B344" s="17">
        <f>TITRES_STAT!C347</f>
        <v>22.16</v>
      </c>
      <c r="C344" s="17">
        <f>TITRES_STAT!D347</f>
        <v>6.3860000000000001</v>
      </c>
      <c r="D344" s="17">
        <f>TITRES_STAT!E347</f>
        <v>4106</v>
      </c>
      <c r="E344" s="17">
        <f>TITRES_STAT!F347</f>
        <v>0</v>
      </c>
      <c r="F344" s="17" t="str">
        <f t="shared" si="17"/>
        <v>NEUTRAL</v>
      </c>
      <c r="G344" s="17" t="e">
        <f t="shared" si="16"/>
        <v>#DIV/0!</v>
      </c>
      <c r="H344" s="17" t="str">
        <f t="shared" si="15"/>
        <v>NEUTRAL</v>
      </c>
    </row>
    <row r="345" spans="1:8" ht="13.5" x14ac:dyDescent="0.25">
      <c r="A345" s="3">
        <f>TITRES_STAT!B348</f>
        <v>42506</v>
      </c>
      <c r="B345" s="17">
        <f>TITRES_STAT!C348</f>
        <v>22</v>
      </c>
      <c r="C345" s="17">
        <f>TITRES_STAT!D348</f>
        <v>6.3399000000000001</v>
      </c>
      <c r="D345" s="17">
        <f>TITRES_STAT!E348</f>
        <v>3767</v>
      </c>
      <c r="E345" s="17">
        <f>TITRES_STAT!F348</f>
        <v>0</v>
      </c>
      <c r="F345" s="17" t="str">
        <f t="shared" si="17"/>
        <v>NEUTRAL</v>
      </c>
      <c r="G345" s="17" t="e">
        <f t="shared" si="16"/>
        <v>#DIV/0!</v>
      </c>
      <c r="H345" s="17" t="str">
        <f t="shared" si="15"/>
        <v>NEUTRAL</v>
      </c>
    </row>
    <row r="346" spans="1:8" ht="13.5" x14ac:dyDescent="0.25">
      <c r="A346" s="3">
        <f>TITRES_STAT!B349</f>
        <v>42507</v>
      </c>
      <c r="B346" s="17">
        <f>TITRES_STAT!C349</f>
        <v>22</v>
      </c>
      <c r="C346" s="17">
        <f>TITRES_STAT!D349</f>
        <v>6.3399000000000001</v>
      </c>
      <c r="D346" s="17">
        <f>TITRES_STAT!E349</f>
        <v>5723</v>
      </c>
      <c r="E346" s="17">
        <f>TITRES_STAT!F349</f>
        <v>0</v>
      </c>
      <c r="F346" s="17" t="str">
        <f t="shared" si="17"/>
        <v>NEUTRAL</v>
      </c>
      <c r="G346" s="17" t="e">
        <f t="shared" si="16"/>
        <v>#DIV/0!</v>
      </c>
      <c r="H346" s="17" t="str">
        <f t="shared" si="15"/>
        <v>NEUTRAL</v>
      </c>
    </row>
    <row r="347" spans="1:8" ht="13.5" x14ac:dyDescent="0.25">
      <c r="A347" s="3">
        <f>TITRES_STAT!B350</f>
        <v>42508</v>
      </c>
      <c r="B347" s="17">
        <f>TITRES_STAT!C350</f>
        <v>21.9</v>
      </c>
      <c r="C347" s="17">
        <f>TITRES_STAT!D350</f>
        <v>6.3110999999999997</v>
      </c>
      <c r="D347" s="17">
        <f>TITRES_STAT!E350</f>
        <v>3843</v>
      </c>
      <c r="E347" s="17">
        <f>TITRES_STAT!F350</f>
        <v>0</v>
      </c>
      <c r="F347" s="17" t="str">
        <f t="shared" si="17"/>
        <v>NEUTRAL</v>
      </c>
      <c r="G347" s="17" t="e">
        <f t="shared" si="16"/>
        <v>#DIV/0!</v>
      </c>
      <c r="H347" s="17" t="str">
        <f t="shared" si="15"/>
        <v>NEUTRAL</v>
      </c>
    </row>
    <row r="348" spans="1:8" ht="13.5" x14ac:dyDescent="0.25">
      <c r="A348" s="3">
        <f>TITRES_STAT!B351</f>
        <v>42509</v>
      </c>
      <c r="B348" s="17">
        <f>TITRES_STAT!C351</f>
        <v>21.7</v>
      </c>
      <c r="C348" s="17">
        <f>TITRES_STAT!D351</f>
        <v>6.2534999999999998</v>
      </c>
      <c r="D348" s="17">
        <f>TITRES_STAT!E351</f>
        <v>35952</v>
      </c>
      <c r="E348" s="17">
        <f>TITRES_STAT!F351</f>
        <v>0</v>
      </c>
      <c r="F348" s="17" t="str">
        <f t="shared" si="17"/>
        <v>NEUTRAL</v>
      </c>
      <c r="G348" s="17" t="e">
        <f t="shared" si="16"/>
        <v>#DIV/0!</v>
      </c>
      <c r="H348" s="17" t="str">
        <f t="shared" si="15"/>
        <v>NEUTRAL</v>
      </c>
    </row>
    <row r="349" spans="1:8" ht="13.5" x14ac:dyDescent="0.25">
      <c r="A349" s="3">
        <f>TITRES_STAT!B352</f>
        <v>42510</v>
      </c>
      <c r="B349" s="17">
        <f>TITRES_STAT!C352</f>
        <v>21.8</v>
      </c>
      <c r="C349" s="17">
        <f>TITRES_STAT!D352</f>
        <v>6.2823000000000002</v>
      </c>
      <c r="D349" s="17">
        <f>TITRES_STAT!E352</f>
        <v>20236</v>
      </c>
      <c r="E349" s="17">
        <f>TITRES_STAT!F352</f>
        <v>0</v>
      </c>
      <c r="F349" s="17" t="str">
        <f t="shared" si="17"/>
        <v>NEUTRAL</v>
      </c>
      <c r="G349" s="17" t="e">
        <f t="shared" si="16"/>
        <v>#DIV/0!</v>
      </c>
      <c r="H349" s="17" t="str">
        <f t="shared" si="15"/>
        <v>NEUTRAL</v>
      </c>
    </row>
    <row r="350" spans="1:8" ht="13.5" x14ac:dyDescent="0.25">
      <c r="A350" s="3">
        <f>TITRES_STAT!B353</f>
        <v>42513</v>
      </c>
      <c r="B350" s="17">
        <f>TITRES_STAT!C353</f>
        <v>21.9</v>
      </c>
      <c r="C350" s="17">
        <f>TITRES_STAT!D353</f>
        <v>6.3110999999999997</v>
      </c>
      <c r="D350" s="17">
        <f>TITRES_STAT!E353</f>
        <v>30523</v>
      </c>
      <c r="E350" s="17">
        <f>TITRES_STAT!F353</f>
        <v>0</v>
      </c>
      <c r="F350" s="17" t="str">
        <f t="shared" si="17"/>
        <v>NEUTRAL</v>
      </c>
      <c r="G350" s="17" t="e">
        <f t="shared" si="16"/>
        <v>#DIV/0!</v>
      </c>
      <c r="H350" s="17" t="str">
        <f t="shared" si="15"/>
        <v>NEUTRAL</v>
      </c>
    </row>
    <row r="351" spans="1:8" ht="13.5" x14ac:dyDescent="0.25">
      <c r="A351" s="3">
        <f>TITRES_STAT!B354</f>
        <v>42514</v>
      </c>
      <c r="B351" s="17">
        <f>TITRES_STAT!C354</f>
        <v>21.65</v>
      </c>
      <c r="C351" s="17">
        <f>TITRES_STAT!D354</f>
        <v>6.2390999999999996</v>
      </c>
      <c r="D351" s="17">
        <f>TITRES_STAT!E354</f>
        <v>10648</v>
      </c>
      <c r="E351" s="17">
        <f>TITRES_STAT!F354</f>
        <v>0</v>
      </c>
      <c r="F351" s="17" t="str">
        <f t="shared" si="17"/>
        <v>NEUTRAL</v>
      </c>
      <c r="G351" s="17" t="e">
        <f t="shared" si="16"/>
        <v>#DIV/0!</v>
      </c>
      <c r="H351" s="17" t="str">
        <f t="shared" si="15"/>
        <v>NEUTRAL</v>
      </c>
    </row>
    <row r="352" spans="1:8" ht="13.5" x14ac:dyDescent="0.25">
      <c r="A352" s="3">
        <f>TITRES_STAT!B355</f>
        <v>42515</v>
      </c>
      <c r="B352" s="17">
        <f>TITRES_STAT!C355</f>
        <v>21.78</v>
      </c>
      <c r="C352" s="17">
        <f>TITRES_STAT!D355</f>
        <v>6.2765000000000004</v>
      </c>
      <c r="D352" s="17">
        <f>TITRES_STAT!E355</f>
        <v>3943</v>
      </c>
      <c r="E352" s="17">
        <f>TITRES_STAT!F355</f>
        <v>0</v>
      </c>
      <c r="F352" s="17" t="str">
        <f t="shared" si="17"/>
        <v>NEUTRAL</v>
      </c>
      <c r="G352" s="17" t="e">
        <f t="shared" si="16"/>
        <v>#DIV/0!</v>
      </c>
      <c r="H352" s="17" t="str">
        <f t="shared" si="15"/>
        <v>NEUTRAL</v>
      </c>
    </row>
    <row r="353" spans="1:8" ht="13.5" x14ac:dyDescent="0.25">
      <c r="A353" s="3">
        <f>TITRES_STAT!B356</f>
        <v>42516</v>
      </c>
      <c r="B353" s="17">
        <f>TITRES_STAT!C356</f>
        <v>21.8</v>
      </c>
      <c r="C353" s="17">
        <f>TITRES_STAT!D356</f>
        <v>6.2823000000000002</v>
      </c>
      <c r="D353" s="17">
        <f>TITRES_STAT!E356</f>
        <v>5504</v>
      </c>
      <c r="E353" s="17">
        <f>TITRES_STAT!F356</f>
        <v>0</v>
      </c>
      <c r="F353" s="17" t="str">
        <f t="shared" si="17"/>
        <v>NEUTRAL</v>
      </c>
      <c r="G353" s="17" t="e">
        <f t="shared" si="16"/>
        <v>#DIV/0!</v>
      </c>
      <c r="H353" s="17" t="str">
        <f t="shared" si="15"/>
        <v>NEUTRAL</v>
      </c>
    </row>
    <row r="354" spans="1:8" ht="13.5" x14ac:dyDescent="0.25">
      <c r="A354" s="3">
        <f>TITRES_STAT!B357</f>
        <v>42517</v>
      </c>
      <c r="B354" s="17">
        <f>TITRES_STAT!C357</f>
        <v>21.79</v>
      </c>
      <c r="C354" s="17">
        <f>TITRES_STAT!D357</f>
        <v>6.2793999999999999</v>
      </c>
      <c r="D354" s="17">
        <f>TITRES_STAT!E357</f>
        <v>11327</v>
      </c>
      <c r="E354" s="17">
        <f>TITRES_STAT!F357</f>
        <v>0</v>
      </c>
      <c r="F354" s="17" t="str">
        <f t="shared" si="17"/>
        <v>NEUTRAL</v>
      </c>
      <c r="G354" s="17" t="e">
        <f t="shared" si="16"/>
        <v>#DIV/0!</v>
      </c>
      <c r="H354" s="17" t="str">
        <f t="shared" si="15"/>
        <v>NEUTRAL</v>
      </c>
    </row>
    <row r="355" spans="1:8" ht="13.5" x14ac:dyDescent="0.25">
      <c r="A355" s="3">
        <f>TITRES_STAT!B358</f>
        <v>42520</v>
      </c>
      <c r="B355" s="17">
        <f>TITRES_STAT!C358</f>
        <v>21.55</v>
      </c>
      <c r="C355" s="17">
        <f>TITRES_STAT!D358</f>
        <v>6.2103000000000002</v>
      </c>
      <c r="D355" s="17">
        <f>TITRES_STAT!E358</f>
        <v>1973</v>
      </c>
      <c r="E355" s="17">
        <f>TITRES_STAT!F358</f>
        <v>0</v>
      </c>
      <c r="F355" s="17" t="str">
        <f t="shared" si="17"/>
        <v>NEUTRAL</v>
      </c>
      <c r="G355" s="17" t="e">
        <f t="shared" si="16"/>
        <v>#DIV/0!</v>
      </c>
      <c r="H355" s="17" t="str">
        <f t="shared" si="15"/>
        <v>NEUTRAL</v>
      </c>
    </row>
    <row r="356" spans="1:8" ht="13.5" x14ac:dyDescent="0.25">
      <c r="A356" s="3">
        <f>TITRES_STAT!B359</f>
        <v>42521</v>
      </c>
      <c r="B356" s="17">
        <f>TITRES_STAT!C359</f>
        <v>21.35</v>
      </c>
      <c r="C356" s="17">
        <f>TITRES_STAT!D359</f>
        <v>6.1525999999999996</v>
      </c>
      <c r="D356" s="17">
        <f>TITRES_STAT!E359</f>
        <v>8324</v>
      </c>
      <c r="E356" s="17">
        <f>TITRES_STAT!F359</f>
        <v>0</v>
      </c>
      <c r="F356" s="17" t="str">
        <f t="shared" si="17"/>
        <v>NEUTRAL</v>
      </c>
      <c r="G356" s="17" t="e">
        <f t="shared" si="16"/>
        <v>#DIV/0!</v>
      </c>
      <c r="H356" s="17" t="str">
        <f t="shared" si="15"/>
        <v>NEUTRAL</v>
      </c>
    </row>
    <row r="357" spans="1:8" ht="13.5" x14ac:dyDescent="0.25">
      <c r="A357" s="3">
        <f>TITRES_STAT!B360</f>
        <v>42522</v>
      </c>
      <c r="B357" s="17">
        <f>TITRES_STAT!C360</f>
        <v>21.05</v>
      </c>
      <c r="C357" s="17">
        <f>TITRES_STAT!D360</f>
        <v>6.0662000000000003</v>
      </c>
      <c r="D357" s="17">
        <f>TITRES_STAT!E360</f>
        <v>19932</v>
      </c>
      <c r="E357" s="17">
        <f>TITRES_STAT!F360</f>
        <v>0</v>
      </c>
      <c r="F357" s="17" t="str">
        <f t="shared" si="17"/>
        <v>NEUTRAL</v>
      </c>
      <c r="G357" s="17" t="e">
        <f t="shared" si="16"/>
        <v>#DIV/0!</v>
      </c>
      <c r="H357" s="17" t="str">
        <f t="shared" si="15"/>
        <v>NEUTRAL</v>
      </c>
    </row>
    <row r="358" spans="1:8" ht="13.5" x14ac:dyDescent="0.25">
      <c r="A358" s="3">
        <f>TITRES_STAT!B361</f>
        <v>42523</v>
      </c>
      <c r="B358" s="17">
        <f>TITRES_STAT!C361</f>
        <v>21.1</v>
      </c>
      <c r="C358" s="17">
        <f>TITRES_STAT!D361</f>
        <v>6.0805999999999996</v>
      </c>
      <c r="D358" s="17">
        <f>TITRES_STAT!E361</f>
        <v>36384</v>
      </c>
      <c r="E358" s="17">
        <f>TITRES_STAT!F361</f>
        <v>0</v>
      </c>
      <c r="F358" s="17" t="str">
        <f t="shared" si="17"/>
        <v>NEUTRAL</v>
      </c>
      <c r="G358" s="17" t="e">
        <f t="shared" si="16"/>
        <v>#DIV/0!</v>
      </c>
      <c r="H358" s="17" t="str">
        <f t="shared" si="15"/>
        <v>NEUTRAL</v>
      </c>
    </row>
    <row r="359" spans="1:8" ht="13.5" x14ac:dyDescent="0.25">
      <c r="A359" s="3">
        <f>TITRES_STAT!B362</f>
        <v>42524</v>
      </c>
      <c r="B359" s="17">
        <f>TITRES_STAT!C362</f>
        <v>21.1</v>
      </c>
      <c r="C359" s="17">
        <f>TITRES_STAT!D362</f>
        <v>6.0805999999999996</v>
      </c>
      <c r="D359" s="17">
        <f>TITRES_STAT!E362</f>
        <v>28758</v>
      </c>
      <c r="E359" s="17">
        <f>TITRES_STAT!F362</f>
        <v>0</v>
      </c>
      <c r="F359" s="17" t="str">
        <f t="shared" si="17"/>
        <v>NEUTRAL</v>
      </c>
      <c r="G359" s="17" t="e">
        <f t="shared" si="16"/>
        <v>#DIV/0!</v>
      </c>
      <c r="H359" s="17" t="str">
        <f t="shared" si="15"/>
        <v>NEUTRAL</v>
      </c>
    </row>
    <row r="360" spans="1:8" ht="13.5" x14ac:dyDescent="0.25">
      <c r="A360" s="3">
        <f>TITRES_STAT!B363</f>
        <v>42527</v>
      </c>
      <c r="B360" s="17">
        <f>TITRES_STAT!C363</f>
        <v>21</v>
      </c>
      <c r="C360" s="17">
        <f>TITRES_STAT!D363</f>
        <v>6.0518000000000001</v>
      </c>
      <c r="D360" s="17">
        <f>TITRES_STAT!E363</f>
        <v>14376</v>
      </c>
      <c r="E360" s="17">
        <f>TITRES_STAT!F363</f>
        <v>0</v>
      </c>
      <c r="F360" s="17" t="str">
        <f t="shared" si="17"/>
        <v>NEUTRAL</v>
      </c>
      <c r="G360" s="17" t="e">
        <f t="shared" si="16"/>
        <v>#DIV/0!</v>
      </c>
      <c r="H360" s="17" t="str">
        <f t="shared" si="15"/>
        <v>NEUTRAL</v>
      </c>
    </row>
    <row r="361" spans="1:8" ht="13.5" x14ac:dyDescent="0.25">
      <c r="A361" s="3">
        <f>TITRES_STAT!B364</f>
        <v>42528</v>
      </c>
      <c r="B361" s="17">
        <f>TITRES_STAT!C364</f>
        <v>20.96</v>
      </c>
      <c r="C361" s="17">
        <f>TITRES_STAT!D364</f>
        <v>6.0401999999999996</v>
      </c>
      <c r="D361" s="17">
        <f>TITRES_STAT!E364</f>
        <v>17747</v>
      </c>
      <c r="E361" s="17">
        <f>TITRES_STAT!F364</f>
        <v>0</v>
      </c>
      <c r="F361" s="17" t="str">
        <f t="shared" si="17"/>
        <v>NEUTRAL</v>
      </c>
      <c r="G361" s="17" t="e">
        <f t="shared" si="16"/>
        <v>#DIV/0!</v>
      </c>
      <c r="H361" s="17" t="str">
        <f t="shared" si="15"/>
        <v>NEUTRAL</v>
      </c>
    </row>
    <row r="362" spans="1:8" ht="13.5" x14ac:dyDescent="0.25">
      <c r="A362" s="3">
        <f>TITRES_STAT!B365</f>
        <v>42529</v>
      </c>
      <c r="B362" s="17">
        <f>TITRES_STAT!C365</f>
        <v>20.9</v>
      </c>
      <c r="C362" s="17">
        <f>TITRES_STAT!D365</f>
        <v>6.0228999999999999</v>
      </c>
      <c r="D362" s="17">
        <f>TITRES_STAT!E365</f>
        <v>3017</v>
      </c>
      <c r="E362" s="17">
        <f>TITRES_STAT!F365</f>
        <v>0</v>
      </c>
      <c r="F362" s="17" t="str">
        <f t="shared" si="17"/>
        <v>NEUTRAL</v>
      </c>
      <c r="G362" s="17" t="e">
        <f t="shared" si="16"/>
        <v>#DIV/0!</v>
      </c>
      <c r="H362" s="17" t="str">
        <f t="shared" si="15"/>
        <v>NEUTRAL</v>
      </c>
    </row>
    <row r="363" spans="1:8" ht="13.5" x14ac:dyDescent="0.25">
      <c r="A363" s="3">
        <f>TITRES_STAT!B366</f>
        <v>42530</v>
      </c>
      <c r="B363" s="17">
        <f>TITRES_STAT!C366</f>
        <v>20.74</v>
      </c>
      <c r="C363" s="17">
        <f>TITRES_STAT!D366</f>
        <v>5.9767999999999999</v>
      </c>
      <c r="D363" s="17">
        <f>TITRES_STAT!E366</f>
        <v>22902</v>
      </c>
      <c r="E363" s="17">
        <f>TITRES_STAT!F366</f>
        <v>0</v>
      </c>
      <c r="F363" s="17" t="str">
        <f t="shared" si="17"/>
        <v>NEUTRAL</v>
      </c>
      <c r="G363" s="17" t="e">
        <f t="shared" si="16"/>
        <v>#DIV/0!</v>
      </c>
      <c r="H363" s="17" t="str">
        <f t="shared" si="15"/>
        <v>NEUTRAL</v>
      </c>
    </row>
    <row r="364" spans="1:8" ht="13.5" x14ac:dyDescent="0.25">
      <c r="A364" s="3">
        <f>TITRES_STAT!B367</f>
        <v>42531</v>
      </c>
      <c r="B364" s="17">
        <f>TITRES_STAT!C367</f>
        <v>20.85</v>
      </c>
      <c r="C364" s="17">
        <f>TITRES_STAT!D367</f>
        <v>6.0084999999999997</v>
      </c>
      <c r="D364" s="17">
        <f>TITRES_STAT!E367</f>
        <v>3603</v>
      </c>
      <c r="E364" s="17">
        <f>TITRES_STAT!F367</f>
        <v>0</v>
      </c>
      <c r="F364" s="17" t="str">
        <f t="shared" si="17"/>
        <v>NEUTRAL</v>
      </c>
      <c r="G364" s="17" t="e">
        <f t="shared" si="16"/>
        <v>#DIV/0!</v>
      </c>
      <c r="H364" s="17" t="str">
        <f t="shared" si="15"/>
        <v>NEUTRAL</v>
      </c>
    </row>
    <row r="365" spans="1:8" ht="13.5" x14ac:dyDescent="0.25">
      <c r="A365" s="3">
        <f>TITRES_STAT!B368</f>
        <v>42534</v>
      </c>
      <c r="B365" s="17">
        <f>TITRES_STAT!C368</f>
        <v>21</v>
      </c>
      <c r="C365" s="17">
        <f>TITRES_STAT!D368</f>
        <v>6.0518000000000001</v>
      </c>
      <c r="D365" s="17">
        <f>TITRES_STAT!E368</f>
        <v>5568</v>
      </c>
      <c r="E365" s="17">
        <f>TITRES_STAT!F368</f>
        <v>0</v>
      </c>
      <c r="F365" s="17" t="str">
        <f t="shared" si="17"/>
        <v>NEUTRAL</v>
      </c>
      <c r="G365" s="17" t="e">
        <f t="shared" si="16"/>
        <v>#DIV/0!</v>
      </c>
      <c r="H365" s="17" t="str">
        <f t="shared" si="15"/>
        <v>NEUTRAL</v>
      </c>
    </row>
    <row r="366" spans="1:8" ht="13.5" x14ac:dyDescent="0.25">
      <c r="A366" s="3">
        <f>TITRES_STAT!B369</f>
        <v>42535</v>
      </c>
      <c r="B366" s="17">
        <f>TITRES_STAT!C369</f>
        <v>21.3</v>
      </c>
      <c r="C366" s="17">
        <f>TITRES_STAT!D369</f>
        <v>6.1382000000000003</v>
      </c>
      <c r="D366" s="17">
        <f>TITRES_STAT!E369</f>
        <v>21273</v>
      </c>
      <c r="E366" s="17">
        <f>TITRES_STAT!F369</f>
        <v>0</v>
      </c>
      <c r="F366" s="17" t="str">
        <f t="shared" si="17"/>
        <v>NEUTRAL</v>
      </c>
      <c r="G366" s="17" t="e">
        <f t="shared" si="16"/>
        <v>#DIV/0!</v>
      </c>
      <c r="H366" s="17" t="str">
        <f t="shared" si="15"/>
        <v>NEUTRAL</v>
      </c>
    </row>
    <row r="367" spans="1:8" ht="13.5" x14ac:dyDescent="0.25">
      <c r="A367" s="3">
        <f>TITRES_STAT!B370</f>
        <v>42536</v>
      </c>
      <c r="B367" s="17">
        <f>TITRES_STAT!C370</f>
        <v>21</v>
      </c>
      <c r="C367" s="17">
        <f>TITRES_STAT!D370</f>
        <v>6.0518000000000001</v>
      </c>
      <c r="D367" s="17">
        <f>TITRES_STAT!E370</f>
        <v>5324</v>
      </c>
      <c r="E367" s="17">
        <f>TITRES_STAT!F370</f>
        <v>0</v>
      </c>
      <c r="F367" s="17" t="str">
        <f t="shared" si="17"/>
        <v>NEUTRAL</v>
      </c>
      <c r="G367" s="17" t="e">
        <f t="shared" si="16"/>
        <v>#DIV/0!</v>
      </c>
      <c r="H367" s="17" t="str">
        <f t="shared" si="15"/>
        <v>NEUTRAL</v>
      </c>
    </row>
    <row r="368" spans="1:8" ht="13.5" x14ac:dyDescent="0.25">
      <c r="A368" s="3">
        <f>TITRES_STAT!B371</f>
        <v>42537</v>
      </c>
      <c r="B368" s="17">
        <f>TITRES_STAT!C371</f>
        <v>21</v>
      </c>
      <c r="C368" s="17">
        <f>TITRES_STAT!D371</f>
        <v>6.0518000000000001</v>
      </c>
      <c r="D368" s="17">
        <f>TITRES_STAT!E371</f>
        <v>28448</v>
      </c>
      <c r="E368" s="17">
        <f>TITRES_STAT!F371</f>
        <v>0</v>
      </c>
      <c r="F368" s="17" t="str">
        <f t="shared" si="17"/>
        <v>NEUTRAL</v>
      </c>
      <c r="G368" s="17" t="e">
        <f t="shared" si="16"/>
        <v>#DIV/0!</v>
      </c>
      <c r="H368" s="17" t="str">
        <f t="shared" si="15"/>
        <v>NEUTRAL</v>
      </c>
    </row>
    <row r="369" spans="1:8" ht="13.5" x14ac:dyDescent="0.25">
      <c r="A369" s="3">
        <f>TITRES_STAT!B372</f>
        <v>42538</v>
      </c>
      <c r="B369" s="17">
        <f>TITRES_STAT!C372</f>
        <v>20.9</v>
      </c>
      <c r="C369" s="17">
        <f>TITRES_STAT!D372</f>
        <v>6.0228999999999999</v>
      </c>
      <c r="D369" s="17">
        <f>TITRES_STAT!E372</f>
        <v>3937</v>
      </c>
      <c r="E369" s="17">
        <f>TITRES_STAT!F372</f>
        <v>0</v>
      </c>
      <c r="F369" s="17" t="str">
        <f t="shared" si="17"/>
        <v>NEUTRAL</v>
      </c>
      <c r="G369" s="17" t="e">
        <f t="shared" si="16"/>
        <v>#DIV/0!</v>
      </c>
      <c r="H369" s="17" t="str">
        <f t="shared" si="15"/>
        <v>NEUTRAL</v>
      </c>
    </row>
    <row r="370" spans="1:8" ht="13.5" x14ac:dyDescent="0.25">
      <c r="A370" s="3">
        <f>TITRES_STAT!B373</f>
        <v>42541</v>
      </c>
      <c r="B370" s="17">
        <f>TITRES_STAT!C373</f>
        <v>20.9</v>
      </c>
      <c r="C370" s="17">
        <f>TITRES_STAT!D373</f>
        <v>6.0228999999999999</v>
      </c>
      <c r="D370" s="17">
        <f>TITRES_STAT!E373</f>
        <v>16321</v>
      </c>
      <c r="E370" s="17">
        <f>TITRES_STAT!F373</f>
        <v>0</v>
      </c>
      <c r="F370" s="17" t="str">
        <f t="shared" si="17"/>
        <v>NEUTRAL</v>
      </c>
      <c r="G370" s="17" t="e">
        <f t="shared" si="16"/>
        <v>#DIV/0!</v>
      </c>
      <c r="H370" s="17" t="str">
        <f t="shared" si="15"/>
        <v>NEUTRAL</v>
      </c>
    </row>
    <row r="371" spans="1:8" ht="13.5" x14ac:dyDescent="0.25">
      <c r="A371" s="3">
        <f>TITRES_STAT!B374</f>
        <v>42542</v>
      </c>
      <c r="B371" s="17">
        <f>TITRES_STAT!C374</f>
        <v>20.8</v>
      </c>
      <c r="C371" s="17">
        <f>TITRES_STAT!D374</f>
        <v>5.9941000000000004</v>
      </c>
      <c r="D371" s="17">
        <f>TITRES_STAT!E374</f>
        <v>17155</v>
      </c>
      <c r="E371" s="17">
        <f>TITRES_STAT!F374</f>
        <v>0</v>
      </c>
      <c r="F371" s="17" t="str">
        <f t="shared" si="17"/>
        <v>NEUTRAL</v>
      </c>
      <c r="G371" s="17" t="e">
        <f t="shared" si="16"/>
        <v>#DIV/0!</v>
      </c>
      <c r="H371" s="17" t="str">
        <f t="shared" si="15"/>
        <v>NEUTRAL</v>
      </c>
    </row>
    <row r="372" spans="1:8" ht="13.5" x14ac:dyDescent="0.25">
      <c r="A372" s="3">
        <f>TITRES_STAT!B375</f>
        <v>42543</v>
      </c>
      <c r="B372" s="17">
        <f>TITRES_STAT!C375</f>
        <v>20.8</v>
      </c>
      <c r="C372" s="17">
        <f>TITRES_STAT!D375</f>
        <v>5.9941000000000004</v>
      </c>
      <c r="D372" s="17">
        <f>TITRES_STAT!E375</f>
        <v>2652</v>
      </c>
      <c r="E372" s="17">
        <f>TITRES_STAT!F375</f>
        <v>0</v>
      </c>
      <c r="F372" s="17" t="str">
        <f t="shared" si="17"/>
        <v>NEUTRAL</v>
      </c>
      <c r="G372" s="17" t="e">
        <f t="shared" si="16"/>
        <v>#DIV/0!</v>
      </c>
      <c r="H372" s="17" t="str">
        <f t="shared" si="15"/>
        <v>NEUTRAL</v>
      </c>
    </row>
    <row r="373" spans="1:8" ht="13.5" x14ac:dyDescent="0.25">
      <c r="A373" s="3">
        <f>TITRES_STAT!B376</f>
        <v>42544</v>
      </c>
      <c r="B373" s="17">
        <f>TITRES_STAT!C376</f>
        <v>20.45</v>
      </c>
      <c r="C373" s="17">
        <f>TITRES_STAT!D376</f>
        <v>5.8933</v>
      </c>
      <c r="D373" s="17">
        <f>TITRES_STAT!E376</f>
        <v>12571</v>
      </c>
      <c r="E373" s="17">
        <f>TITRES_STAT!F376</f>
        <v>0</v>
      </c>
      <c r="F373" s="17" t="str">
        <f t="shared" si="17"/>
        <v>NEUTRAL</v>
      </c>
      <c r="G373" s="17" t="e">
        <f t="shared" si="16"/>
        <v>#DIV/0!</v>
      </c>
      <c r="H373" s="17" t="str">
        <f t="shared" si="15"/>
        <v>NEUTRAL</v>
      </c>
    </row>
    <row r="374" spans="1:8" ht="13.5" x14ac:dyDescent="0.25">
      <c r="A374" s="3">
        <f>TITRES_STAT!B377</f>
        <v>42545</v>
      </c>
      <c r="B374" s="17">
        <f>TITRES_STAT!C377</f>
        <v>20.3</v>
      </c>
      <c r="C374" s="17">
        <f>TITRES_STAT!D377</f>
        <v>5.85</v>
      </c>
      <c r="D374" s="17">
        <f>TITRES_STAT!E377</f>
        <v>2921</v>
      </c>
      <c r="E374" s="17">
        <f>TITRES_STAT!F377</f>
        <v>0</v>
      </c>
      <c r="F374" s="17" t="str">
        <f t="shared" si="17"/>
        <v>NEUTRAL</v>
      </c>
      <c r="G374" s="17" t="e">
        <f t="shared" si="16"/>
        <v>#DIV/0!</v>
      </c>
      <c r="H374" s="17" t="str">
        <f t="shared" si="15"/>
        <v>NEUTRAL</v>
      </c>
    </row>
    <row r="375" spans="1:8" ht="13.5" x14ac:dyDescent="0.25">
      <c r="A375" s="3">
        <f>TITRES_STAT!B378</f>
        <v>42548</v>
      </c>
      <c r="B375" s="17">
        <f>TITRES_STAT!C378</f>
        <v>19.88</v>
      </c>
      <c r="C375" s="17">
        <f>TITRES_STAT!D378</f>
        <v>5.7290000000000001</v>
      </c>
      <c r="D375" s="17">
        <f>TITRES_STAT!E378</f>
        <v>15076</v>
      </c>
      <c r="E375" s="17">
        <f>TITRES_STAT!F378</f>
        <v>0</v>
      </c>
      <c r="F375" s="17" t="str">
        <f t="shared" si="17"/>
        <v>NEUTRAL</v>
      </c>
      <c r="G375" s="17" t="e">
        <f t="shared" si="16"/>
        <v>#DIV/0!</v>
      </c>
      <c r="H375" s="17" t="str">
        <f t="shared" si="15"/>
        <v>NEUTRAL</v>
      </c>
    </row>
    <row r="376" spans="1:8" ht="13.5" x14ac:dyDescent="0.25">
      <c r="A376" s="3">
        <f>TITRES_STAT!B379</f>
        <v>42549</v>
      </c>
      <c r="B376" s="17">
        <f>TITRES_STAT!C379</f>
        <v>19.7</v>
      </c>
      <c r="C376" s="17">
        <f>TITRES_STAT!D379</f>
        <v>5.6771000000000003</v>
      </c>
      <c r="D376" s="17">
        <f>TITRES_STAT!E379</f>
        <v>4446</v>
      </c>
      <c r="E376" s="17">
        <f>TITRES_STAT!F379</f>
        <v>0</v>
      </c>
      <c r="F376" s="17" t="str">
        <f t="shared" si="17"/>
        <v>NEUTRAL</v>
      </c>
      <c r="G376" s="17" t="e">
        <f t="shared" si="16"/>
        <v>#DIV/0!</v>
      </c>
      <c r="H376" s="17" t="str">
        <f t="shared" si="15"/>
        <v>NEUTRAL</v>
      </c>
    </row>
    <row r="377" spans="1:8" ht="13.5" x14ac:dyDescent="0.25">
      <c r="A377" s="3">
        <f>TITRES_STAT!B380</f>
        <v>42550</v>
      </c>
      <c r="B377" s="17">
        <f>TITRES_STAT!C380</f>
        <v>19.7</v>
      </c>
      <c r="C377" s="17">
        <f>TITRES_STAT!D380</f>
        <v>5.6771000000000003</v>
      </c>
      <c r="D377" s="17">
        <f>TITRES_STAT!E380</f>
        <v>11032</v>
      </c>
      <c r="E377" s="17">
        <f>TITRES_STAT!F380</f>
        <v>0</v>
      </c>
      <c r="F377" s="17" t="str">
        <f t="shared" si="17"/>
        <v>NEUTRAL</v>
      </c>
      <c r="G377" s="17" t="e">
        <f t="shared" si="16"/>
        <v>#DIV/0!</v>
      </c>
      <c r="H377" s="17" t="str">
        <f t="shared" si="15"/>
        <v>NEUTRAL</v>
      </c>
    </row>
    <row r="378" spans="1:8" ht="13.5" x14ac:dyDescent="0.25">
      <c r="A378" s="3">
        <f>TITRES_STAT!B381</f>
        <v>42551</v>
      </c>
      <c r="B378" s="17">
        <f>TITRES_STAT!C381</f>
        <v>19.3</v>
      </c>
      <c r="C378" s="17">
        <f>TITRES_STAT!D381</f>
        <v>5.5618999999999996</v>
      </c>
      <c r="D378" s="17">
        <f>TITRES_STAT!E381</f>
        <v>5559</v>
      </c>
      <c r="E378" s="17">
        <f>TITRES_STAT!F381</f>
        <v>0</v>
      </c>
      <c r="F378" s="17" t="str">
        <f t="shared" si="17"/>
        <v>NEUTRAL</v>
      </c>
      <c r="G378" s="17" t="e">
        <f t="shared" si="16"/>
        <v>#DIV/0!</v>
      </c>
      <c r="H378" s="17" t="str">
        <f t="shared" si="15"/>
        <v>NEUTRAL</v>
      </c>
    </row>
    <row r="379" spans="1:8" ht="13.5" x14ac:dyDescent="0.25">
      <c r="A379" s="3">
        <f>TITRES_STAT!B382</f>
        <v>42552</v>
      </c>
      <c r="B379" s="17">
        <f>TITRES_STAT!C382</f>
        <v>19</v>
      </c>
      <c r="C379" s="17">
        <f>TITRES_STAT!D382</f>
        <v>5.4753999999999996</v>
      </c>
      <c r="D379" s="17">
        <f>TITRES_STAT!E382</f>
        <v>20390</v>
      </c>
      <c r="E379" s="17">
        <f>TITRES_STAT!F382</f>
        <v>0</v>
      </c>
      <c r="F379" s="17" t="str">
        <f t="shared" si="17"/>
        <v>NEUTRAL</v>
      </c>
      <c r="G379" s="17" t="e">
        <f t="shared" si="16"/>
        <v>#DIV/0!</v>
      </c>
      <c r="H379" s="17" t="str">
        <f t="shared" si="15"/>
        <v>NEUTRAL</v>
      </c>
    </row>
    <row r="380" spans="1:8" ht="13.5" x14ac:dyDescent="0.25">
      <c r="A380" s="3">
        <f>TITRES_STAT!B383</f>
        <v>42555</v>
      </c>
      <c r="B380" s="17">
        <f>TITRES_STAT!C383</f>
        <v>19.25</v>
      </c>
      <c r="C380" s="17">
        <f>TITRES_STAT!D383</f>
        <v>5.5473999999999997</v>
      </c>
      <c r="D380" s="17">
        <f>TITRES_STAT!E383</f>
        <v>4913</v>
      </c>
      <c r="E380" s="17">
        <f>TITRES_STAT!F383</f>
        <v>0</v>
      </c>
      <c r="F380" s="17" t="str">
        <f t="shared" si="17"/>
        <v>NEUTRAL</v>
      </c>
      <c r="G380" s="17" t="e">
        <f t="shared" si="16"/>
        <v>#DIV/0!</v>
      </c>
      <c r="H380" s="17" t="str">
        <f t="shared" si="15"/>
        <v>NEUTRAL</v>
      </c>
    </row>
    <row r="381" spans="1:8" ht="13.5" x14ac:dyDescent="0.25">
      <c r="A381" s="3">
        <f>TITRES_STAT!B384</f>
        <v>42559</v>
      </c>
      <c r="B381" s="17">
        <f>TITRES_STAT!C384</f>
        <v>19.63</v>
      </c>
      <c r="C381" s="17">
        <f>TITRES_STAT!D384</f>
        <v>5.657</v>
      </c>
      <c r="D381" s="17">
        <f>TITRES_STAT!E384</f>
        <v>3177</v>
      </c>
      <c r="E381" s="17">
        <f>TITRES_STAT!F384</f>
        <v>0</v>
      </c>
      <c r="F381" s="17" t="str">
        <f t="shared" si="17"/>
        <v>NEUTRAL</v>
      </c>
      <c r="G381" s="17" t="e">
        <f t="shared" si="16"/>
        <v>#DIV/0!</v>
      </c>
      <c r="H381" s="17" t="str">
        <f t="shared" si="15"/>
        <v>NEUTRAL</v>
      </c>
    </row>
    <row r="382" spans="1:8" ht="13.5" x14ac:dyDescent="0.25">
      <c r="A382" s="3">
        <f>TITRES_STAT!B385</f>
        <v>42562</v>
      </c>
      <c r="B382" s="17">
        <f>TITRES_STAT!C385</f>
        <v>20.5</v>
      </c>
      <c r="C382" s="17">
        <f>TITRES_STAT!D385</f>
        <v>5.9077000000000002</v>
      </c>
      <c r="D382" s="17">
        <f>TITRES_STAT!E385</f>
        <v>29146</v>
      </c>
      <c r="E382" s="17">
        <f>TITRES_STAT!F385</f>
        <v>0</v>
      </c>
      <c r="F382" s="17" t="str">
        <f t="shared" si="17"/>
        <v>NEUTRAL</v>
      </c>
      <c r="G382" s="17" t="e">
        <f t="shared" si="16"/>
        <v>#DIV/0!</v>
      </c>
      <c r="H382" s="17" t="str">
        <f t="shared" si="15"/>
        <v>NEUTRAL</v>
      </c>
    </row>
    <row r="383" spans="1:8" ht="13.5" x14ac:dyDescent="0.25">
      <c r="A383" s="3">
        <f>TITRES_STAT!B386</f>
        <v>42563</v>
      </c>
      <c r="B383" s="17">
        <f>TITRES_STAT!C386</f>
        <v>20.94</v>
      </c>
      <c r="C383" s="17">
        <f>TITRES_STAT!D386</f>
        <v>6.0345000000000004</v>
      </c>
      <c r="D383" s="17">
        <f>TITRES_STAT!E386</f>
        <v>55580</v>
      </c>
      <c r="E383" s="17">
        <f>TITRES_STAT!F386</f>
        <v>0</v>
      </c>
      <c r="F383" s="17" t="str">
        <f t="shared" si="17"/>
        <v>NEUTRAL</v>
      </c>
      <c r="G383" s="17" t="e">
        <f t="shared" si="16"/>
        <v>#DIV/0!</v>
      </c>
      <c r="H383" s="17" t="str">
        <f t="shared" si="15"/>
        <v>NEUTRAL</v>
      </c>
    </row>
    <row r="384" spans="1:8" ht="13.5" x14ac:dyDescent="0.25">
      <c r="A384" s="3">
        <f>TITRES_STAT!B387</f>
        <v>42564</v>
      </c>
      <c r="B384" s="17">
        <f>TITRES_STAT!C387</f>
        <v>20.93</v>
      </c>
      <c r="C384" s="17">
        <f>TITRES_STAT!D387</f>
        <v>6.0316000000000001</v>
      </c>
      <c r="D384" s="17">
        <f>TITRES_STAT!E387</f>
        <v>3470</v>
      </c>
      <c r="E384" s="17">
        <f>TITRES_STAT!F387</f>
        <v>0</v>
      </c>
      <c r="F384" s="17" t="str">
        <f t="shared" si="17"/>
        <v>NEUTRAL</v>
      </c>
      <c r="G384" s="17" t="e">
        <f t="shared" si="16"/>
        <v>#DIV/0!</v>
      </c>
      <c r="H384" s="17" t="str">
        <f t="shared" si="15"/>
        <v>NEUTRAL</v>
      </c>
    </row>
    <row r="385" spans="1:8" ht="13.5" x14ac:dyDescent="0.25">
      <c r="A385" s="3">
        <f>TITRES_STAT!B388</f>
        <v>42565</v>
      </c>
      <c r="B385" s="17">
        <f>TITRES_STAT!C388</f>
        <v>20.7</v>
      </c>
      <c r="C385" s="17">
        <f>TITRES_STAT!D388</f>
        <v>5.9653</v>
      </c>
      <c r="D385" s="17">
        <f>TITRES_STAT!E388</f>
        <v>13678</v>
      </c>
      <c r="E385" s="17">
        <f>TITRES_STAT!F388</f>
        <v>0</v>
      </c>
      <c r="F385" s="17" t="str">
        <f t="shared" si="17"/>
        <v>NEUTRAL</v>
      </c>
      <c r="G385" s="17" t="e">
        <f t="shared" si="16"/>
        <v>#DIV/0!</v>
      </c>
      <c r="H385" s="17" t="str">
        <f t="shared" si="15"/>
        <v>NEUTRAL</v>
      </c>
    </row>
    <row r="386" spans="1:8" ht="13.5" x14ac:dyDescent="0.25">
      <c r="A386" s="3">
        <f>TITRES_STAT!B389</f>
        <v>42566</v>
      </c>
      <c r="B386" s="17">
        <f>TITRES_STAT!C389</f>
        <v>20.94</v>
      </c>
      <c r="C386" s="17">
        <f>TITRES_STAT!D389</f>
        <v>6.0345000000000004</v>
      </c>
      <c r="D386" s="17">
        <f>TITRES_STAT!E389</f>
        <v>20839</v>
      </c>
      <c r="E386" s="17">
        <f>TITRES_STAT!F389</f>
        <v>0</v>
      </c>
      <c r="F386" s="17" t="str">
        <f t="shared" si="17"/>
        <v>NEUTRAL</v>
      </c>
      <c r="G386" s="17" t="e">
        <f t="shared" si="16"/>
        <v>#DIV/0!</v>
      </c>
      <c r="H386" s="17" t="str">
        <f t="shared" si="15"/>
        <v>NEUTRAL</v>
      </c>
    </row>
    <row r="387" spans="1:8" ht="13.5" x14ac:dyDescent="0.25">
      <c r="A387" s="3">
        <f>TITRES_STAT!B390</f>
        <v>42569</v>
      </c>
      <c r="B387" s="17">
        <f>TITRES_STAT!C390</f>
        <v>20.8</v>
      </c>
      <c r="C387" s="17">
        <f>TITRES_STAT!D390</f>
        <v>5.9941000000000004</v>
      </c>
      <c r="D387" s="17">
        <f>TITRES_STAT!E390</f>
        <v>12888</v>
      </c>
      <c r="E387" s="17">
        <f>TITRES_STAT!F390</f>
        <v>0</v>
      </c>
      <c r="F387" s="17" t="str">
        <f t="shared" si="17"/>
        <v>NEUTRAL</v>
      </c>
      <c r="G387" s="17" t="e">
        <f t="shared" si="16"/>
        <v>#DIV/0!</v>
      </c>
      <c r="H387" s="17" t="str">
        <f t="shared" si="15"/>
        <v>NEUTRAL</v>
      </c>
    </row>
    <row r="388" spans="1:8" ht="13.5" x14ac:dyDescent="0.25">
      <c r="A388" s="3">
        <f>TITRES_STAT!B391</f>
        <v>42570</v>
      </c>
      <c r="B388" s="17">
        <f>TITRES_STAT!C391</f>
        <v>20.7</v>
      </c>
      <c r="C388" s="17">
        <f>TITRES_STAT!D391</f>
        <v>5.9653</v>
      </c>
      <c r="D388" s="17">
        <f>TITRES_STAT!E391</f>
        <v>15845</v>
      </c>
      <c r="E388" s="17">
        <f>TITRES_STAT!F391</f>
        <v>0</v>
      </c>
      <c r="F388" s="17" t="str">
        <f t="shared" si="17"/>
        <v>NEUTRAL</v>
      </c>
      <c r="G388" s="17" t="e">
        <f t="shared" si="16"/>
        <v>#DIV/0!</v>
      </c>
      <c r="H388" s="17" t="str">
        <f t="shared" si="15"/>
        <v>NEUTRAL</v>
      </c>
    </row>
    <row r="389" spans="1:8" ht="13.5" x14ac:dyDescent="0.25">
      <c r="A389" s="3">
        <f>TITRES_STAT!B392</f>
        <v>42571</v>
      </c>
      <c r="B389" s="17">
        <f>TITRES_STAT!C392</f>
        <v>20.34</v>
      </c>
      <c r="C389" s="17">
        <f>TITRES_STAT!D392</f>
        <v>5.8616000000000001</v>
      </c>
      <c r="D389" s="17">
        <f>TITRES_STAT!E392</f>
        <v>11534</v>
      </c>
      <c r="E389" s="17">
        <f>TITRES_STAT!F392</f>
        <v>0</v>
      </c>
      <c r="F389" s="17" t="str">
        <f t="shared" si="17"/>
        <v>NEUTRAL</v>
      </c>
      <c r="G389" s="17" t="e">
        <f t="shared" si="16"/>
        <v>#DIV/0!</v>
      </c>
      <c r="H389" s="17" t="str">
        <f t="shared" si="15"/>
        <v>NEUTRAL</v>
      </c>
    </row>
    <row r="390" spans="1:8" ht="13.5" x14ac:dyDescent="0.25">
      <c r="A390" s="3">
        <f>TITRES_STAT!B393</f>
        <v>42572</v>
      </c>
      <c r="B390" s="17">
        <f>TITRES_STAT!C393</f>
        <v>20.28</v>
      </c>
      <c r="C390" s="17">
        <f>TITRES_STAT!D393</f>
        <v>5.8442999999999996</v>
      </c>
      <c r="D390" s="17">
        <f>TITRES_STAT!E393</f>
        <v>8717</v>
      </c>
      <c r="E390" s="17">
        <f>TITRES_STAT!F393</f>
        <v>0</v>
      </c>
      <c r="F390" s="17" t="str">
        <f t="shared" si="17"/>
        <v>NEUTRAL</v>
      </c>
      <c r="G390" s="17" t="e">
        <f t="shared" si="16"/>
        <v>#DIV/0!</v>
      </c>
      <c r="H390" s="17" t="str">
        <f t="shared" ref="H390:H453" si="18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17">
        <f>TITRES_STAT!C394</f>
        <v>20.260000000000002</v>
      </c>
      <c r="C391" s="17">
        <f>TITRES_STAT!D394</f>
        <v>5.8384999999999998</v>
      </c>
      <c r="D391" s="17">
        <f>TITRES_STAT!E394</f>
        <v>7229</v>
      </c>
      <c r="E391" s="17">
        <f>TITRES_STAT!F394</f>
        <v>0</v>
      </c>
      <c r="F391" s="17" t="str">
        <f t="shared" si="17"/>
        <v>NEUTRAL</v>
      </c>
      <c r="G391" s="17" t="e">
        <f t="shared" ref="G391:G454" si="19">IF((E391-E386)/E386 &gt; 0.02, "STRONG",
 IF((E391-E386)/E386 &lt; -0.02, "WEAK", "NEUTRAL"))</f>
        <v>#DIV/0!</v>
      </c>
      <c r="H391" s="17" t="str">
        <f t="shared" si="18"/>
        <v>NEUTRAL</v>
      </c>
    </row>
    <row r="392" spans="1:8" ht="13.5" x14ac:dyDescent="0.25">
      <c r="A392" s="3">
        <f>TITRES_STAT!B395</f>
        <v>42577</v>
      </c>
      <c r="B392" s="17">
        <f>TITRES_STAT!C395</f>
        <v>20.100000000000001</v>
      </c>
      <c r="C392" s="17">
        <f>TITRES_STAT!D395</f>
        <v>5.7923999999999998</v>
      </c>
      <c r="D392" s="17">
        <f>TITRES_STAT!E395</f>
        <v>463</v>
      </c>
      <c r="E392" s="17">
        <f>TITRES_STAT!F395</f>
        <v>0</v>
      </c>
      <c r="F392" s="17" t="str">
        <f t="shared" ref="F392:F455" si="20">IF(E392&gt;E387,"BULLISH",IF(E392&lt;E387,"BEARISH","NEUTRAL"))</f>
        <v>NEUTRAL</v>
      </c>
      <c r="G392" s="17" t="e">
        <f t="shared" si="19"/>
        <v>#DIV/0!</v>
      </c>
      <c r="H392" s="17" t="str">
        <f t="shared" si="18"/>
        <v>NEUTRAL</v>
      </c>
    </row>
    <row r="393" spans="1:8" ht="13.5" x14ac:dyDescent="0.25">
      <c r="A393" s="3">
        <f>TITRES_STAT!B396</f>
        <v>42578</v>
      </c>
      <c r="B393" s="17">
        <f>TITRES_STAT!C396</f>
        <v>20.149999999999999</v>
      </c>
      <c r="C393" s="17">
        <f>TITRES_STAT!D396</f>
        <v>5.8068</v>
      </c>
      <c r="D393" s="17">
        <f>TITRES_STAT!E396</f>
        <v>7050</v>
      </c>
      <c r="E393" s="17">
        <f>TITRES_STAT!F396</f>
        <v>0</v>
      </c>
      <c r="F393" s="17" t="str">
        <f t="shared" si="20"/>
        <v>NEUTRAL</v>
      </c>
      <c r="G393" s="17" t="e">
        <f t="shared" si="19"/>
        <v>#DIV/0!</v>
      </c>
      <c r="H393" s="17" t="str">
        <f t="shared" si="18"/>
        <v>NEUTRAL</v>
      </c>
    </row>
    <row r="394" spans="1:8" ht="13.5" x14ac:dyDescent="0.25">
      <c r="A394" s="3">
        <f>TITRES_STAT!B397</f>
        <v>42579</v>
      </c>
      <c r="B394" s="17">
        <f>TITRES_STAT!C397</f>
        <v>20.100000000000001</v>
      </c>
      <c r="C394" s="17">
        <f>TITRES_STAT!D397</f>
        <v>5.7923999999999998</v>
      </c>
      <c r="D394" s="17">
        <f>TITRES_STAT!E397</f>
        <v>14647</v>
      </c>
      <c r="E394" s="17">
        <f>TITRES_STAT!F397</f>
        <v>0</v>
      </c>
      <c r="F394" s="17" t="str">
        <f t="shared" si="20"/>
        <v>NEUTRAL</v>
      </c>
      <c r="G394" s="17" t="e">
        <f t="shared" si="19"/>
        <v>#DIV/0!</v>
      </c>
      <c r="H394" s="17" t="str">
        <f t="shared" si="18"/>
        <v>NEUTRAL</v>
      </c>
    </row>
    <row r="395" spans="1:8" ht="13.5" x14ac:dyDescent="0.25">
      <c r="A395" s="3">
        <f>TITRES_STAT!B398</f>
        <v>42580</v>
      </c>
      <c r="B395" s="17">
        <f>TITRES_STAT!C398</f>
        <v>20.45</v>
      </c>
      <c r="C395" s="17">
        <f>TITRES_STAT!D398</f>
        <v>5.8933</v>
      </c>
      <c r="D395" s="17">
        <f>TITRES_STAT!E398</f>
        <v>580</v>
      </c>
      <c r="E395" s="17">
        <f>TITRES_STAT!F398</f>
        <v>0</v>
      </c>
      <c r="F395" s="17" t="str">
        <f t="shared" si="20"/>
        <v>NEUTRAL</v>
      </c>
      <c r="G395" s="17" t="e">
        <f t="shared" si="19"/>
        <v>#DIV/0!</v>
      </c>
      <c r="H395" s="17" t="str">
        <f t="shared" si="18"/>
        <v>NEUTRAL</v>
      </c>
    </row>
    <row r="396" spans="1:8" ht="13.5" x14ac:dyDescent="0.25">
      <c r="A396" s="3">
        <f>TITRES_STAT!B399</f>
        <v>42583</v>
      </c>
      <c r="B396" s="17">
        <f>TITRES_STAT!C399</f>
        <v>20.010000000000002</v>
      </c>
      <c r="C396" s="17">
        <f>TITRES_STAT!D399</f>
        <v>5.7664999999999997</v>
      </c>
      <c r="D396" s="17">
        <f>TITRES_STAT!E399</f>
        <v>6560</v>
      </c>
      <c r="E396" s="17">
        <f>TITRES_STAT!F399</f>
        <v>0</v>
      </c>
      <c r="F396" s="17" t="str">
        <f t="shared" si="20"/>
        <v>NEUTRAL</v>
      </c>
      <c r="G396" s="17" t="e">
        <f t="shared" si="19"/>
        <v>#DIV/0!</v>
      </c>
      <c r="H396" s="17" t="str">
        <f t="shared" si="18"/>
        <v>NEUTRAL</v>
      </c>
    </row>
    <row r="397" spans="1:8" ht="13.5" x14ac:dyDescent="0.25">
      <c r="A397" s="3">
        <f>TITRES_STAT!B400</f>
        <v>42584</v>
      </c>
      <c r="B397" s="17">
        <f>TITRES_STAT!C400</f>
        <v>19.7</v>
      </c>
      <c r="C397" s="17">
        <f>TITRES_STAT!D400</f>
        <v>5.6771000000000003</v>
      </c>
      <c r="D397" s="17">
        <f>TITRES_STAT!E400</f>
        <v>18787</v>
      </c>
      <c r="E397" s="17">
        <f>TITRES_STAT!F400</f>
        <v>0</v>
      </c>
      <c r="F397" s="17" t="str">
        <f t="shared" si="20"/>
        <v>NEUTRAL</v>
      </c>
      <c r="G397" s="17" t="e">
        <f t="shared" si="19"/>
        <v>#DIV/0!</v>
      </c>
      <c r="H397" s="17" t="str">
        <f t="shared" si="18"/>
        <v>NEUTRAL</v>
      </c>
    </row>
    <row r="398" spans="1:8" ht="13.5" x14ac:dyDescent="0.25">
      <c r="A398" s="3">
        <f>TITRES_STAT!B401</f>
        <v>42585</v>
      </c>
      <c r="B398" s="17">
        <f>TITRES_STAT!C401</f>
        <v>19.5</v>
      </c>
      <c r="C398" s="17">
        <f>TITRES_STAT!D401</f>
        <v>5.6195000000000004</v>
      </c>
      <c r="D398" s="17">
        <f>TITRES_STAT!E401</f>
        <v>20185</v>
      </c>
      <c r="E398" s="17">
        <f>TITRES_STAT!F401</f>
        <v>0</v>
      </c>
      <c r="F398" s="17" t="str">
        <f t="shared" si="20"/>
        <v>NEUTRAL</v>
      </c>
      <c r="G398" s="17" t="e">
        <f t="shared" si="19"/>
        <v>#DIV/0!</v>
      </c>
      <c r="H398" s="17" t="str">
        <f t="shared" si="18"/>
        <v>NEUTRAL</v>
      </c>
    </row>
    <row r="399" spans="1:8" ht="13.5" x14ac:dyDescent="0.25">
      <c r="A399" s="3">
        <f>TITRES_STAT!B402</f>
        <v>42586</v>
      </c>
      <c r="B399" s="17">
        <f>TITRES_STAT!C402</f>
        <v>19.5</v>
      </c>
      <c r="C399" s="17">
        <f>TITRES_STAT!D402</f>
        <v>5.6195000000000004</v>
      </c>
      <c r="D399" s="17">
        <f>TITRES_STAT!E402</f>
        <v>19316</v>
      </c>
      <c r="E399" s="17">
        <f>TITRES_STAT!F402</f>
        <v>0</v>
      </c>
      <c r="F399" s="17" t="str">
        <f t="shared" si="20"/>
        <v>NEUTRAL</v>
      </c>
      <c r="G399" s="17" t="e">
        <f t="shared" si="19"/>
        <v>#DIV/0!</v>
      </c>
      <c r="H399" s="17" t="str">
        <f t="shared" si="18"/>
        <v>NEUTRAL</v>
      </c>
    </row>
    <row r="400" spans="1:8" ht="13.5" x14ac:dyDescent="0.25">
      <c r="A400" s="3">
        <f>TITRES_STAT!B403</f>
        <v>42587</v>
      </c>
      <c r="B400" s="17">
        <f>TITRES_STAT!C403</f>
        <v>19.71</v>
      </c>
      <c r="C400" s="17">
        <f>TITRES_STAT!D403</f>
        <v>5.68</v>
      </c>
      <c r="D400" s="17">
        <f>TITRES_STAT!E403</f>
        <v>581</v>
      </c>
      <c r="E400" s="17">
        <f>TITRES_STAT!F403</f>
        <v>0</v>
      </c>
      <c r="F400" s="17" t="str">
        <f t="shared" si="20"/>
        <v>NEUTRAL</v>
      </c>
      <c r="G400" s="17" t="e">
        <f t="shared" si="19"/>
        <v>#DIV/0!</v>
      </c>
      <c r="H400" s="17" t="str">
        <f t="shared" si="18"/>
        <v>NEUTRAL</v>
      </c>
    </row>
    <row r="401" spans="1:8" ht="13.5" x14ac:dyDescent="0.25">
      <c r="A401" s="3">
        <f>TITRES_STAT!B404</f>
        <v>42590</v>
      </c>
      <c r="B401" s="17">
        <f>TITRES_STAT!C404</f>
        <v>20</v>
      </c>
      <c r="C401" s="17">
        <f>TITRES_STAT!D404</f>
        <v>5.7636000000000003</v>
      </c>
      <c r="D401" s="17">
        <f>TITRES_STAT!E404</f>
        <v>14727</v>
      </c>
      <c r="E401" s="17">
        <f>TITRES_STAT!F404</f>
        <v>0</v>
      </c>
      <c r="F401" s="17" t="str">
        <f t="shared" si="20"/>
        <v>NEUTRAL</v>
      </c>
      <c r="G401" s="17" t="e">
        <f t="shared" si="19"/>
        <v>#DIV/0!</v>
      </c>
      <c r="H401" s="17" t="str">
        <f t="shared" si="18"/>
        <v>NEUTRAL</v>
      </c>
    </row>
    <row r="402" spans="1:8" ht="13.5" x14ac:dyDescent="0.25">
      <c r="A402" s="3">
        <f>TITRES_STAT!B405</f>
        <v>42591</v>
      </c>
      <c r="B402" s="17">
        <f>TITRES_STAT!C405</f>
        <v>20.3</v>
      </c>
      <c r="C402" s="17">
        <f>TITRES_STAT!D405</f>
        <v>5.85</v>
      </c>
      <c r="D402" s="17">
        <f>TITRES_STAT!E405</f>
        <v>16768</v>
      </c>
      <c r="E402" s="17">
        <f>TITRES_STAT!F405</f>
        <v>0</v>
      </c>
      <c r="F402" s="17" t="str">
        <f t="shared" si="20"/>
        <v>NEUTRAL</v>
      </c>
      <c r="G402" s="17" t="e">
        <f t="shared" si="19"/>
        <v>#DIV/0!</v>
      </c>
      <c r="H402" s="17" t="str">
        <f t="shared" si="18"/>
        <v>NEUTRAL</v>
      </c>
    </row>
    <row r="403" spans="1:8" ht="13.5" x14ac:dyDescent="0.25">
      <c r="A403" s="3">
        <f>TITRES_STAT!B406</f>
        <v>42592</v>
      </c>
      <c r="B403" s="17">
        <f>TITRES_STAT!C406</f>
        <v>20.02</v>
      </c>
      <c r="C403" s="17">
        <f>TITRES_STAT!D406</f>
        <v>5.7693000000000003</v>
      </c>
      <c r="D403" s="17">
        <f>TITRES_STAT!E406</f>
        <v>32550</v>
      </c>
      <c r="E403" s="17">
        <f>TITRES_STAT!F406</f>
        <v>0</v>
      </c>
      <c r="F403" s="17" t="str">
        <f t="shared" si="20"/>
        <v>NEUTRAL</v>
      </c>
      <c r="G403" s="17" t="e">
        <f t="shared" si="19"/>
        <v>#DIV/0!</v>
      </c>
      <c r="H403" s="17" t="str">
        <f t="shared" si="18"/>
        <v>NEUTRAL</v>
      </c>
    </row>
    <row r="404" spans="1:8" ht="13.5" x14ac:dyDescent="0.25">
      <c r="A404" s="3">
        <f>TITRES_STAT!B407</f>
        <v>42593</v>
      </c>
      <c r="B404" s="17">
        <f>TITRES_STAT!C407</f>
        <v>20.05</v>
      </c>
      <c r="C404" s="17">
        <f>TITRES_STAT!D407</f>
        <v>5.7779999999999996</v>
      </c>
      <c r="D404" s="17">
        <f>TITRES_STAT!E407</f>
        <v>1974</v>
      </c>
      <c r="E404" s="17">
        <f>TITRES_STAT!F407</f>
        <v>0</v>
      </c>
      <c r="F404" s="17" t="str">
        <f t="shared" si="20"/>
        <v>NEUTRAL</v>
      </c>
      <c r="G404" s="17" t="e">
        <f t="shared" si="19"/>
        <v>#DIV/0!</v>
      </c>
      <c r="H404" s="17" t="str">
        <f t="shared" si="18"/>
        <v>NEUTRAL</v>
      </c>
    </row>
    <row r="405" spans="1:8" ht="13.5" x14ac:dyDescent="0.25">
      <c r="A405" s="3">
        <f>TITRES_STAT!B408</f>
        <v>42594</v>
      </c>
      <c r="B405" s="17">
        <f>TITRES_STAT!C408</f>
        <v>20.149999999999999</v>
      </c>
      <c r="C405" s="17">
        <f>TITRES_STAT!D408</f>
        <v>5.8068</v>
      </c>
      <c r="D405" s="17">
        <f>TITRES_STAT!E408</f>
        <v>18124</v>
      </c>
      <c r="E405" s="17">
        <f>TITRES_STAT!F408</f>
        <v>0</v>
      </c>
      <c r="F405" s="17" t="str">
        <f t="shared" si="20"/>
        <v>NEUTRAL</v>
      </c>
      <c r="G405" s="17" t="e">
        <f t="shared" si="19"/>
        <v>#DIV/0!</v>
      </c>
      <c r="H405" s="17" t="str">
        <f t="shared" si="18"/>
        <v>NEUTRAL</v>
      </c>
    </row>
    <row r="406" spans="1:8" ht="13.5" x14ac:dyDescent="0.25">
      <c r="A406" s="3">
        <f>TITRES_STAT!B409</f>
        <v>42597</v>
      </c>
      <c r="B406" s="17">
        <f>TITRES_STAT!C409</f>
        <v>20.05</v>
      </c>
      <c r="C406" s="17">
        <f>TITRES_STAT!D409</f>
        <v>5.7779999999999996</v>
      </c>
      <c r="D406" s="17">
        <f>TITRES_STAT!E409</f>
        <v>7039</v>
      </c>
      <c r="E406" s="17">
        <f>TITRES_STAT!F409</f>
        <v>0</v>
      </c>
      <c r="F406" s="17" t="str">
        <f t="shared" si="20"/>
        <v>NEUTRAL</v>
      </c>
      <c r="G406" s="17" t="e">
        <f t="shared" si="19"/>
        <v>#DIV/0!</v>
      </c>
      <c r="H406" s="17" t="str">
        <f t="shared" si="18"/>
        <v>NEUTRAL</v>
      </c>
    </row>
    <row r="407" spans="1:8" ht="13.5" x14ac:dyDescent="0.25">
      <c r="A407" s="3">
        <f>TITRES_STAT!B410</f>
        <v>42598</v>
      </c>
      <c r="B407" s="17">
        <f>TITRES_STAT!C410</f>
        <v>20</v>
      </c>
      <c r="C407" s="17">
        <f>TITRES_STAT!D410</f>
        <v>5.7636000000000003</v>
      </c>
      <c r="D407" s="17">
        <f>TITRES_STAT!E410</f>
        <v>3052</v>
      </c>
      <c r="E407" s="17">
        <f>TITRES_STAT!F410</f>
        <v>0</v>
      </c>
      <c r="F407" s="17" t="str">
        <f t="shared" si="20"/>
        <v>NEUTRAL</v>
      </c>
      <c r="G407" s="17" t="e">
        <f t="shared" si="19"/>
        <v>#DIV/0!</v>
      </c>
      <c r="H407" s="17" t="str">
        <f t="shared" si="18"/>
        <v>NEUTRAL</v>
      </c>
    </row>
    <row r="408" spans="1:8" ht="13.5" x14ac:dyDescent="0.25">
      <c r="A408" s="3">
        <f>TITRES_STAT!B411</f>
        <v>42599</v>
      </c>
      <c r="B408" s="17">
        <f>TITRES_STAT!C411</f>
        <v>20</v>
      </c>
      <c r="C408" s="17">
        <f>TITRES_STAT!D411</f>
        <v>5.7636000000000003</v>
      </c>
      <c r="D408" s="17">
        <f>TITRES_STAT!E411</f>
        <v>8812</v>
      </c>
      <c r="E408" s="17">
        <f>TITRES_STAT!F411</f>
        <v>0</v>
      </c>
      <c r="F408" s="17" t="str">
        <f t="shared" si="20"/>
        <v>NEUTRAL</v>
      </c>
      <c r="G408" s="17" t="e">
        <f t="shared" si="19"/>
        <v>#DIV/0!</v>
      </c>
      <c r="H408" s="17" t="str">
        <f t="shared" si="18"/>
        <v>NEUTRAL</v>
      </c>
    </row>
    <row r="409" spans="1:8" ht="13.5" x14ac:dyDescent="0.25">
      <c r="A409" s="3">
        <f>TITRES_STAT!B412</f>
        <v>42600</v>
      </c>
      <c r="B409" s="17">
        <f>TITRES_STAT!C412</f>
        <v>19.95</v>
      </c>
      <c r="C409" s="17">
        <f>TITRES_STAT!D412</f>
        <v>5.7492000000000001</v>
      </c>
      <c r="D409" s="17">
        <f>TITRES_STAT!E412</f>
        <v>15415</v>
      </c>
      <c r="E409" s="17">
        <f>TITRES_STAT!F412</f>
        <v>0</v>
      </c>
      <c r="F409" s="17" t="str">
        <f t="shared" si="20"/>
        <v>NEUTRAL</v>
      </c>
      <c r="G409" s="17" t="e">
        <f t="shared" si="19"/>
        <v>#DIV/0!</v>
      </c>
      <c r="H409" s="17" t="str">
        <f t="shared" si="18"/>
        <v>NEUTRAL</v>
      </c>
    </row>
    <row r="410" spans="1:8" ht="13.5" x14ac:dyDescent="0.25">
      <c r="A410" s="3">
        <f>TITRES_STAT!B413</f>
        <v>42601</v>
      </c>
      <c r="B410" s="17">
        <f>TITRES_STAT!C413</f>
        <v>19.98</v>
      </c>
      <c r="C410" s="17">
        <f>TITRES_STAT!D413</f>
        <v>5.7577999999999996</v>
      </c>
      <c r="D410" s="17">
        <f>TITRES_STAT!E413</f>
        <v>3109</v>
      </c>
      <c r="E410" s="17">
        <f>TITRES_STAT!F413</f>
        <v>0</v>
      </c>
      <c r="F410" s="17" t="str">
        <f t="shared" si="20"/>
        <v>NEUTRAL</v>
      </c>
      <c r="G410" s="17" t="e">
        <f t="shared" si="19"/>
        <v>#DIV/0!</v>
      </c>
      <c r="H410" s="17" t="str">
        <f t="shared" si="18"/>
        <v>NEUTRAL</v>
      </c>
    </row>
    <row r="411" spans="1:8" ht="13.5" x14ac:dyDescent="0.25">
      <c r="A411" s="3">
        <f>TITRES_STAT!B414</f>
        <v>42604</v>
      </c>
      <c r="B411" s="17">
        <f>TITRES_STAT!C414</f>
        <v>19.95</v>
      </c>
      <c r="C411" s="17">
        <f>TITRES_STAT!D414</f>
        <v>5.7492000000000001</v>
      </c>
      <c r="D411" s="17">
        <f>TITRES_STAT!E414</f>
        <v>10660</v>
      </c>
      <c r="E411" s="17">
        <f>TITRES_STAT!F414</f>
        <v>0</v>
      </c>
      <c r="F411" s="17" t="str">
        <f t="shared" si="20"/>
        <v>NEUTRAL</v>
      </c>
      <c r="G411" s="17" t="e">
        <f t="shared" si="19"/>
        <v>#DIV/0!</v>
      </c>
      <c r="H411" s="17" t="str">
        <f t="shared" si="18"/>
        <v>NEUTRAL</v>
      </c>
    </row>
    <row r="412" spans="1:8" ht="13.5" x14ac:dyDescent="0.25">
      <c r="A412" s="3">
        <f>TITRES_STAT!B415</f>
        <v>42605</v>
      </c>
      <c r="B412" s="17">
        <f>TITRES_STAT!C415</f>
        <v>19.98</v>
      </c>
      <c r="C412" s="17">
        <f>TITRES_STAT!D415</f>
        <v>5.7577999999999996</v>
      </c>
      <c r="D412" s="17">
        <f>TITRES_STAT!E415</f>
        <v>5956</v>
      </c>
      <c r="E412" s="17">
        <f>TITRES_STAT!F415</f>
        <v>0</v>
      </c>
      <c r="F412" s="17" t="str">
        <f t="shared" si="20"/>
        <v>NEUTRAL</v>
      </c>
      <c r="G412" s="17" t="e">
        <f t="shared" si="19"/>
        <v>#DIV/0!</v>
      </c>
      <c r="H412" s="17" t="str">
        <f t="shared" si="18"/>
        <v>NEUTRAL</v>
      </c>
    </row>
    <row r="413" spans="1:8" ht="13.5" x14ac:dyDescent="0.25">
      <c r="A413" s="3">
        <f>TITRES_STAT!B416</f>
        <v>42606</v>
      </c>
      <c r="B413" s="17">
        <f>TITRES_STAT!C416</f>
        <v>19.989999999999998</v>
      </c>
      <c r="C413" s="17">
        <f>TITRES_STAT!D416</f>
        <v>5.7606999999999999</v>
      </c>
      <c r="D413" s="17">
        <f>TITRES_STAT!E416</f>
        <v>7056</v>
      </c>
      <c r="E413" s="17">
        <f>TITRES_STAT!F416</f>
        <v>0</v>
      </c>
      <c r="F413" s="17" t="str">
        <f t="shared" si="20"/>
        <v>NEUTRAL</v>
      </c>
      <c r="G413" s="17" t="e">
        <f t="shared" si="19"/>
        <v>#DIV/0!</v>
      </c>
      <c r="H413" s="17" t="str">
        <f t="shared" si="18"/>
        <v>NEUTRAL</v>
      </c>
    </row>
    <row r="414" spans="1:8" ht="13.5" x14ac:dyDescent="0.25">
      <c r="A414" s="3">
        <f>TITRES_STAT!B417</f>
        <v>42607</v>
      </c>
      <c r="B414" s="17">
        <f>TITRES_STAT!C417</f>
        <v>19.989999999999998</v>
      </c>
      <c r="C414" s="17">
        <f>TITRES_STAT!D417</f>
        <v>5.7606999999999999</v>
      </c>
      <c r="D414" s="17">
        <f>TITRES_STAT!E417</f>
        <v>42369</v>
      </c>
      <c r="E414" s="17">
        <f>TITRES_STAT!F417</f>
        <v>0</v>
      </c>
      <c r="F414" s="17" t="str">
        <f t="shared" si="20"/>
        <v>NEUTRAL</v>
      </c>
      <c r="G414" s="17" t="e">
        <f t="shared" si="19"/>
        <v>#DIV/0!</v>
      </c>
      <c r="H414" s="17" t="str">
        <f t="shared" si="18"/>
        <v>NEUTRAL</v>
      </c>
    </row>
    <row r="415" spans="1:8" ht="13.5" x14ac:dyDescent="0.25">
      <c r="A415" s="3">
        <f>TITRES_STAT!B418</f>
        <v>42608</v>
      </c>
      <c r="B415" s="17">
        <f>TITRES_STAT!C418</f>
        <v>20</v>
      </c>
      <c r="C415" s="17">
        <f>TITRES_STAT!D418</f>
        <v>5.7636000000000003</v>
      </c>
      <c r="D415" s="17">
        <f>TITRES_STAT!E418</f>
        <v>30334</v>
      </c>
      <c r="E415" s="17">
        <f>TITRES_STAT!F418</f>
        <v>0</v>
      </c>
      <c r="F415" s="17" t="str">
        <f t="shared" si="20"/>
        <v>NEUTRAL</v>
      </c>
      <c r="G415" s="17" t="e">
        <f t="shared" si="19"/>
        <v>#DIV/0!</v>
      </c>
      <c r="H415" s="17" t="str">
        <f t="shared" si="18"/>
        <v>NEUTRAL</v>
      </c>
    </row>
    <row r="416" spans="1:8" ht="13.5" x14ac:dyDescent="0.25">
      <c r="A416" s="3">
        <f>TITRES_STAT!B419</f>
        <v>42611</v>
      </c>
      <c r="B416" s="17">
        <f>TITRES_STAT!C419</f>
        <v>19.989999999999998</v>
      </c>
      <c r="C416" s="17">
        <f>TITRES_STAT!D419</f>
        <v>5.7606999999999999</v>
      </c>
      <c r="D416" s="17">
        <f>TITRES_STAT!E419</f>
        <v>9400</v>
      </c>
      <c r="E416" s="17">
        <f>TITRES_STAT!F419</f>
        <v>0</v>
      </c>
      <c r="F416" s="17" t="str">
        <f t="shared" si="20"/>
        <v>NEUTRAL</v>
      </c>
      <c r="G416" s="17" t="e">
        <f t="shared" si="19"/>
        <v>#DIV/0!</v>
      </c>
      <c r="H416" s="17" t="str">
        <f t="shared" si="18"/>
        <v>NEUTRAL</v>
      </c>
    </row>
    <row r="417" spans="1:8" ht="13.5" x14ac:dyDescent="0.25">
      <c r="A417" s="3">
        <f>TITRES_STAT!B420</f>
        <v>42612</v>
      </c>
      <c r="B417" s="17">
        <f>TITRES_STAT!C420</f>
        <v>19.989999999999998</v>
      </c>
      <c r="C417" s="17">
        <f>TITRES_STAT!D420</f>
        <v>5.7606999999999999</v>
      </c>
      <c r="D417" s="17">
        <f>TITRES_STAT!E420</f>
        <v>13733</v>
      </c>
      <c r="E417" s="17">
        <f>TITRES_STAT!F420</f>
        <v>0</v>
      </c>
      <c r="F417" s="17" t="str">
        <f t="shared" si="20"/>
        <v>NEUTRAL</v>
      </c>
      <c r="G417" s="17" t="e">
        <f t="shared" si="19"/>
        <v>#DIV/0!</v>
      </c>
      <c r="H417" s="17" t="str">
        <f t="shared" si="18"/>
        <v>NEUTRAL</v>
      </c>
    </row>
    <row r="418" spans="1:8" ht="13.5" x14ac:dyDescent="0.25">
      <c r="A418" s="3">
        <f>TITRES_STAT!B421</f>
        <v>42613</v>
      </c>
      <c r="B418" s="17">
        <f>TITRES_STAT!C421</f>
        <v>20</v>
      </c>
      <c r="C418" s="17">
        <f>TITRES_STAT!D421</f>
        <v>5.7636000000000003</v>
      </c>
      <c r="D418" s="17">
        <f>TITRES_STAT!E421</f>
        <v>8545</v>
      </c>
      <c r="E418" s="17">
        <f>TITRES_STAT!F421</f>
        <v>0</v>
      </c>
      <c r="F418" s="17" t="str">
        <f t="shared" si="20"/>
        <v>NEUTRAL</v>
      </c>
      <c r="G418" s="17" t="e">
        <f t="shared" si="19"/>
        <v>#DIV/0!</v>
      </c>
      <c r="H418" s="17" t="str">
        <f t="shared" si="18"/>
        <v>NEUTRAL</v>
      </c>
    </row>
    <row r="419" spans="1:8" ht="13.5" x14ac:dyDescent="0.25">
      <c r="A419" s="3">
        <f>TITRES_STAT!B422</f>
        <v>42614</v>
      </c>
      <c r="B419" s="17">
        <f>TITRES_STAT!C422</f>
        <v>19.96</v>
      </c>
      <c r="C419" s="17">
        <f>TITRES_STAT!D422</f>
        <v>5.7521000000000004</v>
      </c>
      <c r="D419" s="17">
        <f>TITRES_STAT!E422</f>
        <v>16420</v>
      </c>
      <c r="E419" s="17">
        <f>TITRES_STAT!F422</f>
        <v>0</v>
      </c>
      <c r="F419" s="17" t="str">
        <f t="shared" si="20"/>
        <v>NEUTRAL</v>
      </c>
      <c r="G419" s="17" t="e">
        <f t="shared" si="19"/>
        <v>#DIV/0!</v>
      </c>
      <c r="H419" s="17" t="str">
        <f t="shared" si="18"/>
        <v>NEUTRAL</v>
      </c>
    </row>
    <row r="420" spans="1:8" ht="13.5" x14ac:dyDescent="0.25">
      <c r="A420" s="3">
        <f>TITRES_STAT!B423</f>
        <v>42615</v>
      </c>
      <c r="B420" s="17">
        <f>TITRES_STAT!C423</f>
        <v>19.98</v>
      </c>
      <c r="C420" s="17">
        <f>TITRES_STAT!D423</f>
        <v>5.7577999999999996</v>
      </c>
      <c r="D420" s="17">
        <f>TITRES_STAT!E423</f>
        <v>29110</v>
      </c>
      <c r="E420" s="17">
        <f>TITRES_STAT!F423</f>
        <v>0</v>
      </c>
      <c r="F420" s="17" t="str">
        <f t="shared" si="20"/>
        <v>NEUTRAL</v>
      </c>
      <c r="G420" s="17" t="e">
        <f t="shared" si="19"/>
        <v>#DIV/0!</v>
      </c>
      <c r="H420" s="17" t="str">
        <f t="shared" si="18"/>
        <v>NEUTRAL</v>
      </c>
    </row>
    <row r="421" spans="1:8" ht="13.5" x14ac:dyDescent="0.25">
      <c r="A421" s="3">
        <f>TITRES_STAT!B424</f>
        <v>42618</v>
      </c>
      <c r="B421" s="17">
        <f>TITRES_STAT!C424</f>
        <v>20.5</v>
      </c>
      <c r="C421" s="17">
        <f>TITRES_STAT!D424</f>
        <v>5.9077000000000002</v>
      </c>
      <c r="D421" s="17">
        <f>TITRES_STAT!E424</f>
        <v>3097</v>
      </c>
      <c r="E421" s="17">
        <f>TITRES_STAT!F424</f>
        <v>0</v>
      </c>
      <c r="F421" s="17" t="str">
        <f t="shared" si="20"/>
        <v>NEUTRAL</v>
      </c>
      <c r="G421" s="17" t="e">
        <f t="shared" si="19"/>
        <v>#DIV/0!</v>
      </c>
      <c r="H421" s="17" t="str">
        <f t="shared" si="18"/>
        <v>NEUTRAL</v>
      </c>
    </row>
    <row r="422" spans="1:8" ht="13.5" x14ac:dyDescent="0.25">
      <c r="A422" s="3">
        <f>TITRES_STAT!B425</f>
        <v>42619</v>
      </c>
      <c r="B422" s="17">
        <f>TITRES_STAT!C425</f>
        <v>20.45</v>
      </c>
      <c r="C422" s="17">
        <f>TITRES_STAT!D425</f>
        <v>5.8933</v>
      </c>
      <c r="D422" s="17">
        <f>TITRES_STAT!E425</f>
        <v>38541</v>
      </c>
      <c r="E422" s="17">
        <f>TITRES_STAT!F425</f>
        <v>0</v>
      </c>
      <c r="F422" s="17" t="str">
        <f t="shared" si="20"/>
        <v>NEUTRAL</v>
      </c>
      <c r="G422" s="17" t="e">
        <f t="shared" si="19"/>
        <v>#DIV/0!</v>
      </c>
      <c r="H422" s="17" t="str">
        <f t="shared" si="18"/>
        <v>NEUTRAL</v>
      </c>
    </row>
    <row r="423" spans="1:8" ht="13.5" x14ac:dyDescent="0.25">
      <c r="A423" s="3">
        <f>TITRES_STAT!B426</f>
        <v>42620</v>
      </c>
      <c r="B423" s="17">
        <f>TITRES_STAT!C426</f>
        <v>20.399999999999999</v>
      </c>
      <c r="C423" s="17">
        <f>TITRES_STAT!D426</f>
        <v>5.8788999999999998</v>
      </c>
      <c r="D423" s="17">
        <f>TITRES_STAT!E426</f>
        <v>9267</v>
      </c>
      <c r="E423" s="17">
        <f>TITRES_STAT!F426</f>
        <v>0</v>
      </c>
      <c r="F423" s="17" t="str">
        <f t="shared" si="20"/>
        <v>NEUTRAL</v>
      </c>
      <c r="G423" s="17" t="e">
        <f t="shared" si="19"/>
        <v>#DIV/0!</v>
      </c>
      <c r="H423" s="17" t="str">
        <f t="shared" si="18"/>
        <v>NEUTRAL</v>
      </c>
    </row>
    <row r="424" spans="1:8" ht="13.5" x14ac:dyDescent="0.25">
      <c r="A424" s="3">
        <f>TITRES_STAT!B427</f>
        <v>42621</v>
      </c>
      <c r="B424" s="17">
        <f>TITRES_STAT!C427</f>
        <v>20.440000000000001</v>
      </c>
      <c r="C424" s="17">
        <f>TITRES_STAT!D427</f>
        <v>5.8903999999999996</v>
      </c>
      <c r="D424" s="17">
        <f>TITRES_STAT!E427</f>
        <v>10559</v>
      </c>
      <c r="E424" s="17">
        <f>TITRES_STAT!F427</f>
        <v>0</v>
      </c>
      <c r="F424" s="17" t="str">
        <f t="shared" si="20"/>
        <v>NEUTRAL</v>
      </c>
      <c r="G424" s="17" t="e">
        <f t="shared" si="19"/>
        <v>#DIV/0!</v>
      </c>
      <c r="H424" s="17" t="str">
        <f t="shared" si="18"/>
        <v>NEUTRAL</v>
      </c>
    </row>
    <row r="425" spans="1:8" ht="13.5" x14ac:dyDescent="0.25">
      <c r="A425" s="3">
        <f>TITRES_STAT!B428</f>
        <v>42622</v>
      </c>
      <c r="B425" s="17">
        <f>TITRES_STAT!C428</f>
        <v>20.399999999999999</v>
      </c>
      <c r="C425" s="17">
        <f>TITRES_STAT!D428</f>
        <v>5.8788999999999998</v>
      </c>
      <c r="D425" s="17">
        <f>TITRES_STAT!E428</f>
        <v>27564</v>
      </c>
      <c r="E425" s="17">
        <f>TITRES_STAT!F428</f>
        <v>0</v>
      </c>
      <c r="F425" s="17" t="str">
        <f t="shared" si="20"/>
        <v>NEUTRAL</v>
      </c>
      <c r="G425" s="17" t="e">
        <f t="shared" si="19"/>
        <v>#DIV/0!</v>
      </c>
      <c r="H425" s="17" t="str">
        <f t="shared" si="18"/>
        <v>NEUTRAL</v>
      </c>
    </row>
    <row r="426" spans="1:8" ht="13.5" x14ac:dyDescent="0.25">
      <c r="A426" s="3">
        <f>TITRES_STAT!B429</f>
        <v>42627</v>
      </c>
      <c r="B426" s="17">
        <f>TITRES_STAT!C429</f>
        <v>20.25</v>
      </c>
      <c r="C426" s="17">
        <f>TITRES_STAT!D429</f>
        <v>5.8356000000000003</v>
      </c>
      <c r="D426" s="17">
        <f>TITRES_STAT!E429</f>
        <v>250</v>
      </c>
      <c r="E426" s="17">
        <f>TITRES_STAT!F429</f>
        <v>0</v>
      </c>
      <c r="F426" s="17" t="str">
        <f t="shared" si="20"/>
        <v>NEUTRAL</v>
      </c>
      <c r="G426" s="17" t="e">
        <f t="shared" si="19"/>
        <v>#DIV/0!</v>
      </c>
      <c r="H426" s="17" t="str">
        <f t="shared" si="18"/>
        <v>NEUTRAL</v>
      </c>
    </row>
    <row r="427" spans="1:8" ht="13.5" x14ac:dyDescent="0.25">
      <c r="A427" s="3">
        <f>TITRES_STAT!B430</f>
        <v>42628</v>
      </c>
      <c r="B427" s="17">
        <f>TITRES_STAT!C430</f>
        <v>20.399999999999999</v>
      </c>
      <c r="C427" s="17">
        <f>TITRES_STAT!D430</f>
        <v>5.8788999999999998</v>
      </c>
      <c r="D427" s="17">
        <f>TITRES_STAT!E430</f>
        <v>34487</v>
      </c>
      <c r="E427" s="17">
        <f>TITRES_STAT!F430</f>
        <v>0</v>
      </c>
      <c r="F427" s="17" t="str">
        <f t="shared" si="20"/>
        <v>NEUTRAL</v>
      </c>
      <c r="G427" s="17" t="e">
        <f t="shared" si="19"/>
        <v>#DIV/0!</v>
      </c>
      <c r="H427" s="17" t="str">
        <f t="shared" si="18"/>
        <v>NEUTRAL</v>
      </c>
    </row>
    <row r="428" spans="1:8" ht="13.5" x14ac:dyDescent="0.25">
      <c r="A428" s="3">
        <f>TITRES_STAT!B431</f>
        <v>42629</v>
      </c>
      <c r="B428" s="17">
        <f>TITRES_STAT!C431</f>
        <v>20.39</v>
      </c>
      <c r="C428" s="17">
        <f>TITRES_STAT!D431</f>
        <v>5.8760000000000003</v>
      </c>
      <c r="D428" s="17">
        <f>TITRES_STAT!E431</f>
        <v>48670</v>
      </c>
      <c r="E428" s="17">
        <f>TITRES_STAT!F431</f>
        <v>0</v>
      </c>
      <c r="F428" s="17" t="str">
        <f t="shared" si="20"/>
        <v>NEUTRAL</v>
      </c>
      <c r="G428" s="17" t="e">
        <f t="shared" si="19"/>
        <v>#DIV/0!</v>
      </c>
      <c r="H428" s="17" t="str">
        <f t="shared" si="18"/>
        <v>NEUTRAL</v>
      </c>
    </row>
    <row r="429" spans="1:8" ht="13.5" x14ac:dyDescent="0.25">
      <c r="A429" s="3">
        <f>TITRES_STAT!B432</f>
        <v>42632</v>
      </c>
      <c r="B429" s="17">
        <f>TITRES_STAT!C432</f>
        <v>20.39</v>
      </c>
      <c r="C429" s="17">
        <f>TITRES_STAT!D432</f>
        <v>5.8760000000000003</v>
      </c>
      <c r="D429" s="17">
        <f>TITRES_STAT!E432</f>
        <v>7488</v>
      </c>
      <c r="E429" s="17">
        <f>TITRES_STAT!F432</f>
        <v>0</v>
      </c>
      <c r="F429" s="17" t="str">
        <f t="shared" si="20"/>
        <v>NEUTRAL</v>
      </c>
      <c r="G429" s="17" t="e">
        <f t="shared" si="19"/>
        <v>#DIV/0!</v>
      </c>
      <c r="H429" s="17" t="str">
        <f t="shared" si="18"/>
        <v>NEUTRAL</v>
      </c>
    </row>
    <row r="430" spans="1:8" ht="13.5" x14ac:dyDescent="0.25">
      <c r="A430" s="3">
        <f>TITRES_STAT!B433</f>
        <v>42633</v>
      </c>
      <c r="B430" s="17">
        <f>TITRES_STAT!C433</f>
        <v>20.25</v>
      </c>
      <c r="C430" s="17">
        <f>TITRES_STAT!D433</f>
        <v>5.8356000000000003</v>
      </c>
      <c r="D430" s="17">
        <f>TITRES_STAT!E433</f>
        <v>7174</v>
      </c>
      <c r="E430" s="17">
        <f>TITRES_STAT!F433</f>
        <v>0</v>
      </c>
      <c r="F430" s="17" t="str">
        <f t="shared" si="20"/>
        <v>NEUTRAL</v>
      </c>
      <c r="G430" s="17" t="e">
        <f t="shared" si="19"/>
        <v>#DIV/0!</v>
      </c>
      <c r="H430" s="17" t="str">
        <f t="shared" si="18"/>
        <v>NEUTRAL</v>
      </c>
    </row>
    <row r="431" spans="1:8" ht="13.5" x14ac:dyDescent="0.25">
      <c r="A431" s="3">
        <f>TITRES_STAT!B434</f>
        <v>42634</v>
      </c>
      <c r="B431" s="17">
        <f>TITRES_STAT!C434</f>
        <v>20.2</v>
      </c>
      <c r="C431" s="17">
        <f>TITRES_STAT!D434</f>
        <v>5.8212000000000002</v>
      </c>
      <c r="D431" s="17">
        <f>TITRES_STAT!E434</f>
        <v>12461</v>
      </c>
      <c r="E431" s="17">
        <f>TITRES_STAT!F434</f>
        <v>0</v>
      </c>
      <c r="F431" s="17" t="str">
        <f t="shared" si="20"/>
        <v>NEUTRAL</v>
      </c>
      <c r="G431" s="17" t="e">
        <f t="shared" si="19"/>
        <v>#DIV/0!</v>
      </c>
      <c r="H431" s="17" t="str">
        <f t="shared" si="18"/>
        <v>NEUTRAL</v>
      </c>
    </row>
    <row r="432" spans="1:8" ht="13.5" x14ac:dyDescent="0.25">
      <c r="A432" s="3">
        <f>TITRES_STAT!B435</f>
        <v>42635</v>
      </c>
      <c r="B432" s="17">
        <f>TITRES_STAT!C435</f>
        <v>20.149999999999999</v>
      </c>
      <c r="C432" s="17">
        <f>TITRES_STAT!D435</f>
        <v>5.8068</v>
      </c>
      <c r="D432" s="17">
        <f>TITRES_STAT!E435</f>
        <v>13870</v>
      </c>
      <c r="E432" s="17">
        <f>TITRES_STAT!F435</f>
        <v>0</v>
      </c>
      <c r="F432" s="17" t="str">
        <f t="shared" si="20"/>
        <v>NEUTRAL</v>
      </c>
      <c r="G432" s="17" t="e">
        <f t="shared" si="19"/>
        <v>#DIV/0!</v>
      </c>
      <c r="H432" s="17" t="str">
        <f t="shared" si="18"/>
        <v>NEUTRAL</v>
      </c>
    </row>
    <row r="433" spans="1:8" ht="13.5" x14ac:dyDescent="0.25">
      <c r="A433" s="3">
        <f>TITRES_STAT!B436</f>
        <v>42636</v>
      </c>
      <c r="B433" s="17">
        <f>TITRES_STAT!C436</f>
        <v>20.100000000000001</v>
      </c>
      <c r="C433" s="17">
        <f>TITRES_STAT!D436</f>
        <v>5.7923999999999998</v>
      </c>
      <c r="D433" s="17">
        <f>TITRES_STAT!E436</f>
        <v>10541</v>
      </c>
      <c r="E433" s="17">
        <f>TITRES_STAT!F436</f>
        <v>0</v>
      </c>
      <c r="F433" s="17" t="str">
        <f t="shared" si="20"/>
        <v>NEUTRAL</v>
      </c>
      <c r="G433" s="17" t="e">
        <f t="shared" si="19"/>
        <v>#DIV/0!</v>
      </c>
      <c r="H433" s="17" t="str">
        <f t="shared" si="18"/>
        <v>NEUTRAL</v>
      </c>
    </row>
    <row r="434" spans="1:8" ht="13.5" x14ac:dyDescent="0.25">
      <c r="A434" s="3">
        <f>TITRES_STAT!B437</f>
        <v>42639</v>
      </c>
      <c r="B434" s="17">
        <f>TITRES_STAT!C437</f>
        <v>19.75</v>
      </c>
      <c r="C434" s="17">
        <f>TITRES_STAT!D437</f>
        <v>5.6914999999999996</v>
      </c>
      <c r="D434" s="17">
        <f>TITRES_STAT!E437</f>
        <v>33797</v>
      </c>
      <c r="E434" s="17">
        <f>TITRES_STAT!F437</f>
        <v>0</v>
      </c>
      <c r="F434" s="17" t="str">
        <f t="shared" si="20"/>
        <v>NEUTRAL</v>
      </c>
      <c r="G434" s="17" t="e">
        <f t="shared" si="19"/>
        <v>#DIV/0!</v>
      </c>
      <c r="H434" s="17" t="str">
        <f t="shared" si="18"/>
        <v>NEUTRAL</v>
      </c>
    </row>
    <row r="435" spans="1:8" ht="13.5" x14ac:dyDescent="0.25">
      <c r="A435" s="3">
        <f>TITRES_STAT!B438</f>
        <v>42640</v>
      </c>
      <c r="B435" s="17">
        <f>TITRES_STAT!C438</f>
        <v>19.7</v>
      </c>
      <c r="C435" s="17">
        <f>TITRES_STAT!D438</f>
        <v>5.6771000000000003</v>
      </c>
      <c r="D435" s="17">
        <f>TITRES_STAT!E438</f>
        <v>7587</v>
      </c>
      <c r="E435" s="17">
        <f>TITRES_STAT!F438</f>
        <v>0</v>
      </c>
      <c r="F435" s="17" t="str">
        <f t="shared" si="20"/>
        <v>NEUTRAL</v>
      </c>
      <c r="G435" s="17" t="e">
        <f t="shared" si="19"/>
        <v>#DIV/0!</v>
      </c>
      <c r="H435" s="17" t="str">
        <f t="shared" si="18"/>
        <v>NEUTRAL</v>
      </c>
    </row>
    <row r="436" spans="1:8" ht="13.5" x14ac:dyDescent="0.25">
      <c r="A436" s="3">
        <f>TITRES_STAT!B439</f>
        <v>42641</v>
      </c>
      <c r="B436" s="17">
        <f>TITRES_STAT!C439</f>
        <v>19.149999999999999</v>
      </c>
      <c r="C436" s="17">
        <f>TITRES_STAT!D439</f>
        <v>5.5186000000000002</v>
      </c>
      <c r="D436" s="17">
        <f>TITRES_STAT!E439</f>
        <v>52324</v>
      </c>
      <c r="E436" s="17">
        <f>TITRES_STAT!F439</f>
        <v>0</v>
      </c>
      <c r="F436" s="17" t="str">
        <f t="shared" si="20"/>
        <v>NEUTRAL</v>
      </c>
      <c r="G436" s="17" t="e">
        <f t="shared" si="19"/>
        <v>#DIV/0!</v>
      </c>
      <c r="H436" s="17" t="str">
        <f t="shared" si="18"/>
        <v>NEUTRAL</v>
      </c>
    </row>
    <row r="437" spans="1:8" ht="13.5" x14ac:dyDescent="0.25">
      <c r="A437" s="3">
        <f>TITRES_STAT!B440</f>
        <v>42642</v>
      </c>
      <c r="B437" s="17">
        <f>TITRES_STAT!C440</f>
        <v>19.16</v>
      </c>
      <c r="C437" s="17">
        <f>TITRES_STAT!D440</f>
        <v>5.5214999999999996</v>
      </c>
      <c r="D437" s="17">
        <f>TITRES_STAT!E440</f>
        <v>98900</v>
      </c>
      <c r="E437" s="17">
        <f>TITRES_STAT!F440</f>
        <v>0</v>
      </c>
      <c r="F437" s="17" t="str">
        <f t="shared" si="20"/>
        <v>NEUTRAL</v>
      </c>
      <c r="G437" s="17" t="e">
        <f t="shared" si="19"/>
        <v>#DIV/0!</v>
      </c>
      <c r="H437" s="17" t="str">
        <f t="shared" si="18"/>
        <v>NEUTRAL</v>
      </c>
    </row>
    <row r="438" spans="1:8" ht="13.5" x14ac:dyDescent="0.25">
      <c r="A438" s="3">
        <f>TITRES_STAT!B441</f>
        <v>42643</v>
      </c>
      <c r="B438" s="17">
        <f>TITRES_STAT!C441</f>
        <v>19.2</v>
      </c>
      <c r="C438" s="17">
        <f>TITRES_STAT!D441</f>
        <v>5.5330000000000004</v>
      </c>
      <c r="D438" s="17">
        <f>TITRES_STAT!E441</f>
        <v>29679</v>
      </c>
      <c r="E438" s="17">
        <f>TITRES_STAT!F441</f>
        <v>0</v>
      </c>
      <c r="F438" s="17" t="str">
        <f t="shared" si="20"/>
        <v>NEUTRAL</v>
      </c>
      <c r="G438" s="17" t="e">
        <f t="shared" si="19"/>
        <v>#DIV/0!</v>
      </c>
      <c r="H438" s="17" t="str">
        <f t="shared" si="18"/>
        <v>NEUTRAL</v>
      </c>
    </row>
    <row r="439" spans="1:8" ht="13.5" x14ac:dyDescent="0.25">
      <c r="A439" s="3">
        <f>TITRES_STAT!B442</f>
        <v>42647</v>
      </c>
      <c r="B439" s="17">
        <f>TITRES_STAT!C442</f>
        <v>19.3</v>
      </c>
      <c r="C439" s="17">
        <f>TITRES_STAT!D442</f>
        <v>5.5618999999999996</v>
      </c>
      <c r="D439" s="17">
        <f>TITRES_STAT!E442</f>
        <v>8991</v>
      </c>
      <c r="E439" s="17">
        <f>TITRES_STAT!F442</f>
        <v>0</v>
      </c>
      <c r="F439" s="17" t="str">
        <f t="shared" si="20"/>
        <v>NEUTRAL</v>
      </c>
      <c r="G439" s="17" t="e">
        <f t="shared" si="19"/>
        <v>#DIV/0!</v>
      </c>
      <c r="H439" s="17" t="str">
        <f t="shared" si="18"/>
        <v>NEUTRAL</v>
      </c>
    </row>
    <row r="440" spans="1:8" ht="13.5" x14ac:dyDescent="0.25">
      <c r="A440" s="3">
        <f>TITRES_STAT!B443</f>
        <v>42648</v>
      </c>
      <c r="B440" s="17">
        <f>TITRES_STAT!C443</f>
        <v>19.55</v>
      </c>
      <c r="C440" s="17">
        <f>TITRES_STAT!D443</f>
        <v>5.6338999999999997</v>
      </c>
      <c r="D440" s="17">
        <f>TITRES_STAT!E443</f>
        <v>191880</v>
      </c>
      <c r="E440" s="17">
        <f>TITRES_STAT!F443</f>
        <v>0</v>
      </c>
      <c r="F440" s="17" t="str">
        <f t="shared" si="20"/>
        <v>NEUTRAL</v>
      </c>
      <c r="G440" s="17" t="e">
        <f t="shared" si="19"/>
        <v>#DIV/0!</v>
      </c>
      <c r="H440" s="17" t="str">
        <f t="shared" si="18"/>
        <v>NEUTRAL</v>
      </c>
    </row>
    <row r="441" spans="1:8" ht="13.5" x14ac:dyDescent="0.25">
      <c r="A441" s="3">
        <f>TITRES_STAT!B444</f>
        <v>42649</v>
      </c>
      <c r="B441" s="17">
        <f>TITRES_STAT!C444</f>
        <v>19.670000000000002</v>
      </c>
      <c r="C441" s="17">
        <f>TITRES_STAT!D444</f>
        <v>5.6684999999999999</v>
      </c>
      <c r="D441" s="17">
        <f>TITRES_STAT!E444</f>
        <v>4814</v>
      </c>
      <c r="E441" s="17">
        <f>TITRES_STAT!F444</f>
        <v>0</v>
      </c>
      <c r="F441" s="17" t="str">
        <f t="shared" si="20"/>
        <v>NEUTRAL</v>
      </c>
      <c r="G441" s="17" t="e">
        <f t="shared" si="19"/>
        <v>#DIV/0!</v>
      </c>
      <c r="H441" s="17" t="str">
        <f t="shared" si="18"/>
        <v>NEUTRAL</v>
      </c>
    </row>
    <row r="442" spans="1:8" ht="13.5" x14ac:dyDescent="0.25">
      <c r="A442" s="3">
        <f>TITRES_STAT!B445</f>
        <v>42650</v>
      </c>
      <c r="B442" s="17">
        <f>TITRES_STAT!C445</f>
        <v>19.46</v>
      </c>
      <c r="C442" s="17">
        <f>TITRES_STAT!D445</f>
        <v>5.6079999999999997</v>
      </c>
      <c r="D442" s="17">
        <f>TITRES_STAT!E445</f>
        <v>9679</v>
      </c>
      <c r="E442" s="17">
        <f>TITRES_STAT!F445</f>
        <v>0</v>
      </c>
      <c r="F442" s="17" t="str">
        <f t="shared" si="20"/>
        <v>NEUTRAL</v>
      </c>
      <c r="G442" s="17" t="e">
        <f t="shared" si="19"/>
        <v>#DIV/0!</v>
      </c>
      <c r="H442" s="17" t="str">
        <f t="shared" si="18"/>
        <v>NEUTRAL</v>
      </c>
    </row>
    <row r="443" spans="1:8" ht="13.5" x14ac:dyDescent="0.25">
      <c r="A443" s="3">
        <f>TITRES_STAT!B446</f>
        <v>42653</v>
      </c>
      <c r="B443" s="17">
        <f>TITRES_STAT!C446</f>
        <v>19.5</v>
      </c>
      <c r="C443" s="17">
        <f>TITRES_STAT!D446</f>
        <v>5.6195000000000004</v>
      </c>
      <c r="D443" s="17">
        <f>TITRES_STAT!E446</f>
        <v>31659</v>
      </c>
      <c r="E443" s="17">
        <f>TITRES_STAT!F446</f>
        <v>0</v>
      </c>
      <c r="F443" s="17" t="str">
        <f t="shared" si="20"/>
        <v>NEUTRAL</v>
      </c>
      <c r="G443" s="17" t="e">
        <f t="shared" si="19"/>
        <v>#DIV/0!</v>
      </c>
      <c r="H443" s="17" t="str">
        <f t="shared" si="18"/>
        <v>NEUTRAL</v>
      </c>
    </row>
    <row r="444" spans="1:8" ht="13.5" x14ac:dyDescent="0.25">
      <c r="A444" s="3">
        <f>TITRES_STAT!B447</f>
        <v>42654</v>
      </c>
      <c r="B444" s="17">
        <f>TITRES_STAT!C447</f>
        <v>19.399999999999999</v>
      </c>
      <c r="C444" s="17">
        <f>TITRES_STAT!D447</f>
        <v>5.5907</v>
      </c>
      <c r="D444" s="17">
        <f>TITRES_STAT!E447</f>
        <v>295718</v>
      </c>
      <c r="E444" s="17">
        <f>TITRES_STAT!F447</f>
        <v>0</v>
      </c>
      <c r="F444" s="17" t="str">
        <f t="shared" si="20"/>
        <v>NEUTRAL</v>
      </c>
      <c r="G444" s="17" t="e">
        <f t="shared" si="19"/>
        <v>#DIV/0!</v>
      </c>
      <c r="H444" s="17" t="str">
        <f t="shared" si="18"/>
        <v>NEUTRAL</v>
      </c>
    </row>
    <row r="445" spans="1:8" ht="13.5" x14ac:dyDescent="0.25">
      <c r="A445" s="3">
        <f>TITRES_STAT!B448</f>
        <v>42655</v>
      </c>
      <c r="B445" s="17">
        <f>TITRES_STAT!C448</f>
        <v>19.670000000000002</v>
      </c>
      <c r="C445" s="17">
        <f>TITRES_STAT!D448</f>
        <v>5.6684999999999999</v>
      </c>
      <c r="D445" s="17">
        <f>TITRES_STAT!E448</f>
        <v>4498</v>
      </c>
      <c r="E445" s="17">
        <f>TITRES_STAT!F448</f>
        <v>0</v>
      </c>
      <c r="F445" s="17" t="str">
        <f t="shared" si="20"/>
        <v>NEUTRAL</v>
      </c>
      <c r="G445" s="17" t="e">
        <f t="shared" si="19"/>
        <v>#DIV/0!</v>
      </c>
      <c r="H445" s="17" t="str">
        <f t="shared" si="18"/>
        <v>NEUTRAL</v>
      </c>
    </row>
    <row r="446" spans="1:8" ht="13.5" x14ac:dyDescent="0.25">
      <c r="A446" s="3">
        <f>TITRES_STAT!B449</f>
        <v>42656</v>
      </c>
      <c r="B446" s="17">
        <f>TITRES_STAT!C449</f>
        <v>19.510000000000002</v>
      </c>
      <c r="C446" s="17">
        <f>TITRES_STAT!D449</f>
        <v>5.6223999999999998</v>
      </c>
      <c r="D446" s="17">
        <f>TITRES_STAT!E449</f>
        <v>9978</v>
      </c>
      <c r="E446" s="17">
        <f>TITRES_STAT!F449</f>
        <v>0</v>
      </c>
      <c r="F446" s="17" t="str">
        <f t="shared" si="20"/>
        <v>NEUTRAL</v>
      </c>
      <c r="G446" s="17" t="e">
        <f t="shared" si="19"/>
        <v>#DIV/0!</v>
      </c>
      <c r="H446" s="17" t="str">
        <f t="shared" si="18"/>
        <v>NEUTRAL</v>
      </c>
    </row>
    <row r="447" spans="1:8" ht="13.5" x14ac:dyDescent="0.25">
      <c r="A447" s="3">
        <f>TITRES_STAT!B450</f>
        <v>42657</v>
      </c>
      <c r="B447" s="17">
        <f>TITRES_STAT!C450</f>
        <v>19.63</v>
      </c>
      <c r="C447" s="17">
        <f>TITRES_STAT!D450</f>
        <v>5.657</v>
      </c>
      <c r="D447" s="17">
        <f>TITRES_STAT!E450</f>
        <v>13778</v>
      </c>
      <c r="E447" s="17">
        <f>TITRES_STAT!F450</f>
        <v>0</v>
      </c>
      <c r="F447" s="17" t="str">
        <f t="shared" si="20"/>
        <v>NEUTRAL</v>
      </c>
      <c r="G447" s="17" t="e">
        <f t="shared" si="19"/>
        <v>#DIV/0!</v>
      </c>
      <c r="H447" s="17" t="str">
        <f t="shared" si="18"/>
        <v>NEUTRAL</v>
      </c>
    </row>
    <row r="448" spans="1:8" ht="13.5" x14ac:dyDescent="0.25">
      <c r="A448" s="3">
        <f>TITRES_STAT!B451</f>
        <v>42660</v>
      </c>
      <c r="B448" s="17">
        <f>TITRES_STAT!C451</f>
        <v>19.84</v>
      </c>
      <c r="C448" s="17">
        <f>TITRES_STAT!D451</f>
        <v>5.7175000000000002</v>
      </c>
      <c r="D448" s="17">
        <f>TITRES_STAT!E451</f>
        <v>3763</v>
      </c>
      <c r="E448" s="17">
        <f>TITRES_STAT!F451</f>
        <v>0</v>
      </c>
      <c r="F448" s="17" t="str">
        <f t="shared" si="20"/>
        <v>NEUTRAL</v>
      </c>
      <c r="G448" s="17" t="e">
        <f t="shared" si="19"/>
        <v>#DIV/0!</v>
      </c>
      <c r="H448" s="17" t="str">
        <f t="shared" si="18"/>
        <v>NEUTRAL</v>
      </c>
    </row>
    <row r="449" spans="1:8" ht="13.5" x14ac:dyDescent="0.25">
      <c r="A449" s="3">
        <f>TITRES_STAT!B452</f>
        <v>42661</v>
      </c>
      <c r="B449" s="17">
        <f>TITRES_STAT!C452</f>
        <v>19.84</v>
      </c>
      <c r="C449" s="17">
        <f>TITRES_STAT!D452</f>
        <v>5.7175000000000002</v>
      </c>
      <c r="D449" s="17">
        <f>TITRES_STAT!E452</f>
        <v>2833</v>
      </c>
      <c r="E449" s="17">
        <f>TITRES_STAT!F452</f>
        <v>0</v>
      </c>
      <c r="F449" s="17" t="str">
        <f t="shared" si="20"/>
        <v>NEUTRAL</v>
      </c>
      <c r="G449" s="17" t="e">
        <f t="shared" si="19"/>
        <v>#DIV/0!</v>
      </c>
      <c r="H449" s="17" t="str">
        <f t="shared" si="18"/>
        <v>NEUTRAL</v>
      </c>
    </row>
    <row r="450" spans="1:8" ht="13.5" x14ac:dyDescent="0.25">
      <c r="A450" s="3">
        <f>TITRES_STAT!B453</f>
        <v>42662</v>
      </c>
      <c r="B450" s="17">
        <f>TITRES_STAT!C453</f>
        <v>19.75</v>
      </c>
      <c r="C450" s="17">
        <f>TITRES_STAT!D453</f>
        <v>5.6914999999999996</v>
      </c>
      <c r="D450" s="17">
        <f>TITRES_STAT!E453</f>
        <v>2814</v>
      </c>
      <c r="E450" s="17">
        <f>TITRES_STAT!F453</f>
        <v>0</v>
      </c>
      <c r="F450" s="17" t="str">
        <f t="shared" si="20"/>
        <v>NEUTRAL</v>
      </c>
      <c r="G450" s="17" t="e">
        <f t="shared" si="19"/>
        <v>#DIV/0!</v>
      </c>
      <c r="H450" s="17" t="str">
        <f t="shared" si="18"/>
        <v>NEUTRAL</v>
      </c>
    </row>
    <row r="451" spans="1:8" ht="13.5" x14ac:dyDescent="0.25">
      <c r="A451" s="3">
        <f>TITRES_STAT!B454</f>
        <v>42663</v>
      </c>
      <c r="B451" s="17">
        <f>TITRES_STAT!C454</f>
        <v>19.75</v>
      </c>
      <c r="C451" s="17">
        <f>TITRES_STAT!D454</f>
        <v>5.6914999999999996</v>
      </c>
      <c r="D451" s="17">
        <f>TITRES_STAT!E454</f>
        <v>357513</v>
      </c>
      <c r="E451" s="17">
        <f>TITRES_STAT!F454</f>
        <v>0</v>
      </c>
      <c r="F451" s="17" t="str">
        <f t="shared" si="20"/>
        <v>NEUTRAL</v>
      </c>
      <c r="G451" s="17" t="e">
        <f t="shared" si="19"/>
        <v>#DIV/0!</v>
      </c>
      <c r="H451" s="17" t="str">
        <f t="shared" si="18"/>
        <v>NEUTRAL</v>
      </c>
    </row>
    <row r="452" spans="1:8" ht="13.5" x14ac:dyDescent="0.25">
      <c r="A452" s="3">
        <f>TITRES_STAT!B455</f>
        <v>42664</v>
      </c>
      <c r="B452" s="17">
        <f>TITRES_STAT!C455</f>
        <v>19.850000000000001</v>
      </c>
      <c r="C452" s="17">
        <f>TITRES_STAT!D455</f>
        <v>5.7203999999999997</v>
      </c>
      <c r="D452" s="17">
        <f>TITRES_STAT!E455</f>
        <v>5174</v>
      </c>
      <c r="E452" s="17">
        <f>TITRES_STAT!F455</f>
        <v>0</v>
      </c>
      <c r="F452" s="17" t="str">
        <f t="shared" si="20"/>
        <v>NEUTRAL</v>
      </c>
      <c r="G452" s="17" t="e">
        <f t="shared" si="19"/>
        <v>#DIV/0!</v>
      </c>
      <c r="H452" s="17" t="str">
        <f t="shared" si="18"/>
        <v>NEUTRAL</v>
      </c>
    </row>
    <row r="453" spans="1:8" ht="13.5" x14ac:dyDescent="0.25">
      <c r="A453" s="3">
        <f>TITRES_STAT!B456</f>
        <v>42667</v>
      </c>
      <c r="B453" s="17">
        <f>TITRES_STAT!C456</f>
        <v>20</v>
      </c>
      <c r="C453" s="17">
        <f>TITRES_STAT!D456</f>
        <v>5.7636000000000003</v>
      </c>
      <c r="D453" s="17">
        <f>TITRES_STAT!E456</f>
        <v>43701</v>
      </c>
      <c r="E453" s="17">
        <f>TITRES_STAT!F456</f>
        <v>0</v>
      </c>
      <c r="F453" s="17" t="str">
        <f t="shared" si="20"/>
        <v>NEUTRAL</v>
      </c>
      <c r="G453" s="17" t="e">
        <f t="shared" si="19"/>
        <v>#DIV/0!</v>
      </c>
      <c r="H453" s="17" t="str">
        <f t="shared" si="18"/>
        <v>NEUTRAL</v>
      </c>
    </row>
    <row r="454" spans="1:8" ht="13.5" x14ac:dyDescent="0.25">
      <c r="A454" s="3">
        <f>TITRES_STAT!B457</f>
        <v>42668</v>
      </c>
      <c r="B454" s="17">
        <f>TITRES_STAT!C457</f>
        <v>19.809999999999999</v>
      </c>
      <c r="C454" s="17">
        <f>TITRES_STAT!D457</f>
        <v>5.7088000000000001</v>
      </c>
      <c r="D454" s="17">
        <f>TITRES_STAT!E457</f>
        <v>7396</v>
      </c>
      <c r="E454" s="17">
        <f>TITRES_STAT!F457</f>
        <v>0</v>
      </c>
      <c r="F454" s="17" t="str">
        <f t="shared" si="20"/>
        <v>NEUTRAL</v>
      </c>
      <c r="G454" s="17" t="e">
        <f t="shared" si="19"/>
        <v>#DIV/0!</v>
      </c>
      <c r="H454" s="17" t="str">
        <f t="shared" ref="H454:H517" si="21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17">
        <f>TITRES_STAT!C458</f>
        <v>19.75</v>
      </c>
      <c r="C455" s="17">
        <f>TITRES_STAT!D458</f>
        <v>5.6914999999999996</v>
      </c>
      <c r="D455" s="17">
        <f>TITRES_STAT!E458</f>
        <v>8536</v>
      </c>
      <c r="E455" s="17">
        <f>TITRES_STAT!F458</f>
        <v>0</v>
      </c>
      <c r="F455" s="17" t="str">
        <f t="shared" si="20"/>
        <v>NEUTRAL</v>
      </c>
      <c r="G455" s="17" t="e">
        <f t="shared" ref="G455:G518" si="22">IF((E455-E450)/E450 &gt; 0.02, "STRONG",
 IF((E455-E450)/E450 &lt; -0.02, "WEAK", "NEUTRAL"))</f>
        <v>#DIV/0!</v>
      </c>
      <c r="H455" s="17" t="str">
        <f t="shared" si="21"/>
        <v>NEUTRAL</v>
      </c>
    </row>
    <row r="456" spans="1:8" ht="13.5" x14ac:dyDescent="0.25">
      <c r="A456" s="3">
        <f>TITRES_STAT!B459</f>
        <v>42670</v>
      </c>
      <c r="B456" s="17">
        <f>TITRES_STAT!C459</f>
        <v>19.75</v>
      </c>
      <c r="C456" s="17">
        <f>TITRES_STAT!D459</f>
        <v>5.6914999999999996</v>
      </c>
      <c r="D456" s="17">
        <f>TITRES_STAT!E459</f>
        <v>2589</v>
      </c>
      <c r="E456" s="17">
        <f>TITRES_STAT!F459</f>
        <v>0</v>
      </c>
      <c r="F456" s="17" t="str">
        <f t="shared" ref="F456:F519" si="23">IF(E456&gt;E451,"BULLISH",IF(E456&lt;E451,"BEARISH","NEUTRAL"))</f>
        <v>NEUTRAL</v>
      </c>
      <c r="G456" s="17" t="e">
        <f t="shared" si="22"/>
        <v>#DIV/0!</v>
      </c>
      <c r="H456" s="17" t="str">
        <f t="shared" si="21"/>
        <v>NEUTRAL</v>
      </c>
    </row>
    <row r="457" spans="1:8" ht="13.5" x14ac:dyDescent="0.25">
      <c r="A457" s="3">
        <f>TITRES_STAT!B460</f>
        <v>42671</v>
      </c>
      <c r="B457" s="17">
        <f>TITRES_STAT!C460</f>
        <v>19.59</v>
      </c>
      <c r="C457" s="17">
        <f>TITRES_STAT!D460</f>
        <v>5.6454000000000004</v>
      </c>
      <c r="D457" s="17">
        <f>TITRES_STAT!E460</f>
        <v>21649</v>
      </c>
      <c r="E457" s="17">
        <f>TITRES_STAT!F460</f>
        <v>0</v>
      </c>
      <c r="F457" s="17" t="str">
        <f t="shared" si="23"/>
        <v>NEUTRAL</v>
      </c>
      <c r="G457" s="17" t="e">
        <f t="shared" si="22"/>
        <v>#DIV/0!</v>
      </c>
      <c r="H457" s="17" t="str">
        <f t="shared" si="21"/>
        <v>NEUTRAL</v>
      </c>
    </row>
    <row r="458" spans="1:8" ht="13.5" x14ac:dyDescent="0.25">
      <c r="A458" s="3">
        <f>TITRES_STAT!B461</f>
        <v>42674</v>
      </c>
      <c r="B458" s="17">
        <f>TITRES_STAT!C461</f>
        <v>19.350000000000001</v>
      </c>
      <c r="C458" s="17">
        <f>TITRES_STAT!D461</f>
        <v>5.5762999999999998</v>
      </c>
      <c r="D458" s="17">
        <f>TITRES_STAT!E461</f>
        <v>13959</v>
      </c>
      <c r="E458" s="17">
        <f>TITRES_STAT!F461</f>
        <v>0</v>
      </c>
      <c r="F458" s="17" t="str">
        <f t="shared" si="23"/>
        <v>NEUTRAL</v>
      </c>
      <c r="G458" s="17" t="e">
        <f t="shared" si="22"/>
        <v>#DIV/0!</v>
      </c>
      <c r="H458" s="17" t="str">
        <f t="shared" si="21"/>
        <v>NEUTRAL</v>
      </c>
    </row>
    <row r="459" spans="1:8" ht="13.5" x14ac:dyDescent="0.25">
      <c r="A459" s="3">
        <f>TITRES_STAT!B462</f>
        <v>42675</v>
      </c>
      <c r="B459" s="17">
        <f>TITRES_STAT!C462</f>
        <v>19.350000000000001</v>
      </c>
      <c r="C459" s="17">
        <f>TITRES_STAT!D462</f>
        <v>5.5762999999999998</v>
      </c>
      <c r="D459" s="17">
        <f>TITRES_STAT!E462</f>
        <v>11336</v>
      </c>
      <c r="E459" s="17">
        <f>TITRES_STAT!F462</f>
        <v>0</v>
      </c>
      <c r="F459" s="17" t="str">
        <f t="shared" si="23"/>
        <v>NEUTRAL</v>
      </c>
      <c r="G459" s="17" t="e">
        <f t="shared" si="22"/>
        <v>#DIV/0!</v>
      </c>
      <c r="H459" s="17" t="str">
        <f t="shared" si="21"/>
        <v>NEUTRAL</v>
      </c>
    </row>
    <row r="460" spans="1:8" ht="13.5" x14ac:dyDescent="0.25">
      <c r="A460" s="3">
        <f>TITRES_STAT!B463</f>
        <v>42676</v>
      </c>
      <c r="B460" s="17">
        <f>TITRES_STAT!C463</f>
        <v>19.489999999999998</v>
      </c>
      <c r="C460" s="17">
        <f>TITRES_STAT!D463</f>
        <v>5.6166</v>
      </c>
      <c r="D460" s="17">
        <f>TITRES_STAT!E463</f>
        <v>1517</v>
      </c>
      <c r="E460" s="17">
        <f>TITRES_STAT!F463</f>
        <v>0</v>
      </c>
      <c r="F460" s="17" t="str">
        <f t="shared" si="23"/>
        <v>NEUTRAL</v>
      </c>
      <c r="G460" s="17" t="e">
        <f t="shared" si="22"/>
        <v>#DIV/0!</v>
      </c>
      <c r="H460" s="17" t="str">
        <f t="shared" si="21"/>
        <v>NEUTRAL</v>
      </c>
    </row>
    <row r="461" spans="1:8" ht="13.5" x14ac:dyDescent="0.25">
      <c r="A461" s="3">
        <f>TITRES_STAT!B464</f>
        <v>42677</v>
      </c>
      <c r="B461" s="17">
        <f>TITRES_STAT!C464</f>
        <v>19.8</v>
      </c>
      <c r="C461" s="17">
        <f>TITRES_STAT!D464</f>
        <v>5.7058999999999997</v>
      </c>
      <c r="D461" s="17">
        <f>TITRES_STAT!E464</f>
        <v>99424</v>
      </c>
      <c r="E461" s="17">
        <f>TITRES_STAT!F464</f>
        <v>0</v>
      </c>
      <c r="F461" s="17" t="str">
        <f t="shared" si="23"/>
        <v>NEUTRAL</v>
      </c>
      <c r="G461" s="17" t="e">
        <f t="shared" si="22"/>
        <v>#DIV/0!</v>
      </c>
      <c r="H461" s="17" t="str">
        <f t="shared" si="21"/>
        <v>NEUTRAL</v>
      </c>
    </row>
    <row r="462" spans="1:8" ht="13.5" x14ac:dyDescent="0.25">
      <c r="A462" s="3">
        <f>TITRES_STAT!B465</f>
        <v>42678</v>
      </c>
      <c r="B462" s="17">
        <f>TITRES_STAT!C465</f>
        <v>19.8</v>
      </c>
      <c r="C462" s="17">
        <f>TITRES_STAT!D465</f>
        <v>5.7058999999999997</v>
      </c>
      <c r="D462" s="17">
        <f>TITRES_STAT!E465</f>
        <v>795</v>
      </c>
      <c r="E462" s="17">
        <f>TITRES_STAT!F465</f>
        <v>0</v>
      </c>
      <c r="F462" s="17" t="str">
        <f t="shared" si="23"/>
        <v>NEUTRAL</v>
      </c>
      <c r="G462" s="17" t="e">
        <f t="shared" si="22"/>
        <v>#DIV/0!</v>
      </c>
      <c r="H462" s="17" t="str">
        <f t="shared" si="21"/>
        <v>NEUTRAL</v>
      </c>
    </row>
    <row r="463" spans="1:8" ht="13.5" x14ac:dyDescent="0.25">
      <c r="A463" s="3">
        <f>TITRES_STAT!B466</f>
        <v>42681</v>
      </c>
      <c r="B463" s="17">
        <f>TITRES_STAT!C466</f>
        <v>19.8</v>
      </c>
      <c r="C463" s="17">
        <f>TITRES_STAT!D466</f>
        <v>5.7058999999999997</v>
      </c>
      <c r="D463" s="17">
        <f>TITRES_STAT!E466</f>
        <v>3058</v>
      </c>
      <c r="E463" s="17">
        <f>TITRES_STAT!F466</f>
        <v>0</v>
      </c>
      <c r="F463" s="17" t="str">
        <f t="shared" si="23"/>
        <v>NEUTRAL</v>
      </c>
      <c r="G463" s="17" t="e">
        <f t="shared" si="22"/>
        <v>#DIV/0!</v>
      </c>
      <c r="H463" s="17" t="str">
        <f t="shared" si="21"/>
        <v>NEUTRAL</v>
      </c>
    </row>
    <row r="464" spans="1:8" ht="13.5" x14ac:dyDescent="0.25">
      <c r="A464" s="3">
        <f>TITRES_STAT!B467</f>
        <v>42682</v>
      </c>
      <c r="B464" s="17">
        <f>TITRES_STAT!C467</f>
        <v>19.850000000000001</v>
      </c>
      <c r="C464" s="17">
        <f>TITRES_STAT!D467</f>
        <v>5.7203999999999997</v>
      </c>
      <c r="D464" s="17">
        <f>TITRES_STAT!E467</f>
        <v>3738</v>
      </c>
      <c r="E464" s="17">
        <f>TITRES_STAT!F467</f>
        <v>0</v>
      </c>
      <c r="F464" s="17" t="str">
        <f t="shared" si="23"/>
        <v>NEUTRAL</v>
      </c>
      <c r="G464" s="17" t="e">
        <f t="shared" si="22"/>
        <v>#DIV/0!</v>
      </c>
      <c r="H464" s="17" t="str">
        <f t="shared" si="21"/>
        <v>NEUTRAL</v>
      </c>
    </row>
    <row r="465" spans="1:8" ht="13.5" x14ac:dyDescent="0.25">
      <c r="A465" s="3">
        <f>TITRES_STAT!B468</f>
        <v>42683</v>
      </c>
      <c r="B465" s="17">
        <f>TITRES_STAT!C468</f>
        <v>19.649999999999999</v>
      </c>
      <c r="C465" s="17">
        <f>TITRES_STAT!D468</f>
        <v>5.6627000000000001</v>
      </c>
      <c r="D465" s="17">
        <f>TITRES_STAT!E468</f>
        <v>34659</v>
      </c>
      <c r="E465" s="17">
        <f>TITRES_STAT!F468</f>
        <v>0</v>
      </c>
      <c r="F465" s="17" t="str">
        <f t="shared" si="23"/>
        <v>NEUTRAL</v>
      </c>
      <c r="G465" s="17" t="e">
        <f t="shared" si="22"/>
        <v>#DIV/0!</v>
      </c>
      <c r="H465" s="17" t="str">
        <f t="shared" si="21"/>
        <v>NEUTRAL</v>
      </c>
    </row>
    <row r="466" spans="1:8" ht="13.5" x14ac:dyDescent="0.25">
      <c r="A466" s="3">
        <f>TITRES_STAT!B469</f>
        <v>42684</v>
      </c>
      <c r="B466" s="17">
        <f>TITRES_STAT!C469</f>
        <v>19.5</v>
      </c>
      <c r="C466" s="17">
        <f>TITRES_STAT!D469</f>
        <v>5.6195000000000004</v>
      </c>
      <c r="D466" s="17">
        <f>TITRES_STAT!E469</f>
        <v>58017</v>
      </c>
      <c r="E466" s="17">
        <f>TITRES_STAT!F469</f>
        <v>0</v>
      </c>
      <c r="F466" s="17" t="str">
        <f t="shared" si="23"/>
        <v>NEUTRAL</v>
      </c>
      <c r="G466" s="17" t="e">
        <f t="shared" si="22"/>
        <v>#DIV/0!</v>
      </c>
      <c r="H466" s="17" t="str">
        <f t="shared" si="21"/>
        <v>NEUTRAL</v>
      </c>
    </row>
    <row r="467" spans="1:8" ht="13.5" x14ac:dyDescent="0.25">
      <c r="A467" s="3">
        <f>TITRES_STAT!B470</f>
        <v>42685</v>
      </c>
      <c r="B467" s="17">
        <f>TITRES_STAT!C470</f>
        <v>19.45</v>
      </c>
      <c r="C467" s="17">
        <f>TITRES_STAT!D470</f>
        <v>5.6051000000000002</v>
      </c>
      <c r="D467" s="17">
        <f>TITRES_STAT!E470</f>
        <v>8878</v>
      </c>
      <c r="E467" s="17">
        <f>TITRES_STAT!F470</f>
        <v>0</v>
      </c>
      <c r="F467" s="17" t="str">
        <f t="shared" si="23"/>
        <v>NEUTRAL</v>
      </c>
      <c r="G467" s="17" t="e">
        <f t="shared" si="22"/>
        <v>#DIV/0!</v>
      </c>
      <c r="H467" s="17" t="str">
        <f t="shared" si="21"/>
        <v>NEUTRAL</v>
      </c>
    </row>
    <row r="468" spans="1:8" ht="13.5" x14ac:dyDescent="0.25">
      <c r="A468" s="3">
        <f>TITRES_STAT!B471</f>
        <v>42688</v>
      </c>
      <c r="B468" s="17">
        <f>TITRES_STAT!C471</f>
        <v>19.45</v>
      </c>
      <c r="C468" s="17">
        <f>TITRES_STAT!D471</f>
        <v>5.6051000000000002</v>
      </c>
      <c r="D468" s="17">
        <f>TITRES_STAT!E471</f>
        <v>16614</v>
      </c>
      <c r="E468" s="17">
        <f>TITRES_STAT!F471</f>
        <v>0</v>
      </c>
      <c r="F468" s="17" t="str">
        <f t="shared" si="23"/>
        <v>NEUTRAL</v>
      </c>
      <c r="G468" s="17" t="e">
        <f t="shared" si="22"/>
        <v>#DIV/0!</v>
      </c>
      <c r="H468" s="17" t="str">
        <f t="shared" si="21"/>
        <v>NEUTRAL</v>
      </c>
    </row>
    <row r="469" spans="1:8" ht="13.5" x14ac:dyDescent="0.25">
      <c r="A469" s="3">
        <f>TITRES_STAT!B472</f>
        <v>42689</v>
      </c>
      <c r="B469" s="17">
        <f>TITRES_STAT!C472</f>
        <v>19.5</v>
      </c>
      <c r="C469" s="17">
        <f>TITRES_STAT!D472</f>
        <v>5.6195000000000004</v>
      </c>
      <c r="D469" s="17">
        <f>TITRES_STAT!E472</f>
        <v>28313</v>
      </c>
      <c r="E469" s="17">
        <f>TITRES_STAT!F472</f>
        <v>0</v>
      </c>
      <c r="F469" s="17" t="str">
        <f t="shared" si="23"/>
        <v>NEUTRAL</v>
      </c>
      <c r="G469" s="17" t="e">
        <f t="shared" si="22"/>
        <v>#DIV/0!</v>
      </c>
      <c r="H469" s="17" t="str">
        <f t="shared" si="21"/>
        <v>NEUTRAL</v>
      </c>
    </row>
    <row r="470" spans="1:8" ht="13.5" x14ac:dyDescent="0.25">
      <c r="A470" s="3">
        <f>TITRES_STAT!B473</f>
        <v>42690</v>
      </c>
      <c r="B470" s="17">
        <f>TITRES_STAT!C473</f>
        <v>19.5</v>
      </c>
      <c r="C470" s="17">
        <f>TITRES_STAT!D473</f>
        <v>5.6195000000000004</v>
      </c>
      <c r="D470" s="17">
        <f>TITRES_STAT!E473</f>
        <v>16275</v>
      </c>
      <c r="E470" s="17">
        <f>TITRES_STAT!F473</f>
        <v>0</v>
      </c>
      <c r="F470" s="17" t="str">
        <f t="shared" si="23"/>
        <v>NEUTRAL</v>
      </c>
      <c r="G470" s="17" t="e">
        <f t="shared" si="22"/>
        <v>#DIV/0!</v>
      </c>
      <c r="H470" s="17" t="str">
        <f t="shared" si="21"/>
        <v>NEUTRAL</v>
      </c>
    </row>
    <row r="471" spans="1:8" ht="13.5" x14ac:dyDescent="0.25">
      <c r="A471" s="3">
        <f>TITRES_STAT!B474</f>
        <v>42691</v>
      </c>
      <c r="B471" s="17">
        <f>TITRES_STAT!C474</f>
        <v>19.5</v>
      </c>
      <c r="C471" s="17">
        <f>TITRES_STAT!D474</f>
        <v>5.6195000000000004</v>
      </c>
      <c r="D471" s="17">
        <f>TITRES_STAT!E474</f>
        <v>17907</v>
      </c>
      <c r="E471" s="17">
        <f>TITRES_STAT!F474</f>
        <v>0</v>
      </c>
      <c r="F471" s="17" t="str">
        <f t="shared" si="23"/>
        <v>NEUTRAL</v>
      </c>
      <c r="G471" s="17" t="e">
        <f t="shared" si="22"/>
        <v>#DIV/0!</v>
      </c>
      <c r="H471" s="17" t="str">
        <f t="shared" si="21"/>
        <v>NEUTRAL</v>
      </c>
    </row>
    <row r="472" spans="1:8" ht="13.5" x14ac:dyDescent="0.25">
      <c r="A472" s="3">
        <f>TITRES_STAT!B475</f>
        <v>42692</v>
      </c>
      <c r="B472" s="17">
        <f>TITRES_STAT!C475</f>
        <v>19.5</v>
      </c>
      <c r="C472" s="17">
        <f>TITRES_STAT!D475</f>
        <v>5.6195000000000004</v>
      </c>
      <c r="D472" s="17">
        <f>TITRES_STAT!E475</f>
        <v>57903</v>
      </c>
      <c r="E472" s="17">
        <f>TITRES_STAT!F475</f>
        <v>0</v>
      </c>
      <c r="F472" s="17" t="str">
        <f t="shared" si="23"/>
        <v>NEUTRAL</v>
      </c>
      <c r="G472" s="17" t="e">
        <f t="shared" si="22"/>
        <v>#DIV/0!</v>
      </c>
      <c r="H472" s="17" t="str">
        <f t="shared" si="21"/>
        <v>NEUTRAL</v>
      </c>
    </row>
    <row r="473" spans="1:8" ht="13.5" x14ac:dyDescent="0.25">
      <c r="A473" s="3">
        <f>TITRES_STAT!B476</f>
        <v>42695</v>
      </c>
      <c r="B473" s="17">
        <f>TITRES_STAT!C476</f>
        <v>19.8</v>
      </c>
      <c r="C473" s="17">
        <f>TITRES_STAT!D476</f>
        <v>5.7058999999999997</v>
      </c>
      <c r="D473" s="17">
        <f>TITRES_STAT!E476</f>
        <v>10462</v>
      </c>
      <c r="E473" s="17">
        <f>TITRES_STAT!F476</f>
        <v>0</v>
      </c>
      <c r="F473" s="17" t="str">
        <f t="shared" si="23"/>
        <v>NEUTRAL</v>
      </c>
      <c r="G473" s="17" t="e">
        <f t="shared" si="22"/>
        <v>#DIV/0!</v>
      </c>
      <c r="H473" s="17" t="str">
        <f t="shared" si="21"/>
        <v>NEUTRAL</v>
      </c>
    </row>
    <row r="474" spans="1:8" ht="13.5" x14ac:dyDescent="0.25">
      <c r="A474" s="3">
        <f>TITRES_STAT!B477</f>
        <v>42696</v>
      </c>
      <c r="B474" s="17">
        <f>TITRES_STAT!C477</f>
        <v>19.75</v>
      </c>
      <c r="C474" s="17">
        <f>TITRES_STAT!D477</f>
        <v>5.6914999999999996</v>
      </c>
      <c r="D474" s="17">
        <f>TITRES_STAT!E477</f>
        <v>5247</v>
      </c>
      <c r="E474" s="17">
        <f>TITRES_STAT!F477</f>
        <v>0</v>
      </c>
      <c r="F474" s="17" t="str">
        <f t="shared" si="23"/>
        <v>NEUTRAL</v>
      </c>
      <c r="G474" s="17" t="e">
        <f t="shared" si="22"/>
        <v>#DIV/0!</v>
      </c>
      <c r="H474" s="17" t="str">
        <f t="shared" si="21"/>
        <v>NEUTRAL</v>
      </c>
    </row>
    <row r="475" spans="1:8" ht="13.5" x14ac:dyDescent="0.25">
      <c r="A475" s="3">
        <f>TITRES_STAT!B478</f>
        <v>42697</v>
      </c>
      <c r="B475" s="17">
        <f>TITRES_STAT!C478</f>
        <v>19.559999999999999</v>
      </c>
      <c r="C475" s="17">
        <f>TITRES_STAT!D478</f>
        <v>5.6368</v>
      </c>
      <c r="D475" s="17">
        <f>TITRES_STAT!E478</f>
        <v>1876</v>
      </c>
      <c r="E475" s="17">
        <f>TITRES_STAT!F478</f>
        <v>0</v>
      </c>
      <c r="F475" s="17" t="str">
        <f t="shared" si="23"/>
        <v>NEUTRAL</v>
      </c>
      <c r="G475" s="17" t="e">
        <f t="shared" si="22"/>
        <v>#DIV/0!</v>
      </c>
      <c r="H475" s="17" t="str">
        <f t="shared" si="21"/>
        <v>NEUTRAL</v>
      </c>
    </row>
    <row r="476" spans="1:8" ht="13.5" x14ac:dyDescent="0.25">
      <c r="A476" s="3">
        <f>TITRES_STAT!B479</f>
        <v>42698</v>
      </c>
      <c r="B476" s="17">
        <f>TITRES_STAT!C479</f>
        <v>19.55</v>
      </c>
      <c r="C476" s="17">
        <f>TITRES_STAT!D479</f>
        <v>5.6338999999999997</v>
      </c>
      <c r="D476" s="17">
        <f>TITRES_STAT!E479</f>
        <v>28034</v>
      </c>
      <c r="E476" s="17">
        <f>TITRES_STAT!F479</f>
        <v>0</v>
      </c>
      <c r="F476" s="17" t="str">
        <f t="shared" si="23"/>
        <v>NEUTRAL</v>
      </c>
      <c r="G476" s="17" t="e">
        <f t="shared" si="22"/>
        <v>#DIV/0!</v>
      </c>
      <c r="H476" s="17" t="str">
        <f t="shared" si="21"/>
        <v>NEUTRAL</v>
      </c>
    </row>
    <row r="477" spans="1:8" ht="13.5" x14ac:dyDescent="0.25">
      <c r="A477" s="3">
        <f>TITRES_STAT!B480</f>
        <v>42699</v>
      </c>
      <c r="B477" s="17">
        <f>TITRES_STAT!C480</f>
        <v>19.600000000000001</v>
      </c>
      <c r="C477" s="17">
        <f>TITRES_STAT!D480</f>
        <v>5.6482999999999999</v>
      </c>
      <c r="D477" s="17">
        <f>TITRES_STAT!E480</f>
        <v>3101</v>
      </c>
      <c r="E477" s="17">
        <f>TITRES_STAT!F480</f>
        <v>0</v>
      </c>
      <c r="F477" s="17" t="str">
        <f t="shared" si="23"/>
        <v>NEUTRAL</v>
      </c>
      <c r="G477" s="17" t="e">
        <f t="shared" si="22"/>
        <v>#DIV/0!</v>
      </c>
      <c r="H477" s="17" t="str">
        <f t="shared" si="21"/>
        <v>NEUTRAL</v>
      </c>
    </row>
    <row r="478" spans="1:8" ht="13.5" x14ac:dyDescent="0.25">
      <c r="A478" s="3">
        <f>TITRES_STAT!B481</f>
        <v>42702</v>
      </c>
      <c r="B478" s="17">
        <f>TITRES_STAT!C481</f>
        <v>19.600000000000001</v>
      </c>
      <c r="C478" s="17">
        <f>TITRES_STAT!D481</f>
        <v>5.6482999999999999</v>
      </c>
      <c r="D478" s="17">
        <f>TITRES_STAT!E481</f>
        <v>12586</v>
      </c>
      <c r="E478" s="17">
        <f>TITRES_STAT!F481</f>
        <v>0</v>
      </c>
      <c r="F478" s="17" t="str">
        <f t="shared" si="23"/>
        <v>NEUTRAL</v>
      </c>
      <c r="G478" s="17" t="e">
        <f t="shared" si="22"/>
        <v>#DIV/0!</v>
      </c>
      <c r="H478" s="17" t="str">
        <f t="shared" si="21"/>
        <v>NEUTRAL</v>
      </c>
    </row>
    <row r="479" spans="1:8" ht="13.5" x14ac:dyDescent="0.25">
      <c r="A479" s="3">
        <f>TITRES_STAT!B482</f>
        <v>42703</v>
      </c>
      <c r="B479" s="17">
        <f>TITRES_STAT!C482</f>
        <v>19.5</v>
      </c>
      <c r="C479" s="17">
        <f>TITRES_STAT!D482</f>
        <v>5.6195000000000004</v>
      </c>
      <c r="D479" s="17">
        <f>TITRES_STAT!E482</f>
        <v>18597</v>
      </c>
      <c r="E479" s="17">
        <f>TITRES_STAT!F482</f>
        <v>0</v>
      </c>
      <c r="F479" s="17" t="str">
        <f t="shared" si="23"/>
        <v>NEUTRAL</v>
      </c>
      <c r="G479" s="17" t="e">
        <f t="shared" si="22"/>
        <v>#DIV/0!</v>
      </c>
      <c r="H479" s="17" t="str">
        <f t="shared" si="21"/>
        <v>NEUTRAL</v>
      </c>
    </row>
    <row r="480" spans="1:8" ht="13.5" x14ac:dyDescent="0.25">
      <c r="A480" s="3">
        <f>TITRES_STAT!B483</f>
        <v>42704</v>
      </c>
      <c r="B480" s="17">
        <f>TITRES_STAT!C483</f>
        <v>19.5</v>
      </c>
      <c r="C480" s="17">
        <f>TITRES_STAT!D483</f>
        <v>5.6195000000000004</v>
      </c>
      <c r="D480" s="17">
        <f>TITRES_STAT!E483</f>
        <v>5406</v>
      </c>
      <c r="E480" s="17">
        <f>TITRES_STAT!F483</f>
        <v>0</v>
      </c>
      <c r="F480" s="17" t="str">
        <f t="shared" si="23"/>
        <v>NEUTRAL</v>
      </c>
      <c r="G480" s="17" t="e">
        <f t="shared" si="22"/>
        <v>#DIV/0!</v>
      </c>
      <c r="H480" s="17" t="str">
        <f t="shared" si="21"/>
        <v>NEUTRAL</v>
      </c>
    </row>
    <row r="481" spans="1:8" ht="13.5" x14ac:dyDescent="0.25">
      <c r="A481" s="3">
        <f>TITRES_STAT!B484</f>
        <v>42705</v>
      </c>
      <c r="B481" s="17">
        <f>TITRES_STAT!C484</f>
        <v>19.600000000000001</v>
      </c>
      <c r="C481" s="17">
        <f>TITRES_STAT!D484</f>
        <v>5.6482999999999999</v>
      </c>
      <c r="D481" s="17">
        <f>TITRES_STAT!E484</f>
        <v>7366</v>
      </c>
      <c r="E481" s="17">
        <f>TITRES_STAT!F484</f>
        <v>0</v>
      </c>
      <c r="F481" s="17" t="str">
        <f t="shared" si="23"/>
        <v>NEUTRAL</v>
      </c>
      <c r="G481" s="17" t="e">
        <f t="shared" si="22"/>
        <v>#DIV/0!</v>
      </c>
      <c r="H481" s="17" t="str">
        <f t="shared" si="21"/>
        <v>NEUTRAL</v>
      </c>
    </row>
    <row r="482" spans="1:8" ht="13.5" x14ac:dyDescent="0.25">
      <c r="A482" s="3">
        <f>TITRES_STAT!B485</f>
        <v>42706</v>
      </c>
      <c r="B482" s="17">
        <f>TITRES_STAT!C485</f>
        <v>19.5</v>
      </c>
      <c r="C482" s="17">
        <f>TITRES_STAT!D485</f>
        <v>5.6195000000000004</v>
      </c>
      <c r="D482" s="17">
        <f>TITRES_STAT!E485</f>
        <v>9461</v>
      </c>
      <c r="E482" s="17">
        <f>TITRES_STAT!F485</f>
        <v>0</v>
      </c>
      <c r="F482" s="17" t="str">
        <f t="shared" si="23"/>
        <v>NEUTRAL</v>
      </c>
      <c r="G482" s="17" t="e">
        <f t="shared" si="22"/>
        <v>#DIV/0!</v>
      </c>
      <c r="H482" s="17" t="str">
        <f t="shared" si="21"/>
        <v>NEUTRAL</v>
      </c>
    </row>
    <row r="483" spans="1:8" ht="13.5" x14ac:dyDescent="0.25">
      <c r="A483" s="3">
        <f>TITRES_STAT!B486</f>
        <v>42709</v>
      </c>
      <c r="B483" s="17">
        <f>TITRES_STAT!C486</f>
        <v>19.45</v>
      </c>
      <c r="C483" s="17">
        <f>TITRES_STAT!D486</f>
        <v>5.6051000000000002</v>
      </c>
      <c r="D483" s="17">
        <f>TITRES_STAT!E486</f>
        <v>4325</v>
      </c>
      <c r="E483" s="17">
        <f>TITRES_STAT!F486</f>
        <v>0</v>
      </c>
      <c r="F483" s="17" t="str">
        <f t="shared" si="23"/>
        <v>NEUTRAL</v>
      </c>
      <c r="G483" s="17" t="e">
        <f t="shared" si="22"/>
        <v>#DIV/0!</v>
      </c>
      <c r="H483" s="17" t="str">
        <f t="shared" si="21"/>
        <v>NEUTRAL</v>
      </c>
    </row>
    <row r="484" spans="1:8" ht="13.5" x14ac:dyDescent="0.25">
      <c r="A484" s="3">
        <f>TITRES_STAT!B487</f>
        <v>42710</v>
      </c>
      <c r="B484" s="17">
        <f>TITRES_STAT!C487</f>
        <v>19.45</v>
      </c>
      <c r="C484" s="17">
        <f>TITRES_STAT!D487</f>
        <v>5.6051000000000002</v>
      </c>
      <c r="D484" s="17">
        <f>TITRES_STAT!E487</f>
        <v>15540</v>
      </c>
      <c r="E484" s="17">
        <f>TITRES_STAT!F487</f>
        <v>0</v>
      </c>
      <c r="F484" s="17" t="str">
        <f t="shared" si="23"/>
        <v>NEUTRAL</v>
      </c>
      <c r="G484" s="17" t="e">
        <f t="shared" si="22"/>
        <v>#DIV/0!</v>
      </c>
      <c r="H484" s="17" t="str">
        <f t="shared" si="21"/>
        <v>NEUTRAL</v>
      </c>
    </row>
    <row r="485" spans="1:8" ht="13.5" x14ac:dyDescent="0.25">
      <c r="A485" s="3">
        <f>TITRES_STAT!B488</f>
        <v>42711</v>
      </c>
      <c r="B485" s="17">
        <f>TITRES_STAT!C488</f>
        <v>19.399999999999999</v>
      </c>
      <c r="C485" s="17">
        <f>TITRES_STAT!D488</f>
        <v>5.5907</v>
      </c>
      <c r="D485" s="17">
        <f>TITRES_STAT!E488</f>
        <v>100738</v>
      </c>
      <c r="E485" s="17">
        <f>TITRES_STAT!F488</f>
        <v>0</v>
      </c>
      <c r="F485" s="17" t="str">
        <f t="shared" si="23"/>
        <v>NEUTRAL</v>
      </c>
      <c r="G485" s="17" t="e">
        <f t="shared" si="22"/>
        <v>#DIV/0!</v>
      </c>
      <c r="H485" s="17" t="str">
        <f t="shared" si="21"/>
        <v>NEUTRAL</v>
      </c>
    </row>
    <row r="486" spans="1:8" ht="13.5" x14ac:dyDescent="0.25">
      <c r="A486" s="3">
        <f>TITRES_STAT!B489</f>
        <v>42712</v>
      </c>
      <c r="B486" s="17">
        <f>TITRES_STAT!C489</f>
        <v>19.39</v>
      </c>
      <c r="C486" s="17">
        <f>TITRES_STAT!D489</f>
        <v>5.5877999999999997</v>
      </c>
      <c r="D486" s="17">
        <f>TITRES_STAT!E489</f>
        <v>21574</v>
      </c>
      <c r="E486" s="17">
        <f>TITRES_STAT!F489</f>
        <v>0</v>
      </c>
      <c r="F486" s="17" t="str">
        <f t="shared" si="23"/>
        <v>NEUTRAL</v>
      </c>
      <c r="G486" s="17" t="e">
        <f t="shared" si="22"/>
        <v>#DIV/0!</v>
      </c>
      <c r="H486" s="17" t="str">
        <f t="shared" si="21"/>
        <v>NEUTRAL</v>
      </c>
    </row>
    <row r="487" spans="1:8" ht="13.5" x14ac:dyDescent="0.25">
      <c r="A487" s="3">
        <f>TITRES_STAT!B490</f>
        <v>42713</v>
      </c>
      <c r="B487" s="17">
        <f>TITRES_STAT!C490</f>
        <v>19.36</v>
      </c>
      <c r="C487" s="17">
        <f>TITRES_STAT!D490</f>
        <v>5.5791000000000004</v>
      </c>
      <c r="D487" s="17">
        <f>TITRES_STAT!E490</f>
        <v>4409</v>
      </c>
      <c r="E487" s="17">
        <f>TITRES_STAT!F490</f>
        <v>0</v>
      </c>
      <c r="F487" s="17" t="str">
        <f t="shared" si="23"/>
        <v>NEUTRAL</v>
      </c>
      <c r="G487" s="17" t="e">
        <f t="shared" si="22"/>
        <v>#DIV/0!</v>
      </c>
      <c r="H487" s="17" t="str">
        <f t="shared" si="21"/>
        <v>NEUTRAL</v>
      </c>
    </row>
    <row r="488" spans="1:8" ht="13.5" x14ac:dyDescent="0.25">
      <c r="A488" s="3">
        <f>TITRES_STAT!B491</f>
        <v>42717</v>
      </c>
      <c r="B488" s="17">
        <f>TITRES_STAT!C491</f>
        <v>19.36</v>
      </c>
      <c r="C488" s="17">
        <f>TITRES_STAT!D491</f>
        <v>5.5791000000000004</v>
      </c>
      <c r="D488" s="17">
        <f>TITRES_STAT!E491</f>
        <v>6102</v>
      </c>
      <c r="E488" s="17">
        <f>TITRES_STAT!F491</f>
        <v>0</v>
      </c>
      <c r="F488" s="17" t="str">
        <f t="shared" si="23"/>
        <v>NEUTRAL</v>
      </c>
      <c r="G488" s="17" t="e">
        <f t="shared" si="22"/>
        <v>#DIV/0!</v>
      </c>
      <c r="H488" s="17" t="str">
        <f t="shared" si="21"/>
        <v>NEUTRAL</v>
      </c>
    </row>
    <row r="489" spans="1:8" ht="13.5" x14ac:dyDescent="0.25">
      <c r="A489" s="3">
        <f>TITRES_STAT!B492</f>
        <v>42718</v>
      </c>
      <c r="B489" s="17">
        <f>TITRES_STAT!C492</f>
        <v>19.3</v>
      </c>
      <c r="C489" s="17">
        <f>TITRES_STAT!D492</f>
        <v>5.5618999999999996</v>
      </c>
      <c r="D489" s="17">
        <f>TITRES_STAT!E492</f>
        <v>84362</v>
      </c>
      <c r="E489" s="17">
        <f>TITRES_STAT!F492</f>
        <v>0</v>
      </c>
      <c r="F489" s="17" t="str">
        <f t="shared" si="23"/>
        <v>NEUTRAL</v>
      </c>
      <c r="G489" s="17" t="e">
        <f t="shared" si="22"/>
        <v>#DIV/0!</v>
      </c>
      <c r="H489" s="17" t="str">
        <f t="shared" si="21"/>
        <v>NEUTRAL</v>
      </c>
    </row>
    <row r="490" spans="1:8" ht="13.5" x14ac:dyDescent="0.25">
      <c r="A490" s="3">
        <f>TITRES_STAT!B493</f>
        <v>42719</v>
      </c>
      <c r="B490" s="17">
        <f>TITRES_STAT!C493</f>
        <v>19</v>
      </c>
      <c r="C490" s="17">
        <f>TITRES_STAT!D493</f>
        <v>5.4753999999999996</v>
      </c>
      <c r="D490" s="17">
        <f>TITRES_STAT!E493</f>
        <v>24023</v>
      </c>
      <c r="E490" s="17">
        <f>TITRES_STAT!F493</f>
        <v>0</v>
      </c>
      <c r="F490" s="17" t="str">
        <f t="shared" si="23"/>
        <v>NEUTRAL</v>
      </c>
      <c r="G490" s="17" t="e">
        <f t="shared" si="22"/>
        <v>#DIV/0!</v>
      </c>
      <c r="H490" s="17" t="str">
        <f t="shared" si="21"/>
        <v>NEUTRAL</v>
      </c>
    </row>
    <row r="491" spans="1:8" ht="13.5" x14ac:dyDescent="0.25">
      <c r="A491" s="3">
        <f>TITRES_STAT!B494</f>
        <v>42720</v>
      </c>
      <c r="B491" s="17">
        <f>TITRES_STAT!C494</f>
        <v>19.09</v>
      </c>
      <c r="C491" s="17">
        <f>TITRES_STAT!D494</f>
        <v>5.5012999999999996</v>
      </c>
      <c r="D491" s="17">
        <f>TITRES_STAT!E494</f>
        <v>4805</v>
      </c>
      <c r="E491" s="17">
        <f>TITRES_STAT!F494</f>
        <v>0</v>
      </c>
      <c r="F491" s="17" t="str">
        <f t="shared" si="23"/>
        <v>NEUTRAL</v>
      </c>
      <c r="G491" s="17" t="e">
        <f t="shared" si="22"/>
        <v>#DIV/0!</v>
      </c>
      <c r="H491" s="17" t="str">
        <f t="shared" si="21"/>
        <v>NEUTRAL</v>
      </c>
    </row>
    <row r="492" spans="1:8" ht="13.5" x14ac:dyDescent="0.25">
      <c r="A492" s="3">
        <f>TITRES_STAT!B495</f>
        <v>42723</v>
      </c>
      <c r="B492" s="17">
        <f>TITRES_STAT!C495</f>
        <v>19.02</v>
      </c>
      <c r="C492" s="17">
        <f>TITRES_STAT!D495</f>
        <v>5.4812000000000003</v>
      </c>
      <c r="D492" s="17">
        <f>TITRES_STAT!E495</f>
        <v>13104</v>
      </c>
      <c r="E492" s="17">
        <f>TITRES_STAT!F495</f>
        <v>0</v>
      </c>
      <c r="F492" s="17" t="str">
        <f t="shared" si="23"/>
        <v>NEUTRAL</v>
      </c>
      <c r="G492" s="17" t="e">
        <f t="shared" si="22"/>
        <v>#DIV/0!</v>
      </c>
      <c r="H492" s="17" t="str">
        <f t="shared" si="21"/>
        <v>NEUTRAL</v>
      </c>
    </row>
    <row r="493" spans="1:8" ht="13.5" x14ac:dyDescent="0.25">
      <c r="A493" s="3">
        <f>TITRES_STAT!B496</f>
        <v>42724</v>
      </c>
      <c r="B493" s="17">
        <f>TITRES_STAT!C496</f>
        <v>19</v>
      </c>
      <c r="C493" s="17">
        <f>TITRES_STAT!D496</f>
        <v>5.4753999999999996</v>
      </c>
      <c r="D493" s="17">
        <f>TITRES_STAT!E496</f>
        <v>10519</v>
      </c>
      <c r="E493" s="17">
        <f>TITRES_STAT!F496</f>
        <v>0</v>
      </c>
      <c r="F493" s="17" t="str">
        <f t="shared" si="23"/>
        <v>NEUTRAL</v>
      </c>
      <c r="G493" s="17" t="e">
        <f t="shared" si="22"/>
        <v>#DIV/0!</v>
      </c>
      <c r="H493" s="17" t="str">
        <f t="shared" si="21"/>
        <v>NEUTRAL</v>
      </c>
    </row>
    <row r="494" spans="1:8" ht="13.5" x14ac:dyDescent="0.25">
      <c r="A494" s="3">
        <f>TITRES_STAT!B497</f>
        <v>42725</v>
      </c>
      <c r="B494" s="17">
        <f>TITRES_STAT!C497</f>
        <v>19</v>
      </c>
      <c r="C494" s="17">
        <f>TITRES_STAT!D497</f>
        <v>5.4753999999999996</v>
      </c>
      <c r="D494" s="17">
        <f>TITRES_STAT!E497</f>
        <v>6021</v>
      </c>
      <c r="E494" s="17">
        <f>TITRES_STAT!F497</f>
        <v>0</v>
      </c>
      <c r="F494" s="17" t="str">
        <f t="shared" si="23"/>
        <v>NEUTRAL</v>
      </c>
      <c r="G494" s="17" t="e">
        <f t="shared" si="22"/>
        <v>#DIV/0!</v>
      </c>
      <c r="H494" s="17" t="str">
        <f t="shared" si="21"/>
        <v>NEUTRAL</v>
      </c>
    </row>
    <row r="495" spans="1:8" ht="13.5" x14ac:dyDescent="0.25">
      <c r="A495" s="3">
        <f>TITRES_STAT!B498</f>
        <v>42726</v>
      </c>
      <c r="B495" s="17">
        <f>TITRES_STAT!C498</f>
        <v>19.18</v>
      </c>
      <c r="C495" s="17">
        <f>TITRES_STAT!D498</f>
        <v>5.5273000000000003</v>
      </c>
      <c r="D495" s="17">
        <f>TITRES_STAT!E498</f>
        <v>57585</v>
      </c>
      <c r="E495" s="17">
        <f>TITRES_STAT!F498</f>
        <v>0</v>
      </c>
      <c r="F495" s="17" t="str">
        <f t="shared" si="23"/>
        <v>NEUTRAL</v>
      </c>
      <c r="G495" s="17" t="e">
        <f t="shared" si="22"/>
        <v>#DIV/0!</v>
      </c>
      <c r="H495" s="17" t="str">
        <f t="shared" si="21"/>
        <v>NEUTRAL</v>
      </c>
    </row>
    <row r="496" spans="1:8" ht="13.5" x14ac:dyDescent="0.25">
      <c r="A496" s="3">
        <f>TITRES_STAT!B499</f>
        <v>42727</v>
      </c>
      <c r="B496" s="17">
        <f>TITRES_STAT!C499</f>
        <v>19</v>
      </c>
      <c r="C496" s="17">
        <f>TITRES_STAT!D499</f>
        <v>5.4753999999999996</v>
      </c>
      <c r="D496" s="17">
        <f>TITRES_STAT!E499</f>
        <v>9731</v>
      </c>
      <c r="E496" s="17">
        <f>TITRES_STAT!F499</f>
        <v>0</v>
      </c>
      <c r="F496" s="17" t="str">
        <f t="shared" si="23"/>
        <v>NEUTRAL</v>
      </c>
      <c r="G496" s="17" t="e">
        <f t="shared" si="22"/>
        <v>#DIV/0!</v>
      </c>
      <c r="H496" s="17" t="str">
        <f t="shared" si="21"/>
        <v>NEUTRAL</v>
      </c>
    </row>
    <row r="497" spans="1:8" ht="13.5" x14ac:dyDescent="0.25">
      <c r="A497" s="3">
        <f>TITRES_STAT!B500</f>
        <v>42730</v>
      </c>
      <c r="B497" s="17">
        <f>TITRES_STAT!C500</f>
        <v>19</v>
      </c>
      <c r="C497" s="17">
        <f>TITRES_STAT!D500</f>
        <v>5.4753999999999996</v>
      </c>
      <c r="D497" s="17">
        <f>TITRES_STAT!E500</f>
        <v>14340</v>
      </c>
      <c r="E497" s="17">
        <f>TITRES_STAT!F500</f>
        <v>0</v>
      </c>
      <c r="F497" s="17" t="str">
        <f t="shared" si="23"/>
        <v>NEUTRAL</v>
      </c>
      <c r="G497" s="17" t="e">
        <f t="shared" si="22"/>
        <v>#DIV/0!</v>
      </c>
      <c r="H497" s="17" t="str">
        <f t="shared" si="21"/>
        <v>NEUTRAL</v>
      </c>
    </row>
    <row r="498" spans="1:8" ht="13.5" x14ac:dyDescent="0.25">
      <c r="A498" s="3">
        <f>TITRES_STAT!B501</f>
        <v>42731</v>
      </c>
      <c r="B498" s="17">
        <f>TITRES_STAT!C501</f>
        <v>19</v>
      </c>
      <c r="C498" s="17">
        <f>TITRES_STAT!D501</f>
        <v>5.4753999999999996</v>
      </c>
      <c r="D498" s="17">
        <f>TITRES_STAT!E501</f>
        <v>19349</v>
      </c>
      <c r="E498" s="17">
        <f>TITRES_STAT!F501</f>
        <v>0</v>
      </c>
      <c r="F498" s="17" t="str">
        <f t="shared" si="23"/>
        <v>NEUTRAL</v>
      </c>
      <c r="G498" s="17" t="e">
        <f t="shared" si="22"/>
        <v>#DIV/0!</v>
      </c>
      <c r="H498" s="17" t="str">
        <f t="shared" si="21"/>
        <v>NEUTRAL</v>
      </c>
    </row>
    <row r="499" spans="1:8" ht="13.5" x14ac:dyDescent="0.25">
      <c r="A499" s="3">
        <f>TITRES_STAT!B502</f>
        <v>42732</v>
      </c>
      <c r="B499" s="17">
        <f>TITRES_STAT!C502</f>
        <v>19</v>
      </c>
      <c r="C499" s="17">
        <f>TITRES_STAT!D502</f>
        <v>5.4753999999999996</v>
      </c>
      <c r="D499" s="17">
        <f>TITRES_STAT!E502</f>
        <v>86350</v>
      </c>
      <c r="E499" s="17">
        <f>TITRES_STAT!F502</f>
        <v>0</v>
      </c>
      <c r="F499" s="17" t="str">
        <f t="shared" si="23"/>
        <v>NEUTRAL</v>
      </c>
      <c r="G499" s="17" t="e">
        <f t="shared" si="22"/>
        <v>#DIV/0!</v>
      </c>
      <c r="H499" s="17" t="str">
        <f t="shared" si="21"/>
        <v>NEUTRAL</v>
      </c>
    </row>
    <row r="500" spans="1:8" ht="13.5" x14ac:dyDescent="0.25">
      <c r="A500" s="3">
        <f>TITRES_STAT!B503</f>
        <v>42733</v>
      </c>
      <c r="B500" s="17">
        <f>TITRES_STAT!C503</f>
        <v>19</v>
      </c>
      <c r="C500" s="17">
        <f>TITRES_STAT!D503</f>
        <v>5.4753999999999996</v>
      </c>
      <c r="D500" s="17">
        <f>TITRES_STAT!E503</f>
        <v>63681</v>
      </c>
      <c r="E500" s="17">
        <f>TITRES_STAT!F503</f>
        <v>0</v>
      </c>
      <c r="F500" s="17" t="str">
        <f t="shared" si="23"/>
        <v>NEUTRAL</v>
      </c>
      <c r="G500" s="17" t="e">
        <f t="shared" si="22"/>
        <v>#DIV/0!</v>
      </c>
      <c r="H500" s="17" t="str">
        <f t="shared" si="21"/>
        <v>NEUTRAL</v>
      </c>
    </row>
    <row r="501" spans="1:8" ht="13.5" x14ac:dyDescent="0.25">
      <c r="A501" s="3">
        <f>TITRES_STAT!B504</f>
        <v>42734</v>
      </c>
      <c r="B501" s="17">
        <f>TITRES_STAT!C504</f>
        <v>19</v>
      </c>
      <c r="C501" s="17">
        <f>TITRES_STAT!D504</f>
        <v>5.4753999999999996</v>
      </c>
      <c r="D501" s="17">
        <f>TITRES_STAT!E504</f>
        <v>19158</v>
      </c>
      <c r="E501" s="17">
        <f>TITRES_STAT!F504</f>
        <v>0</v>
      </c>
      <c r="F501" s="17" t="str">
        <f t="shared" si="23"/>
        <v>NEUTRAL</v>
      </c>
      <c r="G501" s="17" t="e">
        <f t="shared" si="22"/>
        <v>#DIV/0!</v>
      </c>
      <c r="H501" s="17" t="str">
        <f t="shared" si="21"/>
        <v>NEUTRAL</v>
      </c>
    </row>
    <row r="502" spans="1:8" ht="13.5" x14ac:dyDescent="0.25">
      <c r="A502" s="3">
        <f>TITRES_STAT!B505</f>
        <v>42737</v>
      </c>
      <c r="B502" s="17">
        <f>TITRES_STAT!C505</f>
        <v>19.399999999999999</v>
      </c>
      <c r="C502" s="17">
        <f>TITRES_STAT!D505</f>
        <v>5.5907</v>
      </c>
      <c r="D502" s="17">
        <f>TITRES_STAT!E505</f>
        <v>3821</v>
      </c>
      <c r="E502" s="17">
        <f>TITRES_STAT!F505</f>
        <v>0</v>
      </c>
      <c r="F502" s="17" t="str">
        <f t="shared" si="23"/>
        <v>NEUTRAL</v>
      </c>
      <c r="G502" s="17" t="e">
        <f t="shared" si="22"/>
        <v>#DIV/0!</v>
      </c>
      <c r="H502" s="17" t="str">
        <f t="shared" si="21"/>
        <v>NEUTRAL</v>
      </c>
    </row>
    <row r="503" spans="1:8" ht="13.5" x14ac:dyDescent="0.25">
      <c r="A503" s="3">
        <f>TITRES_STAT!B506</f>
        <v>42738</v>
      </c>
      <c r="B503" s="17">
        <f>TITRES_STAT!C506</f>
        <v>19.899999999999999</v>
      </c>
      <c r="C503" s="17">
        <f>TITRES_STAT!D506</f>
        <v>5.7347999999999999</v>
      </c>
      <c r="D503" s="17">
        <f>TITRES_STAT!E506</f>
        <v>8165</v>
      </c>
      <c r="E503" s="17">
        <f>TITRES_STAT!F506</f>
        <v>0</v>
      </c>
      <c r="F503" s="17" t="str">
        <f t="shared" si="23"/>
        <v>NEUTRAL</v>
      </c>
      <c r="G503" s="17" t="e">
        <f t="shared" si="22"/>
        <v>#DIV/0!</v>
      </c>
      <c r="H503" s="17" t="str">
        <f t="shared" si="21"/>
        <v>NEUTRAL</v>
      </c>
    </row>
    <row r="504" spans="1:8" ht="13.5" x14ac:dyDescent="0.25">
      <c r="A504" s="3">
        <f>TITRES_STAT!B507</f>
        <v>42739</v>
      </c>
      <c r="B504" s="17">
        <f>TITRES_STAT!C507</f>
        <v>19.899999999999999</v>
      </c>
      <c r="C504" s="17">
        <f>TITRES_STAT!D507</f>
        <v>5.7347999999999999</v>
      </c>
      <c r="D504" s="17">
        <f>TITRES_STAT!E507</f>
        <v>19184</v>
      </c>
      <c r="E504" s="17">
        <f>TITRES_STAT!F507</f>
        <v>0</v>
      </c>
      <c r="F504" s="17" t="str">
        <f t="shared" si="23"/>
        <v>NEUTRAL</v>
      </c>
      <c r="G504" s="17" t="e">
        <f t="shared" si="22"/>
        <v>#DIV/0!</v>
      </c>
      <c r="H504" s="17" t="str">
        <f t="shared" si="21"/>
        <v>NEUTRAL</v>
      </c>
    </row>
    <row r="505" spans="1:8" ht="13.5" x14ac:dyDescent="0.25">
      <c r="A505" s="3">
        <f>TITRES_STAT!B508</f>
        <v>42740</v>
      </c>
      <c r="B505" s="17">
        <f>TITRES_STAT!C508</f>
        <v>19.920000000000002</v>
      </c>
      <c r="C505" s="17">
        <f>TITRES_STAT!D508</f>
        <v>5.7404999999999999</v>
      </c>
      <c r="D505" s="17">
        <f>TITRES_STAT!E508</f>
        <v>12086</v>
      </c>
      <c r="E505" s="17">
        <f>TITRES_STAT!F508</f>
        <v>0</v>
      </c>
      <c r="F505" s="17" t="str">
        <f t="shared" si="23"/>
        <v>NEUTRAL</v>
      </c>
      <c r="G505" s="17" t="e">
        <f t="shared" si="22"/>
        <v>#DIV/0!</v>
      </c>
      <c r="H505" s="17" t="str">
        <f t="shared" si="21"/>
        <v>NEUTRAL</v>
      </c>
    </row>
    <row r="506" spans="1:8" ht="13.5" x14ac:dyDescent="0.25">
      <c r="A506" s="3">
        <f>TITRES_STAT!B509</f>
        <v>42741</v>
      </c>
      <c r="B506" s="17">
        <f>TITRES_STAT!C509</f>
        <v>20.149999999999999</v>
      </c>
      <c r="C506" s="17">
        <f>TITRES_STAT!D509</f>
        <v>5.8068</v>
      </c>
      <c r="D506" s="17">
        <f>TITRES_STAT!E509</f>
        <v>16879</v>
      </c>
      <c r="E506" s="17">
        <f>TITRES_STAT!F509</f>
        <v>0</v>
      </c>
      <c r="F506" s="17" t="str">
        <f t="shared" si="23"/>
        <v>NEUTRAL</v>
      </c>
      <c r="G506" s="17" t="e">
        <f t="shared" si="22"/>
        <v>#DIV/0!</v>
      </c>
      <c r="H506" s="17" t="str">
        <f t="shared" si="21"/>
        <v>NEUTRAL</v>
      </c>
    </row>
    <row r="507" spans="1:8" ht="13.5" x14ac:dyDescent="0.25">
      <c r="A507" s="3">
        <f>TITRES_STAT!B510</f>
        <v>42744</v>
      </c>
      <c r="B507" s="17">
        <f>TITRES_STAT!C510</f>
        <v>20.16</v>
      </c>
      <c r="C507" s="17">
        <f>TITRES_STAT!D510</f>
        <v>5.8097000000000003</v>
      </c>
      <c r="D507" s="17">
        <f>TITRES_STAT!E510</f>
        <v>28132</v>
      </c>
      <c r="E507" s="17">
        <f>TITRES_STAT!F510</f>
        <v>0</v>
      </c>
      <c r="F507" s="17" t="str">
        <f t="shared" si="23"/>
        <v>NEUTRAL</v>
      </c>
      <c r="G507" s="17" t="e">
        <f t="shared" si="22"/>
        <v>#DIV/0!</v>
      </c>
      <c r="H507" s="17" t="str">
        <f t="shared" si="21"/>
        <v>NEUTRAL</v>
      </c>
    </row>
    <row r="508" spans="1:8" ht="13.5" x14ac:dyDescent="0.25">
      <c r="A508" s="3">
        <f>TITRES_STAT!B511</f>
        <v>42745</v>
      </c>
      <c r="B508" s="17">
        <f>TITRES_STAT!C511</f>
        <v>20.59</v>
      </c>
      <c r="C508" s="17">
        <f>TITRES_STAT!D511</f>
        <v>5.9336000000000002</v>
      </c>
      <c r="D508" s="17">
        <f>TITRES_STAT!E511</f>
        <v>8530</v>
      </c>
      <c r="E508" s="17">
        <f>TITRES_STAT!F511</f>
        <v>0</v>
      </c>
      <c r="F508" s="17" t="str">
        <f t="shared" si="23"/>
        <v>NEUTRAL</v>
      </c>
      <c r="G508" s="17" t="e">
        <f t="shared" si="22"/>
        <v>#DIV/0!</v>
      </c>
      <c r="H508" s="17" t="str">
        <f t="shared" si="21"/>
        <v>NEUTRAL</v>
      </c>
    </row>
    <row r="509" spans="1:8" ht="13.5" x14ac:dyDescent="0.25">
      <c r="A509" s="3">
        <f>TITRES_STAT!B512</f>
        <v>42746</v>
      </c>
      <c r="B509" s="17">
        <f>TITRES_STAT!C512</f>
        <v>20.47</v>
      </c>
      <c r="C509" s="17">
        <f>TITRES_STAT!D512</f>
        <v>5.899</v>
      </c>
      <c r="D509" s="17">
        <f>TITRES_STAT!E512</f>
        <v>4237</v>
      </c>
      <c r="E509" s="17">
        <f>TITRES_STAT!F512</f>
        <v>0</v>
      </c>
      <c r="F509" s="17" t="str">
        <f t="shared" si="23"/>
        <v>NEUTRAL</v>
      </c>
      <c r="G509" s="17" t="e">
        <f t="shared" si="22"/>
        <v>#DIV/0!</v>
      </c>
      <c r="H509" s="17" t="str">
        <f t="shared" si="21"/>
        <v>NEUTRAL</v>
      </c>
    </row>
    <row r="510" spans="1:8" ht="13.5" x14ac:dyDescent="0.25">
      <c r="A510" s="3">
        <f>TITRES_STAT!B513</f>
        <v>42747</v>
      </c>
      <c r="B510" s="17">
        <f>TITRES_STAT!C513</f>
        <v>20.28</v>
      </c>
      <c r="C510" s="17">
        <f>TITRES_STAT!D513</f>
        <v>5.8442999999999996</v>
      </c>
      <c r="D510" s="17">
        <f>TITRES_STAT!E513</f>
        <v>2990</v>
      </c>
      <c r="E510" s="17">
        <f>TITRES_STAT!F513</f>
        <v>0</v>
      </c>
      <c r="F510" s="17" t="str">
        <f t="shared" si="23"/>
        <v>NEUTRAL</v>
      </c>
      <c r="G510" s="17" t="e">
        <f t="shared" si="22"/>
        <v>#DIV/0!</v>
      </c>
      <c r="H510" s="17" t="str">
        <f t="shared" si="21"/>
        <v>NEUTRAL</v>
      </c>
    </row>
    <row r="511" spans="1:8" ht="13.5" x14ac:dyDescent="0.25">
      <c r="A511" s="3">
        <f>TITRES_STAT!B514</f>
        <v>42748</v>
      </c>
      <c r="B511" s="17">
        <f>TITRES_STAT!C514</f>
        <v>20.21</v>
      </c>
      <c r="C511" s="17">
        <f>TITRES_STAT!D514</f>
        <v>5.8240999999999996</v>
      </c>
      <c r="D511" s="17">
        <f>TITRES_STAT!E514</f>
        <v>13387</v>
      </c>
      <c r="E511" s="17">
        <f>TITRES_STAT!F514</f>
        <v>0</v>
      </c>
      <c r="F511" s="17" t="str">
        <f t="shared" si="23"/>
        <v>NEUTRAL</v>
      </c>
      <c r="G511" s="17" t="e">
        <f t="shared" si="22"/>
        <v>#DIV/0!</v>
      </c>
      <c r="H511" s="17" t="str">
        <f t="shared" si="21"/>
        <v>NEUTRAL</v>
      </c>
    </row>
    <row r="512" spans="1:8" ht="13.5" x14ac:dyDescent="0.25">
      <c r="A512" s="3">
        <f>TITRES_STAT!B515</f>
        <v>42751</v>
      </c>
      <c r="B512" s="17">
        <f>TITRES_STAT!C515</f>
        <v>20.23</v>
      </c>
      <c r="C512" s="17">
        <f>TITRES_STAT!D515</f>
        <v>5.8299000000000003</v>
      </c>
      <c r="D512" s="17">
        <f>TITRES_STAT!E515</f>
        <v>3839</v>
      </c>
      <c r="E512" s="17">
        <f>TITRES_STAT!F515</f>
        <v>0</v>
      </c>
      <c r="F512" s="17" t="str">
        <f t="shared" si="23"/>
        <v>NEUTRAL</v>
      </c>
      <c r="G512" s="17" t="e">
        <f t="shared" si="22"/>
        <v>#DIV/0!</v>
      </c>
      <c r="H512" s="17" t="str">
        <f t="shared" si="21"/>
        <v>NEUTRAL</v>
      </c>
    </row>
    <row r="513" spans="1:8" ht="13.5" x14ac:dyDescent="0.25">
      <c r="A513" s="3">
        <f>TITRES_STAT!B516</f>
        <v>42752</v>
      </c>
      <c r="B513" s="17">
        <f>TITRES_STAT!C516</f>
        <v>20.170000000000002</v>
      </c>
      <c r="C513" s="17">
        <f>TITRES_STAT!D516</f>
        <v>5.8125999999999998</v>
      </c>
      <c r="D513" s="17">
        <f>TITRES_STAT!E516</f>
        <v>5573</v>
      </c>
      <c r="E513" s="17">
        <f>TITRES_STAT!F516</f>
        <v>0</v>
      </c>
      <c r="F513" s="17" t="str">
        <f t="shared" si="23"/>
        <v>NEUTRAL</v>
      </c>
      <c r="G513" s="17" t="e">
        <f t="shared" si="22"/>
        <v>#DIV/0!</v>
      </c>
      <c r="H513" s="17" t="str">
        <f t="shared" si="21"/>
        <v>NEUTRAL</v>
      </c>
    </row>
    <row r="514" spans="1:8" ht="13.5" x14ac:dyDescent="0.25">
      <c r="A514" s="3">
        <f>TITRES_STAT!B517</f>
        <v>42753</v>
      </c>
      <c r="B514" s="17">
        <f>TITRES_STAT!C517</f>
        <v>19.98</v>
      </c>
      <c r="C514" s="17">
        <f>TITRES_STAT!D517</f>
        <v>5.7577999999999996</v>
      </c>
      <c r="D514" s="17">
        <f>TITRES_STAT!E517</f>
        <v>6242</v>
      </c>
      <c r="E514" s="17">
        <f>TITRES_STAT!F517</f>
        <v>0</v>
      </c>
      <c r="F514" s="17" t="str">
        <f t="shared" si="23"/>
        <v>NEUTRAL</v>
      </c>
      <c r="G514" s="17" t="e">
        <f t="shared" si="22"/>
        <v>#DIV/0!</v>
      </c>
      <c r="H514" s="17" t="str">
        <f t="shared" si="21"/>
        <v>NEUTRAL</v>
      </c>
    </row>
    <row r="515" spans="1:8" ht="13.5" x14ac:dyDescent="0.25">
      <c r="A515" s="3">
        <f>TITRES_STAT!B518</f>
        <v>42754</v>
      </c>
      <c r="B515" s="17">
        <f>TITRES_STAT!C518</f>
        <v>20</v>
      </c>
      <c r="C515" s="17">
        <f>TITRES_STAT!D518</f>
        <v>5.7636000000000003</v>
      </c>
      <c r="D515" s="17">
        <f>TITRES_STAT!E518</f>
        <v>9299</v>
      </c>
      <c r="E515" s="17">
        <f>TITRES_STAT!F518</f>
        <v>0</v>
      </c>
      <c r="F515" s="17" t="str">
        <f t="shared" si="23"/>
        <v>NEUTRAL</v>
      </c>
      <c r="G515" s="17" t="e">
        <f t="shared" si="22"/>
        <v>#DIV/0!</v>
      </c>
      <c r="H515" s="17" t="str">
        <f t="shared" si="21"/>
        <v>NEUTRAL</v>
      </c>
    </row>
    <row r="516" spans="1:8" ht="13.5" x14ac:dyDescent="0.25">
      <c r="A516" s="3">
        <f>TITRES_STAT!B519</f>
        <v>42755</v>
      </c>
      <c r="B516" s="17">
        <f>TITRES_STAT!C519</f>
        <v>19.97</v>
      </c>
      <c r="C516" s="17">
        <f>TITRES_STAT!D519</f>
        <v>5.7549000000000001</v>
      </c>
      <c r="D516" s="17">
        <f>TITRES_STAT!E519</f>
        <v>2770</v>
      </c>
      <c r="E516" s="17">
        <f>TITRES_STAT!F519</f>
        <v>0</v>
      </c>
      <c r="F516" s="17" t="str">
        <f t="shared" si="23"/>
        <v>NEUTRAL</v>
      </c>
      <c r="G516" s="17" t="e">
        <f t="shared" si="22"/>
        <v>#DIV/0!</v>
      </c>
      <c r="H516" s="17" t="str">
        <f t="shared" si="21"/>
        <v>NEUTRAL</v>
      </c>
    </row>
    <row r="517" spans="1:8" ht="13.5" x14ac:dyDescent="0.25">
      <c r="A517" s="3">
        <f>TITRES_STAT!B520</f>
        <v>42758</v>
      </c>
      <c r="B517" s="17">
        <f>TITRES_STAT!C520</f>
        <v>19.899999999999999</v>
      </c>
      <c r="C517" s="17">
        <f>TITRES_STAT!D520</f>
        <v>5.7347999999999999</v>
      </c>
      <c r="D517" s="17">
        <f>TITRES_STAT!E520</f>
        <v>7085</v>
      </c>
      <c r="E517" s="17">
        <f>TITRES_STAT!F520</f>
        <v>0</v>
      </c>
      <c r="F517" s="17" t="str">
        <f t="shared" si="23"/>
        <v>NEUTRAL</v>
      </c>
      <c r="G517" s="17" t="e">
        <f t="shared" si="22"/>
        <v>#DIV/0!</v>
      </c>
      <c r="H517" s="17" t="str">
        <f t="shared" si="21"/>
        <v>NEUTRAL</v>
      </c>
    </row>
    <row r="518" spans="1:8" ht="13.5" x14ac:dyDescent="0.25">
      <c r="A518" s="3">
        <f>TITRES_STAT!B521</f>
        <v>42759</v>
      </c>
      <c r="B518" s="17">
        <f>TITRES_STAT!C521</f>
        <v>19.940000000000001</v>
      </c>
      <c r="C518" s="17">
        <f>TITRES_STAT!D521</f>
        <v>5.7462999999999997</v>
      </c>
      <c r="D518" s="17">
        <f>TITRES_STAT!E521</f>
        <v>8263</v>
      </c>
      <c r="E518" s="17">
        <f>TITRES_STAT!F521</f>
        <v>0</v>
      </c>
      <c r="F518" s="17" t="str">
        <f t="shared" si="23"/>
        <v>NEUTRAL</v>
      </c>
      <c r="G518" s="17" t="e">
        <f t="shared" si="22"/>
        <v>#DIV/0!</v>
      </c>
      <c r="H518" s="17" t="str">
        <f t="shared" ref="H518:H581" si="24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42760</v>
      </c>
      <c r="B519" s="17">
        <f>TITRES_STAT!C522</f>
        <v>19.989999999999998</v>
      </c>
      <c r="C519" s="17">
        <f>TITRES_STAT!D522</f>
        <v>5.7606999999999999</v>
      </c>
      <c r="D519" s="17">
        <f>TITRES_STAT!E522</f>
        <v>4587</v>
      </c>
      <c r="E519" s="17">
        <f>TITRES_STAT!F522</f>
        <v>0</v>
      </c>
      <c r="F519" s="17" t="str">
        <f t="shared" si="23"/>
        <v>NEUTRAL</v>
      </c>
      <c r="G519" s="17" t="e">
        <f t="shared" ref="G519:G582" si="25">IF((E519-E514)/E514 &gt; 0.02, "STRONG",
 IF((E519-E514)/E514 &lt; -0.02, "WEAK", "NEUTRAL"))</f>
        <v>#DIV/0!</v>
      </c>
      <c r="H519" s="17" t="str">
        <f t="shared" si="24"/>
        <v>NEUTRAL</v>
      </c>
    </row>
    <row r="520" spans="1:8" ht="13.5" x14ac:dyDescent="0.25">
      <c r="A520" s="3">
        <f>TITRES_STAT!B523</f>
        <v>42761</v>
      </c>
      <c r="B520" s="17">
        <f>TITRES_STAT!C523</f>
        <v>19.82</v>
      </c>
      <c r="C520" s="17">
        <f>TITRES_STAT!D523</f>
        <v>5.7117000000000004</v>
      </c>
      <c r="D520" s="17">
        <f>TITRES_STAT!E523</f>
        <v>6722</v>
      </c>
      <c r="E520" s="17">
        <f>TITRES_STAT!F523</f>
        <v>0</v>
      </c>
      <c r="F520" s="17" t="str">
        <f t="shared" ref="F520:F583" si="26">IF(E520&gt;E515,"BULLISH",IF(E520&lt;E515,"BEARISH","NEUTRAL"))</f>
        <v>NEUTRAL</v>
      </c>
      <c r="G520" s="17" t="e">
        <f t="shared" si="25"/>
        <v>#DIV/0!</v>
      </c>
      <c r="H520" s="17" t="str">
        <f t="shared" si="24"/>
        <v>NEUTRAL</v>
      </c>
    </row>
    <row r="521" spans="1:8" ht="13.5" x14ac:dyDescent="0.25">
      <c r="A521" s="3">
        <f>TITRES_STAT!B524</f>
        <v>42762</v>
      </c>
      <c r="B521" s="17">
        <f>TITRES_STAT!C524</f>
        <v>19.8</v>
      </c>
      <c r="C521" s="17">
        <f>TITRES_STAT!D524</f>
        <v>5.7058999999999997</v>
      </c>
      <c r="D521" s="17">
        <f>TITRES_STAT!E524</f>
        <v>4839</v>
      </c>
      <c r="E521" s="17">
        <f>TITRES_STAT!F524</f>
        <v>0</v>
      </c>
      <c r="F521" s="17" t="str">
        <f t="shared" si="26"/>
        <v>NEUTRAL</v>
      </c>
      <c r="G521" s="17" t="e">
        <f t="shared" si="25"/>
        <v>#DIV/0!</v>
      </c>
      <c r="H521" s="17" t="str">
        <f t="shared" si="24"/>
        <v>NEUTRAL</v>
      </c>
    </row>
    <row r="522" spans="1:8" ht="13.5" x14ac:dyDescent="0.25">
      <c r="A522" s="3">
        <f>TITRES_STAT!B525</f>
        <v>42765</v>
      </c>
      <c r="B522" s="17">
        <f>TITRES_STAT!C525</f>
        <v>19.7</v>
      </c>
      <c r="C522" s="17">
        <f>TITRES_STAT!D525</f>
        <v>5.6771000000000003</v>
      </c>
      <c r="D522" s="17">
        <f>TITRES_STAT!E525</f>
        <v>134166</v>
      </c>
      <c r="E522" s="17">
        <f>TITRES_STAT!F525</f>
        <v>0</v>
      </c>
      <c r="F522" s="17" t="str">
        <f t="shared" si="26"/>
        <v>NEUTRAL</v>
      </c>
      <c r="G522" s="17" t="e">
        <f t="shared" si="25"/>
        <v>#DIV/0!</v>
      </c>
      <c r="H522" s="17" t="str">
        <f t="shared" si="24"/>
        <v>NEUTRAL</v>
      </c>
    </row>
    <row r="523" spans="1:8" ht="13.5" x14ac:dyDescent="0.25">
      <c r="A523" s="3">
        <f>TITRES_STAT!B526</f>
        <v>42766</v>
      </c>
      <c r="B523" s="17">
        <f>TITRES_STAT!C526</f>
        <v>19.5</v>
      </c>
      <c r="C523" s="17">
        <f>TITRES_STAT!D526</f>
        <v>5.6195000000000004</v>
      </c>
      <c r="D523" s="17">
        <f>TITRES_STAT!E526</f>
        <v>9614</v>
      </c>
      <c r="E523" s="17">
        <f>TITRES_STAT!F526</f>
        <v>0</v>
      </c>
      <c r="F523" s="17" t="str">
        <f t="shared" si="26"/>
        <v>NEUTRAL</v>
      </c>
      <c r="G523" s="17" t="e">
        <f t="shared" si="25"/>
        <v>#DIV/0!</v>
      </c>
      <c r="H523" s="17" t="str">
        <f t="shared" si="24"/>
        <v>NEUTRAL</v>
      </c>
    </row>
    <row r="524" spans="1:8" ht="13.5" x14ac:dyDescent="0.25">
      <c r="A524" s="3">
        <f>TITRES_STAT!B527</f>
        <v>42767</v>
      </c>
      <c r="B524" s="17">
        <f>TITRES_STAT!C527</f>
        <v>19.5</v>
      </c>
      <c r="C524" s="17">
        <f>TITRES_STAT!D527</f>
        <v>5.6195000000000004</v>
      </c>
      <c r="D524" s="17">
        <f>TITRES_STAT!E527</f>
        <v>2323</v>
      </c>
      <c r="E524" s="17">
        <f>TITRES_STAT!F527</f>
        <v>0</v>
      </c>
      <c r="F524" s="17" t="str">
        <f t="shared" si="26"/>
        <v>NEUTRAL</v>
      </c>
      <c r="G524" s="17" t="e">
        <f t="shared" si="25"/>
        <v>#DIV/0!</v>
      </c>
      <c r="H524" s="17" t="str">
        <f t="shared" si="24"/>
        <v>NEUTRAL</v>
      </c>
    </row>
    <row r="525" spans="1:8" ht="13.5" x14ac:dyDescent="0.25">
      <c r="A525" s="3">
        <f>TITRES_STAT!B528</f>
        <v>42768</v>
      </c>
      <c r="B525" s="17">
        <f>TITRES_STAT!C528</f>
        <v>19.399999999999999</v>
      </c>
      <c r="C525" s="17">
        <f>TITRES_STAT!D528</f>
        <v>5.5907</v>
      </c>
      <c r="D525" s="17">
        <f>TITRES_STAT!E528</f>
        <v>9946</v>
      </c>
      <c r="E525" s="17">
        <f>TITRES_STAT!F528</f>
        <v>0</v>
      </c>
      <c r="F525" s="17" t="str">
        <f t="shared" si="26"/>
        <v>NEUTRAL</v>
      </c>
      <c r="G525" s="17" t="e">
        <f t="shared" si="25"/>
        <v>#DIV/0!</v>
      </c>
      <c r="H525" s="17" t="str">
        <f t="shared" si="24"/>
        <v>NEUTRAL</v>
      </c>
    </row>
    <row r="526" spans="1:8" ht="13.5" x14ac:dyDescent="0.25">
      <c r="A526" s="3">
        <f>TITRES_STAT!B529</f>
        <v>42769</v>
      </c>
      <c r="B526" s="17">
        <f>TITRES_STAT!C529</f>
        <v>19.5</v>
      </c>
      <c r="C526" s="17">
        <f>TITRES_STAT!D529</f>
        <v>5.6195000000000004</v>
      </c>
      <c r="D526" s="17">
        <f>TITRES_STAT!E529</f>
        <v>9416</v>
      </c>
      <c r="E526" s="17">
        <f>TITRES_STAT!F529</f>
        <v>0</v>
      </c>
      <c r="F526" s="17" t="str">
        <f t="shared" si="26"/>
        <v>NEUTRAL</v>
      </c>
      <c r="G526" s="17" t="e">
        <f t="shared" si="25"/>
        <v>#DIV/0!</v>
      </c>
      <c r="H526" s="17" t="str">
        <f t="shared" si="24"/>
        <v>NEUTRAL</v>
      </c>
    </row>
    <row r="527" spans="1:8" ht="13.5" x14ac:dyDescent="0.25">
      <c r="A527" s="3">
        <f>TITRES_STAT!B530</f>
        <v>42772</v>
      </c>
      <c r="B527" s="17">
        <f>TITRES_STAT!C530</f>
        <v>19.399999999999999</v>
      </c>
      <c r="C527" s="17">
        <f>TITRES_STAT!D530</f>
        <v>5.5907</v>
      </c>
      <c r="D527" s="17">
        <f>TITRES_STAT!E530</f>
        <v>7530</v>
      </c>
      <c r="E527" s="17">
        <f>TITRES_STAT!F530</f>
        <v>0</v>
      </c>
      <c r="F527" s="17" t="str">
        <f t="shared" si="26"/>
        <v>NEUTRAL</v>
      </c>
      <c r="G527" s="17" t="e">
        <f t="shared" si="25"/>
        <v>#DIV/0!</v>
      </c>
      <c r="H527" s="17" t="str">
        <f t="shared" si="24"/>
        <v>NEUTRAL</v>
      </c>
    </row>
    <row r="528" spans="1:8" ht="13.5" x14ac:dyDescent="0.25">
      <c r="A528" s="3">
        <f>TITRES_STAT!B531</f>
        <v>42773</v>
      </c>
      <c r="B528" s="17">
        <f>TITRES_STAT!C531</f>
        <v>19.39</v>
      </c>
      <c r="C528" s="17">
        <f>TITRES_STAT!D531</f>
        <v>5.5877999999999997</v>
      </c>
      <c r="D528" s="17">
        <f>TITRES_STAT!E531</f>
        <v>4089</v>
      </c>
      <c r="E528" s="17">
        <f>TITRES_STAT!F531</f>
        <v>0</v>
      </c>
      <c r="F528" s="17" t="str">
        <f t="shared" si="26"/>
        <v>NEUTRAL</v>
      </c>
      <c r="G528" s="17" t="e">
        <f t="shared" si="25"/>
        <v>#DIV/0!</v>
      </c>
      <c r="H528" s="17" t="str">
        <f t="shared" si="24"/>
        <v>NEUTRAL</v>
      </c>
    </row>
    <row r="529" spans="1:8" ht="13.5" x14ac:dyDescent="0.25">
      <c r="A529" s="3">
        <f>TITRES_STAT!B532</f>
        <v>42774</v>
      </c>
      <c r="B529" s="17">
        <f>TITRES_STAT!C532</f>
        <v>19.3</v>
      </c>
      <c r="C529" s="17">
        <f>TITRES_STAT!D532</f>
        <v>5.5618999999999996</v>
      </c>
      <c r="D529" s="17">
        <f>TITRES_STAT!E532</f>
        <v>10629</v>
      </c>
      <c r="E529" s="17">
        <f>TITRES_STAT!F532</f>
        <v>0</v>
      </c>
      <c r="F529" s="17" t="str">
        <f t="shared" si="26"/>
        <v>NEUTRAL</v>
      </c>
      <c r="G529" s="17" t="e">
        <f t="shared" si="25"/>
        <v>#DIV/0!</v>
      </c>
      <c r="H529" s="17" t="str">
        <f t="shared" si="24"/>
        <v>NEUTRAL</v>
      </c>
    </row>
    <row r="530" spans="1:8" ht="13.5" x14ac:dyDescent="0.25">
      <c r="A530" s="3">
        <f>TITRES_STAT!B533</f>
        <v>42775</v>
      </c>
      <c r="B530" s="17">
        <f>TITRES_STAT!C533</f>
        <v>19.25</v>
      </c>
      <c r="C530" s="17">
        <f>TITRES_STAT!D533</f>
        <v>5.5473999999999997</v>
      </c>
      <c r="D530" s="17">
        <f>TITRES_STAT!E533</f>
        <v>14411</v>
      </c>
      <c r="E530" s="17">
        <f>TITRES_STAT!F533</f>
        <v>0</v>
      </c>
      <c r="F530" s="17" t="str">
        <f t="shared" si="26"/>
        <v>NEUTRAL</v>
      </c>
      <c r="G530" s="17" t="e">
        <f t="shared" si="25"/>
        <v>#DIV/0!</v>
      </c>
      <c r="H530" s="17" t="str">
        <f t="shared" si="24"/>
        <v>NEUTRAL</v>
      </c>
    </row>
    <row r="531" spans="1:8" ht="13.5" x14ac:dyDescent="0.25">
      <c r="A531" s="3">
        <f>TITRES_STAT!B534</f>
        <v>42776</v>
      </c>
      <c r="B531" s="17">
        <f>TITRES_STAT!C534</f>
        <v>19.260000000000002</v>
      </c>
      <c r="C531" s="17">
        <f>TITRES_STAT!D534</f>
        <v>5.5503</v>
      </c>
      <c r="D531" s="17">
        <f>TITRES_STAT!E534</f>
        <v>18024</v>
      </c>
      <c r="E531" s="17">
        <f>TITRES_STAT!F534</f>
        <v>0</v>
      </c>
      <c r="F531" s="17" t="str">
        <f t="shared" si="26"/>
        <v>NEUTRAL</v>
      </c>
      <c r="G531" s="17" t="e">
        <f t="shared" si="25"/>
        <v>#DIV/0!</v>
      </c>
      <c r="H531" s="17" t="str">
        <f t="shared" si="24"/>
        <v>NEUTRAL</v>
      </c>
    </row>
    <row r="532" spans="1:8" ht="13.5" x14ac:dyDescent="0.25">
      <c r="A532" s="3">
        <f>TITRES_STAT!B535</f>
        <v>42779</v>
      </c>
      <c r="B532" s="17">
        <f>TITRES_STAT!C535</f>
        <v>19.3</v>
      </c>
      <c r="C532" s="17">
        <f>TITRES_STAT!D535</f>
        <v>5.5618999999999996</v>
      </c>
      <c r="D532" s="17">
        <f>TITRES_STAT!E535</f>
        <v>11306</v>
      </c>
      <c r="E532" s="17">
        <f>TITRES_STAT!F535</f>
        <v>0</v>
      </c>
      <c r="F532" s="17" t="str">
        <f t="shared" si="26"/>
        <v>NEUTRAL</v>
      </c>
      <c r="G532" s="17" t="e">
        <f t="shared" si="25"/>
        <v>#DIV/0!</v>
      </c>
      <c r="H532" s="17" t="str">
        <f t="shared" si="24"/>
        <v>NEUTRAL</v>
      </c>
    </row>
    <row r="533" spans="1:8" ht="13.5" x14ac:dyDescent="0.25">
      <c r="A533" s="3">
        <f>TITRES_STAT!B536</f>
        <v>42780</v>
      </c>
      <c r="B533" s="17">
        <f>TITRES_STAT!C536</f>
        <v>19.2</v>
      </c>
      <c r="C533" s="17">
        <f>TITRES_STAT!D536</f>
        <v>5.5330000000000004</v>
      </c>
      <c r="D533" s="17">
        <f>TITRES_STAT!E536</f>
        <v>3577</v>
      </c>
      <c r="E533" s="17">
        <f>TITRES_STAT!F536</f>
        <v>0</v>
      </c>
      <c r="F533" s="17" t="str">
        <f t="shared" si="26"/>
        <v>NEUTRAL</v>
      </c>
      <c r="G533" s="17" t="e">
        <f t="shared" si="25"/>
        <v>#DIV/0!</v>
      </c>
      <c r="H533" s="17" t="str">
        <f t="shared" si="24"/>
        <v>NEUTRAL</v>
      </c>
    </row>
    <row r="534" spans="1:8" ht="13.5" x14ac:dyDescent="0.25">
      <c r="A534" s="3">
        <f>TITRES_STAT!B537</f>
        <v>42781</v>
      </c>
      <c r="B534" s="17">
        <f>TITRES_STAT!C537</f>
        <v>19.149999999999999</v>
      </c>
      <c r="C534" s="17">
        <f>TITRES_STAT!D537</f>
        <v>5.5186000000000002</v>
      </c>
      <c r="D534" s="17">
        <f>TITRES_STAT!E537</f>
        <v>4325</v>
      </c>
      <c r="E534" s="17">
        <f>TITRES_STAT!F537</f>
        <v>0</v>
      </c>
      <c r="F534" s="17" t="str">
        <f t="shared" si="26"/>
        <v>NEUTRAL</v>
      </c>
      <c r="G534" s="17" t="e">
        <f t="shared" si="25"/>
        <v>#DIV/0!</v>
      </c>
      <c r="H534" s="17" t="str">
        <f t="shared" si="24"/>
        <v>NEUTRAL</v>
      </c>
    </row>
    <row r="535" spans="1:8" ht="13.5" x14ac:dyDescent="0.25">
      <c r="A535" s="3">
        <f>TITRES_STAT!B538</f>
        <v>42782</v>
      </c>
      <c r="B535" s="17">
        <f>TITRES_STAT!C538</f>
        <v>19.149999999999999</v>
      </c>
      <c r="C535" s="17">
        <f>TITRES_STAT!D538</f>
        <v>5.5186000000000002</v>
      </c>
      <c r="D535" s="17">
        <f>TITRES_STAT!E538</f>
        <v>2644</v>
      </c>
      <c r="E535" s="17">
        <f>TITRES_STAT!F538</f>
        <v>0</v>
      </c>
      <c r="F535" s="17" t="str">
        <f t="shared" si="26"/>
        <v>NEUTRAL</v>
      </c>
      <c r="G535" s="17" t="e">
        <f t="shared" si="25"/>
        <v>#DIV/0!</v>
      </c>
      <c r="H535" s="17" t="str">
        <f t="shared" si="24"/>
        <v>NEUTRAL</v>
      </c>
    </row>
    <row r="536" spans="1:8" ht="13.5" x14ac:dyDescent="0.25">
      <c r="A536" s="3">
        <f>TITRES_STAT!B539</f>
        <v>42783</v>
      </c>
      <c r="B536" s="17">
        <f>TITRES_STAT!C539</f>
        <v>19.100000000000001</v>
      </c>
      <c r="C536" s="17">
        <f>TITRES_STAT!D539</f>
        <v>5.5042</v>
      </c>
      <c r="D536" s="17">
        <f>TITRES_STAT!E539</f>
        <v>21162</v>
      </c>
      <c r="E536" s="17">
        <f>TITRES_STAT!F539</f>
        <v>0</v>
      </c>
      <c r="F536" s="17" t="str">
        <f t="shared" si="26"/>
        <v>NEUTRAL</v>
      </c>
      <c r="G536" s="17" t="e">
        <f t="shared" si="25"/>
        <v>#DIV/0!</v>
      </c>
      <c r="H536" s="17" t="str">
        <f t="shared" si="24"/>
        <v>NEUTRAL</v>
      </c>
    </row>
    <row r="537" spans="1:8" ht="13.5" x14ac:dyDescent="0.25">
      <c r="A537" s="3">
        <f>TITRES_STAT!B540</f>
        <v>42786</v>
      </c>
      <c r="B537" s="17">
        <f>TITRES_STAT!C540</f>
        <v>19.25</v>
      </c>
      <c r="C537" s="17">
        <f>TITRES_STAT!D540</f>
        <v>5.5473999999999997</v>
      </c>
      <c r="D537" s="17">
        <f>TITRES_STAT!E540</f>
        <v>4231</v>
      </c>
      <c r="E537" s="17">
        <f>TITRES_STAT!F540</f>
        <v>0</v>
      </c>
      <c r="F537" s="17" t="str">
        <f t="shared" si="26"/>
        <v>NEUTRAL</v>
      </c>
      <c r="G537" s="17" t="e">
        <f t="shared" si="25"/>
        <v>#DIV/0!</v>
      </c>
      <c r="H537" s="17" t="str">
        <f t="shared" si="24"/>
        <v>NEUTRAL</v>
      </c>
    </row>
    <row r="538" spans="1:8" ht="13.5" x14ac:dyDescent="0.25">
      <c r="A538" s="3">
        <f>TITRES_STAT!B541</f>
        <v>42787</v>
      </c>
      <c r="B538" s="17">
        <f>TITRES_STAT!C541</f>
        <v>19.25</v>
      </c>
      <c r="C538" s="17">
        <f>TITRES_STAT!D541</f>
        <v>5.5473999999999997</v>
      </c>
      <c r="D538" s="17">
        <f>TITRES_STAT!E541</f>
        <v>4234</v>
      </c>
      <c r="E538" s="17">
        <f>TITRES_STAT!F541</f>
        <v>0</v>
      </c>
      <c r="F538" s="17" t="str">
        <f t="shared" si="26"/>
        <v>NEUTRAL</v>
      </c>
      <c r="G538" s="17" t="e">
        <f t="shared" si="25"/>
        <v>#DIV/0!</v>
      </c>
      <c r="H538" s="17" t="str">
        <f t="shared" si="24"/>
        <v>NEUTRAL</v>
      </c>
    </row>
    <row r="539" spans="1:8" ht="13.5" x14ac:dyDescent="0.25">
      <c r="A539" s="3">
        <f>TITRES_STAT!B542</f>
        <v>42788</v>
      </c>
      <c r="B539" s="17">
        <f>TITRES_STAT!C542</f>
        <v>19.239999999999998</v>
      </c>
      <c r="C539" s="17">
        <f>TITRES_STAT!D542</f>
        <v>5.5446</v>
      </c>
      <c r="D539" s="17">
        <f>TITRES_STAT!E542</f>
        <v>4933</v>
      </c>
      <c r="E539" s="17">
        <f>TITRES_STAT!F542</f>
        <v>0</v>
      </c>
      <c r="F539" s="17" t="str">
        <f t="shared" si="26"/>
        <v>NEUTRAL</v>
      </c>
      <c r="G539" s="17" t="e">
        <f t="shared" si="25"/>
        <v>#DIV/0!</v>
      </c>
      <c r="H539" s="17" t="str">
        <f t="shared" si="24"/>
        <v>NEUTRAL</v>
      </c>
    </row>
    <row r="540" spans="1:8" ht="13.5" x14ac:dyDescent="0.25">
      <c r="A540" s="3">
        <f>TITRES_STAT!B543</f>
        <v>42789</v>
      </c>
      <c r="B540" s="17">
        <f>TITRES_STAT!C543</f>
        <v>19.190000000000001</v>
      </c>
      <c r="C540" s="17">
        <f>TITRES_STAT!D543</f>
        <v>5.5301999999999998</v>
      </c>
      <c r="D540" s="17">
        <f>TITRES_STAT!E543</f>
        <v>12119</v>
      </c>
      <c r="E540" s="17">
        <f>TITRES_STAT!F543</f>
        <v>0</v>
      </c>
      <c r="F540" s="17" t="str">
        <f t="shared" si="26"/>
        <v>NEUTRAL</v>
      </c>
      <c r="G540" s="17" t="e">
        <f t="shared" si="25"/>
        <v>#DIV/0!</v>
      </c>
      <c r="H540" s="17" t="str">
        <f t="shared" si="24"/>
        <v>NEUTRAL</v>
      </c>
    </row>
    <row r="541" spans="1:8" ht="13.5" x14ac:dyDescent="0.25">
      <c r="A541" s="3">
        <f>TITRES_STAT!B544</f>
        <v>42790</v>
      </c>
      <c r="B541" s="17">
        <f>TITRES_STAT!C544</f>
        <v>19.3</v>
      </c>
      <c r="C541" s="17">
        <f>TITRES_STAT!D544</f>
        <v>5.5618999999999996</v>
      </c>
      <c r="D541" s="17">
        <f>TITRES_STAT!E544</f>
        <v>2188</v>
      </c>
      <c r="E541" s="17">
        <f>TITRES_STAT!F544</f>
        <v>0</v>
      </c>
      <c r="F541" s="17" t="str">
        <f t="shared" si="26"/>
        <v>NEUTRAL</v>
      </c>
      <c r="G541" s="17" t="e">
        <f t="shared" si="25"/>
        <v>#DIV/0!</v>
      </c>
      <c r="H541" s="17" t="str">
        <f t="shared" si="24"/>
        <v>NEUTRAL</v>
      </c>
    </row>
    <row r="542" spans="1:8" ht="13.5" x14ac:dyDescent="0.25">
      <c r="A542" s="3">
        <f>TITRES_STAT!B545</f>
        <v>42793</v>
      </c>
      <c r="B542" s="17">
        <f>TITRES_STAT!C545</f>
        <v>19.5</v>
      </c>
      <c r="C542" s="17">
        <f>TITRES_STAT!D545</f>
        <v>5.6195000000000004</v>
      </c>
      <c r="D542" s="17">
        <f>TITRES_STAT!E545</f>
        <v>2637</v>
      </c>
      <c r="E542" s="17">
        <f>TITRES_STAT!F545</f>
        <v>0</v>
      </c>
      <c r="F542" s="17" t="str">
        <f t="shared" si="26"/>
        <v>NEUTRAL</v>
      </c>
      <c r="G542" s="17" t="e">
        <f t="shared" si="25"/>
        <v>#DIV/0!</v>
      </c>
      <c r="H542" s="17" t="str">
        <f t="shared" si="24"/>
        <v>NEUTRAL</v>
      </c>
    </row>
    <row r="543" spans="1:8" ht="13.5" x14ac:dyDescent="0.25">
      <c r="A543" s="3">
        <f>TITRES_STAT!B546</f>
        <v>42794</v>
      </c>
      <c r="B543" s="17">
        <f>TITRES_STAT!C546</f>
        <v>19.899999999999999</v>
      </c>
      <c r="C543" s="17">
        <f>TITRES_STAT!D546</f>
        <v>5.7347999999999999</v>
      </c>
      <c r="D543" s="17">
        <f>TITRES_STAT!E546</f>
        <v>7630</v>
      </c>
      <c r="E543" s="17">
        <f>TITRES_STAT!F546</f>
        <v>0</v>
      </c>
      <c r="F543" s="17" t="str">
        <f t="shared" si="26"/>
        <v>NEUTRAL</v>
      </c>
      <c r="G543" s="17" t="e">
        <f t="shared" si="25"/>
        <v>#DIV/0!</v>
      </c>
      <c r="H543" s="17" t="str">
        <f t="shared" si="24"/>
        <v>NEUTRAL</v>
      </c>
    </row>
    <row r="544" spans="1:8" ht="13.5" x14ac:dyDescent="0.25">
      <c r="A544" s="3">
        <f>TITRES_STAT!B547</f>
        <v>42795</v>
      </c>
      <c r="B544" s="17">
        <f>TITRES_STAT!C547</f>
        <v>20.010000000000002</v>
      </c>
      <c r="C544" s="17">
        <f>TITRES_STAT!D547</f>
        <v>5.7664999999999997</v>
      </c>
      <c r="D544" s="17">
        <f>TITRES_STAT!E547</f>
        <v>10977</v>
      </c>
      <c r="E544" s="17">
        <f>TITRES_STAT!F547</f>
        <v>0</v>
      </c>
      <c r="F544" s="17" t="str">
        <f t="shared" si="26"/>
        <v>NEUTRAL</v>
      </c>
      <c r="G544" s="17" t="e">
        <f t="shared" si="25"/>
        <v>#DIV/0!</v>
      </c>
      <c r="H544" s="17" t="str">
        <f t="shared" si="24"/>
        <v>NEUTRAL</v>
      </c>
    </row>
    <row r="545" spans="1:8" ht="13.5" x14ac:dyDescent="0.25">
      <c r="A545" s="3">
        <f>TITRES_STAT!B548</f>
        <v>42796</v>
      </c>
      <c r="B545" s="17">
        <f>TITRES_STAT!C548</f>
        <v>20.100000000000001</v>
      </c>
      <c r="C545" s="17">
        <f>TITRES_STAT!D548</f>
        <v>5.7923999999999998</v>
      </c>
      <c r="D545" s="17">
        <f>TITRES_STAT!E548</f>
        <v>18531</v>
      </c>
      <c r="E545" s="17">
        <f>TITRES_STAT!F548</f>
        <v>0</v>
      </c>
      <c r="F545" s="17" t="str">
        <f t="shared" si="26"/>
        <v>NEUTRAL</v>
      </c>
      <c r="G545" s="17" t="e">
        <f t="shared" si="25"/>
        <v>#DIV/0!</v>
      </c>
      <c r="H545" s="17" t="str">
        <f t="shared" si="24"/>
        <v>NEUTRAL</v>
      </c>
    </row>
    <row r="546" spans="1:8" ht="13.5" x14ac:dyDescent="0.25">
      <c r="A546" s="3">
        <f>TITRES_STAT!B549</f>
        <v>42797</v>
      </c>
      <c r="B546" s="17">
        <f>TITRES_STAT!C549</f>
        <v>20.149999999999999</v>
      </c>
      <c r="C546" s="17">
        <f>TITRES_STAT!D549</f>
        <v>5.8068</v>
      </c>
      <c r="D546" s="17">
        <f>TITRES_STAT!E549</f>
        <v>11807</v>
      </c>
      <c r="E546" s="17">
        <f>TITRES_STAT!F549</f>
        <v>0</v>
      </c>
      <c r="F546" s="17" t="str">
        <f t="shared" si="26"/>
        <v>NEUTRAL</v>
      </c>
      <c r="G546" s="17" t="e">
        <f t="shared" si="25"/>
        <v>#DIV/0!</v>
      </c>
      <c r="H546" s="17" t="str">
        <f t="shared" si="24"/>
        <v>NEUTRAL</v>
      </c>
    </row>
    <row r="547" spans="1:8" ht="13.5" x14ac:dyDescent="0.25">
      <c r="A547" s="3">
        <f>TITRES_STAT!B550</f>
        <v>42800</v>
      </c>
      <c r="B547" s="17">
        <f>TITRES_STAT!C550</f>
        <v>20</v>
      </c>
      <c r="C547" s="17">
        <f>TITRES_STAT!D550</f>
        <v>5.7636000000000003</v>
      </c>
      <c r="D547" s="17">
        <f>TITRES_STAT!E550</f>
        <v>16613</v>
      </c>
      <c r="E547" s="17">
        <f>TITRES_STAT!F550</f>
        <v>0</v>
      </c>
      <c r="F547" s="17" t="str">
        <f t="shared" si="26"/>
        <v>NEUTRAL</v>
      </c>
      <c r="G547" s="17" t="e">
        <f t="shared" si="25"/>
        <v>#DIV/0!</v>
      </c>
      <c r="H547" s="17" t="str">
        <f t="shared" si="24"/>
        <v>NEUTRAL</v>
      </c>
    </row>
    <row r="548" spans="1:8" ht="13.5" x14ac:dyDescent="0.25">
      <c r="A548" s="3">
        <f>TITRES_STAT!B551</f>
        <v>42801</v>
      </c>
      <c r="B548" s="17">
        <f>TITRES_STAT!C551</f>
        <v>19.86</v>
      </c>
      <c r="C548" s="17">
        <f>TITRES_STAT!D551</f>
        <v>5.7232000000000003</v>
      </c>
      <c r="D548" s="17">
        <f>TITRES_STAT!E551</f>
        <v>2810</v>
      </c>
      <c r="E548" s="17">
        <f>TITRES_STAT!F551</f>
        <v>0</v>
      </c>
      <c r="F548" s="17" t="str">
        <f t="shared" si="26"/>
        <v>NEUTRAL</v>
      </c>
      <c r="G548" s="17" t="e">
        <f t="shared" si="25"/>
        <v>#DIV/0!</v>
      </c>
      <c r="H548" s="17" t="str">
        <f t="shared" si="24"/>
        <v>NEUTRAL</v>
      </c>
    </row>
    <row r="549" spans="1:8" ht="13.5" x14ac:dyDescent="0.25">
      <c r="A549" s="3">
        <f>TITRES_STAT!B552</f>
        <v>42802</v>
      </c>
      <c r="B549" s="17">
        <f>TITRES_STAT!C552</f>
        <v>19.989999999999998</v>
      </c>
      <c r="C549" s="17">
        <f>TITRES_STAT!D552</f>
        <v>5.7606999999999999</v>
      </c>
      <c r="D549" s="17">
        <f>TITRES_STAT!E552</f>
        <v>1658</v>
      </c>
      <c r="E549" s="17">
        <f>TITRES_STAT!F552</f>
        <v>0</v>
      </c>
      <c r="F549" s="17" t="str">
        <f t="shared" si="26"/>
        <v>NEUTRAL</v>
      </c>
      <c r="G549" s="17" t="e">
        <f t="shared" si="25"/>
        <v>#DIV/0!</v>
      </c>
      <c r="H549" s="17" t="str">
        <f t="shared" si="24"/>
        <v>NEUTRAL</v>
      </c>
    </row>
    <row r="550" spans="1:8" ht="13.5" x14ac:dyDescent="0.25">
      <c r="A550" s="3">
        <f>TITRES_STAT!B553</f>
        <v>42803</v>
      </c>
      <c r="B550" s="17">
        <f>TITRES_STAT!C553</f>
        <v>20.02</v>
      </c>
      <c r="C550" s="17">
        <f>TITRES_STAT!D553</f>
        <v>5.7693000000000003</v>
      </c>
      <c r="D550" s="17">
        <f>TITRES_STAT!E553</f>
        <v>3743</v>
      </c>
      <c r="E550" s="17">
        <f>TITRES_STAT!F553</f>
        <v>0</v>
      </c>
      <c r="F550" s="17" t="str">
        <f t="shared" si="26"/>
        <v>NEUTRAL</v>
      </c>
      <c r="G550" s="17" t="e">
        <f t="shared" si="25"/>
        <v>#DIV/0!</v>
      </c>
      <c r="H550" s="17" t="str">
        <f t="shared" si="24"/>
        <v>NEUTRAL</v>
      </c>
    </row>
    <row r="551" spans="1:8" ht="13.5" x14ac:dyDescent="0.25">
      <c r="A551" s="3">
        <f>TITRES_STAT!B554</f>
        <v>42804</v>
      </c>
      <c r="B551" s="17">
        <f>TITRES_STAT!C554</f>
        <v>20.010000000000002</v>
      </c>
      <c r="C551" s="17">
        <f>TITRES_STAT!D554</f>
        <v>5.7664999999999997</v>
      </c>
      <c r="D551" s="17">
        <f>TITRES_STAT!E554</f>
        <v>16222</v>
      </c>
      <c r="E551" s="17">
        <f>TITRES_STAT!F554</f>
        <v>0</v>
      </c>
      <c r="F551" s="17" t="str">
        <f t="shared" si="26"/>
        <v>NEUTRAL</v>
      </c>
      <c r="G551" s="17" t="e">
        <f t="shared" si="25"/>
        <v>#DIV/0!</v>
      </c>
      <c r="H551" s="17" t="str">
        <f t="shared" si="24"/>
        <v>NEUTRAL</v>
      </c>
    </row>
    <row r="552" spans="1:8" ht="13.5" x14ac:dyDescent="0.25">
      <c r="A552" s="3">
        <f>TITRES_STAT!B555</f>
        <v>42807</v>
      </c>
      <c r="B552" s="17">
        <f>TITRES_STAT!C555</f>
        <v>20</v>
      </c>
      <c r="C552" s="17">
        <f>TITRES_STAT!D555</f>
        <v>5.7636000000000003</v>
      </c>
      <c r="D552" s="17">
        <f>TITRES_STAT!E555</f>
        <v>13653</v>
      </c>
      <c r="E552" s="17">
        <f>TITRES_STAT!F555</f>
        <v>0</v>
      </c>
      <c r="F552" s="17" t="str">
        <f t="shared" si="26"/>
        <v>NEUTRAL</v>
      </c>
      <c r="G552" s="17" t="e">
        <f t="shared" si="25"/>
        <v>#DIV/0!</v>
      </c>
      <c r="H552" s="17" t="str">
        <f t="shared" si="24"/>
        <v>NEUTRAL</v>
      </c>
    </row>
    <row r="553" spans="1:8" ht="13.5" x14ac:dyDescent="0.25">
      <c r="A553" s="3">
        <f>TITRES_STAT!B556</f>
        <v>42808</v>
      </c>
      <c r="B553" s="17">
        <f>TITRES_STAT!C556</f>
        <v>19.899999999999999</v>
      </c>
      <c r="C553" s="17">
        <f>TITRES_STAT!D556</f>
        <v>5.7347999999999999</v>
      </c>
      <c r="D553" s="17">
        <f>TITRES_STAT!E556</f>
        <v>17465</v>
      </c>
      <c r="E553" s="17">
        <f>TITRES_STAT!F556</f>
        <v>0</v>
      </c>
      <c r="F553" s="17" t="str">
        <f t="shared" si="26"/>
        <v>NEUTRAL</v>
      </c>
      <c r="G553" s="17" t="e">
        <f t="shared" si="25"/>
        <v>#DIV/0!</v>
      </c>
      <c r="H553" s="17" t="str">
        <f t="shared" si="24"/>
        <v>NEUTRAL</v>
      </c>
    </row>
    <row r="554" spans="1:8" ht="13.5" x14ac:dyDescent="0.25">
      <c r="A554" s="3">
        <f>TITRES_STAT!B557</f>
        <v>42809</v>
      </c>
      <c r="B554" s="17">
        <f>TITRES_STAT!C557</f>
        <v>19.78</v>
      </c>
      <c r="C554" s="17">
        <f>TITRES_STAT!D557</f>
        <v>5.7001999999999997</v>
      </c>
      <c r="D554" s="17">
        <f>TITRES_STAT!E557</f>
        <v>13447</v>
      </c>
      <c r="E554" s="17">
        <f>TITRES_STAT!F557</f>
        <v>0</v>
      </c>
      <c r="F554" s="17" t="str">
        <f t="shared" si="26"/>
        <v>NEUTRAL</v>
      </c>
      <c r="G554" s="17" t="e">
        <f t="shared" si="25"/>
        <v>#DIV/0!</v>
      </c>
      <c r="H554" s="17" t="str">
        <f t="shared" si="24"/>
        <v>NEUTRAL</v>
      </c>
    </row>
    <row r="555" spans="1:8" ht="13.5" x14ac:dyDescent="0.25">
      <c r="A555" s="3">
        <f>TITRES_STAT!B558</f>
        <v>42810</v>
      </c>
      <c r="B555" s="17">
        <f>TITRES_STAT!C558</f>
        <v>19.8</v>
      </c>
      <c r="C555" s="17">
        <f>TITRES_STAT!D558</f>
        <v>5.7058999999999997</v>
      </c>
      <c r="D555" s="17">
        <f>TITRES_STAT!E558</f>
        <v>6275</v>
      </c>
      <c r="E555" s="17">
        <f>TITRES_STAT!F558</f>
        <v>0</v>
      </c>
      <c r="F555" s="17" t="str">
        <f t="shared" si="26"/>
        <v>NEUTRAL</v>
      </c>
      <c r="G555" s="17" t="e">
        <f t="shared" si="25"/>
        <v>#DIV/0!</v>
      </c>
      <c r="H555" s="17" t="str">
        <f t="shared" si="24"/>
        <v>NEUTRAL</v>
      </c>
    </row>
    <row r="556" spans="1:8" ht="13.5" x14ac:dyDescent="0.25">
      <c r="A556" s="3">
        <f>TITRES_STAT!B559</f>
        <v>42811</v>
      </c>
      <c r="B556" s="17">
        <f>TITRES_STAT!C559</f>
        <v>19.8</v>
      </c>
      <c r="C556" s="17">
        <f>TITRES_STAT!D559</f>
        <v>5.7058999999999997</v>
      </c>
      <c r="D556" s="17">
        <f>TITRES_STAT!E559</f>
        <v>5674</v>
      </c>
      <c r="E556" s="17">
        <f>TITRES_STAT!F559</f>
        <v>0</v>
      </c>
      <c r="F556" s="17" t="str">
        <f t="shared" si="26"/>
        <v>NEUTRAL</v>
      </c>
      <c r="G556" s="17" t="e">
        <f t="shared" si="25"/>
        <v>#DIV/0!</v>
      </c>
      <c r="H556" s="17" t="str">
        <f t="shared" si="24"/>
        <v>NEUTRAL</v>
      </c>
    </row>
    <row r="557" spans="1:8" ht="13.5" x14ac:dyDescent="0.25">
      <c r="A557" s="3">
        <f>TITRES_STAT!B560</f>
        <v>42815</v>
      </c>
      <c r="B557" s="17">
        <f>TITRES_STAT!C560</f>
        <v>19.72</v>
      </c>
      <c r="C557" s="17">
        <f>TITRES_STAT!D560</f>
        <v>5.6829000000000001</v>
      </c>
      <c r="D557" s="17">
        <f>TITRES_STAT!E560</f>
        <v>9859</v>
      </c>
      <c r="E557" s="17">
        <f>TITRES_STAT!F560</f>
        <v>0</v>
      </c>
      <c r="F557" s="17" t="str">
        <f t="shared" si="26"/>
        <v>NEUTRAL</v>
      </c>
      <c r="G557" s="17" t="e">
        <f t="shared" si="25"/>
        <v>#DIV/0!</v>
      </c>
      <c r="H557" s="17" t="str">
        <f t="shared" si="24"/>
        <v>NEUTRAL</v>
      </c>
    </row>
    <row r="558" spans="1:8" ht="13.5" x14ac:dyDescent="0.25">
      <c r="A558" s="3">
        <f>TITRES_STAT!B561</f>
        <v>42816</v>
      </c>
      <c r="B558" s="17">
        <f>TITRES_STAT!C561</f>
        <v>19.75</v>
      </c>
      <c r="C558" s="17">
        <f>TITRES_STAT!D561</f>
        <v>5.6914999999999996</v>
      </c>
      <c r="D558" s="17">
        <f>TITRES_STAT!E561</f>
        <v>5733</v>
      </c>
      <c r="E558" s="17">
        <f>TITRES_STAT!F561</f>
        <v>0</v>
      </c>
      <c r="F558" s="17" t="str">
        <f t="shared" si="26"/>
        <v>NEUTRAL</v>
      </c>
      <c r="G558" s="17" t="e">
        <f t="shared" si="25"/>
        <v>#DIV/0!</v>
      </c>
      <c r="H558" s="17" t="str">
        <f t="shared" si="24"/>
        <v>NEUTRAL</v>
      </c>
    </row>
    <row r="559" spans="1:8" ht="13.5" x14ac:dyDescent="0.25">
      <c r="A559" s="3">
        <f>TITRES_STAT!B562</f>
        <v>42817</v>
      </c>
      <c r="B559" s="17">
        <f>TITRES_STAT!C562</f>
        <v>19.7</v>
      </c>
      <c r="C559" s="17">
        <f>TITRES_STAT!D562</f>
        <v>5.6771000000000003</v>
      </c>
      <c r="D559" s="17">
        <f>TITRES_STAT!E562</f>
        <v>5602</v>
      </c>
      <c r="E559" s="17">
        <f>TITRES_STAT!F562</f>
        <v>0</v>
      </c>
      <c r="F559" s="17" t="str">
        <f t="shared" si="26"/>
        <v>NEUTRAL</v>
      </c>
      <c r="G559" s="17" t="e">
        <f t="shared" si="25"/>
        <v>#DIV/0!</v>
      </c>
      <c r="H559" s="17" t="str">
        <f t="shared" si="24"/>
        <v>NEUTRAL</v>
      </c>
    </row>
    <row r="560" spans="1:8" ht="13.5" x14ac:dyDescent="0.25">
      <c r="A560" s="3">
        <f>TITRES_STAT!B563</f>
        <v>42818</v>
      </c>
      <c r="B560" s="17">
        <f>TITRES_STAT!C563</f>
        <v>19.64</v>
      </c>
      <c r="C560" s="17">
        <f>TITRES_STAT!D563</f>
        <v>5.6597999999999997</v>
      </c>
      <c r="D560" s="17">
        <f>TITRES_STAT!E563</f>
        <v>1177</v>
      </c>
      <c r="E560" s="17">
        <f>TITRES_STAT!F563</f>
        <v>0</v>
      </c>
      <c r="F560" s="17" t="str">
        <f t="shared" si="26"/>
        <v>NEUTRAL</v>
      </c>
      <c r="G560" s="17" t="e">
        <f t="shared" si="25"/>
        <v>#DIV/0!</v>
      </c>
      <c r="H560" s="17" t="str">
        <f t="shared" si="24"/>
        <v>NEUTRAL</v>
      </c>
    </row>
    <row r="561" spans="1:8" ht="13.5" x14ac:dyDescent="0.25">
      <c r="A561" s="3">
        <f>TITRES_STAT!B564</f>
        <v>42821</v>
      </c>
      <c r="B561" s="17">
        <f>TITRES_STAT!C564</f>
        <v>20.14</v>
      </c>
      <c r="C561" s="17">
        <f>TITRES_STAT!D564</f>
        <v>5.8038999999999996</v>
      </c>
      <c r="D561" s="17">
        <f>TITRES_STAT!E564</f>
        <v>6957</v>
      </c>
      <c r="E561" s="17">
        <f>TITRES_STAT!F564</f>
        <v>0</v>
      </c>
      <c r="F561" s="17" t="str">
        <f t="shared" si="26"/>
        <v>NEUTRAL</v>
      </c>
      <c r="G561" s="17" t="e">
        <f t="shared" si="25"/>
        <v>#DIV/0!</v>
      </c>
      <c r="H561" s="17" t="str">
        <f t="shared" si="24"/>
        <v>NEUTRAL</v>
      </c>
    </row>
    <row r="562" spans="1:8" ht="13.5" x14ac:dyDescent="0.25">
      <c r="A562" s="3">
        <f>TITRES_STAT!B565</f>
        <v>42822</v>
      </c>
      <c r="B562" s="17">
        <f>TITRES_STAT!C565</f>
        <v>20.12</v>
      </c>
      <c r="C562" s="17">
        <f>TITRES_STAT!D565</f>
        <v>5.7981999999999996</v>
      </c>
      <c r="D562" s="17">
        <f>TITRES_STAT!E565</f>
        <v>85</v>
      </c>
      <c r="E562" s="17">
        <f>TITRES_STAT!F565</f>
        <v>0</v>
      </c>
      <c r="F562" s="17" t="str">
        <f t="shared" si="26"/>
        <v>NEUTRAL</v>
      </c>
      <c r="G562" s="17" t="e">
        <f t="shared" si="25"/>
        <v>#DIV/0!</v>
      </c>
      <c r="H562" s="17" t="str">
        <f t="shared" si="24"/>
        <v>NEUTRAL</v>
      </c>
    </row>
    <row r="563" spans="1:8" ht="13.5" x14ac:dyDescent="0.25">
      <c r="A563" s="3">
        <f>TITRES_STAT!B566</f>
        <v>42823</v>
      </c>
      <c r="B563" s="17">
        <f>TITRES_STAT!C566</f>
        <v>20</v>
      </c>
      <c r="C563" s="17">
        <f>TITRES_STAT!D566</f>
        <v>5.7636000000000003</v>
      </c>
      <c r="D563" s="17">
        <f>TITRES_STAT!E566</f>
        <v>12139</v>
      </c>
      <c r="E563" s="17">
        <f>TITRES_STAT!F566</f>
        <v>0</v>
      </c>
      <c r="F563" s="17" t="str">
        <f t="shared" si="26"/>
        <v>NEUTRAL</v>
      </c>
      <c r="G563" s="17" t="e">
        <f t="shared" si="25"/>
        <v>#DIV/0!</v>
      </c>
      <c r="H563" s="17" t="str">
        <f t="shared" si="24"/>
        <v>NEUTRAL</v>
      </c>
    </row>
    <row r="564" spans="1:8" ht="13.5" x14ac:dyDescent="0.25">
      <c r="A564" s="3">
        <f>TITRES_STAT!B567</f>
        <v>42824</v>
      </c>
      <c r="B564" s="17">
        <f>TITRES_STAT!C567</f>
        <v>19.8</v>
      </c>
      <c r="C564" s="17">
        <f>TITRES_STAT!D567</f>
        <v>5.7058999999999997</v>
      </c>
      <c r="D564" s="17">
        <f>TITRES_STAT!E567</f>
        <v>10737</v>
      </c>
      <c r="E564" s="17">
        <f>TITRES_STAT!F567</f>
        <v>0</v>
      </c>
      <c r="F564" s="17" t="str">
        <f t="shared" si="26"/>
        <v>NEUTRAL</v>
      </c>
      <c r="G564" s="17" t="e">
        <f t="shared" si="25"/>
        <v>#DIV/0!</v>
      </c>
      <c r="H564" s="17" t="str">
        <f t="shared" si="24"/>
        <v>NEUTRAL</v>
      </c>
    </row>
    <row r="565" spans="1:8" ht="13.5" x14ac:dyDescent="0.25">
      <c r="A565" s="3">
        <f>TITRES_STAT!B568</f>
        <v>42825</v>
      </c>
      <c r="B565" s="17">
        <f>TITRES_STAT!C568</f>
        <v>19.8</v>
      </c>
      <c r="C565" s="17">
        <f>TITRES_STAT!D568</f>
        <v>5.7058999999999997</v>
      </c>
      <c r="D565" s="17">
        <f>TITRES_STAT!E568</f>
        <v>8785</v>
      </c>
      <c r="E565" s="17">
        <f>TITRES_STAT!F568</f>
        <v>0</v>
      </c>
      <c r="F565" s="17" t="str">
        <f t="shared" si="26"/>
        <v>NEUTRAL</v>
      </c>
      <c r="G565" s="17" t="e">
        <f t="shared" si="25"/>
        <v>#DIV/0!</v>
      </c>
      <c r="H565" s="17" t="str">
        <f t="shared" si="24"/>
        <v>NEUTRAL</v>
      </c>
    </row>
    <row r="566" spans="1:8" ht="13.5" x14ac:dyDescent="0.25">
      <c r="A566" s="3">
        <f>TITRES_STAT!B569</f>
        <v>42828</v>
      </c>
      <c r="B566" s="17">
        <f>TITRES_STAT!C569</f>
        <v>19.5</v>
      </c>
      <c r="C566" s="17">
        <f>TITRES_STAT!D569</f>
        <v>5.6195000000000004</v>
      </c>
      <c r="D566" s="17">
        <f>TITRES_STAT!E569</f>
        <v>6827</v>
      </c>
      <c r="E566" s="17">
        <f>TITRES_STAT!F569</f>
        <v>0</v>
      </c>
      <c r="F566" s="17" t="str">
        <f t="shared" si="26"/>
        <v>NEUTRAL</v>
      </c>
      <c r="G566" s="17" t="e">
        <f t="shared" si="25"/>
        <v>#DIV/0!</v>
      </c>
      <c r="H566" s="17" t="str">
        <f t="shared" si="24"/>
        <v>NEUTRAL</v>
      </c>
    </row>
    <row r="567" spans="1:8" ht="13.5" x14ac:dyDescent="0.25">
      <c r="A567" s="3">
        <f>TITRES_STAT!B570</f>
        <v>42829</v>
      </c>
      <c r="B567" s="17">
        <f>TITRES_STAT!C570</f>
        <v>19.739999999999998</v>
      </c>
      <c r="C567" s="17">
        <f>TITRES_STAT!D570</f>
        <v>5.6886999999999999</v>
      </c>
      <c r="D567" s="17">
        <f>TITRES_STAT!E570</f>
        <v>889</v>
      </c>
      <c r="E567" s="17">
        <f>TITRES_STAT!F570</f>
        <v>0</v>
      </c>
      <c r="F567" s="17" t="str">
        <f t="shared" si="26"/>
        <v>NEUTRAL</v>
      </c>
      <c r="G567" s="17" t="e">
        <f t="shared" si="25"/>
        <v>#DIV/0!</v>
      </c>
      <c r="H567" s="17" t="str">
        <f t="shared" si="24"/>
        <v>NEUTRAL</v>
      </c>
    </row>
    <row r="568" spans="1:8" ht="13.5" x14ac:dyDescent="0.25">
      <c r="A568" s="3">
        <f>TITRES_STAT!B571</f>
        <v>42830</v>
      </c>
      <c r="B568" s="17">
        <f>TITRES_STAT!C571</f>
        <v>19.600000000000001</v>
      </c>
      <c r="C568" s="17">
        <f>TITRES_STAT!D571</f>
        <v>5.6482999999999999</v>
      </c>
      <c r="D568" s="17">
        <f>TITRES_STAT!E571</f>
        <v>8930</v>
      </c>
      <c r="E568" s="17">
        <f>TITRES_STAT!F571</f>
        <v>0</v>
      </c>
      <c r="F568" s="17" t="str">
        <f t="shared" si="26"/>
        <v>NEUTRAL</v>
      </c>
      <c r="G568" s="17" t="e">
        <f t="shared" si="25"/>
        <v>#DIV/0!</v>
      </c>
      <c r="H568" s="17" t="str">
        <f t="shared" si="24"/>
        <v>NEUTRAL</v>
      </c>
    </row>
    <row r="569" spans="1:8" ht="13.5" x14ac:dyDescent="0.25">
      <c r="A569" s="3">
        <f>TITRES_STAT!B572</f>
        <v>42831</v>
      </c>
      <c r="B569" s="17">
        <f>TITRES_STAT!C572</f>
        <v>19.600000000000001</v>
      </c>
      <c r="C569" s="17">
        <f>TITRES_STAT!D572</f>
        <v>5.6482999999999999</v>
      </c>
      <c r="D569" s="17">
        <f>TITRES_STAT!E572</f>
        <v>1704</v>
      </c>
      <c r="E569" s="17">
        <f>TITRES_STAT!F572</f>
        <v>0</v>
      </c>
      <c r="F569" s="17" t="str">
        <f t="shared" si="26"/>
        <v>NEUTRAL</v>
      </c>
      <c r="G569" s="17" t="e">
        <f t="shared" si="25"/>
        <v>#DIV/0!</v>
      </c>
      <c r="H569" s="17" t="str">
        <f t="shared" si="24"/>
        <v>NEUTRAL</v>
      </c>
    </row>
    <row r="570" spans="1:8" ht="13.5" x14ac:dyDescent="0.25">
      <c r="A570" s="3">
        <f>TITRES_STAT!B573</f>
        <v>42832</v>
      </c>
      <c r="B570" s="17">
        <f>TITRES_STAT!C573</f>
        <v>19.55</v>
      </c>
      <c r="C570" s="17">
        <f>TITRES_STAT!D573</f>
        <v>5.6338999999999997</v>
      </c>
      <c r="D570" s="17">
        <f>TITRES_STAT!E573</f>
        <v>13895</v>
      </c>
      <c r="E570" s="17">
        <f>TITRES_STAT!F573</f>
        <v>0</v>
      </c>
      <c r="F570" s="17" t="str">
        <f t="shared" si="26"/>
        <v>NEUTRAL</v>
      </c>
      <c r="G570" s="17" t="e">
        <f t="shared" si="25"/>
        <v>#DIV/0!</v>
      </c>
      <c r="H570" s="17" t="str">
        <f t="shared" si="24"/>
        <v>NEUTRAL</v>
      </c>
    </row>
    <row r="571" spans="1:8" ht="13.5" x14ac:dyDescent="0.25">
      <c r="A571" s="3">
        <f>TITRES_STAT!B574</f>
        <v>42835</v>
      </c>
      <c r="B571" s="17">
        <f>TITRES_STAT!C574</f>
        <v>19.600000000000001</v>
      </c>
      <c r="C571" s="17">
        <f>TITRES_STAT!D574</f>
        <v>5.6482999999999999</v>
      </c>
      <c r="D571" s="17">
        <f>TITRES_STAT!E574</f>
        <v>3887</v>
      </c>
      <c r="E571" s="17">
        <f>TITRES_STAT!F574</f>
        <v>0</v>
      </c>
      <c r="F571" s="17" t="str">
        <f t="shared" si="26"/>
        <v>NEUTRAL</v>
      </c>
      <c r="G571" s="17" t="e">
        <f t="shared" si="25"/>
        <v>#DIV/0!</v>
      </c>
      <c r="H571" s="17" t="str">
        <f t="shared" si="24"/>
        <v>NEUTRAL</v>
      </c>
    </row>
    <row r="572" spans="1:8" ht="13.5" x14ac:dyDescent="0.25">
      <c r="A572" s="3">
        <f>TITRES_STAT!B575</f>
        <v>42836</v>
      </c>
      <c r="B572" s="17">
        <f>TITRES_STAT!C575</f>
        <v>19.600000000000001</v>
      </c>
      <c r="C572" s="17">
        <f>TITRES_STAT!D575</f>
        <v>5.6482999999999999</v>
      </c>
      <c r="D572" s="17">
        <f>TITRES_STAT!E575</f>
        <v>8934</v>
      </c>
      <c r="E572" s="17">
        <f>TITRES_STAT!F575</f>
        <v>0</v>
      </c>
      <c r="F572" s="17" t="str">
        <f t="shared" si="26"/>
        <v>NEUTRAL</v>
      </c>
      <c r="G572" s="17" t="e">
        <f t="shared" si="25"/>
        <v>#DIV/0!</v>
      </c>
      <c r="H572" s="17" t="str">
        <f t="shared" si="24"/>
        <v>NEUTRAL</v>
      </c>
    </row>
    <row r="573" spans="1:8" ht="13.5" x14ac:dyDescent="0.25">
      <c r="A573" s="3">
        <f>TITRES_STAT!B576</f>
        <v>42837</v>
      </c>
      <c r="B573" s="17">
        <f>TITRES_STAT!C576</f>
        <v>19.8</v>
      </c>
      <c r="C573" s="17">
        <f>TITRES_STAT!D576</f>
        <v>5.7058999999999997</v>
      </c>
      <c r="D573" s="17">
        <f>TITRES_STAT!E576</f>
        <v>3922</v>
      </c>
      <c r="E573" s="17">
        <f>TITRES_STAT!F576</f>
        <v>0</v>
      </c>
      <c r="F573" s="17" t="str">
        <f t="shared" si="26"/>
        <v>NEUTRAL</v>
      </c>
      <c r="G573" s="17" t="e">
        <f t="shared" si="25"/>
        <v>#DIV/0!</v>
      </c>
      <c r="H573" s="17" t="str">
        <f t="shared" si="24"/>
        <v>NEUTRAL</v>
      </c>
    </row>
    <row r="574" spans="1:8" ht="13.5" x14ac:dyDescent="0.25">
      <c r="A574" s="3">
        <f>TITRES_STAT!B577</f>
        <v>42838</v>
      </c>
      <c r="B574" s="17">
        <f>TITRES_STAT!C577</f>
        <v>19.850000000000001</v>
      </c>
      <c r="C574" s="17">
        <f>TITRES_STAT!D577</f>
        <v>5.7203999999999997</v>
      </c>
      <c r="D574" s="17">
        <f>TITRES_STAT!E577</f>
        <v>4664</v>
      </c>
      <c r="E574" s="17">
        <f>TITRES_STAT!F577</f>
        <v>0</v>
      </c>
      <c r="F574" s="17" t="str">
        <f t="shared" si="26"/>
        <v>NEUTRAL</v>
      </c>
      <c r="G574" s="17" t="e">
        <f t="shared" si="25"/>
        <v>#DIV/0!</v>
      </c>
      <c r="H574" s="17" t="str">
        <f t="shared" si="24"/>
        <v>NEUTRAL</v>
      </c>
    </row>
    <row r="575" spans="1:8" ht="13.5" x14ac:dyDescent="0.25">
      <c r="A575" s="3">
        <f>TITRES_STAT!B578</f>
        <v>42839</v>
      </c>
      <c r="B575" s="17">
        <f>TITRES_STAT!C578</f>
        <v>19.95</v>
      </c>
      <c r="C575" s="17">
        <f>TITRES_STAT!D578</f>
        <v>5.7492000000000001</v>
      </c>
      <c r="D575" s="17">
        <f>TITRES_STAT!E578</f>
        <v>1567</v>
      </c>
      <c r="E575" s="17">
        <f>TITRES_STAT!F578</f>
        <v>0</v>
      </c>
      <c r="F575" s="17" t="str">
        <f t="shared" si="26"/>
        <v>NEUTRAL</v>
      </c>
      <c r="G575" s="17" t="e">
        <f t="shared" si="25"/>
        <v>#DIV/0!</v>
      </c>
      <c r="H575" s="17" t="str">
        <f t="shared" si="24"/>
        <v>NEUTRAL</v>
      </c>
    </row>
    <row r="576" spans="1:8" ht="13.5" x14ac:dyDescent="0.25">
      <c r="A576" s="3">
        <f>TITRES_STAT!B579</f>
        <v>42842</v>
      </c>
      <c r="B576" s="17">
        <f>TITRES_STAT!C579</f>
        <v>19.899999999999999</v>
      </c>
      <c r="C576" s="17">
        <f>TITRES_STAT!D579</f>
        <v>5.7347999999999999</v>
      </c>
      <c r="D576" s="17">
        <f>TITRES_STAT!E579</f>
        <v>19658</v>
      </c>
      <c r="E576" s="17">
        <f>TITRES_STAT!F579</f>
        <v>0</v>
      </c>
      <c r="F576" s="17" t="str">
        <f t="shared" si="26"/>
        <v>NEUTRAL</v>
      </c>
      <c r="G576" s="17" t="e">
        <f t="shared" si="25"/>
        <v>#DIV/0!</v>
      </c>
      <c r="H576" s="17" t="str">
        <f t="shared" si="24"/>
        <v>NEUTRAL</v>
      </c>
    </row>
    <row r="577" spans="1:8" ht="13.5" x14ac:dyDescent="0.25">
      <c r="A577" s="3">
        <f>TITRES_STAT!B580</f>
        <v>42843</v>
      </c>
      <c r="B577" s="17">
        <f>TITRES_STAT!C580</f>
        <v>19.98</v>
      </c>
      <c r="C577" s="17">
        <f>TITRES_STAT!D580</f>
        <v>5.7577999999999996</v>
      </c>
      <c r="D577" s="17">
        <f>TITRES_STAT!E580</f>
        <v>2858</v>
      </c>
      <c r="E577" s="17">
        <f>TITRES_STAT!F580</f>
        <v>0</v>
      </c>
      <c r="F577" s="17" t="str">
        <f t="shared" si="26"/>
        <v>NEUTRAL</v>
      </c>
      <c r="G577" s="17" t="e">
        <f t="shared" si="25"/>
        <v>#DIV/0!</v>
      </c>
      <c r="H577" s="17" t="str">
        <f t="shared" si="24"/>
        <v>NEUTRAL</v>
      </c>
    </row>
    <row r="578" spans="1:8" ht="13.5" x14ac:dyDescent="0.25">
      <c r="A578" s="3">
        <f>TITRES_STAT!B581</f>
        <v>42844</v>
      </c>
      <c r="B578" s="17">
        <f>TITRES_STAT!C581</f>
        <v>19.98</v>
      </c>
      <c r="C578" s="17">
        <f>TITRES_STAT!D581</f>
        <v>5.7577999999999996</v>
      </c>
      <c r="D578" s="17">
        <f>TITRES_STAT!E581</f>
        <v>1654</v>
      </c>
      <c r="E578" s="17">
        <f>TITRES_STAT!F581</f>
        <v>0</v>
      </c>
      <c r="F578" s="17" t="str">
        <f t="shared" si="26"/>
        <v>NEUTRAL</v>
      </c>
      <c r="G578" s="17" t="e">
        <f t="shared" si="25"/>
        <v>#DIV/0!</v>
      </c>
      <c r="H578" s="17" t="str">
        <f t="shared" si="24"/>
        <v>NEUTRAL</v>
      </c>
    </row>
    <row r="579" spans="1:8" ht="13.5" x14ac:dyDescent="0.25">
      <c r="A579" s="3">
        <f>TITRES_STAT!B582</f>
        <v>42845</v>
      </c>
      <c r="B579" s="17">
        <f>TITRES_STAT!C582</f>
        <v>20.32</v>
      </c>
      <c r="C579" s="17">
        <f>TITRES_STAT!D582</f>
        <v>5.8558000000000003</v>
      </c>
      <c r="D579" s="17">
        <f>TITRES_STAT!E582</f>
        <v>6904</v>
      </c>
      <c r="E579" s="17">
        <f>TITRES_STAT!F582</f>
        <v>0</v>
      </c>
      <c r="F579" s="17" t="str">
        <f t="shared" si="26"/>
        <v>NEUTRAL</v>
      </c>
      <c r="G579" s="17" t="e">
        <f t="shared" si="25"/>
        <v>#DIV/0!</v>
      </c>
      <c r="H579" s="17" t="str">
        <f t="shared" si="24"/>
        <v>NEUTRAL</v>
      </c>
    </row>
    <row r="580" spans="1:8" ht="13.5" x14ac:dyDescent="0.25">
      <c r="A580" s="3">
        <f>TITRES_STAT!B583</f>
        <v>42846</v>
      </c>
      <c r="B580" s="17">
        <f>TITRES_STAT!C583</f>
        <v>20.75</v>
      </c>
      <c r="C580" s="17">
        <f>TITRES_STAT!D583</f>
        <v>5.9797000000000002</v>
      </c>
      <c r="D580" s="17">
        <f>TITRES_STAT!E583</f>
        <v>18520</v>
      </c>
      <c r="E580" s="17">
        <f>TITRES_STAT!F583</f>
        <v>0</v>
      </c>
      <c r="F580" s="17" t="str">
        <f t="shared" si="26"/>
        <v>NEUTRAL</v>
      </c>
      <c r="G580" s="17" t="e">
        <f t="shared" si="25"/>
        <v>#DIV/0!</v>
      </c>
      <c r="H580" s="17" t="str">
        <f t="shared" si="24"/>
        <v>NEUTRAL</v>
      </c>
    </row>
    <row r="581" spans="1:8" ht="13.5" x14ac:dyDescent="0.25">
      <c r="A581" s="3">
        <f>TITRES_STAT!B584</f>
        <v>42849</v>
      </c>
      <c r="B581" s="17">
        <f>TITRES_STAT!C584</f>
        <v>20.87</v>
      </c>
      <c r="C581" s="17">
        <f>TITRES_STAT!D584</f>
        <v>6.0143000000000004</v>
      </c>
      <c r="D581" s="17">
        <f>TITRES_STAT!E584</f>
        <v>12365</v>
      </c>
      <c r="E581" s="17">
        <f>TITRES_STAT!F584</f>
        <v>0</v>
      </c>
      <c r="F581" s="17" t="str">
        <f t="shared" si="26"/>
        <v>NEUTRAL</v>
      </c>
      <c r="G581" s="17" t="e">
        <f t="shared" si="25"/>
        <v>#DIV/0!</v>
      </c>
      <c r="H581" s="17" t="str">
        <f t="shared" si="24"/>
        <v>NEUTRAL</v>
      </c>
    </row>
    <row r="582" spans="1:8" ht="13.5" x14ac:dyDescent="0.25">
      <c r="A582" s="3">
        <f>TITRES_STAT!B585</f>
        <v>42850</v>
      </c>
      <c r="B582" s="17">
        <f>TITRES_STAT!C585</f>
        <v>20.6</v>
      </c>
      <c r="C582" s="17">
        <f>TITRES_STAT!D585</f>
        <v>5.9364999999999997</v>
      </c>
      <c r="D582" s="17">
        <f>TITRES_STAT!E585</f>
        <v>1718</v>
      </c>
      <c r="E582" s="17">
        <f>TITRES_STAT!F585</f>
        <v>0</v>
      </c>
      <c r="F582" s="17" t="str">
        <f t="shared" si="26"/>
        <v>NEUTRAL</v>
      </c>
      <c r="G582" s="17" t="e">
        <f t="shared" si="25"/>
        <v>#DIV/0!</v>
      </c>
      <c r="H582" s="17" t="str">
        <f t="shared" ref="H582:H645" si="2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17">
        <f>TITRES_STAT!C586</f>
        <v>21.1</v>
      </c>
      <c r="C583" s="17">
        <f>TITRES_STAT!D586</f>
        <v>6.0805999999999996</v>
      </c>
      <c r="D583" s="17">
        <f>TITRES_STAT!E586</f>
        <v>17198</v>
      </c>
      <c r="E583" s="17">
        <f>TITRES_STAT!F586</f>
        <v>0</v>
      </c>
      <c r="F583" s="17" t="str">
        <f t="shared" si="26"/>
        <v>NEUTRAL</v>
      </c>
      <c r="G583" s="17" t="e">
        <f t="shared" ref="G583:G646" si="28">IF((E583-E578)/E578 &gt; 0.02, "STRONG",
 IF((E583-E578)/E578 &lt; -0.02, "WEAK", "NEUTRAL"))</f>
        <v>#DIV/0!</v>
      </c>
      <c r="H583" s="17" t="str">
        <f t="shared" si="27"/>
        <v>NEUTRAL</v>
      </c>
    </row>
    <row r="584" spans="1:8" ht="13.5" x14ac:dyDescent="0.25">
      <c r="A584" s="3">
        <f>TITRES_STAT!B587</f>
        <v>42852</v>
      </c>
      <c r="B584" s="17">
        <f>TITRES_STAT!C587</f>
        <v>21.2</v>
      </c>
      <c r="C584" s="17">
        <f>TITRES_STAT!D587</f>
        <v>6.1093999999999999</v>
      </c>
      <c r="D584" s="17">
        <f>TITRES_STAT!E587</f>
        <v>35991</v>
      </c>
      <c r="E584" s="17">
        <f>TITRES_STAT!F587</f>
        <v>0</v>
      </c>
      <c r="F584" s="17" t="str">
        <f t="shared" ref="F584:F647" si="29">IF(E584&gt;E579,"BULLISH",IF(E584&lt;E579,"BEARISH","NEUTRAL"))</f>
        <v>NEUTRAL</v>
      </c>
      <c r="G584" s="17" t="e">
        <f t="shared" si="28"/>
        <v>#DIV/0!</v>
      </c>
      <c r="H584" s="17" t="str">
        <f t="shared" si="27"/>
        <v>NEUTRAL</v>
      </c>
    </row>
    <row r="585" spans="1:8" ht="13.5" x14ac:dyDescent="0.25">
      <c r="A585" s="3">
        <f>TITRES_STAT!B588</f>
        <v>42853</v>
      </c>
      <c r="B585" s="17">
        <f>TITRES_STAT!C588</f>
        <v>21</v>
      </c>
      <c r="C585" s="17">
        <f>TITRES_STAT!D588</f>
        <v>6.0518000000000001</v>
      </c>
      <c r="D585" s="17">
        <f>TITRES_STAT!E588</f>
        <v>15726</v>
      </c>
      <c r="E585" s="17">
        <f>TITRES_STAT!F588</f>
        <v>0</v>
      </c>
      <c r="F585" s="17" t="str">
        <f t="shared" si="29"/>
        <v>NEUTRAL</v>
      </c>
      <c r="G585" s="17" t="e">
        <f t="shared" si="28"/>
        <v>#DIV/0!</v>
      </c>
      <c r="H585" s="17" t="str">
        <f t="shared" si="27"/>
        <v>NEUTRAL</v>
      </c>
    </row>
    <row r="586" spans="1:8" ht="13.5" x14ac:dyDescent="0.25">
      <c r="A586" s="3">
        <f>TITRES_STAT!B589</f>
        <v>42857</v>
      </c>
      <c r="B586" s="17">
        <f>TITRES_STAT!C589</f>
        <v>21</v>
      </c>
      <c r="C586" s="17">
        <f>TITRES_STAT!D589</f>
        <v>6.0518000000000001</v>
      </c>
      <c r="D586" s="17">
        <f>TITRES_STAT!E589</f>
        <v>13984</v>
      </c>
      <c r="E586" s="17">
        <f>TITRES_STAT!F589</f>
        <v>0</v>
      </c>
      <c r="F586" s="17" t="str">
        <f t="shared" si="29"/>
        <v>NEUTRAL</v>
      </c>
      <c r="G586" s="17" t="e">
        <f t="shared" si="28"/>
        <v>#DIV/0!</v>
      </c>
      <c r="H586" s="17" t="str">
        <f t="shared" si="27"/>
        <v>NEUTRAL</v>
      </c>
    </row>
    <row r="587" spans="1:8" ht="13.5" x14ac:dyDescent="0.25">
      <c r="A587" s="3">
        <f>TITRES_STAT!B590</f>
        <v>42858</v>
      </c>
      <c r="B587" s="17">
        <f>TITRES_STAT!C590</f>
        <v>20.9</v>
      </c>
      <c r="C587" s="17">
        <f>TITRES_STAT!D590</f>
        <v>6.0228999999999999</v>
      </c>
      <c r="D587" s="17">
        <f>TITRES_STAT!E590</f>
        <v>48055</v>
      </c>
      <c r="E587" s="17">
        <f>TITRES_STAT!F590</f>
        <v>0</v>
      </c>
      <c r="F587" s="17" t="str">
        <f t="shared" si="29"/>
        <v>NEUTRAL</v>
      </c>
      <c r="G587" s="17" t="e">
        <f t="shared" si="28"/>
        <v>#DIV/0!</v>
      </c>
      <c r="H587" s="17" t="str">
        <f t="shared" si="27"/>
        <v>NEUTRAL</v>
      </c>
    </row>
    <row r="588" spans="1:8" ht="13.5" x14ac:dyDescent="0.25">
      <c r="A588" s="3">
        <f>TITRES_STAT!B591</f>
        <v>42859</v>
      </c>
      <c r="B588" s="17">
        <f>TITRES_STAT!C591</f>
        <v>18.920000000000002</v>
      </c>
      <c r="C588" s="17">
        <f>TITRES_STAT!D591</f>
        <v>5.9949000000000003</v>
      </c>
      <c r="D588" s="17">
        <f>TITRES_STAT!E591</f>
        <v>6627</v>
      </c>
      <c r="E588" s="17">
        <f>TITRES_STAT!F591</f>
        <v>0</v>
      </c>
      <c r="F588" s="17" t="str">
        <f t="shared" si="29"/>
        <v>NEUTRAL</v>
      </c>
      <c r="G588" s="17" t="e">
        <f t="shared" si="28"/>
        <v>#DIV/0!</v>
      </c>
      <c r="H588" s="17" t="str">
        <f t="shared" si="27"/>
        <v>NEUTRAL</v>
      </c>
    </row>
    <row r="589" spans="1:8" ht="13.5" x14ac:dyDescent="0.25">
      <c r="A589" s="3">
        <f>TITRES_STAT!B592</f>
        <v>42860</v>
      </c>
      <c r="B589" s="17">
        <f>TITRES_STAT!C592</f>
        <v>19.29</v>
      </c>
      <c r="C589" s="17">
        <f>TITRES_STAT!D592</f>
        <v>6.1120999999999999</v>
      </c>
      <c r="D589" s="17">
        <f>TITRES_STAT!E592</f>
        <v>10486</v>
      </c>
      <c r="E589" s="17">
        <f>TITRES_STAT!F592</f>
        <v>0</v>
      </c>
      <c r="F589" s="17" t="str">
        <f t="shared" si="29"/>
        <v>NEUTRAL</v>
      </c>
      <c r="G589" s="17" t="e">
        <f t="shared" si="28"/>
        <v>#DIV/0!</v>
      </c>
      <c r="H589" s="17" t="str">
        <f t="shared" si="27"/>
        <v>NEUTRAL</v>
      </c>
    </row>
    <row r="590" spans="1:8" ht="13.5" x14ac:dyDescent="0.25">
      <c r="A590" s="3">
        <f>TITRES_STAT!B593</f>
        <v>42863</v>
      </c>
      <c r="B590" s="17">
        <f>TITRES_STAT!C593</f>
        <v>18.690000000000001</v>
      </c>
      <c r="C590" s="17">
        <f>TITRES_STAT!D593</f>
        <v>6.133</v>
      </c>
      <c r="D590" s="17">
        <f>TITRES_STAT!E593</f>
        <v>9658</v>
      </c>
      <c r="E590" s="17">
        <f>TITRES_STAT!F593</f>
        <v>0</v>
      </c>
      <c r="F590" s="17" t="str">
        <f t="shared" si="29"/>
        <v>NEUTRAL</v>
      </c>
      <c r="G590" s="17" t="e">
        <f t="shared" si="28"/>
        <v>#DIV/0!</v>
      </c>
      <c r="H590" s="17" t="str">
        <f t="shared" si="27"/>
        <v>NEUTRAL</v>
      </c>
    </row>
    <row r="591" spans="1:8" ht="13.5" x14ac:dyDescent="0.25">
      <c r="A591" s="3">
        <f>TITRES_STAT!B594</f>
        <v>42864</v>
      </c>
      <c r="B591" s="17">
        <f>TITRES_STAT!C594</f>
        <v>18.79</v>
      </c>
      <c r="C591" s="17">
        <f>TITRES_STAT!D594</f>
        <v>6.1657999999999999</v>
      </c>
      <c r="D591" s="17">
        <f>TITRES_STAT!E594</f>
        <v>12016</v>
      </c>
      <c r="E591" s="17">
        <f>TITRES_STAT!F594</f>
        <v>0</v>
      </c>
      <c r="F591" s="17" t="str">
        <f t="shared" si="29"/>
        <v>NEUTRAL</v>
      </c>
      <c r="G591" s="17" t="e">
        <f t="shared" si="28"/>
        <v>#DIV/0!</v>
      </c>
      <c r="H591" s="17" t="str">
        <f t="shared" si="27"/>
        <v>NEUTRAL</v>
      </c>
    </row>
    <row r="592" spans="1:8" ht="13.5" x14ac:dyDescent="0.25">
      <c r="A592" s="3">
        <f>TITRES_STAT!B595</f>
        <v>42865</v>
      </c>
      <c r="B592" s="17">
        <f>TITRES_STAT!C595</f>
        <v>18.899999999999999</v>
      </c>
      <c r="C592" s="17">
        <f>TITRES_STAT!D595</f>
        <v>6.2019000000000002</v>
      </c>
      <c r="D592" s="17">
        <f>TITRES_STAT!E595</f>
        <v>15765</v>
      </c>
      <c r="E592" s="17">
        <f>TITRES_STAT!F595</f>
        <v>0</v>
      </c>
      <c r="F592" s="17" t="str">
        <f t="shared" si="29"/>
        <v>NEUTRAL</v>
      </c>
      <c r="G592" s="17" t="e">
        <f t="shared" si="28"/>
        <v>#DIV/0!</v>
      </c>
      <c r="H592" s="17" t="str">
        <f t="shared" si="27"/>
        <v>NEUTRAL</v>
      </c>
    </row>
    <row r="593" spans="1:8" ht="13.5" x14ac:dyDescent="0.25">
      <c r="A593" s="3">
        <f>TITRES_STAT!B596</f>
        <v>42866</v>
      </c>
      <c r="B593" s="17">
        <f>TITRES_STAT!C596</f>
        <v>18.89</v>
      </c>
      <c r="C593" s="17">
        <f>TITRES_STAT!D596</f>
        <v>6.1985999999999999</v>
      </c>
      <c r="D593" s="17">
        <f>TITRES_STAT!E596</f>
        <v>1940</v>
      </c>
      <c r="E593" s="17">
        <f>TITRES_STAT!F596</f>
        <v>0</v>
      </c>
      <c r="F593" s="17" t="str">
        <f t="shared" si="29"/>
        <v>NEUTRAL</v>
      </c>
      <c r="G593" s="17" t="e">
        <f t="shared" si="28"/>
        <v>#DIV/0!</v>
      </c>
      <c r="H593" s="17" t="str">
        <f t="shared" si="27"/>
        <v>NEUTRAL</v>
      </c>
    </row>
    <row r="594" spans="1:8" ht="13.5" x14ac:dyDescent="0.25">
      <c r="A594" s="3">
        <f>TITRES_STAT!B597</f>
        <v>42867</v>
      </c>
      <c r="B594" s="17">
        <f>TITRES_STAT!C597</f>
        <v>18.850000000000001</v>
      </c>
      <c r="C594" s="17">
        <f>TITRES_STAT!D597</f>
        <v>6.1855000000000002</v>
      </c>
      <c r="D594" s="17">
        <f>TITRES_STAT!E597</f>
        <v>5168</v>
      </c>
      <c r="E594" s="17">
        <f>TITRES_STAT!F597</f>
        <v>0</v>
      </c>
      <c r="F594" s="17" t="str">
        <f t="shared" si="29"/>
        <v>NEUTRAL</v>
      </c>
      <c r="G594" s="17" t="e">
        <f t="shared" si="28"/>
        <v>#DIV/0!</v>
      </c>
      <c r="H594" s="17" t="str">
        <f t="shared" si="27"/>
        <v>NEUTRAL</v>
      </c>
    </row>
    <row r="595" spans="1:8" ht="13.5" x14ac:dyDescent="0.25">
      <c r="A595" s="3">
        <f>TITRES_STAT!B598</f>
        <v>42870</v>
      </c>
      <c r="B595" s="17">
        <f>TITRES_STAT!C598</f>
        <v>18.8</v>
      </c>
      <c r="C595" s="17">
        <f>TITRES_STAT!D598</f>
        <v>6.1691000000000003</v>
      </c>
      <c r="D595" s="17">
        <f>TITRES_STAT!E598</f>
        <v>13774</v>
      </c>
      <c r="E595" s="17">
        <f>TITRES_STAT!F598</f>
        <v>0</v>
      </c>
      <c r="F595" s="17" t="str">
        <f t="shared" si="29"/>
        <v>NEUTRAL</v>
      </c>
      <c r="G595" s="17" t="e">
        <f t="shared" si="28"/>
        <v>#DIV/0!</v>
      </c>
      <c r="H595" s="17" t="str">
        <f t="shared" si="27"/>
        <v>NEUTRAL</v>
      </c>
    </row>
    <row r="596" spans="1:8" ht="13.5" x14ac:dyDescent="0.25">
      <c r="A596" s="3">
        <f>TITRES_STAT!B599</f>
        <v>42871</v>
      </c>
      <c r="B596" s="17">
        <f>TITRES_STAT!C599</f>
        <v>18.84</v>
      </c>
      <c r="C596" s="17">
        <f>TITRES_STAT!D599</f>
        <v>6.1821999999999999</v>
      </c>
      <c r="D596" s="17">
        <f>TITRES_STAT!E599</f>
        <v>6800</v>
      </c>
      <c r="E596" s="17">
        <f>TITRES_STAT!F599</f>
        <v>0</v>
      </c>
      <c r="F596" s="17" t="str">
        <f t="shared" si="29"/>
        <v>NEUTRAL</v>
      </c>
      <c r="G596" s="17" t="e">
        <f t="shared" si="28"/>
        <v>#DIV/0!</v>
      </c>
      <c r="H596" s="17" t="str">
        <f t="shared" si="27"/>
        <v>NEUTRAL</v>
      </c>
    </row>
    <row r="597" spans="1:8" ht="13.5" x14ac:dyDescent="0.25">
      <c r="A597" s="3">
        <f>TITRES_STAT!B600</f>
        <v>42872</v>
      </c>
      <c r="B597" s="17">
        <f>TITRES_STAT!C600</f>
        <v>18.8</v>
      </c>
      <c r="C597" s="17">
        <f>TITRES_STAT!D600</f>
        <v>6.1691000000000003</v>
      </c>
      <c r="D597" s="17">
        <f>TITRES_STAT!E600</f>
        <v>7418</v>
      </c>
      <c r="E597" s="17">
        <f>TITRES_STAT!F600</f>
        <v>0</v>
      </c>
      <c r="F597" s="17" t="str">
        <f t="shared" si="29"/>
        <v>NEUTRAL</v>
      </c>
      <c r="G597" s="17" t="e">
        <f t="shared" si="28"/>
        <v>#DIV/0!</v>
      </c>
      <c r="H597" s="17" t="str">
        <f t="shared" si="27"/>
        <v>NEUTRAL</v>
      </c>
    </row>
    <row r="598" spans="1:8" ht="13.5" x14ac:dyDescent="0.25">
      <c r="A598" s="3">
        <f>TITRES_STAT!B601</f>
        <v>42873</v>
      </c>
      <c r="B598" s="17">
        <f>TITRES_STAT!C601</f>
        <v>18.690000000000001</v>
      </c>
      <c r="C598" s="17">
        <f>TITRES_STAT!D601</f>
        <v>6.133</v>
      </c>
      <c r="D598" s="17">
        <f>TITRES_STAT!E601</f>
        <v>4647</v>
      </c>
      <c r="E598" s="17">
        <f>TITRES_STAT!F601</f>
        <v>0</v>
      </c>
      <c r="F598" s="17" t="str">
        <f t="shared" si="29"/>
        <v>NEUTRAL</v>
      </c>
      <c r="G598" s="17" t="e">
        <f t="shared" si="28"/>
        <v>#DIV/0!</v>
      </c>
      <c r="H598" s="17" t="str">
        <f t="shared" si="27"/>
        <v>NEUTRAL</v>
      </c>
    </row>
    <row r="599" spans="1:8" ht="13.5" x14ac:dyDescent="0.25">
      <c r="A599" s="3">
        <f>TITRES_STAT!B602</f>
        <v>42874</v>
      </c>
      <c r="B599" s="17">
        <f>TITRES_STAT!C602</f>
        <v>18.690000000000001</v>
      </c>
      <c r="C599" s="17">
        <f>TITRES_STAT!D602</f>
        <v>6.133</v>
      </c>
      <c r="D599" s="17">
        <f>TITRES_STAT!E602</f>
        <v>6035</v>
      </c>
      <c r="E599" s="17">
        <f>TITRES_STAT!F602</f>
        <v>0</v>
      </c>
      <c r="F599" s="17" t="str">
        <f t="shared" si="29"/>
        <v>NEUTRAL</v>
      </c>
      <c r="G599" s="17" t="e">
        <f t="shared" si="28"/>
        <v>#DIV/0!</v>
      </c>
      <c r="H599" s="17" t="str">
        <f t="shared" si="27"/>
        <v>NEUTRAL</v>
      </c>
    </row>
    <row r="600" spans="1:8" ht="13.5" x14ac:dyDescent="0.25">
      <c r="A600" s="3">
        <f>TITRES_STAT!B603</f>
        <v>42877</v>
      </c>
      <c r="B600" s="17">
        <f>TITRES_STAT!C603</f>
        <v>18.64</v>
      </c>
      <c r="C600" s="17">
        <f>TITRES_STAT!D603</f>
        <v>6.1166</v>
      </c>
      <c r="D600" s="17">
        <f>TITRES_STAT!E603</f>
        <v>1866</v>
      </c>
      <c r="E600" s="17">
        <f>TITRES_STAT!F603</f>
        <v>0</v>
      </c>
      <c r="F600" s="17" t="str">
        <f t="shared" si="29"/>
        <v>NEUTRAL</v>
      </c>
      <c r="G600" s="17" t="e">
        <f t="shared" si="28"/>
        <v>#DIV/0!</v>
      </c>
      <c r="H600" s="17" t="str">
        <f t="shared" si="27"/>
        <v>NEUTRAL</v>
      </c>
    </row>
    <row r="601" spans="1:8" ht="13.5" x14ac:dyDescent="0.25">
      <c r="A601" s="3">
        <f>TITRES_STAT!B604</f>
        <v>42878</v>
      </c>
      <c r="B601" s="17">
        <f>TITRES_STAT!C604</f>
        <v>18.52</v>
      </c>
      <c r="C601" s="17">
        <f>TITRES_STAT!D604</f>
        <v>6.0772000000000004</v>
      </c>
      <c r="D601" s="17">
        <f>TITRES_STAT!E604</f>
        <v>4832</v>
      </c>
      <c r="E601" s="17">
        <f>TITRES_STAT!F604</f>
        <v>0</v>
      </c>
      <c r="F601" s="17" t="str">
        <f t="shared" si="29"/>
        <v>NEUTRAL</v>
      </c>
      <c r="G601" s="17" t="e">
        <f t="shared" si="28"/>
        <v>#DIV/0!</v>
      </c>
      <c r="H601" s="17" t="str">
        <f t="shared" si="27"/>
        <v>NEUTRAL</v>
      </c>
    </row>
    <row r="602" spans="1:8" ht="13.5" x14ac:dyDescent="0.25">
      <c r="A602" s="3">
        <f>TITRES_STAT!B605</f>
        <v>42879</v>
      </c>
      <c r="B602" s="17">
        <f>TITRES_STAT!C605</f>
        <v>18.399999999999999</v>
      </c>
      <c r="C602" s="17">
        <f>TITRES_STAT!D605</f>
        <v>6.0377999999999998</v>
      </c>
      <c r="D602" s="17">
        <f>TITRES_STAT!E605</f>
        <v>4391</v>
      </c>
      <c r="E602" s="17">
        <f>TITRES_STAT!F605</f>
        <v>0</v>
      </c>
      <c r="F602" s="17" t="str">
        <f t="shared" si="29"/>
        <v>NEUTRAL</v>
      </c>
      <c r="G602" s="17" t="e">
        <f t="shared" si="28"/>
        <v>#DIV/0!</v>
      </c>
      <c r="H602" s="17" t="str">
        <f t="shared" si="27"/>
        <v>NEUTRAL</v>
      </c>
    </row>
    <row r="603" spans="1:8" ht="13.5" x14ac:dyDescent="0.25">
      <c r="A603" s="3">
        <f>TITRES_STAT!B606</f>
        <v>42880</v>
      </c>
      <c r="B603" s="17">
        <f>TITRES_STAT!C606</f>
        <v>18.29</v>
      </c>
      <c r="C603" s="17">
        <f>TITRES_STAT!D606</f>
        <v>6.0016999999999996</v>
      </c>
      <c r="D603" s="17">
        <f>TITRES_STAT!E606</f>
        <v>9055</v>
      </c>
      <c r="E603" s="17">
        <f>TITRES_STAT!F606</f>
        <v>0</v>
      </c>
      <c r="F603" s="17" t="str">
        <f t="shared" si="29"/>
        <v>NEUTRAL</v>
      </c>
      <c r="G603" s="17" t="e">
        <f t="shared" si="28"/>
        <v>#DIV/0!</v>
      </c>
      <c r="H603" s="17" t="str">
        <f t="shared" si="27"/>
        <v>NEUTRAL</v>
      </c>
    </row>
    <row r="604" spans="1:8" ht="13.5" x14ac:dyDescent="0.25">
      <c r="A604" s="3">
        <f>TITRES_STAT!B607</f>
        <v>42881</v>
      </c>
      <c r="B604" s="17">
        <f>TITRES_STAT!C607</f>
        <v>18.29</v>
      </c>
      <c r="C604" s="17">
        <f>TITRES_STAT!D607</f>
        <v>6.0016999999999996</v>
      </c>
      <c r="D604" s="17">
        <f>TITRES_STAT!E607</f>
        <v>15977</v>
      </c>
      <c r="E604" s="17">
        <f>TITRES_STAT!F607</f>
        <v>0</v>
      </c>
      <c r="F604" s="17" t="str">
        <f t="shared" si="29"/>
        <v>NEUTRAL</v>
      </c>
      <c r="G604" s="17" t="e">
        <f t="shared" si="28"/>
        <v>#DIV/0!</v>
      </c>
      <c r="H604" s="17" t="str">
        <f t="shared" si="27"/>
        <v>NEUTRAL</v>
      </c>
    </row>
    <row r="605" spans="1:8" ht="13.5" x14ac:dyDescent="0.25">
      <c r="A605" s="3">
        <f>TITRES_STAT!B608</f>
        <v>42884</v>
      </c>
      <c r="B605" s="17">
        <f>TITRES_STAT!C608</f>
        <v>18.25</v>
      </c>
      <c r="C605" s="17">
        <f>TITRES_STAT!D608</f>
        <v>5.9885999999999999</v>
      </c>
      <c r="D605" s="17">
        <f>TITRES_STAT!E608</f>
        <v>3847</v>
      </c>
      <c r="E605" s="17">
        <f>TITRES_STAT!F608</f>
        <v>0</v>
      </c>
      <c r="F605" s="17" t="str">
        <f t="shared" si="29"/>
        <v>NEUTRAL</v>
      </c>
      <c r="G605" s="17" t="e">
        <f t="shared" si="28"/>
        <v>#DIV/0!</v>
      </c>
      <c r="H605" s="17" t="str">
        <f t="shared" si="27"/>
        <v>NEUTRAL</v>
      </c>
    </row>
    <row r="606" spans="1:8" ht="13.5" x14ac:dyDescent="0.25">
      <c r="A606" s="3">
        <f>TITRES_STAT!B609</f>
        <v>42885</v>
      </c>
      <c r="B606" s="17">
        <f>TITRES_STAT!C609</f>
        <v>18.2</v>
      </c>
      <c r="C606" s="17">
        <f>TITRES_STAT!D609</f>
        <v>5.9722</v>
      </c>
      <c r="D606" s="17">
        <f>TITRES_STAT!E609</f>
        <v>16751</v>
      </c>
      <c r="E606" s="17">
        <f>TITRES_STAT!F609</f>
        <v>0</v>
      </c>
      <c r="F606" s="17" t="str">
        <f t="shared" si="29"/>
        <v>NEUTRAL</v>
      </c>
      <c r="G606" s="17" t="e">
        <f t="shared" si="28"/>
        <v>#DIV/0!</v>
      </c>
      <c r="H606" s="17" t="str">
        <f t="shared" si="27"/>
        <v>NEUTRAL</v>
      </c>
    </row>
    <row r="607" spans="1:8" ht="13.5" x14ac:dyDescent="0.25">
      <c r="A607" s="3">
        <f>TITRES_STAT!B610</f>
        <v>42886</v>
      </c>
      <c r="B607" s="17">
        <f>TITRES_STAT!C610</f>
        <v>18.3</v>
      </c>
      <c r="C607" s="17">
        <f>TITRES_STAT!D610</f>
        <v>6.0049999999999999</v>
      </c>
      <c r="D607" s="17">
        <f>TITRES_STAT!E610</f>
        <v>5862</v>
      </c>
      <c r="E607" s="17">
        <f>TITRES_STAT!F610</f>
        <v>0</v>
      </c>
      <c r="F607" s="17" t="str">
        <f t="shared" si="29"/>
        <v>NEUTRAL</v>
      </c>
      <c r="G607" s="17" t="e">
        <f t="shared" si="28"/>
        <v>#DIV/0!</v>
      </c>
      <c r="H607" s="17" t="str">
        <f t="shared" si="27"/>
        <v>NEUTRAL</v>
      </c>
    </row>
    <row r="608" spans="1:8" ht="13.5" x14ac:dyDescent="0.25">
      <c r="A608" s="3">
        <f>TITRES_STAT!B611</f>
        <v>42887</v>
      </c>
      <c r="B608" s="17">
        <f>TITRES_STAT!C611</f>
        <v>18.5</v>
      </c>
      <c r="C608" s="17">
        <f>TITRES_STAT!D611</f>
        <v>6.0705999999999998</v>
      </c>
      <c r="D608" s="17">
        <f>TITRES_STAT!E611</f>
        <v>17485</v>
      </c>
      <c r="E608" s="17">
        <f>TITRES_STAT!F611</f>
        <v>0</v>
      </c>
      <c r="F608" s="17" t="str">
        <f t="shared" si="29"/>
        <v>NEUTRAL</v>
      </c>
      <c r="G608" s="17" t="e">
        <f t="shared" si="28"/>
        <v>#DIV/0!</v>
      </c>
      <c r="H608" s="17" t="str">
        <f t="shared" si="27"/>
        <v>NEUTRAL</v>
      </c>
    </row>
    <row r="609" spans="1:8" ht="13.5" x14ac:dyDescent="0.25">
      <c r="A609" s="3">
        <f>TITRES_STAT!B612</f>
        <v>42888</v>
      </c>
      <c r="B609" s="17">
        <f>TITRES_STAT!C612</f>
        <v>18.3</v>
      </c>
      <c r="C609" s="17">
        <f>TITRES_STAT!D612</f>
        <v>6.0049999999999999</v>
      </c>
      <c r="D609" s="17">
        <f>TITRES_STAT!E612</f>
        <v>2911</v>
      </c>
      <c r="E609" s="17">
        <f>TITRES_STAT!F612</f>
        <v>0</v>
      </c>
      <c r="F609" s="17" t="str">
        <f t="shared" si="29"/>
        <v>NEUTRAL</v>
      </c>
      <c r="G609" s="17" t="e">
        <f t="shared" si="28"/>
        <v>#DIV/0!</v>
      </c>
      <c r="H609" s="17" t="str">
        <f t="shared" si="27"/>
        <v>NEUTRAL</v>
      </c>
    </row>
    <row r="610" spans="1:8" ht="13.5" x14ac:dyDescent="0.25">
      <c r="A610" s="3">
        <f>TITRES_STAT!B613</f>
        <v>42891</v>
      </c>
      <c r="B610" s="17">
        <f>TITRES_STAT!C613</f>
        <v>18.350000000000001</v>
      </c>
      <c r="C610" s="17">
        <f>TITRES_STAT!D613</f>
        <v>6.0213999999999999</v>
      </c>
      <c r="D610" s="17">
        <f>TITRES_STAT!E613</f>
        <v>5576</v>
      </c>
      <c r="E610" s="17">
        <f>TITRES_STAT!F613</f>
        <v>0</v>
      </c>
      <c r="F610" s="17" t="str">
        <f t="shared" si="29"/>
        <v>NEUTRAL</v>
      </c>
      <c r="G610" s="17" t="e">
        <f t="shared" si="28"/>
        <v>#DIV/0!</v>
      </c>
      <c r="H610" s="17" t="str">
        <f t="shared" si="27"/>
        <v>NEUTRAL</v>
      </c>
    </row>
    <row r="611" spans="1:8" ht="13.5" x14ac:dyDescent="0.25">
      <c r="A611" s="3">
        <f>TITRES_STAT!B614</f>
        <v>42892</v>
      </c>
      <c r="B611" s="17">
        <f>TITRES_STAT!C614</f>
        <v>18.3</v>
      </c>
      <c r="C611" s="17">
        <f>TITRES_STAT!D614</f>
        <v>6.0049999999999999</v>
      </c>
      <c r="D611" s="17">
        <f>TITRES_STAT!E614</f>
        <v>4177</v>
      </c>
      <c r="E611" s="17">
        <f>TITRES_STAT!F614</f>
        <v>0</v>
      </c>
      <c r="F611" s="17" t="str">
        <f t="shared" si="29"/>
        <v>NEUTRAL</v>
      </c>
      <c r="G611" s="17" t="e">
        <f t="shared" si="28"/>
        <v>#DIV/0!</v>
      </c>
      <c r="H611" s="17" t="str">
        <f t="shared" si="27"/>
        <v>NEUTRAL</v>
      </c>
    </row>
    <row r="612" spans="1:8" ht="13.5" x14ac:dyDescent="0.25">
      <c r="A612" s="3">
        <f>TITRES_STAT!B615</f>
        <v>42893</v>
      </c>
      <c r="B612" s="17">
        <f>TITRES_STAT!C615</f>
        <v>18.47</v>
      </c>
      <c r="C612" s="17">
        <f>TITRES_STAT!D615</f>
        <v>6.0608000000000004</v>
      </c>
      <c r="D612" s="17">
        <f>TITRES_STAT!E615</f>
        <v>10119</v>
      </c>
      <c r="E612" s="17">
        <f>TITRES_STAT!F615</f>
        <v>0</v>
      </c>
      <c r="F612" s="17" t="str">
        <f t="shared" si="29"/>
        <v>NEUTRAL</v>
      </c>
      <c r="G612" s="17" t="e">
        <f t="shared" si="28"/>
        <v>#DIV/0!</v>
      </c>
      <c r="H612" s="17" t="str">
        <f t="shared" si="27"/>
        <v>NEUTRAL</v>
      </c>
    </row>
    <row r="613" spans="1:8" ht="13.5" x14ac:dyDescent="0.25">
      <c r="A613" s="3">
        <f>TITRES_STAT!B616</f>
        <v>42894</v>
      </c>
      <c r="B613" s="17">
        <f>TITRES_STAT!C616</f>
        <v>18.5</v>
      </c>
      <c r="C613" s="17">
        <f>TITRES_STAT!D616</f>
        <v>6.0705999999999998</v>
      </c>
      <c r="D613" s="17">
        <f>TITRES_STAT!E616</f>
        <v>8536</v>
      </c>
      <c r="E613" s="17">
        <f>TITRES_STAT!F616</f>
        <v>0</v>
      </c>
      <c r="F613" s="17" t="str">
        <f t="shared" si="29"/>
        <v>NEUTRAL</v>
      </c>
      <c r="G613" s="17" t="e">
        <f t="shared" si="28"/>
        <v>#DIV/0!</v>
      </c>
      <c r="H613" s="17" t="str">
        <f t="shared" si="27"/>
        <v>NEUTRAL</v>
      </c>
    </row>
    <row r="614" spans="1:8" ht="13.5" x14ac:dyDescent="0.25">
      <c r="A614" s="3">
        <f>TITRES_STAT!B617</f>
        <v>42895</v>
      </c>
      <c r="B614" s="17">
        <f>TITRES_STAT!C617</f>
        <v>18.5</v>
      </c>
      <c r="C614" s="17">
        <f>TITRES_STAT!D617</f>
        <v>6.0705999999999998</v>
      </c>
      <c r="D614" s="17">
        <f>TITRES_STAT!E617</f>
        <v>36900</v>
      </c>
      <c r="E614" s="17">
        <f>TITRES_STAT!F617</f>
        <v>0</v>
      </c>
      <c r="F614" s="17" t="str">
        <f t="shared" si="29"/>
        <v>NEUTRAL</v>
      </c>
      <c r="G614" s="17" t="e">
        <f t="shared" si="28"/>
        <v>#DIV/0!</v>
      </c>
      <c r="H614" s="17" t="str">
        <f t="shared" si="27"/>
        <v>NEUTRAL</v>
      </c>
    </row>
    <row r="615" spans="1:8" ht="13.5" x14ac:dyDescent="0.25">
      <c r="A615" s="3">
        <f>TITRES_STAT!B618</f>
        <v>42898</v>
      </c>
      <c r="B615" s="17">
        <f>TITRES_STAT!C618</f>
        <v>18.8</v>
      </c>
      <c r="C615" s="17">
        <f>TITRES_STAT!D618</f>
        <v>6.1691000000000003</v>
      </c>
      <c r="D615" s="17">
        <f>TITRES_STAT!E618</f>
        <v>29815</v>
      </c>
      <c r="E615" s="17">
        <f>TITRES_STAT!F618</f>
        <v>0</v>
      </c>
      <c r="F615" s="17" t="str">
        <f t="shared" si="29"/>
        <v>NEUTRAL</v>
      </c>
      <c r="G615" s="17" t="e">
        <f t="shared" si="28"/>
        <v>#DIV/0!</v>
      </c>
      <c r="H615" s="17" t="str">
        <f t="shared" si="27"/>
        <v>NEUTRAL</v>
      </c>
    </row>
    <row r="616" spans="1:8" ht="13.5" x14ac:dyDescent="0.25">
      <c r="A616" s="3">
        <f>TITRES_STAT!B619</f>
        <v>42899</v>
      </c>
      <c r="B616" s="17">
        <f>TITRES_STAT!C619</f>
        <v>18.559999999999999</v>
      </c>
      <c r="C616" s="17">
        <f>TITRES_STAT!D619</f>
        <v>6.0903</v>
      </c>
      <c r="D616" s="17">
        <f>TITRES_STAT!E619</f>
        <v>10773</v>
      </c>
      <c r="E616" s="17">
        <f>TITRES_STAT!F619</f>
        <v>0</v>
      </c>
      <c r="F616" s="17" t="str">
        <f t="shared" si="29"/>
        <v>NEUTRAL</v>
      </c>
      <c r="G616" s="17" t="e">
        <f t="shared" si="28"/>
        <v>#DIV/0!</v>
      </c>
      <c r="H616" s="17" t="str">
        <f t="shared" si="27"/>
        <v>NEUTRAL</v>
      </c>
    </row>
    <row r="617" spans="1:8" ht="13.5" x14ac:dyDescent="0.25">
      <c r="A617" s="3">
        <f>TITRES_STAT!B620</f>
        <v>42900</v>
      </c>
      <c r="B617" s="17">
        <f>TITRES_STAT!C620</f>
        <v>18.600000000000001</v>
      </c>
      <c r="C617" s="17">
        <f>TITRES_STAT!D620</f>
        <v>6.1035000000000004</v>
      </c>
      <c r="D617" s="17">
        <f>TITRES_STAT!E620</f>
        <v>10376</v>
      </c>
      <c r="E617" s="17">
        <f>TITRES_STAT!F620</f>
        <v>0</v>
      </c>
      <c r="F617" s="17" t="str">
        <f t="shared" si="29"/>
        <v>NEUTRAL</v>
      </c>
      <c r="G617" s="17" t="e">
        <f t="shared" si="28"/>
        <v>#DIV/0!</v>
      </c>
      <c r="H617" s="17" t="str">
        <f t="shared" si="27"/>
        <v>NEUTRAL</v>
      </c>
    </row>
    <row r="618" spans="1:8" ht="13.5" x14ac:dyDescent="0.25">
      <c r="A618" s="3">
        <f>TITRES_STAT!B621</f>
        <v>42901</v>
      </c>
      <c r="B618" s="17">
        <f>TITRES_STAT!C621</f>
        <v>18.7</v>
      </c>
      <c r="C618" s="17">
        <f>TITRES_STAT!D621</f>
        <v>6.1363000000000003</v>
      </c>
      <c r="D618" s="17">
        <f>TITRES_STAT!E621</f>
        <v>2755</v>
      </c>
      <c r="E618" s="17">
        <f>TITRES_STAT!F621</f>
        <v>0</v>
      </c>
      <c r="F618" s="17" t="str">
        <f t="shared" si="29"/>
        <v>NEUTRAL</v>
      </c>
      <c r="G618" s="17" t="e">
        <f t="shared" si="28"/>
        <v>#DIV/0!</v>
      </c>
      <c r="H618" s="17" t="str">
        <f t="shared" si="27"/>
        <v>NEUTRAL</v>
      </c>
    </row>
    <row r="619" spans="1:8" ht="13.5" x14ac:dyDescent="0.25">
      <c r="A619" s="3">
        <f>TITRES_STAT!B622</f>
        <v>42902</v>
      </c>
      <c r="B619" s="17">
        <f>TITRES_STAT!C622</f>
        <v>18.600000000000001</v>
      </c>
      <c r="C619" s="17">
        <f>TITRES_STAT!D622</f>
        <v>6.1035000000000004</v>
      </c>
      <c r="D619" s="17">
        <f>TITRES_STAT!E622</f>
        <v>14277</v>
      </c>
      <c r="E619" s="17">
        <f>TITRES_STAT!F622</f>
        <v>0</v>
      </c>
      <c r="F619" s="17" t="str">
        <f t="shared" si="29"/>
        <v>NEUTRAL</v>
      </c>
      <c r="G619" s="17" t="e">
        <f t="shared" si="28"/>
        <v>#DIV/0!</v>
      </c>
      <c r="H619" s="17" t="str">
        <f t="shared" si="27"/>
        <v>NEUTRAL</v>
      </c>
    </row>
    <row r="620" spans="1:8" ht="13.5" x14ac:dyDescent="0.25">
      <c r="A620" s="3">
        <f>TITRES_STAT!B623</f>
        <v>42905</v>
      </c>
      <c r="B620" s="17">
        <f>TITRES_STAT!C623</f>
        <v>18.600000000000001</v>
      </c>
      <c r="C620" s="17">
        <f>TITRES_STAT!D623</f>
        <v>6.1035000000000004</v>
      </c>
      <c r="D620" s="17">
        <f>TITRES_STAT!E623</f>
        <v>16250</v>
      </c>
      <c r="E620" s="17">
        <f>TITRES_STAT!F623</f>
        <v>0</v>
      </c>
      <c r="F620" s="17" t="str">
        <f t="shared" si="29"/>
        <v>NEUTRAL</v>
      </c>
      <c r="G620" s="17" t="e">
        <f t="shared" si="28"/>
        <v>#DIV/0!</v>
      </c>
      <c r="H620" s="17" t="str">
        <f t="shared" si="27"/>
        <v>NEUTRAL</v>
      </c>
    </row>
    <row r="621" spans="1:8" ht="13.5" x14ac:dyDescent="0.25">
      <c r="A621" s="3">
        <f>TITRES_STAT!B624</f>
        <v>42906</v>
      </c>
      <c r="B621" s="17">
        <f>TITRES_STAT!C624</f>
        <v>18.600000000000001</v>
      </c>
      <c r="C621" s="17">
        <f>TITRES_STAT!D624</f>
        <v>6.1035000000000004</v>
      </c>
      <c r="D621" s="17">
        <f>TITRES_STAT!E624</f>
        <v>33678</v>
      </c>
      <c r="E621" s="17">
        <f>TITRES_STAT!F624</f>
        <v>0</v>
      </c>
      <c r="F621" s="17" t="str">
        <f t="shared" si="29"/>
        <v>NEUTRAL</v>
      </c>
      <c r="G621" s="17" t="e">
        <f t="shared" si="28"/>
        <v>#DIV/0!</v>
      </c>
      <c r="H621" s="17" t="str">
        <f t="shared" si="27"/>
        <v>NEUTRAL</v>
      </c>
    </row>
    <row r="622" spans="1:8" ht="13.5" x14ac:dyDescent="0.25">
      <c r="A622" s="3">
        <f>TITRES_STAT!B625</f>
        <v>42907</v>
      </c>
      <c r="B622" s="17">
        <f>TITRES_STAT!C625</f>
        <v>18.75</v>
      </c>
      <c r="C622" s="17">
        <f>TITRES_STAT!D625</f>
        <v>6.1527000000000003</v>
      </c>
      <c r="D622" s="17">
        <f>TITRES_STAT!E625</f>
        <v>2622</v>
      </c>
      <c r="E622" s="17">
        <f>TITRES_STAT!F625</f>
        <v>0</v>
      </c>
      <c r="F622" s="17" t="str">
        <f t="shared" si="29"/>
        <v>NEUTRAL</v>
      </c>
      <c r="G622" s="17" t="e">
        <f t="shared" si="28"/>
        <v>#DIV/0!</v>
      </c>
      <c r="H622" s="17" t="str">
        <f t="shared" si="27"/>
        <v>NEUTRAL</v>
      </c>
    </row>
    <row r="623" spans="1:8" ht="13.5" x14ac:dyDescent="0.25">
      <c r="A623" s="3">
        <f>TITRES_STAT!B626</f>
        <v>42908</v>
      </c>
      <c r="B623" s="17">
        <f>TITRES_STAT!C626</f>
        <v>18.649999999999999</v>
      </c>
      <c r="C623" s="17">
        <f>TITRES_STAT!D626</f>
        <v>6.1199000000000003</v>
      </c>
      <c r="D623" s="17">
        <f>TITRES_STAT!E626</f>
        <v>7463</v>
      </c>
      <c r="E623" s="17">
        <f>TITRES_STAT!F626</f>
        <v>0</v>
      </c>
      <c r="F623" s="17" t="str">
        <f t="shared" si="29"/>
        <v>NEUTRAL</v>
      </c>
      <c r="G623" s="17" t="e">
        <f t="shared" si="28"/>
        <v>#DIV/0!</v>
      </c>
      <c r="H623" s="17" t="str">
        <f t="shared" si="27"/>
        <v>NEUTRAL</v>
      </c>
    </row>
    <row r="624" spans="1:8" ht="13.5" x14ac:dyDescent="0.25">
      <c r="A624" s="3">
        <f>TITRES_STAT!B627</f>
        <v>42909</v>
      </c>
      <c r="B624" s="17">
        <f>TITRES_STAT!C627</f>
        <v>18.649999999999999</v>
      </c>
      <c r="C624" s="17">
        <f>TITRES_STAT!D627</f>
        <v>6.1199000000000003</v>
      </c>
      <c r="D624" s="17">
        <f>TITRES_STAT!E627</f>
        <v>10936</v>
      </c>
      <c r="E624" s="17">
        <f>TITRES_STAT!F627</f>
        <v>0</v>
      </c>
      <c r="F624" s="17" t="str">
        <f t="shared" si="29"/>
        <v>NEUTRAL</v>
      </c>
      <c r="G624" s="17" t="e">
        <f t="shared" si="28"/>
        <v>#DIV/0!</v>
      </c>
      <c r="H624" s="17" t="str">
        <f t="shared" si="27"/>
        <v>NEUTRAL</v>
      </c>
    </row>
    <row r="625" spans="1:8" ht="13.5" x14ac:dyDescent="0.25">
      <c r="A625" s="3">
        <f>TITRES_STAT!B628</f>
        <v>42914</v>
      </c>
      <c r="B625" s="17">
        <f>TITRES_STAT!C628</f>
        <v>18.75</v>
      </c>
      <c r="C625" s="17">
        <f>TITRES_STAT!D628</f>
        <v>6.1527000000000003</v>
      </c>
      <c r="D625" s="17">
        <f>TITRES_STAT!E628</f>
        <v>6314</v>
      </c>
      <c r="E625" s="17">
        <f>TITRES_STAT!F628</f>
        <v>0</v>
      </c>
      <c r="F625" s="17" t="str">
        <f t="shared" si="29"/>
        <v>NEUTRAL</v>
      </c>
      <c r="G625" s="17" t="e">
        <f t="shared" si="28"/>
        <v>#DIV/0!</v>
      </c>
      <c r="H625" s="17" t="str">
        <f t="shared" si="27"/>
        <v>NEUTRAL</v>
      </c>
    </row>
    <row r="626" spans="1:8" ht="13.5" x14ac:dyDescent="0.25">
      <c r="A626" s="3">
        <f>TITRES_STAT!B629</f>
        <v>42915</v>
      </c>
      <c r="B626" s="17">
        <f>TITRES_STAT!C629</f>
        <v>19.309999999999999</v>
      </c>
      <c r="C626" s="17">
        <f>TITRES_STAT!D629</f>
        <v>6.3364000000000003</v>
      </c>
      <c r="D626" s="17">
        <f>TITRES_STAT!E629</f>
        <v>52151</v>
      </c>
      <c r="E626" s="17">
        <f>TITRES_STAT!F629</f>
        <v>0</v>
      </c>
      <c r="F626" s="17" t="str">
        <f t="shared" si="29"/>
        <v>NEUTRAL</v>
      </c>
      <c r="G626" s="17" t="e">
        <f t="shared" si="28"/>
        <v>#DIV/0!</v>
      </c>
      <c r="H626" s="17" t="str">
        <f t="shared" si="27"/>
        <v>NEUTRAL</v>
      </c>
    </row>
    <row r="627" spans="1:8" ht="13.5" x14ac:dyDescent="0.25">
      <c r="A627" s="3">
        <f>TITRES_STAT!B630</f>
        <v>42916</v>
      </c>
      <c r="B627" s="17">
        <f>TITRES_STAT!C630</f>
        <v>19.5</v>
      </c>
      <c r="C627" s="17">
        <f>TITRES_STAT!D630</f>
        <v>6.3987999999999996</v>
      </c>
      <c r="D627" s="17">
        <f>TITRES_STAT!E630</f>
        <v>25705</v>
      </c>
      <c r="E627" s="17">
        <f>TITRES_STAT!F630</f>
        <v>0</v>
      </c>
      <c r="F627" s="17" t="str">
        <f t="shared" si="29"/>
        <v>NEUTRAL</v>
      </c>
      <c r="G627" s="17" t="e">
        <f t="shared" si="28"/>
        <v>#DIV/0!</v>
      </c>
      <c r="H627" s="17" t="str">
        <f t="shared" si="27"/>
        <v>NEUTRAL</v>
      </c>
    </row>
    <row r="628" spans="1:8" ht="13.5" x14ac:dyDescent="0.25">
      <c r="A628" s="3">
        <f>TITRES_STAT!B631</f>
        <v>42919</v>
      </c>
      <c r="B628" s="17">
        <f>TITRES_STAT!C631</f>
        <v>19.489999999999998</v>
      </c>
      <c r="C628" s="17">
        <f>TITRES_STAT!D631</f>
        <v>6.3955000000000002</v>
      </c>
      <c r="D628" s="17">
        <f>TITRES_STAT!E631</f>
        <v>3182</v>
      </c>
      <c r="E628" s="17">
        <f>TITRES_STAT!F631</f>
        <v>0</v>
      </c>
      <c r="F628" s="17" t="str">
        <f t="shared" si="29"/>
        <v>NEUTRAL</v>
      </c>
      <c r="G628" s="17" t="e">
        <f t="shared" si="28"/>
        <v>#DIV/0!</v>
      </c>
      <c r="H628" s="17" t="str">
        <f t="shared" si="27"/>
        <v>NEUTRAL</v>
      </c>
    </row>
    <row r="629" spans="1:8" ht="13.5" x14ac:dyDescent="0.25">
      <c r="A629" s="3">
        <f>TITRES_STAT!B632</f>
        <v>42920</v>
      </c>
      <c r="B629" s="17">
        <f>TITRES_STAT!C632</f>
        <v>19.43</v>
      </c>
      <c r="C629" s="17">
        <f>TITRES_STAT!D632</f>
        <v>6.3757999999999999</v>
      </c>
      <c r="D629" s="17">
        <f>TITRES_STAT!E632</f>
        <v>3372</v>
      </c>
      <c r="E629" s="17">
        <f>TITRES_STAT!F632</f>
        <v>0</v>
      </c>
      <c r="F629" s="17" t="str">
        <f t="shared" si="29"/>
        <v>NEUTRAL</v>
      </c>
      <c r="G629" s="17" t="e">
        <f t="shared" si="28"/>
        <v>#DIV/0!</v>
      </c>
      <c r="H629" s="17" t="str">
        <f t="shared" si="27"/>
        <v>NEUTRAL</v>
      </c>
    </row>
    <row r="630" spans="1:8" ht="13.5" x14ac:dyDescent="0.25">
      <c r="A630" s="3">
        <f>TITRES_STAT!B633</f>
        <v>42921</v>
      </c>
      <c r="B630" s="17">
        <f>TITRES_STAT!C633</f>
        <v>19.440000000000001</v>
      </c>
      <c r="C630" s="17">
        <f>TITRES_STAT!D633</f>
        <v>6.3791000000000002</v>
      </c>
      <c r="D630" s="17">
        <f>TITRES_STAT!E633</f>
        <v>7429</v>
      </c>
      <c r="E630" s="17">
        <f>TITRES_STAT!F633</f>
        <v>0</v>
      </c>
      <c r="F630" s="17" t="str">
        <f t="shared" si="29"/>
        <v>NEUTRAL</v>
      </c>
      <c r="G630" s="17" t="e">
        <f t="shared" si="28"/>
        <v>#DIV/0!</v>
      </c>
      <c r="H630" s="17" t="str">
        <f t="shared" si="27"/>
        <v>NEUTRAL</v>
      </c>
    </row>
    <row r="631" spans="1:8" ht="13.5" x14ac:dyDescent="0.25">
      <c r="A631" s="3">
        <f>TITRES_STAT!B634</f>
        <v>42922</v>
      </c>
      <c r="B631" s="17">
        <f>TITRES_STAT!C634</f>
        <v>19.66</v>
      </c>
      <c r="C631" s="17">
        <f>TITRES_STAT!D634</f>
        <v>6.4512999999999998</v>
      </c>
      <c r="D631" s="17">
        <f>TITRES_STAT!E634</f>
        <v>12147</v>
      </c>
      <c r="E631" s="17">
        <f>TITRES_STAT!F634</f>
        <v>0</v>
      </c>
      <c r="F631" s="17" t="str">
        <f t="shared" si="29"/>
        <v>NEUTRAL</v>
      </c>
      <c r="G631" s="17" t="e">
        <f t="shared" si="28"/>
        <v>#DIV/0!</v>
      </c>
      <c r="H631" s="17" t="str">
        <f t="shared" si="27"/>
        <v>NEUTRAL</v>
      </c>
    </row>
    <row r="632" spans="1:8" ht="13.5" x14ac:dyDescent="0.25">
      <c r="A632" s="3">
        <f>TITRES_STAT!B635</f>
        <v>42923</v>
      </c>
      <c r="B632" s="17">
        <f>TITRES_STAT!C635</f>
        <v>19.7</v>
      </c>
      <c r="C632" s="17">
        <f>TITRES_STAT!D635</f>
        <v>6.4644000000000004</v>
      </c>
      <c r="D632" s="17">
        <f>TITRES_STAT!E635</f>
        <v>9958</v>
      </c>
      <c r="E632" s="17">
        <f>TITRES_STAT!F635</f>
        <v>0</v>
      </c>
      <c r="F632" s="17" t="str">
        <f t="shared" si="29"/>
        <v>NEUTRAL</v>
      </c>
      <c r="G632" s="17" t="e">
        <f t="shared" si="28"/>
        <v>#DIV/0!</v>
      </c>
      <c r="H632" s="17" t="str">
        <f t="shared" si="27"/>
        <v>NEUTRAL</v>
      </c>
    </row>
    <row r="633" spans="1:8" ht="13.5" x14ac:dyDescent="0.25">
      <c r="A633" s="3">
        <f>TITRES_STAT!B636</f>
        <v>42926</v>
      </c>
      <c r="B633" s="17">
        <f>TITRES_STAT!C636</f>
        <v>19.8</v>
      </c>
      <c r="C633" s="17">
        <f>TITRES_STAT!D636</f>
        <v>6.4972000000000003</v>
      </c>
      <c r="D633" s="17">
        <f>TITRES_STAT!E636</f>
        <v>9876</v>
      </c>
      <c r="E633" s="17">
        <f>TITRES_STAT!F636</f>
        <v>0</v>
      </c>
      <c r="F633" s="17" t="str">
        <f t="shared" si="29"/>
        <v>NEUTRAL</v>
      </c>
      <c r="G633" s="17" t="e">
        <f t="shared" si="28"/>
        <v>#DIV/0!</v>
      </c>
      <c r="H633" s="17" t="str">
        <f t="shared" si="27"/>
        <v>NEUTRAL</v>
      </c>
    </row>
    <row r="634" spans="1:8" ht="13.5" x14ac:dyDescent="0.25">
      <c r="A634" s="3">
        <f>TITRES_STAT!B637</f>
        <v>42927</v>
      </c>
      <c r="B634" s="17">
        <f>TITRES_STAT!C637</f>
        <v>20.11</v>
      </c>
      <c r="C634" s="17">
        <f>TITRES_STAT!D637</f>
        <v>6.5989000000000004</v>
      </c>
      <c r="D634" s="17">
        <f>TITRES_STAT!E637</f>
        <v>14723</v>
      </c>
      <c r="E634" s="17">
        <f>TITRES_STAT!F637</f>
        <v>0</v>
      </c>
      <c r="F634" s="17" t="str">
        <f t="shared" si="29"/>
        <v>NEUTRAL</v>
      </c>
      <c r="G634" s="17" t="e">
        <f t="shared" si="28"/>
        <v>#DIV/0!</v>
      </c>
      <c r="H634" s="17" t="str">
        <f t="shared" si="27"/>
        <v>NEUTRAL</v>
      </c>
    </row>
    <row r="635" spans="1:8" ht="13.5" x14ac:dyDescent="0.25">
      <c r="A635" s="3">
        <f>TITRES_STAT!B638</f>
        <v>42928</v>
      </c>
      <c r="B635" s="17">
        <f>TITRES_STAT!C638</f>
        <v>20.350000000000001</v>
      </c>
      <c r="C635" s="17">
        <f>TITRES_STAT!D638</f>
        <v>6.6776999999999997</v>
      </c>
      <c r="D635" s="17">
        <f>TITRES_STAT!E638</f>
        <v>9446</v>
      </c>
      <c r="E635" s="17">
        <f>TITRES_STAT!F638</f>
        <v>0</v>
      </c>
      <c r="F635" s="17" t="str">
        <f t="shared" si="29"/>
        <v>NEUTRAL</v>
      </c>
      <c r="G635" s="17" t="e">
        <f t="shared" si="28"/>
        <v>#DIV/0!</v>
      </c>
      <c r="H635" s="17" t="str">
        <f t="shared" si="27"/>
        <v>NEUTRAL</v>
      </c>
    </row>
    <row r="636" spans="1:8" ht="13.5" x14ac:dyDescent="0.25">
      <c r="A636" s="3">
        <f>TITRES_STAT!B639</f>
        <v>42929</v>
      </c>
      <c r="B636" s="17">
        <f>TITRES_STAT!C639</f>
        <v>20.56</v>
      </c>
      <c r="C636" s="17">
        <f>TITRES_STAT!D639</f>
        <v>6.7465999999999999</v>
      </c>
      <c r="D636" s="17">
        <f>TITRES_STAT!E639</f>
        <v>21422</v>
      </c>
      <c r="E636" s="17">
        <f>TITRES_STAT!F639</f>
        <v>0</v>
      </c>
      <c r="F636" s="17" t="str">
        <f t="shared" si="29"/>
        <v>NEUTRAL</v>
      </c>
      <c r="G636" s="17" t="e">
        <f t="shared" si="28"/>
        <v>#DIV/0!</v>
      </c>
      <c r="H636" s="17" t="str">
        <f t="shared" si="27"/>
        <v>NEUTRAL</v>
      </c>
    </row>
    <row r="637" spans="1:8" ht="13.5" x14ac:dyDescent="0.25">
      <c r="A637" s="3">
        <f>TITRES_STAT!B640</f>
        <v>42930</v>
      </c>
      <c r="B637" s="17">
        <f>TITRES_STAT!C640</f>
        <v>20.56</v>
      </c>
      <c r="C637" s="17">
        <f>TITRES_STAT!D640</f>
        <v>6.7465999999999999</v>
      </c>
      <c r="D637" s="17">
        <f>TITRES_STAT!E640</f>
        <v>28424</v>
      </c>
      <c r="E637" s="17">
        <f>TITRES_STAT!F640</f>
        <v>0</v>
      </c>
      <c r="F637" s="17" t="str">
        <f t="shared" si="29"/>
        <v>NEUTRAL</v>
      </c>
      <c r="G637" s="17" t="e">
        <f t="shared" si="28"/>
        <v>#DIV/0!</v>
      </c>
      <c r="H637" s="17" t="str">
        <f t="shared" si="27"/>
        <v>NEUTRAL</v>
      </c>
    </row>
    <row r="638" spans="1:8" ht="13.5" x14ac:dyDescent="0.25">
      <c r="A638" s="3">
        <f>TITRES_STAT!B641</f>
        <v>42933</v>
      </c>
      <c r="B638" s="17">
        <f>TITRES_STAT!C641</f>
        <v>20.11</v>
      </c>
      <c r="C638" s="17">
        <f>TITRES_STAT!D641</f>
        <v>6.5989000000000004</v>
      </c>
      <c r="D638" s="17">
        <f>TITRES_STAT!E641</f>
        <v>7169</v>
      </c>
      <c r="E638" s="17">
        <f>TITRES_STAT!F641</f>
        <v>0</v>
      </c>
      <c r="F638" s="17" t="str">
        <f t="shared" si="29"/>
        <v>NEUTRAL</v>
      </c>
      <c r="G638" s="17" t="e">
        <f t="shared" si="28"/>
        <v>#DIV/0!</v>
      </c>
      <c r="H638" s="17" t="str">
        <f t="shared" si="27"/>
        <v>NEUTRAL</v>
      </c>
    </row>
    <row r="639" spans="1:8" ht="13.5" x14ac:dyDescent="0.25">
      <c r="A639" s="3">
        <f>TITRES_STAT!B642</f>
        <v>42934</v>
      </c>
      <c r="B639" s="17">
        <f>TITRES_STAT!C642</f>
        <v>20.05</v>
      </c>
      <c r="C639" s="17">
        <f>TITRES_STAT!D642</f>
        <v>6.5792999999999999</v>
      </c>
      <c r="D639" s="17">
        <f>TITRES_STAT!E642</f>
        <v>6128</v>
      </c>
      <c r="E639" s="17">
        <f>TITRES_STAT!F642</f>
        <v>0</v>
      </c>
      <c r="F639" s="17" t="str">
        <f t="shared" si="29"/>
        <v>NEUTRAL</v>
      </c>
      <c r="G639" s="17" t="e">
        <f t="shared" si="28"/>
        <v>#DIV/0!</v>
      </c>
      <c r="H639" s="17" t="str">
        <f t="shared" si="27"/>
        <v>NEUTRAL</v>
      </c>
    </row>
    <row r="640" spans="1:8" ht="13.5" x14ac:dyDescent="0.25">
      <c r="A640" s="3">
        <f>TITRES_STAT!B643</f>
        <v>42935</v>
      </c>
      <c r="B640" s="17">
        <f>TITRES_STAT!C643</f>
        <v>20.12</v>
      </c>
      <c r="C640" s="17">
        <f>TITRES_STAT!D643</f>
        <v>6.6021999999999998</v>
      </c>
      <c r="D640" s="17">
        <f>TITRES_STAT!E643</f>
        <v>15256</v>
      </c>
      <c r="E640" s="17">
        <f>TITRES_STAT!F643</f>
        <v>0</v>
      </c>
      <c r="F640" s="17" t="str">
        <f t="shared" si="29"/>
        <v>NEUTRAL</v>
      </c>
      <c r="G640" s="17" t="e">
        <f t="shared" si="28"/>
        <v>#DIV/0!</v>
      </c>
      <c r="H640" s="17" t="str">
        <f t="shared" si="27"/>
        <v>NEUTRAL</v>
      </c>
    </row>
    <row r="641" spans="1:8" ht="13.5" x14ac:dyDescent="0.25">
      <c r="A641" s="3">
        <f>TITRES_STAT!B644</f>
        <v>42936</v>
      </c>
      <c r="B641" s="17">
        <f>TITRES_STAT!C644</f>
        <v>20.100000000000001</v>
      </c>
      <c r="C641" s="17">
        <f>TITRES_STAT!D644</f>
        <v>6.5956999999999999</v>
      </c>
      <c r="D641" s="17">
        <f>TITRES_STAT!E644</f>
        <v>1939</v>
      </c>
      <c r="E641" s="17">
        <f>TITRES_STAT!F644</f>
        <v>0</v>
      </c>
      <c r="F641" s="17" t="str">
        <f t="shared" si="29"/>
        <v>NEUTRAL</v>
      </c>
      <c r="G641" s="17" t="e">
        <f t="shared" si="28"/>
        <v>#DIV/0!</v>
      </c>
      <c r="H641" s="17" t="str">
        <f t="shared" si="27"/>
        <v>NEUTRAL</v>
      </c>
    </row>
    <row r="642" spans="1:8" ht="13.5" x14ac:dyDescent="0.25">
      <c r="A642" s="3">
        <f>TITRES_STAT!B645</f>
        <v>42937</v>
      </c>
      <c r="B642" s="17">
        <f>TITRES_STAT!C645</f>
        <v>20</v>
      </c>
      <c r="C642" s="17">
        <f>TITRES_STAT!D645</f>
        <v>6.5629</v>
      </c>
      <c r="D642" s="17">
        <f>TITRES_STAT!E645</f>
        <v>9523</v>
      </c>
      <c r="E642" s="17">
        <f>TITRES_STAT!F645</f>
        <v>0</v>
      </c>
      <c r="F642" s="17" t="str">
        <f t="shared" si="29"/>
        <v>NEUTRAL</v>
      </c>
      <c r="G642" s="17" t="e">
        <f t="shared" si="28"/>
        <v>#DIV/0!</v>
      </c>
      <c r="H642" s="17" t="str">
        <f t="shared" si="27"/>
        <v>NEUTRAL</v>
      </c>
    </row>
    <row r="643" spans="1:8" ht="13.5" x14ac:dyDescent="0.25">
      <c r="A643" s="3">
        <f>TITRES_STAT!B646</f>
        <v>42940</v>
      </c>
      <c r="B643" s="17">
        <f>TITRES_STAT!C646</f>
        <v>20.3</v>
      </c>
      <c r="C643" s="17">
        <f>TITRES_STAT!D646</f>
        <v>6.6612999999999998</v>
      </c>
      <c r="D643" s="17">
        <f>TITRES_STAT!E646</f>
        <v>625</v>
      </c>
      <c r="E643" s="17">
        <f>TITRES_STAT!F646</f>
        <v>0</v>
      </c>
      <c r="F643" s="17" t="str">
        <f t="shared" si="29"/>
        <v>NEUTRAL</v>
      </c>
      <c r="G643" s="17" t="e">
        <f t="shared" si="28"/>
        <v>#DIV/0!</v>
      </c>
      <c r="H643" s="17" t="str">
        <f t="shared" si="27"/>
        <v>NEUTRAL</v>
      </c>
    </row>
    <row r="644" spans="1:8" ht="13.5" x14ac:dyDescent="0.25">
      <c r="A644" s="3">
        <f>TITRES_STAT!B647</f>
        <v>42942</v>
      </c>
      <c r="B644" s="17">
        <f>TITRES_STAT!C647</f>
        <v>20</v>
      </c>
      <c r="C644" s="17">
        <f>TITRES_STAT!D647</f>
        <v>6.5629</v>
      </c>
      <c r="D644" s="17">
        <f>TITRES_STAT!E647</f>
        <v>3589</v>
      </c>
      <c r="E644" s="17">
        <f>TITRES_STAT!F647</f>
        <v>0</v>
      </c>
      <c r="F644" s="17" t="str">
        <f t="shared" si="29"/>
        <v>NEUTRAL</v>
      </c>
      <c r="G644" s="17" t="e">
        <f t="shared" si="28"/>
        <v>#DIV/0!</v>
      </c>
      <c r="H644" s="17" t="str">
        <f t="shared" si="27"/>
        <v>NEUTRAL</v>
      </c>
    </row>
    <row r="645" spans="1:8" ht="13.5" x14ac:dyDescent="0.25">
      <c r="A645" s="3">
        <f>TITRES_STAT!B648</f>
        <v>42943</v>
      </c>
      <c r="B645" s="17">
        <f>TITRES_STAT!C648</f>
        <v>20.010000000000002</v>
      </c>
      <c r="C645" s="17">
        <f>TITRES_STAT!D648</f>
        <v>6.5660999999999996</v>
      </c>
      <c r="D645" s="17">
        <f>TITRES_STAT!E648</f>
        <v>4944</v>
      </c>
      <c r="E645" s="17">
        <f>TITRES_STAT!F648</f>
        <v>0</v>
      </c>
      <c r="F645" s="17" t="str">
        <f t="shared" si="29"/>
        <v>NEUTRAL</v>
      </c>
      <c r="G645" s="17" t="e">
        <f t="shared" si="28"/>
        <v>#DIV/0!</v>
      </c>
      <c r="H645" s="17" t="str">
        <f t="shared" si="27"/>
        <v>NEUTRAL</v>
      </c>
    </row>
    <row r="646" spans="1:8" ht="13.5" x14ac:dyDescent="0.25">
      <c r="A646" s="3">
        <f>TITRES_STAT!B649</f>
        <v>42944</v>
      </c>
      <c r="B646" s="17">
        <f>TITRES_STAT!C649</f>
        <v>20.3</v>
      </c>
      <c r="C646" s="17">
        <f>TITRES_STAT!D649</f>
        <v>6.6612999999999998</v>
      </c>
      <c r="D646" s="17">
        <f>TITRES_STAT!E649</f>
        <v>3970</v>
      </c>
      <c r="E646" s="17">
        <f>TITRES_STAT!F649</f>
        <v>0</v>
      </c>
      <c r="F646" s="17" t="str">
        <f t="shared" si="29"/>
        <v>NEUTRAL</v>
      </c>
      <c r="G646" s="17" t="e">
        <f t="shared" si="28"/>
        <v>#DIV/0!</v>
      </c>
      <c r="H646" s="17" t="str">
        <f t="shared" ref="H646:H709" si="30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17">
        <f>TITRES_STAT!C650</f>
        <v>20.29</v>
      </c>
      <c r="C647" s="17">
        <f>TITRES_STAT!D650</f>
        <v>6.6580000000000004</v>
      </c>
      <c r="D647" s="17">
        <f>TITRES_STAT!E650</f>
        <v>3449</v>
      </c>
      <c r="E647" s="17">
        <f>TITRES_STAT!F650</f>
        <v>0</v>
      </c>
      <c r="F647" s="17" t="str">
        <f t="shared" si="29"/>
        <v>NEUTRAL</v>
      </c>
      <c r="G647" s="17" t="e">
        <f t="shared" ref="G647:G710" si="31">IF((E647-E642)/E642 &gt; 0.02, "STRONG",
 IF((E647-E642)/E642 &lt; -0.02, "WEAK", "NEUTRAL"))</f>
        <v>#DIV/0!</v>
      </c>
      <c r="H647" s="17" t="str">
        <f t="shared" si="30"/>
        <v>NEUTRAL</v>
      </c>
    </row>
    <row r="648" spans="1:8" ht="13.5" x14ac:dyDescent="0.25">
      <c r="A648" s="3">
        <f>TITRES_STAT!B651</f>
        <v>42948</v>
      </c>
      <c r="B648" s="17">
        <f>TITRES_STAT!C651</f>
        <v>20.100000000000001</v>
      </c>
      <c r="C648" s="17">
        <f>TITRES_STAT!D651</f>
        <v>6.5956999999999999</v>
      </c>
      <c r="D648" s="17">
        <f>TITRES_STAT!E651</f>
        <v>2920</v>
      </c>
      <c r="E648" s="17">
        <f>TITRES_STAT!F651</f>
        <v>0</v>
      </c>
      <c r="F648" s="17" t="str">
        <f t="shared" ref="F648:F711" si="32">IF(E648&gt;E643,"BULLISH",IF(E648&lt;E643,"BEARISH","NEUTRAL"))</f>
        <v>NEUTRAL</v>
      </c>
      <c r="G648" s="17" t="e">
        <f t="shared" si="31"/>
        <v>#DIV/0!</v>
      </c>
      <c r="H648" s="17" t="str">
        <f t="shared" si="30"/>
        <v>NEUTRAL</v>
      </c>
    </row>
    <row r="649" spans="1:8" ht="13.5" x14ac:dyDescent="0.25">
      <c r="A649" s="3">
        <f>TITRES_STAT!B652</f>
        <v>42949</v>
      </c>
      <c r="B649" s="17">
        <f>TITRES_STAT!C652</f>
        <v>20.100000000000001</v>
      </c>
      <c r="C649" s="17">
        <f>TITRES_STAT!D652</f>
        <v>6.5956999999999999</v>
      </c>
      <c r="D649" s="17">
        <f>TITRES_STAT!E652</f>
        <v>2518</v>
      </c>
      <c r="E649" s="17">
        <f>TITRES_STAT!F652</f>
        <v>0</v>
      </c>
      <c r="F649" s="17" t="str">
        <f t="shared" si="32"/>
        <v>NEUTRAL</v>
      </c>
      <c r="G649" s="17" t="e">
        <f t="shared" si="31"/>
        <v>#DIV/0!</v>
      </c>
      <c r="H649" s="17" t="str">
        <f t="shared" si="30"/>
        <v>NEUTRAL</v>
      </c>
    </row>
    <row r="650" spans="1:8" ht="13.5" x14ac:dyDescent="0.25">
      <c r="A650" s="3">
        <f>TITRES_STAT!B653</f>
        <v>42950</v>
      </c>
      <c r="B650" s="17">
        <f>TITRES_STAT!C653</f>
        <v>20.100000000000001</v>
      </c>
      <c r="C650" s="17">
        <f>TITRES_STAT!D653</f>
        <v>6.5956999999999999</v>
      </c>
      <c r="D650" s="17">
        <f>TITRES_STAT!E653</f>
        <v>1605</v>
      </c>
      <c r="E650" s="17">
        <f>TITRES_STAT!F653</f>
        <v>0</v>
      </c>
      <c r="F650" s="17" t="str">
        <f t="shared" si="32"/>
        <v>NEUTRAL</v>
      </c>
      <c r="G650" s="17" t="e">
        <f t="shared" si="31"/>
        <v>#DIV/0!</v>
      </c>
      <c r="H650" s="17" t="str">
        <f t="shared" si="30"/>
        <v>NEUTRAL</v>
      </c>
    </row>
    <row r="651" spans="1:8" ht="13.5" x14ac:dyDescent="0.25">
      <c r="A651" s="3">
        <f>TITRES_STAT!B654</f>
        <v>42951</v>
      </c>
      <c r="B651" s="17">
        <f>TITRES_STAT!C654</f>
        <v>20.23</v>
      </c>
      <c r="C651" s="17">
        <f>TITRES_STAT!D654</f>
        <v>6.6383000000000001</v>
      </c>
      <c r="D651" s="17">
        <f>TITRES_STAT!E654</f>
        <v>2305</v>
      </c>
      <c r="E651" s="17">
        <f>TITRES_STAT!F654</f>
        <v>0</v>
      </c>
      <c r="F651" s="17" t="str">
        <f t="shared" si="32"/>
        <v>NEUTRAL</v>
      </c>
      <c r="G651" s="17" t="e">
        <f t="shared" si="31"/>
        <v>#DIV/0!</v>
      </c>
      <c r="H651" s="17" t="str">
        <f t="shared" si="30"/>
        <v>NEUTRAL</v>
      </c>
    </row>
    <row r="652" spans="1:8" ht="13.5" x14ac:dyDescent="0.25">
      <c r="A652" s="3">
        <f>TITRES_STAT!B655</f>
        <v>42954</v>
      </c>
      <c r="B652" s="17">
        <f>TITRES_STAT!C655</f>
        <v>20.2</v>
      </c>
      <c r="C652" s="17">
        <f>TITRES_STAT!D655</f>
        <v>6.6284999999999998</v>
      </c>
      <c r="D652" s="17">
        <f>TITRES_STAT!E655</f>
        <v>2027</v>
      </c>
      <c r="E652" s="17">
        <f>TITRES_STAT!F655</f>
        <v>0</v>
      </c>
      <c r="F652" s="17" t="str">
        <f t="shared" si="32"/>
        <v>NEUTRAL</v>
      </c>
      <c r="G652" s="17" t="e">
        <f t="shared" si="31"/>
        <v>#DIV/0!</v>
      </c>
      <c r="H652" s="17" t="str">
        <f t="shared" si="30"/>
        <v>NEUTRAL</v>
      </c>
    </row>
    <row r="653" spans="1:8" ht="13.5" x14ac:dyDescent="0.25">
      <c r="A653" s="3">
        <f>TITRES_STAT!B656</f>
        <v>42955</v>
      </c>
      <c r="B653" s="17">
        <f>TITRES_STAT!C656</f>
        <v>20.059999999999999</v>
      </c>
      <c r="C653" s="17">
        <f>TITRES_STAT!D656</f>
        <v>6.5824999999999996</v>
      </c>
      <c r="D653" s="17">
        <f>TITRES_STAT!E656</f>
        <v>2175</v>
      </c>
      <c r="E653" s="17">
        <f>TITRES_STAT!F656</f>
        <v>0</v>
      </c>
      <c r="F653" s="17" t="str">
        <f t="shared" si="32"/>
        <v>NEUTRAL</v>
      </c>
      <c r="G653" s="17" t="e">
        <f t="shared" si="31"/>
        <v>#DIV/0!</v>
      </c>
      <c r="H653" s="17" t="str">
        <f t="shared" si="30"/>
        <v>NEUTRAL</v>
      </c>
    </row>
    <row r="654" spans="1:8" ht="13.5" x14ac:dyDescent="0.25">
      <c r="A654" s="3">
        <f>TITRES_STAT!B657</f>
        <v>42956</v>
      </c>
      <c r="B654" s="17">
        <f>TITRES_STAT!C657</f>
        <v>20.05</v>
      </c>
      <c r="C654" s="17">
        <f>TITRES_STAT!D657</f>
        <v>6.5792999999999999</v>
      </c>
      <c r="D654" s="17">
        <f>TITRES_STAT!E657</f>
        <v>2759</v>
      </c>
      <c r="E654" s="17">
        <f>TITRES_STAT!F657</f>
        <v>0</v>
      </c>
      <c r="F654" s="17" t="str">
        <f t="shared" si="32"/>
        <v>NEUTRAL</v>
      </c>
      <c r="G654" s="17" t="e">
        <f t="shared" si="31"/>
        <v>#DIV/0!</v>
      </c>
      <c r="H654" s="17" t="str">
        <f t="shared" si="30"/>
        <v>NEUTRAL</v>
      </c>
    </row>
    <row r="655" spans="1:8" ht="13.5" x14ac:dyDescent="0.25">
      <c r="A655" s="3">
        <f>TITRES_STAT!B658</f>
        <v>42957</v>
      </c>
      <c r="B655" s="17">
        <f>TITRES_STAT!C658</f>
        <v>20.03</v>
      </c>
      <c r="C655" s="17">
        <f>TITRES_STAT!D658</f>
        <v>6.5727000000000002</v>
      </c>
      <c r="D655" s="17">
        <f>TITRES_STAT!E658</f>
        <v>1418</v>
      </c>
      <c r="E655" s="17">
        <f>TITRES_STAT!F658</f>
        <v>0</v>
      </c>
      <c r="F655" s="17" t="str">
        <f t="shared" si="32"/>
        <v>NEUTRAL</v>
      </c>
      <c r="G655" s="17" t="e">
        <f t="shared" si="31"/>
        <v>#DIV/0!</v>
      </c>
      <c r="H655" s="17" t="str">
        <f t="shared" si="30"/>
        <v>NEUTRAL</v>
      </c>
    </row>
    <row r="656" spans="1:8" ht="13.5" x14ac:dyDescent="0.25">
      <c r="A656" s="3">
        <f>TITRES_STAT!B659</f>
        <v>42958</v>
      </c>
      <c r="B656" s="17">
        <f>TITRES_STAT!C659</f>
        <v>20.05</v>
      </c>
      <c r="C656" s="17">
        <f>TITRES_STAT!D659</f>
        <v>6.5792999999999999</v>
      </c>
      <c r="D656" s="17">
        <f>TITRES_STAT!E659</f>
        <v>3680</v>
      </c>
      <c r="E656" s="17">
        <f>TITRES_STAT!F659</f>
        <v>0</v>
      </c>
      <c r="F656" s="17" t="str">
        <f t="shared" si="32"/>
        <v>NEUTRAL</v>
      </c>
      <c r="G656" s="17" t="e">
        <f t="shared" si="31"/>
        <v>#DIV/0!</v>
      </c>
      <c r="H656" s="17" t="str">
        <f t="shared" si="30"/>
        <v>NEUTRAL</v>
      </c>
    </row>
    <row r="657" spans="1:8" ht="13.5" x14ac:dyDescent="0.25">
      <c r="A657" s="3">
        <f>TITRES_STAT!B660</f>
        <v>42961</v>
      </c>
      <c r="B657" s="17">
        <f>TITRES_STAT!C660</f>
        <v>20</v>
      </c>
      <c r="C657" s="17">
        <f>TITRES_STAT!D660</f>
        <v>6.5629</v>
      </c>
      <c r="D657" s="17">
        <f>TITRES_STAT!E660</f>
        <v>3987</v>
      </c>
      <c r="E657" s="17">
        <f>TITRES_STAT!F660</f>
        <v>0</v>
      </c>
      <c r="F657" s="17" t="str">
        <f t="shared" si="32"/>
        <v>NEUTRAL</v>
      </c>
      <c r="G657" s="17" t="e">
        <f t="shared" si="31"/>
        <v>#DIV/0!</v>
      </c>
      <c r="H657" s="17" t="str">
        <f t="shared" si="30"/>
        <v>NEUTRAL</v>
      </c>
    </row>
    <row r="658" spans="1:8" ht="13.5" x14ac:dyDescent="0.25">
      <c r="A658" s="3">
        <f>TITRES_STAT!B661</f>
        <v>42962</v>
      </c>
      <c r="B658" s="17">
        <f>TITRES_STAT!C661</f>
        <v>20.05</v>
      </c>
      <c r="C658" s="17">
        <f>TITRES_STAT!D661</f>
        <v>6.5792999999999999</v>
      </c>
      <c r="D658" s="17">
        <f>TITRES_STAT!E661</f>
        <v>3484</v>
      </c>
      <c r="E658" s="17">
        <f>TITRES_STAT!F661</f>
        <v>0</v>
      </c>
      <c r="F658" s="17" t="str">
        <f t="shared" si="32"/>
        <v>NEUTRAL</v>
      </c>
      <c r="G658" s="17" t="e">
        <f t="shared" si="31"/>
        <v>#DIV/0!</v>
      </c>
      <c r="H658" s="17" t="str">
        <f t="shared" si="30"/>
        <v>NEUTRAL</v>
      </c>
    </row>
    <row r="659" spans="1:8" ht="13.5" x14ac:dyDescent="0.25">
      <c r="A659" s="3">
        <f>TITRES_STAT!B662</f>
        <v>42963</v>
      </c>
      <c r="B659" s="17">
        <f>TITRES_STAT!C662</f>
        <v>20</v>
      </c>
      <c r="C659" s="17">
        <f>TITRES_STAT!D662</f>
        <v>6.5629</v>
      </c>
      <c r="D659" s="17">
        <f>TITRES_STAT!E662</f>
        <v>3475</v>
      </c>
      <c r="E659" s="17">
        <f>TITRES_STAT!F662</f>
        <v>0</v>
      </c>
      <c r="F659" s="17" t="str">
        <f t="shared" si="32"/>
        <v>NEUTRAL</v>
      </c>
      <c r="G659" s="17" t="e">
        <f t="shared" si="31"/>
        <v>#DIV/0!</v>
      </c>
      <c r="H659" s="17" t="str">
        <f t="shared" si="30"/>
        <v>NEUTRAL</v>
      </c>
    </row>
    <row r="660" spans="1:8" ht="13.5" x14ac:dyDescent="0.25">
      <c r="A660" s="3">
        <f>TITRES_STAT!B663</f>
        <v>42964</v>
      </c>
      <c r="B660" s="17">
        <f>TITRES_STAT!C663</f>
        <v>19.98</v>
      </c>
      <c r="C660" s="17">
        <f>TITRES_STAT!D663</f>
        <v>6.5563000000000002</v>
      </c>
      <c r="D660" s="17">
        <f>TITRES_STAT!E663</f>
        <v>27774</v>
      </c>
      <c r="E660" s="17">
        <f>TITRES_STAT!F663</f>
        <v>0</v>
      </c>
      <c r="F660" s="17" t="str">
        <f t="shared" si="32"/>
        <v>NEUTRAL</v>
      </c>
      <c r="G660" s="17" t="e">
        <f t="shared" si="31"/>
        <v>#DIV/0!</v>
      </c>
      <c r="H660" s="17" t="str">
        <f t="shared" si="30"/>
        <v>NEUTRAL</v>
      </c>
    </row>
    <row r="661" spans="1:8" ht="13.5" x14ac:dyDescent="0.25">
      <c r="A661" s="3">
        <f>TITRES_STAT!B664</f>
        <v>42965</v>
      </c>
      <c r="B661" s="17">
        <f>TITRES_STAT!C664</f>
        <v>19.98</v>
      </c>
      <c r="C661" s="17">
        <f>TITRES_STAT!D664</f>
        <v>6.5563000000000002</v>
      </c>
      <c r="D661" s="17">
        <f>TITRES_STAT!E664</f>
        <v>13586</v>
      </c>
      <c r="E661" s="17">
        <f>TITRES_STAT!F664</f>
        <v>0</v>
      </c>
      <c r="F661" s="17" t="str">
        <f t="shared" si="32"/>
        <v>NEUTRAL</v>
      </c>
      <c r="G661" s="17" t="e">
        <f t="shared" si="31"/>
        <v>#DIV/0!</v>
      </c>
      <c r="H661" s="17" t="str">
        <f t="shared" si="30"/>
        <v>NEUTRAL</v>
      </c>
    </row>
    <row r="662" spans="1:8" ht="13.5" x14ac:dyDescent="0.25">
      <c r="A662" s="3">
        <f>TITRES_STAT!B665</f>
        <v>42968</v>
      </c>
      <c r="B662" s="17">
        <f>TITRES_STAT!C665</f>
        <v>20.100000000000001</v>
      </c>
      <c r="C662" s="17">
        <f>TITRES_STAT!D665</f>
        <v>6.5956999999999999</v>
      </c>
      <c r="D662" s="17">
        <f>TITRES_STAT!E665</f>
        <v>7995</v>
      </c>
      <c r="E662" s="17">
        <f>TITRES_STAT!F665</f>
        <v>0</v>
      </c>
      <c r="F662" s="17" t="str">
        <f t="shared" si="32"/>
        <v>NEUTRAL</v>
      </c>
      <c r="G662" s="17" t="e">
        <f t="shared" si="31"/>
        <v>#DIV/0!</v>
      </c>
      <c r="H662" s="17" t="str">
        <f t="shared" si="30"/>
        <v>NEUTRAL</v>
      </c>
    </row>
    <row r="663" spans="1:8" ht="13.5" x14ac:dyDescent="0.25">
      <c r="A663" s="3">
        <f>TITRES_STAT!B666</f>
        <v>42969</v>
      </c>
      <c r="B663" s="17">
        <f>TITRES_STAT!C666</f>
        <v>20.12</v>
      </c>
      <c r="C663" s="17">
        <f>TITRES_STAT!D666</f>
        <v>6.6021999999999998</v>
      </c>
      <c r="D663" s="17">
        <f>TITRES_STAT!E666</f>
        <v>7821</v>
      </c>
      <c r="E663" s="17">
        <f>TITRES_STAT!F666</f>
        <v>0</v>
      </c>
      <c r="F663" s="17" t="str">
        <f t="shared" si="32"/>
        <v>NEUTRAL</v>
      </c>
      <c r="G663" s="17" t="e">
        <f t="shared" si="31"/>
        <v>#DIV/0!</v>
      </c>
      <c r="H663" s="17" t="str">
        <f t="shared" si="30"/>
        <v>NEUTRAL</v>
      </c>
    </row>
    <row r="664" spans="1:8" ht="13.5" x14ac:dyDescent="0.25">
      <c r="A664" s="3">
        <f>TITRES_STAT!B667</f>
        <v>42970</v>
      </c>
      <c r="B664" s="17">
        <f>TITRES_STAT!C667</f>
        <v>20.100000000000001</v>
      </c>
      <c r="C664" s="17">
        <f>TITRES_STAT!D667</f>
        <v>6.5956999999999999</v>
      </c>
      <c r="D664" s="17">
        <f>TITRES_STAT!E667</f>
        <v>7553</v>
      </c>
      <c r="E664" s="17">
        <f>TITRES_STAT!F667</f>
        <v>0</v>
      </c>
      <c r="F664" s="17" t="str">
        <f t="shared" si="32"/>
        <v>NEUTRAL</v>
      </c>
      <c r="G664" s="17" t="e">
        <f t="shared" si="31"/>
        <v>#DIV/0!</v>
      </c>
      <c r="H664" s="17" t="str">
        <f t="shared" si="30"/>
        <v>NEUTRAL</v>
      </c>
    </row>
    <row r="665" spans="1:8" ht="13.5" x14ac:dyDescent="0.25">
      <c r="A665" s="3">
        <f>TITRES_STAT!B668</f>
        <v>42971</v>
      </c>
      <c r="B665" s="17">
        <f>TITRES_STAT!C668</f>
        <v>20.27</v>
      </c>
      <c r="C665" s="17">
        <f>TITRES_STAT!D668</f>
        <v>6.6513999999999998</v>
      </c>
      <c r="D665" s="17">
        <f>TITRES_STAT!E668</f>
        <v>5962</v>
      </c>
      <c r="E665" s="17">
        <f>TITRES_STAT!F668</f>
        <v>0</v>
      </c>
      <c r="F665" s="17" t="str">
        <f t="shared" si="32"/>
        <v>NEUTRAL</v>
      </c>
      <c r="G665" s="17" t="e">
        <f t="shared" si="31"/>
        <v>#DIV/0!</v>
      </c>
      <c r="H665" s="17" t="str">
        <f t="shared" si="30"/>
        <v>NEUTRAL</v>
      </c>
    </row>
    <row r="666" spans="1:8" ht="13.5" x14ac:dyDescent="0.25">
      <c r="A666" s="3">
        <f>TITRES_STAT!B669</f>
        <v>42972</v>
      </c>
      <c r="B666" s="17">
        <f>TITRES_STAT!C669</f>
        <v>20.260000000000002</v>
      </c>
      <c r="C666" s="17">
        <f>TITRES_STAT!D669</f>
        <v>6.6482000000000001</v>
      </c>
      <c r="D666" s="17">
        <f>TITRES_STAT!E669</f>
        <v>24192</v>
      </c>
      <c r="E666" s="17">
        <f>TITRES_STAT!F669</f>
        <v>0</v>
      </c>
      <c r="F666" s="17" t="str">
        <f t="shared" si="32"/>
        <v>NEUTRAL</v>
      </c>
      <c r="G666" s="17" t="e">
        <f t="shared" si="31"/>
        <v>#DIV/0!</v>
      </c>
      <c r="H666" s="17" t="str">
        <f t="shared" si="30"/>
        <v>NEUTRAL</v>
      </c>
    </row>
    <row r="667" spans="1:8" ht="13.5" x14ac:dyDescent="0.25">
      <c r="A667" s="3">
        <f>TITRES_STAT!B670</f>
        <v>42975</v>
      </c>
      <c r="B667" s="17">
        <f>TITRES_STAT!C670</f>
        <v>20.25</v>
      </c>
      <c r="C667" s="17">
        <f>TITRES_STAT!D670</f>
        <v>6.6448999999999998</v>
      </c>
      <c r="D667" s="17">
        <f>TITRES_STAT!E670</f>
        <v>2563</v>
      </c>
      <c r="E667" s="17">
        <f>TITRES_STAT!F670</f>
        <v>0</v>
      </c>
      <c r="F667" s="17" t="str">
        <f t="shared" si="32"/>
        <v>NEUTRAL</v>
      </c>
      <c r="G667" s="17" t="e">
        <f t="shared" si="31"/>
        <v>#DIV/0!</v>
      </c>
      <c r="H667" s="17" t="str">
        <f t="shared" si="30"/>
        <v>NEUTRAL</v>
      </c>
    </row>
    <row r="668" spans="1:8" ht="13.5" x14ac:dyDescent="0.25">
      <c r="A668" s="3">
        <f>TITRES_STAT!B671</f>
        <v>42976</v>
      </c>
      <c r="B668" s="17">
        <f>TITRES_STAT!C671</f>
        <v>20.34</v>
      </c>
      <c r="C668" s="17">
        <f>TITRES_STAT!D671</f>
        <v>6.6744000000000003</v>
      </c>
      <c r="D668" s="17">
        <f>TITRES_STAT!E671</f>
        <v>6999</v>
      </c>
      <c r="E668" s="17">
        <f>TITRES_STAT!F671</f>
        <v>0</v>
      </c>
      <c r="F668" s="17" t="str">
        <f t="shared" si="32"/>
        <v>NEUTRAL</v>
      </c>
      <c r="G668" s="17" t="e">
        <f t="shared" si="31"/>
        <v>#DIV/0!</v>
      </c>
      <c r="H668" s="17" t="str">
        <f t="shared" si="30"/>
        <v>NEUTRAL</v>
      </c>
    </row>
    <row r="669" spans="1:8" ht="13.5" x14ac:dyDescent="0.25">
      <c r="A669" s="3">
        <f>TITRES_STAT!B672</f>
        <v>42977</v>
      </c>
      <c r="B669" s="17">
        <f>TITRES_STAT!C672</f>
        <v>20.6</v>
      </c>
      <c r="C669" s="17">
        <f>TITRES_STAT!D672</f>
        <v>6.7596999999999996</v>
      </c>
      <c r="D669" s="17">
        <f>TITRES_STAT!E672</f>
        <v>21750</v>
      </c>
      <c r="E669" s="17">
        <f>TITRES_STAT!F672</f>
        <v>0</v>
      </c>
      <c r="F669" s="17" t="str">
        <f t="shared" si="32"/>
        <v>NEUTRAL</v>
      </c>
      <c r="G669" s="17" t="e">
        <f t="shared" si="31"/>
        <v>#DIV/0!</v>
      </c>
      <c r="H669" s="17" t="str">
        <f t="shared" si="30"/>
        <v>NEUTRAL</v>
      </c>
    </row>
    <row r="670" spans="1:8" ht="13.5" x14ac:dyDescent="0.25">
      <c r="A670" s="3">
        <f>TITRES_STAT!B673</f>
        <v>42978</v>
      </c>
      <c r="B670" s="17">
        <f>TITRES_STAT!C673</f>
        <v>20.6</v>
      </c>
      <c r="C670" s="17">
        <f>TITRES_STAT!D673</f>
        <v>6.7596999999999996</v>
      </c>
      <c r="D670" s="17">
        <f>TITRES_STAT!E673</f>
        <v>5806</v>
      </c>
      <c r="E670" s="17">
        <f>TITRES_STAT!F673</f>
        <v>0</v>
      </c>
      <c r="F670" s="17" t="str">
        <f t="shared" si="32"/>
        <v>NEUTRAL</v>
      </c>
      <c r="G670" s="17" t="e">
        <f t="shared" si="31"/>
        <v>#DIV/0!</v>
      </c>
      <c r="H670" s="17" t="str">
        <f t="shared" si="30"/>
        <v>NEUTRAL</v>
      </c>
    </row>
    <row r="671" spans="1:8" ht="13.5" x14ac:dyDescent="0.25">
      <c r="A671" s="3">
        <f>TITRES_STAT!B674</f>
        <v>42982</v>
      </c>
      <c r="B671" s="17">
        <f>TITRES_STAT!C674</f>
        <v>21.1</v>
      </c>
      <c r="C671" s="17">
        <f>TITRES_STAT!D674</f>
        <v>6.9238</v>
      </c>
      <c r="D671" s="17">
        <f>TITRES_STAT!E674</f>
        <v>7021</v>
      </c>
      <c r="E671" s="17">
        <f>TITRES_STAT!F674</f>
        <v>0</v>
      </c>
      <c r="F671" s="17" t="str">
        <f t="shared" si="32"/>
        <v>NEUTRAL</v>
      </c>
      <c r="G671" s="17" t="e">
        <f t="shared" si="31"/>
        <v>#DIV/0!</v>
      </c>
      <c r="H671" s="17" t="str">
        <f t="shared" si="30"/>
        <v>NEUTRAL</v>
      </c>
    </row>
    <row r="672" spans="1:8" ht="13.5" x14ac:dyDescent="0.25">
      <c r="A672" s="3">
        <f>TITRES_STAT!B675</f>
        <v>42983</v>
      </c>
      <c r="B672" s="17">
        <f>TITRES_STAT!C675</f>
        <v>20.8</v>
      </c>
      <c r="C672" s="17">
        <f>TITRES_STAT!D675</f>
        <v>6.8254000000000001</v>
      </c>
      <c r="D672" s="17">
        <f>TITRES_STAT!E675</f>
        <v>7317</v>
      </c>
      <c r="E672" s="17">
        <f>TITRES_STAT!F675</f>
        <v>0</v>
      </c>
      <c r="F672" s="17" t="str">
        <f t="shared" si="32"/>
        <v>NEUTRAL</v>
      </c>
      <c r="G672" s="17" t="e">
        <f t="shared" si="31"/>
        <v>#DIV/0!</v>
      </c>
      <c r="H672" s="17" t="str">
        <f t="shared" si="30"/>
        <v>NEUTRAL</v>
      </c>
    </row>
    <row r="673" spans="1:8" ht="13.5" x14ac:dyDescent="0.25">
      <c r="A673" s="3">
        <f>TITRES_STAT!B676</f>
        <v>42984</v>
      </c>
      <c r="B673" s="17">
        <f>TITRES_STAT!C676</f>
        <v>20.9</v>
      </c>
      <c r="C673" s="17">
        <f>TITRES_STAT!D676</f>
        <v>6.8582000000000001</v>
      </c>
      <c r="D673" s="17">
        <f>TITRES_STAT!E676</f>
        <v>1153</v>
      </c>
      <c r="E673" s="17">
        <f>TITRES_STAT!F676</f>
        <v>0</v>
      </c>
      <c r="F673" s="17" t="str">
        <f t="shared" si="32"/>
        <v>NEUTRAL</v>
      </c>
      <c r="G673" s="17" t="e">
        <f t="shared" si="31"/>
        <v>#DIV/0!</v>
      </c>
      <c r="H673" s="17" t="str">
        <f t="shared" si="30"/>
        <v>NEUTRAL</v>
      </c>
    </row>
    <row r="674" spans="1:8" ht="13.5" x14ac:dyDescent="0.25">
      <c r="A674" s="3">
        <f>TITRES_STAT!B677</f>
        <v>42985</v>
      </c>
      <c r="B674" s="17">
        <f>TITRES_STAT!C677</f>
        <v>20.7</v>
      </c>
      <c r="C674" s="17">
        <f>TITRES_STAT!D677</f>
        <v>6.7926000000000002</v>
      </c>
      <c r="D674" s="17">
        <f>TITRES_STAT!E677</f>
        <v>3256</v>
      </c>
      <c r="E674" s="17">
        <f>TITRES_STAT!F677</f>
        <v>0</v>
      </c>
      <c r="F674" s="17" t="str">
        <f t="shared" si="32"/>
        <v>NEUTRAL</v>
      </c>
      <c r="G674" s="17" t="e">
        <f t="shared" si="31"/>
        <v>#DIV/0!</v>
      </c>
      <c r="H674" s="17" t="str">
        <f t="shared" si="30"/>
        <v>NEUTRAL</v>
      </c>
    </row>
    <row r="675" spans="1:8" ht="13.5" x14ac:dyDescent="0.25">
      <c r="A675" s="3">
        <f>TITRES_STAT!B678</f>
        <v>42986</v>
      </c>
      <c r="B675" s="17">
        <f>TITRES_STAT!C678</f>
        <v>20.65</v>
      </c>
      <c r="C675" s="17">
        <f>TITRES_STAT!D678</f>
        <v>6.7760999999999996</v>
      </c>
      <c r="D675" s="17">
        <f>TITRES_STAT!E678</f>
        <v>6803</v>
      </c>
      <c r="E675" s="17">
        <f>TITRES_STAT!F678</f>
        <v>0</v>
      </c>
      <c r="F675" s="17" t="str">
        <f t="shared" si="32"/>
        <v>NEUTRAL</v>
      </c>
      <c r="G675" s="17" t="e">
        <f t="shared" si="31"/>
        <v>#DIV/0!</v>
      </c>
      <c r="H675" s="17" t="str">
        <f t="shared" si="30"/>
        <v>NEUTRAL</v>
      </c>
    </row>
    <row r="676" spans="1:8" ht="13.5" x14ac:dyDescent="0.25">
      <c r="A676" s="3">
        <f>TITRES_STAT!B679</f>
        <v>42989</v>
      </c>
      <c r="B676" s="17">
        <f>TITRES_STAT!C679</f>
        <v>20.5</v>
      </c>
      <c r="C676" s="17">
        <f>TITRES_STAT!D679</f>
        <v>6.7268999999999997</v>
      </c>
      <c r="D676" s="17">
        <f>TITRES_STAT!E679</f>
        <v>10306</v>
      </c>
      <c r="E676" s="17">
        <f>TITRES_STAT!F679</f>
        <v>0</v>
      </c>
      <c r="F676" s="17" t="str">
        <f t="shared" si="32"/>
        <v>NEUTRAL</v>
      </c>
      <c r="G676" s="17" t="e">
        <f t="shared" si="31"/>
        <v>#DIV/0!</v>
      </c>
      <c r="H676" s="17" t="str">
        <f t="shared" si="30"/>
        <v>NEUTRAL</v>
      </c>
    </row>
    <row r="677" spans="1:8" ht="13.5" x14ac:dyDescent="0.25">
      <c r="A677" s="3">
        <f>TITRES_STAT!B680</f>
        <v>42990</v>
      </c>
      <c r="B677" s="17">
        <f>TITRES_STAT!C680</f>
        <v>20.5</v>
      </c>
      <c r="C677" s="17">
        <f>TITRES_STAT!D680</f>
        <v>6.7268999999999997</v>
      </c>
      <c r="D677" s="17">
        <f>TITRES_STAT!E680</f>
        <v>13143</v>
      </c>
      <c r="E677" s="17">
        <f>TITRES_STAT!F680</f>
        <v>0</v>
      </c>
      <c r="F677" s="17" t="str">
        <f t="shared" si="32"/>
        <v>NEUTRAL</v>
      </c>
      <c r="G677" s="17" t="e">
        <f t="shared" si="31"/>
        <v>#DIV/0!</v>
      </c>
      <c r="H677" s="17" t="str">
        <f t="shared" si="30"/>
        <v>NEUTRAL</v>
      </c>
    </row>
    <row r="678" spans="1:8" ht="13.5" x14ac:dyDescent="0.25">
      <c r="A678" s="3">
        <f>TITRES_STAT!B681</f>
        <v>42991</v>
      </c>
      <c r="B678" s="17">
        <f>TITRES_STAT!C681</f>
        <v>20.41</v>
      </c>
      <c r="C678" s="17">
        <f>TITRES_STAT!D681</f>
        <v>6.6974</v>
      </c>
      <c r="D678" s="17">
        <f>TITRES_STAT!E681</f>
        <v>3068</v>
      </c>
      <c r="E678" s="17">
        <f>TITRES_STAT!F681</f>
        <v>0</v>
      </c>
      <c r="F678" s="17" t="str">
        <f t="shared" si="32"/>
        <v>NEUTRAL</v>
      </c>
      <c r="G678" s="17" t="e">
        <f t="shared" si="31"/>
        <v>#DIV/0!</v>
      </c>
      <c r="H678" s="17" t="str">
        <f t="shared" si="30"/>
        <v>NEUTRAL</v>
      </c>
    </row>
    <row r="679" spans="1:8" ht="13.5" x14ac:dyDescent="0.25">
      <c r="A679" s="3">
        <f>TITRES_STAT!B682</f>
        <v>42992</v>
      </c>
      <c r="B679" s="17">
        <f>TITRES_STAT!C682</f>
        <v>20.420000000000002</v>
      </c>
      <c r="C679" s="17">
        <f>TITRES_STAT!D682</f>
        <v>6.7007000000000003</v>
      </c>
      <c r="D679" s="17">
        <f>TITRES_STAT!E682</f>
        <v>1093</v>
      </c>
      <c r="E679" s="17">
        <f>TITRES_STAT!F682</f>
        <v>0</v>
      </c>
      <c r="F679" s="17" t="str">
        <f t="shared" si="32"/>
        <v>NEUTRAL</v>
      </c>
      <c r="G679" s="17" t="e">
        <f t="shared" si="31"/>
        <v>#DIV/0!</v>
      </c>
      <c r="H679" s="17" t="str">
        <f t="shared" si="30"/>
        <v>NEUTRAL</v>
      </c>
    </row>
    <row r="680" spans="1:8" ht="13.5" x14ac:dyDescent="0.25">
      <c r="A680" s="3">
        <f>TITRES_STAT!B683</f>
        <v>42993</v>
      </c>
      <c r="B680" s="17">
        <f>TITRES_STAT!C683</f>
        <v>20.59</v>
      </c>
      <c r="C680" s="17">
        <f>TITRES_STAT!D683</f>
        <v>6.7565</v>
      </c>
      <c r="D680" s="17">
        <f>TITRES_STAT!E683</f>
        <v>2065</v>
      </c>
      <c r="E680" s="17">
        <f>TITRES_STAT!F683</f>
        <v>0</v>
      </c>
      <c r="F680" s="17" t="str">
        <f t="shared" si="32"/>
        <v>NEUTRAL</v>
      </c>
      <c r="G680" s="17" t="e">
        <f t="shared" si="31"/>
        <v>#DIV/0!</v>
      </c>
      <c r="H680" s="17" t="str">
        <f t="shared" si="30"/>
        <v>NEUTRAL</v>
      </c>
    </row>
    <row r="681" spans="1:8" ht="13.5" x14ac:dyDescent="0.25">
      <c r="A681" s="3">
        <f>TITRES_STAT!B684</f>
        <v>42996</v>
      </c>
      <c r="B681" s="17">
        <f>TITRES_STAT!C684</f>
        <v>20.43</v>
      </c>
      <c r="C681" s="17">
        <f>TITRES_STAT!D684</f>
        <v>6.7039999999999997</v>
      </c>
      <c r="D681" s="17">
        <f>TITRES_STAT!E684</f>
        <v>1593</v>
      </c>
      <c r="E681" s="17">
        <f>TITRES_STAT!F684</f>
        <v>0</v>
      </c>
      <c r="F681" s="17" t="str">
        <f t="shared" si="32"/>
        <v>NEUTRAL</v>
      </c>
      <c r="G681" s="17" t="e">
        <f t="shared" si="31"/>
        <v>#DIV/0!</v>
      </c>
      <c r="H681" s="17" t="str">
        <f t="shared" si="30"/>
        <v>NEUTRAL</v>
      </c>
    </row>
    <row r="682" spans="1:8" ht="13.5" x14ac:dyDescent="0.25">
      <c r="A682" s="3">
        <f>TITRES_STAT!B685</f>
        <v>42997</v>
      </c>
      <c r="B682" s="17">
        <f>TITRES_STAT!C685</f>
        <v>20.420000000000002</v>
      </c>
      <c r="C682" s="17">
        <f>TITRES_STAT!D685</f>
        <v>6.7007000000000003</v>
      </c>
      <c r="D682" s="17">
        <f>TITRES_STAT!E685</f>
        <v>9171</v>
      </c>
      <c r="E682" s="17">
        <f>TITRES_STAT!F685</f>
        <v>0</v>
      </c>
      <c r="F682" s="17" t="str">
        <f t="shared" si="32"/>
        <v>NEUTRAL</v>
      </c>
      <c r="G682" s="17" t="e">
        <f t="shared" si="31"/>
        <v>#DIV/0!</v>
      </c>
      <c r="H682" s="17" t="str">
        <f t="shared" si="30"/>
        <v>NEUTRAL</v>
      </c>
    </row>
    <row r="683" spans="1:8" ht="13.5" x14ac:dyDescent="0.25">
      <c r="A683" s="3">
        <f>TITRES_STAT!B686</f>
        <v>42998</v>
      </c>
      <c r="B683" s="17">
        <f>TITRES_STAT!C686</f>
        <v>20.420000000000002</v>
      </c>
      <c r="C683" s="17">
        <f>TITRES_STAT!D686</f>
        <v>6.7007000000000003</v>
      </c>
      <c r="D683" s="17">
        <f>TITRES_STAT!E686</f>
        <v>2098</v>
      </c>
      <c r="E683" s="17">
        <f>TITRES_STAT!F686</f>
        <v>0</v>
      </c>
      <c r="F683" s="17" t="str">
        <f t="shared" si="32"/>
        <v>NEUTRAL</v>
      </c>
      <c r="G683" s="17" t="e">
        <f t="shared" si="31"/>
        <v>#DIV/0!</v>
      </c>
      <c r="H683" s="17" t="str">
        <f t="shared" si="30"/>
        <v>NEUTRAL</v>
      </c>
    </row>
    <row r="684" spans="1:8" ht="13.5" x14ac:dyDescent="0.25">
      <c r="A684" s="3">
        <f>TITRES_STAT!B687</f>
        <v>43000</v>
      </c>
      <c r="B684" s="17">
        <f>TITRES_STAT!C687</f>
        <v>20.420000000000002</v>
      </c>
      <c r="C684" s="17">
        <f>TITRES_STAT!D687</f>
        <v>6.7007000000000003</v>
      </c>
      <c r="D684" s="17">
        <f>TITRES_STAT!E687</f>
        <v>30059</v>
      </c>
      <c r="E684" s="17">
        <f>TITRES_STAT!F687</f>
        <v>0</v>
      </c>
      <c r="F684" s="17" t="str">
        <f t="shared" si="32"/>
        <v>NEUTRAL</v>
      </c>
      <c r="G684" s="17" t="e">
        <f t="shared" si="31"/>
        <v>#DIV/0!</v>
      </c>
      <c r="H684" s="17" t="str">
        <f t="shared" si="30"/>
        <v>NEUTRAL</v>
      </c>
    </row>
    <row r="685" spans="1:8" ht="13.5" x14ac:dyDescent="0.25">
      <c r="A685" s="3">
        <f>TITRES_STAT!B688</f>
        <v>43003</v>
      </c>
      <c r="B685" s="17">
        <f>TITRES_STAT!C688</f>
        <v>20.18</v>
      </c>
      <c r="C685" s="17">
        <f>TITRES_STAT!D688</f>
        <v>6.6219000000000001</v>
      </c>
      <c r="D685" s="17">
        <f>TITRES_STAT!E688</f>
        <v>36989</v>
      </c>
      <c r="E685" s="17">
        <f>TITRES_STAT!F688</f>
        <v>0</v>
      </c>
      <c r="F685" s="17" t="str">
        <f t="shared" si="32"/>
        <v>NEUTRAL</v>
      </c>
      <c r="G685" s="17" t="e">
        <f t="shared" si="31"/>
        <v>#DIV/0!</v>
      </c>
      <c r="H685" s="17" t="str">
        <f t="shared" si="30"/>
        <v>NEUTRAL</v>
      </c>
    </row>
    <row r="686" spans="1:8" ht="13.5" x14ac:dyDescent="0.25">
      <c r="A686" s="3">
        <f>TITRES_STAT!B689</f>
        <v>43004</v>
      </c>
      <c r="B686" s="17">
        <f>TITRES_STAT!C689</f>
        <v>19.829999999999998</v>
      </c>
      <c r="C686" s="17">
        <f>TITRES_STAT!D689</f>
        <v>6.5071000000000003</v>
      </c>
      <c r="D686" s="17">
        <f>TITRES_STAT!E689</f>
        <v>42519</v>
      </c>
      <c r="E686" s="17">
        <f>TITRES_STAT!F689</f>
        <v>0</v>
      </c>
      <c r="F686" s="17" t="str">
        <f t="shared" si="32"/>
        <v>NEUTRAL</v>
      </c>
      <c r="G686" s="17" t="e">
        <f t="shared" si="31"/>
        <v>#DIV/0!</v>
      </c>
      <c r="H686" s="17" t="str">
        <f t="shared" si="30"/>
        <v>NEUTRAL</v>
      </c>
    </row>
    <row r="687" spans="1:8" ht="13.5" x14ac:dyDescent="0.25">
      <c r="A687" s="3">
        <f>TITRES_STAT!B690</f>
        <v>43005</v>
      </c>
      <c r="B687" s="17">
        <f>TITRES_STAT!C690</f>
        <v>19.899999999999999</v>
      </c>
      <c r="C687" s="17">
        <f>TITRES_STAT!D690</f>
        <v>6.53</v>
      </c>
      <c r="D687" s="17">
        <f>TITRES_STAT!E690</f>
        <v>11587</v>
      </c>
      <c r="E687" s="17">
        <f>TITRES_STAT!F690</f>
        <v>0</v>
      </c>
      <c r="F687" s="17" t="str">
        <f t="shared" si="32"/>
        <v>NEUTRAL</v>
      </c>
      <c r="G687" s="17" t="e">
        <f t="shared" si="31"/>
        <v>#DIV/0!</v>
      </c>
      <c r="H687" s="17" t="str">
        <f t="shared" si="30"/>
        <v>NEUTRAL</v>
      </c>
    </row>
    <row r="688" spans="1:8" ht="13.5" x14ac:dyDescent="0.25">
      <c r="A688" s="3">
        <f>TITRES_STAT!B691</f>
        <v>43006</v>
      </c>
      <c r="B688" s="17">
        <f>TITRES_STAT!C691</f>
        <v>20.149999999999999</v>
      </c>
      <c r="C688" s="17">
        <f>TITRES_STAT!D691</f>
        <v>6.6120999999999999</v>
      </c>
      <c r="D688" s="17">
        <f>TITRES_STAT!E691</f>
        <v>12631</v>
      </c>
      <c r="E688" s="17">
        <f>TITRES_STAT!F691</f>
        <v>0</v>
      </c>
      <c r="F688" s="17" t="str">
        <f t="shared" si="32"/>
        <v>NEUTRAL</v>
      </c>
      <c r="G688" s="17" t="e">
        <f t="shared" si="31"/>
        <v>#DIV/0!</v>
      </c>
      <c r="H688" s="17" t="str">
        <f t="shared" si="30"/>
        <v>NEUTRAL</v>
      </c>
    </row>
    <row r="689" spans="1:8" ht="13.5" x14ac:dyDescent="0.25">
      <c r="A689" s="3">
        <f>TITRES_STAT!B692</f>
        <v>43007</v>
      </c>
      <c r="B689" s="17">
        <f>TITRES_STAT!C692</f>
        <v>19.7</v>
      </c>
      <c r="C689" s="17">
        <f>TITRES_STAT!D692</f>
        <v>6.4644000000000004</v>
      </c>
      <c r="D689" s="17">
        <f>TITRES_STAT!E692</f>
        <v>18423</v>
      </c>
      <c r="E689" s="17">
        <f>TITRES_STAT!F692</f>
        <v>0</v>
      </c>
      <c r="F689" s="17" t="str">
        <f t="shared" si="32"/>
        <v>NEUTRAL</v>
      </c>
      <c r="G689" s="17" t="e">
        <f t="shared" si="31"/>
        <v>#DIV/0!</v>
      </c>
      <c r="H689" s="17" t="str">
        <f t="shared" si="30"/>
        <v>NEUTRAL</v>
      </c>
    </row>
    <row r="690" spans="1:8" ht="13.5" x14ac:dyDescent="0.25">
      <c r="A690" s="3">
        <f>TITRES_STAT!B693</f>
        <v>43010</v>
      </c>
      <c r="B690" s="17">
        <f>TITRES_STAT!C693</f>
        <v>19.52</v>
      </c>
      <c r="C690" s="17">
        <f>TITRES_STAT!D693</f>
        <v>6.4053000000000004</v>
      </c>
      <c r="D690" s="17">
        <f>TITRES_STAT!E693</f>
        <v>11097</v>
      </c>
      <c r="E690" s="17">
        <f>TITRES_STAT!F693</f>
        <v>0</v>
      </c>
      <c r="F690" s="17" t="str">
        <f t="shared" si="32"/>
        <v>NEUTRAL</v>
      </c>
      <c r="G690" s="17" t="e">
        <f t="shared" si="31"/>
        <v>#DIV/0!</v>
      </c>
      <c r="H690" s="17" t="str">
        <f t="shared" si="30"/>
        <v>NEUTRAL</v>
      </c>
    </row>
    <row r="691" spans="1:8" ht="13.5" x14ac:dyDescent="0.25">
      <c r="A691" s="3">
        <f>TITRES_STAT!B694</f>
        <v>43011</v>
      </c>
      <c r="B691" s="17">
        <f>TITRES_STAT!C694</f>
        <v>19.5</v>
      </c>
      <c r="C691" s="17">
        <f>TITRES_STAT!D694</f>
        <v>6.3987999999999996</v>
      </c>
      <c r="D691" s="17">
        <f>TITRES_STAT!E694</f>
        <v>28351</v>
      </c>
      <c r="E691" s="17">
        <f>TITRES_STAT!F694</f>
        <v>0</v>
      </c>
      <c r="F691" s="17" t="str">
        <f t="shared" si="32"/>
        <v>NEUTRAL</v>
      </c>
      <c r="G691" s="17" t="e">
        <f t="shared" si="31"/>
        <v>#DIV/0!</v>
      </c>
      <c r="H691" s="17" t="str">
        <f t="shared" si="30"/>
        <v>NEUTRAL</v>
      </c>
    </row>
    <row r="692" spans="1:8" ht="13.5" x14ac:dyDescent="0.25">
      <c r="A692" s="3">
        <f>TITRES_STAT!B695</f>
        <v>43012</v>
      </c>
      <c r="B692" s="17">
        <f>TITRES_STAT!C695</f>
        <v>19.600000000000001</v>
      </c>
      <c r="C692" s="17">
        <f>TITRES_STAT!D695</f>
        <v>6.4316000000000004</v>
      </c>
      <c r="D692" s="17">
        <f>TITRES_STAT!E695</f>
        <v>29339</v>
      </c>
      <c r="E692" s="17">
        <f>TITRES_STAT!F695</f>
        <v>0</v>
      </c>
      <c r="F692" s="17" t="str">
        <f t="shared" si="32"/>
        <v>NEUTRAL</v>
      </c>
      <c r="G692" s="17" t="e">
        <f t="shared" si="31"/>
        <v>#DIV/0!</v>
      </c>
      <c r="H692" s="17" t="str">
        <f t="shared" si="30"/>
        <v>NEUTRAL</v>
      </c>
    </row>
    <row r="693" spans="1:8" ht="13.5" x14ac:dyDescent="0.25">
      <c r="A693" s="3">
        <f>TITRES_STAT!B696</f>
        <v>43013</v>
      </c>
      <c r="B693" s="17">
        <f>TITRES_STAT!C696</f>
        <v>20.190000000000001</v>
      </c>
      <c r="C693" s="17">
        <f>TITRES_STAT!D696</f>
        <v>6.6252000000000004</v>
      </c>
      <c r="D693" s="17">
        <f>TITRES_STAT!E696</f>
        <v>15928</v>
      </c>
      <c r="E693" s="17">
        <f>TITRES_STAT!F696</f>
        <v>0</v>
      </c>
      <c r="F693" s="17" t="str">
        <f t="shared" si="32"/>
        <v>NEUTRAL</v>
      </c>
      <c r="G693" s="17" t="e">
        <f t="shared" si="31"/>
        <v>#DIV/0!</v>
      </c>
      <c r="H693" s="17" t="str">
        <f t="shared" si="30"/>
        <v>NEUTRAL</v>
      </c>
    </row>
    <row r="694" spans="1:8" ht="13.5" x14ac:dyDescent="0.25">
      <c r="A694" s="3">
        <f>TITRES_STAT!B697</f>
        <v>43014</v>
      </c>
      <c r="B694" s="17">
        <f>TITRES_STAT!C697</f>
        <v>20.2</v>
      </c>
      <c r="C694" s="17">
        <f>TITRES_STAT!D697</f>
        <v>6.6284999999999998</v>
      </c>
      <c r="D694" s="17">
        <f>TITRES_STAT!E697</f>
        <v>14353</v>
      </c>
      <c r="E694" s="17">
        <f>TITRES_STAT!F697</f>
        <v>0</v>
      </c>
      <c r="F694" s="17" t="str">
        <f t="shared" si="32"/>
        <v>NEUTRAL</v>
      </c>
      <c r="G694" s="17" t="e">
        <f t="shared" si="31"/>
        <v>#DIV/0!</v>
      </c>
      <c r="H694" s="17" t="str">
        <f t="shared" si="30"/>
        <v>NEUTRAL</v>
      </c>
    </row>
    <row r="695" spans="1:8" ht="13.5" x14ac:dyDescent="0.25">
      <c r="A695" s="3">
        <f>TITRES_STAT!B698</f>
        <v>43017</v>
      </c>
      <c r="B695" s="17">
        <f>TITRES_STAT!C698</f>
        <v>19.899999999999999</v>
      </c>
      <c r="C695" s="17">
        <f>TITRES_STAT!D698</f>
        <v>6.53</v>
      </c>
      <c r="D695" s="17">
        <f>TITRES_STAT!E698</f>
        <v>16703</v>
      </c>
      <c r="E695" s="17">
        <f>TITRES_STAT!F698</f>
        <v>0</v>
      </c>
      <c r="F695" s="17" t="str">
        <f t="shared" si="32"/>
        <v>NEUTRAL</v>
      </c>
      <c r="G695" s="17" t="e">
        <f t="shared" si="31"/>
        <v>#DIV/0!</v>
      </c>
      <c r="H695" s="17" t="str">
        <f t="shared" si="30"/>
        <v>NEUTRAL</v>
      </c>
    </row>
    <row r="696" spans="1:8" ht="13.5" x14ac:dyDescent="0.25">
      <c r="A696" s="3">
        <f>TITRES_STAT!B699</f>
        <v>43018</v>
      </c>
      <c r="B696" s="17">
        <f>TITRES_STAT!C699</f>
        <v>19.899999999999999</v>
      </c>
      <c r="C696" s="17">
        <f>TITRES_STAT!D699</f>
        <v>6.53</v>
      </c>
      <c r="D696" s="17">
        <f>TITRES_STAT!E699</f>
        <v>13522</v>
      </c>
      <c r="E696" s="17">
        <f>TITRES_STAT!F699</f>
        <v>0</v>
      </c>
      <c r="F696" s="17" t="str">
        <f t="shared" si="32"/>
        <v>NEUTRAL</v>
      </c>
      <c r="G696" s="17" t="e">
        <f t="shared" si="31"/>
        <v>#DIV/0!</v>
      </c>
      <c r="H696" s="17" t="str">
        <f t="shared" si="30"/>
        <v>NEUTRAL</v>
      </c>
    </row>
    <row r="697" spans="1:8" ht="13.5" x14ac:dyDescent="0.25">
      <c r="A697" s="3">
        <f>TITRES_STAT!B700</f>
        <v>43019</v>
      </c>
      <c r="B697" s="17">
        <f>TITRES_STAT!C700</f>
        <v>19.86</v>
      </c>
      <c r="C697" s="17">
        <f>TITRES_STAT!D700</f>
        <v>6.5168999999999997</v>
      </c>
      <c r="D697" s="17">
        <f>TITRES_STAT!E700</f>
        <v>4874</v>
      </c>
      <c r="E697" s="17">
        <f>TITRES_STAT!F700</f>
        <v>0</v>
      </c>
      <c r="F697" s="17" t="str">
        <f t="shared" si="32"/>
        <v>NEUTRAL</v>
      </c>
      <c r="G697" s="17" t="e">
        <f t="shared" si="31"/>
        <v>#DIV/0!</v>
      </c>
      <c r="H697" s="17" t="str">
        <f t="shared" si="30"/>
        <v>NEUTRAL</v>
      </c>
    </row>
    <row r="698" spans="1:8" ht="13.5" x14ac:dyDescent="0.25">
      <c r="A698" s="3">
        <f>TITRES_STAT!B701</f>
        <v>43020</v>
      </c>
      <c r="B698" s="17">
        <f>TITRES_STAT!C701</f>
        <v>19.850000000000001</v>
      </c>
      <c r="C698" s="17">
        <f>TITRES_STAT!D701</f>
        <v>6.5136000000000003</v>
      </c>
      <c r="D698" s="17">
        <f>TITRES_STAT!E701</f>
        <v>8767</v>
      </c>
      <c r="E698" s="17">
        <f>TITRES_STAT!F701</f>
        <v>0</v>
      </c>
      <c r="F698" s="17" t="str">
        <f t="shared" si="32"/>
        <v>NEUTRAL</v>
      </c>
      <c r="G698" s="17" t="e">
        <f t="shared" si="31"/>
        <v>#DIV/0!</v>
      </c>
      <c r="H698" s="17" t="str">
        <f t="shared" si="30"/>
        <v>NEUTRAL</v>
      </c>
    </row>
    <row r="699" spans="1:8" ht="13.5" x14ac:dyDescent="0.25">
      <c r="A699" s="3">
        <f>TITRES_STAT!B702</f>
        <v>43021</v>
      </c>
      <c r="B699" s="17">
        <f>TITRES_STAT!C702</f>
        <v>19.8</v>
      </c>
      <c r="C699" s="17">
        <f>TITRES_STAT!D702</f>
        <v>6.4972000000000003</v>
      </c>
      <c r="D699" s="17">
        <f>TITRES_STAT!E702</f>
        <v>15353</v>
      </c>
      <c r="E699" s="17">
        <f>TITRES_STAT!F702</f>
        <v>0</v>
      </c>
      <c r="F699" s="17" t="str">
        <f t="shared" si="32"/>
        <v>NEUTRAL</v>
      </c>
      <c r="G699" s="17" t="e">
        <f t="shared" si="31"/>
        <v>#DIV/0!</v>
      </c>
      <c r="H699" s="17" t="str">
        <f t="shared" si="30"/>
        <v>NEUTRAL</v>
      </c>
    </row>
    <row r="700" spans="1:8" ht="13.5" x14ac:dyDescent="0.25">
      <c r="A700" s="3">
        <f>TITRES_STAT!B703</f>
        <v>43024</v>
      </c>
      <c r="B700" s="17">
        <f>TITRES_STAT!C703</f>
        <v>19.77</v>
      </c>
      <c r="C700" s="17">
        <f>TITRES_STAT!D703</f>
        <v>6.4874000000000001</v>
      </c>
      <c r="D700" s="17">
        <f>TITRES_STAT!E703</f>
        <v>2595</v>
      </c>
      <c r="E700" s="17">
        <f>TITRES_STAT!F703</f>
        <v>0</v>
      </c>
      <c r="F700" s="17" t="str">
        <f t="shared" si="32"/>
        <v>NEUTRAL</v>
      </c>
      <c r="G700" s="17" t="e">
        <f t="shared" si="31"/>
        <v>#DIV/0!</v>
      </c>
      <c r="H700" s="17" t="str">
        <f t="shared" si="30"/>
        <v>NEUTRAL</v>
      </c>
    </row>
    <row r="701" spans="1:8" ht="13.5" x14ac:dyDescent="0.25">
      <c r="A701" s="3">
        <f>TITRES_STAT!B704</f>
        <v>43025</v>
      </c>
      <c r="B701" s="17">
        <f>TITRES_STAT!C704</f>
        <v>19.77</v>
      </c>
      <c r="C701" s="17">
        <f>TITRES_STAT!D704</f>
        <v>6.4874000000000001</v>
      </c>
      <c r="D701" s="17">
        <f>TITRES_STAT!E704</f>
        <v>10236</v>
      </c>
      <c r="E701" s="17">
        <f>TITRES_STAT!F704</f>
        <v>0</v>
      </c>
      <c r="F701" s="17" t="str">
        <f t="shared" si="32"/>
        <v>NEUTRAL</v>
      </c>
      <c r="G701" s="17" t="e">
        <f t="shared" si="31"/>
        <v>#DIV/0!</v>
      </c>
      <c r="H701" s="17" t="str">
        <f t="shared" si="30"/>
        <v>NEUTRAL</v>
      </c>
    </row>
    <row r="702" spans="1:8" ht="13.5" x14ac:dyDescent="0.25">
      <c r="A702" s="3">
        <f>TITRES_STAT!B705</f>
        <v>43026</v>
      </c>
      <c r="B702" s="17">
        <f>TITRES_STAT!C705</f>
        <v>19.649999999999999</v>
      </c>
      <c r="C702" s="17">
        <f>TITRES_STAT!D705</f>
        <v>6.4480000000000004</v>
      </c>
      <c r="D702" s="17">
        <f>TITRES_STAT!E705</f>
        <v>14983</v>
      </c>
      <c r="E702" s="17">
        <f>TITRES_STAT!F705</f>
        <v>0</v>
      </c>
      <c r="F702" s="17" t="str">
        <f t="shared" si="32"/>
        <v>NEUTRAL</v>
      </c>
      <c r="G702" s="17" t="e">
        <f t="shared" si="31"/>
        <v>#DIV/0!</v>
      </c>
      <c r="H702" s="17" t="str">
        <f t="shared" si="30"/>
        <v>NEUTRAL</v>
      </c>
    </row>
    <row r="703" spans="1:8" ht="13.5" x14ac:dyDescent="0.25">
      <c r="A703" s="3">
        <f>TITRES_STAT!B706</f>
        <v>43027</v>
      </c>
      <c r="B703" s="17">
        <f>TITRES_STAT!C706</f>
        <v>19.649999999999999</v>
      </c>
      <c r="C703" s="17">
        <f>TITRES_STAT!D706</f>
        <v>6.4480000000000004</v>
      </c>
      <c r="D703" s="17">
        <f>TITRES_STAT!E706</f>
        <v>30414</v>
      </c>
      <c r="E703" s="17">
        <f>TITRES_STAT!F706</f>
        <v>0</v>
      </c>
      <c r="F703" s="17" t="str">
        <f t="shared" si="32"/>
        <v>NEUTRAL</v>
      </c>
      <c r="G703" s="17" t="e">
        <f t="shared" si="31"/>
        <v>#DIV/0!</v>
      </c>
      <c r="H703" s="17" t="str">
        <f t="shared" si="30"/>
        <v>NEUTRAL</v>
      </c>
    </row>
    <row r="704" spans="1:8" ht="13.5" x14ac:dyDescent="0.25">
      <c r="A704" s="3">
        <f>TITRES_STAT!B707</f>
        <v>43028</v>
      </c>
      <c r="B704" s="17">
        <f>TITRES_STAT!C707</f>
        <v>19.75</v>
      </c>
      <c r="C704" s="17">
        <f>TITRES_STAT!D707</f>
        <v>6.4808000000000003</v>
      </c>
      <c r="D704" s="17">
        <f>TITRES_STAT!E707</f>
        <v>10867</v>
      </c>
      <c r="E704" s="17">
        <f>TITRES_STAT!F707</f>
        <v>0</v>
      </c>
      <c r="F704" s="17" t="str">
        <f t="shared" si="32"/>
        <v>NEUTRAL</v>
      </c>
      <c r="G704" s="17" t="e">
        <f t="shared" si="31"/>
        <v>#DIV/0!</v>
      </c>
      <c r="H704" s="17" t="str">
        <f t="shared" si="30"/>
        <v>NEUTRAL</v>
      </c>
    </row>
    <row r="705" spans="1:8" ht="13.5" x14ac:dyDescent="0.25">
      <c r="A705" s="3">
        <f>TITRES_STAT!B708</f>
        <v>43031</v>
      </c>
      <c r="B705" s="17">
        <f>TITRES_STAT!C708</f>
        <v>19.649999999999999</v>
      </c>
      <c r="C705" s="17">
        <f>TITRES_STAT!D708</f>
        <v>6.4480000000000004</v>
      </c>
      <c r="D705" s="17">
        <f>TITRES_STAT!E708</f>
        <v>7129</v>
      </c>
      <c r="E705" s="17">
        <f>TITRES_STAT!F708</f>
        <v>0</v>
      </c>
      <c r="F705" s="17" t="str">
        <f t="shared" si="32"/>
        <v>NEUTRAL</v>
      </c>
      <c r="G705" s="17" t="e">
        <f t="shared" si="31"/>
        <v>#DIV/0!</v>
      </c>
      <c r="H705" s="17" t="str">
        <f t="shared" si="30"/>
        <v>NEUTRAL</v>
      </c>
    </row>
    <row r="706" spans="1:8" ht="13.5" x14ac:dyDescent="0.25">
      <c r="A706" s="3">
        <f>TITRES_STAT!B709</f>
        <v>43032</v>
      </c>
      <c r="B706" s="17">
        <f>TITRES_STAT!C709</f>
        <v>19.62</v>
      </c>
      <c r="C706" s="17">
        <f>TITRES_STAT!D709</f>
        <v>6.4382000000000001</v>
      </c>
      <c r="D706" s="17">
        <f>TITRES_STAT!E709</f>
        <v>4950</v>
      </c>
      <c r="E706" s="17">
        <f>TITRES_STAT!F709</f>
        <v>0</v>
      </c>
      <c r="F706" s="17" t="str">
        <f t="shared" si="32"/>
        <v>NEUTRAL</v>
      </c>
      <c r="G706" s="17" t="e">
        <f t="shared" si="31"/>
        <v>#DIV/0!</v>
      </c>
      <c r="H706" s="17" t="str">
        <f t="shared" si="30"/>
        <v>NEUTRAL</v>
      </c>
    </row>
    <row r="707" spans="1:8" ht="13.5" x14ac:dyDescent="0.25">
      <c r="A707" s="3">
        <f>TITRES_STAT!B710</f>
        <v>43033</v>
      </c>
      <c r="B707" s="17">
        <f>TITRES_STAT!C710</f>
        <v>19.559999999999999</v>
      </c>
      <c r="C707" s="17">
        <f>TITRES_STAT!D710</f>
        <v>6.4184999999999999</v>
      </c>
      <c r="D707" s="17">
        <f>TITRES_STAT!E710</f>
        <v>10176</v>
      </c>
      <c r="E707" s="17">
        <f>TITRES_STAT!F710</f>
        <v>0</v>
      </c>
      <c r="F707" s="17" t="str">
        <f t="shared" si="32"/>
        <v>NEUTRAL</v>
      </c>
      <c r="G707" s="17" t="e">
        <f t="shared" si="31"/>
        <v>#DIV/0!</v>
      </c>
      <c r="H707" s="17" t="str">
        <f t="shared" si="30"/>
        <v>NEUTRAL</v>
      </c>
    </row>
    <row r="708" spans="1:8" ht="13.5" x14ac:dyDescent="0.25">
      <c r="A708" s="3">
        <f>TITRES_STAT!B711</f>
        <v>43034</v>
      </c>
      <c r="B708" s="17">
        <f>TITRES_STAT!C711</f>
        <v>19.5</v>
      </c>
      <c r="C708" s="17">
        <f>TITRES_STAT!D711</f>
        <v>6.3987999999999996</v>
      </c>
      <c r="D708" s="17">
        <f>TITRES_STAT!E711</f>
        <v>7886</v>
      </c>
      <c r="E708" s="17">
        <f>TITRES_STAT!F711</f>
        <v>0</v>
      </c>
      <c r="F708" s="17" t="str">
        <f t="shared" si="32"/>
        <v>NEUTRAL</v>
      </c>
      <c r="G708" s="17" t="e">
        <f t="shared" si="31"/>
        <v>#DIV/0!</v>
      </c>
      <c r="H708" s="17" t="str">
        <f t="shared" si="30"/>
        <v>NEUTRAL</v>
      </c>
    </row>
    <row r="709" spans="1:8" ht="13.5" x14ac:dyDescent="0.25">
      <c r="A709" s="3">
        <f>TITRES_STAT!B712</f>
        <v>43035</v>
      </c>
      <c r="B709" s="17">
        <f>TITRES_STAT!C712</f>
        <v>19.5</v>
      </c>
      <c r="C709" s="17">
        <f>TITRES_STAT!D712</f>
        <v>6.3987999999999996</v>
      </c>
      <c r="D709" s="17">
        <f>TITRES_STAT!E712</f>
        <v>4537</v>
      </c>
      <c r="E709" s="17">
        <f>TITRES_STAT!F712</f>
        <v>0</v>
      </c>
      <c r="F709" s="17" t="str">
        <f t="shared" si="32"/>
        <v>NEUTRAL</v>
      </c>
      <c r="G709" s="17" t="e">
        <f t="shared" si="31"/>
        <v>#DIV/0!</v>
      </c>
      <c r="H709" s="17" t="str">
        <f t="shared" si="30"/>
        <v>NEUTRAL</v>
      </c>
    </row>
    <row r="710" spans="1:8" ht="13.5" x14ac:dyDescent="0.25">
      <c r="A710" s="3">
        <f>TITRES_STAT!B713</f>
        <v>43038</v>
      </c>
      <c r="B710" s="17">
        <f>TITRES_STAT!C713</f>
        <v>19.399999999999999</v>
      </c>
      <c r="C710" s="17">
        <f>TITRES_STAT!D713</f>
        <v>6.3659999999999997</v>
      </c>
      <c r="D710" s="17">
        <f>TITRES_STAT!E713</f>
        <v>10821</v>
      </c>
      <c r="E710" s="17">
        <f>TITRES_STAT!F713</f>
        <v>0</v>
      </c>
      <c r="F710" s="17" t="str">
        <f t="shared" si="32"/>
        <v>NEUTRAL</v>
      </c>
      <c r="G710" s="17" t="e">
        <f t="shared" si="31"/>
        <v>#DIV/0!</v>
      </c>
      <c r="H710" s="17" t="str">
        <f t="shared" ref="H710:H773" si="33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43039</v>
      </c>
      <c r="B711" s="17">
        <f>TITRES_STAT!C714</f>
        <v>19.5</v>
      </c>
      <c r="C711" s="17">
        <f>TITRES_STAT!D714</f>
        <v>6.3987999999999996</v>
      </c>
      <c r="D711" s="17">
        <f>TITRES_STAT!E714</f>
        <v>5818</v>
      </c>
      <c r="E711" s="17">
        <f>TITRES_STAT!F714</f>
        <v>0</v>
      </c>
      <c r="F711" s="17" t="str">
        <f t="shared" si="32"/>
        <v>NEUTRAL</v>
      </c>
      <c r="G711" s="17" t="e">
        <f t="shared" ref="G711:G774" si="34">IF((E711-E706)/E706 &gt; 0.02, "STRONG",
 IF((E711-E706)/E706 &lt; -0.02, "WEAK", "NEUTRAL"))</f>
        <v>#DIV/0!</v>
      </c>
      <c r="H711" s="17" t="str">
        <f t="shared" si="33"/>
        <v>NEUTRAL</v>
      </c>
    </row>
    <row r="712" spans="1:8" ht="13.5" x14ac:dyDescent="0.25">
      <c r="A712" s="3">
        <f>TITRES_STAT!B715</f>
        <v>43040</v>
      </c>
      <c r="B712" s="17">
        <f>TITRES_STAT!C715</f>
        <v>19.8</v>
      </c>
      <c r="C712" s="17">
        <f>TITRES_STAT!D715</f>
        <v>6.4972000000000003</v>
      </c>
      <c r="D712" s="17">
        <f>TITRES_STAT!E715</f>
        <v>3130</v>
      </c>
      <c r="E712" s="17">
        <f>TITRES_STAT!F715</f>
        <v>0</v>
      </c>
      <c r="F712" s="17" t="str">
        <f t="shared" ref="F712:F775" si="35">IF(E712&gt;E707,"BULLISH",IF(E712&lt;E707,"BEARISH","NEUTRAL"))</f>
        <v>NEUTRAL</v>
      </c>
      <c r="G712" s="17" t="e">
        <f t="shared" si="34"/>
        <v>#DIV/0!</v>
      </c>
      <c r="H712" s="17" t="str">
        <f t="shared" si="33"/>
        <v>NEUTRAL</v>
      </c>
    </row>
    <row r="713" spans="1:8" ht="13.5" x14ac:dyDescent="0.25">
      <c r="A713" s="3">
        <f>TITRES_STAT!B716</f>
        <v>43041</v>
      </c>
      <c r="B713" s="17">
        <f>TITRES_STAT!C716</f>
        <v>19.600000000000001</v>
      </c>
      <c r="C713" s="17">
        <f>TITRES_STAT!D716</f>
        <v>6.4316000000000004</v>
      </c>
      <c r="D713" s="17">
        <f>TITRES_STAT!E716</f>
        <v>919</v>
      </c>
      <c r="E713" s="17">
        <f>TITRES_STAT!F716</f>
        <v>0</v>
      </c>
      <c r="F713" s="17" t="str">
        <f t="shared" si="35"/>
        <v>NEUTRAL</v>
      </c>
      <c r="G713" s="17" t="e">
        <f t="shared" si="34"/>
        <v>#DIV/0!</v>
      </c>
      <c r="H713" s="17" t="str">
        <f t="shared" si="33"/>
        <v>NEUTRAL</v>
      </c>
    </row>
    <row r="714" spans="1:8" ht="13.5" x14ac:dyDescent="0.25">
      <c r="A714" s="3">
        <f>TITRES_STAT!B717</f>
        <v>43042</v>
      </c>
      <c r="B714" s="17">
        <f>TITRES_STAT!C717</f>
        <v>19.48</v>
      </c>
      <c r="C714" s="17">
        <f>TITRES_STAT!D717</f>
        <v>6.3921999999999999</v>
      </c>
      <c r="D714" s="17">
        <f>TITRES_STAT!E717</f>
        <v>2279</v>
      </c>
      <c r="E714" s="17">
        <f>TITRES_STAT!F717</f>
        <v>0</v>
      </c>
      <c r="F714" s="17" t="str">
        <f t="shared" si="35"/>
        <v>NEUTRAL</v>
      </c>
      <c r="G714" s="17" t="e">
        <f t="shared" si="34"/>
        <v>#DIV/0!</v>
      </c>
      <c r="H714" s="17" t="str">
        <f t="shared" si="33"/>
        <v>NEUTRAL</v>
      </c>
    </row>
    <row r="715" spans="1:8" ht="13.5" x14ac:dyDescent="0.25">
      <c r="A715" s="3">
        <f>TITRES_STAT!B718</f>
        <v>43045</v>
      </c>
      <c r="B715" s="17">
        <f>TITRES_STAT!C718</f>
        <v>19.5</v>
      </c>
      <c r="C715" s="17">
        <f>TITRES_STAT!D718</f>
        <v>6.3987999999999996</v>
      </c>
      <c r="D715" s="17">
        <f>TITRES_STAT!E718</f>
        <v>11139</v>
      </c>
      <c r="E715" s="17">
        <f>TITRES_STAT!F718</f>
        <v>0</v>
      </c>
      <c r="F715" s="17" t="str">
        <f t="shared" si="35"/>
        <v>NEUTRAL</v>
      </c>
      <c r="G715" s="17" t="e">
        <f t="shared" si="34"/>
        <v>#DIV/0!</v>
      </c>
      <c r="H715" s="17" t="str">
        <f t="shared" si="33"/>
        <v>NEUTRAL</v>
      </c>
    </row>
    <row r="716" spans="1:8" ht="13.5" x14ac:dyDescent="0.25">
      <c r="A716" s="3">
        <f>TITRES_STAT!B719</f>
        <v>43046</v>
      </c>
      <c r="B716" s="17">
        <f>TITRES_STAT!C719</f>
        <v>19.600000000000001</v>
      </c>
      <c r="C716" s="17">
        <f>TITRES_STAT!D719</f>
        <v>6.4316000000000004</v>
      </c>
      <c r="D716" s="17">
        <f>TITRES_STAT!E719</f>
        <v>23333</v>
      </c>
      <c r="E716" s="17">
        <f>TITRES_STAT!F719</f>
        <v>0</v>
      </c>
      <c r="F716" s="17" t="str">
        <f t="shared" si="35"/>
        <v>NEUTRAL</v>
      </c>
      <c r="G716" s="17" t="e">
        <f t="shared" si="34"/>
        <v>#DIV/0!</v>
      </c>
      <c r="H716" s="17" t="str">
        <f t="shared" si="33"/>
        <v>NEUTRAL</v>
      </c>
    </row>
    <row r="717" spans="1:8" ht="13.5" x14ac:dyDescent="0.25">
      <c r="A717" s="3">
        <f>TITRES_STAT!B720</f>
        <v>43047</v>
      </c>
      <c r="B717" s="17">
        <f>TITRES_STAT!C720</f>
        <v>19.5</v>
      </c>
      <c r="C717" s="17">
        <f>TITRES_STAT!D720</f>
        <v>6.3987999999999996</v>
      </c>
      <c r="D717" s="17">
        <f>TITRES_STAT!E720</f>
        <v>19705</v>
      </c>
      <c r="E717" s="17">
        <f>TITRES_STAT!F720</f>
        <v>0</v>
      </c>
      <c r="F717" s="17" t="str">
        <f t="shared" si="35"/>
        <v>NEUTRAL</v>
      </c>
      <c r="G717" s="17" t="e">
        <f t="shared" si="34"/>
        <v>#DIV/0!</v>
      </c>
      <c r="H717" s="17" t="str">
        <f t="shared" si="33"/>
        <v>NEUTRAL</v>
      </c>
    </row>
    <row r="718" spans="1:8" ht="13.5" x14ac:dyDescent="0.25">
      <c r="A718" s="3">
        <f>TITRES_STAT!B721</f>
        <v>43048</v>
      </c>
      <c r="B718" s="17">
        <f>TITRES_STAT!C721</f>
        <v>19.5</v>
      </c>
      <c r="C718" s="17">
        <f>TITRES_STAT!D721</f>
        <v>6.3987999999999996</v>
      </c>
      <c r="D718" s="17">
        <f>TITRES_STAT!E721</f>
        <v>9682</v>
      </c>
      <c r="E718" s="17">
        <f>TITRES_STAT!F721</f>
        <v>0</v>
      </c>
      <c r="F718" s="17" t="str">
        <f t="shared" si="35"/>
        <v>NEUTRAL</v>
      </c>
      <c r="G718" s="17" t="e">
        <f t="shared" si="34"/>
        <v>#DIV/0!</v>
      </c>
      <c r="H718" s="17" t="str">
        <f t="shared" si="33"/>
        <v>NEUTRAL</v>
      </c>
    </row>
    <row r="719" spans="1:8" ht="13.5" x14ac:dyDescent="0.25">
      <c r="A719" s="3">
        <f>TITRES_STAT!B722</f>
        <v>43049</v>
      </c>
      <c r="B719" s="17">
        <f>TITRES_STAT!C722</f>
        <v>19.600000000000001</v>
      </c>
      <c r="C719" s="17">
        <f>TITRES_STAT!D722</f>
        <v>6.4316000000000004</v>
      </c>
      <c r="D719" s="17">
        <f>TITRES_STAT!E722</f>
        <v>9058</v>
      </c>
      <c r="E719" s="17">
        <f>TITRES_STAT!F722</f>
        <v>0</v>
      </c>
      <c r="F719" s="17" t="str">
        <f t="shared" si="35"/>
        <v>NEUTRAL</v>
      </c>
      <c r="G719" s="17" t="e">
        <f t="shared" si="34"/>
        <v>#DIV/0!</v>
      </c>
      <c r="H719" s="17" t="str">
        <f t="shared" si="33"/>
        <v>NEUTRAL</v>
      </c>
    </row>
    <row r="720" spans="1:8" ht="13.5" x14ac:dyDescent="0.25">
      <c r="A720" s="3">
        <f>TITRES_STAT!B723</f>
        <v>43052</v>
      </c>
      <c r="B720" s="17">
        <f>TITRES_STAT!C723</f>
        <v>19.600000000000001</v>
      </c>
      <c r="C720" s="17">
        <f>TITRES_STAT!D723</f>
        <v>6.4316000000000004</v>
      </c>
      <c r="D720" s="17">
        <f>TITRES_STAT!E723</f>
        <v>9010</v>
      </c>
      <c r="E720" s="17">
        <f>TITRES_STAT!F723</f>
        <v>0</v>
      </c>
      <c r="F720" s="17" t="str">
        <f t="shared" si="35"/>
        <v>NEUTRAL</v>
      </c>
      <c r="G720" s="17" t="e">
        <f t="shared" si="34"/>
        <v>#DIV/0!</v>
      </c>
      <c r="H720" s="17" t="str">
        <f t="shared" si="33"/>
        <v>NEUTRAL</v>
      </c>
    </row>
    <row r="721" spans="1:8" ht="13.5" x14ac:dyDescent="0.25">
      <c r="A721" s="3">
        <f>TITRES_STAT!B724</f>
        <v>43053</v>
      </c>
      <c r="B721" s="17">
        <f>TITRES_STAT!C724</f>
        <v>19.8</v>
      </c>
      <c r="C721" s="17">
        <f>TITRES_STAT!D724</f>
        <v>6.4972000000000003</v>
      </c>
      <c r="D721" s="17">
        <f>TITRES_STAT!E724</f>
        <v>2916</v>
      </c>
      <c r="E721" s="17">
        <f>TITRES_STAT!F724</f>
        <v>0</v>
      </c>
      <c r="F721" s="17" t="str">
        <f t="shared" si="35"/>
        <v>NEUTRAL</v>
      </c>
      <c r="G721" s="17" t="e">
        <f t="shared" si="34"/>
        <v>#DIV/0!</v>
      </c>
      <c r="H721" s="17" t="str">
        <f t="shared" si="33"/>
        <v>NEUTRAL</v>
      </c>
    </row>
    <row r="722" spans="1:8" ht="13.5" x14ac:dyDescent="0.25">
      <c r="A722" s="3">
        <f>TITRES_STAT!B725</f>
        <v>43054</v>
      </c>
      <c r="B722" s="17">
        <f>TITRES_STAT!C725</f>
        <v>19.850000000000001</v>
      </c>
      <c r="C722" s="17">
        <f>TITRES_STAT!D725</f>
        <v>6.5136000000000003</v>
      </c>
      <c r="D722" s="17">
        <f>TITRES_STAT!E725</f>
        <v>6950</v>
      </c>
      <c r="E722" s="17">
        <f>TITRES_STAT!F725</f>
        <v>0</v>
      </c>
      <c r="F722" s="17" t="str">
        <f t="shared" si="35"/>
        <v>NEUTRAL</v>
      </c>
      <c r="G722" s="17" t="e">
        <f t="shared" si="34"/>
        <v>#DIV/0!</v>
      </c>
      <c r="H722" s="17" t="str">
        <f t="shared" si="33"/>
        <v>NEUTRAL</v>
      </c>
    </row>
    <row r="723" spans="1:8" ht="13.5" x14ac:dyDescent="0.25">
      <c r="A723" s="3">
        <f>TITRES_STAT!B726</f>
        <v>43055</v>
      </c>
      <c r="B723" s="17">
        <f>TITRES_STAT!C726</f>
        <v>19.5</v>
      </c>
      <c r="C723" s="17">
        <f>TITRES_STAT!D726</f>
        <v>6.3987999999999996</v>
      </c>
      <c r="D723" s="17">
        <f>TITRES_STAT!E726</f>
        <v>43759</v>
      </c>
      <c r="E723" s="17">
        <f>TITRES_STAT!F726</f>
        <v>0</v>
      </c>
      <c r="F723" s="17" t="str">
        <f t="shared" si="35"/>
        <v>NEUTRAL</v>
      </c>
      <c r="G723" s="17" t="e">
        <f t="shared" si="34"/>
        <v>#DIV/0!</v>
      </c>
      <c r="H723" s="17" t="str">
        <f t="shared" si="33"/>
        <v>NEUTRAL</v>
      </c>
    </row>
    <row r="724" spans="1:8" ht="13.5" x14ac:dyDescent="0.25">
      <c r="A724" s="3">
        <f>TITRES_STAT!B727</f>
        <v>43056</v>
      </c>
      <c r="B724" s="17">
        <f>TITRES_STAT!C727</f>
        <v>19.399999999999999</v>
      </c>
      <c r="C724" s="17">
        <f>TITRES_STAT!D727</f>
        <v>6.3659999999999997</v>
      </c>
      <c r="D724" s="17">
        <f>TITRES_STAT!E727</f>
        <v>41694</v>
      </c>
      <c r="E724" s="17">
        <f>TITRES_STAT!F727</f>
        <v>0</v>
      </c>
      <c r="F724" s="17" t="str">
        <f t="shared" si="35"/>
        <v>NEUTRAL</v>
      </c>
      <c r="G724" s="17" t="e">
        <f t="shared" si="34"/>
        <v>#DIV/0!</v>
      </c>
      <c r="H724" s="17" t="str">
        <f t="shared" si="33"/>
        <v>NEUTRAL</v>
      </c>
    </row>
    <row r="725" spans="1:8" ht="13.5" x14ac:dyDescent="0.25">
      <c r="A725" s="3">
        <f>TITRES_STAT!B728</f>
        <v>43059</v>
      </c>
      <c r="B725" s="17">
        <f>TITRES_STAT!C728</f>
        <v>19.55</v>
      </c>
      <c r="C725" s="17">
        <f>TITRES_STAT!D728</f>
        <v>6.4151999999999996</v>
      </c>
      <c r="D725" s="17">
        <f>TITRES_STAT!E728</f>
        <v>12541</v>
      </c>
      <c r="E725" s="17">
        <f>TITRES_STAT!F728</f>
        <v>0</v>
      </c>
      <c r="F725" s="17" t="str">
        <f t="shared" si="35"/>
        <v>NEUTRAL</v>
      </c>
      <c r="G725" s="17" t="e">
        <f t="shared" si="34"/>
        <v>#DIV/0!</v>
      </c>
      <c r="H725" s="17" t="str">
        <f t="shared" si="33"/>
        <v>NEUTRAL</v>
      </c>
    </row>
    <row r="726" spans="1:8" ht="13.5" x14ac:dyDescent="0.25">
      <c r="A726" s="3">
        <f>TITRES_STAT!B729</f>
        <v>43060</v>
      </c>
      <c r="B726" s="17">
        <f>TITRES_STAT!C729</f>
        <v>19.7</v>
      </c>
      <c r="C726" s="17">
        <f>TITRES_STAT!D729</f>
        <v>6.4644000000000004</v>
      </c>
      <c r="D726" s="17">
        <f>TITRES_STAT!E729</f>
        <v>3341</v>
      </c>
      <c r="E726" s="17">
        <f>TITRES_STAT!F729</f>
        <v>0</v>
      </c>
      <c r="F726" s="17" t="str">
        <f t="shared" si="35"/>
        <v>NEUTRAL</v>
      </c>
      <c r="G726" s="17" t="e">
        <f t="shared" si="34"/>
        <v>#DIV/0!</v>
      </c>
      <c r="H726" s="17" t="str">
        <f t="shared" si="33"/>
        <v>NEUTRAL</v>
      </c>
    </row>
    <row r="727" spans="1:8" ht="13.5" x14ac:dyDescent="0.25">
      <c r="A727" s="3">
        <f>TITRES_STAT!B730</f>
        <v>43061</v>
      </c>
      <c r="B727" s="17">
        <f>TITRES_STAT!C730</f>
        <v>19.850000000000001</v>
      </c>
      <c r="C727" s="17">
        <f>TITRES_STAT!D730</f>
        <v>6.5136000000000003</v>
      </c>
      <c r="D727" s="17">
        <f>TITRES_STAT!E730</f>
        <v>4985</v>
      </c>
      <c r="E727" s="17">
        <f>TITRES_STAT!F730</f>
        <v>0</v>
      </c>
      <c r="F727" s="17" t="str">
        <f t="shared" si="35"/>
        <v>NEUTRAL</v>
      </c>
      <c r="G727" s="17" t="e">
        <f t="shared" si="34"/>
        <v>#DIV/0!</v>
      </c>
      <c r="H727" s="17" t="str">
        <f t="shared" si="33"/>
        <v>NEUTRAL</v>
      </c>
    </row>
    <row r="728" spans="1:8" ht="13.5" x14ac:dyDescent="0.25">
      <c r="A728" s="3">
        <f>TITRES_STAT!B731</f>
        <v>43062</v>
      </c>
      <c r="B728" s="17">
        <f>TITRES_STAT!C731</f>
        <v>20</v>
      </c>
      <c r="C728" s="17">
        <f>TITRES_STAT!D731</f>
        <v>6.5629</v>
      </c>
      <c r="D728" s="17">
        <f>TITRES_STAT!E731</f>
        <v>21825</v>
      </c>
      <c r="E728" s="17">
        <f>TITRES_STAT!F731</f>
        <v>0</v>
      </c>
      <c r="F728" s="17" t="str">
        <f t="shared" si="35"/>
        <v>NEUTRAL</v>
      </c>
      <c r="G728" s="17" t="e">
        <f t="shared" si="34"/>
        <v>#DIV/0!</v>
      </c>
      <c r="H728" s="17" t="str">
        <f t="shared" si="33"/>
        <v>NEUTRAL</v>
      </c>
    </row>
    <row r="729" spans="1:8" ht="13.5" x14ac:dyDescent="0.25">
      <c r="A729" s="3">
        <f>TITRES_STAT!B732</f>
        <v>43063</v>
      </c>
      <c r="B729" s="17">
        <f>TITRES_STAT!C732</f>
        <v>20</v>
      </c>
      <c r="C729" s="17">
        <f>TITRES_STAT!D732</f>
        <v>6.5629</v>
      </c>
      <c r="D729" s="17">
        <f>TITRES_STAT!E732</f>
        <v>1099</v>
      </c>
      <c r="E729" s="17">
        <f>TITRES_STAT!F732</f>
        <v>0</v>
      </c>
      <c r="F729" s="17" t="str">
        <f t="shared" si="35"/>
        <v>NEUTRAL</v>
      </c>
      <c r="G729" s="17" t="e">
        <f t="shared" si="34"/>
        <v>#DIV/0!</v>
      </c>
      <c r="H729" s="17" t="str">
        <f t="shared" si="33"/>
        <v>NEUTRAL</v>
      </c>
    </row>
    <row r="730" spans="1:8" ht="13.5" x14ac:dyDescent="0.25">
      <c r="A730" s="3">
        <f>TITRES_STAT!B733</f>
        <v>43066</v>
      </c>
      <c r="B730" s="17">
        <f>TITRES_STAT!C733</f>
        <v>20</v>
      </c>
      <c r="C730" s="17">
        <f>TITRES_STAT!D733</f>
        <v>6.5629</v>
      </c>
      <c r="D730" s="17">
        <f>TITRES_STAT!E733</f>
        <v>4535</v>
      </c>
      <c r="E730" s="17">
        <f>TITRES_STAT!F733</f>
        <v>0</v>
      </c>
      <c r="F730" s="17" t="str">
        <f t="shared" si="35"/>
        <v>NEUTRAL</v>
      </c>
      <c r="G730" s="17" t="e">
        <f t="shared" si="34"/>
        <v>#DIV/0!</v>
      </c>
      <c r="H730" s="17" t="str">
        <f t="shared" si="33"/>
        <v>NEUTRAL</v>
      </c>
    </row>
    <row r="731" spans="1:8" ht="13.5" x14ac:dyDescent="0.25">
      <c r="A731" s="3">
        <f>TITRES_STAT!B734</f>
        <v>43067</v>
      </c>
      <c r="B731" s="17">
        <f>TITRES_STAT!C734</f>
        <v>19.95</v>
      </c>
      <c r="C731" s="17">
        <f>TITRES_STAT!D734</f>
        <v>6.5464000000000002</v>
      </c>
      <c r="D731" s="17">
        <f>TITRES_STAT!E734</f>
        <v>9030</v>
      </c>
      <c r="E731" s="17">
        <f>TITRES_STAT!F734</f>
        <v>0</v>
      </c>
      <c r="F731" s="17" t="str">
        <f t="shared" si="35"/>
        <v>NEUTRAL</v>
      </c>
      <c r="G731" s="17" t="e">
        <f t="shared" si="34"/>
        <v>#DIV/0!</v>
      </c>
      <c r="H731" s="17" t="str">
        <f t="shared" si="33"/>
        <v>NEUTRAL</v>
      </c>
    </row>
    <row r="732" spans="1:8" ht="13.5" x14ac:dyDescent="0.25">
      <c r="A732" s="3">
        <f>TITRES_STAT!B735</f>
        <v>43068</v>
      </c>
      <c r="B732" s="17">
        <f>TITRES_STAT!C735</f>
        <v>19.899999999999999</v>
      </c>
      <c r="C732" s="17">
        <f>TITRES_STAT!D735</f>
        <v>6.53</v>
      </c>
      <c r="D732" s="17">
        <f>TITRES_STAT!E735</f>
        <v>8582</v>
      </c>
      <c r="E732" s="17">
        <f>TITRES_STAT!F735</f>
        <v>0</v>
      </c>
      <c r="F732" s="17" t="str">
        <f t="shared" si="35"/>
        <v>NEUTRAL</v>
      </c>
      <c r="G732" s="17" t="e">
        <f t="shared" si="34"/>
        <v>#DIV/0!</v>
      </c>
      <c r="H732" s="17" t="str">
        <f t="shared" si="33"/>
        <v>NEUTRAL</v>
      </c>
    </row>
    <row r="733" spans="1:8" ht="13.5" x14ac:dyDescent="0.25">
      <c r="A733" s="3">
        <f>TITRES_STAT!B736</f>
        <v>43069</v>
      </c>
      <c r="B733" s="17">
        <f>TITRES_STAT!C736</f>
        <v>19.899999999999999</v>
      </c>
      <c r="C733" s="17">
        <f>TITRES_STAT!D736</f>
        <v>6.53</v>
      </c>
      <c r="D733" s="17">
        <f>TITRES_STAT!E736</f>
        <v>11351</v>
      </c>
      <c r="E733" s="17">
        <f>TITRES_STAT!F736</f>
        <v>0</v>
      </c>
      <c r="F733" s="17" t="str">
        <f t="shared" si="35"/>
        <v>NEUTRAL</v>
      </c>
      <c r="G733" s="17" t="e">
        <f t="shared" si="34"/>
        <v>#DIV/0!</v>
      </c>
      <c r="H733" s="17" t="str">
        <f t="shared" si="33"/>
        <v>NEUTRAL</v>
      </c>
    </row>
    <row r="734" spans="1:8" ht="13.5" x14ac:dyDescent="0.25">
      <c r="A734" s="3">
        <f>TITRES_STAT!B737</f>
        <v>43073</v>
      </c>
      <c r="B734" s="17">
        <f>TITRES_STAT!C737</f>
        <v>19.899999999999999</v>
      </c>
      <c r="C734" s="17">
        <f>TITRES_STAT!D737</f>
        <v>6.53</v>
      </c>
      <c r="D734" s="17">
        <f>TITRES_STAT!E737</f>
        <v>1003</v>
      </c>
      <c r="E734" s="17">
        <f>TITRES_STAT!F737</f>
        <v>0</v>
      </c>
      <c r="F734" s="17" t="str">
        <f t="shared" si="35"/>
        <v>NEUTRAL</v>
      </c>
      <c r="G734" s="17" t="e">
        <f t="shared" si="34"/>
        <v>#DIV/0!</v>
      </c>
      <c r="H734" s="17" t="str">
        <f t="shared" si="33"/>
        <v>NEUTRAL</v>
      </c>
    </row>
    <row r="735" spans="1:8" ht="13.5" x14ac:dyDescent="0.25">
      <c r="A735" s="3">
        <f>TITRES_STAT!B738</f>
        <v>43074</v>
      </c>
      <c r="B735" s="17">
        <f>TITRES_STAT!C738</f>
        <v>19.899999999999999</v>
      </c>
      <c r="C735" s="17">
        <f>TITRES_STAT!D738</f>
        <v>6.53</v>
      </c>
      <c r="D735" s="17">
        <f>TITRES_STAT!E738</f>
        <v>7828</v>
      </c>
      <c r="E735" s="17">
        <f>TITRES_STAT!F738</f>
        <v>0</v>
      </c>
      <c r="F735" s="17" t="str">
        <f t="shared" si="35"/>
        <v>NEUTRAL</v>
      </c>
      <c r="G735" s="17" t="e">
        <f t="shared" si="34"/>
        <v>#DIV/0!</v>
      </c>
      <c r="H735" s="17" t="str">
        <f t="shared" si="33"/>
        <v>NEUTRAL</v>
      </c>
    </row>
    <row r="736" spans="1:8" ht="13.5" x14ac:dyDescent="0.25">
      <c r="A736" s="3">
        <f>TITRES_STAT!B739</f>
        <v>43075</v>
      </c>
      <c r="B736" s="17">
        <f>TITRES_STAT!C739</f>
        <v>19.88</v>
      </c>
      <c r="C736" s="17">
        <f>TITRES_STAT!D739</f>
        <v>6.5235000000000003</v>
      </c>
      <c r="D736" s="17">
        <f>TITRES_STAT!E739</f>
        <v>44023</v>
      </c>
      <c r="E736" s="17">
        <f>TITRES_STAT!F739</f>
        <v>0</v>
      </c>
      <c r="F736" s="17" t="str">
        <f t="shared" si="35"/>
        <v>NEUTRAL</v>
      </c>
      <c r="G736" s="17" t="e">
        <f t="shared" si="34"/>
        <v>#DIV/0!</v>
      </c>
      <c r="H736" s="17" t="str">
        <f t="shared" si="33"/>
        <v>NEUTRAL</v>
      </c>
    </row>
    <row r="737" spans="1:8" ht="13.5" x14ac:dyDescent="0.25">
      <c r="A737" s="3">
        <f>TITRES_STAT!B740</f>
        <v>43076</v>
      </c>
      <c r="B737" s="17">
        <f>TITRES_STAT!C740</f>
        <v>19.87</v>
      </c>
      <c r="C737" s="17">
        <f>TITRES_STAT!D740</f>
        <v>6.5202</v>
      </c>
      <c r="D737" s="17">
        <f>TITRES_STAT!E740</f>
        <v>4127</v>
      </c>
      <c r="E737" s="17">
        <f>TITRES_STAT!F740</f>
        <v>0</v>
      </c>
      <c r="F737" s="17" t="str">
        <f t="shared" si="35"/>
        <v>NEUTRAL</v>
      </c>
      <c r="G737" s="17" t="e">
        <f t="shared" si="34"/>
        <v>#DIV/0!</v>
      </c>
      <c r="H737" s="17" t="str">
        <f t="shared" si="33"/>
        <v>NEUTRAL</v>
      </c>
    </row>
    <row r="738" spans="1:8" ht="13.5" x14ac:dyDescent="0.25">
      <c r="A738" s="3">
        <f>TITRES_STAT!B741</f>
        <v>43077</v>
      </c>
      <c r="B738" s="17">
        <f>TITRES_STAT!C741</f>
        <v>19.8</v>
      </c>
      <c r="C738" s="17">
        <f>TITRES_STAT!D741</f>
        <v>6.4972000000000003</v>
      </c>
      <c r="D738" s="17">
        <f>TITRES_STAT!E741</f>
        <v>3622</v>
      </c>
      <c r="E738" s="17">
        <f>TITRES_STAT!F741</f>
        <v>0</v>
      </c>
      <c r="F738" s="17" t="str">
        <f t="shared" si="35"/>
        <v>NEUTRAL</v>
      </c>
      <c r="G738" s="17" t="e">
        <f t="shared" si="34"/>
        <v>#DIV/0!</v>
      </c>
      <c r="H738" s="17" t="str">
        <f t="shared" si="33"/>
        <v>NEUTRAL</v>
      </c>
    </row>
    <row r="739" spans="1:8" ht="13.5" x14ac:dyDescent="0.25">
      <c r="A739" s="3">
        <f>TITRES_STAT!B742</f>
        <v>43080</v>
      </c>
      <c r="B739" s="17">
        <f>TITRES_STAT!C742</f>
        <v>19.7</v>
      </c>
      <c r="C739" s="17">
        <f>TITRES_STAT!D742</f>
        <v>6.4644000000000004</v>
      </c>
      <c r="D739" s="17">
        <f>TITRES_STAT!E742</f>
        <v>9554</v>
      </c>
      <c r="E739" s="17">
        <f>TITRES_STAT!F742</f>
        <v>0</v>
      </c>
      <c r="F739" s="17" t="str">
        <f t="shared" si="35"/>
        <v>NEUTRAL</v>
      </c>
      <c r="G739" s="17" t="e">
        <f t="shared" si="34"/>
        <v>#DIV/0!</v>
      </c>
      <c r="H739" s="17" t="str">
        <f t="shared" si="33"/>
        <v>NEUTRAL</v>
      </c>
    </row>
    <row r="740" spans="1:8" ht="13.5" x14ac:dyDescent="0.25">
      <c r="A740" s="3">
        <f>TITRES_STAT!B743</f>
        <v>43081</v>
      </c>
      <c r="B740" s="17">
        <f>TITRES_STAT!C743</f>
        <v>19.600000000000001</v>
      </c>
      <c r="C740" s="17">
        <f>TITRES_STAT!D743</f>
        <v>6.4316000000000004</v>
      </c>
      <c r="D740" s="17">
        <f>TITRES_STAT!E743</f>
        <v>24120</v>
      </c>
      <c r="E740" s="17">
        <f>TITRES_STAT!F743</f>
        <v>0</v>
      </c>
      <c r="F740" s="17" t="str">
        <f t="shared" si="35"/>
        <v>NEUTRAL</v>
      </c>
      <c r="G740" s="17" t="e">
        <f t="shared" si="34"/>
        <v>#DIV/0!</v>
      </c>
      <c r="H740" s="17" t="str">
        <f t="shared" si="33"/>
        <v>NEUTRAL</v>
      </c>
    </row>
    <row r="741" spans="1:8" ht="13.5" x14ac:dyDescent="0.25">
      <c r="A741" s="3">
        <f>TITRES_STAT!B744</f>
        <v>43082</v>
      </c>
      <c r="B741" s="17">
        <f>TITRES_STAT!C744</f>
        <v>19.5</v>
      </c>
      <c r="C741" s="17">
        <f>TITRES_STAT!D744</f>
        <v>6.3987999999999996</v>
      </c>
      <c r="D741" s="17">
        <f>TITRES_STAT!E744</f>
        <v>3921</v>
      </c>
      <c r="E741" s="17">
        <f>TITRES_STAT!F744</f>
        <v>0</v>
      </c>
      <c r="F741" s="17" t="str">
        <f t="shared" si="35"/>
        <v>NEUTRAL</v>
      </c>
      <c r="G741" s="17" t="e">
        <f t="shared" si="34"/>
        <v>#DIV/0!</v>
      </c>
      <c r="H741" s="17" t="str">
        <f t="shared" si="33"/>
        <v>NEUTRAL</v>
      </c>
    </row>
    <row r="742" spans="1:8" ht="13.5" x14ac:dyDescent="0.25">
      <c r="A742" s="3">
        <f>TITRES_STAT!B745</f>
        <v>43083</v>
      </c>
      <c r="B742" s="17">
        <f>TITRES_STAT!C745</f>
        <v>19.5</v>
      </c>
      <c r="C742" s="17">
        <f>TITRES_STAT!D745</f>
        <v>6.3987999999999996</v>
      </c>
      <c r="D742" s="17">
        <f>TITRES_STAT!E745</f>
        <v>14265</v>
      </c>
      <c r="E742" s="17">
        <f>TITRES_STAT!F745</f>
        <v>0</v>
      </c>
      <c r="F742" s="17" t="str">
        <f t="shared" si="35"/>
        <v>NEUTRAL</v>
      </c>
      <c r="G742" s="17" t="e">
        <f t="shared" si="34"/>
        <v>#DIV/0!</v>
      </c>
      <c r="H742" s="17" t="str">
        <f t="shared" si="33"/>
        <v>NEUTRAL</v>
      </c>
    </row>
    <row r="743" spans="1:8" ht="13.5" x14ac:dyDescent="0.25">
      <c r="A743" s="3">
        <f>TITRES_STAT!B746</f>
        <v>43084</v>
      </c>
      <c r="B743" s="17">
        <f>TITRES_STAT!C746</f>
        <v>19.45</v>
      </c>
      <c r="C743" s="17">
        <f>TITRES_STAT!D746</f>
        <v>6.3823999999999996</v>
      </c>
      <c r="D743" s="17">
        <f>TITRES_STAT!E746</f>
        <v>103936</v>
      </c>
      <c r="E743" s="17">
        <f>TITRES_STAT!F746</f>
        <v>0</v>
      </c>
      <c r="F743" s="17" t="str">
        <f t="shared" si="35"/>
        <v>NEUTRAL</v>
      </c>
      <c r="G743" s="17" t="e">
        <f t="shared" si="34"/>
        <v>#DIV/0!</v>
      </c>
      <c r="H743" s="17" t="str">
        <f t="shared" si="33"/>
        <v>NEUTRAL</v>
      </c>
    </row>
    <row r="744" spans="1:8" ht="13.5" x14ac:dyDescent="0.25">
      <c r="A744" s="3">
        <f>TITRES_STAT!B747</f>
        <v>43087</v>
      </c>
      <c r="B744" s="17">
        <f>TITRES_STAT!C747</f>
        <v>19.55</v>
      </c>
      <c r="C744" s="17">
        <f>TITRES_STAT!D747</f>
        <v>6.4151999999999996</v>
      </c>
      <c r="D744" s="17">
        <f>TITRES_STAT!E747</f>
        <v>6825</v>
      </c>
      <c r="E744" s="17">
        <f>TITRES_STAT!F747</f>
        <v>0</v>
      </c>
      <c r="F744" s="17" t="str">
        <f t="shared" si="35"/>
        <v>NEUTRAL</v>
      </c>
      <c r="G744" s="17" t="e">
        <f t="shared" si="34"/>
        <v>#DIV/0!</v>
      </c>
      <c r="H744" s="17" t="str">
        <f t="shared" si="33"/>
        <v>NEUTRAL</v>
      </c>
    </row>
    <row r="745" spans="1:8" ht="13.5" x14ac:dyDescent="0.25">
      <c r="A745" s="3">
        <f>TITRES_STAT!B748</f>
        <v>43088</v>
      </c>
      <c r="B745" s="17">
        <f>TITRES_STAT!C748</f>
        <v>19.48</v>
      </c>
      <c r="C745" s="17">
        <f>TITRES_STAT!D748</f>
        <v>6.3921999999999999</v>
      </c>
      <c r="D745" s="17">
        <f>TITRES_STAT!E748</f>
        <v>10692</v>
      </c>
      <c r="E745" s="17">
        <f>TITRES_STAT!F748</f>
        <v>0</v>
      </c>
      <c r="F745" s="17" t="str">
        <f t="shared" si="35"/>
        <v>NEUTRAL</v>
      </c>
      <c r="G745" s="17" t="e">
        <f t="shared" si="34"/>
        <v>#DIV/0!</v>
      </c>
      <c r="H745" s="17" t="str">
        <f t="shared" si="33"/>
        <v>NEUTRAL</v>
      </c>
    </row>
    <row r="746" spans="1:8" ht="13.5" x14ac:dyDescent="0.25">
      <c r="A746" s="3">
        <f>TITRES_STAT!B749</f>
        <v>43089</v>
      </c>
      <c r="B746" s="17">
        <f>TITRES_STAT!C749</f>
        <v>19.55</v>
      </c>
      <c r="C746" s="17">
        <f>TITRES_STAT!D749</f>
        <v>6.4151999999999996</v>
      </c>
      <c r="D746" s="17">
        <f>TITRES_STAT!E749</f>
        <v>18823</v>
      </c>
      <c r="E746" s="17">
        <f>TITRES_STAT!F749</f>
        <v>0</v>
      </c>
      <c r="F746" s="17" t="str">
        <f t="shared" si="35"/>
        <v>NEUTRAL</v>
      </c>
      <c r="G746" s="17" t="e">
        <f t="shared" si="34"/>
        <v>#DIV/0!</v>
      </c>
      <c r="H746" s="17" t="str">
        <f t="shared" si="33"/>
        <v>NEUTRAL</v>
      </c>
    </row>
    <row r="747" spans="1:8" ht="13.5" x14ac:dyDescent="0.25">
      <c r="A747" s="3">
        <f>TITRES_STAT!B750</f>
        <v>43090</v>
      </c>
      <c r="B747" s="17">
        <f>TITRES_STAT!C750</f>
        <v>19.5</v>
      </c>
      <c r="C747" s="17">
        <f>TITRES_STAT!D750</f>
        <v>6.3987999999999996</v>
      </c>
      <c r="D747" s="17">
        <f>TITRES_STAT!E750</f>
        <v>10143</v>
      </c>
      <c r="E747" s="17">
        <f>TITRES_STAT!F750</f>
        <v>0</v>
      </c>
      <c r="F747" s="17" t="str">
        <f t="shared" si="35"/>
        <v>NEUTRAL</v>
      </c>
      <c r="G747" s="17" t="e">
        <f t="shared" si="34"/>
        <v>#DIV/0!</v>
      </c>
      <c r="H747" s="17" t="str">
        <f t="shared" si="33"/>
        <v>NEUTRAL</v>
      </c>
    </row>
    <row r="748" spans="1:8" ht="13.5" x14ac:dyDescent="0.25">
      <c r="A748" s="3">
        <f>TITRES_STAT!B751</f>
        <v>43091</v>
      </c>
      <c r="B748" s="17">
        <f>TITRES_STAT!C751</f>
        <v>19.47</v>
      </c>
      <c r="C748" s="17">
        <f>TITRES_STAT!D751</f>
        <v>6.3888999999999996</v>
      </c>
      <c r="D748" s="17">
        <f>TITRES_STAT!E751</f>
        <v>10778</v>
      </c>
      <c r="E748" s="17">
        <f>TITRES_STAT!F751</f>
        <v>0</v>
      </c>
      <c r="F748" s="17" t="str">
        <f t="shared" si="35"/>
        <v>NEUTRAL</v>
      </c>
      <c r="G748" s="17" t="e">
        <f t="shared" si="34"/>
        <v>#DIV/0!</v>
      </c>
      <c r="H748" s="17" t="str">
        <f t="shared" si="33"/>
        <v>NEUTRAL</v>
      </c>
    </row>
    <row r="749" spans="1:8" ht="13.5" x14ac:dyDescent="0.25">
      <c r="A749" s="3">
        <f>TITRES_STAT!B752</f>
        <v>43094</v>
      </c>
      <c r="B749" s="17">
        <f>TITRES_STAT!C752</f>
        <v>19.52</v>
      </c>
      <c r="C749" s="17">
        <f>TITRES_STAT!D752</f>
        <v>6.4053000000000004</v>
      </c>
      <c r="D749" s="17">
        <f>TITRES_STAT!E752</f>
        <v>6317</v>
      </c>
      <c r="E749" s="17">
        <f>TITRES_STAT!F752</f>
        <v>0</v>
      </c>
      <c r="F749" s="17" t="str">
        <f t="shared" si="35"/>
        <v>NEUTRAL</v>
      </c>
      <c r="G749" s="17" t="e">
        <f t="shared" si="34"/>
        <v>#DIV/0!</v>
      </c>
      <c r="H749" s="17" t="str">
        <f t="shared" si="33"/>
        <v>NEUTRAL</v>
      </c>
    </row>
    <row r="750" spans="1:8" ht="13.5" x14ac:dyDescent="0.25">
      <c r="A750" s="3">
        <f>TITRES_STAT!B753</f>
        <v>43095</v>
      </c>
      <c r="B750" s="17">
        <f>TITRES_STAT!C753</f>
        <v>19.600000000000001</v>
      </c>
      <c r="C750" s="17">
        <f>TITRES_STAT!D753</f>
        <v>6.4316000000000004</v>
      </c>
      <c r="D750" s="17">
        <f>TITRES_STAT!E753</f>
        <v>45189</v>
      </c>
      <c r="E750" s="17">
        <f>TITRES_STAT!F753</f>
        <v>0</v>
      </c>
      <c r="F750" s="17" t="str">
        <f t="shared" si="35"/>
        <v>NEUTRAL</v>
      </c>
      <c r="G750" s="17" t="e">
        <f t="shared" si="34"/>
        <v>#DIV/0!</v>
      </c>
      <c r="H750" s="17" t="str">
        <f t="shared" si="33"/>
        <v>NEUTRAL</v>
      </c>
    </row>
    <row r="751" spans="1:8" ht="13.5" x14ac:dyDescent="0.25">
      <c r="A751" s="3">
        <f>TITRES_STAT!B754</f>
        <v>43096</v>
      </c>
      <c r="B751" s="17">
        <f>TITRES_STAT!C754</f>
        <v>19.600000000000001</v>
      </c>
      <c r="C751" s="17">
        <f>TITRES_STAT!D754</f>
        <v>6.4316000000000004</v>
      </c>
      <c r="D751" s="17">
        <f>TITRES_STAT!E754</f>
        <v>31943</v>
      </c>
      <c r="E751" s="17">
        <f>TITRES_STAT!F754</f>
        <v>0</v>
      </c>
      <c r="F751" s="17" t="str">
        <f t="shared" si="35"/>
        <v>NEUTRAL</v>
      </c>
      <c r="G751" s="17" t="e">
        <f t="shared" si="34"/>
        <v>#DIV/0!</v>
      </c>
      <c r="H751" s="17" t="str">
        <f t="shared" si="33"/>
        <v>NEUTRAL</v>
      </c>
    </row>
    <row r="752" spans="1:8" ht="13.5" x14ac:dyDescent="0.25">
      <c r="A752" s="3">
        <f>TITRES_STAT!B755</f>
        <v>43097</v>
      </c>
      <c r="B752" s="17">
        <f>TITRES_STAT!C755</f>
        <v>19.850000000000001</v>
      </c>
      <c r="C752" s="17">
        <f>TITRES_STAT!D755</f>
        <v>6.5136000000000003</v>
      </c>
      <c r="D752" s="17">
        <f>TITRES_STAT!E755</f>
        <v>33686</v>
      </c>
      <c r="E752" s="17">
        <f>TITRES_STAT!F755</f>
        <v>0</v>
      </c>
      <c r="F752" s="17" t="str">
        <f t="shared" si="35"/>
        <v>NEUTRAL</v>
      </c>
      <c r="G752" s="17" t="e">
        <f t="shared" si="34"/>
        <v>#DIV/0!</v>
      </c>
      <c r="H752" s="17" t="str">
        <f t="shared" si="33"/>
        <v>NEUTRAL</v>
      </c>
    </row>
    <row r="753" spans="1:8" ht="13.5" x14ac:dyDescent="0.25">
      <c r="A753" s="3">
        <f>TITRES_STAT!B756</f>
        <v>43098</v>
      </c>
      <c r="B753" s="17">
        <f>TITRES_STAT!C756</f>
        <v>19.8</v>
      </c>
      <c r="C753" s="17">
        <f>TITRES_STAT!D756</f>
        <v>6.4972000000000003</v>
      </c>
      <c r="D753" s="17">
        <f>TITRES_STAT!E756</f>
        <v>12622</v>
      </c>
      <c r="E753" s="17">
        <f>TITRES_STAT!F756</f>
        <v>0</v>
      </c>
      <c r="F753" s="17" t="str">
        <f t="shared" si="35"/>
        <v>NEUTRAL</v>
      </c>
      <c r="G753" s="17" t="e">
        <f t="shared" si="34"/>
        <v>#DIV/0!</v>
      </c>
      <c r="H753" s="17" t="str">
        <f t="shared" si="33"/>
        <v>NEUTRAL</v>
      </c>
    </row>
    <row r="754" spans="1:8" ht="13.5" x14ac:dyDescent="0.25">
      <c r="A754" s="3">
        <f>TITRES_STAT!B757</f>
        <v>43102</v>
      </c>
      <c r="B754" s="17">
        <f>TITRES_STAT!C757</f>
        <v>19.399999999999999</v>
      </c>
      <c r="C754" s="17">
        <f>TITRES_STAT!D757</f>
        <v>6.3659999999999997</v>
      </c>
      <c r="D754" s="17">
        <f>TITRES_STAT!E757</f>
        <v>27029</v>
      </c>
      <c r="E754" s="17">
        <f>TITRES_STAT!F757</f>
        <v>0</v>
      </c>
      <c r="F754" s="17" t="str">
        <f t="shared" si="35"/>
        <v>NEUTRAL</v>
      </c>
      <c r="G754" s="17" t="e">
        <f t="shared" si="34"/>
        <v>#DIV/0!</v>
      </c>
      <c r="H754" s="17" t="str">
        <f t="shared" si="33"/>
        <v>NEUTRAL</v>
      </c>
    </row>
    <row r="755" spans="1:8" ht="13.5" x14ac:dyDescent="0.25">
      <c r="A755" s="3">
        <f>TITRES_STAT!B758</f>
        <v>43103</v>
      </c>
      <c r="B755" s="17">
        <f>TITRES_STAT!C758</f>
        <v>19.88</v>
      </c>
      <c r="C755" s="17">
        <f>TITRES_STAT!D758</f>
        <v>6.5235000000000003</v>
      </c>
      <c r="D755" s="17">
        <f>TITRES_STAT!E758</f>
        <v>5413</v>
      </c>
      <c r="E755" s="17">
        <f>TITRES_STAT!F758</f>
        <v>0</v>
      </c>
      <c r="F755" s="17" t="str">
        <f t="shared" si="35"/>
        <v>NEUTRAL</v>
      </c>
      <c r="G755" s="17" t="e">
        <f t="shared" si="34"/>
        <v>#DIV/0!</v>
      </c>
      <c r="H755" s="17" t="str">
        <f t="shared" si="33"/>
        <v>NEUTRAL</v>
      </c>
    </row>
    <row r="756" spans="1:8" ht="13.5" x14ac:dyDescent="0.25">
      <c r="A756" s="3">
        <f>TITRES_STAT!B759</f>
        <v>43104</v>
      </c>
      <c r="B756" s="17">
        <f>TITRES_STAT!C759</f>
        <v>19.78</v>
      </c>
      <c r="C756" s="17">
        <f>TITRES_STAT!D759</f>
        <v>6.4907000000000004</v>
      </c>
      <c r="D756" s="17">
        <f>TITRES_STAT!E759</f>
        <v>4334</v>
      </c>
      <c r="E756" s="17">
        <f>TITRES_STAT!F759</f>
        <v>0</v>
      </c>
      <c r="F756" s="17" t="str">
        <f t="shared" si="35"/>
        <v>NEUTRAL</v>
      </c>
      <c r="G756" s="17" t="e">
        <f t="shared" si="34"/>
        <v>#DIV/0!</v>
      </c>
      <c r="H756" s="17" t="str">
        <f t="shared" si="33"/>
        <v>NEUTRAL</v>
      </c>
    </row>
    <row r="757" spans="1:8" ht="13.5" x14ac:dyDescent="0.25">
      <c r="A757" s="3">
        <f>TITRES_STAT!B760</f>
        <v>43105</v>
      </c>
      <c r="B757" s="17">
        <f>TITRES_STAT!C760</f>
        <v>19.78</v>
      </c>
      <c r="C757" s="17">
        <f>TITRES_STAT!D760</f>
        <v>6.4907000000000004</v>
      </c>
      <c r="D757" s="17">
        <f>TITRES_STAT!E760</f>
        <v>14655</v>
      </c>
      <c r="E757" s="17">
        <f>TITRES_STAT!F760</f>
        <v>0</v>
      </c>
      <c r="F757" s="17" t="str">
        <f t="shared" si="35"/>
        <v>NEUTRAL</v>
      </c>
      <c r="G757" s="17" t="e">
        <f t="shared" si="34"/>
        <v>#DIV/0!</v>
      </c>
      <c r="H757" s="17" t="str">
        <f t="shared" si="33"/>
        <v>NEUTRAL</v>
      </c>
    </row>
    <row r="758" spans="1:8" ht="13.5" x14ac:dyDescent="0.25">
      <c r="A758" s="3">
        <f>TITRES_STAT!B761</f>
        <v>43108</v>
      </c>
      <c r="B758" s="17">
        <f>TITRES_STAT!C761</f>
        <v>19.899999999999999</v>
      </c>
      <c r="C758" s="17">
        <f>TITRES_STAT!D761</f>
        <v>6.53</v>
      </c>
      <c r="D758" s="17">
        <f>TITRES_STAT!E761</f>
        <v>14499</v>
      </c>
      <c r="E758" s="17">
        <f>TITRES_STAT!F761</f>
        <v>0</v>
      </c>
      <c r="F758" s="17" t="str">
        <f t="shared" si="35"/>
        <v>NEUTRAL</v>
      </c>
      <c r="G758" s="17" t="e">
        <f t="shared" si="34"/>
        <v>#DIV/0!</v>
      </c>
      <c r="H758" s="17" t="str">
        <f t="shared" si="33"/>
        <v>NEUTRAL</v>
      </c>
    </row>
    <row r="759" spans="1:8" ht="13.5" x14ac:dyDescent="0.25">
      <c r="A759" s="3">
        <f>TITRES_STAT!B762</f>
        <v>43109</v>
      </c>
      <c r="B759" s="17">
        <f>TITRES_STAT!C762</f>
        <v>19.61</v>
      </c>
      <c r="C759" s="17">
        <f>TITRES_STAT!D762</f>
        <v>6.4348999999999998</v>
      </c>
      <c r="D759" s="17">
        <f>TITRES_STAT!E762</f>
        <v>23584</v>
      </c>
      <c r="E759" s="17">
        <f>TITRES_STAT!F762</f>
        <v>0</v>
      </c>
      <c r="F759" s="17" t="str">
        <f t="shared" si="35"/>
        <v>NEUTRAL</v>
      </c>
      <c r="G759" s="17" t="e">
        <f t="shared" si="34"/>
        <v>#DIV/0!</v>
      </c>
      <c r="H759" s="17" t="str">
        <f t="shared" si="33"/>
        <v>NEUTRAL</v>
      </c>
    </row>
    <row r="760" spans="1:8" ht="13.5" x14ac:dyDescent="0.25">
      <c r="A760" s="3">
        <f>TITRES_STAT!B763</f>
        <v>43110</v>
      </c>
      <c r="B760" s="17">
        <f>TITRES_STAT!C763</f>
        <v>19.600000000000001</v>
      </c>
      <c r="C760" s="17">
        <f>TITRES_STAT!D763</f>
        <v>6.4316000000000004</v>
      </c>
      <c r="D760" s="17">
        <f>TITRES_STAT!E763</f>
        <v>18600</v>
      </c>
      <c r="E760" s="17">
        <f>TITRES_STAT!F763</f>
        <v>0</v>
      </c>
      <c r="F760" s="17" t="str">
        <f t="shared" si="35"/>
        <v>NEUTRAL</v>
      </c>
      <c r="G760" s="17" t="e">
        <f t="shared" si="34"/>
        <v>#DIV/0!</v>
      </c>
      <c r="H760" s="17" t="str">
        <f t="shared" si="33"/>
        <v>NEUTRAL</v>
      </c>
    </row>
    <row r="761" spans="1:8" ht="13.5" x14ac:dyDescent="0.25">
      <c r="A761" s="3">
        <f>TITRES_STAT!B764</f>
        <v>43111</v>
      </c>
      <c r="B761" s="17">
        <f>TITRES_STAT!C764</f>
        <v>19.5</v>
      </c>
      <c r="C761" s="17">
        <f>TITRES_STAT!D764</f>
        <v>6.3987999999999996</v>
      </c>
      <c r="D761" s="17">
        <f>TITRES_STAT!E764</f>
        <v>25511</v>
      </c>
      <c r="E761" s="17">
        <f>TITRES_STAT!F764</f>
        <v>0</v>
      </c>
      <c r="F761" s="17" t="str">
        <f t="shared" si="35"/>
        <v>NEUTRAL</v>
      </c>
      <c r="G761" s="17" t="e">
        <f t="shared" si="34"/>
        <v>#DIV/0!</v>
      </c>
      <c r="H761" s="17" t="str">
        <f t="shared" si="33"/>
        <v>NEUTRAL</v>
      </c>
    </row>
    <row r="762" spans="1:8" ht="13.5" x14ac:dyDescent="0.25">
      <c r="A762" s="3">
        <f>TITRES_STAT!B765</f>
        <v>43112</v>
      </c>
      <c r="B762" s="17">
        <f>TITRES_STAT!C765</f>
        <v>19.86</v>
      </c>
      <c r="C762" s="17">
        <f>TITRES_STAT!D765</f>
        <v>6.5168999999999997</v>
      </c>
      <c r="D762" s="17">
        <f>TITRES_STAT!E765</f>
        <v>10186</v>
      </c>
      <c r="E762" s="17">
        <f>TITRES_STAT!F765</f>
        <v>0</v>
      </c>
      <c r="F762" s="17" t="str">
        <f t="shared" si="35"/>
        <v>NEUTRAL</v>
      </c>
      <c r="G762" s="17" t="e">
        <f t="shared" si="34"/>
        <v>#DIV/0!</v>
      </c>
      <c r="H762" s="17" t="str">
        <f t="shared" si="33"/>
        <v>NEUTRAL</v>
      </c>
    </row>
    <row r="763" spans="1:8" ht="13.5" x14ac:dyDescent="0.25">
      <c r="A763" s="3">
        <f>TITRES_STAT!B766</f>
        <v>43115</v>
      </c>
      <c r="B763" s="17">
        <f>TITRES_STAT!C766</f>
        <v>19.55</v>
      </c>
      <c r="C763" s="17">
        <f>TITRES_STAT!D766</f>
        <v>6.4151999999999996</v>
      </c>
      <c r="D763" s="17">
        <f>TITRES_STAT!E766</f>
        <v>6300</v>
      </c>
      <c r="E763" s="17">
        <f>TITRES_STAT!F766</f>
        <v>0</v>
      </c>
      <c r="F763" s="17" t="str">
        <f t="shared" si="35"/>
        <v>NEUTRAL</v>
      </c>
      <c r="G763" s="17" t="e">
        <f t="shared" si="34"/>
        <v>#DIV/0!</v>
      </c>
      <c r="H763" s="17" t="str">
        <f t="shared" si="33"/>
        <v>NEUTRAL</v>
      </c>
    </row>
    <row r="764" spans="1:8" ht="13.5" x14ac:dyDescent="0.25">
      <c r="A764" s="3">
        <f>TITRES_STAT!B767</f>
        <v>43116</v>
      </c>
      <c r="B764" s="17">
        <f>TITRES_STAT!C767</f>
        <v>19.5</v>
      </c>
      <c r="C764" s="17">
        <f>TITRES_STAT!D767</f>
        <v>6.3987999999999996</v>
      </c>
      <c r="D764" s="17">
        <f>TITRES_STAT!E767</f>
        <v>9806</v>
      </c>
      <c r="E764" s="17">
        <f>TITRES_STAT!F767</f>
        <v>0</v>
      </c>
      <c r="F764" s="17" t="str">
        <f t="shared" si="35"/>
        <v>NEUTRAL</v>
      </c>
      <c r="G764" s="17" t="e">
        <f t="shared" si="34"/>
        <v>#DIV/0!</v>
      </c>
      <c r="H764" s="17" t="str">
        <f t="shared" si="33"/>
        <v>NEUTRAL</v>
      </c>
    </row>
    <row r="765" spans="1:8" ht="13.5" x14ac:dyDescent="0.25">
      <c r="A765" s="3">
        <f>TITRES_STAT!B768</f>
        <v>43117</v>
      </c>
      <c r="B765" s="17">
        <f>TITRES_STAT!C768</f>
        <v>19.559999999999999</v>
      </c>
      <c r="C765" s="17">
        <f>TITRES_STAT!D768</f>
        <v>6.4184999999999999</v>
      </c>
      <c r="D765" s="17">
        <f>TITRES_STAT!E768</f>
        <v>5593</v>
      </c>
      <c r="E765" s="17">
        <f>TITRES_STAT!F768</f>
        <v>0</v>
      </c>
      <c r="F765" s="17" t="str">
        <f t="shared" si="35"/>
        <v>NEUTRAL</v>
      </c>
      <c r="G765" s="17" t="e">
        <f t="shared" si="34"/>
        <v>#DIV/0!</v>
      </c>
      <c r="H765" s="17" t="str">
        <f t="shared" si="33"/>
        <v>NEUTRAL</v>
      </c>
    </row>
    <row r="766" spans="1:8" ht="13.5" x14ac:dyDescent="0.25">
      <c r="A766" s="3">
        <f>TITRES_STAT!B769</f>
        <v>43118</v>
      </c>
      <c r="B766" s="17">
        <f>TITRES_STAT!C769</f>
        <v>19.559999999999999</v>
      </c>
      <c r="C766" s="17">
        <f>TITRES_STAT!D769</f>
        <v>6.4184999999999999</v>
      </c>
      <c r="D766" s="17">
        <f>TITRES_STAT!E769</f>
        <v>9555</v>
      </c>
      <c r="E766" s="17">
        <f>TITRES_STAT!F769</f>
        <v>0</v>
      </c>
      <c r="F766" s="17" t="str">
        <f t="shared" si="35"/>
        <v>NEUTRAL</v>
      </c>
      <c r="G766" s="17" t="e">
        <f t="shared" si="34"/>
        <v>#DIV/0!</v>
      </c>
      <c r="H766" s="17" t="str">
        <f t="shared" si="33"/>
        <v>NEUTRAL</v>
      </c>
    </row>
    <row r="767" spans="1:8" ht="13.5" x14ac:dyDescent="0.25">
      <c r="A767" s="3">
        <f>TITRES_STAT!B770</f>
        <v>43119</v>
      </c>
      <c r="B767" s="17">
        <f>TITRES_STAT!C770</f>
        <v>19.600000000000001</v>
      </c>
      <c r="C767" s="17">
        <f>TITRES_STAT!D770</f>
        <v>6.4316000000000004</v>
      </c>
      <c r="D767" s="17">
        <f>TITRES_STAT!E770</f>
        <v>4343</v>
      </c>
      <c r="E767" s="17">
        <f>TITRES_STAT!F770</f>
        <v>0</v>
      </c>
      <c r="F767" s="17" t="str">
        <f t="shared" si="35"/>
        <v>NEUTRAL</v>
      </c>
      <c r="G767" s="17" t="e">
        <f t="shared" si="34"/>
        <v>#DIV/0!</v>
      </c>
      <c r="H767" s="17" t="str">
        <f t="shared" si="33"/>
        <v>NEUTRAL</v>
      </c>
    </row>
    <row r="768" spans="1:8" ht="13.5" x14ac:dyDescent="0.25">
      <c r="A768" s="3">
        <f>TITRES_STAT!B771</f>
        <v>43122</v>
      </c>
      <c r="B768" s="17">
        <f>TITRES_STAT!C771</f>
        <v>19.559999999999999</v>
      </c>
      <c r="C768" s="17">
        <f>TITRES_STAT!D771</f>
        <v>6.4184999999999999</v>
      </c>
      <c r="D768" s="17">
        <f>TITRES_STAT!E771</f>
        <v>9920</v>
      </c>
      <c r="E768" s="17">
        <f>TITRES_STAT!F771</f>
        <v>0</v>
      </c>
      <c r="F768" s="17" t="str">
        <f t="shared" si="35"/>
        <v>NEUTRAL</v>
      </c>
      <c r="G768" s="17" t="e">
        <f t="shared" si="34"/>
        <v>#DIV/0!</v>
      </c>
      <c r="H768" s="17" t="str">
        <f t="shared" si="33"/>
        <v>NEUTRAL</v>
      </c>
    </row>
    <row r="769" spans="1:8" ht="13.5" x14ac:dyDescent="0.25">
      <c r="A769" s="3">
        <f>TITRES_STAT!B772</f>
        <v>43123</v>
      </c>
      <c r="B769" s="17">
        <f>TITRES_STAT!C772</f>
        <v>19.5</v>
      </c>
      <c r="C769" s="17">
        <f>TITRES_STAT!D772</f>
        <v>6.3987999999999996</v>
      </c>
      <c r="D769" s="17">
        <f>TITRES_STAT!E772</f>
        <v>21453</v>
      </c>
      <c r="E769" s="17">
        <f>TITRES_STAT!F772</f>
        <v>0</v>
      </c>
      <c r="F769" s="17" t="str">
        <f t="shared" si="35"/>
        <v>NEUTRAL</v>
      </c>
      <c r="G769" s="17" t="e">
        <f t="shared" si="34"/>
        <v>#DIV/0!</v>
      </c>
      <c r="H769" s="17" t="str">
        <f t="shared" si="33"/>
        <v>NEUTRAL</v>
      </c>
    </row>
    <row r="770" spans="1:8" ht="13.5" x14ac:dyDescent="0.25">
      <c r="A770" s="3">
        <f>TITRES_STAT!B773</f>
        <v>43124</v>
      </c>
      <c r="B770" s="17">
        <f>TITRES_STAT!C773</f>
        <v>19.61</v>
      </c>
      <c r="C770" s="17">
        <f>TITRES_STAT!D773</f>
        <v>6.4348999999999998</v>
      </c>
      <c r="D770" s="17">
        <f>TITRES_STAT!E773</f>
        <v>6667</v>
      </c>
      <c r="E770" s="17">
        <f>TITRES_STAT!F773</f>
        <v>0</v>
      </c>
      <c r="F770" s="17" t="str">
        <f t="shared" si="35"/>
        <v>NEUTRAL</v>
      </c>
      <c r="G770" s="17" t="e">
        <f t="shared" si="34"/>
        <v>#DIV/0!</v>
      </c>
      <c r="H770" s="17" t="str">
        <f t="shared" si="33"/>
        <v>NEUTRAL</v>
      </c>
    </row>
    <row r="771" spans="1:8" ht="13.5" x14ac:dyDescent="0.25">
      <c r="A771" s="3">
        <f>TITRES_STAT!B774</f>
        <v>43125</v>
      </c>
      <c r="B771" s="17">
        <f>TITRES_STAT!C774</f>
        <v>19.649999999999999</v>
      </c>
      <c r="C771" s="17">
        <f>TITRES_STAT!D774</f>
        <v>6.4480000000000004</v>
      </c>
      <c r="D771" s="17">
        <f>TITRES_STAT!E774</f>
        <v>2820</v>
      </c>
      <c r="E771" s="17">
        <f>TITRES_STAT!F774</f>
        <v>0</v>
      </c>
      <c r="F771" s="17" t="str">
        <f t="shared" si="35"/>
        <v>NEUTRAL</v>
      </c>
      <c r="G771" s="17" t="e">
        <f t="shared" si="34"/>
        <v>#DIV/0!</v>
      </c>
      <c r="H771" s="17" t="str">
        <f t="shared" si="33"/>
        <v>NEUTRAL</v>
      </c>
    </row>
    <row r="772" spans="1:8" ht="13.5" x14ac:dyDescent="0.25">
      <c r="A772" s="3">
        <f>TITRES_STAT!B775</f>
        <v>43126</v>
      </c>
      <c r="B772" s="17">
        <f>TITRES_STAT!C775</f>
        <v>19.649999999999999</v>
      </c>
      <c r="C772" s="17">
        <f>TITRES_STAT!D775</f>
        <v>6.4480000000000004</v>
      </c>
      <c r="D772" s="17">
        <f>TITRES_STAT!E775</f>
        <v>7302</v>
      </c>
      <c r="E772" s="17">
        <f>TITRES_STAT!F775</f>
        <v>0</v>
      </c>
      <c r="F772" s="17" t="str">
        <f t="shared" si="35"/>
        <v>NEUTRAL</v>
      </c>
      <c r="G772" s="17" t="e">
        <f t="shared" si="34"/>
        <v>#DIV/0!</v>
      </c>
      <c r="H772" s="17" t="str">
        <f t="shared" si="33"/>
        <v>NEUTRAL</v>
      </c>
    </row>
    <row r="773" spans="1:8" ht="13.5" x14ac:dyDescent="0.25">
      <c r="A773" s="3">
        <f>TITRES_STAT!B776</f>
        <v>43129</v>
      </c>
      <c r="B773" s="17">
        <f>TITRES_STAT!C776</f>
        <v>19.8</v>
      </c>
      <c r="C773" s="17">
        <f>TITRES_STAT!D776</f>
        <v>6.4972000000000003</v>
      </c>
      <c r="D773" s="17">
        <f>TITRES_STAT!E776</f>
        <v>11172</v>
      </c>
      <c r="E773" s="17">
        <f>TITRES_STAT!F776</f>
        <v>0</v>
      </c>
      <c r="F773" s="17" t="str">
        <f t="shared" si="35"/>
        <v>NEUTRAL</v>
      </c>
      <c r="G773" s="17" t="e">
        <f t="shared" si="34"/>
        <v>#DIV/0!</v>
      </c>
      <c r="H773" s="17" t="str">
        <f t="shared" si="33"/>
        <v>NEUTRAL</v>
      </c>
    </row>
    <row r="774" spans="1:8" ht="13.5" x14ac:dyDescent="0.25">
      <c r="A774" s="3">
        <f>TITRES_STAT!B777</f>
        <v>43130</v>
      </c>
      <c r="B774" s="17">
        <f>TITRES_STAT!C777</f>
        <v>19.899999999999999</v>
      </c>
      <c r="C774" s="17">
        <f>TITRES_STAT!D777</f>
        <v>6.53</v>
      </c>
      <c r="D774" s="17">
        <f>TITRES_STAT!E777</f>
        <v>7235</v>
      </c>
      <c r="E774" s="17">
        <f>TITRES_STAT!F777</f>
        <v>0</v>
      </c>
      <c r="F774" s="17" t="str">
        <f t="shared" si="35"/>
        <v>NEUTRAL</v>
      </c>
      <c r="G774" s="17" t="e">
        <f t="shared" si="34"/>
        <v>#DIV/0!</v>
      </c>
      <c r="H774" s="17" t="str">
        <f t="shared" ref="H774:H837" si="36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f>TITRES_STAT!B778</f>
        <v>43131</v>
      </c>
      <c r="B775" s="17">
        <f>TITRES_STAT!C778</f>
        <v>19.7</v>
      </c>
      <c r="C775" s="17">
        <f>TITRES_STAT!D778</f>
        <v>6.4644000000000004</v>
      </c>
      <c r="D775" s="17">
        <f>TITRES_STAT!E778</f>
        <v>5735</v>
      </c>
      <c r="E775" s="17">
        <f>TITRES_STAT!F778</f>
        <v>0</v>
      </c>
      <c r="F775" s="17" t="str">
        <f t="shared" si="35"/>
        <v>NEUTRAL</v>
      </c>
      <c r="G775" s="17" t="e">
        <f t="shared" ref="G775:G838" si="37">IF((E775-E770)/E770 &gt; 0.02, "STRONG",
 IF((E775-E770)/E770 &lt; -0.02, "WEAK", "NEUTRAL"))</f>
        <v>#DIV/0!</v>
      </c>
      <c r="H775" s="17" t="str">
        <f t="shared" si="36"/>
        <v>NEUTRAL</v>
      </c>
    </row>
    <row r="776" spans="1:8" ht="13.5" x14ac:dyDescent="0.25">
      <c r="A776" s="3">
        <f>TITRES_STAT!B779</f>
        <v>43132</v>
      </c>
      <c r="B776" s="17">
        <f>TITRES_STAT!C779</f>
        <v>19.7</v>
      </c>
      <c r="C776" s="17">
        <f>TITRES_STAT!D779</f>
        <v>6.4644000000000004</v>
      </c>
      <c r="D776" s="17">
        <f>TITRES_STAT!E779</f>
        <v>6935</v>
      </c>
      <c r="E776" s="17">
        <f>TITRES_STAT!F779</f>
        <v>0</v>
      </c>
      <c r="F776" s="17" t="str">
        <f t="shared" ref="F776:F839" si="38">IF(E776&gt;E771,"BULLISH",IF(E776&lt;E771,"BEARISH","NEUTRAL"))</f>
        <v>NEUTRAL</v>
      </c>
      <c r="G776" s="17" t="e">
        <f t="shared" si="37"/>
        <v>#DIV/0!</v>
      </c>
      <c r="H776" s="17" t="str">
        <f t="shared" si="36"/>
        <v>NEUTRAL</v>
      </c>
    </row>
    <row r="777" spans="1:8" ht="13.5" x14ac:dyDescent="0.25">
      <c r="A777" s="3">
        <f>TITRES_STAT!B780</f>
        <v>43133</v>
      </c>
      <c r="B777" s="17">
        <f>TITRES_STAT!C780</f>
        <v>19.850000000000001</v>
      </c>
      <c r="C777" s="17">
        <f>TITRES_STAT!D780</f>
        <v>6.5136000000000003</v>
      </c>
      <c r="D777" s="17">
        <f>TITRES_STAT!E780</f>
        <v>9138</v>
      </c>
      <c r="E777" s="17">
        <f>TITRES_STAT!F780</f>
        <v>0</v>
      </c>
      <c r="F777" s="17" t="str">
        <f t="shared" si="38"/>
        <v>NEUTRAL</v>
      </c>
      <c r="G777" s="17" t="e">
        <f t="shared" si="37"/>
        <v>#DIV/0!</v>
      </c>
      <c r="H777" s="17" t="str">
        <f t="shared" si="36"/>
        <v>NEUTRAL</v>
      </c>
    </row>
    <row r="778" spans="1:8" ht="13.5" x14ac:dyDescent="0.25">
      <c r="A778" s="3">
        <f>TITRES_STAT!B781</f>
        <v>43136</v>
      </c>
      <c r="B778" s="17">
        <f>TITRES_STAT!C781</f>
        <v>19.73</v>
      </c>
      <c r="C778" s="17">
        <f>TITRES_STAT!D781</f>
        <v>6.4743000000000004</v>
      </c>
      <c r="D778" s="17">
        <f>TITRES_STAT!E781</f>
        <v>7268</v>
      </c>
      <c r="E778" s="17">
        <f>TITRES_STAT!F781</f>
        <v>0</v>
      </c>
      <c r="F778" s="17" t="str">
        <f t="shared" si="38"/>
        <v>NEUTRAL</v>
      </c>
      <c r="G778" s="17" t="e">
        <f t="shared" si="37"/>
        <v>#DIV/0!</v>
      </c>
      <c r="H778" s="17" t="str">
        <f t="shared" si="36"/>
        <v>NEUTRAL</v>
      </c>
    </row>
    <row r="779" spans="1:8" ht="13.5" x14ac:dyDescent="0.25">
      <c r="A779" s="3">
        <f>TITRES_STAT!B782</f>
        <v>43137</v>
      </c>
      <c r="B779" s="17">
        <f>TITRES_STAT!C782</f>
        <v>20.29</v>
      </c>
      <c r="C779" s="17">
        <f>TITRES_STAT!D782</f>
        <v>6.6580000000000004</v>
      </c>
      <c r="D779" s="17">
        <f>TITRES_STAT!E782</f>
        <v>21030</v>
      </c>
      <c r="E779" s="17">
        <f>TITRES_STAT!F782</f>
        <v>0</v>
      </c>
      <c r="F779" s="17" t="str">
        <f t="shared" si="38"/>
        <v>NEUTRAL</v>
      </c>
      <c r="G779" s="17" t="e">
        <f t="shared" si="37"/>
        <v>#DIV/0!</v>
      </c>
      <c r="H779" s="17" t="str">
        <f t="shared" si="36"/>
        <v>NEUTRAL</v>
      </c>
    </row>
    <row r="780" spans="1:8" ht="13.5" x14ac:dyDescent="0.25">
      <c r="A780" s="3">
        <f>TITRES_STAT!B783</f>
        <v>43138</v>
      </c>
      <c r="B780" s="17">
        <f>TITRES_STAT!C783</f>
        <v>20.25</v>
      </c>
      <c r="C780" s="17">
        <f>TITRES_STAT!D783</f>
        <v>6.6448999999999998</v>
      </c>
      <c r="D780" s="17">
        <f>TITRES_STAT!E783</f>
        <v>13961</v>
      </c>
      <c r="E780" s="17">
        <f>TITRES_STAT!F783</f>
        <v>0</v>
      </c>
      <c r="F780" s="17" t="str">
        <f t="shared" si="38"/>
        <v>NEUTRAL</v>
      </c>
      <c r="G780" s="17" t="e">
        <f t="shared" si="37"/>
        <v>#DIV/0!</v>
      </c>
      <c r="H780" s="17" t="str">
        <f t="shared" si="36"/>
        <v>NEUTRAL</v>
      </c>
    </row>
    <row r="781" spans="1:8" ht="13.5" x14ac:dyDescent="0.25">
      <c r="A781" s="3">
        <f>TITRES_STAT!B784</f>
        <v>43139</v>
      </c>
      <c r="B781" s="17">
        <f>TITRES_STAT!C784</f>
        <v>20.100000000000001</v>
      </c>
      <c r="C781" s="17">
        <f>TITRES_STAT!D784</f>
        <v>6.5956999999999999</v>
      </c>
      <c r="D781" s="17">
        <f>TITRES_STAT!E784</f>
        <v>3052</v>
      </c>
      <c r="E781" s="17">
        <f>TITRES_STAT!F784</f>
        <v>0</v>
      </c>
      <c r="F781" s="17" t="str">
        <f t="shared" si="38"/>
        <v>NEUTRAL</v>
      </c>
      <c r="G781" s="17" t="e">
        <f t="shared" si="37"/>
        <v>#DIV/0!</v>
      </c>
      <c r="H781" s="17" t="str">
        <f t="shared" si="36"/>
        <v>NEUTRAL</v>
      </c>
    </row>
    <row r="782" spans="1:8" ht="13.5" x14ac:dyDescent="0.25">
      <c r="A782" s="3">
        <f>TITRES_STAT!B785</f>
        <v>43140</v>
      </c>
      <c r="B782" s="17">
        <f>TITRES_STAT!C785</f>
        <v>20.100000000000001</v>
      </c>
      <c r="C782" s="17">
        <f>TITRES_STAT!D785</f>
        <v>6.5956999999999999</v>
      </c>
      <c r="D782" s="17">
        <f>TITRES_STAT!E785</f>
        <v>2535</v>
      </c>
      <c r="E782" s="17">
        <f>TITRES_STAT!F785</f>
        <v>0</v>
      </c>
      <c r="F782" s="17" t="str">
        <f t="shared" si="38"/>
        <v>NEUTRAL</v>
      </c>
      <c r="G782" s="17" t="e">
        <f t="shared" si="37"/>
        <v>#DIV/0!</v>
      </c>
      <c r="H782" s="17" t="str">
        <f t="shared" si="36"/>
        <v>NEUTRAL</v>
      </c>
    </row>
    <row r="783" spans="1:8" ht="13.5" x14ac:dyDescent="0.25">
      <c r="A783" s="3">
        <f>TITRES_STAT!B786</f>
        <v>43143</v>
      </c>
      <c r="B783" s="17">
        <f>TITRES_STAT!C786</f>
        <v>20</v>
      </c>
      <c r="C783" s="17">
        <f>TITRES_STAT!D786</f>
        <v>6.5629</v>
      </c>
      <c r="D783" s="17">
        <f>TITRES_STAT!E786</f>
        <v>2375</v>
      </c>
      <c r="E783" s="17">
        <f>TITRES_STAT!F786</f>
        <v>0</v>
      </c>
      <c r="F783" s="17" t="str">
        <f t="shared" si="38"/>
        <v>NEUTRAL</v>
      </c>
      <c r="G783" s="17" t="e">
        <f t="shared" si="37"/>
        <v>#DIV/0!</v>
      </c>
      <c r="H783" s="17" t="str">
        <f t="shared" si="36"/>
        <v>NEUTRAL</v>
      </c>
    </row>
    <row r="784" spans="1:8" ht="13.5" x14ac:dyDescent="0.25">
      <c r="A784" s="3">
        <f>TITRES_STAT!B787</f>
        <v>43144</v>
      </c>
      <c r="B784" s="17">
        <f>TITRES_STAT!C787</f>
        <v>19.989999999999998</v>
      </c>
      <c r="C784" s="17">
        <f>TITRES_STAT!D787</f>
        <v>6.5595999999999997</v>
      </c>
      <c r="D784" s="17">
        <f>TITRES_STAT!E787</f>
        <v>4479</v>
      </c>
      <c r="E784" s="17">
        <f>TITRES_STAT!F787</f>
        <v>0</v>
      </c>
      <c r="F784" s="17" t="str">
        <f t="shared" si="38"/>
        <v>NEUTRAL</v>
      </c>
      <c r="G784" s="17" t="e">
        <f t="shared" si="37"/>
        <v>#DIV/0!</v>
      </c>
      <c r="H784" s="17" t="str">
        <f t="shared" si="36"/>
        <v>NEUTRAL</v>
      </c>
    </row>
    <row r="785" spans="1:8" ht="13.5" x14ac:dyDescent="0.25">
      <c r="A785" s="3">
        <f>TITRES_STAT!B788</f>
        <v>43145</v>
      </c>
      <c r="B785" s="17">
        <f>TITRES_STAT!C788</f>
        <v>19.899999999999999</v>
      </c>
      <c r="C785" s="17">
        <f>TITRES_STAT!D788</f>
        <v>6.53</v>
      </c>
      <c r="D785" s="17">
        <f>TITRES_STAT!E788</f>
        <v>28374</v>
      </c>
      <c r="E785" s="17">
        <f>TITRES_STAT!F788</f>
        <v>0</v>
      </c>
      <c r="F785" s="17" t="str">
        <f t="shared" si="38"/>
        <v>NEUTRAL</v>
      </c>
      <c r="G785" s="17" t="e">
        <f t="shared" si="37"/>
        <v>#DIV/0!</v>
      </c>
      <c r="H785" s="17" t="str">
        <f t="shared" si="36"/>
        <v>NEUTRAL</v>
      </c>
    </row>
    <row r="786" spans="1:8" ht="13.5" x14ac:dyDescent="0.25">
      <c r="A786" s="3">
        <f>TITRES_STAT!B789</f>
        <v>43146</v>
      </c>
      <c r="B786" s="17">
        <f>TITRES_STAT!C789</f>
        <v>19.89</v>
      </c>
      <c r="C786" s="17">
        <f>TITRES_STAT!D789</f>
        <v>6.5267999999999997</v>
      </c>
      <c r="D786" s="17">
        <f>TITRES_STAT!E789</f>
        <v>21470</v>
      </c>
      <c r="E786" s="17">
        <f>TITRES_STAT!F789</f>
        <v>0</v>
      </c>
      <c r="F786" s="17" t="str">
        <f t="shared" si="38"/>
        <v>NEUTRAL</v>
      </c>
      <c r="G786" s="17" t="e">
        <f t="shared" si="37"/>
        <v>#DIV/0!</v>
      </c>
      <c r="H786" s="17" t="str">
        <f t="shared" si="36"/>
        <v>NEUTRAL</v>
      </c>
    </row>
    <row r="787" spans="1:8" ht="13.5" x14ac:dyDescent="0.25">
      <c r="A787" s="3">
        <f>TITRES_STAT!B790</f>
        <v>43147</v>
      </c>
      <c r="B787" s="17">
        <f>TITRES_STAT!C790</f>
        <v>19.850000000000001</v>
      </c>
      <c r="C787" s="17">
        <f>TITRES_STAT!D790</f>
        <v>6.5136000000000003</v>
      </c>
      <c r="D787" s="17">
        <f>TITRES_STAT!E790</f>
        <v>4693</v>
      </c>
      <c r="E787" s="17">
        <f>TITRES_STAT!F790</f>
        <v>0</v>
      </c>
      <c r="F787" s="17" t="str">
        <f t="shared" si="38"/>
        <v>NEUTRAL</v>
      </c>
      <c r="G787" s="17" t="e">
        <f t="shared" si="37"/>
        <v>#DIV/0!</v>
      </c>
      <c r="H787" s="17" t="str">
        <f t="shared" si="36"/>
        <v>NEUTRAL</v>
      </c>
    </row>
    <row r="788" spans="1:8" ht="13.5" x14ac:dyDescent="0.25">
      <c r="A788" s="3">
        <f>TITRES_STAT!B791</f>
        <v>43150</v>
      </c>
      <c r="B788" s="17">
        <f>TITRES_STAT!C791</f>
        <v>19.8</v>
      </c>
      <c r="C788" s="17">
        <f>TITRES_STAT!D791</f>
        <v>6.4972000000000003</v>
      </c>
      <c r="D788" s="17">
        <f>TITRES_STAT!E791</f>
        <v>6237</v>
      </c>
      <c r="E788" s="17">
        <f>TITRES_STAT!F791</f>
        <v>0</v>
      </c>
      <c r="F788" s="17" t="str">
        <f t="shared" si="38"/>
        <v>NEUTRAL</v>
      </c>
      <c r="G788" s="17" t="e">
        <f t="shared" si="37"/>
        <v>#DIV/0!</v>
      </c>
      <c r="H788" s="17" t="str">
        <f t="shared" si="36"/>
        <v>NEUTRAL</v>
      </c>
    </row>
    <row r="789" spans="1:8" ht="13.5" x14ac:dyDescent="0.25">
      <c r="A789" s="3">
        <f>TITRES_STAT!B792</f>
        <v>43151</v>
      </c>
      <c r="B789" s="17">
        <f>TITRES_STAT!C792</f>
        <v>20</v>
      </c>
      <c r="C789" s="17">
        <f>TITRES_STAT!D792</f>
        <v>6.5629</v>
      </c>
      <c r="D789" s="17">
        <f>TITRES_STAT!E792</f>
        <v>23024</v>
      </c>
      <c r="E789" s="17">
        <f>TITRES_STAT!F792</f>
        <v>0</v>
      </c>
      <c r="F789" s="17" t="str">
        <f t="shared" si="38"/>
        <v>NEUTRAL</v>
      </c>
      <c r="G789" s="17" t="e">
        <f t="shared" si="37"/>
        <v>#DIV/0!</v>
      </c>
      <c r="H789" s="17" t="str">
        <f t="shared" si="36"/>
        <v>NEUTRAL</v>
      </c>
    </row>
    <row r="790" spans="1:8" ht="13.5" x14ac:dyDescent="0.25">
      <c r="A790" s="3">
        <f>TITRES_STAT!B793</f>
        <v>43152</v>
      </c>
      <c r="B790" s="17">
        <f>TITRES_STAT!C793</f>
        <v>20.2</v>
      </c>
      <c r="C790" s="17">
        <f>TITRES_STAT!D793</f>
        <v>6.6284999999999998</v>
      </c>
      <c r="D790" s="17">
        <f>TITRES_STAT!E793</f>
        <v>36170</v>
      </c>
      <c r="E790" s="17">
        <f>TITRES_STAT!F793</f>
        <v>0</v>
      </c>
      <c r="F790" s="17" t="str">
        <f t="shared" si="38"/>
        <v>NEUTRAL</v>
      </c>
      <c r="G790" s="17" t="e">
        <f t="shared" si="37"/>
        <v>#DIV/0!</v>
      </c>
      <c r="H790" s="17" t="str">
        <f t="shared" si="36"/>
        <v>NEUTRAL</v>
      </c>
    </row>
    <row r="791" spans="1:8" ht="13.5" x14ac:dyDescent="0.25">
      <c r="A791" s="3">
        <f>TITRES_STAT!B794</f>
        <v>43153</v>
      </c>
      <c r="B791" s="17">
        <f>TITRES_STAT!C794</f>
        <v>20.25</v>
      </c>
      <c r="C791" s="17">
        <f>TITRES_STAT!D794</f>
        <v>6.6448999999999998</v>
      </c>
      <c r="D791" s="17">
        <f>TITRES_STAT!E794</f>
        <v>22028</v>
      </c>
      <c r="E791" s="17">
        <f>TITRES_STAT!F794</f>
        <v>0</v>
      </c>
      <c r="F791" s="17" t="str">
        <f t="shared" si="38"/>
        <v>NEUTRAL</v>
      </c>
      <c r="G791" s="17" t="e">
        <f t="shared" si="37"/>
        <v>#DIV/0!</v>
      </c>
      <c r="H791" s="17" t="str">
        <f t="shared" si="36"/>
        <v>NEUTRAL</v>
      </c>
    </row>
    <row r="792" spans="1:8" ht="13.5" x14ac:dyDescent="0.25">
      <c r="A792" s="3">
        <f>TITRES_STAT!B795</f>
        <v>43154</v>
      </c>
      <c r="B792" s="17">
        <f>TITRES_STAT!C795</f>
        <v>20.82</v>
      </c>
      <c r="C792" s="17">
        <f>TITRES_STAT!D795</f>
        <v>6.8319000000000001</v>
      </c>
      <c r="D792" s="17">
        <f>TITRES_STAT!E795</f>
        <v>49235</v>
      </c>
      <c r="E792" s="17">
        <f>TITRES_STAT!F795</f>
        <v>0</v>
      </c>
      <c r="F792" s="17" t="str">
        <f t="shared" si="38"/>
        <v>NEUTRAL</v>
      </c>
      <c r="G792" s="17" t="e">
        <f t="shared" si="37"/>
        <v>#DIV/0!</v>
      </c>
      <c r="H792" s="17" t="str">
        <f t="shared" si="36"/>
        <v>NEUTRAL</v>
      </c>
    </row>
    <row r="793" spans="1:8" ht="13.5" x14ac:dyDescent="0.25">
      <c r="A793" s="3">
        <f>TITRES_STAT!B796</f>
        <v>43157</v>
      </c>
      <c r="B793" s="17">
        <f>TITRES_STAT!C796</f>
        <v>21.16</v>
      </c>
      <c r="C793" s="17">
        <f>TITRES_STAT!D796</f>
        <v>6.9435000000000002</v>
      </c>
      <c r="D793" s="17">
        <f>TITRES_STAT!E796</f>
        <v>27875</v>
      </c>
      <c r="E793" s="17">
        <f>TITRES_STAT!F796</f>
        <v>0</v>
      </c>
      <c r="F793" s="17" t="str">
        <f t="shared" si="38"/>
        <v>NEUTRAL</v>
      </c>
      <c r="G793" s="17" t="e">
        <f t="shared" si="37"/>
        <v>#DIV/0!</v>
      </c>
      <c r="H793" s="17" t="str">
        <f t="shared" si="36"/>
        <v>NEUTRAL</v>
      </c>
    </row>
    <row r="794" spans="1:8" ht="13.5" x14ac:dyDescent="0.25">
      <c r="A794" s="3">
        <f>TITRES_STAT!B797</f>
        <v>43158</v>
      </c>
      <c r="B794" s="17">
        <f>TITRES_STAT!C797</f>
        <v>21.15</v>
      </c>
      <c r="C794" s="17">
        <f>TITRES_STAT!D797</f>
        <v>6.9401999999999999</v>
      </c>
      <c r="D794" s="17">
        <f>TITRES_STAT!E797</f>
        <v>29307</v>
      </c>
      <c r="E794" s="17">
        <f>TITRES_STAT!F797</f>
        <v>0</v>
      </c>
      <c r="F794" s="17" t="str">
        <f t="shared" si="38"/>
        <v>NEUTRAL</v>
      </c>
      <c r="G794" s="17" t="e">
        <f t="shared" si="37"/>
        <v>#DIV/0!</v>
      </c>
      <c r="H794" s="17" t="str">
        <f t="shared" si="36"/>
        <v>NEUTRAL</v>
      </c>
    </row>
    <row r="795" spans="1:8" ht="13.5" x14ac:dyDescent="0.25">
      <c r="A795" s="3">
        <f>TITRES_STAT!B798</f>
        <v>43159</v>
      </c>
      <c r="B795" s="17">
        <f>TITRES_STAT!C798</f>
        <v>21</v>
      </c>
      <c r="C795" s="17">
        <f>TITRES_STAT!D798</f>
        <v>6.891</v>
      </c>
      <c r="D795" s="17">
        <f>TITRES_STAT!E798</f>
        <v>5487</v>
      </c>
      <c r="E795" s="17">
        <f>TITRES_STAT!F798</f>
        <v>0</v>
      </c>
      <c r="F795" s="17" t="str">
        <f t="shared" si="38"/>
        <v>NEUTRAL</v>
      </c>
      <c r="G795" s="17" t="e">
        <f t="shared" si="37"/>
        <v>#DIV/0!</v>
      </c>
      <c r="H795" s="17" t="str">
        <f t="shared" si="36"/>
        <v>NEUTRAL</v>
      </c>
    </row>
    <row r="796" spans="1:8" ht="13.5" x14ac:dyDescent="0.25">
      <c r="A796" s="3">
        <f>TITRES_STAT!B799</f>
        <v>43160</v>
      </c>
      <c r="B796" s="17">
        <f>TITRES_STAT!C799</f>
        <v>20.8</v>
      </c>
      <c r="C796" s="17">
        <f>TITRES_STAT!D799</f>
        <v>6.8254000000000001</v>
      </c>
      <c r="D796" s="17">
        <f>TITRES_STAT!E799</f>
        <v>7115</v>
      </c>
      <c r="E796" s="17">
        <f>TITRES_STAT!F799</f>
        <v>0</v>
      </c>
      <c r="F796" s="17" t="str">
        <f t="shared" si="38"/>
        <v>NEUTRAL</v>
      </c>
      <c r="G796" s="17" t="e">
        <f t="shared" si="37"/>
        <v>#DIV/0!</v>
      </c>
      <c r="H796" s="17" t="str">
        <f t="shared" si="36"/>
        <v>NEUTRAL</v>
      </c>
    </row>
    <row r="797" spans="1:8" ht="13.5" x14ac:dyDescent="0.25">
      <c r="A797" s="3">
        <f>TITRES_STAT!B800</f>
        <v>43161</v>
      </c>
      <c r="B797" s="17">
        <f>TITRES_STAT!C800</f>
        <v>20.9</v>
      </c>
      <c r="C797" s="17">
        <f>TITRES_STAT!D800</f>
        <v>6.8582000000000001</v>
      </c>
      <c r="D797" s="17">
        <f>TITRES_STAT!E800</f>
        <v>5851</v>
      </c>
      <c r="E797" s="17">
        <f>TITRES_STAT!F800</f>
        <v>0</v>
      </c>
      <c r="F797" s="17" t="str">
        <f t="shared" si="38"/>
        <v>NEUTRAL</v>
      </c>
      <c r="G797" s="17" t="e">
        <f t="shared" si="37"/>
        <v>#DIV/0!</v>
      </c>
      <c r="H797" s="17" t="str">
        <f t="shared" si="36"/>
        <v>NEUTRAL</v>
      </c>
    </row>
    <row r="798" spans="1:8" ht="13.5" x14ac:dyDescent="0.25">
      <c r="A798" s="3">
        <f>TITRES_STAT!B801</f>
        <v>43164</v>
      </c>
      <c r="B798" s="17">
        <f>TITRES_STAT!C801</f>
        <v>20.9</v>
      </c>
      <c r="C798" s="17">
        <f>TITRES_STAT!D801</f>
        <v>6.8582000000000001</v>
      </c>
      <c r="D798" s="17">
        <f>TITRES_STAT!E801</f>
        <v>22167</v>
      </c>
      <c r="E798" s="17">
        <f>TITRES_STAT!F801</f>
        <v>0</v>
      </c>
      <c r="F798" s="17" t="str">
        <f t="shared" si="38"/>
        <v>NEUTRAL</v>
      </c>
      <c r="G798" s="17" t="e">
        <f t="shared" si="37"/>
        <v>#DIV/0!</v>
      </c>
      <c r="H798" s="17" t="str">
        <f t="shared" si="36"/>
        <v>NEUTRAL</v>
      </c>
    </row>
    <row r="799" spans="1:8" ht="13.5" x14ac:dyDescent="0.25">
      <c r="A799" s="3">
        <f>TITRES_STAT!B802</f>
        <v>43165</v>
      </c>
      <c r="B799" s="17">
        <f>TITRES_STAT!C802</f>
        <v>21.4</v>
      </c>
      <c r="C799" s="17">
        <f>TITRES_STAT!D802</f>
        <v>7.0223000000000004</v>
      </c>
      <c r="D799" s="17">
        <f>TITRES_STAT!E802</f>
        <v>218263</v>
      </c>
      <c r="E799" s="17">
        <f>TITRES_STAT!F802</f>
        <v>0</v>
      </c>
      <c r="F799" s="17" t="str">
        <f t="shared" si="38"/>
        <v>NEUTRAL</v>
      </c>
      <c r="G799" s="17" t="e">
        <f t="shared" si="37"/>
        <v>#DIV/0!</v>
      </c>
      <c r="H799" s="17" t="str">
        <f t="shared" si="36"/>
        <v>NEUTRAL</v>
      </c>
    </row>
    <row r="800" spans="1:8" ht="13.5" x14ac:dyDescent="0.25">
      <c r="A800" s="3">
        <f>TITRES_STAT!B803</f>
        <v>43166</v>
      </c>
      <c r="B800" s="17">
        <f>TITRES_STAT!C803</f>
        <v>22.36</v>
      </c>
      <c r="C800" s="17">
        <f>TITRES_STAT!D803</f>
        <v>7.3372999999999999</v>
      </c>
      <c r="D800" s="17">
        <f>TITRES_STAT!E803</f>
        <v>0</v>
      </c>
      <c r="E800" s="17">
        <f>TITRES_STAT!F803</f>
        <v>0</v>
      </c>
      <c r="F800" s="17" t="str">
        <f t="shared" si="38"/>
        <v>NEUTRAL</v>
      </c>
      <c r="G800" s="17" t="e">
        <f t="shared" si="37"/>
        <v>#DIV/0!</v>
      </c>
      <c r="H800" s="17" t="str">
        <f t="shared" si="36"/>
        <v>NEUTRAL</v>
      </c>
    </row>
    <row r="801" spans="1:8" ht="13.5" x14ac:dyDescent="0.25">
      <c r="A801" s="3">
        <f>TITRES_STAT!B804</f>
        <v>43167</v>
      </c>
      <c r="B801" s="17">
        <f>TITRES_STAT!C804</f>
        <v>22.37</v>
      </c>
      <c r="C801" s="17">
        <f>TITRES_STAT!D804</f>
        <v>7.3404999999999996</v>
      </c>
      <c r="D801" s="17">
        <f>TITRES_STAT!E804</f>
        <v>127472</v>
      </c>
      <c r="E801" s="17">
        <f>TITRES_STAT!F804</f>
        <v>0</v>
      </c>
      <c r="F801" s="17" t="str">
        <f t="shared" si="38"/>
        <v>NEUTRAL</v>
      </c>
      <c r="G801" s="17" t="e">
        <f t="shared" si="37"/>
        <v>#DIV/0!</v>
      </c>
      <c r="H801" s="17" t="str">
        <f t="shared" si="36"/>
        <v>NEUTRAL</v>
      </c>
    </row>
    <row r="802" spans="1:8" ht="13.5" x14ac:dyDescent="0.25">
      <c r="A802" s="3">
        <f>TITRES_STAT!B805</f>
        <v>43168</v>
      </c>
      <c r="B802" s="17">
        <f>TITRES_STAT!C805</f>
        <v>22.84</v>
      </c>
      <c r="C802" s="17">
        <f>TITRES_STAT!D805</f>
        <v>7.4947999999999997</v>
      </c>
      <c r="D802" s="17">
        <f>TITRES_STAT!E805</f>
        <v>38134</v>
      </c>
      <c r="E802" s="17">
        <f>TITRES_STAT!F805</f>
        <v>0</v>
      </c>
      <c r="F802" s="17" t="str">
        <f t="shared" si="38"/>
        <v>NEUTRAL</v>
      </c>
      <c r="G802" s="17" t="e">
        <f t="shared" si="37"/>
        <v>#DIV/0!</v>
      </c>
      <c r="H802" s="17" t="str">
        <f t="shared" si="36"/>
        <v>NEUTRAL</v>
      </c>
    </row>
    <row r="803" spans="1:8" ht="13.5" x14ac:dyDescent="0.25">
      <c r="A803" s="3">
        <f>TITRES_STAT!B806</f>
        <v>43171</v>
      </c>
      <c r="B803" s="17">
        <f>TITRES_STAT!C806</f>
        <v>22.6</v>
      </c>
      <c r="C803" s="17">
        <f>TITRES_STAT!D806</f>
        <v>7.4160000000000004</v>
      </c>
      <c r="D803" s="17">
        <f>TITRES_STAT!E806</f>
        <v>15822</v>
      </c>
      <c r="E803" s="17">
        <f>TITRES_STAT!F806</f>
        <v>0</v>
      </c>
      <c r="F803" s="17" t="str">
        <f t="shared" si="38"/>
        <v>NEUTRAL</v>
      </c>
      <c r="G803" s="17" t="e">
        <f t="shared" si="37"/>
        <v>#DIV/0!</v>
      </c>
      <c r="H803" s="17" t="str">
        <f t="shared" si="36"/>
        <v>NEUTRAL</v>
      </c>
    </row>
    <row r="804" spans="1:8" ht="13.5" x14ac:dyDescent="0.25">
      <c r="A804" s="3">
        <f>TITRES_STAT!B807</f>
        <v>43172</v>
      </c>
      <c r="B804" s="17">
        <f>TITRES_STAT!C807</f>
        <v>22.9</v>
      </c>
      <c r="C804" s="17">
        <f>TITRES_STAT!D807</f>
        <v>7.5145</v>
      </c>
      <c r="D804" s="17">
        <f>TITRES_STAT!E807</f>
        <v>39772</v>
      </c>
      <c r="E804" s="17">
        <f>TITRES_STAT!F807</f>
        <v>0</v>
      </c>
      <c r="F804" s="17" t="str">
        <f t="shared" si="38"/>
        <v>NEUTRAL</v>
      </c>
      <c r="G804" s="17" t="e">
        <f t="shared" si="37"/>
        <v>#DIV/0!</v>
      </c>
      <c r="H804" s="17" t="str">
        <f t="shared" si="36"/>
        <v>NEUTRAL</v>
      </c>
    </row>
    <row r="805" spans="1:8" ht="13.5" x14ac:dyDescent="0.25">
      <c r="A805" s="3">
        <f>TITRES_STAT!B808</f>
        <v>43173</v>
      </c>
      <c r="B805" s="17">
        <f>TITRES_STAT!C808</f>
        <v>23.2</v>
      </c>
      <c r="C805" s="17">
        <f>TITRES_STAT!D808</f>
        <v>7.6128999999999998</v>
      </c>
      <c r="D805" s="17">
        <f>TITRES_STAT!E808</f>
        <v>46450</v>
      </c>
      <c r="E805" s="17">
        <f>TITRES_STAT!F808</f>
        <v>0</v>
      </c>
      <c r="F805" s="17" t="str">
        <f t="shared" si="38"/>
        <v>NEUTRAL</v>
      </c>
      <c r="G805" s="17" t="e">
        <f t="shared" si="37"/>
        <v>#DIV/0!</v>
      </c>
      <c r="H805" s="17" t="str">
        <f t="shared" si="36"/>
        <v>NEUTRAL</v>
      </c>
    </row>
    <row r="806" spans="1:8" ht="13.5" x14ac:dyDescent="0.25">
      <c r="A806" s="3">
        <f>TITRES_STAT!B809</f>
        <v>43174</v>
      </c>
      <c r="B806" s="17">
        <f>TITRES_STAT!C809</f>
        <v>23.41</v>
      </c>
      <c r="C806" s="17">
        <f>TITRES_STAT!D809</f>
        <v>7.6818</v>
      </c>
      <c r="D806" s="17">
        <f>TITRES_STAT!E809</f>
        <v>46689</v>
      </c>
      <c r="E806" s="17">
        <f>TITRES_STAT!F809</f>
        <v>0</v>
      </c>
      <c r="F806" s="17" t="str">
        <f t="shared" si="38"/>
        <v>NEUTRAL</v>
      </c>
      <c r="G806" s="17" t="e">
        <f t="shared" si="37"/>
        <v>#DIV/0!</v>
      </c>
      <c r="H806" s="17" t="str">
        <f t="shared" si="36"/>
        <v>NEUTRAL</v>
      </c>
    </row>
    <row r="807" spans="1:8" ht="13.5" x14ac:dyDescent="0.25">
      <c r="A807" s="3">
        <f>TITRES_STAT!B810</f>
        <v>43175</v>
      </c>
      <c r="B807" s="17">
        <f>TITRES_STAT!C810</f>
        <v>23.69</v>
      </c>
      <c r="C807" s="17">
        <f>TITRES_STAT!D810</f>
        <v>7.7736999999999998</v>
      </c>
      <c r="D807" s="17">
        <f>TITRES_STAT!E810</f>
        <v>15629</v>
      </c>
      <c r="E807" s="17">
        <f>TITRES_STAT!F810</f>
        <v>0</v>
      </c>
      <c r="F807" s="17" t="str">
        <f t="shared" si="38"/>
        <v>NEUTRAL</v>
      </c>
      <c r="G807" s="17" t="e">
        <f t="shared" si="37"/>
        <v>#DIV/0!</v>
      </c>
      <c r="H807" s="17" t="str">
        <f t="shared" si="36"/>
        <v>NEUTRAL</v>
      </c>
    </row>
    <row r="808" spans="1:8" ht="13.5" x14ac:dyDescent="0.25">
      <c r="A808" s="3">
        <f>TITRES_STAT!B811</f>
        <v>43178</v>
      </c>
      <c r="B808" s="17">
        <f>TITRES_STAT!C811</f>
        <v>23.5</v>
      </c>
      <c r="C808" s="17">
        <f>TITRES_STAT!D811</f>
        <v>7.7112999999999996</v>
      </c>
      <c r="D808" s="17">
        <f>TITRES_STAT!E811</f>
        <v>6112</v>
      </c>
      <c r="E808" s="17">
        <f>TITRES_STAT!F811</f>
        <v>0</v>
      </c>
      <c r="F808" s="17" t="str">
        <f t="shared" si="38"/>
        <v>NEUTRAL</v>
      </c>
      <c r="G808" s="17" t="e">
        <f t="shared" si="37"/>
        <v>#DIV/0!</v>
      </c>
      <c r="H808" s="17" t="str">
        <f t="shared" si="36"/>
        <v>NEUTRAL</v>
      </c>
    </row>
    <row r="809" spans="1:8" ht="13.5" x14ac:dyDescent="0.25">
      <c r="A809" s="3">
        <f>TITRES_STAT!B812</f>
        <v>43180</v>
      </c>
      <c r="B809" s="17">
        <f>TITRES_STAT!C812</f>
        <v>23.3</v>
      </c>
      <c r="C809" s="17">
        <f>TITRES_STAT!D812</f>
        <v>7.6456999999999997</v>
      </c>
      <c r="D809" s="17">
        <f>TITRES_STAT!E812</f>
        <v>10269</v>
      </c>
      <c r="E809" s="17">
        <f>TITRES_STAT!F812</f>
        <v>0</v>
      </c>
      <c r="F809" s="17" t="str">
        <f t="shared" si="38"/>
        <v>NEUTRAL</v>
      </c>
      <c r="G809" s="17" t="e">
        <f t="shared" si="37"/>
        <v>#DIV/0!</v>
      </c>
      <c r="H809" s="17" t="str">
        <f t="shared" si="36"/>
        <v>NEUTRAL</v>
      </c>
    </row>
    <row r="810" spans="1:8" ht="13.5" x14ac:dyDescent="0.25">
      <c r="A810" s="3">
        <f>TITRES_STAT!B813</f>
        <v>43181</v>
      </c>
      <c r="B810" s="17">
        <f>TITRES_STAT!C813</f>
        <v>23.5</v>
      </c>
      <c r="C810" s="17">
        <f>TITRES_STAT!D813</f>
        <v>7.7112999999999996</v>
      </c>
      <c r="D810" s="17">
        <f>TITRES_STAT!E813</f>
        <v>13522</v>
      </c>
      <c r="E810" s="17">
        <f>TITRES_STAT!F813</f>
        <v>0</v>
      </c>
      <c r="F810" s="17" t="str">
        <f t="shared" si="38"/>
        <v>NEUTRAL</v>
      </c>
      <c r="G810" s="17" t="e">
        <f t="shared" si="37"/>
        <v>#DIV/0!</v>
      </c>
      <c r="H810" s="17" t="str">
        <f t="shared" si="36"/>
        <v>NEUTRAL</v>
      </c>
    </row>
    <row r="811" spans="1:8" ht="13.5" x14ac:dyDescent="0.25">
      <c r="A811" s="3">
        <f>TITRES_STAT!B814</f>
        <v>43182</v>
      </c>
      <c r="B811" s="17">
        <f>TITRES_STAT!C814</f>
        <v>23.3</v>
      </c>
      <c r="C811" s="17">
        <f>TITRES_STAT!D814</f>
        <v>7.6456999999999997</v>
      </c>
      <c r="D811" s="17">
        <f>TITRES_STAT!E814</f>
        <v>15219</v>
      </c>
      <c r="E811" s="17">
        <f>TITRES_STAT!F814</f>
        <v>0</v>
      </c>
      <c r="F811" s="17" t="str">
        <f t="shared" si="38"/>
        <v>NEUTRAL</v>
      </c>
      <c r="G811" s="17" t="e">
        <f t="shared" si="37"/>
        <v>#DIV/0!</v>
      </c>
      <c r="H811" s="17" t="str">
        <f t="shared" si="36"/>
        <v>NEUTRAL</v>
      </c>
    </row>
    <row r="812" spans="1:8" ht="13.5" x14ac:dyDescent="0.25">
      <c r="A812" s="3">
        <f>TITRES_STAT!B815</f>
        <v>43185</v>
      </c>
      <c r="B812" s="17">
        <f>TITRES_STAT!C815</f>
        <v>23.33</v>
      </c>
      <c r="C812" s="17">
        <f>TITRES_STAT!D815</f>
        <v>7.6555999999999997</v>
      </c>
      <c r="D812" s="17">
        <f>TITRES_STAT!E815</f>
        <v>10357</v>
      </c>
      <c r="E812" s="17">
        <f>TITRES_STAT!F815</f>
        <v>0</v>
      </c>
      <c r="F812" s="17" t="str">
        <f t="shared" si="38"/>
        <v>NEUTRAL</v>
      </c>
      <c r="G812" s="17" t="e">
        <f t="shared" si="37"/>
        <v>#DIV/0!</v>
      </c>
      <c r="H812" s="17" t="str">
        <f t="shared" si="36"/>
        <v>NEUTRAL</v>
      </c>
    </row>
    <row r="813" spans="1:8" ht="13.5" x14ac:dyDescent="0.25">
      <c r="A813" s="3">
        <f>TITRES_STAT!B816</f>
        <v>43186</v>
      </c>
      <c r="B813" s="17">
        <f>TITRES_STAT!C816</f>
        <v>23.5</v>
      </c>
      <c r="C813" s="17">
        <f>TITRES_STAT!D816</f>
        <v>7.7112999999999996</v>
      </c>
      <c r="D813" s="17">
        <f>TITRES_STAT!E816</f>
        <v>13946</v>
      </c>
      <c r="E813" s="17">
        <f>TITRES_STAT!F816</f>
        <v>0</v>
      </c>
      <c r="F813" s="17" t="str">
        <f t="shared" si="38"/>
        <v>NEUTRAL</v>
      </c>
      <c r="G813" s="17" t="e">
        <f t="shared" si="37"/>
        <v>#DIV/0!</v>
      </c>
      <c r="H813" s="17" t="str">
        <f t="shared" si="36"/>
        <v>NEUTRAL</v>
      </c>
    </row>
    <row r="814" spans="1:8" ht="13.5" x14ac:dyDescent="0.25">
      <c r="A814" s="3">
        <f>TITRES_STAT!B817</f>
        <v>43187</v>
      </c>
      <c r="B814" s="17">
        <f>TITRES_STAT!C817</f>
        <v>23.5</v>
      </c>
      <c r="C814" s="17">
        <f>TITRES_STAT!D817</f>
        <v>7.7112999999999996</v>
      </c>
      <c r="D814" s="17">
        <f>TITRES_STAT!E817</f>
        <v>17942</v>
      </c>
      <c r="E814" s="17">
        <f>TITRES_STAT!F817</f>
        <v>0</v>
      </c>
      <c r="F814" s="17" t="str">
        <f t="shared" si="38"/>
        <v>NEUTRAL</v>
      </c>
      <c r="G814" s="17" t="e">
        <f t="shared" si="37"/>
        <v>#DIV/0!</v>
      </c>
      <c r="H814" s="17" t="str">
        <f t="shared" si="36"/>
        <v>NEUTRAL</v>
      </c>
    </row>
    <row r="815" spans="1:8" ht="13.5" x14ac:dyDescent="0.25">
      <c r="A815" s="3">
        <f>TITRES_STAT!B818</f>
        <v>43188</v>
      </c>
      <c r="B815" s="17">
        <f>TITRES_STAT!C818</f>
        <v>23.6</v>
      </c>
      <c r="C815" s="17">
        <f>TITRES_STAT!D818</f>
        <v>7.7442000000000002</v>
      </c>
      <c r="D815" s="17">
        <f>TITRES_STAT!E818</f>
        <v>11831</v>
      </c>
      <c r="E815" s="17">
        <f>TITRES_STAT!F818</f>
        <v>0</v>
      </c>
      <c r="F815" s="17" t="str">
        <f t="shared" si="38"/>
        <v>NEUTRAL</v>
      </c>
      <c r="G815" s="17" t="e">
        <f t="shared" si="37"/>
        <v>#DIV/0!</v>
      </c>
      <c r="H815" s="17" t="str">
        <f t="shared" si="36"/>
        <v>NEUTRAL</v>
      </c>
    </row>
    <row r="816" spans="1:8" ht="13.5" x14ac:dyDescent="0.25">
      <c r="A816" s="3">
        <f>TITRES_STAT!B819</f>
        <v>43189</v>
      </c>
      <c r="B816" s="17">
        <f>TITRES_STAT!C819</f>
        <v>23.58</v>
      </c>
      <c r="C816" s="17">
        <f>TITRES_STAT!D819</f>
        <v>7.7375999999999996</v>
      </c>
      <c r="D816" s="17">
        <f>TITRES_STAT!E819</f>
        <v>7269</v>
      </c>
      <c r="E816" s="17">
        <f>TITRES_STAT!F819</f>
        <v>0</v>
      </c>
      <c r="F816" s="17" t="str">
        <f t="shared" si="38"/>
        <v>NEUTRAL</v>
      </c>
      <c r="G816" s="17" t="e">
        <f t="shared" si="37"/>
        <v>#DIV/0!</v>
      </c>
      <c r="H816" s="17" t="str">
        <f t="shared" si="36"/>
        <v>NEUTRAL</v>
      </c>
    </row>
    <row r="817" spans="1:8" ht="13.5" x14ac:dyDescent="0.25">
      <c r="A817" s="3">
        <f>TITRES_STAT!B820</f>
        <v>43192</v>
      </c>
      <c r="B817" s="17">
        <f>TITRES_STAT!C820</f>
        <v>23.68</v>
      </c>
      <c r="C817" s="17">
        <f>TITRES_STAT!D820</f>
        <v>7.7704000000000004</v>
      </c>
      <c r="D817" s="17">
        <f>TITRES_STAT!E820</f>
        <v>4611</v>
      </c>
      <c r="E817" s="17">
        <f>TITRES_STAT!F820</f>
        <v>0</v>
      </c>
      <c r="F817" s="17" t="str">
        <f t="shared" si="38"/>
        <v>NEUTRAL</v>
      </c>
      <c r="G817" s="17" t="e">
        <f t="shared" si="37"/>
        <v>#DIV/0!</v>
      </c>
      <c r="H817" s="17" t="str">
        <f t="shared" si="36"/>
        <v>NEUTRAL</v>
      </c>
    </row>
    <row r="818" spans="1:8" ht="13.5" x14ac:dyDescent="0.25">
      <c r="A818" s="3">
        <f>TITRES_STAT!B821</f>
        <v>43193</v>
      </c>
      <c r="B818" s="17">
        <f>TITRES_STAT!C821</f>
        <v>23.6</v>
      </c>
      <c r="C818" s="17">
        <f>TITRES_STAT!D821</f>
        <v>7.7442000000000002</v>
      </c>
      <c r="D818" s="17">
        <f>TITRES_STAT!E821</f>
        <v>3509</v>
      </c>
      <c r="E818" s="17">
        <f>TITRES_STAT!F821</f>
        <v>0</v>
      </c>
      <c r="F818" s="17" t="str">
        <f t="shared" si="38"/>
        <v>NEUTRAL</v>
      </c>
      <c r="G818" s="17" t="e">
        <f t="shared" si="37"/>
        <v>#DIV/0!</v>
      </c>
      <c r="H818" s="17" t="str">
        <f t="shared" si="36"/>
        <v>NEUTRAL</v>
      </c>
    </row>
    <row r="819" spans="1:8" ht="13.5" x14ac:dyDescent="0.25">
      <c r="A819" s="3">
        <f>TITRES_STAT!B822</f>
        <v>43194</v>
      </c>
      <c r="B819" s="17">
        <f>TITRES_STAT!C822</f>
        <v>23.6</v>
      </c>
      <c r="C819" s="17">
        <f>TITRES_STAT!D822</f>
        <v>7.7442000000000002</v>
      </c>
      <c r="D819" s="17">
        <f>TITRES_STAT!E822</f>
        <v>7390</v>
      </c>
      <c r="E819" s="17">
        <f>TITRES_STAT!F822</f>
        <v>0</v>
      </c>
      <c r="F819" s="17" t="str">
        <f t="shared" si="38"/>
        <v>NEUTRAL</v>
      </c>
      <c r="G819" s="17" t="e">
        <f t="shared" si="37"/>
        <v>#DIV/0!</v>
      </c>
      <c r="H819" s="17" t="str">
        <f t="shared" si="36"/>
        <v>NEUTRAL</v>
      </c>
    </row>
    <row r="820" spans="1:8" ht="13.5" x14ac:dyDescent="0.25">
      <c r="A820" s="3">
        <f>TITRES_STAT!B823</f>
        <v>43195</v>
      </c>
      <c r="B820" s="17">
        <f>TITRES_STAT!C823</f>
        <v>23.67</v>
      </c>
      <c r="C820" s="17">
        <f>TITRES_STAT!D823</f>
        <v>7.7671000000000001</v>
      </c>
      <c r="D820" s="17">
        <f>TITRES_STAT!E823</f>
        <v>31136</v>
      </c>
      <c r="E820" s="17">
        <f>TITRES_STAT!F823</f>
        <v>0</v>
      </c>
      <c r="F820" s="17" t="str">
        <f t="shared" si="38"/>
        <v>NEUTRAL</v>
      </c>
      <c r="G820" s="17" t="e">
        <f t="shared" si="37"/>
        <v>#DIV/0!</v>
      </c>
      <c r="H820" s="17" t="str">
        <f t="shared" si="36"/>
        <v>NEUTRAL</v>
      </c>
    </row>
    <row r="821" spans="1:8" ht="13.5" x14ac:dyDescent="0.25">
      <c r="A821" s="3">
        <f>TITRES_STAT!B824</f>
        <v>43196</v>
      </c>
      <c r="B821" s="17">
        <f>TITRES_STAT!C824</f>
        <v>23.46</v>
      </c>
      <c r="C821" s="17">
        <f>TITRES_STAT!D824</f>
        <v>7.6981999999999999</v>
      </c>
      <c r="D821" s="17">
        <f>TITRES_STAT!E824</f>
        <v>23541</v>
      </c>
      <c r="E821" s="17">
        <f>TITRES_STAT!F824</f>
        <v>0</v>
      </c>
      <c r="F821" s="17" t="str">
        <f t="shared" si="38"/>
        <v>NEUTRAL</v>
      </c>
      <c r="G821" s="17" t="e">
        <f t="shared" si="37"/>
        <v>#DIV/0!</v>
      </c>
      <c r="H821" s="17" t="str">
        <f t="shared" si="36"/>
        <v>NEUTRAL</v>
      </c>
    </row>
    <row r="822" spans="1:8" ht="13.5" x14ac:dyDescent="0.25">
      <c r="A822" s="3">
        <f>TITRES_STAT!B825</f>
        <v>43200</v>
      </c>
      <c r="B822" s="17">
        <f>TITRES_STAT!C825</f>
        <v>23</v>
      </c>
      <c r="C822" s="17">
        <f>TITRES_STAT!D825</f>
        <v>7.5472999999999999</v>
      </c>
      <c r="D822" s="17">
        <f>TITRES_STAT!E825</f>
        <v>16051</v>
      </c>
      <c r="E822" s="17">
        <f>TITRES_STAT!F825</f>
        <v>0</v>
      </c>
      <c r="F822" s="17" t="str">
        <f t="shared" si="38"/>
        <v>NEUTRAL</v>
      </c>
      <c r="G822" s="17" t="e">
        <f t="shared" si="37"/>
        <v>#DIV/0!</v>
      </c>
      <c r="H822" s="17" t="str">
        <f t="shared" si="36"/>
        <v>NEUTRAL</v>
      </c>
    </row>
    <row r="823" spans="1:8" ht="13.5" x14ac:dyDescent="0.25">
      <c r="A823" s="3">
        <f>TITRES_STAT!B826</f>
        <v>43201</v>
      </c>
      <c r="B823" s="17">
        <f>TITRES_STAT!C826</f>
        <v>23</v>
      </c>
      <c r="C823" s="17">
        <f>TITRES_STAT!D826</f>
        <v>7.5472999999999999</v>
      </c>
      <c r="D823" s="17">
        <f>TITRES_STAT!E826</f>
        <v>17266</v>
      </c>
      <c r="E823" s="17">
        <f>TITRES_STAT!F826</f>
        <v>0</v>
      </c>
      <c r="F823" s="17" t="str">
        <f t="shared" si="38"/>
        <v>NEUTRAL</v>
      </c>
      <c r="G823" s="17" t="e">
        <f t="shared" si="37"/>
        <v>#DIV/0!</v>
      </c>
      <c r="H823" s="17" t="str">
        <f t="shared" si="36"/>
        <v>NEUTRAL</v>
      </c>
    </row>
    <row r="824" spans="1:8" ht="13.5" x14ac:dyDescent="0.25">
      <c r="A824" s="3">
        <f>TITRES_STAT!B827</f>
        <v>43202</v>
      </c>
      <c r="B824" s="17">
        <f>TITRES_STAT!C827</f>
        <v>23.6</v>
      </c>
      <c r="C824" s="17">
        <f>TITRES_STAT!D827</f>
        <v>7.7442000000000002</v>
      </c>
      <c r="D824" s="17">
        <f>TITRES_STAT!E827</f>
        <v>10767</v>
      </c>
      <c r="E824" s="17">
        <f>TITRES_STAT!F827</f>
        <v>0</v>
      </c>
      <c r="F824" s="17" t="str">
        <f t="shared" si="38"/>
        <v>NEUTRAL</v>
      </c>
      <c r="G824" s="17" t="e">
        <f t="shared" si="37"/>
        <v>#DIV/0!</v>
      </c>
      <c r="H824" s="17" t="str">
        <f t="shared" si="36"/>
        <v>NEUTRAL</v>
      </c>
    </row>
    <row r="825" spans="1:8" ht="13.5" x14ac:dyDescent="0.25">
      <c r="A825" s="3">
        <f>TITRES_STAT!B828</f>
        <v>43203</v>
      </c>
      <c r="B825" s="17">
        <f>TITRES_STAT!C828</f>
        <v>23.5</v>
      </c>
      <c r="C825" s="17">
        <f>TITRES_STAT!D828</f>
        <v>7.7112999999999996</v>
      </c>
      <c r="D825" s="17">
        <f>TITRES_STAT!E828</f>
        <v>12371</v>
      </c>
      <c r="E825" s="17">
        <f>TITRES_STAT!F828</f>
        <v>0</v>
      </c>
      <c r="F825" s="17" t="str">
        <f t="shared" si="38"/>
        <v>NEUTRAL</v>
      </c>
      <c r="G825" s="17" t="e">
        <f t="shared" si="37"/>
        <v>#DIV/0!</v>
      </c>
      <c r="H825" s="17" t="str">
        <f t="shared" si="36"/>
        <v>NEUTRAL</v>
      </c>
    </row>
    <row r="826" spans="1:8" ht="13.5" x14ac:dyDescent="0.25">
      <c r="A826" s="3">
        <f>TITRES_STAT!B829</f>
        <v>43206</v>
      </c>
      <c r="B826" s="17">
        <f>TITRES_STAT!C829</f>
        <v>23.6</v>
      </c>
      <c r="C826" s="17">
        <f>TITRES_STAT!D829</f>
        <v>7.7442000000000002</v>
      </c>
      <c r="D826" s="17">
        <f>TITRES_STAT!E829</f>
        <v>11986</v>
      </c>
      <c r="E826" s="17">
        <f>TITRES_STAT!F829</f>
        <v>0</v>
      </c>
      <c r="F826" s="17" t="str">
        <f t="shared" si="38"/>
        <v>NEUTRAL</v>
      </c>
      <c r="G826" s="17" t="e">
        <f t="shared" si="37"/>
        <v>#DIV/0!</v>
      </c>
      <c r="H826" s="17" t="str">
        <f t="shared" si="36"/>
        <v>NEUTRAL</v>
      </c>
    </row>
    <row r="827" spans="1:8" ht="13.5" x14ac:dyDescent="0.25">
      <c r="A827" s="3">
        <f>TITRES_STAT!B830</f>
        <v>43207</v>
      </c>
      <c r="B827" s="17">
        <f>TITRES_STAT!C830</f>
        <v>23.5</v>
      </c>
      <c r="C827" s="17">
        <f>TITRES_STAT!D830</f>
        <v>7.7112999999999996</v>
      </c>
      <c r="D827" s="17">
        <f>TITRES_STAT!E830</f>
        <v>9187</v>
      </c>
      <c r="E827" s="17">
        <f>TITRES_STAT!F830</f>
        <v>0</v>
      </c>
      <c r="F827" s="17" t="str">
        <f t="shared" si="38"/>
        <v>NEUTRAL</v>
      </c>
      <c r="G827" s="17" t="e">
        <f t="shared" si="37"/>
        <v>#DIV/0!</v>
      </c>
      <c r="H827" s="17" t="str">
        <f t="shared" si="36"/>
        <v>NEUTRAL</v>
      </c>
    </row>
    <row r="828" spans="1:8" ht="13.5" x14ac:dyDescent="0.25">
      <c r="A828" s="3">
        <f>TITRES_STAT!B831</f>
        <v>43208</v>
      </c>
      <c r="B828" s="17">
        <f>TITRES_STAT!C831</f>
        <v>24</v>
      </c>
      <c r="C828" s="17">
        <f>TITRES_STAT!D831</f>
        <v>7.8754</v>
      </c>
      <c r="D828" s="17">
        <f>TITRES_STAT!E831</f>
        <v>13082</v>
      </c>
      <c r="E828" s="17">
        <f>TITRES_STAT!F831</f>
        <v>0</v>
      </c>
      <c r="F828" s="17" t="str">
        <f t="shared" si="38"/>
        <v>NEUTRAL</v>
      </c>
      <c r="G828" s="17" t="e">
        <f t="shared" si="37"/>
        <v>#DIV/0!</v>
      </c>
      <c r="H828" s="17" t="str">
        <f t="shared" si="36"/>
        <v>NEUTRAL</v>
      </c>
    </row>
    <row r="829" spans="1:8" ht="13.5" x14ac:dyDescent="0.25">
      <c r="A829" s="3">
        <f>TITRES_STAT!B832</f>
        <v>43209</v>
      </c>
      <c r="B829" s="17">
        <f>TITRES_STAT!C832</f>
        <v>23.99</v>
      </c>
      <c r="C829" s="17">
        <f>TITRES_STAT!D832</f>
        <v>7.8720999999999997</v>
      </c>
      <c r="D829" s="17">
        <f>TITRES_STAT!E832</f>
        <v>8791</v>
      </c>
      <c r="E829" s="17">
        <f>TITRES_STAT!F832</f>
        <v>0</v>
      </c>
      <c r="F829" s="17" t="str">
        <f t="shared" si="38"/>
        <v>NEUTRAL</v>
      </c>
      <c r="G829" s="17" t="e">
        <f t="shared" si="37"/>
        <v>#DIV/0!</v>
      </c>
      <c r="H829" s="17" t="str">
        <f t="shared" si="36"/>
        <v>NEUTRAL</v>
      </c>
    </row>
    <row r="830" spans="1:8" ht="13.5" x14ac:dyDescent="0.25">
      <c r="A830" s="3">
        <f>TITRES_STAT!B833</f>
        <v>43210</v>
      </c>
      <c r="B830" s="17">
        <f>TITRES_STAT!C833</f>
        <v>24.29</v>
      </c>
      <c r="C830" s="17">
        <f>TITRES_STAT!D833</f>
        <v>7.9706000000000001</v>
      </c>
      <c r="D830" s="17">
        <f>TITRES_STAT!E833</f>
        <v>25915</v>
      </c>
      <c r="E830" s="17">
        <f>TITRES_STAT!F833</f>
        <v>0</v>
      </c>
      <c r="F830" s="17" t="str">
        <f t="shared" si="38"/>
        <v>NEUTRAL</v>
      </c>
      <c r="G830" s="17" t="e">
        <f t="shared" si="37"/>
        <v>#DIV/0!</v>
      </c>
      <c r="H830" s="17" t="str">
        <f t="shared" si="36"/>
        <v>NEUTRAL</v>
      </c>
    </row>
    <row r="831" spans="1:8" ht="13.5" x14ac:dyDescent="0.25">
      <c r="A831" s="3">
        <f>TITRES_STAT!B834</f>
        <v>43213</v>
      </c>
      <c r="B831" s="17">
        <f>TITRES_STAT!C834</f>
        <v>24.5</v>
      </c>
      <c r="C831" s="17">
        <f>TITRES_STAT!D834</f>
        <v>8.0395000000000003</v>
      </c>
      <c r="D831" s="17">
        <f>TITRES_STAT!E834</f>
        <v>30073</v>
      </c>
      <c r="E831" s="17">
        <f>TITRES_STAT!F834</f>
        <v>0</v>
      </c>
      <c r="F831" s="17" t="str">
        <f t="shared" si="38"/>
        <v>NEUTRAL</v>
      </c>
      <c r="G831" s="17" t="e">
        <f t="shared" si="37"/>
        <v>#DIV/0!</v>
      </c>
      <c r="H831" s="17" t="str">
        <f t="shared" si="36"/>
        <v>NEUTRAL</v>
      </c>
    </row>
    <row r="832" spans="1:8" ht="13.5" x14ac:dyDescent="0.25">
      <c r="A832" s="3">
        <f>TITRES_STAT!B835</f>
        <v>43214</v>
      </c>
      <c r="B832" s="17">
        <f>TITRES_STAT!C835</f>
        <v>24.39</v>
      </c>
      <c r="C832" s="17">
        <f>TITRES_STAT!D835</f>
        <v>8.0033999999999992</v>
      </c>
      <c r="D832" s="17">
        <f>TITRES_STAT!E835</f>
        <v>18908</v>
      </c>
      <c r="E832" s="17">
        <f>TITRES_STAT!F835</f>
        <v>0</v>
      </c>
      <c r="F832" s="17" t="str">
        <f t="shared" si="38"/>
        <v>NEUTRAL</v>
      </c>
      <c r="G832" s="17" t="e">
        <f t="shared" si="37"/>
        <v>#DIV/0!</v>
      </c>
      <c r="H832" s="17" t="str">
        <f t="shared" si="36"/>
        <v>NEUTRAL</v>
      </c>
    </row>
    <row r="833" spans="1:8" ht="13.5" x14ac:dyDescent="0.25">
      <c r="A833" s="3">
        <f>TITRES_STAT!B836</f>
        <v>43215</v>
      </c>
      <c r="B833" s="17">
        <f>TITRES_STAT!C836</f>
        <v>24.2</v>
      </c>
      <c r="C833" s="17">
        <f>TITRES_STAT!D836</f>
        <v>7.9409999999999998</v>
      </c>
      <c r="D833" s="17">
        <f>TITRES_STAT!E836</f>
        <v>12441</v>
      </c>
      <c r="E833" s="17">
        <f>TITRES_STAT!F836</f>
        <v>0</v>
      </c>
      <c r="F833" s="17" t="str">
        <f t="shared" si="38"/>
        <v>NEUTRAL</v>
      </c>
      <c r="G833" s="17" t="e">
        <f t="shared" si="37"/>
        <v>#DIV/0!</v>
      </c>
      <c r="H833" s="17" t="str">
        <f t="shared" si="36"/>
        <v>NEUTRAL</v>
      </c>
    </row>
    <row r="834" spans="1:8" ht="13.5" x14ac:dyDescent="0.25">
      <c r="A834" s="3">
        <f>TITRES_STAT!B837</f>
        <v>43216</v>
      </c>
      <c r="B834" s="17">
        <f>TITRES_STAT!C837</f>
        <v>23.94</v>
      </c>
      <c r="C834" s="17">
        <f>TITRES_STAT!D837</f>
        <v>7.8556999999999997</v>
      </c>
      <c r="D834" s="17">
        <f>TITRES_STAT!E837</f>
        <v>12023</v>
      </c>
      <c r="E834" s="17">
        <f>TITRES_STAT!F837</f>
        <v>0</v>
      </c>
      <c r="F834" s="17" t="str">
        <f t="shared" si="38"/>
        <v>NEUTRAL</v>
      </c>
      <c r="G834" s="17" t="e">
        <f t="shared" si="37"/>
        <v>#DIV/0!</v>
      </c>
      <c r="H834" s="17" t="str">
        <f t="shared" si="36"/>
        <v>NEUTRAL</v>
      </c>
    </row>
    <row r="835" spans="1:8" ht="13.5" x14ac:dyDescent="0.25">
      <c r="A835" s="3">
        <f>TITRES_STAT!B838</f>
        <v>43217</v>
      </c>
      <c r="B835" s="17">
        <f>TITRES_STAT!C838</f>
        <v>24.2</v>
      </c>
      <c r="C835" s="17">
        <f>TITRES_STAT!D838</f>
        <v>7.9409999999999998</v>
      </c>
      <c r="D835" s="17">
        <f>TITRES_STAT!E838</f>
        <v>19133</v>
      </c>
      <c r="E835" s="17">
        <f>TITRES_STAT!F838</f>
        <v>0</v>
      </c>
      <c r="F835" s="17" t="str">
        <f t="shared" si="38"/>
        <v>NEUTRAL</v>
      </c>
      <c r="G835" s="17" t="e">
        <f t="shared" si="37"/>
        <v>#DIV/0!</v>
      </c>
      <c r="H835" s="17" t="str">
        <f t="shared" si="36"/>
        <v>NEUTRAL</v>
      </c>
    </row>
    <row r="836" spans="1:8" ht="13.5" x14ac:dyDescent="0.25">
      <c r="A836" s="3">
        <f>TITRES_STAT!B839</f>
        <v>43220</v>
      </c>
      <c r="B836" s="17">
        <f>TITRES_STAT!C839</f>
        <v>19.68</v>
      </c>
      <c r="C836" s="17">
        <f>TITRES_STAT!D839</f>
        <v>6.4577999999999998</v>
      </c>
      <c r="D836" s="17">
        <f>TITRES_STAT!E839</f>
        <v>11780</v>
      </c>
      <c r="E836" s="17">
        <f>TITRES_STAT!F839</f>
        <v>0</v>
      </c>
      <c r="F836" s="17" t="str">
        <f t="shared" si="38"/>
        <v>NEUTRAL</v>
      </c>
      <c r="G836" s="17" t="e">
        <f t="shared" si="37"/>
        <v>#DIV/0!</v>
      </c>
      <c r="H836" s="17" t="str">
        <f t="shared" si="36"/>
        <v>NEUTRAL</v>
      </c>
    </row>
    <row r="837" spans="1:8" ht="13.5" x14ac:dyDescent="0.25">
      <c r="A837" s="3">
        <f>TITRES_STAT!B840</f>
        <v>43222</v>
      </c>
      <c r="B837" s="17">
        <f>TITRES_STAT!C840</f>
        <v>19.399999999999999</v>
      </c>
      <c r="C837" s="17">
        <f>TITRES_STAT!D840</f>
        <v>7.9574999999999996</v>
      </c>
      <c r="D837" s="17">
        <f>TITRES_STAT!E840</f>
        <v>12353</v>
      </c>
      <c r="E837" s="17">
        <f>TITRES_STAT!F840</f>
        <v>0</v>
      </c>
      <c r="F837" s="17" t="str">
        <f t="shared" si="38"/>
        <v>NEUTRAL</v>
      </c>
      <c r="G837" s="17" t="e">
        <f t="shared" si="37"/>
        <v>#DIV/0!</v>
      </c>
      <c r="H837" s="17" t="str">
        <f t="shared" si="36"/>
        <v>NEUTRAL</v>
      </c>
    </row>
    <row r="838" spans="1:8" ht="13.5" x14ac:dyDescent="0.25">
      <c r="A838" s="3">
        <f>TITRES_STAT!B841</f>
        <v>43223</v>
      </c>
      <c r="B838" s="17">
        <f>TITRES_STAT!C841</f>
        <v>19.12</v>
      </c>
      <c r="C838" s="17">
        <f>TITRES_STAT!D841</f>
        <v>7.8426</v>
      </c>
      <c r="D838" s="17">
        <f>TITRES_STAT!E841</f>
        <v>9346</v>
      </c>
      <c r="E838" s="17">
        <f>TITRES_STAT!F841</f>
        <v>0</v>
      </c>
      <c r="F838" s="17" t="str">
        <f t="shared" si="38"/>
        <v>NEUTRAL</v>
      </c>
      <c r="G838" s="17" t="e">
        <f t="shared" si="37"/>
        <v>#DIV/0!</v>
      </c>
      <c r="H838" s="17" t="str">
        <f t="shared" ref="H838:H901" si="39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43224</v>
      </c>
      <c r="B839" s="17">
        <f>TITRES_STAT!C842</f>
        <v>18.8</v>
      </c>
      <c r="C839" s="17">
        <f>TITRES_STAT!D842</f>
        <v>7.9794999999999998</v>
      </c>
      <c r="D839" s="17">
        <f>TITRES_STAT!E842</f>
        <v>11755</v>
      </c>
      <c r="E839" s="17">
        <f>TITRES_STAT!F842</f>
        <v>0</v>
      </c>
      <c r="F839" s="17" t="str">
        <f t="shared" si="38"/>
        <v>NEUTRAL</v>
      </c>
      <c r="G839" s="17" t="e">
        <f t="shared" ref="G839:G902" si="40">IF((E839-E834)/E834 &gt; 0.02, "STRONG",
 IF((E839-E834)/E834 &lt; -0.02, "WEAK", "NEUTRAL"))</f>
        <v>#DIV/0!</v>
      </c>
      <c r="H839" s="17" t="str">
        <f t="shared" si="39"/>
        <v>NEUTRAL</v>
      </c>
    </row>
    <row r="840" spans="1:8" ht="13.5" x14ac:dyDescent="0.25">
      <c r="A840" s="3">
        <f>TITRES_STAT!B843</f>
        <v>43227</v>
      </c>
      <c r="B840" s="17">
        <f>TITRES_STAT!C843</f>
        <v>19.2</v>
      </c>
      <c r="C840" s="17">
        <f>TITRES_STAT!D843</f>
        <v>8.1492000000000004</v>
      </c>
      <c r="D840" s="17">
        <f>TITRES_STAT!E843</f>
        <v>38558</v>
      </c>
      <c r="E840" s="17">
        <f>TITRES_STAT!F843</f>
        <v>0</v>
      </c>
      <c r="F840" s="17" t="str">
        <f t="shared" ref="F840:F903" si="41">IF(E840&gt;E835,"BULLISH",IF(E840&lt;E835,"BEARISH","NEUTRAL"))</f>
        <v>NEUTRAL</v>
      </c>
      <c r="G840" s="17" t="e">
        <f t="shared" si="40"/>
        <v>#DIV/0!</v>
      </c>
      <c r="H840" s="17" t="str">
        <f t="shared" si="39"/>
        <v>NEUTRAL</v>
      </c>
    </row>
    <row r="841" spans="1:8" ht="13.5" x14ac:dyDescent="0.25">
      <c r="A841" s="3">
        <f>TITRES_STAT!B844</f>
        <v>43228</v>
      </c>
      <c r="B841" s="17">
        <f>TITRES_STAT!C844</f>
        <v>19.239999999999998</v>
      </c>
      <c r="C841" s="17">
        <f>TITRES_STAT!D844</f>
        <v>8.1661999999999999</v>
      </c>
      <c r="D841" s="17">
        <f>TITRES_STAT!E844</f>
        <v>55283</v>
      </c>
      <c r="E841" s="17">
        <f>TITRES_STAT!F844</f>
        <v>0</v>
      </c>
      <c r="F841" s="17" t="str">
        <f t="shared" si="41"/>
        <v>NEUTRAL</v>
      </c>
      <c r="G841" s="17" t="e">
        <f t="shared" si="40"/>
        <v>#DIV/0!</v>
      </c>
      <c r="H841" s="17" t="str">
        <f t="shared" si="39"/>
        <v>NEUTRAL</v>
      </c>
    </row>
    <row r="842" spans="1:8" ht="13.5" x14ac:dyDescent="0.25">
      <c r="A842" s="3">
        <f>TITRES_STAT!B845</f>
        <v>43229</v>
      </c>
      <c r="B842" s="17">
        <f>TITRES_STAT!C845</f>
        <v>19.46</v>
      </c>
      <c r="C842" s="17">
        <f>TITRES_STAT!D845</f>
        <v>8.2596000000000007</v>
      </c>
      <c r="D842" s="17">
        <f>TITRES_STAT!E845</f>
        <v>35911</v>
      </c>
      <c r="E842" s="17">
        <f>TITRES_STAT!F845</f>
        <v>0</v>
      </c>
      <c r="F842" s="17" t="str">
        <f t="shared" si="41"/>
        <v>NEUTRAL</v>
      </c>
      <c r="G842" s="17" t="e">
        <f t="shared" si="40"/>
        <v>#DIV/0!</v>
      </c>
      <c r="H842" s="17" t="str">
        <f t="shared" si="39"/>
        <v>NEUTRAL</v>
      </c>
    </row>
    <row r="843" spans="1:8" ht="13.5" x14ac:dyDescent="0.25">
      <c r="A843" s="3">
        <f>TITRES_STAT!B846</f>
        <v>43230</v>
      </c>
      <c r="B843" s="17">
        <f>TITRES_STAT!C846</f>
        <v>19.89</v>
      </c>
      <c r="C843" s="17">
        <f>TITRES_STAT!D846</f>
        <v>8.4420999999999999</v>
      </c>
      <c r="D843" s="17">
        <f>TITRES_STAT!E846</f>
        <v>37494</v>
      </c>
      <c r="E843" s="17">
        <f>TITRES_STAT!F846</f>
        <v>0</v>
      </c>
      <c r="F843" s="17" t="str">
        <f t="shared" si="41"/>
        <v>NEUTRAL</v>
      </c>
      <c r="G843" s="17" t="e">
        <f t="shared" si="40"/>
        <v>#DIV/0!</v>
      </c>
      <c r="H843" s="17" t="str">
        <f t="shared" si="39"/>
        <v>NEUTRAL</v>
      </c>
    </row>
    <row r="844" spans="1:8" ht="13.5" x14ac:dyDescent="0.25">
      <c r="A844" s="3">
        <f>TITRES_STAT!B847</f>
        <v>43231</v>
      </c>
      <c r="B844" s="17">
        <f>TITRES_STAT!C847</f>
        <v>20</v>
      </c>
      <c r="C844" s="17">
        <f>TITRES_STAT!D847</f>
        <v>8.4887999999999995</v>
      </c>
      <c r="D844" s="17">
        <f>TITRES_STAT!E847</f>
        <v>43662</v>
      </c>
      <c r="E844" s="17">
        <f>TITRES_STAT!F847</f>
        <v>0</v>
      </c>
      <c r="F844" s="17" t="str">
        <f t="shared" si="41"/>
        <v>NEUTRAL</v>
      </c>
      <c r="G844" s="17" t="e">
        <f t="shared" si="40"/>
        <v>#DIV/0!</v>
      </c>
      <c r="H844" s="17" t="str">
        <f t="shared" si="39"/>
        <v>NEUTRAL</v>
      </c>
    </row>
    <row r="845" spans="1:8" ht="13.5" x14ac:dyDescent="0.25">
      <c r="A845" s="3">
        <f>TITRES_STAT!B848</f>
        <v>43234</v>
      </c>
      <c r="B845" s="17">
        <f>TITRES_STAT!C848</f>
        <v>20</v>
      </c>
      <c r="C845" s="17">
        <f>TITRES_STAT!D848</f>
        <v>8.4887999999999995</v>
      </c>
      <c r="D845" s="17">
        <f>TITRES_STAT!E848</f>
        <v>36363</v>
      </c>
      <c r="E845" s="17">
        <f>TITRES_STAT!F848</f>
        <v>0</v>
      </c>
      <c r="F845" s="17" t="str">
        <f t="shared" si="41"/>
        <v>NEUTRAL</v>
      </c>
      <c r="G845" s="17" t="e">
        <f t="shared" si="40"/>
        <v>#DIV/0!</v>
      </c>
      <c r="H845" s="17" t="str">
        <f t="shared" si="39"/>
        <v>NEUTRAL</v>
      </c>
    </row>
    <row r="846" spans="1:8" ht="13.5" x14ac:dyDescent="0.25">
      <c r="A846" s="3">
        <f>TITRES_STAT!B849</f>
        <v>43235</v>
      </c>
      <c r="B846" s="17">
        <f>TITRES_STAT!C849</f>
        <v>19.809999999999999</v>
      </c>
      <c r="C846" s="17">
        <f>TITRES_STAT!D849</f>
        <v>8.4080999999999992</v>
      </c>
      <c r="D846" s="17">
        <f>TITRES_STAT!E849</f>
        <v>14434</v>
      </c>
      <c r="E846" s="17">
        <f>TITRES_STAT!F849</f>
        <v>0</v>
      </c>
      <c r="F846" s="17" t="str">
        <f t="shared" si="41"/>
        <v>NEUTRAL</v>
      </c>
      <c r="G846" s="17" t="e">
        <f t="shared" si="40"/>
        <v>#DIV/0!</v>
      </c>
      <c r="H846" s="17" t="str">
        <f t="shared" si="39"/>
        <v>NEUTRAL</v>
      </c>
    </row>
    <row r="847" spans="1:8" ht="13.5" x14ac:dyDescent="0.25">
      <c r="A847" s="3">
        <f>TITRES_STAT!B850</f>
        <v>43236</v>
      </c>
      <c r="B847" s="17">
        <f>TITRES_STAT!C850</f>
        <v>19.829999999999998</v>
      </c>
      <c r="C847" s="17">
        <f>TITRES_STAT!D850</f>
        <v>8.4166000000000007</v>
      </c>
      <c r="D847" s="17">
        <f>TITRES_STAT!E850</f>
        <v>24577</v>
      </c>
      <c r="E847" s="17">
        <f>TITRES_STAT!F850</f>
        <v>0</v>
      </c>
      <c r="F847" s="17" t="str">
        <f t="shared" si="41"/>
        <v>NEUTRAL</v>
      </c>
      <c r="G847" s="17" t="e">
        <f t="shared" si="40"/>
        <v>#DIV/0!</v>
      </c>
      <c r="H847" s="17" t="str">
        <f t="shared" si="39"/>
        <v>NEUTRAL</v>
      </c>
    </row>
    <row r="848" spans="1:8" ht="13.5" x14ac:dyDescent="0.25">
      <c r="A848" s="3">
        <f>TITRES_STAT!B851</f>
        <v>43237</v>
      </c>
      <c r="B848" s="17">
        <f>TITRES_STAT!C851</f>
        <v>19.649999999999999</v>
      </c>
      <c r="C848" s="17">
        <f>TITRES_STAT!D851</f>
        <v>8.3401999999999994</v>
      </c>
      <c r="D848" s="17">
        <f>TITRES_STAT!E851</f>
        <v>8346</v>
      </c>
      <c r="E848" s="17">
        <f>TITRES_STAT!F851</f>
        <v>0</v>
      </c>
      <c r="F848" s="17" t="str">
        <f t="shared" si="41"/>
        <v>NEUTRAL</v>
      </c>
      <c r="G848" s="17" t="e">
        <f t="shared" si="40"/>
        <v>#DIV/0!</v>
      </c>
      <c r="H848" s="17" t="str">
        <f t="shared" si="39"/>
        <v>NEUTRAL</v>
      </c>
    </row>
    <row r="849" spans="1:8" ht="13.5" x14ac:dyDescent="0.25">
      <c r="A849" s="3">
        <f>TITRES_STAT!B852</f>
        <v>43238</v>
      </c>
      <c r="B849" s="17">
        <f>TITRES_STAT!C852</f>
        <v>19.649999999999999</v>
      </c>
      <c r="C849" s="17">
        <f>TITRES_STAT!D852</f>
        <v>8.3401999999999994</v>
      </c>
      <c r="D849" s="17">
        <f>TITRES_STAT!E852</f>
        <v>14313</v>
      </c>
      <c r="E849" s="17">
        <f>TITRES_STAT!F852</f>
        <v>0</v>
      </c>
      <c r="F849" s="17" t="str">
        <f t="shared" si="41"/>
        <v>NEUTRAL</v>
      </c>
      <c r="G849" s="17" t="e">
        <f t="shared" si="40"/>
        <v>#DIV/0!</v>
      </c>
      <c r="H849" s="17" t="str">
        <f t="shared" si="39"/>
        <v>NEUTRAL</v>
      </c>
    </row>
    <row r="850" spans="1:8" ht="13.5" x14ac:dyDescent="0.25">
      <c r="A850" s="3">
        <f>TITRES_STAT!B853</f>
        <v>43241</v>
      </c>
      <c r="B850" s="17">
        <f>TITRES_STAT!C853</f>
        <v>19.489999999999998</v>
      </c>
      <c r="C850" s="17">
        <f>TITRES_STAT!D853</f>
        <v>8.2722999999999995</v>
      </c>
      <c r="D850" s="17">
        <f>TITRES_STAT!E853</f>
        <v>13586</v>
      </c>
      <c r="E850" s="17">
        <f>TITRES_STAT!F853</f>
        <v>0</v>
      </c>
      <c r="F850" s="17" t="str">
        <f t="shared" si="41"/>
        <v>NEUTRAL</v>
      </c>
      <c r="G850" s="17" t="e">
        <f t="shared" si="40"/>
        <v>#DIV/0!</v>
      </c>
      <c r="H850" s="17" t="str">
        <f t="shared" si="39"/>
        <v>NEUTRAL</v>
      </c>
    </row>
    <row r="851" spans="1:8" ht="13.5" x14ac:dyDescent="0.25">
      <c r="A851" s="3">
        <f>TITRES_STAT!B854</f>
        <v>43242</v>
      </c>
      <c r="B851" s="17">
        <f>TITRES_STAT!C854</f>
        <v>19.600000000000001</v>
      </c>
      <c r="C851" s="17">
        <f>TITRES_STAT!D854</f>
        <v>8.3190000000000008</v>
      </c>
      <c r="D851" s="17">
        <f>TITRES_STAT!E854</f>
        <v>21591</v>
      </c>
      <c r="E851" s="17">
        <f>TITRES_STAT!F854</f>
        <v>0</v>
      </c>
      <c r="F851" s="17" t="str">
        <f t="shared" si="41"/>
        <v>NEUTRAL</v>
      </c>
      <c r="G851" s="17" t="e">
        <f t="shared" si="40"/>
        <v>#DIV/0!</v>
      </c>
      <c r="H851" s="17" t="str">
        <f t="shared" si="39"/>
        <v>NEUTRAL</v>
      </c>
    </row>
    <row r="852" spans="1:8" ht="13.5" x14ac:dyDescent="0.25">
      <c r="A852" s="3">
        <f>TITRES_STAT!B855</f>
        <v>43243</v>
      </c>
      <c r="B852" s="17">
        <f>TITRES_STAT!C855</f>
        <v>19.88</v>
      </c>
      <c r="C852" s="17">
        <f>TITRES_STAT!D855</f>
        <v>8.4379000000000008</v>
      </c>
      <c r="D852" s="17">
        <f>TITRES_STAT!E855</f>
        <v>18875</v>
      </c>
      <c r="E852" s="17">
        <f>TITRES_STAT!F855</f>
        <v>0</v>
      </c>
      <c r="F852" s="17" t="str">
        <f t="shared" si="41"/>
        <v>NEUTRAL</v>
      </c>
      <c r="G852" s="17" t="e">
        <f t="shared" si="40"/>
        <v>#DIV/0!</v>
      </c>
      <c r="H852" s="17" t="str">
        <f t="shared" si="39"/>
        <v>NEUTRAL</v>
      </c>
    </row>
    <row r="853" spans="1:8" ht="13.5" x14ac:dyDescent="0.25">
      <c r="A853" s="3">
        <f>TITRES_STAT!B856</f>
        <v>43244</v>
      </c>
      <c r="B853" s="17">
        <f>TITRES_STAT!C856</f>
        <v>20.04</v>
      </c>
      <c r="C853" s="17">
        <f>TITRES_STAT!D856</f>
        <v>8.5058000000000007</v>
      </c>
      <c r="D853" s="17">
        <f>TITRES_STAT!E856</f>
        <v>21855</v>
      </c>
      <c r="E853" s="17">
        <f>TITRES_STAT!F856</f>
        <v>0</v>
      </c>
      <c r="F853" s="17" t="str">
        <f t="shared" si="41"/>
        <v>NEUTRAL</v>
      </c>
      <c r="G853" s="17" t="e">
        <f t="shared" si="40"/>
        <v>#DIV/0!</v>
      </c>
      <c r="H853" s="17" t="str">
        <f t="shared" si="39"/>
        <v>NEUTRAL</v>
      </c>
    </row>
    <row r="854" spans="1:8" ht="13.5" x14ac:dyDescent="0.25">
      <c r="A854" s="3">
        <f>TITRES_STAT!B857</f>
        <v>43245</v>
      </c>
      <c r="B854" s="17">
        <f>TITRES_STAT!C857</f>
        <v>20.46</v>
      </c>
      <c r="C854" s="17">
        <f>TITRES_STAT!D857</f>
        <v>8.6839999999999993</v>
      </c>
      <c r="D854" s="17">
        <f>TITRES_STAT!E857</f>
        <v>28301</v>
      </c>
      <c r="E854" s="17">
        <f>TITRES_STAT!F857</f>
        <v>0</v>
      </c>
      <c r="F854" s="17" t="str">
        <f t="shared" si="41"/>
        <v>NEUTRAL</v>
      </c>
      <c r="G854" s="17" t="e">
        <f t="shared" si="40"/>
        <v>#DIV/0!</v>
      </c>
      <c r="H854" s="17" t="str">
        <f t="shared" si="39"/>
        <v>NEUTRAL</v>
      </c>
    </row>
    <row r="855" spans="1:8" ht="13.5" x14ac:dyDescent="0.25">
      <c r="A855" s="3">
        <f>TITRES_STAT!B858</f>
        <v>43248</v>
      </c>
      <c r="B855" s="17">
        <f>TITRES_STAT!C858</f>
        <v>20.58</v>
      </c>
      <c r="C855" s="17">
        <f>TITRES_STAT!D858</f>
        <v>8.7349999999999994</v>
      </c>
      <c r="D855" s="17">
        <f>TITRES_STAT!E858</f>
        <v>29607</v>
      </c>
      <c r="E855" s="17">
        <f>TITRES_STAT!F858</f>
        <v>0</v>
      </c>
      <c r="F855" s="17" t="str">
        <f t="shared" si="41"/>
        <v>NEUTRAL</v>
      </c>
      <c r="G855" s="17" t="e">
        <f t="shared" si="40"/>
        <v>#DIV/0!</v>
      </c>
      <c r="H855" s="17" t="str">
        <f t="shared" si="39"/>
        <v>NEUTRAL</v>
      </c>
    </row>
    <row r="856" spans="1:8" ht="13.5" x14ac:dyDescent="0.25">
      <c r="A856" s="3">
        <f>TITRES_STAT!B859</f>
        <v>43249</v>
      </c>
      <c r="B856" s="17">
        <f>TITRES_STAT!C859</f>
        <v>20.2</v>
      </c>
      <c r="C856" s="17">
        <f>TITRES_STAT!D859</f>
        <v>8.5737000000000005</v>
      </c>
      <c r="D856" s="17">
        <f>TITRES_STAT!E859</f>
        <v>21757</v>
      </c>
      <c r="E856" s="17">
        <f>TITRES_STAT!F859</f>
        <v>0</v>
      </c>
      <c r="F856" s="17" t="str">
        <f t="shared" si="41"/>
        <v>NEUTRAL</v>
      </c>
      <c r="G856" s="17" t="e">
        <f t="shared" si="40"/>
        <v>#DIV/0!</v>
      </c>
      <c r="H856" s="17" t="str">
        <f t="shared" si="39"/>
        <v>NEUTRAL</v>
      </c>
    </row>
    <row r="857" spans="1:8" ht="13.5" x14ac:dyDescent="0.25">
      <c r="A857" s="3">
        <f>TITRES_STAT!B860</f>
        <v>43250</v>
      </c>
      <c r="B857" s="17">
        <f>TITRES_STAT!C860</f>
        <v>20.5</v>
      </c>
      <c r="C857" s="17">
        <f>TITRES_STAT!D860</f>
        <v>8.7010000000000005</v>
      </c>
      <c r="D857" s="17">
        <f>TITRES_STAT!E860</f>
        <v>13749</v>
      </c>
      <c r="E857" s="17">
        <f>TITRES_STAT!F860</f>
        <v>0</v>
      </c>
      <c r="F857" s="17" t="str">
        <f t="shared" si="41"/>
        <v>NEUTRAL</v>
      </c>
      <c r="G857" s="17" t="e">
        <f t="shared" si="40"/>
        <v>#DIV/0!</v>
      </c>
      <c r="H857" s="17" t="str">
        <f t="shared" si="39"/>
        <v>NEUTRAL</v>
      </c>
    </row>
    <row r="858" spans="1:8" ht="13.5" x14ac:dyDescent="0.25">
      <c r="A858" s="3">
        <f>TITRES_STAT!B861</f>
        <v>43251</v>
      </c>
      <c r="B858" s="17">
        <f>TITRES_STAT!C861</f>
        <v>20.94</v>
      </c>
      <c r="C858" s="17">
        <f>TITRES_STAT!D861</f>
        <v>8.8878000000000004</v>
      </c>
      <c r="D858" s="17">
        <f>TITRES_STAT!E861</f>
        <v>47565</v>
      </c>
      <c r="E858" s="17">
        <f>TITRES_STAT!F861</f>
        <v>0</v>
      </c>
      <c r="F858" s="17" t="str">
        <f t="shared" si="41"/>
        <v>NEUTRAL</v>
      </c>
      <c r="G858" s="17" t="e">
        <f t="shared" si="40"/>
        <v>#DIV/0!</v>
      </c>
      <c r="H858" s="17" t="str">
        <f t="shared" si="39"/>
        <v>NEUTRAL</v>
      </c>
    </row>
    <row r="859" spans="1:8" ht="13.5" x14ac:dyDescent="0.25">
      <c r="A859" s="3">
        <f>TITRES_STAT!B862</f>
        <v>43252</v>
      </c>
      <c r="B859" s="17">
        <f>TITRES_STAT!C862</f>
        <v>21.5</v>
      </c>
      <c r="C859" s="17">
        <f>TITRES_STAT!D862</f>
        <v>9.1254000000000008</v>
      </c>
      <c r="D859" s="17">
        <f>TITRES_STAT!E862</f>
        <v>55292</v>
      </c>
      <c r="E859" s="17">
        <f>TITRES_STAT!F862</f>
        <v>0</v>
      </c>
      <c r="F859" s="17" t="str">
        <f t="shared" si="41"/>
        <v>NEUTRAL</v>
      </c>
      <c r="G859" s="17" t="e">
        <f t="shared" si="40"/>
        <v>#DIV/0!</v>
      </c>
      <c r="H859" s="17" t="str">
        <f t="shared" si="39"/>
        <v>NEUTRAL</v>
      </c>
    </row>
    <row r="860" spans="1:8" ht="13.5" x14ac:dyDescent="0.25">
      <c r="A860" s="3">
        <f>TITRES_STAT!B863</f>
        <v>43255</v>
      </c>
      <c r="B860" s="17">
        <f>TITRES_STAT!C863</f>
        <v>21.6</v>
      </c>
      <c r="C860" s="17">
        <f>TITRES_STAT!D863</f>
        <v>9.1678999999999995</v>
      </c>
      <c r="D860" s="17">
        <f>TITRES_STAT!E863</f>
        <v>19947</v>
      </c>
      <c r="E860" s="17">
        <f>TITRES_STAT!F863</f>
        <v>0</v>
      </c>
      <c r="F860" s="17" t="str">
        <f t="shared" si="41"/>
        <v>NEUTRAL</v>
      </c>
      <c r="G860" s="17" t="e">
        <f t="shared" si="40"/>
        <v>#DIV/0!</v>
      </c>
      <c r="H860" s="17" t="str">
        <f t="shared" si="39"/>
        <v>NEUTRAL</v>
      </c>
    </row>
    <row r="861" spans="1:8" ht="13.5" x14ac:dyDescent="0.25">
      <c r="A861" s="3">
        <f>TITRES_STAT!B864</f>
        <v>43256</v>
      </c>
      <c r="B861" s="17">
        <f>TITRES_STAT!C864</f>
        <v>21.69</v>
      </c>
      <c r="C861" s="17">
        <f>TITRES_STAT!D864</f>
        <v>9.2060999999999993</v>
      </c>
      <c r="D861" s="17">
        <f>TITRES_STAT!E864</f>
        <v>16640</v>
      </c>
      <c r="E861" s="17">
        <f>TITRES_STAT!F864</f>
        <v>0</v>
      </c>
      <c r="F861" s="17" t="str">
        <f t="shared" si="41"/>
        <v>NEUTRAL</v>
      </c>
      <c r="G861" s="17" t="e">
        <f t="shared" si="40"/>
        <v>#DIV/0!</v>
      </c>
      <c r="H861" s="17" t="str">
        <f t="shared" si="39"/>
        <v>NEUTRAL</v>
      </c>
    </row>
    <row r="862" spans="1:8" ht="13.5" x14ac:dyDescent="0.25">
      <c r="A862" s="3">
        <f>TITRES_STAT!B865</f>
        <v>43257</v>
      </c>
      <c r="B862" s="17">
        <f>TITRES_STAT!C865</f>
        <v>21.68</v>
      </c>
      <c r="C862" s="17">
        <f>TITRES_STAT!D865</f>
        <v>9.2018000000000004</v>
      </c>
      <c r="D862" s="17">
        <f>TITRES_STAT!E865</f>
        <v>22588</v>
      </c>
      <c r="E862" s="17">
        <f>TITRES_STAT!F865</f>
        <v>0</v>
      </c>
      <c r="F862" s="17" t="str">
        <f t="shared" si="41"/>
        <v>NEUTRAL</v>
      </c>
      <c r="G862" s="17" t="e">
        <f t="shared" si="40"/>
        <v>#DIV/0!</v>
      </c>
      <c r="H862" s="17" t="str">
        <f t="shared" si="39"/>
        <v>NEUTRAL</v>
      </c>
    </row>
    <row r="863" spans="1:8" ht="13.5" x14ac:dyDescent="0.25">
      <c r="A863" s="3">
        <f>TITRES_STAT!B866</f>
        <v>43258</v>
      </c>
      <c r="B863" s="17">
        <f>TITRES_STAT!C866</f>
        <v>21.3</v>
      </c>
      <c r="C863" s="17">
        <f>TITRES_STAT!D866</f>
        <v>9.0405999999999995</v>
      </c>
      <c r="D863" s="17">
        <f>TITRES_STAT!E866</f>
        <v>17221</v>
      </c>
      <c r="E863" s="17">
        <f>TITRES_STAT!F866</f>
        <v>0</v>
      </c>
      <c r="F863" s="17" t="str">
        <f t="shared" si="41"/>
        <v>NEUTRAL</v>
      </c>
      <c r="G863" s="17" t="e">
        <f t="shared" si="40"/>
        <v>#DIV/0!</v>
      </c>
      <c r="H863" s="17" t="str">
        <f t="shared" si="39"/>
        <v>NEUTRAL</v>
      </c>
    </row>
    <row r="864" spans="1:8" ht="13.5" x14ac:dyDescent="0.25">
      <c r="A864" s="3">
        <f>TITRES_STAT!B867</f>
        <v>43259</v>
      </c>
      <c r="B864" s="17">
        <f>TITRES_STAT!C867</f>
        <v>21</v>
      </c>
      <c r="C864" s="17">
        <f>TITRES_STAT!D867</f>
        <v>8.9131999999999998</v>
      </c>
      <c r="D864" s="17">
        <f>TITRES_STAT!E867</f>
        <v>39780</v>
      </c>
      <c r="E864" s="17">
        <f>TITRES_STAT!F867</f>
        <v>0</v>
      </c>
      <c r="F864" s="17" t="str">
        <f t="shared" si="41"/>
        <v>NEUTRAL</v>
      </c>
      <c r="G864" s="17" t="e">
        <f t="shared" si="40"/>
        <v>#DIV/0!</v>
      </c>
      <c r="H864" s="17" t="str">
        <f t="shared" si="39"/>
        <v>NEUTRAL</v>
      </c>
    </row>
    <row r="865" spans="1:8" ht="13.5" x14ac:dyDescent="0.25">
      <c r="A865" s="3">
        <f>TITRES_STAT!B868</f>
        <v>43262</v>
      </c>
      <c r="B865" s="17">
        <f>TITRES_STAT!C868</f>
        <v>21.6</v>
      </c>
      <c r="C865" s="17">
        <f>TITRES_STAT!D868</f>
        <v>9.1678999999999995</v>
      </c>
      <c r="D865" s="17">
        <f>TITRES_STAT!E868</f>
        <v>26713</v>
      </c>
      <c r="E865" s="17">
        <f>TITRES_STAT!F868</f>
        <v>0</v>
      </c>
      <c r="F865" s="17" t="str">
        <f t="shared" si="41"/>
        <v>NEUTRAL</v>
      </c>
      <c r="G865" s="17" t="e">
        <f t="shared" si="40"/>
        <v>#DIV/0!</v>
      </c>
      <c r="H865" s="17" t="str">
        <f t="shared" si="39"/>
        <v>NEUTRAL</v>
      </c>
    </row>
    <row r="866" spans="1:8" ht="13.5" x14ac:dyDescent="0.25">
      <c r="A866" s="3">
        <f>TITRES_STAT!B869</f>
        <v>43263</v>
      </c>
      <c r="B866" s="17">
        <f>TITRES_STAT!C869</f>
        <v>21.7</v>
      </c>
      <c r="C866" s="17">
        <f>TITRES_STAT!D869</f>
        <v>9.2103000000000002</v>
      </c>
      <c r="D866" s="17">
        <f>TITRES_STAT!E869</f>
        <v>27024</v>
      </c>
      <c r="E866" s="17">
        <f>TITRES_STAT!F869</f>
        <v>0</v>
      </c>
      <c r="F866" s="17" t="str">
        <f t="shared" si="41"/>
        <v>NEUTRAL</v>
      </c>
      <c r="G866" s="17" t="e">
        <f t="shared" si="40"/>
        <v>#DIV/0!</v>
      </c>
      <c r="H866" s="17" t="str">
        <f t="shared" si="39"/>
        <v>NEUTRAL</v>
      </c>
    </row>
    <row r="867" spans="1:8" ht="13.5" x14ac:dyDescent="0.25">
      <c r="A867" s="3">
        <f>TITRES_STAT!B870</f>
        <v>43264</v>
      </c>
      <c r="B867" s="17">
        <f>TITRES_STAT!C870</f>
        <v>21.7</v>
      </c>
      <c r="C867" s="17">
        <f>TITRES_STAT!D870</f>
        <v>9.2103000000000002</v>
      </c>
      <c r="D867" s="17">
        <f>TITRES_STAT!E870</f>
        <v>29192</v>
      </c>
      <c r="E867" s="17">
        <f>TITRES_STAT!F870</f>
        <v>0</v>
      </c>
      <c r="F867" s="17" t="str">
        <f t="shared" si="41"/>
        <v>NEUTRAL</v>
      </c>
      <c r="G867" s="17" t="e">
        <f t="shared" si="40"/>
        <v>#DIV/0!</v>
      </c>
      <c r="H867" s="17" t="str">
        <f t="shared" si="39"/>
        <v>NEUTRAL</v>
      </c>
    </row>
    <row r="868" spans="1:8" ht="13.5" x14ac:dyDescent="0.25">
      <c r="A868" s="3">
        <f>TITRES_STAT!B871</f>
        <v>43265</v>
      </c>
      <c r="B868" s="17">
        <f>TITRES_STAT!C871</f>
        <v>21.65</v>
      </c>
      <c r="C868" s="17">
        <f>TITRES_STAT!D871</f>
        <v>9.1890999999999998</v>
      </c>
      <c r="D868" s="17">
        <f>TITRES_STAT!E871</f>
        <v>3414</v>
      </c>
      <c r="E868" s="17">
        <f>TITRES_STAT!F871</f>
        <v>0</v>
      </c>
      <c r="F868" s="17" t="str">
        <f t="shared" si="41"/>
        <v>NEUTRAL</v>
      </c>
      <c r="G868" s="17" t="e">
        <f t="shared" si="40"/>
        <v>#DIV/0!</v>
      </c>
      <c r="H868" s="17" t="str">
        <f t="shared" si="39"/>
        <v>NEUTRAL</v>
      </c>
    </row>
    <row r="869" spans="1:8" ht="13.5" x14ac:dyDescent="0.25">
      <c r="A869" s="3">
        <f>TITRES_STAT!B872</f>
        <v>43269</v>
      </c>
      <c r="B869" s="17">
        <f>TITRES_STAT!C872</f>
        <v>22.2</v>
      </c>
      <c r="C869" s="17">
        <f>TITRES_STAT!D872</f>
        <v>9.4225999999999992</v>
      </c>
      <c r="D869" s="17">
        <f>TITRES_STAT!E872</f>
        <v>23366</v>
      </c>
      <c r="E869" s="17">
        <f>TITRES_STAT!F872</f>
        <v>0</v>
      </c>
      <c r="F869" s="17" t="str">
        <f t="shared" si="41"/>
        <v>NEUTRAL</v>
      </c>
      <c r="G869" s="17" t="e">
        <f t="shared" si="40"/>
        <v>#DIV/0!</v>
      </c>
      <c r="H869" s="17" t="str">
        <f t="shared" si="39"/>
        <v>NEUTRAL</v>
      </c>
    </row>
    <row r="870" spans="1:8" ht="13.5" x14ac:dyDescent="0.25">
      <c r="A870" s="3">
        <f>TITRES_STAT!B873</f>
        <v>43270</v>
      </c>
      <c r="B870" s="17">
        <f>TITRES_STAT!C873</f>
        <v>22.45</v>
      </c>
      <c r="C870" s="17">
        <f>TITRES_STAT!D873</f>
        <v>9.5287000000000006</v>
      </c>
      <c r="D870" s="17">
        <f>TITRES_STAT!E873</f>
        <v>14649</v>
      </c>
      <c r="E870" s="17">
        <f>TITRES_STAT!F873</f>
        <v>0</v>
      </c>
      <c r="F870" s="17" t="str">
        <f t="shared" si="41"/>
        <v>NEUTRAL</v>
      </c>
      <c r="G870" s="17" t="e">
        <f t="shared" si="40"/>
        <v>#DIV/0!</v>
      </c>
      <c r="H870" s="17" t="str">
        <f t="shared" si="39"/>
        <v>NEUTRAL</v>
      </c>
    </row>
    <row r="871" spans="1:8" ht="13.5" x14ac:dyDescent="0.25">
      <c r="A871" s="3">
        <f>TITRES_STAT!B874</f>
        <v>43271</v>
      </c>
      <c r="B871" s="17">
        <f>TITRES_STAT!C874</f>
        <v>22.73</v>
      </c>
      <c r="C871" s="17">
        <f>TITRES_STAT!D874</f>
        <v>9.6475000000000009</v>
      </c>
      <c r="D871" s="17">
        <f>TITRES_STAT!E874</f>
        <v>69404</v>
      </c>
      <c r="E871" s="17">
        <f>TITRES_STAT!F874</f>
        <v>0</v>
      </c>
      <c r="F871" s="17" t="str">
        <f t="shared" si="41"/>
        <v>NEUTRAL</v>
      </c>
      <c r="G871" s="17" t="e">
        <f t="shared" si="40"/>
        <v>#DIV/0!</v>
      </c>
      <c r="H871" s="17" t="str">
        <f t="shared" si="39"/>
        <v>NEUTRAL</v>
      </c>
    </row>
    <row r="872" spans="1:8" ht="13.5" x14ac:dyDescent="0.25">
      <c r="A872" s="3">
        <f>TITRES_STAT!B875</f>
        <v>43272</v>
      </c>
      <c r="B872" s="17">
        <f>TITRES_STAT!C875</f>
        <v>22.22</v>
      </c>
      <c r="C872" s="17">
        <f>TITRES_STAT!D875</f>
        <v>9.4309999999999992</v>
      </c>
      <c r="D872" s="17">
        <f>TITRES_STAT!E875</f>
        <v>13946</v>
      </c>
      <c r="E872" s="17">
        <f>TITRES_STAT!F875</f>
        <v>0</v>
      </c>
      <c r="F872" s="17" t="str">
        <f t="shared" si="41"/>
        <v>NEUTRAL</v>
      </c>
      <c r="G872" s="17" t="e">
        <f t="shared" si="40"/>
        <v>#DIV/0!</v>
      </c>
      <c r="H872" s="17" t="str">
        <f t="shared" si="39"/>
        <v>NEUTRAL</v>
      </c>
    </row>
    <row r="873" spans="1:8" ht="13.5" x14ac:dyDescent="0.25">
      <c r="A873" s="3">
        <f>TITRES_STAT!B876</f>
        <v>43273</v>
      </c>
      <c r="B873" s="17">
        <f>TITRES_STAT!C876</f>
        <v>22.68</v>
      </c>
      <c r="C873" s="17">
        <f>TITRES_STAT!D876</f>
        <v>9.6263000000000005</v>
      </c>
      <c r="D873" s="17">
        <f>TITRES_STAT!E876</f>
        <v>26427</v>
      </c>
      <c r="E873" s="17">
        <f>TITRES_STAT!F876</f>
        <v>0</v>
      </c>
      <c r="F873" s="17" t="str">
        <f t="shared" si="41"/>
        <v>NEUTRAL</v>
      </c>
      <c r="G873" s="17" t="e">
        <f t="shared" si="40"/>
        <v>#DIV/0!</v>
      </c>
      <c r="H873" s="17" t="str">
        <f t="shared" si="39"/>
        <v>NEUTRAL</v>
      </c>
    </row>
    <row r="874" spans="1:8" ht="13.5" x14ac:dyDescent="0.25">
      <c r="A874" s="3">
        <f>TITRES_STAT!B877</f>
        <v>43276</v>
      </c>
      <c r="B874" s="17">
        <f>TITRES_STAT!C877</f>
        <v>22.24</v>
      </c>
      <c r="C874" s="17">
        <f>TITRES_STAT!D877</f>
        <v>9.4395000000000007</v>
      </c>
      <c r="D874" s="17">
        <f>TITRES_STAT!E877</f>
        <v>13372</v>
      </c>
      <c r="E874" s="17">
        <f>TITRES_STAT!F877</f>
        <v>0</v>
      </c>
      <c r="F874" s="17" t="str">
        <f t="shared" si="41"/>
        <v>NEUTRAL</v>
      </c>
      <c r="G874" s="17" t="e">
        <f t="shared" si="40"/>
        <v>#DIV/0!</v>
      </c>
      <c r="H874" s="17" t="str">
        <f t="shared" si="39"/>
        <v>NEUTRAL</v>
      </c>
    </row>
    <row r="875" spans="1:8" ht="13.5" x14ac:dyDescent="0.25">
      <c r="A875" s="3">
        <f>TITRES_STAT!B878</f>
        <v>43277</v>
      </c>
      <c r="B875" s="17">
        <f>TITRES_STAT!C878</f>
        <v>22.38</v>
      </c>
      <c r="C875" s="17">
        <f>TITRES_STAT!D878</f>
        <v>9.4990000000000006</v>
      </c>
      <c r="D875" s="17">
        <f>TITRES_STAT!E878</f>
        <v>7967</v>
      </c>
      <c r="E875" s="17">
        <f>TITRES_STAT!F878</f>
        <v>0</v>
      </c>
      <c r="F875" s="17" t="str">
        <f t="shared" si="41"/>
        <v>NEUTRAL</v>
      </c>
      <c r="G875" s="17" t="e">
        <f t="shared" si="40"/>
        <v>#DIV/0!</v>
      </c>
      <c r="H875" s="17" t="str">
        <f t="shared" si="39"/>
        <v>NEUTRAL</v>
      </c>
    </row>
    <row r="876" spans="1:8" ht="13.5" x14ac:dyDescent="0.25">
      <c r="A876" s="3">
        <f>TITRES_STAT!B879</f>
        <v>43278</v>
      </c>
      <c r="B876" s="17">
        <f>TITRES_STAT!C879</f>
        <v>22.2</v>
      </c>
      <c r="C876" s="17">
        <f>TITRES_STAT!D879</f>
        <v>9.4225999999999992</v>
      </c>
      <c r="D876" s="17">
        <f>TITRES_STAT!E879</f>
        <v>4875</v>
      </c>
      <c r="E876" s="17">
        <f>TITRES_STAT!F879</f>
        <v>0</v>
      </c>
      <c r="F876" s="17" t="str">
        <f t="shared" si="41"/>
        <v>NEUTRAL</v>
      </c>
      <c r="G876" s="17" t="e">
        <f t="shared" si="40"/>
        <v>#DIV/0!</v>
      </c>
      <c r="H876" s="17" t="str">
        <f t="shared" si="39"/>
        <v>NEUTRAL</v>
      </c>
    </row>
    <row r="877" spans="1:8" ht="13.5" x14ac:dyDescent="0.25">
      <c r="A877" s="3">
        <f>TITRES_STAT!B880</f>
        <v>43279</v>
      </c>
      <c r="B877" s="17">
        <f>TITRES_STAT!C880</f>
        <v>22.22</v>
      </c>
      <c r="C877" s="17">
        <f>TITRES_STAT!D880</f>
        <v>9.4309999999999992</v>
      </c>
      <c r="D877" s="17">
        <f>TITRES_STAT!E880</f>
        <v>18449</v>
      </c>
      <c r="E877" s="17">
        <f>TITRES_STAT!F880</f>
        <v>0</v>
      </c>
      <c r="F877" s="17" t="str">
        <f t="shared" si="41"/>
        <v>NEUTRAL</v>
      </c>
      <c r="G877" s="17" t="e">
        <f t="shared" si="40"/>
        <v>#DIV/0!</v>
      </c>
      <c r="H877" s="17" t="str">
        <f t="shared" si="39"/>
        <v>NEUTRAL</v>
      </c>
    </row>
    <row r="878" spans="1:8" ht="13.5" x14ac:dyDescent="0.25">
      <c r="A878" s="3">
        <f>TITRES_STAT!B881</f>
        <v>43280</v>
      </c>
      <c r="B878" s="17">
        <f>TITRES_STAT!C881</f>
        <v>22.36</v>
      </c>
      <c r="C878" s="17">
        <f>TITRES_STAT!D881</f>
        <v>9.4905000000000008</v>
      </c>
      <c r="D878" s="17">
        <f>TITRES_STAT!E881</f>
        <v>19796</v>
      </c>
      <c r="E878" s="17">
        <f>TITRES_STAT!F881</f>
        <v>0</v>
      </c>
      <c r="F878" s="17" t="str">
        <f t="shared" si="41"/>
        <v>NEUTRAL</v>
      </c>
      <c r="G878" s="17" t="e">
        <f t="shared" si="40"/>
        <v>#DIV/0!</v>
      </c>
      <c r="H878" s="17" t="str">
        <f t="shared" si="39"/>
        <v>NEUTRAL</v>
      </c>
    </row>
    <row r="879" spans="1:8" ht="13.5" x14ac:dyDescent="0.25">
      <c r="A879" s="3">
        <f>TITRES_STAT!B882</f>
        <v>43283</v>
      </c>
      <c r="B879" s="17">
        <f>TITRES_STAT!C882</f>
        <v>22.68</v>
      </c>
      <c r="C879" s="17">
        <f>TITRES_STAT!D882</f>
        <v>9.6263000000000005</v>
      </c>
      <c r="D879" s="17">
        <f>TITRES_STAT!E882</f>
        <v>13837</v>
      </c>
      <c r="E879" s="17">
        <f>TITRES_STAT!F882</f>
        <v>0</v>
      </c>
      <c r="F879" s="17" t="str">
        <f t="shared" si="41"/>
        <v>NEUTRAL</v>
      </c>
      <c r="G879" s="17" t="e">
        <f t="shared" si="40"/>
        <v>#DIV/0!</v>
      </c>
      <c r="H879" s="17" t="str">
        <f t="shared" si="39"/>
        <v>NEUTRAL</v>
      </c>
    </row>
    <row r="880" spans="1:8" ht="13.5" x14ac:dyDescent="0.25">
      <c r="A880" s="3">
        <f>TITRES_STAT!B883</f>
        <v>43284</v>
      </c>
      <c r="B880" s="17">
        <f>TITRES_STAT!C883</f>
        <v>23</v>
      </c>
      <c r="C880" s="17">
        <f>TITRES_STAT!D883</f>
        <v>9.7621000000000002</v>
      </c>
      <c r="D880" s="17">
        <f>TITRES_STAT!E883</f>
        <v>21336</v>
      </c>
      <c r="E880" s="17">
        <f>TITRES_STAT!F883</f>
        <v>0</v>
      </c>
      <c r="F880" s="17" t="str">
        <f t="shared" si="41"/>
        <v>NEUTRAL</v>
      </c>
      <c r="G880" s="17" t="e">
        <f t="shared" si="40"/>
        <v>#DIV/0!</v>
      </c>
      <c r="H880" s="17" t="str">
        <f t="shared" si="39"/>
        <v>NEUTRAL</v>
      </c>
    </row>
    <row r="881" spans="1:8" ht="13.5" x14ac:dyDescent="0.25">
      <c r="A881" s="3">
        <f>TITRES_STAT!B884</f>
        <v>43285</v>
      </c>
      <c r="B881" s="17">
        <f>TITRES_STAT!C884</f>
        <v>23</v>
      </c>
      <c r="C881" s="17">
        <f>TITRES_STAT!D884</f>
        <v>9.7621000000000002</v>
      </c>
      <c r="D881" s="17">
        <f>TITRES_STAT!E884</f>
        <v>14675</v>
      </c>
      <c r="E881" s="17">
        <f>TITRES_STAT!F884</f>
        <v>0</v>
      </c>
      <c r="F881" s="17" t="str">
        <f t="shared" si="41"/>
        <v>NEUTRAL</v>
      </c>
      <c r="G881" s="17" t="e">
        <f t="shared" si="40"/>
        <v>#DIV/0!</v>
      </c>
      <c r="H881" s="17" t="str">
        <f t="shared" si="39"/>
        <v>NEUTRAL</v>
      </c>
    </row>
    <row r="882" spans="1:8" ht="13.5" x14ac:dyDescent="0.25">
      <c r="A882" s="3">
        <f>TITRES_STAT!B885</f>
        <v>43286</v>
      </c>
      <c r="B882" s="17">
        <f>TITRES_STAT!C885</f>
        <v>23.34</v>
      </c>
      <c r="C882" s="17">
        <f>TITRES_STAT!D885</f>
        <v>9.9063999999999997</v>
      </c>
      <c r="D882" s="17">
        <f>TITRES_STAT!E885</f>
        <v>12560</v>
      </c>
      <c r="E882" s="17">
        <f>TITRES_STAT!F885</f>
        <v>0</v>
      </c>
      <c r="F882" s="17" t="str">
        <f t="shared" si="41"/>
        <v>NEUTRAL</v>
      </c>
      <c r="G882" s="17" t="e">
        <f t="shared" si="40"/>
        <v>#DIV/0!</v>
      </c>
      <c r="H882" s="17" t="str">
        <f t="shared" si="39"/>
        <v>NEUTRAL</v>
      </c>
    </row>
    <row r="883" spans="1:8" ht="13.5" x14ac:dyDescent="0.25">
      <c r="A883" s="3">
        <f>TITRES_STAT!B886</f>
        <v>43287</v>
      </c>
      <c r="B883" s="17">
        <f>TITRES_STAT!C886</f>
        <v>23.38</v>
      </c>
      <c r="C883" s="17">
        <f>TITRES_STAT!D886</f>
        <v>9.9234000000000009</v>
      </c>
      <c r="D883" s="17">
        <f>TITRES_STAT!E886</f>
        <v>8062</v>
      </c>
      <c r="E883" s="17">
        <f>TITRES_STAT!F886</f>
        <v>0</v>
      </c>
      <c r="F883" s="17" t="str">
        <f t="shared" si="41"/>
        <v>NEUTRAL</v>
      </c>
      <c r="G883" s="17" t="e">
        <f t="shared" si="40"/>
        <v>#DIV/0!</v>
      </c>
      <c r="H883" s="17" t="str">
        <f t="shared" si="39"/>
        <v>NEUTRAL</v>
      </c>
    </row>
    <row r="884" spans="1:8" ht="13.5" x14ac:dyDescent="0.25">
      <c r="A884" s="3">
        <f>TITRES_STAT!B887</f>
        <v>43290</v>
      </c>
      <c r="B884" s="17">
        <f>TITRES_STAT!C887</f>
        <v>23.35</v>
      </c>
      <c r="C884" s="17">
        <f>TITRES_STAT!D887</f>
        <v>9.9107000000000003</v>
      </c>
      <c r="D884" s="17">
        <f>TITRES_STAT!E887</f>
        <v>7706</v>
      </c>
      <c r="E884" s="17">
        <f>TITRES_STAT!F887</f>
        <v>0</v>
      </c>
      <c r="F884" s="17" t="str">
        <f t="shared" si="41"/>
        <v>NEUTRAL</v>
      </c>
      <c r="G884" s="17" t="e">
        <f t="shared" si="40"/>
        <v>#DIV/0!</v>
      </c>
      <c r="H884" s="17" t="str">
        <f t="shared" si="39"/>
        <v>NEUTRAL</v>
      </c>
    </row>
    <row r="885" spans="1:8" ht="13.5" x14ac:dyDescent="0.25">
      <c r="A885" s="3">
        <f>TITRES_STAT!B888</f>
        <v>43291</v>
      </c>
      <c r="B885" s="17">
        <f>TITRES_STAT!C888</f>
        <v>23.1</v>
      </c>
      <c r="C885" s="17">
        <f>TITRES_STAT!D888</f>
        <v>9.8045000000000009</v>
      </c>
      <c r="D885" s="17">
        <f>TITRES_STAT!E888</f>
        <v>7579</v>
      </c>
      <c r="E885" s="17">
        <f>TITRES_STAT!F888</f>
        <v>0</v>
      </c>
      <c r="F885" s="17" t="str">
        <f t="shared" si="41"/>
        <v>NEUTRAL</v>
      </c>
      <c r="G885" s="17" t="e">
        <f t="shared" si="40"/>
        <v>#DIV/0!</v>
      </c>
      <c r="H885" s="17" t="str">
        <f t="shared" si="39"/>
        <v>NEUTRAL</v>
      </c>
    </row>
    <row r="886" spans="1:8" ht="13.5" x14ac:dyDescent="0.25">
      <c r="A886" s="3">
        <f>TITRES_STAT!B889</f>
        <v>43292</v>
      </c>
      <c r="B886" s="17">
        <f>TITRES_STAT!C889</f>
        <v>23.04</v>
      </c>
      <c r="C886" s="17">
        <f>TITRES_STAT!D889</f>
        <v>9.7790999999999997</v>
      </c>
      <c r="D886" s="17">
        <f>TITRES_STAT!E889</f>
        <v>28532</v>
      </c>
      <c r="E886" s="17">
        <f>TITRES_STAT!F889</f>
        <v>0</v>
      </c>
      <c r="F886" s="17" t="str">
        <f t="shared" si="41"/>
        <v>NEUTRAL</v>
      </c>
      <c r="G886" s="17" t="e">
        <f t="shared" si="40"/>
        <v>#DIV/0!</v>
      </c>
      <c r="H886" s="17" t="str">
        <f t="shared" si="39"/>
        <v>NEUTRAL</v>
      </c>
    </row>
    <row r="887" spans="1:8" ht="13.5" x14ac:dyDescent="0.25">
      <c r="A887" s="3">
        <f>TITRES_STAT!B890</f>
        <v>43293</v>
      </c>
      <c r="B887" s="17">
        <f>TITRES_STAT!C890</f>
        <v>23.02</v>
      </c>
      <c r="C887" s="17">
        <f>TITRES_STAT!D890</f>
        <v>9.7706</v>
      </c>
      <c r="D887" s="17">
        <f>TITRES_STAT!E890</f>
        <v>4299</v>
      </c>
      <c r="E887" s="17">
        <f>TITRES_STAT!F890</f>
        <v>0</v>
      </c>
      <c r="F887" s="17" t="str">
        <f t="shared" si="41"/>
        <v>NEUTRAL</v>
      </c>
      <c r="G887" s="17" t="e">
        <f t="shared" si="40"/>
        <v>#DIV/0!</v>
      </c>
      <c r="H887" s="17" t="str">
        <f t="shared" si="39"/>
        <v>NEUTRAL</v>
      </c>
    </row>
    <row r="888" spans="1:8" ht="13.5" x14ac:dyDescent="0.25">
      <c r="A888" s="3">
        <f>TITRES_STAT!B891</f>
        <v>43294</v>
      </c>
      <c r="B888" s="17">
        <f>TITRES_STAT!C891</f>
        <v>23.19</v>
      </c>
      <c r="C888" s="17">
        <f>TITRES_STAT!D891</f>
        <v>9.8427000000000007</v>
      </c>
      <c r="D888" s="17">
        <f>TITRES_STAT!E891</f>
        <v>6553</v>
      </c>
      <c r="E888" s="17">
        <f>TITRES_STAT!F891</f>
        <v>0</v>
      </c>
      <c r="F888" s="17" t="str">
        <f t="shared" si="41"/>
        <v>NEUTRAL</v>
      </c>
      <c r="G888" s="17" t="e">
        <f t="shared" si="40"/>
        <v>#DIV/0!</v>
      </c>
      <c r="H888" s="17" t="str">
        <f t="shared" si="39"/>
        <v>NEUTRAL</v>
      </c>
    </row>
    <row r="889" spans="1:8" ht="13.5" x14ac:dyDescent="0.25">
      <c r="A889" s="3">
        <f>TITRES_STAT!B892</f>
        <v>43297</v>
      </c>
      <c r="B889" s="17">
        <f>TITRES_STAT!C892</f>
        <v>23.1</v>
      </c>
      <c r="C889" s="17">
        <f>TITRES_STAT!D892</f>
        <v>9.8045000000000009</v>
      </c>
      <c r="D889" s="17">
        <f>TITRES_STAT!E892</f>
        <v>4469</v>
      </c>
      <c r="E889" s="17">
        <f>TITRES_STAT!F892</f>
        <v>0</v>
      </c>
      <c r="F889" s="17" t="str">
        <f t="shared" si="41"/>
        <v>NEUTRAL</v>
      </c>
      <c r="G889" s="17" t="e">
        <f t="shared" si="40"/>
        <v>#DIV/0!</v>
      </c>
      <c r="H889" s="17" t="str">
        <f t="shared" si="39"/>
        <v>NEUTRAL</v>
      </c>
    </row>
    <row r="890" spans="1:8" ht="13.5" x14ac:dyDescent="0.25">
      <c r="A890" s="3">
        <f>TITRES_STAT!B893</f>
        <v>43298</v>
      </c>
      <c r="B890" s="17">
        <f>TITRES_STAT!C893</f>
        <v>23.3</v>
      </c>
      <c r="C890" s="17">
        <f>TITRES_STAT!D893</f>
        <v>9.8894000000000002</v>
      </c>
      <c r="D890" s="17">
        <f>TITRES_STAT!E893</f>
        <v>11018</v>
      </c>
      <c r="E890" s="17">
        <f>TITRES_STAT!F893</f>
        <v>0</v>
      </c>
      <c r="F890" s="17" t="str">
        <f t="shared" si="41"/>
        <v>NEUTRAL</v>
      </c>
      <c r="G890" s="17" t="e">
        <f t="shared" si="40"/>
        <v>#DIV/0!</v>
      </c>
      <c r="H890" s="17" t="str">
        <f t="shared" si="39"/>
        <v>NEUTRAL</v>
      </c>
    </row>
    <row r="891" spans="1:8" ht="13.5" x14ac:dyDescent="0.25">
      <c r="A891" s="3">
        <f>TITRES_STAT!B894</f>
        <v>43299</v>
      </c>
      <c r="B891" s="17">
        <f>TITRES_STAT!C894</f>
        <v>23.18</v>
      </c>
      <c r="C891" s="17">
        <f>TITRES_STAT!D894</f>
        <v>9.8384999999999998</v>
      </c>
      <c r="D891" s="17">
        <f>TITRES_STAT!E894</f>
        <v>2621</v>
      </c>
      <c r="E891" s="17">
        <f>TITRES_STAT!F894</f>
        <v>0</v>
      </c>
      <c r="F891" s="17" t="str">
        <f t="shared" si="41"/>
        <v>NEUTRAL</v>
      </c>
      <c r="G891" s="17" t="e">
        <f t="shared" si="40"/>
        <v>#DIV/0!</v>
      </c>
      <c r="H891" s="17" t="str">
        <f t="shared" si="39"/>
        <v>NEUTRAL</v>
      </c>
    </row>
    <row r="892" spans="1:8" ht="13.5" x14ac:dyDescent="0.25">
      <c r="A892" s="3">
        <f>TITRES_STAT!B895</f>
        <v>43300</v>
      </c>
      <c r="B892" s="17">
        <f>TITRES_STAT!C895</f>
        <v>23.35</v>
      </c>
      <c r="C892" s="17">
        <f>TITRES_STAT!D895</f>
        <v>9.9107000000000003</v>
      </c>
      <c r="D892" s="17">
        <f>TITRES_STAT!E895</f>
        <v>6486</v>
      </c>
      <c r="E892" s="17">
        <f>TITRES_STAT!F895</f>
        <v>0</v>
      </c>
      <c r="F892" s="17" t="str">
        <f t="shared" si="41"/>
        <v>NEUTRAL</v>
      </c>
      <c r="G892" s="17" t="e">
        <f t="shared" si="40"/>
        <v>#DIV/0!</v>
      </c>
      <c r="H892" s="17" t="str">
        <f t="shared" si="39"/>
        <v>NEUTRAL</v>
      </c>
    </row>
    <row r="893" spans="1:8" ht="13.5" x14ac:dyDescent="0.25">
      <c r="A893" s="3">
        <f>TITRES_STAT!B896</f>
        <v>43301</v>
      </c>
      <c r="B893" s="17">
        <f>TITRES_STAT!C896</f>
        <v>23.5</v>
      </c>
      <c r="C893" s="17">
        <f>TITRES_STAT!D896</f>
        <v>9.9742999999999995</v>
      </c>
      <c r="D893" s="17">
        <f>TITRES_STAT!E896</f>
        <v>13102</v>
      </c>
      <c r="E893" s="17">
        <f>TITRES_STAT!F896</f>
        <v>0</v>
      </c>
      <c r="F893" s="17" t="str">
        <f t="shared" si="41"/>
        <v>NEUTRAL</v>
      </c>
      <c r="G893" s="17" t="e">
        <f t="shared" si="40"/>
        <v>#DIV/0!</v>
      </c>
      <c r="H893" s="17" t="str">
        <f t="shared" si="39"/>
        <v>NEUTRAL</v>
      </c>
    </row>
    <row r="894" spans="1:8" ht="13.5" x14ac:dyDescent="0.25">
      <c r="A894" s="3">
        <f>TITRES_STAT!B897</f>
        <v>43304</v>
      </c>
      <c r="B894" s="17">
        <f>TITRES_STAT!C897</f>
        <v>23.57</v>
      </c>
      <c r="C894" s="17">
        <f>TITRES_STAT!D897</f>
        <v>10.004</v>
      </c>
      <c r="D894" s="17">
        <f>TITRES_STAT!E897</f>
        <v>3688</v>
      </c>
      <c r="E894" s="17">
        <f>TITRES_STAT!F897</f>
        <v>0</v>
      </c>
      <c r="F894" s="17" t="str">
        <f t="shared" si="41"/>
        <v>NEUTRAL</v>
      </c>
      <c r="G894" s="17" t="e">
        <f t="shared" si="40"/>
        <v>#DIV/0!</v>
      </c>
      <c r="H894" s="17" t="str">
        <f t="shared" si="39"/>
        <v>NEUTRAL</v>
      </c>
    </row>
    <row r="895" spans="1:8" ht="13.5" x14ac:dyDescent="0.25">
      <c r="A895" s="3">
        <f>TITRES_STAT!B898</f>
        <v>43305</v>
      </c>
      <c r="B895" s="17">
        <f>TITRES_STAT!C898</f>
        <v>23.57</v>
      </c>
      <c r="C895" s="17">
        <f>TITRES_STAT!D898</f>
        <v>10.004</v>
      </c>
      <c r="D895" s="17">
        <f>TITRES_STAT!E898</f>
        <v>6608</v>
      </c>
      <c r="E895" s="17">
        <f>TITRES_STAT!F898</f>
        <v>0</v>
      </c>
      <c r="F895" s="17" t="str">
        <f t="shared" si="41"/>
        <v>NEUTRAL</v>
      </c>
      <c r="G895" s="17" t="e">
        <f t="shared" si="40"/>
        <v>#DIV/0!</v>
      </c>
      <c r="H895" s="17" t="str">
        <f t="shared" si="39"/>
        <v>NEUTRAL</v>
      </c>
    </row>
    <row r="896" spans="1:8" ht="13.5" x14ac:dyDescent="0.25">
      <c r="A896" s="3">
        <f>TITRES_STAT!B899</f>
        <v>43307</v>
      </c>
      <c r="B896" s="17">
        <f>TITRES_STAT!C899</f>
        <v>23.8</v>
      </c>
      <c r="C896" s="17">
        <f>TITRES_STAT!D899</f>
        <v>10.101699999999999</v>
      </c>
      <c r="D896" s="17">
        <f>TITRES_STAT!E899</f>
        <v>57932</v>
      </c>
      <c r="E896" s="17">
        <f>TITRES_STAT!F899</f>
        <v>0</v>
      </c>
      <c r="F896" s="17" t="str">
        <f t="shared" si="41"/>
        <v>NEUTRAL</v>
      </c>
      <c r="G896" s="17" t="e">
        <f t="shared" si="40"/>
        <v>#DIV/0!</v>
      </c>
      <c r="H896" s="17" t="str">
        <f t="shared" si="39"/>
        <v>NEUTRAL</v>
      </c>
    </row>
    <row r="897" spans="1:8" ht="13.5" x14ac:dyDescent="0.25">
      <c r="A897" s="3">
        <f>TITRES_STAT!B900</f>
        <v>43308</v>
      </c>
      <c r="B897" s="17">
        <f>TITRES_STAT!C900</f>
        <v>24.3</v>
      </c>
      <c r="C897" s="17">
        <f>TITRES_STAT!D900</f>
        <v>10.3139</v>
      </c>
      <c r="D897" s="17">
        <f>TITRES_STAT!E900</f>
        <v>23018</v>
      </c>
      <c r="E897" s="17">
        <f>TITRES_STAT!F900</f>
        <v>0</v>
      </c>
      <c r="F897" s="17" t="str">
        <f t="shared" si="41"/>
        <v>NEUTRAL</v>
      </c>
      <c r="G897" s="17" t="e">
        <f t="shared" si="40"/>
        <v>#DIV/0!</v>
      </c>
      <c r="H897" s="17" t="str">
        <f t="shared" si="39"/>
        <v>NEUTRAL</v>
      </c>
    </row>
    <row r="898" spans="1:8" ht="13.5" x14ac:dyDescent="0.25">
      <c r="A898" s="3">
        <f>TITRES_STAT!B901</f>
        <v>43311</v>
      </c>
      <c r="B898" s="17">
        <f>TITRES_STAT!C901</f>
        <v>24.1</v>
      </c>
      <c r="C898" s="17">
        <f>TITRES_STAT!D901</f>
        <v>10.228999999999999</v>
      </c>
      <c r="D898" s="17">
        <f>TITRES_STAT!E901</f>
        <v>54220</v>
      </c>
      <c r="E898" s="17">
        <f>TITRES_STAT!F901</f>
        <v>0</v>
      </c>
      <c r="F898" s="17" t="str">
        <f t="shared" si="41"/>
        <v>NEUTRAL</v>
      </c>
      <c r="G898" s="17" t="e">
        <f t="shared" si="40"/>
        <v>#DIV/0!</v>
      </c>
      <c r="H898" s="17" t="str">
        <f t="shared" si="39"/>
        <v>NEUTRAL</v>
      </c>
    </row>
    <row r="899" spans="1:8" ht="13.5" x14ac:dyDescent="0.25">
      <c r="A899" s="3">
        <f>TITRES_STAT!B902</f>
        <v>43312</v>
      </c>
      <c r="B899" s="17">
        <f>TITRES_STAT!C902</f>
        <v>24.4</v>
      </c>
      <c r="C899" s="17">
        <f>TITRES_STAT!D902</f>
        <v>10.356299999999999</v>
      </c>
      <c r="D899" s="17">
        <f>TITRES_STAT!E902</f>
        <v>11887</v>
      </c>
      <c r="E899" s="17">
        <f>TITRES_STAT!F902</f>
        <v>0</v>
      </c>
      <c r="F899" s="17" t="str">
        <f t="shared" si="41"/>
        <v>NEUTRAL</v>
      </c>
      <c r="G899" s="17" t="e">
        <f t="shared" si="40"/>
        <v>#DIV/0!</v>
      </c>
      <c r="H899" s="17" t="str">
        <f t="shared" si="39"/>
        <v>NEUTRAL</v>
      </c>
    </row>
    <row r="900" spans="1:8" ht="13.5" x14ac:dyDescent="0.25">
      <c r="A900" s="3">
        <f>TITRES_STAT!B903</f>
        <v>43313</v>
      </c>
      <c r="B900" s="17">
        <f>TITRES_STAT!C903</f>
        <v>24.4</v>
      </c>
      <c r="C900" s="17">
        <f>TITRES_STAT!D903</f>
        <v>10.356299999999999</v>
      </c>
      <c r="D900" s="17">
        <f>TITRES_STAT!E903</f>
        <v>5967</v>
      </c>
      <c r="E900" s="17">
        <f>TITRES_STAT!F903</f>
        <v>0</v>
      </c>
      <c r="F900" s="17" t="str">
        <f t="shared" si="41"/>
        <v>NEUTRAL</v>
      </c>
      <c r="G900" s="17" t="e">
        <f t="shared" si="40"/>
        <v>#DIV/0!</v>
      </c>
      <c r="H900" s="17" t="str">
        <f t="shared" si="39"/>
        <v>NEUTRAL</v>
      </c>
    </row>
    <row r="901" spans="1:8" ht="13.5" x14ac:dyDescent="0.25">
      <c r="A901" s="3">
        <f>TITRES_STAT!B904</f>
        <v>43314</v>
      </c>
      <c r="B901" s="17">
        <f>TITRES_STAT!C904</f>
        <v>23.9</v>
      </c>
      <c r="C901" s="17">
        <f>TITRES_STAT!D904</f>
        <v>10.1441</v>
      </c>
      <c r="D901" s="17">
        <f>TITRES_STAT!E904</f>
        <v>11715</v>
      </c>
      <c r="E901" s="17">
        <f>TITRES_STAT!F904</f>
        <v>0</v>
      </c>
      <c r="F901" s="17" t="str">
        <f t="shared" si="41"/>
        <v>NEUTRAL</v>
      </c>
      <c r="G901" s="17" t="e">
        <f t="shared" si="40"/>
        <v>#DIV/0!</v>
      </c>
      <c r="H901" s="17" t="str">
        <f t="shared" si="39"/>
        <v>NEUTRAL</v>
      </c>
    </row>
    <row r="902" spans="1:8" ht="13.5" x14ac:dyDescent="0.25">
      <c r="A902" s="3">
        <f>TITRES_STAT!B905</f>
        <v>43315</v>
      </c>
      <c r="B902" s="17">
        <f>TITRES_STAT!C905</f>
        <v>24</v>
      </c>
      <c r="C902" s="17">
        <f>TITRES_STAT!D905</f>
        <v>10.186500000000001</v>
      </c>
      <c r="D902" s="17">
        <f>TITRES_STAT!E905</f>
        <v>14315</v>
      </c>
      <c r="E902" s="17">
        <f>TITRES_STAT!F905</f>
        <v>0</v>
      </c>
      <c r="F902" s="17" t="str">
        <f t="shared" si="41"/>
        <v>NEUTRAL</v>
      </c>
      <c r="G902" s="17" t="e">
        <f t="shared" si="40"/>
        <v>#DIV/0!</v>
      </c>
      <c r="H902" s="17" t="str">
        <f t="shared" ref="H902:H965" si="42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43318</v>
      </c>
      <c r="B903" s="17">
        <f>TITRES_STAT!C906</f>
        <v>23.9</v>
      </c>
      <c r="C903" s="17">
        <f>TITRES_STAT!D906</f>
        <v>10.1441</v>
      </c>
      <c r="D903" s="17">
        <f>TITRES_STAT!E906</f>
        <v>14844</v>
      </c>
      <c r="E903" s="17">
        <f>TITRES_STAT!F906</f>
        <v>0</v>
      </c>
      <c r="F903" s="17" t="str">
        <f t="shared" si="41"/>
        <v>NEUTRAL</v>
      </c>
      <c r="G903" s="17" t="e">
        <f t="shared" ref="G903:G966" si="43">IF((E903-E898)/E898 &gt; 0.02, "STRONG",
 IF((E903-E898)/E898 &lt; -0.02, "WEAK", "NEUTRAL"))</f>
        <v>#DIV/0!</v>
      </c>
      <c r="H903" s="17" t="str">
        <f t="shared" si="42"/>
        <v>NEUTRAL</v>
      </c>
    </row>
    <row r="904" spans="1:8" ht="13.5" x14ac:dyDescent="0.25">
      <c r="A904" s="3">
        <f>TITRES_STAT!B907</f>
        <v>43319</v>
      </c>
      <c r="B904" s="17">
        <f>TITRES_STAT!C907</f>
        <v>23.83</v>
      </c>
      <c r="C904" s="17">
        <f>TITRES_STAT!D907</f>
        <v>10.1144</v>
      </c>
      <c r="D904" s="17">
        <f>TITRES_STAT!E907</f>
        <v>5837</v>
      </c>
      <c r="E904" s="17">
        <f>TITRES_STAT!F907</f>
        <v>0</v>
      </c>
      <c r="F904" s="17" t="str">
        <f t="shared" ref="F904:F967" si="44">IF(E904&gt;E899,"BULLISH",IF(E904&lt;E899,"BEARISH","NEUTRAL"))</f>
        <v>NEUTRAL</v>
      </c>
      <c r="G904" s="17" t="e">
        <f t="shared" si="43"/>
        <v>#DIV/0!</v>
      </c>
      <c r="H904" s="17" t="str">
        <f t="shared" si="42"/>
        <v>NEUTRAL</v>
      </c>
    </row>
    <row r="905" spans="1:8" ht="13.5" x14ac:dyDescent="0.25">
      <c r="A905" s="3">
        <f>TITRES_STAT!B908</f>
        <v>43320</v>
      </c>
      <c r="B905" s="17">
        <f>TITRES_STAT!C908</f>
        <v>23.82</v>
      </c>
      <c r="C905" s="17">
        <f>TITRES_STAT!D908</f>
        <v>10.110099999999999</v>
      </c>
      <c r="D905" s="17">
        <f>TITRES_STAT!E908</f>
        <v>2869</v>
      </c>
      <c r="E905" s="17">
        <f>TITRES_STAT!F908</f>
        <v>0</v>
      </c>
      <c r="F905" s="17" t="str">
        <f t="shared" si="44"/>
        <v>NEUTRAL</v>
      </c>
      <c r="G905" s="17" t="e">
        <f t="shared" si="43"/>
        <v>#DIV/0!</v>
      </c>
      <c r="H905" s="17" t="str">
        <f t="shared" si="42"/>
        <v>NEUTRAL</v>
      </c>
    </row>
    <row r="906" spans="1:8" ht="13.5" x14ac:dyDescent="0.25">
      <c r="A906" s="3">
        <f>TITRES_STAT!B909</f>
        <v>43321</v>
      </c>
      <c r="B906" s="17">
        <f>TITRES_STAT!C909</f>
        <v>23.9</v>
      </c>
      <c r="C906" s="17">
        <f>TITRES_STAT!D909</f>
        <v>10.1441</v>
      </c>
      <c r="D906" s="17">
        <f>TITRES_STAT!E909</f>
        <v>2416</v>
      </c>
      <c r="E906" s="17">
        <f>TITRES_STAT!F909</f>
        <v>0</v>
      </c>
      <c r="F906" s="17" t="str">
        <f t="shared" si="44"/>
        <v>NEUTRAL</v>
      </c>
      <c r="G906" s="17" t="e">
        <f t="shared" si="43"/>
        <v>#DIV/0!</v>
      </c>
      <c r="H906" s="17" t="str">
        <f t="shared" si="42"/>
        <v>NEUTRAL</v>
      </c>
    </row>
    <row r="907" spans="1:8" ht="13.5" x14ac:dyDescent="0.25">
      <c r="A907" s="3">
        <f>TITRES_STAT!B910</f>
        <v>43322</v>
      </c>
      <c r="B907" s="17">
        <f>TITRES_STAT!C910</f>
        <v>23.9</v>
      </c>
      <c r="C907" s="17">
        <f>TITRES_STAT!D910</f>
        <v>10.1441</v>
      </c>
      <c r="D907" s="17">
        <f>TITRES_STAT!E910</f>
        <v>13627</v>
      </c>
      <c r="E907" s="17">
        <f>TITRES_STAT!F910</f>
        <v>0</v>
      </c>
      <c r="F907" s="17" t="str">
        <f t="shared" si="44"/>
        <v>NEUTRAL</v>
      </c>
      <c r="G907" s="17" t="e">
        <f t="shared" si="43"/>
        <v>#DIV/0!</v>
      </c>
      <c r="H907" s="17" t="str">
        <f t="shared" si="42"/>
        <v>NEUTRAL</v>
      </c>
    </row>
    <row r="908" spans="1:8" ht="13.5" x14ac:dyDescent="0.25">
      <c r="A908" s="3">
        <f>TITRES_STAT!B911</f>
        <v>43326</v>
      </c>
      <c r="B908" s="17">
        <f>TITRES_STAT!C911</f>
        <v>23.9</v>
      </c>
      <c r="C908" s="17">
        <f>TITRES_STAT!D911</f>
        <v>10.1441</v>
      </c>
      <c r="D908" s="17">
        <f>TITRES_STAT!E911</f>
        <v>2825</v>
      </c>
      <c r="E908" s="17">
        <f>TITRES_STAT!F911</f>
        <v>0</v>
      </c>
      <c r="F908" s="17" t="str">
        <f t="shared" si="44"/>
        <v>NEUTRAL</v>
      </c>
      <c r="G908" s="17" t="e">
        <f t="shared" si="43"/>
        <v>#DIV/0!</v>
      </c>
      <c r="H908" s="17" t="str">
        <f t="shared" si="42"/>
        <v>NEUTRAL</v>
      </c>
    </row>
    <row r="909" spans="1:8" ht="13.5" x14ac:dyDescent="0.25">
      <c r="A909" s="3">
        <f>TITRES_STAT!B912</f>
        <v>43327</v>
      </c>
      <c r="B909" s="17">
        <f>TITRES_STAT!C912</f>
        <v>23.8</v>
      </c>
      <c r="C909" s="17">
        <f>TITRES_STAT!D912</f>
        <v>10.101699999999999</v>
      </c>
      <c r="D909" s="17">
        <f>TITRES_STAT!E912</f>
        <v>8015</v>
      </c>
      <c r="E909" s="17">
        <f>TITRES_STAT!F912</f>
        <v>0</v>
      </c>
      <c r="F909" s="17" t="str">
        <f t="shared" si="44"/>
        <v>NEUTRAL</v>
      </c>
      <c r="G909" s="17" t="e">
        <f t="shared" si="43"/>
        <v>#DIV/0!</v>
      </c>
      <c r="H909" s="17" t="str">
        <f t="shared" si="42"/>
        <v>NEUTRAL</v>
      </c>
    </row>
    <row r="910" spans="1:8" ht="13.5" x14ac:dyDescent="0.25">
      <c r="A910" s="3">
        <f>TITRES_STAT!B913</f>
        <v>43328</v>
      </c>
      <c r="B910" s="17">
        <f>TITRES_STAT!C913</f>
        <v>24</v>
      </c>
      <c r="C910" s="17">
        <f>TITRES_STAT!D913</f>
        <v>10.186500000000001</v>
      </c>
      <c r="D910" s="17">
        <f>TITRES_STAT!E913</f>
        <v>3018</v>
      </c>
      <c r="E910" s="17">
        <f>TITRES_STAT!F913</f>
        <v>0</v>
      </c>
      <c r="F910" s="17" t="str">
        <f t="shared" si="44"/>
        <v>NEUTRAL</v>
      </c>
      <c r="G910" s="17" t="e">
        <f t="shared" si="43"/>
        <v>#DIV/0!</v>
      </c>
      <c r="H910" s="17" t="str">
        <f t="shared" si="42"/>
        <v>NEUTRAL</v>
      </c>
    </row>
    <row r="911" spans="1:8" ht="13.5" x14ac:dyDescent="0.25">
      <c r="A911" s="3">
        <f>TITRES_STAT!B914</f>
        <v>43329</v>
      </c>
      <c r="B911" s="17">
        <f>TITRES_STAT!C914</f>
        <v>24</v>
      </c>
      <c r="C911" s="17">
        <f>TITRES_STAT!D914</f>
        <v>10.186500000000001</v>
      </c>
      <c r="D911" s="17">
        <f>TITRES_STAT!E914</f>
        <v>15288</v>
      </c>
      <c r="E911" s="17">
        <f>TITRES_STAT!F914</f>
        <v>0</v>
      </c>
      <c r="F911" s="17" t="str">
        <f t="shared" si="44"/>
        <v>NEUTRAL</v>
      </c>
      <c r="G911" s="17" t="e">
        <f t="shared" si="43"/>
        <v>#DIV/0!</v>
      </c>
      <c r="H911" s="17" t="str">
        <f t="shared" si="42"/>
        <v>NEUTRAL</v>
      </c>
    </row>
    <row r="912" spans="1:8" ht="13.5" x14ac:dyDescent="0.25">
      <c r="A912" s="3">
        <f>TITRES_STAT!B915</f>
        <v>43332</v>
      </c>
      <c r="B912" s="17">
        <f>TITRES_STAT!C915</f>
        <v>24.04</v>
      </c>
      <c r="C912" s="17">
        <f>TITRES_STAT!D915</f>
        <v>10.2035</v>
      </c>
      <c r="D912" s="17">
        <f>TITRES_STAT!E915</f>
        <v>7194</v>
      </c>
      <c r="E912" s="17">
        <f>TITRES_STAT!F915</f>
        <v>0</v>
      </c>
      <c r="F912" s="17" t="str">
        <f t="shared" si="44"/>
        <v>NEUTRAL</v>
      </c>
      <c r="G912" s="17" t="e">
        <f t="shared" si="43"/>
        <v>#DIV/0!</v>
      </c>
      <c r="H912" s="17" t="str">
        <f t="shared" si="42"/>
        <v>NEUTRAL</v>
      </c>
    </row>
    <row r="913" spans="1:8" ht="13.5" x14ac:dyDescent="0.25">
      <c r="A913" s="3">
        <f>TITRES_STAT!B916</f>
        <v>43335</v>
      </c>
      <c r="B913" s="17">
        <f>TITRES_STAT!C916</f>
        <v>23.89</v>
      </c>
      <c r="C913" s="17">
        <f>TITRES_STAT!D916</f>
        <v>10.139900000000001</v>
      </c>
      <c r="D913" s="17">
        <f>TITRES_STAT!E916</f>
        <v>86861</v>
      </c>
      <c r="E913" s="17">
        <f>TITRES_STAT!F916</f>
        <v>0</v>
      </c>
      <c r="F913" s="17" t="str">
        <f t="shared" si="44"/>
        <v>NEUTRAL</v>
      </c>
      <c r="G913" s="17" t="e">
        <f t="shared" si="43"/>
        <v>#DIV/0!</v>
      </c>
      <c r="H913" s="17" t="str">
        <f t="shared" si="42"/>
        <v>NEUTRAL</v>
      </c>
    </row>
    <row r="914" spans="1:8" ht="13.5" x14ac:dyDescent="0.25">
      <c r="A914" s="3">
        <f>TITRES_STAT!B917</f>
        <v>43336</v>
      </c>
      <c r="B914" s="17">
        <f>TITRES_STAT!C917</f>
        <v>24.2</v>
      </c>
      <c r="C914" s="17">
        <f>TITRES_STAT!D917</f>
        <v>10.2714</v>
      </c>
      <c r="D914" s="17">
        <f>TITRES_STAT!E917</f>
        <v>5197</v>
      </c>
      <c r="E914" s="17">
        <f>TITRES_STAT!F917</f>
        <v>0</v>
      </c>
      <c r="F914" s="17" t="str">
        <f t="shared" si="44"/>
        <v>NEUTRAL</v>
      </c>
      <c r="G914" s="17" t="e">
        <f t="shared" si="43"/>
        <v>#DIV/0!</v>
      </c>
      <c r="H914" s="17" t="str">
        <f t="shared" si="42"/>
        <v>NEUTRAL</v>
      </c>
    </row>
    <row r="915" spans="1:8" ht="13.5" x14ac:dyDescent="0.25">
      <c r="A915" s="3">
        <f>TITRES_STAT!B918</f>
        <v>43339</v>
      </c>
      <c r="B915" s="17">
        <f>TITRES_STAT!C918</f>
        <v>24.35</v>
      </c>
      <c r="C915" s="17">
        <f>TITRES_STAT!D918</f>
        <v>10.335100000000001</v>
      </c>
      <c r="D915" s="17">
        <f>TITRES_STAT!E918</f>
        <v>7219</v>
      </c>
      <c r="E915" s="17">
        <f>TITRES_STAT!F918</f>
        <v>0</v>
      </c>
      <c r="F915" s="17" t="str">
        <f t="shared" si="44"/>
        <v>NEUTRAL</v>
      </c>
      <c r="G915" s="17" t="e">
        <f t="shared" si="43"/>
        <v>#DIV/0!</v>
      </c>
      <c r="H915" s="17" t="str">
        <f t="shared" si="42"/>
        <v>NEUTRAL</v>
      </c>
    </row>
    <row r="916" spans="1:8" ht="13.5" x14ac:dyDescent="0.25">
      <c r="A916" s="3">
        <f>TITRES_STAT!B919</f>
        <v>43340</v>
      </c>
      <c r="B916" s="17">
        <f>TITRES_STAT!C919</f>
        <v>24.49</v>
      </c>
      <c r="C916" s="17">
        <f>TITRES_STAT!D919</f>
        <v>10.394500000000001</v>
      </c>
      <c r="D916" s="17">
        <f>TITRES_STAT!E919</f>
        <v>7933</v>
      </c>
      <c r="E916" s="17">
        <f>TITRES_STAT!F919</f>
        <v>0</v>
      </c>
      <c r="F916" s="17" t="str">
        <f t="shared" si="44"/>
        <v>NEUTRAL</v>
      </c>
      <c r="G916" s="17" t="e">
        <f t="shared" si="43"/>
        <v>#DIV/0!</v>
      </c>
      <c r="H916" s="17" t="str">
        <f t="shared" si="42"/>
        <v>NEUTRAL</v>
      </c>
    </row>
    <row r="917" spans="1:8" ht="13.5" x14ac:dyDescent="0.25">
      <c r="A917" s="3">
        <f>TITRES_STAT!B920</f>
        <v>43341</v>
      </c>
      <c r="B917" s="17">
        <f>TITRES_STAT!C920</f>
        <v>24.49</v>
      </c>
      <c r="C917" s="17">
        <f>TITRES_STAT!D920</f>
        <v>10.394500000000001</v>
      </c>
      <c r="D917" s="17">
        <f>TITRES_STAT!E920</f>
        <v>27493</v>
      </c>
      <c r="E917" s="17">
        <f>TITRES_STAT!F920</f>
        <v>0</v>
      </c>
      <c r="F917" s="17" t="str">
        <f t="shared" si="44"/>
        <v>NEUTRAL</v>
      </c>
      <c r="G917" s="17" t="e">
        <f t="shared" si="43"/>
        <v>#DIV/0!</v>
      </c>
      <c r="H917" s="17" t="str">
        <f t="shared" si="42"/>
        <v>NEUTRAL</v>
      </c>
    </row>
    <row r="918" spans="1:8" ht="13.5" x14ac:dyDescent="0.25">
      <c r="A918" s="3">
        <f>TITRES_STAT!B921</f>
        <v>43342</v>
      </c>
      <c r="B918" s="17">
        <f>TITRES_STAT!C921</f>
        <v>24.49</v>
      </c>
      <c r="C918" s="17">
        <f>TITRES_STAT!D921</f>
        <v>10.394500000000001</v>
      </c>
      <c r="D918" s="17">
        <f>TITRES_STAT!E921</f>
        <v>15332</v>
      </c>
      <c r="E918" s="17">
        <f>TITRES_STAT!F921</f>
        <v>0</v>
      </c>
      <c r="F918" s="17" t="str">
        <f t="shared" si="44"/>
        <v>NEUTRAL</v>
      </c>
      <c r="G918" s="17" t="e">
        <f t="shared" si="43"/>
        <v>#DIV/0!</v>
      </c>
      <c r="H918" s="17" t="str">
        <f t="shared" si="42"/>
        <v>NEUTRAL</v>
      </c>
    </row>
    <row r="919" spans="1:8" ht="13.5" x14ac:dyDescent="0.25">
      <c r="A919" s="3">
        <f>TITRES_STAT!B922</f>
        <v>43343</v>
      </c>
      <c r="B919" s="17">
        <f>TITRES_STAT!C922</f>
        <v>24.65</v>
      </c>
      <c r="C919" s="17">
        <f>TITRES_STAT!D922</f>
        <v>10.462400000000001</v>
      </c>
      <c r="D919" s="17">
        <f>TITRES_STAT!E922</f>
        <v>20643</v>
      </c>
      <c r="E919" s="17">
        <f>TITRES_STAT!F922</f>
        <v>0</v>
      </c>
      <c r="F919" s="17" t="str">
        <f t="shared" si="44"/>
        <v>NEUTRAL</v>
      </c>
      <c r="G919" s="17" t="e">
        <f t="shared" si="43"/>
        <v>#DIV/0!</v>
      </c>
      <c r="H919" s="17" t="str">
        <f t="shared" si="42"/>
        <v>NEUTRAL</v>
      </c>
    </row>
    <row r="920" spans="1:8" ht="13.5" x14ac:dyDescent="0.25">
      <c r="A920" s="3">
        <f>TITRES_STAT!B923</f>
        <v>43346</v>
      </c>
      <c r="B920" s="17">
        <f>TITRES_STAT!C923</f>
        <v>24.7</v>
      </c>
      <c r="C920" s="17">
        <f>TITRES_STAT!D923</f>
        <v>10.483700000000001</v>
      </c>
      <c r="D920" s="17">
        <f>TITRES_STAT!E923</f>
        <v>27503</v>
      </c>
      <c r="E920" s="17">
        <f>TITRES_STAT!F923</f>
        <v>0</v>
      </c>
      <c r="F920" s="17" t="str">
        <f t="shared" si="44"/>
        <v>NEUTRAL</v>
      </c>
      <c r="G920" s="17" t="e">
        <f t="shared" si="43"/>
        <v>#DIV/0!</v>
      </c>
      <c r="H920" s="17" t="str">
        <f t="shared" si="42"/>
        <v>NEUTRAL</v>
      </c>
    </row>
    <row r="921" spans="1:8" ht="13.5" x14ac:dyDescent="0.25">
      <c r="A921" s="3">
        <f>TITRES_STAT!B924</f>
        <v>43347</v>
      </c>
      <c r="B921" s="17">
        <f>TITRES_STAT!C924</f>
        <v>24.7</v>
      </c>
      <c r="C921" s="17">
        <f>TITRES_STAT!D924</f>
        <v>10.483700000000001</v>
      </c>
      <c r="D921" s="17">
        <f>TITRES_STAT!E924</f>
        <v>60200</v>
      </c>
      <c r="E921" s="17">
        <f>TITRES_STAT!F924</f>
        <v>0</v>
      </c>
      <c r="F921" s="17" t="str">
        <f t="shared" si="44"/>
        <v>NEUTRAL</v>
      </c>
      <c r="G921" s="17" t="e">
        <f t="shared" si="43"/>
        <v>#DIV/0!</v>
      </c>
      <c r="H921" s="17" t="str">
        <f t="shared" si="42"/>
        <v>NEUTRAL</v>
      </c>
    </row>
    <row r="922" spans="1:8" ht="13.5" x14ac:dyDescent="0.25">
      <c r="A922" s="3">
        <f>TITRES_STAT!B925</f>
        <v>43348</v>
      </c>
      <c r="B922" s="17">
        <f>TITRES_STAT!C925</f>
        <v>24.3</v>
      </c>
      <c r="C922" s="17">
        <f>TITRES_STAT!D925</f>
        <v>10.3139</v>
      </c>
      <c r="D922" s="17">
        <f>TITRES_STAT!E925</f>
        <v>34556</v>
      </c>
      <c r="E922" s="17">
        <f>TITRES_STAT!F925</f>
        <v>0</v>
      </c>
      <c r="F922" s="17" t="str">
        <f t="shared" si="44"/>
        <v>NEUTRAL</v>
      </c>
      <c r="G922" s="17" t="e">
        <f t="shared" si="43"/>
        <v>#DIV/0!</v>
      </c>
      <c r="H922" s="17" t="str">
        <f t="shared" si="42"/>
        <v>NEUTRAL</v>
      </c>
    </row>
    <row r="923" spans="1:8" ht="13.5" x14ac:dyDescent="0.25">
      <c r="A923" s="3">
        <f>TITRES_STAT!B926</f>
        <v>43349</v>
      </c>
      <c r="B923" s="17">
        <f>TITRES_STAT!C926</f>
        <v>23.8</v>
      </c>
      <c r="C923" s="17">
        <f>TITRES_STAT!D926</f>
        <v>10.101699999999999</v>
      </c>
      <c r="D923" s="17">
        <f>TITRES_STAT!E926</f>
        <v>44065</v>
      </c>
      <c r="E923" s="17">
        <f>TITRES_STAT!F926</f>
        <v>0</v>
      </c>
      <c r="F923" s="17" t="str">
        <f t="shared" si="44"/>
        <v>NEUTRAL</v>
      </c>
      <c r="G923" s="17" t="e">
        <f t="shared" si="43"/>
        <v>#DIV/0!</v>
      </c>
      <c r="H923" s="17" t="str">
        <f t="shared" si="42"/>
        <v>NEUTRAL</v>
      </c>
    </row>
    <row r="924" spans="1:8" ht="13.5" x14ac:dyDescent="0.25">
      <c r="A924" s="3">
        <f>TITRES_STAT!B927</f>
        <v>43350</v>
      </c>
      <c r="B924" s="17">
        <f>TITRES_STAT!C927</f>
        <v>24.2</v>
      </c>
      <c r="C924" s="17">
        <f>TITRES_STAT!D927</f>
        <v>10.2714</v>
      </c>
      <c r="D924" s="17">
        <f>TITRES_STAT!E927</f>
        <v>13124</v>
      </c>
      <c r="E924" s="17">
        <f>TITRES_STAT!F927</f>
        <v>0</v>
      </c>
      <c r="F924" s="17" t="str">
        <f t="shared" si="44"/>
        <v>NEUTRAL</v>
      </c>
      <c r="G924" s="17" t="e">
        <f t="shared" si="43"/>
        <v>#DIV/0!</v>
      </c>
      <c r="H924" s="17" t="str">
        <f t="shared" si="42"/>
        <v>NEUTRAL</v>
      </c>
    </row>
    <row r="925" spans="1:8" ht="13.5" x14ac:dyDescent="0.25">
      <c r="A925" s="3">
        <f>TITRES_STAT!B928</f>
        <v>43353</v>
      </c>
      <c r="B925" s="17">
        <f>TITRES_STAT!C928</f>
        <v>24.1</v>
      </c>
      <c r="C925" s="17">
        <f>TITRES_STAT!D928</f>
        <v>10.228999999999999</v>
      </c>
      <c r="D925" s="17">
        <f>TITRES_STAT!E928</f>
        <v>14318</v>
      </c>
      <c r="E925" s="17">
        <f>TITRES_STAT!F928</f>
        <v>0</v>
      </c>
      <c r="F925" s="17" t="str">
        <f t="shared" si="44"/>
        <v>NEUTRAL</v>
      </c>
      <c r="G925" s="17" t="e">
        <f t="shared" si="43"/>
        <v>#DIV/0!</v>
      </c>
      <c r="H925" s="17" t="str">
        <f t="shared" si="42"/>
        <v>NEUTRAL</v>
      </c>
    </row>
    <row r="926" spans="1:8" ht="13.5" x14ac:dyDescent="0.25">
      <c r="A926" s="3">
        <f>TITRES_STAT!B929</f>
        <v>43355</v>
      </c>
      <c r="B926" s="17">
        <f>TITRES_STAT!C929</f>
        <v>24</v>
      </c>
      <c r="C926" s="17">
        <f>TITRES_STAT!D929</f>
        <v>10.186500000000001</v>
      </c>
      <c r="D926" s="17">
        <f>TITRES_STAT!E929</f>
        <v>9122</v>
      </c>
      <c r="E926" s="17">
        <f>TITRES_STAT!F929</f>
        <v>0</v>
      </c>
      <c r="F926" s="17" t="str">
        <f t="shared" si="44"/>
        <v>NEUTRAL</v>
      </c>
      <c r="G926" s="17" t="e">
        <f t="shared" si="43"/>
        <v>#DIV/0!</v>
      </c>
      <c r="H926" s="17" t="str">
        <f t="shared" si="42"/>
        <v>NEUTRAL</v>
      </c>
    </row>
    <row r="927" spans="1:8" ht="13.5" x14ac:dyDescent="0.25">
      <c r="A927" s="3">
        <f>TITRES_STAT!B930</f>
        <v>43356</v>
      </c>
      <c r="B927" s="17">
        <f>TITRES_STAT!C930</f>
        <v>23.89</v>
      </c>
      <c r="C927" s="17">
        <f>TITRES_STAT!D930</f>
        <v>10.139900000000001</v>
      </c>
      <c r="D927" s="17">
        <f>TITRES_STAT!E930</f>
        <v>11142</v>
      </c>
      <c r="E927" s="17">
        <f>TITRES_STAT!F930</f>
        <v>0</v>
      </c>
      <c r="F927" s="17" t="str">
        <f t="shared" si="44"/>
        <v>NEUTRAL</v>
      </c>
      <c r="G927" s="17" t="e">
        <f t="shared" si="43"/>
        <v>#DIV/0!</v>
      </c>
      <c r="H927" s="17" t="str">
        <f t="shared" si="42"/>
        <v>NEUTRAL</v>
      </c>
    </row>
    <row r="928" spans="1:8" ht="13.5" x14ac:dyDescent="0.25">
      <c r="A928" s="3">
        <f>TITRES_STAT!B931</f>
        <v>43357</v>
      </c>
      <c r="B928" s="17">
        <f>TITRES_STAT!C931</f>
        <v>23.98</v>
      </c>
      <c r="C928" s="17">
        <f>TITRES_STAT!D931</f>
        <v>10.178100000000001</v>
      </c>
      <c r="D928" s="17">
        <f>TITRES_STAT!E931</f>
        <v>6669</v>
      </c>
      <c r="E928" s="17">
        <f>TITRES_STAT!F931</f>
        <v>0</v>
      </c>
      <c r="F928" s="17" t="str">
        <f t="shared" si="44"/>
        <v>NEUTRAL</v>
      </c>
      <c r="G928" s="17" t="e">
        <f t="shared" si="43"/>
        <v>#DIV/0!</v>
      </c>
      <c r="H928" s="17" t="str">
        <f t="shared" si="42"/>
        <v>NEUTRAL</v>
      </c>
    </row>
    <row r="929" spans="1:8" ht="13.5" x14ac:dyDescent="0.25">
      <c r="A929" s="3">
        <f>TITRES_STAT!B932</f>
        <v>43360</v>
      </c>
      <c r="B929" s="17">
        <f>TITRES_STAT!C932</f>
        <v>23.89</v>
      </c>
      <c r="C929" s="17">
        <f>TITRES_STAT!D932</f>
        <v>10.139900000000001</v>
      </c>
      <c r="D929" s="17">
        <f>TITRES_STAT!E932</f>
        <v>14566</v>
      </c>
      <c r="E929" s="17">
        <f>TITRES_STAT!F932</f>
        <v>0</v>
      </c>
      <c r="F929" s="17" t="str">
        <f t="shared" si="44"/>
        <v>NEUTRAL</v>
      </c>
      <c r="G929" s="17" t="e">
        <f t="shared" si="43"/>
        <v>#DIV/0!</v>
      </c>
      <c r="H929" s="17" t="str">
        <f t="shared" si="42"/>
        <v>NEUTRAL</v>
      </c>
    </row>
    <row r="930" spans="1:8" ht="13.5" x14ac:dyDescent="0.25">
      <c r="A930" s="3">
        <f>TITRES_STAT!B933</f>
        <v>43361</v>
      </c>
      <c r="B930" s="17">
        <f>TITRES_STAT!C933</f>
        <v>23.9</v>
      </c>
      <c r="C930" s="17">
        <f>TITRES_STAT!D933</f>
        <v>10.1441</v>
      </c>
      <c r="D930" s="17">
        <f>TITRES_STAT!E933</f>
        <v>146341</v>
      </c>
      <c r="E930" s="17">
        <f>TITRES_STAT!F933</f>
        <v>0</v>
      </c>
      <c r="F930" s="17" t="str">
        <f t="shared" si="44"/>
        <v>NEUTRAL</v>
      </c>
      <c r="G930" s="17" t="e">
        <f t="shared" si="43"/>
        <v>#DIV/0!</v>
      </c>
      <c r="H930" s="17" t="str">
        <f t="shared" si="42"/>
        <v>NEUTRAL</v>
      </c>
    </row>
    <row r="931" spans="1:8" ht="13.5" x14ac:dyDescent="0.25">
      <c r="A931" s="3">
        <f>TITRES_STAT!B934</f>
        <v>43362</v>
      </c>
      <c r="B931" s="17">
        <f>TITRES_STAT!C934</f>
        <v>23.99</v>
      </c>
      <c r="C931" s="17">
        <f>TITRES_STAT!D934</f>
        <v>10.1823</v>
      </c>
      <c r="D931" s="17">
        <f>TITRES_STAT!E934</f>
        <v>8821</v>
      </c>
      <c r="E931" s="17">
        <f>TITRES_STAT!F934</f>
        <v>0</v>
      </c>
      <c r="F931" s="17" t="str">
        <f t="shared" si="44"/>
        <v>NEUTRAL</v>
      </c>
      <c r="G931" s="17" t="e">
        <f t="shared" si="43"/>
        <v>#DIV/0!</v>
      </c>
      <c r="H931" s="17" t="str">
        <f t="shared" si="42"/>
        <v>NEUTRAL</v>
      </c>
    </row>
    <row r="932" spans="1:8" ht="13.5" x14ac:dyDescent="0.25">
      <c r="A932" s="3">
        <f>TITRES_STAT!B935</f>
        <v>43363</v>
      </c>
      <c r="B932" s="17">
        <f>TITRES_STAT!C935</f>
        <v>23.8</v>
      </c>
      <c r="C932" s="17">
        <f>TITRES_STAT!D935</f>
        <v>10.101699999999999</v>
      </c>
      <c r="D932" s="17">
        <f>TITRES_STAT!E935</f>
        <v>21858</v>
      </c>
      <c r="E932" s="17">
        <f>TITRES_STAT!F935</f>
        <v>0</v>
      </c>
      <c r="F932" s="17" t="str">
        <f t="shared" si="44"/>
        <v>NEUTRAL</v>
      </c>
      <c r="G932" s="17" t="e">
        <f t="shared" si="43"/>
        <v>#DIV/0!</v>
      </c>
      <c r="H932" s="17" t="str">
        <f t="shared" si="42"/>
        <v>NEUTRAL</v>
      </c>
    </row>
    <row r="933" spans="1:8" ht="13.5" x14ac:dyDescent="0.25">
      <c r="A933" s="3">
        <f>TITRES_STAT!B936</f>
        <v>43364</v>
      </c>
      <c r="B933" s="17">
        <f>TITRES_STAT!C936</f>
        <v>23.5</v>
      </c>
      <c r="C933" s="17">
        <f>TITRES_STAT!D936</f>
        <v>9.9742999999999995</v>
      </c>
      <c r="D933" s="17">
        <f>TITRES_STAT!E936</f>
        <v>30030</v>
      </c>
      <c r="E933" s="17">
        <f>TITRES_STAT!F936</f>
        <v>0</v>
      </c>
      <c r="F933" s="17" t="str">
        <f t="shared" si="44"/>
        <v>NEUTRAL</v>
      </c>
      <c r="G933" s="17" t="e">
        <f t="shared" si="43"/>
        <v>#DIV/0!</v>
      </c>
      <c r="H933" s="17" t="str">
        <f t="shared" si="42"/>
        <v>NEUTRAL</v>
      </c>
    </row>
    <row r="934" spans="1:8" ht="13.5" x14ac:dyDescent="0.25">
      <c r="A934" s="3">
        <f>TITRES_STAT!B937</f>
        <v>43367</v>
      </c>
      <c r="B934" s="17">
        <f>TITRES_STAT!C937</f>
        <v>23.5</v>
      </c>
      <c r="C934" s="17">
        <f>TITRES_STAT!D937</f>
        <v>9.9742999999999995</v>
      </c>
      <c r="D934" s="17">
        <f>TITRES_STAT!E937</f>
        <v>14133</v>
      </c>
      <c r="E934" s="17">
        <f>TITRES_STAT!F937</f>
        <v>0</v>
      </c>
      <c r="F934" s="17" t="str">
        <f t="shared" si="44"/>
        <v>NEUTRAL</v>
      </c>
      <c r="G934" s="17" t="e">
        <f t="shared" si="43"/>
        <v>#DIV/0!</v>
      </c>
      <c r="H934" s="17" t="str">
        <f t="shared" si="42"/>
        <v>NEUTRAL</v>
      </c>
    </row>
    <row r="935" spans="1:8" ht="13.5" x14ac:dyDescent="0.25">
      <c r="A935" s="3">
        <f>TITRES_STAT!B938</f>
        <v>43368</v>
      </c>
      <c r="B935" s="17">
        <f>TITRES_STAT!C938</f>
        <v>23.5</v>
      </c>
      <c r="C935" s="17">
        <f>TITRES_STAT!D938</f>
        <v>9.9742999999999995</v>
      </c>
      <c r="D935" s="17">
        <f>TITRES_STAT!E938</f>
        <v>23763</v>
      </c>
      <c r="E935" s="17">
        <f>TITRES_STAT!F938</f>
        <v>0</v>
      </c>
      <c r="F935" s="17" t="str">
        <f t="shared" si="44"/>
        <v>NEUTRAL</v>
      </c>
      <c r="G935" s="17" t="e">
        <f t="shared" si="43"/>
        <v>#DIV/0!</v>
      </c>
      <c r="H935" s="17" t="str">
        <f t="shared" si="42"/>
        <v>NEUTRAL</v>
      </c>
    </row>
    <row r="936" spans="1:8" ht="13.5" x14ac:dyDescent="0.25">
      <c r="A936" s="3">
        <f>TITRES_STAT!B939</f>
        <v>43369</v>
      </c>
      <c r="B936" s="17">
        <f>TITRES_STAT!C939</f>
        <v>23.5</v>
      </c>
      <c r="C936" s="17">
        <f>TITRES_STAT!D939</f>
        <v>9.9742999999999995</v>
      </c>
      <c r="D936" s="17">
        <f>TITRES_STAT!E939</f>
        <v>8539</v>
      </c>
      <c r="E936" s="17">
        <f>TITRES_STAT!F939</f>
        <v>0</v>
      </c>
      <c r="F936" s="17" t="str">
        <f t="shared" si="44"/>
        <v>NEUTRAL</v>
      </c>
      <c r="G936" s="17" t="e">
        <f t="shared" si="43"/>
        <v>#DIV/0!</v>
      </c>
      <c r="H936" s="17" t="str">
        <f t="shared" si="42"/>
        <v>NEUTRAL</v>
      </c>
    </row>
    <row r="937" spans="1:8" ht="13.5" x14ac:dyDescent="0.25">
      <c r="A937" s="3">
        <f>TITRES_STAT!B940</f>
        <v>43370</v>
      </c>
      <c r="B937" s="17">
        <f>TITRES_STAT!C940</f>
        <v>23.5</v>
      </c>
      <c r="C937" s="17">
        <f>TITRES_STAT!D940</f>
        <v>9.9742999999999995</v>
      </c>
      <c r="D937" s="17">
        <f>TITRES_STAT!E940</f>
        <v>8501</v>
      </c>
      <c r="E937" s="17">
        <f>TITRES_STAT!F940</f>
        <v>0</v>
      </c>
      <c r="F937" s="17" t="str">
        <f t="shared" si="44"/>
        <v>NEUTRAL</v>
      </c>
      <c r="G937" s="17" t="e">
        <f t="shared" si="43"/>
        <v>#DIV/0!</v>
      </c>
      <c r="H937" s="17" t="str">
        <f t="shared" si="42"/>
        <v>NEUTRAL</v>
      </c>
    </row>
    <row r="938" spans="1:8" ht="13.5" x14ac:dyDescent="0.25">
      <c r="A938" s="3">
        <f>TITRES_STAT!B941</f>
        <v>43371</v>
      </c>
      <c r="B938" s="17">
        <f>TITRES_STAT!C941</f>
        <v>23.47</v>
      </c>
      <c r="C938" s="17">
        <f>TITRES_STAT!D941</f>
        <v>9.9616000000000007</v>
      </c>
      <c r="D938" s="17">
        <f>TITRES_STAT!E941</f>
        <v>13759</v>
      </c>
      <c r="E938" s="17">
        <f>TITRES_STAT!F941</f>
        <v>0</v>
      </c>
      <c r="F938" s="17" t="str">
        <f t="shared" si="44"/>
        <v>NEUTRAL</v>
      </c>
      <c r="G938" s="17" t="e">
        <f t="shared" si="43"/>
        <v>#DIV/0!</v>
      </c>
      <c r="H938" s="17" t="str">
        <f t="shared" si="42"/>
        <v>NEUTRAL</v>
      </c>
    </row>
    <row r="939" spans="1:8" ht="13.5" x14ac:dyDescent="0.25">
      <c r="A939" s="3">
        <f>TITRES_STAT!B942</f>
        <v>43374</v>
      </c>
      <c r="B939" s="17">
        <f>TITRES_STAT!C942</f>
        <v>23.2</v>
      </c>
      <c r="C939" s="17">
        <f>TITRES_STAT!D942</f>
        <v>9.8469999999999995</v>
      </c>
      <c r="D939" s="17">
        <f>TITRES_STAT!E942</f>
        <v>17564</v>
      </c>
      <c r="E939" s="17">
        <f>TITRES_STAT!F942</f>
        <v>0</v>
      </c>
      <c r="F939" s="17" t="str">
        <f t="shared" si="44"/>
        <v>NEUTRAL</v>
      </c>
      <c r="G939" s="17" t="e">
        <f t="shared" si="43"/>
        <v>#DIV/0!</v>
      </c>
      <c r="H939" s="17" t="str">
        <f t="shared" si="42"/>
        <v>NEUTRAL</v>
      </c>
    </row>
    <row r="940" spans="1:8" ht="13.5" x14ac:dyDescent="0.25">
      <c r="A940" s="3">
        <f>TITRES_STAT!B943</f>
        <v>43375</v>
      </c>
      <c r="B940" s="17">
        <f>TITRES_STAT!C943</f>
        <v>23.1</v>
      </c>
      <c r="C940" s="17">
        <f>TITRES_STAT!D943</f>
        <v>9.8045000000000009</v>
      </c>
      <c r="D940" s="17">
        <f>TITRES_STAT!E943</f>
        <v>6535</v>
      </c>
      <c r="E940" s="17">
        <f>TITRES_STAT!F943</f>
        <v>0</v>
      </c>
      <c r="F940" s="17" t="str">
        <f t="shared" si="44"/>
        <v>NEUTRAL</v>
      </c>
      <c r="G940" s="17" t="e">
        <f t="shared" si="43"/>
        <v>#DIV/0!</v>
      </c>
      <c r="H940" s="17" t="str">
        <f t="shared" si="42"/>
        <v>NEUTRAL</v>
      </c>
    </row>
    <row r="941" spans="1:8" ht="13.5" x14ac:dyDescent="0.25">
      <c r="A941" s="3">
        <f>TITRES_STAT!B944</f>
        <v>43376</v>
      </c>
      <c r="B941" s="17">
        <f>TITRES_STAT!C944</f>
        <v>23</v>
      </c>
      <c r="C941" s="17">
        <f>TITRES_STAT!D944</f>
        <v>9.7621000000000002</v>
      </c>
      <c r="D941" s="17">
        <f>TITRES_STAT!E944</f>
        <v>109077</v>
      </c>
      <c r="E941" s="17">
        <f>TITRES_STAT!F944</f>
        <v>0</v>
      </c>
      <c r="F941" s="17" t="str">
        <f t="shared" si="44"/>
        <v>NEUTRAL</v>
      </c>
      <c r="G941" s="17" t="e">
        <f t="shared" si="43"/>
        <v>#DIV/0!</v>
      </c>
      <c r="H941" s="17" t="str">
        <f t="shared" si="42"/>
        <v>NEUTRAL</v>
      </c>
    </row>
    <row r="942" spans="1:8" ht="13.5" x14ac:dyDescent="0.25">
      <c r="A942" s="3">
        <f>TITRES_STAT!B945</f>
        <v>43377</v>
      </c>
      <c r="B942" s="17">
        <f>TITRES_STAT!C945</f>
        <v>23</v>
      </c>
      <c r="C942" s="17">
        <f>TITRES_STAT!D945</f>
        <v>9.7621000000000002</v>
      </c>
      <c r="D942" s="17">
        <f>TITRES_STAT!E945</f>
        <v>19664</v>
      </c>
      <c r="E942" s="17">
        <f>TITRES_STAT!F945</f>
        <v>0</v>
      </c>
      <c r="F942" s="17" t="str">
        <f t="shared" si="44"/>
        <v>NEUTRAL</v>
      </c>
      <c r="G942" s="17" t="e">
        <f t="shared" si="43"/>
        <v>#DIV/0!</v>
      </c>
      <c r="H942" s="17" t="str">
        <f t="shared" si="42"/>
        <v>NEUTRAL</v>
      </c>
    </row>
    <row r="943" spans="1:8" ht="13.5" x14ac:dyDescent="0.25">
      <c r="A943" s="3">
        <f>TITRES_STAT!B946</f>
        <v>43378</v>
      </c>
      <c r="B943" s="17">
        <f>TITRES_STAT!C946</f>
        <v>22.98</v>
      </c>
      <c r="C943" s="17">
        <f>TITRES_STAT!D946</f>
        <v>9.7536000000000005</v>
      </c>
      <c r="D943" s="17">
        <f>TITRES_STAT!E946</f>
        <v>20868</v>
      </c>
      <c r="E943" s="17">
        <f>TITRES_STAT!F946</f>
        <v>0</v>
      </c>
      <c r="F943" s="17" t="str">
        <f t="shared" si="44"/>
        <v>NEUTRAL</v>
      </c>
      <c r="G943" s="17" t="e">
        <f t="shared" si="43"/>
        <v>#DIV/0!</v>
      </c>
      <c r="H943" s="17" t="str">
        <f t="shared" si="42"/>
        <v>NEUTRAL</v>
      </c>
    </row>
    <row r="944" spans="1:8" ht="13.5" x14ac:dyDescent="0.25">
      <c r="A944" s="3">
        <f>TITRES_STAT!B947</f>
        <v>43381</v>
      </c>
      <c r="B944" s="17">
        <f>TITRES_STAT!C947</f>
        <v>22.98</v>
      </c>
      <c r="C944" s="17">
        <f>TITRES_STAT!D947</f>
        <v>9.7536000000000005</v>
      </c>
      <c r="D944" s="17">
        <f>TITRES_STAT!E947</f>
        <v>41745</v>
      </c>
      <c r="E944" s="17">
        <f>TITRES_STAT!F947</f>
        <v>0</v>
      </c>
      <c r="F944" s="17" t="str">
        <f t="shared" si="44"/>
        <v>NEUTRAL</v>
      </c>
      <c r="G944" s="17" t="e">
        <f t="shared" si="43"/>
        <v>#DIV/0!</v>
      </c>
      <c r="H944" s="17" t="str">
        <f t="shared" si="42"/>
        <v>NEUTRAL</v>
      </c>
    </row>
    <row r="945" spans="1:8" ht="13.5" x14ac:dyDescent="0.25">
      <c r="A945" s="3">
        <f>TITRES_STAT!B948</f>
        <v>43382</v>
      </c>
      <c r="B945" s="17">
        <f>TITRES_STAT!C948</f>
        <v>22.95</v>
      </c>
      <c r="C945" s="17">
        <f>TITRES_STAT!D948</f>
        <v>9.7408999999999999</v>
      </c>
      <c r="D945" s="17">
        <f>TITRES_STAT!E948</f>
        <v>4838</v>
      </c>
      <c r="E945" s="17">
        <f>TITRES_STAT!F948</f>
        <v>0</v>
      </c>
      <c r="F945" s="17" t="str">
        <f t="shared" si="44"/>
        <v>NEUTRAL</v>
      </c>
      <c r="G945" s="17" t="e">
        <f t="shared" si="43"/>
        <v>#DIV/0!</v>
      </c>
      <c r="H945" s="17" t="str">
        <f t="shared" si="42"/>
        <v>NEUTRAL</v>
      </c>
    </row>
    <row r="946" spans="1:8" ht="13.5" x14ac:dyDescent="0.25">
      <c r="A946" s="3">
        <f>TITRES_STAT!B949</f>
        <v>43383</v>
      </c>
      <c r="B946" s="17">
        <f>TITRES_STAT!C949</f>
        <v>23.39</v>
      </c>
      <c r="C946" s="17">
        <f>TITRES_STAT!D949</f>
        <v>9.9276</v>
      </c>
      <c r="D946" s="17">
        <f>TITRES_STAT!E949</f>
        <v>27444</v>
      </c>
      <c r="E946" s="17">
        <f>TITRES_STAT!F949</f>
        <v>0</v>
      </c>
      <c r="F946" s="17" t="str">
        <f t="shared" si="44"/>
        <v>NEUTRAL</v>
      </c>
      <c r="G946" s="17" t="e">
        <f t="shared" si="43"/>
        <v>#DIV/0!</v>
      </c>
      <c r="H946" s="17" t="str">
        <f t="shared" si="42"/>
        <v>NEUTRAL</v>
      </c>
    </row>
    <row r="947" spans="1:8" ht="13.5" x14ac:dyDescent="0.25">
      <c r="A947" s="3">
        <f>TITRES_STAT!B950</f>
        <v>43384</v>
      </c>
      <c r="B947" s="17">
        <f>TITRES_STAT!C950</f>
        <v>23.24</v>
      </c>
      <c r="C947" s="17">
        <f>TITRES_STAT!D950</f>
        <v>9.8640000000000008</v>
      </c>
      <c r="D947" s="17">
        <f>TITRES_STAT!E950</f>
        <v>5086</v>
      </c>
      <c r="E947" s="17">
        <f>TITRES_STAT!F950</f>
        <v>0</v>
      </c>
      <c r="F947" s="17" t="str">
        <f t="shared" si="44"/>
        <v>NEUTRAL</v>
      </c>
      <c r="G947" s="17" t="e">
        <f t="shared" si="43"/>
        <v>#DIV/0!</v>
      </c>
      <c r="H947" s="17" t="str">
        <f t="shared" si="42"/>
        <v>NEUTRAL</v>
      </c>
    </row>
    <row r="948" spans="1:8" ht="13.5" x14ac:dyDescent="0.25">
      <c r="A948" s="3">
        <f>TITRES_STAT!B951</f>
        <v>43385</v>
      </c>
      <c r="B948" s="17">
        <f>TITRES_STAT!C951</f>
        <v>23.5</v>
      </c>
      <c r="C948" s="17">
        <f>TITRES_STAT!D951</f>
        <v>9.9742999999999995</v>
      </c>
      <c r="D948" s="17">
        <f>TITRES_STAT!E951</f>
        <v>16927</v>
      </c>
      <c r="E948" s="17">
        <f>TITRES_STAT!F951</f>
        <v>0</v>
      </c>
      <c r="F948" s="17" t="str">
        <f t="shared" si="44"/>
        <v>NEUTRAL</v>
      </c>
      <c r="G948" s="17" t="e">
        <f t="shared" si="43"/>
        <v>#DIV/0!</v>
      </c>
      <c r="H948" s="17" t="str">
        <f t="shared" si="42"/>
        <v>NEUTRAL</v>
      </c>
    </row>
    <row r="949" spans="1:8" ht="13.5" x14ac:dyDescent="0.25">
      <c r="A949" s="3">
        <f>TITRES_STAT!B952</f>
        <v>43389</v>
      </c>
      <c r="B949" s="17">
        <f>TITRES_STAT!C952</f>
        <v>23.95</v>
      </c>
      <c r="C949" s="17">
        <f>TITRES_STAT!D952</f>
        <v>10.1653</v>
      </c>
      <c r="D949" s="17">
        <f>TITRES_STAT!E952</f>
        <v>5423</v>
      </c>
      <c r="E949" s="17">
        <f>TITRES_STAT!F952</f>
        <v>0</v>
      </c>
      <c r="F949" s="17" t="str">
        <f t="shared" si="44"/>
        <v>NEUTRAL</v>
      </c>
      <c r="G949" s="17" t="e">
        <f t="shared" si="43"/>
        <v>#DIV/0!</v>
      </c>
      <c r="H949" s="17" t="str">
        <f t="shared" si="42"/>
        <v>NEUTRAL</v>
      </c>
    </row>
    <row r="950" spans="1:8" ht="13.5" x14ac:dyDescent="0.25">
      <c r="A950" s="3">
        <f>TITRES_STAT!B953</f>
        <v>43390</v>
      </c>
      <c r="B950" s="17">
        <f>TITRES_STAT!C953</f>
        <v>23.8</v>
      </c>
      <c r="C950" s="17">
        <f>TITRES_STAT!D953</f>
        <v>10.101699999999999</v>
      </c>
      <c r="D950" s="17">
        <f>TITRES_STAT!E953</f>
        <v>26957</v>
      </c>
      <c r="E950" s="17">
        <f>TITRES_STAT!F953</f>
        <v>0</v>
      </c>
      <c r="F950" s="17" t="str">
        <f t="shared" si="44"/>
        <v>NEUTRAL</v>
      </c>
      <c r="G950" s="17" t="e">
        <f t="shared" si="43"/>
        <v>#DIV/0!</v>
      </c>
      <c r="H950" s="17" t="str">
        <f t="shared" si="42"/>
        <v>NEUTRAL</v>
      </c>
    </row>
    <row r="951" spans="1:8" ht="13.5" x14ac:dyDescent="0.25">
      <c r="A951" s="3">
        <f>TITRES_STAT!B954</f>
        <v>43391</v>
      </c>
      <c r="B951" s="17">
        <f>TITRES_STAT!C954</f>
        <v>23.7</v>
      </c>
      <c r="C951" s="17">
        <f>TITRES_STAT!D954</f>
        <v>10.059200000000001</v>
      </c>
      <c r="D951" s="17">
        <f>TITRES_STAT!E954</f>
        <v>10269</v>
      </c>
      <c r="E951" s="17">
        <f>TITRES_STAT!F954</f>
        <v>0</v>
      </c>
      <c r="F951" s="17" t="str">
        <f t="shared" si="44"/>
        <v>NEUTRAL</v>
      </c>
      <c r="G951" s="17" t="e">
        <f t="shared" si="43"/>
        <v>#DIV/0!</v>
      </c>
      <c r="H951" s="17" t="str">
        <f t="shared" si="42"/>
        <v>NEUTRAL</v>
      </c>
    </row>
    <row r="952" spans="1:8" ht="13.5" x14ac:dyDescent="0.25">
      <c r="A952" s="3">
        <f>TITRES_STAT!B955</f>
        <v>43392</v>
      </c>
      <c r="B952" s="17">
        <f>TITRES_STAT!C955</f>
        <v>23.8</v>
      </c>
      <c r="C952" s="17">
        <f>TITRES_STAT!D955</f>
        <v>10.101699999999999</v>
      </c>
      <c r="D952" s="17">
        <f>TITRES_STAT!E955</f>
        <v>10206</v>
      </c>
      <c r="E952" s="17">
        <f>TITRES_STAT!F955</f>
        <v>0</v>
      </c>
      <c r="F952" s="17" t="str">
        <f t="shared" si="44"/>
        <v>NEUTRAL</v>
      </c>
      <c r="G952" s="17" t="e">
        <f t="shared" si="43"/>
        <v>#DIV/0!</v>
      </c>
      <c r="H952" s="17" t="str">
        <f t="shared" si="42"/>
        <v>NEUTRAL</v>
      </c>
    </row>
    <row r="953" spans="1:8" ht="13.5" x14ac:dyDescent="0.25">
      <c r="A953" s="3">
        <f>TITRES_STAT!B956</f>
        <v>43395</v>
      </c>
      <c r="B953" s="17">
        <f>TITRES_STAT!C956</f>
        <v>23.8</v>
      </c>
      <c r="C953" s="17">
        <f>TITRES_STAT!D956</f>
        <v>10.101699999999999</v>
      </c>
      <c r="D953" s="17">
        <f>TITRES_STAT!E956</f>
        <v>2595</v>
      </c>
      <c r="E953" s="17">
        <f>TITRES_STAT!F956</f>
        <v>0</v>
      </c>
      <c r="F953" s="17" t="str">
        <f t="shared" si="44"/>
        <v>NEUTRAL</v>
      </c>
      <c r="G953" s="17" t="e">
        <f t="shared" si="43"/>
        <v>#DIV/0!</v>
      </c>
      <c r="H953" s="17" t="str">
        <f t="shared" si="42"/>
        <v>NEUTRAL</v>
      </c>
    </row>
    <row r="954" spans="1:8" ht="13.5" x14ac:dyDescent="0.25">
      <c r="A954" s="3">
        <f>TITRES_STAT!B957</f>
        <v>43396</v>
      </c>
      <c r="B954" s="17">
        <f>TITRES_STAT!C957</f>
        <v>23.61</v>
      </c>
      <c r="C954" s="17">
        <f>TITRES_STAT!D957</f>
        <v>10.021000000000001</v>
      </c>
      <c r="D954" s="17">
        <f>TITRES_STAT!E957</f>
        <v>20475</v>
      </c>
      <c r="E954" s="17">
        <f>TITRES_STAT!F957</f>
        <v>0</v>
      </c>
      <c r="F954" s="17" t="str">
        <f t="shared" si="44"/>
        <v>NEUTRAL</v>
      </c>
      <c r="G954" s="17" t="e">
        <f t="shared" si="43"/>
        <v>#DIV/0!</v>
      </c>
      <c r="H954" s="17" t="str">
        <f t="shared" si="42"/>
        <v>NEUTRAL</v>
      </c>
    </row>
    <row r="955" spans="1:8" ht="13.5" x14ac:dyDescent="0.25">
      <c r="A955" s="3">
        <f>TITRES_STAT!B958</f>
        <v>43397</v>
      </c>
      <c r="B955" s="17">
        <f>TITRES_STAT!C958</f>
        <v>23.44</v>
      </c>
      <c r="C955" s="17">
        <f>TITRES_STAT!D958</f>
        <v>9.9489000000000001</v>
      </c>
      <c r="D955" s="17">
        <f>TITRES_STAT!E958</f>
        <v>9947</v>
      </c>
      <c r="E955" s="17">
        <f>TITRES_STAT!F958</f>
        <v>0</v>
      </c>
      <c r="F955" s="17" t="str">
        <f t="shared" si="44"/>
        <v>NEUTRAL</v>
      </c>
      <c r="G955" s="17" t="e">
        <f t="shared" si="43"/>
        <v>#DIV/0!</v>
      </c>
      <c r="H955" s="17" t="str">
        <f t="shared" si="42"/>
        <v>NEUTRAL</v>
      </c>
    </row>
    <row r="956" spans="1:8" ht="13.5" x14ac:dyDescent="0.25">
      <c r="A956" s="3">
        <f>TITRES_STAT!B959</f>
        <v>43398</v>
      </c>
      <c r="B956" s="17">
        <f>TITRES_STAT!C959</f>
        <v>23.15</v>
      </c>
      <c r="C956" s="17">
        <f>TITRES_STAT!D959</f>
        <v>9.8257999999999992</v>
      </c>
      <c r="D956" s="17">
        <f>TITRES_STAT!E959</f>
        <v>15968</v>
      </c>
      <c r="E956" s="17">
        <f>TITRES_STAT!F959</f>
        <v>0</v>
      </c>
      <c r="F956" s="17" t="str">
        <f t="shared" si="44"/>
        <v>NEUTRAL</v>
      </c>
      <c r="G956" s="17" t="e">
        <f t="shared" si="43"/>
        <v>#DIV/0!</v>
      </c>
      <c r="H956" s="17" t="str">
        <f t="shared" si="42"/>
        <v>NEUTRAL</v>
      </c>
    </row>
    <row r="957" spans="1:8" ht="13.5" x14ac:dyDescent="0.25">
      <c r="A957" s="3">
        <f>TITRES_STAT!B960</f>
        <v>43399</v>
      </c>
      <c r="B957" s="17">
        <f>TITRES_STAT!C960</f>
        <v>23.15</v>
      </c>
      <c r="C957" s="17">
        <f>TITRES_STAT!D960</f>
        <v>9.8257999999999992</v>
      </c>
      <c r="D957" s="17">
        <f>TITRES_STAT!E960</f>
        <v>1573</v>
      </c>
      <c r="E957" s="17">
        <f>TITRES_STAT!F960</f>
        <v>0</v>
      </c>
      <c r="F957" s="17" t="str">
        <f t="shared" si="44"/>
        <v>NEUTRAL</v>
      </c>
      <c r="G957" s="17" t="e">
        <f t="shared" si="43"/>
        <v>#DIV/0!</v>
      </c>
      <c r="H957" s="17" t="str">
        <f t="shared" si="42"/>
        <v>NEUTRAL</v>
      </c>
    </row>
    <row r="958" spans="1:8" ht="13.5" x14ac:dyDescent="0.25">
      <c r="A958" s="3">
        <f>TITRES_STAT!B961</f>
        <v>43402</v>
      </c>
      <c r="B958" s="17">
        <f>TITRES_STAT!C961</f>
        <v>23</v>
      </c>
      <c r="C958" s="17">
        <f>TITRES_STAT!D961</f>
        <v>9.7621000000000002</v>
      </c>
      <c r="D958" s="17">
        <f>TITRES_STAT!E961</f>
        <v>5540</v>
      </c>
      <c r="E958" s="17">
        <f>TITRES_STAT!F961</f>
        <v>0</v>
      </c>
      <c r="F958" s="17" t="str">
        <f t="shared" si="44"/>
        <v>NEUTRAL</v>
      </c>
      <c r="G958" s="17" t="e">
        <f t="shared" si="43"/>
        <v>#DIV/0!</v>
      </c>
      <c r="H958" s="17" t="str">
        <f t="shared" si="42"/>
        <v>NEUTRAL</v>
      </c>
    </row>
    <row r="959" spans="1:8" ht="13.5" x14ac:dyDescent="0.25">
      <c r="A959" s="3">
        <f>TITRES_STAT!B962</f>
        <v>43403</v>
      </c>
      <c r="B959" s="17">
        <f>TITRES_STAT!C962</f>
        <v>23.37</v>
      </c>
      <c r="C959" s="17">
        <f>TITRES_STAT!D962</f>
        <v>9.9191000000000003</v>
      </c>
      <c r="D959" s="17">
        <f>TITRES_STAT!E962</f>
        <v>31993</v>
      </c>
      <c r="E959" s="17">
        <f>TITRES_STAT!F962</f>
        <v>0</v>
      </c>
      <c r="F959" s="17" t="str">
        <f t="shared" si="44"/>
        <v>NEUTRAL</v>
      </c>
      <c r="G959" s="17" t="e">
        <f t="shared" si="43"/>
        <v>#DIV/0!</v>
      </c>
      <c r="H959" s="17" t="str">
        <f t="shared" si="42"/>
        <v>NEUTRAL</v>
      </c>
    </row>
    <row r="960" spans="1:8" ht="13.5" x14ac:dyDescent="0.25">
      <c r="A960" s="3">
        <f>TITRES_STAT!B963</f>
        <v>43404</v>
      </c>
      <c r="B960" s="17">
        <f>TITRES_STAT!C963</f>
        <v>23.77</v>
      </c>
      <c r="C960" s="17">
        <f>TITRES_STAT!D963</f>
        <v>10.088900000000001</v>
      </c>
      <c r="D960" s="17">
        <f>TITRES_STAT!E963</f>
        <v>30034</v>
      </c>
      <c r="E960" s="17">
        <f>TITRES_STAT!F963</f>
        <v>0</v>
      </c>
      <c r="F960" s="17" t="str">
        <f t="shared" si="44"/>
        <v>NEUTRAL</v>
      </c>
      <c r="G960" s="17" t="e">
        <f t="shared" si="43"/>
        <v>#DIV/0!</v>
      </c>
      <c r="H960" s="17" t="str">
        <f t="shared" si="42"/>
        <v>NEUTRAL</v>
      </c>
    </row>
    <row r="961" spans="1:8" ht="13.5" x14ac:dyDescent="0.25">
      <c r="A961" s="3">
        <f>TITRES_STAT!B964</f>
        <v>43405</v>
      </c>
      <c r="B961" s="17">
        <f>TITRES_STAT!C964</f>
        <v>23.66</v>
      </c>
      <c r="C961" s="17">
        <f>TITRES_STAT!D964</f>
        <v>10.042199999999999</v>
      </c>
      <c r="D961" s="17">
        <f>TITRES_STAT!E964</f>
        <v>2757</v>
      </c>
      <c r="E961" s="17">
        <f>TITRES_STAT!F964</f>
        <v>0</v>
      </c>
      <c r="F961" s="17" t="str">
        <f t="shared" si="44"/>
        <v>NEUTRAL</v>
      </c>
      <c r="G961" s="17" t="e">
        <f t="shared" si="43"/>
        <v>#DIV/0!</v>
      </c>
      <c r="H961" s="17" t="str">
        <f t="shared" si="42"/>
        <v>NEUTRAL</v>
      </c>
    </row>
    <row r="962" spans="1:8" ht="13.5" x14ac:dyDescent="0.25">
      <c r="A962" s="3">
        <f>TITRES_STAT!B965</f>
        <v>43406</v>
      </c>
      <c r="B962" s="17">
        <f>TITRES_STAT!C965</f>
        <v>23.5</v>
      </c>
      <c r="C962" s="17">
        <f>TITRES_STAT!D965</f>
        <v>9.9742999999999995</v>
      </c>
      <c r="D962" s="17">
        <f>TITRES_STAT!E965</f>
        <v>3011</v>
      </c>
      <c r="E962" s="17">
        <f>TITRES_STAT!F965</f>
        <v>0</v>
      </c>
      <c r="F962" s="17" t="str">
        <f t="shared" si="44"/>
        <v>NEUTRAL</v>
      </c>
      <c r="G962" s="17" t="e">
        <f t="shared" si="43"/>
        <v>#DIV/0!</v>
      </c>
      <c r="H962" s="17" t="str">
        <f t="shared" si="42"/>
        <v>NEUTRAL</v>
      </c>
    </row>
    <row r="963" spans="1:8" ht="13.5" x14ac:dyDescent="0.25">
      <c r="A963" s="3">
        <f>TITRES_STAT!B966</f>
        <v>43409</v>
      </c>
      <c r="B963" s="17">
        <f>TITRES_STAT!C966</f>
        <v>23.6</v>
      </c>
      <c r="C963" s="17">
        <f>TITRES_STAT!D966</f>
        <v>10.0168</v>
      </c>
      <c r="D963" s="17">
        <f>TITRES_STAT!E966</f>
        <v>3343</v>
      </c>
      <c r="E963" s="17">
        <f>TITRES_STAT!F966</f>
        <v>0</v>
      </c>
      <c r="F963" s="17" t="str">
        <f t="shared" si="44"/>
        <v>NEUTRAL</v>
      </c>
      <c r="G963" s="17" t="e">
        <f t="shared" si="43"/>
        <v>#DIV/0!</v>
      </c>
      <c r="H963" s="17" t="str">
        <f t="shared" si="42"/>
        <v>NEUTRAL</v>
      </c>
    </row>
    <row r="964" spans="1:8" ht="13.5" x14ac:dyDescent="0.25">
      <c r="A964" s="3">
        <f>TITRES_STAT!B967</f>
        <v>43410</v>
      </c>
      <c r="B964" s="17">
        <f>TITRES_STAT!C967</f>
        <v>23.6</v>
      </c>
      <c r="C964" s="17">
        <f>TITRES_STAT!D967</f>
        <v>10.0168</v>
      </c>
      <c r="D964" s="17">
        <f>TITRES_STAT!E967</f>
        <v>11007</v>
      </c>
      <c r="E964" s="17">
        <f>TITRES_STAT!F967</f>
        <v>0</v>
      </c>
      <c r="F964" s="17" t="str">
        <f t="shared" si="44"/>
        <v>NEUTRAL</v>
      </c>
      <c r="G964" s="17" t="e">
        <f t="shared" si="43"/>
        <v>#DIV/0!</v>
      </c>
      <c r="H964" s="17" t="str">
        <f t="shared" si="42"/>
        <v>NEUTRAL</v>
      </c>
    </row>
    <row r="965" spans="1:8" ht="13.5" x14ac:dyDescent="0.25">
      <c r="A965" s="3">
        <f>TITRES_STAT!B968</f>
        <v>43411</v>
      </c>
      <c r="B965" s="17">
        <f>TITRES_STAT!C968</f>
        <v>23.5</v>
      </c>
      <c r="C965" s="17">
        <f>TITRES_STAT!D968</f>
        <v>9.9742999999999995</v>
      </c>
      <c r="D965" s="17">
        <f>TITRES_STAT!E968</f>
        <v>11397</v>
      </c>
      <c r="E965" s="17">
        <f>TITRES_STAT!F968</f>
        <v>0</v>
      </c>
      <c r="F965" s="17" t="str">
        <f t="shared" si="44"/>
        <v>NEUTRAL</v>
      </c>
      <c r="G965" s="17" t="e">
        <f t="shared" si="43"/>
        <v>#DIV/0!</v>
      </c>
      <c r="H965" s="17" t="str">
        <f t="shared" si="42"/>
        <v>NEUTRAL</v>
      </c>
    </row>
    <row r="966" spans="1:8" ht="13.5" x14ac:dyDescent="0.25">
      <c r="A966" s="3">
        <f>TITRES_STAT!B969</f>
        <v>43412</v>
      </c>
      <c r="B966" s="17">
        <f>TITRES_STAT!C969</f>
        <v>23.5</v>
      </c>
      <c r="C966" s="17">
        <f>TITRES_STAT!D969</f>
        <v>9.9742999999999995</v>
      </c>
      <c r="D966" s="17">
        <f>TITRES_STAT!E969</f>
        <v>2745</v>
      </c>
      <c r="E966" s="17">
        <f>TITRES_STAT!F969</f>
        <v>0</v>
      </c>
      <c r="F966" s="17" t="str">
        <f t="shared" si="44"/>
        <v>NEUTRAL</v>
      </c>
      <c r="G966" s="17" t="e">
        <f t="shared" si="43"/>
        <v>#DIV/0!</v>
      </c>
      <c r="H966" s="17" t="str">
        <f t="shared" ref="H966:H1029" si="45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43413</v>
      </c>
      <c r="B967" s="17">
        <f>TITRES_STAT!C970</f>
        <v>23.5</v>
      </c>
      <c r="C967" s="17">
        <f>TITRES_STAT!D970</f>
        <v>9.9742999999999995</v>
      </c>
      <c r="D967" s="17">
        <f>TITRES_STAT!E970</f>
        <v>9228</v>
      </c>
      <c r="E967" s="17">
        <f>TITRES_STAT!F970</f>
        <v>0</v>
      </c>
      <c r="F967" s="17" t="str">
        <f t="shared" si="44"/>
        <v>NEUTRAL</v>
      </c>
      <c r="G967" s="17" t="e">
        <f t="shared" ref="G967:G1030" si="46">IF((E967-E962)/E962 &gt; 0.02, "STRONG",
 IF((E967-E962)/E962 &lt; -0.02, "WEAK", "NEUTRAL"))</f>
        <v>#DIV/0!</v>
      </c>
      <c r="H967" s="17" t="str">
        <f t="shared" si="45"/>
        <v>NEUTRAL</v>
      </c>
    </row>
    <row r="968" spans="1:8" ht="13.5" x14ac:dyDescent="0.25">
      <c r="A968" s="3">
        <f>TITRES_STAT!B971</f>
        <v>43416</v>
      </c>
      <c r="B968" s="17">
        <f>TITRES_STAT!C971</f>
        <v>23.5</v>
      </c>
      <c r="C968" s="17">
        <f>TITRES_STAT!D971</f>
        <v>9.9742999999999995</v>
      </c>
      <c r="D968" s="17">
        <f>TITRES_STAT!E971</f>
        <v>23136</v>
      </c>
      <c r="E968" s="17">
        <f>TITRES_STAT!F971</f>
        <v>0</v>
      </c>
      <c r="F968" s="17" t="str">
        <f t="shared" ref="F968:F1031" si="47">IF(E968&gt;E963,"BULLISH",IF(E968&lt;E963,"BEARISH","NEUTRAL"))</f>
        <v>NEUTRAL</v>
      </c>
      <c r="G968" s="17" t="e">
        <f t="shared" si="46"/>
        <v>#DIV/0!</v>
      </c>
      <c r="H968" s="17" t="str">
        <f t="shared" si="45"/>
        <v>NEUTRAL</v>
      </c>
    </row>
    <row r="969" spans="1:8" ht="13.5" x14ac:dyDescent="0.25">
      <c r="A969" s="3">
        <f>TITRES_STAT!B972</f>
        <v>43417</v>
      </c>
      <c r="B969" s="17">
        <f>TITRES_STAT!C972</f>
        <v>23.5</v>
      </c>
      <c r="C969" s="17">
        <f>TITRES_STAT!D972</f>
        <v>9.9742999999999995</v>
      </c>
      <c r="D969" s="17">
        <f>TITRES_STAT!E972</f>
        <v>7512</v>
      </c>
      <c r="E969" s="17">
        <f>TITRES_STAT!F972</f>
        <v>0</v>
      </c>
      <c r="F969" s="17" t="str">
        <f t="shared" si="47"/>
        <v>NEUTRAL</v>
      </c>
      <c r="G969" s="17" t="e">
        <f t="shared" si="46"/>
        <v>#DIV/0!</v>
      </c>
      <c r="H969" s="17" t="str">
        <f t="shared" si="45"/>
        <v>NEUTRAL</v>
      </c>
    </row>
    <row r="970" spans="1:8" ht="13.5" x14ac:dyDescent="0.25">
      <c r="A970" s="3">
        <f>TITRES_STAT!B973</f>
        <v>43418</v>
      </c>
      <c r="B970" s="17">
        <f>TITRES_STAT!C973</f>
        <v>23.59</v>
      </c>
      <c r="C970" s="17">
        <f>TITRES_STAT!D973</f>
        <v>10.012499999999999</v>
      </c>
      <c r="D970" s="17">
        <f>TITRES_STAT!E973</f>
        <v>14567</v>
      </c>
      <c r="E970" s="17">
        <f>TITRES_STAT!F973</f>
        <v>0</v>
      </c>
      <c r="F970" s="17" t="str">
        <f t="shared" si="47"/>
        <v>NEUTRAL</v>
      </c>
      <c r="G970" s="17" t="e">
        <f t="shared" si="46"/>
        <v>#DIV/0!</v>
      </c>
      <c r="H970" s="17" t="str">
        <f t="shared" si="45"/>
        <v>NEUTRAL</v>
      </c>
    </row>
    <row r="971" spans="1:8" ht="13.5" x14ac:dyDescent="0.25">
      <c r="A971" s="3">
        <f>TITRES_STAT!B974</f>
        <v>43419</v>
      </c>
      <c r="B971" s="17">
        <f>TITRES_STAT!C974</f>
        <v>23.59</v>
      </c>
      <c r="C971" s="17">
        <f>TITRES_STAT!D974</f>
        <v>10.012499999999999</v>
      </c>
      <c r="D971" s="17">
        <f>TITRES_STAT!E974</f>
        <v>4036</v>
      </c>
      <c r="E971" s="17">
        <f>TITRES_STAT!F974</f>
        <v>0</v>
      </c>
      <c r="F971" s="17" t="str">
        <f t="shared" si="47"/>
        <v>NEUTRAL</v>
      </c>
      <c r="G971" s="17" t="e">
        <f t="shared" si="46"/>
        <v>#DIV/0!</v>
      </c>
      <c r="H971" s="17" t="str">
        <f t="shared" si="45"/>
        <v>NEUTRAL</v>
      </c>
    </row>
    <row r="972" spans="1:8" ht="13.5" x14ac:dyDescent="0.25">
      <c r="A972" s="3">
        <f>TITRES_STAT!B975</f>
        <v>43420</v>
      </c>
      <c r="B972" s="17">
        <f>TITRES_STAT!C975</f>
        <v>23.5</v>
      </c>
      <c r="C972" s="17">
        <f>TITRES_STAT!D975</f>
        <v>9.9742999999999995</v>
      </c>
      <c r="D972" s="17">
        <f>TITRES_STAT!E975</f>
        <v>12461</v>
      </c>
      <c r="E972" s="17">
        <f>TITRES_STAT!F975</f>
        <v>0</v>
      </c>
      <c r="F972" s="17" t="str">
        <f t="shared" si="47"/>
        <v>NEUTRAL</v>
      </c>
      <c r="G972" s="17" t="e">
        <f t="shared" si="46"/>
        <v>#DIV/0!</v>
      </c>
      <c r="H972" s="17" t="str">
        <f t="shared" si="45"/>
        <v>NEUTRAL</v>
      </c>
    </row>
    <row r="973" spans="1:8" ht="13.5" x14ac:dyDescent="0.25">
      <c r="A973" s="3">
        <f>TITRES_STAT!B976</f>
        <v>43423</v>
      </c>
      <c r="B973" s="17">
        <f>TITRES_STAT!C976</f>
        <v>23.59</v>
      </c>
      <c r="C973" s="17">
        <f>TITRES_STAT!D976</f>
        <v>10.012499999999999</v>
      </c>
      <c r="D973" s="17">
        <f>TITRES_STAT!E976</f>
        <v>9207</v>
      </c>
      <c r="E973" s="17">
        <f>TITRES_STAT!F976</f>
        <v>0</v>
      </c>
      <c r="F973" s="17" t="str">
        <f t="shared" si="47"/>
        <v>NEUTRAL</v>
      </c>
      <c r="G973" s="17" t="e">
        <f t="shared" si="46"/>
        <v>#DIV/0!</v>
      </c>
      <c r="H973" s="17" t="str">
        <f t="shared" si="45"/>
        <v>NEUTRAL</v>
      </c>
    </row>
    <row r="974" spans="1:8" ht="13.5" x14ac:dyDescent="0.25">
      <c r="A974" s="3">
        <f>TITRES_STAT!B977</f>
        <v>43425</v>
      </c>
      <c r="B974" s="17">
        <f>TITRES_STAT!C977</f>
        <v>23.5</v>
      </c>
      <c r="C974" s="17">
        <f>TITRES_STAT!D977</f>
        <v>9.9742999999999995</v>
      </c>
      <c r="D974" s="17">
        <f>TITRES_STAT!E977</f>
        <v>6478</v>
      </c>
      <c r="E974" s="17">
        <f>TITRES_STAT!F977</f>
        <v>0</v>
      </c>
      <c r="F974" s="17" t="str">
        <f t="shared" si="47"/>
        <v>NEUTRAL</v>
      </c>
      <c r="G974" s="17" t="e">
        <f t="shared" si="46"/>
        <v>#DIV/0!</v>
      </c>
      <c r="H974" s="17" t="str">
        <f t="shared" si="45"/>
        <v>NEUTRAL</v>
      </c>
    </row>
    <row r="975" spans="1:8" ht="13.5" x14ac:dyDescent="0.25">
      <c r="A975" s="3">
        <f>TITRES_STAT!B978</f>
        <v>43426</v>
      </c>
      <c r="B975" s="17">
        <f>TITRES_STAT!C978</f>
        <v>23.5</v>
      </c>
      <c r="C975" s="17">
        <f>TITRES_STAT!D978</f>
        <v>9.9742999999999995</v>
      </c>
      <c r="D975" s="17">
        <f>TITRES_STAT!E978</f>
        <v>21446</v>
      </c>
      <c r="E975" s="17">
        <f>TITRES_STAT!F978</f>
        <v>0</v>
      </c>
      <c r="F975" s="17" t="str">
        <f t="shared" si="47"/>
        <v>NEUTRAL</v>
      </c>
      <c r="G975" s="17" t="e">
        <f t="shared" si="46"/>
        <v>#DIV/0!</v>
      </c>
      <c r="H975" s="17" t="str">
        <f t="shared" si="45"/>
        <v>NEUTRAL</v>
      </c>
    </row>
    <row r="976" spans="1:8" ht="13.5" x14ac:dyDescent="0.25">
      <c r="A976" s="3">
        <f>TITRES_STAT!B979</f>
        <v>43427</v>
      </c>
      <c r="B976" s="17">
        <f>TITRES_STAT!C979</f>
        <v>23.49</v>
      </c>
      <c r="C976" s="17">
        <f>TITRES_STAT!D979</f>
        <v>9.9701000000000004</v>
      </c>
      <c r="D976" s="17">
        <f>TITRES_STAT!E979</f>
        <v>15443</v>
      </c>
      <c r="E976" s="17">
        <f>TITRES_STAT!F979</f>
        <v>0</v>
      </c>
      <c r="F976" s="17" t="str">
        <f t="shared" si="47"/>
        <v>NEUTRAL</v>
      </c>
      <c r="G976" s="17" t="e">
        <f t="shared" si="46"/>
        <v>#DIV/0!</v>
      </c>
      <c r="H976" s="17" t="str">
        <f t="shared" si="45"/>
        <v>NEUTRAL</v>
      </c>
    </row>
    <row r="977" spans="1:8" ht="13.5" x14ac:dyDescent="0.25">
      <c r="A977" s="3">
        <f>TITRES_STAT!B980</f>
        <v>43430</v>
      </c>
      <c r="B977" s="17">
        <f>TITRES_STAT!C980</f>
        <v>23.49</v>
      </c>
      <c r="C977" s="17">
        <f>TITRES_STAT!D980</f>
        <v>9.9701000000000004</v>
      </c>
      <c r="D977" s="17">
        <f>TITRES_STAT!E980</f>
        <v>9556</v>
      </c>
      <c r="E977" s="17">
        <f>TITRES_STAT!F980</f>
        <v>0</v>
      </c>
      <c r="F977" s="17" t="str">
        <f t="shared" si="47"/>
        <v>NEUTRAL</v>
      </c>
      <c r="G977" s="17" t="e">
        <f t="shared" si="46"/>
        <v>#DIV/0!</v>
      </c>
      <c r="H977" s="17" t="str">
        <f t="shared" si="45"/>
        <v>NEUTRAL</v>
      </c>
    </row>
    <row r="978" spans="1:8" ht="13.5" x14ac:dyDescent="0.25">
      <c r="A978" s="3">
        <f>TITRES_STAT!B981</f>
        <v>43431</v>
      </c>
      <c r="B978" s="17">
        <f>TITRES_STAT!C981</f>
        <v>23.51</v>
      </c>
      <c r="C978" s="17">
        <f>TITRES_STAT!D981</f>
        <v>9.9786000000000001</v>
      </c>
      <c r="D978" s="17">
        <f>TITRES_STAT!E981</f>
        <v>9419</v>
      </c>
      <c r="E978" s="17">
        <f>TITRES_STAT!F981</f>
        <v>0</v>
      </c>
      <c r="F978" s="17" t="str">
        <f t="shared" si="47"/>
        <v>NEUTRAL</v>
      </c>
      <c r="G978" s="17" t="e">
        <f t="shared" si="46"/>
        <v>#DIV/0!</v>
      </c>
      <c r="H978" s="17" t="str">
        <f t="shared" si="45"/>
        <v>NEUTRAL</v>
      </c>
    </row>
    <row r="979" spans="1:8" ht="13.5" x14ac:dyDescent="0.25">
      <c r="A979" s="3">
        <f>TITRES_STAT!B982</f>
        <v>43432</v>
      </c>
      <c r="B979" s="17">
        <f>TITRES_STAT!C982</f>
        <v>23.55</v>
      </c>
      <c r="C979" s="17">
        <f>TITRES_STAT!D982</f>
        <v>9.9954999999999998</v>
      </c>
      <c r="D979" s="17">
        <f>TITRES_STAT!E982</f>
        <v>18664</v>
      </c>
      <c r="E979" s="17">
        <f>TITRES_STAT!F982</f>
        <v>0</v>
      </c>
      <c r="F979" s="17" t="str">
        <f t="shared" si="47"/>
        <v>NEUTRAL</v>
      </c>
      <c r="G979" s="17" t="e">
        <f t="shared" si="46"/>
        <v>#DIV/0!</v>
      </c>
      <c r="H979" s="17" t="str">
        <f t="shared" si="45"/>
        <v>NEUTRAL</v>
      </c>
    </row>
    <row r="980" spans="1:8" ht="13.5" x14ac:dyDescent="0.25">
      <c r="A980" s="3">
        <f>TITRES_STAT!B983</f>
        <v>43433</v>
      </c>
      <c r="B980" s="17">
        <f>TITRES_STAT!C983</f>
        <v>23.59</v>
      </c>
      <c r="C980" s="17">
        <f>TITRES_STAT!D983</f>
        <v>10.012499999999999</v>
      </c>
      <c r="D980" s="17">
        <f>TITRES_STAT!E983</f>
        <v>12458</v>
      </c>
      <c r="E980" s="17">
        <f>TITRES_STAT!F983</f>
        <v>0</v>
      </c>
      <c r="F980" s="17" t="str">
        <f t="shared" si="47"/>
        <v>NEUTRAL</v>
      </c>
      <c r="G980" s="17" t="e">
        <f t="shared" si="46"/>
        <v>#DIV/0!</v>
      </c>
      <c r="H980" s="17" t="str">
        <f t="shared" si="45"/>
        <v>NEUTRAL</v>
      </c>
    </row>
    <row r="981" spans="1:8" ht="13.5" x14ac:dyDescent="0.25">
      <c r="A981" s="3">
        <f>TITRES_STAT!B984</f>
        <v>43434</v>
      </c>
      <c r="B981" s="17">
        <f>TITRES_STAT!C984</f>
        <v>23.6</v>
      </c>
      <c r="C981" s="17">
        <f>TITRES_STAT!D984</f>
        <v>10.0168</v>
      </c>
      <c r="D981" s="17">
        <f>TITRES_STAT!E984</f>
        <v>11426</v>
      </c>
      <c r="E981" s="17">
        <f>TITRES_STAT!F984</f>
        <v>0</v>
      </c>
      <c r="F981" s="17" t="str">
        <f t="shared" si="47"/>
        <v>NEUTRAL</v>
      </c>
      <c r="G981" s="17" t="e">
        <f t="shared" si="46"/>
        <v>#DIV/0!</v>
      </c>
      <c r="H981" s="17" t="str">
        <f t="shared" si="45"/>
        <v>NEUTRAL</v>
      </c>
    </row>
    <row r="982" spans="1:8" ht="13.5" x14ac:dyDescent="0.25">
      <c r="A982" s="3">
        <f>TITRES_STAT!B985</f>
        <v>43437</v>
      </c>
      <c r="B982" s="17">
        <f>TITRES_STAT!C985</f>
        <v>23.54</v>
      </c>
      <c r="C982" s="17">
        <f>TITRES_STAT!D985</f>
        <v>9.9913000000000007</v>
      </c>
      <c r="D982" s="17">
        <f>TITRES_STAT!E985</f>
        <v>18952</v>
      </c>
      <c r="E982" s="17">
        <f>TITRES_STAT!F985</f>
        <v>0</v>
      </c>
      <c r="F982" s="17" t="str">
        <f t="shared" si="47"/>
        <v>NEUTRAL</v>
      </c>
      <c r="G982" s="17" t="e">
        <f t="shared" si="46"/>
        <v>#DIV/0!</v>
      </c>
      <c r="H982" s="17" t="str">
        <f t="shared" si="45"/>
        <v>NEUTRAL</v>
      </c>
    </row>
    <row r="983" spans="1:8" ht="13.5" x14ac:dyDescent="0.25">
      <c r="A983" s="3">
        <f>TITRES_STAT!B986</f>
        <v>43438</v>
      </c>
      <c r="B983" s="17">
        <f>TITRES_STAT!C986</f>
        <v>23.53</v>
      </c>
      <c r="C983" s="17">
        <f>TITRES_STAT!D986</f>
        <v>9.9870999999999999</v>
      </c>
      <c r="D983" s="17">
        <f>TITRES_STAT!E986</f>
        <v>14460</v>
      </c>
      <c r="E983" s="17">
        <f>TITRES_STAT!F986</f>
        <v>0</v>
      </c>
      <c r="F983" s="17" t="str">
        <f t="shared" si="47"/>
        <v>NEUTRAL</v>
      </c>
      <c r="G983" s="17" t="e">
        <f t="shared" si="46"/>
        <v>#DIV/0!</v>
      </c>
      <c r="H983" s="17" t="str">
        <f t="shared" si="45"/>
        <v>NEUTRAL</v>
      </c>
    </row>
    <row r="984" spans="1:8" ht="13.5" x14ac:dyDescent="0.25">
      <c r="A984" s="3">
        <f>TITRES_STAT!B987</f>
        <v>43439</v>
      </c>
      <c r="B984" s="17">
        <f>TITRES_STAT!C987</f>
        <v>23.6</v>
      </c>
      <c r="C984" s="17">
        <f>TITRES_STAT!D987</f>
        <v>10.0168</v>
      </c>
      <c r="D984" s="17">
        <f>TITRES_STAT!E987</f>
        <v>24230</v>
      </c>
      <c r="E984" s="17">
        <f>TITRES_STAT!F987</f>
        <v>0</v>
      </c>
      <c r="F984" s="17" t="str">
        <f t="shared" si="47"/>
        <v>NEUTRAL</v>
      </c>
      <c r="G984" s="17" t="e">
        <f t="shared" si="46"/>
        <v>#DIV/0!</v>
      </c>
      <c r="H984" s="17" t="str">
        <f t="shared" si="45"/>
        <v>NEUTRAL</v>
      </c>
    </row>
    <row r="985" spans="1:8" ht="13.5" x14ac:dyDescent="0.25">
      <c r="A985" s="3">
        <f>TITRES_STAT!B988</f>
        <v>43440</v>
      </c>
      <c r="B985" s="17">
        <f>TITRES_STAT!C988</f>
        <v>23.6</v>
      </c>
      <c r="C985" s="17">
        <f>TITRES_STAT!D988</f>
        <v>10.0168</v>
      </c>
      <c r="D985" s="17">
        <f>TITRES_STAT!E988</f>
        <v>1795</v>
      </c>
      <c r="E985" s="17">
        <f>TITRES_STAT!F988</f>
        <v>0</v>
      </c>
      <c r="F985" s="17" t="str">
        <f t="shared" si="47"/>
        <v>NEUTRAL</v>
      </c>
      <c r="G985" s="17" t="e">
        <f t="shared" si="46"/>
        <v>#DIV/0!</v>
      </c>
      <c r="H985" s="17" t="str">
        <f t="shared" si="45"/>
        <v>NEUTRAL</v>
      </c>
    </row>
    <row r="986" spans="1:8" ht="13.5" x14ac:dyDescent="0.25">
      <c r="A986" s="3">
        <f>TITRES_STAT!B989</f>
        <v>43441</v>
      </c>
      <c r="B986" s="17">
        <f>TITRES_STAT!C989</f>
        <v>23.78</v>
      </c>
      <c r="C986" s="17">
        <f>TITRES_STAT!D989</f>
        <v>10.0932</v>
      </c>
      <c r="D986" s="17">
        <f>TITRES_STAT!E989</f>
        <v>5521</v>
      </c>
      <c r="E986" s="17">
        <f>TITRES_STAT!F989</f>
        <v>0</v>
      </c>
      <c r="F986" s="17" t="str">
        <f t="shared" si="47"/>
        <v>NEUTRAL</v>
      </c>
      <c r="G986" s="17" t="e">
        <f t="shared" si="46"/>
        <v>#DIV/0!</v>
      </c>
      <c r="H986" s="17" t="str">
        <f t="shared" si="45"/>
        <v>NEUTRAL</v>
      </c>
    </row>
    <row r="987" spans="1:8" ht="13.5" x14ac:dyDescent="0.25">
      <c r="A987" s="3">
        <f>TITRES_STAT!B990</f>
        <v>43444</v>
      </c>
      <c r="B987" s="17">
        <f>TITRES_STAT!C990</f>
        <v>23.6</v>
      </c>
      <c r="C987" s="17">
        <f>TITRES_STAT!D990</f>
        <v>10.0168</v>
      </c>
      <c r="D987" s="17">
        <f>TITRES_STAT!E990</f>
        <v>9440</v>
      </c>
      <c r="E987" s="17">
        <f>TITRES_STAT!F990</f>
        <v>0</v>
      </c>
      <c r="F987" s="17" t="str">
        <f t="shared" si="47"/>
        <v>NEUTRAL</v>
      </c>
      <c r="G987" s="17" t="e">
        <f t="shared" si="46"/>
        <v>#DIV/0!</v>
      </c>
      <c r="H987" s="17" t="str">
        <f t="shared" si="45"/>
        <v>NEUTRAL</v>
      </c>
    </row>
    <row r="988" spans="1:8" ht="13.5" x14ac:dyDescent="0.25">
      <c r="A988" s="3">
        <f>TITRES_STAT!B991</f>
        <v>43445</v>
      </c>
      <c r="B988" s="17">
        <f>TITRES_STAT!C991</f>
        <v>23.61</v>
      </c>
      <c r="C988" s="17">
        <f>TITRES_STAT!D991</f>
        <v>10.021000000000001</v>
      </c>
      <c r="D988" s="17">
        <f>TITRES_STAT!E991</f>
        <v>13516</v>
      </c>
      <c r="E988" s="17">
        <f>TITRES_STAT!F991</f>
        <v>0</v>
      </c>
      <c r="F988" s="17" t="str">
        <f t="shared" si="47"/>
        <v>NEUTRAL</v>
      </c>
      <c r="G988" s="17" t="e">
        <f t="shared" si="46"/>
        <v>#DIV/0!</v>
      </c>
      <c r="H988" s="17" t="str">
        <f t="shared" si="45"/>
        <v>NEUTRAL</v>
      </c>
    </row>
    <row r="989" spans="1:8" ht="13.5" x14ac:dyDescent="0.25">
      <c r="A989" s="3">
        <f>TITRES_STAT!B992</f>
        <v>43446</v>
      </c>
      <c r="B989" s="17">
        <f>TITRES_STAT!C992</f>
        <v>23.6</v>
      </c>
      <c r="C989" s="17">
        <f>TITRES_STAT!D992</f>
        <v>10.0168</v>
      </c>
      <c r="D989" s="17">
        <f>TITRES_STAT!E992</f>
        <v>11649</v>
      </c>
      <c r="E989" s="17">
        <f>TITRES_STAT!F992</f>
        <v>0</v>
      </c>
      <c r="F989" s="17" t="str">
        <f t="shared" si="47"/>
        <v>NEUTRAL</v>
      </c>
      <c r="G989" s="17" t="e">
        <f t="shared" si="46"/>
        <v>#DIV/0!</v>
      </c>
      <c r="H989" s="17" t="str">
        <f t="shared" si="45"/>
        <v>NEUTRAL</v>
      </c>
    </row>
    <row r="990" spans="1:8" ht="13.5" x14ac:dyDescent="0.25">
      <c r="A990" s="3">
        <f>TITRES_STAT!B993</f>
        <v>43447</v>
      </c>
      <c r="B990" s="17">
        <f>TITRES_STAT!C993</f>
        <v>23.55</v>
      </c>
      <c r="C990" s="17">
        <f>TITRES_STAT!D993</f>
        <v>9.9954999999999998</v>
      </c>
      <c r="D990" s="17">
        <f>TITRES_STAT!E993</f>
        <v>10239</v>
      </c>
      <c r="E990" s="17">
        <f>TITRES_STAT!F993</f>
        <v>0</v>
      </c>
      <c r="F990" s="17" t="str">
        <f t="shared" si="47"/>
        <v>NEUTRAL</v>
      </c>
      <c r="G990" s="17" t="e">
        <f t="shared" si="46"/>
        <v>#DIV/0!</v>
      </c>
      <c r="H990" s="17" t="str">
        <f t="shared" si="45"/>
        <v>NEUTRAL</v>
      </c>
    </row>
    <row r="991" spans="1:8" ht="13.5" x14ac:dyDescent="0.25">
      <c r="A991" s="3">
        <f>TITRES_STAT!B994</f>
        <v>43448</v>
      </c>
      <c r="B991" s="17">
        <f>TITRES_STAT!C994</f>
        <v>23.55</v>
      </c>
      <c r="C991" s="17">
        <f>TITRES_STAT!D994</f>
        <v>9.9954999999999998</v>
      </c>
      <c r="D991" s="17">
        <f>TITRES_STAT!E994</f>
        <v>2614</v>
      </c>
      <c r="E991" s="17">
        <f>TITRES_STAT!F994</f>
        <v>0</v>
      </c>
      <c r="F991" s="17" t="str">
        <f t="shared" si="47"/>
        <v>NEUTRAL</v>
      </c>
      <c r="G991" s="17" t="e">
        <f t="shared" si="46"/>
        <v>#DIV/0!</v>
      </c>
      <c r="H991" s="17" t="str">
        <f t="shared" si="45"/>
        <v>NEUTRAL</v>
      </c>
    </row>
    <row r="992" spans="1:8" ht="13.5" x14ac:dyDescent="0.25">
      <c r="A992" s="3">
        <f>TITRES_STAT!B995</f>
        <v>43451</v>
      </c>
      <c r="B992" s="17">
        <f>TITRES_STAT!C995</f>
        <v>23.5</v>
      </c>
      <c r="C992" s="17">
        <f>TITRES_STAT!D995</f>
        <v>9.9742999999999995</v>
      </c>
      <c r="D992" s="17">
        <f>TITRES_STAT!E995</f>
        <v>3013</v>
      </c>
      <c r="E992" s="17">
        <f>TITRES_STAT!F995</f>
        <v>0</v>
      </c>
      <c r="F992" s="17" t="str">
        <f t="shared" si="47"/>
        <v>NEUTRAL</v>
      </c>
      <c r="G992" s="17" t="e">
        <f t="shared" si="46"/>
        <v>#DIV/0!</v>
      </c>
      <c r="H992" s="17" t="str">
        <f t="shared" si="45"/>
        <v>NEUTRAL</v>
      </c>
    </row>
    <row r="993" spans="1:8" ht="13.5" x14ac:dyDescent="0.25">
      <c r="A993" s="3">
        <f>TITRES_STAT!B996</f>
        <v>43452</v>
      </c>
      <c r="B993" s="17">
        <f>TITRES_STAT!C996</f>
        <v>23.45</v>
      </c>
      <c r="C993" s="17">
        <f>TITRES_STAT!D996</f>
        <v>9.9530999999999992</v>
      </c>
      <c r="D993" s="17">
        <f>TITRES_STAT!E996</f>
        <v>10056</v>
      </c>
      <c r="E993" s="17">
        <f>TITRES_STAT!F996</f>
        <v>0</v>
      </c>
      <c r="F993" s="17" t="str">
        <f t="shared" si="47"/>
        <v>NEUTRAL</v>
      </c>
      <c r="G993" s="17" t="e">
        <f t="shared" si="46"/>
        <v>#DIV/0!</v>
      </c>
      <c r="H993" s="17" t="str">
        <f t="shared" si="45"/>
        <v>NEUTRAL</v>
      </c>
    </row>
    <row r="994" spans="1:8" ht="13.5" x14ac:dyDescent="0.25">
      <c r="A994" s="3">
        <f>TITRES_STAT!B997</f>
        <v>43453</v>
      </c>
      <c r="B994" s="17">
        <f>TITRES_STAT!C997</f>
        <v>23.4</v>
      </c>
      <c r="C994" s="17">
        <f>TITRES_STAT!D997</f>
        <v>9.9319000000000006</v>
      </c>
      <c r="D994" s="17">
        <f>TITRES_STAT!E997</f>
        <v>7744</v>
      </c>
      <c r="E994" s="17">
        <f>TITRES_STAT!F997</f>
        <v>0</v>
      </c>
      <c r="F994" s="17" t="str">
        <f t="shared" si="47"/>
        <v>NEUTRAL</v>
      </c>
      <c r="G994" s="17" t="e">
        <f t="shared" si="46"/>
        <v>#DIV/0!</v>
      </c>
      <c r="H994" s="17" t="str">
        <f t="shared" si="45"/>
        <v>NEUTRAL</v>
      </c>
    </row>
    <row r="995" spans="1:8" ht="13.5" x14ac:dyDescent="0.25">
      <c r="A995" s="3">
        <f>TITRES_STAT!B998</f>
        <v>43454</v>
      </c>
      <c r="B995" s="17">
        <f>TITRES_STAT!C998</f>
        <v>23.38</v>
      </c>
      <c r="C995" s="17">
        <f>TITRES_STAT!D998</f>
        <v>9.9234000000000009</v>
      </c>
      <c r="D995" s="17">
        <f>TITRES_STAT!E998</f>
        <v>5335</v>
      </c>
      <c r="E995" s="17">
        <f>TITRES_STAT!F998</f>
        <v>0</v>
      </c>
      <c r="F995" s="17" t="str">
        <f t="shared" si="47"/>
        <v>NEUTRAL</v>
      </c>
      <c r="G995" s="17" t="e">
        <f t="shared" si="46"/>
        <v>#DIV/0!</v>
      </c>
      <c r="H995" s="17" t="str">
        <f t="shared" si="45"/>
        <v>NEUTRAL</v>
      </c>
    </row>
    <row r="996" spans="1:8" ht="13.5" x14ac:dyDescent="0.25">
      <c r="A996" s="3">
        <f>TITRES_STAT!B999</f>
        <v>43455</v>
      </c>
      <c r="B996" s="17">
        <f>TITRES_STAT!C999</f>
        <v>23.48</v>
      </c>
      <c r="C996" s="17">
        <f>TITRES_STAT!D999</f>
        <v>9.9657999999999998</v>
      </c>
      <c r="D996" s="17">
        <f>TITRES_STAT!E999</f>
        <v>5782</v>
      </c>
      <c r="E996" s="17">
        <f>TITRES_STAT!F999</f>
        <v>0</v>
      </c>
      <c r="F996" s="17" t="str">
        <f t="shared" si="47"/>
        <v>NEUTRAL</v>
      </c>
      <c r="G996" s="17" t="e">
        <f t="shared" si="46"/>
        <v>#DIV/0!</v>
      </c>
      <c r="H996" s="17" t="str">
        <f t="shared" si="45"/>
        <v>NEUTRAL</v>
      </c>
    </row>
    <row r="997" spans="1:8" ht="13.5" x14ac:dyDescent="0.25">
      <c r="A997" s="3">
        <f>TITRES_STAT!B1000</f>
        <v>43458</v>
      </c>
      <c r="B997" s="17">
        <f>TITRES_STAT!C1000</f>
        <v>23.41</v>
      </c>
      <c r="C997" s="17">
        <f>TITRES_STAT!D1000</f>
        <v>9.9360999999999997</v>
      </c>
      <c r="D997" s="17">
        <f>TITRES_STAT!E1000</f>
        <v>2094</v>
      </c>
      <c r="E997" s="17">
        <f>TITRES_STAT!F1000</f>
        <v>0</v>
      </c>
      <c r="F997" s="17" t="str">
        <f t="shared" si="47"/>
        <v>NEUTRAL</v>
      </c>
      <c r="G997" s="17" t="e">
        <f t="shared" si="46"/>
        <v>#DIV/0!</v>
      </c>
      <c r="H997" s="17" t="str">
        <f t="shared" si="45"/>
        <v>NEUTRAL</v>
      </c>
    </row>
    <row r="998" spans="1:8" ht="13.5" x14ac:dyDescent="0.25">
      <c r="A998" s="3">
        <f>TITRES_STAT!B1001</f>
        <v>43459</v>
      </c>
      <c r="B998" s="17">
        <f>TITRES_STAT!C1001</f>
        <v>23.32</v>
      </c>
      <c r="C998" s="17">
        <f>TITRES_STAT!D1001</f>
        <v>9.8978999999999999</v>
      </c>
      <c r="D998" s="17">
        <f>TITRES_STAT!E1001</f>
        <v>6805</v>
      </c>
      <c r="E998" s="17">
        <f>TITRES_STAT!F1001</f>
        <v>0</v>
      </c>
      <c r="F998" s="17" t="str">
        <f t="shared" si="47"/>
        <v>NEUTRAL</v>
      </c>
      <c r="G998" s="17" t="e">
        <f t="shared" si="46"/>
        <v>#DIV/0!</v>
      </c>
      <c r="H998" s="17" t="str">
        <f t="shared" si="45"/>
        <v>NEUTRAL</v>
      </c>
    </row>
    <row r="999" spans="1:8" ht="13.5" x14ac:dyDescent="0.25">
      <c r="A999" s="3">
        <f>TITRES_STAT!B1002</f>
        <v>43460</v>
      </c>
      <c r="B999" s="17">
        <f>TITRES_STAT!C1002</f>
        <v>23.29</v>
      </c>
      <c r="C999" s="17">
        <f>TITRES_STAT!D1002</f>
        <v>9.8851999999999993</v>
      </c>
      <c r="D999" s="17">
        <f>TITRES_STAT!E1002</f>
        <v>6979</v>
      </c>
      <c r="E999" s="17">
        <f>TITRES_STAT!F1002</f>
        <v>0</v>
      </c>
      <c r="F999" s="17" t="str">
        <f t="shared" si="47"/>
        <v>NEUTRAL</v>
      </c>
      <c r="G999" s="17" t="e">
        <f t="shared" si="46"/>
        <v>#DIV/0!</v>
      </c>
      <c r="H999" s="17" t="str">
        <f t="shared" si="45"/>
        <v>NEUTRAL</v>
      </c>
    </row>
    <row r="1000" spans="1:8" ht="13.5" x14ac:dyDescent="0.25">
      <c r="A1000" s="3">
        <f>TITRES_STAT!B1003</f>
        <v>43461</v>
      </c>
      <c r="B1000" s="17">
        <f>TITRES_STAT!C1003</f>
        <v>23.25</v>
      </c>
      <c r="C1000" s="17">
        <f>TITRES_STAT!D1003</f>
        <v>9.8681999999999999</v>
      </c>
      <c r="D1000" s="17">
        <f>TITRES_STAT!E1003</f>
        <v>9206</v>
      </c>
      <c r="E1000" s="17">
        <f>TITRES_STAT!F1003</f>
        <v>0</v>
      </c>
      <c r="F1000" s="17" t="str">
        <f t="shared" si="47"/>
        <v>NEUTRAL</v>
      </c>
      <c r="G1000" s="17" t="e">
        <f t="shared" si="46"/>
        <v>#DIV/0!</v>
      </c>
      <c r="H1000" s="17" t="str">
        <f t="shared" si="45"/>
        <v>NEUTRAL</v>
      </c>
    </row>
    <row r="1001" spans="1:8" ht="13.5" x14ac:dyDescent="0.25">
      <c r="A1001" s="3">
        <f>TITRES_STAT!B1004</f>
        <v>43462</v>
      </c>
      <c r="B1001" s="17">
        <f>TITRES_STAT!C1004</f>
        <v>23.5</v>
      </c>
      <c r="C1001" s="17">
        <f>TITRES_STAT!D1004</f>
        <v>9.9742999999999995</v>
      </c>
      <c r="D1001" s="17">
        <f>TITRES_STAT!E1004</f>
        <v>20201</v>
      </c>
      <c r="E1001" s="17">
        <f>TITRES_STAT!F1004</f>
        <v>0</v>
      </c>
      <c r="F1001" s="17" t="str">
        <f t="shared" si="47"/>
        <v>NEUTRAL</v>
      </c>
      <c r="G1001" s="17" t="e">
        <f t="shared" si="46"/>
        <v>#DIV/0!</v>
      </c>
      <c r="H1001" s="17" t="str">
        <f t="shared" si="45"/>
        <v>NEUTRAL</v>
      </c>
    </row>
    <row r="1002" spans="1:8" ht="13.5" x14ac:dyDescent="0.25">
      <c r="A1002" s="3">
        <f>TITRES_STAT!B1005</f>
        <v>43465</v>
      </c>
      <c r="B1002" s="17">
        <f>TITRES_STAT!C1005</f>
        <v>23.6</v>
      </c>
      <c r="C1002" s="17">
        <f>TITRES_STAT!D1005</f>
        <v>10.0168</v>
      </c>
      <c r="D1002" s="17">
        <f>TITRES_STAT!E1005</f>
        <v>10291</v>
      </c>
      <c r="E1002" s="17">
        <f>TITRES_STAT!F1005</f>
        <v>0</v>
      </c>
      <c r="F1002" s="17" t="str">
        <f t="shared" si="47"/>
        <v>NEUTRAL</v>
      </c>
      <c r="G1002" s="17" t="e">
        <f t="shared" si="46"/>
        <v>#DIV/0!</v>
      </c>
      <c r="H1002" s="17" t="str">
        <f t="shared" si="45"/>
        <v>NEUTRAL</v>
      </c>
    </row>
    <row r="1003" spans="1:8" ht="13.5" x14ac:dyDescent="0.25">
      <c r="A1003" s="3">
        <f>TITRES_STAT!B1006</f>
        <v>43467</v>
      </c>
      <c r="B1003" s="17">
        <f>TITRES_STAT!C1006</f>
        <v>23.5</v>
      </c>
      <c r="C1003" s="17">
        <f>TITRES_STAT!D1006</f>
        <v>9.9742999999999995</v>
      </c>
      <c r="D1003" s="17">
        <f>TITRES_STAT!E1006</f>
        <v>28564</v>
      </c>
      <c r="E1003" s="17">
        <f>TITRES_STAT!F1006</f>
        <v>0</v>
      </c>
      <c r="F1003" s="17" t="str">
        <f t="shared" si="47"/>
        <v>NEUTRAL</v>
      </c>
      <c r="G1003" s="17" t="e">
        <f t="shared" si="46"/>
        <v>#DIV/0!</v>
      </c>
      <c r="H1003" s="17" t="str">
        <f t="shared" si="45"/>
        <v>NEUTRAL</v>
      </c>
    </row>
    <row r="1004" spans="1:8" ht="13.5" x14ac:dyDescent="0.25">
      <c r="A1004" s="3">
        <f>TITRES_STAT!B1007</f>
        <v>43468</v>
      </c>
      <c r="B1004" s="17">
        <f>TITRES_STAT!C1007</f>
        <v>23.59</v>
      </c>
      <c r="C1004" s="17">
        <f>TITRES_STAT!D1007</f>
        <v>10.012499999999999</v>
      </c>
      <c r="D1004" s="17">
        <f>TITRES_STAT!E1007</f>
        <v>8837</v>
      </c>
      <c r="E1004" s="17">
        <f>TITRES_STAT!F1007</f>
        <v>0</v>
      </c>
      <c r="F1004" s="17" t="str">
        <f t="shared" si="47"/>
        <v>NEUTRAL</v>
      </c>
      <c r="G1004" s="17" t="e">
        <f t="shared" si="46"/>
        <v>#DIV/0!</v>
      </c>
      <c r="H1004" s="17" t="str">
        <f t="shared" si="45"/>
        <v>NEUTRAL</v>
      </c>
    </row>
    <row r="1005" spans="1:8" ht="13.5" x14ac:dyDescent="0.25">
      <c r="A1005" s="3">
        <f>TITRES_STAT!B1008</f>
        <v>43469</v>
      </c>
      <c r="B1005" s="17">
        <f>TITRES_STAT!C1008</f>
        <v>23.55</v>
      </c>
      <c r="C1005" s="17">
        <f>TITRES_STAT!D1008</f>
        <v>9.9954999999999998</v>
      </c>
      <c r="D1005" s="17">
        <f>TITRES_STAT!E1008</f>
        <v>14696</v>
      </c>
      <c r="E1005" s="17">
        <f>TITRES_STAT!F1008</f>
        <v>0</v>
      </c>
      <c r="F1005" s="17" t="str">
        <f t="shared" si="47"/>
        <v>NEUTRAL</v>
      </c>
      <c r="G1005" s="17" t="e">
        <f t="shared" si="46"/>
        <v>#DIV/0!</v>
      </c>
      <c r="H1005" s="17" t="str">
        <f t="shared" si="45"/>
        <v>NEUTRAL</v>
      </c>
    </row>
    <row r="1006" spans="1:8" ht="13.5" x14ac:dyDescent="0.25">
      <c r="A1006" s="3">
        <f>TITRES_STAT!B1009</f>
        <v>43472</v>
      </c>
      <c r="B1006" s="17">
        <f>TITRES_STAT!C1009</f>
        <v>23.56</v>
      </c>
      <c r="C1006" s="17">
        <f>TITRES_STAT!D1009</f>
        <v>9.9998000000000005</v>
      </c>
      <c r="D1006" s="17">
        <f>TITRES_STAT!E1009</f>
        <v>5015</v>
      </c>
      <c r="E1006" s="17">
        <f>TITRES_STAT!F1009</f>
        <v>0</v>
      </c>
      <c r="F1006" s="17" t="str">
        <f t="shared" si="47"/>
        <v>NEUTRAL</v>
      </c>
      <c r="G1006" s="17" t="e">
        <f t="shared" si="46"/>
        <v>#DIV/0!</v>
      </c>
      <c r="H1006" s="17" t="str">
        <f t="shared" si="45"/>
        <v>NEUTRAL</v>
      </c>
    </row>
    <row r="1007" spans="1:8" ht="13.5" x14ac:dyDescent="0.25">
      <c r="A1007" s="3">
        <f>TITRES_STAT!B1010</f>
        <v>43473</v>
      </c>
      <c r="B1007" s="17">
        <f>TITRES_STAT!C1010</f>
        <v>24</v>
      </c>
      <c r="C1007" s="17">
        <f>TITRES_STAT!D1010</f>
        <v>10.186500000000001</v>
      </c>
      <c r="D1007" s="17">
        <f>TITRES_STAT!E1010</f>
        <v>33087</v>
      </c>
      <c r="E1007" s="17">
        <f>TITRES_STAT!F1010</f>
        <v>0</v>
      </c>
      <c r="F1007" s="17" t="str">
        <f t="shared" si="47"/>
        <v>NEUTRAL</v>
      </c>
      <c r="G1007" s="17" t="e">
        <f t="shared" si="46"/>
        <v>#DIV/0!</v>
      </c>
      <c r="H1007" s="17" t="str">
        <f t="shared" si="45"/>
        <v>NEUTRAL</v>
      </c>
    </row>
    <row r="1008" spans="1:8" ht="13.5" x14ac:dyDescent="0.25">
      <c r="A1008" s="3">
        <f>TITRES_STAT!B1011</f>
        <v>43474</v>
      </c>
      <c r="B1008" s="17">
        <f>TITRES_STAT!C1011</f>
        <v>23.8</v>
      </c>
      <c r="C1008" s="17">
        <f>TITRES_STAT!D1011</f>
        <v>10.101699999999999</v>
      </c>
      <c r="D1008" s="17">
        <f>TITRES_STAT!E1011</f>
        <v>11784</v>
      </c>
      <c r="E1008" s="17">
        <f>TITRES_STAT!F1011</f>
        <v>0</v>
      </c>
      <c r="F1008" s="17" t="str">
        <f t="shared" si="47"/>
        <v>NEUTRAL</v>
      </c>
      <c r="G1008" s="17" t="e">
        <f t="shared" si="46"/>
        <v>#DIV/0!</v>
      </c>
      <c r="H1008" s="17" t="str">
        <f t="shared" si="45"/>
        <v>NEUTRAL</v>
      </c>
    </row>
    <row r="1009" spans="1:8" ht="13.5" x14ac:dyDescent="0.25">
      <c r="A1009" s="3">
        <f>TITRES_STAT!B1012</f>
        <v>43475</v>
      </c>
      <c r="B1009" s="17">
        <f>TITRES_STAT!C1012</f>
        <v>23.7</v>
      </c>
      <c r="C1009" s="17">
        <f>TITRES_STAT!D1012</f>
        <v>10.059200000000001</v>
      </c>
      <c r="D1009" s="17">
        <f>TITRES_STAT!E1012</f>
        <v>5114</v>
      </c>
      <c r="E1009" s="17">
        <f>TITRES_STAT!F1012</f>
        <v>0</v>
      </c>
      <c r="F1009" s="17" t="str">
        <f t="shared" si="47"/>
        <v>NEUTRAL</v>
      </c>
      <c r="G1009" s="17" t="e">
        <f t="shared" si="46"/>
        <v>#DIV/0!</v>
      </c>
      <c r="H1009" s="17" t="str">
        <f t="shared" si="45"/>
        <v>NEUTRAL</v>
      </c>
    </row>
    <row r="1010" spans="1:8" ht="13.5" x14ac:dyDescent="0.25">
      <c r="A1010" s="3">
        <f>TITRES_STAT!B1013</f>
        <v>43476</v>
      </c>
      <c r="B1010" s="17">
        <f>TITRES_STAT!C1013</f>
        <v>23.8</v>
      </c>
      <c r="C1010" s="17">
        <f>TITRES_STAT!D1013</f>
        <v>10.101699999999999</v>
      </c>
      <c r="D1010" s="17">
        <f>TITRES_STAT!E1013</f>
        <v>11641</v>
      </c>
      <c r="E1010" s="17">
        <f>TITRES_STAT!F1013</f>
        <v>0</v>
      </c>
      <c r="F1010" s="17" t="str">
        <f t="shared" si="47"/>
        <v>NEUTRAL</v>
      </c>
      <c r="G1010" s="17" t="e">
        <f t="shared" si="46"/>
        <v>#DIV/0!</v>
      </c>
      <c r="H1010" s="17" t="str">
        <f t="shared" si="45"/>
        <v>NEUTRAL</v>
      </c>
    </row>
    <row r="1011" spans="1:8" ht="13.5" x14ac:dyDescent="0.25">
      <c r="A1011" s="3">
        <f>TITRES_STAT!B1014</f>
        <v>43480</v>
      </c>
      <c r="B1011" s="17">
        <f>TITRES_STAT!C1014</f>
        <v>23.5</v>
      </c>
      <c r="C1011" s="17">
        <f>TITRES_STAT!D1014</f>
        <v>9.9742999999999995</v>
      </c>
      <c r="D1011" s="17">
        <f>TITRES_STAT!E1014</f>
        <v>21439</v>
      </c>
      <c r="E1011" s="17">
        <f>TITRES_STAT!F1014</f>
        <v>0</v>
      </c>
      <c r="F1011" s="17" t="str">
        <f t="shared" si="47"/>
        <v>NEUTRAL</v>
      </c>
      <c r="G1011" s="17" t="e">
        <f t="shared" si="46"/>
        <v>#DIV/0!</v>
      </c>
      <c r="H1011" s="17" t="str">
        <f t="shared" si="45"/>
        <v>NEUTRAL</v>
      </c>
    </row>
    <row r="1012" spans="1:8" ht="13.5" x14ac:dyDescent="0.25">
      <c r="A1012" s="3">
        <f>TITRES_STAT!B1015</f>
        <v>43481</v>
      </c>
      <c r="B1012" s="17">
        <f>TITRES_STAT!C1015</f>
        <v>23.5</v>
      </c>
      <c r="C1012" s="17">
        <f>TITRES_STAT!D1015</f>
        <v>9.9742999999999995</v>
      </c>
      <c r="D1012" s="17">
        <f>TITRES_STAT!E1015</f>
        <v>32172</v>
      </c>
      <c r="E1012" s="17">
        <f>TITRES_STAT!F1015</f>
        <v>0</v>
      </c>
      <c r="F1012" s="17" t="str">
        <f t="shared" si="47"/>
        <v>NEUTRAL</v>
      </c>
      <c r="G1012" s="17" t="e">
        <f t="shared" si="46"/>
        <v>#DIV/0!</v>
      </c>
      <c r="H1012" s="17" t="str">
        <f t="shared" si="45"/>
        <v>NEUTRAL</v>
      </c>
    </row>
    <row r="1013" spans="1:8" ht="13.5" x14ac:dyDescent="0.25">
      <c r="A1013" s="3">
        <f>TITRES_STAT!B1016</f>
        <v>43482</v>
      </c>
      <c r="B1013" s="17">
        <f>TITRES_STAT!C1016</f>
        <v>23.5</v>
      </c>
      <c r="C1013" s="17">
        <f>TITRES_STAT!D1016</f>
        <v>9.9742999999999995</v>
      </c>
      <c r="D1013" s="17">
        <f>TITRES_STAT!E1016</f>
        <v>41496</v>
      </c>
      <c r="E1013" s="17">
        <f>TITRES_STAT!F1016</f>
        <v>0</v>
      </c>
      <c r="F1013" s="17" t="str">
        <f t="shared" si="47"/>
        <v>NEUTRAL</v>
      </c>
      <c r="G1013" s="17" t="e">
        <f t="shared" si="46"/>
        <v>#DIV/0!</v>
      </c>
      <c r="H1013" s="17" t="str">
        <f t="shared" si="45"/>
        <v>NEUTRAL</v>
      </c>
    </row>
    <row r="1014" spans="1:8" ht="13.5" x14ac:dyDescent="0.25">
      <c r="A1014" s="3">
        <f>TITRES_STAT!B1017</f>
        <v>43483</v>
      </c>
      <c r="B1014" s="17">
        <f>TITRES_STAT!C1017</f>
        <v>23.5</v>
      </c>
      <c r="C1014" s="17">
        <f>TITRES_STAT!D1017</f>
        <v>9.9742999999999995</v>
      </c>
      <c r="D1014" s="17">
        <f>TITRES_STAT!E1017</f>
        <v>55438</v>
      </c>
      <c r="E1014" s="17">
        <f>TITRES_STAT!F1017</f>
        <v>0</v>
      </c>
      <c r="F1014" s="17" t="str">
        <f t="shared" si="47"/>
        <v>NEUTRAL</v>
      </c>
      <c r="G1014" s="17" t="e">
        <f t="shared" si="46"/>
        <v>#DIV/0!</v>
      </c>
      <c r="H1014" s="17" t="str">
        <f t="shared" si="45"/>
        <v>NEUTRAL</v>
      </c>
    </row>
    <row r="1015" spans="1:8" ht="13.5" x14ac:dyDescent="0.25">
      <c r="A1015" s="3">
        <f>TITRES_STAT!B1018</f>
        <v>43486</v>
      </c>
      <c r="B1015" s="17">
        <f>TITRES_STAT!C1018</f>
        <v>23.6</v>
      </c>
      <c r="C1015" s="17">
        <f>TITRES_STAT!D1018</f>
        <v>10.0168</v>
      </c>
      <c r="D1015" s="17">
        <f>TITRES_STAT!E1018</f>
        <v>4254</v>
      </c>
      <c r="E1015" s="17">
        <f>TITRES_STAT!F1018</f>
        <v>0</v>
      </c>
      <c r="F1015" s="17" t="str">
        <f t="shared" si="47"/>
        <v>NEUTRAL</v>
      </c>
      <c r="G1015" s="17" t="e">
        <f t="shared" si="46"/>
        <v>#DIV/0!</v>
      </c>
      <c r="H1015" s="17" t="str">
        <f t="shared" si="45"/>
        <v>NEUTRAL</v>
      </c>
    </row>
    <row r="1016" spans="1:8" ht="13.5" x14ac:dyDescent="0.25">
      <c r="A1016" s="3">
        <f>TITRES_STAT!B1019</f>
        <v>43487</v>
      </c>
      <c r="B1016" s="17">
        <f>TITRES_STAT!C1019</f>
        <v>23.78</v>
      </c>
      <c r="C1016" s="17">
        <f>TITRES_STAT!D1019</f>
        <v>10.0932</v>
      </c>
      <c r="D1016" s="17">
        <f>TITRES_STAT!E1019</f>
        <v>7293</v>
      </c>
      <c r="E1016" s="17">
        <f>TITRES_STAT!F1019</f>
        <v>0</v>
      </c>
      <c r="F1016" s="17" t="str">
        <f t="shared" si="47"/>
        <v>NEUTRAL</v>
      </c>
      <c r="G1016" s="17" t="e">
        <f t="shared" si="46"/>
        <v>#DIV/0!</v>
      </c>
      <c r="H1016" s="17" t="str">
        <f t="shared" si="45"/>
        <v>NEUTRAL</v>
      </c>
    </row>
    <row r="1017" spans="1:8" ht="13.5" x14ac:dyDescent="0.25">
      <c r="A1017" s="3">
        <f>TITRES_STAT!B1020</f>
        <v>43488</v>
      </c>
      <c r="B1017" s="17">
        <f>TITRES_STAT!C1020</f>
        <v>23.7</v>
      </c>
      <c r="C1017" s="17">
        <f>TITRES_STAT!D1020</f>
        <v>10.059200000000001</v>
      </c>
      <c r="D1017" s="17">
        <f>TITRES_STAT!E1020</f>
        <v>9904</v>
      </c>
      <c r="E1017" s="17">
        <f>TITRES_STAT!F1020</f>
        <v>0</v>
      </c>
      <c r="F1017" s="17" t="str">
        <f t="shared" si="47"/>
        <v>NEUTRAL</v>
      </c>
      <c r="G1017" s="17" t="e">
        <f t="shared" si="46"/>
        <v>#DIV/0!</v>
      </c>
      <c r="H1017" s="17" t="str">
        <f t="shared" si="45"/>
        <v>NEUTRAL</v>
      </c>
    </row>
    <row r="1018" spans="1:8" ht="13.5" x14ac:dyDescent="0.25">
      <c r="A1018" s="3">
        <f>TITRES_STAT!B1021</f>
        <v>43489</v>
      </c>
      <c r="B1018" s="17">
        <f>TITRES_STAT!C1021</f>
        <v>23.78</v>
      </c>
      <c r="C1018" s="17">
        <f>TITRES_STAT!D1021</f>
        <v>10.0932</v>
      </c>
      <c r="D1018" s="17">
        <f>TITRES_STAT!E1021</f>
        <v>6080</v>
      </c>
      <c r="E1018" s="17">
        <f>TITRES_STAT!F1021</f>
        <v>0</v>
      </c>
      <c r="F1018" s="17" t="str">
        <f t="shared" si="47"/>
        <v>NEUTRAL</v>
      </c>
      <c r="G1018" s="17" t="e">
        <f t="shared" si="46"/>
        <v>#DIV/0!</v>
      </c>
      <c r="H1018" s="17" t="str">
        <f t="shared" si="45"/>
        <v>NEUTRAL</v>
      </c>
    </row>
    <row r="1019" spans="1:8" ht="13.5" x14ac:dyDescent="0.25">
      <c r="A1019" s="3">
        <f>TITRES_STAT!B1022</f>
        <v>43490</v>
      </c>
      <c r="B1019" s="17">
        <f>TITRES_STAT!C1022</f>
        <v>23.75</v>
      </c>
      <c r="C1019" s="17">
        <f>TITRES_STAT!D1022</f>
        <v>10.080399999999999</v>
      </c>
      <c r="D1019" s="17">
        <f>TITRES_STAT!E1022</f>
        <v>16912</v>
      </c>
      <c r="E1019" s="17">
        <f>TITRES_STAT!F1022</f>
        <v>0</v>
      </c>
      <c r="F1019" s="17" t="str">
        <f t="shared" si="47"/>
        <v>NEUTRAL</v>
      </c>
      <c r="G1019" s="17" t="e">
        <f t="shared" si="46"/>
        <v>#DIV/0!</v>
      </c>
      <c r="H1019" s="17" t="str">
        <f t="shared" si="45"/>
        <v>NEUTRAL</v>
      </c>
    </row>
    <row r="1020" spans="1:8" ht="13.5" x14ac:dyDescent="0.25">
      <c r="A1020" s="3">
        <f>TITRES_STAT!B1023</f>
        <v>43493</v>
      </c>
      <c r="B1020" s="17">
        <f>TITRES_STAT!C1023</f>
        <v>23.75</v>
      </c>
      <c r="C1020" s="17">
        <f>TITRES_STAT!D1023</f>
        <v>10.080399999999999</v>
      </c>
      <c r="D1020" s="17">
        <f>TITRES_STAT!E1023</f>
        <v>8109</v>
      </c>
      <c r="E1020" s="17">
        <f>TITRES_STAT!F1023</f>
        <v>0</v>
      </c>
      <c r="F1020" s="17" t="str">
        <f t="shared" si="47"/>
        <v>NEUTRAL</v>
      </c>
      <c r="G1020" s="17" t="e">
        <f t="shared" si="46"/>
        <v>#DIV/0!</v>
      </c>
      <c r="H1020" s="17" t="str">
        <f t="shared" si="45"/>
        <v>NEUTRAL</v>
      </c>
    </row>
    <row r="1021" spans="1:8" ht="13.5" x14ac:dyDescent="0.25">
      <c r="A1021" s="3">
        <f>TITRES_STAT!B1024</f>
        <v>43494</v>
      </c>
      <c r="B1021" s="17">
        <f>TITRES_STAT!C1024</f>
        <v>23.75</v>
      </c>
      <c r="C1021" s="17">
        <f>TITRES_STAT!D1024</f>
        <v>10.080399999999999</v>
      </c>
      <c r="D1021" s="17">
        <f>TITRES_STAT!E1024</f>
        <v>6421</v>
      </c>
      <c r="E1021" s="17">
        <f>TITRES_STAT!F1024</f>
        <v>0</v>
      </c>
      <c r="F1021" s="17" t="str">
        <f t="shared" si="47"/>
        <v>NEUTRAL</v>
      </c>
      <c r="G1021" s="17" t="e">
        <f t="shared" si="46"/>
        <v>#DIV/0!</v>
      </c>
      <c r="H1021" s="17" t="str">
        <f t="shared" si="45"/>
        <v>NEUTRAL</v>
      </c>
    </row>
    <row r="1022" spans="1:8" ht="13.5" x14ac:dyDescent="0.25">
      <c r="A1022" s="3">
        <f>TITRES_STAT!B1025</f>
        <v>43495</v>
      </c>
      <c r="B1022" s="17">
        <f>TITRES_STAT!C1025</f>
        <v>23.75</v>
      </c>
      <c r="C1022" s="17">
        <f>TITRES_STAT!D1025</f>
        <v>10.080399999999999</v>
      </c>
      <c r="D1022" s="17">
        <f>TITRES_STAT!E1025</f>
        <v>7408</v>
      </c>
      <c r="E1022" s="17">
        <f>TITRES_STAT!F1025</f>
        <v>0</v>
      </c>
      <c r="F1022" s="17" t="str">
        <f t="shared" si="47"/>
        <v>NEUTRAL</v>
      </c>
      <c r="G1022" s="17" t="e">
        <f t="shared" si="46"/>
        <v>#DIV/0!</v>
      </c>
      <c r="H1022" s="17" t="str">
        <f t="shared" si="45"/>
        <v>NEUTRAL</v>
      </c>
    </row>
    <row r="1023" spans="1:8" ht="13.5" x14ac:dyDescent="0.25">
      <c r="A1023" s="3">
        <f>TITRES_STAT!B1026</f>
        <v>43496</v>
      </c>
      <c r="B1023" s="17">
        <f>TITRES_STAT!C1026</f>
        <v>23.67</v>
      </c>
      <c r="C1023" s="17">
        <f>TITRES_STAT!D1026</f>
        <v>10.0465</v>
      </c>
      <c r="D1023" s="17">
        <f>TITRES_STAT!E1026</f>
        <v>14072</v>
      </c>
      <c r="E1023" s="17">
        <f>TITRES_STAT!F1026</f>
        <v>0</v>
      </c>
      <c r="F1023" s="17" t="str">
        <f t="shared" si="47"/>
        <v>NEUTRAL</v>
      </c>
      <c r="G1023" s="17" t="e">
        <f t="shared" si="46"/>
        <v>#DIV/0!</v>
      </c>
      <c r="H1023" s="17" t="str">
        <f t="shared" si="45"/>
        <v>NEUTRAL</v>
      </c>
    </row>
    <row r="1024" spans="1:8" ht="13.5" x14ac:dyDescent="0.25">
      <c r="A1024" s="3">
        <f>TITRES_STAT!B1027</f>
        <v>43497</v>
      </c>
      <c r="B1024" s="17">
        <f>TITRES_STAT!C1027</f>
        <v>23.46</v>
      </c>
      <c r="C1024" s="17">
        <f>TITRES_STAT!D1027</f>
        <v>9.9573</v>
      </c>
      <c r="D1024" s="17">
        <f>TITRES_STAT!E1027</f>
        <v>18543</v>
      </c>
      <c r="E1024" s="17">
        <f>TITRES_STAT!F1027</f>
        <v>0</v>
      </c>
      <c r="F1024" s="17" t="str">
        <f t="shared" si="47"/>
        <v>NEUTRAL</v>
      </c>
      <c r="G1024" s="17" t="e">
        <f t="shared" si="46"/>
        <v>#DIV/0!</v>
      </c>
      <c r="H1024" s="17" t="str">
        <f t="shared" si="45"/>
        <v>NEUTRAL</v>
      </c>
    </row>
    <row r="1025" spans="1:8" ht="13.5" x14ac:dyDescent="0.25">
      <c r="A1025" s="3">
        <f>TITRES_STAT!B1028</f>
        <v>43500</v>
      </c>
      <c r="B1025" s="17">
        <f>TITRES_STAT!C1028</f>
        <v>23.65</v>
      </c>
      <c r="C1025" s="17">
        <f>TITRES_STAT!D1028</f>
        <v>10.038</v>
      </c>
      <c r="D1025" s="17">
        <f>TITRES_STAT!E1028</f>
        <v>20937</v>
      </c>
      <c r="E1025" s="17">
        <f>TITRES_STAT!F1028</f>
        <v>0</v>
      </c>
      <c r="F1025" s="17" t="str">
        <f t="shared" si="47"/>
        <v>NEUTRAL</v>
      </c>
      <c r="G1025" s="17" t="e">
        <f t="shared" si="46"/>
        <v>#DIV/0!</v>
      </c>
      <c r="H1025" s="17" t="str">
        <f t="shared" si="45"/>
        <v>NEUTRAL</v>
      </c>
    </row>
    <row r="1026" spans="1:8" ht="13.5" x14ac:dyDescent="0.25">
      <c r="A1026" s="3">
        <f>TITRES_STAT!B1029</f>
        <v>43501</v>
      </c>
      <c r="B1026" s="17">
        <f>TITRES_STAT!C1029</f>
        <v>23.61</v>
      </c>
      <c r="C1026" s="17">
        <f>TITRES_STAT!D1029</f>
        <v>10.021000000000001</v>
      </c>
      <c r="D1026" s="17">
        <f>TITRES_STAT!E1029</f>
        <v>8635</v>
      </c>
      <c r="E1026" s="17">
        <f>TITRES_STAT!F1029</f>
        <v>0</v>
      </c>
      <c r="F1026" s="17" t="str">
        <f t="shared" si="47"/>
        <v>NEUTRAL</v>
      </c>
      <c r="G1026" s="17" t="e">
        <f t="shared" si="46"/>
        <v>#DIV/0!</v>
      </c>
      <c r="H1026" s="17" t="str">
        <f t="shared" si="45"/>
        <v>NEUTRAL</v>
      </c>
    </row>
    <row r="1027" spans="1:8" ht="13.5" x14ac:dyDescent="0.25">
      <c r="A1027" s="3">
        <f>TITRES_STAT!B1030</f>
        <v>43502</v>
      </c>
      <c r="B1027" s="17">
        <f>TITRES_STAT!C1030</f>
        <v>23.5</v>
      </c>
      <c r="C1027" s="17">
        <f>TITRES_STAT!D1030</f>
        <v>9.9742999999999995</v>
      </c>
      <c r="D1027" s="17">
        <f>TITRES_STAT!E1030</f>
        <v>21751</v>
      </c>
      <c r="E1027" s="17">
        <f>TITRES_STAT!F1030</f>
        <v>0</v>
      </c>
      <c r="F1027" s="17" t="str">
        <f t="shared" si="47"/>
        <v>NEUTRAL</v>
      </c>
      <c r="G1027" s="17" t="e">
        <f t="shared" si="46"/>
        <v>#DIV/0!</v>
      </c>
      <c r="H1027" s="17" t="str">
        <f t="shared" si="45"/>
        <v>NEUTRAL</v>
      </c>
    </row>
    <row r="1028" spans="1:8" ht="13.5" x14ac:dyDescent="0.25">
      <c r="A1028" s="3">
        <f>TITRES_STAT!B1031</f>
        <v>43503</v>
      </c>
      <c r="B1028" s="17">
        <f>TITRES_STAT!C1031</f>
        <v>23.44</v>
      </c>
      <c r="C1028" s="17">
        <f>TITRES_STAT!D1031</f>
        <v>9.9489000000000001</v>
      </c>
      <c r="D1028" s="17">
        <f>TITRES_STAT!E1031</f>
        <v>7572</v>
      </c>
      <c r="E1028" s="17">
        <f>TITRES_STAT!F1031</f>
        <v>0</v>
      </c>
      <c r="F1028" s="17" t="str">
        <f t="shared" si="47"/>
        <v>NEUTRAL</v>
      </c>
      <c r="G1028" s="17" t="e">
        <f t="shared" si="46"/>
        <v>#DIV/0!</v>
      </c>
      <c r="H1028" s="17" t="str">
        <f t="shared" si="45"/>
        <v>NEUTRAL</v>
      </c>
    </row>
    <row r="1029" spans="1:8" ht="13.5" x14ac:dyDescent="0.25">
      <c r="A1029" s="3">
        <f>TITRES_STAT!B1032</f>
        <v>43504</v>
      </c>
      <c r="B1029" s="17">
        <f>TITRES_STAT!C1032</f>
        <v>23.65</v>
      </c>
      <c r="C1029" s="17">
        <f>TITRES_STAT!D1032</f>
        <v>10.038</v>
      </c>
      <c r="D1029" s="17">
        <f>TITRES_STAT!E1032</f>
        <v>9410</v>
      </c>
      <c r="E1029" s="17">
        <f>TITRES_STAT!F1032</f>
        <v>0</v>
      </c>
      <c r="F1029" s="17" t="str">
        <f t="shared" si="47"/>
        <v>NEUTRAL</v>
      </c>
      <c r="G1029" s="17" t="e">
        <f t="shared" si="46"/>
        <v>#DIV/0!</v>
      </c>
      <c r="H1029" s="17" t="str">
        <f t="shared" si="45"/>
        <v>NEUTRAL</v>
      </c>
    </row>
    <row r="1030" spans="1:8" ht="13.5" x14ac:dyDescent="0.25">
      <c r="A1030" s="3">
        <f>TITRES_STAT!B1033</f>
        <v>43507</v>
      </c>
      <c r="B1030" s="17">
        <f>TITRES_STAT!C1033</f>
        <v>23.45</v>
      </c>
      <c r="C1030" s="17">
        <f>TITRES_STAT!D1033</f>
        <v>9.9530999999999992</v>
      </c>
      <c r="D1030" s="17">
        <f>TITRES_STAT!E1033</f>
        <v>9671</v>
      </c>
      <c r="E1030" s="17">
        <f>TITRES_STAT!F1033</f>
        <v>0</v>
      </c>
      <c r="F1030" s="17" t="str">
        <f t="shared" si="47"/>
        <v>NEUTRAL</v>
      </c>
      <c r="G1030" s="17" t="e">
        <f t="shared" si="46"/>
        <v>#DIV/0!</v>
      </c>
      <c r="H1030" s="17" t="str">
        <f t="shared" ref="H1030:H1093" si="48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43508</v>
      </c>
      <c r="B1031" s="17">
        <f>TITRES_STAT!C1034</f>
        <v>23.5</v>
      </c>
      <c r="C1031" s="17">
        <f>TITRES_STAT!D1034</f>
        <v>9.9742999999999995</v>
      </c>
      <c r="D1031" s="17">
        <f>TITRES_STAT!E1034</f>
        <v>7497</v>
      </c>
      <c r="E1031" s="17">
        <f>TITRES_STAT!F1034</f>
        <v>0</v>
      </c>
      <c r="F1031" s="17" t="str">
        <f t="shared" si="47"/>
        <v>NEUTRAL</v>
      </c>
      <c r="G1031" s="17" t="e">
        <f t="shared" ref="G1031:G1094" si="49">IF((E1031-E1026)/E1026 &gt; 0.02, "STRONG",
 IF((E1031-E1026)/E1026 &lt; -0.02, "WEAK", "NEUTRAL"))</f>
        <v>#DIV/0!</v>
      </c>
      <c r="H1031" s="17" t="str">
        <f t="shared" si="48"/>
        <v>NEUTRAL</v>
      </c>
    </row>
    <row r="1032" spans="1:8" ht="13.5" x14ac:dyDescent="0.25">
      <c r="A1032" s="3">
        <f>TITRES_STAT!B1035</f>
        <v>43509</v>
      </c>
      <c r="B1032" s="17">
        <f>TITRES_STAT!C1035</f>
        <v>23.5</v>
      </c>
      <c r="C1032" s="17">
        <f>TITRES_STAT!D1035</f>
        <v>9.9742999999999995</v>
      </c>
      <c r="D1032" s="17">
        <f>TITRES_STAT!E1035</f>
        <v>20700</v>
      </c>
      <c r="E1032" s="17">
        <f>TITRES_STAT!F1035</f>
        <v>0</v>
      </c>
      <c r="F1032" s="17" t="str">
        <f t="shared" ref="F1032:F1095" si="50">IF(E1032&gt;E1027,"BULLISH",IF(E1032&lt;E1027,"BEARISH","NEUTRAL"))</f>
        <v>NEUTRAL</v>
      </c>
      <c r="G1032" s="17" t="e">
        <f t="shared" si="49"/>
        <v>#DIV/0!</v>
      </c>
      <c r="H1032" s="17" t="str">
        <f t="shared" si="48"/>
        <v>NEUTRAL</v>
      </c>
    </row>
    <row r="1033" spans="1:8" ht="13.5" x14ac:dyDescent="0.25">
      <c r="A1033" s="3">
        <f>TITRES_STAT!B1036</f>
        <v>43510</v>
      </c>
      <c r="B1033" s="17">
        <f>TITRES_STAT!C1036</f>
        <v>23.5</v>
      </c>
      <c r="C1033" s="17">
        <f>TITRES_STAT!D1036</f>
        <v>9.9742999999999995</v>
      </c>
      <c r="D1033" s="17">
        <f>TITRES_STAT!E1036</f>
        <v>14082</v>
      </c>
      <c r="E1033" s="17">
        <f>TITRES_STAT!F1036</f>
        <v>0</v>
      </c>
      <c r="F1033" s="17" t="str">
        <f t="shared" si="50"/>
        <v>NEUTRAL</v>
      </c>
      <c r="G1033" s="17" t="e">
        <f t="shared" si="49"/>
        <v>#DIV/0!</v>
      </c>
      <c r="H1033" s="17" t="str">
        <f t="shared" si="48"/>
        <v>NEUTRAL</v>
      </c>
    </row>
    <row r="1034" spans="1:8" ht="13.5" x14ac:dyDescent="0.25">
      <c r="A1034" s="3">
        <f>TITRES_STAT!B1037</f>
        <v>43511</v>
      </c>
      <c r="B1034" s="17">
        <f>TITRES_STAT!C1037</f>
        <v>23.5</v>
      </c>
      <c r="C1034" s="17">
        <f>TITRES_STAT!D1037</f>
        <v>9.9742999999999995</v>
      </c>
      <c r="D1034" s="17">
        <f>TITRES_STAT!E1037</f>
        <v>14053</v>
      </c>
      <c r="E1034" s="17">
        <f>TITRES_STAT!F1037</f>
        <v>0</v>
      </c>
      <c r="F1034" s="17" t="str">
        <f t="shared" si="50"/>
        <v>NEUTRAL</v>
      </c>
      <c r="G1034" s="17" t="e">
        <f t="shared" si="49"/>
        <v>#DIV/0!</v>
      </c>
      <c r="H1034" s="17" t="str">
        <f t="shared" si="48"/>
        <v>NEUTRAL</v>
      </c>
    </row>
    <row r="1035" spans="1:8" ht="13.5" x14ac:dyDescent="0.25">
      <c r="A1035" s="3">
        <f>TITRES_STAT!B1038</f>
        <v>43514</v>
      </c>
      <c r="B1035" s="17">
        <f>TITRES_STAT!C1038</f>
        <v>23.42</v>
      </c>
      <c r="C1035" s="17">
        <f>TITRES_STAT!D1038</f>
        <v>9.9404000000000003</v>
      </c>
      <c r="D1035" s="17">
        <f>TITRES_STAT!E1038</f>
        <v>15674</v>
      </c>
      <c r="E1035" s="17">
        <f>TITRES_STAT!F1038</f>
        <v>0</v>
      </c>
      <c r="F1035" s="17" t="str">
        <f t="shared" si="50"/>
        <v>NEUTRAL</v>
      </c>
      <c r="G1035" s="17" t="e">
        <f t="shared" si="49"/>
        <v>#DIV/0!</v>
      </c>
      <c r="H1035" s="17" t="str">
        <f t="shared" si="48"/>
        <v>NEUTRAL</v>
      </c>
    </row>
    <row r="1036" spans="1:8" ht="13.5" x14ac:dyDescent="0.25">
      <c r="A1036" s="3">
        <f>TITRES_STAT!B1039</f>
        <v>43515</v>
      </c>
      <c r="B1036" s="17">
        <f>TITRES_STAT!C1039</f>
        <v>23.4</v>
      </c>
      <c r="C1036" s="17">
        <f>TITRES_STAT!D1039</f>
        <v>9.9319000000000006</v>
      </c>
      <c r="D1036" s="17">
        <f>TITRES_STAT!E1039</f>
        <v>13452</v>
      </c>
      <c r="E1036" s="17">
        <f>TITRES_STAT!F1039</f>
        <v>0</v>
      </c>
      <c r="F1036" s="17" t="str">
        <f t="shared" si="50"/>
        <v>NEUTRAL</v>
      </c>
      <c r="G1036" s="17" t="e">
        <f t="shared" si="49"/>
        <v>#DIV/0!</v>
      </c>
      <c r="H1036" s="17" t="str">
        <f t="shared" si="48"/>
        <v>NEUTRAL</v>
      </c>
    </row>
    <row r="1037" spans="1:8" ht="13.5" x14ac:dyDescent="0.25">
      <c r="A1037" s="3">
        <f>TITRES_STAT!B1040</f>
        <v>43516</v>
      </c>
      <c r="B1037" s="17">
        <f>TITRES_STAT!C1040</f>
        <v>23.5</v>
      </c>
      <c r="C1037" s="17">
        <f>TITRES_STAT!D1040</f>
        <v>9.9742999999999995</v>
      </c>
      <c r="D1037" s="17">
        <f>TITRES_STAT!E1040</f>
        <v>22834</v>
      </c>
      <c r="E1037" s="17">
        <f>TITRES_STAT!F1040</f>
        <v>0</v>
      </c>
      <c r="F1037" s="17" t="str">
        <f t="shared" si="50"/>
        <v>NEUTRAL</v>
      </c>
      <c r="G1037" s="17" t="e">
        <f t="shared" si="49"/>
        <v>#DIV/0!</v>
      </c>
      <c r="H1037" s="17" t="str">
        <f t="shared" si="48"/>
        <v>NEUTRAL</v>
      </c>
    </row>
    <row r="1038" spans="1:8" ht="13.5" x14ac:dyDescent="0.25">
      <c r="A1038" s="3">
        <f>TITRES_STAT!B1041</f>
        <v>43517</v>
      </c>
      <c r="B1038" s="17">
        <f>TITRES_STAT!C1041</f>
        <v>24</v>
      </c>
      <c r="C1038" s="17">
        <f>TITRES_STAT!D1041</f>
        <v>10.186500000000001</v>
      </c>
      <c r="D1038" s="17">
        <f>TITRES_STAT!E1041</f>
        <v>16491</v>
      </c>
      <c r="E1038" s="17">
        <f>TITRES_STAT!F1041</f>
        <v>0</v>
      </c>
      <c r="F1038" s="17" t="str">
        <f t="shared" si="50"/>
        <v>NEUTRAL</v>
      </c>
      <c r="G1038" s="17" t="e">
        <f t="shared" si="49"/>
        <v>#DIV/0!</v>
      </c>
      <c r="H1038" s="17" t="str">
        <f t="shared" si="48"/>
        <v>NEUTRAL</v>
      </c>
    </row>
    <row r="1039" spans="1:8" ht="13.5" x14ac:dyDescent="0.25">
      <c r="A1039" s="3">
        <f>TITRES_STAT!B1042</f>
        <v>43518</v>
      </c>
      <c r="B1039" s="17">
        <f>TITRES_STAT!C1042</f>
        <v>24.31</v>
      </c>
      <c r="C1039" s="17">
        <f>TITRES_STAT!D1042</f>
        <v>10.318099999999999</v>
      </c>
      <c r="D1039" s="17">
        <f>TITRES_STAT!E1042</f>
        <v>37203</v>
      </c>
      <c r="E1039" s="17">
        <f>TITRES_STAT!F1042</f>
        <v>0</v>
      </c>
      <c r="F1039" s="17" t="str">
        <f t="shared" si="50"/>
        <v>NEUTRAL</v>
      </c>
      <c r="G1039" s="17" t="e">
        <f t="shared" si="49"/>
        <v>#DIV/0!</v>
      </c>
      <c r="H1039" s="17" t="str">
        <f t="shared" si="48"/>
        <v>NEUTRAL</v>
      </c>
    </row>
    <row r="1040" spans="1:8" ht="13.5" x14ac:dyDescent="0.25">
      <c r="A1040" s="3">
        <f>TITRES_STAT!B1043</f>
        <v>43521</v>
      </c>
      <c r="B1040" s="17">
        <f>TITRES_STAT!C1043</f>
        <v>24.3</v>
      </c>
      <c r="C1040" s="17">
        <f>TITRES_STAT!D1043</f>
        <v>10.3139</v>
      </c>
      <c r="D1040" s="17">
        <f>TITRES_STAT!E1043</f>
        <v>29138</v>
      </c>
      <c r="E1040" s="17">
        <f>TITRES_STAT!F1043</f>
        <v>0</v>
      </c>
      <c r="F1040" s="17" t="str">
        <f t="shared" si="50"/>
        <v>NEUTRAL</v>
      </c>
      <c r="G1040" s="17" t="e">
        <f t="shared" si="49"/>
        <v>#DIV/0!</v>
      </c>
      <c r="H1040" s="17" t="str">
        <f t="shared" si="48"/>
        <v>NEUTRAL</v>
      </c>
    </row>
    <row r="1041" spans="1:8" ht="13.5" x14ac:dyDescent="0.25">
      <c r="A1041" s="3">
        <f>TITRES_STAT!B1044</f>
        <v>43522</v>
      </c>
      <c r="B1041" s="17">
        <f>TITRES_STAT!C1044</f>
        <v>24</v>
      </c>
      <c r="C1041" s="17">
        <f>TITRES_STAT!D1044</f>
        <v>10.186500000000001</v>
      </c>
      <c r="D1041" s="17">
        <f>TITRES_STAT!E1044</f>
        <v>18610</v>
      </c>
      <c r="E1041" s="17">
        <f>TITRES_STAT!F1044</f>
        <v>0</v>
      </c>
      <c r="F1041" s="17" t="str">
        <f t="shared" si="50"/>
        <v>NEUTRAL</v>
      </c>
      <c r="G1041" s="17" t="e">
        <f t="shared" si="49"/>
        <v>#DIV/0!</v>
      </c>
      <c r="H1041" s="17" t="str">
        <f t="shared" si="48"/>
        <v>NEUTRAL</v>
      </c>
    </row>
    <row r="1042" spans="1:8" ht="13.5" x14ac:dyDescent="0.25">
      <c r="A1042" s="3">
        <f>TITRES_STAT!B1045</f>
        <v>43523</v>
      </c>
      <c r="B1042" s="17">
        <f>TITRES_STAT!C1045</f>
        <v>23.93</v>
      </c>
      <c r="C1042" s="17">
        <f>TITRES_STAT!D1045</f>
        <v>10.1568</v>
      </c>
      <c r="D1042" s="17">
        <f>TITRES_STAT!E1045</f>
        <v>9075</v>
      </c>
      <c r="E1042" s="17">
        <f>TITRES_STAT!F1045</f>
        <v>0</v>
      </c>
      <c r="F1042" s="17" t="str">
        <f t="shared" si="50"/>
        <v>NEUTRAL</v>
      </c>
      <c r="G1042" s="17" t="e">
        <f t="shared" si="49"/>
        <v>#DIV/0!</v>
      </c>
      <c r="H1042" s="17" t="str">
        <f t="shared" si="48"/>
        <v>NEUTRAL</v>
      </c>
    </row>
    <row r="1043" spans="1:8" ht="13.5" x14ac:dyDescent="0.25">
      <c r="A1043" s="3">
        <f>TITRES_STAT!B1046</f>
        <v>43524</v>
      </c>
      <c r="B1043" s="17">
        <f>TITRES_STAT!C1046</f>
        <v>23.8</v>
      </c>
      <c r="C1043" s="17">
        <f>TITRES_STAT!D1046</f>
        <v>10.101699999999999</v>
      </c>
      <c r="D1043" s="17">
        <f>TITRES_STAT!E1046</f>
        <v>9766</v>
      </c>
      <c r="E1043" s="17">
        <f>TITRES_STAT!F1046</f>
        <v>0</v>
      </c>
      <c r="F1043" s="17" t="str">
        <f t="shared" si="50"/>
        <v>NEUTRAL</v>
      </c>
      <c r="G1043" s="17" t="e">
        <f t="shared" si="49"/>
        <v>#DIV/0!</v>
      </c>
      <c r="H1043" s="17" t="str">
        <f t="shared" si="48"/>
        <v>NEUTRAL</v>
      </c>
    </row>
    <row r="1044" spans="1:8" ht="13.5" x14ac:dyDescent="0.25">
      <c r="A1044" s="3">
        <f>TITRES_STAT!B1047</f>
        <v>43525</v>
      </c>
      <c r="B1044" s="17">
        <f>TITRES_STAT!C1047</f>
        <v>23.95</v>
      </c>
      <c r="C1044" s="17">
        <f>TITRES_STAT!D1047</f>
        <v>10.1653</v>
      </c>
      <c r="D1044" s="17">
        <f>TITRES_STAT!E1047</f>
        <v>40929</v>
      </c>
      <c r="E1044" s="17">
        <f>TITRES_STAT!F1047</f>
        <v>0</v>
      </c>
      <c r="F1044" s="17" t="str">
        <f t="shared" si="50"/>
        <v>NEUTRAL</v>
      </c>
      <c r="G1044" s="17" t="e">
        <f t="shared" si="49"/>
        <v>#DIV/0!</v>
      </c>
      <c r="H1044" s="17" t="str">
        <f t="shared" si="48"/>
        <v>NEUTRAL</v>
      </c>
    </row>
    <row r="1045" spans="1:8" ht="13.5" x14ac:dyDescent="0.25">
      <c r="A1045" s="3">
        <f>TITRES_STAT!B1048</f>
        <v>43528</v>
      </c>
      <c r="B1045" s="17">
        <f>TITRES_STAT!C1048</f>
        <v>23.94</v>
      </c>
      <c r="C1045" s="17">
        <f>TITRES_STAT!D1048</f>
        <v>10.161099999999999</v>
      </c>
      <c r="D1045" s="17">
        <f>TITRES_STAT!E1048</f>
        <v>10913</v>
      </c>
      <c r="E1045" s="17">
        <f>TITRES_STAT!F1048</f>
        <v>0</v>
      </c>
      <c r="F1045" s="17" t="str">
        <f t="shared" si="50"/>
        <v>NEUTRAL</v>
      </c>
      <c r="G1045" s="17" t="e">
        <f t="shared" si="49"/>
        <v>#DIV/0!</v>
      </c>
      <c r="H1045" s="17" t="str">
        <f t="shared" si="48"/>
        <v>NEUTRAL</v>
      </c>
    </row>
    <row r="1046" spans="1:8" ht="13.5" x14ac:dyDescent="0.25">
      <c r="A1046" s="3">
        <f>TITRES_STAT!B1049</f>
        <v>43529</v>
      </c>
      <c r="B1046" s="17">
        <f>TITRES_STAT!C1049</f>
        <v>23.85</v>
      </c>
      <c r="C1046" s="17">
        <f>TITRES_STAT!D1049</f>
        <v>10.1229</v>
      </c>
      <c r="D1046" s="17">
        <f>TITRES_STAT!E1049</f>
        <v>5464</v>
      </c>
      <c r="E1046" s="17">
        <f>TITRES_STAT!F1049</f>
        <v>23.9129</v>
      </c>
      <c r="F1046" s="17" t="str">
        <f t="shared" si="50"/>
        <v>BULLISH</v>
      </c>
      <c r="G1046" s="17" t="e">
        <f t="shared" si="49"/>
        <v>#DIV/0!</v>
      </c>
      <c r="H1046" s="17" t="str">
        <f t="shared" si="48"/>
        <v>BULLISH DIVERGENCE</v>
      </c>
    </row>
    <row r="1047" spans="1:8" ht="13.5" x14ac:dyDescent="0.25">
      <c r="A1047" s="3">
        <f>TITRES_STAT!B1050</f>
        <v>43530</v>
      </c>
      <c r="B1047" s="17">
        <f>TITRES_STAT!C1050</f>
        <v>24.2</v>
      </c>
      <c r="C1047" s="17">
        <f>TITRES_STAT!D1050</f>
        <v>10.2714</v>
      </c>
      <c r="D1047" s="17">
        <f>TITRES_STAT!E1050</f>
        <v>28592</v>
      </c>
      <c r="E1047" s="17">
        <f>TITRES_STAT!F1050</f>
        <v>24.000800000000002</v>
      </c>
      <c r="F1047" s="17" t="str">
        <f t="shared" si="50"/>
        <v>BULLISH</v>
      </c>
      <c r="G1047" s="17" t="e">
        <f t="shared" si="49"/>
        <v>#DIV/0!</v>
      </c>
      <c r="H1047" s="17" t="str">
        <f t="shared" si="48"/>
        <v>CONFIRMED BULLISH</v>
      </c>
    </row>
    <row r="1048" spans="1:8" ht="13.5" x14ac:dyDescent="0.25">
      <c r="A1048" s="3">
        <f>TITRES_STAT!B1051</f>
        <v>43531</v>
      </c>
      <c r="B1048" s="17">
        <f>TITRES_STAT!C1051</f>
        <v>24.39</v>
      </c>
      <c r="C1048" s="17">
        <f>TITRES_STAT!D1051</f>
        <v>10.3521</v>
      </c>
      <c r="D1048" s="17">
        <f>TITRES_STAT!E1051</f>
        <v>12928</v>
      </c>
      <c r="E1048" s="17">
        <f>TITRES_STAT!F1051</f>
        <v>24.226500000000001</v>
      </c>
      <c r="F1048" s="17" t="str">
        <f t="shared" si="50"/>
        <v>BULLISH</v>
      </c>
      <c r="G1048" s="17" t="e">
        <f t="shared" si="49"/>
        <v>#DIV/0!</v>
      </c>
      <c r="H1048" s="17" t="str">
        <f t="shared" si="48"/>
        <v>CONFIRMED BULLISH</v>
      </c>
    </row>
    <row r="1049" spans="1:8" ht="13.5" x14ac:dyDescent="0.25">
      <c r="A1049" s="3">
        <f>TITRES_STAT!B1052</f>
        <v>43532</v>
      </c>
      <c r="B1049" s="17">
        <f>TITRES_STAT!C1052</f>
        <v>24.31</v>
      </c>
      <c r="C1049" s="17">
        <f>TITRES_STAT!D1052</f>
        <v>10.318099999999999</v>
      </c>
      <c r="D1049" s="17">
        <f>TITRES_STAT!E1052</f>
        <v>31807</v>
      </c>
      <c r="E1049" s="17">
        <f>TITRES_STAT!F1052</f>
        <v>24.340299999999999</v>
      </c>
      <c r="F1049" s="17" t="str">
        <f t="shared" si="50"/>
        <v>BULLISH</v>
      </c>
      <c r="G1049" s="17" t="e">
        <f t="shared" si="49"/>
        <v>#DIV/0!</v>
      </c>
      <c r="H1049" s="17" t="str">
        <f t="shared" si="48"/>
        <v>CONFIRMED BULLISH</v>
      </c>
    </row>
    <row r="1050" spans="1:8" ht="13.5" x14ac:dyDescent="0.25">
      <c r="A1050" s="3">
        <f>TITRES_STAT!B1053</f>
        <v>43535</v>
      </c>
      <c r="B1050" s="17">
        <f>TITRES_STAT!C1053</f>
        <v>24.65</v>
      </c>
      <c r="C1050" s="17">
        <f>TITRES_STAT!D1053</f>
        <v>10.462400000000001</v>
      </c>
      <c r="D1050" s="17">
        <f>TITRES_STAT!E1053</f>
        <v>12413</v>
      </c>
      <c r="E1050" s="17">
        <f>TITRES_STAT!F1053</f>
        <v>24.702300000000001</v>
      </c>
      <c r="F1050" s="17" t="str">
        <f t="shared" si="50"/>
        <v>BULLISH</v>
      </c>
      <c r="G1050" s="17" t="e">
        <f t="shared" si="49"/>
        <v>#DIV/0!</v>
      </c>
      <c r="H1050" s="17" t="str">
        <f t="shared" si="48"/>
        <v>CONFIRMED BULLISH</v>
      </c>
    </row>
    <row r="1051" spans="1:8" ht="13.5" x14ac:dyDescent="0.25">
      <c r="A1051" s="3">
        <f>TITRES_STAT!B1054</f>
        <v>43536</v>
      </c>
      <c r="B1051" s="17">
        <f>TITRES_STAT!C1054</f>
        <v>24.7</v>
      </c>
      <c r="C1051" s="17">
        <f>TITRES_STAT!D1054</f>
        <v>10.483700000000001</v>
      </c>
      <c r="D1051" s="17">
        <f>TITRES_STAT!E1054</f>
        <v>11354</v>
      </c>
      <c r="E1051" s="17">
        <f>TITRES_STAT!F1054</f>
        <v>24.779499999999999</v>
      </c>
      <c r="F1051" s="17" t="str">
        <f t="shared" si="50"/>
        <v>BULLISH</v>
      </c>
      <c r="G1051" s="17" t="str">
        <f t="shared" si="49"/>
        <v>STRONG</v>
      </c>
      <c r="H1051" s="17" t="str">
        <f t="shared" si="48"/>
        <v>CONFIRMED BULLISH</v>
      </c>
    </row>
    <row r="1052" spans="1:8" ht="13.5" x14ac:dyDescent="0.25">
      <c r="A1052" s="3">
        <f>TITRES_STAT!B1055</f>
        <v>43537</v>
      </c>
      <c r="B1052" s="17">
        <f>TITRES_STAT!C1055</f>
        <v>24.3</v>
      </c>
      <c r="C1052" s="17">
        <f>TITRES_STAT!D1055</f>
        <v>10.3139</v>
      </c>
      <c r="D1052" s="17">
        <f>TITRES_STAT!E1055</f>
        <v>6528</v>
      </c>
      <c r="E1052" s="17">
        <f>TITRES_STAT!F1055</f>
        <v>24.5307</v>
      </c>
      <c r="F1052" s="17" t="str">
        <f t="shared" si="50"/>
        <v>BULLISH</v>
      </c>
      <c r="G1052" s="17" t="str">
        <f t="shared" si="49"/>
        <v>STRONG</v>
      </c>
      <c r="H1052" s="17" t="str">
        <f t="shared" si="48"/>
        <v>CONFIRMED BULLISH</v>
      </c>
    </row>
    <row r="1053" spans="1:8" ht="13.5" x14ac:dyDescent="0.25">
      <c r="A1053" s="3">
        <f>TITRES_STAT!B1056</f>
        <v>43538</v>
      </c>
      <c r="B1053" s="17">
        <f>TITRES_STAT!C1056</f>
        <v>24.6</v>
      </c>
      <c r="C1053" s="17">
        <f>TITRES_STAT!D1056</f>
        <v>10.4412</v>
      </c>
      <c r="D1053" s="17">
        <f>TITRES_STAT!E1056</f>
        <v>4756</v>
      </c>
      <c r="E1053" s="17">
        <f>TITRES_STAT!F1056</f>
        <v>24.314299999999999</v>
      </c>
      <c r="F1053" s="17" t="str">
        <f t="shared" si="50"/>
        <v>BULLISH</v>
      </c>
      <c r="G1053" s="17" t="str">
        <f t="shared" si="49"/>
        <v>NEUTRAL</v>
      </c>
      <c r="H1053" s="17" t="str">
        <f t="shared" si="48"/>
        <v>CONFIRMED BULLISH</v>
      </c>
    </row>
    <row r="1054" spans="1:8" ht="13.5" x14ac:dyDescent="0.25">
      <c r="A1054" s="3">
        <f>TITRES_STAT!B1057</f>
        <v>43539</v>
      </c>
      <c r="B1054" s="17">
        <f>TITRES_STAT!C1057</f>
        <v>24</v>
      </c>
      <c r="C1054" s="17">
        <f>TITRES_STAT!D1057</f>
        <v>10.186500000000001</v>
      </c>
      <c r="D1054" s="17">
        <f>TITRES_STAT!E1057</f>
        <v>14869</v>
      </c>
      <c r="E1054" s="17">
        <f>TITRES_STAT!F1057</f>
        <v>24.2362</v>
      </c>
      <c r="F1054" s="17" t="str">
        <f t="shared" si="50"/>
        <v>BEARISH</v>
      </c>
      <c r="G1054" s="17" t="str">
        <f t="shared" si="49"/>
        <v>NEUTRAL</v>
      </c>
      <c r="H1054" s="17" t="str">
        <f t="shared" si="48"/>
        <v>CONFIRMED BEARISH</v>
      </c>
    </row>
    <row r="1055" spans="1:8" ht="13.5" x14ac:dyDescent="0.25">
      <c r="A1055" s="3">
        <f>TITRES_STAT!B1058</f>
        <v>43542</v>
      </c>
      <c r="B1055" s="17">
        <f>TITRES_STAT!C1058</f>
        <v>23.9</v>
      </c>
      <c r="C1055" s="17">
        <f>TITRES_STAT!D1058</f>
        <v>10.1441</v>
      </c>
      <c r="D1055" s="17">
        <f>TITRES_STAT!E1058</f>
        <v>26666</v>
      </c>
      <c r="E1055" s="17">
        <f>TITRES_STAT!F1058</f>
        <v>23.9163</v>
      </c>
      <c r="F1055" s="17" t="str">
        <f t="shared" si="50"/>
        <v>BEARISH</v>
      </c>
      <c r="G1055" s="17" t="str">
        <f t="shared" si="49"/>
        <v>WEAK</v>
      </c>
      <c r="H1055" s="17" t="str">
        <f t="shared" si="48"/>
        <v>CONFIRMED BEARISH</v>
      </c>
    </row>
    <row r="1056" spans="1:8" ht="13.5" x14ac:dyDescent="0.25">
      <c r="A1056" s="3">
        <f>TITRES_STAT!B1059</f>
        <v>43543</v>
      </c>
      <c r="B1056" s="17">
        <f>TITRES_STAT!C1059</f>
        <v>23.83</v>
      </c>
      <c r="C1056" s="17">
        <f>TITRES_STAT!D1059</f>
        <v>10.1144</v>
      </c>
      <c r="D1056" s="17">
        <f>TITRES_STAT!E1059</f>
        <v>30535</v>
      </c>
      <c r="E1056" s="17">
        <f>TITRES_STAT!F1059</f>
        <v>23.948499999999999</v>
      </c>
      <c r="F1056" s="17" t="str">
        <f t="shared" si="50"/>
        <v>BEARISH</v>
      </c>
      <c r="G1056" s="17" t="str">
        <f t="shared" si="49"/>
        <v>WEAK</v>
      </c>
      <c r="H1056" s="17" t="str">
        <f t="shared" si="48"/>
        <v>CONFIRMED BEARISH</v>
      </c>
    </row>
    <row r="1057" spans="1:8" ht="13.5" x14ac:dyDescent="0.25">
      <c r="A1057" s="3">
        <f>TITRES_STAT!B1060</f>
        <v>43545</v>
      </c>
      <c r="B1057" s="17">
        <f>TITRES_STAT!C1060</f>
        <v>24.26</v>
      </c>
      <c r="C1057" s="17">
        <f>TITRES_STAT!D1060</f>
        <v>10.296900000000001</v>
      </c>
      <c r="D1057" s="17">
        <f>TITRES_STAT!E1060</f>
        <v>38036</v>
      </c>
      <c r="E1057" s="17">
        <f>TITRES_STAT!F1060</f>
        <v>24.295100000000001</v>
      </c>
      <c r="F1057" s="17" t="str">
        <f t="shared" si="50"/>
        <v>BEARISH</v>
      </c>
      <c r="G1057" s="17" t="str">
        <f t="shared" si="49"/>
        <v>NEUTRAL</v>
      </c>
      <c r="H1057" s="17" t="str">
        <f t="shared" si="48"/>
        <v>CONFIRMED BEARISH</v>
      </c>
    </row>
    <row r="1058" spans="1:8" ht="13.5" x14ac:dyDescent="0.25">
      <c r="A1058" s="3">
        <f>TITRES_STAT!B1061</f>
        <v>43546</v>
      </c>
      <c r="B1058" s="17">
        <f>TITRES_STAT!C1061</f>
        <v>24.18</v>
      </c>
      <c r="C1058" s="17">
        <f>TITRES_STAT!D1061</f>
        <v>10.2629</v>
      </c>
      <c r="D1058" s="17">
        <f>TITRES_STAT!E1061</f>
        <v>15196</v>
      </c>
      <c r="E1058" s="17">
        <f>TITRES_STAT!F1061</f>
        <v>24.2851</v>
      </c>
      <c r="F1058" s="17" t="str">
        <f t="shared" si="50"/>
        <v>BEARISH</v>
      </c>
      <c r="G1058" s="17" t="str">
        <f t="shared" si="49"/>
        <v>NEUTRAL</v>
      </c>
      <c r="H1058" s="17" t="str">
        <f t="shared" si="48"/>
        <v>CONFIRMED BEARISH</v>
      </c>
    </row>
    <row r="1059" spans="1:8" ht="13.5" x14ac:dyDescent="0.25">
      <c r="A1059" s="3">
        <f>TITRES_STAT!B1062</f>
        <v>43549</v>
      </c>
      <c r="B1059" s="17">
        <f>TITRES_STAT!C1062</f>
        <v>24.15</v>
      </c>
      <c r="C1059" s="17">
        <f>TITRES_STAT!D1062</f>
        <v>10.2502</v>
      </c>
      <c r="D1059" s="17">
        <f>TITRES_STAT!E1062</f>
        <v>12292</v>
      </c>
      <c r="E1059" s="17">
        <f>TITRES_STAT!F1062</f>
        <v>24.261500000000002</v>
      </c>
      <c r="F1059" s="17" t="str">
        <f t="shared" si="50"/>
        <v>BULLISH</v>
      </c>
      <c r="G1059" s="17" t="str">
        <f t="shared" si="49"/>
        <v>NEUTRAL</v>
      </c>
      <c r="H1059" s="17" t="str">
        <f t="shared" si="48"/>
        <v>CONFIRMED BULLISH</v>
      </c>
    </row>
    <row r="1060" spans="1:8" ht="13.5" x14ac:dyDescent="0.25">
      <c r="A1060" s="3">
        <f>TITRES_STAT!B1063</f>
        <v>43550</v>
      </c>
      <c r="B1060" s="17">
        <f>TITRES_STAT!C1063</f>
        <v>24.29</v>
      </c>
      <c r="C1060" s="17">
        <f>TITRES_STAT!D1063</f>
        <v>10.3096</v>
      </c>
      <c r="D1060" s="17">
        <f>TITRES_STAT!E1063</f>
        <v>14708</v>
      </c>
      <c r="E1060" s="17">
        <f>TITRES_STAT!F1063</f>
        <v>24.221699999999998</v>
      </c>
      <c r="F1060" s="17" t="str">
        <f t="shared" si="50"/>
        <v>BULLISH</v>
      </c>
      <c r="G1060" s="17" t="str">
        <f t="shared" si="49"/>
        <v>NEUTRAL</v>
      </c>
      <c r="H1060" s="17" t="str">
        <f t="shared" si="48"/>
        <v>CONFIRMED BULLISH</v>
      </c>
    </row>
    <row r="1061" spans="1:8" ht="13.5" x14ac:dyDescent="0.25">
      <c r="A1061" s="3">
        <f>TITRES_STAT!B1064</f>
        <v>43551</v>
      </c>
      <c r="B1061" s="17">
        <f>TITRES_STAT!C1064</f>
        <v>23.86</v>
      </c>
      <c r="C1061" s="17">
        <f>TITRES_STAT!D1064</f>
        <v>10.1271</v>
      </c>
      <c r="D1061" s="17">
        <f>TITRES_STAT!E1064</f>
        <v>39414</v>
      </c>
      <c r="E1061" s="17">
        <f>TITRES_STAT!F1064</f>
        <v>24.039000000000001</v>
      </c>
      <c r="F1061" s="17" t="str">
        <f t="shared" si="50"/>
        <v>BULLISH</v>
      </c>
      <c r="G1061" s="17" t="str">
        <f t="shared" si="49"/>
        <v>NEUTRAL</v>
      </c>
      <c r="H1061" s="17" t="str">
        <f t="shared" si="48"/>
        <v>CONFIRMED BULLISH</v>
      </c>
    </row>
    <row r="1062" spans="1:8" ht="13.5" x14ac:dyDescent="0.25">
      <c r="A1062" s="3">
        <f>TITRES_STAT!B1065</f>
        <v>43552</v>
      </c>
      <c r="B1062" s="17">
        <f>TITRES_STAT!C1065</f>
        <v>23.67</v>
      </c>
      <c r="C1062" s="17">
        <f>TITRES_STAT!D1065</f>
        <v>10.0465</v>
      </c>
      <c r="D1062" s="17">
        <f>TITRES_STAT!E1065</f>
        <v>32994</v>
      </c>
      <c r="E1062" s="17">
        <f>TITRES_STAT!F1065</f>
        <v>23.662500000000001</v>
      </c>
      <c r="F1062" s="17" t="str">
        <f t="shared" si="50"/>
        <v>BEARISH</v>
      </c>
      <c r="G1062" s="17" t="str">
        <f t="shared" si="49"/>
        <v>WEAK</v>
      </c>
      <c r="H1062" s="17" t="str">
        <f t="shared" si="48"/>
        <v>CONFIRMED BEARISH</v>
      </c>
    </row>
    <row r="1063" spans="1:8" ht="13.5" x14ac:dyDescent="0.25">
      <c r="A1063" s="3">
        <f>TITRES_STAT!B1066</f>
        <v>43553</v>
      </c>
      <c r="B1063" s="17">
        <f>TITRES_STAT!C1066</f>
        <v>23</v>
      </c>
      <c r="C1063" s="17">
        <f>TITRES_STAT!D1066</f>
        <v>9.7621000000000002</v>
      </c>
      <c r="D1063" s="17">
        <f>TITRES_STAT!E1066</f>
        <v>36140</v>
      </c>
      <c r="E1063" s="17">
        <f>TITRES_STAT!F1066</f>
        <v>23.1172</v>
      </c>
      <c r="F1063" s="17" t="str">
        <f t="shared" si="50"/>
        <v>BEARISH</v>
      </c>
      <c r="G1063" s="17" t="str">
        <f t="shared" si="49"/>
        <v>WEAK</v>
      </c>
      <c r="H1063" s="17" t="str">
        <f t="shared" si="48"/>
        <v>CONFIRMED BEARISH</v>
      </c>
    </row>
    <row r="1064" spans="1:8" ht="13.5" x14ac:dyDescent="0.25">
      <c r="A1064" s="3">
        <f>TITRES_STAT!B1067</f>
        <v>43556</v>
      </c>
      <c r="B1064" s="17">
        <f>TITRES_STAT!C1067</f>
        <v>22.95</v>
      </c>
      <c r="C1064" s="17">
        <f>TITRES_STAT!D1067</f>
        <v>9.7408999999999999</v>
      </c>
      <c r="D1064" s="17">
        <f>TITRES_STAT!E1067</f>
        <v>10008</v>
      </c>
      <c r="E1064" s="17">
        <f>TITRES_STAT!F1067</f>
        <v>22.983799999999999</v>
      </c>
      <c r="F1064" s="17" t="str">
        <f t="shared" si="50"/>
        <v>BEARISH</v>
      </c>
      <c r="G1064" s="17" t="str">
        <f t="shared" si="49"/>
        <v>WEAK</v>
      </c>
      <c r="H1064" s="17" t="str">
        <f t="shared" si="48"/>
        <v>CONFIRMED BEARISH</v>
      </c>
    </row>
    <row r="1065" spans="1:8" ht="13.5" x14ac:dyDescent="0.25">
      <c r="A1065" s="3">
        <f>TITRES_STAT!B1068</f>
        <v>43557</v>
      </c>
      <c r="B1065" s="17">
        <f>TITRES_STAT!C1068</f>
        <v>23.2</v>
      </c>
      <c r="C1065" s="17">
        <f>TITRES_STAT!D1068</f>
        <v>9.8469999999999995</v>
      </c>
      <c r="D1065" s="17">
        <f>TITRES_STAT!E1068</f>
        <v>7231</v>
      </c>
      <c r="E1065" s="17">
        <f>TITRES_STAT!F1068</f>
        <v>23.117699999999999</v>
      </c>
      <c r="F1065" s="17" t="str">
        <f t="shared" si="50"/>
        <v>BEARISH</v>
      </c>
      <c r="G1065" s="17" t="str">
        <f t="shared" si="49"/>
        <v>WEAK</v>
      </c>
      <c r="H1065" s="17" t="str">
        <f t="shared" si="48"/>
        <v>CONFIRMED BEARISH</v>
      </c>
    </row>
    <row r="1066" spans="1:8" ht="13.5" x14ac:dyDescent="0.25">
      <c r="A1066" s="3">
        <f>TITRES_STAT!B1069</f>
        <v>43558</v>
      </c>
      <c r="B1066" s="17">
        <f>TITRES_STAT!C1069</f>
        <v>23</v>
      </c>
      <c r="C1066" s="17">
        <f>TITRES_STAT!D1069</f>
        <v>9.7621000000000002</v>
      </c>
      <c r="D1066" s="17">
        <f>TITRES_STAT!E1069</f>
        <v>16361</v>
      </c>
      <c r="E1066" s="17">
        <f>TITRES_STAT!F1069</f>
        <v>22.986000000000001</v>
      </c>
      <c r="F1066" s="17" t="str">
        <f t="shared" si="50"/>
        <v>BEARISH</v>
      </c>
      <c r="G1066" s="17" t="str">
        <f t="shared" si="49"/>
        <v>WEAK</v>
      </c>
      <c r="H1066" s="17" t="str">
        <f t="shared" si="48"/>
        <v>CONFIRMED BEARISH</v>
      </c>
    </row>
    <row r="1067" spans="1:8" ht="13.5" x14ac:dyDescent="0.25">
      <c r="A1067" s="3">
        <f>TITRES_STAT!B1070</f>
        <v>43559</v>
      </c>
      <c r="B1067" s="17">
        <f>TITRES_STAT!C1070</f>
        <v>23</v>
      </c>
      <c r="C1067" s="17">
        <f>TITRES_STAT!D1070</f>
        <v>9.7621000000000002</v>
      </c>
      <c r="D1067" s="17">
        <f>TITRES_STAT!E1070</f>
        <v>19575</v>
      </c>
      <c r="E1067" s="17">
        <f>TITRES_STAT!F1070</f>
        <v>22.945599999999999</v>
      </c>
      <c r="F1067" s="17" t="str">
        <f t="shared" si="50"/>
        <v>BEARISH</v>
      </c>
      <c r="G1067" s="17" t="str">
        <f t="shared" si="49"/>
        <v>WEAK</v>
      </c>
      <c r="H1067" s="17" t="str">
        <f t="shared" si="48"/>
        <v>CONFIRMED BEARISH</v>
      </c>
    </row>
    <row r="1068" spans="1:8" ht="13.5" x14ac:dyDescent="0.25">
      <c r="A1068" s="3">
        <f>TITRES_STAT!B1071</f>
        <v>43560</v>
      </c>
      <c r="B1068" s="17">
        <f>TITRES_STAT!C1071</f>
        <v>22.97</v>
      </c>
      <c r="C1068" s="17">
        <f>TITRES_STAT!D1071</f>
        <v>9.7493999999999996</v>
      </c>
      <c r="D1068" s="17">
        <f>TITRES_STAT!E1071</f>
        <v>15864</v>
      </c>
      <c r="E1068" s="17">
        <f>TITRES_STAT!F1071</f>
        <v>22.945799999999998</v>
      </c>
      <c r="F1068" s="17" t="str">
        <f t="shared" si="50"/>
        <v>BEARISH</v>
      </c>
      <c r="G1068" s="17" t="str">
        <f t="shared" si="49"/>
        <v>NEUTRAL</v>
      </c>
      <c r="H1068" s="17" t="str">
        <f t="shared" si="48"/>
        <v>CONFIRMED BEARISH</v>
      </c>
    </row>
    <row r="1069" spans="1:8" ht="13.5" x14ac:dyDescent="0.25">
      <c r="A1069" s="3">
        <f>TITRES_STAT!B1072</f>
        <v>43563</v>
      </c>
      <c r="B1069" s="17">
        <f>TITRES_STAT!C1072</f>
        <v>22.9</v>
      </c>
      <c r="C1069" s="17">
        <f>TITRES_STAT!D1072</f>
        <v>9.7196999999999996</v>
      </c>
      <c r="D1069" s="17">
        <f>TITRES_STAT!E1072</f>
        <v>16308</v>
      </c>
      <c r="E1069" s="17">
        <f>TITRES_STAT!F1072</f>
        <v>22.911100000000001</v>
      </c>
      <c r="F1069" s="17" t="str">
        <f t="shared" si="50"/>
        <v>BEARISH</v>
      </c>
      <c r="G1069" s="17" t="str">
        <f t="shared" si="49"/>
        <v>NEUTRAL</v>
      </c>
      <c r="H1069" s="17" t="str">
        <f t="shared" si="48"/>
        <v>CONFIRMED BEARISH</v>
      </c>
    </row>
    <row r="1070" spans="1:8" ht="13.5" x14ac:dyDescent="0.25">
      <c r="A1070" s="3">
        <f>TITRES_STAT!B1073</f>
        <v>43565</v>
      </c>
      <c r="B1070" s="17">
        <f>TITRES_STAT!C1073</f>
        <v>23</v>
      </c>
      <c r="C1070" s="17">
        <f>TITRES_STAT!D1073</f>
        <v>9.7621000000000002</v>
      </c>
      <c r="D1070" s="17">
        <f>TITRES_STAT!E1073</f>
        <v>22493</v>
      </c>
      <c r="E1070" s="17">
        <f>TITRES_STAT!F1073</f>
        <v>22.9237</v>
      </c>
      <c r="F1070" s="17" t="str">
        <f t="shared" si="50"/>
        <v>BEARISH</v>
      </c>
      <c r="G1070" s="17" t="str">
        <f t="shared" si="49"/>
        <v>NEUTRAL</v>
      </c>
      <c r="H1070" s="17" t="str">
        <f t="shared" si="48"/>
        <v>CONFIRMED BEARISH</v>
      </c>
    </row>
    <row r="1071" spans="1:8" ht="13.5" x14ac:dyDescent="0.25">
      <c r="A1071" s="3">
        <f>TITRES_STAT!B1074</f>
        <v>43566</v>
      </c>
      <c r="B1071" s="17">
        <f>TITRES_STAT!C1074</f>
        <v>22.85</v>
      </c>
      <c r="C1071" s="17">
        <f>TITRES_STAT!D1074</f>
        <v>9.6983999999999995</v>
      </c>
      <c r="D1071" s="17">
        <f>TITRES_STAT!E1074</f>
        <v>22069</v>
      </c>
      <c r="E1071" s="17">
        <f>TITRES_STAT!F1074</f>
        <v>22.9757</v>
      </c>
      <c r="F1071" s="17" t="str">
        <f t="shared" si="50"/>
        <v>BEARISH</v>
      </c>
      <c r="G1071" s="17" t="str">
        <f t="shared" si="49"/>
        <v>NEUTRAL</v>
      </c>
      <c r="H1071" s="17" t="str">
        <f t="shared" si="48"/>
        <v>CONFIRMED BEARISH</v>
      </c>
    </row>
    <row r="1072" spans="1:8" ht="13.5" x14ac:dyDescent="0.25">
      <c r="A1072" s="3">
        <f>TITRES_STAT!B1075</f>
        <v>43567</v>
      </c>
      <c r="B1072" s="17">
        <f>TITRES_STAT!C1075</f>
        <v>22.99</v>
      </c>
      <c r="C1072" s="17">
        <f>TITRES_STAT!D1075</f>
        <v>9.7578999999999994</v>
      </c>
      <c r="D1072" s="17">
        <f>TITRES_STAT!E1075</f>
        <v>14848</v>
      </c>
      <c r="E1072" s="17">
        <f>TITRES_STAT!F1075</f>
        <v>22.879799999999999</v>
      </c>
      <c r="F1072" s="17" t="str">
        <f t="shared" si="50"/>
        <v>BEARISH</v>
      </c>
      <c r="G1072" s="17" t="str">
        <f t="shared" si="49"/>
        <v>NEUTRAL</v>
      </c>
      <c r="H1072" s="17" t="str">
        <f t="shared" si="48"/>
        <v>CONFIRMED BEARISH</v>
      </c>
    </row>
    <row r="1073" spans="1:8" ht="13.5" x14ac:dyDescent="0.25">
      <c r="A1073" s="3">
        <f>TITRES_STAT!B1076</f>
        <v>43570</v>
      </c>
      <c r="B1073" s="17">
        <f>TITRES_STAT!C1076</f>
        <v>22.9</v>
      </c>
      <c r="C1073" s="17">
        <f>TITRES_STAT!D1076</f>
        <v>9.7196999999999996</v>
      </c>
      <c r="D1073" s="17">
        <f>TITRES_STAT!E1076</f>
        <v>8939</v>
      </c>
      <c r="E1073" s="17">
        <f>TITRES_STAT!F1076</f>
        <v>22.909099999999999</v>
      </c>
      <c r="F1073" s="17" t="str">
        <f t="shared" si="50"/>
        <v>BEARISH</v>
      </c>
      <c r="G1073" s="17" t="str">
        <f t="shared" si="49"/>
        <v>NEUTRAL</v>
      </c>
      <c r="H1073" s="17" t="str">
        <f t="shared" si="48"/>
        <v>CONFIRMED BEARISH</v>
      </c>
    </row>
    <row r="1074" spans="1:8" ht="13.5" x14ac:dyDescent="0.25">
      <c r="A1074" s="3">
        <f>TITRES_STAT!B1077</f>
        <v>43571</v>
      </c>
      <c r="B1074" s="17">
        <f>TITRES_STAT!C1077</f>
        <v>22.9</v>
      </c>
      <c r="C1074" s="17">
        <f>TITRES_STAT!D1077</f>
        <v>9.7196999999999996</v>
      </c>
      <c r="D1074" s="17">
        <f>TITRES_STAT!E1077</f>
        <v>6040</v>
      </c>
      <c r="E1074" s="17">
        <f>TITRES_STAT!F1077</f>
        <v>22.8811</v>
      </c>
      <c r="F1074" s="17" t="str">
        <f t="shared" si="50"/>
        <v>BEARISH</v>
      </c>
      <c r="G1074" s="17" t="str">
        <f t="shared" si="49"/>
        <v>NEUTRAL</v>
      </c>
      <c r="H1074" s="17" t="str">
        <f t="shared" si="48"/>
        <v>NEUTRAL</v>
      </c>
    </row>
    <row r="1075" spans="1:8" ht="13.5" x14ac:dyDescent="0.25">
      <c r="A1075" s="3">
        <f>TITRES_STAT!B1078</f>
        <v>43572</v>
      </c>
      <c r="B1075" s="17">
        <f>TITRES_STAT!C1078</f>
        <v>22.98</v>
      </c>
      <c r="C1075" s="17">
        <f>TITRES_STAT!D1078</f>
        <v>9.7536000000000005</v>
      </c>
      <c r="D1075" s="17">
        <f>TITRES_STAT!E1078</f>
        <v>5461</v>
      </c>
      <c r="E1075" s="17">
        <f>TITRES_STAT!F1078</f>
        <v>22.930700000000002</v>
      </c>
      <c r="F1075" s="17" t="str">
        <f t="shared" si="50"/>
        <v>BULLISH</v>
      </c>
      <c r="G1075" s="17" t="str">
        <f t="shared" si="49"/>
        <v>NEUTRAL</v>
      </c>
      <c r="H1075" s="17" t="str">
        <f t="shared" si="48"/>
        <v>BULLISH DIVERGENCE</v>
      </c>
    </row>
    <row r="1076" spans="1:8" ht="13.5" x14ac:dyDescent="0.25">
      <c r="A1076" s="3">
        <f>TITRES_STAT!B1079</f>
        <v>43573</v>
      </c>
      <c r="B1076" s="17">
        <f>TITRES_STAT!C1079</f>
        <v>23.45</v>
      </c>
      <c r="C1076" s="17">
        <f>TITRES_STAT!D1079</f>
        <v>9.9530999999999992</v>
      </c>
      <c r="D1076" s="17">
        <f>TITRES_STAT!E1079</f>
        <v>8401</v>
      </c>
      <c r="E1076" s="17">
        <f>TITRES_STAT!F1079</f>
        <v>23.210699999999999</v>
      </c>
      <c r="F1076" s="17" t="str">
        <f t="shared" si="50"/>
        <v>BULLISH</v>
      </c>
      <c r="G1076" s="17" t="str">
        <f t="shared" si="49"/>
        <v>NEUTRAL</v>
      </c>
      <c r="H1076" s="17" t="str">
        <f t="shared" si="48"/>
        <v>CONFIRMED BULLISH</v>
      </c>
    </row>
    <row r="1077" spans="1:8" ht="13.5" x14ac:dyDescent="0.25">
      <c r="A1077" s="3">
        <f>TITRES_STAT!B1080</f>
        <v>43574</v>
      </c>
      <c r="B1077" s="17">
        <f>TITRES_STAT!C1080</f>
        <v>23.4</v>
      </c>
      <c r="C1077" s="17">
        <f>TITRES_STAT!D1080</f>
        <v>9.9319000000000006</v>
      </c>
      <c r="D1077" s="17">
        <f>TITRES_STAT!E1080</f>
        <v>7436</v>
      </c>
      <c r="E1077" s="17">
        <f>TITRES_STAT!F1080</f>
        <v>23.319800000000001</v>
      </c>
      <c r="F1077" s="17" t="str">
        <f t="shared" si="50"/>
        <v>BULLISH</v>
      </c>
      <c r="G1077" s="17" t="str">
        <f t="shared" si="49"/>
        <v>NEUTRAL</v>
      </c>
      <c r="H1077" s="17" t="str">
        <f t="shared" si="48"/>
        <v>CONFIRMED BULLISH</v>
      </c>
    </row>
    <row r="1078" spans="1:8" ht="13.5" x14ac:dyDescent="0.25">
      <c r="A1078" s="3">
        <f>TITRES_STAT!B1081</f>
        <v>43577</v>
      </c>
      <c r="B1078" s="17">
        <f>TITRES_STAT!C1081</f>
        <v>23.7</v>
      </c>
      <c r="C1078" s="17">
        <f>TITRES_STAT!D1081</f>
        <v>10.059200000000001</v>
      </c>
      <c r="D1078" s="17">
        <f>TITRES_STAT!E1081</f>
        <v>6104</v>
      </c>
      <c r="E1078" s="17">
        <f>TITRES_STAT!F1081</f>
        <v>23.673500000000001</v>
      </c>
      <c r="F1078" s="17" t="str">
        <f t="shared" si="50"/>
        <v>BULLISH</v>
      </c>
      <c r="G1078" s="17" t="str">
        <f t="shared" si="49"/>
        <v>STRONG</v>
      </c>
      <c r="H1078" s="17" t="str">
        <f t="shared" si="48"/>
        <v>CONFIRMED BULLISH</v>
      </c>
    </row>
    <row r="1079" spans="1:8" ht="13.5" x14ac:dyDescent="0.25">
      <c r="A1079" s="3">
        <f>TITRES_STAT!B1082</f>
        <v>43578</v>
      </c>
      <c r="B1079" s="17">
        <f>TITRES_STAT!C1082</f>
        <v>23.51</v>
      </c>
      <c r="C1079" s="17">
        <f>TITRES_STAT!D1082</f>
        <v>9.9786000000000001</v>
      </c>
      <c r="D1079" s="17">
        <f>TITRES_STAT!E1082</f>
        <v>14647</v>
      </c>
      <c r="E1079" s="17">
        <f>TITRES_STAT!F1082</f>
        <v>23.681899999999999</v>
      </c>
      <c r="F1079" s="17" t="str">
        <f t="shared" si="50"/>
        <v>BULLISH</v>
      </c>
      <c r="G1079" s="17" t="str">
        <f t="shared" si="49"/>
        <v>STRONG</v>
      </c>
      <c r="H1079" s="17" t="str">
        <f t="shared" si="48"/>
        <v>CONFIRMED BULLISH</v>
      </c>
    </row>
    <row r="1080" spans="1:8" ht="13.5" x14ac:dyDescent="0.25">
      <c r="A1080" s="3">
        <f>TITRES_STAT!B1083</f>
        <v>43579</v>
      </c>
      <c r="B1080" s="17">
        <f>TITRES_STAT!C1083</f>
        <v>23.65</v>
      </c>
      <c r="C1080" s="17">
        <f>TITRES_STAT!D1083</f>
        <v>10.038</v>
      </c>
      <c r="D1080" s="17">
        <f>TITRES_STAT!E1083</f>
        <v>8087</v>
      </c>
      <c r="E1080" s="17">
        <f>TITRES_STAT!F1083</f>
        <v>23.584900000000001</v>
      </c>
      <c r="F1080" s="17" t="str">
        <f t="shared" si="50"/>
        <v>BULLISH</v>
      </c>
      <c r="G1080" s="17" t="str">
        <f t="shared" si="49"/>
        <v>STRONG</v>
      </c>
      <c r="H1080" s="17" t="str">
        <f t="shared" si="48"/>
        <v>CONFIRMED BULLISH</v>
      </c>
    </row>
    <row r="1081" spans="1:8" ht="13.5" x14ac:dyDescent="0.25">
      <c r="A1081" s="3">
        <f>TITRES_STAT!B1084</f>
        <v>43580</v>
      </c>
      <c r="B1081" s="17">
        <f>TITRES_STAT!C1084</f>
        <v>23.59</v>
      </c>
      <c r="C1081" s="17">
        <f>TITRES_STAT!D1084</f>
        <v>10.012499999999999</v>
      </c>
      <c r="D1081" s="17">
        <f>TITRES_STAT!E1084</f>
        <v>21069</v>
      </c>
      <c r="E1081" s="17">
        <f>TITRES_STAT!F1084</f>
        <v>23.484400000000001</v>
      </c>
      <c r="F1081" s="17" t="str">
        <f t="shared" si="50"/>
        <v>BULLISH</v>
      </c>
      <c r="G1081" s="17" t="str">
        <f t="shared" si="49"/>
        <v>NEUTRAL</v>
      </c>
      <c r="H1081" s="17" t="str">
        <f t="shared" si="48"/>
        <v>CONFIRMED BULLISH</v>
      </c>
    </row>
    <row r="1082" spans="1:8" ht="13.5" x14ac:dyDescent="0.25">
      <c r="A1082" s="3">
        <f>TITRES_STAT!B1085</f>
        <v>43581</v>
      </c>
      <c r="B1082" s="17">
        <f>TITRES_STAT!C1085</f>
        <v>23.2</v>
      </c>
      <c r="C1082" s="17">
        <f>TITRES_STAT!D1085</f>
        <v>9.8469999999999995</v>
      </c>
      <c r="D1082" s="17">
        <f>TITRES_STAT!E1085</f>
        <v>9373</v>
      </c>
      <c r="E1082" s="17">
        <f>TITRES_STAT!F1085</f>
        <v>23.287099999999999</v>
      </c>
      <c r="F1082" s="17" t="str">
        <f t="shared" si="50"/>
        <v>BEARISH</v>
      </c>
      <c r="G1082" s="17" t="str">
        <f t="shared" si="49"/>
        <v>NEUTRAL</v>
      </c>
      <c r="H1082" s="17" t="str">
        <f t="shared" si="48"/>
        <v>CONFIRMED BEARISH</v>
      </c>
    </row>
    <row r="1083" spans="1:8" ht="13.5" x14ac:dyDescent="0.25">
      <c r="A1083" s="3">
        <f>TITRES_STAT!B1086</f>
        <v>43584</v>
      </c>
      <c r="B1083" s="17">
        <f>TITRES_STAT!C1086</f>
        <v>23</v>
      </c>
      <c r="C1083" s="17">
        <f>TITRES_STAT!D1086</f>
        <v>9.7621000000000002</v>
      </c>
      <c r="D1083" s="17">
        <f>TITRES_STAT!E1086</f>
        <v>3348</v>
      </c>
      <c r="E1083" s="17">
        <f>TITRES_STAT!F1086</f>
        <v>23.0304</v>
      </c>
      <c r="F1083" s="17" t="str">
        <f t="shared" si="50"/>
        <v>BEARISH</v>
      </c>
      <c r="G1083" s="17" t="str">
        <f t="shared" si="49"/>
        <v>WEAK</v>
      </c>
      <c r="H1083" s="17" t="str">
        <f t="shared" si="48"/>
        <v>CONFIRMED BEARISH</v>
      </c>
    </row>
    <row r="1084" spans="1:8" ht="13.5" x14ac:dyDescent="0.25">
      <c r="A1084" s="3">
        <f>TITRES_STAT!B1087</f>
        <v>43585</v>
      </c>
      <c r="B1084" s="17">
        <f>TITRES_STAT!C1087</f>
        <v>22.98</v>
      </c>
      <c r="C1084" s="17">
        <f>TITRES_STAT!D1087</f>
        <v>9.7536000000000005</v>
      </c>
      <c r="D1084" s="17">
        <f>TITRES_STAT!E1087</f>
        <v>9336</v>
      </c>
      <c r="E1084" s="17">
        <f>TITRES_STAT!F1087</f>
        <v>22.8384</v>
      </c>
      <c r="F1084" s="17" t="str">
        <f t="shared" si="50"/>
        <v>BEARISH</v>
      </c>
      <c r="G1084" s="17" t="str">
        <f t="shared" si="49"/>
        <v>WEAK</v>
      </c>
      <c r="H1084" s="17" t="str">
        <f t="shared" si="48"/>
        <v>CONFIRMED BEARISH</v>
      </c>
    </row>
    <row r="1085" spans="1:8" ht="13.5" x14ac:dyDescent="0.25">
      <c r="A1085" s="3">
        <f>TITRES_STAT!B1088</f>
        <v>43587</v>
      </c>
      <c r="B1085" s="17">
        <f>TITRES_STAT!C1088</f>
        <v>22.92</v>
      </c>
      <c r="C1085" s="17">
        <f>TITRES_STAT!D1088</f>
        <v>9.7280999999999995</v>
      </c>
      <c r="D1085" s="17">
        <f>TITRES_STAT!E1088</f>
        <v>2668</v>
      </c>
      <c r="E1085" s="17">
        <f>TITRES_STAT!F1088</f>
        <v>22.9146</v>
      </c>
      <c r="F1085" s="17" t="str">
        <f t="shared" si="50"/>
        <v>BEARISH</v>
      </c>
      <c r="G1085" s="17" t="str">
        <f t="shared" si="49"/>
        <v>WEAK</v>
      </c>
      <c r="H1085" s="17" t="str">
        <f t="shared" si="48"/>
        <v>CONFIRMED BEARISH</v>
      </c>
    </row>
    <row r="1086" spans="1:8" ht="13.5" x14ac:dyDescent="0.25">
      <c r="A1086" s="3">
        <f>TITRES_STAT!B1089</f>
        <v>43588</v>
      </c>
      <c r="B1086" s="17">
        <f>TITRES_STAT!C1089</f>
        <v>22.89</v>
      </c>
      <c r="C1086" s="17">
        <f>TITRES_STAT!D1089</f>
        <v>9.7154000000000007</v>
      </c>
      <c r="D1086" s="17">
        <f>TITRES_STAT!E1089</f>
        <v>14312</v>
      </c>
      <c r="E1086" s="17">
        <f>TITRES_STAT!F1089</f>
        <v>22.875499999999999</v>
      </c>
      <c r="F1086" s="17" t="str">
        <f t="shared" si="50"/>
        <v>BEARISH</v>
      </c>
      <c r="G1086" s="17" t="str">
        <f t="shared" si="49"/>
        <v>WEAK</v>
      </c>
      <c r="H1086" s="17" t="str">
        <f t="shared" si="48"/>
        <v>CONFIRMED BEARISH</v>
      </c>
    </row>
    <row r="1087" spans="1:8" ht="13.5" x14ac:dyDescent="0.25">
      <c r="A1087" s="3">
        <f>TITRES_STAT!B1090</f>
        <v>43591</v>
      </c>
      <c r="B1087" s="17">
        <f>TITRES_STAT!C1090</f>
        <v>23.1</v>
      </c>
      <c r="C1087" s="17">
        <f>TITRES_STAT!D1090</f>
        <v>9.8045000000000009</v>
      </c>
      <c r="D1087" s="17">
        <f>TITRES_STAT!E1090</f>
        <v>9975</v>
      </c>
      <c r="E1087" s="17">
        <f>TITRES_STAT!F1090</f>
        <v>22.956600000000002</v>
      </c>
      <c r="F1087" s="17" t="str">
        <f t="shared" si="50"/>
        <v>BEARISH</v>
      </c>
      <c r="G1087" s="17" t="str">
        <f t="shared" si="49"/>
        <v>NEUTRAL</v>
      </c>
      <c r="H1087" s="17" t="str">
        <f t="shared" si="48"/>
        <v>CONFIRMED BEARISH</v>
      </c>
    </row>
    <row r="1088" spans="1:8" ht="13.5" x14ac:dyDescent="0.25">
      <c r="A1088" s="3">
        <f>TITRES_STAT!B1091</f>
        <v>43592</v>
      </c>
      <c r="B1088" s="17">
        <f>TITRES_STAT!C1091</f>
        <v>23.1</v>
      </c>
      <c r="C1088" s="17">
        <f>TITRES_STAT!D1091</f>
        <v>9.8045000000000009</v>
      </c>
      <c r="D1088" s="17">
        <f>TITRES_STAT!E1091</f>
        <v>6333</v>
      </c>
      <c r="E1088" s="17">
        <f>TITRES_STAT!F1091</f>
        <v>23.070799999999998</v>
      </c>
      <c r="F1088" s="17" t="str">
        <f t="shared" si="50"/>
        <v>BULLISH</v>
      </c>
      <c r="G1088" s="17" t="str">
        <f t="shared" si="49"/>
        <v>NEUTRAL</v>
      </c>
      <c r="H1088" s="17" t="str">
        <f t="shared" si="48"/>
        <v>CONFIRMED BULLISH</v>
      </c>
    </row>
    <row r="1089" spans="1:8" ht="13.5" x14ac:dyDescent="0.25">
      <c r="A1089" s="3">
        <f>TITRES_STAT!B1092</f>
        <v>43593</v>
      </c>
      <c r="B1089" s="17">
        <f>TITRES_STAT!C1092</f>
        <v>23.3</v>
      </c>
      <c r="C1089" s="17">
        <f>TITRES_STAT!D1092</f>
        <v>9.8894000000000002</v>
      </c>
      <c r="D1089" s="17">
        <f>TITRES_STAT!E1092</f>
        <v>8791</v>
      </c>
      <c r="E1089" s="17">
        <f>TITRES_STAT!F1092</f>
        <v>23.316099999999999</v>
      </c>
      <c r="F1089" s="17" t="str">
        <f t="shared" si="50"/>
        <v>BULLISH</v>
      </c>
      <c r="G1089" s="17" t="str">
        <f t="shared" si="49"/>
        <v>STRONG</v>
      </c>
      <c r="H1089" s="17" t="str">
        <f t="shared" si="48"/>
        <v>CONFIRMED BULLISH</v>
      </c>
    </row>
    <row r="1090" spans="1:8" ht="13.5" x14ac:dyDescent="0.25">
      <c r="A1090" s="3">
        <f>TITRES_STAT!B1093</f>
        <v>43594</v>
      </c>
      <c r="B1090" s="17">
        <f>TITRES_STAT!C1093</f>
        <v>23.58</v>
      </c>
      <c r="C1090" s="17">
        <f>TITRES_STAT!D1093</f>
        <v>10.0083</v>
      </c>
      <c r="D1090" s="17">
        <f>TITRES_STAT!E1093</f>
        <v>5698</v>
      </c>
      <c r="E1090" s="17">
        <f>TITRES_STAT!F1093</f>
        <v>23.279900000000001</v>
      </c>
      <c r="F1090" s="17" t="str">
        <f t="shared" si="50"/>
        <v>BULLISH</v>
      </c>
      <c r="G1090" s="17" t="str">
        <f t="shared" si="49"/>
        <v>NEUTRAL</v>
      </c>
      <c r="H1090" s="17" t="str">
        <f t="shared" si="48"/>
        <v>CONFIRMED BULLISH</v>
      </c>
    </row>
    <row r="1091" spans="1:8" ht="13.5" x14ac:dyDescent="0.25">
      <c r="A1091" s="3">
        <f>TITRES_STAT!B1094</f>
        <v>43595</v>
      </c>
      <c r="B1091" s="17">
        <f>TITRES_STAT!C1094</f>
        <v>23.69</v>
      </c>
      <c r="C1091" s="17">
        <f>TITRES_STAT!D1094</f>
        <v>10.055</v>
      </c>
      <c r="D1091" s="17">
        <f>TITRES_STAT!E1094</f>
        <v>26009</v>
      </c>
      <c r="E1091" s="17">
        <f>TITRES_STAT!F1094</f>
        <v>23.694700000000001</v>
      </c>
      <c r="F1091" s="17" t="str">
        <f t="shared" si="50"/>
        <v>BULLISH</v>
      </c>
      <c r="G1091" s="17" t="str">
        <f t="shared" si="49"/>
        <v>STRONG</v>
      </c>
      <c r="H1091" s="17" t="str">
        <f t="shared" si="48"/>
        <v>CONFIRMED BULLISH</v>
      </c>
    </row>
    <row r="1092" spans="1:8" ht="13.5" x14ac:dyDescent="0.25">
      <c r="A1092" s="3">
        <f>TITRES_STAT!B1095</f>
        <v>43598</v>
      </c>
      <c r="B1092" s="17">
        <f>TITRES_STAT!C1095</f>
        <v>20.149999999999999</v>
      </c>
      <c r="C1092" s="17">
        <f>TITRES_STAT!D1095</f>
        <v>8.5525000000000002</v>
      </c>
      <c r="D1092" s="17">
        <f>TITRES_STAT!E1095</f>
        <v>7259</v>
      </c>
      <c r="E1092" s="17">
        <f>TITRES_STAT!F1095</f>
        <v>20.128</v>
      </c>
      <c r="F1092" s="17" t="str">
        <f t="shared" si="50"/>
        <v>BEARISH</v>
      </c>
      <c r="G1092" s="17" t="str">
        <f t="shared" si="49"/>
        <v>WEAK</v>
      </c>
      <c r="H1092" s="17" t="str">
        <f t="shared" si="48"/>
        <v>CONFIRMED BEARISH</v>
      </c>
    </row>
    <row r="1093" spans="1:8" ht="13.5" x14ac:dyDescent="0.25">
      <c r="A1093" s="3">
        <f>TITRES_STAT!B1096</f>
        <v>43599</v>
      </c>
      <c r="B1093" s="17">
        <f>TITRES_STAT!C1096</f>
        <v>20</v>
      </c>
      <c r="C1093" s="17">
        <f>TITRES_STAT!D1096</f>
        <v>10.6136</v>
      </c>
      <c r="D1093" s="17">
        <f>TITRES_STAT!E1096</f>
        <v>20937</v>
      </c>
      <c r="E1093" s="17">
        <f>TITRES_STAT!F1096</f>
        <v>20.1434</v>
      </c>
      <c r="F1093" s="17" t="str">
        <f t="shared" si="50"/>
        <v>BEARISH</v>
      </c>
      <c r="G1093" s="17" t="str">
        <f t="shared" si="49"/>
        <v>WEAK</v>
      </c>
      <c r="H1093" s="17" t="str">
        <f t="shared" si="48"/>
        <v>CONFIRMED BEARISH</v>
      </c>
    </row>
    <row r="1094" spans="1:8" ht="13.5" x14ac:dyDescent="0.25">
      <c r="A1094" s="3">
        <f>TITRES_STAT!B1097</f>
        <v>43600</v>
      </c>
      <c r="B1094" s="17">
        <f>TITRES_STAT!C1097</f>
        <v>19.989999999999998</v>
      </c>
      <c r="C1094" s="17">
        <f>TITRES_STAT!D1097</f>
        <v>10.6083</v>
      </c>
      <c r="D1094" s="17">
        <f>TITRES_STAT!E1097</f>
        <v>19428</v>
      </c>
      <c r="E1094" s="17">
        <f>TITRES_STAT!F1097</f>
        <v>20.038399999999999</v>
      </c>
      <c r="F1094" s="17" t="str">
        <f t="shared" si="50"/>
        <v>BEARISH</v>
      </c>
      <c r="G1094" s="17" t="str">
        <f t="shared" si="49"/>
        <v>WEAK</v>
      </c>
      <c r="H1094" s="17" t="str">
        <f t="shared" ref="H1094:H1157" si="51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17">
        <f>TITRES_STAT!C1098</f>
        <v>20.399999999999999</v>
      </c>
      <c r="C1095" s="17">
        <f>TITRES_STAT!D1098</f>
        <v>10.825900000000001</v>
      </c>
      <c r="D1095" s="17">
        <f>TITRES_STAT!E1098</f>
        <v>104112</v>
      </c>
      <c r="E1095" s="17">
        <f>TITRES_STAT!F1098</f>
        <v>20.243099999999998</v>
      </c>
      <c r="F1095" s="17" t="str">
        <f t="shared" si="50"/>
        <v>BEARISH</v>
      </c>
      <c r="G1095" s="17" t="str">
        <f t="shared" ref="G1095:G1158" si="52">IF((E1095-E1090)/E1090 &gt; 0.02, "STRONG",
 IF((E1095-E1090)/E1090 &lt; -0.02, "WEAK", "NEUTRAL"))</f>
        <v>WEAK</v>
      </c>
      <c r="H1095" s="17" t="str">
        <f t="shared" si="51"/>
        <v>CONFIRMED BEARISH</v>
      </c>
    </row>
    <row r="1096" spans="1:8" ht="13.5" x14ac:dyDescent="0.25">
      <c r="A1096" s="3">
        <f>TITRES_STAT!B1099</f>
        <v>43602</v>
      </c>
      <c r="B1096" s="17">
        <f>TITRES_STAT!C1099</f>
        <v>20.7</v>
      </c>
      <c r="C1096" s="17">
        <f>TITRES_STAT!D1099</f>
        <v>10.985099999999999</v>
      </c>
      <c r="D1096" s="17">
        <f>TITRES_STAT!E1099</f>
        <v>55976</v>
      </c>
      <c r="E1096" s="17">
        <f>TITRES_STAT!F1099</f>
        <v>20.652000000000001</v>
      </c>
      <c r="F1096" s="17" t="str">
        <f t="shared" ref="F1096:F1159" si="53">IF(E1096&gt;E1091,"BULLISH",IF(E1096&lt;E1091,"BEARISH","NEUTRAL"))</f>
        <v>BEARISH</v>
      </c>
      <c r="G1096" s="17" t="str">
        <f t="shared" si="52"/>
        <v>WEAK</v>
      </c>
      <c r="H1096" s="17" t="str">
        <f t="shared" si="51"/>
        <v>CONFIRMED BEARISH</v>
      </c>
    </row>
    <row r="1097" spans="1:8" ht="13.5" x14ac:dyDescent="0.25">
      <c r="A1097" s="3">
        <f>TITRES_STAT!B1100</f>
        <v>43605</v>
      </c>
      <c r="B1097" s="17">
        <f>TITRES_STAT!C1100</f>
        <v>19.920000000000002</v>
      </c>
      <c r="C1097" s="17">
        <f>TITRES_STAT!D1100</f>
        <v>10.919499999999999</v>
      </c>
      <c r="D1097" s="17">
        <f>TITRES_STAT!E1100</f>
        <v>12191</v>
      </c>
      <c r="E1097" s="17">
        <f>TITRES_STAT!F1100</f>
        <v>20.062100000000001</v>
      </c>
      <c r="F1097" s="17" t="str">
        <f t="shared" si="53"/>
        <v>BEARISH</v>
      </c>
      <c r="G1097" s="17" t="str">
        <f t="shared" si="52"/>
        <v>NEUTRAL</v>
      </c>
      <c r="H1097" s="17" t="str">
        <f t="shared" si="51"/>
        <v>CONFIRMED BEARISH</v>
      </c>
    </row>
    <row r="1098" spans="1:8" ht="13.5" x14ac:dyDescent="0.25">
      <c r="A1098" s="3">
        <f>TITRES_STAT!B1101</f>
        <v>43606</v>
      </c>
      <c r="B1098" s="17">
        <f>TITRES_STAT!C1101</f>
        <v>19.809999999999999</v>
      </c>
      <c r="C1098" s="17">
        <f>TITRES_STAT!D1101</f>
        <v>10.8592</v>
      </c>
      <c r="D1098" s="17">
        <f>TITRES_STAT!E1101</f>
        <v>19862</v>
      </c>
      <c r="E1098" s="17">
        <f>TITRES_STAT!F1101</f>
        <v>19.856200000000001</v>
      </c>
      <c r="F1098" s="17" t="str">
        <f t="shared" si="53"/>
        <v>BEARISH</v>
      </c>
      <c r="G1098" s="17" t="str">
        <f t="shared" si="52"/>
        <v>NEUTRAL</v>
      </c>
      <c r="H1098" s="17" t="str">
        <f t="shared" si="51"/>
        <v>CONFIRMED BEARISH</v>
      </c>
    </row>
    <row r="1099" spans="1:8" ht="13.5" x14ac:dyDescent="0.25">
      <c r="A1099" s="3">
        <f>TITRES_STAT!B1102</f>
        <v>43607</v>
      </c>
      <c r="B1099" s="17">
        <f>TITRES_STAT!C1102</f>
        <v>19.649999999999999</v>
      </c>
      <c r="C1099" s="17">
        <f>TITRES_STAT!D1102</f>
        <v>10.7715</v>
      </c>
      <c r="D1099" s="17">
        <f>TITRES_STAT!E1102</f>
        <v>22598</v>
      </c>
      <c r="E1099" s="17">
        <f>TITRES_STAT!F1102</f>
        <v>19.749300000000002</v>
      </c>
      <c r="F1099" s="17" t="str">
        <f t="shared" si="53"/>
        <v>BEARISH</v>
      </c>
      <c r="G1099" s="17" t="str">
        <f t="shared" si="52"/>
        <v>NEUTRAL</v>
      </c>
      <c r="H1099" s="17" t="str">
        <f t="shared" si="51"/>
        <v>CONFIRMED BEARISH</v>
      </c>
    </row>
    <row r="1100" spans="1:8" ht="13.5" x14ac:dyDescent="0.25">
      <c r="A1100" s="3">
        <f>TITRES_STAT!B1103</f>
        <v>43608</v>
      </c>
      <c r="B1100" s="17">
        <f>TITRES_STAT!C1103</f>
        <v>19.649999999999999</v>
      </c>
      <c r="C1100" s="17">
        <f>TITRES_STAT!D1103</f>
        <v>10.7715</v>
      </c>
      <c r="D1100" s="17">
        <f>TITRES_STAT!E1103</f>
        <v>17001</v>
      </c>
      <c r="E1100" s="17">
        <f>TITRES_STAT!F1103</f>
        <v>19.7104</v>
      </c>
      <c r="F1100" s="17" t="str">
        <f t="shared" si="53"/>
        <v>BEARISH</v>
      </c>
      <c r="G1100" s="17" t="str">
        <f t="shared" si="52"/>
        <v>WEAK</v>
      </c>
      <c r="H1100" s="17" t="str">
        <f t="shared" si="51"/>
        <v>CONFIRMED BEARISH</v>
      </c>
    </row>
    <row r="1101" spans="1:8" ht="13.5" x14ac:dyDescent="0.25">
      <c r="A1101" s="3">
        <f>TITRES_STAT!B1104</f>
        <v>43609</v>
      </c>
      <c r="B1101" s="17">
        <f>TITRES_STAT!C1104</f>
        <v>19.649999999999999</v>
      </c>
      <c r="C1101" s="17">
        <f>TITRES_STAT!D1104</f>
        <v>10.7715</v>
      </c>
      <c r="D1101" s="17">
        <f>TITRES_STAT!E1104</f>
        <v>25229</v>
      </c>
      <c r="E1101" s="17">
        <f>TITRES_STAT!F1104</f>
        <v>19.730899999999998</v>
      </c>
      <c r="F1101" s="17" t="str">
        <f t="shared" si="53"/>
        <v>BEARISH</v>
      </c>
      <c r="G1101" s="17" t="str">
        <f t="shared" si="52"/>
        <v>WEAK</v>
      </c>
      <c r="H1101" s="17" t="str">
        <f t="shared" si="51"/>
        <v>CONFIRMED BEARISH</v>
      </c>
    </row>
    <row r="1102" spans="1:8" ht="13.5" x14ac:dyDescent="0.25">
      <c r="A1102" s="3">
        <f>TITRES_STAT!B1105</f>
        <v>43612</v>
      </c>
      <c r="B1102" s="17">
        <f>TITRES_STAT!C1105</f>
        <v>19.7</v>
      </c>
      <c r="C1102" s="17">
        <f>TITRES_STAT!D1105</f>
        <v>10.7989</v>
      </c>
      <c r="D1102" s="17">
        <f>TITRES_STAT!E1105</f>
        <v>7028</v>
      </c>
      <c r="E1102" s="17">
        <f>TITRES_STAT!F1105</f>
        <v>19.678799999999999</v>
      </c>
      <c r="F1102" s="17" t="str">
        <f t="shared" si="53"/>
        <v>BEARISH</v>
      </c>
      <c r="G1102" s="17" t="str">
        <f t="shared" si="52"/>
        <v>NEUTRAL</v>
      </c>
      <c r="H1102" s="17" t="str">
        <f t="shared" si="51"/>
        <v>CONFIRMED BEARISH</v>
      </c>
    </row>
    <row r="1103" spans="1:8" ht="13.5" x14ac:dyDescent="0.25">
      <c r="A1103" s="3">
        <f>TITRES_STAT!B1106</f>
        <v>43613</v>
      </c>
      <c r="B1103" s="17">
        <f>TITRES_STAT!C1106</f>
        <v>19.72</v>
      </c>
      <c r="C1103" s="17">
        <f>TITRES_STAT!D1106</f>
        <v>10.809900000000001</v>
      </c>
      <c r="D1103" s="17">
        <f>TITRES_STAT!E1106</f>
        <v>5281</v>
      </c>
      <c r="E1103" s="17">
        <f>TITRES_STAT!F1106</f>
        <v>19.722999999999999</v>
      </c>
      <c r="F1103" s="17" t="str">
        <f t="shared" si="53"/>
        <v>BEARISH</v>
      </c>
      <c r="G1103" s="17" t="str">
        <f t="shared" si="52"/>
        <v>NEUTRAL</v>
      </c>
      <c r="H1103" s="17" t="str">
        <f t="shared" si="51"/>
        <v>CONFIRMED BEARISH</v>
      </c>
    </row>
    <row r="1104" spans="1:8" ht="13.5" x14ac:dyDescent="0.25">
      <c r="A1104" s="3">
        <f>TITRES_STAT!B1107</f>
        <v>43614</v>
      </c>
      <c r="B1104" s="17">
        <f>TITRES_STAT!C1107</f>
        <v>20.149999999999999</v>
      </c>
      <c r="C1104" s="17">
        <f>TITRES_STAT!D1107</f>
        <v>11.0456</v>
      </c>
      <c r="D1104" s="17">
        <f>TITRES_STAT!E1107</f>
        <v>18728</v>
      </c>
      <c r="E1104" s="17">
        <f>TITRES_STAT!F1107</f>
        <v>19.991099999999999</v>
      </c>
      <c r="F1104" s="17" t="str">
        <f t="shared" si="53"/>
        <v>BULLISH</v>
      </c>
      <c r="G1104" s="17" t="str">
        <f t="shared" si="52"/>
        <v>NEUTRAL</v>
      </c>
      <c r="H1104" s="17" t="str">
        <f t="shared" si="51"/>
        <v>CONFIRMED BULLISH</v>
      </c>
    </row>
    <row r="1105" spans="1:8" ht="13.5" x14ac:dyDescent="0.25">
      <c r="A1105" s="3">
        <f>TITRES_STAT!B1108</f>
        <v>43615</v>
      </c>
      <c r="B1105" s="17">
        <f>TITRES_STAT!C1108</f>
        <v>20.3</v>
      </c>
      <c r="C1105" s="17">
        <f>TITRES_STAT!D1108</f>
        <v>11.127800000000001</v>
      </c>
      <c r="D1105" s="17">
        <f>TITRES_STAT!E1108</f>
        <v>12020</v>
      </c>
      <c r="E1105" s="17">
        <f>TITRES_STAT!F1108</f>
        <v>20.254300000000001</v>
      </c>
      <c r="F1105" s="17" t="str">
        <f t="shared" si="53"/>
        <v>BULLISH</v>
      </c>
      <c r="G1105" s="17" t="str">
        <f t="shared" si="52"/>
        <v>STRONG</v>
      </c>
      <c r="H1105" s="17" t="str">
        <f t="shared" si="51"/>
        <v>CONFIRMED BULLISH</v>
      </c>
    </row>
    <row r="1106" spans="1:8" ht="13.5" x14ac:dyDescent="0.25">
      <c r="A1106" s="3">
        <f>TITRES_STAT!B1109</f>
        <v>43616</v>
      </c>
      <c r="B1106" s="17">
        <f>TITRES_STAT!C1109</f>
        <v>20.3</v>
      </c>
      <c r="C1106" s="17">
        <f>TITRES_STAT!D1109</f>
        <v>11.127800000000001</v>
      </c>
      <c r="D1106" s="17">
        <f>TITRES_STAT!E1109</f>
        <v>17240</v>
      </c>
      <c r="E1106" s="17">
        <f>TITRES_STAT!F1109</f>
        <v>20.319500000000001</v>
      </c>
      <c r="F1106" s="17" t="str">
        <f t="shared" si="53"/>
        <v>BULLISH</v>
      </c>
      <c r="G1106" s="17" t="str">
        <f t="shared" si="52"/>
        <v>STRONG</v>
      </c>
      <c r="H1106" s="17" t="str">
        <f t="shared" si="51"/>
        <v>CONFIRMED BULLISH</v>
      </c>
    </row>
    <row r="1107" spans="1:8" ht="13.5" x14ac:dyDescent="0.25">
      <c r="A1107" s="3">
        <f>TITRES_STAT!B1110</f>
        <v>43619</v>
      </c>
      <c r="B1107" s="17">
        <f>TITRES_STAT!C1110</f>
        <v>20.149999999999999</v>
      </c>
      <c r="C1107" s="17">
        <f>TITRES_STAT!D1110</f>
        <v>11.0456</v>
      </c>
      <c r="D1107" s="17">
        <f>TITRES_STAT!E1110</f>
        <v>7789</v>
      </c>
      <c r="E1107" s="17">
        <f>TITRES_STAT!F1110</f>
        <v>20.227</v>
      </c>
      <c r="F1107" s="17" t="str">
        <f t="shared" si="53"/>
        <v>BULLISH</v>
      </c>
      <c r="G1107" s="17" t="str">
        <f t="shared" si="52"/>
        <v>STRONG</v>
      </c>
      <c r="H1107" s="17" t="str">
        <f t="shared" si="51"/>
        <v>CONFIRMED BULLISH</v>
      </c>
    </row>
    <row r="1108" spans="1:8" ht="13.5" x14ac:dyDescent="0.25">
      <c r="A1108" s="3">
        <f>TITRES_STAT!B1111</f>
        <v>43623</v>
      </c>
      <c r="B1108" s="17">
        <f>TITRES_STAT!C1111</f>
        <v>20.12</v>
      </c>
      <c r="C1108" s="17">
        <f>TITRES_STAT!D1111</f>
        <v>11.0291</v>
      </c>
      <c r="D1108" s="17">
        <f>TITRES_STAT!E1111</f>
        <v>9828</v>
      </c>
      <c r="E1108" s="17">
        <f>TITRES_STAT!F1111</f>
        <v>20.2149</v>
      </c>
      <c r="F1108" s="17" t="str">
        <f t="shared" si="53"/>
        <v>BULLISH</v>
      </c>
      <c r="G1108" s="17" t="str">
        <f t="shared" si="52"/>
        <v>STRONG</v>
      </c>
      <c r="H1108" s="17" t="str">
        <f t="shared" si="51"/>
        <v>CONFIRMED BULLISH</v>
      </c>
    </row>
    <row r="1109" spans="1:8" ht="13.5" x14ac:dyDescent="0.25">
      <c r="A1109" s="3">
        <f>TITRES_STAT!B1112</f>
        <v>43626</v>
      </c>
      <c r="B1109" s="17">
        <f>TITRES_STAT!C1112</f>
        <v>19.7</v>
      </c>
      <c r="C1109" s="17">
        <f>TITRES_STAT!D1112</f>
        <v>10.7989</v>
      </c>
      <c r="D1109" s="17">
        <f>TITRES_STAT!E1112</f>
        <v>35219</v>
      </c>
      <c r="E1109" s="17">
        <f>TITRES_STAT!F1112</f>
        <v>19.877400000000002</v>
      </c>
      <c r="F1109" s="17" t="str">
        <f t="shared" si="53"/>
        <v>BEARISH</v>
      </c>
      <c r="G1109" s="17" t="str">
        <f t="shared" si="52"/>
        <v>NEUTRAL</v>
      </c>
      <c r="H1109" s="17" t="str">
        <f t="shared" si="51"/>
        <v>CONFIRMED BEARISH</v>
      </c>
    </row>
    <row r="1110" spans="1:8" ht="13.5" x14ac:dyDescent="0.25">
      <c r="A1110" s="3">
        <f>TITRES_STAT!B1113</f>
        <v>43627</v>
      </c>
      <c r="B1110" s="17">
        <f>TITRES_STAT!C1113</f>
        <v>19.41</v>
      </c>
      <c r="C1110" s="17">
        <f>TITRES_STAT!D1113</f>
        <v>10.639900000000001</v>
      </c>
      <c r="D1110" s="17">
        <f>TITRES_STAT!E1113</f>
        <v>23224</v>
      </c>
      <c r="E1110" s="17">
        <f>TITRES_STAT!F1113</f>
        <v>19.562999999999999</v>
      </c>
      <c r="F1110" s="17" t="str">
        <f t="shared" si="53"/>
        <v>BEARISH</v>
      </c>
      <c r="G1110" s="17" t="str">
        <f t="shared" si="52"/>
        <v>WEAK</v>
      </c>
      <c r="H1110" s="17" t="str">
        <f t="shared" si="51"/>
        <v>CONFIRMED BEARISH</v>
      </c>
    </row>
    <row r="1111" spans="1:8" ht="13.5" x14ac:dyDescent="0.25">
      <c r="A1111" s="3">
        <f>TITRES_STAT!B1114</f>
        <v>43628</v>
      </c>
      <c r="B1111" s="17">
        <f>TITRES_STAT!C1114</f>
        <v>19.8</v>
      </c>
      <c r="C1111" s="17">
        <f>TITRES_STAT!D1114</f>
        <v>10.8537</v>
      </c>
      <c r="D1111" s="17">
        <f>TITRES_STAT!E1114</f>
        <v>4808</v>
      </c>
      <c r="E1111" s="17">
        <f>TITRES_STAT!F1114</f>
        <v>19.697900000000001</v>
      </c>
      <c r="F1111" s="17" t="str">
        <f t="shared" si="53"/>
        <v>BEARISH</v>
      </c>
      <c r="G1111" s="17" t="str">
        <f t="shared" si="52"/>
        <v>WEAK</v>
      </c>
      <c r="H1111" s="17" t="str">
        <f t="shared" si="51"/>
        <v>CONFIRMED BEARISH</v>
      </c>
    </row>
    <row r="1112" spans="1:8" ht="13.5" x14ac:dyDescent="0.25">
      <c r="A1112" s="3">
        <f>TITRES_STAT!B1115</f>
        <v>43629</v>
      </c>
      <c r="B1112" s="17">
        <f>TITRES_STAT!C1115</f>
        <v>19.920000000000002</v>
      </c>
      <c r="C1112" s="17">
        <f>TITRES_STAT!D1115</f>
        <v>10.919499999999999</v>
      </c>
      <c r="D1112" s="17">
        <f>TITRES_STAT!E1115</f>
        <v>9830</v>
      </c>
      <c r="E1112" s="17">
        <f>TITRES_STAT!F1115</f>
        <v>19.878599999999999</v>
      </c>
      <c r="F1112" s="17" t="str">
        <f t="shared" si="53"/>
        <v>BEARISH</v>
      </c>
      <c r="G1112" s="17" t="str">
        <f t="shared" si="52"/>
        <v>NEUTRAL</v>
      </c>
      <c r="H1112" s="17" t="str">
        <f t="shared" si="51"/>
        <v>CONFIRMED BEARISH</v>
      </c>
    </row>
    <row r="1113" spans="1:8" ht="13.5" x14ac:dyDescent="0.25">
      <c r="A1113" s="3">
        <f>TITRES_STAT!B1116</f>
        <v>43630</v>
      </c>
      <c r="B1113" s="17">
        <f>TITRES_STAT!C1116</f>
        <v>19.600000000000001</v>
      </c>
      <c r="C1113" s="17">
        <f>TITRES_STAT!D1116</f>
        <v>10.7441</v>
      </c>
      <c r="D1113" s="17">
        <f>TITRES_STAT!E1116</f>
        <v>30228</v>
      </c>
      <c r="E1113" s="17">
        <f>TITRES_STAT!F1116</f>
        <v>19.773199999999999</v>
      </c>
      <c r="F1113" s="17" t="str">
        <f t="shared" si="53"/>
        <v>BEARISH</v>
      </c>
      <c r="G1113" s="17" t="str">
        <f t="shared" si="52"/>
        <v>WEAK</v>
      </c>
      <c r="H1113" s="17" t="str">
        <f t="shared" si="51"/>
        <v>CONFIRMED BEARISH</v>
      </c>
    </row>
    <row r="1114" spans="1:8" ht="13.5" x14ac:dyDescent="0.25">
      <c r="A1114" s="3">
        <f>TITRES_STAT!B1117</f>
        <v>43633</v>
      </c>
      <c r="B1114" s="17">
        <f>TITRES_STAT!C1117</f>
        <v>19.7</v>
      </c>
      <c r="C1114" s="17">
        <f>TITRES_STAT!D1117</f>
        <v>10.7989</v>
      </c>
      <c r="D1114" s="17">
        <f>TITRES_STAT!E1117</f>
        <v>46900</v>
      </c>
      <c r="E1114" s="17">
        <f>TITRES_STAT!F1117</f>
        <v>19.704699999999999</v>
      </c>
      <c r="F1114" s="17" t="str">
        <f t="shared" si="53"/>
        <v>BEARISH</v>
      </c>
      <c r="G1114" s="17" t="str">
        <f t="shared" si="52"/>
        <v>NEUTRAL</v>
      </c>
      <c r="H1114" s="17" t="str">
        <f t="shared" si="51"/>
        <v>NEUTRAL</v>
      </c>
    </row>
    <row r="1115" spans="1:8" ht="13.5" x14ac:dyDescent="0.25">
      <c r="A1115" s="3">
        <f>TITRES_STAT!B1118</f>
        <v>43634</v>
      </c>
      <c r="B1115" s="17">
        <f>TITRES_STAT!C1118</f>
        <v>19.7</v>
      </c>
      <c r="C1115" s="17">
        <f>TITRES_STAT!D1118</f>
        <v>10.7989</v>
      </c>
      <c r="D1115" s="17">
        <f>TITRES_STAT!E1118</f>
        <v>19969</v>
      </c>
      <c r="E1115" s="17">
        <f>TITRES_STAT!F1118</f>
        <v>19.6782</v>
      </c>
      <c r="F1115" s="17" t="str">
        <f t="shared" si="53"/>
        <v>BULLISH</v>
      </c>
      <c r="G1115" s="17" t="str">
        <f t="shared" si="52"/>
        <v>NEUTRAL</v>
      </c>
      <c r="H1115" s="17" t="str">
        <f t="shared" si="51"/>
        <v>CONFIRMED BULLISH</v>
      </c>
    </row>
    <row r="1116" spans="1:8" ht="13.5" x14ac:dyDescent="0.25">
      <c r="A1116" s="3">
        <f>TITRES_STAT!B1119</f>
        <v>43635</v>
      </c>
      <c r="B1116" s="17">
        <f>TITRES_STAT!C1119</f>
        <v>19.7</v>
      </c>
      <c r="C1116" s="17">
        <f>TITRES_STAT!D1119</f>
        <v>10.7989</v>
      </c>
      <c r="D1116" s="17">
        <f>TITRES_STAT!E1119</f>
        <v>16615</v>
      </c>
      <c r="E1116" s="17">
        <f>TITRES_STAT!F1119</f>
        <v>19.7012</v>
      </c>
      <c r="F1116" s="17" t="str">
        <f t="shared" si="53"/>
        <v>BULLISH</v>
      </c>
      <c r="G1116" s="17" t="str">
        <f t="shared" si="52"/>
        <v>NEUTRAL</v>
      </c>
      <c r="H1116" s="17" t="str">
        <f t="shared" si="51"/>
        <v>BULLISH DIVERGENCE</v>
      </c>
    </row>
    <row r="1117" spans="1:8" ht="13.5" x14ac:dyDescent="0.25">
      <c r="A1117" s="3">
        <f>TITRES_STAT!B1120</f>
        <v>43636</v>
      </c>
      <c r="B1117" s="17">
        <f>TITRES_STAT!C1120</f>
        <v>19.850000000000001</v>
      </c>
      <c r="C1117" s="17">
        <f>TITRES_STAT!D1120</f>
        <v>10.8811</v>
      </c>
      <c r="D1117" s="17">
        <f>TITRES_STAT!E1120</f>
        <v>101660</v>
      </c>
      <c r="E1117" s="17">
        <f>TITRES_STAT!F1120</f>
        <v>19.689800000000002</v>
      </c>
      <c r="F1117" s="17" t="str">
        <f t="shared" si="53"/>
        <v>BEARISH</v>
      </c>
      <c r="G1117" s="17" t="str">
        <f t="shared" si="52"/>
        <v>NEUTRAL</v>
      </c>
      <c r="H1117" s="17" t="str">
        <f t="shared" si="51"/>
        <v>CONFIRMED BEARISH</v>
      </c>
    </row>
    <row r="1118" spans="1:8" ht="13.5" x14ac:dyDescent="0.25">
      <c r="A1118" s="3">
        <f>TITRES_STAT!B1121</f>
        <v>43637</v>
      </c>
      <c r="B1118" s="17">
        <f>TITRES_STAT!C1121</f>
        <v>19.7</v>
      </c>
      <c r="C1118" s="17">
        <f>TITRES_STAT!D1121</f>
        <v>10.7989</v>
      </c>
      <c r="D1118" s="17">
        <f>TITRES_STAT!E1121</f>
        <v>99296</v>
      </c>
      <c r="E1118" s="17">
        <f>TITRES_STAT!F1121</f>
        <v>19.676600000000001</v>
      </c>
      <c r="F1118" s="17" t="str">
        <f t="shared" si="53"/>
        <v>BEARISH</v>
      </c>
      <c r="G1118" s="17" t="str">
        <f t="shared" si="52"/>
        <v>NEUTRAL</v>
      </c>
      <c r="H1118" s="17" t="str">
        <f t="shared" si="51"/>
        <v>BEARISH DIVERGENCE</v>
      </c>
    </row>
    <row r="1119" spans="1:8" ht="13.5" x14ac:dyDescent="0.25">
      <c r="A1119" s="3">
        <f>TITRES_STAT!B1122</f>
        <v>43640</v>
      </c>
      <c r="B1119" s="17">
        <f>TITRES_STAT!C1122</f>
        <v>19.7</v>
      </c>
      <c r="C1119" s="17">
        <f>TITRES_STAT!D1122</f>
        <v>10.7989</v>
      </c>
      <c r="D1119" s="17">
        <f>TITRES_STAT!E1122</f>
        <v>17942</v>
      </c>
      <c r="E1119" s="17">
        <f>TITRES_STAT!F1122</f>
        <v>19.735700000000001</v>
      </c>
      <c r="F1119" s="17" t="str">
        <f t="shared" si="53"/>
        <v>BULLISH</v>
      </c>
      <c r="G1119" s="17" t="str">
        <f t="shared" si="52"/>
        <v>NEUTRAL</v>
      </c>
      <c r="H1119" s="17" t="str">
        <f t="shared" si="51"/>
        <v>NEUTRAL</v>
      </c>
    </row>
    <row r="1120" spans="1:8" ht="13.5" x14ac:dyDescent="0.25">
      <c r="A1120" s="3">
        <f>TITRES_STAT!B1123</f>
        <v>43641</v>
      </c>
      <c r="B1120" s="17">
        <f>TITRES_STAT!C1123</f>
        <v>19.600000000000001</v>
      </c>
      <c r="C1120" s="17">
        <f>TITRES_STAT!D1123</f>
        <v>10.7441</v>
      </c>
      <c r="D1120" s="17">
        <f>TITRES_STAT!E1123</f>
        <v>23260</v>
      </c>
      <c r="E1120" s="17">
        <f>TITRES_STAT!F1123</f>
        <v>19.680099999999999</v>
      </c>
      <c r="F1120" s="17" t="str">
        <f t="shared" si="53"/>
        <v>BULLISH</v>
      </c>
      <c r="G1120" s="17" t="str">
        <f t="shared" si="52"/>
        <v>NEUTRAL</v>
      </c>
      <c r="H1120" s="17" t="str">
        <f t="shared" si="51"/>
        <v>BULLISH DIVERGENCE</v>
      </c>
    </row>
    <row r="1121" spans="1:8" ht="13.5" x14ac:dyDescent="0.25">
      <c r="A1121" s="3">
        <f>TITRES_STAT!B1124</f>
        <v>43642</v>
      </c>
      <c r="B1121" s="17">
        <f>TITRES_STAT!C1124</f>
        <v>19.7</v>
      </c>
      <c r="C1121" s="17">
        <f>TITRES_STAT!D1124</f>
        <v>10.7989</v>
      </c>
      <c r="D1121" s="17">
        <f>TITRES_STAT!E1124</f>
        <v>18317</v>
      </c>
      <c r="E1121" s="17">
        <f>TITRES_STAT!F1124</f>
        <v>19.634799999999998</v>
      </c>
      <c r="F1121" s="17" t="str">
        <f t="shared" si="53"/>
        <v>BEARISH</v>
      </c>
      <c r="G1121" s="17" t="str">
        <f t="shared" si="52"/>
        <v>NEUTRAL</v>
      </c>
      <c r="H1121" s="17" t="str">
        <f t="shared" si="51"/>
        <v>NEUTRAL</v>
      </c>
    </row>
    <row r="1122" spans="1:8" ht="13.5" x14ac:dyDescent="0.25">
      <c r="A1122" s="3">
        <f>TITRES_STAT!B1125</f>
        <v>43643</v>
      </c>
      <c r="B1122" s="17">
        <f>TITRES_STAT!C1125</f>
        <v>19.149999999999999</v>
      </c>
      <c r="C1122" s="17">
        <f>TITRES_STAT!D1125</f>
        <v>10.497400000000001</v>
      </c>
      <c r="D1122" s="17">
        <f>TITRES_STAT!E1125</f>
        <v>35343</v>
      </c>
      <c r="E1122" s="17">
        <f>TITRES_STAT!F1125</f>
        <v>19.407800000000002</v>
      </c>
      <c r="F1122" s="17" t="str">
        <f t="shared" si="53"/>
        <v>BEARISH</v>
      </c>
      <c r="G1122" s="17" t="str">
        <f t="shared" si="52"/>
        <v>NEUTRAL</v>
      </c>
      <c r="H1122" s="17" t="str">
        <f t="shared" si="51"/>
        <v>CONFIRMED BEARISH</v>
      </c>
    </row>
    <row r="1123" spans="1:8" ht="13.5" x14ac:dyDescent="0.25">
      <c r="A1123" s="3">
        <f>TITRES_STAT!B1126</f>
        <v>43644</v>
      </c>
      <c r="B1123" s="17">
        <f>TITRES_STAT!C1126</f>
        <v>19.600000000000001</v>
      </c>
      <c r="C1123" s="17">
        <f>TITRES_STAT!D1126</f>
        <v>10.7441</v>
      </c>
      <c r="D1123" s="17">
        <f>TITRES_STAT!E1126</f>
        <v>14979</v>
      </c>
      <c r="E1123" s="17">
        <f>TITRES_STAT!F1126</f>
        <v>19.596800000000002</v>
      </c>
      <c r="F1123" s="17" t="str">
        <f t="shared" si="53"/>
        <v>BEARISH</v>
      </c>
      <c r="G1123" s="17" t="str">
        <f t="shared" si="52"/>
        <v>NEUTRAL</v>
      </c>
      <c r="H1123" s="17" t="str">
        <f t="shared" si="51"/>
        <v>CONFIRMED BEARISH</v>
      </c>
    </row>
    <row r="1124" spans="1:8" ht="13.5" x14ac:dyDescent="0.25">
      <c r="A1124" s="3">
        <f>TITRES_STAT!B1127</f>
        <v>43647</v>
      </c>
      <c r="B1124" s="17">
        <f>TITRES_STAT!C1127</f>
        <v>19.600000000000001</v>
      </c>
      <c r="C1124" s="17">
        <f>TITRES_STAT!D1127</f>
        <v>10.7441</v>
      </c>
      <c r="D1124" s="17">
        <f>TITRES_STAT!E1127</f>
        <v>4654</v>
      </c>
      <c r="E1124" s="17">
        <f>TITRES_STAT!F1127</f>
        <v>19.610900000000001</v>
      </c>
      <c r="F1124" s="17" t="str">
        <f t="shared" si="53"/>
        <v>BEARISH</v>
      </c>
      <c r="G1124" s="17" t="str">
        <f t="shared" si="52"/>
        <v>NEUTRAL</v>
      </c>
      <c r="H1124" s="17" t="str">
        <f t="shared" si="51"/>
        <v>CONFIRMED BEARISH</v>
      </c>
    </row>
    <row r="1125" spans="1:8" ht="13.5" x14ac:dyDescent="0.25">
      <c r="A1125" s="3">
        <f>TITRES_STAT!B1128</f>
        <v>43648</v>
      </c>
      <c r="B1125" s="17">
        <f>TITRES_STAT!C1128</f>
        <v>19.3</v>
      </c>
      <c r="C1125" s="17">
        <f>TITRES_STAT!D1128</f>
        <v>10.579700000000001</v>
      </c>
      <c r="D1125" s="17">
        <f>TITRES_STAT!E1128</f>
        <v>31653</v>
      </c>
      <c r="E1125" s="17">
        <f>TITRES_STAT!F1128</f>
        <v>19.295400000000001</v>
      </c>
      <c r="F1125" s="17" t="str">
        <f t="shared" si="53"/>
        <v>BEARISH</v>
      </c>
      <c r="G1125" s="17" t="str">
        <f t="shared" si="52"/>
        <v>NEUTRAL</v>
      </c>
      <c r="H1125" s="17" t="str">
        <f t="shared" si="51"/>
        <v>CONFIRMED BEARISH</v>
      </c>
    </row>
    <row r="1126" spans="1:8" ht="13.5" x14ac:dyDescent="0.25">
      <c r="A1126" s="3">
        <f>TITRES_STAT!B1129</f>
        <v>43649</v>
      </c>
      <c r="B1126" s="17">
        <f>TITRES_STAT!C1129</f>
        <v>19.5</v>
      </c>
      <c r="C1126" s="17">
        <f>TITRES_STAT!D1129</f>
        <v>10.689299999999999</v>
      </c>
      <c r="D1126" s="17">
        <f>TITRES_STAT!E1129</f>
        <v>1405</v>
      </c>
      <c r="E1126" s="17">
        <f>TITRES_STAT!F1129</f>
        <v>19.570900000000002</v>
      </c>
      <c r="F1126" s="17" t="str">
        <f t="shared" si="53"/>
        <v>BEARISH</v>
      </c>
      <c r="G1126" s="17" t="str">
        <f t="shared" si="52"/>
        <v>NEUTRAL</v>
      </c>
      <c r="H1126" s="17" t="str">
        <f t="shared" si="51"/>
        <v>CONFIRMED BEARISH</v>
      </c>
    </row>
    <row r="1127" spans="1:8" ht="13.5" x14ac:dyDescent="0.25">
      <c r="A1127" s="3">
        <f>TITRES_STAT!B1130</f>
        <v>43650</v>
      </c>
      <c r="B1127" s="17">
        <f>TITRES_STAT!C1130</f>
        <v>19.55</v>
      </c>
      <c r="C1127" s="17">
        <f>TITRES_STAT!D1130</f>
        <v>10.716699999999999</v>
      </c>
      <c r="D1127" s="17">
        <f>TITRES_STAT!E1130</f>
        <v>6761</v>
      </c>
      <c r="E1127" s="17">
        <f>TITRES_STAT!F1130</f>
        <v>19.570799999999998</v>
      </c>
      <c r="F1127" s="17" t="str">
        <f t="shared" si="53"/>
        <v>BULLISH</v>
      </c>
      <c r="G1127" s="17" t="str">
        <f t="shared" si="52"/>
        <v>NEUTRAL</v>
      </c>
      <c r="H1127" s="17" t="str">
        <f t="shared" si="51"/>
        <v>CONFIRMED BULLISH</v>
      </c>
    </row>
    <row r="1128" spans="1:8" ht="13.5" x14ac:dyDescent="0.25">
      <c r="A1128" s="3">
        <f>TITRES_STAT!B1131</f>
        <v>43651</v>
      </c>
      <c r="B1128" s="17">
        <f>TITRES_STAT!C1131</f>
        <v>19.7</v>
      </c>
      <c r="C1128" s="17">
        <f>TITRES_STAT!D1131</f>
        <v>10.7989</v>
      </c>
      <c r="D1128" s="17">
        <f>TITRES_STAT!E1131</f>
        <v>14717</v>
      </c>
      <c r="E1128" s="17">
        <f>TITRES_STAT!F1131</f>
        <v>19.666</v>
      </c>
      <c r="F1128" s="17" t="str">
        <f t="shared" si="53"/>
        <v>BULLISH</v>
      </c>
      <c r="G1128" s="17" t="str">
        <f t="shared" si="52"/>
        <v>NEUTRAL</v>
      </c>
      <c r="H1128" s="17" t="str">
        <f t="shared" si="51"/>
        <v>CONFIRMED BULLISH</v>
      </c>
    </row>
    <row r="1129" spans="1:8" ht="13.5" x14ac:dyDescent="0.25">
      <c r="A1129" s="3">
        <f>TITRES_STAT!B1132</f>
        <v>43654</v>
      </c>
      <c r="B1129" s="17">
        <f>TITRES_STAT!C1132</f>
        <v>19.489999999999998</v>
      </c>
      <c r="C1129" s="17">
        <f>TITRES_STAT!D1132</f>
        <v>10.6838</v>
      </c>
      <c r="D1129" s="17">
        <f>TITRES_STAT!E1132</f>
        <v>27439</v>
      </c>
      <c r="E1129" s="17">
        <f>TITRES_STAT!F1132</f>
        <v>19.6539</v>
      </c>
      <c r="F1129" s="17" t="str">
        <f t="shared" si="53"/>
        <v>BULLISH</v>
      </c>
      <c r="G1129" s="17" t="str">
        <f t="shared" si="52"/>
        <v>NEUTRAL</v>
      </c>
      <c r="H1129" s="17" t="str">
        <f t="shared" si="51"/>
        <v>BULLISH DIVERGENCE</v>
      </c>
    </row>
    <row r="1130" spans="1:8" ht="13.5" x14ac:dyDescent="0.25">
      <c r="A1130" s="3">
        <f>TITRES_STAT!B1133</f>
        <v>43655</v>
      </c>
      <c r="B1130" s="17">
        <f>TITRES_STAT!C1133</f>
        <v>19.399999999999999</v>
      </c>
      <c r="C1130" s="17">
        <f>TITRES_STAT!D1133</f>
        <v>10.634499999999999</v>
      </c>
      <c r="D1130" s="17">
        <f>TITRES_STAT!E1133</f>
        <v>26580</v>
      </c>
      <c r="E1130" s="17">
        <f>TITRES_STAT!F1133</f>
        <v>19.481300000000001</v>
      </c>
      <c r="F1130" s="17" t="str">
        <f t="shared" si="53"/>
        <v>BULLISH</v>
      </c>
      <c r="G1130" s="17" t="str">
        <f t="shared" si="52"/>
        <v>NEUTRAL</v>
      </c>
      <c r="H1130" s="17" t="str">
        <f t="shared" si="51"/>
        <v>CONFIRMED BULLISH</v>
      </c>
    </row>
    <row r="1131" spans="1:8" ht="13.5" x14ac:dyDescent="0.25">
      <c r="A1131" s="3">
        <f>TITRES_STAT!B1134</f>
        <v>43656</v>
      </c>
      <c r="B1131" s="17">
        <f>TITRES_STAT!C1134</f>
        <v>19.3</v>
      </c>
      <c r="C1131" s="17">
        <f>TITRES_STAT!D1134</f>
        <v>10.579700000000001</v>
      </c>
      <c r="D1131" s="17">
        <f>TITRES_STAT!E1134</f>
        <v>14344</v>
      </c>
      <c r="E1131" s="17">
        <f>TITRES_STAT!F1134</f>
        <v>19.312200000000001</v>
      </c>
      <c r="F1131" s="17" t="str">
        <f t="shared" si="53"/>
        <v>BEARISH</v>
      </c>
      <c r="G1131" s="17" t="str">
        <f t="shared" si="52"/>
        <v>NEUTRAL</v>
      </c>
      <c r="H1131" s="17" t="str">
        <f t="shared" si="51"/>
        <v>CONFIRMED BEARISH</v>
      </c>
    </row>
    <row r="1132" spans="1:8" ht="13.5" x14ac:dyDescent="0.25">
      <c r="A1132" s="3">
        <f>TITRES_STAT!B1135</f>
        <v>43657</v>
      </c>
      <c r="B1132" s="17">
        <f>TITRES_STAT!C1135</f>
        <v>19.37</v>
      </c>
      <c r="C1132" s="17">
        <f>TITRES_STAT!D1135</f>
        <v>10.618</v>
      </c>
      <c r="D1132" s="17">
        <f>TITRES_STAT!E1135</f>
        <v>21514</v>
      </c>
      <c r="E1132" s="17">
        <f>TITRES_STAT!F1135</f>
        <v>19.324200000000001</v>
      </c>
      <c r="F1132" s="17" t="str">
        <f t="shared" si="53"/>
        <v>BEARISH</v>
      </c>
      <c r="G1132" s="17" t="str">
        <f t="shared" si="52"/>
        <v>NEUTRAL</v>
      </c>
      <c r="H1132" s="17" t="str">
        <f t="shared" si="51"/>
        <v>CONFIRMED BEARISH</v>
      </c>
    </row>
    <row r="1133" spans="1:8" ht="13.5" x14ac:dyDescent="0.25">
      <c r="A1133" s="3">
        <f>TITRES_STAT!B1136</f>
        <v>43658</v>
      </c>
      <c r="B1133" s="17">
        <f>TITRES_STAT!C1136</f>
        <v>19.3</v>
      </c>
      <c r="C1133" s="17">
        <f>TITRES_STAT!D1136</f>
        <v>10.579700000000001</v>
      </c>
      <c r="D1133" s="17">
        <f>TITRES_STAT!E1136</f>
        <v>16219</v>
      </c>
      <c r="E1133" s="17">
        <f>TITRES_STAT!F1136</f>
        <v>19.3033</v>
      </c>
      <c r="F1133" s="17" t="str">
        <f t="shared" si="53"/>
        <v>BEARISH</v>
      </c>
      <c r="G1133" s="17" t="str">
        <f t="shared" si="52"/>
        <v>NEUTRAL</v>
      </c>
      <c r="H1133" s="17" t="str">
        <f t="shared" si="51"/>
        <v>CONFIRMED BEARISH</v>
      </c>
    </row>
    <row r="1134" spans="1:8" ht="13.5" x14ac:dyDescent="0.25">
      <c r="A1134" s="3">
        <f>TITRES_STAT!B1137</f>
        <v>43661</v>
      </c>
      <c r="B1134" s="17">
        <f>TITRES_STAT!C1137</f>
        <v>19.3</v>
      </c>
      <c r="C1134" s="17">
        <f>TITRES_STAT!D1137</f>
        <v>10.579700000000001</v>
      </c>
      <c r="D1134" s="17">
        <f>TITRES_STAT!E1137</f>
        <v>12759</v>
      </c>
      <c r="E1134" s="17">
        <f>TITRES_STAT!F1137</f>
        <v>19.298100000000002</v>
      </c>
      <c r="F1134" s="17" t="str">
        <f t="shared" si="53"/>
        <v>BEARISH</v>
      </c>
      <c r="G1134" s="17" t="str">
        <f t="shared" si="52"/>
        <v>NEUTRAL</v>
      </c>
      <c r="H1134" s="17" t="str">
        <f t="shared" si="51"/>
        <v>CONFIRMED BEARISH</v>
      </c>
    </row>
    <row r="1135" spans="1:8" ht="13.5" x14ac:dyDescent="0.25">
      <c r="A1135" s="3">
        <f>TITRES_STAT!B1138</f>
        <v>43662</v>
      </c>
      <c r="B1135" s="17">
        <f>TITRES_STAT!C1138</f>
        <v>19.3</v>
      </c>
      <c r="C1135" s="17">
        <f>TITRES_STAT!D1138</f>
        <v>10.579700000000001</v>
      </c>
      <c r="D1135" s="17">
        <f>TITRES_STAT!E1138</f>
        <v>9672</v>
      </c>
      <c r="E1135" s="17">
        <f>TITRES_STAT!F1138</f>
        <v>19.298500000000001</v>
      </c>
      <c r="F1135" s="17" t="str">
        <f t="shared" si="53"/>
        <v>BEARISH</v>
      </c>
      <c r="G1135" s="17" t="str">
        <f t="shared" si="52"/>
        <v>NEUTRAL</v>
      </c>
      <c r="H1135" s="17" t="str">
        <f t="shared" si="51"/>
        <v>CONFIRMED BEARISH</v>
      </c>
    </row>
    <row r="1136" spans="1:8" ht="13.5" x14ac:dyDescent="0.25">
      <c r="A1136" s="3">
        <f>TITRES_STAT!B1139</f>
        <v>43663</v>
      </c>
      <c r="B1136" s="17">
        <f>TITRES_STAT!C1139</f>
        <v>19.3</v>
      </c>
      <c r="C1136" s="17">
        <f>TITRES_STAT!D1139</f>
        <v>10.579700000000001</v>
      </c>
      <c r="D1136" s="17">
        <f>TITRES_STAT!E1139</f>
        <v>23983</v>
      </c>
      <c r="E1136" s="17">
        <f>TITRES_STAT!F1139</f>
        <v>19.303999999999998</v>
      </c>
      <c r="F1136" s="17" t="str">
        <f t="shared" si="53"/>
        <v>BEARISH</v>
      </c>
      <c r="G1136" s="17" t="str">
        <f t="shared" si="52"/>
        <v>NEUTRAL</v>
      </c>
      <c r="H1136" s="17" t="str">
        <f t="shared" si="51"/>
        <v>NEUTRAL</v>
      </c>
    </row>
    <row r="1137" spans="1:8" ht="13.5" x14ac:dyDescent="0.25">
      <c r="A1137" s="3">
        <f>TITRES_STAT!B1140</f>
        <v>43664</v>
      </c>
      <c r="B1137" s="17">
        <f>TITRES_STAT!C1140</f>
        <v>19.3</v>
      </c>
      <c r="C1137" s="17">
        <f>TITRES_STAT!D1140</f>
        <v>10.579700000000001</v>
      </c>
      <c r="D1137" s="17">
        <f>TITRES_STAT!E1140</f>
        <v>776</v>
      </c>
      <c r="E1137" s="17">
        <f>TITRES_STAT!F1140</f>
        <v>19.295300000000001</v>
      </c>
      <c r="F1137" s="17" t="str">
        <f t="shared" si="53"/>
        <v>BEARISH</v>
      </c>
      <c r="G1137" s="17" t="str">
        <f t="shared" si="52"/>
        <v>NEUTRAL</v>
      </c>
      <c r="H1137" s="17" t="str">
        <f t="shared" si="51"/>
        <v>CONFIRMED BEARISH</v>
      </c>
    </row>
    <row r="1138" spans="1:8" ht="13.5" x14ac:dyDescent="0.25">
      <c r="A1138" s="3">
        <f>TITRES_STAT!B1141</f>
        <v>43665</v>
      </c>
      <c r="B1138" s="17">
        <f>TITRES_STAT!C1141</f>
        <v>19.3</v>
      </c>
      <c r="C1138" s="17">
        <f>TITRES_STAT!D1141</f>
        <v>10.579700000000001</v>
      </c>
      <c r="D1138" s="17">
        <f>TITRES_STAT!E1141</f>
        <v>2834</v>
      </c>
      <c r="E1138" s="17">
        <f>TITRES_STAT!F1141</f>
        <v>19.3</v>
      </c>
      <c r="F1138" s="17" t="str">
        <f t="shared" si="53"/>
        <v>BEARISH</v>
      </c>
      <c r="G1138" s="17" t="str">
        <f t="shared" si="52"/>
        <v>NEUTRAL</v>
      </c>
      <c r="H1138" s="17" t="str">
        <f t="shared" si="51"/>
        <v>NEUTRAL</v>
      </c>
    </row>
    <row r="1139" spans="1:8" ht="13.5" x14ac:dyDescent="0.25">
      <c r="A1139" s="3">
        <f>TITRES_STAT!B1142</f>
        <v>43668</v>
      </c>
      <c r="B1139" s="17">
        <f>TITRES_STAT!C1142</f>
        <v>19.399999999999999</v>
      </c>
      <c r="C1139" s="17">
        <f>TITRES_STAT!D1142</f>
        <v>10.634499999999999</v>
      </c>
      <c r="D1139" s="17">
        <f>TITRES_STAT!E1142</f>
        <v>9099</v>
      </c>
      <c r="E1139" s="17">
        <f>TITRES_STAT!F1142</f>
        <v>19.301400000000001</v>
      </c>
      <c r="F1139" s="17" t="str">
        <f t="shared" si="53"/>
        <v>BULLISH</v>
      </c>
      <c r="G1139" s="17" t="str">
        <f t="shared" si="52"/>
        <v>NEUTRAL</v>
      </c>
      <c r="H1139" s="17" t="str">
        <f t="shared" si="51"/>
        <v>CONFIRMED BULLISH</v>
      </c>
    </row>
    <row r="1140" spans="1:8" ht="13.5" x14ac:dyDescent="0.25">
      <c r="A1140" s="3">
        <f>TITRES_STAT!B1143</f>
        <v>43669</v>
      </c>
      <c r="B1140" s="17">
        <f>TITRES_STAT!C1143</f>
        <v>19.2</v>
      </c>
      <c r="C1140" s="17">
        <f>TITRES_STAT!D1143</f>
        <v>10.524800000000001</v>
      </c>
      <c r="D1140" s="17">
        <f>TITRES_STAT!E1143</f>
        <v>11994</v>
      </c>
      <c r="E1140" s="17">
        <f>TITRES_STAT!F1143</f>
        <v>19.310099999999998</v>
      </c>
      <c r="F1140" s="17" t="str">
        <f t="shared" si="53"/>
        <v>BULLISH</v>
      </c>
      <c r="G1140" s="17" t="str">
        <f t="shared" si="52"/>
        <v>NEUTRAL</v>
      </c>
      <c r="H1140" s="17" t="str">
        <f t="shared" si="51"/>
        <v>BULLISH DIVERGENCE</v>
      </c>
    </row>
    <row r="1141" spans="1:8" ht="13.5" x14ac:dyDescent="0.25">
      <c r="A1141" s="3">
        <f>TITRES_STAT!B1144</f>
        <v>43670</v>
      </c>
      <c r="B1141" s="17">
        <f>TITRES_STAT!C1144</f>
        <v>19.3</v>
      </c>
      <c r="C1141" s="17">
        <f>TITRES_STAT!D1144</f>
        <v>10.579700000000001</v>
      </c>
      <c r="D1141" s="17">
        <f>TITRES_STAT!E1144</f>
        <v>3041</v>
      </c>
      <c r="E1141" s="17">
        <f>TITRES_STAT!F1144</f>
        <v>19.271599999999999</v>
      </c>
      <c r="F1141" s="17" t="str">
        <f t="shared" si="53"/>
        <v>BEARISH</v>
      </c>
      <c r="G1141" s="17" t="str">
        <f t="shared" si="52"/>
        <v>NEUTRAL</v>
      </c>
      <c r="H1141" s="17" t="str">
        <f t="shared" si="51"/>
        <v>NEUTRAL</v>
      </c>
    </row>
    <row r="1142" spans="1:8" ht="13.5" x14ac:dyDescent="0.25">
      <c r="A1142" s="3">
        <f>TITRES_STAT!B1145</f>
        <v>43672</v>
      </c>
      <c r="B1142" s="17">
        <f>TITRES_STAT!C1145</f>
        <v>19.309999999999999</v>
      </c>
      <c r="C1142" s="17">
        <f>TITRES_STAT!D1145</f>
        <v>10.585100000000001</v>
      </c>
      <c r="D1142" s="17">
        <f>TITRES_STAT!E1145</f>
        <v>14108</v>
      </c>
      <c r="E1142" s="17">
        <f>TITRES_STAT!F1145</f>
        <v>19.3139</v>
      </c>
      <c r="F1142" s="17" t="str">
        <f t="shared" si="53"/>
        <v>BULLISH</v>
      </c>
      <c r="G1142" s="17" t="str">
        <f t="shared" si="52"/>
        <v>NEUTRAL</v>
      </c>
      <c r="H1142" s="17" t="str">
        <f t="shared" si="51"/>
        <v>CONFIRMED BULLISH</v>
      </c>
    </row>
    <row r="1143" spans="1:8" ht="13.5" x14ac:dyDescent="0.25">
      <c r="A1143" s="3">
        <f>TITRES_STAT!B1146</f>
        <v>43675</v>
      </c>
      <c r="B1143" s="17">
        <f>TITRES_STAT!C1146</f>
        <v>19.399999999999999</v>
      </c>
      <c r="C1143" s="17">
        <f>TITRES_STAT!D1146</f>
        <v>10.634499999999999</v>
      </c>
      <c r="D1143" s="17">
        <f>TITRES_STAT!E1146</f>
        <v>6389</v>
      </c>
      <c r="E1143" s="17">
        <f>TITRES_STAT!F1146</f>
        <v>19.343399999999999</v>
      </c>
      <c r="F1143" s="17" t="str">
        <f t="shared" si="53"/>
        <v>BULLISH</v>
      </c>
      <c r="G1143" s="17" t="str">
        <f t="shared" si="52"/>
        <v>NEUTRAL</v>
      </c>
      <c r="H1143" s="17" t="str">
        <f t="shared" si="51"/>
        <v>CONFIRMED BULLISH</v>
      </c>
    </row>
    <row r="1144" spans="1:8" ht="13.5" x14ac:dyDescent="0.25">
      <c r="A1144" s="3">
        <f>TITRES_STAT!B1147</f>
        <v>43676</v>
      </c>
      <c r="B1144" s="17">
        <f>TITRES_STAT!C1147</f>
        <v>19.399999999999999</v>
      </c>
      <c r="C1144" s="17">
        <f>TITRES_STAT!D1147</f>
        <v>10.634499999999999</v>
      </c>
      <c r="D1144" s="17">
        <f>TITRES_STAT!E1147</f>
        <v>29521</v>
      </c>
      <c r="E1144" s="17">
        <f>TITRES_STAT!F1147</f>
        <v>19.412800000000001</v>
      </c>
      <c r="F1144" s="17" t="str">
        <f t="shared" si="53"/>
        <v>BULLISH</v>
      </c>
      <c r="G1144" s="17" t="str">
        <f t="shared" si="52"/>
        <v>NEUTRAL</v>
      </c>
      <c r="H1144" s="17" t="str">
        <f t="shared" si="51"/>
        <v>NEUTRAL</v>
      </c>
    </row>
    <row r="1145" spans="1:8" ht="13.5" x14ac:dyDescent="0.25">
      <c r="A1145" s="3">
        <f>TITRES_STAT!B1148</f>
        <v>43677</v>
      </c>
      <c r="B1145" s="17">
        <f>TITRES_STAT!C1148</f>
        <v>19.36</v>
      </c>
      <c r="C1145" s="17">
        <f>TITRES_STAT!D1148</f>
        <v>10.612500000000001</v>
      </c>
      <c r="D1145" s="17">
        <f>TITRES_STAT!E1148</f>
        <v>12798</v>
      </c>
      <c r="E1145" s="17">
        <f>TITRES_STAT!F1148</f>
        <v>19.398199999999999</v>
      </c>
      <c r="F1145" s="17" t="str">
        <f t="shared" si="53"/>
        <v>BULLISH</v>
      </c>
      <c r="G1145" s="17" t="str">
        <f t="shared" si="52"/>
        <v>NEUTRAL</v>
      </c>
      <c r="H1145" s="17" t="str">
        <f t="shared" si="51"/>
        <v>CONFIRMED BULLISH</v>
      </c>
    </row>
    <row r="1146" spans="1:8" ht="13.5" x14ac:dyDescent="0.25">
      <c r="A1146" s="3">
        <f>TITRES_STAT!B1149</f>
        <v>43678</v>
      </c>
      <c r="B1146" s="17">
        <f>TITRES_STAT!C1149</f>
        <v>19.48</v>
      </c>
      <c r="C1146" s="17">
        <f>TITRES_STAT!D1149</f>
        <v>10.6783</v>
      </c>
      <c r="D1146" s="17">
        <f>TITRES_STAT!E1149</f>
        <v>17493</v>
      </c>
      <c r="E1146" s="17">
        <f>TITRES_STAT!F1149</f>
        <v>19.399699999999999</v>
      </c>
      <c r="F1146" s="17" t="str">
        <f t="shared" si="53"/>
        <v>BULLISH</v>
      </c>
      <c r="G1146" s="17" t="str">
        <f t="shared" si="52"/>
        <v>NEUTRAL</v>
      </c>
      <c r="H1146" s="17" t="str">
        <f t="shared" si="51"/>
        <v>CONFIRMED BULLISH</v>
      </c>
    </row>
    <row r="1147" spans="1:8" ht="13.5" x14ac:dyDescent="0.25">
      <c r="A1147" s="3">
        <f>TITRES_STAT!B1150</f>
        <v>43679</v>
      </c>
      <c r="B1147" s="17">
        <f>TITRES_STAT!C1150</f>
        <v>19.5</v>
      </c>
      <c r="C1147" s="17">
        <f>TITRES_STAT!D1150</f>
        <v>10.689299999999999</v>
      </c>
      <c r="D1147" s="17">
        <f>TITRES_STAT!E1150</f>
        <v>6055</v>
      </c>
      <c r="E1147" s="17">
        <f>TITRES_STAT!F1150</f>
        <v>19.4819</v>
      </c>
      <c r="F1147" s="17" t="str">
        <f t="shared" si="53"/>
        <v>BULLISH</v>
      </c>
      <c r="G1147" s="17" t="str">
        <f t="shared" si="52"/>
        <v>NEUTRAL</v>
      </c>
      <c r="H1147" s="17" t="str">
        <f t="shared" si="51"/>
        <v>CONFIRMED BULLISH</v>
      </c>
    </row>
    <row r="1148" spans="1:8" ht="13.5" x14ac:dyDescent="0.25">
      <c r="A1148" s="3">
        <f>TITRES_STAT!B1151</f>
        <v>43682</v>
      </c>
      <c r="B1148" s="17">
        <f>TITRES_STAT!C1151</f>
        <v>19.600000000000001</v>
      </c>
      <c r="C1148" s="17">
        <f>TITRES_STAT!D1151</f>
        <v>10.7441</v>
      </c>
      <c r="D1148" s="17">
        <f>TITRES_STAT!E1151</f>
        <v>8673</v>
      </c>
      <c r="E1148" s="17">
        <f>TITRES_STAT!F1151</f>
        <v>19.6036</v>
      </c>
      <c r="F1148" s="17" t="str">
        <f t="shared" si="53"/>
        <v>BULLISH</v>
      </c>
      <c r="G1148" s="17" t="str">
        <f t="shared" si="52"/>
        <v>NEUTRAL</v>
      </c>
      <c r="H1148" s="17" t="str">
        <f t="shared" si="51"/>
        <v>CONFIRMED BULLISH</v>
      </c>
    </row>
    <row r="1149" spans="1:8" ht="13.5" x14ac:dyDescent="0.25">
      <c r="A1149" s="3">
        <f>TITRES_STAT!B1152</f>
        <v>43683</v>
      </c>
      <c r="B1149" s="17">
        <f>TITRES_STAT!C1152</f>
        <v>19.600000000000001</v>
      </c>
      <c r="C1149" s="17">
        <f>TITRES_STAT!D1152</f>
        <v>10.7441</v>
      </c>
      <c r="D1149" s="17">
        <f>TITRES_STAT!E1152</f>
        <v>924</v>
      </c>
      <c r="E1149" s="17">
        <f>TITRES_STAT!F1152</f>
        <v>19.561800000000002</v>
      </c>
      <c r="F1149" s="17" t="str">
        <f t="shared" si="53"/>
        <v>BULLISH</v>
      </c>
      <c r="G1149" s="17" t="str">
        <f t="shared" si="52"/>
        <v>NEUTRAL</v>
      </c>
      <c r="H1149" s="17" t="str">
        <f t="shared" si="51"/>
        <v>CONFIRMED BULLISH</v>
      </c>
    </row>
    <row r="1150" spans="1:8" ht="13.5" x14ac:dyDescent="0.25">
      <c r="A1150" s="3">
        <f>TITRES_STAT!B1153</f>
        <v>43684</v>
      </c>
      <c r="B1150" s="17">
        <f>TITRES_STAT!C1153</f>
        <v>19.600000000000001</v>
      </c>
      <c r="C1150" s="17">
        <f>TITRES_STAT!D1153</f>
        <v>10.7441</v>
      </c>
      <c r="D1150" s="17">
        <f>TITRES_STAT!E1153</f>
        <v>3432</v>
      </c>
      <c r="E1150" s="17">
        <f>TITRES_STAT!F1153</f>
        <v>19.545300000000001</v>
      </c>
      <c r="F1150" s="17" t="str">
        <f t="shared" si="53"/>
        <v>BULLISH</v>
      </c>
      <c r="G1150" s="17" t="str">
        <f t="shared" si="52"/>
        <v>NEUTRAL</v>
      </c>
      <c r="H1150" s="17" t="str">
        <f t="shared" si="51"/>
        <v>CONFIRMED BULLISH</v>
      </c>
    </row>
    <row r="1151" spans="1:8" ht="13.5" x14ac:dyDescent="0.25">
      <c r="A1151" s="3">
        <f>TITRES_STAT!B1154</f>
        <v>43685</v>
      </c>
      <c r="B1151" s="17">
        <f>TITRES_STAT!C1154</f>
        <v>19.5</v>
      </c>
      <c r="C1151" s="17">
        <f>TITRES_STAT!D1154</f>
        <v>10.689299999999999</v>
      </c>
      <c r="D1151" s="17">
        <f>TITRES_STAT!E1154</f>
        <v>887</v>
      </c>
      <c r="E1151" s="17">
        <f>TITRES_STAT!F1154</f>
        <v>19.564699999999998</v>
      </c>
      <c r="F1151" s="17" t="str">
        <f t="shared" si="53"/>
        <v>BULLISH</v>
      </c>
      <c r="G1151" s="17" t="str">
        <f t="shared" si="52"/>
        <v>NEUTRAL</v>
      </c>
      <c r="H1151" s="17" t="str">
        <f t="shared" si="51"/>
        <v>CONFIRMED BULLISH</v>
      </c>
    </row>
    <row r="1152" spans="1:8" ht="13.5" x14ac:dyDescent="0.25">
      <c r="A1152" s="3">
        <f>TITRES_STAT!B1155</f>
        <v>43686</v>
      </c>
      <c r="B1152" s="17">
        <f>TITRES_STAT!C1155</f>
        <v>19.5</v>
      </c>
      <c r="C1152" s="17">
        <f>TITRES_STAT!D1155</f>
        <v>10.689299999999999</v>
      </c>
      <c r="D1152" s="17">
        <f>TITRES_STAT!E1155</f>
        <v>2495</v>
      </c>
      <c r="E1152" s="17">
        <f>TITRES_STAT!F1155</f>
        <v>19.491800000000001</v>
      </c>
      <c r="F1152" s="17" t="str">
        <f t="shared" si="53"/>
        <v>BULLISH</v>
      </c>
      <c r="G1152" s="17" t="str">
        <f t="shared" si="52"/>
        <v>NEUTRAL</v>
      </c>
      <c r="H1152" s="17" t="str">
        <f t="shared" si="51"/>
        <v>NEUTRAL</v>
      </c>
    </row>
    <row r="1153" spans="1:8" ht="13.5" x14ac:dyDescent="0.25">
      <c r="A1153" s="3">
        <f>TITRES_STAT!B1156</f>
        <v>43691</v>
      </c>
      <c r="B1153" s="17">
        <f>TITRES_STAT!C1156</f>
        <v>19.510000000000002</v>
      </c>
      <c r="C1153" s="17">
        <f>TITRES_STAT!D1156</f>
        <v>10.694800000000001</v>
      </c>
      <c r="D1153" s="17">
        <f>TITRES_STAT!E1156</f>
        <v>15262</v>
      </c>
      <c r="E1153" s="17">
        <f>TITRES_STAT!F1156</f>
        <v>19.5078</v>
      </c>
      <c r="F1153" s="17" t="str">
        <f t="shared" si="53"/>
        <v>BEARISH</v>
      </c>
      <c r="G1153" s="17" t="str">
        <f t="shared" si="52"/>
        <v>NEUTRAL</v>
      </c>
      <c r="H1153" s="17" t="str">
        <f t="shared" si="51"/>
        <v>CONFIRMED BEARISH</v>
      </c>
    </row>
    <row r="1154" spans="1:8" ht="13.5" x14ac:dyDescent="0.25">
      <c r="A1154" s="3">
        <f>TITRES_STAT!B1157</f>
        <v>43692</v>
      </c>
      <c r="B1154" s="17">
        <f>TITRES_STAT!C1157</f>
        <v>19.61</v>
      </c>
      <c r="C1154" s="17">
        <f>TITRES_STAT!D1157</f>
        <v>10.749599999999999</v>
      </c>
      <c r="D1154" s="17">
        <f>TITRES_STAT!E1157</f>
        <v>3918</v>
      </c>
      <c r="E1154" s="17">
        <f>TITRES_STAT!F1157</f>
        <v>19.598500000000001</v>
      </c>
      <c r="F1154" s="17" t="str">
        <f t="shared" si="53"/>
        <v>BULLISH</v>
      </c>
      <c r="G1154" s="17" t="str">
        <f t="shared" si="52"/>
        <v>NEUTRAL</v>
      </c>
      <c r="H1154" s="17" t="str">
        <f t="shared" si="51"/>
        <v>CONFIRMED BULLISH</v>
      </c>
    </row>
    <row r="1155" spans="1:8" ht="13.5" x14ac:dyDescent="0.25">
      <c r="A1155" s="3">
        <f>TITRES_STAT!B1158</f>
        <v>43693</v>
      </c>
      <c r="B1155" s="17">
        <f>TITRES_STAT!C1158</f>
        <v>19.55</v>
      </c>
      <c r="C1155" s="17">
        <f>TITRES_STAT!D1158</f>
        <v>10.716699999999999</v>
      </c>
      <c r="D1155" s="17">
        <f>TITRES_STAT!E1158</f>
        <v>11717</v>
      </c>
      <c r="E1155" s="17">
        <f>TITRES_STAT!F1158</f>
        <v>19.562999999999999</v>
      </c>
      <c r="F1155" s="17" t="str">
        <f t="shared" si="53"/>
        <v>BULLISH</v>
      </c>
      <c r="G1155" s="17" t="str">
        <f t="shared" si="52"/>
        <v>NEUTRAL</v>
      </c>
      <c r="H1155" s="17" t="str">
        <f t="shared" si="51"/>
        <v>BULLISH DIVERGENCE</v>
      </c>
    </row>
    <row r="1156" spans="1:8" ht="13.5" x14ac:dyDescent="0.25">
      <c r="A1156" s="3">
        <f>TITRES_STAT!B1159</f>
        <v>43696</v>
      </c>
      <c r="B1156" s="17">
        <f>TITRES_STAT!C1159</f>
        <v>19.55</v>
      </c>
      <c r="C1156" s="17">
        <f>TITRES_STAT!D1159</f>
        <v>10.716699999999999</v>
      </c>
      <c r="D1156" s="17">
        <f>TITRES_STAT!E1159</f>
        <v>2169</v>
      </c>
      <c r="E1156" s="17">
        <f>TITRES_STAT!F1159</f>
        <v>19.554600000000001</v>
      </c>
      <c r="F1156" s="17" t="str">
        <f t="shared" si="53"/>
        <v>BEARISH</v>
      </c>
      <c r="G1156" s="17" t="str">
        <f t="shared" si="52"/>
        <v>NEUTRAL</v>
      </c>
      <c r="H1156" s="17" t="str">
        <f t="shared" si="51"/>
        <v>BEARISH DIVERGENCE</v>
      </c>
    </row>
    <row r="1157" spans="1:8" ht="13.5" x14ac:dyDescent="0.25">
      <c r="A1157" s="3">
        <f>TITRES_STAT!B1160</f>
        <v>43697</v>
      </c>
      <c r="B1157" s="17">
        <f>TITRES_STAT!C1160</f>
        <v>19.600000000000001</v>
      </c>
      <c r="C1157" s="17">
        <f>TITRES_STAT!D1160</f>
        <v>10.7441</v>
      </c>
      <c r="D1157" s="17">
        <f>TITRES_STAT!E1160</f>
        <v>8271</v>
      </c>
      <c r="E1157" s="17">
        <f>TITRES_STAT!F1160</f>
        <v>19.537400000000002</v>
      </c>
      <c r="F1157" s="17" t="str">
        <f t="shared" si="53"/>
        <v>BULLISH</v>
      </c>
      <c r="G1157" s="17" t="str">
        <f t="shared" si="52"/>
        <v>NEUTRAL</v>
      </c>
      <c r="H1157" s="17" t="str">
        <f t="shared" si="51"/>
        <v>CONFIRMED BULLISH</v>
      </c>
    </row>
    <row r="1158" spans="1:8" ht="13.5" x14ac:dyDescent="0.25">
      <c r="A1158" s="3">
        <f>TITRES_STAT!B1161</f>
        <v>43698</v>
      </c>
      <c r="B1158" s="17">
        <f>TITRES_STAT!C1161</f>
        <v>19.690000000000001</v>
      </c>
      <c r="C1158" s="17">
        <f>TITRES_STAT!D1161</f>
        <v>10.7934</v>
      </c>
      <c r="D1158" s="17">
        <f>TITRES_STAT!E1161</f>
        <v>3504</v>
      </c>
      <c r="E1158" s="17">
        <f>TITRES_STAT!F1161</f>
        <v>19.6145</v>
      </c>
      <c r="F1158" s="17" t="str">
        <f t="shared" si="53"/>
        <v>BULLISH</v>
      </c>
      <c r="G1158" s="17" t="str">
        <f t="shared" si="52"/>
        <v>NEUTRAL</v>
      </c>
      <c r="H1158" s="17" t="str">
        <f t="shared" ref="H1158:H1221" si="54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17">
        <f>TITRES_STAT!C1162</f>
        <v>19.68</v>
      </c>
      <c r="C1159" s="17">
        <f>TITRES_STAT!D1162</f>
        <v>10.788</v>
      </c>
      <c r="D1159" s="17">
        <f>TITRES_STAT!E1162</f>
        <v>6693</v>
      </c>
      <c r="E1159" s="17">
        <f>TITRES_STAT!F1162</f>
        <v>19.575399999999998</v>
      </c>
      <c r="F1159" s="17" t="str">
        <f t="shared" si="53"/>
        <v>BEARISH</v>
      </c>
      <c r="G1159" s="17" t="str">
        <f t="shared" ref="G1159:G1222" si="55">IF((E1159-E1154)/E1154 &gt; 0.02, "STRONG",
 IF((E1159-E1154)/E1154 &lt; -0.02, "WEAK", "NEUTRAL"))</f>
        <v>NEUTRAL</v>
      </c>
      <c r="H1159" s="17" t="str">
        <f t="shared" si="54"/>
        <v>BEARISH DIVERGENCE</v>
      </c>
    </row>
    <row r="1160" spans="1:8" ht="13.5" x14ac:dyDescent="0.25">
      <c r="A1160" s="3">
        <f>TITRES_STAT!B1163</f>
        <v>43700</v>
      </c>
      <c r="B1160" s="17">
        <f>TITRES_STAT!C1163</f>
        <v>19.5</v>
      </c>
      <c r="C1160" s="17">
        <f>TITRES_STAT!D1163</f>
        <v>10.689299999999999</v>
      </c>
      <c r="D1160" s="17">
        <f>TITRES_STAT!E1163</f>
        <v>3970</v>
      </c>
      <c r="E1160" s="17">
        <f>TITRES_STAT!F1163</f>
        <v>19.489999999999998</v>
      </c>
      <c r="F1160" s="17" t="str">
        <f t="shared" ref="F1160:F1223" si="56">IF(E1160&gt;E1155,"BULLISH",IF(E1160&lt;E1155,"BEARISH","NEUTRAL"))</f>
        <v>BEARISH</v>
      </c>
      <c r="G1160" s="17" t="str">
        <f t="shared" si="55"/>
        <v>NEUTRAL</v>
      </c>
      <c r="H1160" s="17" t="str">
        <f t="shared" si="54"/>
        <v>CONFIRMED BEARISH</v>
      </c>
    </row>
    <row r="1161" spans="1:8" ht="13.5" x14ac:dyDescent="0.25">
      <c r="A1161" s="3">
        <f>TITRES_STAT!B1164</f>
        <v>43703</v>
      </c>
      <c r="B1161" s="17">
        <f>TITRES_STAT!C1164</f>
        <v>19.5</v>
      </c>
      <c r="C1161" s="17">
        <f>TITRES_STAT!D1164</f>
        <v>10.689299999999999</v>
      </c>
      <c r="D1161" s="17">
        <f>TITRES_STAT!E1164</f>
        <v>20892</v>
      </c>
      <c r="E1161" s="17">
        <f>TITRES_STAT!F1164</f>
        <v>19.507400000000001</v>
      </c>
      <c r="F1161" s="17" t="str">
        <f t="shared" si="56"/>
        <v>BEARISH</v>
      </c>
      <c r="G1161" s="17" t="str">
        <f t="shared" si="55"/>
        <v>NEUTRAL</v>
      </c>
      <c r="H1161" s="17" t="str">
        <f t="shared" si="54"/>
        <v>CONFIRMED BEARISH</v>
      </c>
    </row>
    <row r="1162" spans="1:8" ht="13.5" x14ac:dyDescent="0.25">
      <c r="A1162" s="3">
        <f>TITRES_STAT!B1165</f>
        <v>43704</v>
      </c>
      <c r="B1162" s="17">
        <f>TITRES_STAT!C1165</f>
        <v>19.5</v>
      </c>
      <c r="C1162" s="17">
        <f>TITRES_STAT!D1165</f>
        <v>10.689299999999999</v>
      </c>
      <c r="D1162" s="17">
        <f>TITRES_STAT!E1165</f>
        <v>12146</v>
      </c>
      <c r="E1162" s="17">
        <f>TITRES_STAT!F1165</f>
        <v>19.536999999999999</v>
      </c>
      <c r="F1162" s="17" t="str">
        <f t="shared" si="56"/>
        <v>BEARISH</v>
      </c>
      <c r="G1162" s="17" t="str">
        <f t="shared" si="55"/>
        <v>NEUTRAL</v>
      </c>
      <c r="H1162" s="17" t="str">
        <f t="shared" si="54"/>
        <v>CONFIRMED BEARISH</v>
      </c>
    </row>
    <row r="1163" spans="1:8" ht="13.5" x14ac:dyDescent="0.25">
      <c r="A1163" s="3">
        <f>TITRES_STAT!B1166</f>
        <v>43705</v>
      </c>
      <c r="B1163" s="17">
        <f>TITRES_STAT!C1166</f>
        <v>19.5</v>
      </c>
      <c r="C1163" s="17">
        <f>TITRES_STAT!D1166</f>
        <v>10.689299999999999</v>
      </c>
      <c r="D1163" s="17">
        <f>TITRES_STAT!E1166</f>
        <v>14479</v>
      </c>
      <c r="E1163" s="17">
        <f>TITRES_STAT!F1166</f>
        <v>19.503699999999998</v>
      </c>
      <c r="F1163" s="17" t="str">
        <f t="shared" si="56"/>
        <v>BEARISH</v>
      </c>
      <c r="G1163" s="17" t="str">
        <f t="shared" si="55"/>
        <v>NEUTRAL</v>
      </c>
      <c r="H1163" s="17" t="str">
        <f t="shared" si="54"/>
        <v>CONFIRMED BEARISH</v>
      </c>
    </row>
    <row r="1164" spans="1:8" ht="13.5" x14ac:dyDescent="0.25">
      <c r="A1164" s="3">
        <f>TITRES_STAT!B1167</f>
        <v>43706</v>
      </c>
      <c r="B1164" s="17">
        <f>TITRES_STAT!C1167</f>
        <v>19.579999999999998</v>
      </c>
      <c r="C1164" s="17">
        <f>TITRES_STAT!D1167</f>
        <v>10.7331</v>
      </c>
      <c r="D1164" s="17">
        <f>TITRES_STAT!E1167</f>
        <v>8690</v>
      </c>
      <c r="E1164" s="17">
        <f>TITRES_STAT!F1167</f>
        <v>19.5062</v>
      </c>
      <c r="F1164" s="17" t="str">
        <f t="shared" si="56"/>
        <v>BEARISH</v>
      </c>
      <c r="G1164" s="17" t="str">
        <f t="shared" si="55"/>
        <v>NEUTRAL</v>
      </c>
      <c r="H1164" s="17" t="str">
        <f t="shared" si="54"/>
        <v>CONFIRMED BEARISH</v>
      </c>
    </row>
    <row r="1165" spans="1:8" ht="13.5" x14ac:dyDescent="0.25">
      <c r="A1165" s="3">
        <f>TITRES_STAT!B1168</f>
        <v>43707</v>
      </c>
      <c r="B1165" s="17">
        <f>TITRES_STAT!C1168</f>
        <v>19.600000000000001</v>
      </c>
      <c r="C1165" s="17">
        <f>TITRES_STAT!D1168</f>
        <v>10.7441</v>
      </c>
      <c r="D1165" s="17">
        <f>TITRES_STAT!E1168</f>
        <v>19867</v>
      </c>
      <c r="E1165" s="17">
        <f>TITRES_STAT!F1168</f>
        <v>19.514600000000002</v>
      </c>
      <c r="F1165" s="17" t="str">
        <f t="shared" si="56"/>
        <v>BULLISH</v>
      </c>
      <c r="G1165" s="17" t="str">
        <f t="shared" si="55"/>
        <v>NEUTRAL</v>
      </c>
      <c r="H1165" s="17" t="str">
        <f t="shared" si="54"/>
        <v>CONFIRMED BULLISH</v>
      </c>
    </row>
    <row r="1166" spans="1:8" ht="13.5" x14ac:dyDescent="0.25">
      <c r="A1166" s="3">
        <f>TITRES_STAT!B1169</f>
        <v>43710</v>
      </c>
      <c r="B1166" s="17">
        <f>TITRES_STAT!C1169</f>
        <v>19.649999999999999</v>
      </c>
      <c r="C1166" s="17">
        <f>TITRES_STAT!D1169</f>
        <v>10.7715</v>
      </c>
      <c r="D1166" s="17">
        <f>TITRES_STAT!E1169</f>
        <v>11939</v>
      </c>
      <c r="E1166" s="17">
        <f>TITRES_STAT!F1169</f>
        <v>19.6069</v>
      </c>
      <c r="F1166" s="17" t="str">
        <f t="shared" si="56"/>
        <v>BULLISH</v>
      </c>
      <c r="G1166" s="17" t="str">
        <f t="shared" si="55"/>
        <v>NEUTRAL</v>
      </c>
      <c r="H1166" s="17" t="str">
        <f t="shared" si="54"/>
        <v>CONFIRMED BULLISH</v>
      </c>
    </row>
    <row r="1167" spans="1:8" ht="13.5" x14ac:dyDescent="0.25">
      <c r="A1167" s="3">
        <f>TITRES_STAT!B1170</f>
        <v>43711</v>
      </c>
      <c r="B1167" s="17">
        <f>TITRES_STAT!C1170</f>
        <v>19.600000000000001</v>
      </c>
      <c r="C1167" s="17">
        <f>TITRES_STAT!D1170</f>
        <v>10.7441</v>
      </c>
      <c r="D1167" s="17">
        <f>TITRES_STAT!E1170</f>
        <v>4557</v>
      </c>
      <c r="E1167" s="17">
        <f>TITRES_STAT!F1170</f>
        <v>19.609300000000001</v>
      </c>
      <c r="F1167" s="17" t="str">
        <f t="shared" si="56"/>
        <v>BULLISH</v>
      </c>
      <c r="G1167" s="17" t="str">
        <f t="shared" si="55"/>
        <v>NEUTRAL</v>
      </c>
      <c r="H1167" s="17" t="str">
        <f t="shared" si="54"/>
        <v>CONFIRMED BULLISH</v>
      </c>
    </row>
    <row r="1168" spans="1:8" ht="13.5" x14ac:dyDescent="0.25">
      <c r="A1168" s="3">
        <f>TITRES_STAT!B1171</f>
        <v>43712</v>
      </c>
      <c r="B1168" s="17">
        <f>TITRES_STAT!C1171</f>
        <v>19.5</v>
      </c>
      <c r="C1168" s="17">
        <f>TITRES_STAT!D1171</f>
        <v>10.689299999999999</v>
      </c>
      <c r="D1168" s="17">
        <f>TITRES_STAT!E1171</f>
        <v>23893</v>
      </c>
      <c r="E1168" s="17">
        <f>TITRES_STAT!F1171</f>
        <v>19.503599999999999</v>
      </c>
      <c r="F1168" s="17" t="str">
        <f t="shared" si="56"/>
        <v>BEARISH</v>
      </c>
      <c r="G1168" s="17" t="str">
        <f t="shared" si="55"/>
        <v>NEUTRAL</v>
      </c>
      <c r="H1168" s="17" t="str">
        <f t="shared" si="54"/>
        <v>NEUTRAL</v>
      </c>
    </row>
    <row r="1169" spans="1:8" ht="13.5" x14ac:dyDescent="0.25">
      <c r="A1169" s="3">
        <f>TITRES_STAT!B1172</f>
        <v>43713</v>
      </c>
      <c r="B1169" s="17">
        <f>TITRES_STAT!C1172</f>
        <v>19.399999999999999</v>
      </c>
      <c r="C1169" s="17">
        <f>TITRES_STAT!D1172</f>
        <v>10.634499999999999</v>
      </c>
      <c r="D1169" s="17">
        <f>TITRES_STAT!E1172</f>
        <v>21174</v>
      </c>
      <c r="E1169" s="17">
        <f>TITRES_STAT!F1172</f>
        <v>19.381699999999999</v>
      </c>
      <c r="F1169" s="17" t="str">
        <f t="shared" si="56"/>
        <v>BEARISH</v>
      </c>
      <c r="G1169" s="17" t="str">
        <f t="shared" si="55"/>
        <v>NEUTRAL</v>
      </c>
      <c r="H1169" s="17" t="str">
        <f t="shared" si="54"/>
        <v>CONFIRMED BEARISH</v>
      </c>
    </row>
    <row r="1170" spans="1:8" ht="13.5" x14ac:dyDescent="0.25">
      <c r="A1170" s="3">
        <f>TITRES_STAT!B1173</f>
        <v>43714</v>
      </c>
      <c r="B1170" s="17">
        <f>TITRES_STAT!C1173</f>
        <v>19.3</v>
      </c>
      <c r="C1170" s="17">
        <f>TITRES_STAT!D1173</f>
        <v>10.579700000000001</v>
      </c>
      <c r="D1170" s="17">
        <f>TITRES_STAT!E1173</f>
        <v>13953</v>
      </c>
      <c r="E1170" s="17">
        <f>TITRES_STAT!F1173</f>
        <v>19.300699999999999</v>
      </c>
      <c r="F1170" s="17" t="str">
        <f t="shared" si="56"/>
        <v>BEARISH</v>
      </c>
      <c r="G1170" s="17" t="str">
        <f t="shared" si="55"/>
        <v>NEUTRAL</v>
      </c>
      <c r="H1170" s="17" t="str">
        <f t="shared" si="54"/>
        <v>CONFIRMED BEARISH</v>
      </c>
    </row>
    <row r="1171" spans="1:8" ht="13.5" x14ac:dyDescent="0.25">
      <c r="A1171" s="3">
        <f>TITRES_STAT!B1174</f>
        <v>43717</v>
      </c>
      <c r="B1171" s="17">
        <f>TITRES_STAT!C1174</f>
        <v>19.3</v>
      </c>
      <c r="C1171" s="17">
        <f>TITRES_STAT!D1174</f>
        <v>10.579700000000001</v>
      </c>
      <c r="D1171" s="17">
        <f>TITRES_STAT!E1174</f>
        <v>14102</v>
      </c>
      <c r="E1171" s="17">
        <f>TITRES_STAT!F1174</f>
        <v>19.2745</v>
      </c>
      <c r="F1171" s="17" t="str">
        <f t="shared" si="56"/>
        <v>BEARISH</v>
      </c>
      <c r="G1171" s="17" t="str">
        <f t="shared" si="55"/>
        <v>NEUTRAL</v>
      </c>
      <c r="H1171" s="17" t="str">
        <f t="shared" si="54"/>
        <v>CONFIRMED BEARISH</v>
      </c>
    </row>
    <row r="1172" spans="1:8" ht="13.5" x14ac:dyDescent="0.25">
      <c r="A1172" s="3">
        <f>TITRES_STAT!B1175</f>
        <v>43718</v>
      </c>
      <c r="B1172" s="17">
        <f>TITRES_STAT!C1175</f>
        <v>19.3</v>
      </c>
      <c r="C1172" s="17">
        <f>TITRES_STAT!D1175</f>
        <v>10.579700000000001</v>
      </c>
      <c r="D1172" s="17">
        <f>TITRES_STAT!E1175</f>
        <v>14975</v>
      </c>
      <c r="E1172" s="17">
        <f>TITRES_STAT!F1175</f>
        <v>19.334599999999998</v>
      </c>
      <c r="F1172" s="17" t="str">
        <f t="shared" si="56"/>
        <v>BEARISH</v>
      </c>
      <c r="G1172" s="17" t="str">
        <f t="shared" si="55"/>
        <v>NEUTRAL</v>
      </c>
      <c r="H1172" s="17" t="str">
        <f t="shared" si="54"/>
        <v>CONFIRMED BEARISH</v>
      </c>
    </row>
    <row r="1173" spans="1:8" ht="13.5" x14ac:dyDescent="0.25">
      <c r="A1173" s="3">
        <f>TITRES_STAT!B1176</f>
        <v>43719</v>
      </c>
      <c r="B1173" s="17">
        <f>TITRES_STAT!C1176</f>
        <v>19.21</v>
      </c>
      <c r="C1173" s="17">
        <f>TITRES_STAT!D1176</f>
        <v>10.5303</v>
      </c>
      <c r="D1173" s="17">
        <f>TITRES_STAT!E1176</f>
        <v>14861</v>
      </c>
      <c r="E1173" s="17">
        <f>TITRES_STAT!F1176</f>
        <v>19.267399999999999</v>
      </c>
      <c r="F1173" s="17" t="str">
        <f t="shared" si="56"/>
        <v>BEARISH</v>
      </c>
      <c r="G1173" s="17" t="str">
        <f t="shared" si="55"/>
        <v>NEUTRAL</v>
      </c>
      <c r="H1173" s="17" t="str">
        <f t="shared" si="54"/>
        <v>CONFIRMED BEARISH</v>
      </c>
    </row>
    <row r="1174" spans="1:8" ht="13.5" x14ac:dyDescent="0.25">
      <c r="A1174" s="3">
        <f>TITRES_STAT!B1177</f>
        <v>43720</v>
      </c>
      <c r="B1174" s="17">
        <f>TITRES_STAT!C1177</f>
        <v>19.39</v>
      </c>
      <c r="C1174" s="17">
        <f>TITRES_STAT!D1177</f>
        <v>10.629</v>
      </c>
      <c r="D1174" s="17">
        <f>TITRES_STAT!E1177</f>
        <v>30276</v>
      </c>
      <c r="E1174" s="17">
        <f>TITRES_STAT!F1177</f>
        <v>19.3033</v>
      </c>
      <c r="F1174" s="17" t="str">
        <f t="shared" si="56"/>
        <v>BEARISH</v>
      </c>
      <c r="G1174" s="17" t="str">
        <f t="shared" si="55"/>
        <v>NEUTRAL</v>
      </c>
      <c r="H1174" s="17" t="str">
        <f t="shared" si="54"/>
        <v>CONFIRMED BEARISH</v>
      </c>
    </row>
    <row r="1175" spans="1:8" ht="13.5" x14ac:dyDescent="0.25">
      <c r="A1175" s="3">
        <f>TITRES_STAT!B1178</f>
        <v>43721</v>
      </c>
      <c r="B1175" s="17">
        <f>TITRES_STAT!C1178</f>
        <v>19.3</v>
      </c>
      <c r="C1175" s="17">
        <f>TITRES_STAT!D1178</f>
        <v>10.579700000000001</v>
      </c>
      <c r="D1175" s="17">
        <f>TITRES_STAT!E1178</f>
        <v>4296</v>
      </c>
      <c r="E1175" s="17">
        <f>TITRES_STAT!F1178</f>
        <v>19.2958</v>
      </c>
      <c r="F1175" s="17" t="str">
        <f t="shared" si="56"/>
        <v>BEARISH</v>
      </c>
      <c r="G1175" s="17" t="str">
        <f t="shared" si="55"/>
        <v>NEUTRAL</v>
      </c>
      <c r="H1175" s="17" t="str">
        <f t="shared" si="54"/>
        <v>NEUTRAL</v>
      </c>
    </row>
    <row r="1176" spans="1:8" ht="13.5" x14ac:dyDescent="0.25">
      <c r="A1176" s="3">
        <f>TITRES_STAT!B1179</f>
        <v>43724</v>
      </c>
      <c r="B1176" s="17">
        <f>TITRES_STAT!C1179</f>
        <v>19.260000000000002</v>
      </c>
      <c r="C1176" s="17">
        <f>TITRES_STAT!D1179</f>
        <v>10.557700000000001</v>
      </c>
      <c r="D1176" s="17">
        <f>TITRES_STAT!E1179</f>
        <v>10468</v>
      </c>
      <c r="E1176" s="17">
        <f>TITRES_STAT!F1179</f>
        <v>19.196200000000001</v>
      </c>
      <c r="F1176" s="17" t="str">
        <f t="shared" si="56"/>
        <v>BEARISH</v>
      </c>
      <c r="G1176" s="17" t="str">
        <f t="shared" si="55"/>
        <v>NEUTRAL</v>
      </c>
      <c r="H1176" s="17" t="str">
        <f t="shared" si="54"/>
        <v>CONFIRMED BEARISH</v>
      </c>
    </row>
    <row r="1177" spans="1:8" ht="13.5" x14ac:dyDescent="0.25">
      <c r="A1177" s="3">
        <f>TITRES_STAT!B1180</f>
        <v>43725</v>
      </c>
      <c r="B1177" s="17">
        <f>TITRES_STAT!C1180</f>
        <v>19.239999999999998</v>
      </c>
      <c r="C1177" s="17">
        <f>TITRES_STAT!D1180</f>
        <v>10.546799999999999</v>
      </c>
      <c r="D1177" s="17">
        <f>TITRES_STAT!E1180</f>
        <v>3721</v>
      </c>
      <c r="E1177" s="17">
        <f>TITRES_STAT!F1180</f>
        <v>19.183299999999999</v>
      </c>
      <c r="F1177" s="17" t="str">
        <f t="shared" si="56"/>
        <v>BEARISH</v>
      </c>
      <c r="G1177" s="17" t="str">
        <f t="shared" si="55"/>
        <v>NEUTRAL</v>
      </c>
      <c r="H1177" s="17" t="str">
        <f t="shared" si="54"/>
        <v>CONFIRMED BEARISH</v>
      </c>
    </row>
    <row r="1178" spans="1:8" ht="13.5" x14ac:dyDescent="0.25">
      <c r="A1178" s="3">
        <f>TITRES_STAT!B1181</f>
        <v>43726</v>
      </c>
      <c r="B1178" s="17">
        <f>TITRES_STAT!C1181</f>
        <v>19.25</v>
      </c>
      <c r="C1178" s="17">
        <f>TITRES_STAT!D1181</f>
        <v>10.552199999999999</v>
      </c>
      <c r="D1178" s="17">
        <f>TITRES_STAT!E1181</f>
        <v>6959</v>
      </c>
      <c r="E1178" s="17">
        <f>TITRES_STAT!F1181</f>
        <v>19.145700000000001</v>
      </c>
      <c r="F1178" s="17" t="str">
        <f t="shared" si="56"/>
        <v>BEARISH</v>
      </c>
      <c r="G1178" s="17" t="str">
        <f t="shared" si="55"/>
        <v>NEUTRAL</v>
      </c>
      <c r="H1178" s="17" t="str">
        <f t="shared" si="54"/>
        <v>BEARISH DIVERGENCE</v>
      </c>
    </row>
    <row r="1179" spans="1:8" ht="13.5" x14ac:dyDescent="0.25">
      <c r="A1179" s="3">
        <f>TITRES_STAT!B1182</f>
        <v>43727</v>
      </c>
      <c r="B1179" s="17">
        <f>TITRES_STAT!C1182</f>
        <v>19.3</v>
      </c>
      <c r="C1179" s="17">
        <f>TITRES_STAT!D1182</f>
        <v>10.579700000000001</v>
      </c>
      <c r="D1179" s="17">
        <f>TITRES_STAT!E1182</f>
        <v>8865</v>
      </c>
      <c r="E1179" s="17">
        <f>TITRES_STAT!F1182</f>
        <v>19.254799999999999</v>
      </c>
      <c r="F1179" s="17" t="str">
        <f t="shared" si="56"/>
        <v>BEARISH</v>
      </c>
      <c r="G1179" s="17" t="str">
        <f t="shared" si="55"/>
        <v>NEUTRAL</v>
      </c>
      <c r="H1179" s="17" t="str">
        <f t="shared" si="54"/>
        <v>CONFIRMED BEARISH</v>
      </c>
    </row>
    <row r="1180" spans="1:8" ht="13.5" x14ac:dyDescent="0.25">
      <c r="A1180" s="3">
        <f>TITRES_STAT!B1183</f>
        <v>43728</v>
      </c>
      <c r="B1180" s="17">
        <f>TITRES_STAT!C1183</f>
        <v>19.3</v>
      </c>
      <c r="C1180" s="17">
        <f>TITRES_STAT!D1183</f>
        <v>10.579700000000001</v>
      </c>
      <c r="D1180" s="17">
        <f>TITRES_STAT!E1183</f>
        <v>5411</v>
      </c>
      <c r="E1180" s="17">
        <f>TITRES_STAT!F1183</f>
        <v>19.262499999999999</v>
      </c>
      <c r="F1180" s="17" t="str">
        <f t="shared" si="56"/>
        <v>BEARISH</v>
      </c>
      <c r="G1180" s="17" t="str">
        <f t="shared" si="55"/>
        <v>NEUTRAL</v>
      </c>
      <c r="H1180" s="17" t="str">
        <f t="shared" si="54"/>
        <v>NEUTRAL</v>
      </c>
    </row>
    <row r="1181" spans="1:8" ht="13.5" x14ac:dyDescent="0.25">
      <c r="A1181" s="3">
        <f>TITRES_STAT!B1184</f>
        <v>43731</v>
      </c>
      <c r="B1181" s="17">
        <f>TITRES_STAT!C1184</f>
        <v>19.22</v>
      </c>
      <c r="C1181" s="17">
        <f>TITRES_STAT!D1184</f>
        <v>10.5358</v>
      </c>
      <c r="D1181" s="17">
        <f>TITRES_STAT!E1184</f>
        <v>3311</v>
      </c>
      <c r="E1181" s="17">
        <f>TITRES_STAT!F1184</f>
        <v>19.165500000000002</v>
      </c>
      <c r="F1181" s="17" t="str">
        <f t="shared" si="56"/>
        <v>BEARISH</v>
      </c>
      <c r="G1181" s="17" t="str">
        <f t="shared" si="55"/>
        <v>NEUTRAL</v>
      </c>
      <c r="H1181" s="17" t="str">
        <f t="shared" si="54"/>
        <v>CONFIRMED BEARISH</v>
      </c>
    </row>
    <row r="1182" spans="1:8" ht="13.5" x14ac:dyDescent="0.25">
      <c r="A1182" s="3">
        <f>TITRES_STAT!B1185</f>
        <v>43732</v>
      </c>
      <c r="B1182" s="17">
        <f>TITRES_STAT!C1185</f>
        <v>19.149999999999999</v>
      </c>
      <c r="C1182" s="17">
        <f>TITRES_STAT!D1185</f>
        <v>10.497400000000001</v>
      </c>
      <c r="D1182" s="17">
        <f>TITRES_STAT!E1185</f>
        <v>8804</v>
      </c>
      <c r="E1182" s="17">
        <f>TITRES_STAT!F1185</f>
        <v>19.117000000000001</v>
      </c>
      <c r="F1182" s="17" t="str">
        <f t="shared" si="56"/>
        <v>BEARISH</v>
      </c>
      <c r="G1182" s="17" t="str">
        <f t="shared" si="55"/>
        <v>NEUTRAL</v>
      </c>
      <c r="H1182" s="17" t="str">
        <f t="shared" si="54"/>
        <v>CONFIRMED BEARISH</v>
      </c>
    </row>
    <row r="1183" spans="1:8" ht="13.5" x14ac:dyDescent="0.25">
      <c r="A1183" s="3">
        <f>TITRES_STAT!B1186</f>
        <v>43733</v>
      </c>
      <c r="B1183" s="17">
        <f>TITRES_STAT!C1186</f>
        <v>19.05</v>
      </c>
      <c r="C1183" s="17">
        <f>TITRES_STAT!D1186</f>
        <v>10.442600000000001</v>
      </c>
      <c r="D1183" s="17">
        <f>TITRES_STAT!E1186</f>
        <v>24564</v>
      </c>
      <c r="E1183" s="17">
        <f>TITRES_STAT!F1186</f>
        <v>19.085100000000001</v>
      </c>
      <c r="F1183" s="17" t="str">
        <f t="shared" si="56"/>
        <v>BEARISH</v>
      </c>
      <c r="G1183" s="17" t="str">
        <f t="shared" si="55"/>
        <v>NEUTRAL</v>
      </c>
      <c r="H1183" s="17" t="str">
        <f t="shared" si="54"/>
        <v>CONFIRMED BEARISH</v>
      </c>
    </row>
    <row r="1184" spans="1:8" ht="13.5" x14ac:dyDescent="0.25">
      <c r="A1184" s="3">
        <f>TITRES_STAT!B1187</f>
        <v>43734</v>
      </c>
      <c r="B1184" s="17">
        <f>TITRES_STAT!C1187</f>
        <v>19.05</v>
      </c>
      <c r="C1184" s="17">
        <f>TITRES_STAT!D1187</f>
        <v>10.442600000000001</v>
      </c>
      <c r="D1184" s="17">
        <f>TITRES_STAT!E1187</f>
        <v>26916</v>
      </c>
      <c r="E1184" s="17">
        <f>TITRES_STAT!F1187</f>
        <v>19.036899999999999</v>
      </c>
      <c r="F1184" s="17" t="str">
        <f t="shared" si="56"/>
        <v>BEARISH</v>
      </c>
      <c r="G1184" s="17" t="str">
        <f t="shared" si="55"/>
        <v>NEUTRAL</v>
      </c>
      <c r="H1184" s="17" t="str">
        <f t="shared" si="54"/>
        <v>CONFIRMED BEARISH</v>
      </c>
    </row>
    <row r="1185" spans="1:8" ht="13.5" x14ac:dyDescent="0.25">
      <c r="A1185" s="3">
        <f>TITRES_STAT!B1188</f>
        <v>43735</v>
      </c>
      <c r="B1185" s="17">
        <f>TITRES_STAT!C1188</f>
        <v>19</v>
      </c>
      <c r="C1185" s="17">
        <f>TITRES_STAT!D1188</f>
        <v>10.4152</v>
      </c>
      <c r="D1185" s="17">
        <f>TITRES_STAT!E1188</f>
        <v>9094</v>
      </c>
      <c r="E1185" s="17">
        <f>TITRES_STAT!F1188</f>
        <v>19.023900000000001</v>
      </c>
      <c r="F1185" s="17" t="str">
        <f t="shared" si="56"/>
        <v>BEARISH</v>
      </c>
      <c r="G1185" s="17" t="str">
        <f t="shared" si="55"/>
        <v>NEUTRAL</v>
      </c>
      <c r="H1185" s="17" t="str">
        <f t="shared" si="54"/>
        <v>CONFIRMED BEARISH</v>
      </c>
    </row>
    <row r="1186" spans="1:8" ht="13.5" x14ac:dyDescent="0.25">
      <c r="A1186" s="3">
        <f>TITRES_STAT!B1189</f>
        <v>43738</v>
      </c>
      <c r="B1186" s="17">
        <f>TITRES_STAT!C1189</f>
        <v>18.95</v>
      </c>
      <c r="C1186" s="17">
        <f>TITRES_STAT!D1189</f>
        <v>10.3878</v>
      </c>
      <c r="D1186" s="17">
        <f>TITRES_STAT!E1189</f>
        <v>5238</v>
      </c>
      <c r="E1186" s="17">
        <f>TITRES_STAT!F1189</f>
        <v>18.996099999999998</v>
      </c>
      <c r="F1186" s="17" t="str">
        <f t="shared" si="56"/>
        <v>BEARISH</v>
      </c>
      <c r="G1186" s="17" t="str">
        <f t="shared" si="55"/>
        <v>NEUTRAL</v>
      </c>
      <c r="H1186" s="17" t="str">
        <f t="shared" si="54"/>
        <v>CONFIRMED BEARISH</v>
      </c>
    </row>
    <row r="1187" spans="1:8" ht="13.5" x14ac:dyDescent="0.25">
      <c r="A1187" s="3">
        <f>TITRES_STAT!B1190</f>
        <v>43739</v>
      </c>
      <c r="B1187" s="17">
        <f>TITRES_STAT!C1190</f>
        <v>18.809999999999999</v>
      </c>
      <c r="C1187" s="17">
        <f>TITRES_STAT!D1190</f>
        <v>10.311</v>
      </c>
      <c r="D1187" s="17">
        <f>TITRES_STAT!E1190</f>
        <v>21552</v>
      </c>
      <c r="E1187" s="17">
        <f>TITRES_STAT!F1190</f>
        <v>18.855799999999999</v>
      </c>
      <c r="F1187" s="17" t="str">
        <f t="shared" si="56"/>
        <v>BEARISH</v>
      </c>
      <c r="G1187" s="17" t="str">
        <f t="shared" si="55"/>
        <v>NEUTRAL</v>
      </c>
      <c r="H1187" s="17" t="str">
        <f t="shared" si="54"/>
        <v>CONFIRMED BEARISH</v>
      </c>
    </row>
    <row r="1188" spans="1:8" ht="13.5" x14ac:dyDescent="0.25">
      <c r="A1188" s="3">
        <f>TITRES_STAT!B1191</f>
        <v>43740</v>
      </c>
      <c r="B1188" s="17">
        <f>TITRES_STAT!C1191</f>
        <v>18.7</v>
      </c>
      <c r="C1188" s="17">
        <f>TITRES_STAT!D1191</f>
        <v>10.2507</v>
      </c>
      <c r="D1188" s="17">
        <f>TITRES_STAT!E1191</f>
        <v>15488</v>
      </c>
      <c r="E1188" s="17">
        <f>TITRES_STAT!F1191</f>
        <v>18.739999999999998</v>
      </c>
      <c r="F1188" s="17" t="str">
        <f t="shared" si="56"/>
        <v>BEARISH</v>
      </c>
      <c r="G1188" s="17" t="str">
        <f t="shared" si="55"/>
        <v>NEUTRAL</v>
      </c>
      <c r="H1188" s="17" t="str">
        <f t="shared" si="54"/>
        <v>CONFIRMED BEARISH</v>
      </c>
    </row>
    <row r="1189" spans="1:8" ht="13.5" x14ac:dyDescent="0.25">
      <c r="A1189" s="3">
        <f>TITRES_STAT!B1192</f>
        <v>43741</v>
      </c>
      <c r="B1189" s="17">
        <f>TITRES_STAT!C1192</f>
        <v>18.899999999999999</v>
      </c>
      <c r="C1189" s="17">
        <f>TITRES_STAT!D1192</f>
        <v>10.3604</v>
      </c>
      <c r="D1189" s="17">
        <f>TITRES_STAT!E1192</f>
        <v>11650</v>
      </c>
      <c r="E1189" s="17">
        <f>TITRES_STAT!F1192</f>
        <v>18.802600000000002</v>
      </c>
      <c r="F1189" s="17" t="str">
        <f t="shared" si="56"/>
        <v>BEARISH</v>
      </c>
      <c r="G1189" s="17" t="str">
        <f t="shared" si="55"/>
        <v>NEUTRAL</v>
      </c>
      <c r="H1189" s="17" t="str">
        <f t="shared" si="54"/>
        <v>CONFIRMED BEARISH</v>
      </c>
    </row>
    <row r="1190" spans="1:8" ht="13.5" x14ac:dyDescent="0.25">
      <c r="A1190" s="3">
        <f>TITRES_STAT!B1193</f>
        <v>43742</v>
      </c>
      <c r="B1190" s="17">
        <f>TITRES_STAT!C1193</f>
        <v>18.8</v>
      </c>
      <c r="C1190" s="17">
        <f>TITRES_STAT!D1193</f>
        <v>10.3056</v>
      </c>
      <c r="D1190" s="17">
        <f>TITRES_STAT!E1193</f>
        <v>6184</v>
      </c>
      <c r="E1190" s="17">
        <f>TITRES_STAT!F1193</f>
        <v>18.824999999999999</v>
      </c>
      <c r="F1190" s="17" t="str">
        <f t="shared" si="56"/>
        <v>BEARISH</v>
      </c>
      <c r="G1190" s="17" t="str">
        <f t="shared" si="55"/>
        <v>NEUTRAL</v>
      </c>
      <c r="H1190" s="17" t="str">
        <f t="shared" si="54"/>
        <v>CONFIRMED BEARISH</v>
      </c>
    </row>
    <row r="1191" spans="1:8" ht="13.5" x14ac:dyDescent="0.25">
      <c r="A1191" s="3">
        <f>TITRES_STAT!B1194</f>
        <v>43745</v>
      </c>
      <c r="B1191" s="17">
        <f>TITRES_STAT!C1194</f>
        <v>18.8</v>
      </c>
      <c r="C1191" s="17">
        <f>TITRES_STAT!D1194</f>
        <v>10.3056</v>
      </c>
      <c r="D1191" s="17">
        <f>TITRES_STAT!E1194</f>
        <v>1163</v>
      </c>
      <c r="E1191" s="17">
        <f>TITRES_STAT!F1194</f>
        <v>18.803100000000001</v>
      </c>
      <c r="F1191" s="17" t="str">
        <f t="shared" si="56"/>
        <v>BEARISH</v>
      </c>
      <c r="G1191" s="17" t="str">
        <f t="shared" si="55"/>
        <v>NEUTRAL</v>
      </c>
      <c r="H1191" s="17" t="str">
        <f t="shared" si="54"/>
        <v>CONFIRMED BEARISH</v>
      </c>
    </row>
    <row r="1192" spans="1:8" ht="13.5" x14ac:dyDescent="0.25">
      <c r="A1192" s="3">
        <f>TITRES_STAT!B1195</f>
        <v>43746</v>
      </c>
      <c r="B1192" s="17">
        <f>TITRES_STAT!C1195</f>
        <v>18.79</v>
      </c>
      <c r="C1192" s="17">
        <f>TITRES_STAT!D1195</f>
        <v>10.3001</v>
      </c>
      <c r="D1192" s="17">
        <f>TITRES_STAT!E1195</f>
        <v>5529</v>
      </c>
      <c r="E1192" s="17">
        <f>TITRES_STAT!F1195</f>
        <v>18.7803</v>
      </c>
      <c r="F1192" s="17" t="str">
        <f t="shared" si="56"/>
        <v>BEARISH</v>
      </c>
      <c r="G1192" s="17" t="str">
        <f t="shared" si="55"/>
        <v>NEUTRAL</v>
      </c>
      <c r="H1192" s="17" t="str">
        <f t="shared" si="54"/>
        <v>CONFIRMED BEARISH</v>
      </c>
    </row>
    <row r="1193" spans="1:8" ht="13.5" x14ac:dyDescent="0.25">
      <c r="A1193" s="3">
        <f>TITRES_STAT!B1196</f>
        <v>43747</v>
      </c>
      <c r="B1193" s="17">
        <f>TITRES_STAT!C1196</f>
        <v>18.7</v>
      </c>
      <c r="C1193" s="17">
        <f>TITRES_STAT!D1196</f>
        <v>10.2507</v>
      </c>
      <c r="D1193" s="17">
        <f>TITRES_STAT!E1196</f>
        <v>9244</v>
      </c>
      <c r="E1193" s="17">
        <f>TITRES_STAT!F1196</f>
        <v>18.723700000000001</v>
      </c>
      <c r="F1193" s="17" t="str">
        <f t="shared" si="56"/>
        <v>BEARISH</v>
      </c>
      <c r="G1193" s="17" t="str">
        <f t="shared" si="55"/>
        <v>NEUTRAL</v>
      </c>
      <c r="H1193" s="17" t="str">
        <f t="shared" si="54"/>
        <v>NEUTRAL</v>
      </c>
    </row>
    <row r="1194" spans="1:8" ht="13.5" x14ac:dyDescent="0.25">
      <c r="A1194" s="3">
        <f>TITRES_STAT!B1197</f>
        <v>43748</v>
      </c>
      <c r="B1194" s="17">
        <f>TITRES_STAT!C1197</f>
        <v>18.7</v>
      </c>
      <c r="C1194" s="17">
        <f>TITRES_STAT!D1197</f>
        <v>10.2507</v>
      </c>
      <c r="D1194" s="17">
        <f>TITRES_STAT!E1197</f>
        <v>19914</v>
      </c>
      <c r="E1194" s="17">
        <f>TITRES_STAT!F1197</f>
        <v>18.683399999999999</v>
      </c>
      <c r="F1194" s="17" t="str">
        <f t="shared" si="56"/>
        <v>BEARISH</v>
      </c>
      <c r="G1194" s="17" t="str">
        <f t="shared" si="55"/>
        <v>NEUTRAL</v>
      </c>
      <c r="H1194" s="17" t="str">
        <f t="shared" si="54"/>
        <v>CONFIRMED BEARISH</v>
      </c>
    </row>
    <row r="1195" spans="1:8" ht="13.5" x14ac:dyDescent="0.25">
      <c r="A1195" s="3">
        <f>TITRES_STAT!B1198</f>
        <v>43749</v>
      </c>
      <c r="B1195" s="17">
        <f>TITRES_STAT!C1198</f>
        <v>18.68</v>
      </c>
      <c r="C1195" s="17">
        <f>TITRES_STAT!D1198</f>
        <v>10.239800000000001</v>
      </c>
      <c r="D1195" s="17">
        <f>TITRES_STAT!E1198</f>
        <v>4414</v>
      </c>
      <c r="E1195" s="17">
        <f>TITRES_STAT!F1198</f>
        <v>18.6981</v>
      </c>
      <c r="F1195" s="17" t="str">
        <f t="shared" si="56"/>
        <v>BEARISH</v>
      </c>
      <c r="G1195" s="17" t="str">
        <f t="shared" si="55"/>
        <v>NEUTRAL</v>
      </c>
      <c r="H1195" s="17" t="str">
        <f t="shared" si="54"/>
        <v>CONFIRMED BEARISH</v>
      </c>
    </row>
    <row r="1196" spans="1:8" ht="13.5" x14ac:dyDescent="0.25">
      <c r="A1196" s="3">
        <f>TITRES_STAT!B1199</f>
        <v>43752</v>
      </c>
      <c r="B1196" s="17">
        <f>TITRES_STAT!C1199</f>
        <v>18.600000000000001</v>
      </c>
      <c r="C1196" s="17">
        <f>TITRES_STAT!D1199</f>
        <v>10.1959</v>
      </c>
      <c r="D1196" s="17">
        <f>TITRES_STAT!E1199</f>
        <v>14330</v>
      </c>
      <c r="E1196" s="17">
        <f>TITRES_STAT!F1199</f>
        <v>18.6556</v>
      </c>
      <c r="F1196" s="17" t="str">
        <f t="shared" si="56"/>
        <v>BEARISH</v>
      </c>
      <c r="G1196" s="17" t="str">
        <f t="shared" si="55"/>
        <v>NEUTRAL</v>
      </c>
      <c r="H1196" s="17" t="str">
        <f t="shared" si="54"/>
        <v>CONFIRMED BEARISH</v>
      </c>
    </row>
    <row r="1197" spans="1:8" ht="13.5" x14ac:dyDescent="0.25">
      <c r="A1197" s="3">
        <f>TITRES_STAT!B1200</f>
        <v>43754</v>
      </c>
      <c r="B1197" s="17">
        <f>TITRES_STAT!C1200</f>
        <v>18.7</v>
      </c>
      <c r="C1197" s="17">
        <f>TITRES_STAT!D1200</f>
        <v>10.2507</v>
      </c>
      <c r="D1197" s="17">
        <f>TITRES_STAT!E1200</f>
        <v>5400</v>
      </c>
      <c r="E1197" s="17">
        <f>TITRES_STAT!F1200</f>
        <v>18.6875</v>
      </c>
      <c r="F1197" s="17" t="str">
        <f t="shared" si="56"/>
        <v>BEARISH</v>
      </c>
      <c r="G1197" s="17" t="str">
        <f t="shared" si="55"/>
        <v>NEUTRAL</v>
      </c>
      <c r="H1197" s="17" t="str">
        <f t="shared" si="54"/>
        <v>CONFIRMED BEARISH</v>
      </c>
    </row>
    <row r="1198" spans="1:8" ht="13.5" x14ac:dyDescent="0.25">
      <c r="A1198" s="3">
        <f>TITRES_STAT!B1201</f>
        <v>43755</v>
      </c>
      <c r="B1198" s="17">
        <f>TITRES_STAT!C1201</f>
        <v>18.95</v>
      </c>
      <c r="C1198" s="17">
        <f>TITRES_STAT!D1201</f>
        <v>10.3878</v>
      </c>
      <c r="D1198" s="17">
        <f>TITRES_STAT!E1201</f>
        <v>43052</v>
      </c>
      <c r="E1198" s="17">
        <f>TITRES_STAT!F1201</f>
        <v>18.879899999999999</v>
      </c>
      <c r="F1198" s="17" t="str">
        <f t="shared" si="56"/>
        <v>BULLISH</v>
      </c>
      <c r="G1198" s="17" t="str">
        <f t="shared" si="55"/>
        <v>NEUTRAL</v>
      </c>
      <c r="H1198" s="17" t="str">
        <f t="shared" si="54"/>
        <v>CONFIRMED BULLISH</v>
      </c>
    </row>
    <row r="1199" spans="1:8" ht="13.5" x14ac:dyDescent="0.25">
      <c r="A1199" s="3">
        <f>TITRES_STAT!B1202</f>
        <v>43756</v>
      </c>
      <c r="B1199" s="17">
        <f>TITRES_STAT!C1202</f>
        <v>18.850000000000001</v>
      </c>
      <c r="C1199" s="17">
        <f>TITRES_STAT!D1202</f>
        <v>10.333</v>
      </c>
      <c r="D1199" s="17">
        <f>TITRES_STAT!E1202</f>
        <v>25643</v>
      </c>
      <c r="E1199" s="17">
        <f>TITRES_STAT!F1202</f>
        <v>18.8477</v>
      </c>
      <c r="F1199" s="17" t="str">
        <f t="shared" si="56"/>
        <v>BULLISH</v>
      </c>
      <c r="G1199" s="17" t="str">
        <f t="shared" si="55"/>
        <v>NEUTRAL</v>
      </c>
      <c r="H1199" s="17" t="str">
        <f t="shared" si="54"/>
        <v>CONFIRMED BULLISH</v>
      </c>
    </row>
    <row r="1200" spans="1:8" ht="13.5" x14ac:dyDescent="0.25">
      <c r="A1200" s="3">
        <f>TITRES_STAT!B1203</f>
        <v>43759</v>
      </c>
      <c r="B1200" s="17">
        <f>TITRES_STAT!C1203</f>
        <v>18.7</v>
      </c>
      <c r="C1200" s="17">
        <f>TITRES_STAT!D1203</f>
        <v>10.2507</v>
      </c>
      <c r="D1200" s="17">
        <f>TITRES_STAT!E1203</f>
        <v>24366</v>
      </c>
      <c r="E1200" s="17">
        <f>TITRES_STAT!F1203</f>
        <v>18.784500000000001</v>
      </c>
      <c r="F1200" s="17" t="str">
        <f t="shared" si="56"/>
        <v>BULLISH</v>
      </c>
      <c r="G1200" s="17" t="str">
        <f t="shared" si="55"/>
        <v>NEUTRAL</v>
      </c>
      <c r="H1200" s="17" t="str">
        <f t="shared" si="54"/>
        <v>CONFIRMED BULLISH</v>
      </c>
    </row>
    <row r="1201" spans="1:8" ht="13.5" x14ac:dyDescent="0.25">
      <c r="A1201" s="3">
        <f>TITRES_STAT!B1204</f>
        <v>43760</v>
      </c>
      <c r="B1201" s="17">
        <f>TITRES_STAT!C1204</f>
        <v>18.8</v>
      </c>
      <c r="C1201" s="17">
        <f>TITRES_STAT!D1204</f>
        <v>10.3056</v>
      </c>
      <c r="D1201" s="17">
        <f>TITRES_STAT!E1204</f>
        <v>2022</v>
      </c>
      <c r="E1201" s="17">
        <f>TITRES_STAT!F1204</f>
        <v>18.767600000000002</v>
      </c>
      <c r="F1201" s="17" t="str">
        <f t="shared" si="56"/>
        <v>BULLISH</v>
      </c>
      <c r="G1201" s="17" t="str">
        <f t="shared" si="55"/>
        <v>NEUTRAL</v>
      </c>
      <c r="H1201" s="17" t="str">
        <f t="shared" si="54"/>
        <v>CONFIRMED BULLISH</v>
      </c>
    </row>
    <row r="1202" spans="1:8" ht="13.5" x14ac:dyDescent="0.25">
      <c r="A1202" s="3">
        <f>TITRES_STAT!B1205</f>
        <v>43761</v>
      </c>
      <c r="B1202" s="17">
        <f>TITRES_STAT!C1205</f>
        <v>18.899999999999999</v>
      </c>
      <c r="C1202" s="17">
        <f>TITRES_STAT!D1205</f>
        <v>10.3604</v>
      </c>
      <c r="D1202" s="17">
        <f>TITRES_STAT!E1205</f>
        <v>15735</v>
      </c>
      <c r="E1202" s="17">
        <f>TITRES_STAT!F1205</f>
        <v>18.809799999999999</v>
      </c>
      <c r="F1202" s="17" t="str">
        <f t="shared" si="56"/>
        <v>BULLISH</v>
      </c>
      <c r="G1202" s="17" t="str">
        <f t="shared" si="55"/>
        <v>NEUTRAL</v>
      </c>
      <c r="H1202" s="17" t="str">
        <f t="shared" si="54"/>
        <v>CONFIRMED BULLISH</v>
      </c>
    </row>
    <row r="1203" spans="1:8" ht="13.5" x14ac:dyDescent="0.25">
      <c r="A1203" s="3">
        <f>TITRES_STAT!B1206</f>
        <v>43762</v>
      </c>
      <c r="B1203" s="17">
        <f>TITRES_STAT!C1206</f>
        <v>18.73</v>
      </c>
      <c r="C1203" s="17">
        <f>TITRES_STAT!D1206</f>
        <v>10.267200000000001</v>
      </c>
      <c r="D1203" s="17">
        <f>TITRES_STAT!E1206</f>
        <v>13689</v>
      </c>
      <c r="E1203" s="17">
        <f>TITRES_STAT!F1206</f>
        <v>18.802399999999999</v>
      </c>
      <c r="F1203" s="17" t="str">
        <f t="shared" si="56"/>
        <v>BEARISH</v>
      </c>
      <c r="G1203" s="17" t="str">
        <f t="shared" si="55"/>
        <v>NEUTRAL</v>
      </c>
      <c r="H1203" s="17" t="str">
        <f t="shared" si="54"/>
        <v>CONFIRMED BEARISH</v>
      </c>
    </row>
    <row r="1204" spans="1:8" ht="13.5" x14ac:dyDescent="0.25">
      <c r="A1204" s="3">
        <f>TITRES_STAT!B1207</f>
        <v>43763</v>
      </c>
      <c r="B1204" s="17">
        <f>TITRES_STAT!C1207</f>
        <v>18.739999999999998</v>
      </c>
      <c r="C1204" s="17">
        <f>TITRES_STAT!D1207</f>
        <v>10.2727</v>
      </c>
      <c r="D1204" s="17">
        <f>TITRES_STAT!E1207</f>
        <v>17060</v>
      </c>
      <c r="E1204" s="17">
        <f>TITRES_STAT!F1207</f>
        <v>18.807600000000001</v>
      </c>
      <c r="F1204" s="17" t="str">
        <f t="shared" si="56"/>
        <v>BEARISH</v>
      </c>
      <c r="G1204" s="17" t="str">
        <f t="shared" si="55"/>
        <v>NEUTRAL</v>
      </c>
      <c r="H1204" s="17" t="str">
        <f t="shared" si="54"/>
        <v>CONFIRMED BEARISH</v>
      </c>
    </row>
    <row r="1205" spans="1:8" ht="13.5" x14ac:dyDescent="0.25">
      <c r="A1205" s="3">
        <f>TITRES_STAT!B1208</f>
        <v>43766</v>
      </c>
      <c r="B1205" s="17">
        <f>TITRES_STAT!C1208</f>
        <v>18.850000000000001</v>
      </c>
      <c r="C1205" s="17">
        <f>TITRES_STAT!D1208</f>
        <v>10.333</v>
      </c>
      <c r="D1205" s="17">
        <f>TITRES_STAT!E1208</f>
        <v>3561</v>
      </c>
      <c r="E1205" s="17">
        <f>TITRES_STAT!F1208</f>
        <v>18.824999999999999</v>
      </c>
      <c r="F1205" s="17" t="str">
        <f t="shared" si="56"/>
        <v>BULLISH</v>
      </c>
      <c r="G1205" s="17" t="str">
        <f t="shared" si="55"/>
        <v>NEUTRAL</v>
      </c>
      <c r="H1205" s="17" t="str">
        <f t="shared" si="54"/>
        <v>CONFIRMED BULLISH</v>
      </c>
    </row>
    <row r="1206" spans="1:8" ht="13.5" x14ac:dyDescent="0.25">
      <c r="A1206" s="3">
        <f>TITRES_STAT!B1209</f>
        <v>43767</v>
      </c>
      <c r="B1206" s="17">
        <f>TITRES_STAT!C1209</f>
        <v>18.8</v>
      </c>
      <c r="C1206" s="17">
        <f>TITRES_STAT!D1209</f>
        <v>10.3056</v>
      </c>
      <c r="D1206" s="17">
        <f>TITRES_STAT!E1209</f>
        <v>1902</v>
      </c>
      <c r="E1206" s="17">
        <f>TITRES_STAT!F1209</f>
        <v>18.743099999999998</v>
      </c>
      <c r="F1206" s="17" t="str">
        <f t="shared" si="56"/>
        <v>BEARISH</v>
      </c>
      <c r="G1206" s="17" t="str">
        <f t="shared" si="55"/>
        <v>NEUTRAL</v>
      </c>
      <c r="H1206" s="17" t="str">
        <f t="shared" si="54"/>
        <v>NEUTRAL</v>
      </c>
    </row>
    <row r="1207" spans="1:8" ht="13.5" x14ac:dyDescent="0.25">
      <c r="A1207" s="3">
        <f>TITRES_STAT!B1210</f>
        <v>43768</v>
      </c>
      <c r="B1207" s="17">
        <f>TITRES_STAT!C1210</f>
        <v>18.66</v>
      </c>
      <c r="C1207" s="17">
        <f>TITRES_STAT!D1210</f>
        <v>10.2288</v>
      </c>
      <c r="D1207" s="17">
        <f>TITRES_STAT!E1210</f>
        <v>25835</v>
      </c>
      <c r="E1207" s="17">
        <f>TITRES_STAT!F1210</f>
        <v>18.677199999999999</v>
      </c>
      <c r="F1207" s="17" t="str">
        <f t="shared" si="56"/>
        <v>BEARISH</v>
      </c>
      <c r="G1207" s="17" t="str">
        <f t="shared" si="55"/>
        <v>NEUTRAL</v>
      </c>
      <c r="H1207" s="17" t="str">
        <f t="shared" si="54"/>
        <v>CONFIRMED BEARISH</v>
      </c>
    </row>
    <row r="1208" spans="1:8" ht="13.5" x14ac:dyDescent="0.25">
      <c r="A1208" s="3">
        <f>TITRES_STAT!B1211</f>
        <v>43769</v>
      </c>
      <c r="B1208" s="17">
        <f>TITRES_STAT!C1211</f>
        <v>18.649999999999999</v>
      </c>
      <c r="C1208" s="17">
        <f>TITRES_STAT!D1211</f>
        <v>10.2233</v>
      </c>
      <c r="D1208" s="17">
        <f>TITRES_STAT!E1211</f>
        <v>11935</v>
      </c>
      <c r="E1208" s="17">
        <f>TITRES_STAT!F1211</f>
        <v>18.665800000000001</v>
      </c>
      <c r="F1208" s="17" t="str">
        <f t="shared" si="56"/>
        <v>BEARISH</v>
      </c>
      <c r="G1208" s="17" t="str">
        <f t="shared" si="55"/>
        <v>NEUTRAL</v>
      </c>
      <c r="H1208" s="17" t="str">
        <f t="shared" si="54"/>
        <v>CONFIRMED BEARISH</v>
      </c>
    </row>
    <row r="1209" spans="1:8" ht="13.5" x14ac:dyDescent="0.25">
      <c r="A1209" s="3">
        <f>TITRES_STAT!B1212</f>
        <v>43770</v>
      </c>
      <c r="B1209" s="17">
        <f>TITRES_STAT!C1212</f>
        <v>18.600000000000001</v>
      </c>
      <c r="C1209" s="17">
        <f>TITRES_STAT!D1212</f>
        <v>10.1959</v>
      </c>
      <c r="D1209" s="17">
        <f>TITRES_STAT!E1212</f>
        <v>18560</v>
      </c>
      <c r="E1209" s="17">
        <f>TITRES_STAT!F1212</f>
        <v>18.6279</v>
      </c>
      <c r="F1209" s="17" t="str">
        <f t="shared" si="56"/>
        <v>BEARISH</v>
      </c>
      <c r="G1209" s="17" t="str">
        <f t="shared" si="55"/>
        <v>NEUTRAL</v>
      </c>
      <c r="H1209" s="17" t="str">
        <f t="shared" si="54"/>
        <v>CONFIRMED BEARISH</v>
      </c>
    </row>
    <row r="1210" spans="1:8" ht="13.5" x14ac:dyDescent="0.25">
      <c r="A1210" s="3">
        <f>TITRES_STAT!B1213</f>
        <v>43773</v>
      </c>
      <c r="B1210" s="17">
        <f>TITRES_STAT!C1213</f>
        <v>18.600000000000001</v>
      </c>
      <c r="C1210" s="17">
        <f>TITRES_STAT!D1213</f>
        <v>10.1959</v>
      </c>
      <c r="D1210" s="17">
        <f>TITRES_STAT!E1213</f>
        <v>16704</v>
      </c>
      <c r="E1210" s="17">
        <f>TITRES_STAT!F1213</f>
        <v>18.6083</v>
      </c>
      <c r="F1210" s="17" t="str">
        <f t="shared" si="56"/>
        <v>BEARISH</v>
      </c>
      <c r="G1210" s="17" t="str">
        <f t="shared" si="55"/>
        <v>NEUTRAL</v>
      </c>
      <c r="H1210" s="17" t="str">
        <f t="shared" si="54"/>
        <v>CONFIRMED BEARISH</v>
      </c>
    </row>
    <row r="1211" spans="1:8" ht="13.5" x14ac:dyDescent="0.25">
      <c r="A1211" s="3">
        <f>TITRES_STAT!B1214</f>
        <v>43774</v>
      </c>
      <c r="B1211" s="17">
        <f>TITRES_STAT!C1214</f>
        <v>18.579999999999998</v>
      </c>
      <c r="C1211" s="17">
        <f>TITRES_STAT!D1214</f>
        <v>10.185</v>
      </c>
      <c r="D1211" s="17">
        <f>TITRES_STAT!E1214</f>
        <v>14926</v>
      </c>
      <c r="E1211" s="17">
        <f>TITRES_STAT!F1214</f>
        <v>18.541599999999999</v>
      </c>
      <c r="F1211" s="17" t="str">
        <f t="shared" si="56"/>
        <v>BEARISH</v>
      </c>
      <c r="G1211" s="17" t="str">
        <f t="shared" si="55"/>
        <v>NEUTRAL</v>
      </c>
      <c r="H1211" s="17" t="str">
        <f t="shared" si="54"/>
        <v>CONFIRMED BEARISH</v>
      </c>
    </row>
    <row r="1212" spans="1:8" ht="13.5" x14ac:dyDescent="0.25">
      <c r="A1212" s="3">
        <f>TITRES_STAT!B1215</f>
        <v>43775</v>
      </c>
      <c r="B1212" s="17">
        <f>TITRES_STAT!C1215</f>
        <v>18.57</v>
      </c>
      <c r="C1212" s="17">
        <f>TITRES_STAT!D1215</f>
        <v>10.179500000000001</v>
      </c>
      <c r="D1212" s="17">
        <f>TITRES_STAT!E1215</f>
        <v>44672</v>
      </c>
      <c r="E1212" s="17">
        <f>TITRES_STAT!F1215</f>
        <v>18.578099999999999</v>
      </c>
      <c r="F1212" s="17" t="str">
        <f t="shared" si="56"/>
        <v>BEARISH</v>
      </c>
      <c r="G1212" s="17" t="str">
        <f t="shared" si="55"/>
        <v>NEUTRAL</v>
      </c>
      <c r="H1212" s="17" t="str">
        <f t="shared" si="54"/>
        <v>CONFIRMED BEARISH</v>
      </c>
    </row>
    <row r="1213" spans="1:8" ht="13.5" x14ac:dyDescent="0.25">
      <c r="A1213" s="3">
        <f>TITRES_STAT!B1216</f>
        <v>43776</v>
      </c>
      <c r="B1213" s="17">
        <f>TITRES_STAT!C1216</f>
        <v>18.510000000000002</v>
      </c>
      <c r="C1213" s="17">
        <f>TITRES_STAT!D1216</f>
        <v>10.146599999999999</v>
      </c>
      <c r="D1213" s="17">
        <f>TITRES_STAT!E1216</f>
        <v>61496</v>
      </c>
      <c r="E1213" s="17">
        <f>TITRES_STAT!F1216</f>
        <v>18.5151</v>
      </c>
      <c r="F1213" s="17" t="str">
        <f t="shared" si="56"/>
        <v>BEARISH</v>
      </c>
      <c r="G1213" s="17" t="str">
        <f t="shared" si="55"/>
        <v>NEUTRAL</v>
      </c>
      <c r="H1213" s="17" t="str">
        <f t="shared" si="54"/>
        <v>CONFIRMED BEARISH</v>
      </c>
    </row>
    <row r="1214" spans="1:8" ht="13.5" x14ac:dyDescent="0.25">
      <c r="A1214" s="3">
        <f>TITRES_STAT!B1217</f>
        <v>43777</v>
      </c>
      <c r="B1214" s="17">
        <f>TITRES_STAT!C1217</f>
        <v>18.5</v>
      </c>
      <c r="C1214" s="17">
        <f>TITRES_STAT!D1217</f>
        <v>10.1411</v>
      </c>
      <c r="D1214" s="17">
        <f>TITRES_STAT!E1217</f>
        <v>16669</v>
      </c>
      <c r="E1214" s="17">
        <f>TITRES_STAT!F1217</f>
        <v>18.517499999999998</v>
      </c>
      <c r="F1214" s="17" t="str">
        <f t="shared" si="56"/>
        <v>BEARISH</v>
      </c>
      <c r="G1214" s="17" t="str">
        <f t="shared" si="55"/>
        <v>NEUTRAL</v>
      </c>
      <c r="H1214" s="17" t="str">
        <f t="shared" si="54"/>
        <v>CONFIRMED BEARISH</v>
      </c>
    </row>
    <row r="1215" spans="1:8" ht="13.5" x14ac:dyDescent="0.25">
      <c r="A1215" s="3">
        <f>TITRES_STAT!B1218</f>
        <v>43780</v>
      </c>
      <c r="B1215" s="17">
        <f>TITRES_STAT!C1218</f>
        <v>18.46</v>
      </c>
      <c r="C1215" s="17">
        <f>TITRES_STAT!D1218</f>
        <v>10.119199999999999</v>
      </c>
      <c r="D1215" s="17">
        <f>TITRES_STAT!E1218</f>
        <v>19757</v>
      </c>
      <c r="E1215" s="17">
        <f>TITRES_STAT!F1218</f>
        <v>18.472799999999999</v>
      </c>
      <c r="F1215" s="17" t="str">
        <f t="shared" si="56"/>
        <v>BEARISH</v>
      </c>
      <c r="G1215" s="17" t="str">
        <f t="shared" si="55"/>
        <v>NEUTRAL</v>
      </c>
      <c r="H1215" s="17" t="str">
        <f t="shared" si="54"/>
        <v>CONFIRMED BEARISH</v>
      </c>
    </row>
    <row r="1216" spans="1:8" ht="13.5" x14ac:dyDescent="0.25">
      <c r="A1216" s="3">
        <f>TITRES_STAT!B1219</f>
        <v>43781</v>
      </c>
      <c r="B1216" s="17">
        <f>TITRES_STAT!C1219</f>
        <v>18.45</v>
      </c>
      <c r="C1216" s="17">
        <f>TITRES_STAT!D1219</f>
        <v>10.1137</v>
      </c>
      <c r="D1216" s="17">
        <f>TITRES_STAT!E1219</f>
        <v>12749</v>
      </c>
      <c r="E1216" s="17">
        <f>TITRES_STAT!F1219</f>
        <v>18.475300000000001</v>
      </c>
      <c r="F1216" s="17" t="str">
        <f t="shared" si="56"/>
        <v>BEARISH</v>
      </c>
      <c r="G1216" s="17" t="str">
        <f t="shared" si="55"/>
        <v>NEUTRAL</v>
      </c>
      <c r="H1216" s="17" t="str">
        <f t="shared" si="54"/>
        <v>CONFIRMED BEARISH</v>
      </c>
    </row>
    <row r="1217" spans="1:8" ht="13.5" x14ac:dyDescent="0.25">
      <c r="A1217" s="3">
        <f>TITRES_STAT!B1220</f>
        <v>43782</v>
      </c>
      <c r="B1217" s="17">
        <f>TITRES_STAT!C1220</f>
        <v>18.39</v>
      </c>
      <c r="C1217" s="17">
        <f>TITRES_STAT!D1220</f>
        <v>10.0808</v>
      </c>
      <c r="D1217" s="17">
        <f>TITRES_STAT!E1220</f>
        <v>11296</v>
      </c>
      <c r="E1217" s="17">
        <f>TITRES_STAT!F1220</f>
        <v>18.447600000000001</v>
      </c>
      <c r="F1217" s="17" t="str">
        <f t="shared" si="56"/>
        <v>BEARISH</v>
      </c>
      <c r="G1217" s="17" t="str">
        <f t="shared" si="55"/>
        <v>NEUTRAL</v>
      </c>
      <c r="H1217" s="17" t="str">
        <f t="shared" si="54"/>
        <v>CONFIRMED BEARISH</v>
      </c>
    </row>
    <row r="1218" spans="1:8" ht="13.5" x14ac:dyDescent="0.25">
      <c r="A1218" s="3">
        <f>TITRES_STAT!B1221</f>
        <v>43783</v>
      </c>
      <c r="B1218" s="17">
        <f>TITRES_STAT!C1221</f>
        <v>18.38</v>
      </c>
      <c r="C1218" s="17">
        <f>TITRES_STAT!D1221</f>
        <v>10.0753</v>
      </c>
      <c r="D1218" s="17">
        <f>TITRES_STAT!E1221</f>
        <v>6503</v>
      </c>
      <c r="E1218" s="17">
        <f>TITRES_STAT!F1221</f>
        <v>18.399699999999999</v>
      </c>
      <c r="F1218" s="17" t="str">
        <f t="shared" si="56"/>
        <v>BEARISH</v>
      </c>
      <c r="G1218" s="17" t="str">
        <f t="shared" si="55"/>
        <v>NEUTRAL</v>
      </c>
      <c r="H1218" s="17" t="str">
        <f t="shared" si="54"/>
        <v>CONFIRMED BEARISH</v>
      </c>
    </row>
    <row r="1219" spans="1:8" ht="13.5" x14ac:dyDescent="0.25">
      <c r="A1219" s="3">
        <f>TITRES_STAT!B1222</f>
        <v>43784</v>
      </c>
      <c r="B1219" s="17">
        <f>TITRES_STAT!C1222</f>
        <v>18.37</v>
      </c>
      <c r="C1219" s="17">
        <f>TITRES_STAT!D1222</f>
        <v>10.069900000000001</v>
      </c>
      <c r="D1219" s="17">
        <f>TITRES_STAT!E1222</f>
        <v>5937</v>
      </c>
      <c r="E1219" s="17">
        <f>TITRES_STAT!F1222</f>
        <v>18.319600000000001</v>
      </c>
      <c r="F1219" s="17" t="str">
        <f t="shared" si="56"/>
        <v>BEARISH</v>
      </c>
      <c r="G1219" s="17" t="str">
        <f t="shared" si="55"/>
        <v>NEUTRAL</v>
      </c>
      <c r="H1219" s="17" t="str">
        <f t="shared" si="54"/>
        <v>CONFIRMED BEARISH</v>
      </c>
    </row>
    <row r="1220" spans="1:8" ht="13.5" x14ac:dyDescent="0.25">
      <c r="A1220" s="3">
        <f>TITRES_STAT!B1223</f>
        <v>43787</v>
      </c>
      <c r="B1220" s="17">
        <f>TITRES_STAT!C1223</f>
        <v>18.350000000000001</v>
      </c>
      <c r="C1220" s="17">
        <f>TITRES_STAT!D1223</f>
        <v>10.0589</v>
      </c>
      <c r="D1220" s="17">
        <f>TITRES_STAT!E1223</f>
        <v>3380</v>
      </c>
      <c r="E1220" s="17">
        <f>TITRES_STAT!F1223</f>
        <v>18.364599999999999</v>
      </c>
      <c r="F1220" s="17" t="str">
        <f t="shared" si="56"/>
        <v>BEARISH</v>
      </c>
      <c r="G1220" s="17" t="str">
        <f t="shared" si="55"/>
        <v>NEUTRAL</v>
      </c>
      <c r="H1220" s="17" t="str">
        <f t="shared" si="54"/>
        <v>CONFIRMED BEARISH</v>
      </c>
    </row>
    <row r="1221" spans="1:8" ht="13.5" x14ac:dyDescent="0.25">
      <c r="A1221" s="3">
        <f>TITRES_STAT!B1224</f>
        <v>43788</v>
      </c>
      <c r="B1221" s="17">
        <f>TITRES_STAT!C1224</f>
        <v>18.28</v>
      </c>
      <c r="C1221" s="17">
        <f>TITRES_STAT!D1224</f>
        <v>10.0205</v>
      </c>
      <c r="D1221" s="17">
        <f>TITRES_STAT!E1224</f>
        <v>22403</v>
      </c>
      <c r="E1221" s="17">
        <f>TITRES_STAT!F1224</f>
        <v>18.253900000000002</v>
      </c>
      <c r="F1221" s="17" t="str">
        <f t="shared" si="56"/>
        <v>BEARISH</v>
      </c>
      <c r="G1221" s="17" t="str">
        <f t="shared" si="55"/>
        <v>NEUTRAL</v>
      </c>
      <c r="H1221" s="17" t="str">
        <f t="shared" si="54"/>
        <v>CONFIRMED BEARISH</v>
      </c>
    </row>
    <row r="1222" spans="1:8" ht="13.5" x14ac:dyDescent="0.25">
      <c r="A1222" s="3">
        <f>TITRES_STAT!B1225</f>
        <v>43789</v>
      </c>
      <c r="B1222" s="17">
        <f>TITRES_STAT!C1225</f>
        <v>18.21</v>
      </c>
      <c r="C1222" s="17">
        <f>TITRES_STAT!D1225</f>
        <v>9.9821000000000009</v>
      </c>
      <c r="D1222" s="17">
        <f>TITRES_STAT!E1225</f>
        <v>27572</v>
      </c>
      <c r="E1222" s="17">
        <f>TITRES_STAT!F1225</f>
        <v>18.205100000000002</v>
      </c>
      <c r="F1222" s="17" t="str">
        <f t="shared" si="56"/>
        <v>BEARISH</v>
      </c>
      <c r="G1222" s="17" t="str">
        <f t="shared" si="55"/>
        <v>NEUTRAL</v>
      </c>
      <c r="H1222" s="17" t="str">
        <f t="shared" ref="H1222:H1285" si="5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17">
        <f>TITRES_STAT!C1226</f>
        <v>18.260000000000002</v>
      </c>
      <c r="C1223" s="17">
        <f>TITRES_STAT!D1226</f>
        <v>10.009600000000001</v>
      </c>
      <c r="D1223" s="17">
        <f>TITRES_STAT!E1226</f>
        <v>10596</v>
      </c>
      <c r="E1223" s="17">
        <f>TITRES_STAT!F1226</f>
        <v>18.2346</v>
      </c>
      <c r="F1223" s="17" t="str">
        <f t="shared" si="56"/>
        <v>BEARISH</v>
      </c>
      <c r="G1223" s="17" t="str">
        <f t="shared" ref="G1223:G1286" si="58">IF((E1223-E1218)/E1218 &gt; 0.02, "STRONG",
 IF((E1223-E1218)/E1218 &lt; -0.02, "WEAK", "NEUTRAL"))</f>
        <v>NEUTRAL</v>
      </c>
      <c r="H1223" s="17" t="str">
        <f t="shared" si="57"/>
        <v>CONFIRMED BEARISH</v>
      </c>
    </row>
    <row r="1224" spans="1:8" ht="13.5" x14ac:dyDescent="0.25">
      <c r="A1224" s="3">
        <f>TITRES_STAT!B1227</f>
        <v>43791</v>
      </c>
      <c r="B1224" s="17">
        <f>TITRES_STAT!C1227</f>
        <v>18.260000000000002</v>
      </c>
      <c r="C1224" s="17">
        <f>TITRES_STAT!D1227</f>
        <v>10.009600000000001</v>
      </c>
      <c r="D1224" s="17">
        <f>TITRES_STAT!E1227</f>
        <v>7990</v>
      </c>
      <c r="E1224" s="17">
        <f>TITRES_STAT!F1227</f>
        <v>18.3094</v>
      </c>
      <c r="F1224" s="17" t="str">
        <f t="shared" ref="F1224:F1287" si="59">IF(E1224&gt;E1219,"BULLISH",IF(E1224&lt;E1219,"BEARISH","NEUTRAL"))</f>
        <v>BEARISH</v>
      </c>
      <c r="G1224" s="17" t="str">
        <f t="shared" si="58"/>
        <v>NEUTRAL</v>
      </c>
      <c r="H1224" s="17" t="str">
        <f t="shared" si="57"/>
        <v>CONFIRMED BEARISH</v>
      </c>
    </row>
    <row r="1225" spans="1:8" ht="13.5" x14ac:dyDescent="0.25">
      <c r="A1225" s="3">
        <f>TITRES_STAT!B1228</f>
        <v>43794</v>
      </c>
      <c r="B1225" s="17">
        <f>TITRES_STAT!C1228</f>
        <v>18.29</v>
      </c>
      <c r="C1225" s="17">
        <f>TITRES_STAT!D1228</f>
        <v>10.026</v>
      </c>
      <c r="D1225" s="17">
        <f>TITRES_STAT!E1228</f>
        <v>13877</v>
      </c>
      <c r="E1225" s="17">
        <f>TITRES_STAT!F1228</f>
        <v>18.301500000000001</v>
      </c>
      <c r="F1225" s="17" t="str">
        <f t="shared" si="59"/>
        <v>BEARISH</v>
      </c>
      <c r="G1225" s="17" t="str">
        <f t="shared" si="58"/>
        <v>NEUTRAL</v>
      </c>
      <c r="H1225" s="17" t="str">
        <f t="shared" si="57"/>
        <v>CONFIRMED BEARISH</v>
      </c>
    </row>
    <row r="1226" spans="1:8" ht="13.5" x14ac:dyDescent="0.25">
      <c r="A1226" s="3">
        <f>TITRES_STAT!B1229</f>
        <v>43795</v>
      </c>
      <c r="B1226" s="17">
        <f>TITRES_STAT!C1229</f>
        <v>18.309999999999999</v>
      </c>
      <c r="C1226" s="17">
        <f>TITRES_STAT!D1229</f>
        <v>10.037000000000001</v>
      </c>
      <c r="D1226" s="17">
        <f>TITRES_STAT!E1229</f>
        <v>15861</v>
      </c>
      <c r="E1226" s="17">
        <f>TITRES_STAT!F1229</f>
        <v>18.3444</v>
      </c>
      <c r="F1226" s="17" t="str">
        <f t="shared" si="59"/>
        <v>BULLISH</v>
      </c>
      <c r="G1226" s="17" t="str">
        <f t="shared" si="58"/>
        <v>NEUTRAL</v>
      </c>
      <c r="H1226" s="17" t="str">
        <f t="shared" si="57"/>
        <v>CONFIRMED BULLISH</v>
      </c>
    </row>
    <row r="1227" spans="1:8" ht="13.5" x14ac:dyDescent="0.25">
      <c r="A1227" s="3">
        <f>TITRES_STAT!B1230</f>
        <v>43796</v>
      </c>
      <c r="B1227" s="17">
        <f>TITRES_STAT!C1230</f>
        <v>18.329999999999998</v>
      </c>
      <c r="C1227" s="17">
        <f>TITRES_STAT!D1230</f>
        <v>10.0479</v>
      </c>
      <c r="D1227" s="17">
        <f>TITRES_STAT!E1230</f>
        <v>19678</v>
      </c>
      <c r="E1227" s="17">
        <f>TITRES_STAT!F1230</f>
        <v>18.392299999999999</v>
      </c>
      <c r="F1227" s="17" t="str">
        <f t="shared" si="59"/>
        <v>BULLISH</v>
      </c>
      <c r="G1227" s="17" t="str">
        <f t="shared" si="58"/>
        <v>NEUTRAL</v>
      </c>
      <c r="H1227" s="17" t="str">
        <f t="shared" si="57"/>
        <v>CONFIRMED BULLISH</v>
      </c>
    </row>
    <row r="1228" spans="1:8" ht="13.5" x14ac:dyDescent="0.25">
      <c r="A1228" s="3">
        <f>TITRES_STAT!B1231</f>
        <v>43797</v>
      </c>
      <c r="B1228" s="17">
        <f>TITRES_STAT!C1231</f>
        <v>18.2</v>
      </c>
      <c r="C1228" s="17">
        <f>TITRES_STAT!D1231</f>
        <v>9.9766999999999992</v>
      </c>
      <c r="D1228" s="17">
        <f>TITRES_STAT!E1231</f>
        <v>7006</v>
      </c>
      <c r="E1228" s="17">
        <f>TITRES_STAT!F1231</f>
        <v>18.349699999999999</v>
      </c>
      <c r="F1228" s="17" t="str">
        <f t="shared" si="59"/>
        <v>BULLISH</v>
      </c>
      <c r="G1228" s="17" t="str">
        <f t="shared" si="58"/>
        <v>NEUTRAL</v>
      </c>
      <c r="H1228" s="17" t="str">
        <f t="shared" si="57"/>
        <v>BULLISH DIVERGENCE</v>
      </c>
    </row>
    <row r="1229" spans="1:8" ht="13.5" x14ac:dyDescent="0.25">
      <c r="A1229" s="3">
        <f>TITRES_STAT!B1232</f>
        <v>43798</v>
      </c>
      <c r="B1229" s="17">
        <f>TITRES_STAT!C1232</f>
        <v>18.25</v>
      </c>
      <c r="C1229" s="17">
        <f>TITRES_STAT!D1232</f>
        <v>10.004099999999999</v>
      </c>
      <c r="D1229" s="17">
        <f>TITRES_STAT!E1232</f>
        <v>6129</v>
      </c>
      <c r="E1229" s="17">
        <f>TITRES_STAT!F1232</f>
        <v>18.2928</v>
      </c>
      <c r="F1229" s="17" t="str">
        <f t="shared" si="59"/>
        <v>BEARISH</v>
      </c>
      <c r="G1229" s="17" t="str">
        <f t="shared" si="58"/>
        <v>NEUTRAL</v>
      </c>
      <c r="H1229" s="17" t="str">
        <f t="shared" si="57"/>
        <v>CONFIRMED BEARISH</v>
      </c>
    </row>
    <row r="1230" spans="1:8" ht="13.5" x14ac:dyDescent="0.25">
      <c r="A1230" s="3">
        <f>TITRES_STAT!B1233</f>
        <v>43801</v>
      </c>
      <c r="B1230" s="17">
        <f>TITRES_STAT!C1233</f>
        <v>18.27</v>
      </c>
      <c r="C1230" s="17">
        <f>TITRES_STAT!D1233</f>
        <v>10.015000000000001</v>
      </c>
      <c r="D1230" s="17">
        <f>TITRES_STAT!E1233</f>
        <v>6652</v>
      </c>
      <c r="E1230" s="17">
        <f>TITRES_STAT!F1233</f>
        <v>18.305</v>
      </c>
      <c r="F1230" s="17" t="str">
        <f t="shared" si="59"/>
        <v>BULLISH</v>
      </c>
      <c r="G1230" s="17" t="str">
        <f t="shared" si="58"/>
        <v>NEUTRAL</v>
      </c>
      <c r="H1230" s="17" t="str">
        <f t="shared" si="57"/>
        <v>BULLISH DIVERGENCE</v>
      </c>
    </row>
    <row r="1231" spans="1:8" ht="13.5" x14ac:dyDescent="0.25">
      <c r="A1231" s="3">
        <f>TITRES_STAT!B1234</f>
        <v>43802</v>
      </c>
      <c r="B1231" s="17">
        <f>TITRES_STAT!C1234</f>
        <v>18.3</v>
      </c>
      <c r="C1231" s="17">
        <f>TITRES_STAT!D1234</f>
        <v>10.031499999999999</v>
      </c>
      <c r="D1231" s="17">
        <f>TITRES_STAT!E1234</f>
        <v>2403</v>
      </c>
      <c r="E1231" s="17">
        <f>TITRES_STAT!F1234</f>
        <v>18.302499999999998</v>
      </c>
      <c r="F1231" s="17" t="str">
        <f t="shared" si="59"/>
        <v>BEARISH</v>
      </c>
      <c r="G1231" s="17" t="str">
        <f t="shared" si="58"/>
        <v>NEUTRAL</v>
      </c>
      <c r="H1231" s="17" t="str">
        <f t="shared" si="57"/>
        <v>CONFIRMED BEARISH</v>
      </c>
    </row>
    <row r="1232" spans="1:8" ht="13.5" x14ac:dyDescent="0.25">
      <c r="A1232" s="3">
        <f>TITRES_STAT!B1235</f>
        <v>43803</v>
      </c>
      <c r="B1232" s="17">
        <f>TITRES_STAT!C1235</f>
        <v>18.36</v>
      </c>
      <c r="C1232" s="17">
        <f>TITRES_STAT!D1235</f>
        <v>10.064399999999999</v>
      </c>
      <c r="D1232" s="17">
        <f>TITRES_STAT!E1235</f>
        <v>2561</v>
      </c>
      <c r="E1232" s="17">
        <f>TITRES_STAT!F1235</f>
        <v>18.3691</v>
      </c>
      <c r="F1232" s="17" t="str">
        <f t="shared" si="59"/>
        <v>BEARISH</v>
      </c>
      <c r="G1232" s="17" t="str">
        <f t="shared" si="58"/>
        <v>NEUTRAL</v>
      </c>
      <c r="H1232" s="17" t="str">
        <f t="shared" si="57"/>
        <v>BEARISH DIVERGENCE</v>
      </c>
    </row>
    <row r="1233" spans="1:8" ht="13.5" x14ac:dyDescent="0.25">
      <c r="A1233" s="3">
        <f>TITRES_STAT!B1236</f>
        <v>43804</v>
      </c>
      <c r="B1233" s="17">
        <f>TITRES_STAT!C1236</f>
        <v>18.45</v>
      </c>
      <c r="C1233" s="17">
        <f>TITRES_STAT!D1236</f>
        <v>10.1137</v>
      </c>
      <c r="D1233" s="17">
        <f>TITRES_STAT!E1236</f>
        <v>26481</v>
      </c>
      <c r="E1233" s="17">
        <f>TITRES_STAT!F1236</f>
        <v>18.4803</v>
      </c>
      <c r="F1233" s="17" t="str">
        <f t="shared" si="59"/>
        <v>BULLISH</v>
      </c>
      <c r="G1233" s="17" t="str">
        <f t="shared" si="58"/>
        <v>NEUTRAL</v>
      </c>
      <c r="H1233" s="17" t="str">
        <f t="shared" si="57"/>
        <v>CONFIRMED BULLISH</v>
      </c>
    </row>
    <row r="1234" spans="1:8" ht="13.5" x14ac:dyDescent="0.25">
      <c r="A1234" s="3">
        <f>TITRES_STAT!B1237</f>
        <v>43805</v>
      </c>
      <c r="B1234" s="17">
        <f>TITRES_STAT!C1237</f>
        <v>18.5</v>
      </c>
      <c r="C1234" s="17">
        <f>TITRES_STAT!D1237</f>
        <v>10.1411</v>
      </c>
      <c r="D1234" s="17">
        <f>TITRES_STAT!E1237</f>
        <v>15215</v>
      </c>
      <c r="E1234" s="17">
        <f>TITRES_STAT!F1237</f>
        <v>18.521999999999998</v>
      </c>
      <c r="F1234" s="17" t="str">
        <f t="shared" si="59"/>
        <v>BULLISH</v>
      </c>
      <c r="G1234" s="17" t="str">
        <f t="shared" si="58"/>
        <v>NEUTRAL</v>
      </c>
      <c r="H1234" s="17" t="str">
        <f t="shared" si="57"/>
        <v>CONFIRMED BULLISH</v>
      </c>
    </row>
    <row r="1235" spans="1:8" ht="13.5" x14ac:dyDescent="0.25">
      <c r="A1235" s="3">
        <f>TITRES_STAT!B1238</f>
        <v>43808</v>
      </c>
      <c r="B1235" s="17">
        <f>TITRES_STAT!C1238</f>
        <v>18.53</v>
      </c>
      <c r="C1235" s="17">
        <f>TITRES_STAT!D1238</f>
        <v>10.1576</v>
      </c>
      <c r="D1235" s="17">
        <f>TITRES_STAT!E1238</f>
        <v>6534</v>
      </c>
      <c r="E1235" s="17">
        <f>TITRES_STAT!F1238</f>
        <v>18.5717</v>
      </c>
      <c r="F1235" s="17" t="str">
        <f t="shared" si="59"/>
        <v>BULLISH</v>
      </c>
      <c r="G1235" s="17" t="str">
        <f t="shared" si="58"/>
        <v>NEUTRAL</v>
      </c>
      <c r="H1235" s="17" t="str">
        <f t="shared" si="57"/>
        <v>CONFIRMED BULLISH</v>
      </c>
    </row>
    <row r="1236" spans="1:8" ht="13.5" x14ac:dyDescent="0.25">
      <c r="A1236" s="3">
        <f>TITRES_STAT!B1239</f>
        <v>43809</v>
      </c>
      <c r="B1236" s="17">
        <f>TITRES_STAT!C1239</f>
        <v>18.5</v>
      </c>
      <c r="C1236" s="17">
        <f>TITRES_STAT!D1239</f>
        <v>10.1411</v>
      </c>
      <c r="D1236" s="17">
        <f>TITRES_STAT!E1239</f>
        <v>29972</v>
      </c>
      <c r="E1236" s="17">
        <f>TITRES_STAT!F1239</f>
        <v>18.521699999999999</v>
      </c>
      <c r="F1236" s="17" t="str">
        <f t="shared" si="59"/>
        <v>BULLISH</v>
      </c>
      <c r="G1236" s="17" t="str">
        <f t="shared" si="58"/>
        <v>NEUTRAL</v>
      </c>
      <c r="H1236" s="17" t="str">
        <f t="shared" si="57"/>
        <v>CONFIRMED BULLISH</v>
      </c>
    </row>
    <row r="1237" spans="1:8" ht="13.5" x14ac:dyDescent="0.25">
      <c r="A1237" s="3">
        <f>TITRES_STAT!B1240</f>
        <v>43810</v>
      </c>
      <c r="B1237" s="17">
        <f>TITRES_STAT!C1240</f>
        <v>18.5</v>
      </c>
      <c r="C1237" s="17">
        <f>TITRES_STAT!D1240</f>
        <v>10.1411</v>
      </c>
      <c r="D1237" s="17">
        <f>TITRES_STAT!E1240</f>
        <v>12185</v>
      </c>
      <c r="E1237" s="17">
        <f>TITRES_STAT!F1240</f>
        <v>18.495999999999999</v>
      </c>
      <c r="F1237" s="17" t="str">
        <f t="shared" si="59"/>
        <v>BULLISH</v>
      </c>
      <c r="G1237" s="17" t="str">
        <f t="shared" si="58"/>
        <v>NEUTRAL</v>
      </c>
      <c r="H1237" s="17" t="str">
        <f t="shared" si="57"/>
        <v>CONFIRMED BULLISH</v>
      </c>
    </row>
    <row r="1238" spans="1:8" ht="13.5" x14ac:dyDescent="0.25">
      <c r="A1238" s="3">
        <f>TITRES_STAT!B1241</f>
        <v>43811</v>
      </c>
      <c r="B1238" s="17">
        <f>TITRES_STAT!C1241</f>
        <v>18.48</v>
      </c>
      <c r="C1238" s="17">
        <f>TITRES_STAT!D1241</f>
        <v>10.1302</v>
      </c>
      <c r="D1238" s="17">
        <f>TITRES_STAT!E1241</f>
        <v>11924</v>
      </c>
      <c r="E1238" s="17">
        <f>TITRES_STAT!F1241</f>
        <v>18.501000000000001</v>
      </c>
      <c r="F1238" s="17" t="str">
        <f t="shared" si="59"/>
        <v>BULLISH</v>
      </c>
      <c r="G1238" s="17" t="str">
        <f t="shared" si="58"/>
        <v>NEUTRAL</v>
      </c>
      <c r="H1238" s="17" t="str">
        <f t="shared" si="57"/>
        <v>CONFIRMED BULLISH</v>
      </c>
    </row>
    <row r="1239" spans="1:8" ht="13.5" x14ac:dyDescent="0.25">
      <c r="A1239" s="3">
        <f>TITRES_STAT!B1242</f>
        <v>43812</v>
      </c>
      <c r="B1239" s="17">
        <f>TITRES_STAT!C1242</f>
        <v>18.48</v>
      </c>
      <c r="C1239" s="17">
        <f>TITRES_STAT!D1242</f>
        <v>10.1302</v>
      </c>
      <c r="D1239" s="17">
        <f>TITRES_STAT!E1242</f>
        <v>34557</v>
      </c>
      <c r="E1239" s="17">
        <f>TITRES_STAT!F1242</f>
        <v>18.472300000000001</v>
      </c>
      <c r="F1239" s="17" t="str">
        <f t="shared" si="59"/>
        <v>BEARISH</v>
      </c>
      <c r="G1239" s="17" t="str">
        <f t="shared" si="58"/>
        <v>NEUTRAL</v>
      </c>
      <c r="H1239" s="17" t="str">
        <f t="shared" si="57"/>
        <v>CONFIRMED BEARISH</v>
      </c>
    </row>
    <row r="1240" spans="1:8" ht="13.5" x14ac:dyDescent="0.25">
      <c r="A1240" s="3">
        <f>TITRES_STAT!B1243</f>
        <v>43815</v>
      </c>
      <c r="B1240" s="17">
        <f>TITRES_STAT!C1243</f>
        <v>18.5</v>
      </c>
      <c r="C1240" s="17">
        <f>TITRES_STAT!D1243</f>
        <v>10.1411</v>
      </c>
      <c r="D1240" s="17">
        <f>TITRES_STAT!E1243</f>
        <v>11440</v>
      </c>
      <c r="E1240" s="17">
        <f>TITRES_STAT!F1243</f>
        <v>18.485399999999998</v>
      </c>
      <c r="F1240" s="17" t="str">
        <f t="shared" si="59"/>
        <v>BEARISH</v>
      </c>
      <c r="G1240" s="17" t="str">
        <f t="shared" si="58"/>
        <v>NEUTRAL</v>
      </c>
      <c r="H1240" s="17" t="str">
        <f t="shared" si="57"/>
        <v>CONFIRMED BEARISH</v>
      </c>
    </row>
    <row r="1241" spans="1:8" ht="13.5" x14ac:dyDescent="0.25">
      <c r="A1241" s="3">
        <f>TITRES_STAT!B1244</f>
        <v>43816</v>
      </c>
      <c r="B1241" s="17">
        <f>TITRES_STAT!C1244</f>
        <v>18.399999999999999</v>
      </c>
      <c r="C1241" s="17">
        <f>TITRES_STAT!D1244</f>
        <v>10.0863</v>
      </c>
      <c r="D1241" s="17">
        <f>TITRES_STAT!E1244</f>
        <v>31385</v>
      </c>
      <c r="E1241" s="17">
        <f>TITRES_STAT!F1244</f>
        <v>18.4206</v>
      </c>
      <c r="F1241" s="17" t="str">
        <f t="shared" si="59"/>
        <v>BEARISH</v>
      </c>
      <c r="G1241" s="17" t="str">
        <f t="shared" si="58"/>
        <v>NEUTRAL</v>
      </c>
      <c r="H1241" s="17" t="str">
        <f t="shared" si="57"/>
        <v>CONFIRMED BEARISH</v>
      </c>
    </row>
    <row r="1242" spans="1:8" ht="13.5" x14ac:dyDescent="0.25">
      <c r="A1242" s="3">
        <f>TITRES_STAT!B1245</f>
        <v>43817</v>
      </c>
      <c r="B1242" s="17">
        <f>TITRES_STAT!C1245</f>
        <v>18.5</v>
      </c>
      <c r="C1242" s="17">
        <f>TITRES_STAT!D1245</f>
        <v>10.1411</v>
      </c>
      <c r="D1242" s="17">
        <f>TITRES_STAT!E1245</f>
        <v>17784</v>
      </c>
      <c r="E1242" s="17">
        <f>TITRES_STAT!F1245</f>
        <v>18.404699999999998</v>
      </c>
      <c r="F1242" s="17" t="str">
        <f t="shared" si="59"/>
        <v>BEARISH</v>
      </c>
      <c r="G1242" s="17" t="str">
        <f t="shared" si="58"/>
        <v>NEUTRAL</v>
      </c>
      <c r="H1242" s="17" t="str">
        <f t="shared" si="57"/>
        <v>NEUTRAL</v>
      </c>
    </row>
    <row r="1243" spans="1:8" ht="13.5" x14ac:dyDescent="0.25">
      <c r="A1243" s="3">
        <f>TITRES_STAT!B1246</f>
        <v>43818</v>
      </c>
      <c r="B1243" s="17">
        <f>TITRES_STAT!C1246</f>
        <v>18.45</v>
      </c>
      <c r="C1243" s="17">
        <f>TITRES_STAT!D1246</f>
        <v>10.1137</v>
      </c>
      <c r="D1243" s="17">
        <f>TITRES_STAT!E1246</f>
        <v>12158</v>
      </c>
      <c r="E1243" s="17">
        <f>TITRES_STAT!F1246</f>
        <v>18.4468</v>
      </c>
      <c r="F1243" s="17" t="str">
        <f t="shared" si="59"/>
        <v>BEARISH</v>
      </c>
      <c r="G1243" s="17" t="str">
        <f t="shared" si="58"/>
        <v>NEUTRAL</v>
      </c>
      <c r="H1243" s="17" t="str">
        <f t="shared" si="57"/>
        <v>CONFIRMED BEARISH</v>
      </c>
    </row>
    <row r="1244" spans="1:8" ht="13.5" x14ac:dyDescent="0.25">
      <c r="A1244" s="3">
        <f>TITRES_STAT!B1247</f>
        <v>43819</v>
      </c>
      <c r="B1244" s="17">
        <f>TITRES_STAT!C1247</f>
        <v>18.46</v>
      </c>
      <c r="C1244" s="17">
        <f>TITRES_STAT!D1247</f>
        <v>10.119199999999999</v>
      </c>
      <c r="D1244" s="17">
        <f>TITRES_STAT!E1247</f>
        <v>8789</v>
      </c>
      <c r="E1244" s="17">
        <f>TITRES_STAT!F1247</f>
        <v>18.459599999999998</v>
      </c>
      <c r="F1244" s="17" t="str">
        <f t="shared" si="59"/>
        <v>BEARISH</v>
      </c>
      <c r="G1244" s="17" t="str">
        <f t="shared" si="58"/>
        <v>NEUTRAL</v>
      </c>
      <c r="H1244" s="17" t="str">
        <f t="shared" si="57"/>
        <v>CONFIRMED BEARISH</v>
      </c>
    </row>
    <row r="1245" spans="1:8" ht="13.5" x14ac:dyDescent="0.25">
      <c r="A1245" s="3">
        <f>TITRES_STAT!B1248</f>
        <v>43822</v>
      </c>
      <c r="B1245" s="17">
        <f>TITRES_STAT!C1248</f>
        <v>18.5</v>
      </c>
      <c r="C1245" s="17">
        <f>TITRES_STAT!D1248</f>
        <v>10.1411</v>
      </c>
      <c r="D1245" s="17">
        <f>TITRES_STAT!E1248</f>
        <v>6137</v>
      </c>
      <c r="E1245" s="17">
        <f>TITRES_STAT!F1248</f>
        <v>18.464300000000001</v>
      </c>
      <c r="F1245" s="17" t="str">
        <f t="shared" si="59"/>
        <v>BEARISH</v>
      </c>
      <c r="G1245" s="17" t="str">
        <f t="shared" si="58"/>
        <v>NEUTRAL</v>
      </c>
      <c r="H1245" s="17" t="str">
        <f t="shared" si="57"/>
        <v>NEUTRAL</v>
      </c>
    </row>
    <row r="1246" spans="1:8" ht="13.5" x14ac:dyDescent="0.25">
      <c r="A1246" s="3">
        <f>TITRES_STAT!B1249</f>
        <v>43823</v>
      </c>
      <c r="B1246" s="17">
        <f>TITRES_STAT!C1249</f>
        <v>18.54</v>
      </c>
      <c r="C1246" s="17">
        <f>TITRES_STAT!D1249</f>
        <v>10.163</v>
      </c>
      <c r="D1246" s="17">
        <f>TITRES_STAT!E1249</f>
        <v>14967</v>
      </c>
      <c r="E1246" s="17">
        <f>TITRES_STAT!F1249</f>
        <v>18.514399999999998</v>
      </c>
      <c r="F1246" s="17" t="str">
        <f t="shared" si="59"/>
        <v>BULLISH</v>
      </c>
      <c r="G1246" s="17" t="str">
        <f t="shared" si="58"/>
        <v>NEUTRAL</v>
      </c>
      <c r="H1246" s="17" t="str">
        <f t="shared" si="57"/>
        <v>CONFIRMED BULLISH</v>
      </c>
    </row>
    <row r="1247" spans="1:8" ht="13.5" x14ac:dyDescent="0.25">
      <c r="A1247" s="3">
        <f>TITRES_STAT!B1250</f>
        <v>43824</v>
      </c>
      <c r="B1247" s="17">
        <f>TITRES_STAT!C1250</f>
        <v>18.75</v>
      </c>
      <c r="C1247" s="17">
        <f>TITRES_STAT!D1250</f>
        <v>10.2782</v>
      </c>
      <c r="D1247" s="17">
        <f>TITRES_STAT!E1250</f>
        <v>29005</v>
      </c>
      <c r="E1247" s="17">
        <f>TITRES_STAT!F1250</f>
        <v>18.809999999999999</v>
      </c>
      <c r="F1247" s="17" t="str">
        <f t="shared" si="59"/>
        <v>BULLISH</v>
      </c>
      <c r="G1247" s="17" t="str">
        <f t="shared" si="58"/>
        <v>STRONG</v>
      </c>
      <c r="H1247" s="17" t="str">
        <f t="shared" si="57"/>
        <v>CONFIRMED BULLISH</v>
      </c>
    </row>
    <row r="1248" spans="1:8" ht="13.5" x14ac:dyDescent="0.25">
      <c r="A1248" s="3">
        <f>TITRES_STAT!B1251</f>
        <v>43825</v>
      </c>
      <c r="B1248" s="17">
        <f>TITRES_STAT!C1251</f>
        <v>18.760000000000002</v>
      </c>
      <c r="C1248" s="17">
        <f>TITRES_STAT!D1251</f>
        <v>10.2836</v>
      </c>
      <c r="D1248" s="17">
        <f>TITRES_STAT!E1251</f>
        <v>25266</v>
      </c>
      <c r="E1248" s="17">
        <f>TITRES_STAT!F1251</f>
        <v>18.826699999999999</v>
      </c>
      <c r="F1248" s="17" t="str">
        <f t="shared" si="59"/>
        <v>BULLISH</v>
      </c>
      <c r="G1248" s="17" t="str">
        <f t="shared" si="58"/>
        <v>STRONG</v>
      </c>
      <c r="H1248" s="17" t="str">
        <f t="shared" si="57"/>
        <v>CONFIRMED BULLISH</v>
      </c>
    </row>
    <row r="1249" spans="1:8" ht="13.5" x14ac:dyDescent="0.25">
      <c r="A1249" s="3">
        <f>TITRES_STAT!B1252</f>
        <v>43826</v>
      </c>
      <c r="B1249" s="17">
        <f>TITRES_STAT!C1252</f>
        <v>18.760000000000002</v>
      </c>
      <c r="C1249" s="17">
        <f>TITRES_STAT!D1252</f>
        <v>10.2836</v>
      </c>
      <c r="D1249" s="17">
        <f>TITRES_STAT!E1252</f>
        <v>33944</v>
      </c>
      <c r="E1249" s="17">
        <f>TITRES_STAT!F1252</f>
        <v>18.806100000000001</v>
      </c>
      <c r="F1249" s="17" t="str">
        <f t="shared" si="59"/>
        <v>BULLISH</v>
      </c>
      <c r="G1249" s="17" t="str">
        <f t="shared" si="58"/>
        <v>NEUTRAL</v>
      </c>
      <c r="H1249" s="17" t="str">
        <f t="shared" si="57"/>
        <v>CONFIRMED BULLISH</v>
      </c>
    </row>
    <row r="1250" spans="1:8" ht="13.5" x14ac:dyDescent="0.25">
      <c r="A1250" s="3">
        <f>TITRES_STAT!B1253</f>
        <v>43829</v>
      </c>
      <c r="B1250" s="17">
        <f>TITRES_STAT!C1253</f>
        <v>19.010000000000002</v>
      </c>
      <c r="C1250" s="17">
        <f>TITRES_STAT!D1253</f>
        <v>10.4207</v>
      </c>
      <c r="D1250" s="17">
        <f>TITRES_STAT!E1253</f>
        <v>33787</v>
      </c>
      <c r="E1250" s="17">
        <f>TITRES_STAT!F1253</f>
        <v>18.997399999999999</v>
      </c>
      <c r="F1250" s="17" t="str">
        <f t="shared" si="59"/>
        <v>BULLISH</v>
      </c>
      <c r="G1250" s="17" t="str">
        <f t="shared" si="58"/>
        <v>STRONG</v>
      </c>
      <c r="H1250" s="17" t="str">
        <f t="shared" si="57"/>
        <v>CONFIRMED BULLISH</v>
      </c>
    </row>
    <row r="1251" spans="1:8" ht="13.5" x14ac:dyDescent="0.25">
      <c r="A1251" s="3">
        <f>TITRES_STAT!B1254</f>
        <v>43830</v>
      </c>
      <c r="B1251" s="17">
        <f>TITRES_STAT!C1254</f>
        <v>19.010000000000002</v>
      </c>
      <c r="C1251" s="17">
        <f>TITRES_STAT!D1254</f>
        <v>10.4207</v>
      </c>
      <c r="D1251" s="17">
        <f>TITRES_STAT!E1254</f>
        <v>38858</v>
      </c>
      <c r="E1251" s="17">
        <f>TITRES_STAT!F1254</f>
        <v>19.0595</v>
      </c>
      <c r="F1251" s="17" t="str">
        <f t="shared" si="59"/>
        <v>BULLISH</v>
      </c>
      <c r="G1251" s="17" t="str">
        <f t="shared" si="58"/>
        <v>STRONG</v>
      </c>
      <c r="H1251" s="17" t="str">
        <f t="shared" si="57"/>
        <v>CONFIRMED BULLISH</v>
      </c>
    </row>
    <row r="1252" spans="1:8" ht="13.5" x14ac:dyDescent="0.25">
      <c r="A1252" s="3">
        <f>TITRES_STAT!B1255</f>
        <v>43832</v>
      </c>
      <c r="B1252" s="17">
        <f>TITRES_STAT!C1255</f>
        <v>18.68</v>
      </c>
      <c r="C1252" s="17">
        <f>TITRES_STAT!D1255</f>
        <v>10.239800000000001</v>
      </c>
      <c r="D1252" s="17">
        <f>TITRES_STAT!E1255</f>
        <v>35833</v>
      </c>
      <c r="E1252" s="17">
        <f>TITRES_STAT!F1255</f>
        <v>18.762799999999999</v>
      </c>
      <c r="F1252" s="17" t="str">
        <f t="shared" si="59"/>
        <v>BEARISH</v>
      </c>
      <c r="G1252" s="17" t="str">
        <f t="shared" si="58"/>
        <v>NEUTRAL</v>
      </c>
      <c r="H1252" s="17" t="str">
        <f t="shared" si="57"/>
        <v>CONFIRMED BEARISH</v>
      </c>
    </row>
    <row r="1253" spans="1:8" ht="13.5" x14ac:dyDescent="0.25">
      <c r="A1253" s="3">
        <f>TITRES_STAT!B1256</f>
        <v>43833</v>
      </c>
      <c r="B1253" s="17">
        <f>TITRES_STAT!C1256</f>
        <v>18.989999999999998</v>
      </c>
      <c r="C1253" s="17">
        <f>TITRES_STAT!D1256</f>
        <v>10.409700000000001</v>
      </c>
      <c r="D1253" s="17">
        <f>TITRES_STAT!E1256</f>
        <v>34736</v>
      </c>
      <c r="E1253" s="17">
        <f>TITRES_STAT!F1256</f>
        <v>18.7454</v>
      </c>
      <c r="F1253" s="17" t="str">
        <f t="shared" si="59"/>
        <v>BEARISH</v>
      </c>
      <c r="G1253" s="17" t="str">
        <f t="shared" si="58"/>
        <v>NEUTRAL</v>
      </c>
      <c r="H1253" s="17" t="str">
        <f t="shared" si="57"/>
        <v>BEARISH DIVERGENCE</v>
      </c>
    </row>
    <row r="1254" spans="1:8" ht="13.5" x14ac:dyDescent="0.25">
      <c r="A1254" s="3">
        <f>TITRES_STAT!B1257</f>
        <v>43836</v>
      </c>
      <c r="B1254" s="17">
        <f>TITRES_STAT!C1257</f>
        <v>18.829999999999998</v>
      </c>
      <c r="C1254" s="17">
        <f>TITRES_STAT!D1257</f>
        <v>10.321999999999999</v>
      </c>
      <c r="D1254" s="17">
        <f>TITRES_STAT!E1257</f>
        <v>18616</v>
      </c>
      <c r="E1254" s="17">
        <f>TITRES_STAT!F1257</f>
        <v>18.9513</v>
      </c>
      <c r="F1254" s="17" t="str">
        <f t="shared" si="59"/>
        <v>BULLISH</v>
      </c>
      <c r="G1254" s="17" t="str">
        <f t="shared" si="58"/>
        <v>NEUTRAL</v>
      </c>
      <c r="H1254" s="17" t="str">
        <f t="shared" si="57"/>
        <v>CONFIRMED BULLISH</v>
      </c>
    </row>
    <row r="1255" spans="1:8" ht="13.5" x14ac:dyDescent="0.25">
      <c r="A1255" s="3">
        <f>TITRES_STAT!B1258</f>
        <v>43837</v>
      </c>
      <c r="B1255" s="17">
        <f>TITRES_STAT!C1258</f>
        <v>18.7</v>
      </c>
      <c r="C1255" s="17">
        <f>TITRES_STAT!D1258</f>
        <v>10.2507</v>
      </c>
      <c r="D1255" s="17">
        <f>TITRES_STAT!E1258</f>
        <v>44862</v>
      </c>
      <c r="E1255" s="17">
        <f>TITRES_STAT!F1258</f>
        <v>18.741399999999999</v>
      </c>
      <c r="F1255" s="17" t="str">
        <f t="shared" si="59"/>
        <v>BEARISH</v>
      </c>
      <c r="G1255" s="17" t="str">
        <f t="shared" si="58"/>
        <v>NEUTRAL</v>
      </c>
      <c r="H1255" s="17" t="str">
        <f t="shared" si="57"/>
        <v>CONFIRMED BEARISH</v>
      </c>
    </row>
    <row r="1256" spans="1:8" ht="13.5" x14ac:dyDescent="0.25">
      <c r="A1256" s="3">
        <f>TITRES_STAT!B1259</f>
        <v>43838</v>
      </c>
      <c r="B1256" s="17">
        <f>TITRES_STAT!C1259</f>
        <v>18.53</v>
      </c>
      <c r="C1256" s="17">
        <f>TITRES_STAT!D1259</f>
        <v>10.1576</v>
      </c>
      <c r="D1256" s="17">
        <f>TITRES_STAT!E1259</f>
        <v>10118</v>
      </c>
      <c r="E1256" s="17">
        <f>TITRES_STAT!F1259</f>
        <v>18.628699999999998</v>
      </c>
      <c r="F1256" s="17" t="str">
        <f t="shared" si="59"/>
        <v>BEARISH</v>
      </c>
      <c r="G1256" s="17" t="str">
        <f t="shared" si="58"/>
        <v>WEAK</v>
      </c>
      <c r="H1256" s="17" t="str">
        <f t="shared" si="57"/>
        <v>CONFIRMED BEARISH</v>
      </c>
    </row>
    <row r="1257" spans="1:8" ht="13.5" x14ac:dyDescent="0.25">
      <c r="A1257" s="3">
        <f>TITRES_STAT!B1260</f>
        <v>43839</v>
      </c>
      <c r="B1257" s="17">
        <f>TITRES_STAT!C1260</f>
        <v>18.7</v>
      </c>
      <c r="C1257" s="17">
        <f>TITRES_STAT!D1260</f>
        <v>10.2507</v>
      </c>
      <c r="D1257" s="17">
        <f>TITRES_STAT!E1260</f>
        <v>17242</v>
      </c>
      <c r="E1257" s="17">
        <f>TITRES_STAT!F1260</f>
        <v>18.57</v>
      </c>
      <c r="F1257" s="17" t="str">
        <f t="shared" si="59"/>
        <v>BEARISH</v>
      </c>
      <c r="G1257" s="17" t="str">
        <f t="shared" si="58"/>
        <v>NEUTRAL</v>
      </c>
      <c r="H1257" s="17" t="str">
        <f t="shared" si="57"/>
        <v>BEARISH DIVERGENCE</v>
      </c>
    </row>
    <row r="1258" spans="1:8" ht="13.5" x14ac:dyDescent="0.25">
      <c r="A1258" s="3">
        <f>TITRES_STAT!B1261</f>
        <v>43840</v>
      </c>
      <c r="B1258" s="17">
        <f>TITRES_STAT!C1261</f>
        <v>18.510000000000002</v>
      </c>
      <c r="C1258" s="17">
        <f>TITRES_STAT!D1261</f>
        <v>10.146599999999999</v>
      </c>
      <c r="D1258" s="17">
        <f>TITRES_STAT!E1261</f>
        <v>28983</v>
      </c>
      <c r="E1258" s="17">
        <f>TITRES_STAT!F1261</f>
        <v>18.52</v>
      </c>
      <c r="F1258" s="17" t="str">
        <f t="shared" si="59"/>
        <v>BEARISH</v>
      </c>
      <c r="G1258" s="17" t="str">
        <f t="shared" si="58"/>
        <v>NEUTRAL</v>
      </c>
      <c r="H1258" s="17" t="str">
        <f t="shared" si="57"/>
        <v>CONFIRMED BEARISH</v>
      </c>
    </row>
    <row r="1259" spans="1:8" ht="13.5" x14ac:dyDescent="0.25">
      <c r="A1259" s="3">
        <f>TITRES_STAT!B1262</f>
        <v>43843</v>
      </c>
      <c r="B1259" s="17">
        <f>TITRES_STAT!C1262</f>
        <v>18.510000000000002</v>
      </c>
      <c r="C1259" s="17">
        <f>TITRES_STAT!D1262</f>
        <v>10.146599999999999</v>
      </c>
      <c r="D1259" s="17">
        <f>TITRES_STAT!E1262</f>
        <v>12348</v>
      </c>
      <c r="E1259" s="17">
        <f>TITRES_STAT!F1262</f>
        <v>18.527000000000001</v>
      </c>
      <c r="F1259" s="17" t="str">
        <f t="shared" si="59"/>
        <v>BEARISH</v>
      </c>
      <c r="G1259" s="17" t="str">
        <f t="shared" si="58"/>
        <v>WEAK</v>
      </c>
      <c r="H1259" s="17" t="str">
        <f t="shared" si="57"/>
        <v>CONFIRMED BEARISH</v>
      </c>
    </row>
    <row r="1260" spans="1:8" ht="13.5" x14ac:dyDescent="0.25">
      <c r="A1260" s="3">
        <f>TITRES_STAT!B1263</f>
        <v>43845</v>
      </c>
      <c r="B1260" s="17">
        <f>TITRES_STAT!C1263</f>
        <v>18.77</v>
      </c>
      <c r="C1260" s="17">
        <f>TITRES_STAT!D1263</f>
        <v>10.289099999999999</v>
      </c>
      <c r="D1260" s="17">
        <f>TITRES_STAT!E1263</f>
        <v>12338</v>
      </c>
      <c r="E1260" s="17">
        <f>TITRES_STAT!F1263</f>
        <v>18.71</v>
      </c>
      <c r="F1260" s="17" t="str">
        <f t="shared" si="59"/>
        <v>BEARISH</v>
      </c>
      <c r="G1260" s="17" t="str">
        <f t="shared" si="58"/>
        <v>NEUTRAL</v>
      </c>
      <c r="H1260" s="17" t="str">
        <f t="shared" si="57"/>
        <v>BEARISH DIVERGENCE</v>
      </c>
    </row>
    <row r="1261" spans="1:8" ht="13.5" x14ac:dyDescent="0.25">
      <c r="A1261" s="3">
        <f>TITRES_STAT!B1264</f>
        <v>43846</v>
      </c>
      <c r="B1261" s="17">
        <f>TITRES_STAT!C1264</f>
        <v>18.989999999999998</v>
      </c>
      <c r="C1261" s="17">
        <f>TITRES_STAT!D1264</f>
        <v>10.409700000000001</v>
      </c>
      <c r="D1261" s="17">
        <f>TITRES_STAT!E1264</f>
        <v>12955</v>
      </c>
      <c r="E1261" s="17">
        <f>TITRES_STAT!F1264</f>
        <v>18.8428</v>
      </c>
      <c r="F1261" s="17" t="str">
        <f t="shared" si="59"/>
        <v>BULLISH</v>
      </c>
      <c r="G1261" s="17" t="str">
        <f t="shared" si="58"/>
        <v>NEUTRAL</v>
      </c>
      <c r="H1261" s="17" t="str">
        <f t="shared" si="57"/>
        <v>CONFIRMED BULLISH</v>
      </c>
    </row>
    <row r="1262" spans="1:8" ht="13.5" x14ac:dyDescent="0.25">
      <c r="A1262" s="3">
        <f>TITRES_STAT!B1265</f>
        <v>43847</v>
      </c>
      <c r="B1262" s="17">
        <f>TITRES_STAT!C1265</f>
        <v>18.940000000000001</v>
      </c>
      <c r="C1262" s="17">
        <f>TITRES_STAT!D1265</f>
        <v>10.382300000000001</v>
      </c>
      <c r="D1262" s="17">
        <f>TITRES_STAT!E1265</f>
        <v>6412</v>
      </c>
      <c r="E1262" s="17">
        <f>TITRES_STAT!F1265</f>
        <v>18.897600000000001</v>
      </c>
      <c r="F1262" s="17" t="str">
        <f t="shared" si="59"/>
        <v>BULLISH</v>
      </c>
      <c r="G1262" s="17" t="str">
        <f t="shared" si="58"/>
        <v>NEUTRAL</v>
      </c>
      <c r="H1262" s="17" t="str">
        <f t="shared" si="57"/>
        <v>CONFIRMED BULLISH</v>
      </c>
    </row>
    <row r="1263" spans="1:8" ht="13.5" x14ac:dyDescent="0.25">
      <c r="A1263" s="3">
        <f>TITRES_STAT!B1266</f>
        <v>43850</v>
      </c>
      <c r="B1263" s="17">
        <f>TITRES_STAT!C1266</f>
        <v>18.649999999999999</v>
      </c>
      <c r="C1263" s="17">
        <f>TITRES_STAT!D1266</f>
        <v>10.2233</v>
      </c>
      <c r="D1263" s="17">
        <f>TITRES_STAT!E1266</f>
        <v>17831</v>
      </c>
      <c r="E1263" s="17">
        <f>TITRES_STAT!F1266</f>
        <v>18.874199999999998</v>
      </c>
      <c r="F1263" s="17" t="str">
        <f t="shared" si="59"/>
        <v>BULLISH</v>
      </c>
      <c r="G1263" s="17" t="str">
        <f t="shared" si="58"/>
        <v>NEUTRAL</v>
      </c>
      <c r="H1263" s="17" t="str">
        <f t="shared" si="57"/>
        <v>CONFIRMED BULLISH</v>
      </c>
    </row>
    <row r="1264" spans="1:8" ht="13.5" x14ac:dyDescent="0.25">
      <c r="A1264" s="3">
        <f>TITRES_STAT!B1267</f>
        <v>43851</v>
      </c>
      <c r="B1264" s="17">
        <f>TITRES_STAT!C1267</f>
        <v>18.940000000000001</v>
      </c>
      <c r="C1264" s="17">
        <f>TITRES_STAT!D1267</f>
        <v>10.382300000000001</v>
      </c>
      <c r="D1264" s="17">
        <f>TITRES_STAT!E1267</f>
        <v>12239</v>
      </c>
      <c r="E1264" s="17">
        <f>TITRES_STAT!F1267</f>
        <v>18.8886</v>
      </c>
      <c r="F1264" s="17" t="str">
        <f t="shared" si="59"/>
        <v>BULLISH</v>
      </c>
      <c r="G1264" s="17" t="str">
        <f t="shared" si="58"/>
        <v>NEUTRAL</v>
      </c>
      <c r="H1264" s="17" t="str">
        <f t="shared" si="57"/>
        <v>CONFIRMED BULLISH</v>
      </c>
    </row>
    <row r="1265" spans="1:8" ht="13.5" x14ac:dyDescent="0.25">
      <c r="A1265" s="3">
        <f>TITRES_STAT!B1268</f>
        <v>43852</v>
      </c>
      <c r="B1265" s="17">
        <f>TITRES_STAT!C1268</f>
        <v>18.940000000000001</v>
      </c>
      <c r="C1265" s="17">
        <f>TITRES_STAT!D1268</f>
        <v>10.382300000000001</v>
      </c>
      <c r="D1265" s="17">
        <f>TITRES_STAT!E1268</f>
        <v>10277</v>
      </c>
      <c r="E1265" s="17">
        <f>TITRES_STAT!F1268</f>
        <v>18.897500000000001</v>
      </c>
      <c r="F1265" s="17" t="str">
        <f t="shared" si="59"/>
        <v>BULLISH</v>
      </c>
      <c r="G1265" s="17" t="str">
        <f t="shared" si="58"/>
        <v>NEUTRAL</v>
      </c>
      <c r="H1265" s="17" t="str">
        <f t="shared" si="57"/>
        <v>CONFIRMED BULLISH</v>
      </c>
    </row>
    <row r="1266" spans="1:8" ht="13.5" x14ac:dyDescent="0.25">
      <c r="A1266" s="3">
        <f>TITRES_STAT!B1269</f>
        <v>43853</v>
      </c>
      <c r="B1266" s="17">
        <f>TITRES_STAT!C1269</f>
        <v>19.190000000000001</v>
      </c>
      <c r="C1266" s="17">
        <f>TITRES_STAT!D1269</f>
        <v>10.519399999999999</v>
      </c>
      <c r="D1266" s="17">
        <f>TITRES_STAT!E1269</f>
        <v>13922</v>
      </c>
      <c r="E1266" s="17">
        <f>TITRES_STAT!F1269</f>
        <v>19.0016</v>
      </c>
      <c r="F1266" s="17" t="str">
        <f t="shared" si="59"/>
        <v>BULLISH</v>
      </c>
      <c r="G1266" s="17" t="str">
        <f t="shared" si="58"/>
        <v>NEUTRAL</v>
      </c>
      <c r="H1266" s="17" t="str">
        <f t="shared" si="57"/>
        <v>CONFIRMED BULLISH</v>
      </c>
    </row>
    <row r="1267" spans="1:8" ht="13.5" x14ac:dyDescent="0.25">
      <c r="A1267" s="3">
        <f>TITRES_STAT!B1270</f>
        <v>43854</v>
      </c>
      <c r="B1267" s="17">
        <f>TITRES_STAT!C1270</f>
        <v>19.329999999999998</v>
      </c>
      <c r="C1267" s="17">
        <f>TITRES_STAT!D1270</f>
        <v>10.5961</v>
      </c>
      <c r="D1267" s="17">
        <f>TITRES_STAT!E1270</f>
        <v>9787</v>
      </c>
      <c r="E1267" s="17">
        <f>TITRES_STAT!F1270</f>
        <v>19.325099999999999</v>
      </c>
      <c r="F1267" s="17" t="str">
        <f t="shared" si="59"/>
        <v>BULLISH</v>
      </c>
      <c r="G1267" s="17" t="str">
        <f t="shared" si="58"/>
        <v>STRONG</v>
      </c>
      <c r="H1267" s="17" t="str">
        <f t="shared" si="57"/>
        <v>CONFIRMED BULLISH</v>
      </c>
    </row>
    <row r="1268" spans="1:8" ht="13.5" x14ac:dyDescent="0.25">
      <c r="A1268" s="3">
        <f>TITRES_STAT!B1271</f>
        <v>43857</v>
      </c>
      <c r="B1268" s="17">
        <f>TITRES_STAT!C1271</f>
        <v>19.829999999999998</v>
      </c>
      <c r="C1268" s="17">
        <f>TITRES_STAT!D1271</f>
        <v>10.870200000000001</v>
      </c>
      <c r="D1268" s="17">
        <f>TITRES_STAT!E1271</f>
        <v>17474</v>
      </c>
      <c r="E1268" s="17">
        <f>TITRES_STAT!F1271</f>
        <v>19.722100000000001</v>
      </c>
      <c r="F1268" s="17" t="str">
        <f t="shared" si="59"/>
        <v>BULLISH</v>
      </c>
      <c r="G1268" s="17" t="str">
        <f t="shared" si="58"/>
        <v>STRONG</v>
      </c>
      <c r="H1268" s="17" t="str">
        <f t="shared" si="57"/>
        <v>CONFIRMED BULLISH</v>
      </c>
    </row>
    <row r="1269" spans="1:8" ht="13.5" x14ac:dyDescent="0.25">
      <c r="A1269" s="3">
        <f>TITRES_STAT!B1272</f>
        <v>43858</v>
      </c>
      <c r="B1269" s="17">
        <f>TITRES_STAT!C1272</f>
        <v>20</v>
      </c>
      <c r="C1269" s="17">
        <f>TITRES_STAT!D1272</f>
        <v>10.9634</v>
      </c>
      <c r="D1269" s="17">
        <f>TITRES_STAT!E1272</f>
        <v>25176</v>
      </c>
      <c r="E1269" s="17">
        <f>TITRES_STAT!F1272</f>
        <v>19.989000000000001</v>
      </c>
      <c r="F1269" s="17" t="str">
        <f t="shared" si="59"/>
        <v>BULLISH</v>
      </c>
      <c r="G1269" s="17" t="str">
        <f t="shared" si="58"/>
        <v>STRONG</v>
      </c>
      <c r="H1269" s="17" t="str">
        <f t="shared" si="57"/>
        <v>CONFIRMED BULLISH</v>
      </c>
    </row>
    <row r="1270" spans="1:8" ht="13.5" x14ac:dyDescent="0.25">
      <c r="A1270" s="3">
        <f>TITRES_STAT!B1273</f>
        <v>43859</v>
      </c>
      <c r="B1270" s="17">
        <f>TITRES_STAT!C1273</f>
        <v>19.98</v>
      </c>
      <c r="C1270" s="17">
        <f>TITRES_STAT!D1273</f>
        <v>10.952400000000001</v>
      </c>
      <c r="D1270" s="17">
        <f>TITRES_STAT!E1273</f>
        <v>16216</v>
      </c>
      <c r="E1270" s="17">
        <f>TITRES_STAT!F1273</f>
        <v>19.967500000000001</v>
      </c>
      <c r="F1270" s="17" t="str">
        <f t="shared" si="59"/>
        <v>BULLISH</v>
      </c>
      <c r="G1270" s="17" t="str">
        <f t="shared" si="58"/>
        <v>STRONG</v>
      </c>
      <c r="H1270" s="17" t="str">
        <f t="shared" si="57"/>
        <v>CONFIRMED BULLISH</v>
      </c>
    </row>
    <row r="1271" spans="1:8" ht="13.5" x14ac:dyDescent="0.25">
      <c r="A1271" s="3">
        <f>TITRES_STAT!B1274</f>
        <v>43860</v>
      </c>
      <c r="B1271" s="17">
        <f>TITRES_STAT!C1274</f>
        <v>19.93</v>
      </c>
      <c r="C1271" s="17">
        <f>TITRES_STAT!D1274</f>
        <v>10.925000000000001</v>
      </c>
      <c r="D1271" s="17">
        <f>TITRES_STAT!E1274</f>
        <v>14682</v>
      </c>
      <c r="E1271" s="17">
        <f>TITRES_STAT!F1274</f>
        <v>19.9511</v>
      </c>
      <c r="F1271" s="17" t="str">
        <f t="shared" si="59"/>
        <v>BULLISH</v>
      </c>
      <c r="G1271" s="17" t="str">
        <f t="shared" si="58"/>
        <v>STRONG</v>
      </c>
      <c r="H1271" s="17" t="str">
        <f t="shared" si="57"/>
        <v>CONFIRMED BULLISH</v>
      </c>
    </row>
    <row r="1272" spans="1:8" ht="13.5" x14ac:dyDescent="0.25">
      <c r="A1272" s="3">
        <f>TITRES_STAT!B1275</f>
        <v>43861</v>
      </c>
      <c r="B1272" s="17">
        <f>TITRES_STAT!C1275</f>
        <v>20.149999999999999</v>
      </c>
      <c r="C1272" s="17">
        <f>TITRES_STAT!D1275</f>
        <v>11.0456</v>
      </c>
      <c r="D1272" s="17">
        <f>TITRES_STAT!E1275</f>
        <v>10035</v>
      </c>
      <c r="E1272" s="17">
        <f>TITRES_STAT!F1275</f>
        <v>20.004000000000001</v>
      </c>
      <c r="F1272" s="17" t="str">
        <f t="shared" si="59"/>
        <v>BULLISH</v>
      </c>
      <c r="G1272" s="17" t="str">
        <f t="shared" si="58"/>
        <v>STRONG</v>
      </c>
      <c r="H1272" s="17" t="str">
        <f t="shared" si="57"/>
        <v>CONFIRMED BULLISH</v>
      </c>
    </row>
    <row r="1273" spans="1:8" ht="13.5" x14ac:dyDescent="0.25">
      <c r="A1273" s="3">
        <f>TITRES_STAT!B1276</f>
        <v>43864</v>
      </c>
      <c r="B1273" s="17">
        <f>TITRES_STAT!C1276</f>
        <v>20.260000000000002</v>
      </c>
      <c r="C1273" s="17">
        <f>TITRES_STAT!D1276</f>
        <v>11.1059</v>
      </c>
      <c r="D1273" s="17">
        <f>TITRES_STAT!E1276</f>
        <v>42510</v>
      </c>
      <c r="E1273" s="17">
        <f>TITRES_STAT!F1276</f>
        <v>20.165600000000001</v>
      </c>
      <c r="F1273" s="17" t="str">
        <f t="shared" si="59"/>
        <v>BULLISH</v>
      </c>
      <c r="G1273" s="17" t="str">
        <f t="shared" si="58"/>
        <v>STRONG</v>
      </c>
      <c r="H1273" s="17" t="str">
        <f t="shared" si="57"/>
        <v>CONFIRMED BULLISH</v>
      </c>
    </row>
    <row r="1274" spans="1:8" ht="13.5" x14ac:dyDescent="0.25">
      <c r="A1274" s="3">
        <f>TITRES_STAT!B1277</f>
        <v>43865</v>
      </c>
      <c r="B1274" s="17">
        <f>TITRES_STAT!C1277</f>
        <v>20.5</v>
      </c>
      <c r="C1274" s="17">
        <f>TITRES_STAT!D1277</f>
        <v>11.237500000000001</v>
      </c>
      <c r="D1274" s="17">
        <f>TITRES_STAT!E1277</f>
        <v>46724</v>
      </c>
      <c r="E1274" s="17">
        <f>TITRES_STAT!F1277</f>
        <v>20.503599999999999</v>
      </c>
      <c r="F1274" s="17" t="str">
        <f t="shared" si="59"/>
        <v>BULLISH</v>
      </c>
      <c r="G1274" s="17" t="str">
        <f t="shared" si="58"/>
        <v>STRONG</v>
      </c>
      <c r="H1274" s="17" t="str">
        <f t="shared" si="57"/>
        <v>CONFIRMED BULLISH</v>
      </c>
    </row>
    <row r="1275" spans="1:8" ht="13.5" x14ac:dyDescent="0.25">
      <c r="A1275" s="3">
        <f>TITRES_STAT!B1278</f>
        <v>43866</v>
      </c>
      <c r="B1275" s="17">
        <f>TITRES_STAT!C1278</f>
        <v>20.329999999999998</v>
      </c>
      <c r="C1275" s="17">
        <f>TITRES_STAT!D1278</f>
        <v>11.144299999999999</v>
      </c>
      <c r="D1275" s="17">
        <f>TITRES_STAT!E1278</f>
        <v>54560</v>
      </c>
      <c r="E1275" s="17">
        <f>TITRES_STAT!F1278</f>
        <v>20.526599999999998</v>
      </c>
      <c r="F1275" s="17" t="str">
        <f t="shared" si="59"/>
        <v>BULLISH</v>
      </c>
      <c r="G1275" s="17" t="str">
        <f t="shared" si="58"/>
        <v>STRONG</v>
      </c>
      <c r="H1275" s="17" t="str">
        <f t="shared" si="57"/>
        <v>CONFIRMED BULLISH</v>
      </c>
    </row>
    <row r="1276" spans="1:8" ht="13.5" x14ac:dyDescent="0.25">
      <c r="A1276" s="3">
        <f>TITRES_STAT!B1279</f>
        <v>43867</v>
      </c>
      <c r="B1276" s="17">
        <f>TITRES_STAT!C1279</f>
        <v>20.28</v>
      </c>
      <c r="C1276" s="17">
        <f>TITRES_STAT!D1279</f>
        <v>11.116899999999999</v>
      </c>
      <c r="D1276" s="17">
        <f>TITRES_STAT!E1279</f>
        <v>20574</v>
      </c>
      <c r="E1276" s="17">
        <f>TITRES_STAT!F1279</f>
        <v>20.261199999999999</v>
      </c>
      <c r="F1276" s="17" t="str">
        <f t="shared" si="59"/>
        <v>BULLISH</v>
      </c>
      <c r="G1276" s="17" t="str">
        <f t="shared" si="58"/>
        <v>NEUTRAL</v>
      </c>
      <c r="H1276" s="17" t="str">
        <f t="shared" si="57"/>
        <v>CONFIRMED BULLISH</v>
      </c>
    </row>
    <row r="1277" spans="1:8" ht="13.5" x14ac:dyDescent="0.25">
      <c r="A1277" s="3">
        <f>TITRES_STAT!B1280</f>
        <v>43868</v>
      </c>
      <c r="B1277" s="17">
        <f>TITRES_STAT!C1280</f>
        <v>20.45</v>
      </c>
      <c r="C1277" s="17">
        <f>TITRES_STAT!D1280</f>
        <v>11.21</v>
      </c>
      <c r="D1277" s="17">
        <f>TITRES_STAT!E1280</f>
        <v>9625</v>
      </c>
      <c r="E1277" s="17">
        <f>TITRES_STAT!F1280</f>
        <v>20.439399999999999</v>
      </c>
      <c r="F1277" s="17" t="str">
        <f t="shared" si="59"/>
        <v>BULLISH</v>
      </c>
      <c r="G1277" s="17" t="str">
        <f t="shared" si="58"/>
        <v>STRONG</v>
      </c>
      <c r="H1277" s="17" t="str">
        <f t="shared" si="57"/>
        <v>CONFIRMED BULLISH</v>
      </c>
    </row>
    <row r="1278" spans="1:8" ht="13.5" x14ac:dyDescent="0.25">
      <c r="A1278" s="3">
        <f>TITRES_STAT!B1281</f>
        <v>43871</v>
      </c>
      <c r="B1278" s="17">
        <f>TITRES_STAT!C1281</f>
        <v>20.37</v>
      </c>
      <c r="C1278" s="17">
        <f>TITRES_STAT!D1281</f>
        <v>11.1662</v>
      </c>
      <c r="D1278" s="17">
        <f>TITRES_STAT!E1281</f>
        <v>11077</v>
      </c>
      <c r="E1278" s="17">
        <f>TITRES_STAT!F1281</f>
        <v>20.540600000000001</v>
      </c>
      <c r="F1278" s="17" t="str">
        <f t="shared" si="59"/>
        <v>BULLISH</v>
      </c>
      <c r="G1278" s="17" t="str">
        <f t="shared" si="58"/>
        <v>NEUTRAL</v>
      </c>
      <c r="H1278" s="17" t="str">
        <f t="shared" si="57"/>
        <v>CONFIRMED BULLISH</v>
      </c>
    </row>
    <row r="1279" spans="1:8" ht="13.5" x14ac:dyDescent="0.25">
      <c r="A1279" s="3">
        <f>TITRES_STAT!B1282</f>
        <v>43872</v>
      </c>
      <c r="B1279" s="17">
        <f>TITRES_STAT!C1282</f>
        <v>20.350000000000001</v>
      </c>
      <c r="C1279" s="17">
        <f>TITRES_STAT!D1282</f>
        <v>11.155200000000001</v>
      </c>
      <c r="D1279" s="17">
        <f>TITRES_STAT!E1282</f>
        <v>13558</v>
      </c>
      <c r="E1279" s="17">
        <f>TITRES_STAT!F1282</f>
        <v>20.348199999999999</v>
      </c>
      <c r="F1279" s="17" t="str">
        <f t="shared" si="59"/>
        <v>BEARISH</v>
      </c>
      <c r="G1279" s="17" t="str">
        <f t="shared" si="58"/>
        <v>NEUTRAL</v>
      </c>
      <c r="H1279" s="17" t="str">
        <f t="shared" si="57"/>
        <v>CONFIRMED BEARISH</v>
      </c>
    </row>
    <row r="1280" spans="1:8" ht="13.5" x14ac:dyDescent="0.25">
      <c r="A1280" s="3">
        <f>TITRES_STAT!B1283</f>
        <v>43873</v>
      </c>
      <c r="B1280" s="17">
        <f>TITRES_STAT!C1283</f>
        <v>20.37</v>
      </c>
      <c r="C1280" s="17">
        <f>TITRES_STAT!D1283</f>
        <v>11.1662</v>
      </c>
      <c r="D1280" s="17">
        <f>TITRES_STAT!E1283</f>
        <v>5508</v>
      </c>
      <c r="E1280" s="17">
        <f>TITRES_STAT!F1283</f>
        <v>20.4529</v>
      </c>
      <c r="F1280" s="17" t="str">
        <f t="shared" si="59"/>
        <v>BEARISH</v>
      </c>
      <c r="G1280" s="17" t="str">
        <f t="shared" si="58"/>
        <v>NEUTRAL</v>
      </c>
      <c r="H1280" s="17" t="str">
        <f t="shared" si="57"/>
        <v>BEARISH DIVERGENCE</v>
      </c>
    </row>
    <row r="1281" spans="1:8" ht="13.5" x14ac:dyDescent="0.25">
      <c r="A1281" s="3">
        <f>TITRES_STAT!B1284</f>
        <v>43874</v>
      </c>
      <c r="B1281" s="17">
        <f>TITRES_STAT!C1284</f>
        <v>20.37</v>
      </c>
      <c r="C1281" s="17">
        <f>TITRES_STAT!D1284</f>
        <v>11.1662</v>
      </c>
      <c r="D1281" s="17">
        <f>TITRES_STAT!E1284</f>
        <v>12992</v>
      </c>
      <c r="E1281" s="17">
        <f>TITRES_STAT!F1284</f>
        <v>20.369900000000001</v>
      </c>
      <c r="F1281" s="17" t="str">
        <f t="shared" si="59"/>
        <v>BULLISH</v>
      </c>
      <c r="G1281" s="17" t="str">
        <f t="shared" si="58"/>
        <v>NEUTRAL</v>
      </c>
      <c r="H1281" s="17" t="str">
        <f t="shared" si="57"/>
        <v>CONFIRMED BULLISH</v>
      </c>
    </row>
    <row r="1282" spans="1:8" ht="13.5" x14ac:dyDescent="0.25">
      <c r="A1282" s="3">
        <f>TITRES_STAT!B1285</f>
        <v>43875</v>
      </c>
      <c r="B1282" s="17">
        <f>TITRES_STAT!C1285</f>
        <v>20.25</v>
      </c>
      <c r="C1282" s="17">
        <f>TITRES_STAT!D1285</f>
        <v>11.1004</v>
      </c>
      <c r="D1282" s="17">
        <f>TITRES_STAT!E1285</f>
        <v>13043</v>
      </c>
      <c r="E1282" s="17">
        <f>TITRES_STAT!F1285</f>
        <v>20.2681</v>
      </c>
      <c r="F1282" s="17" t="str">
        <f t="shared" si="59"/>
        <v>BEARISH</v>
      </c>
      <c r="G1282" s="17" t="str">
        <f t="shared" si="58"/>
        <v>NEUTRAL</v>
      </c>
      <c r="H1282" s="17" t="str">
        <f t="shared" si="57"/>
        <v>CONFIRMED BEARISH</v>
      </c>
    </row>
    <row r="1283" spans="1:8" ht="13.5" x14ac:dyDescent="0.25">
      <c r="A1283" s="3">
        <f>TITRES_STAT!B1286</f>
        <v>43878</v>
      </c>
      <c r="B1283" s="17">
        <f>TITRES_STAT!C1286</f>
        <v>20.309999999999999</v>
      </c>
      <c r="C1283" s="17">
        <f>TITRES_STAT!D1286</f>
        <v>11.1333</v>
      </c>
      <c r="D1283" s="17">
        <f>TITRES_STAT!E1286</f>
        <v>9082</v>
      </c>
      <c r="E1283" s="17">
        <f>TITRES_STAT!F1286</f>
        <v>20.2654</v>
      </c>
      <c r="F1283" s="17" t="str">
        <f t="shared" si="59"/>
        <v>BEARISH</v>
      </c>
      <c r="G1283" s="17" t="str">
        <f t="shared" si="58"/>
        <v>NEUTRAL</v>
      </c>
      <c r="H1283" s="17" t="str">
        <f t="shared" si="57"/>
        <v>CONFIRMED BEARISH</v>
      </c>
    </row>
    <row r="1284" spans="1:8" ht="13.5" x14ac:dyDescent="0.25">
      <c r="A1284" s="3">
        <f>TITRES_STAT!B1287</f>
        <v>43879</v>
      </c>
      <c r="B1284" s="17">
        <f>TITRES_STAT!C1287</f>
        <v>20.350000000000001</v>
      </c>
      <c r="C1284" s="17">
        <f>TITRES_STAT!D1287</f>
        <v>11.155200000000001</v>
      </c>
      <c r="D1284" s="17">
        <f>TITRES_STAT!E1287</f>
        <v>8901</v>
      </c>
      <c r="E1284" s="17">
        <f>TITRES_STAT!F1287</f>
        <v>20.295200000000001</v>
      </c>
      <c r="F1284" s="17" t="str">
        <f t="shared" si="59"/>
        <v>BEARISH</v>
      </c>
      <c r="G1284" s="17" t="str">
        <f t="shared" si="58"/>
        <v>NEUTRAL</v>
      </c>
      <c r="H1284" s="17" t="str">
        <f t="shared" si="57"/>
        <v>NEUTRAL</v>
      </c>
    </row>
    <row r="1285" spans="1:8" ht="13.5" x14ac:dyDescent="0.25">
      <c r="A1285" s="3">
        <f>TITRES_STAT!B1288</f>
        <v>43880</v>
      </c>
      <c r="B1285" s="17">
        <f>TITRES_STAT!C1288</f>
        <v>20.45</v>
      </c>
      <c r="C1285" s="17">
        <f>TITRES_STAT!D1288</f>
        <v>11.21</v>
      </c>
      <c r="D1285" s="17">
        <f>TITRES_STAT!E1288</f>
        <v>19928</v>
      </c>
      <c r="E1285" s="17">
        <f>TITRES_STAT!F1288</f>
        <v>20.3687</v>
      </c>
      <c r="F1285" s="17" t="str">
        <f t="shared" si="59"/>
        <v>BEARISH</v>
      </c>
      <c r="G1285" s="17" t="str">
        <f t="shared" si="58"/>
        <v>NEUTRAL</v>
      </c>
      <c r="H1285" s="17" t="str">
        <f t="shared" si="57"/>
        <v>BEARISH DIVERGENCE</v>
      </c>
    </row>
    <row r="1286" spans="1:8" ht="13.5" x14ac:dyDescent="0.25">
      <c r="A1286" s="3">
        <f>TITRES_STAT!B1289</f>
        <v>43881</v>
      </c>
      <c r="B1286" s="17">
        <f>TITRES_STAT!C1289</f>
        <v>20.399999999999999</v>
      </c>
      <c r="C1286" s="17">
        <f>TITRES_STAT!D1289</f>
        <v>11.182600000000001</v>
      </c>
      <c r="D1286" s="17">
        <f>TITRES_STAT!E1289</f>
        <v>14765</v>
      </c>
      <c r="E1286" s="17">
        <f>TITRES_STAT!F1289</f>
        <v>20.426200000000001</v>
      </c>
      <c r="F1286" s="17" t="str">
        <f t="shared" si="59"/>
        <v>BULLISH</v>
      </c>
      <c r="G1286" s="17" t="str">
        <f t="shared" si="58"/>
        <v>NEUTRAL</v>
      </c>
      <c r="H1286" s="17" t="str">
        <f t="shared" ref="H1286:H1349" si="60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17">
        <f>TITRES_STAT!C1290</f>
        <v>20.37</v>
      </c>
      <c r="C1287" s="17">
        <f>TITRES_STAT!D1290</f>
        <v>11.1662</v>
      </c>
      <c r="D1287" s="17">
        <f>TITRES_STAT!E1290</f>
        <v>7508</v>
      </c>
      <c r="E1287" s="17">
        <f>TITRES_STAT!F1290</f>
        <v>20.384799999999998</v>
      </c>
      <c r="F1287" s="17" t="str">
        <f t="shared" si="59"/>
        <v>BULLISH</v>
      </c>
      <c r="G1287" s="17" t="str">
        <f t="shared" ref="G1287:G1350" si="61">IF((E1287-E1282)/E1282 &gt; 0.02, "STRONG",
 IF((E1287-E1282)/E1282 &lt; -0.02, "WEAK", "NEUTRAL"))</f>
        <v>NEUTRAL</v>
      </c>
      <c r="H1287" s="17" t="str">
        <f t="shared" si="60"/>
        <v>CONFIRMED BULLISH</v>
      </c>
    </row>
    <row r="1288" spans="1:8" ht="13.5" x14ac:dyDescent="0.25">
      <c r="A1288" s="3">
        <f>TITRES_STAT!B1291</f>
        <v>43885</v>
      </c>
      <c r="B1288" s="17">
        <f>TITRES_STAT!C1291</f>
        <v>20.5</v>
      </c>
      <c r="C1288" s="17">
        <f>TITRES_STAT!D1291</f>
        <v>11.237500000000001</v>
      </c>
      <c r="D1288" s="17">
        <f>TITRES_STAT!E1291</f>
        <v>35574</v>
      </c>
      <c r="E1288" s="17">
        <f>TITRES_STAT!F1291</f>
        <v>20.433199999999999</v>
      </c>
      <c r="F1288" s="17" t="str">
        <f t="shared" ref="F1288:F1351" si="62">IF(E1288&gt;E1283,"BULLISH",IF(E1288&lt;E1283,"BEARISH","NEUTRAL"))</f>
        <v>BULLISH</v>
      </c>
      <c r="G1288" s="17" t="str">
        <f t="shared" si="61"/>
        <v>NEUTRAL</v>
      </c>
      <c r="H1288" s="17" t="str">
        <f t="shared" si="60"/>
        <v>CONFIRMED BULLISH</v>
      </c>
    </row>
    <row r="1289" spans="1:8" ht="13.5" x14ac:dyDescent="0.25">
      <c r="A1289" s="3">
        <f>TITRES_STAT!B1292</f>
        <v>43886</v>
      </c>
      <c r="B1289" s="17">
        <f>TITRES_STAT!C1292</f>
        <v>20.350000000000001</v>
      </c>
      <c r="C1289" s="17">
        <f>TITRES_STAT!D1292</f>
        <v>11.155200000000001</v>
      </c>
      <c r="D1289" s="17">
        <f>TITRES_STAT!E1292</f>
        <v>68345</v>
      </c>
      <c r="E1289" s="17">
        <f>TITRES_STAT!F1292</f>
        <v>20.4925</v>
      </c>
      <c r="F1289" s="17" t="str">
        <f t="shared" si="62"/>
        <v>BULLISH</v>
      </c>
      <c r="G1289" s="17" t="str">
        <f t="shared" si="61"/>
        <v>NEUTRAL</v>
      </c>
      <c r="H1289" s="17" t="str">
        <f t="shared" si="60"/>
        <v>NEUTRAL</v>
      </c>
    </row>
    <row r="1290" spans="1:8" ht="13.5" x14ac:dyDescent="0.25">
      <c r="A1290" s="3">
        <f>TITRES_STAT!B1293</f>
        <v>43887</v>
      </c>
      <c r="B1290" s="17">
        <f>TITRES_STAT!C1293</f>
        <v>20.38</v>
      </c>
      <c r="C1290" s="17">
        <f>TITRES_STAT!D1293</f>
        <v>11.1717</v>
      </c>
      <c r="D1290" s="17">
        <f>TITRES_STAT!E1293</f>
        <v>6620</v>
      </c>
      <c r="E1290" s="17">
        <f>TITRES_STAT!F1293</f>
        <v>20.417100000000001</v>
      </c>
      <c r="F1290" s="17" t="str">
        <f t="shared" si="62"/>
        <v>BULLISH</v>
      </c>
      <c r="G1290" s="17" t="str">
        <f t="shared" si="61"/>
        <v>NEUTRAL</v>
      </c>
      <c r="H1290" s="17" t="str">
        <f t="shared" si="60"/>
        <v>BULLISH DIVERGENCE</v>
      </c>
    </row>
    <row r="1291" spans="1:8" ht="13.5" x14ac:dyDescent="0.25">
      <c r="A1291" s="3">
        <f>TITRES_STAT!B1294</f>
        <v>43888</v>
      </c>
      <c r="B1291" s="17">
        <f>TITRES_STAT!C1294</f>
        <v>20.45</v>
      </c>
      <c r="C1291" s="17">
        <f>TITRES_STAT!D1294</f>
        <v>11.21</v>
      </c>
      <c r="D1291" s="17">
        <f>TITRES_STAT!E1294</f>
        <v>29408</v>
      </c>
      <c r="E1291" s="17">
        <f>TITRES_STAT!F1294</f>
        <v>20.4925</v>
      </c>
      <c r="F1291" s="17" t="str">
        <f t="shared" si="62"/>
        <v>BULLISH</v>
      </c>
      <c r="G1291" s="17" t="str">
        <f t="shared" si="61"/>
        <v>NEUTRAL</v>
      </c>
      <c r="H1291" s="17" t="str">
        <f t="shared" si="60"/>
        <v>CONFIRMED BULLISH</v>
      </c>
    </row>
    <row r="1292" spans="1:8" ht="13.5" x14ac:dyDescent="0.25">
      <c r="A1292" s="3">
        <f>TITRES_STAT!B1295</f>
        <v>43889</v>
      </c>
      <c r="B1292" s="17">
        <f>TITRES_STAT!C1295</f>
        <v>20.5</v>
      </c>
      <c r="C1292" s="17">
        <f>TITRES_STAT!D1295</f>
        <v>11.237500000000001</v>
      </c>
      <c r="D1292" s="17">
        <f>TITRES_STAT!E1295</f>
        <v>24120</v>
      </c>
      <c r="E1292" s="17">
        <f>TITRES_STAT!F1295</f>
        <v>20.510200000000001</v>
      </c>
      <c r="F1292" s="17" t="str">
        <f t="shared" si="62"/>
        <v>BULLISH</v>
      </c>
      <c r="G1292" s="17" t="str">
        <f t="shared" si="61"/>
        <v>NEUTRAL</v>
      </c>
      <c r="H1292" s="17" t="str">
        <f t="shared" si="60"/>
        <v>CONFIRMED BULLISH</v>
      </c>
    </row>
    <row r="1293" spans="1:8" ht="13.5" x14ac:dyDescent="0.25">
      <c r="A1293" s="3">
        <f>TITRES_STAT!B1296</f>
        <v>43892</v>
      </c>
      <c r="B1293" s="17">
        <f>TITRES_STAT!C1296</f>
        <v>21.08</v>
      </c>
      <c r="C1293" s="17">
        <f>TITRES_STAT!D1296</f>
        <v>11.555400000000001</v>
      </c>
      <c r="D1293" s="17">
        <f>TITRES_STAT!E1296</f>
        <v>56972</v>
      </c>
      <c r="E1293" s="17">
        <f>TITRES_STAT!F1296</f>
        <v>20.9435</v>
      </c>
      <c r="F1293" s="17" t="str">
        <f t="shared" si="62"/>
        <v>BULLISH</v>
      </c>
      <c r="G1293" s="17" t="str">
        <f t="shared" si="61"/>
        <v>STRONG</v>
      </c>
      <c r="H1293" s="17" t="str">
        <f t="shared" si="60"/>
        <v>CONFIRMED BULLISH</v>
      </c>
    </row>
    <row r="1294" spans="1:8" ht="13.5" x14ac:dyDescent="0.25">
      <c r="A1294" s="3">
        <f>TITRES_STAT!B1297</f>
        <v>43893</v>
      </c>
      <c r="B1294" s="17">
        <f>TITRES_STAT!C1297</f>
        <v>21.22</v>
      </c>
      <c r="C1294" s="17">
        <f>TITRES_STAT!D1297</f>
        <v>11.632099999999999</v>
      </c>
      <c r="D1294" s="17">
        <f>TITRES_STAT!E1297</f>
        <v>155702</v>
      </c>
      <c r="E1294" s="17">
        <f>TITRES_STAT!F1297</f>
        <v>21.430099999999999</v>
      </c>
      <c r="F1294" s="17" t="str">
        <f t="shared" si="62"/>
        <v>BULLISH</v>
      </c>
      <c r="G1294" s="17" t="str">
        <f t="shared" si="61"/>
        <v>STRONG</v>
      </c>
      <c r="H1294" s="17" t="str">
        <f t="shared" si="60"/>
        <v>CONFIRMED BULLISH</v>
      </c>
    </row>
    <row r="1295" spans="1:8" ht="13.5" x14ac:dyDescent="0.25">
      <c r="A1295" s="3">
        <f>TITRES_STAT!B1298</f>
        <v>43894</v>
      </c>
      <c r="B1295" s="17">
        <f>TITRES_STAT!C1298</f>
        <v>21.1</v>
      </c>
      <c r="C1295" s="17">
        <f>TITRES_STAT!D1298</f>
        <v>11.5664</v>
      </c>
      <c r="D1295" s="17">
        <f>TITRES_STAT!E1298</f>
        <v>15631</v>
      </c>
      <c r="E1295" s="17">
        <f>TITRES_STAT!F1298</f>
        <v>21.1068</v>
      </c>
      <c r="F1295" s="17" t="str">
        <f t="shared" si="62"/>
        <v>BULLISH</v>
      </c>
      <c r="G1295" s="17" t="str">
        <f t="shared" si="61"/>
        <v>STRONG</v>
      </c>
      <c r="H1295" s="17" t="str">
        <f t="shared" si="60"/>
        <v>CONFIRMED BULLISH</v>
      </c>
    </row>
    <row r="1296" spans="1:8" ht="13.5" x14ac:dyDescent="0.25">
      <c r="A1296" s="3">
        <f>TITRES_STAT!B1299</f>
        <v>43895</v>
      </c>
      <c r="B1296" s="17">
        <f>TITRES_STAT!C1299</f>
        <v>20.9</v>
      </c>
      <c r="C1296" s="17">
        <f>TITRES_STAT!D1299</f>
        <v>11.4567</v>
      </c>
      <c r="D1296" s="17">
        <f>TITRES_STAT!E1299</f>
        <v>19232</v>
      </c>
      <c r="E1296" s="17">
        <f>TITRES_STAT!F1299</f>
        <v>20.911799999999999</v>
      </c>
      <c r="F1296" s="17" t="str">
        <f t="shared" si="62"/>
        <v>BULLISH</v>
      </c>
      <c r="G1296" s="17" t="str">
        <f t="shared" si="61"/>
        <v>STRONG</v>
      </c>
      <c r="H1296" s="17" t="str">
        <f t="shared" si="60"/>
        <v>CONFIRMED BULLISH</v>
      </c>
    </row>
    <row r="1297" spans="1:8" ht="13.5" x14ac:dyDescent="0.25">
      <c r="A1297" s="3">
        <f>TITRES_STAT!B1300</f>
        <v>43896</v>
      </c>
      <c r="B1297" s="17">
        <f>TITRES_STAT!C1300</f>
        <v>20.5</v>
      </c>
      <c r="C1297" s="17">
        <f>TITRES_STAT!D1300</f>
        <v>11.237500000000001</v>
      </c>
      <c r="D1297" s="17">
        <f>TITRES_STAT!E1300</f>
        <v>17133</v>
      </c>
      <c r="E1297" s="17">
        <f>TITRES_STAT!F1300</f>
        <v>20.576499999999999</v>
      </c>
      <c r="F1297" s="17" t="str">
        <f t="shared" si="62"/>
        <v>BULLISH</v>
      </c>
      <c r="G1297" s="17" t="str">
        <f t="shared" si="61"/>
        <v>NEUTRAL</v>
      </c>
      <c r="H1297" s="17" t="str">
        <f t="shared" si="60"/>
        <v>NEUTRAL</v>
      </c>
    </row>
    <row r="1298" spans="1:8" ht="13.5" x14ac:dyDescent="0.25">
      <c r="A1298" s="3">
        <f>TITRES_STAT!B1301</f>
        <v>43899</v>
      </c>
      <c r="B1298" s="17">
        <f>TITRES_STAT!C1301</f>
        <v>19.899999999999999</v>
      </c>
      <c r="C1298" s="17">
        <f>TITRES_STAT!D1301</f>
        <v>10.9086</v>
      </c>
      <c r="D1298" s="17">
        <f>TITRES_STAT!E1301</f>
        <v>53444</v>
      </c>
      <c r="E1298" s="17">
        <f>TITRES_STAT!F1301</f>
        <v>19.994499999999999</v>
      </c>
      <c r="F1298" s="17" t="str">
        <f t="shared" si="62"/>
        <v>BEARISH</v>
      </c>
      <c r="G1298" s="17" t="str">
        <f t="shared" si="61"/>
        <v>WEAK</v>
      </c>
      <c r="H1298" s="17" t="str">
        <f t="shared" si="60"/>
        <v>CONFIRMED BEARISH</v>
      </c>
    </row>
    <row r="1299" spans="1:8" ht="13.5" x14ac:dyDescent="0.25">
      <c r="A1299" s="3">
        <f>TITRES_STAT!B1302</f>
        <v>43900</v>
      </c>
      <c r="B1299" s="17">
        <f>TITRES_STAT!C1302</f>
        <v>19.8</v>
      </c>
      <c r="C1299" s="17">
        <f>TITRES_STAT!D1302</f>
        <v>10.8537</v>
      </c>
      <c r="D1299" s="17">
        <f>TITRES_STAT!E1302</f>
        <v>17267</v>
      </c>
      <c r="E1299" s="17">
        <f>TITRES_STAT!F1302</f>
        <v>19.4861</v>
      </c>
      <c r="F1299" s="17" t="str">
        <f t="shared" si="62"/>
        <v>BEARISH</v>
      </c>
      <c r="G1299" s="17" t="str">
        <f t="shared" si="61"/>
        <v>WEAK</v>
      </c>
      <c r="H1299" s="17" t="str">
        <f t="shared" si="60"/>
        <v>CONFIRMED BEARISH</v>
      </c>
    </row>
    <row r="1300" spans="1:8" ht="13.5" x14ac:dyDescent="0.25">
      <c r="A1300" s="3">
        <f>TITRES_STAT!B1303</f>
        <v>43901</v>
      </c>
      <c r="B1300" s="17">
        <f>TITRES_STAT!C1303</f>
        <v>19.8</v>
      </c>
      <c r="C1300" s="17">
        <f>TITRES_STAT!D1303</f>
        <v>10.8537</v>
      </c>
      <c r="D1300" s="17">
        <f>TITRES_STAT!E1303</f>
        <v>9846</v>
      </c>
      <c r="E1300" s="17">
        <f>TITRES_STAT!F1303</f>
        <v>19.833500000000001</v>
      </c>
      <c r="F1300" s="17" t="str">
        <f t="shared" si="62"/>
        <v>BEARISH</v>
      </c>
      <c r="G1300" s="17" t="str">
        <f t="shared" si="61"/>
        <v>WEAK</v>
      </c>
      <c r="H1300" s="17" t="str">
        <f t="shared" si="60"/>
        <v>CONFIRMED BEARISH</v>
      </c>
    </row>
    <row r="1301" spans="1:8" ht="13.5" x14ac:dyDescent="0.25">
      <c r="A1301" s="3">
        <f>TITRES_STAT!B1304</f>
        <v>43902</v>
      </c>
      <c r="B1301" s="17">
        <f>TITRES_STAT!C1304</f>
        <v>19.3</v>
      </c>
      <c r="C1301" s="17">
        <f>TITRES_STAT!D1304</f>
        <v>10.579700000000001</v>
      </c>
      <c r="D1301" s="17">
        <f>TITRES_STAT!E1304</f>
        <v>39728</v>
      </c>
      <c r="E1301" s="17">
        <f>TITRES_STAT!F1304</f>
        <v>19.596800000000002</v>
      </c>
      <c r="F1301" s="17" t="str">
        <f t="shared" si="62"/>
        <v>BEARISH</v>
      </c>
      <c r="G1301" s="17" t="str">
        <f t="shared" si="61"/>
        <v>WEAK</v>
      </c>
      <c r="H1301" s="17" t="str">
        <f t="shared" si="60"/>
        <v>CONFIRMED BEARISH</v>
      </c>
    </row>
    <row r="1302" spans="1:8" ht="13.5" x14ac:dyDescent="0.25">
      <c r="A1302" s="3">
        <f>TITRES_STAT!B1305</f>
        <v>43903</v>
      </c>
      <c r="B1302" s="17">
        <f>TITRES_STAT!C1305</f>
        <v>18.66</v>
      </c>
      <c r="C1302" s="17">
        <f>TITRES_STAT!D1305</f>
        <v>10.2288</v>
      </c>
      <c r="D1302" s="17">
        <f>TITRES_STAT!E1305</f>
        <v>34754</v>
      </c>
      <c r="E1302" s="17">
        <f>TITRES_STAT!F1305</f>
        <v>18.2668</v>
      </c>
      <c r="F1302" s="17" t="str">
        <f t="shared" si="62"/>
        <v>BEARISH</v>
      </c>
      <c r="G1302" s="17" t="str">
        <f t="shared" si="61"/>
        <v>WEAK</v>
      </c>
      <c r="H1302" s="17" t="str">
        <f t="shared" si="60"/>
        <v>CONFIRMED BEARISH</v>
      </c>
    </row>
    <row r="1303" spans="1:8" ht="13.5" x14ac:dyDescent="0.25">
      <c r="A1303" s="3">
        <f>TITRES_STAT!B1306</f>
        <v>43906</v>
      </c>
      <c r="B1303" s="17">
        <f>TITRES_STAT!C1306</f>
        <v>17.55</v>
      </c>
      <c r="C1303" s="17">
        <f>TITRES_STAT!D1306</f>
        <v>9.6204000000000001</v>
      </c>
      <c r="D1303" s="17">
        <f>TITRES_STAT!E1306</f>
        <v>96136</v>
      </c>
      <c r="E1303" s="17">
        <f>TITRES_STAT!F1306</f>
        <v>17.674900000000001</v>
      </c>
      <c r="F1303" s="17" t="str">
        <f t="shared" si="62"/>
        <v>BEARISH</v>
      </c>
      <c r="G1303" s="17" t="str">
        <f t="shared" si="61"/>
        <v>WEAK</v>
      </c>
      <c r="H1303" s="17" t="str">
        <f t="shared" si="60"/>
        <v>CONFIRMED BEARISH</v>
      </c>
    </row>
    <row r="1304" spans="1:8" ht="13.5" x14ac:dyDescent="0.25">
      <c r="A1304" s="3">
        <f>TITRES_STAT!B1307</f>
        <v>43907</v>
      </c>
      <c r="B1304" s="17">
        <f>TITRES_STAT!C1307</f>
        <v>16.77</v>
      </c>
      <c r="C1304" s="17">
        <f>TITRES_STAT!D1307</f>
        <v>9.1928000000000001</v>
      </c>
      <c r="D1304" s="17">
        <f>TITRES_STAT!E1307</f>
        <v>61474</v>
      </c>
      <c r="E1304" s="17">
        <f>TITRES_STAT!F1307</f>
        <v>16.770499999999998</v>
      </c>
      <c r="F1304" s="17" t="str">
        <f t="shared" si="62"/>
        <v>BEARISH</v>
      </c>
      <c r="G1304" s="17" t="str">
        <f t="shared" si="61"/>
        <v>WEAK</v>
      </c>
      <c r="H1304" s="17" t="str">
        <f t="shared" si="60"/>
        <v>CONFIRMED BEARISH</v>
      </c>
    </row>
    <row r="1305" spans="1:8" ht="13.5" x14ac:dyDescent="0.25">
      <c r="A1305" s="3">
        <f>TITRES_STAT!B1308</f>
        <v>43908</v>
      </c>
      <c r="B1305" s="17">
        <f>TITRES_STAT!C1308</f>
        <v>17.2</v>
      </c>
      <c r="C1305" s="17">
        <f>TITRES_STAT!D1308</f>
        <v>9.4284999999999997</v>
      </c>
      <c r="D1305" s="17">
        <f>TITRES_STAT!E1308</f>
        <v>42546</v>
      </c>
      <c r="E1305" s="17">
        <f>TITRES_STAT!F1308</f>
        <v>16.5108</v>
      </c>
      <c r="F1305" s="17" t="str">
        <f t="shared" si="62"/>
        <v>BEARISH</v>
      </c>
      <c r="G1305" s="17" t="str">
        <f t="shared" si="61"/>
        <v>WEAK</v>
      </c>
      <c r="H1305" s="17" t="str">
        <f t="shared" si="60"/>
        <v>CONFIRMED BEARISH</v>
      </c>
    </row>
    <row r="1306" spans="1:8" ht="13.5" x14ac:dyDescent="0.25">
      <c r="A1306" s="3">
        <f>TITRES_STAT!B1309</f>
        <v>43909</v>
      </c>
      <c r="B1306" s="17">
        <f>TITRES_STAT!C1309</f>
        <v>16.989999999999998</v>
      </c>
      <c r="C1306" s="17">
        <f>TITRES_STAT!D1309</f>
        <v>9.3133999999999997</v>
      </c>
      <c r="D1306" s="17">
        <f>TITRES_STAT!E1309</f>
        <v>57465</v>
      </c>
      <c r="E1306" s="17">
        <f>TITRES_STAT!F1309</f>
        <v>17.1068</v>
      </c>
      <c r="F1306" s="17" t="str">
        <f t="shared" si="62"/>
        <v>BEARISH</v>
      </c>
      <c r="G1306" s="17" t="str">
        <f t="shared" si="61"/>
        <v>WEAK</v>
      </c>
      <c r="H1306" s="17" t="str">
        <f t="shared" si="60"/>
        <v>CONFIRMED BEARISH</v>
      </c>
    </row>
    <row r="1307" spans="1:8" ht="13.5" x14ac:dyDescent="0.25">
      <c r="A1307" s="3">
        <f>TITRES_STAT!B1310</f>
        <v>43913</v>
      </c>
      <c r="B1307" s="17">
        <f>TITRES_STAT!C1310</f>
        <v>17.45</v>
      </c>
      <c r="C1307" s="17">
        <f>TITRES_STAT!D1310</f>
        <v>9.5655000000000001</v>
      </c>
      <c r="D1307" s="17">
        <f>TITRES_STAT!E1310</f>
        <v>24402</v>
      </c>
      <c r="E1307" s="17">
        <f>TITRES_STAT!F1310</f>
        <v>17.286000000000001</v>
      </c>
      <c r="F1307" s="17" t="str">
        <f t="shared" si="62"/>
        <v>BEARISH</v>
      </c>
      <c r="G1307" s="17" t="str">
        <f t="shared" si="61"/>
        <v>WEAK</v>
      </c>
      <c r="H1307" s="17" t="str">
        <f t="shared" si="60"/>
        <v>CONFIRMED BEARISH</v>
      </c>
    </row>
    <row r="1308" spans="1:8" ht="13.5" x14ac:dyDescent="0.25">
      <c r="A1308" s="3">
        <f>TITRES_STAT!B1311</f>
        <v>43914</v>
      </c>
      <c r="B1308" s="17">
        <f>TITRES_STAT!C1311</f>
        <v>17.97</v>
      </c>
      <c r="C1308" s="17">
        <f>TITRES_STAT!D1311</f>
        <v>9.8506</v>
      </c>
      <c r="D1308" s="17">
        <f>TITRES_STAT!E1311</f>
        <v>26356</v>
      </c>
      <c r="E1308" s="17">
        <f>TITRES_STAT!F1311</f>
        <v>17.9284</v>
      </c>
      <c r="F1308" s="17" t="str">
        <f t="shared" si="62"/>
        <v>BULLISH</v>
      </c>
      <c r="G1308" s="17" t="str">
        <f t="shared" si="61"/>
        <v>NEUTRAL</v>
      </c>
      <c r="H1308" s="17" t="str">
        <f t="shared" si="60"/>
        <v>CONFIRMED BULLISH</v>
      </c>
    </row>
    <row r="1309" spans="1:8" ht="13.5" x14ac:dyDescent="0.25">
      <c r="A1309" s="3">
        <f>TITRES_STAT!B1312</f>
        <v>43915</v>
      </c>
      <c r="B1309" s="17">
        <f>TITRES_STAT!C1312</f>
        <v>17.88</v>
      </c>
      <c r="C1309" s="17">
        <f>TITRES_STAT!D1312</f>
        <v>9.8012999999999995</v>
      </c>
      <c r="D1309" s="17">
        <f>TITRES_STAT!E1312</f>
        <v>68580</v>
      </c>
      <c r="E1309" s="17">
        <f>TITRES_STAT!F1312</f>
        <v>18.016999999999999</v>
      </c>
      <c r="F1309" s="17" t="str">
        <f t="shared" si="62"/>
        <v>BULLISH</v>
      </c>
      <c r="G1309" s="17" t="str">
        <f t="shared" si="61"/>
        <v>STRONG</v>
      </c>
      <c r="H1309" s="17" t="str">
        <f t="shared" si="60"/>
        <v>CONFIRMED BULLISH</v>
      </c>
    </row>
    <row r="1310" spans="1:8" ht="13.5" x14ac:dyDescent="0.25">
      <c r="A1310" s="3">
        <f>TITRES_STAT!B1313</f>
        <v>43916</v>
      </c>
      <c r="B1310" s="17">
        <f>TITRES_STAT!C1313</f>
        <v>18</v>
      </c>
      <c r="C1310" s="17">
        <f>TITRES_STAT!D1313</f>
        <v>9.8670000000000009</v>
      </c>
      <c r="D1310" s="17">
        <f>TITRES_STAT!E1313</f>
        <v>6775</v>
      </c>
      <c r="E1310" s="17">
        <f>TITRES_STAT!F1313</f>
        <v>17.9573</v>
      </c>
      <c r="F1310" s="17" t="str">
        <f t="shared" si="62"/>
        <v>BULLISH</v>
      </c>
      <c r="G1310" s="17" t="str">
        <f t="shared" si="61"/>
        <v>STRONG</v>
      </c>
      <c r="H1310" s="17" t="str">
        <f t="shared" si="60"/>
        <v>CONFIRMED BULLISH</v>
      </c>
    </row>
    <row r="1311" spans="1:8" ht="13.5" x14ac:dyDescent="0.25">
      <c r="A1311" s="3">
        <f>TITRES_STAT!B1314</f>
        <v>43917</v>
      </c>
      <c r="B1311" s="17">
        <f>TITRES_STAT!C1314</f>
        <v>17.87</v>
      </c>
      <c r="C1311" s="17">
        <f>TITRES_STAT!D1314</f>
        <v>9.7957999999999998</v>
      </c>
      <c r="D1311" s="17">
        <f>TITRES_STAT!E1314</f>
        <v>11368</v>
      </c>
      <c r="E1311" s="17">
        <f>TITRES_STAT!F1314</f>
        <v>18.0322</v>
      </c>
      <c r="F1311" s="17" t="str">
        <f t="shared" si="62"/>
        <v>BULLISH</v>
      </c>
      <c r="G1311" s="17" t="str">
        <f t="shared" si="61"/>
        <v>STRONG</v>
      </c>
      <c r="H1311" s="17" t="str">
        <f t="shared" si="60"/>
        <v>CONFIRMED BULLISH</v>
      </c>
    </row>
    <row r="1312" spans="1:8" ht="13.5" x14ac:dyDescent="0.25">
      <c r="A1312" s="3">
        <f>TITRES_STAT!B1315</f>
        <v>43920</v>
      </c>
      <c r="B1312" s="17">
        <f>TITRES_STAT!C1315</f>
        <v>18</v>
      </c>
      <c r="C1312" s="17">
        <f>TITRES_STAT!D1315</f>
        <v>9.8670000000000009</v>
      </c>
      <c r="D1312" s="17">
        <f>TITRES_STAT!E1315</f>
        <v>5134</v>
      </c>
      <c r="E1312" s="17">
        <f>TITRES_STAT!F1315</f>
        <v>18.155100000000001</v>
      </c>
      <c r="F1312" s="17" t="str">
        <f t="shared" si="62"/>
        <v>BULLISH</v>
      </c>
      <c r="G1312" s="17" t="str">
        <f t="shared" si="61"/>
        <v>STRONG</v>
      </c>
      <c r="H1312" s="17" t="str">
        <f t="shared" si="60"/>
        <v>CONFIRMED BULLISH</v>
      </c>
    </row>
    <row r="1313" spans="1:8" ht="13.5" x14ac:dyDescent="0.25">
      <c r="A1313" s="3">
        <f>TITRES_STAT!B1316</f>
        <v>43921</v>
      </c>
      <c r="B1313" s="17">
        <f>TITRES_STAT!C1316</f>
        <v>18.39</v>
      </c>
      <c r="C1313" s="17">
        <f>TITRES_STAT!D1316</f>
        <v>10.0808</v>
      </c>
      <c r="D1313" s="17">
        <f>TITRES_STAT!E1316</f>
        <v>10695</v>
      </c>
      <c r="E1313" s="17">
        <f>TITRES_STAT!F1316</f>
        <v>18.319500000000001</v>
      </c>
      <c r="F1313" s="17" t="str">
        <f t="shared" si="62"/>
        <v>BULLISH</v>
      </c>
      <c r="G1313" s="17" t="str">
        <f t="shared" si="61"/>
        <v>STRONG</v>
      </c>
      <c r="H1313" s="17" t="str">
        <f t="shared" si="60"/>
        <v>CONFIRMED BULLISH</v>
      </c>
    </row>
    <row r="1314" spans="1:8" ht="13.5" x14ac:dyDescent="0.25">
      <c r="A1314" s="3">
        <f>TITRES_STAT!B1317</f>
        <v>43922</v>
      </c>
      <c r="B1314" s="17">
        <f>TITRES_STAT!C1317</f>
        <v>18.350000000000001</v>
      </c>
      <c r="C1314" s="17">
        <f>TITRES_STAT!D1317</f>
        <v>10.0589</v>
      </c>
      <c r="D1314" s="17">
        <f>TITRES_STAT!E1317</f>
        <v>5832</v>
      </c>
      <c r="E1314" s="17">
        <f>TITRES_STAT!F1317</f>
        <v>18.337199999999999</v>
      </c>
      <c r="F1314" s="17" t="str">
        <f t="shared" si="62"/>
        <v>BULLISH</v>
      </c>
      <c r="G1314" s="17" t="str">
        <f t="shared" si="61"/>
        <v>NEUTRAL</v>
      </c>
      <c r="H1314" s="17" t="str">
        <f t="shared" si="60"/>
        <v>CONFIRMED BULLISH</v>
      </c>
    </row>
    <row r="1315" spans="1:8" ht="13.5" x14ac:dyDescent="0.25">
      <c r="A1315" s="3">
        <f>TITRES_STAT!B1318</f>
        <v>43923</v>
      </c>
      <c r="B1315" s="17">
        <f>TITRES_STAT!C1318</f>
        <v>17.8</v>
      </c>
      <c r="C1315" s="17">
        <f>TITRES_STAT!D1318</f>
        <v>9.7574000000000005</v>
      </c>
      <c r="D1315" s="17">
        <f>TITRES_STAT!E1318</f>
        <v>12862</v>
      </c>
      <c r="E1315" s="17">
        <f>TITRES_STAT!F1318</f>
        <v>17.935400000000001</v>
      </c>
      <c r="F1315" s="17" t="str">
        <f t="shared" si="62"/>
        <v>BEARISH</v>
      </c>
      <c r="G1315" s="17" t="str">
        <f t="shared" si="61"/>
        <v>NEUTRAL</v>
      </c>
      <c r="H1315" s="17" t="str">
        <f t="shared" si="60"/>
        <v>CONFIRMED BEARISH</v>
      </c>
    </row>
    <row r="1316" spans="1:8" ht="13.5" x14ac:dyDescent="0.25">
      <c r="A1316" s="3">
        <f>TITRES_STAT!B1319</f>
        <v>43924</v>
      </c>
      <c r="B1316" s="17">
        <f>TITRES_STAT!C1319</f>
        <v>17.7</v>
      </c>
      <c r="C1316" s="17">
        <f>TITRES_STAT!D1319</f>
        <v>9.7026000000000003</v>
      </c>
      <c r="D1316" s="17">
        <f>TITRES_STAT!E1319</f>
        <v>5531</v>
      </c>
      <c r="E1316" s="17">
        <f>TITRES_STAT!F1319</f>
        <v>17.805199999999999</v>
      </c>
      <c r="F1316" s="17" t="str">
        <f t="shared" si="62"/>
        <v>BEARISH</v>
      </c>
      <c r="G1316" s="17" t="str">
        <f t="shared" si="61"/>
        <v>NEUTRAL</v>
      </c>
      <c r="H1316" s="17" t="str">
        <f t="shared" si="60"/>
        <v>CONFIRMED BEARISH</v>
      </c>
    </row>
    <row r="1317" spans="1:8" ht="13.5" x14ac:dyDescent="0.25">
      <c r="A1317" s="3">
        <f>TITRES_STAT!B1320</f>
        <v>43927</v>
      </c>
      <c r="B1317" s="17">
        <f>TITRES_STAT!C1320</f>
        <v>17.61</v>
      </c>
      <c r="C1317" s="17">
        <f>TITRES_STAT!D1320</f>
        <v>9.6532</v>
      </c>
      <c r="D1317" s="17">
        <f>TITRES_STAT!E1320</f>
        <v>5606</v>
      </c>
      <c r="E1317" s="17">
        <f>TITRES_STAT!F1320</f>
        <v>17.685300000000002</v>
      </c>
      <c r="F1317" s="17" t="str">
        <f t="shared" si="62"/>
        <v>BEARISH</v>
      </c>
      <c r="G1317" s="17" t="str">
        <f t="shared" si="61"/>
        <v>WEAK</v>
      </c>
      <c r="H1317" s="17" t="str">
        <f t="shared" si="60"/>
        <v>CONFIRMED BEARISH</v>
      </c>
    </row>
    <row r="1318" spans="1:8" ht="13.5" x14ac:dyDescent="0.25">
      <c r="A1318" s="3">
        <f>TITRES_STAT!B1321</f>
        <v>43928</v>
      </c>
      <c r="B1318" s="17">
        <f>TITRES_STAT!C1321</f>
        <v>17.670000000000002</v>
      </c>
      <c r="C1318" s="17">
        <f>TITRES_STAT!D1321</f>
        <v>9.6860999999999997</v>
      </c>
      <c r="D1318" s="17">
        <f>TITRES_STAT!E1321</f>
        <v>4841</v>
      </c>
      <c r="E1318" s="17">
        <f>TITRES_STAT!F1321</f>
        <v>17.702100000000002</v>
      </c>
      <c r="F1318" s="17" t="str">
        <f t="shared" si="62"/>
        <v>BEARISH</v>
      </c>
      <c r="G1318" s="17" t="str">
        <f t="shared" si="61"/>
        <v>WEAK</v>
      </c>
      <c r="H1318" s="17" t="str">
        <f t="shared" si="60"/>
        <v>CONFIRMED BEARISH</v>
      </c>
    </row>
    <row r="1319" spans="1:8" ht="13.5" x14ac:dyDescent="0.25">
      <c r="A1319" s="3">
        <f>TITRES_STAT!B1322</f>
        <v>43929</v>
      </c>
      <c r="B1319" s="17">
        <f>TITRES_STAT!C1322</f>
        <v>17.61</v>
      </c>
      <c r="C1319" s="17">
        <f>TITRES_STAT!D1322</f>
        <v>9.6532</v>
      </c>
      <c r="D1319" s="17">
        <f>TITRES_STAT!E1322</f>
        <v>4216</v>
      </c>
      <c r="E1319" s="17">
        <f>TITRES_STAT!F1322</f>
        <v>17.7744</v>
      </c>
      <c r="F1319" s="17" t="str">
        <f t="shared" si="62"/>
        <v>BEARISH</v>
      </c>
      <c r="G1319" s="17" t="str">
        <f t="shared" si="61"/>
        <v>WEAK</v>
      </c>
      <c r="H1319" s="17" t="str">
        <f t="shared" si="60"/>
        <v>CONFIRMED BEARISH</v>
      </c>
    </row>
    <row r="1320" spans="1:8" ht="13.5" x14ac:dyDescent="0.25">
      <c r="A1320" s="3">
        <f>TITRES_STAT!B1323</f>
        <v>43934</v>
      </c>
      <c r="B1320" s="17">
        <f>TITRES_STAT!C1323</f>
        <v>17.5</v>
      </c>
      <c r="C1320" s="17">
        <f>TITRES_STAT!D1323</f>
        <v>9.5929000000000002</v>
      </c>
      <c r="D1320" s="17">
        <f>TITRES_STAT!E1323</f>
        <v>6337</v>
      </c>
      <c r="E1320" s="17">
        <f>TITRES_STAT!F1323</f>
        <v>17.5899</v>
      </c>
      <c r="F1320" s="17" t="str">
        <f t="shared" si="62"/>
        <v>BEARISH</v>
      </c>
      <c r="G1320" s="17" t="str">
        <f t="shared" si="61"/>
        <v>NEUTRAL</v>
      </c>
      <c r="H1320" s="17" t="str">
        <f t="shared" si="60"/>
        <v>CONFIRMED BEARISH</v>
      </c>
    </row>
    <row r="1321" spans="1:8" ht="13.5" x14ac:dyDescent="0.25">
      <c r="A1321" s="3">
        <f>TITRES_STAT!B1324</f>
        <v>43935</v>
      </c>
      <c r="B1321" s="17">
        <f>TITRES_STAT!C1324</f>
        <v>17.399999999999999</v>
      </c>
      <c r="C1321" s="17">
        <f>TITRES_STAT!D1324</f>
        <v>9.5381</v>
      </c>
      <c r="D1321" s="17">
        <f>TITRES_STAT!E1324</f>
        <v>6161</v>
      </c>
      <c r="E1321" s="17">
        <f>TITRES_STAT!F1324</f>
        <v>17.461600000000001</v>
      </c>
      <c r="F1321" s="17" t="str">
        <f t="shared" si="62"/>
        <v>BEARISH</v>
      </c>
      <c r="G1321" s="17" t="str">
        <f t="shared" si="61"/>
        <v>NEUTRAL</v>
      </c>
      <c r="H1321" s="17" t="str">
        <f t="shared" si="60"/>
        <v>CONFIRMED BEARISH</v>
      </c>
    </row>
    <row r="1322" spans="1:8" ht="13.5" x14ac:dyDescent="0.25">
      <c r="A1322" s="3">
        <f>TITRES_STAT!B1325</f>
        <v>43936</v>
      </c>
      <c r="B1322" s="17">
        <f>TITRES_STAT!C1325</f>
        <v>17.399999999999999</v>
      </c>
      <c r="C1322" s="17">
        <f>TITRES_STAT!D1325</f>
        <v>9.5381</v>
      </c>
      <c r="D1322" s="17">
        <f>TITRES_STAT!E1325</f>
        <v>6524</v>
      </c>
      <c r="E1322" s="17">
        <f>TITRES_STAT!F1325</f>
        <v>17.437100000000001</v>
      </c>
      <c r="F1322" s="17" t="str">
        <f t="shared" si="62"/>
        <v>BEARISH</v>
      </c>
      <c r="G1322" s="17" t="str">
        <f t="shared" si="61"/>
        <v>NEUTRAL</v>
      </c>
      <c r="H1322" s="17" t="str">
        <f t="shared" si="60"/>
        <v>CONFIRMED BEARISH</v>
      </c>
    </row>
    <row r="1323" spans="1:8" ht="13.5" x14ac:dyDescent="0.25">
      <c r="A1323" s="3">
        <f>TITRES_STAT!B1326</f>
        <v>43937</v>
      </c>
      <c r="B1323" s="17">
        <f>TITRES_STAT!C1326</f>
        <v>17.48</v>
      </c>
      <c r="C1323" s="17">
        <f>TITRES_STAT!D1326</f>
        <v>9.5820000000000007</v>
      </c>
      <c r="D1323" s="17">
        <f>TITRES_STAT!E1326</f>
        <v>3684</v>
      </c>
      <c r="E1323" s="17">
        <f>TITRES_STAT!F1326</f>
        <v>17.501000000000001</v>
      </c>
      <c r="F1323" s="17" t="str">
        <f t="shared" si="62"/>
        <v>BEARISH</v>
      </c>
      <c r="G1323" s="17" t="str">
        <f t="shared" si="61"/>
        <v>NEUTRAL</v>
      </c>
      <c r="H1323" s="17" t="str">
        <f t="shared" si="60"/>
        <v>CONFIRMED BEARISH</v>
      </c>
    </row>
    <row r="1324" spans="1:8" ht="13.5" x14ac:dyDescent="0.25">
      <c r="A1324" s="3">
        <f>TITRES_STAT!B1327</f>
        <v>43938</v>
      </c>
      <c r="B1324" s="17">
        <f>TITRES_STAT!C1327</f>
        <v>17.61</v>
      </c>
      <c r="C1324" s="17">
        <f>TITRES_STAT!D1327</f>
        <v>9.6532</v>
      </c>
      <c r="D1324" s="17">
        <f>TITRES_STAT!E1327</f>
        <v>6295</v>
      </c>
      <c r="E1324" s="17">
        <f>TITRES_STAT!F1327</f>
        <v>17.6113</v>
      </c>
      <c r="F1324" s="17" t="str">
        <f t="shared" si="62"/>
        <v>BEARISH</v>
      </c>
      <c r="G1324" s="17" t="str">
        <f t="shared" si="61"/>
        <v>NEUTRAL</v>
      </c>
      <c r="H1324" s="17" t="str">
        <f t="shared" si="60"/>
        <v>NEUTRAL</v>
      </c>
    </row>
    <row r="1325" spans="1:8" ht="13.5" x14ac:dyDescent="0.25">
      <c r="A1325" s="3">
        <f>TITRES_STAT!B1328</f>
        <v>43941</v>
      </c>
      <c r="B1325" s="17">
        <f>TITRES_STAT!C1328</f>
        <v>18.13</v>
      </c>
      <c r="C1325" s="17">
        <f>TITRES_STAT!D1328</f>
        <v>9.9382999999999999</v>
      </c>
      <c r="D1325" s="17">
        <f>TITRES_STAT!E1328</f>
        <v>12993</v>
      </c>
      <c r="E1325" s="17">
        <f>TITRES_STAT!F1328</f>
        <v>18.0349</v>
      </c>
      <c r="F1325" s="17" t="str">
        <f t="shared" si="62"/>
        <v>BULLISH</v>
      </c>
      <c r="G1325" s="17" t="str">
        <f t="shared" si="61"/>
        <v>STRONG</v>
      </c>
      <c r="H1325" s="17" t="str">
        <f t="shared" si="60"/>
        <v>CONFIRMED BULLISH</v>
      </c>
    </row>
    <row r="1326" spans="1:8" ht="13.5" x14ac:dyDescent="0.25">
      <c r="A1326" s="3">
        <f>TITRES_STAT!B1329</f>
        <v>43942</v>
      </c>
      <c r="B1326" s="17">
        <f>TITRES_STAT!C1329</f>
        <v>18.420000000000002</v>
      </c>
      <c r="C1326" s="17">
        <f>TITRES_STAT!D1329</f>
        <v>10.097300000000001</v>
      </c>
      <c r="D1326" s="17">
        <f>TITRES_STAT!E1329</f>
        <v>14325</v>
      </c>
      <c r="E1326" s="17">
        <f>TITRES_STAT!F1329</f>
        <v>18.426500000000001</v>
      </c>
      <c r="F1326" s="17" t="str">
        <f t="shared" si="62"/>
        <v>BULLISH</v>
      </c>
      <c r="G1326" s="17" t="str">
        <f t="shared" si="61"/>
        <v>STRONG</v>
      </c>
      <c r="H1326" s="17" t="str">
        <f t="shared" si="60"/>
        <v>CONFIRMED BULLISH</v>
      </c>
    </row>
    <row r="1327" spans="1:8" ht="13.5" x14ac:dyDescent="0.25">
      <c r="A1327" s="3">
        <f>TITRES_STAT!B1330</f>
        <v>43943</v>
      </c>
      <c r="B1327" s="17">
        <f>TITRES_STAT!C1330</f>
        <v>18.97</v>
      </c>
      <c r="C1327" s="17">
        <f>TITRES_STAT!D1330</f>
        <v>10.3988</v>
      </c>
      <c r="D1327" s="17">
        <f>TITRES_STAT!E1330</f>
        <v>10764</v>
      </c>
      <c r="E1327" s="17">
        <f>TITRES_STAT!F1330</f>
        <v>18.802</v>
      </c>
      <c r="F1327" s="17" t="str">
        <f t="shared" si="62"/>
        <v>BULLISH</v>
      </c>
      <c r="G1327" s="17" t="str">
        <f t="shared" si="61"/>
        <v>STRONG</v>
      </c>
      <c r="H1327" s="17" t="str">
        <f t="shared" si="60"/>
        <v>CONFIRMED BULLISH</v>
      </c>
    </row>
    <row r="1328" spans="1:8" ht="13.5" x14ac:dyDescent="0.25">
      <c r="A1328" s="3">
        <f>TITRES_STAT!B1331</f>
        <v>43944</v>
      </c>
      <c r="B1328" s="17">
        <f>TITRES_STAT!C1331</f>
        <v>19.489999999999998</v>
      </c>
      <c r="C1328" s="17">
        <f>TITRES_STAT!D1331</f>
        <v>10.6838</v>
      </c>
      <c r="D1328" s="17">
        <f>TITRES_STAT!E1331</f>
        <v>21628</v>
      </c>
      <c r="E1328" s="17">
        <f>TITRES_STAT!F1331</f>
        <v>19.3474</v>
      </c>
      <c r="F1328" s="17" t="str">
        <f t="shared" si="62"/>
        <v>BULLISH</v>
      </c>
      <c r="G1328" s="17" t="str">
        <f t="shared" si="61"/>
        <v>STRONG</v>
      </c>
      <c r="H1328" s="17" t="str">
        <f t="shared" si="60"/>
        <v>CONFIRMED BULLISH</v>
      </c>
    </row>
    <row r="1329" spans="1:8" ht="13.5" x14ac:dyDescent="0.25">
      <c r="A1329" s="3">
        <f>TITRES_STAT!B1332</f>
        <v>43945</v>
      </c>
      <c r="B1329" s="17">
        <f>TITRES_STAT!C1332</f>
        <v>19.809999999999999</v>
      </c>
      <c r="C1329" s="17">
        <f>TITRES_STAT!D1332</f>
        <v>10.8592</v>
      </c>
      <c r="D1329" s="17">
        <f>TITRES_STAT!E1332</f>
        <v>15868</v>
      </c>
      <c r="E1329" s="17">
        <f>TITRES_STAT!F1332</f>
        <v>19.841200000000001</v>
      </c>
      <c r="F1329" s="17" t="str">
        <f t="shared" si="62"/>
        <v>BULLISH</v>
      </c>
      <c r="G1329" s="17" t="str">
        <f t="shared" si="61"/>
        <v>STRONG</v>
      </c>
      <c r="H1329" s="17" t="str">
        <f t="shared" si="60"/>
        <v>CONFIRMED BULLISH</v>
      </c>
    </row>
    <row r="1330" spans="1:8" ht="13.5" x14ac:dyDescent="0.25">
      <c r="A1330" s="3">
        <f>TITRES_STAT!B1333</f>
        <v>43948</v>
      </c>
      <c r="B1330" s="17">
        <f>TITRES_STAT!C1333</f>
        <v>19.5</v>
      </c>
      <c r="C1330" s="17">
        <f>TITRES_STAT!D1333</f>
        <v>10.689299999999999</v>
      </c>
      <c r="D1330" s="17">
        <f>TITRES_STAT!E1333</f>
        <v>14043</v>
      </c>
      <c r="E1330" s="17">
        <f>TITRES_STAT!F1333</f>
        <v>19.553799999999999</v>
      </c>
      <c r="F1330" s="17" t="str">
        <f t="shared" si="62"/>
        <v>BULLISH</v>
      </c>
      <c r="G1330" s="17" t="str">
        <f t="shared" si="61"/>
        <v>STRONG</v>
      </c>
      <c r="H1330" s="17" t="str">
        <f t="shared" si="60"/>
        <v>CONFIRMED BULLISH</v>
      </c>
    </row>
    <row r="1331" spans="1:8" ht="13.5" x14ac:dyDescent="0.25">
      <c r="A1331" s="3">
        <f>TITRES_STAT!B1334</f>
        <v>43949</v>
      </c>
      <c r="B1331" s="17">
        <f>TITRES_STAT!C1334</f>
        <v>18.95</v>
      </c>
      <c r="C1331" s="17">
        <f>TITRES_STAT!D1334</f>
        <v>10.3878</v>
      </c>
      <c r="D1331" s="17">
        <f>TITRES_STAT!E1334</f>
        <v>9018</v>
      </c>
      <c r="E1331" s="17">
        <f>TITRES_STAT!F1334</f>
        <v>19.046700000000001</v>
      </c>
      <c r="F1331" s="17" t="str">
        <f t="shared" si="62"/>
        <v>BULLISH</v>
      </c>
      <c r="G1331" s="17" t="str">
        <f t="shared" si="61"/>
        <v>STRONG</v>
      </c>
      <c r="H1331" s="17" t="str">
        <f t="shared" si="60"/>
        <v>CONFIRMED BULLISH</v>
      </c>
    </row>
    <row r="1332" spans="1:8" ht="13.5" x14ac:dyDescent="0.25">
      <c r="A1332" s="3">
        <f>TITRES_STAT!B1335</f>
        <v>43950</v>
      </c>
      <c r="B1332" s="17">
        <f>TITRES_STAT!C1335</f>
        <v>18.399999999999999</v>
      </c>
      <c r="C1332" s="17">
        <f>TITRES_STAT!D1335</f>
        <v>10.0863</v>
      </c>
      <c r="D1332" s="17">
        <f>TITRES_STAT!E1335</f>
        <v>9091</v>
      </c>
      <c r="E1332" s="17">
        <f>TITRES_STAT!F1335</f>
        <v>18.412400000000002</v>
      </c>
      <c r="F1332" s="17" t="str">
        <f t="shared" si="62"/>
        <v>BEARISH</v>
      </c>
      <c r="G1332" s="17" t="str">
        <f t="shared" si="61"/>
        <v>WEAK</v>
      </c>
      <c r="H1332" s="17" t="str">
        <f t="shared" si="60"/>
        <v>CONFIRMED BEARISH</v>
      </c>
    </row>
    <row r="1333" spans="1:8" ht="13.5" x14ac:dyDescent="0.25">
      <c r="A1333" s="3">
        <f>TITRES_STAT!B1336</f>
        <v>43951</v>
      </c>
      <c r="B1333" s="17">
        <f>TITRES_STAT!C1336</f>
        <v>18.399999999999999</v>
      </c>
      <c r="C1333" s="17">
        <f>TITRES_STAT!D1336</f>
        <v>10.0863</v>
      </c>
      <c r="D1333" s="17">
        <f>TITRES_STAT!E1336</f>
        <v>3871</v>
      </c>
      <c r="E1333" s="17">
        <f>TITRES_STAT!F1336</f>
        <v>18.398299999999999</v>
      </c>
      <c r="F1333" s="17" t="str">
        <f t="shared" si="62"/>
        <v>BEARISH</v>
      </c>
      <c r="G1333" s="17" t="str">
        <f t="shared" si="61"/>
        <v>WEAK</v>
      </c>
      <c r="H1333" s="17" t="str">
        <f t="shared" si="60"/>
        <v>CONFIRMED BEARISH</v>
      </c>
    </row>
    <row r="1334" spans="1:8" ht="13.5" x14ac:dyDescent="0.25">
      <c r="A1334" s="3">
        <f>TITRES_STAT!B1337</f>
        <v>43955</v>
      </c>
      <c r="B1334" s="17">
        <f>TITRES_STAT!C1337</f>
        <v>18.350000000000001</v>
      </c>
      <c r="C1334" s="17">
        <f>TITRES_STAT!D1337</f>
        <v>10.0589</v>
      </c>
      <c r="D1334" s="17">
        <f>TITRES_STAT!E1337</f>
        <v>2608</v>
      </c>
      <c r="E1334" s="17">
        <f>TITRES_STAT!F1337</f>
        <v>18.350999999999999</v>
      </c>
      <c r="F1334" s="17" t="str">
        <f t="shared" si="62"/>
        <v>BEARISH</v>
      </c>
      <c r="G1334" s="17" t="str">
        <f t="shared" si="61"/>
        <v>WEAK</v>
      </c>
      <c r="H1334" s="17" t="str">
        <f t="shared" si="60"/>
        <v>CONFIRMED BEARISH</v>
      </c>
    </row>
    <row r="1335" spans="1:8" ht="13.5" x14ac:dyDescent="0.25">
      <c r="A1335" s="3">
        <f>TITRES_STAT!B1338</f>
        <v>43956</v>
      </c>
      <c r="B1335" s="17">
        <f>TITRES_STAT!C1338</f>
        <v>18.350000000000001</v>
      </c>
      <c r="C1335" s="17">
        <f>TITRES_STAT!D1338</f>
        <v>10.0589</v>
      </c>
      <c r="D1335" s="17">
        <f>TITRES_STAT!E1338</f>
        <v>8192</v>
      </c>
      <c r="E1335" s="17">
        <f>TITRES_STAT!F1338</f>
        <v>18.328600000000002</v>
      </c>
      <c r="F1335" s="17" t="str">
        <f t="shared" si="62"/>
        <v>BEARISH</v>
      </c>
      <c r="G1335" s="17" t="str">
        <f t="shared" si="61"/>
        <v>WEAK</v>
      </c>
      <c r="H1335" s="17" t="str">
        <f t="shared" si="60"/>
        <v>CONFIRMED BEARISH</v>
      </c>
    </row>
    <row r="1336" spans="1:8" ht="13.5" x14ac:dyDescent="0.25">
      <c r="A1336" s="3">
        <f>TITRES_STAT!B1339</f>
        <v>43957</v>
      </c>
      <c r="B1336" s="17">
        <f>TITRES_STAT!C1339</f>
        <v>18.399999999999999</v>
      </c>
      <c r="C1336" s="17">
        <f>TITRES_STAT!D1339</f>
        <v>10.0863</v>
      </c>
      <c r="D1336" s="17">
        <f>TITRES_STAT!E1339</f>
        <v>34549</v>
      </c>
      <c r="E1336" s="17">
        <f>TITRES_STAT!F1339</f>
        <v>18.370799999999999</v>
      </c>
      <c r="F1336" s="17" t="str">
        <f t="shared" si="62"/>
        <v>BEARISH</v>
      </c>
      <c r="G1336" s="17" t="str">
        <f t="shared" si="61"/>
        <v>WEAK</v>
      </c>
      <c r="H1336" s="17" t="str">
        <f t="shared" si="60"/>
        <v>CONFIRMED BEARISH</v>
      </c>
    </row>
    <row r="1337" spans="1:8" ht="13.5" x14ac:dyDescent="0.25">
      <c r="A1337" s="3">
        <f>TITRES_STAT!B1340</f>
        <v>43958</v>
      </c>
      <c r="B1337" s="17">
        <f>TITRES_STAT!C1340</f>
        <v>18.95</v>
      </c>
      <c r="C1337" s="17">
        <f>TITRES_STAT!D1340</f>
        <v>10.3878</v>
      </c>
      <c r="D1337" s="17">
        <f>TITRES_STAT!E1340</f>
        <v>11819</v>
      </c>
      <c r="E1337" s="17">
        <f>TITRES_STAT!F1340</f>
        <v>18.671099999999999</v>
      </c>
      <c r="F1337" s="17" t="str">
        <f t="shared" si="62"/>
        <v>BULLISH</v>
      </c>
      <c r="G1337" s="17" t="str">
        <f t="shared" si="61"/>
        <v>NEUTRAL</v>
      </c>
      <c r="H1337" s="17" t="str">
        <f t="shared" si="60"/>
        <v>CONFIRMED BULLISH</v>
      </c>
    </row>
    <row r="1338" spans="1:8" ht="13.5" x14ac:dyDescent="0.25">
      <c r="A1338" s="3">
        <f>TITRES_STAT!B1341</f>
        <v>43959</v>
      </c>
      <c r="B1338" s="17">
        <f>TITRES_STAT!C1341</f>
        <v>18.899999999999999</v>
      </c>
      <c r="C1338" s="17">
        <f>TITRES_STAT!D1341</f>
        <v>10.3604</v>
      </c>
      <c r="D1338" s="17">
        <f>TITRES_STAT!E1341</f>
        <v>12735</v>
      </c>
      <c r="E1338" s="17">
        <f>TITRES_STAT!F1341</f>
        <v>19.229099999999999</v>
      </c>
      <c r="F1338" s="17" t="str">
        <f t="shared" si="62"/>
        <v>BULLISH</v>
      </c>
      <c r="G1338" s="17" t="str">
        <f t="shared" si="61"/>
        <v>STRONG</v>
      </c>
      <c r="H1338" s="17" t="str">
        <f t="shared" si="60"/>
        <v>CONFIRMED BULLISH</v>
      </c>
    </row>
    <row r="1339" spans="1:8" ht="13.5" x14ac:dyDescent="0.25">
      <c r="A1339" s="3">
        <f>TITRES_STAT!B1342</f>
        <v>43962</v>
      </c>
      <c r="B1339" s="17">
        <f>TITRES_STAT!C1342</f>
        <v>19</v>
      </c>
      <c r="C1339" s="17">
        <f>TITRES_STAT!D1342</f>
        <v>10.4152</v>
      </c>
      <c r="D1339" s="17">
        <f>TITRES_STAT!E1342</f>
        <v>2941</v>
      </c>
      <c r="E1339" s="17">
        <f>TITRES_STAT!F1342</f>
        <v>18.948799999999999</v>
      </c>
      <c r="F1339" s="17" t="str">
        <f t="shared" si="62"/>
        <v>BULLISH</v>
      </c>
      <c r="G1339" s="17" t="str">
        <f t="shared" si="61"/>
        <v>STRONG</v>
      </c>
      <c r="H1339" s="17" t="str">
        <f t="shared" si="60"/>
        <v>CONFIRMED BULLISH</v>
      </c>
    </row>
    <row r="1340" spans="1:8" ht="13.5" x14ac:dyDescent="0.25">
      <c r="A1340" s="3">
        <f>TITRES_STAT!B1343</f>
        <v>43963</v>
      </c>
      <c r="B1340" s="17">
        <f>TITRES_STAT!C1343</f>
        <v>19.190000000000001</v>
      </c>
      <c r="C1340" s="17">
        <f>TITRES_STAT!D1343</f>
        <v>10.519399999999999</v>
      </c>
      <c r="D1340" s="17">
        <f>TITRES_STAT!E1343</f>
        <v>8607</v>
      </c>
      <c r="E1340" s="17">
        <f>TITRES_STAT!F1343</f>
        <v>19.134899999999998</v>
      </c>
      <c r="F1340" s="17" t="str">
        <f t="shared" si="62"/>
        <v>BULLISH</v>
      </c>
      <c r="G1340" s="17" t="str">
        <f t="shared" si="61"/>
        <v>STRONG</v>
      </c>
      <c r="H1340" s="17" t="str">
        <f t="shared" si="60"/>
        <v>CONFIRMED BULLISH</v>
      </c>
    </row>
    <row r="1341" spans="1:8" ht="13.5" x14ac:dyDescent="0.25">
      <c r="A1341" s="3">
        <f>TITRES_STAT!B1344</f>
        <v>43964</v>
      </c>
      <c r="B1341" s="17">
        <f>TITRES_STAT!C1344</f>
        <v>19.3</v>
      </c>
      <c r="C1341" s="17">
        <f>TITRES_STAT!D1344</f>
        <v>10.579700000000001</v>
      </c>
      <c r="D1341" s="17">
        <f>TITRES_STAT!E1344</f>
        <v>3720</v>
      </c>
      <c r="E1341" s="17">
        <f>TITRES_STAT!F1344</f>
        <v>19.201000000000001</v>
      </c>
      <c r="F1341" s="17" t="str">
        <f t="shared" si="62"/>
        <v>BULLISH</v>
      </c>
      <c r="G1341" s="17" t="str">
        <f t="shared" si="61"/>
        <v>STRONG</v>
      </c>
      <c r="H1341" s="17" t="str">
        <f t="shared" si="60"/>
        <v>CONFIRMED BULLISH</v>
      </c>
    </row>
    <row r="1342" spans="1:8" ht="13.5" x14ac:dyDescent="0.25">
      <c r="A1342" s="3">
        <f>TITRES_STAT!B1345</f>
        <v>43965</v>
      </c>
      <c r="B1342" s="17">
        <f>TITRES_STAT!C1345</f>
        <v>19.8</v>
      </c>
      <c r="C1342" s="17">
        <f>TITRES_STAT!D1345</f>
        <v>10.8537</v>
      </c>
      <c r="D1342" s="17">
        <f>TITRES_STAT!E1345</f>
        <v>23327</v>
      </c>
      <c r="E1342" s="17">
        <f>TITRES_STAT!F1345</f>
        <v>19.792100000000001</v>
      </c>
      <c r="F1342" s="17" t="str">
        <f t="shared" si="62"/>
        <v>BULLISH</v>
      </c>
      <c r="G1342" s="17" t="str">
        <f t="shared" si="61"/>
        <v>STRONG</v>
      </c>
      <c r="H1342" s="17" t="str">
        <f t="shared" si="60"/>
        <v>CONFIRMED BULLISH</v>
      </c>
    </row>
    <row r="1343" spans="1:8" ht="13.5" x14ac:dyDescent="0.25">
      <c r="A1343" s="3">
        <f>TITRES_STAT!B1346</f>
        <v>43966</v>
      </c>
      <c r="B1343" s="17">
        <f>TITRES_STAT!C1346</f>
        <v>19.8</v>
      </c>
      <c r="C1343" s="17">
        <f>TITRES_STAT!D1346</f>
        <v>10.8537</v>
      </c>
      <c r="D1343" s="17">
        <f>TITRES_STAT!E1346</f>
        <v>23936</v>
      </c>
      <c r="E1343" s="17">
        <f>TITRES_STAT!F1346</f>
        <v>19.913900000000002</v>
      </c>
      <c r="F1343" s="17" t="str">
        <f t="shared" si="62"/>
        <v>BULLISH</v>
      </c>
      <c r="G1343" s="17" t="str">
        <f t="shared" si="61"/>
        <v>STRONG</v>
      </c>
      <c r="H1343" s="17" t="str">
        <f t="shared" si="60"/>
        <v>CONFIRMED BULLISH</v>
      </c>
    </row>
    <row r="1344" spans="1:8" ht="13.5" x14ac:dyDescent="0.25">
      <c r="A1344" s="3">
        <f>TITRES_STAT!B1347</f>
        <v>43969</v>
      </c>
      <c r="B1344" s="17">
        <f>TITRES_STAT!C1347</f>
        <v>19.350000000000001</v>
      </c>
      <c r="C1344" s="17">
        <f>TITRES_STAT!D1347</f>
        <v>10.607100000000001</v>
      </c>
      <c r="D1344" s="17">
        <f>TITRES_STAT!E1347</f>
        <v>5377</v>
      </c>
      <c r="E1344" s="17">
        <f>TITRES_STAT!F1347</f>
        <v>19.630299999999998</v>
      </c>
      <c r="F1344" s="17" t="str">
        <f t="shared" si="62"/>
        <v>BULLISH</v>
      </c>
      <c r="G1344" s="17" t="str">
        <f t="shared" si="61"/>
        <v>STRONG</v>
      </c>
      <c r="H1344" s="17" t="str">
        <f t="shared" si="60"/>
        <v>CONFIRMED BULLISH</v>
      </c>
    </row>
    <row r="1345" spans="1:8" ht="13.5" x14ac:dyDescent="0.25">
      <c r="A1345" s="3">
        <f>TITRES_STAT!B1348</f>
        <v>43970</v>
      </c>
      <c r="B1345" s="17">
        <f>TITRES_STAT!C1348</f>
        <v>19.260000000000002</v>
      </c>
      <c r="C1345" s="17">
        <f>TITRES_STAT!D1348</f>
        <v>10.557700000000001</v>
      </c>
      <c r="D1345" s="17">
        <f>TITRES_STAT!E1348</f>
        <v>3482</v>
      </c>
      <c r="E1345" s="17">
        <f>TITRES_STAT!F1348</f>
        <v>19.340399999999999</v>
      </c>
      <c r="F1345" s="17" t="str">
        <f t="shared" si="62"/>
        <v>BULLISH</v>
      </c>
      <c r="G1345" s="17" t="str">
        <f t="shared" si="61"/>
        <v>NEUTRAL</v>
      </c>
      <c r="H1345" s="17" t="str">
        <f t="shared" si="60"/>
        <v>CONFIRMED BULLISH</v>
      </c>
    </row>
    <row r="1346" spans="1:8" ht="13.5" x14ac:dyDescent="0.25">
      <c r="A1346" s="3">
        <f>TITRES_STAT!B1349</f>
        <v>43971</v>
      </c>
      <c r="B1346" s="17">
        <f>TITRES_STAT!C1349</f>
        <v>19.3</v>
      </c>
      <c r="C1346" s="17">
        <f>TITRES_STAT!D1349</f>
        <v>10.579700000000001</v>
      </c>
      <c r="D1346" s="17">
        <f>TITRES_STAT!E1349</f>
        <v>13085</v>
      </c>
      <c r="E1346" s="17">
        <f>TITRES_STAT!F1349</f>
        <v>19.3369</v>
      </c>
      <c r="F1346" s="17" t="str">
        <f t="shared" si="62"/>
        <v>BULLISH</v>
      </c>
      <c r="G1346" s="17" t="str">
        <f t="shared" si="61"/>
        <v>NEUTRAL</v>
      </c>
      <c r="H1346" s="17" t="str">
        <f t="shared" si="60"/>
        <v>NEUTRAL</v>
      </c>
    </row>
    <row r="1347" spans="1:8" ht="13.5" x14ac:dyDescent="0.25">
      <c r="A1347" s="3">
        <f>TITRES_STAT!B1350</f>
        <v>43972</v>
      </c>
      <c r="B1347" s="17">
        <f>TITRES_STAT!C1350</f>
        <v>19.739999999999998</v>
      </c>
      <c r="C1347" s="17">
        <f>TITRES_STAT!D1350</f>
        <v>10.8208</v>
      </c>
      <c r="D1347" s="17">
        <f>TITRES_STAT!E1350</f>
        <v>20917</v>
      </c>
      <c r="E1347" s="17">
        <f>TITRES_STAT!F1350</f>
        <v>19.644200000000001</v>
      </c>
      <c r="F1347" s="17" t="str">
        <f t="shared" si="62"/>
        <v>BEARISH</v>
      </c>
      <c r="G1347" s="17" t="str">
        <f t="shared" si="61"/>
        <v>NEUTRAL</v>
      </c>
      <c r="H1347" s="17" t="str">
        <f t="shared" si="60"/>
        <v>CONFIRMED BEARISH</v>
      </c>
    </row>
    <row r="1348" spans="1:8" ht="13.5" x14ac:dyDescent="0.25">
      <c r="A1348" s="3">
        <f>TITRES_STAT!B1351</f>
        <v>43973</v>
      </c>
      <c r="B1348" s="17">
        <f>TITRES_STAT!C1351</f>
        <v>19.829999999999998</v>
      </c>
      <c r="C1348" s="17">
        <f>TITRES_STAT!D1351</f>
        <v>10.870200000000001</v>
      </c>
      <c r="D1348" s="17">
        <f>TITRES_STAT!E1351</f>
        <v>10885</v>
      </c>
      <c r="E1348" s="17">
        <f>TITRES_STAT!F1351</f>
        <v>19.8142</v>
      </c>
      <c r="F1348" s="17" t="str">
        <f t="shared" si="62"/>
        <v>BEARISH</v>
      </c>
      <c r="G1348" s="17" t="str">
        <f t="shared" si="61"/>
        <v>NEUTRAL</v>
      </c>
      <c r="H1348" s="17" t="str">
        <f t="shared" si="60"/>
        <v>BEARISH DIVERGENCE</v>
      </c>
    </row>
    <row r="1349" spans="1:8" ht="13.5" x14ac:dyDescent="0.25">
      <c r="A1349" s="3">
        <f>TITRES_STAT!B1352</f>
        <v>43977</v>
      </c>
      <c r="B1349" s="17">
        <f>TITRES_STAT!C1352</f>
        <v>19.8</v>
      </c>
      <c r="C1349" s="17">
        <f>TITRES_STAT!D1352</f>
        <v>10.8537</v>
      </c>
      <c r="D1349" s="17">
        <f>TITRES_STAT!E1352</f>
        <v>21862</v>
      </c>
      <c r="E1349" s="17">
        <f>TITRES_STAT!F1352</f>
        <v>19.761399999999998</v>
      </c>
      <c r="F1349" s="17" t="str">
        <f t="shared" si="62"/>
        <v>BULLISH</v>
      </c>
      <c r="G1349" s="17" t="str">
        <f t="shared" si="61"/>
        <v>NEUTRAL</v>
      </c>
      <c r="H1349" s="17" t="str">
        <f t="shared" si="60"/>
        <v>CONFIRMED BULLISH</v>
      </c>
    </row>
    <row r="1350" spans="1:8" ht="13.5" x14ac:dyDescent="0.25">
      <c r="A1350" s="3">
        <f>TITRES_STAT!B1353</f>
        <v>43978</v>
      </c>
      <c r="B1350" s="17">
        <f>TITRES_STAT!C1353</f>
        <v>19.55</v>
      </c>
      <c r="C1350" s="17">
        <f>TITRES_STAT!D1353</f>
        <v>10.716699999999999</v>
      </c>
      <c r="D1350" s="17">
        <f>TITRES_STAT!E1353</f>
        <v>12284</v>
      </c>
      <c r="E1350" s="17">
        <f>TITRES_STAT!F1353</f>
        <v>19.616599999999998</v>
      </c>
      <c r="F1350" s="17" t="str">
        <f t="shared" si="62"/>
        <v>BULLISH</v>
      </c>
      <c r="G1350" s="17" t="str">
        <f t="shared" si="61"/>
        <v>NEUTRAL</v>
      </c>
      <c r="H1350" s="17" t="str">
        <f t="shared" ref="H1350:H1413" si="63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17">
        <f>TITRES_STAT!C1354</f>
        <v>19.32</v>
      </c>
      <c r="C1351" s="17">
        <f>TITRES_STAT!D1354</f>
        <v>10.5906</v>
      </c>
      <c r="D1351" s="17">
        <f>TITRES_STAT!E1354</f>
        <v>10625</v>
      </c>
      <c r="E1351" s="17">
        <f>TITRES_STAT!F1354</f>
        <v>19.401399999999999</v>
      </c>
      <c r="F1351" s="17" t="str">
        <f t="shared" si="62"/>
        <v>BULLISH</v>
      </c>
      <c r="G1351" s="17" t="str">
        <f t="shared" ref="G1351:G1414" si="64">IF((E1351-E1346)/E1346 &gt; 0.02, "STRONG",
 IF((E1351-E1346)/E1346 &lt; -0.02, "WEAK", "NEUTRAL"))</f>
        <v>NEUTRAL</v>
      </c>
      <c r="H1351" s="17" t="str">
        <f t="shared" si="63"/>
        <v>CONFIRMED BULLISH</v>
      </c>
    </row>
    <row r="1352" spans="1:8" ht="13.5" x14ac:dyDescent="0.25">
      <c r="A1352" s="3">
        <f>TITRES_STAT!B1355</f>
        <v>43980</v>
      </c>
      <c r="B1352" s="17">
        <f>TITRES_STAT!C1355</f>
        <v>19.5</v>
      </c>
      <c r="C1352" s="17">
        <f>TITRES_STAT!D1355</f>
        <v>10.689299999999999</v>
      </c>
      <c r="D1352" s="17">
        <f>TITRES_STAT!E1355</f>
        <v>7721</v>
      </c>
      <c r="E1352" s="17">
        <f>TITRES_STAT!F1355</f>
        <v>19.436800000000002</v>
      </c>
      <c r="F1352" s="17" t="str">
        <f t="shared" ref="F1352:F1415" si="65">IF(E1352&gt;E1347,"BULLISH",IF(E1352&lt;E1347,"BEARISH","NEUTRAL"))</f>
        <v>BEARISH</v>
      </c>
      <c r="G1352" s="17" t="str">
        <f t="shared" si="64"/>
        <v>NEUTRAL</v>
      </c>
      <c r="H1352" s="17" t="str">
        <f t="shared" si="63"/>
        <v>CONFIRMED BEARISH</v>
      </c>
    </row>
    <row r="1353" spans="1:8" ht="13.5" x14ac:dyDescent="0.25">
      <c r="A1353" s="3">
        <f>TITRES_STAT!B1356</f>
        <v>43983</v>
      </c>
      <c r="B1353" s="17">
        <f>TITRES_STAT!C1356</f>
        <v>19.600000000000001</v>
      </c>
      <c r="C1353" s="17">
        <f>TITRES_STAT!D1356</f>
        <v>10.7441</v>
      </c>
      <c r="D1353" s="17">
        <f>TITRES_STAT!E1356</f>
        <v>3209</v>
      </c>
      <c r="E1353" s="17">
        <f>TITRES_STAT!F1356</f>
        <v>19.601700000000001</v>
      </c>
      <c r="F1353" s="17" t="str">
        <f t="shared" si="65"/>
        <v>BEARISH</v>
      </c>
      <c r="G1353" s="17" t="str">
        <f t="shared" si="64"/>
        <v>NEUTRAL</v>
      </c>
      <c r="H1353" s="17" t="str">
        <f t="shared" si="63"/>
        <v>CONFIRMED BEARISH</v>
      </c>
    </row>
    <row r="1354" spans="1:8" ht="13.5" x14ac:dyDescent="0.25">
      <c r="A1354" s="3">
        <f>TITRES_STAT!B1357</f>
        <v>43984</v>
      </c>
      <c r="B1354" s="17">
        <f>TITRES_STAT!C1357</f>
        <v>19.7</v>
      </c>
      <c r="C1354" s="17">
        <f>TITRES_STAT!D1357</f>
        <v>10.7989</v>
      </c>
      <c r="D1354" s="17">
        <f>TITRES_STAT!E1357</f>
        <v>14423</v>
      </c>
      <c r="E1354" s="17">
        <f>TITRES_STAT!F1357</f>
        <v>19.7119</v>
      </c>
      <c r="F1354" s="17" t="str">
        <f t="shared" si="65"/>
        <v>BEARISH</v>
      </c>
      <c r="G1354" s="17" t="str">
        <f t="shared" si="64"/>
        <v>NEUTRAL</v>
      </c>
      <c r="H1354" s="17" t="str">
        <f t="shared" si="63"/>
        <v>CONFIRMED BEARISH</v>
      </c>
    </row>
    <row r="1355" spans="1:8" ht="13.5" x14ac:dyDescent="0.25">
      <c r="A1355" s="3">
        <f>TITRES_STAT!B1358</f>
        <v>43985</v>
      </c>
      <c r="B1355" s="17">
        <f>TITRES_STAT!C1358</f>
        <v>19.78</v>
      </c>
      <c r="C1355" s="17">
        <f>TITRES_STAT!D1358</f>
        <v>10.8428</v>
      </c>
      <c r="D1355" s="17">
        <f>TITRES_STAT!E1358</f>
        <v>9078</v>
      </c>
      <c r="E1355" s="17">
        <f>TITRES_STAT!F1358</f>
        <v>19.616800000000001</v>
      </c>
      <c r="F1355" s="17" t="str">
        <f t="shared" si="65"/>
        <v>BULLISH</v>
      </c>
      <c r="G1355" s="17" t="str">
        <f t="shared" si="64"/>
        <v>NEUTRAL</v>
      </c>
      <c r="H1355" s="17" t="str">
        <f t="shared" si="63"/>
        <v>CONFIRMED BULLISH</v>
      </c>
    </row>
    <row r="1356" spans="1:8" ht="13.5" x14ac:dyDescent="0.25">
      <c r="A1356" s="3">
        <f>TITRES_STAT!B1359</f>
        <v>43986</v>
      </c>
      <c r="B1356" s="17">
        <f>TITRES_STAT!C1359</f>
        <v>20.37</v>
      </c>
      <c r="C1356" s="17">
        <f>TITRES_STAT!D1359</f>
        <v>11.1662</v>
      </c>
      <c r="D1356" s="17">
        <f>TITRES_STAT!E1359</f>
        <v>6220</v>
      </c>
      <c r="E1356" s="17">
        <f>TITRES_STAT!F1359</f>
        <v>20.37</v>
      </c>
      <c r="F1356" s="17" t="str">
        <f t="shared" si="65"/>
        <v>BULLISH</v>
      </c>
      <c r="G1356" s="17" t="str">
        <f t="shared" si="64"/>
        <v>STRONG</v>
      </c>
      <c r="H1356" s="17" t="str">
        <f t="shared" si="63"/>
        <v>CONFIRMED BULLISH</v>
      </c>
    </row>
    <row r="1357" spans="1:8" ht="13.5" x14ac:dyDescent="0.25">
      <c r="A1357" s="3">
        <f>TITRES_STAT!B1360</f>
        <v>43987</v>
      </c>
      <c r="B1357" s="17">
        <f>TITRES_STAT!C1360</f>
        <v>20.98</v>
      </c>
      <c r="C1357" s="17">
        <f>TITRES_STAT!D1360</f>
        <v>11.5006</v>
      </c>
      <c r="D1357" s="17">
        <f>TITRES_STAT!E1360</f>
        <v>112824</v>
      </c>
      <c r="E1357" s="17">
        <f>TITRES_STAT!F1360</f>
        <v>20.965800000000002</v>
      </c>
      <c r="F1357" s="17" t="str">
        <f t="shared" si="65"/>
        <v>BULLISH</v>
      </c>
      <c r="G1357" s="17" t="str">
        <f t="shared" si="64"/>
        <v>STRONG</v>
      </c>
      <c r="H1357" s="17" t="str">
        <f t="shared" si="63"/>
        <v>CONFIRMED BULLISH</v>
      </c>
    </row>
    <row r="1358" spans="1:8" ht="13.5" x14ac:dyDescent="0.25">
      <c r="A1358" s="3">
        <f>TITRES_STAT!B1361</f>
        <v>43990</v>
      </c>
      <c r="B1358" s="17">
        <f>TITRES_STAT!C1361</f>
        <v>21</v>
      </c>
      <c r="C1358" s="17">
        <f>TITRES_STAT!D1361</f>
        <v>11.5115</v>
      </c>
      <c r="D1358" s="17">
        <f>TITRES_STAT!E1361</f>
        <v>43789</v>
      </c>
      <c r="E1358" s="17">
        <f>TITRES_STAT!F1361</f>
        <v>21.220300000000002</v>
      </c>
      <c r="F1358" s="17" t="str">
        <f t="shared" si="65"/>
        <v>BULLISH</v>
      </c>
      <c r="G1358" s="17" t="str">
        <f t="shared" si="64"/>
        <v>STRONG</v>
      </c>
      <c r="H1358" s="17" t="str">
        <f t="shared" si="63"/>
        <v>CONFIRMED BULLISH</v>
      </c>
    </row>
    <row r="1359" spans="1:8" ht="13.5" x14ac:dyDescent="0.25">
      <c r="A1359" s="3">
        <f>TITRES_STAT!B1362</f>
        <v>43991</v>
      </c>
      <c r="B1359" s="17">
        <f>TITRES_STAT!C1362</f>
        <v>21.4</v>
      </c>
      <c r="C1359" s="17">
        <f>TITRES_STAT!D1362</f>
        <v>11.7308</v>
      </c>
      <c r="D1359" s="17">
        <f>TITRES_STAT!E1362</f>
        <v>67498</v>
      </c>
      <c r="E1359" s="17">
        <f>TITRES_STAT!F1362</f>
        <v>21.4724</v>
      </c>
      <c r="F1359" s="17" t="str">
        <f t="shared" si="65"/>
        <v>BULLISH</v>
      </c>
      <c r="G1359" s="17" t="str">
        <f t="shared" si="64"/>
        <v>STRONG</v>
      </c>
      <c r="H1359" s="17" t="str">
        <f t="shared" si="63"/>
        <v>CONFIRMED BULLISH</v>
      </c>
    </row>
    <row r="1360" spans="1:8" ht="13.5" x14ac:dyDescent="0.25">
      <c r="A1360" s="3">
        <f>TITRES_STAT!B1363</f>
        <v>43992</v>
      </c>
      <c r="B1360" s="17">
        <f>TITRES_STAT!C1363</f>
        <v>22</v>
      </c>
      <c r="C1360" s="17">
        <f>TITRES_STAT!D1363</f>
        <v>12.059699999999999</v>
      </c>
      <c r="D1360" s="17">
        <f>TITRES_STAT!E1363</f>
        <v>106709</v>
      </c>
      <c r="E1360" s="17">
        <f>TITRES_STAT!F1363</f>
        <v>21.9407</v>
      </c>
      <c r="F1360" s="17" t="str">
        <f t="shared" si="65"/>
        <v>BULLISH</v>
      </c>
      <c r="G1360" s="17" t="str">
        <f t="shared" si="64"/>
        <v>STRONG</v>
      </c>
      <c r="H1360" s="17" t="str">
        <f t="shared" si="63"/>
        <v>CONFIRMED BULLISH</v>
      </c>
    </row>
    <row r="1361" spans="1:8" ht="13.5" x14ac:dyDescent="0.25">
      <c r="A1361" s="3">
        <f>TITRES_STAT!B1364</f>
        <v>43993</v>
      </c>
      <c r="B1361" s="17">
        <f>TITRES_STAT!C1364</f>
        <v>22</v>
      </c>
      <c r="C1361" s="17">
        <f>TITRES_STAT!D1364</f>
        <v>12.059699999999999</v>
      </c>
      <c r="D1361" s="17">
        <f>TITRES_STAT!E1364</f>
        <v>37083</v>
      </c>
      <c r="E1361" s="17">
        <f>TITRES_STAT!F1364</f>
        <v>21.884</v>
      </c>
      <c r="F1361" s="17" t="str">
        <f t="shared" si="65"/>
        <v>BULLISH</v>
      </c>
      <c r="G1361" s="17" t="str">
        <f t="shared" si="64"/>
        <v>STRONG</v>
      </c>
      <c r="H1361" s="17" t="str">
        <f t="shared" si="63"/>
        <v>CONFIRMED BULLISH</v>
      </c>
    </row>
    <row r="1362" spans="1:8" ht="13.5" x14ac:dyDescent="0.25">
      <c r="A1362" s="3">
        <f>TITRES_STAT!B1365</f>
        <v>43994</v>
      </c>
      <c r="B1362" s="17">
        <f>TITRES_STAT!C1365</f>
        <v>22.15</v>
      </c>
      <c r="C1362" s="17">
        <f>TITRES_STAT!D1365</f>
        <v>12.1419</v>
      </c>
      <c r="D1362" s="17">
        <f>TITRES_STAT!E1365</f>
        <v>18171</v>
      </c>
      <c r="E1362" s="17">
        <f>TITRES_STAT!F1365</f>
        <v>22.023299999999999</v>
      </c>
      <c r="F1362" s="17" t="str">
        <f t="shared" si="65"/>
        <v>BULLISH</v>
      </c>
      <c r="G1362" s="17" t="str">
        <f t="shared" si="64"/>
        <v>STRONG</v>
      </c>
      <c r="H1362" s="17" t="str">
        <f t="shared" si="63"/>
        <v>CONFIRMED BULLISH</v>
      </c>
    </row>
    <row r="1363" spans="1:8" ht="13.5" x14ac:dyDescent="0.25">
      <c r="A1363" s="3">
        <f>TITRES_STAT!B1366</f>
        <v>43997</v>
      </c>
      <c r="B1363" s="17">
        <f>TITRES_STAT!C1366</f>
        <v>22.2</v>
      </c>
      <c r="C1363" s="17">
        <f>TITRES_STAT!D1366</f>
        <v>12.1693</v>
      </c>
      <c r="D1363" s="17">
        <f>TITRES_STAT!E1366</f>
        <v>20274</v>
      </c>
      <c r="E1363" s="17">
        <f>TITRES_STAT!F1366</f>
        <v>22.227799999999998</v>
      </c>
      <c r="F1363" s="17" t="str">
        <f t="shared" si="65"/>
        <v>BULLISH</v>
      </c>
      <c r="G1363" s="17" t="str">
        <f t="shared" si="64"/>
        <v>STRONG</v>
      </c>
      <c r="H1363" s="17" t="str">
        <f t="shared" si="63"/>
        <v>CONFIRMED BULLISH</v>
      </c>
    </row>
    <row r="1364" spans="1:8" ht="13.5" x14ac:dyDescent="0.25">
      <c r="A1364" s="3">
        <f>TITRES_STAT!B1367</f>
        <v>43998</v>
      </c>
      <c r="B1364" s="17">
        <f>TITRES_STAT!C1367</f>
        <v>22.31</v>
      </c>
      <c r="C1364" s="17">
        <f>TITRES_STAT!D1367</f>
        <v>12.2296</v>
      </c>
      <c r="D1364" s="17">
        <f>TITRES_STAT!E1367</f>
        <v>55416</v>
      </c>
      <c r="E1364" s="17">
        <f>TITRES_STAT!F1367</f>
        <v>22.273800000000001</v>
      </c>
      <c r="F1364" s="17" t="str">
        <f t="shared" si="65"/>
        <v>BULLISH</v>
      </c>
      <c r="G1364" s="17" t="str">
        <f t="shared" si="64"/>
        <v>STRONG</v>
      </c>
      <c r="H1364" s="17" t="str">
        <f t="shared" si="63"/>
        <v>CONFIRMED BULLISH</v>
      </c>
    </row>
    <row r="1365" spans="1:8" ht="13.5" x14ac:dyDescent="0.25">
      <c r="A1365" s="3">
        <f>TITRES_STAT!B1368</f>
        <v>43999</v>
      </c>
      <c r="B1365" s="17">
        <f>TITRES_STAT!C1368</f>
        <v>22.58</v>
      </c>
      <c r="C1365" s="17">
        <f>TITRES_STAT!D1368</f>
        <v>12.377599999999999</v>
      </c>
      <c r="D1365" s="17">
        <f>TITRES_STAT!E1368</f>
        <v>322863</v>
      </c>
      <c r="E1365" s="17">
        <f>TITRES_STAT!F1368</f>
        <v>22.773099999999999</v>
      </c>
      <c r="F1365" s="17" t="str">
        <f t="shared" si="65"/>
        <v>BULLISH</v>
      </c>
      <c r="G1365" s="17" t="str">
        <f t="shared" si="64"/>
        <v>STRONG</v>
      </c>
      <c r="H1365" s="17" t="str">
        <f t="shared" si="63"/>
        <v>CONFIRMED BULLISH</v>
      </c>
    </row>
    <row r="1366" spans="1:8" ht="13.5" x14ac:dyDescent="0.25">
      <c r="A1366" s="3">
        <f>TITRES_STAT!B1369</f>
        <v>44000</v>
      </c>
      <c r="B1366" s="17">
        <f>TITRES_STAT!C1369</f>
        <v>22.49</v>
      </c>
      <c r="C1366" s="17">
        <f>TITRES_STAT!D1369</f>
        <v>12.3283</v>
      </c>
      <c r="D1366" s="17">
        <f>TITRES_STAT!E1369</f>
        <v>12883</v>
      </c>
      <c r="E1366" s="17">
        <f>TITRES_STAT!F1369</f>
        <v>22.434699999999999</v>
      </c>
      <c r="F1366" s="17" t="str">
        <f t="shared" si="65"/>
        <v>BULLISH</v>
      </c>
      <c r="G1366" s="17" t="str">
        <f t="shared" si="64"/>
        <v>STRONG</v>
      </c>
      <c r="H1366" s="17" t="str">
        <f t="shared" si="63"/>
        <v>CONFIRMED BULLISH</v>
      </c>
    </row>
    <row r="1367" spans="1:8" ht="13.5" x14ac:dyDescent="0.25">
      <c r="A1367" s="3">
        <f>TITRES_STAT!B1370</f>
        <v>44001</v>
      </c>
      <c r="B1367" s="17">
        <f>TITRES_STAT!C1370</f>
        <v>22.4</v>
      </c>
      <c r="C1367" s="17">
        <f>TITRES_STAT!D1370</f>
        <v>12.279</v>
      </c>
      <c r="D1367" s="17">
        <f>TITRES_STAT!E1370</f>
        <v>26457</v>
      </c>
      <c r="E1367" s="17">
        <f>TITRES_STAT!F1370</f>
        <v>22.419699999999999</v>
      </c>
      <c r="F1367" s="17" t="str">
        <f t="shared" si="65"/>
        <v>BULLISH</v>
      </c>
      <c r="G1367" s="17" t="str">
        <f t="shared" si="64"/>
        <v>NEUTRAL</v>
      </c>
      <c r="H1367" s="17" t="str">
        <f t="shared" si="63"/>
        <v>CONFIRMED BULLISH</v>
      </c>
    </row>
    <row r="1368" spans="1:8" ht="13.5" x14ac:dyDescent="0.25">
      <c r="A1368" s="3">
        <f>TITRES_STAT!B1371</f>
        <v>44004</v>
      </c>
      <c r="B1368" s="17">
        <f>TITRES_STAT!C1371</f>
        <v>22.2</v>
      </c>
      <c r="C1368" s="17">
        <f>TITRES_STAT!D1371</f>
        <v>12.1693</v>
      </c>
      <c r="D1368" s="17">
        <f>TITRES_STAT!E1371</f>
        <v>27274</v>
      </c>
      <c r="E1368" s="17">
        <f>TITRES_STAT!F1371</f>
        <v>22.1267</v>
      </c>
      <c r="F1368" s="17" t="str">
        <f t="shared" si="65"/>
        <v>BEARISH</v>
      </c>
      <c r="G1368" s="17" t="str">
        <f t="shared" si="64"/>
        <v>NEUTRAL</v>
      </c>
      <c r="H1368" s="17" t="str">
        <f t="shared" si="63"/>
        <v>NEUTRAL</v>
      </c>
    </row>
    <row r="1369" spans="1:8" ht="13.5" x14ac:dyDescent="0.25">
      <c r="A1369" s="3">
        <f>TITRES_STAT!B1372</f>
        <v>44005</v>
      </c>
      <c r="B1369" s="17">
        <f>TITRES_STAT!C1372</f>
        <v>22.2</v>
      </c>
      <c r="C1369" s="17">
        <f>TITRES_STAT!D1372</f>
        <v>12.1693</v>
      </c>
      <c r="D1369" s="17">
        <f>TITRES_STAT!E1372</f>
        <v>27114</v>
      </c>
      <c r="E1369" s="17">
        <f>TITRES_STAT!F1372</f>
        <v>22.111000000000001</v>
      </c>
      <c r="F1369" s="17" t="str">
        <f t="shared" si="65"/>
        <v>BEARISH</v>
      </c>
      <c r="G1369" s="17" t="str">
        <f t="shared" si="64"/>
        <v>NEUTRAL</v>
      </c>
      <c r="H1369" s="17" t="str">
        <f t="shared" si="63"/>
        <v>CONFIRMED BEARISH</v>
      </c>
    </row>
    <row r="1370" spans="1:8" ht="13.5" x14ac:dyDescent="0.25">
      <c r="A1370" s="3">
        <f>TITRES_STAT!B1373</f>
        <v>44006</v>
      </c>
      <c r="B1370" s="17">
        <f>TITRES_STAT!C1373</f>
        <v>22.06</v>
      </c>
      <c r="C1370" s="17">
        <f>TITRES_STAT!D1373</f>
        <v>12.092599999999999</v>
      </c>
      <c r="D1370" s="17">
        <f>TITRES_STAT!E1373</f>
        <v>19689</v>
      </c>
      <c r="E1370" s="17">
        <f>TITRES_STAT!F1373</f>
        <v>22.055399999999999</v>
      </c>
      <c r="F1370" s="17" t="str">
        <f t="shared" si="65"/>
        <v>BEARISH</v>
      </c>
      <c r="G1370" s="17" t="str">
        <f t="shared" si="64"/>
        <v>WEAK</v>
      </c>
      <c r="H1370" s="17" t="str">
        <f t="shared" si="63"/>
        <v>CONFIRMED BEARISH</v>
      </c>
    </row>
    <row r="1371" spans="1:8" ht="13.5" x14ac:dyDescent="0.25">
      <c r="A1371" s="3">
        <f>TITRES_STAT!B1374</f>
        <v>44007</v>
      </c>
      <c r="B1371" s="17">
        <f>TITRES_STAT!C1374</f>
        <v>21.8</v>
      </c>
      <c r="C1371" s="17">
        <f>TITRES_STAT!D1374</f>
        <v>11.950100000000001</v>
      </c>
      <c r="D1371" s="17">
        <f>TITRES_STAT!E1374</f>
        <v>27123</v>
      </c>
      <c r="E1371" s="17">
        <f>TITRES_STAT!F1374</f>
        <v>21.895499999999998</v>
      </c>
      <c r="F1371" s="17" t="str">
        <f t="shared" si="65"/>
        <v>BEARISH</v>
      </c>
      <c r="G1371" s="17" t="str">
        <f t="shared" si="64"/>
        <v>WEAK</v>
      </c>
      <c r="H1371" s="17" t="str">
        <f t="shared" si="63"/>
        <v>CONFIRMED BEARISH</v>
      </c>
    </row>
    <row r="1372" spans="1:8" ht="13.5" x14ac:dyDescent="0.25">
      <c r="A1372" s="3">
        <f>TITRES_STAT!B1375</f>
        <v>44008</v>
      </c>
      <c r="B1372" s="17">
        <f>TITRES_STAT!C1375</f>
        <v>21.8</v>
      </c>
      <c r="C1372" s="17">
        <f>TITRES_STAT!D1375</f>
        <v>11.950100000000001</v>
      </c>
      <c r="D1372" s="17">
        <f>TITRES_STAT!E1375</f>
        <v>16232</v>
      </c>
      <c r="E1372" s="17">
        <f>TITRES_STAT!F1375</f>
        <v>21.760200000000001</v>
      </c>
      <c r="F1372" s="17" t="str">
        <f t="shared" si="65"/>
        <v>BEARISH</v>
      </c>
      <c r="G1372" s="17" t="str">
        <f t="shared" si="64"/>
        <v>WEAK</v>
      </c>
      <c r="H1372" s="17" t="str">
        <f t="shared" si="63"/>
        <v>CONFIRMED BEARISH</v>
      </c>
    </row>
    <row r="1373" spans="1:8" ht="13.5" x14ac:dyDescent="0.25">
      <c r="A1373" s="3">
        <f>TITRES_STAT!B1376</f>
        <v>44011</v>
      </c>
      <c r="B1373" s="17">
        <f>TITRES_STAT!C1376</f>
        <v>21.95</v>
      </c>
      <c r="C1373" s="17">
        <f>TITRES_STAT!D1376</f>
        <v>12.032299999999999</v>
      </c>
      <c r="D1373" s="17">
        <f>TITRES_STAT!E1376</f>
        <v>49640</v>
      </c>
      <c r="E1373" s="17">
        <f>TITRES_STAT!F1376</f>
        <v>21.8277</v>
      </c>
      <c r="F1373" s="17" t="str">
        <f t="shared" si="65"/>
        <v>BEARISH</v>
      </c>
      <c r="G1373" s="17" t="str">
        <f t="shared" si="64"/>
        <v>NEUTRAL</v>
      </c>
      <c r="H1373" s="17" t="str">
        <f t="shared" si="63"/>
        <v>CONFIRMED BEARISH</v>
      </c>
    </row>
    <row r="1374" spans="1:8" ht="13.5" x14ac:dyDescent="0.25">
      <c r="A1374" s="3">
        <f>TITRES_STAT!B1377</f>
        <v>44012</v>
      </c>
      <c r="B1374" s="17">
        <f>TITRES_STAT!C1377</f>
        <v>22.1</v>
      </c>
      <c r="C1374" s="17">
        <f>TITRES_STAT!D1377</f>
        <v>12.1145</v>
      </c>
      <c r="D1374" s="17">
        <f>TITRES_STAT!E1377</f>
        <v>14156</v>
      </c>
      <c r="E1374" s="17">
        <f>TITRES_STAT!F1377</f>
        <v>21.992999999999999</v>
      </c>
      <c r="F1374" s="17" t="str">
        <f t="shared" si="65"/>
        <v>BEARISH</v>
      </c>
      <c r="G1374" s="17" t="str">
        <f t="shared" si="64"/>
        <v>NEUTRAL</v>
      </c>
      <c r="H1374" s="17" t="str">
        <f t="shared" si="63"/>
        <v>CONFIRMED BEARISH</v>
      </c>
    </row>
    <row r="1375" spans="1:8" ht="13.5" x14ac:dyDescent="0.25">
      <c r="A1375" s="3">
        <f>TITRES_STAT!B1378</f>
        <v>44013</v>
      </c>
      <c r="B1375" s="17">
        <f>TITRES_STAT!C1378</f>
        <v>22</v>
      </c>
      <c r="C1375" s="17">
        <f>TITRES_STAT!D1378</f>
        <v>12.059699999999999</v>
      </c>
      <c r="D1375" s="17">
        <f>TITRES_STAT!E1378</f>
        <v>4609</v>
      </c>
      <c r="E1375" s="17">
        <f>TITRES_STAT!F1378</f>
        <v>22.0029</v>
      </c>
      <c r="F1375" s="17" t="str">
        <f t="shared" si="65"/>
        <v>BEARISH</v>
      </c>
      <c r="G1375" s="17" t="str">
        <f t="shared" si="64"/>
        <v>NEUTRAL</v>
      </c>
      <c r="H1375" s="17" t="str">
        <f t="shared" si="63"/>
        <v>CONFIRMED BEARISH</v>
      </c>
    </row>
    <row r="1376" spans="1:8" ht="13.5" x14ac:dyDescent="0.25">
      <c r="A1376" s="3">
        <f>TITRES_STAT!B1379</f>
        <v>44014</v>
      </c>
      <c r="B1376" s="17">
        <f>TITRES_STAT!C1379</f>
        <v>22</v>
      </c>
      <c r="C1376" s="17">
        <f>TITRES_STAT!D1379</f>
        <v>12.059699999999999</v>
      </c>
      <c r="D1376" s="17">
        <f>TITRES_STAT!E1379</f>
        <v>11719</v>
      </c>
      <c r="E1376" s="17">
        <f>TITRES_STAT!F1379</f>
        <v>22.025600000000001</v>
      </c>
      <c r="F1376" s="17" t="str">
        <f t="shared" si="65"/>
        <v>BULLISH</v>
      </c>
      <c r="G1376" s="17" t="str">
        <f t="shared" si="64"/>
        <v>NEUTRAL</v>
      </c>
      <c r="H1376" s="17" t="str">
        <f t="shared" si="63"/>
        <v>CONFIRMED BULLISH</v>
      </c>
    </row>
    <row r="1377" spans="1:8" ht="13.5" x14ac:dyDescent="0.25">
      <c r="A1377" s="3">
        <f>TITRES_STAT!B1380</f>
        <v>44015</v>
      </c>
      <c r="B1377" s="17">
        <f>TITRES_STAT!C1380</f>
        <v>22.1</v>
      </c>
      <c r="C1377" s="17">
        <f>TITRES_STAT!D1380</f>
        <v>12.1145</v>
      </c>
      <c r="D1377" s="17">
        <f>TITRES_STAT!E1380</f>
        <v>15738</v>
      </c>
      <c r="E1377" s="17">
        <f>TITRES_STAT!F1380</f>
        <v>22.058199999999999</v>
      </c>
      <c r="F1377" s="17" t="str">
        <f t="shared" si="65"/>
        <v>BULLISH</v>
      </c>
      <c r="G1377" s="17" t="str">
        <f t="shared" si="64"/>
        <v>NEUTRAL</v>
      </c>
      <c r="H1377" s="17" t="str">
        <f t="shared" si="63"/>
        <v>CONFIRMED BULLISH</v>
      </c>
    </row>
    <row r="1378" spans="1:8" ht="13.5" x14ac:dyDescent="0.25">
      <c r="A1378" s="3">
        <f>TITRES_STAT!B1381</f>
        <v>44018</v>
      </c>
      <c r="B1378" s="17">
        <f>TITRES_STAT!C1381</f>
        <v>22.17</v>
      </c>
      <c r="C1378" s="17">
        <f>TITRES_STAT!D1381</f>
        <v>12.152900000000001</v>
      </c>
      <c r="D1378" s="17">
        <f>TITRES_STAT!E1381</f>
        <v>9836</v>
      </c>
      <c r="E1378" s="17">
        <f>TITRES_STAT!F1381</f>
        <v>22.1219</v>
      </c>
      <c r="F1378" s="17" t="str">
        <f t="shared" si="65"/>
        <v>BULLISH</v>
      </c>
      <c r="G1378" s="17" t="str">
        <f t="shared" si="64"/>
        <v>NEUTRAL</v>
      </c>
      <c r="H1378" s="17" t="str">
        <f t="shared" si="63"/>
        <v>CONFIRMED BULLISH</v>
      </c>
    </row>
    <row r="1379" spans="1:8" ht="13.5" x14ac:dyDescent="0.25">
      <c r="A1379" s="3">
        <f>TITRES_STAT!B1382</f>
        <v>44019</v>
      </c>
      <c r="B1379" s="17">
        <f>TITRES_STAT!C1382</f>
        <v>22</v>
      </c>
      <c r="C1379" s="17">
        <f>TITRES_STAT!D1382</f>
        <v>12.059699999999999</v>
      </c>
      <c r="D1379" s="17">
        <f>TITRES_STAT!E1382</f>
        <v>14460</v>
      </c>
      <c r="E1379" s="17">
        <f>TITRES_STAT!F1382</f>
        <v>22.008099999999999</v>
      </c>
      <c r="F1379" s="17" t="str">
        <f t="shared" si="65"/>
        <v>BULLISH</v>
      </c>
      <c r="G1379" s="17" t="str">
        <f t="shared" si="64"/>
        <v>NEUTRAL</v>
      </c>
      <c r="H1379" s="17" t="str">
        <f t="shared" si="63"/>
        <v>BULLISH DIVERGENCE</v>
      </c>
    </row>
    <row r="1380" spans="1:8" ht="13.5" x14ac:dyDescent="0.25">
      <c r="A1380" s="3">
        <f>TITRES_STAT!B1383</f>
        <v>44020</v>
      </c>
      <c r="B1380" s="17">
        <f>TITRES_STAT!C1383</f>
        <v>22.08</v>
      </c>
      <c r="C1380" s="17">
        <f>TITRES_STAT!D1383</f>
        <v>12.1036</v>
      </c>
      <c r="D1380" s="17">
        <f>TITRES_STAT!E1383</f>
        <v>5847</v>
      </c>
      <c r="E1380" s="17">
        <f>TITRES_STAT!F1383</f>
        <v>22.006900000000002</v>
      </c>
      <c r="F1380" s="17" t="str">
        <f t="shared" si="65"/>
        <v>BULLISH</v>
      </c>
      <c r="G1380" s="17" t="str">
        <f t="shared" si="64"/>
        <v>NEUTRAL</v>
      </c>
      <c r="H1380" s="17" t="str">
        <f t="shared" si="63"/>
        <v>CONFIRMED BULLISH</v>
      </c>
    </row>
    <row r="1381" spans="1:8" ht="13.5" x14ac:dyDescent="0.25">
      <c r="A1381" s="3">
        <f>TITRES_STAT!B1384</f>
        <v>44021</v>
      </c>
      <c r="B1381" s="17">
        <f>TITRES_STAT!C1384</f>
        <v>22.2</v>
      </c>
      <c r="C1381" s="17">
        <f>TITRES_STAT!D1384</f>
        <v>12.1693</v>
      </c>
      <c r="D1381" s="17">
        <f>TITRES_STAT!E1384</f>
        <v>14835</v>
      </c>
      <c r="E1381" s="17">
        <f>TITRES_STAT!F1384</f>
        <v>22.111000000000001</v>
      </c>
      <c r="F1381" s="17" t="str">
        <f t="shared" si="65"/>
        <v>BULLISH</v>
      </c>
      <c r="G1381" s="17" t="str">
        <f t="shared" si="64"/>
        <v>NEUTRAL</v>
      </c>
      <c r="H1381" s="17" t="str">
        <f t="shared" si="63"/>
        <v>CONFIRMED BULLISH</v>
      </c>
    </row>
    <row r="1382" spans="1:8" ht="13.5" x14ac:dyDescent="0.25">
      <c r="A1382" s="3">
        <f>TITRES_STAT!B1385</f>
        <v>44022</v>
      </c>
      <c r="B1382" s="17">
        <f>TITRES_STAT!C1385</f>
        <v>22.3</v>
      </c>
      <c r="C1382" s="17">
        <f>TITRES_STAT!D1385</f>
        <v>12.2242</v>
      </c>
      <c r="D1382" s="17">
        <f>TITRES_STAT!E1385</f>
        <v>20162</v>
      </c>
      <c r="E1382" s="17">
        <f>TITRES_STAT!F1385</f>
        <v>22.2377</v>
      </c>
      <c r="F1382" s="17" t="str">
        <f t="shared" si="65"/>
        <v>BULLISH</v>
      </c>
      <c r="G1382" s="17" t="str">
        <f t="shared" si="64"/>
        <v>NEUTRAL</v>
      </c>
      <c r="H1382" s="17" t="str">
        <f t="shared" si="63"/>
        <v>CONFIRMED BULLISH</v>
      </c>
    </row>
    <row r="1383" spans="1:8" ht="13.5" x14ac:dyDescent="0.25">
      <c r="A1383" s="3">
        <f>TITRES_STAT!B1386</f>
        <v>44025</v>
      </c>
      <c r="B1383" s="17">
        <f>TITRES_STAT!C1386</f>
        <v>22.2</v>
      </c>
      <c r="C1383" s="17">
        <f>TITRES_STAT!D1386</f>
        <v>12.1693</v>
      </c>
      <c r="D1383" s="17">
        <f>TITRES_STAT!E1386</f>
        <v>8685</v>
      </c>
      <c r="E1383" s="17">
        <f>TITRES_STAT!F1386</f>
        <v>22.208300000000001</v>
      </c>
      <c r="F1383" s="17" t="str">
        <f t="shared" si="65"/>
        <v>BULLISH</v>
      </c>
      <c r="G1383" s="17" t="str">
        <f t="shared" si="64"/>
        <v>NEUTRAL</v>
      </c>
      <c r="H1383" s="17" t="str">
        <f t="shared" si="63"/>
        <v>CONFIRMED BULLISH</v>
      </c>
    </row>
    <row r="1384" spans="1:8" ht="13.5" x14ac:dyDescent="0.25">
      <c r="A1384" s="3">
        <f>TITRES_STAT!B1387</f>
        <v>44026</v>
      </c>
      <c r="B1384" s="17">
        <f>TITRES_STAT!C1387</f>
        <v>22</v>
      </c>
      <c r="C1384" s="17">
        <f>TITRES_STAT!D1387</f>
        <v>12.059699999999999</v>
      </c>
      <c r="D1384" s="17">
        <f>TITRES_STAT!E1387</f>
        <v>14228</v>
      </c>
      <c r="E1384" s="17">
        <f>TITRES_STAT!F1387</f>
        <v>22.077999999999999</v>
      </c>
      <c r="F1384" s="17" t="str">
        <f t="shared" si="65"/>
        <v>BULLISH</v>
      </c>
      <c r="G1384" s="17" t="str">
        <f t="shared" si="64"/>
        <v>NEUTRAL</v>
      </c>
      <c r="H1384" s="17" t="str">
        <f t="shared" si="63"/>
        <v>NEUTRAL</v>
      </c>
    </row>
    <row r="1385" spans="1:8" ht="13.5" x14ac:dyDescent="0.25">
      <c r="A1385" s="3">
        <f>TITRES_STAT!B1388</f>
        <v>44027</v>
      </c>
      <c r="B1385" s="17">
        <f>TITRES_STAT!C1388</f>
        <v>22</v>
      </c>
      <c r="C1385" s="17">
        <f>TITRES_STAT!D1388</f>
        <v>12.059699999999999</v>
      </c>
      <c r="D1385" s="17">
        <f>TITRES_STAT!E1388</f>
        <v>39383</v>
      </c>
      <c r="E1385" s="17">
        <f>TITRES_STAT!F1388</f>
        <v>22.000399999999999</v>
      </c>
      <c r="F1385" s="17" t="str">
        <f t="shared" si="65"/>
        <v>BEARISH</v>
      </c>
      <c r="G1385" s="17" t="str">
        <f t="shared" si="64"/>
        <v>NEUTRAL</v>
      </c>
      <c r="H1385" s="17" t="str">
        <f t="shared" si="63"/>
        <v>CONFIRMED BEARISH</v>
      </c>
    </row>
    <row r="1386" spans="1:8" ht="13.5" x14ac:dyDescent="0.25">
      <c r="A1386" s="3">
        <f>TITRES_STAT!B1389</f>
        <v>44028</v>
      </c>
      <c r="B1386" s="17">
        <f>TITRES_STAT!C1389</f>
        <v>22</v>
      </c>
      <c r="C1386" s="17">
        <f>TITRES_STAT!D1389</f>
        <v>12.059699999999999</v>
      </c>
      <c r="D1386" s="17">
        <f>TITRES_STAT!E1389</f>
        <v>61562</v>
      </c>
      <c r="E1386" s="17">
        <f>TITRES_STAT!F1389</f>
        <v>22.046500000000002</v>
      </c>
      <c r="F1386" s="17" t="str">
        <f t="shared" si="65"/>
        <v>BEARISH</v>
      </c>
      <c r="G1386" s="17" t="str">
        <f t="shared" si="64"/>
        <v>NEUTRAL</v>
      </c>
      <c r="H1386" s="17" t="str">
        <f t="shared" si="63"/>
        <v>CONFIRMED BEARISH</v>
      </c>
    </row>
    <row r="1387" spans="1:8" ht="13.5" x14ac:dyDescent="0.25">
      <c r="A1387" s="3">
        <f>TITRES_STAT!B1390</f>
        <v>44029</v>
      </c>
      <c r="B1387" s="17">
        <f>TITRES_STAT!C1390</f>
        <v>22.1</v>
      </c>
      <c r="C1387" s="17">
        <f>TITRES_STAT!D1390</f>
        <v>12.1145</v>
      </c>
      <c r="D1387" s="17">
        <f>TITRES_STAT!E1390</f>
        <v>16179</v>
      </c>
      <c r="E1387" s="17">
        <f>TITRES_STAT!F1390</f>
        <v>22.027999999999999</v>
      </c>
      <c r="F1387" s="17" t="str">
        <f t="shared" si="65"/>
        <v>BEARISH</v>
      </c>
      <c r="G1387" s="17" t="str">
        <f t="shared" si="64"/>
        <v>NEUTRAL</v>
      </c>
      <c r="H1387" s="17" t="str">
        <f t="shared" si="63"/>
        <v>CONFIRMED BEARISH</v>
      </c>
    </row>
    <row r="1388" spans="1:8" ht="13.5" x14ac:dyDescent="0.25">
      <c r="A1388" s="3">
        <f>TITRES_STAT!B1391</f>
        <v>44032</v>
      </c>
      <c r="B1388" s="17">
        <f>TITRES_STAT!C1391</f>
        <v>17.93</v>
      </c>
      <c r="C1388" s="17">
        <f>TITRES_STAT!D1391</f>
        <v>12.3012</v>
      </c>
      <c r="D1388" s="17">
        <f>TITRES_STAT!E1391</f>
        <v>20046</v>
      </c>
      <c r="E1388" s="17">
        <f>TITRES_STAT!F1391</f>
        <v>18.0136</v>
      </c>
      <c r="F1388" s="17" t="str">
        <f t="shared" si="65"/>
        <v>BEARISH</v>
      </c>
      <c r="G1388" s="17" t="str">
        <f t="shared" si="64"/>
        <v>WEAK</v>
      </c>
      <c r="H1388" s="17" t="str">
        <f t="shared" si="63"/>
        <v>CONFIRMED BEARISH</v>
      </c>
    </row>
    <row r="1389" spans="1:8" ht="13.5" x14ac:dyDescent="0.25">
      <c r="A1389" s="3">
        <f>TITRES_STAT!B1392</f>
        <v>44033</v>
      </c>
      <c r="B1389" s="17">
        <f>TITRES_STAT!C1392</f>
        <v>17.899999999999999</v>
      </c>
      <c r="C1389" s="17">
        <f>TITRES_STAT!D1392</f>
        <v>12.2806</v>
      </c>
      <c r="D1389" s="17">
        <f>TITRES_STAT!E1392</f>
        <v>9127</v>
      </c>
      <c r="E1389" s="17">
        <f>TITRES_STAT!F1392</f>
        <v>17.908999999999999</v>
      </c>
      <c r="F1389" s="17" t="str">
        <f t="shared" si="65"/>
        <v>BEARISH</v>
      </c>
      <c r="G1389" s="17" t="str">
        <f t="shared" si="64"/>
        <v>WEAK</v>
      </c>
      <c r="H1389" s="17" t="str">
        <f t="shared" si="63"/>
        <v>CONFIRMED BEARISH</v>
      </c>
    </row>
    <row r="1390" spans="1:8" ht="13.5" x14ac:dyDescent="0.25">
      <c r="A1390" s="3">
        <f>TITRES_STAT!B1393</f>
        <v>44034</v>
      </c>
      <c r="B1390" s="17">
        <f>TITRES_STAT!C1393</f>
        <v>17.899999999999999</v>
      </c>
      <c r="C1390" s="17">
        <f>TITRES_STAT!D1393</f>
        <v>12.2806</v>
      </c>
      <c r="D1390" s="17">
        <f>TITRES_STAT!E1393</f>
        <v>12494</v>
      </c>
      <c r="E1390" s="17">
        <f>TITRES_STAT!F1393</f>
        <v>17.8428</v>
      </c>
      <c r="F1390" s="17" t="str">
        <f t="shared" si="65"/>
        <v>BEARISH</v>
      </c>
      <c r="G1390" s="17" t="str">
        <f t="shared" si="64"/>
        <v>WEAK</v>
      </c>
      <c r="H1390" s="17" t="str">
        <f t="shared" si="63"/>
        <v>CONFIRMED BEARISH</v>
      </c>
    </row>
    <row r="1391" spans="1:8" ht="13.5" x14ac:dyDescent="0.25">
      <c r="A1391" s="3">
        <f>TITRES_STAT!B1394</f>
        <v>44035</v>
      </c>
      <c r="B1391" s="17">
        <f>TITRES_STAT!C1394</f>
        <v>17.399999999999999</v>
      </c>
      <c r="C1391" s="17">
        <f>TITRES_STAT!D1394</f>
        <v>12.388500000000001</v>
      </c>
      <c r="D1391" s="17">
        <f>TITRES_STAT!E1394</f>
        <v>17000</v>
      </c>
      <c r="E1391" s="17">
        <f>TITRES_STAT!F1394</f>
        <v>17.420000000000002</v>
      </c>
      <c r="F1391" s="17" t="str">
        <f t="shared" si="65"/>
        <v>BEARISH</v>
      </c>
      <c r="G1391" s="17" t="str">
        <f t="shared" si="64"/>
        <v>WEAK</v>
      </c>
      <c r="H1391" s="17" t="str">
        <f t="shared" si="63"/>
        <v>CONFIRMED BEARISH</v>
      </c>
    </row>
    <row r="1392" spans="1:8" ht="13.5" x14ac:dyDescent="0.25">
      <c r="A1392" s="3">
        <f>TITRES_STAT!B1395</f>
        <v>44036</v>
      </c>
      <c r="B1392" s="17">
        <f>TITRES_STAT!C1395</f>
        <v>17.399999999999999</v>
      </c>
      <c r="C1392" s="17">
        <f>TITRES_STAT!D1395</f>
        <v>12.388500000000001</v>
      </c>
      <c r="D1392" s="17">
        <f>TITRES_STAT!E1395</f>
        <v>19376</v>
      </c>
      <c r="E1392" s="17">
        <f>TITRES_STAT!F1395</f>
        <v>17.390699999999999</v>
      </c>
      <c r="F1392" s="17" t="str">
        <f t="shared" si="65"/>
        <v>BEARISH</v>
      </c>
      <c r="G1392" s="17" t="str">
        <f t="shared" si="64"/>
        <v>WEAK</v>
      </c>
      <c r="H1392" s="17" t="str">
        <f t="shared" si="63"/>
        <v>CONFIRMED BEARISH</v>
      </c>
    </row>
    <row r="1393" spans="1:8" ht="13.5" x14ac:dyDescent="0.25">
      <c r="A1393" s="3">
        <f>TITRES_STAT!B1396</f>
        <v>44039</v>
      </c>
      <c r="B1393" s="17">
        <f>TITRES_STAT!C1396</f>
        <v>17.43</v>
      </c>
      <c r="C1393" s="17">
        <f>TITRES_STAT!D1396</f>
        <v>12.4099</v>
      </c>
      <c r="D1393" s="17">
        <f>TITRES_STAT!E1396</f>
        <v>18779</v>
      </c>
      <c r="E1393" s="17">
        <f>TITRES_STAT!F1396</f>
        <v>17.418399999999998</v>
      </c>
      <c r="F1393" s="17" t="str">
        <f t="shared" si="65"/>
        <v>BEARISH</v>
      </c>
      <c r="G1393" s="17" t="str">
        <f t="shared" si="64"/>
        <v>WEAK</v>
      </c>
      <c r="H1393" s="17" t="str">
        <f t="shared" si="63"/>
        <v>CONFIRMED BEARISH</v>
      </c>
    </row>
    <row r="1394" spans="1:8" ht="13.5" x14ac:dyDescent="0.25">
      <c r="A1394" s="3">
        <f>TITRES_STAT!B1397</f>
        <v>44040</v>
      </c>
      <c r="B1394" s="17">
        <f>TITRES_STAT!C1397</f>
        <v>17.45</v>
      </c>
      <c r="C1394" s="17">
        <f>TITRES_STAT!D1397</f>
        <v>12.424099999999999</v>
      </c>
      <c r="D1394" s="17">
        <f>TITRES_STAT!E1397</f>
        <v>31950</v>
      </c>
      <c r="E1394" s="17">
        <f>TITRES_STAT!F1397</f>
        <v>17.448799999999999</v>
      </c>
      <c r="F1394" s="17" t="str">
        <f t="shared" si="65"/>
        <v>BEARISH</v>
      </c>
      <c r="G1394" s="17" t="str">
        <f t="shared" si="64"/>
        <v>WEAK</v>
      </c>
      <c r="H1394" s="17" t="str">
        <f t="shared" si="63"/>
        <v>CONFIRMED BEARISH</v>
      </c>
    </row>
    <row r="1395" spans="1:8" ht="13.5" x14ac:dyDescent="0.25">
      <c r="A1395" s="3">
        <f>TITRES_STAT!B1398</f>
        <v>44041</v>
      </c>
      <c r="B1395" s="17">
        <f>TITRES_STAT!C1398</f>
        <v>17.45</v>
      </c>
      <c r="C1395" s="17">
        <f>TITRES_STAT!D1398</f>
        <v>12.424099999999999</v>
      </c>
      <c r="D1395" s="17">
        <f>TITRES_STAT!E1398</f>
        <v>38596</v>
      </c>
      <c r="E1395" s="17">
        <f>TITRES_STAT!F1398</f>
        <v>17.445599999999999</v>
      </c>
      <c r="F1395" s="17" t="str">
        <f t="shared" si="65"/>
        <v>BEARISH</v>
      </c>
      <c r="G1395" s="17" t="str">
        <f t="shared" si="64"/>
        <v>WEAK</v>
      </c>
      <c r="H1395" s="17" t="str">
        <f t="shared" si="63"/>
        <v>CONFIRMED BEARISH</v>
      </c>
    </row>
    <row r="1396" spans="1:8" ht="13.5" x14ac:dyDescent="0.25">
      <c r="A1396" s="3">
        <f>TITRES_STAT!B1399</f>
        <v>44042</v>
      </c>
      <c r="B1396" s="17">
        <f>TITRES_STAT!C1399</f>
        <v>17.5</v>
      </c>
      <c r="C1396" s="17">
        <f>TITRES_STAT!D1399</f>
        <v>12.4597</v>
      </c>
      <c r="D1396" s="17">
        <f>TITRES_STAT!E1399</f>
        <v>33040</v>
      </c>
      <c r="E1396" s="17">
        <f>TITRES_STAT!F1399</f>
        <v>17.481300000000001</v>
      </c>
      <c r="F1396" s="17" t="str">
        <f t="shared" si="65"/>
        <v>BULLISH</v>
      </c>
      <c r="G1396" s="17" t="str">
        <f t="shared" si="64"/>
        <v>NEUTRAL</v>
      </c>
      <c r="H1396" s="17" t="str">
        <f t="shared" si="63"/>
        <v>CONFIRMED BULLISH</v>
      </c>
    </row>
    <row r="1397" spans="1:8" ht="13.5" x14ac:dyDescent="0.25">
      <c r="A1397" s="3">
        <f>TITRES_STAT!B1400</f>
        <v>44046</v>
      </c>
      <c r="B1397" s="17">
        <f>TITRES_STAT!C1400</f>
        <v>17.57</v>
      </c>
      <c r="C1397" s="17">
        <f>TITRES_STAT!D1400</f>
        <v>12.509600000000001</v>
      </c>
      <c r="D1397" s="17">
        <f>TITRES_STAT!E1400</f>
        <v>26601</v>
      </c>
      <c r="E1397" s="17">
        <f>TITRES_STAT!F1400</f>
        <v>17.464099999999998</v>
      </c>
      <c r="F1397" s="17" t="str">
        <f t="shared" si="65"/>
        <v>BULLISH</v>
      </c>
      <c r="G1397" s="17" t="str">
        <f t="shared" si="64"/>
        <v>NEUTRAL</v>
      </c>
      <c r="H1397" s="17" t="str">
        <f t="shared" si="63"/>
        <v>CONFIRMED BULLISH</v>
      </c>
    </row>
    <row r="1398" spans="1:8" ht="13.5" x14ac:dyDescent="0.25">
      <c r="A1398" s="3">
        <f>TITRES_STAT!B1401</f>
        <v>44047</v>
      </c>
      <c r="B1398" s="17">
        <f>TITRES_STAT!C1401</f>
        <v>17.8</v>
      </c>
      <c r="C1398" s="17">
        <f>TITRES_STAT!D1401</f>
        <v>12.673299999999999</v>
      </c>
      <c r="D1398" s="17">
        <f>TITRES_STAT!E1401</f>
        <v>76961</v>
      </c>
      <c r="E1398" s="17">
        <f>TITRES_STAT!F1401</f>
        <v>17.6006</v>
      </c>
      <c r="F1398" s="17" t="str">
        <f t="shared" si="65"/>
        <v>BULLISH</v>
      </c>
      <c r="G1398" s="17" t="str">
        <f t="shared" si="64"/>
        <v>NEUTRAL</v>
      </c>
      <c r="H1398" s="17" t="str">
        <f t="shared" si="63"/>
        <v>CONFIRMED BULLISH</v>
      </c>
    </row>
    <row r="1399" spans="1:8" ht="13.5" x14ac:dyDescent="0.25">
      <c r="A1399" s="3">
        <f>TITRES_STAT!B1402</f>
        <v>44048</v>
      </c>
      <c r="B1399" s="17">
        <f>TITRES_STAT!C1402</f>
        <v>18.61</v>
      </c>
      <c r="C1399" s="17">
        <f>TITRES_STAT!D1402</f>
        <v>13.25</v>
      </c>
      <c r="D1399" s="17">
        <f>TITRES_STAT!E1402</f>
        <v>34421</v>
      </c>
      <c r="E1399" s="17">
        <f>TITRES_STAT!F1402</f>
        <v>18.2849</v>
      </c>
      <c r="F1399" s="17" t="str">
        <f t="shared" si="65"/>
        <v>BULLISH</v>
      </c>
      <c r="G1399" s="17" t="str">
        <f t="shared" si="64"/>
        <v>STRONG</v>
      </c>
      <c r="H1399" s="17" t="str">
        <f t="shared" si="63"/>
        <v>CONFIRMED BULLISH</v>
      </c>
    </row>
    <row r="1400" spans="1:8" ht="13.5" x14ac:dyDescent="0.25">
      <c r="A1400" s="3">
        <f>TITRES_STAT!B1403</f>
        <v>44049</v>
      </c>
      <c r="B1400" s="17">
        <f>TITRES_STAT!C1403</f>
        <v>18.350000000000001</v>
      </c>
      <c r="C1400" s="17">
        <f>TITRES_STAT!D1403</f>
        <v>13.0649</v>
      </c>
      <c r="D1400" s="17">
        <f>TITRES_STAT!E1403</f>
        <v>43876</v>
      </c>
      <c r="E1400" s="17">
        <f>TITRES_STAT!F1403</f>
        <v>18.831700000000001</v>
      </c>
      <c r="F1400" s="17" t="str">
        <f t="shared" si="65"/>
        <v>BULLISH</v>
      </c>
      <c r="G1400" s="17" t="str">
        <f t="shared" si="64"/>
        <v>STRONG</v>
      </c>
      <c r="H1400" s="17" t="str">
        <f t="shared" si="63"/>
        <v>CONFIRMED BULLISH</v>
      </c>
    </row>
    <row r="1401" spans="1:8" ht="13.5" x14ac:dyDescent="0.25">
      <c r="A1401" s="3">
        <f>TITRES_STAT!B1404</f>
        <v>44050</v>
      </c>
      <c r="B1401" s="17">
        <f>TITRES_STAT!C1404</f>
        <v>18.25</v>
      </c>
      <c r="C1401" s="17">
        <f>TITRES_STAT!D1404</f>
        <v>12.9937</v>
      </c>
      <c r="D1401" s="17">
        <f>TITRES_STAT!E1404</f>
        <v>84095</v>
      </c>
      <c r="E1401" s="17">
        <f>TITRES_STAT!F1404</f>
        <v>18.181899999999999</v>
      </c>
      <c r="F1401" s="17" t="str">
        <f t="shared" si="65"/>
        <v>BULLISH</v>
      </c>
      <c r="G1401" s="17" t="str">
        <f t="shared" si="64"/>
        <v>STRONG</v>
      </c>
      <c r="H1401" s="17" t="str">
        <f t="shared" si="63"/>
        <v>CONFIRMED BULLISH</v>
      </c>
    </row>
    <row r="1402" spans="1:8" ht="13.5" x14ac:dyDescent="0.25">
      <c r="A1402" s="3">
        <f>TITRES_STAT!B1405</f>
        <v>44053</v>
      </c>
      <c r="B1402" s="17">
        <f>TITRES_STAT!C1405</f>
        <v>18.59</v>
      </c>
      <c r="C1402" s="17">
        <f>TITRES_STAT!D1405</f>
        <v>13.235799999999999</v>
      </c>
      <c r="D1402" s="17">
        <f>TITRES_STAT!E1405</f>
        <v>38276</v>
      </c>
      <c r="E1402" s="17">
        <f>TITRES_STAT!F1405</f>
        <v>18.4482</v>
      </c>
      <c r="F1402" s="17" t="str">
        <f t="shared" si="65"/>
        <v>BULLISH</v>
      </c>
      <c r="G1402" s="17" t="str">
        <f t="shared" si="64"/>
        <v>STRONG</v>
      </c>
      <c r="H1402" s="17" t="str">
        <f t="shared" si="63"/>
        <v>CONFIRMED BULLISH</v>
      </c>
    </row>
    <row r="1403" spans="1:8" ht="13.5" x14ac:dyDescent="0.25">
      <c r="A1403" s="3">
        <f>TITRES_STAT!B1406</f>
        <v>44054</v>
      </c>
      <c r="B1403" s="17">
        <f>TITRES_STAT!C1406</f>
        <v>18.829999999999998</v>
      </c>
      <c r="C1403" s="17">
        <f>TITRES_STAT!D1406</f>
        <v>13.406700000000001</v>
      </c>
      <c r="D1403" s="17">
        <f>TITRES_STAT!E1406</f>
        <v>58750</v>
      </c>
      <c r="E1403" s="17">
        <f>TITRES_STAT!F1406</f>
        <v>18.982600000000001</v>
      </c>
      <c r="F1403" s="17" t="str">
        <f t="shared" si="65"/>
        <v>BULLISH</v>
      </c>
      <c r="G1403" s="17" t="str">
        <f t="shared" si="64"/>
        <v>STRONG</v>
      </c>
      <c r="H1403" s="17" t="str">
        <f t="shared" si="63"/>
        <v>CONFIRMED BULLISH</v>
      </c>
    </row>
    <row r="1404" spans="1:8" ht="13.5" x14ac:dyDescent="0.25">
      <c r="A1404" s="3">
        <f>TITRES_STAT!B1407</f>
        <v>44055</v>
      </c>
      <c r="B1404" s="17">
        <f>TITRES_STAT!C1407</f>
        <v>19.25</v>
      </c>
      <c r="C1404" s="17">
        <f>TITRES_STAT!D1407</f>
        <v>13.7057</v>
      </c>
      <c r="D1404" s="17">
        <f>TITRES_STAT!E1407</f>
        <v>52893</v>
      </c>
      <c r="E1404" s="17">
        <f>TITRES_STAT!F1407</f>
        <v>19.0105</v>
      </c>
      <c r="F1404" s="17" t="str">
        <f t="shared" si="65"/>
        <v>BULLISH</v>
      </c>
      <c r="G1404" s="17" t="str">
        <f t="shared" si="64"/>
        <v>STRONG</v>
      </c>
      <c r="H1404" s="17" t="str">
        <f t="shared" si="63"/>
        <v>CONFIRMED BULLISH</v>
      </c>
    </row>
    <row r="1405" spans="1:8" ht="13.5" x14ac:dyDescent="0.25">
      <c r="A1405" s="3">
        <f>TITRES_STAT!B1408</f>
        <v>44057</v>
      </c>
      <c r="B1405" s="17">
        <f>TITRES_STAT!C1408</f>
        <v>19.2</v>
      </c>
      <c r="C1405" s="17">
        <f>TITRES_STAT!D1408</f>
        <v>13.6701</v>
      </c>
      <c r="D1405" s="17">
        <f>TITRES_STAT!E1408</f>
        <v>44655</v>
      </c>
      <c r="E1405" s="17">
        <f>TITRES_STAT!F1408</f>
        <v>19.258299999999998</v>
      </c>
      <c r="F1405" s="17" t="str">
        <f t="shared" si="65"/>
        <v>BULLISH</v>
      </c>
      <c r="G1405" s="17" t="str">
        <f t="shared" si="64"/>
        <v>STRONG</v>
      </c>
      <c r="H1405" s="17" t="str">
        <f t="shared" si="63"/>
        <v>CONFIRMED BULLISH</v>
      </c>
    </row>
    <row r="1406" spans="1:8" ht="13.5" x14ac:dyDescent="0.25">
      <c r="A1406" s="3">
        <f>TITRES_STAT!B1409</f>
        <v>44060</v>
      </c>
      <c r="B1406" s="17">
        <f>TITRES_STAT!C1409</f>
        <v>19.09</v>
      </c>
      <c r="C1406" s="17">
        <f>TITRES_STAT!D1409</f>
        <v>13.591799999999999</v>
      </c>
      <c r="D1406" s="17">
        <f>TITRES_STAT!E1409</f>
        <v>18744</v>
      </c>
      <c r="E1406" s="17">
        <f>TITRES_STAT!F1409</f>
        <v>19.013500000000001</v>
      </c>
      <c r="F1406" s="17" t="str">
        <f t="shared" si="65"/>
        <v>BULLISH</v>
      </c>
      <c r="G1406" s="17" t="str">
        <f t="shared" si="64"/>
        <v>STRONG</v>
      </c>
      <c r="H1406" s="17" t="str">
        <f t="shared" si="63"/>
        <v>CONFIRMED BULLISH</v>
      </c>
    </row>
    <row r="1407" spans="1:8" ht="13.5" x14ac:dyDescent="0.25">
      <c r="A1407" s="3">
        <f>TITRES_STAT!B1410</f>
        <v>44061</v>
      </c>
      <c r="B1407" s="17">
        <f>TITRES_STAT!C1410</f>
        <v>18.670000000000002</v>
      </c>
      <c r="C1407" s="17">
        <f>TITRES_STAT!D1410</f>
        <v>13.2927</v>
      </c>
      <c r="D1407" s="17">
        <f>TITRES_STAT!E1410</f>
        <v>36990</v>
      </c>
      <c r="E1407" s="17">
        <f>TITRES_STAT!F1410</f>
        <v>18.799700000000001</v>
      </c>
      <c r="F1407" s="17" t="str">
        <f t="shared" si="65"/>
        <v>BULLISH</v>
      </c>
      <c r="G1407" s="17" t="str">
        <f t="shared" si="64"/>
        <v>NEUTRAL</v>
      </c>
      <c r="H1407" s="17" t="str">
        <f t="shared" si="63"/>
        <v>CONFIRMED BULLISH</v>
      </c>
    </row>
    <row r="1408" spans="1:8" ht="13.5" x14ac:dyDescent="0.25">
      <c r="A1408" s="3">
        <f>TITRES_STAT!B1411</f>
        <v>44062</v>
      </c>
      <c r="B1408" s="17">
        <f>TITRES_STAT!C1411</f>
        <v>19</v>
      </c>
      <c r="C1408" s="17">
        <f>TITRES_STAT!D1411</f>
        <v>13.527699999999999</v>
      </c>
      <c r="D1408" s="17">
        <f>TITRES_STAT!E1411</f>
        <v>12031</v>
      </c>
      <c r="E1408" s="17">
        <f>TITRES_STAT!F1411</f>
        <v>18.935600000000001</v>
      </c>
      <c r="F1408" s="17" t="str">
        <f t="shared" si="65"/>
        <v>BEARISH</v>
      </c>
      <c r="G1408" s="17" t="str">
        <f t="shared" si="64"/>
        <v>NEUTRAL</v>
      </c>
      <c r="H1408" s="17" t="str">
        <f t="shared" si="63"/>
        <v>BEARISH DIVERGENCE</v>
      </c>
    </row>
    <row r="1409" spans="1:8" ht="13.5" x14ac:dyDescent="0.25">
      <c r="A1409" s="3">
        <f>TITRES_STAT!B1412</f>
        <v>44064</v>
      </c>
      <c r="B1409" s="17">
        <f>TITRES_STAT!C1412</f>
        <v>18.98</v>
      </c>
      <c r="C1409" s="17">
        <f>TITRES_STAT!D1412</f>
        <v>13.513500000000001</v>
      </c>
      <c r="D1409" s="17">
        <f>TITRES_STAT!E1412</f>
        <v>6920</v>
      </c>
      <c r="E1409" s="17">
        <f>TITRES_STAT!F1412</f>
        <v>18.910900000000002</v>
      </c>
      <c r="F1409" s="17" t="str">
        <f t="shared" si="65"/>
        <v>BEARISH</v>
      </c>
      <c r="G1409" s="17" t="str">
        <f t="shared" si="64"/>
        <v>NEUTRAL</v>
      </c>
      <c r="H1409" s="17" t="str">
        <f t="shared" si="63"/>
        <v>CONFIRMED BEARISH</v>
      </c>
    </row>
    <row r="1410" spans="1:8" ht="13.5" x14ac:dyDescent="0.25">
      <c r="A1410" s="3">
        <f>TITRES_STAT!B1413</f>
        <v>44067</v>
      </c>
      <c r="B1410" s="17">
        <f>TITRES_STAT!C1413</f>
        <v>18.95</v>
      </c>
      <c r="C1410" s="17">
        <f>TITRES_STAT!D1413</f>
        <v>13.492100000000001</v>
      </c>
      <c r="D1410" s="17">
        <f>TITRES_STAT!E1413</f>
        <v>6178</v>
      </c>
      <c r="E1410" s="17">
        <f>TITRES_STAT!F1413</f>
        <v>18.863700000000001</v>
      </c>
      <c r="F1410" s="17" t="str">
        <f t="shared" si="65"/>
        <v>BEARISH</v>
      </c>
      <c r="G1410" s="17" t="str">
        <f t="shared" si="64"/>
        <v>WEAK</v>
      </c>
      <c r="H1410" s="17" t="str">
        <f t="shared" si="63"/>
        <v>CONFIRMED BEARISH</v>
      </c>
    </row>
    <row r="1411" spans="1:8" ht="13.5" x14ac:dyDescent="0.25">
      <c r="A1411" s="3">
        <f>TITRES_STAT!B1414</f>
        <v>44068</v>
      </c>
      <c r="B1411" s="17">
        <f>TITRES_STAT!C1414</f>
        <v>18.95</v>
      </c>
      <c r="C1411" s="17">
        <f>TITRES_STAT!D1414</f>
        <v>13.492100000000001</v>
      </c>
      <c r="D1411" s="17">
        <f>TITRES_STAT!E1414</f>
        <v>15584</v>
      </c>
      <c r="E1411" s="17">
        <f>TITRES_STAT!F1414</f>
        <v>18.9024</v>
      </c>
      <c r="F1411" s="17" t="str">
        <f t="shared" si="65"/>
        <v>BEARISH</v>
      </c>
      <c r="G1411" s="17" t="str">
        <f t="shared" si="64"/>
        <v>NEUTRAL</v>
      </c>
      <c r="H1411" s="17" t="str">
        <f t="shared" si="63"/>
        <v>CONFIRMED BEARISH</v>
      </c>
    </row>
    <row r="1412" spans="1:8" ht="13.5" x14ac:dyDescent="0.25">
      <c r="A1412" s="3">
        <f>TITRES_STAT!B1415</f>
        <v>44069</v>
      </c>
      <c r="B1412" s="17">
        <f>TITRES_STAT!C1415</f>
        <v>18.850000000000001</v>
      </c>
      <c r="C1412" s="17">
        <f>TITRES_STAT!D1415</f>
        <v>13.4209</v>
      </c>
      <c r="D1412" s="17">
        <f>TITRES_STAT!E1415</f>
        <v>13028</v>
      </c>
      <c r="E1412" s="17">
        <f>TITRES_STAT!F1415</f>
        <v>18.845099999999999</v>
      </c>
      <c r="F1412" s="17" t="str">
        <f t="shared" si="65"/>
        <v>BULLISH</v>
      </c>
      <c r="G1412" s="17" t="str">
        <f t="shared" si="64"/>
        <v>NEUTRAL</v>
      </c>
      <c r="H1412" s="17" t="str">
        <f t="shared" si="63"/>
        <v>CONFIRMED BULLISH</v>
      </c>
    </row>
    <row r="1413" spans="1:8" ht="13.5" x14ac:dyDescent="0.25">
      <c r="A1413" s="3">
        <f>TITRES_STAT!B1416</f>
        <v>44070</v>
      </c>
      <c r="B1413" s="17">
        <f>TITRES_STAT!C1416</f>
        <v>18.8</v>
      </c>
      <c r="C1413" s="17">
        <f>TITRES_STAT!D1416</f>
        <v>13.385300000000001</v>
      </c>
      <c r="D1413" s="17">
        <f>TITRES_STAT!E1416</f>
        <v>7091</v>
      </c>
      <c r="E1413" s="17">
        <f>TITRES_STAT!F1416</f>
        <v>18.731300000000001</v>
      </c>
      <c r="F1413" s="17" t="str">
        <f t="shared" si="65"/>
        <v>BEARISH</v>
      </c>
      <c r="G1413" s="17" t="str">
        <f t="shared" si="64"/>
        <v>NEUTRAL</v>
      </c>
      <c r="H1413" s="17" t="str">
        <f t="shared" si="63"/>
        <v>CONFIRMED BEARISH</v>
      </c>
    </row>
    <row r="1414" spans="1:8" ht="13.5" x14ac:dyDescent="0.25">
      <c r="A1414" s="3">
        <f>TITRES_STAT!B1417</f>
        <v>44071</v>
      </c>
      <c r="B1414" s="17">
        <f>TITRES_STAT!C1417</f>
        <v>18.829999999999998</v>
      </c>
      <c r="C1414" s="17">
        <f>TITRES_STAT!D1417</f>
        <v>13.406700000000001</v>
      </c>
      <c r="D1414" s="17">
        <f>TITRES_STAT!E1417</f>
        <v>21944</v>
      </c>
      <c r="E1414" s="17">
        <f>TITRES_STAT!F1417</f>
        <v>18.787500000000001</v>
      </c>
      <c r="F1414" s="17" t="str">
        <f t="shared" si="65"/>
        <v>BEARISH</v>
      </c>
      <c r="G1414" s="17" t="str">
        <f t="shared" si="64"/>
        <v>NEUTRAL</v>
      </c>
      <c r="H1414" s="17" t="str">
        <f t="shared" ref="H1414:H1477" si="66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17">
        <f>TITRES_STAT!C1418</f>
        <v>18.899999999999999</v>
      </c>
      <c r="C1415" s="17">
        <f>TITRES_STAT!D1418</f>
        <v>13.4565</v>
      </c>
      <c r="D1415" s="17">
        <f>TITRES_STAT!E1418</f>
        <v>13553</v>
      </c>
      <c r="E1415" s="17">
        <f>TITRES_STAT!F1418</f>
        <v>18.857900000000001</v>
      </c>
      <c r="F1415" s="17" t="str">
        <f t="shared" si="65"/>
        <v>BEARISH</v>
      </c>
      <c r="G1415" s="17" t="str">
        <f t="shared" ref="G1415:G1478" si="67">IF((E1415-E1410)/E1410 &gt; 0.02, "STRONG",
 IF((E1415-E1410)/E1410 &lt; -0.02, "WEAK", "NEUTRAL"))</f>
        <v>NEUTRAL</v>
      </c>
      <c r="H1415" s="17" t="str">
        <f t="shared" si="66"/>
        <v>CONFIRMED BEARISH</v>
      </c>
    </row>
    <row r="1416" spans="1:8" ht="13.5" x14ac:dyDescent="0.25">
      <c r="A1416" s="3">
        <f>TITRES_STAT!B1419</f>
        <v>44075</v>
      </c>
      <c r="B1416" s="17">
        <f>TITRES_STAT!C1419</f>
        <v>18.96</v>
      </c>
      <c r="C1416" s="17">
        <f>TITRES_STAT!D1419</f>
        <v>13.4992</v>
      </c>
      <c r="D1416" s="17">
        <f>TITRES_STAT!E1419</f>
        <v>38324</v>
      </c>
      <c r="E1416" s="17">
        <f>TITRES_STAT!F1419</f>
        <v>18.8888</v>
      </c>
      <c r="F1416" s="17" t="str">
        <f t="shared" ref="F1416:F1479" si="68">IF(E1416&gt;E1411,"BULLISH",IF(E1416&lt;E1411,"BEARISH","NEUTRAL"))</f>
        <v>BEARISH</v>
      </c>
      <c r="G1416" s="17" t="str">
        <f t="shared" si="67"/>
        <v>NEUTRAL</v>
      </c>
      <c r="H1416" s="17" t="str">
        <f t="shared" si="66"/>
        <v>BEARISH DIVERGENCE</v>
      </c>
    </row>
    <row r="1417" spans="1:8" ht="13.5" x14ac:dyDescent="0.25">
      <c r="A1417" s="3">
        <f>TITRES_STAT!B1420</f>
        <v>44076</v>
      </c>
      <c r="B1417" s="17">
        <f>TITRES_STAT!C1420</f>
        <v>19</v>
      </c>
      <c r="C1417" s="17">
        <f>TITRES_STAT!D1420</f>
        <v>13.527699999999999</v>
      </c>
      <c r="D1417" s="17">
        <f>TITRES_STAT!E1420</f>
        <v>34680</v>
      </c>
      <c r="E1417" s="17">
        <f>TITRES_STAT!F1420</f>
        <v>18.983499999999999</v>
      </c>
      <c r="F1417" s="17" t="str">
        <f t="shared" si="68"/>
        <v>BULLISH</v>
      </c>
      <c r="G1417" s="17" t="str">
        <f t="shared" si="67"/>
        <v>NEUTRAL</v>
      </c>
      <c r="H1417" s="17" t="str">
        <f t="shared" si="66"/>
        <v>CONFIRMED BULLISH</v>
      </c>
    </row>
    <row r="1418" spans="1:8" ht="13.5" x14ac:dyDescent="0.25">
      <c r="A1418" s="3">
        <f>TITRES_STAT!B1421</f>
        <v>44077</v>
      </c>
      <c r="B1418" s="17">
        <f>TITRES_STAT!C1421</f>
        <v>19</v>
      </c>
      <c r="C1418" s="17">
        <f>TITRES_STAT!D1421</f>
        <v>13.527699999999999</v>
      </c>
      <c r="D1418" s="17">
        <f>TITRES_STAT!E1421</f>
        <v>25882</v>
      </c>
      <c r="E1418" s="17">
        <f>TITRES_STAT!F1421</f>
        <v>18.996400000000001</v>
      </c>
      <c r="F1418" s="17" t="str">
        <f t="shared" si="68"/>
        <v>BULLISH</v>
      </c>
      <c r="G1418" s="17" t="str">
        <f t="shared" si="67"/>
        <v>NEUTRAL</v>
      </c>
      <c r="H1418" s="17" t="str">
        <f t="shared" si="66"/>
        <v>CONFIRMED BULLISH</v>
      </c>
    </row>
    <row r="1419" spans="1:8" ht="13.5" x14ac:dyDescent="0.25">
      <c r="A1419" s="3">
        <f>TITRES_STAT!B1422</f>
        <v>44078</v>
      </c>
      <c r="B1419" s="17">
        <f>TITRES_STAT!C1422</f>
        <v>19</v>
      </c>
      <c r="C1419" s="17">
        <f>TITRES_STAT!D1422</f>
        <v>13.527699999999999</v>
      </c>
      <c r="D1419" s="17">
        <f>TITRES_STAT!E1422</f>
        <v>30311</v>
      </c>
      <c r="E1419" s="17">
        <f>TITRES_STAT!F1422</f>
        <v>18.988700000000001</v>
      </c>
      <c r="F1419" s="17" t="str">
        <f t="shared" si="68"/>
        <v>BULLISH</v>
      </c>
      <c r="G1419" s="17" t="str">
        <f t="shared" si="67"/>
        <v>NEUTRAL</v>
      </c>
      <c r="H1419" s="17" t="str">
        <f t="shared" si="66"/>
        <v>CONFIRMED BULLISH</v>
      </c>
    </row>
    <row r="1420" spans="1:8" ht="13.5" x14ac:dyDescent="0.25">
      <c r="A1420" s="3">
        <f>TITRES_STAT!B1423</f>
        <v>44081</v>
      </c>
      <c r="B1420" s="17">
        <f>TITRES_STAT!C1423</f>
        <v>18.989999999999998</v>
      </c>
      <c r="C1420" s="17">
        <f>TITRES_STAT!D1423</f>
        <v>13.5206</v>
      </c>
      <c r="D1420" s="17">
        <f>TITRES_STAT!E1423</f>
        <v>17071</v>
      </c>
      <c r="E1420" s="17">
        <f>TITRES_STAT!F1423</f>
        <v>18.941500000000001</v>
      </c>
      <c r="F1420" s="17" t="str">
        <f t="shared" si="68"/>
        <v>BULLISH</v>
      </c>
      <c r="G1420" s="17" t="str">
        <f t="shared" si="67"/>
        <v>NEUTRAL</v>
      </c>
      <c r="H1420" s="17" t="str">
        <f t="shared" si="66"/>
        <v>CONFIRMED BULLISH</v>
      </c>
    </row>
    <row r="1421" spans="1:8" ht="13.5" x14ac:dyDescent="0.25">
      <c r="A1421" s="3">
        <f>TITRES_STAT!B1424</f>
        <v>44082</v>
      </c>
      <c r="B1421" s="17">
        <f>TITRES_STAT!C1424</f>
        <v>18.95</v>
      </c>
      <c r="C1421" s="17">
        <f>TITRES_STAT!D1424</f>
        <v>13.492100000000001</v>
      </c>
      <c r="D1421" s="17">
        <f>TITRES_STAT!E1424</f>
        <v>16119</v>
      </c>
      <c r="E1421" s="17">
        <f>TITRES_STAT!F1424</f>
        <v>18.813600000000001</v>
      </c>
      <c r="F1421" s="17" t="str">
        <f t="shared" si="68"/>
        <v>BEARISH</v>
      </c>
      <c r="G1421" s="17" t="str">
        <f t="shared" si="67"/>
        <v>NEUTRAL</v>
      </c>
      <c r="H1421" s="17" t="str">
        <f t="shared" si="66"/>
        <v>CONFIRMED BEARISH</v>
      </c>
    </row>
    <row r="1422" spans="1:8" ht="13.5" x14ac:dyDescent="0.25">
      <c r="A1422" s="3">
        <f>TITRES_STAT!B1425</f>
        <v>44083</v>
      </c>
      <c r="B1422" s="17">
        <f>TITRES_STAT!C1425</f>
        <v>18.93</v>
      </c>
      <c r="C1422" s="17">
        <f>TITRES_STAT!D1425</f>
        <v>13.4779</v>
      </c>
      <c r="D1422" s="17">
        <f>TITRES_STAT!E1425</f>
        <v>41657</v>
      </c>
      <c r="E1422" s="17">
        <f>TITRES_STAT!F1425</f>
        <v>18.884499999999999</v>
      </c>
      <c r="F1422" s="17" t="str">
        <f t="shared" si="68"/>
        <v>BEARISH</v>
      </c>
      <c r="G1422" s="17" t="str">
        <f t="shared" si="67"/>
        <v>NEUTRAL</v>
      </c>
      <c r="H1422" s="17" t="str">
        <f t="shared" si="66"/>
        <v>CONFIRMED BEARISH</v>
      </c>
    </row>
    <row r="1423" spans="1:8" ht="13.5" x14ac:dyDescent="0.25">
      <c r="A1423" s="3">
        <f>TITRES_STAT!B1426</f>
        <v>44084</v>
      </c>
      <c r="B1423" s="17">
        <f>TITRES_STAT!C1426</f>
        <v>18.940000000000001</v>
      </c>
      <c r="C1423" s="17">
        <f>TITRES_STAT!D1426</f>
        <v>13.484999999999999</v>
      </c>
      <c r="D1423" s="17">
        <f>TITRES_STAT!E1426</f>
        <v>46380</v>
      </c>
      <c r="E1423" s="17">
        <f>TITRES_STAT!F1426</f>
        <v>18.95</v>
      </c>
      <c r="F1423" s="17" t="str">
        <f t="shared" si="68"/>
        <v>BEARISH</v>
      </c>
      <c r="G1423" s="17" t="str">
        <f t="shared" si="67"/>
        <v>NEUTRAL</v>
      </c>
      <c r="H1423" s="17" t="str">
        <f t="shared" si="66"/>
        <v>CONFIRMED BEARISH</v>
      </c>
    </row>
    <row r="1424" spans="1:8" ht="13.5" x14ac:dyDescent="0.25">
      <c r="A1424" s="3">
        <f>TITRES_STAT!B1427</f>
        <v>44085</v>
      </c>
      <c r="B1424" s="17">
        <f>TITRES_STAT!C1427</f>
        <v>19.09</v>
      </c>
      <c r="C1424" s="17">
        <f>TITRES_STAT!D1427</f>
        <v>13.591799999999999</v>
      </c>
      <c r="D1424" s="17">
        <f>TITRES_STAT!E1427</f>
        <v>53255</v>
      </c>
      <c r="E1424" s="17">
        <f>TITRES_STAT!F1427</f>
        <v>18.957599999999999</v>
      </c>
      <c r="F1424" s="17" t="str">
        <f t="shared" si="68"/>
        <v>BEARISH</v>
      </c>
      <c r="G1424" s="17" t="str">
        <f t="shared" si="67"/>
        <v>NEUTRAL</v>
      </c>
      <c r="H1424" s="17" t="str">
        <f t="shared" si="66"/>
        <v>BEARISH DIVERGENCE</v>
      </c>
    </row>
    <row r="1425" spans="1:8" ht="13.5" x14ac:dyDescent="0.25">
      <c r="A1425" s="3">
        <f>TITRES_STAT!B1428</f>
        <v>44088</v>
      </c>
      <c r="B1425" s="17">
        <f>TITRES_STAT!C1428</f>
        <v>19.38</v>
      </c>
      <c r="C1425" s="17">
        <f>TITRES_STAT!D1428</f>
        <v>13.798299999999999</v>
      </c>
      <c r="D1425" s="17">
        <f>TITRES_STAT!E1428</f>
        <v>29527</v>
      </c>
      <c r="E1425" s="17">
        <f>TITRES_STAT!F1428</f>
        <v>19.178799999999999</v>
      </c>
      <c r="F1425" s="17" t="str">
        <f t="shared" si="68"/>
        <v>BULLISH</v>
      </c>
      <c r="G1425" s="17" t="str">
        <f t="shared" si="67"/>
        <v>NEUTRAL</v>
      </c>
      <c r="H1425" s="17" t="str">
        <f t="shared" si="66"/>
        <v>CONFIRMED BULLISH</v>
      </c>
    </row>
    <row r="1426" spans="1:8" ht="13.5" x14ac:dyDescent="0.25">
      <c r="A1426" s="3">
        <f>TITRES_STAT!B1429</f>
        <v>44089</v>
      </c>
      <c r="B1426" s="17">
        <f>TITRES_STAT!C1429</f>
        <v>19.55</v>
      </c>
      <c r="C1426" s="17">
        <f>TITRES_STAT!D1429</f>
        <v>13.9193</v>
      </c>
      <c r="D1426" s="17">
        <f>TITRES_STAT!E1429</f>
        <v>63624</v>
      </c>
      <c r="E1426" s="17">
        <f>TITRES_STAT!F1429</f>
        <v>19.5197</v>
      </c>
      <c r="F1426" s="17" t="str">
        <f t="shared" si="68"/>
        <v>BULLISH</v>
      </c>
      <c r="G1426" s="17" t="str">
        <f t="shared" si="67"/>
        <v>STRONG</v>
      </c>
      <c r="H1426" s="17" t="str">
        <f t="shared" si="66"/>
        <v>CONFIRMED BULLISH</v>
      </c>
    </row>
    <row r="1427" spans="1:8" ht="13.5" x14ac:dyDescent="0.25">
      <c r="A1427" s="3">
        <f>TITRES_STAT!B1430</f>
        <v>44090</v>
      </c>
      <c r="B1427" s="17">
        <f>TITRES_STAT!C1430</f>
        <v>19.3</v>
      </c>
      <c r="C1427" s="17">
        <f>TITRES_STAT!D1430</f>
        <v>13.741300000000001</v>
      </c>
      <c r="D1427" s="17">
        <f>TITRES_STAT!E1430</f>
        <v>26890</v>
      </c>
      <c r="E1427" s="17">
        <f>TITRES_STAT!F1430</f>
        <v>19.443100000000001</v>
      </c>
      <c r="F1427" s="17" t="str">
        <f t="shared" si="68"/>
        <v>BULLISH</v>
      </c>
      <c r="G1427" s="17" t="str">
        <f t="shared" si="67"/>
        <v>STRONG</v>
      </c>
      <c r="H1427" s="17" t="str">
        <f t="shared" si="66"/>
        <v>CONFIRMED BULLISH</v>
      </c>
    </row>
    <row r="1428" spans="1:8" ht="13.5" x14ac:dyDescent="0.25">
      <c r="A1428" s="3">
        <f>TITRES_STAT!B1431</f>
        <v>44091</v>
      </c>
      <c r="B1428" s="17">
        <f>TITRES_STAT!C1431</f>
        <v>19.27</v>
      </c>
      <c r="C1428" s="17">
        <f>TITRES_STAT!D1431</f>
        <v>13.719900000000001</v>
      </c>
      <c r="D1428" s="17">
        <f>TITRES_STAT!E1431</f>
        <v>26006</v>
      </c>
      <c r="E1428" s="17">
        <f>TITRES_STAT!F1431</f>
        <v>19.293900000000001</v>
      </c>
      <c r="F1428" s="17" t="str">
        <f t="shared" si="68"/>
        <v>BULLISH</v>
      </c>
      <c r="G1428" s="17" t="str">
        <f t="shared" si="67"/>
        <v>NEUTRAL</v>
      </c>
      <c r="H1428" s="17" t="str">
        <f t="shared" si="66"/>
        <v>CONFIRMED BULLISH</v>
      </c>
    </row>
    <row r="1429" spans="1:8" ht="13.5" x14ac:dyDescent="0.25">
      <c r="A1429" s="3">
        <f>TITRES_STAT!B1432</f>
        <v>44092</v>
      </c>
      <c r="B1429" s="17">
        <f>TITRES_STAT!C1432</f>
        <v>19.350000000000001</v>
      </c>
      <c r="C1429" s="17">
        <f>TITRES_STAT!D1432</f>
        <v>13.776899999999999</v>
      </c>
      <c r="D1429" s="17">
        <f>TITRES_STAT!E1432</f>
        <v>9688</v>
      </c>
      <c r="E1429" s="17">
        <f>TITRES_STAT!F1432</f>
        <v>19.304500000000001</v>
      </c>
      <c r="F1429" s="17" t="str">
        <f t="shared" si="68"/>
        <v>BULLISH</v>
      </c>
      <c r="G1429" s="17" t="str">
        <f t="shared" si="67"/>
        <v>NEUTRAL</v>
      </c>
      <c r="H1429" s="17" t="str">
        <f t="shared" si="66"/>
        <v>CONFIRMED BULLISH</v>
      </c>
    </row>
    <row r="1430" spans="1:8" ht="13.5" x14ac:dyDescent="0.25">
      <c r="A1430" s="3">
        <f>TITRES_STAT!B1433</f>
        <v>44095</v>
      </c>
      <c r="B1430" s="17">
        <f>TITRES_STAT!C1433</f>
        <v>19.350000000000001</v>
      </c>
      <c r="C1430" s="17">
        <f>TITRES_STAT!D1433</f>
        <v>13.776899999999999</v>
      </c>
      <c r="D1430" s="17">
        <f>TITRES_STAT!E1433</f>
        <v>10877</v>
      </c>
      <c r="E1430" s="17">
        <f>TITRES_STAT!F1433</f>
        <v>19.352699999999999</v>
      </c>
      <c r="F1430" s="17" t="str">
        <f t="shared" si="68"/>
        <v>BULLISH</v>
      </c>
      <c r="G1430" s="17" t="str">
        <f t="shared" si="67"/>
        <v>NEUTRAL</v>
      </c>
      <c r="H1430" s="17" t="str">
        <f t="shared" si="66"/>
        <v>BULLISH DIVERGENCE</v>
      </c>
    </row>
    <row r="1431" spans="1:8" ht="13.5" x14ac:dyDescent="0.25">
      <c r="A1431" s="3">
        <f>TITRES_STAT!B1434</f>
        <v>44096</v>
      </c>
      <c r="B1431" s="17">
        <f>TITRES_STAT!C1434</f>
        <v>19.2</v>
      </c>
      <c r="C1431" s="17">
        <f>TITRES_STAT!D1434</f>
        <v>13.6701</v>
      </c>
      <c r="D1431" s="17">
        <f>TITRES_STAT!E1434</f>
        <v>14188</v>
      </c>
      <c r="E1431" s="17">
        <f>TITRES_STAT!F1434</f>
        <v>19.237500000000001</v>
      </c>
      <c r="F1431" s="17" t="str">
        <f t="shared" si="68"/>
        <v>BEARISH</v>
      </c>
      <c r="G1431" s="17" t="str">
        <f t="shared" si="67"/>
        <v>NEUTRAL</v>
      </c>
      <c r="H1431" s="17" t="str">
        <f t="shared" si="66"/>
        <v>CONFIRMED BEARISH</v>
      </c>
    </row>
    <row r="1432" spans="1:8" ht="13.5" x14ac:dyDescent="0.25">
      <c r="A1432" s="3">
        <f>TITRES_STAT!B1435</f>
        <v>44097</v>
      </c>
      <c r="B1432" s="17">
        <f>TITRES_STAT!C1435</f>
        <v>19.39</v>
      </c>
      <c r="C1432" s="17">
        <f>TITRES_STAT!D1435</f>
        <v>13.805400000000001</v>
      </c>
      <c r="D1432" s="17">
        <f>TITRES_STAT!E1435</f>
        <v>27719</v>
      </c>
      <c r="E1432" s="17">
        <f>TITRES_STAT!F1435</f>
        <v>19.292300000000001</v>
      </c>
      <c r="F1432" s="17" t="str">
        <f t="shared" si="68"/>
        <v>BEARISH</v>
      </c>
      <c r="G1432" s="17" t="str">
        <f t="shared" si="67"/>
        <v>NEUTRAL</v>
      </c>
      <c r="H1432" s="17" t="str">
        <f t="shared" si="66"/>
        <v>BEARISH DIVERGENCE</v>
      </c>
    </row>
    <row r="1433" spans="1:8" ht="13.5" x14ac:dyDescent="0.25">
      <c r="A1433" s="3">
        <f>TITRES_STAT!B1436</f>
        <v>44098</v>
      </c>
      <c r="B1433" s="17">
        <f>TITRES_STAT!C1436</f>
        <v>19.190000000000001</v>
      </c>
      <c r="C1433" s="17">
        <f>TITRES_STAT!D1436</f>
        <v>13.663</v>
      </c>
      <c r="D1433" s="17">
        <f>TITRES_STAT!E1436</f>
        <v>54229</v>
      </c>
      <c r="E1433" s="17">
        <f>TITRES_STAT!F1436</f>
        <v>19.183299999999999</v>
      </c>
      <c r="F1433" s="17" t="str">
        <f t="shared" si="68"/>
        <v>BEARISH</v>
      </c>
      <c r="G1433" s="17" t="str">
        <f t="shared" si="67"/>
        <v>NEUTRAL</v>
      </c>
      <c r="H1433" s="17" t="str">
        <f t="shared" si="66"/>
        <v>CONFIRMED BEARISH</v>
      </c>
    </row>
    <row r="1434" spans="1:8" ht="13.5" x14ac:dyDescent="0.25">
      <c r="A1434" s="3">
        <f>TITRES_STAT!B1437</f>
        <v>44099</v>
      </c>
      <c r="B1434" s="17">
        <f>TITRES_STAT!C1437</f>
        <v>19.190000000000001</v>
      </c>
      <c r="C1434" s="17">
        <f>TITRES_STAT!D1437</f>
        <v>13.663</v>
      </c>
      <c r="D1434" s="17">
        <f>TITRES_STAT!E1437</f>
        <v>9878</v>
      </c>
      <c r="E1434" s="17">
        <f>TITRES_STAT!F1437</f>
        <v>19.168199999999999</v>
      </c>
      <c r="F1434" s="17" t="str">
        <f t="shared" si="68"/>
        <v>BEARISH</v>
      </c>
      <c r="G1434" s="17" t="str">
        <f t="shared" si="67"/>
        <v>NEUTRAL</v>
      </c>
      <c r="H1434" s="17" t="str">
        <f t="shared" si="66"/>
        <v>CONFIRMED BEARISH</v>
      </c>
    </row>
    <row r="1435" spans="1:8" ht="13.5" x14ac:dyDescent="0.25">
      <c r="A1435" s="3">
        <f>TITRES_STAT!B1438</f>
        <v>44102</v>
      </c>
      <c r="B1435" s="17">
        <f>TITRES_STAT!C1438</f>
        <v>18.899999999999999</v>
      </c>
      <c r="C1435" s="17">
        <f>TITRES_STAT!D1438</f>
        <v>13.4565</v>
      </c>
      <c r="D1435" s="17">
        <f>TITRES_STAT!E1438</f>
        <v>40371</v>
      </c>
      <c r="E1435" s="17">
        <f>TITRES_STAT!F1438</f>
        <v>18.959399999999999</v>
      </c>
      <c r="F1435" s="17" t="str">
        <f t="shared" si="68"/>
        <v>BEARISH</v>
      </c>
      <c r="G1435" s="17" t="str">
        <f t="shared" si="67"/>
        <v>WEAK</v>
      </c>
      <c r="H1435" s="17" t="str">
        <f t="shared" si="66"/>
        <v>CONFIRMED BEARISH</v>
      </c>
    </row>
    <row r="1436" spans="1:8" ht="13.5" x14ac:dyDescent="0.25">
      <c r="A1436" s="3">
        <f>TITRES_STAT!B1439</f>
        <v>44103</v>
      </c>
      <c r="B1436" s="17">
        <f>TITRES_STAT!C1439</f>
        <v>18.899999999999999</v>
      </c>
      <c r="C1436" s="17">
        <f>TITRES_STAT!D1439</f>
        <v>13.4565</v>
      </c>
      <c r="D1436" s="17">
        <f>TITRES_STAT!E1439</f>
        <v>6921</v>
      </c>
      <c r="E1436" s="17">
        <f>TITRES_STAT!F1439</f>
        <v>18.922499999999999</v>
      </c>
      <c r="F1436" s="17" t="str">
        <f t="shared" si="68"/>
        <v>BEARISH</v>
      </c>
      <c r="G1436" s="17" t="str">
        <f t="shared" si="67"/>
        <v>NEUTRAL</v>
      </c>
      <c r="H1436" s="17" t="str">
        <f t="shared" si="66"/>
        <v>CONFIRMED BEARISH</v>
      </c>
    </row>
    <row r="1437" spans="1:8" ht="13.5" x14ac:dyDescent="0.25">
      <c r="A1437" s="3">
        <f>TITRES_STAT!B1440</f>
        <v>44104</v>
      </c>
      <c r="B1437" s="17">
        <f>TITRES_STAT!C1440</f>
        <v>18.8</v>
      </c>
      <c r="C1437" s="17">
        <f>TITRES_STAT!D1440</f>
        <v>13.385300000000001</v>
      </c>
      <c r="D1437" s="17">
        <f>TITRES_STAT!E1440</f>
        <v>30299</v>
      </c>
      <c r="E1437" s="17">
        <f>TITRES_STAT!F1440</f>
        <v>18.830400000000001</v>
      </c>
      <c r="F1437" s="17" t="str">
        <f t="shared" si="68"/>
        <v>BEARISH</v>
      </c>
      <c r="G1437" s="17" t="str">
        <f t="shared" si="67"/>
        <v>WEAK</v>
      </c>
      <c r="H1437" s="17" t="str">
        <f t="shared" si="66"/>
        <v>CONFIRMED BEARISH</v>
      </c>
    </row>
    <row r="1438" spans="1:8" ht="13.5" x14ac:dyDescent="0.25">
      <c r="A1438" s="3">
        <f>TITRES_STAT!B1441</f>
        <v>44105</v>
      </c>
      <c r="B1438" s="17">
        <f>TITRES_STAT!C1441</f>
        <v>18.239999999999998</v>
      </c>
      <c r="C1438" s="17">
        <f>TITRES_STAT!D1441</f>
        <v>12.986599999999999</v>
      </c>
      <c r="D1438" s="17">
        <f>TITRES_STAT!E1441</f>
        <v>39227</v>
      </c>
      <c r="E1438" s="17">
        <f>TITRES_STAT!F1441</f>
        <v>18.434899999999999</v>
      </c>
      <c r="F1438" s="17" t="str">
        <f t="shared" si="68"/>
        <v>BEARISH</v>
      </c>
      <c r="G1438" s="17" t="str">
        <f t="shared" si="67"/>
        <v>WEAK</v>
      </c>
      <c r="H1438" s="17" t="str">
        <f t="shared" si="66"/>
        <v>CONFIRMED BEARISH</v>
      </c>
    </row>
    <row r="1439" spans="1:8" ht="13.5" x14ac:dyDescent="0.25">
      <c r="A1439" s="3">
        <f>TITRES_STAT!B1442</f>
        <v>44106</v>
      </c>
      <c r="B1439" s="17">
        <f>TITRES_STAT!C1442</f>
        <v>18.100000000000001</v>
      </c>
      <c r="C1439" s="17">
        <f>TITRES_STAT!D1442</f>
        <v>12.886900000000001</v>
      </c>
      <c r="D1439" s="17">
        <f>TITRES_STAT!E1442</f>
        <v>37423</v>
      </c>
      <c r="E1439" s="17">
        <f>TITRES_STAT!F1442</f>
        <v>17.808399999999999</v>
      </c>
      <c r="F1439" s="17" t="str">
        <f t="shared" si="68"/>
        <v>BEARISH</v>
      </c>
      <c r="G1439" s="17" t="str">
        <f t="shared" si="67"/>
        <v>WEAK</v>
      </c>
      <c r="H1439" s="17" t="str">
        <f t="shared" si="66"/>
        <v>CONFIRMED BEARISH</v>
      </c>
    </row>
    <row r="1440" spans="1:8" ht="13.5" x14ac:dyDescent="0.25">
      <c r="A1440" s="3">
        <f>TITRES_STAT!B1443</f>
        <v>44109</v>
      </c>
      <c r="B1440" s="17">
        <f>TITRES_STAT!C1443</f>
        <v>18.5</v>
      </c>
      <c r="C1440" s="17">
        <f>TITRES_STAT!D1443</f>
        <v>13.1717</v>
      </c>
      <c r="D1440" s="17">
        <f>TITRES_STAT!E1443</f>
        <v>138214</v>
      </c>
      <c r="E1440" s="17">
        <f>TITRES_STAT!F1443</f>
        <v>18.303100000000001</v>
      </c>
      <c r="F1440" s="17" t="str">
        <f t="shared" si="68"/>
        <v>BEARISH</v>
      </c>
      <c r="G1440" s="17" t="str">
        <f t="shared" si="67"/>
        <v>WEAK</v>
      </c>
      <c r="H1440" s="17" t="str">
        <f t="shared" si="66"/>
        <v>CONFIRMED BEARISH</v>
      </c>
    </row>
    <row r="1441" spans="1:8" ht="13.5" x14ac:dyDescent="0.25">
      <c r="A1441" s="3">
        <f>TITRES_STAT!B1444</f>
        <v>44110</v>
      </c>
      <c r="B1441" s="17">
        <f>TITRES_STAT!C1444</f>
        <v>18.600000000000001</v>
      </c>
      <c r="C1441" s="17">
        <f>TITRES_STAT!D1444</f>
        <v>13.242900000000001</v>
      </c>
      <c r="D1441" s="17">
        <f>TITRES_STAT!E1444</f>
        <v>8562</v>
      </c>
      <c r="E1441" s="17">
        <f>TITRES_STAT!F1444</f>
        <v>18.561</v>
      </c>
      <c r="F1441" s="17" t="str">
        <f t="shared" si="68"/>
        <v>BEARISH</v>
      </c>
      <c r="G1441" s="17" t="str">
        <f t="shared" si="67"/>
        <v>NEUTRAL</v>
      </c>
      <c r="H1441" s="17" t="str">
        <f t="shared" si="66"/>
        <v>CONFIRMED BEARISH</v>
      </c>
    </row>
    <row r="1442" spans="1:8" ht="13.5" x14ac:dyDescent="0.25">
      <c r="A1442" s="3">
        <f>TITRES_STAT!B1445</f>
        <v>44111</v>
      </c>
      <c r="B1442" s="17">
        <f>TITRES_STAT!C1445</f>
        <v>18.3</v>
      </c>
      <c r="C1442" s="17">
        <f>TITRES_STAT!D1445</f>
        <v>13.029299999999999</v>
      </c>
      <c r="D1442" s="17">
        <f>TITRES_STAT!E1445</f>
        <v>29336</v>
      </c>
      <c r="E1442" s="17">
        <f>TITRES_STAT!F1445</f>
        <v>18.468399999999999</v>
      </c>
      <c r="F1442" s="17" t="str">
        <f t="shared" si="68"/>
        <v>BEARISH</v>
      </c>
      <c r="G1442" s="17" t="str">
        <f t="shared" si="67"/>
        <v>NEUTRAL</v>
      </c>
      <c r="H1442" s="17" t="str">
        <f t="shared" si="66"/>
        <v>CONFIRMED BEARISH</v>
      </c>
    </row>
    <row r="1443" spans="1:8" ht="13.5" x14ac:dyDescent="0.25">
      <c r="A1443" s="3">
        <f>TITRES_STAT!B1446</f>
        <v>44112</v>
      </c>
      <c r="B1443" s="17">
        <f>TITRES_STAT!C1446</f>
        <v>18.3</v>
      </c>
      <c r="C1443" s="17">
        <f>TITRES_STAT!D1446</f>
        <v>13.029299999999999</v>
      </c>
      <c r="D1443" s="17">
        <f>TITRES_STAT!E1446</f>
        <v>42987</v>
      </c>
      <c r="E1443" s="17">
        <f>TITRES_STAT!F1446</f>
        <v>18.290900000000001</v>
      </c>
      <c r="F1443" s="17" t="str">
        <f t="shared" si="68"/>
        <v>BEARISH</v>
      </c>
      <c r="G1443" s="17" t="str">
        <f t="shared" si="67"/>
        <v>NEUTRAL</v>
      </c>
      <c r="H1443" s="17" t="str">
        <f t="shared" si="66"/>
        <v>BEARISH DIVERGENCE</v>
      </c>
    </row>
    <row r="1444" spans="1:8" ht="13.5" x14ac:dyDescent="0.25">
      <c r="A1444" s="3">
        <f>TITRES_STAT!B1447</f>
        <v>44113</v>
      </c>
      <c r="B1444" s="17">
        <f>TITRES_STAT!C1447</f>
        <v>18.28</v>
      </c>
      <c r="C1444" s="17">
        <f>TITRES_STAT!D1447</f>
        <v>13.0151</v>
      </c>
      <c r="D1444" s="17">
        <f>TITRES_STAT!E1447</f>
        <v>38050</v>
      </c>
      <c r="E1444" s="17">
        <f>TITRES_STAT!F1447</f>
        <v>18.3002</v>
      </c>
      <c r="F1444" s="17" t="str">
        <f t="shared" si="68"/>
        <v>BULLISH</v>
      </c>
      <c r="G1444" s="17" t="str">
        <f t="shared" si="67"/>
        <v>STRONG</v>
      </c>
      <c r="H1444" s="17" t="str">
        <f t="shared" si="66"/>
        <v>CONFIRMED BULLISH</v>
      </c>
    </row>
    <row r="1445" spans="1:8" ht="13.5" x14ac:dyDescent="0.25">
      <c r="A1445" s="3">
        <f>TITRES_STAT!B1448</f>
        <v>44116</v>
      </c>
      <c r="B1445" s="17">
        <f>TITRES_STAT!C1448</f>
        <v>18.21</v>
      </c>
      <c r="C1445" s="17">
        <f>TITRES_STAT!D1448</f>
        <v>12.965199999999999</v>
      </c>
      <c r="D1445" s="17">
        <f>TITRES_STAT!E1448</f>
        <v>7054</v>
      </c>
      <c r="E1445" s="17">
        <f>TITRES_STAT!F1448</f>
        <v>18.154499999999999</v>
      </c>
      <c r="F1445" s="17" t="str">
        <f t="shared" si="68"/>
        <v>BEARISH</v>
      </c>
      <c r="G1445" s="17" t="str">
        <f t="shared" si="67"/>
        <v>NEUTRAL</v>
      </c>
      <c r="H1445" s="17" t="str">
        <f t="shared" si="66"/>
        <v>CONFIRMED BEARISH</v>
      </c>
    </row>
    <row r="1446" spans="1:8" ht="13.5" x14ac:dyDescent="0.25">
      <c r="A1446" s="3">
        <f>TITRES_STAT!B1449</f>
        <v>44117</v>
      </c>
      <c r="B1446" s="17">
        <f>TITRES_STAT!C1449</f>
        <v>18.2</v>
      </c>
      <c r="C1446" s="17">
        <f>TITRES_STAT!D1449</f>
        <v>12.9581</v>
      </c>
      <c r="D1446" s="17">
        <f>TITRES_STAT!E1449</f>
        <v>67071</v>
      </c>
      <c r="E1446" s="17">
        <f>TITRES_STAT!F1449</f>
        <v>18.1083</v>
      </c>
      <c r="F1446" s="17" t="str">
        <f t="shared" si="68"/>
        <v>BEARISH</v>
      </c>
      <c r="G1446" s="17" t="str">
        <f t="shared" si="67"/>
        <v>WEAK</v>
      </c>
      <c r="H1446" s="17" t="str">
        <f t="shared" si="66"/>
        <v>CONFIRMED BEARISH</v>
      </c>
    </row>
    <row r="1447" spans="1:8" ht="13.5" x14ac:dyDescent="0.25">
      <c r="A1447" s="3">
        <f>TITRES_STAT!B1450</f>
        <v>44118</v>
      </c>
      <c r="B1447" s="17">
        <f>TITRES_STAT!C1450</f>
        <v>18.18</v>
      </c>
      <c r="C1447" s="17">
        <f>TITRES_STAT!D1450</f>
        <v>12.943899999999999</v>
      </c>
      <c r="D1447" s="17">
        <f>TITRES_STAT!E1450</f>
        <v>41209</v>
      </c>
      <c r="E1447" s="17">
        <f>TITRES_STAT!F1450</f>
        <v>18.186599999999999</v>
      </c>
      <c r="F1447" s="17" t="str">
        <f t="shared" si="68"/>
        <v>BEARISH</v>
      </c>
      <c r="G1447" s="17" t="str">
        <f t="shared" si="67"/>
        <v>NEUTRAL</v>
      </c>
      <c r="H1447" s="17" t="str">
        <f t="shared" si="66"/>
        <v>CONFIRMED BEARISH</v>
      </c>
    </row>
    <row r="1448" spans="1:8" ht="13.5" x14ac:dyDescent="0.25">
      <c r="A1448" s="3">
        <f>TITRES_STAT!B1451</f>
        <v>44120</v>
      </c>
      <c r="B1448" s="17">
        <f>TITRES_STAT!C1451</f>
        <v>18.57</v>
      </c>
      <c r="C1448" s="17">
        <f>TITRES_STAT!D1451</f>
        <v>13.221500000000001</v>
      </c>
      <c r="D1448" s="17">
        <f>TITRES_STAT!E1451</f>
        <v>154355</v>
      </c>
      <c r="E1448" s="17">
        <f>TITRES_STAT!F1451</f>
        <v>18.191700000000001</v>
      </c>
      <c r="F1448" s="17" t="str">
        <f t="shared" si="68"/>
        <v>BEARISH</v>
      </c>
      <c r="G1448" s="17" t="str">
        <f t="shared" si="67"/>
        <v>NEUTRAL</v>
      </c>
      <c r="H1448" s="17" t="str">
        <f t="shared" si="66"/>
        <v>BEARISH DIVERGENCE</v>
      </c>
    </row>
    <row r="1449" spans="1:8" ht="13.5" x14ac:dyDescent="0.25">
      <c r="A1449" s="3">
        <f>TITRES_STAT!B1452</f>
        <v>44123</v>
      </c>
      <c r="B1449" s="17">
        <f>TITRES_STAT!C1452</f>
        <v>18.399999999999999</v>
      </c>
      <c r="C1449" s="17">
        <f>TITRES_STAT!D1452</f>
        <v>13.1005</v>
      </c>
      <c r="D1449" s="17">
        <f>TITRES_STAT!E1452</f>
        <v>4566</v>
      </c>
      <c r="E1449" s="17">
        <f>TITRES_STAT!F1452</f>
        <v>18.311199999999999</v>
      </c>
      <c r="F1449" s="17" t="str">
        <f t="shared" si="68"/>
        <v>BULLISH</v>
      </c>
      <c r="G1449" s="17" t="str">
        <f t="shared" si="67"/>
        <v>NEUTRAL</v>
      </c>
      <c r="H1449" s="17" t="str">
        <f t="shared" si="66"/>
        <v>CONFIRMED BULLISH</v>
      </c>
    </row>
    <row r="1450" spans="1:8" ht="13.5" x14ac:dyDescent="0.25">
      <c r="A1450" s="3">
        <f>TITRES_STAT!B1453</f>
        <v>44124</v>
      </c>
      <c r="B1450" s="17">
        <f>TITRES_STAT!C1453</f>
        <v>18.18</v>
      </c>
      <c r="C1450" s="17">
        <f>TITRES_STAT!D1453</f>
        <v>12.943899999999999</v>
      </c>
      <c r="D1450" s="17">
        <f>TITRES_STAT!E1453</f>
        <v>52732</v>
      </c>
      <c r="E1450" s="17">
        <f>TITRES_STAT!F1453</f>
        <v>18.419</v>
      </c>
      <c r="F1450" s="17" t="str">
        <f t="shared" si="68"/>
        <v>BULLISH</v>
      </c>
      <c r="G1450" s="17" t="str">
        <f t="shared" si="67"/>
        <v>NEUTRAL</v>
      </c>
      <c r="H1450" s="17" t="str">
        <f t="shared" si="66"/>
        <v>BULLISH DIVERGENCE</v>
      </c>
    </row>
    <row r="1451" spans="1:8" ht="13.5" x14ac:dyDescent="0.25">
      <c r="A1451" s="3">
        <f>TITRES_STAT!B1454</f>
        <v>44125</v>
      </c>
      <c r="B1451" s="17">
        <f>TITRES_STAT!C1454</f>
        <v>18.170000000000002</v>
      </c>
      <c r="C1451" s="17">
        <f>TITRES_STAT!D1454</f>
        <v>12.9368</v>
      </c>
      <c r="D1451" s="17">
        <f>TITRES_STAT!E1454</f>
        <v>36837</v>
      </c>
      <c r="E1451" s="17">
        <f>TITRES_STAT!F1454</f>
        <v>18.160299999999999</v>
      </c>
      <c r="F1451" s="17" t="str">
        <f t="shared" si="68"/>
        <v>BULLISH</v>
      </c>
      <c r="G1451" s="17" t="str">
        <f t="shared" si="67"/>
        <v>NEUTRAL</v>
      </c>
      <c r="H1451" s="17" t="str">
        <f t="shared" si="66"/>
        <v>BULLISH DIVERGENCE</v>
      </c>
    </row>
    <row r="1452" spans="1:8" ht="13.5" x14ac:dyDescent="0.25">
      <c r="A1452" s="3">
        <f>TITRES_STAT!B1455</f>
        <v>44126</v>
      </c>
      <c r="B1452" s="17">
        <f>TITRES_STAT!C1455</f>
        <v>18.2</v>
      </c>
      <c r="C1452" s="17">
        <f>TITRES_STAT!D1455</f>
        <v>12.9581</v>
      </c>
      <c r="D1452" s="17">
        <f>TITRES_STAT!E1455</f>
        <v>14614</v>
      </c>
      <c r="E1452" s="17">
        <f>TITRES_STAT!F1455</f>
        <v>18.228400000000001</v>
      </c>
      <c r="F1452" s="17" t="str">
        <f t="shared" si="68"/>
        <v>BULLISH</v>
      </c>
      <c r="G1452" s="17" t="str">
        <f t="shared" si="67"/>
        <v>NEUTRAL</v>
      </c>
      <c r="H1452" s="17" t="str">
        <f t="shared" si="66"/>
        <v>CONFIRMED BULLISH</v>
      </c>
    </row>
    <row r="1453" spans="1:8" ht="13.5" x14ac:dyDescent="0.25">
      <c r="A1453" s="3">
        <f>TITRES_STAT!B1456</f>
        <v>44127</v>
      </c>
      <c r="B1453" s="17">
        <f>TITRES_STAT!C1456</f>
        <v>18.190000000000001</v>
      </c>
      <c r="C1453" s="17">
        <f>TITRES_STAT!D1456</f>
        <v>12.951000000000001</v>
      </c>
      <c r="D1453" s="17">
        <f>TITRES_STAT!E1456</f>
        <v>16372</v>
      </c>
      <c r="E1453" s="17">
        <f>TITRES_STAT!F1456</f>
        <v>18.232500000000002</v>
      </c>
      <c r="F1453" s="17" t="str">
        <f t="shared" si="68"/>
        <v>BULLISH</v>
      </c>
      <c r="G1453" s="17" t="str">
        <f t="shared" si="67"/>
        <v>NEUTRAL</v>
      </c>
      <c r="H1453" s="17" t="str">
        <f t="shared" si="66"/>
        <v>BULLISH DIVERGENCE</v>
      </c>
    </row>
    <row r="1454" spans="1:8" ht="13.5" x14ac:dyDescent="0.25">
      <c r="A1454" s="3">
        <f>TITRES_STAT!B1457</f>
        <v>44130</v>
      </c>
      <c r="B1454" s="17">
        <f>TITRES_STAT!C1457</f>
        <v>18.079999999999998</v>
      </c>
      <c r="C1454" s="17">
        <f>TITRES_STAT!D1457</f>
        <v>12.8727</v>
      </c>
      <c r="D1454" s="17">
        <f>TITRES_STAT!E1457</f>
        <v>42773</v>
      </c>
      <c r="E1454" s="17">
        <f>TITRES_STAT!F1457</f>
        <v>18.118099999999998</v>
      </c>
      <c r="F1454" s="17" t="str">
        <f t="shared" si="68"/>
        <v>BEARISH</v>
      </c>
      <c r="G1454" s="17" t="str">
        <f t="shared" si="67"/>
        <v>NEUTRAL</v>
      </c>
      <c r="H1454" s="17" t="str">
        <f t="shared" si="66"/>
        <v>CONFIRMED BEARISH</v>
      </c>
    </row>
    <row r="1455" spans="1:8" ht="13.5" x14ac:dyDescent="0.25">
      <c r="A1455" s="3">
        <f>TITRES_STAT!B1458</f>
        <v>44131</v>
      </c>
      <c r="B1455" s="17">
        <f>TITRES_STAT!C1458</f>
        <v>18</v>
      </c>
      <c r="C1455" s="17">
        <f>TITRES_STAT!D1458</f>
        <v>12.8157</v>
      </c>
      <c r="D1455" s="17">
        <f>TITRES_STAT!E1458</f>
        <v>18821</v>
      </c>
      <c r="E1455" s="17">
        <f>TITRES_STAT!F1458</f>
        <v>18.014900000000001</v>
      </c>
      <c r="F1455" s="17" t="str">
        <f t="shared" si="68"/>
        <v>BEARISH</v>
      </c>
      <c r="G1455" s="17" t="str">
        <f t="shared" si="67"/>
        <v>WEAK</v>
      </c>
      <c r="H1455" s="17" t="str">
        <f t="shared" si="66"/>
        <v>CONFIRMED BEARISH</v>
      </c>
    </row>
    <row r="1456" spans="1:8" ht="13.5" x14ac:dyDescent="0.25">
      <c r="A1456" s="3">
        <f>TITRES_STAT!B1459</f>
        <v>44132</v>
      </c>
      <c r="B1456" s="17">
        <f>TITRES_STAT!C1459</f>
        <v>17.899999999999999</v>
      </c>
      <c r="C1456" s="17">
        <f>TITRES_STAT!D1459</f>
        <v>12.7445</v>
      </c>
      <c r="D1456" s="17">
        <f>TITRES_STAT!E1459</f>
        <v>17323</v>
      </c>
      <c r="E1456" s="17">
        <f>TITRES_STAT!F1459</f>
        <v>17.9129</v>
      </c>
      <c r="F1456" s="17" t="str">
        <f t="shared" si="68"/>
        <v>BEARISH</v>
      </c>
      <c r="G1456" s="17" t="str">
        <f t="shared" si="67"/>
        <v>NEUTRAL</v>
      </c>
      <c r="H1456" s="17" t="str">
        <f t="shared" si="66"/>
        <v>CONFIRMED BEARISH</v>
      </c>
    </row>
    <row r="1457" spans="1:8" ht="13.5" x14ac:dyDescent="0.25">
      <c r="A1457" s="3">
        <f>TITRES_STAT!B1460</f>
        <v>44134</v>
      </c>
      <c r="B1457" s="17">
        <f>TITRES_STAT!C1460</f>
        <v>17.850000000000001</v>
      </c>
      <c r="C1457" s="17">
        <f>TITRES_STAT!D1460</f>
        <v>12.7089</v>
      </c>
      <c r="D1457" s="17">
        <f>TITRES_STAT!E1460</f>
        <v>11389</v>
      </c>
      <c r="E1457" s="17">
        <f>TITRES_STAT!F1460</f>
        <v>17.810700000000001</v>
      </c>
      <c r="F1457" s="17" t="str">
        <f t="shared" si="68"/>
        <v>BEARISH</v>
      </c>
      <c r="G1457" s="17" t="str">
        <f t="shared" si="67"/>
        <v>WEAK</v>
      </c>
      <c r="H1457" s="17" t="str">
        <f t="shared" si="66"/>
        <v>CONFIRMED BEARISH</v>
      </c>
    </row>
    <row r="1458" spans="1:8" ht="13.5" x14ac:dyDescent="0.25">
      <c r="A1458" s="3">
        <f>TITRES_STAT!B1461</f>
        <v>44137</v>
      </c>
      <c r="B1458" s="17">
        <f>TITRES_STAT!C1461</f>
        <v>17.7</v>
      </c>
      <c r="C1458" s="17">
        <f>TITRES_STAT!D1461</f>
        <v>12.6021</v>
      </c>
      <c r="D1458" s="17">
        <f>TITRES_STAT!E1461</f>
        <v>16510</v>
      </c>
      <c r="E1458" s="17">
        <f>TITRES_STAT!F1461</f>
        <v>17.768899999999999</v>
      </c>
      <c r="F1458" s="17" t="str">
        <f t="shared" si="68"/>
        <v>BEARISH</v>
      </c>
      <c r="G1458" s="17" t="str">
        <f t="shared" si="67"/>
        <v>WEAK</v>
      </c>
      <c r="H1458" s="17" t="str">
        <f t="shared" si="66"/>
        <v>CONFIRMED BEARISH</v>
      </c>
    </row>
    <row r="1459" spans="1:8" ht="13.5" x14ac:dyDescent="0.25">
      <c r="A1459" s="3">
        <f>TITRES_STAT!B1462</f>
        <v>44138</v>
      </c>
      <c r="B1459" s="17">
        <f>TITRES_STAT!C1462</f>
        <v>17.7</v>
      </c>
      <c r="C1459" s="17">
        <f>TITRES_STAT!D1462</f>
        <v>12.6021</v>
      </c>
      <c r="D1459" s="17">
        <f>TITRES_STAT!E1462</f>
        <v>12495</v>
      </c>
      <c r="E1459" s="17">
        <f>TITRES_STAT!F1462</f>
        <v>17.6995</v>
      </c>
      <c r="F1459" s="17" t="str">
        <f t="shared" si="68"/>
        <v>BEARISH</v>
      </c>
      <c r="G1459" s="17" t="str">
        <f t="shared" si="67"/>
        <v>WEAK</v>
      </c>
      <c r="H1459" s="17" t="str">
        <f t="shared" si="66"/>
        <v>CONFIRMED BEARISH</v>
      </c>
    </row>
    <row r="1460" spans="1:8" ht="13.5" x14ac:dyDescent="0.25">
      <c r="A1460" s="3">
        <f>TITRES_STAT!B1463</f>
        <v>44139</v>
      </c>
      <c r="B1460" s="17">
        <f>TITRES_STAT!C1463</f>
        <v>17.68</v>
      </c>
      <c r="C1460" s="17">
        <f>TITRES_STAT!D1463</f>
        <v>12.587899999999999</v>
      </c>
      <c r="D1460" s="17">
        <f>TITRES_STAT!E1463</f>
        <v>3034</v>
      </c>
      <c r="E1460" s="17">
        <f>TITRES_STAT!F1463</f>
        <v>17.689900000000002</v>
      </c>
      <c r="F1460" s="17" t="str">
        <f t="shared" si="68"/>
        <v>BEARISH</v>
      </c>
      <c r="G1460" s="17" t="str">
        <f t="shared" si="67"/>
        <v>NEUTRAL</v>
      </c>
      <c r="H1460" s="17" t="str">
        <f t="shared" si="66"/>
        <v>CONFIRMED BEARISH</v>
      </c>
    </row>
    <row r="1461" spans="1:8" ht="13.5" x14ac:dyDescent="0.25">
      <c r="A1461" s="3">
        <f>TITRES_STAT!B1464</f>
        <v>44140</v>
      </c>
      <c r="B1461" s="17">
        <f>TITRES_STAT!C1464</f>
        <v>17.7</v>
      </c>
      <c r="C1461" s="17">
        <f>TITRES_STAT!D1464</f>
        <v>12.6021</v>
      </c>
      <c r="D1461" s="17">
        <f>TITRES_STAT!E1464</f>
        <v>19705</v>
      </c>
      <c r="E1461" s="17">
        <f>TITRES_STAT!F1464</f>
        <v>17.685600000000001</v>
      </c>
      <c r="F1461" s="17" t="str">
        <f t="shared" si="68"/>
        <v>BEARISH</v>
      </c>
      <c r="G1461" s="17" t="str">
        <f t="shared" si="67"/>
        <v>NEUTRAL</v>
      </c>
      <c r="H1461" s="17" t="str">
        <f t="shared" si="66"/>
        <v>CONFIRMED BEARISH</v>
      </c>
    </row>
    <row r="1462" spans="1:8" ht="13.5" x14ac:dyDescent="0.25">
      <c r="A1462" s="3">
        <f>TITRES_STAT!B1465</f>
        <v>44141</v>
      </c>
      <c r="B1462" s="17">
        <f>TITRES_STAT!C1465</f>
        <v>18.149999999999999</v>
      </c>
      <c r="C1462" s="17">
        <f>TITRES_STAT!D1465</f>
        <v>12.922499999999999</v>
      </c>
      <c r="D1462" s="17">
        <f>TITRES_STAT!E1465</f>
        <v>15416</v>
      </c>
      <c r="E1462" s="17">
        <f>TITRES_STAT!F1465</f>
        <v>17.939599999999999</v>
      </c>
      <c r="F1462" s="17" t="str">
        <f t="shared" si="68"/>
        <v>BULLISH</v>
      </c>
      <c r="G1462" s="17" t="str">
        <f t="shared" si="67"/>
        <v>NEUTRAL</v>
      </c>
      <c r="H1462" s="17" t="str">
        <f t="shared" si="66"/>
        <v>CONFIRMED BULLISH</v>
      </c>
    </row>
    <row r="1463" spans="1:8" ht="13.5" x14ac:dyDescent="0.25">
      <c r="A1463" s="3">
        <f>TITRES_STAT!B1466</f>
        <v>44144</v>
      </c>
      <c r="B1463" s="17">
        <f>TITRES_STAT!C1466</f>
        <v>18.440000000000001</v>
      </c>
      <c r="C1463" s="17">
        <f>TITRES_STAT!D1466</f>
        <v>13.129</v>
      </c>
      <c r="D1463" s="17">
        <f>TITRES_STAT!E1466</f>
        <v>16275</v>
      </c>
      <c r="E1463" s="17">
        <f>TITRES_STAT!F1466</f>
        <v>18.3184</v>
      </c>
      <c r="F1463" s="17" t="str">
        <f t="shared" si="68"/>
        <v>BULLISH</v>
      </c>
      <c r="G1463" s="17" t="str">
        <f t="shared" si="67"/>
        <v>STRONG</v>
      </c>
      <c r="H1463" s="17" t="str">
        <f t="shared" si="66"/>
        <v>CONFIRMED BULLISH</v>
      </c>
    </row>
    <row r="1464" spans="1:8" ht="13.5" x14ac:dyDescent="0.25">
      <c r="A1464" s="3">
        <f>TITRES_STAT!B1467</f>
        <v>44145</v>
      </c>
      <c r="B1464" s="17">
        <f>TITRES_STAT!C1467</f>
        <v>18.38</v>
      </c>
      <c r="C1464" s="17">
        <f>TITRES_STAT!D1467</f>
        <v>13.0863</v>
      </c>
      <c r="D1464" s="17">
        <f>TITRES_STAT!E1467</f>
        <v>7695</v>
      </c>
      <c r="E1464" s="17">
        <f>TITRES_STAT!F1467</f>
        <v>18.307400000000001</v>
      </c>
      <c r="F1464" s="17" t="str">
        <f t="shared" si="68"/>
        <v>BULLISH</v>
      </c>
      <c r="G1464" s="17" t="str">
        <f t="shared" si="67"/>
        <v>STRONG</v>
      </c>
      <c r="H1464" s="17" t="str">
        <f t="shared" si="66"/>
        <v>CONFIRMED BULLISH</v>
      </c>
    </row>
    <row r="1465" spans="1:8" ht="13.5" x14ac:dyDescent="0.25">
      <c r="A1465" s="3">
        <f>TITRES_STAT!B1468</f>
        <v>44146</v>
      </c>
      <c r="B1465" s="17">
        <f>TITRES_STAT!C1468</f>
        <v>18.3</v>
      </c>
      <c r="C1465" s="17">
        <f>TITRES_STAT!D1468</f>
        <v>13.029299999999999</v>
      </c>
      <c r="D1465" s="17">
        <f>TITRES_STAT!E1468</f>
        <v>15792</v>
      </c>
      <c r="E1465" s="17">
        <f>TITRES_STAT!F1468</f>
        <v>18.293399999999998</v>
      </c>
      <c r="F1465" s="17" t="str">
        <f t="shared" si="68"/>
        <v>BULLISH</v>
      </c>
      <c r="G1465" s="17" t="str">
        <f t="shared" si="67"/>
        <v>STRONG</v>
      </c>
      <c r="H1465" s="17" t="str">
        <f t="shared" si="66"/>
        <v>CONFIRMED BULLISH</v>
      </c>
    </row>
    <row r="1466" spans="1:8" ht="13.5" x14ac:dyDescent="0.25">
      <c r="A1466" s="3">
        <f>TITRES_STAT!B1469</f>
        <v>44147</v>
      </c>
      <c r="B1466" s="17">
        <f>TITRES_STAT!C1469</f>
        <v>18.3</v>
      </c>
      <c r="C1466" s="17">
        <f>TITRES_STAT!D1469</f>
        <v>13.029299999999999</v>
      </c>
      <c r="D1466" s="17">
        <f>TITRES_STAT!E1469</f>
        <v>9828</v>
      </c>
      <c r="E1466" s="17">
        <f>TITRES_STAT!F1469</f>
        <v>18.315999999999999</v>
      </c>
      <c r="F1466" s="17" t="str">
        <f t="shared" si="68"/>
        <v>BULLISH</v>
      </c>
      <c r="G1466" s="17" t="str">
        <f t="shared" si="67"/>
        <v>STRONG</v>
      </c>
      <c r="H1466" s="17" t="str">
        <f t="shared" si="66"/>
        <v>CONFIRMED BULLISH</v>
      </c>
    </row>
    <row r="1467" spans="1:8" ht="13.5" x14ac:dyDescent="0.25">
      <c r="A1467" s="3">
        <f>TITRES_STAT!B1470</f>
        <v>44148</v>
      </c>
      <c r="B1467" s="17">
        <f>TITRES_STAT!C1470</f>
        <v>18.38</v>
      </c>
      <c r="C1467" s="17">
        <f>TITRES_STAT!D1470</f>
        <v>13.0863</v>
      </c>
      <c r="D1467" s="17">
        <f>TITRES_STAT!E1470</f>
        <v>10147</v>
      </c>
      <c r="E1467" s="17">
        <f>TITRES_STAT!F1470</f>
        <v>18.363099999999999</v>
      </c>
      <c r="F1467" s="17" t="str">
        <f t="shared" si="68"/>
        <v>BULLISH</v>
      </c>
      <c r="G1467" s="17" t="str">
        <f t="shared" si="67"/>
        <v>STRONG</v>
      </c>
      <c r="H1467" s="17" t="str">
        <f t="shared" si="66"/>
        <v>CONFIRMED BULLISH</v>
      </c>
    </row>
    <row r="1468" spans="1:8" ht="13.5" x14ac:dyDescent="0.25">
      <c r="A1468" s="3">
        <f>TITRES_STAT!B1471</f>
        <v>44151</v>
      </c>
      <c r="B1468" s="17">
        <f>TITRES_STAT!C1471</f>
        <v>18.38</v>
      </c>
      <c r="C1468" s="17">
        <f>TITRES_STAT!D1471</f>
        <v>13.0863</v>
      </c>
      <c r="D1468" s="17">
        <f>TITRES_STAT!E1471</f>
        <v>13379</v>
      </c>
      <c r="E1468" s="17">
        <f>TITRES_STAT!F1471</f>
        <v>18.3233</v>
      </c>
      <c r="F1468" s="17" t="str">
        <f t="shared" si="68"/>
        <v>BULLISH</v>
      </c>
      <c r="G1468" s="17" t="str">
        <f t="shared" si="67"/>
        <v>NEUTRAL</v>
      </c>
      <c r="H1468" s="17" t="str">
        <f t="shared" si="66"/>
        <v>BULLISH DIVERGENCE</v>
      </c>
    </row>
    <row r="1469" spans="1:8" ht="13.5" x14ac:dyDescent="0.25">
      <c r="A1469" s="3">
        <f>TITRES_STAT!B1472</f>
        <v>44152</v>
      </c>
      <c r="B1469" s="17">
        <f>TITRES_STAT!C1472</f>
        <v>18.2</v>
      </c>
      <c r="C1469" s="17">
        <f>TITRES_STAT!D1472</f>
        <v>12.9581</v>
      </c>
      <c r="D1469" s="17">
        <f>TITRES_STAT!E1472</f>
        <v>11303</v>
      </c>
      <c r="E1469" s="17">
        <f>TITRES_STAT!F1472</f>
        <v>18.16</v>
      </c>
      <c r="F1469" s="17" t="str">
        <f t="shared" si="68"/>
        <v>BEARISH</v>
      </c>
      <c r="G1469" s="17" t="str">
        <f t="shared" si="67"/>
        <v>NEUTRAL</v>
      </c>
      <c r="H1469" s="17" t="str">
        <f t="shared" si="66"/>
        <v>CONFIRMED BEARISH</v>
      </c>
    </row>
    <row r="1470" spans="1:8" ht="13.5" x14ac:dyDescent="0.25">
      <c r="A1470" s="3">
        <f>TITRES_STAT!B1473</f>
        <v>44153</v>
      </c>
      <c r="B1470" s="17">
        <f>TITRES_STAT!C1473</f>
        <v>18.190000000000001</v>
      </c>
      <c r="C1470" s="17">
        <f>TITRES_STAT!D1473</f>
        <v>12.951000000000001</v>
      </c>
      <c r="D1470" s="17">
        <f>TITRES_STAT!E1473</f>
        <v>91351</v>
      </c>
      <c r="E1470" s="17">
        <f>TITRES_STAT!F1473</f>
        <v>18.0182</v>
      </c>
      <c r="F1470" s="17" t="str">
        <f t="shared" si="68"/>
        <v>BEARISH</v>
      </c>
      <c r="G1470" s="17" t="str">
        <f t="shared" si="67"/>
        <v>NEUTRAL</v>
      </c>
      <c r="H1470" s="17" t="str">
        <f t="shared" si="66"/>
        <v>CONFIRMED BEARISH</v>
      </c>
    </row>
    <row r="1471" spans="1:8" ht="13.5" x14ac:dyDescent="0.25">
      <c r="A1471" s="3">
        <f>TITRES_STAT!B1474</f>
        <v>44154</v>
      </c>
      <c r="B1471" s="17">
        <f>TITRES_STAT!C1474</f>
        <v>18.190000000000001</v>
      </c>
      <c r="C1471" s="17">
        <f>TITRES_STAT!D1474</f>
        <v>12.951000000000001</v>
      </c>
      <c r="D1471" s="17">
        <f>TITRES_STAT!E1474</f>
        <v>23531</v>
      </c>
      <c r="E1471" s="17">
        <f>TITRES_STAT!F1474</f>
        <v>18.078600000000002</v>
      </c>
      <c r="F1471" s="17" t="str">
        <f t="shared" si="68"/>
        <v>BEARISH</v>
      </c>
      <c r="G1471" s="17" t="str">
        <f t="shared" si="67"/>
        <v>NEUTRAL</v>
      </c>
      <c r="H1471" s="17" t="str">
        <f t="shared" si="66"/>
        <v>CONFIRMED BEARISH</v>
      </c>
    </row>
    <row r="1472" spans="1:8" ht="13.5" x14ac:dyDescent="0.25">
      <c r="A1472" s="3">
        <f>TITRES_STAT!B1475</f>
        <v>44155</v>
      </c>
      <c r="B1472" s="17">
        <f>TITRES_STAT!C1475</f>
        <v>18.25</v>
      </c>
      <c r="C1472" s="17">
        <f>TITRES_STAT!D1475</f>
        <v>12.9937</v>
      </c>
      <c r="D1472" s="17">
        <f>TITRES_STAT!E1475</f>
        <v>14434</v>
      </c>
      <c r="E1472" s="17">
        <f>TITRES_STAT!F1475</f>
        <v>18.231000000000002</v>
      </c>
      <c r="F1472" s="17" t="str">
        <f t="shared" si="68"/>
        <v>BEARISH</v>
      </c>
      <c r="G1472" s="17" t="str">
        <f t="shared" si="67"/>
        <v>NEUTRAL</v>
      </c>
      <c r="H1472" s="17" t="str">
        <f t="shared" si="66"/>
        <v>CONFIRMED BEARISH</v>
      </c>
    </row>
    <row r="1473" spans="1:8" ht="13.5" x14ac:dyDescent="0.25">
      <c r="A1473" s="3">
        <f>TITRES_STAT!B1476</f>
        <v>44158</v>
      </c>
      <c r="B1473" s="17">
        <f>TITRES_STAT!C1476</f>
        <v>18.350000000000001</v>
      </c>
      <c r="C1473" s="17">
        <f>TITRES_STAT!D1476</f>
        <v>13.0649</v>
      </c>
      <c r="D1473" s="17">
        <f>TITRES_STAT!E1476</f>
        <v>9595</v>
      </c>
      <c r="E1473" s="17">
        <f>TITRES_STAT!F1476</f>
        <v>18.265499999999999</v>
      </c>
      <c r="F1473" s="17" t="str">
        <f t="shared" si="68"/>
        <v>BEARISH</v>
      </c>
      <c r="G1473" s="17" t="str">
        <f t="shared" si="67"/>
        <v>NEUTRAL</v>
      </c>
      <c r="H1473" s="17" t="str">
        <f t="shared" si="66"/>
        <v>CONFIRMED BEARISH</v>
      </c>
    </row>
    <row r="1474" spans="1:8" ht="13.5" x14ac:dyDescent="0.25">
      <c r="A1474" s="3">
        <f>TITRES_STAT!B1477</f>
        <v>44159</v>
      </c>
      <c r="B1474" s="17">
        <f>TITRES_STAT!C1477</f>
        <v>18.38</v>
      </c>
      <c r="C1474" s="17">
        <f>TITRES_STAT!D1477</f>
        <v>13.0863</v>
      </c>
      <c r="D1474" s="17">
        <f>TITRES_STAT!E1477</f>
        <v>12362</v>
      </c>
      <c r="E1474" s="17">
        <f>TITRES_STAT!F1477</f>
        <v>18.349399999999999</v>
      </c>
      <c r="F1474" s="17" t="str">
        <f t="shared" si="68"/>
        <v>BULLISH</v>
      </c>
      <c r="G1474" s="17" t="str">
        <f t="shared" si="67"/>
        <v>NEUTRAL</v>
      </c>
      <c r="H1474" s="17" t="str">
        <f t="shared" si="66"/>
        <v>CONFIRMED BULLISH</v>
      </c>
    </row>
    <row r="1475" spans="1:8" ht="13.5" x14ac:dyDescent="0.25">
      <c r="A1475" s="3">
        <f>TITRES_STAT!B1478</f>
        <v>44160</v>
      </c>
      <c r="B1475" s="17">
        <f>TITRES_STAT!C1478</f>
        <v>18.7</v>
      </c>
      <c r="C1475" s="17">
        <f>TITRES_STAT!D1478</f>
        <v>13.3141</v>
      </c>
      <c r="D1475" s="17">
        <f>TITRES_STAT!E1478</f>
        <v>11701</v>
      </c>
      <c r="E1475" s="17">
        <f>TITRES_STAT!F1478</f>
        <v>18.4772</v>
      </c>
      <c r="F1475" s="17" t="str">
        <f t="shared" si="68"/>
        <v>BULLISH</v>
      </c>
      <c r="G1475" s="17" t="str">
        <f t="shared" si="67"/>
        <v>STRONG</v>
      </c>
      <c r="H1475" s="17" t="str">
        <f t="shared" si="66"/>
        <v>CONFIRMED BULLISH</v>
      </c>
    </row>
    <row r="1476" spans="1:8" ht="13.5" x14ac:dyDescent="0.25">
      <c r="A1476" s="3">
        <f>TITRES_STAT!B1479</f>
        <v>44161</v>
      </c>
      <c r="B1476" s="17">
        <f>TITRES_STAT!C1479</f>
        <v>18.8</v>
      </c>
      <c r="C1476" s="17">
        <f>TITRES_STAT!D1479</f>
        <v>13.385300000000001</v>
      </c>
      <c r="D1476" s="17">
        <f>TITRES_STAT!E1479</f>
        <v>22500</v>
      </c>
      <c r="E1476" s="17">
        <f>TITRES_STAT!F1479</f>
        <v>18.810700000000001</v>
      </c>
      <c r="F1476" s="17" t="str">
        <f t="shared" si="68"/>
        <v>BULLISH</v>
      </c>
      <c r="G1476" s="17" t="str">
        <f t="shared" si="67"/>
        <v>STRONG</v>
      </c>
      <c r="H1476" s="17" t="str">
        <f t="shared" si="66"/>
        <v>CONFIRMED BULLISH</v>
      </c>
    </row>
    <row r="1477" spans="1:8" ht="13.5" x14ac:dyDescent="0.25">
      <c r="A1477" s="3">
        <f>TITRES_STAT!B1480</f>
        <v>44162</v>
      </c>
      <c r="B1477" s="17">
        <f>TITRES_STAT!C1480</f>
        <v>18.84</v>
      </c>
      <c r="C1477" s="17">
        <f>TITRES_STAT!D1480</f>
        <v>13.4138</v>
      </c>
      <c r="D1477" s="17">
        <f>TITRES_STAT!E1480</f>
        <v>4289</v>
      </c>
      <c r="E1477" s="17">
        <f>TITRES_STAT!F1480</f>
        <v>18.749500000000001</v>
      </c>
      <c r="F1477" s="17" t="str">
        <f t="shared" si="68"/>
        <v>BULLISH</v>
      </c>
      <c r="G1477" s="17" t="str">
        <f t="shared" si="67"/>
        <v>STRONG</v>
      </c>
      <c r="H1477" s="17" t="str">
        <f t="shared" si="66"/>
        <v>CONFIRMED BULLISH</v>
      </c>
    </row>
    <row r="1478" spans="1:8" ht="13.5" x14ac:dyDescent="0.25">
      <c r="A1478" s="3">
        <f>TITRES_STAT!B1481</f>
        <v>44165</v>
      </c>
      <c r="B1478" s="17">
        <f>TITRES_STAT!C1481</f>
        <v>19.25</v>
      </c>
      <c r="C1478" s="17">
        <f>TITRES_STAT!D1481</f>
        <v>13.7057</v>
      </c>
      <c r="D1478" s="17">
        <f>TITRES_STAT!E1481</f>
        <v>37324</v>
      </c>
      <c r="E1478" s="17">
        <f>TITRES_STAT!F1481</f>
        <v>19.0548</v>
      </c>
      <c r="F1478" s="17" t="str">
        <f t="shared" si="68"/>
        <v>BULLISH</v>
      </c>
      <c r="G1478" s="17" t="str">
        <f t="shared" si="67"/>
        <v>STRONG</v>
      </c>
      <c r="H1478" s="17" t="str">
        <f t="shared" ref="H1478:H1541" si="69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17">
        <f>TITRES_STAT!C1482</f>
        <v>18.899999999999999</v>
      </c>
      <c r="C1479" s="17">
        <f>TITRES_STAT!D1482</f>
        <v>13.4565</v>
      </c>
      <c r="D1479" s="17">
        <f>TITRES_STAT!E1482</f>
        <v>4604</v>
      </c>
      <c r="E1479" s="17">
        <f>TITRES_STAT!F1482</f>
        <v>19.152899999999999</v>
      </c>
      <c r="F1479" s="17" t="str">
        <f t="shared" si="68"/>
        <v>BULLISH</v>
      </c>
      <c r="G1479" s="17" t="str">
        <f t="shared" ref="G1479:G1542" si="70">IF((E1479-E1474)/E1474 &gt; 0.02, "STRONG",
 IF((E1479-E1474)/E1474 &lt; -0.02, "WEAK", "NEUTRAL"))</f>
        <v>STRONG</v>
      </c>
      <c r="H1479" s="17" t="str">
        <f t="shared" si="69"/>
        <v>CONFIRMED BULLISH</v>
      </c>
    </row>
    <row r="1480" spans="1:8" ht="13.5" x14ac:dyDescent="0.25">
      <c r="A1480" s="3">
        <f>TITRES_STAT!B1483</f>
        <v>44167</v>
      </c>
      <c r="B1480" s="17">
        <f>TITRES_STAT!C1483</f>
        <v>18.899999999999999</v>
      </c>
      <c r="C1480" s="17">
        <f>TITRES_STAT!D1483</f>
        <v>13.4565</v>
      </c>
      <c r="D1480" s="17">
        <f>TITRES_STAT!E1483</f>
        <v>11783</v>
      </c>
      <c r="E1480" s="17">
        <f>TITRES_STAT!F1483</f>
        <v>19.064599999999999</v>
      </c>
      <c r="F1480" s="17" t="str">
        <f t="shared" ref="F1480:F1543" si="71">IF(E1480&gt;E1475,"BULLISH",IF(E1480&lt;E1475,"BEARISH","NEUTRAL"))</f>
        <v>BULLISH</v>
      </c>
      <c r="G1480" s="17" t="str">
        <f t="shared" si="70"/>
        <v>STRONG</v>
      </c>
      <c r="H1480" s="17" t="str">
        <f t="shared" si="69"/>
        <v>CONFIRMED BULLISH</v>
      </c>
    </row>
    <row r="1481" spans="1:8" ht="13.5" x14ac:dyDescent="0.25">
      <c r="A1481" s="3">
        <f>TITRES_STAT!B1484</f>
        <v>44168</v>
      </c>
      <c r="B1481" s="17">
        <f>TITRES_STAT!C1484</f>
        <v>19.149999999999999</v>
      </c>
      <c r="C1481" s="17">
        <f>TITRES_STAT!D1484</f>
        <v>13.634499999999999</v>
      </c>
      <c r="D1481" s="17">
        <f>TITRES_STAT!E1484</f>
        <v>10208</v>
      </c>
      <c r="E1481" s="17">
        <f>TITRES_STAT!F1484</f>
        <v>19.006799999999998</v>
      </c>
      <c r="F1481" s="17" t="str">
        <f t="shared" si="71"/>
        <v>BULLISH</v>
      </c>
      <c r="G1481" s="17" t="str">
        <f t="shared" si="70"/>
        <v>NEUTRAL</v>
      </c>
      <c r="H1481" s="17" t="str">
        <f t="shared" si="69"/>
        <v>CONFIRMED BULLISH</v>
      </c>
    </row>
    <row r="1482" spans="1:8" ht="13.5" x14ac:dyDescent="0.25">
      <c r="A1482" s="3">
        <f>TITRES_STAT!B1485</f>
        <v>44169</v>
      </c>
      <c r="B1482" s="17">
        <f>TITRES_STAT!C1485</f>
        <v>19</v>
      </c>
      <c r="C1482" s="17">
        <f>TITRES_STAT!D1485</f>
        <v>13.527699999999999</v>
      </c>
      <c r="D1482" s="17">
        <f>TITRES_STAT!E1485</f>
        <v>7336</v>
      </c>
      <c r="E1482" s="17">
        <f>TITRES_STAT!F1485</f>
        <v>19.0413</v>
      </c>
      <c r="F1482" s="17" t="str">
        <f t="shared" si="71"/>
        <v>BULLISH</v>
      </c>
      <c r="G1482" s="17" t="str">
        <f t="shared" si="70"/>
        <v>NEUTRAL</v>
      </c>
      <c r="H1482" s="17" t="str">
        <f t="shared" si="69"/>
        <v>CONFIRMED BULLISH</v>
      </c>
    </row>
    <row r="1483" spans="1:8" ht="13.5" x14ac:dyDescent="0.25">
      <c r="A1483" s="3">
        <f>TITRES_STAT!B1486</f>
        <v>44172</v>
      </c>
      <c r="B1483" s="17">
        <f>TITRES_STAT!C1486</f>
        <v>18.899999999999999</v>
      </c>
      <c r="C1483" s="17">
        <f>TITRES_STAT!D1486</f>
        <v>13.4565</v>
      </c>
      <c r="D1483" s="17">
        <f>TITRES_STAT!E1486</f>
        <v>11220</v>
      </c>
      <c r="E1483" s="17">
        <f>TITRES_STAT!F1486</f>
        <v>18.953499999999998</v>
      </c>
      <c r="F1483" s="17" t="str">
        <f t="shared" si="71"/>
        <v>BEARISH</v>
      </c>
      <c r="G1483" s="17" t="str">
        <f t="shared" si="70"/>
        <v>NEUTRAL</v>
      </c>
      <c r="H1483" s="17" t="str">
        <f t="shared" si="69"/>
        <v>CONFIRMED BEARISH</v>
      </c>
    </row>
    <row r="1484" spans="1:8" ht="13.5" x14ac:dyDescent="0.25">
      <c r="A1484" s="3">
        <f>TITRES_STAT!B1487</f>
        <v>44173</v>
      </c>
      <c r="B1484" s="17">
        <f>TITRES_STAT!C1487</f>
        <v>19</v>
      </c>
      <c r="C1484" s="17">
        <f>TITRES_STAT!D1487</f>
        <v>13.527699999999999</v>
      </c>
      <c r="D1484" s="17">
        <f>TITRES_STAT!E1487</f>
        <v>23663</v>
      </c>
      <c r="E1484" s="17">
        <f>TITRES_STAT!F1487</f>
        <v>18.941600000000001</v>
      </c>
      <c r="F1484" s="17" t="str">
        <f t="shared" si="71"/>
        <v>BEARISH</v>
      </c>
      <c r="G1484" s="17" t="str">
        <f t="shared" si="70"/>
        <v>NEUTRAL</v>
      </c>
      <c r="H1484" s="17" t="str">
        <f t="shared" si="69"/>
        <v>BEARISH DIVERGENCE</v>
      </c>
    </row>
    <row r="1485" spans="1:8" ht="13.5" x14ac:dyDescent="0.25">
      <c r="A1485" s="3">
        <f>TITRES_STAT!B1488</f>
        <v>44174</v>
      </c>
      <c r="B1485" s="17">
        <f>TITRES_STAT!C1488</f>
        <v>19</v>
      </c>
      <c r="C1485" s="17">
        <f>TITRES_STAT!D1488</f>
        <v>13.527699999999999</v>
      </c>
      <c r="D1485" s="17">
        <f>TITRES_STAT!E1488</f>
        <v>27435</v>
      </c>
      <c r="E1485" s="17">
        <f>TITRES_STAT!F1488</f>
        <v>18.977</v>
      </c>
      <c r="F1485" s="17" t="str">
        <f t="shared" si="71"/>
        <v>BEARISH</v>
      </c>
      <c r="G1485" s="17" t="str">
        <f t="shared" si="70"/>
        <v>NEUTRAL</v>
      </c>
      <c r="H1485" s="17" t="str">
        <f t="shared" si="69"/>
        <v>BEARISH DIVERGENCE</v>
      </c>
    </row>
    <row r="1486" spans="1:8" ht="13.5" x14ac:dyDescent="0.25">
      <c r="A1486" s="3">
        <f>TITRES_STAT!B1489</f>
        <v>44175</v>
      </c>
      <c r="B1486" s="17">
        <f>TITRES_STAT!C1489</f>
        <v>18.989999999999998</v>
      </c>
      <c r="C1486" s="17">
        <f>TITRES_STAT!D1489</f>
        <v>13.5206</v>
      </c>
      <c r="D1486" s="17">
        <f>TITRES_STAT!E1489</f>
        <v>7803</v>
      </c>
      <c r="E1486" s="17">
        <f>TITRES_STAT!F1489</f>
        <v>18.985499999999998</v>
      </c>
      <c r="F1486" s="17" t="str">
        <f t="shared" si="71"/>
        <v>BEARISH</v>
      </c>
      <c r="G1486" s="17" t="str">
        <f t="shared" si="70"/>
        <v>NEUTRAL</v>
      </c>
      <c r="H1486" s="17" t="str">
        <f t="shared" si="69"/>
        <v>CONFIRMED BEARISH</v>
      </c>
    </row>
    <row r="1487" spans="1:8" ht="13.5" x14ac:dyDescent="0.25">
      <c r="A1487" s="3">
        <f>TITRES_STAT!B1490</f>
        <v>44176</v>
      </c>
      <c r="B1487" s="17">
        <f>TITRES_STAT!C1490</f>
        <v>19</v>
      </c>
      <c r="C1487" s="17">
        <f>TITRES_STAT!D1490</f>
        <v>13.527699999999999</v>
      </c>
      <c r="D1487" s="17">
        <f>TITRES_STAT!E1490</f>
        <v>25565</v>
      </c>
      <c r="E1487" s="17">
        <f>TITRES_STAT!F1490</f>
        <v>18.972000000000001</v>
      </c>
      <c r="F1487" s="17" t="str">
        <f t="shared" si="71"/>
        <v>BEARISH</v>
      </c>
      <c r="G1487" s="17" t="str">
        <f t="shared" si="70"/>
        <v>NEUTRAL</v>
      </c>
      <c r="H1487" s="17" t="str">
        <f t="shared" si="69"/>
        <v>NEUTRAL</v>
      </c>
    </row>
    <row r="1488" spans="1:8" ht="13.5" x14ac:dyDescent="0.25">
      <c r="A1488" s="3">
        <f>TITRES_STAT!B1491</f>
        <v>44179</v>
      </c>
      <c r="B1488" s="17">
        <f>TITRES_STAT!C1491</f>
        <v>19</v>
      </c>
      <c r="C1488" s="17">
        <f>TITRES_STAT!D1491</f>
        <v>13.527699999999999</v>
      </c>
      <c r="D1488" s="17">
        <f>TITRES_STAT!E1491</f>
        <v>3965</v>
      </c>
      <c r="E1488" s="17">
        <f>TITRES_STAT!F1491</f>
        <v>18.927299999999999</v>
      </c>
      <c r="F1488" s="17" t="str">
        <f t="shared" si="71"/>
        <v>BEARISH</v>
      </c>
      <c r="G1488" s="17" t="str">
        <f t="shared" si="70"/>
        <v>NEUTRAL</v>
      </c>
      <c r="H1488" s="17" t="str">
        <f t="shared" si="69"/>
        <v>BEARISH DIVERGENCE</v>
      </c>
    </row>
    <row r="1489" spans="1:8" ht="13.5" x14ac:dyDescent="0.25">
      <c r="A1489" s="3">
        <f>TITRES_STAT!B1492</f>
        <v>44180</v>
      </c>
      <c r="B1489" s="17">
        <f>TITRES_STAT!C1492</f>
        <v>19</v>
      </c>
      <c r="C1489" s="17">
        <f>TITRES_STAT!D1492</f>
        <v>13.527699999999999</v>
      </c>
      <c r="D1489" s="17">
        <f>TITRES_STAT!E1492</f>
        <v>18060</v>
      </c>
      <c r="E1489" s="17">
        <f>TITRES_STAT!F1492</f>
        <v>18.956800000000001</v>
      </c>
      <c r="F1489" s="17" t="str">
        <f t="shared" si="71"/>
        <v>BULLISH</v>
      </c>
      <c r="G1489" s="17" t="str">
        <f t="shared" si="70"/>
        <v>NEUTRAL</v>
      </c>
      <c r="H1489" s="17" t="str">
        <f t="shared" si="69"/>
        <v>NEUTRAL</v>
      </c>
    </row>
    <row r="1490" spans="1:8" ht="13.5" x14ac:dyDescent="0.25">
      <c r="A1490" s="3">
        <f>TITRES_STAT!B1493</f>
        <v>44181</v>
      </c>
      <c r="B1490" s="17">
        <f>TITRES_STAT!C1493</f>
        <v>19</v>
      </c>
      <c r="C1490" s="17">
        <f>TITRES_STAT!D1493</f>
        <v>13.527699999999999</v>
      </c>
      <c r="D1490" s="17">
        <f>TITRES_STAT!E1493</f>
        <v>18283</v>
      </c>
      <c r="E1490" s="17">
        <f>TITRES_STAT!F1493</f>
        <v>18.975899999999999</v>
      </c>
      <c r="F1490" s="17" t="str">
        <f t="shared" si="71"/>
        <v>BEARISH</v>
      </c>
      <c r="G1490" s="17" t="str">
        <f t="shared" si="70"/>
        <v>NEUTRAL</v>
      </c>
      <c r="H1490" s="17" t="str">
        <f t="shared" si="69"/>
        <v>NEUTRAL</v>
      </c>
    </row>
    <row r="1491" spans="1:8" ht="13.5" x14ac:dyDescent="0.25">
      <c r="A1491" s="3">
        <f>TITRES_STAT!B1494</f>
        <v>44182</v>
      </c>
      <c r="B1491" s="17">
        <f>TITRES_STAT!C1494</f>
        <v>18.98</v>
      </c>
      <c r="C1491" s="17">
        <f>TITRES_STAT!D1494</f>
        <v>13.513500000000001</v>
      </c>
      <c r="D1491" s="17">
        <f>TITRES_STAT!E1494</f>
        <v>7456</v>
      </c>
      <c r="E1491" s="17">
        <f>TITRES_STAT!F1494</f>
        <v>18.9178</v>
      </c>
      <c r="F1491" s="17" t="str">
        <f t="shared" si="71"/>
        <v>BEARISH</v>
      </c>
      <c r="G1491" s="17" t="str">
        <f t="shared" si="70"/>
        <v>NEUTRAL</v>
      </c>
      <c r="H1491" s="17" t="str">
        <f t="shared" si="69"/>
        <v>CONFIRMED BEARISH</v>
      </c>
    </row>
    <row r="1492" spans="1:8" ht="13.5" x14ac:dyDescent="0.25">
      <c r="A1492" s="3">
        <f>TITRES_STAT!B1495</f>
        <v>44183</v>
      </c>
      <c r="B1492" s="17">
        <f>TITRES_STAT!C1495</f>
        <v>18.989999999999998</v>
      </c>
      <c r="C1492" s="17">
        <f>TITRES_STAT!D1495</f>
        <v>13.5206</v>
      </c>
      <c r="D1492" s="17">
        <f>TITRES_STAT!E1495</f>
        <v>27484</v>
      </c>
      <c r="E1492" s="17">
        <f>TITRES_STAT!F1495</f>
        <v>18.980799999999999</v>
      </c>
      <c r="F1492" s="17" t="str">
        <f t="shared" si="71"/>
        <v>BULLISH</v>
      </c>
      <c r="G1492" s="17" t="str">
        <f t="shared" si="70"/>
        <v>NEUTRAL</v>
      </c>
      <c r="H1492" s="17" t="str">
        <f t="shared" si="69"/>
        <v>BULLISH DIVERGENCE</v>
      </c>
    </row>
    <row r="1493" spans="1:8" ht="13.5" x14ac:dyDescent="0.25">
      <c r="A1493" s="3">
        <f>TITRES_STAT!B1496</f>
        <v>44186</v>
      </c>
      <c r="B1493" s="17">
        <f>TITRES_STAT!C1496</f>
        <v>19.059999999999999</v>
      </c>
      <c r="C1493" s="17">
        <f>TITRES_STAT!D1496</f>
        <v>13.570399999999999</v>
      </c>
      <c r="D1493" s="17">
        <f>TITRES_STAT!E1496</f>
        <v>19252</v>
      </c>
      <c r="E1493" s="17">
        <f>TITRES_STAT!F1496</f>
        <v>19.003499999999999</v>
      </c>
      <c r="F1493" s="17" t="str">
        <f t="shared" si="71"/>
        <v>BULLISH</v>
      </c>
      <c r="G1493" s="17" t="str">
        <f t="shared" si="70"/>
        <v>NEUTRAL</v>
      </c>
      <c r="H1493" s="17" t="str">
        <f t="shared" si="69"/>
        <v>CONFIRMED BULLISH</v>
      </c>
    </row>
    <row r="1494" spans="1:8" ht="13.5" x14ac:dyDescent="0.25">
      <c r="A1494" s="3">
        <f>TITRES_STAT!B1497</f>
        <v>44187</v>
      </c>
      <c r="B1494" s="17">
        <f>TITRES_STAT!C1497</f>
        <v>19.010000000000002</v>
      </c>
      <c r="C1494" s="17">
        <f>TITRES_STAT!D1497</f>
        <v>13.534800000000001</v>
      </c>
      <c r="D1494" s="17">
        <f>TITRES_STAT!E1497</f>
        <v>13651</v>
      </c>
      <c r="E1494" s="17">
        <f>TITRES_STAT!F1497</f>
        <v>19.016400000000001</v>
      </c>
      <c r="F1494" s="17" t="str">
        <f t="shared" si="71"/>
        <v>BULLISH</v>
      </c>
      <c r="G1494" s="17" t="str">
        <f t="shared" si="70"/>
        <v>NEUTRAL</v>
      </c>
      <c r="H1494" s="17" t="str">
        <f t="shared" si="69"/>
        <v>CONFIRMED BULLISH</v>
      </c>
    </row>
    <row r="1495" spans="1:8" ht="13.5" x14ac:dyDescent="0.25">
      <c r="A1495" s="3">
        <f>TITRES_STAT!B1498</f>
        <v>44188</v>
      </c>
      <c r="B1495" s="17">
        <f>TITRES_STAT!C1498</f>
        <v>19</v>
      </c>
      <c r="C1495" s="17">
        <f>TITRES_STAT!D1498</f>
        <v>13.527699999999999</v>
      </c>
      <c r="D1495" s="17">
        <f>TITRES_STAT!E1498</f>
        <v>27515</v>
      </c>
      <c r="E1495" s="17">
        <f>TITRES_STAT!F1498</f>
        <v>19.004799999999999</v>
      </c>
      <c r="F1495" s="17" t="str">
        <f t="shared" si="71"/>
        <v>BULLISH</v>
      </c>
      <c r="G1495" s="17" t="str">
        <f t="shared" si="70"/>
        <v>NEUTRAL</v>
      </c>
      <c r="H1495" s="17" t="str">
        <f t="shared" si="69"/>
        <v>NEUTRAL</v>
      </c>
    </row>
    <row r="1496" spans="1:8" ht="13.5" x14ac:dyDescent="0.25">
      <c r="A1496" s="3">
        <f>TITRES_STAT!B1499</f>
        <v>44189</v>
      </c>
      <c r="B1496" s="17">
        <f>TITRES_STAT!C1499</f>
        <v>18.989999999999998</v>
      </c>
      <c r="C1496" s="17">
        <f>TITRES_STAT!D1499</f>
        <v>13.5206</v>
      </c>
      <c r="D1496" s="17">
        <f>TITRES_STAT!E1499</f>
        <v>20256</v>
      </c>
      <c r="E1496" s="17">
        <f>TITRES_STAT!F1499</f>
        <v>19.0017</v>
      </c>
      <c r="F1496" s="17" t="str">
        <f t="shared" si="71"/>
        <v>BULLISH</v>
      </c>
      <c r="G1496" s="17" t="str">
        <f t="shared" si="70"/>
        <v>NEUTRAL</v>
      </c>
      <c r="H1496" s="17" t="str">
        <f t="shared" si="69"/>
        <v>CONFIRMED BULLISH</v>
      </c>
    </row>
    <row r="1497" spans="1:8" ht="13.5" x14ac:dyDescent="0.25">
      <c r="A1497" s="3">
        <f>TITRES_STAT!B1500</f>
        <v>44190</v>
      </c>
      <c r="B1497" s="17">
        <f>TITRES_STAT!C1500</f>
        <v>18.89</v>
      </c>
      <c r="C1497" s="17">
        <f>TITRES_STAT!D1500</f>
        <v>13.449400000000001</v>
      </c>
      <c r="D1497" s="17">
        <f>TITRES_STAT!E1500</f>
        <v>18417</v>
      </c>
      <c r="E1497" s="17">
        <f>TITRES_STAT!F1500</f>
        <v>18.924800000000001</v>
      </c>
      <c r="F1497" s="17" t="str">
        <f t="shared" si="71"/>
        <v>BEARISH</v>
      </c>
      <c r="G1497" s="17" t="str">
        <f t="shared" si="70"/>
        <v>NEUTRAL</v>
      </c>
      <c r="H1497" s="17" t="str">
        <f t="shared" si="69"/>
        <v>CONFIRMED BEARISH</v>
      </c>
    </row>
    <row r="1498" spans="1:8" ht="13.5" x14ac:dyDescent="0.25">
      <c r="A1498" s="3">
        <f>TITRES_STAT!B1501</f>
        <v>44193</v>
      </c>
      <c r="B1498" s="17">
        <f>TITRES_STAT!C1501</f>
        <v>18.78</v>
      </c>
      <c r="C1498" s="17">
        <f>TITRES_STAT!D1501</f>
        <v>13.3711</v>
      </c>
      <c r="D1498" s="17">
        <f>TITRES_STAT!E1501</f>
        <v>33074</v>
      </c>
      <c r="E1498" s="17">
        <f>TITRES_STAT!F1501</f>
        <v>18.859400000000001</v>
      </c>
      <c r="F1498" s="17" t="str">
        <f t="shared" si="71"/>
        <v>BEARISH</v>
      </c>
      <c r="G1498" s="17" t="str">
        <f t="shared" si="70"/>
        <v>NEUTRAL</v>
      </c>
      <c r="H1498" s="17" t="str">
        <f t="shared" si="69"/>
        <v>CONFIRMED BEARISH</v>
      </c>
    </row>
    <row r="1499" spans="1:8" ht="13.5" x14ac:dyDescent="0.25">
      <c r="A1499" s="3">
        <f>TITRES_STAT!B1502</f>
        <v>44194</v>
      </c>
      <c r="B1499" s="17">
        <f>TITRES_STAT!C1502</f>
        <v>18.899999999999999</v>
      </c>
      <c r="C1499" s="17">
        <f>TITRES_STAT!D1502</f>
        <v>13.4565</v>
      </c>
      <c r="D1499" s="17">
        <f>TITRES_STAT!E1502</f>
        <v>24011</v>
      </c>
      <c r="E1499" s="17">
        <f>TITRES_STAT!F1502</f>
        <v>18.883299999999998</v>
      </c>
      <c r="F1499" s="17" t="str">
        <f t="shared" si="71"/>
        <v>BEARISH</v>
      </c>
      <c r="G1499" s="17" t="str">
        <f t="shared" si="70"/>
        <v>NEUTRAL</v>
      </c>
      <c r="H1499" s="17" t="str">
        <f t="shared" si="69"/>
        <v>CONFIRMED BEARISH</v>
      </c>
    </row>
    <row r="1500" spans="1:8" ht="13.5" x14ac:dyDescent="0.25">
      <c r="A1500" s="3">
        <f>TITRES_STAT!B1503</f>
        <v>44195</v>
      </c>
      <c r="B1500" s="17">
        <f>TITRES_STAT!C1503</f>
        <v>18.989999999999998</v>
      </c>
      <c r="C1500" s="17">
        <f>TITRES_STAT!D1503</f>
        <v>13.5206</v>
      </c>
      <c r="D1500" s="17">
        <f>TITRES_STAT!E1503</f>
        <v>59720</v>
      </c>
      <c r="E1500" s="17">
        <f>TITRES_STAT!F1503</f>
        <v>18.932600000000001</v>
      </c>
      <c r="F1500" s="17" t="str">
        <f t="shared" si="71"/>
        <v>BEARISH</v>
      </c>
      <c r="G1500" s="17" t="str">
        <f t="shared" si="70"/>
        <v>NEUTRAL</v>
      </c>
      <c r="H1500" s="17" t="str">
        <f t="shared" si="69"/>
        <v>CONFIRMED BEARISH</v>
      </c>
    </row>
    <row r="1501" spans="1:8" ht="13.5" x14ac:dyDescent="0.25">
      <c r="A1501" s="3">
        <f>TITRES_STAT!B1504</f>
        <v>44196</v>
      </c>
      <c r="B1501" s="17">
        <f>TITRES_STAT!C1504</f>
        <v>19.010000000000002</v>
      </c>
      <c r="C1501" s="17">
        <f>TITRES_STAT!D1504</f>
        <v>13.534800000000001</v>
      </c>
      <c r="D1501" s="17">
        <f>TITRES_STAT!E1504</f>
        <v>52381</v>
      </c>
      <c r="E1501" s="17">
        <f>TITRES_STAT!F1504</f>
        <v>19.009699999999999</v>
      </c>
      <c r="F1501" s="17" t="str">
        <f t="shared" si="71"/>
        <v>BULLISH</v>
      </c>
      <c r="G1501" s="17" t="str">
        <f t="shared" si="70"/>
        <v>NEUTRAL</v>
      </c>
      <c r="H1501" s="17" t="str">
        <f t="shared" si="69"/>
        <v>CONFIRMED BULLISH</v>
      </c>
    </row>
    <row r="1502" spans="1:8" ht="13.5" x14ac:dyDescent="0.25">
      <c r="A1502" s="3">
        <f>TITRES_STAT!B1505</f>
        <v>44200</v>
      </c>
      <c r="B1502" s="17">
        <f>TITRES_STAT!C1505</f>
        <v>18.8</v>
      </c>
      <c r="C1502" s="17">
        <f>TITRES_STAT!D1505</f>
        <v>13.385300000000001</v>
      </c>
      <c r="D1502" s="17">
        <f>TITRES_STAT!E1505</f>
        <v>26225</v>
      </c>
      <c r="E1502" s="17">
        <f>TITRES_STAT!F1505</f>
        <v>18.810500000000001</v>
      </c>
      <c r="F1502" s="17" t="str">
        <f t="shared" si="71"/>
        <v>BEARISH</v>
      </c>
      <c r="G1502" s="17" t="str">
        <f t="shared" si="70"/>
        <v>NEUTRAL</v>
      </c>
      <c r="H1502" s="17" t="str">
        <f t="shared" si="69"/>
        <v>CONFIRMED BEARISH</v>
      </c>
    </row>
    <row r="1503" spans="1:8" ht="13.5" x14ac:dyDescent="0.25">
      <c r="A1503" s="3">
        <f>TITRES_STAT!B1506</f>
        <v>44201</v>
      </c>
      <c r="B1503" s="17">
        <f>TITRES_STAT!C1506</f>
        <v>18.760000000000002</v>
      </c>
      <c r="C1503" s="17">
        <f>TITRES_STAT!D1506</f>
        <v>13.3568</v>
      </c>
      <c r="D1503" s="17">
        <f>TITRES_STAT!E1506</f>
        <v>18374</v>
      </c>
      <c r="E1503" s="17">
        <f>TITRES_STAT!F1506</f>
        <v>18.770199999999999</v>
      </c>
      <c r="F1503" s="17" t="str">
        <f t="shared" si="71"/>
        <v>BEARISH</v>
      </c>
      <c r="G1503" s="17" t="str">
        <f t="shared" si="70"/>
        <v>NEUTRAL</v>
      </c>
      <c r="H1503" s="17" t="str">
        <f t="shared" si="69"/>
        <v>CONFIRMED BEARISH</v>
      </c>
    </row>
    <row r="1504" spans="1:8" ht="13.5" x14ac:dyDescent="0.25">
      <c r="A1504" s="3">
        <f>TITRES_STAT!B1507</f>
        <v>44202</v>
      </c>
      <c r="B1504" s="17">
        <f>TITRES_STAT!C1507</f>
        <v>18.72</v>
      </c>
      <c r="C1504" s="17">
        <f>TITRES_STAT!D1507</f>
        <v>13.3283</v>
      </c>
      <c r="D1504" s="17">
        <f>TITRES_STAT!E1507</f>
        <v>27643</v>
      </c>
      <c r="E1504" s="17">
        <f>TITRES_STAT!F1507</f>
        <v>18.713200000000001</v>
      </c>
      <c r="F1504" s="17" t="str">
        <f t="shared" si="71"/>
        <v>BEARISH</v>
      </c>
      <c r="G1504" s="17" t="str">
        <f t="shared" si="70"/>
        <v>NEUTRAL</v>
      </c>
      <c r="H1504" s="17" t="str">
        <f t="shared" si="69"/>
        <v>CONFIRMED BEARISH</v>
      </c>
    </row>
    <row r="1505" spans="1:8" ht="13.5" x14ac:dyDescent="0.25">
      <c r="A1505" s="3">
        <f>TITRES_STAT!B1508</f>
        <v>44203</v>
      </c>
      <c r="B1505" s="17">
        <f>TITRES_STAT!C1508</f>
        <v>18.809999999999999</v>
      </c>
      <c r="C1505" s="17">
        <f>TITRES_STAT!D1508</f>
        <v>13.3924</v>
      </c>
      <c r="D1505" s="17">
        <f>TITRES_STAT!E1508</f>
        <v>12664</v>
      </c>
      <c r="E1505" s="17">
        <f>TITRES_STAT!F1508</f>
        <v>18.758900000000001</v>
      </c>
      <c r="F1505" s="17" t="str">
        <f t="shared" si="71"/>
        <v>BEARISH</v>
      </c>
      <c r="G1505" s="17" t="str">
        <f t="shared" si="70"/>
        <v>NEUTRAL</v>
      </c>
      <c r="H1505" s="17" t="str">
        <f t="shared" si="69"/>
        <v>CONFIRMED BEARISH</v>
      </c>
    </row>
    <row r="1506" spans="1:8" ht="13.5" x14ac:dyDescent="0.25">
      <c r="A1506" s="3">
        <f>TITRES_STAT!B1509</f>
        <v>44204</v>
      </c>
      <c r="B1506" s="17">
        <f>TITRES_STAT!C1509</f>
        <v>18.899999999999999</v>
      </c>
      <c r="C1506" s="17">
        <f>TITRES_STAT!D1509</f>
        <v>13.4565</v>
      </c>
      <c r="D1506" s="17">
        <f>TITRES_STAT!E1509</f>
        <v>19268</v>
      </c>
      <c r="E1506" s="17">
        <f>TITRES_STAT!F1509</f>
        <v>18.963200000000001</v>
      </c>
      <c r="F1506" s="17" t="str">
        <f t="shared" si="71"/>
        <v>BEARISH</v>
      </c>
      <c r="G1506" s="17" t="str">
        <f t="shared" si="70"/>
        <v>NEUTRAL</v>
      </c>
      <c r="H1506" s="17" t="str">
        <f t="shared" si="69"/>
        <v>CONFIRMED BEARISH</v>
      </c>
    </row>
    <row r="1507" spans="1:8" ht="13.5" x14ac:dyDescent="0.25">
      <c r="A1507" s="3">
        <f>TITRES_STAT!B1510</f>
        <v>44207</v>
      </c>
      <c r="B1507" s="17">
        <f>TITRES_STAT!C1510</f>
        <v>18.899999999999999</v>
      </c>
      <c r="C1507" s="17">
        <f>TITRES_STAT!D1510</f>
        <v>13.4565</v>
      </c>
      <c r="D1507" s="17">
        <f>TITRES_STAT!E1510</f>
        <v>15085</v>
      </c>
      <c r="E1507" s="17">
        <f>TITRES_STAT!F1510</f>
        <v>18.863399999999999</v>
      </c>
      <c r="F1507" s="17" t="str">
        <f t="shared" si="71"/>
        <v>BULLISH</v>
      </c>
      <c r="G1507" s="17" t="str">
        <f t="shared" si="70"/>
        <v>NEUTRAL</v>
      </c>
      <c r="H1507" s="17" t="str">
        <f t="shared" si="69"/>
        <v>CONFIRMED BULLISH</v>
      </c>
    </row>
    <row r="1508" spans="1:8" ht="13.5" x14ac:dyDescent="0.25">
      <c r="A1508" s="3">
        <f>TITRES_STAT!B1511</f>
        <v>44208</v>
      </c>
      <c r="B1508" s="17">
        <f>TITRES_STAT!C1511</f>
        <v>18.98</v>
      </c>
      <c r="C1508" s="17">
        <f>TITRES_STAT!D1511</f>
        <v>13.513500000000001</v>
      </c>
      <c r="D1508" s="17">
        <f>TITRES_STAT!E1511</f>
        <v>11390</v>
      </c>
      <c r="E1508" s="17">
        <f>TITRES_STAT!F1511</f>
        <v>18.882100000000001</v>
      </c>
      <c r="F1508" s="17" t="str">
        <f t="shared" si="71"/>
        <v>BULLISH</v>
      </c>
      <c r="G1508" s="17" t="str">
        <f t="shared" si="70"/>
        <v>NEUTRAL</v>
      </c>
      <c r="H1508" s="17" t="str">
        <f t="shared" si="69"/>
        <v>CONFIRMED BULLISH</v>
      </c>
    </row>
    <row r="1509" spans="1:8" ht="13.5" x14ac:dyDescent="0.25">
      <c r="A1509" s="3">
        <f>TITRES_STAT!B1512</f>
        <v>44209</v>
      </c>
      <c r="B1509" s="17">
        <f>TITRES_STAT!C1512</f>
        <v>18.86</v>
      </c>
      <c r="C1509" s="17">
        <f>TITRES_STAT!D1512</f>
        <v>13.428000000000001</v>
      </c>
      <c r="D1509" s="17">
        <f>TITRES_STAT!E1512</f>
        <v>42418</v>
      </c>
      <c r="E1509" s="17">
        <f>TITRES_STAT!F1512</f>
        <v>18.934000000000001</v>
      </c>
      <c r="F1509" s="17" t="str">
        <f t="shared" si="71"/>
        <v>BULLISH</v>
      </c>
      <c r="G1509" s="17" t="str">
        <f t="shared" si="70"/>
        <v>NEUTRAL</v>
      </c>
      <c r="H1509" s="17" t="str">
        <f t="shared" si="69"/>
        <v>CONFIRMED BULLISH</v>
      </c>
    </row>
    <row r="1510" spans="1:8" ht="13.5" x14ac:dyDescent="0.25">
      <c r="A1510" s="3">
        <f>TITRES_STAT!B1513</f>
        <v>44211</v>
      </c>
      <c r="B1510" s="17">
        <f>TITRES_STAT!C1513</f>
        <v>18.95</v>
      </c>
      <c r="C1510" s="17">
        <f>TITRES_STAT!D1513</f>
        <v>13.492100000000001</v>
      </c>
      <c r="D1510" s="17">
        <f>TITRES_STAT!E1513</f>
        <v>11923</v>
      </c>
      <c r="E1510" s="17">
        <f>TITRES_STAT!F1513</f>
        <v>18.943000000000001</v>
      </c>
      <c r="F1510" s="17" t="str">
        <f t="shared" si="71"/>
        <v>BULLISH</v>
      </c>
      <c r="G1510" s="17" t="str">
        <f t="shared" si="70"/>
        <v>NEUTRAL</v>
      </c>
      <c r="H1510" s="17" t="str">
        <f t="shared" si="69"/>
        <v>CONFIRMED BULLISH</v>
      </c>
    </row>
    <row r="1511" spans="1:8" ht="13.5" x14ac:dyDescent="0.25">
      <c r="A1511" s="3">
        <f>TITRES_STAT!B1514</f>
        <v>44214</v>
      </c>
      <c r="B1511" s="17">
        <f>TITRES_STAT!C1514</f>
        <v>18.95</v>
      </c>
      <c r="C1511" s="17">
        <f>TITRES_STAT!D1514</f>
        <v>13.492100000000001</v>
      </c>
      <c r="D1511" s="17">
        <f>TITRES_STAT!E1514</f>
        <v>8214</v>
      </c>
      <c r="E1511" s="17">
        <f>TITRES_STAT!F1514</f>
        <v>18.940799999999999</v>
      </c>
      <c r="F1511" s="17" t="str">
        <f t="shared" si="71"/>
        <v>BEARISH</v>
      </c>
      <c r="G1511" s="17" t="str">
        <f t="shared" si="70"/>
        <v>NEUTRAL</v>
      </c>
      <c r="H1511" s="17" t="str">
        <f t="shared" si="69"/>
        <v>BEARISH DIVERGENCE</v>
      </c>
    </row>
    <row r="1512" spans="1:8" ht="13.5" x14ac:dyDescent="0.25">
      <c r="A1512" s="3">
        <f>TITRES_STAT!B1515</f>
        <v>44215</v>
      </c>
      <c r="B1512" s="17">
        <f>TITRES_STAT!C1515</f>
        <v>18.920000000000002</v>
      </c>
      <c r="C1512" s="17">
        <f>TITRES_STAT!D1515</f>
        <v>13.470700000000001</v>
      </c>
      <c r="D1512" s="17">
        <f>TITRES_STAT!E1515</f>
        <v>11259</v>
      </c>
      <c r="E1512" s="17">
        <f>TITRES_STAT!F1515</f>
        <v>18.950600000000001</v>
      </c>
      <c r="F1512" s="17" t="str">
        <f t="shared" si="71"/>
        <v>BULLISH</v>
      </c>
      <c r="G1512" s="17" t="str">
        <f t="shared" si="70"/>
        <v>NEUTRAL</v>
      </c>
      <c r="H1512" s="17" t="str">
        <f t="shared" si="69"/>
        <v>CONFIRMED BULLISH</v>
      </c>
    </row>
    <row r="1513" spans="1:8" ht="13.5" x14ac:dyDescent="0.25">
      <c r="A1513" s="3">
        <f>TITRES_STAT!B1516</f>
        <v>44216</v>
      </c>
      <c r="B1513" s="17">
        <f>TITRES_STAT!C1516</f>
        <v>19</v>
      </c>
      <c r="C1513" s="17">
        <f>TITRES_STAT!D1516</f>
        <v>13.527699999999999</v>
      </c>
      <c r="D1513" s="17">
        <f>TITRES_STAT!E1516</f>
        <v>157450</v>
      </c>
      <c r="E1513" s="17">
        <f>TITRES_STAT!F1516</f>
        <v>18.953900000000001</v>
      </c>
      <c r="F1513" s="17" t="str">
        <f t="shared" si="71"/>
        <v>BULLISH</v>
      </c>
      <c r="G1513" s="17" t="str">
        <f t="shared" si="70"/>
        <v>NEUTRAL</v>
      </c>
      <c r="H1513" s="17" t="str">
        <f t="shared" si="69"/>
        <v>CONFIRMED BULLISH</v>
      </c>
    </row>
    <row r="1514" spans="1:8" ht="13.5" x14ac:dyDescent="0.25">
      <c r="A1514" s="3">
        <f>TITRES_STAT!B1517</f>
        <v>44217</v>
      </c>
      <c r="B1514" s="17">
        <f>TITRES_STAT!C1517</f>
        <v>19.23</v>
      </c>
      <c r="C1514" s="17">
        <f>TITRES_STAT!D1517</f>
        <v>13.6915</v>
      </c>
      <c r="D1514" s="17">
        <f>TITRES_STAT!E1517</f>
        <v>35688</v>
      </c>
      <c r="E1514" s="17">
        <f>TITRES_STAT!F1517</f>
        <v>19.247499999999999</v>
      </c>
      <c r="F1514" s="17" t="str">
        <f t="shared" si="71"/>
        <v>BULLISH</v>
      </c>
      <c r="G1514" s="17" t="str">
        <f t="shared" si="70"/>
        <v>NEUTRAL</v>
      </c>
      <c r="H1514" s="17" t="str">
        <f t="shared" si="69"/>
        <v>CONFIRMED BULLISH</v>
      </c>
    </row>
    <row r="1515" spans="1:8" ht="13.5" x14ac:dyDescent="0.25">
      <c r="A1515" s="3">
        <f>TITRES_STAT!B1518</f>
        <v>44218</v>
      </c>
      <c r="B1515" s="17">
        <f>TITRES_STAT!C1518</f>
        <v>19</v>
      </c>
      <c r="C1515" s="17">
        <f>TITRES_STAT!D1518</f>
        <v>13.527699999999999</v>
      </c>
      <c r="D1515" s="17">
        <f>TITRES_STAT!E1518</f>
        <v>18276</v>
      </c>
      <c r="E1515" s="17">
        <f>TITRES_STAT!F1518</f>
        <v>19.064</v>
      </c>
      <c r="F1515" s="17" t="str">
        <f t="shared" si="71"/>
        <v>BULLISH</v>
      </c>
      <c r="G1515" s="17" t="str">
        <f t="shared" si="70"/>
        <v>NEUTRAL</v>
      </c>
      <c r="H1515" s="17" t="str">
        <f t="shared" si="69"/>
        <v>CONFIRMED BULLISH</v>
      </c>
    </row>
    <row r="1516" spans="1:8" ht="13.5" x14ac:dyDescent="0.25">
      <c r="A1516" s="3">
        <f>TITRES_STAT!B1519</f>
        <v>44221</v>
      </c>
      <c r="B1516" s="17">
        <f>TITRES_STAT!C1519</f>
        <v>18.97</v>
      </c>
      <c r="C1516" s="17">
        <f>TITRES_STAT!D1519</f>
        <v>13.5063</v>
      </c>
      <c r="D1516" s="17">
        <f>TITRES_STAT!E1519</f>
        <v>6836</v>
      </c>
      <c r="E1516" s="17">
        <f>TITRES_STAT!F1519</f>
        <v>18.966100000000001</v>
      </c>
      <c r="F1516" s="17" t="str">
        <f t="shared" si="71"/>
        <v>BULLISH</v>
      </c>
      <c r="G1516" s="17" t="str">
        <f t="shared" si="70"/>
        <v>NEUTRAL</v>
      </c>
      <c r="H1516" s="17" t="str">
        <f t="shared" si="69"/>
        <v>CONFIRMED BULLISH</v>
      </c>
    </row>
    <row r="1517" spans="1:8" ht="13.5" x14ac:dyDescent="0.25">
      <c r="A1517" s="3">
        <f>TITRES_STAT!B1520</f>
        <v>44222</v>
      </c>
      <c r="B1517" s="17">
        <f>TITRES_STAT!C1520</f>
        <v>18.8</v>
      </c>
      <c r="C1517" s="17">
        <f>TITRES_STAT!D1520</f>
        <v>13.385300000000001</v>
      </c>
      <c r="D1517" s="17">
        <f>TITRES_STAT!E1520</f>
        <v>37163</v>
      </c>
      <c r="E1517" s="17">
        <f>TITRES_STAT!F1520</f>
        <v>18.853300000000001</v>
      </c>
      <c r="F1517" s="17" t="str">
        <f t="shared" si="71"/>
        <v>BEARISH</v>
      </c>
      <c r="G1517" s="17" t="str">
        <f t="shared" si="70"/>
        <v>NEUTRAL</v>
      </c>
      <c r="H1517" s="17" t="str">
        <f t="shared" si="69"/>
        <v>CONFIRMED BEARISH</v>
      </c>
    </row>
    <row r="1518" spans="1:8" ht="13.5" x14ac:dyDescent="0.25">
      <c r="A1518" s="3">
        <f>TITRES_STAT!B1521</f>
        <v>44223</v>
      </c>
      <c r="B1518" s="17">
        <f>TITRES_STAT!C1521</f>
        <v>18.7</v>
      </c>
      <c r="C1518" s="17">
        <f>TITRES_STAT!D1521</f>
        <v>13.3141</v>
      </c>
      <c r="D1518" s="17">
        <f>TITRES_STAT!E1521</f>
        <v>10464</v>
      </c>
      <c r="E1518" s="17">
        <f>TITRES_STAT!F1521</f>
        <v>18.703800000000001</v>
      </c>
      <c r="F1518" s="17" t="str">
        <f t="shared" si="71"/>
        <v>BEARISH</v>
      </c>
      <c r="G1518" s="17" t="str">
        <f t="shared" si="70"/>
        <v>NEUTRAL</v>
      </c>
      <c r="H1518" s="17" t="str">
        <f t="shared" si="69"/>
        <v>CONFIRMED BEARISH</v>
      </c>
    </row>
    <row r="1519" spans="1:8" ht="13.5" x14ac:dyDescent="0.25">
      <c r="A1519" s="3">
        <f>TITRES_STAT!B1522</f>
        <v>44224</v>
      </c>
      <c r="B1519" s="17">
        <f>TITRES_STAT!C1522</f>
        <v>18.989999999999998</v>
      </c>
      <c r="C1519" s="17">
        <f>TITRES_STAT!D1522</f>
        <v>13.5206</v>
      </c>
      <c r="D1519" s="17">
        <f>TITRES_STAT!E1522</f>
        <v>9025</v>
      </c>
      <c r="E1519" s="17">
        <f>TITRES_STAT!F1522</f>
        <v>18.741099999999999</v>
      </c>
      <c r="F1519" s="17" t="str">
        <f t="shared" si="71"/>
        <v>BEARISH</v>
      </c>
      <c r="G1519" s="17" t="str">
        <f t="shared" si="70"/>
        <v>WEAK</v>
      </c>
      <c r="H1519" s="17" t="str">
        <f t="shared" si="69"/>
        <v>CONFIRMED BEARISH</v>
      </c>
    </row>
    <row r="1520" spans="1:8" ht="13.5" x14ac:dyDescent="0.25">
      <c r="A1520" s="3">
        <f>TITRES_STAT!B1523</f>
        <v>44225</v>
      </c>
      <c r="B1520" s="17">
        <f>TITRES_STAT!C1523</f>
        <v>19</v>
      </c>
      <c r="C1520" s="17">
        <f>TITRES_STAT!D1523</f>
        <v>13.527699999999999</v>
      </c>
      <c r="D1520" s="17">
        <f>TITRES_STAT!E1523</f>
        <v>21845</v>
      </c>
      <c r="E1520" s="17">
        <f>TITRES_STAT!F1523</f>
        <v>18.926600000000001</v>
      </c>
      <c r="F1520" s="17" t="str">
        <f t="shared" si="71"/>
        <v>BEARISH</v>
      </c>
      <c r="G1520" s="17" t="str">
        <f t="shared" si="70"/>
        <v>NEUTRAL</v>
      </c>
      <c r="H1520" s="17" t="str">
        <f t="shared" si="69"/>
        <v>NEUTRAL</v>
      </c>
    </row>
    <row r="1521" spans="1:8" ht="13.5" x14ac:dyDescent="0.25">
      <c r="A1521" s="3">
        <f>TITRES_STAT!B1524</f>
        <v>44228</v>
      </c>
      <c r="B1521" s="17">
        <f>TITRES_STAT!C1524</f>
        <v>18.8</v>
      </c>
      <c r="C1521" s="17">
        <f>TITRES_STAT!D1524</f>
        <v>13.385300000000001</v>
      </c>
      <c r="D1521" s="17">
        <f>TITRES_STAT!E1524</f>
        <v>13981</v>
      </c>
      <c r="E1521" s="17">
        <f>TITRES_STAT!F1524</f>
        <v>18.867599999999999</v>
      </c>
      <c r="F1521" s="17" t="str">
        <f t="shared" si="71"/>
        <v>BEARISH</v>
      </c>
      <c r="G1521" s="17" t="str">
        <f t="shared" si="70"/>
        <v>NEUTRAL</v>
      </c>
      <c r="H1521" s="17" t="str">
        <f t="shared" si="69"/>
        <v>CONFIRMED BEARISH</v>
      </c>
    </row>
    <row r="1522" spans="1:8" ht="13.5" x14ac:dyDescent="0.25">
      <c r="A1522" s="3">
        <f>TITRES_STAT!B1525</f>
        <v>44229</v>
      </c>
      <c r="B1522" s="17">
        <f>TITRES_STAT!C1525</f>
        <v>19</v>
      </c>
      <c r="C1522" s="17">
        <f>TITRES_STAT!D1525</f>
        <v>13.527699999999999</v>
      </c>
      <c r="D1522" s="17">
        <f>TITRES_STAT!E1525</f>
        <v>16139</v>
      </c>
      <c r="E1522" s="17">
        <f>TITRES_STAT!F1525</f>
        <v>18.7668</v>
      </c>
      <c r="F1522" s="17" t="str">
        <f t="shared" si="71"/>
        <v>BEARISH</v>
      </c>
      <c r="G1522" s="17" t="str">
        <f t="shared" si="70"/>
        <v>NEUTRAL</v>
      </c>
      <c r="H1522" s="17" t="str">
        <f t="shared" si="69"/>
        <v>BEARISH DIVERGENCE</v>
      </c>
    </row>
    <row r="1523" spans="1:8" ht="13.5" x14ac:dyDescent="0.25">
      <c r="A1523" s="3">
        <f>TITRES_STAT!B1526</f>
        <v>44230</v>
      </c>
      <c r="B1523" s="17">
        <f>TITRES_STAT!C1526</f>
        <v>18.899999999999999</v>
      </c>
      <c r="C1523" s="17">
        <f>TITRES_STAT!D1526</f>
        <v>13.4565</v>
      </c>
      <c r="D1523" s="17">
        <f>TITRES_STAT!E1526</f>
        <v>4881</v>
      </c>
      <c r="E1523" s="17">
        <f>TITRES_STAT!F1526</f>
        <v>18.953700000000001</v>
      </c>
      <c r="F1523" s="17" t="str">
        <f t="shared" si="71"/>
        <v>BULLISH</v>
      </c>
      <c r="G1523" s="17" t="str">
        <f t="shared" si="70"/>
        <v>NEUTRAL</v>
      </c>
      <c r="H1523" s="17" t="str">
        <f t="shared" si="69"/>
        <v>CONFIRMED BULLISH</v>
      </c>
    </row>
    <row r="1524" spans="1:8" ht="13.5" x14ac:dyDescent="0.25">
      <c r="A1524" s="3">
        <f>TITRES_STAT!B1527</f>
        <v>44231</v>
      </c>
      <c r="B1524" s="17">
        <f>TITRES_STAT!C1527</f>
        <v>18.75</v>
      </c>
      <c r="C1524" s="17">
        <f>TITRES_STAT!D1527</f>
        <v>13.3497</v>
      </c>
      <c r="D1524" s="17">
        <f>TITRES_STAT!E1527</f>
        <v>13671</v>
      </c>
      <c r="E1524" s="17">
        <f>TITRES_STAT!F1527</f>
        <v>18.8002</v>
      </c>
      <c r="F1524" s="17" t="str">
        <f t="shared" si="71"/>
        <v>BULLISH</v>
      </c>
      <c r="G1524" s="17" t="str">
        <f t="shared" si="70"/>
        <v>NEUTRAL</v>
      </c>
      <c r="H1524" s="17" t="str">
        <f t="shared" si="69"/>
        <v>BULLISH DIVERGENCE</v>
      </c>
    </row>
    <row r="1525" spans="1:8" ht="13.5" x14ac:dyDescent="0.25">
      <c r="A1525" s="3">
        <f>TITRES_STAT!B1528</f>
        <v>44232</v>
      </c>
      <c r="B1525" s="17">
        <f>TITRES_STAT!C1528</f>
        <v>18.7</v>
      </c>
      <c r="C1525" s="17">
        <f>TITRES_STAT!D1528</f>
        <v>13.3141</v>
      </c>
      <c r="D1525" s="17">
        <f>TITRES_STAT!E1528</f>
        <v>13726</v>
      </c>
      <c r="E1525" s="17">
        <f>TITRES_STAT!F1528</f>
        <v>18.772500000000001</v>
      </c>
      <c r="F1525" s="17" t="str">
        <f t="shared" si="71"/>
        <v>BEARISH</v>
      </c>
      <c r="G1525" s="17" t="str">
        <f t="shared" si="70"/>
        <v>NEUTRAL</v>
      </c>
      <c r="H1525" s="17" t="str">
        <f t="shared" si="69"/>
        <v>CONFIRMED BEARISH</v>
      </c>
    </row>
    <row r="1526" spans="1:8" ht="13.5" x14ac:dyDescent="0.25">
      <c r="A1526" s="3">
        <f>TITRES_STAT!B1529</f>
        <v>44235</v>
      </c>
      <c r="B1526" s="17">
        <f>TITRES_STAT!C1529</f>
        <v>18.899999999999999</v>
      </c>
      <c r="C1526" s="17">
        <f>TITRES_STAT!D1529</f>
        <v>13.4565</v>
      </c>
      <c r="D1526" s="17">
        <f>TITRES_STAT!E1529</f>
        <v>17021</v>
      </c>
      <c r="E1526" s="17">
        <f>TITRES_STAT!F1529</f>
        <v>18.7468</v>
      </c>
      <c r="F1526" s="17" t="str">
        <f t="shared" si="71"/>
        <v>BEARISH</v>
      </c>
      <c r="G1526" s="17" t="str">
        <f t="shared" si="70"/>
        <v>NEUTRAL</v>
      </c>
      <c r="H1526" s="17" t="str">
        <f t="shared" si="69"/>
        <v>BEARISH DIVERGENCE</v>
      </c>
    </row>
    <row r="1527" spans="1:8" ht="13.5" x14ac:dyDescent="0.25">
      <c r="A1527" s="3">
        <f>TITRES_STAT!B1530</f>
        <v>44236</v>
      </c>
      <c r="B1527" s="17">
        <f>TITRES_STAT!C1530</f>
        <v>18.7</v>
      </c>
      <c r="C1527" s="17">
        <f>TITRES_STAT!D1530</f>
        <v>13.3141</v>
      </c>
      <c r="D1527" s="17">
        <f>TITRES_STAT!E1530</f>
        <v>24513</v>
      </c>
      <c r="E1527" s="17">
        <f>TITRES_STAT!F1530</f>
        <v>18.788900000000002</v>
      </c>
      <c r="F1527" s="17" t="str">
        <f t="shared" si="71"/>
        <v>BULLISH</v>
      </c>
      <c r="G1527" s="17" t="str">
        <f t="shared" si="70"/>
        <v>NEUTRAL</v>
      </c>
      <c r="H1527" s="17" t="str">
        <f t="shared" si="69"/>
        <v>BULLISH DIVERGENCE</v>
      </c>
    </row>
    <row r="1528" spans="1:8" ht="13.5" x14ac:dyDescent="0.25">
      <c r="A1528" s="3">
        <f>TITRES_STAT!B1531</f>
        <v>44237</v>
      </c>
      <c r="B1528" s="17">
        <f>TITRES_STAT!C1531</f>
        <v>18.8</v>
      </c>
      <c r="C1528" s="17">
        <f>TITRES_STAT!D1531</f>
        <v>13.385300000000001</v>
      </c>
      <c r="D1528" s="17">
        <f>TITRES_STAT!E1531</f>
        <v>17779</v>
      </c>
      <c r="E1528" s="17">
        <f>TITRES_STAT!F1531</f>
        <v>18.745899999999999</v>
      </c>
      <c r="F1528" s="17" t="str">
        <f t="shared" si="71"/>
        <v>BEARISH</v>
      </c>
      <c r="G1528" s="17" t="str">
        <f t="shared" si="70"/>
        <v>NEUTRAL</v>
      </c>
      <c r="H1528" s="17" t="str">
        <f t="shared" si="69"/>
        <v>CONFIRMED BEARISH</v>
      </c>
    </row>
    <row r="1529" spans="1:8" ht="13.5" x14ac:dyDescent="0.25">
      <c r="A1529" s="3">
        <f>TITRES_STAT!B1532</f>
        <v>44238</v>
      </c>
      <c r="B1529" s="17">
        <f>TITRES_STAT!C1532</f>
        <v>18.71</v>
      </c>
      <c r="C1529" s="17">
        <f>TITRES_STAT!D1532</f>
        <v>13.321199999999999</v>
      </c>
      <c r="D1529" s="17">
        <f>TITRES_STAT!E1532</f>
        <v>22114</v>
      </c>
      <c r="E1529" s="17">
        <f>TITRES_STAT!F1532</f>
        <v>18.758600000000001</v>
      </c>
      <c r="F1529" s="17" t="str">
        <f t="shared" si="71"/>
        <v>BEARISH</v>
      </c>
      <c r="G1529" s="17" t="str">
        <f t="shared" si="70"/>
        <v>NEUTRAL</v>
      </c>
      <c r="H1529" s="17" t="str">
        <f t="shared" si="69"/>
        <v>CONFIRMED BEARISH</v>
      </c>
    </row>
    <row r="1530" spans="1:8" ht="13.5" x14ac:dyDescent="0.25">
      <c r="A1530" s="3">
        <f>TITRES_STAT!B1533</f>
        <v>44239</v>
      </c>
      <c r="B1530" s="17">
        <f>TITRES_STAT!C1533</f>
        <v>18.7</v>
      </c>
      <c r="C1530" s="17">
        <f>TITRES_STAT!D1533</f>
        <v>13.3141</v>
      </c>
      <c r="D1530" s="17">
        <f>TITRES_STAT!E1533</f>
        <v>15702</v>
      </c>
      <c r="E1530" s="17">
        <f>TITRES_STAT!F1533</f>
        <v>18.7315</v>
      </c>
      <c r="F1530" s="17" t="str">
        <f t="shared" si="71"/>
        <v>BEARISH</v>
      </c>
      <c r="G1530" s="17" t="str">
        <f t="shared" si="70"/>
        <v>NEUTRAL</v>
      </c>
      <c r="H1530" s="17" t="str">
        <f t="shared" si="69"/>
        <v>NEUTRAL</v>
      </c>
    </row>
    <row r="1531" spans="1:8" ht="13.5" x14ac:dyDescent="0.25">
      <c r="A1531" s="3">
        <f>TITRES_STAT!B1534</f>
        <v>44242</v>
      </c>
      <c r="B1531" s="17">
        <f>TITRES_STAT!C1534</f>
        <v>18.72</v>
      </c>
      <c r="C1531" s="17">
        <f>TITRES_STAT!D1534</f>
        <v>13.3283</v>
      </c>
      <c r="D1531" s="17">
        <f>TITRES_STAT!E1534</f>
        <v>17731</v>
      </c>
      <c r="E1531" s="17">
        <f>TITRES_STAT!F1534</f>
        <v>18.7636</v>
      </c>
      <c r="F1531" s="17" t="str">
        <f t="shared" si="71"/>
        <v>BULLISH</v>
      </c>
      <c r="G1531" s="17" t="str">
        <f t="shared" si="70"/>
        <v>NEUTRAL</v>
      </c>
      <c r="H1531" s="17" t="str">
        <f t="shared" si="69"/>
        <v>BULLISH DIVERGENCE</v>
      </c>
    </row>
    <row r="1532" spans="1:8" ht="13.5" x14ac:dyDescent="0.25">
      <c r="A1532" s="3">
        <f>TITRES_STAT!B1535</f>
        <v>44243</v>
      </c>
      <c r="B1532" s="17">
        <f>TITRES_STAT!C1535</f>
        <v>18.95</v>
      </c>
      <c r="C1532" s="17">
        <f>TITRES_STAT!D1535</f>
        <v>13.492100000000001</v>
      </c>
      <c r="D1532" s="17">
        <f>TITRES_STAT!E1535</f>
        <v>23226</v>
      </c>
      <c r="E1532" s="17">
        <f>TITRES_STAT!F1535</f>
        <v>18.853100000000001</v>
      </c>
      <c r="F1532" s="17" t="str">
        <f t="shared" si="71"/>
        <v>BULLISH</v>
      </c>
      <c r="G1532" s="17" t="str">
        <f t="shared" si="70"/>
        <v>NEUTRAL</v>
      </c>
      <c r="H1532" s="17" t="str">
        <f t="shared" si="69"/>
        <v>CONFIRMED BULLISH</v>
      </c>
    </row>
    <row r="1533" spans="1:8" ht="13.5" x14ac:dyDescent="0.25">
      <c r="A1533" s="3">
        <f>TITRES_STAT!B1536</f>
        <v>44244</v>
      </c>
      <c r="B1533" s="17">
        <f>TITRES_STAT!C1536</f>
        <v>18.850000000000001</v>
      </c>
      <c r="C1533" s="17">
        <f>TITRES_STAT!D1536</f>
        <v>13.4209</v>
      </c>
      <c r="D1533" s="17">
        <f>TITRES_STAT!E1536</f>
        <v>4559</v>
      </c>
      <c r="E1533" s="17">
        <f>TITRES_STAT!F1536</f>
        <v>18.839500000000001</v>
      </c>
      <c r="F1533" s="17" t="str">
        <f t="shared" si="71"/>
        <v>BULLISH</v>
      </c>
      <c r="G1533" s="17" t="str">
        <f t="shared" si="70"/>
        <v>NEUTRAL</v>
      </c>
      <c r="H1533" s="17" t="str">
        <f t="shared" si="69"/>
        <v>CONFIRMED BULLISH</v>
      </c>
    </row>
    <row r="1534" spans="1:8" ht="13.5" x14ac:dyDescent="0.25">
      <c r="A1534" s="3">
        <f>TITRES_STAT!B1537</f>
        <v>44245</v>
      </c>
      <c r="B1534" s="17">
        <f>TITRES_STAT!C1537</f>
        <v>18.86</v>
      </c>
      <c r="C1534" s="17">
        <f>TITRES_STAT!D1537</f>
        <v>13.428000000000001</v>
      </c>
      <c r="D1534" s="17">
        <f>TITRES_STAT!E1537</f>
        <v>21098</v>
      </c>
      <c r="E1534" s="17">
        <f>TITRES_STAT!F1537</f>
        <v>18.893899999999999</v>
      </c>
      <c r="F1534" s="17" t="str">
        <f t="shared" si="71"/>
        <v>BULLISH</v>
      </c>
      <c r="G1534" s="17" t="str">
        <f t="shared" si="70"/>
        <v>NEUTRAL</v>
      </c>
      <c r="H1534" s="17" t="str">
        <f t="shared" si="69"/>
        <v>CONFIRMED BULLISH</v>
      </c>
    </row>
    <row r="1535" spans="1:8" ht="13.5" x14ac:dyDescent="0.25">
      <c r="A1535" s="3">
        <f>TITRES_STAT!B1538</f>
        <v>44246</v>
      </c>
      <c r="B1535" s="17">
        <f>TITRES_STAT!C1538</f>
        <v>18.899999999999999</v>
      </c>
      <c r="C1535" s="17">
        <f>TITRES_STAT!D1538</f>
        <v>13.4565</v>
      </c>
      <c r="D1535" s="17">
        <f>TITRES_STAT!E1538</f>
        <v>18713</v>
      </c>
      <c r="E1535" s="17">
        <f>TITRES_STAT!F1538</f>
        <v>18.8828</v>
      </c>
      <c r="F1535" s="17" t="str">
        <f t="shared" si="71"/>
        <v>BULLISH</v>
      </c>
      <c r="G1535" s="17" t="str">
        <f t="shared" si="70"/>
        <v>NEUTRAL</v>
      </c>
      <c r="H1535" s="17" t="str">
        <f t="shared" si="69"/>
        <v>CONFIRMED BULLISH</v>
      </c>
    </row>
    <row r="1536" spans="1:8" ht="13.5" x14ac:dyDescent="0.25">
      <c r="A1536" s="3">
        <f>TITRES_STAT!B1539</f>
        <v>44249</v>
      </c>
      <c r="B1536" s="17">
        <f>TITRES_STAT!C1539</f>
        <v>18.97</v>
      </c>
      <c r="C1536" s="17">
        <f>TITRES_STAT!D1539</f>
        <v>13.5063</v>
      </c>
      <c r="D1536" s="17">
        <f>TITRES_STAT!E1539</f>
        <v>9217</v>
      </c>
      <c r="E1536" s="17">
        <f>TITRES_STAT!F1539</f>
        <v>18.961200000000002</v>
      </c>
      <c r="F1536" s="17" t="str">
        <f t="shared" si="71"/>
        <v>BULLISH</v>
      </c>
      <c r="G1536" s="17" t="str">
        <f t="shared" si="70"/>
        <v>NEUTRAL</v>
      </c>
      <c r="H1536" s="17" t="str">
        <f t="shared" si="69"/>
        <v>CONFIRMED BULLISH</v>
      </c>
    </row>
    <row r="1537" spans="1:8" ht="13.5" x14ac:dyDescent="0.25">
      <c r="A1537" s="3">
        <f>TITRES_STAT!B1540</f>
        <v>44250</v>
      </c>
      <c r="B1537" s="17">
        <f>TITRES_STAT!C1540</f>
        <v>18.97</v>
      </c>
      <c r="C1537" s="17">
        <f>TITRES_STAT!D1540</f>
        <v>13.5063</v>
      </c>
      <c r="D1537" s="17">
        <f>TITRES_STAT!E1540</f>
        <v>13314</v>
      </c>
      <c r="E1537" s="17">
        <f>TITRES_STAT!F1540</f>
        <v>18.9649</v>
      </c>
      <c r="F1537" s="17" t="str">
        <f t="shared" si="71"/>
        <v>BULLISH</v>
      </c>
      <c r="G1537" s="17" t="str">
        <f t="shared" si="70"/>
        <v>NEUTRAL</v>
      </c>
      <c r="H1537" s="17" t="str">
        <f t="shared" si="69"/>
        <v>CONFIRMED BULLISH</v>
      </c>
    </row>
    <row r="1538" spans="1:8" ht="13.5" x14ac:dyDescent="0.25">
      <c r="A1538" s="3">
        <f>TITRES_STAT!B1541</f>
        <v>44251</v>
      </c>
      <c r="B1538" s="17">
        <f>TITRES_STAT!C1541</f>
        <v>18.920000000000002</v>
      </c>
      <c r="C1538" s="17">
        <f>TITRES_STAT!D1541</f>
        <v>13.470700000000001</v>
      </c>
      <c r="D1538" s="17">
        <f>TITRES_STAT!E1541</f>
        <v>7391</v>
      </c>
      <c r="E1538" s="17">
        <f>TITRES_STAT!F1541</f>
        <v>18.938800000000001</v>
      </c>
      <c r="F1538" s="17" t="str">
        <f t="shared" si="71"/>
        <v>BULLISH</v>
      </c>
      <c r="G1538" s="17" t="str">
        <f t="shared" si="70"/>
        <v>NEUTRAL</v>
      </c>
      <c r="H1538" s="17" t="str">
        <f t="shared" si="69"/>
        <v>CONFIRMED BULLISH</v>
      </c>
    </row>
    <row r="1539" spans="1:8" ht="13.5" x14ac:dyDescent="0.25">
      <c r="A1539" s="3">
        <f>TITRES_STAT!B1542</f>
        <v>44252</v>
      </c>
      <c r="B1539" s="17">
        <f>TITRES_STAT!C1542</f>
        <v>18.97</v>
      </c>
      <c r="C1539" s="17">
        <f>TITRES_STAT!D1542</f>
        <v>13.5063</v>
      </c>
      <c r="D1539" s="17">
        <f>TITRES_STAT!E1542</f>
        <v>11616</v>
      </c>
      <c r="E1539" s="17">
        <f>TITRES_STAT!F1542</f>
        <v>18.9438</v>
      </c>
      <c r="F1539" s="17" t="str">
        <f t="shared" si="71"/>
        <v>BULLISH</v>
      </c>
      <c r="G1539" s="17" t="str">
        <f t="shared" si="70"/>
        <v>NEUTRAL</v>
      </c>
      <c r="H1539" s="17" t="str">
        <f t="shared" si="69"/>
        <v>CONFIRMED BULLISH</v>
      </c>
    </row>
    <row r="1540" spans="1:8" ht="13.5" x14ac:dyDescent="0.25">
      <c r="A1540" s="3">
        <f>TITRES_STAT!B1543</f>
        <v>44253</v>
      </c>
      <c r="B1540" s="17">
        <f>TITRES_STAT!C1543</f>
        <v>18.8</v>
      </c>
      <c r="C1540" s="17">
        <f>TITRES_STAT!D1543</f>
        <v>13.385300000000001</v>
      </c>
      <c r="D1540" s="17">
        <f>TITRES_STAT!E1543</f>
        <v>21548</v>
      </c>
      <c r="E1540" s="17">
        <f>TITRES_STAT!F1543</f>
        <v>18.873200000000001</v>
      </c>
      <c r="F1540" s="17" t="str">
        <f t="shared" si="71"/>
        <v>BEARISH</v>
      </c>
      <c r="G1540" s="17" t="str">
        <f t="shared" si="70"/>
        <v>NEUTRAL</v>
      </c>
      <c r="H1540" s="17" t="str">
        <f t="shared" si="69"/>
        <v>CONFIRMED BEARISH</v>
      </c>
    </row>
    <row r="1541" spans="1:8" ht="13.5" x14ac:dyDescent="0.25">
      <c r="A1541" s="3">
        <f>TITRES_STAT!B1544</f>
        <v>44256</v>
      </c>
      <c r="B1541" s="17">
        <f>TITRES_STAT!C1544</f>
        <v>18.989999999999998</v>
      </c>
      <c r="C1541" s="17">
        <f>TITRES_STAT!D1544</f>
        <v>13.5206</v>
      </c>
      <c r="D1541" s="17">
        <f>TITRES_STAT!E1544</f>
        <v>6401</v>
      </c>
      <c r="E1541" s="17">
        <f>TITRES_STAT!F1544</f>
        <v>18.896899999999999</v>
      </c>
      <c r="F1541" s="17" t="str">
        <f t="shared" si="71"/>
        <v>BEARISH</v>
      </c>
      <c r="G1541" s="17" t="str">
        <f t="shared" si="70"/>
        <v>NEUTRAL</v>
      </c>
      <c r="H1541" s="17" t="str">
        <f t="shared" si="69"/>
        <v>BEARISH DIVERGENCE</v>
      </c>
    </row>
    <row r="1542" spans="1:8" ht="13.5" x14ac:dyDescent="0.25">
      <c r="A1542" s="3">
        <f>TITRES_STAT!B1545</f>
        <v>44257</v>
      </c>
      <c r="B1542" s="17">
        <f>TITRES_STAT!C1545</f>
        <v>19.100000000000001</v>
      </c>
      <c r="C1542" s="17">
        <f>TITRES_STAT!D1545</f>
        <v>13.5989</v>
      </c>
      <c r="D1542" s="17">
        <f>TITRES_STAT!E1545</f>
        <v>8862</v>
      </c>
      <c r="E1542" s="17">
        <f>TITRES_STAT!F1545</f>
        <v>19.090299999999999</v>
      </c>
      <c r="F1542" s="17" t="str">
        <f t="shared" si="71"/>
        <v>BULLISH</v>
      </c>
      <c r="G1542" s="17" t="str">
        <f t="shared" si="70"/>
        <v>NEUTRAL</v>
      </c>
      <c r="H1542" s="17" t="str">
        <f t="shared" ref="H1542:H1605" si="72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17">
        <f>TITRES_STAT!C1546</f>
        <v>19.18</v>
      </c>
      <c r="C1543" s="17">
        <f>TITRES_STAT!D1546</f>
        <v>13.655900000000001</v>
      </c>
      <c r="D1543" s="17">
        <f>TITRES_STAT!E1546</f>
        <v>10925</v>
      </c>
      <c r="E1543" s="17">
        <f>TITRES_STAT!F1546</f>
        <v>19.113099999999999</v>
      </c>
      <c r="F1543" s="17" t="str">
        <f t="shared" si="71"/>
        <v>BULLISH</v>
      </c>
      <c r="G1543" s="17" t="str">
        <f t="shared" ref="G1543:G1606" si="73">IF((E1543-E1538)/E1538 &gt; 0.02, "STRONG",
 IF((E1543-E1538)/E1538 &lt; -0.02, "WEAK", "NEUTRAL"))</f>
        <v>NEUTRAL</v>
      </c>
      <c r="H1543" s="17" t="str">
        <f t="shared" si="72"/>
        <v>CONFIRMED BULLISH</v>
      </c>
    </row>
    <row r="1544" spans="1:8" ht="13.5" x14ac:dyDescent="0.25">
      <c r="A1544" s="3">
        <f>TITRES_STAT!B1547</f>
        <v>44259</v>
      </c>
      <c r="B1544" s="17">
        <f>TITRES_STAT!C1547</f>
        <v>19.670000000000002</v>
      </c>
      <c r="C1544" s="17">
        <f>TITRES_STAT!D1547</f>
        <v>14.0047</v>
      </c>
      <c r="D1544" s="17">
        <f>TITRES_STAT!E1547</f>
        <v>214450</v>
      </c>
      <c r="E1544" s="17">
        <f>TITRES_STAT!F1547</f>
        <v>19.6753</v>
      </c>
      <c r="F1544" s="17" t="str">
        <f t="shared" ref="F1544:F1607" si="74">IF(E1544&gt;E1539,"BULLISH",IF(E1544&lt;E1539,"BEARISH","NEUTRAL"))</f>
        <v>BULLISH</v>
      </c>
      <c r="G1544" s="17" t="str">
        <f t="shared" si="73"/>
        <v>STRONG</v>
      </c>
      <c r="H1544" s="17" t="str">
        <f t="shared" si="72"/>
        <v>CONFIRMED BULLISH</v>
      </c>
    </row>
    <row r="1545" spans="1:8" ht="13.5" x14ac:dyDescent="0.25">
      <c r="A1545" s="3">
        <f>TITRES_STAT!B1548</f>
        <v>44260</v>
      </c>
      <c r="B1545" s="17">
        <f>TITRES_STAT!C1548</f>
        <v>19.7</v>
      </c>
      <c r="C1545" s="17">
        <f>TITRES_STAT!D1548</f>
        <v>14.0261</v>
      </c>
      <c r="D1545" s="17">
        <f>TITRES_STAT!E1548</f>
        <v>19021</v>
      </c>
      <c r="E1545" s="17">
        <f>TITRES_STAT!F1548</f>
        <v>19.613900000000001</v>
      </c>
      <c r="F1545" s="17" t="str">
        <f t="shared" si="74"/>
        <v>BULLISH</v>
      </c>
      <c r="G1545" s="17" t="str">
        <f t="shared" si="73"/>
        <v>STRONG</v>
      </c>
      <c r="H1545" s="17" t="str">
        <f t="shared" si="72"/>
        <v>CONFIRMED BULLISH</v>
      </c>
    </row>
    <row r="1546" spans="1:8" ht="13.5" x14ac:dyDescent="0.25">
      <c r="A1546" s="3">
        <f>TITRES_STAT!B1549</f>
        <v>44263</v>
      </c>
      <c r="B1546" s="17">
        <f>TITRES_STAT!C1549</f>
        <v>19.600000000000001</v>
      </c>
      <c r="C1546" s="17">
        <f>TITRES_STAT!D1549</f>
        <v>13.9549</v>
      </c>
      <c r="D1546" s="17">
        <f>TITRES_STAT!E1549</f>
        <v>14625</v>
      </c>
      <c r="E1546" s="17">
        <f>TITRES_STAT!F1549</f>
        <v>19.551100000000002</v>
      </c>
      <c r="F1546" s="17" t="str">
        <f t="shared" si="74"/>
        <v>BULLISH</v>
      </c>
      <c r="G1546" s="17" t="str">
        <f t="shared" si="73"/>
        <v>STRONG</v>
      </c>
      <c r="H1546" s="17" t="str">
        <f t="shared" si="72"/>
        <v>CONFIRMED BULLISH</v>
      </c>
    </row>
    <row r="1547" spans="1:8" ht="13.5" x14ac:dyDescent="0.25">
      <c r="A1547" s="3">
        <f>TITRES_STAT!B1550</f>
        <v>44264</v>
      </c>
      <c r="B1547" s="17">
        <f>TITRES_STAT!C1550</f>
        <v>19.72</v>
      </c>
      <c r="C1547" s="17">
        <f>TITRES_STAT!D1550</f>
        <v>14.0403</v>
      </c>
      <c r="D1547" s="17">
        <f>TITRES_STAT!E1550</f>
        <v>46844</v>
      </c>
      <c r="E1547" s="17">
        <f>TITRES_STAT!F1550</f>
        <v>19.607099999999999</v>
      </c>
      <c r="F1547" s="17" t="str">
        <f t="shared" si="74"/>
        <v>BULLISH</v>
      </c>
      <c r="G1547" s="17" t="str">
        <f t="shared" si="73"/>
        <v>STRONG</v>
      </c>
      <c r="H1547" s="17" t="str">
        <f t="shared" si="72"/>
        <v>CONFIRMED BULLISH</v>
      </c>
    </row>
    <row r="1548" spans="1:8" ht="13.5" x14ac:dyDescent="0.25">
      <c r="A1548" s="3">
        <f>TITRES_STAT!B1551</f>
        <v>44265</v>
      </c>
      <c r="B1548" s="17">
        <f>TITRES_STAT!C1551</f>
        <v>20.27</v>
      </c>
      <c r="C1548" s="17">
        <f>TITRES_STAT!D1551</f>
        <v>14.431900000000001</v>
      </c>
      <c r="D1548" s="17">
        <f>TITRES_STAT!E1551</f>
        <v>20472</v>
      </c>
      <c r="E1548" s="17">
        <f>TITRES_STAT!F1551</f>
        <v>20.035900000000002</v>
      </c>
      <c r="F1548" s="17" t="str">
        <f t="shared" si="74"/>
        <v>BULLISH</v>
      </c>
      <c r="G1548" s="17" t="str">
        <f t="shared" si="73"/>
        <v>STRONG</v>
      </c>
      <c r="H1548" s="17" t="str">
        <f t="shared" si="72"/>
        <v>CONFIRMED BULLISH</v>
      </c>
    </row>
    <row r="1549" spans="1:8" ht="13.5" x14ac:dyDescent="0.25">
      <c r="A1549" s="3">
        <f>TITRES_STAT!B1552</f>
        <v>44266</v>
      </c>
      <c r="B1549" s="17">
        <f>TITRES_STAT!C1552</f>
        <v>20.149999999999999</v>
      </c>
      <c r="C1549" s="17">
        <f>TITRES_STAT!D1552</f>
        <v>14.346500000000001</v>
      </c>
      <c r="D1549" s="17">
        <f>TITRES_STAT!E1552</f>
        <v>10349</v>
      </c>
      <c r="E1549" s="17">
        <f>TITRES_STAT!F1552</f>
        <v>20.133800000000001</v>
      </c>
      <c r="F1549" s="17" t="str">
        <f t="shared" si="74"/>
        <v>BULLISH</v>
      </c>
      <c r="G1549" s="17" t="str">
        <f t="shared" si="73"/>
        <v>STRONG</v>
      </c>
      <c r="H1549" s="17" t="str">
        <f t="shared" si="72"/>
        <v>CONFIRMED BULLISH</v>
      </c>
    </row>
    <row r="1550" spans="1:8" ht="13.5" x14ac:dyDescent="0.25">
      <c r="A1550" s="3">
        <f>TITRES_STAT!B1553</f>
        <v>44267</v>
      </c>
      <c r="B1550" s="17">
        <f>TITRES_STAT!C1553</f>
        <v>20.059999999999999</v>
      </c>
      <c r="C1550" s="17">
        <f>TITRES_STAT!D1553</f>
        <v>14.282400000000001</v>
      </c>
      <c r="D1550" s="17">
        <f>TITRES_STAT!E1553</f>
        <v>13943</v>
      </c>
      <c r="E1550" s="17">
        <f>TITRES_STAT!F1553</f>
        <v>20.036200000000001</v>
      </c>
      <c r="F1550" s="17" t="str">
        <f t="shared" si="74"/>
        <v>BULLISH</v>
      </c>
      <c r="G1550" s="17" t="str">
        <f t="shared" si="73"/>
        <v>STRONG</v>
      </c>
      <c r="H1550" s="17" t="str">
        <f t="shared" si="72"/>
        <v>CONFIRMED BULLISH</v>
      </c>
    </row>
    <row r="1551" spans="1:8" ht="13.5" x14ac:dyDescent="0.25">
      <c r="A1551" s="3">
        <f>TITRES_STAT!B1554</f>
        <v>44270</v>
      </c>
      <c r="B1551" s="17">
        <f>TITRES_STAT!C1554</f>
        <v>19.71</v>
      </c>
      <c r="C1551" s="17">
        <f>TITRES_STAT!D1554</f>
        <v>14.033200000000001</v>
      </c>
      <c r="D1551" s="17">
        <f>TITRES_STAT!E1554</f>
        <v>12245</v>
      </c>
      <c r="E1551" s="17">
        <f>TITRES_STAT!F1554</f>
        <v>19.838999999999999</v>
      </c>
      <c r="F1551" s="17" t="str">
        <f t="shared" si="74"/>
        <v>BULLISH</v>
      </c>
      <c r="G1551" s="17" t="str">
        <f t="shared" si="73"/>
        <v>NEUTRAL</v>
      </c>
      <c r="H1551" s="17" t="str">
        <f t="shared" si="72"/>
        <v>CONFIRMED BULLISH</v>
      </c>
    </row>
    <row r="1552" spans="1:8" ht="13.5" x14ac:dyDescent="0.25">
      <c r="A1552" s="3">
        <f>TITRES_STAT!B1555</f>
        <v>44271</v>
      </c>
      <c r="B1552" s="17">
        <f>TITRES_STAT!C1555</f>
        <v>19.8</v>
      </c>
      <c r="C1552" s="17">
        <f>TITRES_STAT!D1555</f>
        <v>14.097300000000001</v>
      </c>
      <c r="D1552" s="17">
        <f>TITRES_STAT!E1555</f>
        <v>19580</v>
      </c>
      <c r="E1552" s="17">
        <f>TITRES_STAT!F1555</f>
        <v>19.8691</v>
      </c>
      <c r="F1552" s="17" t="str">
        <f t="shared" si="74"/>
        <v>BULLISH</v>
      </c>
      <c r="G1552" s="17" t="str">
        <f t="shared" si="73"/>
        <v>NEUTRAL</v>
      </c>
      <c r="H1552" s="17" t="str">
        <f t="shared" si="72"/>
        <v>CONFIRMED BULLISH</v>
      </c>
    </row>
    <row r="1553" spans="1:8" ht="13.5" x14ac:dyDescent="0.25">
      <c r="A1553" s="3">
        <f>TITRES_STAT!B1556</f>
        <v>44272</v>
      </c>
      <c r="B1553" s="17">
        <f>TITRES_STAT!C1556</f>
        <v>20</v>
      </c>
      <c r="C1553" s="17">
        <f>TITRES_STAT!D1556</f>
        <v>14.239699999999999</v>
      </c>
      <c r="D1553" s="17">
        <f>TITRES_STAT!E1556</f>
        <v>9123</v>
      </c>
      <c r="E1553" s="17">
        <f>TITRES_STAT!F1556</f>
        <v>19.9117</v>
      </c>
      <c r="F1553" s="17" t="str">
        <f t="shared" si="74"/>
        <v>BEARISH</v>
      </c>
      <c r="G1553" s="17" t="str">
        <f t="shared" si="73"/>
        <v>NEUTRAL</v>
      </c>
      <c r="H1553" s="17" t="str">
        <f t="shared" si="72"/>
        <v>CONFIRMED BEARISH</v>
      </c>
    </row>
    <row r="1554" spans="1:8" ht="13.5" x14ac:dyDescent="0.25">
      <c r="A1554" s="3">
        <f>TITRES_STAT!B1557</f>
        <v>44273</v>
      </c>
      <c r="B1554" s="17">
        <f>TITRES_STAT!C1557</f>
        <v>20</v>
      </c>
      <c r="C1554" s="17">
        <f>TITRES_STAT!D1557</f>
        <v>14.239699999999999</v>
      </c>
      <c r="D1554" s="17">
        <f>TITRES_STAT!E1557</f>
        <v>6058</v>
      </c>
      <c r="E1554" s="17">
        <f>TITRES_STAT!F1557</f>
        <v>19.924299999999999</v>
      </c>
      <c r="F1554" s="17" t="str">
        <f t="shared" si="74"/>
        <v>BEARISH</v>
      </c>
      <c r="G1554" s="17" t="str">
        <f t="shared" si="73"/>
        <v>NEUTRAL</v>
      </c>
      <c r="H1554" s="17" t="str">
        <f t="shared" si="72"/>
        <v>CONFIRMED BEARISH</v>
      </c>
    </row>
    <row r="1555" spans="1:8" ht="13.5" x14ac:dyDescent="0.25">
      <c r="A1555" s="3">
        <f>TITRES_STAT!B1558</f>
        <v>44274</v>
      </c>
      <c r="B1555" s="17">
        <f>TITRES_STAT!C1558</f>
        <v>19.899999999999999</v>
      </c>
      <c r="C1555" s="17">
        <f>TITRES_STAT!D1558</f>
        <v>14.1685</v>
      </c>
      <c r="D1555" s="17">
        <f>TITRES_STAT!E1558</f>
        <v>6918</v>
      </c>
      <c r="E1555" s="17">
        <f>TITRES_STAT!F1558</f>
        <v>19.9163</v>
      </c>
      <c r="F1555" s="17" t="str">
        <f t="shared" si="74"/>
        <v>BEARISH</v>
      </c>
      <c r="G1555" s="17" t="str">
        <f t="shared" si="73"/>
        <v>NEUTRAL</v>
      </c>
      <c r="H1555" s="17" t="str">
        <f t="shared" si="72"/>
        <v>CONFIRMED BEARISH</v>
      </c>
    </row>
    <row r="1556" spans="1:8" ht="13.5" x14ac:dyDescent="0.25">
      <c r="A1556" s="3">
        <f>TITRES_STAT!B1559</f>
        <v>44277</v>
      </c>
      <c r="B1556" s="17">
        <f>TITRES_STAT!C1559</f>
        <v>19.989999999999998</v>
      </c>
      <c r="C1556" s="17">
        <f>TITRES_STAT!D1559</f>
        <v>14.2326</v>
      </c>
      <c r="D1556" s="17">
        <f>TITRES_STAT!E1559</f>
        <v>1932</v>
      </c>
      <c r="E1556" s="17">
        <f>TITRES_STAT!F1559</f>
        <v>19.854299999999999</v>
      </c>
      <c r="F1556" s="17" t="str">
        <f t="shared" si="74"/>
        <v>BULLISH</v>
      </c>
      <c r="G1556" s="17" t="str">
        <f t="shared" si="73"/>
        <v>NEUTRAL</v>
      </c>
      <c r="H1556" s="17" t="str">
        <f t="shared" si="72"/>
        <v>CONFIRMED BULLISH</v>
      </c>
    </row>
    <row r="1557" spans="1:8" ht="13.5" x14ac:dyDescent="0.25">
      <c r="A1557" s="3">
        <f>TITRES_STAT!B1560</f>
        <v>44278</v>
      </c>
      <c r="B1557" s="17">
        <f>TITRES_STAT!C1560</f>
        <v>20.48</v>
      </c>
      <c r="C1557" s="17">
        <f>TITRES_STAT!D1560</f>
        <v>14.5814</v>
      </c>
      <c r="D1557" s="17">
        <f>TITRES_STAT!E1560</f>
        <v>35048</v>
      </c>
      <c r="E1557" s="17">
        <f>TITRES_STAT!F1560</f>
        <v>20.3292</v>
      </c>
      <c r="F1557" s="17" t="str">
        <f t="shared" si="74"/>
        <v>BULLISH</v>
      </c>
      <c r="G1557" s="17" t="str">
        <f t="shared" si="73"/>
        <v>STRONG</v>
      </c>
      <c r="H1557" s="17" t="str">
        <f t="shared" si="72"/>
        <v>CONFIRMED BULLISH</v>
      </c>
    </row>
    <row r="1558" spans="1:8" ht="13.5" x14ac:dyDescent="0.25">
      <c r="A1558" s="3">
        <f>TITRES_STAT!B1561</f>
        <v>44279</v>
      </c>
      <c r="B1558" s="17">
        <f>TITRES_STAT!C1561</f>
        <v>20.3</v>
      </c>
      <c r="C1558" s="17">
        <f>TITRES_STAT!D1561</f>
        <v>14.4533</v>
      </c>
      <c r="D1558" s="17">
        <f>TITRES_STAT!E1561</f>
        <v>10763</v>
      </c>
      <c r="E1558" s="17">
        <f>TITRES_STAT!F1561</f>
        <v>20.413499999999999</v>
      </c>
      <c r="F1558" s="17" t="str">
        <f t="shared" si="74"/>
        <v>BULLISH</v>
      </c>
      <c r="G1558" s="17" t="str">
        <f t="shared" si="73"/>
        <v>STRONG</v>
      </c>
      <c r="H1558" s="17" t="str">
        <f t="shared" si="72"/>
        <v>CONFIRMED BULLISH</v>
      </c>
    </row>
    <row r="1559" spans="1:8" ht="13.5" x14ac:dyDescent="0.25">
      <c r="A1559" s="3">
        <f>TITRES_STAT!B1562</f>
        <v>44280</v>
      </c>
      <c r="B1559" s="17">
        <f>TITRES_STAT!C1562</f>
        <v>20.399999999999999</v>
      </c>
      <c r="C1559" s="17">
        <f>TITRES_STAT!D1562</f>
        <v>14.5245</v>
      </c>
      <c r="D1559" s="17">
        <f>TITRES_STAT!E1562</f>
        <v>12824</v>
      </c>
      <c r="E1559" s="17">
        <f>TITRES_STAT!F1562</f>
        <v>20.3719</v>
      </c>
      <c r="F1559" s="17" t="str">
        <f t="shared" si="74"/>
        <v>BULLISH</v>
      </c>
      <c r="G1559" s="17" t="str">
        <f t="shared" si="73"/>
        <v>STRONG</v>
      </c>
      <c r="H1559" s="17" t="str">
        <f t="shared" si="72"/>
        <v>CONFIRMED BULLISH</v>
      </c>
    </row>
    <row r="1560" spans="1:8" ht="13.5" x14ac:dyDescent="0.25">
      <c r="A1560" s="3">
        <f>TITRES_STAT!B1563</f>
        <v>44281</v>
      </c>
      <c r="B1560" s="17">
        <f>TITRES_STAT!C1563</f>
        <v>20.350000000000001</v>
      </c>
      <c r="C1560" s="17">
        <f>TITRES_STAT!D1563</f>
        <v>14.488899999999999</v>
      </c>
      <c r="D1560" s="17">
        <f>TITRES_STAT!E1563</f>
        <v>23992</v>
      </c>
      <c r="E1560" s="17">
        <f>TITRES_STAT!F1563</f>
        <v>20.385999999999999</v>
      </c>
      <c r="F1560" s="17" t="str">
        <f t="shared" si="74"/>
        <v>BULLISH</v>
      </c>
      <c r="G1560" s="17" t="str">
        <f t="shared" si="73"/>
        <v>STRONG</v>
      </c>
      <c r="H1560" s="17" t="str">
        <f t="shared" si="72"/>
        <v>CONFIRMED BULLISH</v>
      </c>
    </row>
    <row r="1561" spans="1:8" ht="13.5" x14ac:dyDescent="0.25">
      <c r="A1561" s="3">
        <f>TITRES_STAT!B1564</f>
        <v>44284</v>
      </c>
      <c r="B1561" s="17">
        <f>TITRES_STAT!C1564</f>
        <v>20.350000000000001</v>
      </c>
      <c r="C1561" s="17">
        <f>TITRES_STAT!D1564</f>
        <v>14.488899999999999</v>
      </c>
      <c r="D1561" s="17">
        <f>TITRES_STAT!E1564</f>
        <v>10297</v>
      </c>
      <c r="E1561" s="17">
        <f>TITRES_STAT!F1564</f>
        <v>20.086500000000001</v>
      </c>
      <c r="F1561" s="17" t="str">
        <f t="shared" si="74"/>
        <v>BULLISH</v>
      </c>
      <c r="G1561" s="17" t="str">
        <f t="shared" si="73"/>
        <v>NEUTRAL</v>
      </c>
      <c r="H1561" s="17" t="str">
        <f t="shared" si="72"/>
        <v>CONFIRMED BULLISH</v>
      </c>
    </row>
    <row r="1562" spans="1:8" ht="13.5" x14ac:dyDescent="0.25">
      <c r="A1562" s="3">
        <f>TITRES_STAT!B1565</f>
        <v>44285</v>
      </c>
      <c r="B1562" s="17">
        <f>TITRES_STAT!C1565</f>
        <v>20.48</v>
      </c>
      <c r="C1562" s="17">
        <f>TITRES_STAT!D1565</f>
        <v>14.5814</v>
      </c>
      <c r="D1562" s="17">
        <f>TITRES_STAT!E1565</f>
        <v>28307</v>
      </c>
      <c r="E1562" s="17">
        <f>TITRES_STAT!F1565</f>
        <v>20.470400000000001</v>
      </c>
      <c r="F1562" s="17" t="str">
        <f t="shared" si="74"/>
        <v>BULLISH</v>
      </c>
      <c r="G1562" s="17" t="str">
        <f t="shared" si="73"/>
        <v>NEUTRAL</v>
      </c>
      <c r="H1562" s="17" t="str">
        <f t="shared" si="72"/>
        <v>NEUTRAL</v>
      </c>
    </row>
    <row r="1563" spans="1:8" ht="13.5" x14ac:dyDescent="0.25">
      <c r="A1563" s="3">
        <f>TITRES_STAT!B1566</f>
        <v>44286</v>
      </c>
      <c r="B1563" s="17">
        <f>TITRES_STAT!C1566</f>
        <v>20.66</v>
      </c>
      <c r="C1563" s="17">
        <f>TITRES_STAT!D1566</f>
        <v>14.7096</v>
      </c>
      <c r="D1563" s="17">
        <f>TITRES_STAT!E1566</f>
        <v>29293</v>
      </c>
      <c r="E1563" s="17">
        <f>TITRES_STAT!F1566</f>
        <v>20.5381</v>
      </c>
      <c r="F1563" s="17" t="str">
        <f t="shared" si="74"/>
        <v>BULLISH</v>
      </c>
      <c r="G1563" s="17" t="str">
        <f t="shared" si="73"/>
        <v>NEUTRAL</v>
      </c>
      <c r="H1563" s="17" t="str">
        <f t="shared" si="72"/>
        <v>CONFIRMED BULLISH</v>
      </c>
    </row>
    <row r="1564" spans="1:8" ht="13.5" x14ac:dyDescent="0.25">
      <c r="A1564" s="3">
        <f>TITRES_STAT!B1567</f>
        <v>44287</v>
      </c>
      <c r="B1564" s="17">
        <f>TITRES_STAT!C1567</f>
        <v>20.85</v>
      </c>
      <c r="C1564" s="17">
        <f>TITRES_STAT!D1567</f>
        <v>14.844900000000001</v>
      </c>
      <c r="D1564" s="17">
        <f>TITRES_STAT!E1567</f>
        <v>23150</v>
      </c>
      <c r="E1564" s="17">
        <f>TITRES_STAT!F1567</f>
        <v>20.863900000000001</v>
      </c>
      <c r="F1564" s="17" t="str">
        <f t="shared" si="74"/>
        <v>BULLISH</v>
      </c>
      <c r="G1564" s="17" t="str">
        <f t="shared" si="73"/>
        <v>STRONG</v>
      </c>
      <c r="H1564" s="17" t="str">
        <f t="shared" si="72"/>
        <v>CONFIRMED BULLISH</v>
      </c>
    </row>
    <row r="1565" spans="1:8" ht="13.5" x14ac:dyDescent="0.25">
      <c r="A1565" s="3">
        <f>TITRES_STAT!B1568</f>
        <v>44288</v>
      </c>
      <c r="B1565" s="17">
        <f>TITRES_STAT!C1568</f>
        <v>20.88</v>
      </c>
      <c r="C1565" s="17">
        <f>TITRES_STAT!D1568</f>
        <v>14.866199999999999</v>
      </c>
      <c r="D1565" s="17">
        <f>TITRES_STAT!E1568</f>
        <v>61232</v>
      </c>
      <c r="E1565" s="17">
        <f>TITRES_STAT!F1568</f>
        <v>20.833600000000001</v>
      </c>
      <c r="F1565" s="17" t="str">
        <f t="shared" si="74"/>
        <v>BULLISH</v>
      </c>
      <c r="G1565" s="17" t="str">
        <f t="shared" si="73"/>
        <v>STRONG</v>
      </c>
      <c r="H1565" s="17" t="str">
        <f t="shared" si="72"/>
        <v>CONFIRMED BULLISH</v>
      </c>
    </row>
    <row r="1566" spans="1:8" ht="13.5" x14ac:dyDescent="0.25">
      <c r="A1566" s="3">
        <f>TITRES_STAT!B1569</f>
        <v>44291</v>
      </c>
      <c r="B1566" s="17">
        <f>TITRES_STAT!C1569</f>
        <v>21</v>
      </c>
      <c r="C1566" s="17">
        <f>TITRES_STAT!D1569</f>
        <v>14.951700000000001</v>
      </c>
      <c r="D1566" s="17">
        <f>TITRES_STAT!E1569</f>
        <v>13931</v>
      </c>
      <c r="E1566" s="17">
        <f>TITRES_STAT!F1569</f>
        <v>20.957100000000001</v>
      </c>
      <c r="F1566" s="17" t="str">
        <f t="shared" si="74"/>
        <v>BULLISH</v>
      </c>
      <c r="G1566" s="17" t="str">
        <f t="shared" si="73"/>
        <v>STRONG</v>
      </c>
      <c r="H1566" s="17" t="str">
        <f t="shared" si="72"/>
        <v>CONFIRMED BULLISH</v>
      </c>
    </row>
    <row r="1567" spans="1:8" ht="13.5" x14ac:dyDescent="0.25">
      <c r="A1567" s="3">
        <f>TITRES_STAT!B1570</f>
        <v>44292</v>
      </c>
      <c r="B1567" s="17">
        <f>TITRES_STAT!C1570</f>
        <v>20.8</v>
      </c>
      <c r="C1567" s="17">
        <f>TITRES_STAT!D1570</f>
        <v>14.8093</v>
      </c>
      <c r="D1567" s="17">
        <f>TITRES_STAT!E1570</f>
        <v>19954</v>
      </c>
      <c r="E1567" s="17">
        <f>TITRES_STAT!F1570</f>
        <v>20.895600000000002</v>
      </c>
      <c r="F1567" s="17" t="str">
        <f t="shared" si="74"/>
        <v>BULLISH</v>
      </c>
      <c r="G1567" s="17" t="str">
        <f t="shared" si="73"/>
        <v>STRONG</v>
      </c>
      <c r="H1567" s="17" t="str">
        <f t="shared" si="72"/>
        <v>CONFIRMED BULLISH</v>
      </c>
    </row>
    <row r="1568" spans="1:8" ht="13.5" x14ac:dyDescent="0.25">
      <c r="A1568" s="3">
        <f>TITRES_STAT!B1571</f>
        <v>44293</v>
      </c>
      <c r="B1568" s="17">
        <f>TITRES_STAT!C1571</f>
        <v>20.5</v>
      </c>
      <c r="C1568" s="17">
        <f>TITRES_STAT!D1571</f>
        <v>14.595700000000001</v>
      </c>
      <c r="D1568" s="17">
        <f>TITRES_STAT!E1571</f>
        <v>13430</v>
      </c>
      <c r="E1568" s="17">
        <f>TITRES_STAT!F1571</f>
        <v>20.688500000000001</v>
      </c>
      <c r="F1568" s="17" t="str">
        <f t="shared" si="74"/>
        <v>BULLISH</v>
      </c>
      <c r="G1568" s="17" t="str">
        <f t="shared" si="73"/>
        <v>NEUTRAL</v>
      </c>
      <c r="H1568" s="17" t="str">
        <f t="shared" si="72"/>
        <v>BULLISH DIVERGENCE</v>
      </c>
    </row>
    <row r="1569" spans="1:8" ht="13.5" x14ac:dyDescent="0.25">
      <c r="A1569" s="3">
        <f>TITRES_STAT!B1572</f>
        <v>44294</v>
      </c>
      <c r="B1569" s="17">
        <f>TITRES_STAT!C1572</f>
        <v>19.77</v>
      </c>
      <c r="C1569" s="17">
        <f>TITRES_STAT!D1572</f>
        <v>14.075900000000001</v>
      </c>
      <c r="D1569" s="17">
        <f>TITRES_STAT!E1572</f>
        <v>57258</v>
      </c>
      <c r="E1569" s="17">
        <f>TITRES_STAT!F1572</f>
        <v>20.111499999999999</v>
      </c>
      <c r="F1569" s="17" t="str">
        <f t="shared" si="74"/>
        <v>BEARISH</v>
      </c>
      <c r="G1569" s="17" t="str">
        <f t="shared" si="73"/>
        <v>WEAK</v>
      </c>
      <c r="H1569" s="17" t="str">
        <f t="shared" si="72"/>
        <v>CONFIRMED BEARISH</v>
      </c>
    </row>
    <row r="1570" spans="1:8" ht="13.5" x14ac:dyDescent="0.25">
      <c r="A1570" s="3">
        <f>TITRES_STAT!B1573</f>
        <v>44298</v>
      </c>
      <c r="B1570" s="17">
        <f>TITRES_STAT!C1573</f>
        <v>19.5</v>
      </c>
      <c r="C1570" s="17">
        <f>TITRES_STAT!D1573</f>
        <v>13.883699999999999</v>
      </c>
      <c r="D1570" s="17">
        <f>TITRES_STAT!E1573</f>
        <v>58114</v>
      </c>
      <c r="E1570" s="17">
        <f>TITRES_STAT!F1573</f>
        <v>18.6708</v>
      </c>
      <c r="F1570" s="17" t="str">
        <f t="shared" si="74"/>
        <v>BEARISH</v>
      </c>
      <c r="G1570" s="17" t="str">
        <f t="shared" si="73"/>
        <v>WEAK</v>
      </c>
      <c r="H1570" s="17" t="str">
        <f t="shared" si="72"/>
        <v>CONFIRMED BEARISH</v>
      </c>
    </row>
    <row r="1571" spans="1:8" ht="13.5" x14ac:dyDescent="0.25">
      <c r="A1571" s="3">
        <f>TITRES_STAT!B1574</f>
        <v>44299</v>
      </c>
      <c r="B1571" s="17">
        <f>TITRES_STAT!C1574</f>
        <v>18.850000000000001</v>
      </c>
      <c r="C1571" s="17">
        <f>TITRES_STAT!D1574</f>
        <v>13.4209</v>
      </c>
      <c r="D1571" s="17">
        <f>TITRES_STAT!E1574</f>
        <v>26444</v>
      </c>
      <c r="E1571" s="17">
        <f>TITRES_STAT!F1574</f>
        <v>19.017399999999999</v>
      </c>
      <c r="F1571" s="17" t="str">
        <f t="shared" si="74"/>
        <v>BEARISH</v>
      </c>
      <c r="G1571" s="17" t="str">
        <f t="shared" si="73"/>
        <v>WEAK</v>
      </c>
      <c r="H1571" s="17" t="str">
        <f t="shared" si="72"/>
        <v>CONFIRMED BEARISH</v>
      </c>
    </row>
    <row r="1572" spans="1:8" ht="13.5" x14ac:dyDescent="0.25">
      <c r="A1572" s="3">
        <f>TITRES_STAT!B1575</f>
        <v>44300</v>
      </c>
      <c r="B1572" s="17">
        <f>TITRES_STAT!C1575</f>
        <v>18.75</v>
      </c>
      <c r="C1572" s="17">
        <f>TITRES_STAT!D1575</f>
        <v>13.3497</v>
      </c>
      <c r="D1572" s="17">
        <f>TITRES_STAT!E1575</f>
        <v>8764</v>
      </c>
      <c r="E1572" s="17">
        <f>TITRES_STAT!F1575</f>
        <v>18.776599999999998</v>
      </c>
      <c r="F1572" s="17" t="str">
        <f t="shared" si="74"/>
        <v>BEARISH</v>
      </c>
      <c r="G1572" s="17" t="str">
        <f t="shared" si="73"/>
        <v>WEAK</v>
      </c>
      <c r="H1572" s="17" t="str">
        <f t="shared" si="72"/>
        <v>CONFIRMED BEARISH</v>
      </c>
    </row>
    <row r="1573" spans="1:8" ht="13.5" x14ac:dyDescent="0.25">
      <c r="A1573" s="3">
        <f>TITRES_STAT!B1576</f>
        <v>44301</v>
      </c>
      <c r="B1573" s="17">
        <f>TITRES_STAT!C1576</f>
        <v>18.75</v>
      </c>
      <c r="C1573" s="17">
        <f>TITRES_STAT!D1576</f>
        <v>13.3497</v>
      </c>
      <c r="D1573" s="17">
        <f>TITRES_STAT!E1576</f>
        <v>12868</v>
      </c>
      <c r="E1573" s="17">
        <f>TITRES_STAT!F1576</f>
        <v>18.650200000000002</v>
      </c>
      <c r="F1573" s="17" t="str">
        <f t="shared" si="74"/>
        <v>BEARISH</v>
      </c>
      <c r="G1573" s="17" t="str">
        <f t="shared" si="73"/>
        <v>WEAK</v>
      </c>
      <c r="H1573" s="17" t="str">
        <f t="shared" si="72"/>
        <v>CONFIRMED BEARISH</v>
      </c>
    </row>
    <row r="1574" spans="1:8" ht="13.5" x14ac:dyDescent="0.25">
      <c r="A1574" s="3">
        <f>TITRES_STAT!B1577</f>
        <v>44302</v>
      </c>
      <c r="B1574" s="17">
        <f>TITRES_STAT!C1577</f>
        <v>18.43</v>
      </c>
      <c r="C1574" s="17">
        <f>TITRES_STAT!D1577</f>
        <v>13.1219</v>
      </c>
      <c r="D1574" s="17">
        <f>TITRES_STAT!E1577</f>
        <v>13568</v>
      </c>
      <c r="E1574" s="17">
        <f>TITRES_STAT!F1577</f>
        <v>18.438400000000001</v>
      </c>
      <c r="F1574" s="17" t="str">
        <f t="shared" si="74"/>
        <v>BEARISH</v>
      </c>
      <c r="G1574" s="17" t="str">
        <f t="shared" si="73"/>
        <v>WEAK</v>
      </c>
      <c r="H1574" s="17" t="str">
        <f t="shared" si="72"/>
        <v>CONFIRMED BEARISH</v>
      </c>
    </row>
    <row r="1575" spans="1:8" ht="13.5" x14ac:dyDescent="0.25">
      <c r="A1575" s="3">
        <f>TITRES_STAT!B1578</f>
        <v>44305</v>
      </c>
      <c r="B1575" s="17">
        <f>TITRES_STAT!C1578</f>
        <v>18.02</v>
      </c>
      <c r="C1575" s="17">
        <f>TITRES_STAT!D1578</f>
        <v>12.83</v>
      </c>
      <c r="D1575" s="17">
        <f>TITRES_STAT!E1578</f>
        <v>22350</v>
      </c>
      <c r="E1575" s="17">
        <f>TITRES_STAT!F1578</f>
        <v>18.072299999999998</v>
      </c>
      <c r="F1575" s="17" t="str">
        <f t="shared" si="74"/>
        <v>BEARISH</v>
      </c>
      <c r="G1575" s="17" t="str">
        <f t="shared" si="73"/>
        <v>WEAK</v>
      </c>
      <c r="H1575" s="17" t="str">
        <f t="shared" si="72"/>
        <v>CONFIRMED BEARISH</v>
      </c>
    </row>
    <row r="1576" spans="1:8" ht="13.5" x14ac:dyDescent="0.25">
      <c r="A1576" s="3">
        <f>TITRES_STAT!B1579</f>
        <v>44306</v>
      </c>
      <c r="B1576" s="17">
        <f>TITRES_STAT!C1579</f>
        <v>17.77</v>
      </c>
      <c r="C1576" s="17">
        <f>TITRES_STAT!D1579</f>
        <v>12.651999999999999</v>
      </c>
      <c r="D1576" s="17">
        <f>TITRES_STAT!E1579</f>
        <v>62331</v>
      </c>
      <c r="E1576" s="17">
        <f>TITRES_STAT!F1579</f>
        <v>17.604099999999999</v>
      </c>
      <c r="F1576" s="17" t="str">
        <f t="shared" si="74"/>
        <v>BEARISH</v>
      </c>
      <c r="G1576" s="17" t="str">
        <f t="shared" si="73"/>
        <v>WEAK</v>
      </c>
      <c r="H1576" s="17" t="str">
        <f t="shared" si="72"/>
        <v>CONFIRMED BEARISH</v>
      </c>
    </row>
    <row r="1577" spans="1:8" ht="13.5" x14ac:dyDescent="0.25">
      <c r="A1577" s="3">
        <f>TITRES_STAT!B1580</f>
        <v>44307</v>
      </c>
      <c r="B1577" s="17">
        <f>TITRES_STAT!C1580</f>
        <v>17.95</v>
      </c>
      <c r="C1577" s="17">
        <f>TITRES_STAT!D1580</f>
        <v>12.780099999999999</v>
      </c>
      <c r="D1577" s="17">
        <f>TITRES_STAT!E1580</f>
        <v>28011</v>
      </c>
      <c r="E1577" s="17">
        <f>TITRES_STAT!F1580</f>
        <v>17.981000000000002</v>
      </c>
      <c r="F1577" s="17" t="str">
        <f t="shared" si="74"/>
        <v>BEARISH</v>
      </c>
      <c r="G1577" s="17" t="str">
        <f t="shared" si="73"/>
        <v>WEAK</v>
      </c>
      <c r="H1577" s="17" t="str">
        <f t="shared" si="72"/>
        <v>CONFIRMED BEARISH</v>
      </c>
    </row>
    <row r="1578" spans="1:8" ht="13.5" x14ac:dyDescent="0.25">
      <c r="A1578" s="3">
        <f>TITRES_STAT!B1581</f>
        <v>44308</v>
      </c>
      <c r="B1578" s="17">
        <f>TITRES_STAT!C1581</f>
        <v>17.93</v>
      </c>
      <c r="C1578" s="17">
        <f>TITRES_STAT!D1581</f>
        <v>12.7659</v>
      </c>
      <c r="D1578" s="17">
        <f>TITRES_STAT!E1581</f>
        <v>16215</v>
      </c>
      <c r="E1578" s="17">
        <f>TITRES_STAT!F1581</f>
        <v>17.9801</v>
      </c>
      <c r="F1578" s="17" t="str">
        <f t="shared" si="74"/>
        <v>BEARISH</v>
      </c>
      <c r="G1578" s="17" t="str">
        <f t="shared" si="73"/>
        <v>WEAK</v>
      </c>
      <c r="H1578" s="17" t="str">
        <f t="shared" si="72"/>
        <v>CONFIRMED BEARISH</v>
      </c>
    </row>
    <row r="1579" spans="1:8" ht="13.5" x14ac:dyDescent="0.25">
      <c r="A1579" s="3">
        <f>TITRES_STAT!B1582</f>
        <v>44309</v>
      </c>
      <c r="B1579" s="17">
        <f>TITRES_STAT!C1582</f>
        <v>18.16</v>
      </c>
      <c r="C1579" s="17">
        <f>TITRES_STAT!D1582</f>
        <v>12.929600000000001</v>
      </c>
      <c r="D1579" s="17">
        <f>TITRES_STAT!E1582</f>
        <v>4419</v>
      </c>
      <c r="E1579" s="17">
        <f>TITRES_STAT!F1582</f>
        <v>18.135200000000001</v>
      </c>
      <c r="F1579" s="17" t="str">
        <f t="shared" si="74"/>
        <v>BEARISH</v>
      </c>
      <c r="G1579" s="17" t="str">
        <f t="shared" si="73"/>
        <v>NEUTRAL</v>
      </c>
      <c r="H1579" s="17" t="str">
        <f t="shared" si="72"/>
        <v>CONFIRMED BEARISH</v>
      </c>
    </row>
    <row r="1580" spans="1:8" ht="13.5" x14ac:dyDescent="0.25">
      <c r="A1580" s="3">
        <f>TITRES_STAT!B1583</f>
        <v>44312</v>
      </c>
      <c r="B1580" s="17">
        <f>TITRES_STAT!C1583</f>
        <v>18.350000000000001</v>
      </c>
      <c r="C1580" s="17">
        <f>TITRES_STAT!D1583</f>
        <v>13.0649</v>
      </c>
      <c r="D1580" s="17">
        <f>TITRES_STAT!E1583</f>
        <v>9705</v>
      </c>
      <c r="E1580" s="17">
        <f>TITRES_STAT!F1583</f>
        <v>18.048400000000001</v>
      </c>
      <c r="F1580" s="17" t="str">
        <f t="shared" si="74"/>
        <v>BEARISH</v>
      </c>
      <c r="G1580" s="17" t="str">
        <f t="shared" si="73"/>
        <v>NEUTRAL</v>
      </c>
      <c r="H1580" s="17" t="str">
        <f t="shared" si="72"/>
        <v>BEARISH DIVERGENCE</v>
      </c>
    </row>
    <row r="1581" spans="1:8" ht="13.5" x14ac:dyDescent="0.25">
      <c r="A1581" s="3">
        <f>TITRES_STAT!B1584</f>
        <v>44313</v>
      </c>
      <c r="B1581" s="17">
        <f>TITRES_STAT!C1584</f>
        <v>18.600000000000001</v>
      </c>
      <c r="C1581" s="17">
        <f>TITRES_STAT!D1584</f>
        <v>13.242900000000001</v>
      </c>
      <c r="D1581" s="17">
        <f>TITRES_STAT!E1584</f>
        <v>14504</v>
      </c>
      <c r="E1581" s="17">
        <f>TITRES_STAT!F1584</f>
        <v>18.607299999999999</v>
      </c>
      <c r="F1581" s="17" t="str">
        <f t="shared" si="74"/>
        <v>BULLISH</v>
      </c>
      <c r="G1581" s="17" t="str">
        <f t="shared" si="73"/>
        <v>STRONG</v>
      </c>
      <c r="H1581" s="17" t="str">
        <f t="shared" si="72"/>
        <v>CONFIRMED BULLISH</v>
      </c>
    </row>
    <row r="1582" spans="1:8" ht="13.5" x14ac:dyDescent="0.25">
      <c r="A1582" s="3">
        <f>TITRES_STAT!B1585</f>
        <v>44314</v>
      </c>
      <c r="B1582" s="17">
        <f>TITRES_STAT!C1585</f>
        <v>18.8</v>
      </c>
      <c r="C1582" s="17">
        <f>TITRES_STAT!D1585</f>
        <v>13.385300000000001</v>
      </c>
      <c r="D1582" s="17">
        <f>TITRES_STAT!E1585</f>
        <v>4999</v>
      </c>
      <c r="E1582" s="17">
        <f>TITRES_STAT!F1585</f>
        <v>18.803799999999999</v>
      </c>
      <c r="F1582" s="17" t="str">
        <f t="shared" si="74"/>
        <v>BULLISH</v>
      </c>
      <c r="G1582" s="17" t="str">
        <f t="shared" si="73"/>
        <v>STRONG</v>
      </c>
      <c r="H1582" s="17" t="str">
        <f t="shared" si="72"/>
        <v>CONFIRMED BULLISH</v>
      </c>
    </row>
    <row r="1583" spans="1:8" ht="13.5" x14ac:dyDescent="0.25">
      <c r="A1583" s="3">
        <f>TITRES_STAT!B1586</f>
        <v>44315</v>
      </c>
      <c r="B1583" s="17">
        <f>TITRES_STAT!C1586</f>
        <v>19.03</v>
      </c>
      <c r="C1583" s="17">
        <f>TITRES_STAT!D1586</f>
        <v>13.549099999999999</v>
      </c>
      <c r="D1583" s="17">
        <f>TITRES_STAT!E1586</f>
        <v>19454</v>
      </c>
      <c r="E1583" s="17">
        <f>TITRES_STAT!F1586</f>
        <v>18.941700000000001</v>
      </c>
      <c r="F1583" s="17" t="str">
        <f t="shared" si="74"/>
        <v>BULLISH</v>
      </c>
      <c r="G1583" s="17" t="str">
        <f t="shared" si="73"/>
        <v>STRONG</v>
      </c>
      <c r="H1583" s="17" t="str">
        <f t="shared" si="72"/>
        <v>CONFIRMED BULLISH</v>
      </c>
    </row>
    <row r="1584" spans="1:8" ht="13.5" x14ac:dyDescent="0.25">
      <c r="A1584" s="3">
        <f>TITRES_STAT!B1587</f>
        <v>44316</v>
      </c>
      <c r="B1584" s="17">
        <f>TITRES_STAT!C1587</f>
        <v>19.600000000000001</v>
      </c>
      <c r="C1584" s="17">
        <f>TITRES_STAT!D1587</f>
        <v>13.9549</v>
      </c>
      <c r="D1584" s="17">
        <f>TITRES_STAT!E1587</f>
        <v>16987</v>
      </c>
      <c r="E1584" s="17">
        <f>TITRES_STAT!F1587</f>
        <v>19.292000000000002</v>
      </c>
      <c r="F1584" s="17" t="str">
        <f t="shared" si="74"/>
        <v>BULLISH</v>
      </c>
      <c r="G1584" s="17" t="str">
        <f t="shared" si="73"/>
        <v>STRONG</v>
      </c>
      <c r="H1584" s="17" t="str">
        <f t="shared" si="72"/>
        <v>CONFIRMED BULLISH</v>
      </c>
    </row>
    <row r="1585" spans="1:8" ht="13.5" x14ac:dyDescent="0.25">
      <c r="A1585" s="3">
        <f>TITRES_STAT!B1588</f>
        <v>44319</v>
      </c>
      <c r="B1585" s="17">
        <f>TITRES_STAT!C1588</f>
        <v>19.68</v>
      </c>
      <c r="C1585" s="17">
        <f>TITRES_STAT!D1588</f>
        <v>14.011900000000001</v>
      </c>
      <c r="D1585" s="17">
        <f>TITRES_STAT!E1588</f>
        <v>19488</v>
      </c>
      <c r="E1585" s="17">
        <f>TITRES_STAT!F1588</f>
        <v>19.6371</v>
      </c>
      <c r="F1585" s="17" t="str">
        <f t="shared" si="74"/>
        <v>BULLISH</v>
      </c>
      <c r="G1585" s="17" t="str">
        <f t="shared" si="73"/>
        <v>STRONG</v>
      </c>
      <c r="H1585" s="17" t="str">
        <f t="shared" si="72"/>
        <v>CONFIRMED BULLISH</v>
      </c>
    </row>
    <row r="1586" spans="1:8" ht="13.5" x14ac:dyDescent="0.25">
      <c r="A1586" s="3">
        <f>TITRES_STAT!B1589</f>
        <v>44320</v>
      </c>
      <c r="B1586" s="17">
        <f>TITRES_STAT!C1589</f>
        <v>19.100000000000001</v>
      </c>
      <c r="C1586" s="17">
        <f>TITRES_STAT!D1589</f>
        <v>13.5989</v>
      </c>
      <c r="D1586" s="17">
        <f>TITRES_STAT!E1589</f>
        <v>29247</v>
      </c>
      <c r="E1586" s="17">
        <f>TITRES_STAT!F1589</f>
        <v>19.393699999999999</v>
      </c>
      <c r="F1586" s="17" t="str">
        <f t="shared" si="74"/>
        <v>BULLISH</v>
      </c>
      <c r="G1586" s="17" t="str">
        <f t="shared" si="73"/>
        <v>STRONG</v>
      </c>
      <c r="H1586" s="17" t="str">
        <f t="shared" si="72"/>
        <v>CONFIRMED BULLISH</v>
      </c>
    </row>
    <row r="1587" spans="1:8" ht="13.5" x14ac:dyDescent="0.25">
      <c r="A1587" s="3">
        <f>TITRES_STAT!B1590</f>
        <v>44321</v>
      </c>
      <c r="B1587" s="17">
        <f>TITRES_STAT!C1590</f>
        <v>18.79</v>
      </c>
      <c r="C1587" s="17">
        <f>TITRES_STAT!D1590</f>
        <v>13.3782</v>
      </c>
      <c r="D1587" s="17">
        <f>TITRES_STAT!E1590</f>
        <v>11277</v>
      </c>
      <c r="E1587" s="17">
        <f>TITRES_STAT!F1590</f>
        <v>18.880700000000001</v>
      </c>
      <c r="F1587" s="17" t="str">
        <f t="shared" si="74"/>
        <v>BULLISH</v>
      </c>
      <c r="G1587" s="17" t="str">
        <f t="shared" si="73"/>
        <v>NEUTRAL</v>
      </c>
      <c r="H1587" s="17" t="str">
        <f t="shared" si="72"/>
        <v>BULLISH DIVERGENCE</v>
      </c>
    </row>
    <row r="1588" spans="1:8" ht="13.5" x14ac:dyDescent="0.25">
      <c r="A1588" s="3">
        <f>TITRES_STAT!B1591</f>
        <v>44322</v>
      </c>
      <c r="B1588" s="17">
        <f>TITRES_STAT!C1591</f>
        <v>18.77</v>
      </c>
      <c r="C1588" s="17">
        <f>TITRES_STAT!D1591</f>
        <v>13.363899999999999</v>
      </c>
      <c r="D1588" s="17">
        <f>TITRES_STAT!E1591</f>
        <v>8762</v>
      </c>
      <c r="E1588" s="17">
        <f>TITRES_STAT!F1591</f>
        <v>18.764900000000001</v>
      </c>
      <c r="F1588" s="17" t="str">
        <f t="shared" si="74"/>
        <v>BEARISH</v>
      </c>
      <c r="G1588" s="17" t="str">
        <f t="shared" si="73"/>
        <v>NEUTRAL</v>
      </c>
      <c r="H1588" s="17" t="str">
        <f t="shared" si="72"/>
        <v>CONFIRMED BEARISH</v>
      </c>
    </row>
    <row r="1589" spans="1:8" ht="13.5" x14ac:dyDescent="0.25">
      <c r="A1589" s="3">
        <f>TITRES_STAT!B1592</f>
        <v>44323</v>
      </c>
      <c r="B1589" s="17">
        <f>TITRES_STAT!C1592</f>
        <v>18.600000000000001</v>
      </c>
      <c r="C1589" s="17">
        <f>TITRES_STAT!D1592</f>
        <v>13.242900000000001</v>
      </c>
      <c r="D1589" s="17">
        <f>TITRES_STAT!E1592</f>
        <v>8618</v>
      </c>
      <c r="E1589" s="17">
        <f>TITRES_STAT!F1592</f>
        <v>18.581900000000001</v>
      </c>
      <c r="F1589" s="17" t="str">
        <f t="shared" si="74"/>
        <v>BEARISH</v>
      </c>
      <c r="G1589" s="17" t="str">
        <f t="shared" si="73"/>
        <v>WEAK</v>
      </c>
      <c r="H1589" s="17" t="str">
        <f t="shared" si="72"/>
        <v>CONFIRMED BEARISH</v>
      </c>
    </row>
    <row r="1590" spans="1:8" ht="13.5" x14ac:dyDescent="0.25">
      <c r="A1590" s="3">
        <f>TITRES_STAT!B1593</f>
        <v>44326</v>
      </c>
      <c r="B1590" s="17">
        <f>TITRES_STAT!C1593</f>
        <v>18.579999999999998</v>
      </c>
      <c r="C1590" s="17">
        <f>TITRES_STAT!D1593</f>
        <v>13.2287</v>
      </c>
      <c r="D1590" s="17">
        <f>TITRES_STAT!E1593</f>
        <v>2353</v>
      </c>
      <c r="E1590" s="17">
        <f>TITRES_STAT!F1593</f>
        <v>18.538399999999999</v>
      </c>
      <c r="F1590" s="17" t="str">
        <f t="shared" si="74"/>
        <v>BEARISH</v>
      </c>
      <c r="G1590" s="17" t="str">
        <f t="shared" si="73"/>
        <v>WEAK</v>
      </c>
      <c r="H1590" s="17" t="str">
        <f t="shared" si="72"/>
        <v>CONFIRMED BEARISH</v>
      </c>
    </row>
    <row r="1591" spans="1:8" ht="13.5" x14ac:dyDescent="0.25">
      <c r="A1591" s="3">
        <f>TITRES_STAT!B1594</f>
        <v>44327</v>
      </c>
      <c r="B1591" s="17">
        <f>TITRES_STAT!C1594</f>
        <v>18.899999999999999</v>
      </c>
      <c r="C1591" s="17">
        <f>TITRES_STAT!D1594</f>
        <v>13.4565</v>
      </c>
      <c r="D1591" s="17">
        <f>TITRES_STAT!E1594</f>
        <v>10320</v>
      </c>
      <c r="E1591" s="17">
        <f>TITRES_STAT!F1594</f>
        <v>18.745699999999999</v>
      </c>
      <c r="F1591" s="17" t="str">
        <f t="shared" si="74"/>
        <v>BEARISH</v>
      </c>
      <c r="G1591" s="17" t="str">
        <f t="shared" si="73"/>
        <v>WEAK</v>
      </c>
      <c r="H1591" s="17" t="str">
        <f t="shared" si="72"/>
        <v>CONFIRMED BEARISH</v>
      </c>
    </row>
    <row r="1592" spans="1:8" ht="13.5" x14ac:dyDescent="0.25">
      <c r="A1592" s="3">
        <f>TITRES_STAT!B1595</f>
        <v>44333</v>
      </c>
      <c r="B1592" s="17">
        <f>TITRES_STAT!C1595</f>
        <v>19.149999999999999</v>
      </c>
      <c r="C1592" s="17">
        <f>TITRES_STAT!D1595</f>
        <v>13.634499999999999</v>
      </c>
      <c r="D1592" s="17">
        <f>TITRES_STAT!E1595</f>
        <v>29308</v>
      </c>
      <c r="E1592" s="17">
        <f>TITRES_STAT!F1595</f>
        <v>19.040400000000002</v>
      </c>
      <c r="F1592" s="17" t="str">
        <f t="shared" si="74"/>
        <v>BULLISH</v>
      </c>
      <c r="G1592" s="17" t="str">
        <f t="shared" si="73"/>
        <v>NEUTRAL</v>
      </c>
      <c r="H1592" s="17" t="str">
        <f t="shared" si="72"/>
        <v>CONFIRMED BULLISH</v>
      </c>
    </row>
    <row r="1593" spans="1:8" ht="13.5" x14ac:dyDescent="0.25">
      <c r="A1593" s="3">
        <f>TITRES_STAT!B1596</f>
        <v>44334</v>
      </c>
      <c r="B1593" s="17">
        <f>TITRES_STAT!C1596</f>
        <v>19.2</v>
      </c>
      <c r="C1593" s="17">
        <f>TITRES_STAT!D1596</f>
        <v>13.6701</v>
      </c>
      <c r="D1593" s="17">
        <f>TITRES_STAT!E1596</f>
        <v>8428</v>
      </c>
      <c r="E1593" s="17">
        <f>TITRES_STAT!F1596</f>
        <v>19.163</v>
      </c>
      <c r="F1593" s="17" t="str">
        <f t="shared" si="74"/>
        <v>BULLISH</v>
      </c>
      <c r="G1593" s="17" t="str">
        <f t="shared" si="73"/>
        <v>STRONG</v>
      </c>
      <c r="H1593" s="17" t="str">
        <f t="shared" si="72"/>
        <v>CONFIRMED BULLISH</v>
      </c>
    </row>
    <row r="1594" spans="1:8" ht="13.5" x14ac:dyDescent="0.25">
      <c r="A1594" s="3">
        <f>TITRES_STAT!B1597</f>
        <v>44335</v>
      </c>
      <c r="B1594" s="17">
        <f>TITRES_STAT!C1597</f>
        <v>19.3</v>
      </c>
      <c r="C1594" s="17">
        <f>TITRES_STAT!D1597</f>
        <v>13.741300000000001</v>
      </c>
      <c r="D1594" s="17">
        <f>TITRES_STAT!E1597</f>
        <v>17748</v>
      </c>
      <c r="E1594" s="17">
        <f>TITRES_STAT!F1597</f>
        <v>19.232500000000002</v>
      </c>
      <c r="F1594" s="17" t="str">
        <f t="shared" si="74"/>
        <v>BULLISH</v>
      </c>
      <c r="G1594" s="17" t="str">
        <f t="shared" si="73"/>
        <v>STRONG</v>
      </c>
      <c r="H1594" s="17" t="str">
        <f t="shared" si="72"/>
        <v>CONFIRMED BULLISH</v>
      </c>
    </row>
    <row r="1595" spans="1:8" ht="13.5" x14ac:dyDescent="0.25">
      <c r="A1595" s="3">
        <f>TITRES_STAT!B1598</f>
        <v>44336</v>
      </c>
      <c r="B1595" s="17">
        <f>TITRES_STAT!C1598</f>
        <v>19.600000000000001</v>
      </c>
      <c r="C1595" s="17">
        <f>TITRES_STAT!D1598</f>
        <v>13.9549</v>
      </c>
      <c r="D1595" s="17">
        <f>TITRES_STAT!E1598</f>
        <v>20063</v>
      </c>
      <c r="E1595" s="17">
        <f>TITRES_STAT!F1598</f>
        <v>19.533899999999999</v>
      </c>
      <c r="F1595" s="17" t="str">
        <f t="shared" si="74"/>
        <v>BULLISH</v>
      </c>
      <c r="G1595" s="17" t="str">
        <f t="shared" si="73"/>
        <v>STRONG</v>
      </c>
      <c r="H1595" s="17" t="str">
        <f t="shared" si="72"/>
        <v>CONFIRMED BULLISH</v>
      </c>
    </row>
    <row r="1596" spans="1:8" ht="13.5" x14ac:dyDescent="0.25">
      <c r="A1596" s="3">
        <f>TITRES_STAT!B1599</f>
        <v>44337</v>
      </c>
      <c r="B1596" s="17">
        <f>TITRES_STAT!C1599</f>
        <v>19.66</v>
      </c>
      <c r="C1596" s="17">
        <f>TITRES_STAT!D1599</f>
        <v>13.9976</v>
      </c>
      <c r="D1596" s="17">
        <f>TITRES_STAT!E1599</f>
        <v>14688</v>
      </c>
      <c r="E1596" s="17">
        <f>TITRES_STAT!F1599</f>
        <v>19.6524</v>
      </c>
      <c r="F1596" s="17" t="str">
        <f t="shared" si="74"/>
        <v>BULLISH</v>
      </c>
      <c r="G1596" s="17" t="str">
        <f t="shared" si="73"/>
        <v>STRONG</v>
      </c>
      <c r="H1596" s="17" t="str">
        <f t="shared" si="72"/>
        <v>CONFIRMED BULLISH</v>
      </c>
    </row>
    <row r="1597" spans="1:8" ht="13.5" x14ac:dyDescent="0.25">
      <c r="A1597" s="3">
        <f>TITRES_STAT!B1600</f>
        <v>44340</v>
      </c>
      <c r="B1597" s="17">
        <f>TITRES_STAT!C1600</f>
        <v>19.649999999999999</v>
      </c>
      <c r="C1597" s="17">
        <f>TITRES_STAT!D1600</f>
        <v>13.990500000000001</v>
      </c>
      <c r="D1597" s="17">
        <f>TITRES_STAT!E1600</f>
        <v>22984</v>
      </c>
      <c r="E1597" s="17">
        <f>TITRES_STAT!F1600</f>
        <v>19.683599999999998</v>
      </c>
      <c r="F1597" s="17" t="str">
        <f t="shared" si="74"/>
        <v>BULLISH</v>
      </c>
      <c r="G1597" s="17" t="str">
        <f t="shared" si="73"/>
        <v>STRONG</v>
      </c>
      <c r="H1597" s="17" t="str">
        <f t="shared" si="72"/>
        <v>CONFIRMED BULLISH</v>
      </c>
    </row>
    <row r="1598" spans="1:8" ht="13.5" x14ac:dyDescent="0.25">
      <c r="A1598" s="3">
        <f>TITRES_STAT!B1601</f>
        <v>44341</v>
      </c>
      <c r="B1598" s="17">
        <f>TITRES_STAT!C1601</f>
        <v>19.45</v>
      </c>
      <c r="C1598" s="17">
        <f>TITRES_STAT!D1601</f>
        <v>13.848100000000001</v>
      </c>
      <c r="D1598" s="17">
        <f>TITRES_STAT!E1601</f>
        <v>13931</v>
      </c>
      <c r="E1598" s="17">
        <f>TITRES_STAT!F1601</f>
        <v>19.556999999999999</v>
      </c>
      <c r="F1598" s="17" t="str">
        <f t="shared" si="74"/>
        <v>BULLISH</v>
      </c>
      <c r="G1598" s="17" t="str">
        <f t="shared" si="73"/>
        <v>STRONG</v>
      </c>
      <c r="H1598" s="17" t="str">
        <f t="shared" si="72"/>
        <v>CONFIRMED BULLISH</v>
      </c>
    </row>
    <row r="1599" spans="1:8" ht="13.5" x14ac:dyDescent="0.25">
      <c r="A1599" s="3">
        <f>TITRES_STAT!B1602</f>
        <v>44342</v>
      </c>
      <c r="B1599" s="17">
        <f>TITRES_STAT!C1602</f>
        <v>19.34</v>
      </c>
      <c r="C1599" s="17">
        <f>TITRES_STAT!D1602</f>
        <v>13.7698</v>
      </c>
      <c r="D1599" s="17">
        <f>TITRES_STAT!E1602</f>
        <v>28074</v>
      </c>
      <c r="E1599" s="17">
        <f>TITRES_STAT!F1602</f>
        <v>19.111699999999999</v>
      </c>
      <c r="F1599" s="17" t="str">
        <f t="shared" si="74"/>
        <v>BEARISH</v>
      </c>
      <c r="G1599" s="17" t="str">
        <f t="shared" si="73"/>
        <v>NEUTRAL</v>
      </c>
      <c r="H1599" s="17" t="str">
        <f t="shared" si="72"/>
        <v>BEARISH DIVERGENCE</v>
      </c>
    </row>
    <row r="1600" spans="1:8" ht="13.5" x14ac:dyDescent="0.25">
      <c r="A1600" s="3">
        <f>TITRES_STAT!B1603</f>
        <v>44343</v>
      </c>
      <c r="B1600" s="17">
        <f>TITRES_STAT!C1603</f>
        <v>19.29</v>
      </c>
      <c r="C1600" s="17">
        <f>TITRES_STAT!D1603</f>
        <v>13.7342</v>
      </c>
      <c r="D1600" s="17">
        <f>TITRES_STAT!E1603</f>
        <v>48711</v>
      </c>
      <c r="E1600" s="17">
        <f>TITRES_STAT!F1603</f>
        <v>19.029800000000002</v>
      </c>
      <c r="F1600" s="17" t="str">
        <f t="shared" si="74"/>
        <v>BEARISH</v>
      </c>
      <c r="G1600" s="17" t="str">
        <f t="shared" si="73"/>
        <v>WEAK</v>
      </c>
      <c r="H1600" s="17" t="str">
        <f t="shared" si="72"/>
        <v>CONFIRMED BEARISH</v>
      </c>
    </row>
    <row r="1601" spans="1:8" ht="13.5" x14ac:dyDescent="0.25">
      <c r="A1601" s="3">
        <f>TITRES_STAT!B1604</f>
        <v>44344</v>
      </c>
      <c r="B1601" s="17">
        <f>TITRES_STAT!C1604</f>
        <v>19.28</v>
      </c>
      <c r="C1601" s="17">
        <f>TITRES_STAT!D1604</f>
        <v>13.7271</v>
      </c>
      <c r="D1601" s="17">
        <f>TITRES_STAT!E1604</f>
        <v>9113</v>
      </c>
      <c r="E1601" s="17">
        <f>TITRES_STAT!F1604</f>
        <v>19.225100000000001</v>
      </c>
      <c r="F1601" s="17" t="str">
        <f t="shared" si="74"/>
        <v>BEARISH</v>
      </c>
      <c r="G1601" s="17" t="str">
        <f t="shared" si="73"/>
        <v>WEAK</v>
      </c>
      <c r="H1601" s="17" t="str">
        <f t="shared" si="72"/>
        <v>CONFIRMED BEARISH</v>
      </c>
    </row>
    <row r="1602" spans="1:8" ht="13.5" x14ac:dyDescent="0.25">
      <c r="A1602" s="3">
        <f>TITRES_STAT!B1605</f>
        <v>44347</v>
      </c>
      <c r="B1602" s="17">
        <f>TITRES_STAT!C1605</f>
        <v>19.100000000000001</v>
      </c>
      <c r="C1602" s="17">
        <f>TITRES_STAT!D1605</f>
        <v>13.5989</v>
      </c>
      <c r="D1602" s="17">
        <f>TITRES_STAT!E1605</f>
        <v>6623</v>
      </c>
      <c r="E1602" s="17">
        <f>TITRES_STAT!F1605</f>
        <v>18.999700000000001</v>
      </c>
      <c r="F1602" s="17" t="str">
        <f t="shared" si="74"/>
        <v>BEARISH</v>
      </c>
      <c r="G1602" s="17" t="str">
        <f t="shared" si="73"/>
        <v>WEAK</v>
      </c>
      <c r="H1602" s="17" t="str">
        <f t="shared" si="72"/>
        <v>CONFIRMED BEARISH</v>
      </c>
    </row>
    <row r="1603" spans="1:8" ht="13.5" x14ac:dyDescent="0.25">
      <c r="A1603" s="3">
        <f>TITRES_STAT!B1606</f>
        <v>44348</v>
      </c>
      <c r="B1603" s="17">
        <f>TITRES_STAT!C1606</f>
        <v>19.100000000000001</v>
      </c>
      <c r="C1603" s="17">
        <f>TITRES_STAT!D1606</f>
        <v>13.5989</v>
      </c>
      <c r="D1603" s="17">
        <f>TITRES_STAT!E1606</f>
        <v>127453</v>
      </c>
      <c r="E1603" s="17">
        <f>TITRES_STAT!F1606</f>
        <v>19.1036</v>
      </c>
      <c r="F1603" s="17" t="str">
        <f t="shared" si="74"/>
        <v>BEARISH</v>
      </c>
      <c r="G1603" s="17" t="str">
        <f t="shared" si="73"/>
        <v>WEAK</v>
      </c>
      <c r="H1603" s="17" t="str">
        <f t="shared" si="72"/>
        <v>CONFIRMED BEARISH</v>
      </c>
    </row>
    <row r="1604" spans="1:8" ht="13.5" x14ac:dyDescent="0.25">
      <c r="A1604" s="3">
        <f>TITRES_STAT!B1607</f>
        <v>44349</v>
      </c>
      <c r="B1604" s="17">
        <f>TITRES_STAT!C1607</f>
        <v>19.079999999999998</v>
      </c>
      <c r="C1604" s="17">
        <f>TITRES_STAT!D1607</f>
        <v>13.5847</v>
      </c>
      <c r="D1604" s="17">
        <f>TITRES_STAT!E1607</f>
        <v>12035</v>
      </c>
      <c r="E1604" s="17">
        <f>TITRES_STAT!F1607</f>
        <v>19.0198</v>
      </c>
      <c r="F1604" s="17" t="str">
        <f t="shared" si="74"/>
        <v>BEARISH</v>
      </c>
      <c r="G1604" s="17" t="str">
        <f t="shared" si="73"/>
        <v>NEUTRAL</v>
      </c>
      <c r="H1604" s="17" t="str">
        <f t="shared" si="72"/>
        <v>CONFIRMED BEARISH</v>
      </c>
    </row>
    <row r="1605" spans="1:8" ht="13.5" x14ac:dyDescent="0.25">
      <c r="A1605" s="3">
        <f>TITRES_STAT!B1608</f>
        <v>44350</v>
      </c>
      <c r="B1605" s="17">
        <f>TITRES_STAT!C1608</f>
        <v>18.64</v>
      </c>
      <c r="C1605" s="17">
        <f>TITRES_STAT!D1608</f>
        <v>13.788500000000001</v>
      </c>
      <c r="D1605" s="17">
        <f>TITRES_STAT!E1608</f>
        <v>23426</v>
      </c>
      <c r="E1605" s="17">
        <f>TITRES_STAT!F1608</f>
        <v>18.403199999999998</v>
      </c>
      <c r="F1605" s="17" t="str">
        <f t="shared" si="74"/>
        <v>BEARISH</v>
      </c>
      <c r="G1605" s="17" t="str">
        <f t="shared" si="73"/>
        <v>WEAK</v>
      </c>
      <c r="H1605" s="17" t="str">
        <f t="shared" si="72"/>
        <v>CONFIRMED BEARISH</v>
      </c>
    </row>
    <row r="1606" spans="1:8" ht="13.5" x14ac:dyDescent="0.25">
      <c r="A1606" s="3">
        <f>TITRES_STAT!B1609</f>
        <v>44351</v>
      </c>
      <c r="B1606" s="17">
        <f>TITRES_STAT!C1609</f>
        <v>18.7</v>
      </c>
      <c r="C1606" s="17">
        <f>TITRES_STAT!D1609</f>
        <v>13.832800000000001</v>
      </c>
      <c r="D1606" s="17">
        <f>TITRES_STAT!E1609</f>
        <v>10519</v>
      </c>
      <c r="E1606" s="17">
        <f>TITRES_STAT!F1609</f>
        <v>18.785699999999999</v>
      </c>
      <c r="F1606" s="17" t="str">
        <f t="shared" si="74"/>
        <v>BEARISH</v>
      </c>
      <c r="G1606" s="17" t="str">
        <f t="shared" si="73"/>
        <v>WEAK</v>
      </c>
      <c r="H1606" s="17" t="str">
        <f t="shared" ref="H1606:H1669" si="75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17">
        <f>TITRES_STAT!C1610</f>
        <v>18.79</v>
      </c>
      <c r="C1607" s="17">
        <f>TITRES_STAT!D1610</f>
        <v>13.8994</v>
      </c>
      <c r="D1607" s="17">
        <f>TITRES_STAT!E1610</f>
        <v>13925</v>
      </c>
      <c r="E1607" s="17">
        <f>TITRES_STAT!F1610</f>
        <v>18.707899999999999</v>
      </c>
      <c r="F1607" s="17" t="str">
        <f t="shared" si="74"/>
        <v>BEARISH</v>
      </c>
      <c r="G1607" s="17" t="str">
        <f t="shared" ref="G1607:G1670" si="76">IF((E1607-E1602)/E1602 &gt; 0.02, "STRONG",
 IF((E1607-E1602)/E1602 &lt; -0.02, "WEAK", "NEUTRAL"))</f>
        <v>NEUTRAL</v>
      </c>
      <c r="H1607" s="17" t="str">
        <f t="shared" si="75"/>
        <v>CONFIRMED BEARISH</v>
      </c>
    </row>
    <row r="1608" spans="1:8" ht="13.5" x14ac:dyDescent="0.25">
      <c r="A1608" s="3">
        <f>TITRES_STAT!B1611</f>
        <v>44355</v>
      </c>
      <c r="B1608" s="17">
        <f>TITRES_STAT!C1611</f>
        <v>18.75</v>
      </c>
      <c r="C1608" s="17">
        <f>TITRES_STAT!D1611</f>
        <v>13.8698</v>
      </c>
      <c r="D1608" s="17">
        <f>TITRES_STAT!E1611</f>
        <v>9486</v>
      </c>
      <c r="E1608" s="17">
        <f>TITRES_STAT!F1611</f>
        <v>18.7301</v>
      </c>
      <c r="F1608" s="17" t="str">
        <f t="shared" ref="F1608:F1671" si="77">IF(E1608&gt;E1603,"BULLISH",IF(E1608&lt;E1603,"BEARISH","NEUTRAL"))</f>
        <v>BEARISH</v>
      </c>
      <c r="G1608" s="17" t="str">
        <f t="shared" si="76"/>
        <v>NEUTRAL</v>
      </c>
      <c r="H1608" s="17" t="str">
        <f t="shared" si="75"/>
        <v>CONFIRMED BEARISH</v>
      </c>
    </row>
    <row r="1609" spans="1:8" ht="13.5" x14ac:dyDescent="0.25">
      <c r="A1609" s="3">
        <f>TITRES_STAT!B1612</f>
        <v>44356</v>
      </c>
      <c r="B1609" s="17">
        <f>TITRES_STAT!C1612</f>
        <v>18.649999999999999</v>
      </c>
      <c r="C1609" s="17">
        <f>TITRES_STAT!D1612</f>
        <v>13.7959</v>
      </c>
      <c r="D1609" s="17">
        <f>TITRES_STAT!E1612</f>
        <v>11112</v>
      </c>
      <c r="E1609" s="17">
        <f>TITRES_STAT!F1612</f>
        <v>18.646599999999999</v>
      </c>
      <c r="F1609" s="17" t="str">
        <f t="shared" si="77"/>
        <v>BEARISH</v>
      </c>
      <c r="G1609" s="17" t="str">
        <f t="shared" si="76"/>
        <v>NEUTRAL</v>
      </c>
      <c r="H1609" s="17" t="str">
        <f t="shared" si="75"/>
        <v>CONFIRMED BEARISH</v>
      </c>
    </row>
    <row r="1610" spans="1:8" ht="13.5" x14ac:dyDescent="0.25">
      <c r="A1610" s="3">
        <f>TITRES_STAT!B1613</f>
        <v>44357</v>
      </c>
      <c r="B1610" s="17">
        <f>TITRES_STAT!C1613</f>
        <v>18.68</v>
      </c>
      <c r="C1610" s="17">
        <f>TITRES_STAT!D1613</f>
        <v>13.818</v>
      </c>
      <c r="D1610" s="17">
        <f>TITRES_STAT!E1613</f>
        <v>13333</v>
      </c>
      <c r="E1610" s="17">
        <f>TITRES_STAT!F1613</f>
        <v>18.5596</v>
      </c>
      <c r="F1610" s="17" t="str">
        <f t="shared" si="77"/>
        <v>BULLISH</v>
      </c>
      <c r="G1610" s="17" t="str">
        <f t="shared" si="76"/>
        <v>NEUTRAL</v>
      </c>
      <c r="H1610" s="17" t="str">
        <f t="shared" si="75"/>
        <v>CONFIRMED BULLISH</v>
      </c>
    </row>
    <row r="1611" spans="1:8" ht="13.5" x14ac:dyDescent="0.25">
      <c r="A1611" s="3">
        <f>TITRES_STAT!B1614</f>
        <v>44358</v>
      </c>
      <c r="B1611" s="17">
        <f>TITRES_STAT!C1614</f>
        <v>18.649999999999999</v>
      </c>
      <c r="C1611" s="17">
        <f>TITRES_STAT!D1614</f>
        <v>13.7959</v>
      </c>
      <c r="D1611" s="17">
        <f>TITRES_STAT!E1614</f>
        <v>4914</v>
      </c>
      <c r="E1611" s="17">
        <f>TITRES_STAT!F1614</f>
        <v>18.6175</v>
      </c>
      <c r="F1611" s="17" t="str">
        <f t="shared" si="77"/>
        <v>BEARISH</v>
      </c>
      <c r="G1611" s="17" t="str">
        <f t="shared" si="76"/>
        <v>NEUTRAL</v>
      </c>
      <c r="H1611" s="17" t="str">
        <f t="shared" si="75"/>
        <v>CONFIRMED BEARISH</v>
      </c>
    </row>
    <row r="1612" spans="1:8" ht="13.5" x14ac:dyDescent="0.25">
      <c r="A1612" s="3">
        <f>TITRES_STAT!B1615</f>
        <v>44361</v>
      </c>
      <c r="B1612" s="17">
        <f>TITRES_STAT!C1615</f>
        <v>18.690000000000001</v>
      </c>
      <c r="C1612" s="17">
        <f>TITRES_STAT!D1615</f>
        <v>13.8254</v>
      </c>
      <c r="D1612" s="17">
        <f>TITRES_STAT!E1615</f>
        <v>4437</v>
      </c>
      <c r="E1612" s="17">
        <f>TITRES_STAT!F1615</f>
        <v>18.6707</v>
      </c>
      <c r="F1612" s="17" t="str">
        <f t="shared" si="77"/>
        <v>BEARISH</v>
      </c>
      <c r="G1612" s="17" t="str">
        <f t="shared" si="76"/>
        <v>NEUTRAL</v>
      </c>
      <c r="H1612" s="17" t="str">
        <f t="shared" si="75"/>
        <v>CONFIRMED BEARISH</v>
      </c>
    </row>
    <row r="1613" spans="1:8" ht="13.5" x14ac:dyDescent="0.25">
      <c r="A1613" s="3">
        <f>TITRES_STAT!B1616</f>
        <v>44362</v>
      </c>
      <c r="B1613" s="17">
        <f>TITRES_STAT!C1616</f>
        <v>18.7</v>
      </c>
      <c r="C1613" s="17">
        <f>TITRES_STAT!D1616</f>
        <v>13.832800000000001</v>
      </c>
      <c r="D1613" s="17">
        <f>TITRES_STAT!E1616</f>
        <v>7012</v>
      </c>
      <c r="E1613" s="17">
        <f>TITRES_STAT!F1616</f>
        <v>18.690200000000001</v>
      </c>
      <c r="F1613" s="17" t="str">
        <f t="shared" si="77"/>
        <v>BEARISH</v>
      </c>
      <c r="G1613" s="17" t="str">
        <f t="shared" si="76"/>
        <v>NEUTRAL</v>
      </c>
      <c r="H1613" s="17" t="str">
        <f t="shared" si="75"/>
        <v>CONFIRMED BEARISH</v>
      </c>
    </row>
    <row r="1614" spans="1:8" ht="13.5" x14ac:dyDescent="0.25">
      <c r="A1614" s="3">
        <f>TITRES_STAT!B1617</f>
        <v>44363</v>
      </c>
      <c r="B1614" s="17">
        <f>TITRES_STAT!C1617</f>
        <v>18.73</v>
      </c>
      <c r="C1614" s="17">
        <f>TITRES_STAT!D1617</f>
        <v>13.855</v>
      </c>
      <c r="D1614" s="17">
        <f>TITRES_STAT!E1617</f>
        <v>6857</v>
      </c>
      <c r="E1614" s="17">
        <f>TITRES_STAT!F1617</f>
        <v>18.721</v>
      </c>
      <c r="F1614" s="17" t="str">
        <f t="shared" si="77"/>
        <v>BULLISH</v>
      </c>
      <c r="G1614" s="17" t="str">
        <f t="shared" si="76"/>
        <v>NEUTRAL</v>
      </c>
      <c r="H1614" s="17" t="str">
        <f t="shared" si="75"/>
        <v>CONFIRMED BULLISH</v>
      </c>
    </row>
    <row r="1615" spans="1:8" ht="13.5" x14ac:dyDescent="0.25">
      <c r="A1615" s="3">
        <f>TITRES_STAT!B1618</f>
        <v>44364</v>
      </c>
      <c r="B1615" s="17">
        <f>TITRES_STAT!C1618</f>
        <v>18.72</v>
      </c>
      <c r="C1615" s="17">
        <f>TITRES_STAT!D1618</f>
        <v>13.8476</v>
      </c>
      <c r="D1615" s="17">
        <f>TITRES_STAT!E1618</f>
        <v>17331</v>
      </c>
      <c r="E1615" s="17">
        <f>TITRES_STAT!F1618</f>
        <v>18.72</v>
      </c>
      <c r="F1615" s="17" t="str">
        <f t="shared" si="77"/>
        <v>BULLISH</v>
      </c>
      <c r="G1615" s="17" t="str">
        <f t="shared" si="76"/>
        <v>NEUTRAL</v>
      </c>
      <c r="H1615" s="17" t="str">
        <f t="shared" si="75"/>
        <v>CONFIRMED BULLISH</v>
      </c>
    </row>
    <row r="1616" spans="1:8" ht="13.5" x14ac:dyDescent="0.25">
      <c r="A1616" s="3">
        <f>TITRES_STAT!B1619</f>
        <v>44365</v>
      </c>
      <c r="B1616" s="17">
        <f>TITRES_STAT!C1619</f>
        <v>18.7</v>
      </c>
      <c r="C1616" s="17">
        <f>TITRES_STAT!D1619</f>
        <v>13.832800000000001</v>
      </c>
      <c r="D1616" s="17">
        <f>TITRES_STAT!E1619</f>
        <v>5740</v>
      </c>
      <c r="E1616" s="17">
        <f>TITRES_STAT!F1619</f>
        <v>18.7057</v>
      </c>
      <c r="F1616" s="17" t="str">
        <f t="shared" si="77"/>
        <v>BULLISH</v>
      </c>
      <c r="G1616" s="17" t="str">
        <f t="shared" si="76"/>
        <v>NEUTRAL</v>
      </c>
      <c r="H1616" s="17" t="str">
        <f t="shared" si="75"/>
        <v>CONFIRMED BULLISH</v>
      </c>
    </row>
    <row r="1617" spans="1:8" ht="13.5" x14ac:dyDescent="0.25">
      <c r="A1617" s="3">
        <f>TITRES_STAT!B1620</f>
        <v>44368</v>
      </c>
      <c r="B1617" s="17">
        <f>TITRES_STAT!C1620</f>
        <v>18.690000000000001</v>
      </c>
      <c r="C1617" s="17">
        <f>TITRES_STAT!D1620</f>
        <v>13.8254</v>
      </c>
      <c r="D1617" s="17">
        <f>TITRES_STAT!E1620</f>
        <v>96152</v>
      </c>
      <c r="E1617" s="17">
        <f>TITRES_STAT!F1620</f>
        <v>18.690200000000001</v>
      </c>
      <c r="F1617" s="17" t="str">
        <f t="shared" si="77"/>
        <v>BULLISH</v>
      </c>
      <c r="G1617" s="17" t="str">
        <f t="shared" si="76"/>
        <v>NEUTRAL</v>
      </c>
      <c r="H1617" s="17" t="str">
        <f t="shared" si="75"/>
        <v>NEUTRAL</v>
      </c>
    </row>
    <row r="1618" spans="1:8" ht="13.5" x14ac:dyDescent="0.25">
      <c r="A1618" s="3">
        <f>TITRES_STAT!B1621</f>
        <v>44369</v>
      </c>
      <c r="B1618" s="17">
        <f>TITRES_STAT!C1621</f>
        <v>18.690000000000001</v>
      </c>
      <c r="C1618" s="17">
        <f>TITRES_STAT!D1621</f>
        <v>13.8254</v>
      </c>
      <c r="D1618" s="17">
        <f>TITRES_STAT!E1621</f>
        <v>5203</v>
      </c>
      <c r="E1618" s="17">
        <f>TITRES_STAT!F1621</f>
        <v>18.683199999999999</v>
      </c>
      <c r="F1618" s="17" t="str">
        <f t="shared" si="77"/>
        <v>BEARISH</v>
      </c>
      <c r="G1618" s="17" t="str">
        <f t="shared" si="76"/>
        <v>NEUTRAL</v>
      </c>
      <c r="H1618" s="17" t="str">
        <f t="shared" si="75"/>
        <v>CONFIRMED BEARISH</v>
      </c>
    </row>
    <row r="1619" spans="1:8" ht="13.5" x14ac:dyDescent="0.25">
      <c r="A1619" s="3">
        <f>TITRES_STAT!B1622</f>
        <v>44370</v>
      </c>
      <c r="B1619" s="17">
        <f>TITRES_STAT!C1622</f>
        <v>18.64</v>
      </c>
      <c r="C1619" s="17">
        <f>TITRES_STAT!D1622</f>
        <v>13.788500000000001</v>
      </c>
      <c r="D1619" s="17">
        <f>TITRES_STAT!E1622</f>
        <v>1923</v>
      </c>
      <c r="E1619" s="17">
        <f>TITRES_STAT!F1622</f>
        <v>18.653099999999998</v>
      </c>
      <c r="F1619" s="17" t="str">
        <f t="shared" si="77"/>
        <v>BEARISH</v>
      </c>
      <c r="G1619" s="17" t="str">
        <f t="shared" si="76"/>
        <v>NEUTRAL</v>
      </c>
      <c r="H1619" s="17" t="str">
        <f t="shared" si="75"/>
        <v>CONFIRMED BEARISH</v>
      </c>
    </row>
    <row r="1620" spans="1:8" ht="13.5" x14ac:dyDescent="0.25">
      <c r="A1620" s="3">
        <f>TITRES_STAT!B1623</f>
        <v>44371</v>
      </c>
      <c r="B1620" s="17">
        <f>TITRES_STAT!C1623</f>
        <v>18.5</v>
      </c>
      <c r="C1620" s="17">
        <f>TITRES_STAT!D1623</f>
        <v>13.684900000000001</v>
      </c>
      <c r="D1620" s="17">
        <f>TITRES_STAT!E1623</f>
        <v>11823</v>
      </c>
      <c r="E1620" s="17">
        <f>TITRES_STAT!F1623</f>
        <v>18.546800000000001</v>
      </c>
      <c r="F1620" s="17" t="str">
        <f t="shared" si="77"/>
        <v>BEARISH</v>
      </c>
      <c r="G1620" s="17" t="str">
        <f t="shared" si="76"/>
        <v>NEUTRAL</v>
      </c>
      <c r="H1620" s="17" t="str">
        <f t="shared" si="75"/>
        <v>CONFIRMED BEARISH</v>
      </c>
    </row>
    <row r="1621" spans="1:8" ht="13.5" x14ac:dyDescent="0.25">
      <c r="A1621" s="3">
        <f>TITRES_STAT!B1624</f>
        <v>44372</v>
      </c>
      <c r="B1621" s="17">
        <f>TITRES_STAT!C1624</f>
        <v>18.5</v>
      </c>
      <c r="C1621" s="17">
        <f>TITRES_STAT!D1624</f>
        <v>13.684900000000001</v>
      </c>
      <c r="D1621" s="17">
        <f>TITRES_STAT!E1624</f>
        <v>14924</v>
      </c>
      <c r="E1621" s="17">
        <f>TITRES_STAT!F1624</f>
        <v>18.5352</v>
      </c>
      <c r="F1621" s="17" t="str">
        <f t="shared" si="77"/>
        <v>BEARISH</v>
      </c>
      <c r="G1621" s="17" t="str">
        <f t="shared" si="76"/>
        <v>NEUTRAL</v>
      </c>
      <c r="H1621" s="17" t="str">
        <f t="shared" si="75"/>
        <v>CONFIRMED BEARISH</v>
      </c>
    </row>
    <row r="1622" spans="1:8" ht="13.5" x14ac:dyDescent="0.25">
      <c r="A1622" s="3">
        <f>TITRES_STAT!B1625</f>
        <v>44375</v>
      </c>
      <c r="B1622" s="17">
        <f>TITRES_STAT!C1625</f>
        <v>18.39</v>
      </c>
      <c r="C1622" s="17">
        <f>TITRES_STAT!D1625</f>
        <v>13.6035</v>
      </c>
      <c r="D1622" s="17">
        <f>TITRES_STAT!E1625</f>
        <v>9717</v>
      </c>
      <c r="E1622" s="17">
        <f>TITRES_STAT!F1625</f>
        <v>18.420400000000001</v>
      </c>
      <c r="F1622" s="17" t="str">
        <f t="shared" si="77"/>
        <v>BEARISH</v>
      </c>
      <c r="G1622" s="17" t="str">
        <f t="shared" si="76"/>
        <v>NEUTRAL</v>
      </c>
      <c r="H1622" s="17" t="str">
        <f t="shared" si="75"/>
        <v>CONFIRMED BEARISH</v>
      </c>
    </row>
    <row r="1623" spans="1:8" ht="13.5" x14ac:dyDescent="0.25">
      <c r="A1623" s="3">
        <f>TITRES_STAT!B1626</f>
        <v>44376</v>
      </c>
      <c r="B1623" s="17">
        <f>TITRES_STAT!C1626</f>
        <v>18.3</v>
      </c>
      <c r="C1623" s="17">
        <f>TITRES_STAT!D1626</f>
        <v>13.536899999999999</v>
      </c>
      <c r="D1623" s="17">
        <f>TITRES_STAT!E1626</f>
        <v>14198</v>
      </c>
      <c r="E1623" s="17">
        <f>TITRES_STAT!F1626</f>
        <v>18.300799999999999</v>
      </c>
      <c r="F1623" s="17" t="str">
        <f t="shared" si="77"/>
        <v>BEARISH</v>
      </c>
      <c r="G1623" s="17" t="str">
        <f t="shared" si="76"/>
        <v>WEAK</v>
      </c>
      <c r="H1623" s="17" t="str">
        <f t="shared" si="75"/>
        <v>CONFIRMED BEARISH</v>
      </c>
    </row>
    <row r="1624" spans="1:8" ht="13.5" x14ac:dyDescent="0.25">
      <c r="A1624" s="3">
        <f>TITRES_STAT!B1627</f>
        <v>44377</v>
      </c>
      <c r="B1624" s="17">
        <f>TITRES_STAT!C1627</f>
        <v>18.28</v>
      </c>
      <c r="C1624" s="17">
        <f>TITRES_STAT!D1627</f>
        <v>13.5222</v>
      </c>
      <c r="D1624" s="17">
        <f>TITRES_STAT!E1627</f>
        <v>37313</v>
      </c>
      <c r="E1624" s="17">
        <f>TITRES_STAT!F1627</f>
        <v>18.264500000000002</v>
      </c>
      <c r="F1624" s="17" t="str">
        <f t="shared" si="77"/>
        <v>BEARISH</v>
      </c>
      <c r="G1624" s="17" t="str">
        <f t="shared" si="76"/>
        <v>WEAK</v>
      </c>
      <c r="H1624" s="17" t="str">
        <f t="shared" si="75"/>
        <v>CONFIRMED BEARISH</v>
      </c>
    </row>
    <row r="1625" spans="1:8" ht="13.5" x14ac:dyDescent="0.25">
      <c r="A1625" s="3">
        <f>TITRES_STAT!B1628</f>
        <v>44378</v>
      </c>
      <c r="B1625" s="17">
        <f>TITRES_STAT!C1628</f>
        <v>18.25</v>
      </c>
      <c r="C1625" s="17">
        <f>TITRES_STAT!D1628</f>
        <v>13.5</v>
      </c>
      <c r="D1625" s="17">
        <f>TITRES_STAT!E1628</f>
        <v>14804</v>
      </c>
      <c r="E1625" s="17">
        <f>TITRES_STAT!F1628</f>
        <v>18.248999999999999</v>
      </c>
      <c r="F1625" s="17" t="str">
        <f t="shared" si="77"/>
        <v>BEARISH</v>
      </c>
      <c r="G1625" s="17" t="str">
        <f t="shared" si="76"/>
        <v>NEUTRAL</v>
      </c>
      <c r="H1625" s="17" t="str">
        <f t="shared" si="75"/>
        <v>CONFIRMED BEARISH</v>
      </c>
    </row>
    <row r="1626" spans="1:8" ht="13.5" x14ac:dyDescent="0.25">
      <c r="A1626" s="3">
        <f>TITRES_STAT!B1629</f>
        <v>44379</v>
      </c>
      <c r="B1626" s="17">
        <f>TITRES_STAT!C1629</f>
        <v>18.2</v>
      </c>
      <c r="C1626" s="17">
        <f>TITRES_STAT!D1629</f>
        <v>13.462999999999999</v>
      </c>
      <c r="D1626" s="17">
        <f>TITRES_STAT!E1629</f>
        <v>3882</v>
      </c>
      <c r="E1626" s="17">
        <f>TITRES_STAT!F1629</f>
        <v>18.203900000000001</v>
      </c>
      <c r="F1626" s="17" t="str">
        <f t="shared" si="77"/>
        <v>BEARISH</v>
      </c>
      <c r="G1626" s="17" t="str">
        <f t="shared" si="76"/>
        <v>NEUTRAL</v>
      </c>
      <c r="H1626" s="17" t="str">
        <f t="shared" si="75"/>
        <v>CONFIRMED BEARISH</v>
      </c>
    </row>
    <row r="1627" spans="1:8" ht="13.5" x14ac:dyDescent="0.25">
      <c r="A1627" s="3">
        <f>TITRES_STAT!B1630</f>
        <v>44382</v>
      </c>
      <c r="B1627" s="17">
        <f>TITRES_STAT!C1630</f>
        <v>18.25</v>
      </c>
      <c r="C1627" s="17">
        <f>TITRES_STAT!D1630</f>
        <v>13.5</v>
      </c>
      <c r="D1627" s="17">
        <f>TITRES_STAT!E1630</f>
        <v>11684</v>
      </c>
      <c r="E1627" s="17">
        <f>TITRES_STAT!F1630</f>
        <v>18.183499999999999</v>
      </c>
      <c r="F1627" s="17" t="str">
        <f t="shared" si="77"/>
        <v>BEARISH</v>
      </c>
      <c r="G1627" s="17" t="str">
        <f t="shared" si="76"/>
        <v>NEUTRAL</v>
      </c>
      <c r="H1627" s="17" t="str">
        <f t="shared" si="75"/>
        <v>CONFIRMED BEARISH</v>
      </c>
    </row>
    <row r="1628" spans="1:8" ht="13.5" x14ac:dyDescent="0.25">
      <c r="A1628" s="3">
        <f>TITRES_STAT!B1631</f>
        <v>44383</v>
      </c>
      <c r="B1628" s="17">
        <f>TITRES_STAT!C1631</f>
        <v>18.34</v>
      </c>
      <c r="C1628" s="17">
        <f>TITRES_STAT!D1631</f>
        <v>13.5665</v>
      </c>
      <c r="D1628" s="17">
        <f>TITRES_STAT!E1631</f>
        <v>8898</v>
      </c>
      <c r="E1628" s="17">
        <f>TITRES_STAT!F1631</f>
        <v>18.2745</v>
      </c>
      <c r="F1628" s="17" t="str">
        <f t="shared" si="77"/>
        <v>BEARISH</v>
      </c>
      <c r="G1628" s="17" t="str">
        <f t="shared" si="76"/>
        <v>NEUTRAL</v>
      </c>
      <c r="H1628" s="17" t="str">
        <f t="shared" si="75"/>
        <v>BEARISH DIVERGENCE</v>
      </c>
    </row>
    <row r="1629" spans="1:8" ht="13.5" x14ac:dyDescent="0.25">
      <c r="A1629" s="3">
        <f>TITRES_STAT!B1632</f>
        <v>44384</v>
      </c>
      <c r="B1629" s="17">
        <f>TITRES_STAT!C1632</f>
        <v>18.329999999999998</v>
      </c>
      <c r="C1629" s="17">
        <f>TITRES_STAT!D1632</f>
        <v>13.559100000000001</v>
      </c>
      <c r="D1629" s="17">
        <f>TITRES_STAT!E1632</f>
        <v>672</v>
      </c>
      <c r="E1629" s="17">
        <f>TITRES_STAT!F1632</f>
        <v>18.296500000000002</v>
      </c>
      <c r="F1629" s="17" t="str">
        <f t="shared" si="77"/>
        <v>BULLISH</v>
      </c>
      <c r="G1629" s="17" t="str">
        <f t="shared" si="76"/>
        <v>NEUTRAL</v>
      </c>
      <c r="H1629" s="17" t="str">
        <f t="shared" si="75"/>
        <v>CONFIRMED BULLISH</v>
      </c>
    </row>
    <row r="1630" spans="1:8" ht="13.5" x14ac:dyDescent="0.25">
      <c r="A1630" s="3">
        <f>TITRES_STAT!B1633</f>
        <v>44385</v>
      </c>
      <c r="B1630" s="17">
        <f>TITRES_STAT!C1633</f>
        <v>18.48</v>
      </c>
      <c r="C1630" s="17">
        <f>TITRES_STAT!D1633</f>
        <v>13.6701</v>
      </c>
      <c r="D1630" s="17">
        <f>TITRES_STAT!E1633</f>
        <v>5693</v>
      </c>
      <c r="E1630" s="17">
        <f>TITRES_STAT!F1633</f>
        <v>18.374099999999999</v>
      </c>
      <c r="F1630" s="17" t="str">
        <f t="shared" si="77"/>
        <v>BULLISH</v>
      </c>
      <c r="G1630" s="17" t="str">
        <f t="shared" si="76"/>
        <v>NEUTRAL</v>
      </c>
      <c r="H1630" s="17" t="str">
        <f t="shared" si="75"/>
        <v>CONFIRMED BULLISH</v>
      </c>
    </row>
    <row r="1631" spans="1:8" ht="13.5" x14ac:dyDescent="0.25">
      <c r="A1631" s="3">
        <f>TITRES_STAT!B1634</f>
        <v>44386</v>
      </c>
      <c r="B1631" s="17">
        <f>TITRES_STAT!C1634</f>
        <v>18.489999999999998</v>
      </c>
      <c r="C1631" s="17">
        <f>TITRES_STAT!D1634</f>
        <v>13.6775</v>
      </c>
      <c r="D1631" s="17">
        <f>TITRES_STAT!E1634</f>
        <v>3979</v>
      </c>
      <c r="E1631" s="17">
        <f>TITRES_STAT!F1634</f>
        <v>18.4907</v>
      </c>
      <c r="F1631" s="17" t="str">
        <f t="shared" si="77"/>
        <v>BULLISH</v>
      </c>
      <c r="G1631" s="17" t="str">
        <f t="shared" si="76"/>
        <v>NEUTRAL</v>
      </c>
      <c r="H1631" s="17" t="str">
        <f t="shared" si="75"/>
        <v>CONFIRMED BULLISH</v>
      </c>
    </row>
    <row r="1632" spans="1:8" ht="13.5" x14ac:dyDescent="0.25">
      <c r="A1632" s="3">
        <f>TITRES_STAT!B1635</f>
        <v>44389</v>
      </c>
      <c r="B1632" s="17">
        <f>TITRES_STAT!C1635</f>
        <v>18.5</v>
      </c>
      <c r="C1632" s="17">
        <f>TITRES_STAT!D1635</f>
        <v>13.684900000000001</v>
      </c>
      <c r="D1632" s="17">
        <f>TITRES_STAT!E1635</f>
        <v>2950</v>
      </c>
      <c r="E1632" s="17">
        <f>TITRES_STAT!F1635</f>
        <v>18.4909</v>
      </c>
      <c r="F1632" s="17" t="str">
        <f t="shared" si="77"/>
        <v>BULLISH</v>
      </c>
      <c r="G1632" s="17" t="str">
        <f t="shared" si="76"/>
        <v>NEUTRAL</v>
      </c>
      <c r="H1632" s="17" t="str">
        <f t="shared" si="75"/>
        <v>CONFIRMED BULLISH</v>
      </c>
    </row>
    <row r="1633" spans="1:8" ht="13.5" x14ac:dyDescent="0.25">
      <c r="A1633" s="3">
        <f>TITRES_STAT!B1636</f>
        <v>44390</v>
      </c>
      <c r="B1633" s="17">
        <f>TITRES_STAT!C1636</f>
        <v>18.489999999999998</v>
      </c>
      <c r="C1633" s="17">
        <f>TITRES_STAT!D1636</f>
        <v>13.6775</v>
      </c>
      <c r="D1633" s="17">
        <f>TITRES_STAT!E1636</f>
        <v>3799</v>
      </c>
      <c r="E1633" s="17">
        <f>TITRES_STAT!F1636</f>
        <v>18.497299999999999</v>
      </c>
      <c r="F1633" s="17" t="str">
        <f t="shared" si="77"/>
        <v>BULLISH</v>
      </c>
      <c r="G1633" s="17" t="str">
        <f t="shared" si="76"/>
        <v>NEUTRAL</v>
      </c>
      <c r="H1633" s="17" t="str">
        <f t="shared" si="75"/>
        <v>CONFIRMED BULLISH</v>
      </c>
    </row>
    <row r="1634" spans="1:8" ht="13.5" x14ac:dyDescent="0.25">
      <c r="A1634" s="3">
        <f>TITRES_STAT!B1637</f>
        <v>44391</v>
      </c>
      <c r="B1634" s="17">
        <f>TITRES_STAT!C1637</f>
        <v>18.489999999999998</v>
      </c>
      <c r="C1634" s="17">
        <f>TITRES_STAT!D1637</f>
        <v>13.6775</v>
      </c>
      <c r="D1634" s="17">
        <f>TITRES_STAT!E1637</f>
        <v>5816</v>
      </c>
      <c r="E1634" s="17">
        <f>TITRES_STAT!F1637</f>
        <v>18.4785</v>
      </c>
      <c r="F1634" s="17" t="str">
        <f t="shared" si="77"/>
        <v>BULLISH</v>
      </c>
      <c r="G1634" s="17" t="str">
        <f t="shared" si="76"/>
        <v>NEUTRAL</v>
      </c>
      <c r="H1634" s="17" t="str">
        <f t="shared" si="75"/>
        <v>CONFIRMED BULLISH</v>
      </c>
    </row>
    <row r="1635" spans="1:8" ht="13.5" x14ac:dyDescent="0.25">
      <c r="A1635" s="3">
        <f>TITRES_STAT!B1638</f>
        <v>44392</v>
      </c>
      <c r="B1635" s="17">
        <f>TITRES_STAT!C1638</f>
        <v>18.260000000000002</v>
      </c>
      <c r="C1635" s="17">
        <f>TITRES_STAT!D1638</f>
        <v>13.507400000000001</v>
      </c>
      <c r="D1635" s="17">
        <f>TITRES_STAT!E1638</f>
        <v>5699</v>
      </c>
      <c r="E1635" s="17">
        <f>TITRES_STAT!F1638</f>
        <v>18.3522</v>
      </c>
      <c r="F1635" s="17" t="str">
        <f t="shared" si="77"/>
        <v>BEARISH</v>
      </c>
      <c r="G1635" s="17" t="str">
        <f t="shared" si="76"/>
        <v>NEUTRAL</v>
      </c>
      <c r="H1635" s="17" t="str">
        <f t="shared" si="75"/>
        <v>CONFIRMED BEARISH</v>
      </c>
    </row>
    <row r="1636" spans="1:8" ht="13.5" x14ac:dyDescent="0.25">
      <c r="A1636" s="3">
        <f>TITRES_STAT!B1639</f>
        <v>44393</v>
      </c>
      <c r="B1636" s="17">
        <f>TITRES_STAT!C1639</f>
        <v>18.5</v>
      </c>
      <c r="C1636" s="17">
        <f>TITRES_STAT!D1639</f>
        <v>13.684900000000001</v>
      </c>
      <c r="D1636" s="17">
        <f>TITRES_STAT!E1639</f>
        <v>1566</v>
      </c>
      <c r="E1636" s="17">
        <f>TITRES_STAT!F1639</f>
        <v>18.495999999999999</v>
      </c>
      <c r="F1636" s="17" t="str">
        <f t="shared" si="77"/>
        <v>BULLISH</v>
      </c>
      <c r="G1636" s="17" t="str">
        <f t="shared" si="76"/>
        <v>NEUTRAL</v>
      </c>
      <c r="H1636" s="17" t="str">
        <f t="shared" si="75"/>
        <v>CONFIRMED BULLISH</v>
      </c>
    </row>
    <row r="1637" spans="1:8" ht="13.5" x14ac:dyDescent="0.25">
      <c r="A1637" s="3">
        <f>TITRES_STAT!B1640</f>
        <v>44396</v>
      </c>
      <c r="B1637" s="17">
        <f>TITRES_STAT!C1640</f>
        <v>18.489999999999998</v>
      </c>
      <c r="C1637" s="17">
        <f>TITRES_STAT!D1640</f>
        <v>13.6775</v>
      </c>
      <c r="D1637" s="17">
        <f>TITRES_STAT!E1640</f>
        <v>297</v>
      </c>
      <c r="E1637" s="17">
        <f>TITRES_STAT!F1640</f>
        <v>18.355799999999999</v>
      </c>
      <c r="F1637" s="17" t="str">
        <f t="shared" si="77"/>
        <v>BEARISH</v>
      </c>
      <c r="G1637" s="17" t="str">
        <f t="shared" si="76"/>
        <v>NEUTRAL</v>
      </c>
      <c r="H1637" s="17" t="str">
        <f t="shared" si="75"/>
        <v>CONFIRMED BEARISH</v>
      </c>
    </row>
    <row r="1638" spans="1:8" ht="13.5" x14ac:dyDescent="0.25">
      <c r="A1638" s="3">
        <f>TITRES_STAT!B1641</f>
        <v>44399</v>
      </c>
      <c r="B1638" s="17">
        <f>TITRES_STAT!C1641</f>
        <v>18.5</v>
      </c>
      <c r="C1638" s="17">
        <f>TITRES_STAT!D1641</f>
        <v>13.684900000000001</v>
      </c>
      <c r="D1638" s="17">
        <f>TITRES_STAT!E1641</f>
        <v>49610</v>
      </c>
      <c r="E1638" s="17">
        <f>TITRES_STAT!F1641</f>
        <v>18.515799999999999</v>
      </c>
      <c r="F1638" s="17" t="str">
        <f t="shared" si="77"/>
        <v>BULLISH</v>
      </c>
      <c r="G1638" s="17" t="str">
        <f t="shared" si="76"/>
        <v>NEUTRAL</v>
      </c>
      <c r="H1638" s="17" t="str">
        <f t="shared" si="75"/>
        <v>CONFIRMED BULLISH</v>
      </c>
    </row>
    <row r="1639" spans="1:8" ht="13.5" x14ac:dyDescent="0.25">
      <c r="A1639" s="3">
        <f>TITRES_STAT!B1642</f>
        <v>44400</v>
      </c>
      <c r="B1639" s="17">
        <f>TITRES_STAT!C1642</f>
        <v>18.5</v>
      </c>
      <c r="C1639" s="17">
        <f>TITRES_STAT!D1642</f>
        <v>13.684900000000001</v>
      </c>
      <c r="D1639" s="17">
        <f>TITRES_STAT!E1642</f>
        <v>8409</v>
      </c>
      <c r="E1639" s="17">
        <f>TITRES_STAT!F1642</f>
        <v>18.4879</v>
      </c>
      <c r="F1639" s="17" t="str">
        <f t="shared" si="77"/>
        <v>BULLISH</v>
      </c>
      <c r="G1639" s="17" t="str">
        <f t="shared" si="76"/>
        <v>NEUTRAL</v>
      </c>
      <c r="H1639" s="17" t="str">
        <f t="shared" si="75"/>
        <v>CONFIRMED BULLISH</v>
      </c>
    </row>
    <row r="1640" spans="1:8" ht="13.5" x14ac:dyDescent="0.25">
      <c r="A1640" s="3">
        <f>TITRES_STAT!B1643</f>
        <v>44403</v>
      </c>
      <c r="B1640" s="17">
        <f>TITRES_STAT!C1643</f>
        <v>18.48</v>
      </c>
      <c r="C1640" s="17">
        <f>TITRES_STAT!D1643</f>
        <v>13.6701</v>
      </c>
      <c r="D1640" s="17">
        <f>TITRES_STAT!E1643</f>
        <v>7590</v>
      </c>
      <c r="E1640" s="17">
        <f>TITRES_STAT!F1643</f>
        <v>18.213200000000001</v>
      </c>
      <c r="F1640" s="17" t="str">
        <f t="shared" si="77"/>
        <v>BEARISH</v>
      </c>
      <c r="G1640" s="17" t="str">
        <f t="shared" si="76"/>
        <v>NEUTRAL</v>
      </c>
      <c r="H1640" s="17" t="str">
        <f t="shared" si="75"/>
        <v>BEARISH DIVERGENCE</v>
      </c>
    </row>
    <row r="1641" spans="1:8" ht="13.5" x14ac:dyDescent="0.25">
      <c r="A1641" s="3">
        <f>TITRES_STAT!B1644</f>
        <v>44404</v>
      </c>
      <c r="B1641" s="17">
        <f>TITRES_STAT!C1644</f>
        <v>18.5</v>
      </c>
      <c r="C1641" s="17">
        <f>TITRES_STAT!D1644</f>
        <v>13.684900000000001</v>
      </c>
      <c r="D1641" s="17">
        <f>TITRES_STAT!E1644</f>
        <v>5105</v>
      </c>
      <c r="E1641" s="17">
        <f>TITRES_STAT!F1644</f>
        <v>18.486799999999999</v>
      </c>
      <c r="F1641" s="17" t="str">
        <f t="shared" si="77"/>
        <v>BEARISH</v>
      </c>
      <c r="G1641" s="17" t="str">
        <f t="shared" si="76"/>
        <v>NEUTRAL</v>
      </c>
      <c r="H1641" s="17" t="str">
        <f t="shared" si="75"/>
        <v>NEUTRAL</v>
      </c>
    </row>
    <row r="1642" spans="1:8" ht="13.5" x14ac:dyDescent="0.25">
      <c r="A1642" s="3">
        <f>TITRES_STAT!B1645</f>
        <v>44405</v>
      </c>
      <c r="B1642" s="17">
        <f>TITRES_STAT!C1645</f>
        <v>18.600000000000001</v>
      </c>
      <c r="C1642" s="17">
        <f>TITRES_STAT!D1645</f>
        <v>13.758900000000001</v>
      </c>
      <c r="D1642" s="17">
        <f>TITRES_STAT!E1645</f>
        <v>7803</v>
      </c>
      <c r="E1642" s="17">
        <f>TITRES_STAT!F1645</f>
        <v>18.5107</v>
      </c>
      <c r="F1642" s="17" t="str">
        <f t="shared" si="77"/>
        <v>BULLISH</v>
      </c>
      <c r="G1642" s="17" t="str">
        <f t="shared" si="76"/>
        <v>NEUTRAL</v>
      </c>
      <c r="H1642" s="17" t="str">
        <f t="shared" si="75"/>
        <v>CONFIRMED BULLISH</v>
      </c>
    </row>
    <row r="1643" spans="1:8" ht="13.5" x14ac:dyDescent="0.25">
      <c r="A1643" s="3">
        <f>TITRES_STAT!B1646</f>
        <v>44406</v>
      </c>
      <c r="B1643" s="17">
        <f>TITRES_STAT!C1646</f>
        <v>18.59</v>
      </c>
      <c r="C1643" s="17">
        <f>TITRES_STAT!D1646</f>
        <v>13.7515</v>
      </c>
      <c r="D1643" s="17">
        <f>TITRES_STAT!E1646</f>
        <v>72</v>
      </c>
      <c r="E1643" s="17">
        <f>TITRES_STAT!F1646</f>
        <v>18.594000000000001</v>
      </c>
      <c r="F1643" s="17" t="str">
        <f t="shared" si="77"/>
        <v>BULLISH</v>
      </c>
      <c r="G1643" s="17" t="str">
        <f t="shared" si="76"/>
        <v>NEUTRAL</v>
      </c>
      <c r="H1643" s="17" t="str">
        <f t="shared" si="75"/>
        <v>CONFIRMED BULLISH</v>
      </c>
    </row>
    <row r="1644" spans="1:8" ht="13.5" x14ac:dyDescent="0.25">
      <c r="A1644" s="3">
        <f>TITRES_STAT!B1647</f>
        <v>44407</v>
      </c>
      <c r="B1644" s="17">
        <f>TITRES_STAT!C1647</f>
        <v>18.579999999999998</v>
      </c>
      <c r="C1644" s="17">
        <f>TITRES_STAT!D1647</f>
        <v>13.7441</v>
      </c>
      <c r="D1644" s="17">
        <f>TITRES_STAT!E1647</f>
        <v>3312</v>
      </c>
      <c r="E1644" s="17">
        <f>TITRES_STAT!F1647</f>
        <v>18.5228</v>
      </c>
      <c r="F1644" s="17" t="str">
        <f t="shared" si="77"/>
        <v>BULLISH</v>
      </c>
      <c r="G1644" s="17" t="str">
        <f t="shared" si="76"/>
        <v>NEUTRAL</v>
      </c>
      <c r="H1644" s="17" t="str">
        <f t="shared" si="75"/>
        <v>CONFIRMED BULLISH</v>
      </c>
    </row>
    <row r="1645" spans="1:8" ht="13.5" x14ac:dyDescent="0.25">
      <c r="A1645" s="3">
        <f>TITRES_STAT!B1648</f>
        <v>44410</v>
      </c>
      <c r="B1645" s="17">
        <f>TITRES_STAT!C1648</f>
        <v>18.54</v>
      </c>
      <c r="C1645" s="17">
        <f>TITRES_STAT!D1648</f>
        <v>13.714499999999999</v>
      </c>
      <c r="D1645" s="17">
        <f>TITRES_STAT!E1648</f>
        <v>1322</v>
      </c>
      <c r="E1645" s="17">
        <f>TITRES_STAT!F1648</f>
        <v>18.521999999999998</v>
      </c>
      <c r="F1645" s="17" t="str">
        <f t="shared" si="77"/>
        <v>BULLISH</v>
      </c>
      <c r="G1645" s="17" t="str">
        <f t="shared" si="76"/>
        <v>NEUTRAL</v>
      </c>
      <c r="H1645" s="17" t="str">
        <f t="shared" si="75"/>
        <v>CONFIRMED BULLISH</v>
      </c>
    </row>
    <row r="1646" spans="1:8" ht="13.5" x14ac:dyDescent="0.25">
      <c r="A1646" s="3">
        <f>TITRES_STAT!B1649</f>
        <v>44411</v>
      </c>
      <c r="B1646" s="17">
        <f>TITRES_STAT!C1649</f>
        <v>18.54</v>
      </c>
      <c r="C1646" s="17">
        <f>TITRES_STAT!D1649</f>
        <v>13.714499999999999</v>
      </c>
      <c r="D1646" s="17">
        <f>TITRES_STAT!E1649</f>
        <v>3917</v>
      </c>
      <c r="E1646" s="17">
        <f>TITRES_STAT!F1649</f>
        <v>18.534099999999999</v>
      </c>
      <c r="F1646" s="17" t="str">
        <f t="shared" si="77"/>
        <v>BULLISH</v>
      </c>
      <c r="G1646" s="17" t="str">
        <f t="shared" si="76"/>
        <v>NEUTRAL</v>
      </c>
      <c r="H1646" s="17" t="str">
        <f t="shared" si="75"/>
        <v>CONFIRMED BULLISH</v>
      </c>
    </row>
    <row r="1647" spans="1:8" ht="13.5" x14ac:dyDescent="0.25">
      <c r="A1647" s="3">
        <f>TITRES_STAT!B1650</f>
        <v>44412</v>
      </c>
      <c r="B1647" s="17">
        <f>TITRES_STAT!C1650</f>
        <v>18.53</v>
      </c>
      <c r="C1647" s="17">
        <f>TITRES_STAT!D1650</f>
        <v>13.707100000000001</v>
      </c>
      <c r="D1647" s="17">
        <f>TITRES_STAT!E1650</f>
        <v>3079</v>
      </c>
      <c r="E1647" s="17">
        <f>TITRES_STAT!F1650</f>
        <v>18.497599999999998</v>
      </c>
      <c r="F1647" s="17" t="str">
        <f t="shared" si="77"/>
        <v>BEARISH</v>
      </c>
      <c r="G1647" s="17" t="str">
        <f t="shared" si="76"/>
        <v>NEUTRAL</v>
      </c>
      <c r="H1647" s="17" t="str">
        <f t="shared" si="75"/>
        <v>CONFIRMED BEARISH</v>
      </c>
    </row>
    <row r="1648" spans="1:8" ht="13.5" x14ac:dyDescent="0.25">
      <c r="A1648" s="3">
        <f>TITRES_STAT!B1651</f>
        <v>44413</v>
      </c>
      <c r="B1648" s="17">
        <f>TITRES_STAT!C1651</f>
        <v>18.57</v>
      </c>
      <c r="C1648" s="17">
        <f>TITRES_STAT!D1651</f>
        <v>13.736700000000001</v>
      </c>
      <c r="D1648" s="17">
        <f>TITRES_STAT!E1651</f>
        <v>13754</v>
      </c>
      <c r="E1648" s="17">
        <f>TITRES_STAT!F1651</f>
        <v>18.5566</v>
      </c>
      <c r="F1648" s="17" t="str">
        <f t="shared" si="77"/>
        <v>BEARISH</v>
      </c>
      <c r="G1648" s="17" t="str">
        <f t="shared" si="76"/>
        <v>NEUTRAL</v>
      </c>
      <c r="H1648" s="17" t="str">
        <f t="shared" si="75"/>
        <v>CONFIRMED BEARISH</v>
      </c>
    </row>
    <row r="1649" spans="1:8" ht="13.5" x14ac:dyDescent="0.25">
      <c r="A1649" s="3">
        <f>TITRES_STAT!B1652</f>
        <v>44414</v>
      </c>
      <c r="B1649" s="17">
        <f>TITRES_STAT!C1652</f>
        <v>18.600000000000001</v>
      </c>
      <c r="C1649" s="17">
        <f>TITRES_STAT!D1652</f>
        <v>13.758900000000001</v>
      </c>
      <c r="D1649" s="17">
        <f>TITRES_STAT!E1652</f>
        <v>18602</v>
      </c>
      <c r="E1649" s="17">
        <f>TITRES_STAT!F1652</f>
        <v>18.599499999999999</v>
      </c>
      <c r="F1649" s="17" t="str">
        <f t="shared" si="77"/>
        <v>BULLISH</v>
      </c>
      <c r="G1649" s="17" t="str">
        <f t="shared" si="76"/>
        <v>NEUTRAL</v>
      </c>
      <c r="H1649" s="17" t="str">
        <f t="shared" si="75"/>
        <v>CONFIRMED BULLISH</v>
      </c>
    </row>
    <row r="1650" spans="1:8" ht="13.5" x14ac:dyDescent="0.25">
      <c r="A1650" s="3">
        <f>TITRES_STAT!B1653</f>
        <v>44417</v>
      </c>
      <c r="B1650" s="17">
        <f>TITRES_STAT!C1653</f>
        <v>18.649999999999999</v>
      </c>
      <c r="C1650" s="17">
        <f>TITRES_STAT!D1653</f>
        <v>13.7959</v>
      </c>
      <c r="D1650" s="17">
        <f>TITRES_STAT!E1653</f>
        <v>34400</v>
      </c>
      <c r="E1650" s="17">
        <f>TITRES_STAT!F1653</f>
        <v>18.590499999999999</v>
      </c>
      <c r="F1650" s="17" t="str">
        <f t="shared" si="77"/>
        <v>BULLISH</v>
      </c>
      <c r="G1650" s="17" t="str">
        <f t="shared" si="76"/>
        <v>NEUTRAL</v>
      </c>
      <c r="H1650" s="17" t="str">
        <f t="shared" si="75"/>
        <v>CONFIRMED BULLISH</v>
      </c>
    </row>
    <row r="1651" spans="1:8" ht="13.5" x14ac:dyDescent="0.25">
      <c r="A1651" s="3">
        <f>TITRES_STAT!B1654</f>
        <v>44419</v>
      </c>
      <c r="B1651" s="17">
        <f>TITRES_STAT!C1654</f>
        <v>18.64</v>
      </c>
      <c r="C1651" s="17">
        <f>TITRES_STAT!D1654</f>
        <v>13.788500000000001</v>
      </c>
      <c r="D1651" s="17">
        <f>TITRES_STAT!E1654</f>
        <v>2502</v>
      </c>
      <c r="E1651" s="17">
        <f>TITRES_STAT!F1654</f>
        <v>18.528099999999998</v>
      </c>
      <c r="F1651" s="17" t="str">
        <f t="shared" si="77"/>
        <v>BEARISH</v>
      </c>
      <c r="G1651" s="17" t="str">
        <f t="shared" si="76"/>
        <v>NEUTRAL</v>
      </c>
      <c r="H1651" s="17" t="str">
        <f t="shared" si="75"/>
        <v>BEARISH DIVERGENCE</v>
      </c>
    </row>
    <row r="1652" spans="1:8" ht="13.5" x14ac:dyDescent="0.25">
      <c r="A1652" s="3">
        <f>TITRES_STAT!B1655</f>
        <v>44420</v>
      </c>
      <c r="B1652" s="17">
        <f>TITRES_STAT!C1655</f>
        <v>18.59</v>
      </c>
      <c r="C1652" s="17">
        <f>TITRES_STAT!D1655</f>
        <v>13.7515</v>
      </c>
      <c r="D1652" s="17">
        <f>TITRES_STAT!E1655</f>
        <v>260</v>
      </c>
      <c r="E1652" s="17">
        <f>TITRES_STAT!F1655</f>
        <v>18.5212</v>
      </c>
      <c r="F1652" s="17" t="str">
        <f t="shared" si="77"/>
        <v>BULLISH</v>
      </c>
      <c r="G1652" s="17" t="str">
        <f t="shared" si="76"/>
        <v>NEUTRAL</v>
      </c>
      <c r="H1652" s="17" t="str">
        <f t="shared" si="75"/>
        <v>CONFIRMED BULLISH</v>
      </c>
    </row>
    <row r="1653" spans="1:8" ht="13.5" x14ac:dyDescent="0.25">
      <c r="A1653" s="3">
        <f>TITRES_STAT!B1656</f>
        <v>44424</v>
      </c>
      <c r="B1653" s="17">
        <f>TITRES_STAT!C1656</f>
        <v>18.55</v>
      </c>
      <c r="C1653" s="17">
        <f>TITRES_STAT!D1656</f>
        <v>13.7219</v>
      </c>
      <c r="D1653" s="17">
        <f>TITRES_STAT!E1656</f>
        <v>2497</v>
      </c>
      <c r="E1653" s="17">
        <f>TITRES_STAT!F1656</f>
        <v>18.545999999999999</v>
      </c>
      <c r="F1653" s="17" t="str">
        <f t="shared" si="77"/>
        <v>BEARISH</v>
      </c>
      <c r="G1653" s="17" t="str">
        <f t="shared" si="76"/>
        <v>NEUTRAL</v>
      </c>
      <c r="H1653" s="17" t="str">
        <f t="shared" si="75"/>
        <v>CONFIRMED BEARISH</v>
      </c>
    </row>
    <row r="1654" spans="1:8" ht="13.5" x14ac:dyDescent="0.25">
      <c r="A1654" s="3">
        <f>TITRES_STAT!B1657</f>
        <v>44425</v>
      </c>
      <c r="B1654" s="17">
        <f>TITRES_STAT!C1657</f>
        <v>18.59</v>
      </c>
      <c r="C1654" s="17">
        <f>TITRES_STAT!D1657</f>
        <v>13.7515</v>
      </c>
      <c r="D1654" s="17">
        <f>TITRES_STAT!E1657</f>
        <v>7903</v>
      </c>
      <c r="E1654" s="17">
        <f>TITRES_STAT!F1657</f>
        <v>18.537400000000002</v>
      </c>
      <c r="F1654" s="17" t="str">
        <f t="shared" si="77"/>
        <v>BEARISH</v>
      </c>
      <c r="G1654" s="17" t="str">
        <f t="shared" si="76"/>
        <v>NEUTRAL</v>
      </c>
      <c r="H1654" s="17" t="str">
        <f t="shared" si="75"/>
        <v>CONFIRMED BEARISH</v>
      </c>
    </row>
    <row r="1655" spans="1:8" ht="13.5" x14ac:dyDescent="0.25">
      <c r="A1655" s="3">
        <f>TITRES_STAT!B1658</f>
        <v>44426</v>
      </c>
      <c r="B1655" s="17">
        <f>TITRES_STAT!C1658</f>
        <v>18.59</v>
      </c>
      <c r="C1655" s="17">
        <f>TITRES_STAT!D1658</f>
        <v>13.7515</v>
      </c>
      <c r="D1655" s="17">
        <f>TITRES_STAT!E1658</f>
        <v>5144</v>
      </c>
      <c r="E1655" s="17">
        <f>TITRES_STAT!F1658</f>
        <v>18.465499999999999</v>
      </c>
      <c r="F1655" s="17" t="str">
        <f t="shared" si="77"/>
        <v>BEARISH</v>
      </c>
      <c r="G1655" s="17" t="str">
        <f t="shared" si="76"/>
        <v>NEUTRAL</v>
      </c>
      <c r="H1655" s="17" t="str">
        <f t="shared" si="75"/>
        <v>CONFIRMED BEARISH</v>
      </c>
    </row>
    <row r="1656" spans="1:8" ht="13.5" x14ac:dyDescent="0.25">
      <c r="A1656" s="3">
        <f>TITRES_STAT!B1659</f>
        <v>44427</v>
      </c>
      <c r="B1656" s="17">
        <f>TITRES_STAT!C1659</f>
        <v>18.600000000000001</v>
      </c>
      <c r="C1656" s="17">
        <f>TITRES_STAT!D1659</f>
        <v>13.758900000000001</v>
      </c>
      <c r="D1656" s="17">
        <f>TITRES_STAT!E1659</f>
        <v>25704</v>
      </c>
      <c r="E1656" s="17">
        <f>TITRES_STAT!F1659</f>
        <v>18.5029</v>
      </c>
      <c r="F1656" s="17" t="str">
        <f t="shared" si="77"/>
        <v>BEARISH</v>
      </c>
      <c r="G1656" s="17" t="str">
        <f t="shared" si="76"/>
        <v>NEUTRAL</v>
      </c>
      <c r="H1656" s="17" t="str">
        <f t="shared" si="75"/>
        <v>CONFIRMED BEARISH</v>
      </c>
    </row>
    <row r="1657" spans="1:8" ht="13.5" x14ac:dyDescent="0.25">
      <c r="A1657" s="3">
        <f>TITRES_STAT!B1660</f>
        <v>44428</v>
      </c>
      <c r="B1657" s="17">
        <f>TITRES_STAT!C1660</f>
        <v>18.579999999999998</v>
      </c>
      <c r="C1657" s="17">
        <f>TITRES_STAT!D1660</f>
        <v>13.7441</v>
      </c>
      <c r="D1657" s="17">
        <f>TITRES_STAT!E1660</f>
        <v>13977</v>
      </c>
      <c r="E1657" s="17">
        <f>TITRES_STAT!F1660</f>
        <v>18.508299999999998</v>
      </c>
      <c r="F1657" s="17" t="str">
        <f t="shared" si="77"/>
        <v>BEARISH</v>
      </c>
      <c r="G1657" s="17" t="str">
        <f t="shared" si="76"/>
        <v>NEUTRAL</v>
      </c>
      <c r="H1657" s="17" t="str">
        <f t="shared" si="75"/>
        <v>CONFIRMED BEARISH</v>
      </c>
    </row>
    <row r="1658" spans="1:8" ht="13.5" x14ac:dyDescent="0.25">
      <c r="A1658" s="3">
        <f>TITRES_STAT!B1661</f>
        <v>44431</v>
      </c>
      <c r="B1658" s="17">
        <f>TITRES_STAT!C1661</f>
        <v>18.5</v>
      </c>
      <c r="C1658" s="17">
        <f>TITRES_STAT!D1661</f>
        <v>13.684900000000001</v>
      </c>
      <c r="D1658" s="17">
        <f>TITRES_STAT!E1661</f>
        <v>15115</v>
      </c>
      <c r="E1658" s="17">
        <f>TITRES_STAT!F1661</f>
        <v>18.511700000000001</v>
      </c>
      <c r="F1658" s="17" t="str">
        <f t="shared" si="77"/>
        <v>BEARISH</v>
      </c>
      <c r="G1658" s="17" t="str">
        <f t="shared" si="76"/>
        <v>NEUTRAL</v>
      </c>
      <c r="H1658" s="17" t="str">
        <f t="shared" si="75"/>
        <v>CONFIRMED BEARISH</v>
      </c>
    </row>
    <row r="1659" spans="1:8" ht="13.5" x14ac:dyDescent="0.25">
      <c r="A1659" s="3">
        <f>TITRES_STAT!B1662</f>
        <v>44432</v>
      </c>
      <c r="B1659" s="17">
        <f>TITRES_STAT!C1662</f>
        <v>18.54</v>
      </c>
      <c r="C1659" s="17">
        <f>TITRES_STAT!D1662</f>
        <v>13.714499999999999</v>
      </c>
      <c r="D1659" s="17">
        <f>TITRES_STAT!E1662</f>
        <v>3059</v>
      </c>
      <c r="E1659" s="17">
        <f>TITRES_STAT!F1662</f>
        <v>18.479600000000001</v>
      </c>
      <c r="F1659" s="17" t="str">
        <f t="shared" si="77"/>
        <v>BEARISH</v>
      </c>
      <c r="G1659" s="17" t="str">
        <f t="shared" si="76"/>
        <v>NEUTRAL</v>
      </c>
      <c r="H1659" s="17" t="str">
        <f t="shared" si="75"/>
        <v>CONFIRMED BEARISH</v>
      </c>
    </row>
    <row r="1660" spans="1:8" ht="13.5" x14ac:dyDescent="0.25">
      <c r="A1660" s="3">
        <f>TITRES_STAT!B1663</f>
        <v>44433</v>
      </c>
      <c r="B1660" s="17">
        <f>TITRES_STAT!C1663</f>
        <v>18.5</v>
      </c>
      <c r="C1660" s="17">
        <f>TITRES_STAT!D1663</f>
        <v>13.684900000000001</v>
      </c>
      <c r="D1660" s="17">
        <f>TITRES_STAT!E1663</f>
        <v>5779</v>
      </c>
      <c r="E1660" s="17">
        <f>TITRES_STAT!F1663</f>
        <v>18.492999999999999</v>
      </c>
      <c r="F1660" s="17" t="str">
        <f t="shared" si="77"/>
        <v>BULLISH</v>
      </c>
      <c r="G1660" s="17" t="str">
        <f t="shared" si="76"/>
        <v>NEUTRAL</v>
      </c>
      <c r="H1660" s="17" t="str">
        <f t="shared" si="75"/>
        <v>BULLISH DIVERGENCE</v>
      </c>
    </row>
    <row r="1661" spans="1:8" ht="13.5" x14ac:dyDescent="0.25">
      <c r="A1661" s="3">
        <f>TITRES_STAT!B1664</f>
        <v>44434</v>
      </c>
      <c r="B1661" s="17">
        <f>TITRES_STAT!C1664</f>
        <v>18.52</v>
      </c>
      <c r="C1661" s="17">
        <f>TITRES_STAT!D1664</f>
        <v>13.6997</v>
      </c>
      <c r="D1661" s="17">
        <f>TITRES_STAT!E1664</f>
        <v>23770</v>
      </c>
      <c r="E1661" s="17">
        <f>TITRES_STAT!F1664</f>
        <v>18.510200000000001</v>
      </c>
      <c r="F1661" s="17" t="str">
        <f t="shared" si="77"/>
        <v>BULLISH</v>
      </c>
      <c r="G1661" s="17" t="str">
        <f t="shared" si="76"/>
        <v>NEUTRAL</v>
      </c>
      <c r="H1661" s="17" t="str">
        <f t="shared" si="75"/>
        <v>BULLISH DIVERGENCE</v>
      </c>
    </row>
    <row r="1662" spans="1:8" ht="13.5" x14ac:dyDescent="0.25">
      <c r="A1662" s="3">
        <f>TITRES_STAT!B1665</f>
        <v>44435</v>
      </c>
      <c r="B1662" s="17">
        <f>TITRES_STAT!C1665</f>
        <v>18.690000000000001</v>
      </c>
      <c r="C1662" s="17">
        <f>TITRES_STAT!D1665</f>
        <v>13.8254</v>
      </c>
      <c r="D1662" s="17">
        <f>TITRES_STAT!E1665</f>
        <v>15513</v>
      </c>
      <c r="E1662" s="17">
        <f>TITRES_STAT!F1665</f>
        <v>18.5899</v>
      </c>
      <c r="F1662" s="17" t="str">
        <f t="shared" si="77"/>
        <v>BULLISH</v>
      </c>
      <c r="G1662" s="17" t="str">
        <f t="shared" si="76"/>
        <v>NEUTRAL</v>
      </c>
      <c r="H1662" s="17" t="str">
        <f t="shared" si="75"/>
        <v>CONFIRMED BULLISH</v>
      </c>
    </row>
    <row r="1663" spans="1:8" ht="13.5" x14ac:dyDescent="0.25">
      <c r="A1663" s="3">
        <f>TITRES_STAT!B1666</f>
        <v>44438</v>
      </c>
      <c r="B1663" s="17">
        <f>TITRES_STAT!C1666</f>
        <v>18.5</v>
      </c>
      <c r="C1663" s="17">
        <f>TITRES_STAT!D1666</f>
        <v>13.684900000000001</v>
      </c>
      <c r="D1663" s="17">
        <f>TITRES_STAT!E1666</f>
        <v>702</v>
      </c>
      <c r="E1663" s="17">
        <f>TITRES_STAT!F1666</f>
        <v>18.628</v>
      </c>
      <c r="F1663" s="17" t="str">
        <f t="shared" si="77"/>
        <v>BULLISH</v>
      </c>
      <c r="G1663" s="17" t="str">
        <f t="shared" si="76"/>
        <v>NEUTRAL</v>
      </c>
      <c r="H1663" s="17" t="str">
        <f t="shared" si="75"/>
        <v>NEUTRAL</v>
      </c>
    </row>
    <row r="1664" spans="1:8" ht="13.5" x14ac:dyDescent="0.25">
      <c r="A1664" s="3">
        <f>TITRES_STAT!B1667</f>
        <v>44439</v>
      </c>
      <c r="B1664" s="17">
        <f>TITRES_STAT!C1667</f>
        <v>18.5</v>
      </c>
      <c r="C1664" s="17">
        <f>TITRES_STAT!D1667</f>
        <v>13.684900000000001</v>
      </c>
      <c r="D1664" s="17">
        <f>TITRES_STAT!E1667</f>
        <v>4183</v>
      </c>
      <c r="E1664" s="17">
        <f>TITRES_STAT!F1667</f>
        <v>18.501000000000001</v>
      </c>
      <c r="F1664" s="17" t="str">
        <f t="shared" si="77"/>
        <v>BULLISH</v>
      </c>
      <c r="G1664" s="17" t="str">
        <f t="shared" si="76"/>
        <v>NEUTRAL</v>
      </c>
      <c r="H1664" s="17" t="str">
        <f t="shared" si="75"/>
        <v>BULLISH DIVERGENCE</v>
      </c>
    </row>
    <row r="1665" spans="1:8" ht="13.5" x14ac:dyDescent="0.25">
      <c r="A1665" s="3">
        <f>TITRES_STAT!B1668</f>
        <v>44440</v>
      </c>
      <c r="B1665" s="17">
        <f>TITRES_STAT!C1668</f>
        <v>18.690000000000001</v>
      </c>
      <c r="C1665" s="17">
        <f>TITRES_STAT!D1668</f>
        <v>13.8254</v>
      </c>
      <c r="D1665" s="17">
        <f>TITRES_STAT!E1668</f>
        <v>4411</v>
      </c>
      <c r="E1665" s="17">
        <f>TITRES_STAT!F1668</f>
        <v>18.419</v>
      </c>
      <c r="F1665" s="17" t="str">
        <f t="shared" si="77"/>
        <v>BEARISH</v>
      </c>
      <c r="G1665" s="17" t="str">
        <f t="shared" si="76"/>
        <v>NEUTRAL</v>
      </c>
      <c r="H1665" s="17" t="str">
        <f t="shared" si="75"/>
        <v>BEARISH DIVERGENCE</v>
      </c>
    </row>
    <row r="1666" spans="1:8" ht="13.5" x14ac:dyDescent="0.25">
      <c r="A1666" s="3">
        <f>TITRES_STAT!B1669</f>
        <v>44441</v>
      </c>
      <c r="B1666" s="17">
        <f>TITRES_STAT!C1669</f>
        <v>18.649999999999999</v>
      </c>
      <c r="C1666" s="17">
        <f>TITRES_STAT!D1669</f>
        <v>13.7959</v>
      </c>
      <c r="D1666" s="17">
        <f>TITRES_STAT!E1669</f>
        <v>3007</v>
      </c>
      <c r="E1666" s="17">
        <f>TITRES_STAT!F1669</f>
        <v>18.503</v>
      </c>
      <c r="F1666" s="17" t="str">
        <f t="shared" si="77"/>
        <v>BEARISH</v>
      </c>
      <c r="G1666" s="17" t="str">
        <f t="shared" si="76"/>
        <v>NEUTRAL</v>
      </c>
      <c r="H1666" s="17" t="str">
        <f t="shared" si="75"/>
        <v>BEARISH DIVERGENCE</v>
      </c>
    </row>
    <row r="1667" spans="1:8" ht="13.5" x14ac:dyDescent="0.25">
      <c r="A1667" s="3">
        <f>TITRES_STAT!B1670</f>
        <v>44442</v>
      </c>
      <c r="B1667" s="17">
        <f>TITRES_STAT!C1670</f>
        <v>18.64</v>
      </c>
      <c r="C1667" s="17">
        <f>TITRES_STAT!D1670</f>
        <v>13.788500000000001</v>
      </c>
      <c r="D1667" s="17">
        <f>TITRES_STAT!E1670</f>
        <v>880</v>
      </c>
      <c r="E1667" s="17">
        <f>TITRES_STAT!F1670</f>
        <v>18.62</v>
      </c>
      <c r="F1667" s="17" t="str">
        <f t="shared" si="77"/>
        <v>BULLISH</v>
      </c>
      <c r="G1667" s="17" t="str">
        <f t="shared" si="76"/>
        <v>NEUTRAL</v>
      </c>
      <c r="H1667" s="17" t="str">
        <f t="shared" si="75"/>
        <v>BULLISH DIVERGENCE</v>
      </c>
    </row>
    <row r="1668" spans="1:8" ht="13.5" x14ac:dyDescent="0.25">
      <c r="A1668" s="3">
        <f>TITRES_STAT!B1671</f>
        <v>44445</v>
      </c>
      <c r="B1668" s="17">
        <f>TITRES_STAT!C1671</f>
        <v>18.63</v>
      </c>
      <c r="C1668" s="17">
        <f>TITRES_STAT!D1671</f>
        <v>13.7811</v>
      </c>
      <c r="D1668" s="17">
        <f>TITRES_STAT!E1671</f>
        <v>3348</v>
      </c>
      <c r="E1668" s="17">
        <f>TITRES_STAT!F1671</f>
        <v>18.620999999999999</v>
      </c>
      <c r="F1668" s="17" t="str">
        <f t="shared" si="77"/>
        <v>BEARISH</v>
      </c>
      <c r="G1668" s="17" t="str">
        <f t="shared" si="76"/>
        <v>NEUTRAL</v>
      </c>
      <c r="H1668" s="17" t="str">
        <f t="shared" si="75"/>
        <v>BEARISH DIVERGENCE</v>
      </c>
    </row>
    <row r="1669" spans="1:8" ht="13.5" x14ac:dyDescent="0.25">
      <c r="A1669" s="3">
        <f>TITRES_STAT!B1672</f>
        <v>44446</v>
      </c>
      <c r="B1669" s="17">
        <f>TITRES_STAT!C1672</f>
        <v>18.600000000000001</v>
      </c>
      <c r="C1669" s="17">
        <f>TITRES_STAT!D1672</f>
        <v>13.758900000000001</v>
      </c>
      <c r="D1669" s="17">
        <f>TITRES_STAT!E1672</f>
        <v>2379</v>
      </c>
      <c r="E1669" s="17">
        <f>TITRES_STAT!F1672</f>
        <v>18.542999999999999</v>
      </c>
      <c r="F1669" s="17" t="str">
        <f t="shared" si="77"/>
        <v>BULLISH</v>
      </c>
      <c r="G1669" s="17" t="str">
        <f t="shared" si="76"/>
        <v>NEUTRAL</v>
      </c>
      <c r="H1669" s="17" t="str">
        <f t="shared" si="75"/>
        <v>CONFIRMED BULLISH</v>
      </c>
    </row>
    <row r="1670" spans="1:8" ht="13.5" x14ac:dyDescent="0.25">
      <c r="A1670" s="3">
        <f>TITRES_STAT!B1673</f>
        <v>44447</v>
      </c>
      <c r="B1670" s="17">
        <f>TITRES_STAT!C1673</f>
        <v>18.59</v>
      </c>
      <c r="C1670" s="17">
        <f>TITRES_STAT!D1673</f>
        <v>13.7515</v>
      </c>
      <c r="D1670" s="17">
        <f>TITRES_STAT!E1673</f>
        <v>14549</v>
      </c>
      <c r="E1670" s="17">
        <f>TITRES_STAT!F1673</f>
        <v>18.556000000000001</v>
      </c>
      <c r="F1670" s="17" t="str">
        <f t="shared" si="77"/>
        <v>BULLISH</v>
      </c>
      <c r="G1670" s="17" t="str">
        <f t="shared" si="76"/>
        <v>NEUTRAL</v>
      </c>
      <c r="H1670" s="17" t="str">
        <f t="shared" ref="H1670:H1733" si="78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f>TITRES_STAT!B1674</f>
        <v>44448</v>
      </c>
      <c r="B1671" s="17">
        <f>TITRES_STAT!C1674</f>
        <v>18.59</v>
      </c>
      <c r="C1671" s="17">
        <f>TITRES_STAT!D1674</f>
        <v>13.7515</v>
      </c>
      <c r="D1671" s="17">
        <f>TITRES_STAT!E1674</f>
        <v>2963</v>
      </c>
      <c r="E1671" s="17">
        <f>TITRES_STAT!F1674</f>
        <v>18.539000000000001</v>
      </c>
      <c r="F1671" s="17" t="str">
        <f t="shared" si="77"/>
        <v>BULLISH</v>
      </c>
      <c r="G1671" s="17" t="str">
        <f t="shared" ref="G1671:G1734" si="79">IF((E1671-E1666)/E1666 &gt; 0.02, "STRONG",
 IF((E1671-E1666)/E1666 &lt; -0.02, "WEAK", "NEUTRAL"))</f>
        <v>NEUTRAL</v>
      </c>
      <c r="H1671" s="17" t="str">
        <f t="shared" si="78"/>
        <v>BULLISH DIVERGENCE</v>
      </c>
    </row>
    <row r="1672" spans="1:8" ht="13.5" x14ac:dyDescent="0.25">
      <c r="A1672" s="3">
        <f>TITRES_STAT!B1675</f>
        <v>44449</v>
      </c>
      <c r="B1672" s="17">
        <f>TITRES_STAT!C1675</f>
        <v>18.59</v>
      </c>
      <c r="C1672" s="17">
        <f>TITRES_STAT!D1675</f>
        <v>13.7515</v>
      </c>
      <c r="D1672" s="17">
        <f>TITRES_STAT!E1675</f>
        <v>5604</v>
      </c>
      <c r="E1672" s="17">
        <f>TITRES_STAT!F1675</f>
        <v>18.59</v>
      </c>
      <c r="F1672" s="17" t="str">
        <f t="shared" ref="F1672:F1735" si="80">IF(E1672&gt;E1667,"BULLISH",IF(E1672&lt;E1667,"BEARISH","NEUTRAL"))</f>
        <v>BEARISH</v>
      </c>
      <c r="G1672" s="17" t="str">
        <f t="shared" si="79"/>
        <v>NEUTRAL</v>
      </c>
      <c r="H1672" s="17" t="str">
        <f t="shared" si="78"/>
        <v>CONFIRMED BEARISH</v>
      </c>
    </row>
    <row r="1673" spans="1:8" ht="13.5" x14ac:dyDescent="0.25">
      <c r="A1673" s="3">
        <f>TITRES_STAT!B1676</f>
        <v>44452</v>
      </c>
      <c r="B1673" s="17">
        <f>TITRES_STAT!C1676</f>
        <v>18.55</v>
      </c>
      <c r="C1673" s="17">
        <f>TITRES_STAT!D1676</f>
        <v>13.7219</v>
      </c>
      <c r="D1673" s="17">
        <f>TITRES_STAT!E1676</f>
        <v>206</v>
      </c>
      <c r="E1673" s="17">
        <f>TITRES_STAT!F1676</f>
        <v>18.48</v>
      </c>
      <c r="F1673" s="17" t="str">
        <f t="shared" si="80"/>
        <v>BEARISH</v>
      </c>
      <c r="G1673" s="17" t="str">
        <f t="shared" si="79"/>
        <v>NEUTRAL</v>
      </c>
      <c r="H1673" s="17" t="str">
        <f t="shared" si="78"/>
        <v>CONFIRMED BEARISH</v>
      </c>
    </row>
    <row r="1674" spans="1:8" ht="13.5" x14ac:dyDescent="0.25">
      <c r="A1674" s="3">
        <f>TITRES_STAT!B1677</f>
        <v>44453</v>
      </c>
      <c r="B1674" s="17">
        <f>TITRES_STAT!C1677</f>
        <v>18.5</v>
      </c>
      <c r="C1674" s="17">
        <f>TITRES_STAT!D1677</f>
        <v>13.684900000000001</v>
      </c>
      <c r="D1674" s="17">
        <f>TITRES_STAT!E1677</f>
        <v>6522</v>
      </c>
      <c r="E1674" s="17">
        <f>TITRES_STAT!F1677</f>
        <v>18.553999999999998</v>
      </c>
      <c r="F1674" s="17" t="str">
        <f t="shared" si="80"/>
        <v>BULLISH</v>
      </c>
      <c r="G1674" s="17" t="str">
        <f t="shared" si="79"/>
        <v>NEUTRAL</v>
      </c>
      <c r="H1674" s="17" t="str">
        <f t="shared" si="78"/>
        <v>BULLISH DIVERGENCE</v>
      </c>
    </row>
    <row r="1675" spans="1:8" ht="13.5" x14ac:dyDescent="0.25">
      <c r="A1675" s="3">
        <f>TITRES_STAT!B1678</f>
        <v>44454</v>
      </c>
      <c r="B1675" s="17">
        <f>TITRES_STAT!C1678</f>
        <v>18.5</v>
      </c>
      <c r="C1675" s="17">
        <f>TITRES_STAT!D1678</f>
        <v>13.684900000000001</v>
      </c>
      <c r="D1675" s="17">
        <f>TITRES_STAT!E1678</f>
        <v>11557</v>
      </c>
      <c r="E1675" s="17">
        <f>TITRES_STAT!F1678</f>
        <v>18.395</v>
      </c>
      <c r="F1675" s="17" t="str">
        <f t="shared" si="80"/>
        <v>BEARISH</v>
      </c>
      <c r="G1675" s="17" t="str">
        <f t="shared" si="79"/>
        <v>NEUTRAL</v>
      </c>
      <c r="H1675" s="17" t="str">
        <f t="shared" si="78"/>
        <v>CONFIRMED BEARISH</v>
      </c>
    </row>
    <row r="1676" spans="1:8" ht="13.5" x14ac:dyDescent="0.25">
      <c r="A1676" s="3">
        <f>TITRES_STAT!B1679</f>
        <v>44455</v>
      </c>
      <c r="B1676" s="17">
        <f>TITRES_STAT!C1679</f>
        <v>18.48</v>
      </c>
      <c r="C1676" s="17">
        <f>TITRES_STAT!D1679</f>
        <v>13.6701</v>
      </c>
      <c r="D1676" s="17">
        <f>TITRES_STAT!E1679</f>
        <v>19155</v>
      </c>
      <c r="E1676" s="17">
        <f>TITRES_STAT!F1679</f>
        <v>18.501000000000001</v>
      </c>
      <c r="F1676" s="17" t="str">
        <f t="shared" si="80"/>
        <v>BEARISH</v>
      </c>
      <c r="G1676" s="17" t="str">
        <f t="shared" si="79"/>
        <v>NEUTRAL</v>
      </c>
      <c r="H1676" s="17" t="str">
        <f t="shared" si="78"/>
        <v>CONFIRMED BEARISH</v>
      </c>
    </row>
    <row r="1677" spans="1:8" ht="13.5" x14ac:dyDescent="0.25">
      <c r="A1677" s="3">
        <f>TITRES_STAT!B1680</f>
        <v>44456</v>
      </c>
      <c r="B1677" s="17">
        <f>TITRES_STAT!C1680</f>
        <v>18.47</v>
      </c>
      <c r="C1677" s="17">
        <f>TITRES_STAT!D1680</f>
        <v>13.662699999999999</v>
      </c>
      <c r="D1677" s="17">
        <f>TITRES_STAT!E1680</f>
        <v>4844</v>
      </c>
      <c r="E1677" s="17">
        <f>TITRES_STAT!F1680</f>
        <v>18.422000000000001</v>
      </c>
      <c r="F1677" s="17" t="str">
        <f t="shared" si="80"/>
        <v>BEARISH</v>
      </c>
      <c r="G1677" s="17" t="str">
        <f t="shared" si="79"/>
        <v>NEUTRAL</v>
      </c>
      <c r="H1677" s="17" t="str">
        <f t="shared" si="78"/>
        <v>CONFIRMED BEARISH</v>
      </c>
    </row>
    <row r="1678" spans="1:8" ht="13.5" x14ac:dyDescent="0.25">
      <c r="A1678" s="3">
        <f>TITRES_STAT!B1681</f>
        <v>44459</v>
      </c>
      <c r="B1678" s="17">
        <f>TITRES_STAT!C1681</f>
        <v>18.5</v>
      </c>
      <c r="C1678" s="17">
        <f>TITRES_STAT!D1681</f>
        <v>13.684900000000001</v>
      </c>
      <c r="D1678" s="17">
        <f>TITRES_STAT!E1681</f>
        <v>19665</v>
      </c>
      <c r="E1678" s="17">
        <f>TITRES_STAT!F1681</f>
        <v>18.405999999999999</v>
      </c>
      <c r="F1678" s="17" t="str">
        <f t="shared" si="80"/>
        <v>BEARISH</v>
      </c>
      <c r="G1678" s="17" t="str">
        <f t="shared" si="79"/>
        <v>NEUTRAL</v>
      </c>
      <c r="H1678" s="17" t="str">
        <f t="shared" si="78"/>
        <v>CONFIRMED BEARISH</v>
      </c>
    </row>
    <row r="1679" spans="1:8" ht="13.5" x14ac:dyDescent="0.25">
      <c r="A1679" s="3">
        <f>TITRES_STAT!B1682</f>
        <v>44460</v>
      </c>
      <c r="B1679" s="17">
        <f>TITRES_STAT!C1682</f>
        <v>18.489999999999998</v>
      </c>
      <c r="C1679" s="17">
        <f>TITRES_STAT!D1682</f>
        <v>13.6775</v>
      </c>
      <c r="D1679" s="17">
        <f>TITRES_STAT!E1682</f>
        <v>1149</v>
      </c>
      <c r="E1679" s="17">
        <f>TITRES_STAT!F1682</f>
        <v>18.45</v>
      </c>
      <c r="F1679" s="17" t="str">
        <f t="shared" si="80"/>
        <v>BEARISH</v>
      </c>
      <c r="G1679" s="17" t="str">
        <f t="shared" si="79"/>
        <v>NEUTRAL</v>
      </c>
      <c r="H1679" s="17" t="str">
        <f t="shared" si="78"/>
        <v>CONFIRMED BEARISH</v>
      </c>
    </row>
    <row r="1680" spans="1:8" ht="13.5" x14ac:dyDescent="0.25">
      <c r="A1680" s="3">
        <f>TITRES_STAT!B1683</f>
        <v>44461</v>
      </c>
      <c r="B1680" s="17">
        <f>TITRES_STAT!C1683</f>
        <v>18.399999999999999</v>
      </c>
      <c r="C1680" s="17">
        <f>TITRES_STAT!D1683</f>
        <v>13.610900000000001</v>
      </c>
      <c r="D1680" s="17">
        <f>TITRES_STAT!E1683</f>
        <v>8512</v>
      </c>
      <c r="E1680" s="17">
        <f>TITRES_STAT!F1683</f>
        <v>18.419</v>
      </c>
      <c r="F1680" s="17" t="str">
        <f t="shared" si="80"/>
        <v>BULLISH</v>
      </c>
      <c r="G1680" s="17" t="str">
        <f t="shared" si="79"/>
        <v>NEUTRAL</v>
      </c>
      <c r="H1680" s="17" t="str">
        <f t="shared" si="78"/>
        <v>BULLISH DIVERGENCE</v>
      </c>
    </row>
    <row r="1681" spans="1:8" ht="13.5" x14ac:dyDescent="0.25">
      <c r="A1681" s="3">
        <f>TITRES_STAT!B1684</f>
        <v>44462</v>
      </c>
      <c r="B1681" s="17">
        <f>TITRES_STAT!C1684</f>
        <v>18.5</v>
      </c>
      <c r="C1681" s="17">
        <f>TITRES_STAT!D1684</f>
        <v>13.684900000000001</v>
      </c>
      <c r="D1681" s="17">
        <f>TITRES_STAT!E1684</f>
        <v>13214</v>
      </c>
      <c r="E1681" s="17">
        <f>TITRES_STAT!F1684</f>
        <v>18.466000000000001</v>
      </c>
      <c r="F1681" s="17" t="str">
        <f t="shared" si="80"/>
        <v>BEARISH</v>
      </c>
      <c r="G1681" s="17" t="str">
        <f t="shared" si="79"/>
        <v>NEUTRAL</v>
      </c>
      <c r="H1681" s="17" t="str">
        <f t="shared" si="78"/>
        <v>BEARISH DIVERGENCE</v>
      </c>
    </row>
    <row r="1682" spans="1:8" ht="13.5" x14ac:dyDescent="0.25">
      <c r="A1682" s="3">
        <f>TITRES_STAT!B1685</f>
        <v>44463</v>
      </c>
      <c r="B1682" s="17">
        <f>TITRES_STAT!C1685</f>
        <v>18.5</v>
      </c>
      <c r="C1682" s="17">
        <f>TITRES_STAT!D1685</f>
        <v>13.684900000000001</v>
      </c>
      <c r="D1682" s="17">
        <f>TITRES_STAT!E1685</f>
        <v>7919</v>
      </c>
      <c r="E1682" s="17">
        <f>TITRES_STAT!F1685</f>
        <v>18.46</v>
      </c>
      <c r="F1682" s="17" t="str">
        <f t="shared" si="80"/>
        <v>BULLISH</v>
      </c>
      <c r="G1682" s="17" t="str">
        <f t="shared" si="79"/>
        <v>NEUTRAL</v>
      </c>
      <c r="H1682" s="17" t="str">
        <f t="shared" si="78"/>
        <v>CONFIRMED BULLISH</v>
      </c>
    </row>
    <row r="1683" spans="1:8" ht="13.5" x14ac:dyDescent="0.25">
      <c r="A1683" s="3">
        <f>TITRES_STAT!B1686</f>
        <v>44466</v>
      </c>
      <c r="B1683" s="17">
        <f>TITRES_STAT!C1686</f>
        <v>18.489999999999998</v>
      </c>
      <c r="C1683" s="17">
        <f>TITRES_STAT!D1686</f>
        <v>13.6775</v>
      </c>
      <c r="D1683" s="17">
        <f>TITRES_STAT!E1686</f>
        <v>4406</v>
      </c>
      <c r="E1683" s="17">
        <f>TITRES_STAT!F1686</f>
        <v>18.46</v>
      </c>
      <c r="F1683" s="17" t="str">
        <f t="shared" si="80"/>
        <v>BULLISH</v>
      </c>
      <c r="G1683" s="17" t="str">
        <f t="shared" si="79"/>
        <v>NEUTRAL</v>
      </c>
      <c r="H1683" s="17" t="str">
        <f t="shared" si="78"/>
        <v>BULLISH DIVERGENCE</v>
      </c>
    </row>
    <row r="1684" spans="1:8" ht="13.5" x14ac:dyDescent="0.25">
      <c r="A1684" s="3">
        <f>TITRES_STAT!B1687</f>
        <v>44467</v>
      </c>
      <c r="B1684" s="17">
        <f>TITRES_STAT!C1687</f>
        <v>18.5</v>
      </c>
      <c r="C1684" s="17">
        <f>TITRES_STAT!D1687</f>
        <v>13.684900000000001</v>
      </c>
      <c r="D1684" s="17">
        <f>TITRES_STAT!E1687</f>
        <v>14963</v>
      </c>
      <c r="E1684" s="17">
        <f>TITRES_STAT!F1687</f>
        <v>18.481000000000002</v>
      </c>
      <c r="F1684" s="17" t="str">
        <f t="shared" si="80"/>
        <v>BULLISH</v>
      </c>
      <c r="G1684" s="17" t="str">
        <f t="shared" si="79"/>
        <v>NEUTRAL</v>
      </c>
      <c r="H1684" s="17" t="str">
        <f t="shared" si="78"/>
        <v>CONFIRMED BULLISH</v>
      </c>
    </row>
    <row r="1685" spans="1:8" ht="13.5" x14ac:dyDescent="0.25">
      <c r="A1685" s="3">
        <f>TITRES_STAT!B1688</f>
        <v>44468</v>
      </c>
      <c r="B1685" s="17">
        <f>TITRES_STAT!C1688</f>
        <v>18.5</v>
      </c>
      <c r="C1685" s="17">
        <f>TITRES_STAT!D1688</f>
        <v>13.684900000000001</v>
      </c>
      <c r="D1685" s="17">
        <f>TITRES_STAT!E1688</f>
        <v>6802</v>
      </c>
      <c r="E1685" s="17">
        <f>TITRES_STAT!F1688</f>
        <v>18.497</v>
      </c>
      <c r="F1685" s="17" t="str">
        <f t="shared" si="80"/>
        <v>BULLISH</v>
      </c>
      <c r="G1685" s="17" t="str">
        <f t="shared" si="79"/>
        <v>NEUTRAL</v>
      </c>
      <c r="H1685" s="17" t="str">
        <f t="shared" si="78"/>
        <v>CONFIRMED BULLISH</v>
      </c>
    </row>
    <row r="1686" spans="1:8" ht="13.5" x14ac:dyDescent="0.25">
      <c r="A1686" s="3">
        <f>TITRES_STAT!B1689</f>
        <v>44469</v>
      </c>
      <c r="B1686" s="17">
        <f>TITRES_STAT!C1689</f>
        <v>18.690000000000001</v>
      </c>
      <c r="C1686" s="17">
        <f>TITRES_STAT!D1689</f>
        <v>13.8254</v>
      </c>
      <c r="D1686" s="17">
        <f>TITRES_STAT!E1689</f>
        <v>12888</v>
      </c>
      <c r="E1686" s="17">
        <f>TITRES_STAT!F1689</f>
        <v>18.529</v>
      </c>
      <c r="F1686" s="17" t="str">
        <f t="shared" si="80"/>
        <v>BULLISH</v>
      </c>
      <c r="G1686" s="17" t="str">
        <f t="shared" si="79"/>
        <v>NEUTRAL</v>
      </c>
      <c r="H1686" s="17" t="str">
        <f t="shared" si="78"/>
        <v>CONFIRMED BULLISH</v>
      </c>
    </row>
    <row r="1687" spans="1:8" ht="13.5" x14ac:dyDescent="0.25">
      <c r="A1687" s="3">
        <f>TITRES_STAT!B1690</f>
        <v>44470</v>
      </c>
      <c r="B1687" s="17">
        <f>TITRES_STAT!C1690</f>
        <v>18.600000000000001</v>
      </c>
      <c r="C1687" s="17">
        <f>TITRES_STAT!D1690</f>
        <v>13.758900000000001</v>
      </c>
      <c r="D1687" s="17">
        <f>TITRES_STAT!E1690</f>
        <v>6139</v>
      </c>
      <c r="E1687" s="17">
        <f>TITRES_STAT!F1690</f>
        <v>18.581</v>
      </c>
      <c r="F1687" s="17" t="str">
        <f t="shared" si="80"/>
        <v>BULLISH</v>
      </c>
      <c r="G1687" s="17" t="str">
        <f t="shared" si="79"/>
        <v>NEUTRAL</v>
      </c>
      <c r="H1687" s="17" t="str">
        <f t="shared" si="78"/>
        <v>CONFIRMED BULLISH</v>
      </c>
    </row>
    <row r="1688" spans="1:8" ht="13.5" x14ac:dyDescent="0.25">
      <c r="A1688" s="3">
        <f>TITRES_STAT!B1691</f>
        <v>44473</v>
      </c>
      <c r="B1688" s="17">
        <f>TITRES_STAT!C1691</f>
        <v>18.600000000000001</v>
      </c>
      <c r="C1688" s="17">
        <f>TITRES_STAT!D1691</f>
        <v>13.758900000000001</v>
      </c>
      <c r="D1688" s="17">
        <f>TITRES_STAT!E1691</f>
        <v>6210</v>
      </c>
      <c r="E1688" s="17">
        <f>TITRES_STAT!F1691</f>
        <v>18.547000000000001</v>
      </c>
      <c r="F1688" s="17" t="str">
        <f t="shared" si="80"/>
        <v>BULLISH</v>
      </c>
      <c r="G1688" s="17" t="str">
        <f t="shared" si="79"/>
        <v>NEUTRAL</v>
      </c>
      <c r="H1688" s="17" t="str">
        <f t="shared" si="78"/>
        <v>CONFIRMED BULLISH</v>
      </c>
    </row>
    <row r="1689" spans="1:8" ht="13.5" x14ac:dyDescent="0.25">
      <c r="A1689" s="3">
        <f>TITRES_STAT!B1692</f>
        <v>44474</v>
      </c>
      <c r="B1689" s="17">
        <f>TITRES_STAT!C1692</f>
        <v>18.5</v>
      </c>
      <c r="C1689" s="17">
        <f>TITRES_STAT!D1692</f>
        <v>13.684900000000001</v>
      </c>
      <c r="D1689" s="17">
        <f>TITRES_STAT!E1692</f>
        <v>28550</v>
      </c>
      <c r="E1689" s="17">
        <f>TITRES_STAT!F1692</f>
        <v>18.504999999999999</v>
      </c>
      <c r="F1689" s="17" t="str">
        <f t="shared" si="80"/>
        <v>BULLISH</v>
      </c>
      <c r="G1689" s="17" t="str">
        <f t="shared" si="79"/>
        <v>NEUTRAL</v>
      </c>
      <c r="H1689" s="17" t="str">
        <f t="shared" si="78"/>
        <v>NEUTRAL</v>
      </c>
    </row>
    <row r="1690" spans="1:8" ht="13.5" x14ac:dyDescent="0.25">
      <c r="A1690" s="3">
        <f>TITRES_STAT!B1693</f>
        <v>44475</v>
      </c>
      <c r="B1690" s="17">
        <f>TITRES_STAT!C1693</f>
        <v>18.5</v>
      </c>
      <c r="C1690" s="17">
        <f>TITRES_STAT!D1693</f>
        <v>13.684900000000001</v>
      </c>
      <c r="D1690" s="17">
        <f>TITRES_STAT!E1693</f>
        <v>1817</v>
      </c>
      <c r="E1690" s="17">
        <f>TITRES_STAT!F1693</f>
        <v>18.518000000000001</v>
      </c>
      <c r="F1690" s="17" t="str">
        <f t="shared" si="80"/>
        <v>BULLISH</v>
      </c>
      <c r="G1690" s="17" t="str">
        <f t="shared" si="79"/>
        <v>NEUTRAL</v>
      </c>
      <c r="H1690" s="17" t="str">
        <f t="shared" si="78"/>
        <v>NEUTRAL</v>
      </c>
    </row>
    <row r="1691" spans="1:8" ht="13.5" x14ac:dyDescent="0.25">
      <c r="A1691" s="3">
        <f>TITRES_STAT!B1694</f>
        <v>44476</v>
      </c>
      <c r="B1691" s="17">
        <f>TITRES_STAT!C1694</f>
        <v>18.66</v>
      </c>
      <c r="C1691" s="17">
        <f>TITRES_STAT!D1694</f>
        <v>13.8032</v>
      </c>
      <c r="D1691" s="17">
        <f>TITRES_STAT!E1694</f>
        <v>2710</v>
      </c>
      <c r="E1691" s="17">
        <f>TITRES_STAT!F1694</f>
        <v>18.510999999999999</v>
      </c>
      <c r="F1691" s="17" t="str">
        <f t="shared" si="80"/>
        <v>BEARISH</v>
      </c>
      <c r="G1691" s="17" t="str">
        <f t="shared" si="79"/>
        <v>NEUTRAL</v>
      </c>
      <c r="H1691" s="17" t="str">
        <f t="shared" si="78"/>
        <v>CONFIRMED BEARISH</v>
      </c>
    </row>
    <row r="1692" spans="1:8" ht="13.5" x14ac:dyDescent="0.25">
      <c r="A1692" s="3">
        <f>TITRES_STAT!B1695</f>
        <v>44477</v>
      </c>
      <c r="B1692" s="17">
        <f>TITRES_STAT!C1695</f>
        <v>18.64</v>
      </c>
      <c r="C1692" s="17">
        <f>TITRES_STAT!D1695</f>
        <v>13.788500000000001</v>
      </c>
      <c r="D1692" s="17">
        <f>TITRES_STAT!E1695</f>
        <v>9451</v>
      </c>
      <c r="E1692" s="17">
        <f>TITRES_STAT!F1695</f>
        <v>18.536000000000001</v>
      </c>
      <c r="F1692" s="17" t="str">
        <f t="shared" si="80"/>
        <v>BEARISH</v>
      </c>
      <c r="G1692" s="17" t="str">
        <f t="shared" si="79"/>
        <v>NEUTRAL</v>
      </c>
      <c r="H1692" s="17" t="str">
        <f t="shared" si="78"/>
        <v>BEARISH DIVERGENCE</v>
      </c>
    </row>
    <row r="1693" spans="1:8" ht="13.5" x14ac:dyDescent="0.25">
      <c r="A1693" s="3">
        <f>TITRES_STAT!B1696</f>
        <v>44480</v>
      </c>
      <c r="B1693" s="17">
        <f>TITRES_STAT!C1696</f>
        <v>18.47</v>
      </c>
      <c r="C1693" s="17">
        <f>TITRES_STAT!D1696</f>
        <v>13.662699999999999</v>
      </c>
      <c r="D1693" s="17">
        <f>TITRES_STAT!E1696</f>
        <v>22083</v>
      </c>
      <c r="E1693" s="17">
        <f>TITRES_STAT!F1696</f>
        <v>18.559999999999999</v>
      </c>
      <c r="F1693" s="17" t="str">
        <f t="shared" si="80"/>
        <v>BULLISH</v>
      </c>
      <c r="G1693" s="17" t="str">
        <f t="shared" si="79"/>
        <v>NEUTRAL</v>
      </c>
      <c r="H1693" s="17" t="str">
        <f t="shared" si="78"/>
        <v>BULLISH DIVERGENCE</v>
      </c>
    </row>
    <row r="1694" spans="1:8" ht="13.5" x14ac:dyDescent="0.25">
      <c r="A1694" s="3">
        <f>TITRES_STAT!B1697</f>
        <v>44481</v>
      </c>
      <c r="B1694" s="17">
        <f>TITRES_STAT!C1697</f>
        <v>18.5</v>
      </c>
      <c r="C1694" s="17">
        <f>TITRES_STAT!D1697</f>
        <v>13.684900000000001</v>
      </c>
      <c r="D1694" s="17">
        <f>TITRES_STAT!E1697</f>
        <v>8318</v>
      </c>
      <c r="E1694" s="17">
        <f>TITRES_STAT!F1697</f>
        <v>18.501000000000001</v>
      </c>
      <c r="F1694" s="17" t="str">
        <f t="shared" si="80"/>
        <v>BEARISH</v>
      </c>
      <c r="G1694" s="17" t="str">
        <f t="shared" si="79"/>
        <v>NEUTRAL</v>
      </c>
      <c r="H1694" s="17" t="str">
        <f t="shared" si="78"/>
        <v>NEUTRAL</v>
      </c>
    </row>
    <row r="1695" spans="1:8" ht="13.5" x14ac:dyDescent="0.25">
      <c r="A1695" s="3">
        <f>TITRES_STAT!B1698</f>
        <v>44482</v>
      </c>
      <c r="B1695" s="17">
        <f>TITRES_STAT!C1698</f>
        <v>18.47</v>
      </c>
      <c r="C1695" s="17">
        <f>TITRES_STAT!D1698</f>
        <v>13.662699999999999</v>
      </c>
      <c r="D1695" s="17">
        <f>TITRES_STAT!E1698</f>
        <v>15472</v>
      </c>
      <c r="E1695" s="17">
        <f>TITRES_STAT!F1698</f>
        <v>18.521999999999998</v>
      </c>
      <c r="F1695" s="17" t="str">
        <f t="shared" si="80"/>
        <v>BULLISH</v>
      </c>
      <c r="G1695" s="17" t="str">
        <f t="shared" si="79"/>
        <v>NEUTRAL</v>
      </c>
      <c r="H1695" s="17" t="str">
        <f t="shared" si="78"/>
        <v>BULLISH DIVERGENCE</v>
      </c>
    </row>
    <row r="1696" spans="1:8" ht="13.5" x14ac:dyDescent="0.25">
      <c r="A1696" s="3">
        <f>TITRES_STAT!B1699</f>
        <v>44483</v>
      </c>
      <c r="B1696" s="17">
        <f>TITRES_STAT!C1699</f>
        <v>18.5</v>
      </c>
      <c r="C1696" s="17">
        <f>TITRES_STAT!D1699</f>
        <v>13.684900000000001</v>
      </c>
      <c r="D1696" s="17">
        <f>TITRES_STAT!E1699</f>
        <v>4712</v>
      </c>
      <c r="E1696" s="17">
        <f>TITRES_STAT!F1699</f>
        <v>18.497</v>
      </c>
      <c r="F1696" s="17" t="str">
        <f t="shared" si="80"/>
        <v>BEARISH</v>
      </c>
      <c r="G1696" s="17" t="str">
        <f t="shared" si="79"/>
        <v>NEUTRAL</v>
      </c>
      <c r="H1696" s="17" t="str">
        <f t="shared" si="78"/>
        <v>CONFIRMED BEARISH</v>
      </c>
    </row>
    <row r="1697" spans="1:8" ht="13.5" x14ac:dyDescent="0.25">
      <c r="A1697" s="3">
        <f>TITRES_STAT!B1700</f>
        <v>44488</v>
      </c>
      <c r="B1697" s="17">
        <f>TITRES_STAT!C1700</f>
        <v>18.55</v>
      </c>
      <c r="C1697" s="17">
        <f>TITRES_STAT!D1700</f>
        <v>13.7219</v>
      </c>
      <c r="D1697" s="17">
        <f>TITRES_STAT!E1700</f>
        <v>19121</v>
      </c>
      <c r="E1697" s="17">
        <f>TITRES_STAT!F1700</f>
        <v>18.512</v>
      </c>
      <c r="F1697" s="17" t="str">
        <f t="shared" si="80"/>
        <v>BEARISH</v>
      </c>
      <c r="G1697" s="17" t="str">
        <f t="shared" si="79"/>
        <v>NEUTRAL</v>
      </c>
      <c r="H1697" s="17" t="str">
        <f t="shared" si="78"/>
        <v>CONFIRMED BEARISH</v>
      </c>
    </row>
    <row r="1698" spans="1:8" ht="13.5" x14ac:dyDescent="0.25">
      <c r="A1698" s="3">
        <f>TITRES_STAT!B1701</f>
        <v>44489</v>
      </c>
      <c r="B1698" s="17">
        <f>TITRES_STAT!C1701</f>
        <v>18.5</v>
      </c>
      <c r="C1698" s="17">
        <f>TITRES_STAT!D1701</f>
        <v>13.684900000000001</v>
      </c>
      <c r="D1698" s="17">
        <f>TITRES_STAT!E1701</f>
        <v>8045</v>
      </c>
      <c r="E1698" s="17">
        <f>TITRES_STAT!F1701</f>
        <v>18.52</v>
      </c>
      <c r="F1698" s="17" t="str">
        <f t="shared" si="80"/>
        <v>BEARISH</v>
      </c>
      <c r="G1698" s="17" t="str">
        <f t="shared" si="79"/>
        <v>NEUTRAL</v>
      </c>
      <c r="H1698" s="17" t="str">
        <f t="shared" si="78"/>
        <v>BEARISH DIVERGENCE</v>
      </c>
    </row>
    <row r="1699" spans="1:8" ht="13.5" x14ac:dyDescent="0.25">
      <c r="A1699" s="3">
        <f>TITRES_STAT!B1702</f>
        <v>44490</v>
      </c>
      <c r="B1699" s="17">
        <f>TITRES_STAT!C1702</f>
        <v>18.5</v>
      </c>
      <c r="C1699" s="17">
        <f>TITRES_STAT!D1702</f>
        <v>13.684900000000001</v>
      </c>
      <c r="D1699" s="17">
        <f>TITRES_STAT!E1702</f>
        <v>7911</v>
      </c>
      <c r="E1699" s="17">
        <f>TITRES_STAT!F1702</f>
        <v>18.588000000000001</v>
      </c>
      <c r="F1699" s="17" t="str">
        <f t="shared" si="80"/>
        <v>BULLISH</v>
      </c>
      <c r="G1699" s="17" t="str">
        <f t="shared" si="79"/>
        <v>NEUTRAL</v>
      </c>
      <c r="H1699" s="17" t="str">
        <f t="shared" si="78"/>
        <v>NEUTRAL</v>
      </c>
    </row>
    <row r="1700" spans="1:8" ht="13.5" x14ac:dyDescent="0.25">
      <c r="A1700" s="3">
        <f>TITRES_STAT!B1703</f>
        <v>44491</v>
      </c>
      <c r="B1700" s="17">
        <f>TITRES_STAT!C1703</f>
        <v>18.55</v>
      </c>
      <c r="C1700" s="17">
        <f>TITRES_STAT!D1703</f>
        <v>13.7219</v>
      </c>
      <c r="D1700" s="17">
        <f>TITRES_STAT!E1703</f>
        <v>4025</v>
      </c>
      <c r="E1700" s="17">
        <f>TITRES_STAT!F1703</f>
        <v>18.501999999999999</v>
      </c>
      <c r="F1700" s="17" t="str">
        <f t="shared" si="80"/>
        <v>BEARISH</v>
      </c>
      <c r="G1700" s="17" t="str">
        <f t="shared" si="79"/>
        <v>NEUTRAL</v>
      </c>
      <c r="H1700" s="17" t="str">
        <f t="shared" si="78"/>
        <v>BEARISH DIVERGENCE</v>
      </c>
    </row>
    <row r="1701" spans="1:8" ht="13.5" x14ac:dyDescent="0.25">
      <c r="A1701" s="3">
        <f>TITRES_STAT!B1704</f>
        <v>44494</v>
      </c>
      <c r="B1701" s="17">
        <f>TITRES_STAT!C1704</f>
        <v>18.420000000000002</v>
      </c>
      <c r="C1701" s="17">
        <f>TITRES_STAT!D1704</f>
        <v>13.6257</v>
      </c>
      <c r="D1701" s="17">
        <f>TITRES_STAT!E1704</f>
        <v>15903</v>
      </c>
      <c r="E1701" s="17">
        <f>TITRES_STAT!F1704</f>
        <v>18.466999999999999</v>
      </c>
      <c r="F1701" s="17" t="str">
        <f t="shared" si="80"/>
        <v>BEARISH</v>
      </c>
      <c r="G1701" s="17" t="str">
        <f t="shared" si="79"/>
        <v>NEUTRAL</v>
      </c>
      <c r="H1701" s="17" t="str">
        <f t="shared" si="78"/>
        <v>CONFIRMED BEARISH</v>
      </c>
    </row>
    <row r="1702" spans="1:8" ht="13.5" x14ac:dyDescent="0.25">
      <c r="A1702" s="3">
        <f>TITRES_STAT!B1705</f>
        <v>44495</v>
      </c>
      <c r="B1702" s="17">
        <f>TITRES_STAT!C1705</f>
        <v>18.399999999999999</v>
      </c>
      <c r="C1702" s="17">
        <f>TITRES_STAT!D1705</f>
        <v>13.610900000000001</v>
      </c>
      <c r="D1702" s="17">
        <f>TITRES_STAT!E1705</f>
        <v>18485</v>
      </c>
      <c r="E1702" s="17">
        <f>TITRES_STAT!F1705</f>
        <v>18.402999999999999</v>
      </c>
      <c r="F1702" s="17" t="str">
        <f t="shared" si="80"/>
        <v>BEARISH</v>
      </c>
      <c r="G1702" s="17" t="str">
        <f t="shared" si="79"/>
        <v>NEUTRAL</v>
      </c>
      <c r="H1702" s="17" t="str">
        <f t="shared" si="78"/>
        <v>CONFIRMED BEARISH</v>
      </c>
    </row>
    <row r="1703" spans="1:8" ht="13.5" x14ac:dyDescent="0.25">
      <c r="A1703" s="3">
        <f>TITRES_STAT!B1706</f>
        <v>44496</v>
      </c>
      <c r="B1703" s="17">
        <f>TITRES_STAT!C1706</f>
        <v>18.399999999999999</v>
      </c>
      <c r="C1703" s="17">
        <f>TITRES_STAT!D1706</f>
        <v>13.610900000000001</v>
      </c>
      <c r="D1703" s="17">
        <f>TITRES_STAT!E1706</f>
        <v>9251</v>
      </c>
      <c r="E1703" s="17">
        <f>TITRES_STAT!F1706</f>
        <v>18.437000000000001</v>
      </c>
      <c r="F1703" s="17" t="str">
        <f t="shared" si="80"/>
        <v>BEARISH</v>
      </c>
      <c r="G1703" s="17" t="str">
        <f t="shared" si="79"/>
        <v>NEUTRAL</v>
      </c>
      <c r="H1703" s="17" t="str">
        <f t="shared" si="78"/>
        <v>CONFIRMED BEARISH</v>
      </c>
    </row>
    <row r="1704" spans="1:8" ht="13.5" x14ac:dyDescent="0.25">
      <c r="A1704" s="3">
        <f>TITRES_STAT!B1707</f>
        <v>44497</v>
      </c>
      <c r="B1704" s="17">
        <f>TITRES_STAT!C1707</f>
        <v>18.55</v>
      </c>
      <c r="C1704" s="17">
        <f>TITRES_STAT!D1707</f>
        <v>13.7219</v>
      </c>
      <c r="D1704" s="17">
        <f>TITRES_STAT!E1707</f>
        <v>10506</v>
      </c>
      <c r="E1704" s="17">
        <f>TITRES_STAT!F1707</f>
        <v>18.457999999999998</v>
      </c>
      <c r="F1704" s="17" t="str">
        <f t="shared" si="80"/>
        <v>BEARISH</v>
      </c>
      <c r="G1704" s="17" t="str">
        <f t="shared" si="79"/>
        <v>NEUTRAL</v>
      </c>
      <c r="H1704" s="17" t="str">
        <f t="shared" si="78"/>
        <v>BEARISH DIVERGENCE</v>
      </c>
    </row>
    <row r="1705" spans="1:8" ht="13.5" x14ac:dyDescent="0.25">
      <c r="A1705" s="3">
        <f>TITRES_STAT!B1708</f>
        <v>44498</v>
      </c>
      <c r="B1705" s="17">
        <f>TITRES_STAT!C1708</f>
        <v>18.54</v>
      </c>
      <c r="C1705" s="17">
        <f>TITRES_STAT!D1708</f>
        <v>13.714499999999999</v>
      </c>
      <c r="D1705" s="17">
        <f>TITRES_STAT!E1708</f>
        <v>19619</v>
      </c>
      <c r="E1705" s="17">
        <f>TITRES_STAT!F1708</f>
        <v>18.574999999999999</v>
      </c>
      <c r="F1705" s="17" t="str">
        <f t="shared" si="80"/>
        <v>BULLISH</v>
      </c>
      <c r="G1705" s="17" t="str">
        <f t="shared" si="79"/>
        <v>NEUTRAL</v>
      </c>
      <c r="H1705" s="17" t="str">
        <f t="shared" si="78"/>
        <v>BULLISH DIVERGENCE</v>
      </c>
    </row>
    <row r="1706" spans="1:8" ht="13.5" x14ac:dyDescent="0.25">
      <c r="A1706" s="3">
        <f>TITRES_STAT!B1709</f>
        <v>44501</v>
      </c>
      <c r="B1706" s="17">
        <f>TITRES_STAT!C1709</f>
        <v>18.420000000000002</v>
      </c>
      <c r="C1706" s="17">
        <f>TITRES_STAT!D1709</f>
        <v>13.6257</v>
      </c>
      <c r="D1706" s="17">
        <f>TITRES_STAT!E1709</f>
        <v>15682</v>
      </c>
      <c r="E1706" s="17">
        <f>TITRES_STAT!F1709</f>
        <v>18.443000000000001</v>
      </c>
      <c r="F1706" s="17" t="str">
        <f t="shared" si="80"/>
        <v>BEARISH</v>
      </c>
      <c r="G1706" s="17" t="str">
        <f t="shared" si="79"/>
        <v>NEUTRAL</v>
      </c>
      <c r="H1706" s="17" t="str">
        <f t="shared" si="78"/>
        <v>NEUTRAL</v>
      </c>
    </row>
    <row r="1707" spans="1:8" ht="13.5" x14ac:dyDescent="0.25">
      <c r="A1707" s="3">
        <f>TITRES_STAT!B1710</f>
        <v>44502</v>
      </c>
      <c r="B1707" s="17">
        <f>TITRES_STAT!C1710</f>
        <v>18.5</v>
      </c>
      <c r="C1707" s="17">
        <f>TITRES_STAT!D1710</f>
        <v>13.684900000000001</v>
      </c>
      <c r="D1707" s="17">
        <f>TITRES_STAT!E1710</f>
        <v>1450</v>
      </c>
      <c r="E1707" s="17">
        <f>TITRES_STAT!F1710</f>
        <v>18.472999999999999</v>
      </c>
      <c r="F1707" s="17" t="str">
        <f t="shared" si="80"/>
        <v>BULLISH</v>
      </c>
      <c r="G1707" s="17" t="str">
        <f t="shared" si="79"/>
        <v>NEUTRAL</v>
      </c>
      <c r="H1707" s="17" t="str">
        <f t="shared" si="78"/>
        <v>CONFIRMED BULLISH</v>
      </c>
    </row>
    <row r="1708" spans="1:8" ht="13.5" x14ac:dyDescent="0.25">
      <c r="A1708" s="3">
        <f>TITRES_STAT!B1711</f>
        <v>44503</v>
      </c>
      <c r="B1708" s="17">
        <f>TITRES_STAT!C1711</f>
        <v>18.5</v>
      </c>
      <c r="C1708" s="17">
        <f>TITRES_STAT!D1711</f>
        <v>13.684900000000001</v>
      </c>
      <c r="D1708" s="17">
        <f>TITRES_STAT!E1711</f>
        <v>7920</v>
      </c>
      <c r="E1708" s="17">
        <f>TITRES_STAT!F1711</f>
        <v>18.492000000000001</v>
      </c>
      <c r="F1708" s="17" t="str">
        <f t="shared" si="80"/>
        <v>BULLISH</v>
      </c>
      <c r="G1708" s="17" t="str">
        <f t="shared" si="79"/>
        <v>NEUTRAL</v>
      </c>
      <c r="H1708" s="17" t="str">
        <f t="shared" si="78"/>
        <v>CONFIRMED BULLISH</v>
      </c>
    </row>
    <row r="1709" spans="1:8" ht="13.5" x14ac:dyDescent="0.25">
      <c r="A1709" s="3">
        <f>TITRES_STAT!B1712</f>
        <v>44504</v>
      </c>
      <c r="B1709" s="17">
        <f>TITRES_STAT!C1712</f>
        <v>18.59</v>
      </c>
      <c r="C1709" s="17">
        <f>TITRES_STAT!D1712</f>
        <v>13.7515</v>
      </c>
      <c r="D1709" s="17">
        <f>TITRES_STAT!E1712</f>
        <v>12074</v>
      </c>
      <c r="E1709" s="17">
        <f>TITRES_STAT!F1712</f>
        <v>18.539000000000001</v>
      </c>
      <c r="F1709" s="17" t="str">
        <f t="shared" si="80"/>
        <v>BULLISH</v>
      </c>
      <c r="G1709" s="17" t="str">
        <f t="shared" si="79"/>
        <v>NEUTRAL</v>
      </c>
      <c r="H1709" s="17" t="str">
        <f t="shared" si="78"/>
        <v>CONFIRMED BULLISH</v>
      </c>
    </row>
    <row r="1710" spans="1:8" ht="13.5" x14ac:dyDescent="0.25">
      <c r="A1710" s="3">
        <f>TITRES_STAT!B1713</f>
        <v>44505</v>
      </c>
      <c r="B1710" s="17">
        <f>TITRES_STAT!C1713</f>
        <v>18.55</v>
      </c>
      <c r="C1710" s="17">
        <f>TITRES_STAT!D1713</f>
        <v>13.7219</v>
      </c>
      <c r="D1710" s="17">
        <f>TITRES_STAT!E1713</f>
        <v>2862</v>
      </c>
      <c r="E1710" s="17">
        <f>TITRES_STAT!F1713</f>
        <v>18.565000000000001</v>
      </c>
      <c r="F1710" s="17" t="str">
        <f t="shared" si="80"/>
        <v>BEARISH</v>
      </c>
      <c r="G1710" s="17" t="str">
        <f t="shared" si="79"/>
        <v>NEUTRAL</v>
      </c>
      <c r="H1710" s="17" t="str">
        <f t="shared" si="78"/>
        <v>BEARISH DIVERGENCE</v>
      </c>
    </row>
    <row r="1711" spans="1:8" ht="13.5" x14ac:dyDescent="0.25">
      <c r="A1711" s="3">
        <f>TITRES_STAT!B1714</f>
        <v>44508</v>
      </c>
      <c r="B1711" s="17">
        <f>TITRES_STAT!C1714</f>
        <v>18.600000000000001</v>
      </c>
      <c r="C1711" s="17">
        <f>TITRES_STAT!D1714</f>
        <v>13.758900000000001</v>
      </c>
      <c r="D1711" s="17">
        <f>TITRES_STAT!E1714</f>
        <v>11040</v>
      </c>
      <c r="E1711" s="17">
        <f>TITRES_STAT!F1714</f>
        <v>18.565000000000001</v>
      </c>
      <c r="F1711" s="17" t="str">
        <f t="shared" si="80"/>
        <v>BULLISH</v>
      </c>
      <c r="G1711" s="17" t="str">
        <f t="shared" si="79"/>
        <v>NEUTRAL</v>
      </c>
      <c r="H1711" s="17" t="str">
        <f t="shared" si="78"/>
        <v>CONFIRMED BULLISH</v>
      </c>
    </row>
    <row r="1712" spans="1:8" ht="13.5" x14ac:dyDescent="0.25">
      <c r="A1712" s="3">
        <f>TITRES_STAT!B1715</f>
        <v>44509</v>
      </c>
      <c r="B1712" s="17">
        <f>TITRES_STAT!C1715</f>
        <v>18.59</v>
      </c>
      <c r="C1712" s="17">
        <f>TITRES_STAT!D1715</f>
        <v>13.7515</v>
      </c>
      <c r="D1712" s="17">
        <f>TITRES_STAT!E1715</f>
        <v>230</v>
      </c>
      <c r="E1712" s="17">
        <f>TITRES_STAT!F1715</f>
        <v>18.59</v>
      </c>
      <c r="F1712" s="17" t="str">
        <f t="shared" si="80"/>
        <v>BULLISH</v>
      </c>
      <c r="G1712" s="17" t="str">
        <f t="shared" si="79"/>
        <v>NEUTRAL</v>
      </c>
      <c r="H1712" s="17" t="str">
        <f t="shared" si="78"/>
        <v>CONFIRMED BULLISH</v>
      </c>
    </row>
    <row r="1713" spans="1:8" ht="13.5" x14ac:dyDescent="0.25">
      <c r="A1713" s="3">
        <f>TITRES_STAT!B1716</f>
        <v>44510</v>
      </c>
      <c r="B1713" s="17">
        <f>TITRES_STAT!C1716</f>
        <v>18.579999999999998</v>
      </c>
      <c r="C1713" s="17">
        <f>TITRES_STAT!D1716</f>
        <v>13.7441</v>
      </c>
      <c r="D1713" s="17">
        <f>TITRES_STAT!E1716</f>
        <v>7896</v>
      </c>
      <c r="E1713" s="17">
        <f>TITRES_STAT!F1716</f>
        <v>18.494</v>
      </c>
      <c r="F1713" s="17" t="str">
        <f t="shared" si="80"/>
        <v>BULLISH</v>
      </c>
      <c r="G1713" s="17" t="str">
        <f t="shared" si="79"/>
        <v>NEUTRAL</v>
      </c>
      <c r="H1713" s="17" t="str">
        <f t="shared" si="78"/>
        <v>CONFIRMED BULLISH</v>
      </c>
    </row>
    <row r="1714" spans="1:8" ht="13.5" x14ac:dyDescent="0.25">
      <c r="A1714" s="3">
        <f>TITRES_STAT!B1717</f>
        <v>44511</v>
      </c>
      <c r="B1714" s="17">
        <f>TITRES_STAT!C1717</f>
        <v>18.579999999999998</v>
      </c>
      <c r="C1714" s="17">
        <f>TITRES_STAT!D1717</f>
        <v>13.7441</v>
      </c>
      <c r="D1714" s="17">
        <f>TITRES_STAT!E1717</f>
        <v>2186</v>
      </c>
      <c r="E1714" s="17">
        <f>TITRES_STAT!F1717</f>
        <v>18.47</v>
      </c>
      <c r="F1714" s="17" t="str">
        <f t="shared" si="80"/>
        <v>BEARISH</v>
      </c>
      <c r="G1714" s="17" t="str">
        <f t="shared" si="79"/>
        <v>NEUTRAL</v>
      </c>
      <c r="H1714" s="17" t="str">
        <f t="shared" si="78"/>
        <v>CONFIRMED BEARISH</v>
      </c>
    </row>
    <row r="1715" spans="1:8" ht="13.5" x14ac:dyDescent="0.25">
      <c r="A1715" s="3">
        <f>TITRES_STAT!B1718</f>
        <v>44512</v>
      </c>
      <c r="B1715" s="17">
        <f>TITRES_STAT!C1718</f>
        <v>18.57</v>
      </c>
      <c r="C1715" s="17">
        <f>TITRES_STAT!D1718</f>
        <v>13.736700000000001</v>
      </c>
      <c r="D1715" s="17">
        <f>TITRES_STAT!E1718</f>
        <v>2601</v>
      </c>
      <c r="E1715" s="17">
        <f>TITRES_STAT!F1718</f>
        <v>18.567</v>
      </c>
      <c r="F1715" s="17" t="str">
        <f t="shared" si="80"/>
        <v>BULLISH</v>
      </c>
      <c r="G1715" s="17" t="str">
        <f t="shared" si="79"/>
        <v>NEUTRAL</v>
      </c>
      <c r="H1715" s="17" t="str">
        <f t="shared" si="78"/>
        <v>CONFIRMED BULLISH</v>
      </c>
    </row>
    <row r="1716" spans="1:8" ht="13.5" x14ac:dyDescent="0.25">
      <c r="A1716" s="3">
        <f>TITRES_STAT!B1719</f>
        <v>44515</v>
      </c>
      <c r="B1716" s="17">
        <f>TITRES_STAT!C1719</f>
        <v>18.57</v>
      </c>
      <c r="C1716" s="17">
        <f>TITRES_STAT!D1719</f>
        <v>13.736700000000001</v>
      </c>
      <c r="D1716" s="17">
        <f>TITRES_STAT!E1719</f>
        <v>1788</v>
      </c>
      <c r="E1716" s="17">
        <f>TITRES_STAT!F1719</f>
        <v>18.510999999999999</v>
      </c>
      <c r="F1716" s="17" t="str">
        <f t="shared" si="80"/>
        <v>BEARISH</v>
      </c>
      <c r="G1716" s="17" t="str">
        <f t="shared" si="79"/>
        <v>NEUTRAL</v>
      </c>
      <c r="H1716" s="17" t="str">
        <f t="shared" si="78"/>
        <v>CONFIRMED BEARISH</v>
      </c>
    </row>
    <row r="1717" spans="1:8" ht="13.5" x14ac:dyDescent="0.25">
      <c r="A1717" s="3">
        <f>TITRES_STAT!B1720</f>
        <v>44516</v>
      </c>
      <c r="B1717" s="17">
        <f>TITRES_STAT!C1720</f>
        <v>18.579999999999998</v>
      </c>
      <c r="C1717" s="17">
        <f>TITRES_STAT!D1720</f>
        <v>13.7441</v>
      </c>
      <c r="D1717" s="17">
        <f>TITRES_STAT!E1720</f>
        <v>9112</v>
      </c>
      <c r="E1717" s="17">
        <f>TITRES_STAT!F1720</f>
        <v>18.535</v>
      </c>
      <c r="F1717" s="17" t="str">
        <f t="shared" si="80"/>
        <v>BEARISH</v>
      </c>
      <c r="G1717" s="17" t="str">
        <f t="shared" si="79"/>
        <v>NEUTRAL</v>
      </c>
      <c r="H1717" s="17" t="str">
        <f t="shared" si="78"/>
        <v>CONFIRMED BEARISH</v>
      </c>
    </row>
    <row r="1718" spans="1:8" ht="13.5" x14ac:dyDescent="0.25">
      <c r="A1718" s="3">
        <f>TITRES_STAT!B1721</f>
        <v>44517</v>
      </c>
      <c r="B1718" s="17">
        <f>TITRES_STAT!C1721</f>
        <v>18.55</v>
      </c>
      <c r="C1718" s="17">
        <f>TITRES_STAT!D1721</f>
        <v>13.7219</v>
      </c>
      <c r="D1718" s="17">
        <f>TITRES_STAT!E1721</f>
        <v>8596</v>
      </c>
      <c r="E1718" s="17">
        <f>TITRES_STAT!F1721</f>
        <v>18.564</v>
      </c>
      <c r="F1718" s="17" t="str">
        <f t="shared" si="80"/>
        <v>BULLISH</v>
      </c>
      <c r="G1718" s="17" t="str">
        <f t="shared" si="79"/>
        <v>NEUTRAL</v>
      </c>
      <c r="H1718" s="17" t="str">
        <f t="shared" si="78"/>
        <v>BULLISH DIVERGENCE</v>
      </c>
    </row>
    <row r="1719" spans="1:8" ht="13.5" x14ac:dyDescent="0.25">
      <c r="A1719" s="3">
        <f>TITRES_STAT!B1722</f>
        <v>44518</v>
      </c>
      <c r="B1719" s="17">
        <f>TITRES_STAT!C1722</f>
        <v>18.600000000000001</v>
      </c>
      <c r="C1719" s="17">
        <f>TITRES_STAT!D1722</f>
        <v>13.758900000000001</v>
      </c>
      <c r="D1719" s="17">
        <f>TITRES_STAT!E1722</f>
        <v>36101</v>
      </c>
      <c r="E1719" s="17">
        <f>TITRES_STAT!F1722</f>
        <v>18.556999999999999</v>
      </c>
      <c r="F1719" s="17" t="str">
        <f t="shared" si="80"/>
        <v>BULLISH</v>
      </c>
      <c r="G1719" s="17" t="str">
        <f t="shared" si="79"/>
        <v>NEUTRAL</v>
      </c>
      <c r="H1719" s="17" t="str">
        <f t="shared" si="78"/>
        <v>CONFIRMED BULLISH</v>
      </c>
    </row>
    <row r="1720" spans="1:8" ht="13.5" x14ac:dyDescent="0.25">
      <c r="A1720" s="3">
        <f>TITRES_STAT!B1723</f>
        <v>44519</v>
      </c>
      <c r="B1720" s="17">
        <f>TITRES_STAT!C1723</f>
        <v>18.600000000000001</v>
      </c>
      <c r="C1720" s="17">
        <f>TITRES_STAT!D1723</f>
        <v>13.758900000000001</v>
      </c>
      <c r="D1720" s="17">
        <f>TITRES_STAT!E1723</f>
        <v>6882</v>
      </c>
      <c r="E1720" s="17">
        <f>TITRES_STAT!F1723</f>
        <v>18.533999999999999</v>
      </c>
      <c r="F1720" s="17" t="str">
        <f t="shared" si="80"/>
        <v>BEARISH</v>
      </c>
      <c r="G1720" s="17" t="str">
        <f t="shared" si="79"/>
        <v>NEUTRAL</v>
      </c>
      <c r="H1720" s="17" t="str">
        <f t="shared" si="78"/>
        <v>BEARISH DIVERGENCE</v>
      </c>
    </row>
    <row r="1721" spans="1:8" ht="13.5" x14ac:dyDescent="0.25">
      <c r="A1721" s="3">
        <f>TITRES_STAT!B1724</f>
        <v>44522</v>
      </c>
      <c r="B1721" s="17">
        <f>TITRES_STAT!C1724</f>
        <v>18.57</v>
      </c>
      <c r="C1721" s="17">
        <f>TITRES_STAT!D1724</f>
        <v>13.736700000000001</v>
      </c>
      <c r="D1721" s="17">
        <f>TITRES_STAT!E1724</f>
        <v>8597</v>
      </c>
      <c r="E1721" s="17">
        <f>TITRES_STAT!F1724</f>
        <v>18.513000000000002</v>
      </c>
      <c r="F1721" s="17" t="str">
        <f t="shared" si="80"/>
        <v>BULLISH</v>
      </c>
      <c r="G1721" s="17" t="str">
        <f t="shared" si="79"/>
        <v>NEUTRAL</v>
      </c>
      <c r="H1721" s="17" t="str">
        <f t="shared" si="78"/>
        <v>NEUTRAL</v>
      </c>
    </row>
    <row r="1722" spans="1:8" ht="13.5" x14ac:dyDescent="0.25">
      <c r="A1722" s="3">
        <f>TITRES_STAT!B1725</f>
        <v>44523</v>
      </c>
      <c r="B1722" s="17">
        <f>TITRES_STAT!C1725</f>
        <v>18.579999999999998</v>
      </c>
      <c r="C1722" s="17">
        <f>TITRES_STAT!D1725</f>
        <v>13.7441</v>
      </c>
      <c r="D1722" s="17">
        <f>TITRES_STAT!E1725</f>
        <v>895</v>
      </c>
      <c r="E1722" s="17">
        <f>TITRES_STAT!F1725</f>
        <v>18.558</v>
      </c>
      <c r="F1722" s="17" t="str">
        <f t="shared" si="80"/>
        <v>BULLISH</v>
      </c>
      <c r="G1722" s="17" t="str">
        <f t="shared" si="79"/>
        <v>NEUTRAL</v>
      </c>
      <c r="H1722" s="17" t="str">
        <f t="shared" si="78"/>
        <v>NEUTRAL</v>
      </c>
    </row>
    <row r="1723" spans="1:8" ht="13.5" x14ac:dyDescent="0.25">
      <c r="A1723" s="3">
        <f>TITRES_STAT!B1726</f>
        <v>44524</v>
      </c>
      <c r="B1723" s="17">
        <f>TITRES_STAT!C1726</f>
        <v>18.600000000000001</v>
      </c>
      <c r="C1723" s="17">
        <f>TITRES_STAT!D1726</f>
        <v>13.758900000000001</v>
      </c>
      <c r="D1723" s="17">
        <f>TITRES_STAT!E1726</f>
        <v>21987</v>
      </c>
      <c r="E1723" s="17">
        <f>TITRES_STAT!F1726</f>
        <v>18.59</v>
      </c>
      <c r="F1723" s="17" t="str">
        <f t="shared" si="80"/>
        <v>BULLISH</v>
      </c>
      <c r="G1723" s="17" t="str">
        <f t="shared" si="79"/>
        <v>NEUTRAL</v>
      </c>
      <c r="H1723" s="17" t="str">
        <f t="shared" si="78"/>
        <v>CONFIRMED BULLISH</v>
      </c>
    </row>
    <row r="1724" spans="1:8" ht="13.5" x14ac:dyDescent="0.25">
      <c r="A1724" s="3">
        <f>TITRES_STAT!B1727</f>
        <v>44525</v>
      </c>
      <c r="B1724" s="17">
        <f>TITRES_STAT!C1727</f>
        <v>18.600000000000001</v>
      </c>
      <c r="C1724" s="17">
        <f>TITRES_STAT!D1727</f>
        <v>13.758900000000001</v>
      </c>
      <c r="D1724" s="17">
        <f>TITRES_STAT!E1727</f>
        <v>10715</v>
      </c>
      <c r="E1724" s="17">
        <f>TITRES_STAT!F1727</f>
        <v>18.561</v>
      </c>
      <c r="F1724" s="17" t="str">
        <f t="shared" si="80"/>
        <v>BULLISH</v>
      </c>
      <c r="G1724" s="17" t="str">
        <f t="shared" si="79"/>
        <v>NEUTRAL</v>
      </c>
      <c r="H1724" s="17" t="str">
        <f t="shared" si="78"/>
        <v>NEUTRAL</v>
      </c>
    </row>
    <row r="1725" spans="1:8" ht="13.5" x14ac:dyDescent="0.25">
      <c r="A1725" s="3">
        <f>TITRES_STAT!B1728</f>
        <v>44526</v>
      </c>
      <c r="B1725" s="17">
        <f>TITRES_STAT!C1728</f>
        <v>18.600000000000001</v>
      </c>
      <c r="C1725" s="17">
        <f>TITRES_STAT!D1728</f>
        <v>13.758900000000001</v>
      </c>
      <c r="D1725" s="17">
        <f>TITRES_STAT!E1728</f>
        <v>16015</v>
      </c>
      <c r="E1725" s="17">
        <f>TITRES_STAT!F1728</f>
        <v>18.588999999999999</v>
      </c>
      <c r="F1725" s="17" t="str">
        <f t="shared" si="80"/>
        <v>BULLISH</v>
      </c>
      <c r="G1725" s="17" t="str">
        <f t="shared" si="79"/>
        <v>NEUTRAL</v>
      </c>
      <c r="H1725" s="17" t="str">
        <f t="shared" si="78"/>
        <v>NEUTRAL</v>
      </c>
    </row>
    <row r="1726" spans="1:8" ht="13.5" x14ac:dyDescent="0.25">
      <c r="A1726" s="3">
        <f>TITRES_STAT!B1729</f>
        <v>44529</v>
      </c>
      <c r="B1726" s="17">
        <f>TITRES_STAT!C1729</f>
        <v>18.600000000000001</v>
      </c>
      <c r="C1726" s="17">
        <f>TITRES_STAT!D1729</f>
        <v>13.758900000000001</v>
      </c>
      <c r="D1726" s="17">
        <f>TITRES_STAT!E1729</f>
        <v>6204</v>
      </c>
      <c r="E1726" s="17">
        <f>TITRES_STAT!F1729</f>
        <v>18.553000000000001</v>
      </c>
      <c r="F1726" s="17" t="str">
        <f t="shared" si="80"/>
        <v>BULLISH</v>
      </c>
      <c r="G1726" s="17" t="str">
        <f t="shared" si="79"/>
        <v>NEUTRAL</v>
      </c>
      <c r="H1726" s="17" t="str">
        <f t="shared" si="78"/>
        <v>CONFIRMED BULLISH</v>
      </c>
    </row>
    <row r="1727" spans="1:8" ht="13.5" x14ac:dyDescent="0.25">
      <c r="A1727" s="3">
        <f>TITRES_STAT!B1730</f>
        <v>44530</v>
      </c>
      <c r="B1727" s="17">
        <f>TITRES_STAT!C1730</f>
        <v>18.5</v>
      </c>
      <c r="C1727" s="17">
        <f>TITRES_STAT!D1730</f>
        <v>13.684900000000001</v>
      </c>
      <c r="D1727" s="17">
        <f>TITRES_STAT!E1730</f>
        <v>19417</v>
      </c>
      <c r="E1727" s="17">
        <f>TITRES_STAT!F1730</f>
        <v>18.536999999999999</v>
      </c>
      <c r="F1727" s="17" t="str">
        <f t="shared" si="80"/>
        <v>BEARISH</v>
      </c>
      <c r="G1727" s="17" t="str">
        <f t="shared" si="79"/>
        <v>NEUTRAL</v>
      </c>
      <c r="H1727" s="17" t="str">
        <f t="shared" si="78"/>
        <v>CONFIRMED BEARISH</v>
      </c>
    </row>
    <row r="1728" spans="1:8" ht="13.5" x14ac:dyDescent="0.25">
      <c r="A1728" s="3">
        <f>TITRES_STAT!B1731</f>
        <v>44531</v>
      </c>
      <c r="B1728" s="17">
        <f>TITRES_STAT!C1731</f>
        <v>18.5</v>
      </c>
      <c r="C1728" s="17">
        <f>TITRES_STAT!D1731</f>
        <v>13.684900000000001</v>
      </c>
      <c r="D1728" s="17">
        <f>TITRES_STAT!E1731</f>
        <v>26985</v>
      </c>
      <c r="E1728" s="17">
        <f>TITRES_STAT!F1731</f>
        <v>18.507999999999999</v>
      </c>
      <c r="F1728" s="17" t="str">
        <f t="shared" si="80"/>
        <v>BEARISH</v>
      </c>
      <c r="G1728" s="17" t="str">
        <f t="shared" si="79"/>
        <v>NEUTRAL</v>
      </c>
      <c r="H1728" s="17" t="str">
        <f t="shared" si="78"/>
        <v>CONFIRMED BEARISH</v>
      </c>
    </row>
    <row r="1729" spans="1:8" ht="13.5" x14ac:dyDescent="0.25">
      <c r="A1729" s="3">
        <f>TITRES_STAT!B1732</f>
        <v>44532</v>
      </c>
      <c r="B1729" s="17">
        <f>TITRES_STAT!C1732</f>
        <v>18.489999999999998</v>
      </c>
      <c r="C1729" s="17">
        <f>TITRES_STAT!D1732</f>
        <v>13.6775</v>
      </c>
      <c r="D1729" s="17">
        <f>TITRES_STAT!E1732</f>
        <v>10655</v>
      </c>
      <c r="E1729" s="17">
        <f>TITRES_STAT!F1732</f>
        <v>18.459</v>
      </c>
      <c r="F1729" s="17" t="str">
        <f t="shared" si="80"/>
        <v>BEARISH</v>
      </c>
      <c r="G1729" s="17" t="str">
        <f t="shared" si="79"/>
        <v>NEUTRAL</v>
      </c>
      <c r="H1729" s="17" t="str">
        <f t="shared" si="78"/>
        <v>CONFIRMED BEARISH</v>
      </c>
    </row>
    <row r="1730" spans="1:8" ht="13.5" x14ac:dyDescent="0.25">
      <c r="A1730" s="3">
        <f>TITRES_STAT!B1733</f>
        <v>44533</v>
      </c>
      <c r="B1730" s="17">
        <f>TITRES_STAT!C1733</f>
        <v>18.489999999999998</v>
      </c>
      <c r="C1730" s="17">
        <f>TITRES_STAT!D1733</f>
        <v>13.6775</v>
      </c>
      <c r="D1730" s="17">
        <f>TITRES_STAT!E1733</f>
        <v>7027</v>
      </c>
      <c r="E1730" s="17">
        <f>TITRES_STAT!F1733</f>
        <v>18.408000000000001</v>
      </c>
      <c r="F1730" s="17" t="str">
        <f t="shared" si="80"/>
        <v>BEARISH</v>
      </c>
      <c r="G1730" s="17" t="str">
        <f t="shared" si="79"/>
        <v>NEUTRAL</v>
      </c>
      <c r="H1730" s="17" t="str">
        <f t="shared" si="78"/>
        <v>CONFIRMED BEARISH</v>
      </c>
    </row>
    <row r="1731" spans="1:8" ht="13.5" x14ac:dyDescent="0.25">
      <c r="A1731" s="3">
        <f>TITRES_STAT!B1734</f>
        <v>44536</v>
      </c>
      <c r="B1731" s="17">
        <f>TITRES_STAT!C1734</f>
        <v>18.399999999999999</v>
      </c>
      <c r="C1731" s="17">
        <f>TITRES_STAT!D1734</f>
        <v>13.610900000000001</v>
      </c>
      <c r="D1731" s="17">
        <f>TITRES_STAT!E1734</f>
        <v>4364</v>
      </c>
      <c r="E1731" s="17">
        <f>TITRES_STAT!F1734</f>
        <v>18.463000000000001</v>
      </c>
      <c r="F1731" s="17" t="str">
        <f t="shared" si="80"/>
        <v>BEARISH</v>
      </c>
      <c r="G1731" s="17" t="str">
        <f t="shared" si="79"/>
        <v>NEUTRAL</v>
      </c>
      <c r="H1731" s="17" t="str">
        <f t="shared" si="78"/>
        <v>CONFIRMED BEARISH</v>
      </c>
    </row>
    <row r="1732" spans="1:8" ht="13.5" x14ac:dyDescent="0.25">
      <c r="A1732" s="3">
        <f>TITRES_STAT!B1735</f>
        <v>44537</v>
      </c>
      <c r="B1732" s="17">
        <f>TITRES_STAT!C1735</f>
        <v>18.39</v>
      </c>
      <c r="C1732" s="17">
        <f>TITRES_STAT!D1735</f>
        <v>13.6035</v>
      </c>
      <c r="D1732" s="17">
        <f>TITRES_STAT!E1735</f>
        <v>1943</v>
      </c>
      <c r="E1732" s="17">
        <f>TITRES_STAT!F1735</f>
        <v>18.353999999999999</v>
      </c>
      <c r="F1732" s="17" t="str">
        <f t="shared" si="80"/>
        <v>BEARISH</v>
      </c>
      <c r="G1732" s="17" t="str">
        <f t="shared" si="79"/>
        <v>NEUTRAL</v>
      </c>
      <c r="H1732" s="17" t="str">
        <f t="shared" si="78"/>
        <v>CONFIRMED BEARISH</v>
      </c>
    </row>
    <row r="1733" spans="1:8" ht="13.5" x14ac:dyDescent="0.25">
      <c r="A1733" s="3">
        <f>TITRES_STAT!B1736</f>
        <v>44538</v>
      </c>
      <c r="B1733" s="17">
        <f>TITRES_STAT!C1736</f>
        <v>18.3</v>
      </c>
      <c r="C1733" s="17">
        <f>TITRES_STAT!D1736</f>
        <v>13.536899999999999</v>
      </c>
      <c r="D1733" s="17">
        <f>TITRES_STAT!E1736</f>
        <v>14799</v>
      </c>
      <c r="E1733" s="17">
        <f>TITRES_STAT!F1736</f>
        <v>18.353999999999999</v>
      </c>
      <c r="F1733" s="17" t="str">
        <f t="shared" si="80"/>
        <v>BEARISH</v>
      </c>
      <c r="G1733" s="17" t="str">
        <f t="shared" si="79"/>
        <v>NEUTRAL</v>
      </c>
      <c r="H1733" s="17" t="str">
        <f t="shared" si="78"/>
        <v>CONFIRMED BEARISH</v>
      </c>
    </row>
    <row r="1734" spans="1:8" ht="13.5" x14ac:dyDescent="0.25">
      <c r="A1734" s="3">
        <f>TITRES_STAT!B1737</f>
        <v>44539</v>
      </c>
      <c r="B1734" s="17">
        <f>TITRES_STAT!C1737</f>
        <v>18.3</v>
      </c>
      <c r="C1734" s="17">
        <f>TITRES_STAT!D1737</f>
        <v>13.536899999999999</v>
      </c>
      <c r="D1734" s="17">
        <f>TITRES_STAT!E1737</f>
        <v>8436</v>
      </c>
      <c r="E1734" s="17">
        <f>TITRES_STAT!F1737</f>
        <v>18.295999999999999</v>
      </c>
      <c r="F1734" s="17" t="str">
        <f t="shared" si="80"/>
        <v>BEARISH</v>
      </c>
      <c r="G1734" s="17" t="str">
        <f t="shared" si="79"/>
        <v>NEUTRAL</v>
      </c>
      <c r="H1734" s="17" t="str">
        <f t="shared" ref="H1734:H1797" si="81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17">
        <f>TITRES_STAT!C1738</f>
        <v>18.399999999999999</v>
      </c>
      <c r="C1735" s="17">
        <f>TITRES_STAT!D1738</f>
        <v>13.610900000000001</v>
      </c>
      <c r="D1735" s="17">
        <f>TITRES_STAT!E1738</f>
        <v>7110</v>
      </c>
      <c r="E1735" s="17">
        <f>TITRES_STAT!F1738</f>
        <v>18.373999999999999</v>
      </c>
      <c r="F1735" s="17" t="str">
        <f t="shared" si="80"/>
        <v>BEARISH</v>
      </c>
      <c r="G1735" s="17" t="str">
        <f t="shared" ref="G1735:G1798" si="82">IF((E1735-E1730)/E1730 &gt; 0.02, "STRONG",
 IF((E1735-E1730)/E1730 &lt; -0.02, "WEAK", "NEUTRAL"))</f>
        <v>NEUTRAL</v>
      </c>
      <c r="H1735" s="17" t="str">
        <f t="shared" si="81"/>
        <v>CONFIRMED BEARISH</v>
      </c>
    </row>
    <row r="1736" spans="1:8" ht="13.5" x14ac:dyDescent="0.25">
      <c r="A1736" s="3">
        <f>TITRES_STAT!B1739</f>
        <v>44543</v>
      </c>
      <c r="B1736" s="17">
        <f>TITRES_STAT!C1739</f>
        <v>18.399999999999999</v>
      </c>
      <c r="C1736" s="17">
        <f>TITRES_STAT!D1739</f>
        <v>13.610900000000001</v>
      </c>
      <c r="D1736" s="17">
        <f>TITRES_STAT!E1739</f>
        <v>11053</v>
      </c>
      <c r="E1736" s="17">
        <f>TITRES_STAT!F1739</f>
        <v>18.381</v>
      </c>
      <c r="F1736" s="17" t="str">
        <f t="shared" ref="F1736:F1799" si="83">IF(E1736&gt;E1731,"BULLISH",IF(E1736&lt;E1731,"BEARISH","NEUTRAL"))</f>
        <v>BEARISH</v>
      </c>
      <c r="G1736" s="17" t="str">
        <f t="shared" si="82"/>
        <v>NEUTRAL</v>
      </c>
      <c r="H1736" s="17" t="str">
        <f t="shared" si="81"/>
        <v>NEUTRAL</v>
      </c>
    </row>
    <row r="1737" spans="1:8" ht="13.5" x14ac:dyDescent="0.25">
      <c r="A1737" s="3">
        <f>TITRES_STAT!B1740</f>
        <v>44544</v>
      </c>
      <c r="B1737" s="17">
        <f>TITRES_STAT!C1740</f>
        <v>18.38</v>
      </c>
      <c r="C1737" s="17">
        <f>TITRES_STAT!D1740</f>
        <v>13.5961</v>
      </c>
      <c r="D1737" s="17">
        <f>TITRES_STAT!E1740</f>
        <v>15720</v>
      </c>
      <c r="E1737" s="17">
        <f>TITRES_STAT!F1740</f>
        <v>18.356000000000002</v>
      </c>
      <c r="F1737" s="17" t="str">
        <f t="shared" si="83"/>
        <v>BULLISH</v>
      </c>
      <c r="G1737" s="17" t="str">
        <f t="shared" si="82"/>
        <v>NEUTRAL</v>
      </c>
      <c r="H1737" s="17" t="str">
        <f t="shared" si="81"/>
        <v>BULLISH DIVERGENCE</v>
      </c>
    </row>
    <row r="1738" spans="1:8" ht="13.5" x14ac:dyDescent="0.25">
      <c r="A1738" s="3">
        <f>TITRES_STAT!B1741</f>
        <v>44545</v>
      </c>
      <c r="B1738" s="17">
        <f>TITRES_STAT!C1741</f>
        <v>18.32</v>
      </c>
      <c r="C1738" s="17">
        <f>TITRES_STAT!D1741</f>
        <v>13.5517</v>
      </c>
      <c r="D1738" s="17">
        <f>TITRES_STAT!E1741</f>
        <v>13544</v>
      </c>
      <c r="E1738" s="17">
        <f>TITRES_STAT!F1741</f>
        <v>18.376999999999999</v>
      </c>
      <c r="F1738" s="17" t="str">
        <f t="shared" si="83"/>
        <v>BULLISH</v>
      </c>
      <c r="G1738" s="17" t="str">
        <f t="shared" si="82"/>
        <v>NEUTRAL</v>
      </c>
      <c r="H1738" s="17" t="str">
        <f t="shared" si="81"/>
        <v>CONFIRMED BULLISH</v>
      </c>
    </row>
    <row r="1739" spans="1:8" ht="13.5" x14ac:dyDescent="0.25">
      <c r="A1739" s="3">
        <f>TITRES_STAT!B1742</f>
        <v>44546</v>
      </c>
      <c r="B1739" s="17">
        <f>TITRES_STAT!C1742</f>
        <v>18.32</v>
      </c>
      <c r="C1739" s="17">
        <f>TITRES_STAT!D1742</f>
        <v>13.5517</v>
      </c>
      <c r="D1739" s="17">
        <f>TITRES_STAT!E1742</f>
        <v>7435</v>
      </c>
      <c r="E1739" s="17">
        <f>TITRES_STAT!F1742</f>
        <v>18.207000000000001</v>
      </c>
      <c r="F1739" s="17" t="str">
        <f t="shared" si="83"/>
        <v>BEARISH</v>
      </c>
      <c r="G1739" s="17" t="str">
        <f t="shared" si="82"/>
        <v>NEUTRAL</v>
      </c>
      <c r="H1739" s="17" t="str">
        <f t="shared" si="81"/>
        <v>BEARISH DIVERGENCE</v>
      </c>
    </row>
    <row r="1740" spans="1:8" ht="13.5" x14ac:dyDescent="0.25">
      <c r="A1740" s="3">
        <f>TITRES_STAT!B1743</f>
        <v>44550</v>
      </c>
      <c r="B1740" s="17">
        <f>TITRES_STAT!C1743</f>
        <v>18.32</v>
      </c>
      <c r="C1740" s="17">
        <f>TITRES_STAT!D1743</f>
        <v>13.5517</v>
      </c>
      <c r="D1740" s="17">
        <f>TITRES_STAT!E1743</f>
        <v>4098</v>
      </c>
      <c r="E1740" s="17">
        <f>TITRES_STAT!F1743</f>
        <v>18.202000000000002</v>
      </c>
      <c r="F1740" s="17" t="str">
        <f t="shared" si="83"/>
        <v>BEARISH</v>
      </c>
      <c r="G1740" s="17" t="str">
        <f t="shared" si="82"/>
        <v>NEUTRAL</v>
      </c>
      <c r="H1740" s="17" t="str">
        <f t="shared" si="81"/>
        <v>CONFIRMED BEARISH</v>
      </c>
    </row>
    <row r="1741" spans="1:8" ht="13.5" x14ac:dyDescent="0.25">
      <c r="A1741" s="3">
        <f>TITRES_STAT!B1744</f>
        <v>44551</v>
      </c>
      <c r="B1741" s="17">
        <f>TITRES_STAT!C1744</f>
        <v>18.3</v>
      </c>
      <c r="C1741" s="17">
        <f>TITRES_STAT!D1744</f>
        <v>13.536899999999999</v>
      </c>
      <c r="D1741" s="17">
        <f>TITRES_STAT!E1744</f>
        <v>5597</v>
      </c>
      <c r="E1741" s="17">
        <f>TITRES_STAT!F1744</f>
        <v>18.36</v>
      </c>
      <c r="F1741" s="17" t="str">
        <f t="shared" si="83"/>
        <v>BEARISH</v>
      </c>
      <c r="G1741" s="17" t="str">
        <f t="shared" si="82"/>
        <v>NEUTRAL</v>
      </c>
      <c r="H1741" s="17" t="str">
        <f t="shared" si="81"/>
        <v>CONFIRMED BEARISH</v>
      </c>
    </row>
    <row r="1742" spans="1:8" ht="13.5" x14ac:dyDescent="0.25">
      <c r="A1742" s="3">
        <f>TITRES_STAT!B1745</f>
        <v>44552</v>
      </c>
      <c r="B1742" s="17">
        <f>TITRES_STAT!C1745</f>
        <v>18.100000000000001</v>
      </c>
      <c r="C1742" s="17">
        <f>TITRES_STAT!D1745</f>
        <v>13.388999999999999</v>
      </c>
      <c r="D1742" s="17">
        <f>TITRES_STAT!E1745</f>
        <v>29121</v>
      </c>
      <c r="E1742" s="17">
        <f>TITRES_STAT!F1745</f>
        <v>18.05</v>
      </c>
      <c r="F1742" s="17" t="str">
        <f t="shared" si="83"/>
        <v>BEARISH</v>
      </c>
      <c r="G1742" s="17" t="str">
        <f t="shared" si="82"/>
        <v>NEUTRAL</v>
      </c>
      <c r="H1742" s="17" t="str">
        <f t="shared" si="81"/>
        <v>CONFIRMED BEARISH</v>
      </c>
    </row>
    <row r="1743" spans="1:8" ht="13.5" x14ac:dyDescent="0.25">
      <c r="A1743" s="3">
        <f>TITRES_STAT!B1746</f>
        <v>44553</v>
      </c>
      <c r="B1743" s="17">
        <f>TITRES_STAT!C1746</f>
        <v>18.05</v>
      </c>
      <c r="C1743" s="17">
        <f>TITRES_STAT!D1746</f>
        <v>13.352</v>
      </c>
      <c r="D1743" s="17">
        <f>TITRES_STAT!E1746</f>
        <v>21200</v>
      </c>
      <c r="E1743" s="17">
        <f>TITRES_STAT!F1746</f>
        <v>18.02</v>
      </c>
      <c r="F1743" s="17" t="str">
        <f t="shared" si="83"/>
        <v>BEARISH</v>
      </c>
      <c r="G1743" s="17" t="str">
        <f t="shared" si="82"/>
        <v>NEUTRAL</v>
      </c>
      <c r="H1743" s="17" t="str">
        <f t="shared" si="81"/>
        <v>CONFIRMED BEARISH</v>
      </c>
    </row>
    <row r="1744" spans="1:8" ht="13.5" x14ac:dyDescent="0.25">
      <c r="A1744" s="3">
        <f>TITRES_STAT!B1747</f>
        <v>44554</v>
      </c>
      <c r="B1744" s="17">
        <f>TITRES_STAT!C1747</f>
        <v>18</v>
      </c>
      <c r="C1744" s="17">
        <f>TITRES_STAT!D1747</f>
        <v>13.315</v>
      </c>
      <c r="D1744" s="17">
        <f>TITRES_STAT!E1747</f>
        <v>14599</v>
      </c>
      <c r="E1744" s="17">
        <f>TITRES_STAT!F1747</f>
        <v>18.010999999999999</v>
      </c>
      <c r="F1744" s="17" t="str">
        <f t="shared" si="83"/>
        <v>BEARISH</v>
      </c>
      <c r="G1744" s="17" t="str">
        <f t="shared" si="82"/>
        <v>NEUTRAL</v>
      </c>
      <c r="H1744" s="17" t="str">
        <f t="shared" si="81"/>
        <v>CONFIRMED BEARISH</v>
      </c>
    </row>
    <row r="1745" spans="1:8" ht="13.5" x14ac:dyDescent="0.25">
      <c r="A1745" s="3">
        <f>TITRES_STAT!B1748</f>
        <v>44557</v>
      </c>
      <c r="B1745" s="17">
        <f>TITRES_STAT!C1748</f>
        <v>17.91</v>
      </c>
      <c r="C1745" s="17">
        <f>TITRES_STAT!D1748</f>
        <v>13.2485</v>
      </c>
      <c r="D1745" s="17">
        <f>TITRES_STAT!E1748</f>
        <v>46878</v>
      </c>
      <c r="E1745" s="17">
        <f>TITRES_STAT!F1748</f>
        <v>17.928000000000001</v>
      </c>
      <c r="F1745" s="17" t="str">
        <f t="shared" si="83"/>
        <v>BEARISH</v>
      </c>
      <c r="G1745" s="17" t="str">
        <f t="shared" si="82"/>
        <v>NEUTRAL</v>
      </c>
      <c r="H1745" s="17" t="str">
        <f t="shared" si="81"/>
        <v>CONFIRMED BEARISH</v>
      </c>
    </row>
    <row r="1746" spans="1:8" ht="13.5" x14ac:dyDescent="0.25">
      <c r="A1746" s="3">
        <f>TITRES_STAT!B1749</f>
        <v>44558</v>
      </c>
      <c r="B1746" s="17">
        <f>TITRES_STAT!C1749</f>
        <v>17.91</v>
      </c>
      <c r="C1746" s="17">
        <f>TITRES_STAT!D1749</f>
        <v>13.2485</v>
      </c>
      <c r="D1746" s="17">
        <f>TITRES_STAT!E1749</f>
        <v>165549</v>
      </c>
      <c r="E1746" s="17">
        <f>TITRES_STAT!F1749</f>
        <v>17.899999999999999</v>
      </c>
      <c r="F1746" s="17" t="str">
        <f t="shared" si="83"/>
        <v>BEARISH</v>
      </c>
      <c r="G1746" s="17" t="str">
        <f t="shared" si="82"/>
        <v>WEAK</v>
      </c>
      <c r="H1746" s="17" t="str">
        <f t="shared" si="81"/>
        <v>CONFIRMED BEARISH</v>
      </c>
    </row>
    <row r="1747" spans="1:8" ht="13.5" x14ac:dyDescent="0.25">
      <c r="A1747" s="3">
        <f>TITRES_STAT!B1750</f>
        <v>44559</v>
      </c>
      <c r="B1747" s="17">
        <f>TITRES_STAT!C1750</f>
        <v>18.100000000000001</v>
      </c>
      <c r="C1747" s="17">
        <f>TITRES_STAT!D1750</f>
        <v>13.388999999999999</v>
      </c>
      <c r="D1747" s="17">
        <f>TITRES_STAT!E1750</f>
        <v>22190</v>
      </c>
      <c r="E1747" s="17">
        <f>TITRES_STAT!F1750</f>
        <v>18.126000000000001</v>
      </c>
      <c r="F1747" s="17" t="str">
        <f t="shared" si="83"/>
        <v>BULLISH</v>
      </c>
      <c r="G1747" s="17" t="str">
        <f t="shared" si="82"/>
        <v>NEUTRAL</v>
      </c>
      <c r="H1747" s="17" t="str">
        <f t="shared" si="81"/>
        <v>NEUTRAL</v>
      </c>
    </row>
    <row r="1748" spans="1:8" ht="13.5" x14ac:dyDescent="0.25">
      <c r="A1748" s="3">
        <f>TITRES_STAT!B1751</f>
        <v>44560</v>
      </c>
      <c r="B1748" s="17">
        <f>TITRES_STAT!C1751</f>
        <v>18.149999999999999</v>
      </c>
      <c r="C1748" s="17">
        <f>TITRES_STAT!D1751</f>
        <v>13.426</v>
      </c>
      <c r="D1748" s="17">
        <f>TITRES_STAT!E1751</f>
        <v>7813</v>
      </c>
      <c r="E1748" s="17">
        <f>TITRES_STAT!F1751</f>
        <v>18.149000000000001</v>
      </c>
      <c r="F1748" s="17" t="str">
        <f t="shared" si="83"/>
        <v>BULLISH</v>
      </c>
      <c r="G1748" s="17" t="str">
        <f t="shared" si="82"/>
        <v>NEUTRAL</v>
      </c>
      <c r="H1748" s="17" t="str">
        <f t="shared" si="81"/>
        <v>CONFIRMED BULLISH</v>
      </c>
    </row>
    <row r="1749" spans="1:8" ht="13.5" x14ac:dyDescent="0.25">
      <c r="A1749" s="3">
        <f>TITRES_STAT!B1752</f>
        <v>44561</v>
      </c>
      <c r="B1749" s="17">
        <f>TITRES_STAT!C1752</f>
        <v>18.28</v>
      </c>
      <c r="C1749" s="17">
        <f>TITRES_STAT!D1752</f>
        <v>13.5222</v>
      </c>
      <c r="D1749" s="17">
        <f>TITRES_STAT!E1752</f>
        <v>8375</v>
      </c>
      <c r="E1749" s="17">
        <f>TITRES_STAT!F1752</f>
        <v>18.209</v>
      </c>
      <c r="F1749" s="17" t="str">
        <f t="shared" si="83"/>
        <v>BULLISH</v>
      </c>
      <c r="G1749" s="17" t="str">
        <f t="shared" si="82"/>
        <v>NEUTRAL</v>
      </c>
      <c r="H1749" s="17" t="str">
        <f t="shared" si="81"/>
        <v>CONFIRMED BULLISH</v>
      </c>
    </row>
    <row r="1750" spans="1:8" ht="13.5" x14ac:dyDescent="0.25">
      <c r="A1750" s="3">
        <f>TITRES_STAT!B1753</f>
        <v>44564</v>
      </c>
      <c r="B1750" s="17">
        <f>TITRES_STAT!C1753</f>
        <v>17.989999999999998</v>
      </c>
      <c r="C1750" s="17">
        <f>TITRES_STAT!D1753</f>
        <v>13.307600000000001</v>
      </c>
      <c r="D1750" s="17">
        <f>TITRES_STAT!E1753</f>
        <v>7320</v>
      </c>
      <c r="E1750" s="17">
        <f>TITRES_STAT!F1753</f>
        <v>18.024000000000001</v>
      </c>
      <c r="F1750" s="17" t="str">
        <f t="shared" si="83"/>
        <v>BULLISH</v>
      </c>
      <c r="G1750" s="17" t="str">
        <f t="shared" si="82"/>
        <v>NEUTRAL</v>
      </c>
      <c r="H1750" s="17" t="str">
        <f t="shared" si="81"/>
        <v>CONFIRMED BULLISH</v>
      </c>
    </row>
    <row r="1751" spans="1:8" ht="13.5" x14ac:dyDescent="0.25">
      <c r="A1751" s="3">
        <f>TITRES_STAT!B1754</f>
        <v>44565</v>
      </c>
      <c r="B1751" s="17">
        <f>TITRES_STAT!C1754</f>
        <v>17.989999999999998</v>
      </c>
      <c r="C1751" s="17">
        <f>TITRES_STAT!D1754</f>
        <v>13.307600000000001</v>
      </c>
      <c r="D1751" s="17">
        <f>TITRES_STAT!E1754</f>
        <v>21417</v>
      </c>
      <c r="E1751" s="17">
        <f>TITRES_STAT!F1754</f>
        <v>17.991</v>
      </c>
      <c r="F1751" s="17" t="str">
        <f t="shared" si="83"/>
        <v>BULLISH</v>
      </c>
      <c r="G1751" s="17" t="str">
        <f t="shared" si="82"/>
        <v>NEUTRAL</v>
      </c>
      <c r="H1751" s="17" t="str">
        <f t="shared" si="81"/>
        <v>CONFIRMED BULLISH</v>
      </c>
    </row>
    <row r="1752" spans="1:8" ht="13.5" x14ac:dyDescent="0.25">
      <c r="A1752" s="3">
        <f>TITRES_STAT!B1755</f>
        <v>44566</v>
      </c>
      <c r="B1752" s="17">
        <f>TITRES_STAT!C1755</f>
        <v>18</v>
      </c>
      <c r="C1752" s="17">
        <f>TITRES_STAT!D1755</f>
        <v>13.315</v>
      </c>
      <c r="D1752" s="17">
        <f>TITRES_STAT!E1755</f>
        <v>25892</v>
      </c>
      <c r="E1752" s="17">
        <f>TITRES_STAT!F1755</f>
        <v>18.015999999999998</v>
      </c>
      <c r="F1752" s="17" t="str">
        <f t="shared" si="83"/>
        <v>BEARISH</v>
      </c>
      <c r="G1752" s="17" t="str">
        <f t="shared" si="82"/>
        <v>NEUTRAL</v>
      </c>
      <c r="H1752" s="17" t="str">
        <f t="shared" si="81"/>
        <v>CONFIRMED BEARISH</v>
      </c>
    </row>
    <row r="1753" spans="1:8" ht="13.5" x14ac:dyDescent="0.25">
      <c r="A1753" s="3">
        <f>TITRES_STAT!B1756</f>
        <v>44567</v>
      </c>
      <c r="B1753" s="17">
        <f>TITRES_STAT!C1756</f>
        <v>18.18</v>
      </c>
      <c r="C1753" s="17">
        <f>TITRES_STAT!D1756</f>
        <v>13.4482</v>
      </c>
      <c r="D1753" s="17">
        <f>TITRES_STAT!E1756</f>
        <v>13273</v>
      </c>
      <c r="E1753" s="17">
        <f>TITRES_STAT!F1756</f>
        <v>18.02</v>
      </c>
      <c r="F1753" s="17" t="str">
        <f t="shared" si="83"/>
        <v>BEARISH</v>
      </c>
      <c r="G1753" s="17" t="str">
        <f t="shared" si="82"/>
        <v>NEUTRAL</v>
      </c>
      <c r="H1753" s="17" t="str">
        <f t="shared" si="81"/>
        <v>BEARISH DIVERGENCE</v>
      </c>
    </row>
    <row r="1754" spans="1:8" ht="13.5" x14ac:dyDescent="0.25">
      <c r="A1754" s="3">
        <f>TITRES_STAT!B1757</f>
        <v>44568</v>
      </c>
      <c r="B1754" s="17">
        <f>TITRES_STAT!C1757</f>
        <v>18.149999999999999</v>
      </c>
      <c r="C1754" s="17">
        <f>TITRES_STAT!D1757</f>
        <v>13.426</v>
      </c>
      <c r="D1754" s="17">
        <f>TITRES_STAT!E1757</f>
        <v>8527</v>
      </c>
      <c r="E1754" s="17">
        <f>TITRES_STAT!F1757</f>
        <v>18.114000000000001</v>
      </c>
      <c r="F1754" s="17" t="str">
        <f t="shared" si="83"/>
        <v>BEARISH</v>
      </c>
      <c r="G1754" s="17" t="str">
        <f t="shared" si="82"/>
        <v>NEUTRAL</v>
      </c>
      <c r="H1754" s="17" t="str">
        <f t="shared" si="81"/>
        <v>CONFIRMED BEARISH</v>
      </c>
    </row>
    <row r="1755" spans="1:8" ht="13.5" x14ac:dyDescent="0.25">
      <c r="A1755" s="3">
        <f>TITRES_STAT!B1758</f>
        <v>44571</v>
      </c>
      <c r="B1755" s="17">
        <f>TITRES_STAT!C1758</f>
        <v>18.100000000000001</v>
      </c>
      <c r="C1755" s="17">
        <f>TITRES_STAT!D1758</f>
        <v>13.388999999999999</v>
      </c>
      <c r="D1755" s="17">
        <f>TITRES_STAT!E1758</f>
        <v>14928</v>
      </c>
      <c r="E1755" s="17">
        <f>TITRES_STAT!F1758</f>
        <v>18.062999999999999</v>
      </c>
      <c r="F1755" s="17" t="str">
        <f t="shared" si="83"/>
        <v>BULLISH</v>
      </c>
      <c r="G1755" s="17" t="str">
        <f t="shared" si="82"/>
        <v>NEUTRAL</v>
      </c>
      <c r="H1755" s="17" t="str">
        <f t="shared" si="81"/>
        <v>CONFIRMED BULLISH</v>
      </c>
    </row>
    <row r="1756" spans="1:8" ht="13.5" x14ac:dyDescent="0.25">
      <c r="A1756" s="3">
        <f>TITRES_STAT!B1759</f>
        <v>44572</v>
      </c>
      <c r="B1756" s="17">
        <f>TITRES_STAT!C1759</f>
        <v>18.149999999999999</v>
      </c>
      <c r="C1756" s="17">
        <f>TITRES_STAT!D1759</f>
        <v>13.426</v>
      </c>
      <c r="D1756" s="17">
        <f>TITRES_STAT!E1759</f>
        <v>18697</v>
      </c>
      <c r="E1756" s="17">
        <f>TITRES_STAT!F1759</f>
        <v>18.082999999999998</v>
      </c>
      <c r="F1756" s="17" t="str">
        <f t="shared" si="83"/>
        <v>BULLISH</v>
      </c>
      <c r="G1756" s="17" t="str">
        <f t="shared" si="82"/>
        <v>NEUTRAL</v>
      </c>
      <c r="H1756" s="17" t="str">
        <f t="shared" si="81"/>
        <v>CONFIRMED BULLISH</v>
      </c>
    </row>
    <row r="1757" spans="1:8" ht="13.5" x14ac:dyDescent="0.25">
      <c r="A1757" s="3">
        <f>TITRES_STAT!B1760</f>
        <v>44573</v>
      </c>
      <c r="B1757" s="17">
        <f>TITRES_STAT!C1760</f>
        <v>18.18</v>
      </c>
      <c r="C1757" s="17">
        <f>TITRES_STAT!D1760</f>
        <v>13.4482</v>
      </c>
      <c r="D1757" s="17">
        <f>TITRES_STAT!E1760</f>
        <v>15236</v>
      </c>
      <c r="E1757" s="17">
        <f>TITRES_STAT!F1760</f>
        <v>18.155000000000001</v>
      </c>
      <c r="F1757" s="17" t="str">
        <f t="shared" si="83"/>
        <v>BULLISH</v>
      </c>
      <c r="G1757" s="17" t="str">
        <f t="shared" si="82"/>
        <v>NEUTRAL</v>
      </c>
      <c r="H1757" s="17" t="str">
        <f t="shared" si="81"/>
        <v>CONFIRMED BULLISH</v>
      </c>
    </row>
    <row r="1758" spans="1:8" ht="13.5" x14ac:dyDescent="0.25">
      <c r="A1758" s="3">
        <f>TITRES_STAT!B1761</f>
        <v>44574</v>
      </c>
      <c r="B1758" s="17">
        <f>TITRES_STAT!C1761</f>
        <v>18.29</v>
      </c>
      <c r="C1758" s="17">
        <f>TITRES_STAT!D1761</f>
        <v>13.5296</v>
      </c>
      <c r="D1758" s="17">
        <f>TITRES_STAT!E1761</f>
        <v>6691</v>
      </c>
      <c r="E1758" s="17">
        <f>TITRES_STAT!F1761</f>
        <v>18.209</v>
      </c>
      <c r="F1758" s="17" t="str">
        <f t="shared" si="83"/>
        <v>BULLISH</v>
      </c>
      <c r="G1758" s="17" t="str">
        <f t="shared" si="82"/>
        <v>NEUTRAL</v>
      </c>
      <c r="H1758" s="17" t="str">
        <f t="shared" si="81"/>
        <v>CONFIRMED BULLISH</v>
      </c>
    </row>
    <row r="1759" spans="1:8" ht="13.5" x14ac:dyDescent="0.25">
      <c r="A1759" s="3">
        <f>TITRES_STAT!B1762</f>
        <v>44575</v>
      </c>
      <c r="B1759" s="17">
        <f>TITRES_STAT!C1762</f>
        <v>18.39</v>
      </c>
      <c r="C1759" s="17">
        <f>TITRES_STAT!D1762</f>
        <v>13.6035</v>
      </c>
      <c r="D1759" s="17">
        <f>TITRES_STAT!E1762</f>
        <v>9876</v>
      </c>
      <c r="E1759" s="17">
        <f>TITRES_STAT!F1762</f>
        <v>18.271999999999998</v>
      </c>
      <c r="F1759" s="17" t="str">
        <f t="shared" si="83"/>
        <v>BULLISH</v>
      </c>
      <c r="G1759" s="17" t="str">
        <f t="shared" si="82"/>
        <v>NEUTRAL</v>
      </c>
      <c r="H1759" s="17" t="str">
        <f t="shared" si="81"/>
        <v>CONFIRMED BULLISH</v>
      </c>
    </row>
    <row r="1760" spans="1:8" ht="13.5" x14ac:dyDescent="0.25">
      <c r="A1760" s="3">
        <f>TITRES_STAT!B1763</f>
        <v>44578</v>
      </c>
      <c r="B1760" s="17">
        <f>TITRES_STAT!C1763</f>
        <v>18.34</v>
      </c>
      <c r="C1760" s="17">
        <f>TITRES_STAT!D1763</f>
        <v>13.5665</v>
      </c>
      <c r="D1760" s="17">
        <f>TITRES_STAT!E1763</f>
        <v>8872</v>
      </c>
      <c r="E1760" s="17">
        <f>TITRES_STAT!F1763</f>
        <v>18.263000000000002</v>
      </c>
      <c r="F1760" s="17" t="str">
        <f t="shared" si="83"/>
        <v>BULLISH</v>
      </c>
      <c r="G1760" s="17" t="str">
        <f t="shared" si="82"/>
        <v>NEUTRAL</v>
      </c>
      <c r="H1760" s="17" t="str">
        <f t="shared" si="81"/>
        <v>CONFIRMED BULLISH</v>
      </c>
    </row>
    <row r="1761" spans="1:8" ht="13.5" x14ac:dyDescent="0.25">
      <c r="A1761" s="3">
        <f>TITRES_STAT!B1764</f>
        <v>44579</v>
      </c>
      <c r="B1761" s="17">
        <f>TITRES_STAT!C1764</f>
        <v>18.260000000000002</v>
      </c>
      <c r="C1761" s="17">
        <f>TITRES_STAT!D1764</f>
        <v>13.507400000000001</v>
      </c>
      <c r="D1761" s="17">
        <f>TITRES_STAT!E1764</f>
        <v>4154</v>
      </c>
      <c r="E1761" s="17">
        <f>TITRES_STAT!F1764</f>
        <v>18.256</v>
      </c>
      <c r="F1761" s="17" t="str">
        <f t="shared" si="83"/>
        <v>BULLISH</v>
      </c>
      <c r="G1761" s="17" t="str">
        <f t="shared" si="82"/>
        <v>NEUTRAL</v>
      </c>
      <c r="H1761" s="17" t="str">
        <f t="shared" si="81"/>
        <v>CONFIRMED BULLISH</v>
      </c>
    </row>
    <row r="1762" spans="1:8" ht="13.5" x14ac:dyDescent="0.25">
      <c r="A1762" s="3">
        <f>TITRES_STAT!B1765</f>
        <v>44580</v>
      </c>
      <c r="B1762" s="17">
        <f>TITRES_STAT!C1765</f>
        <v>18.21</v>
      </c>
      <c r="C1762" s="17">
        <f>TITRES_STAT!D1765</f>
        <v>13.4704</v>
      </c>
      <c r="D1762" s="17">
        <f>TITRES_STAT!E1765</f>
        <v>19699</v>
      </c>
      <c r="E1762" s="17">
        <f>TITRES_STAT!F1765</f>
        <v>18.210999999999999</v>
      </c>
      <c r="F1762" s="17" t="str">
        <f t="shared" si="83"/>
        <v>BULLISH</v>
      </c>
      <c r="G1762" s="17" t="str">
        <f t="shared" si="82"/>
        <v>NEUTRAL</v>
      </c>
      <c r="H1762" s="17" t="str">
        <f t="shared" si="81"/>
        <v>CONFIRMED BULLISH</v>
      </c>
    </row>
    <row r="1763" spans="1:8" ht="13.5" x14ac:dyDescent="0.25">
      <c r="A1763" s="3">
        <f>TITRES_STAT!B1766</f>
        <v>44581</v>
      </c>
      <c r="B1763" s="17">
        <f>TITRES_STAT!C1766</f>
        <v>18.21</v>
      </c>
      <c r="C1763" s="17">
        <f>TITRES_STAT!D1766</f>
        <v>13.4704</v>
      </c>
      <c r="D1763" s="17">
        <f>TITRES_STAT!E1766</f>
        <v>8638</v>
      </c>
      <c r="E1763" s="17">
        <f>TITRES_STAT!F1766</f>
        <v>18.213000000000001</v>
      </c>
      <c r="F1763" s="17" t="str">
        <f t="shared" si="83"/>
        <v>BULLISH</v>
      </c>
      <c r="G1763" s="17" t="str">
        <f t="shared" si="82"/>
        <v>NEUTRAL</v>
      </c>
      <c r="H1763" s="17" t="str">
        <f t="shared" si="81"/>
        <v>BULLISH DIVERGENCE</v>
      </c>
    </row>
    <row r="1764" spans="1:8" ht="13.5" x14ac:dyDescent="0.25">
      <c r="A1764" s="3">
        <f>TITRES_STAT!B1767</f>
        <v>44582</v>
      </c>
      <c r="B1764" s="17">
        <f>TITRES_STAT!C1767</f>
        <v>18.25</v>
      </c>
      <c r="C1764" s="17">
        <f>TITRES_STAT!D1767</f>
        <v>13.5</v>
      </c>
      <c r="D1764" s="17">
        <f>TITRES_STAT!E1767</f>
        <v>11415</v>
      </c>
      <c r="E1764" s="17">
        <f>TITRES_STAT!F1767</f>
        <v>18.216000000000001</v>
      </c>
      <c r="F1764" s="17" t="str">
        <f t="shared" si="83"/>
        <v>BEARISH</v>
      </c>
      <c r="G1764" s="17" t="str">
        <f t="shared" si="82"/>
        <v>NEUTRAL</v>
      </c>
      <c r="H1764" s="17" t="str">
        <f t="shared" si="81"/>
        <v>CONFIRMED BEARISH</v>
      </c>
    </row>
    <row r="1765" spans="1:8" ht="13.5" x14ac:dyDescent="0.25">
      <c r="A1765" s="3">
        <f>TITRES_STAT!B1768</f>
        <v>44585</v>
      </c>
      <c r="B1765" s="17">
        <f>TITRES_STAT!C1768</f>
        <v>18.28</v>
      </c>
      <c r="C1765" s="17">
        <f>TITRES_STAT!D1768</f>
        <v>13.5222</v>
      </c>
      <c r="D1765" s="17">
        <f>TITRES_STAT!E1768</f>
        <v>8818</v>
      </c>
      <c r="E1765" s="17">
        <f>TITRES_STAT!F1768</f>
        <v>18.227</v>
      </c>
      <c r="F1765" s="17" t="str">
        <f t="shared" si="83"/>
        <v>BEARISH</v>
      </c>
      <c r="G1765" s="17" t="str">
        <f t="shared" si="82"/>
        <v>NEUTRAL</v>
      </c>
      <c r="H1765" s="17" t="str">
        <f t="shared" si="81"/>
        <v>CONFIRMED BEARISH</v>
      </c>
    </row>
    <row r="1766" spans="1:8" ht="13.5" x14ac:dyDescent="0.25">
      <c r="A1766" s="3">
        <f>TITRES_STAT!B1769</f>
        <v>44586</v>
      </c>
      <c r="B1766" s="17">
        <f>TITRES_STAT!C1769</f>
        <v>18.28</v>
      </c>
      <c r="C1766" s="17">
        <f>TITRES_STAT!D1769</f>
        <v>13.5222</v>
      </c>
      <c r="D1766" s="17">
        <f>TITRES_STAT!E1769</f>
        <v>7088</v>
      </c>
      <c r="E1766" s="17">
        <f>TITRES_STAT!F1769</f>
        <v>18.231999999999999</v>
      </c>
      <c r="F1766" s="17" t="str">
        <f t="shared" si="83"/>
        <v>BEARISH</v>
      </c>
      <c r="G1766" s="17" t="str">
        <f t="shared" si="82"/>
        <v>NEUTRAL</v>
      </c>
      <c r="H1766" s="17" t="str">
        <f t="shared" si="81"/>
        <v>BEARISH DIVERGENCE</v>
      </c>
    </row>
    <row r="1767" spans="1:8" ht="13.5" x14ac:dyDescent="0.25">
      <c r="A1767" s="3">
        <f>TITRES_STAT!B1770</f>
        <v>44587</v>
      </c>
      <c r="B1767" s="17">
        <f>TITRES_STAT!C1770</f>
        <v>18.5</v>
      </c>
      <c r="C1767" s="17">
        <f>TITRES_STAT!D1770</f>
        <v>13.684900000000001</v>
      </c>
      <c r="D1767" s="17">
        <f>TITRES_STAT!E1770</f>
        <v>21434</v>
      </c>
      <c r="E1767" s="17">
        <f>TITRES_STAT!F1770</f>
        <v>18.306000000000001</v>
      </c>
      <c r="F1767" s="17" t="str">
        <f t="shared" si="83"/>
        <v>BULLISH</v>
      </c>
      <c r="G1767" s="17" t="str">
        <f t="shared" si="82"/>
        <v>NEUTRAL</v>
      </c>
      <c r="H1767" s="17" t="str">
        <f t="shared" si="81"/>
        <v>CONFIRMED BULLISH</v>
      </c>
    </row>
    <row r="1768" spans="1:8" ht="13.5" x14ac:dyDescent="0.25">
      <c r="A1768" s="3">
        <f>TITRES_STAT!B1771</f>
        <v>44588</v>
      </c>
      <c r="B1768" s="17">
        <f>TITRES_STAT!C1771</f>
        <v>18.5</v>
      </c>
      <c r="C1768" s="17">
        <f>TITRES_STAT!D1771</f>
        <v>13.684900000000001</v>
      </c>
      <c r="D1768" s="17">
        <f>TITRES_STAT!E1771</f>
        <v>7355</v>
      </c>
      <c r="E1768" s="17">
        <f>TITRES_STAT!F1771</f>
        <v>18.404</v>
      </c>
      <c r="F1768" s="17" t="str">
        <f t="shared" si="83"/>
        <v>BULLISH</v>
      </c>
      <c r="G1768" s="17" t="str">
        <f t="shared" si="82"/>
        <v>NEUTRAL</v>
      </c>
      <c r="H1768" s="17" t="str">
        <f t="shared" si="81"/>
        <v>CONFIRMED BULLISH</v>
      </c>
    </row>
    <row r="1769" spans="1:8" ht="13.5" x14ac:dyDescent="0.25">
      <c r="A1769" s="3">
        <f>TITRES_STAT!B1772</f>
        <v>44589</v>
      </c>
      <c r="B1769" s="17">
        <f>TITRES_STAT!C1772</f>
        <v>18.38</v>
      </c>
      <c r="C1769" s="17">
        <f>TITRES_STAT!D1772</f>
        <v>13.5961</v>
      </c>
      <c r="D1769" s="17">
        <f>TITRES_STAT!E1772</f>
        <v>17694</v>
      </c>
      <c r="E1769" s="17">
        <f>TITRES_STAT!F1772</f>
        <v>18.356000000000002</v>
      </c>
      <c r="F1769" s="17" t="str">
        <f t="shared" si="83"/>
        <v>BULLISH</v>
      </c>
      <c r="G1769" s="17" t="str">
        <f t="shared" si="82"/>
        <v>NEUTRAL</v>
      </c>
      <c r="H1769" s="17" t="str">
        <f t="shared" si="81"/>
        <v>CONFIRMED BULLISH</v>
      </c>
    </row>
    <row r="1770" spans="1:8" ht="13.5" x14ac:dyDescent="0.25">
      <c r="A1770" s="3">
        <f>TITRES_STAT!B1773</f>
        <v>44592</v>
      </c>
      <c r="B1770" s="17">
        <f>TITRES_STAT!C1773</f>
        <v>18.23</v>
      </c>
      <c r="C1770" s="17">
        <f>TITRES_STAT!D1773</f>
        <v>13.485200000000001</v>
      </c>
      <c r="D1770" s="17">
        <f>TITRES_STAT!E1773</f>
        <v>110920</v>
      </c>
      <c r="E1770" s="17">
        <f>TITRES_STAT!F1773</f>
        <v>18.216000000000001</v>
      </c>
      <c r="F1770" s="17" t="str">
        <f t="shared" si="83"/>
        <v>BEARISH</v>
      </c>
      <c r="G1770" s="17" t="str">
        <f t="shared" si="82"/>
        <v>NEUTRAL</v>
      </c>
      <c r="H1770" s="17" t="str">
        <f t="shared" si="81"/>
        <v>CONFIRMED BEARISH</v>
      </c>
    </row>
    <row r="1771" spans="1:8" ht="13.5" x14ac:dyDescent="0.25">
      <c r="A1771" s="3">
        <f>TITRES_STAT!B1774</f>
        <v>44593</v>
      </c>
      <c r="B1771" s="17">
        <f>TITRES_STAT!C1774</f>
        <v>18.34</v>
      </c>
      <c r="C1771" s="17">
        <f>TITRES_STAT!D1774</f>
        <v>13.5665</v>
      </c>
      <c r="D1771" s="17">
        <f>TITRES_STAT!E1774</f>
        <v>6562</v>
      </c>
      <c r="E1771" s="17">
        <f>TITRES_STAT!F1774</f>
        <v>18.242999999999999</v>
      </c>
      <c r="F1771" s="17" t="str">
        <f t="shared" si="83"/>
        <v>BULLISH</v>
      </c>
      <c r="G1771" s="17" t="str">
        <f t="shared" si="82"/>
        <v>NEUTRAL</v>
      </c>
      <c r="H1771" s="17" t="str">
        <f t="shared" si="81"/>
        <v>CONFIRMED BULLISH</v>
      </c>
    </row>
    <row r="1772" spans="1:8" ht="13.5" x14ac:dyDescent="0.25">
      <c r="A1772" s="3">
        <f>TITRES_STAT!B1775</f>
        <v>44594</v>
      </c>
      <c r="B1772" s="17">
        <f>TITRES_STAT!C1775</f>
        <v>18.329999999999998</v>
      </c>
      <c r="C1772" s="17">
        <f>TITRES_STAT!D1775</f>
        <v>13.559100000000001</v>
      </c>
      <c r="D1772" s="17">
        <f>TITRES_STAT!E1775</f>
        <v>14691</v>
      </c>
      <c r="E1772" s="17">
        <f>TITRES_STAT!F1775</f>
        <v>18.239000000000001</v>
      </c>
      <c r="F1772" s="17" t="str">
        <f t="shared" si="83"/>
        <v>BEARISH</v>
      </c>
      <c r="G1772" s="17" t="str">
        <f t="shared" si="82"/>
        <v>NEUTRAL</v>
      </c>
      <c r="H1772" s="17" t="str">
        <f t="shared" si="81"/>
        <v>CONFIRMED BEARISH</v>
      </c>
    </row>
    <row r="1773" spans="1:8" ht="13.5" x14ac:dyDescent="0.25">
      <c r="A1773" s="3">
        <f>TITRES_STAT!B1776</f>
        <v>44595</v>
      </c>
      <c r="B1773" s="17">
        <f>TITRES_STAT!C1776</f>
        <v>18</v>
      </c>
      <c r="C1773" s="17">
        <f>TITRES_STAT!D1776</f>
        <v>13.315</v>
      </c>
      <c r="D1773" s="17">
        <f>TITRES_STAT!E1776</f>
        <v>16819</v>
      </c>
      <c r="E1773" s="17">
        <f>TITRES_STAT!F1776</f>
        <v>18.158999999999999</v>
      </c>
      <c r="F1773" s="17" t="str">
        <f t="shared" si="83"/>
        <v>BEARISH</v>
      </c>
      <c r="G1773" s="17" t="str">
        <f t="shared" si="82"/>
        <v>NEUTRAL</v>
      </c>
      <c r="H1773" s="17" t="str">
        <f t="shared" si="81"/>
        <v>CONFIRMED BEARISH</v>
      </c>
    </row>
    <row r="1774" spans="1:8" ht="13.5" x14ac:dyDescent="0.25">
      <c r="A1774" s="3">
        <f>TITRES_STAT!B1777</f>
        <v>44596</v>
      </c>
      <c r="B1774" s="17">
        <f>TITRES_STAT!C1777</f>
        <v>18.100000000000001</v>
      </c>
      <c r="C1774" s="17">
        <f>TITRES_STAT!D1777</f>
        <v>13.388999999999999</v>
      </c>
      <c r="D1774" s="17">
        <f>TITRES_STAT!E1777</f>
        <v>8246</v>
      </c>
      <c r="E1774" s="17">
        <f>TITRES_STAT!F1777</f>
        <v>18.126999999999999</v>
      </c>
      <c r="F1774" s="17" t="str">
        <f t="shared" si="83"/>
        <v>BEARISH</v>
      </c>
      <c r="G1774" s="17" t="str">
        <f t="shared" si="82"/>
        <v>NEUTRAL</v>
      </c>
      <c r="H1774" s="17" t="str">
        <f t="shared" si="81"/>
        <v>CONFIRMED BEARISH</v>
      </c>
    </row>
    <row r="1775" spans="1:8" ht="13.5" x14ac:dyDescent="0.25">
      <c r="A1775" s="3">
        <f>TITRES_STAT!B1778</f>
        <v>44599</v>
      </c>
      <c r="B1775" s="17">
        <f>TITRES_STAT!C1778</f>
        <v>18.190000000000001</v>
      </c>
      <c r="C1775" s="17">
        <f>TITRES_STAT!D1778</f>
        <v>13.4556</v>
      </c>
      <c r="D1775" s="17">
        <f>TITRES_STAT!E1778</f>
        <v>18507</v>
      </c>
      <c r="E1775" s="17">
        <f>TITRES_STAT!F1778</f>
        <v>18.081</v>
      </c>
      <c r="F1775" s="17" t="str">
        <f t="shared" si="83"/>
        <v>BEARISH</v>
      </c>
      <c r="G1775" s="17" t="str">
        <f t="shared" si="82"/>
        <v>NEUTRAL</v>
      </c>
      <c r="H1775" s="17" t="str">
        <f t="shared" si="81"/>
        <v>CONFIRMED BEARISH</v>
      </c>
    </row>
    <row r="1776" spans="1:8" ht="13.5" x14ac:dyDescent="0.25">
      <c r="A1776" s="3">
        <f>TITRES_STAT!B1779</f>
        <v>44600</v>
      </c>
      <c r="B1776" s="17">
        <f>TITRES_STAT!C1779</f>
        <v>18.02</v>
      </c>
      <c r="C1776" s="17">
        <f>TITRES_STAT!D1779</f>
        <v>13.329800000000001</v>
      </c>
      <c r="D1776" s="17">
        <f>TITRES_STAT!E1779</f>
        <v>4104</v>
      </c>
      <c r="E1776" s="17">
        <f>TITRES_STAT!F1779</f>
        <v>18.036999999999999</v>
      </c>
      <c r="F1776" s="17" t="str">
        <f t="shared" si="83"/>
        <v>BEARISH</v>
      </c>
      <c r="G1776" s="17" t="str">
        <f t="shared" si="82"/>
        <v>NEUTRAL</v>
      </c>
      <c r="H1776" s="17" t="str">
        <f t="shared" si="81"/>
        <v>CONFIRMED BEARISH</v>
      </c>
    </row>
    <row r="1777" spans="1:8" ht="13.5" x14ac:dyDescent="0.25">
      <c r="A1777" s="3">
        <f>TITRES_STAT!B1780</f>
        <v>44601</v>
      </c>
      <c r="B1777" s="17">
        <f>TITRES_STAT!C1780</f>
        <v>18.09</v>
      </c>
      <c r="C1777" s="17">
        <f>TITRES_STAT!D1780</f>
        <v>13.381600000000001</v>
      </c>
      <c r="D1777" s="17">
        <f>TITRES_STAT!E1780</f>
        <v>7799</v>
      </c>
      <c r="E1777" s="17">
        <f>TITRES_STAT!F1780</f>
        <v>18.024999999999999</v>
      </c>
      <c r="F1777" s="17" t="str">
        <f t="shared" si="83"/>
        <v>BEARISH</v>
      </c>
      <c r="G1777" s="17" t="str">
        <f t="shared" si="82"/>
        <v>NEUTRAL</v>
      </c>
      <c r="H1777" s="17" t="str">
        <f t="shared" si="81"/>
        <v>CONFIRMED BEARISH</v>
      </c>
    </row>
    <row r="1778" spans="1:8" ht="13.5" x14ac:dyDescent="0.25">
      <c r="A1778" s="3">
        <f>TITRES_STAT!B1781</f>
        <v>44602</v>
      </c>
      <c r="B1778" s="17">
        <f>TITRES_STAT!C1781</f>
        <v>18.05</v>
      </c>
      <c r="C1778" s="17">
        <f>TITRES_STAT!D1781</f>
        <v>13.352</v>
      </c>
      <c r="D1778" s="17">
        <f>TITRES_STAT!E1781</f>
        <v>15353</v>
      </c>
      <c r="E1778" s="17">
        <f>TITRES_STAT!F1781</f>
        <v>18.04</v>
      </c>
      <c r="F1778" s="17" t="str">
        <f t="shared" si="83"/>
        <v>BEARISH</v>
      </c>
      <c r="G1778" s="17" t="str">
        <f t="shared" si="82"/>
        <v>NEUTRAL</v>
      </c>
      <c r="H1778" s="17" t="str">
        <f t="shared" si="81"/>
        <v>BEARISH DIVERGENCE</v>
      </c>
    </row>
    <row r="1779" spans="1:8" ht="13.5" x14ac:dyDescent="0.25">
      <c r="A1779" s="3">
        <f>TITRES_STAT!B1782</f>
        <v>44603</v>
      </c>
      <c r="B1779" s="17">
        <f>TITRES_STAT!C1782</f>
        <v>18.18</v>
      </c>
      <c r="C1779" s="17">
        <f>TITRES_STAT!D1782</f>
        <v>13.4482</v>
      </c>
      <c r="D1779" s="17">
        <f>TITRES_STAT!E1782</f>
        <v>5415</v>
      </c>
      <c r="E1779" s="17">
        <f>TITRES_STAT!F1782</f>
        <v>18.087</v>
      </c>
      <c r="F1779" s="17" t="str">
        <f t="shared" si="83"/>
        <v>BEARISH</v>
      </c>
      <c r="G1779" s="17" t="str">
        <f t="shared" si="82"/>
        <v>NEUTRAL</v>
      </c>
      <c r="H1779" s="17" t="str">
        <f t="shared" si="81"/>
        <v>BEARISH DIVERGENCE</v>
      </c>
    </row>
    <row r="1780" spans="1:8" ht="13.5" x14ac:dyDescent="0.25">
      <c r="A1780" s="3">
        <f>TITRES_STAT!B1783</f>
        <v>44606</v>
      </c>
      <c r="B1780" s="17">
        <f>TITRES_STAT!C1783</f>
        <v>18.170000000000002</v>
      </c>
      <c r="C1780" s="17">
        <f>TITRES_STAT!D1783</f>
        <v>13.440799999999999</v>
      </c>
      <c r="D1780" s="17">
        <f>TITRES_STAT!E1783</f>
        <v>1685</v>
      </c>
      <c r="E1780" s="17">
        <f>TITRES_STAT!F1783</f>
        <v>18.163</v>
      </c>
      <c r="F1780" s="17" t="str">
        <f t="shared" si="83"/>
        <v>BULLISH</v>
      </c>
      <c r="G1780" s="17" t="str">
        <f t="shared" si="82"/>
        <v>NEUTRAL</v>
      </c>
      <c r="H1780" s="17" t="str">
        <f t="shared" si="81"/>
        <v>BULLISH DIVERGENCE</v>
      </c>
    </row>
    <row r="1781" spans="1:8" ht="13.5" x14ac:dyDescent="0.25">
      <c r="A1781" s="3">
        <f>TITRES_STAT!B1784</f>
        <v>44607</v>
      </c>
      <c r="B1781" s="17">
        <f>TITRES_STAT!C1784</f>
        <v>18.25</v>
      </c>
      <c r="C1781" s="17">
        <f>TITRES_STAT!D1784</f>
        <v>13.5</v>
      </c>
      <c r="D1781" s="17">
        <f>TITRES_STAT!E1784</f>
        <v>14130</v>
      </c>
      <c r="E1781" s="17">
        <f>TITRES_STAT!F1784</f>
        <v>18.14</v>
      </c>
      <c r="F1781" s="17" t="str">
        <f t="shared" si="83"/>
        <v>BULLISH</v>
      </c>
      <c r="G1781" s="17" t="str">
        <f t="shared" si="82"/>
        <v>NEUTRAL</v>
      </c>
      <c r="H1781" s="17" t="str">
        <f t="shared" si="81"/>
        <v>CONFIRMED BULLISH</v>
      </c>
    </row>
    <row r="1782" spans="1:8" ht="13.5" x14ac:dyDescent="0.25">
      <c r="A1782" s="3">
        <f>TITRES_STAT!B1785</f>
        <v>44608</v>
      </c>
      <c r="B1782" s="17">
        <f>TITRES_STAT!C1785</f>
        <v>18.190000000000001</v>
      </c>
      <c r="C1782" s="17">
        <f>TITRES_STAT!D1785</f>
        <v>13.4556</v>
      </c>
      <c r="D1782" s="17">
        <f>TITRES_STAT!E1785</f>
        <v>22482</v>
      </c>
      <c r="E1782" s="17">
        <f>TITRES_STAT!F1785</f>
        <v>18.11</v>
      </c>
      <c r="F1782" s="17" t="str">
        <f t="shared" si="83"/>
        <v>BULLISH</v>
      </c>
      <c r="G1782" s="17" t="str">
        <f t="shared" si="82"/>
        <v>NEUTRAL</v>
      </c>
      <c r="H1782" s="17" t="str">
        <f t="shared" si="81"/>
        <v>CONFIRMED BULLISH</v>
      </c>
    </row>
    <row r="1783" spans="1:8" ht="13.5" x14ac:dyDescent="0.25">
      <c r="A1783" s="3">
        <f>TITRES_STAT!B1786</f>
        <v>44609</v>
      </c>
      <c r="B1783" s="17">
        <f>TITRES_STAT!C1786</f>
        <v>18.18</v>
      </c>
      <c r="C1783" s="17">
        <f>TITRES_STAT!D1786</f>
        <v>13.4482</v>
      </c>
      <c r="D1783" s="17">
        <f>TITRES_STAT!E1786</f>
        <v>10266</v>
      </c>
      <c r="E1783" s="17">
        <f>TITRES_STAT!F1786</f>
        <v>18.167999999999999</v>
      </c>
      <c r="F1783" s="17" t="str">
        <f t="shared" si="83"/>
        <v>BULLISH</v>
      </c>
      <c r="G1783" s="17" t="str">
        <f t="shared" si="82"/>
        <v>NEUTRAL</v>
      </c>
      <c r="H1783" s="17" t="str">
        <f t="shared" si="81"/>
        <v>CONFIRMED BULLISH</v>
      </c>
    </row>
    <row r="1784" spans="1:8" ht="13.5" x14ac:dyDescent="0.25">
      <c r="A1784" s="3">
        <f>TITRES_STAT!B1787</f>
        <v>44610</v>
      </c>
      <c r="B1784" s="17">
        <f>TITRES_STAT!C1787</f>
        <v>18.170000000000002</v>
      </c>
      <c r="C1784" s="17">
        <f>TITRES_STAT!D1787</f>
        <v>13.440799999999999</v>
      </c>
      <c r="D1784" s="17">
        <f>TITRES_STAT!E1787</f>
        <v>12626</v>
      </c>
      <c r="E1784" s="17">
        <f>TITRES_STAT!F1787</f>
        <v>18.172999999999998</v>
      </c>
      <c r="F1784" s="17" t="str">
        <f t="shared" si="83"/>
        <v>BULLISH</v>
      </c>
      <c r="G1784" s="17" t="str">
        <f t="shared" si="82"/>
        <v>NEUTRAL</v>
      </c>
      <c r="H1784" s="17" t="str">
        <f t="shared" si="81"/>
        <v>BULLISH DIVERGENCE</v>
      </c>
    </row>
    <row r="1785" spans="1:8" ht="13.5" x14ac:dyDescent="0.25">
      <c r="A1785" s="3">
        <f>TITRES_STAT!B1788</f>
        <v>44613</v>
      </c>
      <c r="B1785" s="17">
        <f>TITRES_STAT!C1788</f>
        <v>18.170000000000002</v>
      </c>
      <c r="C1785" s="17">
        <f>TITRES_STAT!D1788</f>
        <v>13.440799999999999</v>
      </c>
      <c r="D1785" s="17">
        <f>TITRES_STAT!E1788</f>
        <v>5553</v>
      </c>
      <c r="E1785" s="17">
        <f>TITRES_STAT!F1788</f>
        <v>18.059999999999999</v>
      </c>
      <c r="F1785" s="17" t="str">
        <f t="shared" si="83"/>
        <v>BEARISH</v>
      </c>
      <c r="G1785" s="17" t="str">
        <f t="shared" si="82"/>
        <v>NEUTRAL</v>
      </c>
      <c r="H1785" s="17" t="str">
        <f t="shared" si="81"/>
        <v>NEUTRAL</v>
      </c>
    </row>
    <row r="1786" spans="1:8" ht="13.5" x14ac:dyDescent="0.25">
      <c r="A1786" s="3">
        <f>TITRES_STAT!B1789</f>
        <v>44614</v>
      </c>
      <c r="B1786" s="17">
        <f>TITRES_STAT!C1789</f>
        <v>18</v>
      </c>
      <c r="C1786" s="17">
        <f>TITRES_STAT!D1789</f>
        <v>13.315</v>
      </c>
      <c r="D1786" s="17">
        <f>TITRES_STAT!E1789</f>
        <v>34139</v>
      </c>
      <c r="E1786" s="17">
        <f>TITRES_STAT!F1789</f>
        <v>17.972000000000001</v>
      </c>
      <c r="F1786" s="17" t="str">
        <f t="shared" si="83"/>
        <v>BEARISH</v>
      </c>
      <c r="G1786" s="17" t="str">
        <f t="shared" si="82"/>
        <v>NEUTRAL</v>
      </c>
      <c r="H1786" s="17" t="str">
        <f t="shared" si="81"/>
        <v>CONFIRMED BEARISH</v>
      </c>
    </row>
    <row r="1787" spans="1:8" ht="13.5" x14ac:dyDescent="0.25">
      <c r="A1787" s="3">
        <f>TITRES_STAT!B1790</f>
        <v>44615</v>
      </c>
      <c r="B1787" s="17">
        <f>TITRES_STAT!C1790</f>
        <v>18</v>
      </c>
      <c r="C1787" s="17">
        <f>TITRES_STAT!D1790</f>
        <v>13.315</v>
      </c>
      <c r="D1787" s="17">
        <f>TITRES_STAT!E1790</f>
        <v>3723</v>
      </c>
      <c r="E1787" s="17">
        <f>TITRES_STAT!F1790</f>
        <v>17.968</v>
      </c>
      <c r="F1787" s="17" t="str">
        <f t="shared" si="83"/>
        <v>BEARISH</v>
      </c>
      <c r="G1787" s="17" t="str">
        <f t="shared" si="82"/>
        <v>NEUTRAL</v>
      </c>
      <c r="H1787" s="17" t="str">
        <f t="shared" si="81"/>
        <v>CONFIRMED BEARISH</v>
      </c>
    </row>
    <row r="1788" spans="1:8" ht="13.5" x14ac:dyDescent="0.25">
      <c r="A1788" s="3">
        <f>TITRES_STAT!B1791</f>
        <v>44616</v>
      </c>
      <c r="B1788" s="17">
        <f>TITRES_STAT!C1791</f>
        <v>17.899999999999999</v>
      </c>
      <c r="C1788" s="17">
        <f>TITRES_STAT!D1791</f>
        <v>13.241099999999999</v>
      </c>
      <c r="D1788" s="17">
        <f>TITRES_STAT!E1791</f>
        <v>12745</v>
      </c>
      <c r="E1788" s="17">
        <f>TITRES_STAT!F1791</f>
        <v>17.856000000000002</v>
      </c>
      <c r="F1788" s="17" t="str">
        <f t="shared" si="83"/>
        <v>BEARISH</v>
      </c>
      <c r="G1788" s="17" t="str">
        <f t="shared" si="82"/>
        <v>NEUTRAL</v>
      </c>
      <c r="H1788" s="17" t="str">
        <f t="shared" si="81"/>
        <v>CONFIRMED BEARISH</v>
      </c>
    </row>
    <row r="1789" spans="1:8" ht="13.5" x14ac:dyDescent="0.25">
      <c r="A1789" s="3">
        <f>TITRES_STAT!B1792</f>
        <v>44617</v>
      </c>
      <c r="B1789" s="17">
        <f>TITRES_STAT!C1792</f>
        <v>17.89</v>
      </c>
      <c r="C1789" s="17">
        <f>TITRES_STAT!D1792</f>
        <v>13.233700000000001</v>
      </c>
      <c r="D1789" s="17">
        <f>TITRES_STAT!E1792</f>
        <v>10844</v>
      </c>
      <c r="E1789" s="17">
        <f>TITRES_STAT!F1792</f>
        <v>17.831</v>
      </c>
      <c r="F1789" s="17" t="str">
        <f t="shared" si="83"/>
        <v>BEARISH</v>
      </c>
      <c r="G1789" s="17" t="str">
        <f t="shared" si="82"/>
        <v>NEUTRAL</v>
      </c>
      <c r="H1789" s="17" t="str">
        <f t="shared" si="81"/>
        <v>CONFIRMED BEARISH</v>
      </c>
    </row>
    <row r="1790" spans="1:8" ht="13.5" x14ac:dyDescent="0.25">
      <c r="A1790" s="3">
        <f>TITRES_STAT!B1793</f>
        <v>44620</v>
      </c>
      <c r="B1790" s="17">
        <f>TITRES_STAT!C1793</f>
        <v>17.899999999999999</v>
      </c>
      <c r="C1790" s="17">
        <f>TITRES_STAT!D1793</f>
        <v>13.241099999999999</v>
      </c>
      <c r="D1790" s="17">
        <f>TITRES_STAT!E1793</f>
        <v>18377</v>
      </c>
      <c r="E1790" s="17">
        <f>TITRES_STAT!F1793</f>
        <v>17.936</v>
      </c>
      <c r="F1790" s="17" t="str">
        <f t="shared" si="83"/>
        <v>BEARISH</v>
      </c>
      <c r="G1790" s="17" t="str">
        <f t="shared" si="82"/>
        <v>NEUTRAL</v>
      </c>
      <c r="H1790" s="17" t="str">
        <f t="shared" si="81"/>
        <v>CONFIRMED BEARISH</v>
      </c>
    </row>
    <row r="1791" spans="1:8" ht="13.5" x14ac:dyDescent="0.25">
      <c r="A1791" s="3">
        <f>TITRES_STAT!B1794</f>
        <v>44621</v>
      </c>
      <c r="B1791" s="17">
        <f>TITRES_STAT!C1794</f>
        <v>17.8</v>
      </c>
      <c r="C1791" s="17">
        <f>TITRES_STAT!D1794</f>
        <v>13.1671</v>
      </c>
      <c r="D1791" s="17">
        <f>TITRES_STAT!E1794</f>
        <v>7293</v>
      </c>
      <c r="E1791" s="17">
        <f>TITRES_STAT!F1794</f>
        <v>17.847000000000001</v>
      </c>
      <c r="F1791" s="17" t="str">
        <f t="shared" si="83"/>
        <v>BEARISH</v>
      </c>
      <c r="G1791" s="17" t="str">
        <f t="shared" si="82"/>
        <v>NEUTRAL</v>
      </c>
      <c r="H1791" s="17" t="str">
        <f t="shared" si="81"/>
        <v>CONFIRMED BEARISH</v>
      </c>
    </row>
    <row r="1792" spans="1:8" ht="13.5" x14ac:dyDescent="0.25">
      <c r="A1792" s="3">
        <f>TITRES_STAT!B1795</f>
        <v>44622</v>
      </c>
      <c r="B1792" s="17">
        <f>TITRES_STAT!C1795</f>
        <v>18</v>
      </c>
      <c r="C1792" s="17">
        <f>TITRES_STAT!D1795</f>
        <v>13.315</v>
      </c>
      <c r="D1792" s="17">
        <f>TITRES_STAT!E1795</f>
        <v>7938</v>
      </c>
      <c r="E1792" s="17">
        <f>TITRES_STAT!F1795</f>
        <v>17.773</v>
      </c>
      <c r="F1792" s="17" t="str">
        <f t="shared" si="83"/>
        <v>BEARISH</v>
      </c>
      <c r="G1792" s="17" t="str">
        <f t="shared" si="82"/>
        <v>NEUTRAL</v>
      </c>
      <c r="H1792" s="17" t="str">
        <f t="shared" si="81"/>
        <v>NEUTRAL</v>
      </c>
    </row>
    <row r="1793" spans="1:8" ht="13.5" x14ac:dyDescent="0.25">
      <c r="A1793" s="3">
        <f>TITRES_STAT!B1796</f>
        <v>44623</v>
      </c>
      <c r="B1793" s="17">
        <f>TITRES_STAT!C1796</f>
        <v>17.850000000000001</v>
      </c>
      <c r="C1793" s="17">
        <f>TITRES_STAT!D1796</f>
        <v>13.2041</v>
      </c>
      <c r="D1793" s="17">
        <f>TITRES_STAT!E1796</f>
        <v>2108</v>
      </c>
      <c r="E1793" s="17">
        <f>TITRES_STAT!F1796</f>
        <v>17.773</v>
      </c>
      <c r="F1793" s="17" t="str">
        <f t="shared" si="83"/>
        <v>BEARISH</v>
      </c>
      <c r="G1793" s="17" t="str">
        <f t="shared" si="82"/>
        <v>NEUTRAL</v>
      </c>
      <c r="H1793" s="17" t="str">
        <f t="shared" si="81"/>
        <v>CONFIRMED BEARISH</v>
      </c>
    </row>
    <row r="1794" spans="1:8" ht="13.5" x14ac:dyDescent="0.25">
      <c r="A1794" s="3">
        <f>TITRES_STAT!B1797</f>
        <v>44624</v>
      </c>
      <c r="B1794" s="17">
        <f>TITRES_STAT!C1797</f>
        <v>17.8</v>
      </c>
      <c r="C1794" s="17">
        <f>TITRES_STAT!D1797</f>
        <v>13.1671</v>
      </c>
      <c r="D1794" s="17">
        <f>TITRES_STAT!E1797</f>
        <v>2907</v>
      </c>
      <c r="E1794" s="17">
        <f>TITRES_STAT!F1797</f>
        <v>17.805</v>
      </c>
      <c r="F1794" s="17" t="str">
        <f t="shared" si="83"/>
        <v>BEARISH</v>
      </c>
      <c r="G1794" s="17" t="str">
        <f t="shared" si="82"/>
        <v>NEUTRAL</v>
      </c>
      <c r="H1794" s="17" t="str">
        <f t="shared" si="81"/>
        <v>CONFIRMED BEARISH</v>
      </c>
    </row>
    <row r="1795" spans="1:8" ht="13.5" x14ac:dyDescent="0.25">
      <c r="A1795" s="3">
        <f>TITRES_STAT!B1798</f>
        <v>44627</v>
      </c>
      <c r="B1795" s="17">
        <f>TITRES_STAT!C1798</f>
        <v>17.95</v>
      </c>
      <c r="C1795" s="17">
        <f>TITRES_STAT!D1798</f>
        <v>13.278</v>
      </c>
      <c r="D1795" s="17">
        <f>TITRES_STAT!E1798</f>
        <v>1578</v>
      </c>
      <c r="E1795" s="17">
        <f>TITRES_STAT!F1798</f>
        <v>17.805</v>
      </c>
      <c r="F1795" s="17" t="str">
        <f t="shared" si="83"/>
        <v>BEARISH</v>
      </c>
      <c r="G1795" s="17" t="str">
        <f t="shared" si="82"/>
        <v>NEUTRAL</v>
      </c>
      <c r="H1795" s="17" t="str">
        <f t="shared" si="81"/>
        <v>BEARISH DIVERGENCE</v>
      </c>
    </row>
    <row r="1796" spans="1:8" ht="13.5" x14ac:dyDescent="0.25">
      <c r="A1796" s="3">
        <f>TITRES_STAT!B1799</f>
        <v>44628</v>
      </c>
      <c r="B1796" s="17">
        <f>TITRES_STAT!C1799</f>
        <v>17.95</v>
      </c>
      <c r="C1796" s="17">
        <f>TITRES_STAT!D1799</f>
        <v>13.278</v>
      </c>
      <c r="D1796" s="17">
        <f>TITRES_STAT!E1799</f>
        <v>6860</v>
      </c>
      <c r="E1796" s="17">
        <f>TITRES_STAT!F1799</f>
        <v>17.803999999999998</v>
      </c>
      <c r="F1796" s="17" t="str">
        <f t="shared" si="83"/>
        <v>BEARISH</v>
      </c>
      <c r="G1796" s="17" t="str">
        <f t="shared" si="82"/>
        <v>NEUTRAL</v>
      </c>
      <c r="H1796" s="17" t="str">
        <f t="shared" si="81"/>
        <v>BEARISH DIVERGENCE</v>
      </c>
    </row>
    <row r="1797" spans="1:8" ht="13.5" x14ac:dyDescent="0.25">
      <c r="A1797" s="3">
        <f>TITRES_STAT!B1800</f>
        <v>44629</v>
      </c>
      <c r="B1797" s="17">
        <f>TITRES_STAT!C1800</f>
        <v>17.8</v>
      </c>
      <c r="C1797" s="17">
        <f>TITRES_STAT!D1800</f>
        <v>13.1671</v>
      </c>
      <c r="D1797" s="17">
        <f>TITRES_STAT!E1800</f>
        <v>5896</v>
      </c>
      <c r="E1797" s="17">
        <f>TITRES_STAT!F1800</f>
        <v>17.765999999999998</v>
      </c>
      <c r="F1797" s="17" t="str">
        <f t="shared" si="83"/>
        <v>BEARISH</v>
      </c>
      <c r="G1797" s="17" t="str">
        <f t="shared" si="82"/>
        <v>NEUTRAL</v>
      </c>
      <c r="H1797" s="17" t="str">
        <f t="shared" si="81"/>
        <v>CONFIRMED BEARISH</v>
      </c>
    </row>
    <row r="1798" spans="1:8" ht="13.5" x14ac:dyDescent="0.25">
      <c r="A1798" s="3">
        <f>TITRES_STAT!B1801</f>
        <v>44630</v>
      </c>
      <c r="B1798" s="17">
        <f>TITRES_STAT!C1801</f>
        <v>17.8</v>
      </c>
      <c r="C1798" s="17">
        <f>TITRES_STAT!D1801</f>
        <v>13.1671</v>
      </c>
      <c r="D1798" s="17">
        <f>TITRES_STAT!E1801</f>
        <v>6587</v>
      </c>
      <c r="E1798" s="17">
        <f>TITRES_STAT!F1801</f>
        <v>17.771000000000001</v>
      </c>
      <c r="F1798" s="17" t="str">
        <f t="shared" si="83"/>
        <v>BEARISH</v>
      </c>
      <c r="G1798" s="17" t="str">
        <f t="shared" si="82"/>
        <v>NEUTRAL</v>
      </c>
      <c r="H1798" s="17" t="str">
        <f t="shared" ref="H1798:H1861" si="84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17">
        <f>TITRES_STAT!C1802</f>
        <v>17.95</v>
      </c>
      <c r="C1799" s="17">
        <f>TITRES_STAT!D1802</f>
        <v>13.278</v>
      </c>
      <c r="D1799" s="17">
        <f>TITRES_STAT!E1802</f>
        <v>8845</v>
      </c>
      <c r="E1799" s="17">
        <f>TITRES_STAT!F1802</f>
        <v>17.748000000000001</v>
      </c>
      <c r="F1799" s="17" t="str">
        <f t="shared" si="83"/>
        <v>BEARISH</v>
      </c>
      <c r="G1799" s="17" t="str">
        <f t="shared" ref="G1799:G1862" si="85">IF((E1799-E1794)/E1794 &gt; 0.02, "STRONG",
 IF((E1799-E1794)/E1794 &lt; -0.02, "WEAK", "NEUTRAL"))</f>
        <v>NEUTRAL</v>
      </c>
      <c r="H1799" s="17" t="str">
        <f t="shared" si="84"/>
        <v>BEARISH DIVERGENCE</v>
      </c>
    </row>
    <row r="1800" spans="1:8" ht="13.5" x14ac:dyDescent="0.25">
      <c r="A1800" s="3">
        <f>TITRES_STAT!B1803</f>
        <v>44634</v>
      </c>
      <c r="B1800" s="17">
        <f>TITRES_STAT!C1803</f>
        <v>17.760000000000002</v>
      </c>
      <c r="C1800" s="17">
        <f>TITRES_STAT!D1803</f>
        <v>13.137499999999999</v>
      </c>
      <c r="D1800" s="17">
        <f>TITRES_STAT!E1803</f>
        <v>6709</v>
      </c>
      <c r="E1800" s="17">
        <f>TITRES_STAT!F1803</f>
        <v>17.693000000000001</v>
      </c>
      <c r="F1800" s="17" t="str">
        <f t="shared" ref="F1800:F1863" si="86">IF(E1800&gt;E1795,"BULLISH",IF(E1800&lt;E1795,"BEARISH","NEUTRAL"))</f>
        <v>BEARISH</v>
      </c>
      <c r="G1800" s="17" t="str">
        <f t="shared" si="85"/>
        <v>NEUTRAL</v>
      </c>
      <c r="H1800" s="17" t="str">
        <f t="shared" si="84"/>
        <v>CONFIRMED BEARISH</v>
      </c>
    </row>
    <row r="1801" spans="1:8" ht="13.5" x14ac:dyDescent="0.25">
      <c r="A1801" s="3">
        <f>TITRES_STAT!B1804</f>
        <v>44635</v>
      </c>
      <c r="B1801" s="17">
        <f>TITRES_STAT!C1804</f>
        <v>17.600000000000001</v>
      </c>
      <c r="C1801" s="17">
        <f>TITRES_STAT!D1804</f>
        <v>13.0191</v>
      </c>
      <c r="D1801" s="17">
        <f>TITRES_STAT!E1804</f>
        <v>15214</v>
      </c>
      <c r="E1801" s="17">
        <f>TITRES_STAT!F1804</f>
        <v>17.597999999999999</v>
      </c>
      <c r="F1801" s="17" t="str">
        <f t="shared" si="86"/>
        <v>BEARISH</v>
      </c>
      <c r="G1801" s="17" t="str">
        <f t="shared" si="85"/>
        <v>NEUTRAL</v>
      </c>
      <c r="H1801" s="17" t="str">
        <f t="shared" si="84"/>
        <v>CONFIRMED BEARISH</v>
      </c>
    </row>
    <row r="1802" spans="1:8" ht="13.5" x14ac:dyDescent="0.25">
      <c r="A1802" s="3">
        <f>TITRES_STAT!B1805</f>
        <v>44636</v>
      </c>
      <c r="B1802" s="17">
        <f>TITRES_STAT!C1805</f>
        <v>17.399999999999999</v>
      </c>
      <c r="C1802" s="17">
        <f>TITRES_STAT!D1805</f>
        <v>12.8712</v>
      </c>
      <c r="D1802" s="17">
        <f>TITRES_STAT!E1805</f>
        <v>9152</v>
      </c>
      <c r="E1802" s="17">
        <f>TITRES_STAT!F1805</f>
        <v>17.463000000000001</v>
      </c>
      <c r="F1802" s="17" t="str">
        <f t="shared" si="86"/>
        <v>BEARISH</v>
      </c>
      <c r="G1802" s="17" t="str">
        <f t="shared" si="85"/>
        <v>NEUTRAL</v>
      </c>
      <c r="H1802" s="17" t="str">
        <f t="shared" si="84"/>
        <v>CONFIRMED BEARISH</v>
      </c>
    </row>
    <row r="1803" spans="1:8" ht="13.5" x14ac:dyDescent="0.25">
      <c r="A1803" s="3">
        <f>TITRES_STAT!B1806</f>
        <v>44637</v>
      </c>
      <c r="B1803" s="17">
        <f>TITRES_STAT!C1806</f>
        <v>17.39</v>
      </c>
      <c r="C1803" s="17">
        <f>TITRES_STAT!D1806</f>
        <v>12.863799999999999</v>
      </c>
      <c r="D1803" s="17">
        <f>TITRES_STAT!E1806</f>
        <v>13703</v>
      </c>
      <c r="E1803" s="17">
        <f>TITRES_STAT!F1806</f>
        <v>17.347999999999999</v>
      </c>
      <c r="F1803" s="17" t="str">
        <f t="shared" si="86"/>
        <v>BEARISH</v>
      </c>
      <c r="G1803" s="17" t="str">
        <f t="shared" si="85"/>
        <v>WEAK</v>
      </c>
      <c r="H1803" s="17" t="str">
        <f t="shared" si="84"/>
        <v>CONFIRMED BEARISH</v>
      </c>
    </row>
    <row r="1804" spans="1:8" ht="13.5" x14ac:dyDescent="0.25">
      <c r="A1804" s="3">
        <f>TITRES_STAT!B1807</f>
        <v>44638</v>
      </c>
      <c r="B1804" s="17">
        <f>TITRES_STAT!C1807</f>
        <v>17</v>
      </c>
      <c r="C1804" s="17">
        <f>TITRES_STAT!D1807</f>
        <v>12.5753</v>
      </c>
      <c r="D1804" s="17">
        <f>TITRES_STAT!E1807</f>
        <v>37254</v>
      </c>
      <c r="E1804" s="17">
        <f>TITRES_STAT!F1807</f>
        <v>17.122</v>
      </c>
      <c r="F1804" s="17" t="str">
        <f t="shared" si="86"/>
        <v>BEARISH</v>
      </c>
      <c r="G1804" s="17" t="str">
        <f t="shared" si="85"/>
        <v>WEAK</v>
      </c>
      <c r="H1804" s="17" t="str">
        <f t="shared" si="84"/>
        <v>CONFIRMED BEARISH</v>
      </c>
    </row>
    <row r="1805" spans="1:8" ht="13.5" x14ac:dyDescent="0.25">
      <c r="A1805" s="3">
        <f>TITRES_STAT!B1808</f>
        <v>44641</v>
      </c>
      <c r="B1805" s="17">
        <f>TITRES_STAT!C1808</f>
        <v>16.64</v>
      </c>
      <c r="C1805" s="17">
        <f>TITRES_STAT!D1808</f>
        <v>12.308999999999999</v>
      </c>
      <c r="D1805" s="17">
        <f>TITRES_STAT!E1808</f>
        <v>16981</v>
      </c>
      <c r="E1805" s="17">
        <f>TITRES_STAT!F1808</f>
        <v>16.724</v>
      </c>
      <c r="F1805" s="17" t="str">
        <f t="shared" si="86"/>
        <v>BEARISH</v>
      </c>
      <c r="G1805" s="17" t="str">
        <f t="shared" si="85"/>
        <v>WEAK</v>
      </c>
      <c r="H1805" s="17" t="str">
        <f t="shared" si="84"/>
        <v>CONFIRMED BEARISH</v>
      </c>
    </row>
    <row r="1806" spans="1:8" ht="13.5" x14ac:dyDescent="0.25">
      <c r="A1806" s="3">
        <f>TITRES_STAT!B1809</f>
        <v>44642</v>
      </c>
      <c r="B1806" s="17">
        <f>TITRES_STAT!C1809</f>
        <v>16.8</v>
      </c>
      <c r="C1806" s="17">
        <f>TITRES_STAT!D1809</f>
        <v>12.4274</v>
      </c>
      <c r="D1806" s="17">
        <f>TITRES_STAT!E1809</f>
        <v>10663</v>
      </c>
      <c r="E1806" s="17">
        <f>TITRES_STAT!F1809</f>
        <v>16.582999999999998</v>
      </c>
      <c r="F1806" s="17" t="str">
        <f t="shared" si="86"/>
        <v>BEARISH</v>
      </c>
      <c r="G1806" s="17" t="str">
        <f t="shared" si="85"/>
        <v>WEAK</v>
      </c>
      <c r="H1806" s="17" t="str">
        <f t="shared" si="84"/>
        <v>CONFIRMED BEARISH</v>
      </c>
    </row>
    <row r="1807" spans="1:8" ht="13.5" x14ac:dyDescent="0.25">
      <c r="A1807" s="3">
        <f>TITRES_STAT!B1810</f>
        <v>44643</v>
      </c>
      <c r="B1807" s="17">
        <f>TITRES_STAT!C1810</f>
        <v>16.75</v>
      </c>
      <c r="C1807" s="17">
        <f>TITRES_STAT!D1810</f>
        <v>12.3904</v>
      </c>
      <c r="D1807" s="17">
        <f>TITRES_STAT!E1810</f>
        <v>7352</v>
      </c>
      <c r="E1807" s="17">
        <f>TITRES_STAT!F1810</f>
        <v>16.706</v>
      </c>
      <c r="F1807" s="17" t="str">
        <f t="shared" si="86"/>
        <v>BEARISH</v>
      </c>
      <c r="G1807" s="17" t="str">
        <f t="shared" si="85"/>
        <v>WEAK</v>
      </c>
      <c r="H1807" s="17" t="str">
        <f t="shared" si="84"/>
        <v>CONFIRMED BEARISH</v>
      </c>
    </row>
    <row r="1808" spans="1:8" ht="13.5" x14ac:dyDescent="0.25">
      <c r="A1808" s="3">
        <f>TITRES_STAT!B1811</f>
        <v>44644</v>
      </c>
      <c r="B1808" s="17">
        <f>TITRES_STAT!C1811</f>
        <v>17</v>
      </c>
      <c r="C1808" s="17">
        <f>TITRES_STAT!D1811</f>
        <v>12.5753</v>
      </c>
      <c r="D1808" s="17">
        <f>TITRES_STAT!E1811</f>
        <v>26062</v>
      </c>
      <c r="E1808" s="17">
        <f>TITRES_STAT!F1811</f>
        <v>16.853000000000002</v>
      </c>
      <c r="F1808" s="17" t="str">
        <f t="shared" si="86"/>
        <v>BEARISH</v>
      </c>
      <c r="G1808" s="17" t="str">
        <f t="shared" si="85"/>
        <v>WEAK</v>
      </c>
      <c r="H1808" s="17" t="str">
        <f t="shared" si="84"/>
        <v>CONFIRMED BEARISH</v>
      </c>
    </row>
    <row r="1809" spans="1:8" ht="13.5" x14ac:dyDescent="0.25">
      <c r="A1809" s="3">
        <f>TITRES_STAT!B1812</f>
        <v>44645</v>
      </c>
      <c r="B1809" s="17">
        <f>TITRES_STAT!C1812</f>
        <v>17.38</v>
      </c>
      <c r="C1809" s="17">
        <f>TITRES_STAT!D1812</f>
        <v>12.856400000000001</v>
      </c>
      <c r="D1809" s="17">
        <f>TITRES_STAT!E1812</f>
        <v>9512</v>
      </c>
      <c r="E1809" s="17">
        <f>TITRES_STAT!F1812</f>
        <v>17.131</v>
      </c>
      <c r="F1809" s="17" t="str">
        <f t="shared" si="86"/>
        <v>BULLISH</v>
      </c>
      <c r="G1809" s="17" t="str">
        <f t="shared" si="85"/>
        <v>NEUTRAL</v>
      </c>
      <c r="H1809" s="17" t="str">
        <f t="shared" si="84"/>
        <v>CONFIRMED BULLISH</v>
      </c>
    </row>
    <row r="1810" spans="1:8" ht="13.5" x14ac:dyDescent="0.25">
      <c r="A1810" s="3">
        <f>TITRES_STAT!B1813</f>
        <v>44648</v>
      </c>
      <c r="B1810" s="17">
        <f>TITRES_STAT!C1813</f>
        <v>17.25</v>
      </c>
      <c r="C1810" s="17">
        <f>TITRES_STAT!D1813</f>
        <v>12.760199999999999</v>
      </c>
      <c r="D1810" s="17">
        <f>TITRES_STAT!E1813</f>
        <v>41825</v>
      </c>
      <c r="E1810" s="17">
        <f>TITRES_STAT!F1813</f>
        <v>17.173999999999999</v>
      </c>
      <c r="F1810" s="17" t="str">
        <f t="shared" si="86"/>
        <v>BULLISH</v>
      </c>
      <c r="G1810" s="17" t="str">
        <f t="shared" si="85"/>
        <v>STRONG</v>
      </c>
      <c r="H1810" s="17" t="str">
        <f t="shared" si="84"/>
        <v>CONFIRMED BULLISH</v>
      </c>
    </row>
    <row r="1811" spans="1:8" ht="13.5" x14ac:dyDescent="0.25">
      <c r="A1811" s="3">
        <f>TITRES_STAT!B1814</f>
        <v>44649</v>
      </c>
      <c r="B1811" s="17">
        <f>TITRES_STAT!C1814</f>
        <v>17.2</v>
      </c>
      <c r="C1811" s="17">
        <f>TITRES_STAT!D1814</f>
        <v>12.7233</v>
      </c>
      <c r="D1811" s="17">
        <f>TITRES_STAT!E1814</f>
        <v>13313</v>
      </c>
      <c r="E1811" s="17">
        <f>TITRES_STAT!F1814</f>
        <v>17.187000000000001</v>
      </c>
      <c r="F1811" s="17" t="str">
        <f t="shared" si="86"/>
        <v>BULLISH</v>
      </c>
      <c r="G1811" s="17" t="str">
        <f t="shared" si="85"/>
        <v>STRONG</v>
      </c>
      <c r="H1811" s="17" t="str">
        <f t="shared" si="84"/>
        <v>CONFIRMED BULLISH</v>
      </c>
    </row>
    <row r="1812" spans="1:8" ht="13.5" x14ac:dyDescent="0.25">
      <c r="A1812" s="3">
        <f>TITRES_STAT!B1815</f>
        <v>44650</v>
      </c>
      <c r="B1812" s="17">
        <f>TITRES_STAT!C1815</f>
        <v>17.149999999999999</v>
      </c>
      <c r="C1812" s="17">
        <f>TITRES_STAT!D1815</f>
        <v>12.686299999999999</v>
      </c>
      <c r="D1812" s="17">
        <f>TITRES_STAT!E1815</f>
        <v>6725</v>
      </c>
      <c r="E1812" s="17">
        <f>TITRES_STAT!F1815</f>
        <v>17.143000000000001</v>
      </c>
      <c r="F1812" s="17" t="str">
        <f t="shared" si="86"/>
        <v>BULLISH</v>
      </c>
      <c r="G1812" s="17" t="str">
        <f t="shared" si="85"/>
        <v>STRONG</v>
      </c>
      <c r="H1812" s="17" t="str">
        <f t="shared" si="84"/>
        <v>CONFIRMED BULLISH</v>
      </c>
    </row>
    <row r="1813" spans="1:8" ht="13.5" x14ac:dyDescent="0.25">
      <c r="A1813" s="3">
        <f>TITRES_STAT!B1816</f>
        <v>44651</v>
      </c>
      <c r="B1813" s="17">
        <f>TITRES_STAT!C1816</f>
        <v>17.149999999999999</v>
      </c>
      <c r="C1813" s="17">
        <f>TITRES_STAT!D1816</f>
        <v>12.686299999999999</v>
      </c>
      <c r="D1813" s="17">
        <f>TITRES_STAT!E1816</f>
        <v>35950</v>
      </c>
      <c r="E1813" s="17">
        <f>TITRES_STAT!F1816</f>
        <v>17.138000000000002</v>
      </c>
      <c r="F1813" s="17" t="str">
        <f t="shared" si="86"/>
        <v>BULLISH</v>
      </c>
      <c r="G1813" s="17" t="str">
        <f t="shared" si="85"/>
        <v>NEUTRAL</v>
      </c>
      <c r="H1813" s="17" t="str">
        <f t="shared" si="84"/>
        <v>CONFIRMED BULLISH</v>
      </c>
    </row>
    <row r="1814" spans="1:8" ht="13.5" x14ac:dyDescent="0.25">
      <c r="A1814" s="3">
        <f>TITRES_STAT!B1817</f>
        <v>44652</v>
      </c>
      <c r="B1814" s="17">
        <f>TITRES_STAT!C1817</f>
        <v>17</v>
      </c>
      <c r="C1814" s="17">
        <f>TITRES_STAT!D1817</f>
        <v>12.5753</v>
      </c>
      <c r="D1814" s="17">
        <f>TITRES_STAT!E1817</f>
        <v>6900</v>
      </c>
      <c r="E1814" s="17">
        <f>TITRES_STAT!F1817</f>
        <v>17.010000000000002</v>
      </c>
      <c r="F1814" s="17" t="str">
        <f t="shared" si="86"/>
        <v>BEARISH</v>
      </c>
      <c r="G1814" s="17" t="str">
        <f t="shared" si="85"/>
        <v>NEUTRAL</v>
      </c>
      <c r="H1814" s="17" t="str">
        <f t="shared" si="84"/>
        <v>CONFIRMED BEARISH</v>
      </c>
    </row>
    <row r="1815" spans="1:8" ht="13.5" x14ac:dyDescent="0.25">
      <c r="A1815" s="3">
        <f>TITRES_STAT!B1818</f>
        <v>44655</v>
      </c>
      <c r="B1815" s="17">
        <f>TITRES_STAT!C1818</f>
        <v>16.899999999999999</v>
      </c>
      <c r="C1815" s="17">
        <f>TITRES_STAT!D1818</f>
        <v>12.501300000000001</v>
      </c>
      <c r="D1815" s="17">
        <f>TITRES_STAT!E1818</f>
        <v>4623</v>
      </c>
      <c r="E1815" s="17">
        <f>TITRES_STAT!F1818</f>
        <v>16.908999999999999</v>
      </c>
      <c r="F1815" s="17" t="str">
        <f t="shared" si="86"/>
        <v>BEARISH</v>
      </c>
      <c r="G1815" s="17" t="str">
        <f t="shared" si="85"/>
        <v>NEUTRAL</v>
      </c>
      <c r="H1815" s="17" t="str">
        <f t="shared" si="84"/>
        <v>CONFIRMED BEARISH</v>
      </c>
    </row>
    <row r="1816" spans="1:8" ht="13.5" x14ac:dyDescent="0.25">
      <c r="A1816" s="3">
        <f>TITRES_STAT!B1819</f>
        <v>44656</v>
      </c>
      <c r="B1816" s="17">
        <f>TITRES_STAT!C1819</f>
        <v>16.899999999999999</v>
      </c>
      <c r="C1816" s="17">
        <f>TITRES_STAT!D1819</f>
        <v>12.501300000000001</v>
      </c>
      <c r="D1816" s="17">
        <f>TITRES_STAT!E1819</f>
        <v>51173</v>
      </c>
      <c r="E1816" s="17">
        <f>TITRES_STAT!F1819</f>
        <v>16.856000000000002</v>
      </c>
      <c r="F1816" s="17" t="str">
        <f t="shared" si="86"/>
        <v>BEARISH</v>
      </c>
      <c r="G1816" s="17" t="str">
        <f t="shared" si="85"/>
        <v>NEUTRAL</v>
      </c>
      <c r="H1816" s="17" t="str">
        <f t="shared" si="84"/>
        <v>CONFIRMED BEARISH</v>
      </c>
    </row>
    <row r="1817" spans="1:8" ht="13.5" x14ac:dyDescent="0.25">
      <c r="A1817" s="3">
        <f>TITRES_STAT!B1820</f>
        <v>44657</v>
      </c>
      <c r="B1817" s="17">
        <f>TITRES_STAT!C1820</f>
        <v>16.95</v>
      </c>
      <c r="C1817" s="17">
        <f>TITRES_STAT!D1820</f>
        <v>12.5383</v>
      </c>
      <c r="D1817" s="17">
        <f>TITRES_STAT!E1820</f>
        <v>22188</v>
      </c>
      <c r="E1817" s="17">
        <f>TITRES_STAT!F1820</f>
        <v>16.872</v>
      </c>
      <c r="F1817" s="17" t="str">
        <f t="shared" si="86"/>
        <v>BEARISH</v>
      </c>
      <c r="G1817" s="17" t="str">
        <f t="shared" si="85"/>
        <v>NEUTRAL</v>
      </c>
      <c r="H1817" s="17" t="str">
        <f t="shared" si="84"/>
        <v>CONFIRMED BEARISH</v>
      </c>
    </row>
    <row r="1818" spans="1:8" ht="13.5" x14ac:dyDescent="0.25">
      <c r="A1818" s="3">
        <f>TITRES_STAT!B1821</f>
        <v>44658</v>
      </c>
      <c r="B1818" s="17">
        <f>TITRES_STAT!C1821</f>
        <v>16.899999999999999</v>
      </c>
      <c r="C1818" s="17">
        <f>TITRES_STAT!D1821</f>
        <v>12.501300000000001</v>
      </c>
      <c r="D1818" s="17">
        <f>TITRES_STAT!E1821</f>
        <v>7475</v>
      </c>
      <c r="E1818" s="17">
        <f>TITRES_STAT!F1821</f>
        <v>16.914999999999999</v>
      </c>
      <c r="F1818" s="17" t="str">
        <f t="shared" si="86"/>
        <v>BEARISH</v>
      </c>
      <c r="G1818" s="17" t="str">
        <f t="shared" si="85"/>
        <v>NEUTRAL</v>
      </c>
      <c r="H1818" s="17" t="str">
        <f t="shared" si="84"/>
        <v>CONFIRMED BEARISH</v>
      </c>
    </row>
    <row r="1819" spans="1:8" ht="13.5" x14ac:dyDescent="0.25">
      <c r="A1819" s="3">
        <f>TITRES_STAT!B1822</f>
        <v>44659</v>
      </c>
      <c r="B1819" s="17">
        <f>TITRES_STAT!C1822</f>
        <v>16.899999999999999</v>
      </c>
      <c r="C1819" s="17">
        <f>TITRES_STAT!D1822</f>
        <v>12.501300000000001</v>
      </c>
      <c r="D1819" s="17">
        <f>TITRES_STAT!E1822</f>
        <v>41997</v>
      </c>
      <c r="E1819" s="17">
        <f>TITRES_STAT!F1822</f>
        <v>16.887</v>
      </c>
      <c r="F1819" s="17" t="str">
        <f t="shared" si="86"/>
        <v>BEARISH</v>
      </c>
      <c r="G1819" s="17" t="str">
        <f t="shared" si="85"/>
        <v>NEUTRAL</v>
      </c>
      <c r="H1819" s="17" t="str">
        <f t="shared" si="84"/>
        <v>CONFIRMED BEARISH</v>
      </c>
    </row>
    <row r="1820" spans="1:8" ht="13.5" x14ac:dyDescent="0.25">
      <c r="A1820" s="3">
        <f>TITRES_STAT!B1823</f>
        <v>44662</v>
      </c>
      <c r="B1820" s="17">
        <f>TITRES_STAT!C1823</f>
        <v>16.899999999999999</v>
      </c>
      <c r="C1820" s="17">
        <f>TITRES_STAT!D1823</f>
        <v>12.501300000000001</v>
      </c>
      <c r="D1820" s="17">
        <f>TITRES_STAT!E1823</f>
        <v>11170</v>
      </c>
      <c r="E1820" s="17">
        <f>TITRES_STAT!F1823</f>
        <v>16.853999999999999</v>
      </c>
      <c r="F1820" s="17" t="str">
        <f t="shared" si="86"/>
        <v>BEARISH</v>
      </c>
      <c r="G1820" s="17" t="str">
        <f t="shared" si="85"/>
        <v>NEUTRAL</v>
      </c>
      <c r="H1820" s="17" t="str">
        <f t="shared" si="84"/>
        <v>NEUTRAL</v>
      </c>
    </row>
    <row r="1821" spans="1:8" ht="13.5" x14ac:dyDescent="0.25">
      <c r="A1821" s="3">
        <f>TITRES_STAT!B1824</f>
        <v>44663</v>
      </c>
      <c r="B1821" s="17">
        <f>TITRES_STAT!C1824</f>
        <v>16.850000000000001</v>
      </c>
      <c r="C1821" s="17">
        <f>TITRES_STAT!D1824</f>
        <v>12.4643</v>
      </c>
      <c r="D1821" s="17">
        <f>TITRES_STAT!E1824</f>
        <v>20392</v>
      </c>
      <c r="E1821" s="17">
        <f>TITRES_STAT!F1824</f>
        <v>16.808</v>
      </c>
      <c r="F1821" s="17" t="str">
        <f t="shared" si="86"/>
        <v>BEARISH</v>
      </c>
      <c r="G1821" s="17" t="str">
        <f t="shared" si="85"/>
        <v>NEUTRAL</v>
      </c>
      <c r="H1821" s="17" t="str">
        <f t="shared" si="84"/>
        <v>CONFIRMED BEARISH</v>
      </c>
    </row>
    <row r="1822" spans="1:8" ht="13.5" x14ac:dyDescent="0.25">
      <c r="A1822" s="3">
        <f>TITRES_STAT!B1825</f>
        <v>44664</v>
      </c>
      <c r="B1822" s="17">
        <f>TITRES_STAT!C1825</f>
        <v>16.8</v>
      </c>
      <c r="C1822" s="17">
        <f>TITRES_STAT!D1825</f>
        <v>12.4274</v>
      </c>
      <c r="D1822" s="17">
        <f>TITRES_STAT!E1825</f>
        <v>24273</v>
      </c>
      <c r="E1822" s="17">
        <f>TITRES_STAT!F1825</f>
        <v>16.789000000000001</v>
      </c>
      <c r="F1822" s="17" t="str">
        <f t="shared" si="86"/>
        <v>BEARISH</v>
      </c>
      <c r="G1822" s="17" t="str">
        <f t="shared" si="85"/>
        <v>NEUTRAL</v>
      </c>
      <c r="H1822" s="17" t="str">
        <f t="shared" si="84"/>
        <v>CONFIRMED BEARISH</v>
      </c>
    </row>
    <row r="1823" spans="1:8" ht="13.5" x14ac:dyDescent="0.25">
      <c r="A1823" s="3">
        <f>TITRES_STAT!B1826</f>
        <v>44665</v>
      </c>
      <c r="B1823" s="17">
        <f>TITRES_STAT!C1826</f>
        <v>16.89</v>
      </c>
      <c r="C1823" s="17">
        <f>TITRES_STAT!D1826</f>
        <v>12.4939</v>
      </c>
      <c r="D1823" s="17">
        <f>TITRES_STAT!E1826</f>
        <v>11856</v>
      </c>
      <c r="E1823" s="17">
        <f>TITRES_STAT!F1826</f>
        <v>16.812999999999999</v>
      </c>
      <c r="F1823" s="17" t="str">
        <f t="shared" si="86"/>
        <v>BEARISH</v>
      </c>
      <c r="G1823" s="17" t="str">
        <f t="shared" si="85"/>
        <v>NEUTRAL</v>
      </c>
      <c r="H1823" s="17" t="str">
        <f t="shared" si="84"/>
        <v>CONFIRMED BEARISH</v>
      </c>
    </row>
    <row r="1824" spans="1:8" ht="13.5" x14ac:dyDescent="0.25">
      <c r="A1824" s="3">
        <f>TITRES_STAT!B1827</f>
        <v>44666</v>
      </c>
      <c r="B1824" s="17">
        <f>TITRES_STAT!C1827</f>
        <v>16.899999999999999</v>
      </c>
      <c r="C1824" s="17">
        <f>TITRES_STAT!D1827</f>
        <v>12.501300000000001</v>
      </c>
      <c r="D1824" s="17">
        <f>TITRES_STAT!E1827</f>
        <v>7201</v>
      </c>
      <c r="E1824" s="17">
        <f>TITRES_STAT!F1827</f>
        <v>16.832000000000001</v>
      </c>
      <c r="F1824" s="17" t="str">
        <f t="shared" si="86"/>
        <v>BEARISH</v>
      </c>
      <c r="G1824" s="17" t="str">
        <f t="shared" si="85"/>
        <v>NEUTRAL</v>
      </c>
      <c r="H1824" s="17" t="str">
        <f t="shared" si="84"/>
        <v>NEUTRAL</v>
      </c>
    </row>
    <row r="1825" spans="1:8" ht="13.5" x14ac:dyDescent="0.25">
      <c r="A1825" s="3">
        <f>TITRES_STAT!B1828</f>
        <v>44669</v>
      </c>
      <c r="B1825" s="17">
        <f>TITRES_STAT!C1828</f>
        <v>16.8</v>
      </c>
      <c r="C1825" s="17">
        <f>TITRES_STAT!D1828</f>
        <v>12.4274</v>
      </c>
      <c r="D1825" s="17">
        <f>TITRES_STAT!E1828</f>
        <v>28638</v>
      </c>
      <c r="E1825" s="17">
        <f>TITRES_STAT!F1828</f>
        <v>16.806999999999999</v>
      </c>
      <c r="F1825" s="17" t="str">
        <f t="shared" si="86"/>
        <v>BEARISH</v>
      </c>
      <c r="G1825" s="17" t="str">
        <f t="shared" si="85"/>
        <v>NEUTRAL</v>
      </c>
      <c r="H1825" s="17" t="str">
        <f t="shared" si="84"/>
        <v>CONFIRMED BEARISH</v>
      </c>
    </row>
    <row r="1826" spans="1:8" ht="13.5" x14ac:dyDescent="0.25">
      <c r="A1826" s="3">
        <f>TITRES_STAT!B1829</f>
        <v>44670</v>
      </c>
      <c r="B1826" s="17">
        <f>TITRES_STAT!C1829</f>
        <v>16.899999999999999</v>
      </c>
      <c r="C1826" s="17">
        <f>TITRES_STAT!D1829</f>
        <v>12.501300000000001</v>
      </c>
      <c r="D1826" s="17">
        <f>TITRES_STAT!E1829</f>
        <v>18213</v>
      </c>
      <c r="E1826" s="17">
        <f>TITRES_STAT!F1829</f>
        <v>16.831</v>
      </c>
      <c r="F1826" s="17" t="str">
        <f t="shared" si="86"/>
        <v>BULLISH</v>
      </c>
      <c r="G1826" s="17" t="str">
        <f t="shared" si="85"/>
        <v>NEUTRAL</v>
      </c>
      <c r="H1826" s="17" t="str">
        <f t="shared" si="84"/>
        <v>CONFIRMED BULLISH</v>
      </c>
    </row>
    <row r="1827" spans="1:8" ht="13.5" x14ac:dyDescent="0.25">
      <c r="A1827" s="3">
        <f>TITRES_STAT!B1830</f>
        <v>44671</v>
      </c>
      <c r="B1827" s="17">
        <f>TITRES_STAT!C1830</f>
        <v>16.8</v>
      </c>
      <c r="C1827" s="17">
        <f>TITRES_STAT!D1830</f>
        <v>12.4274</v>
      </c>
      <c r="D1827" s="17">
        <f>TITRES_STAT!E1830</f>
        <v>21854</v>
      </c>
      <c r="E1827" s="17">
        <f>TITRES_STAT!F1830</f>
        <v>16.835999999999999</v>
      </c>
      <c r="F1827" s="17" t="str">
        <f t="shared" si="86"/>
        <v>BULLISH</v>
      </c>
      <c r="G1827" s="17" t="str">
        <f t="shared" si="85"/>
        <v>NEUTRAL</v>
      </c>
      <c r="H1827" s="17" t="str">
        <f t="shared" si="84"/>
        <v>NEUTRAL</v>
      </c>
    </row>
    <row r="1828" spans="1:8" ht="13.5" x14ac:dyDescent="0.25">
      <c r="A1828" s="3">
        <f>TITRES_STAT!B1831</f>
        <v>44672</v>
      </c>
      <c r="B1828" s="17">
        <f>TITRES_STAT!C1831</f>
        <v>16.75</v>
      </c>
      <c r="C1828" s="17">
        <f>TITRES_STAT!D1831</f>
        <v>12.3904</v>
      </c>
      <c r="D1828" s="17">
        <f>TITRES_STAT!E1831</f>
        <v>14091</v>
      </c>
      <c r="E1828" s="17">
        <f>TITRES_STAT!F1831</f>
        <v>16.771999999999998</v>
      </c>
      <c r="F1828" s="17" t="str">
        <f t="shared" si="86"/>
        <v>BEARISH</v>
      </c>
      <c r="G1828" s="17" t="str">
        <f t="shared" si="85"/>
        <v>NEUTRAL</v>
      </c>
      <c r="H1828" s="17" t="str">
        <f t="shared" si="84"/>
        <v>CONFIRMED BEARISH</v>
      </c>
    </row>
    <row r="1829" spans="1:8" ht="13.5" x14ac:dyDescent="0.25">
      <c r="A1829" s="3">
        <f>TITRES_STAT!B1832</f>
        <v>44673</v>
      </c>
      <c r="B1829" s="17">
        <f>TITRES_STAT!C1832</f>
        <v>16.72</v>
      </c>
      <c r="C1829" s="17">
        <f>TITRES_STAT!D1832</f>
        <v>12.3682</v>
      </c>
      <c r="D1829" s="17">
        <f>TITRES_STAT!E1832</f>
        <v>30929</v>
      </c>
      <c r="E1829" s="17">
        <f>TITRES_STAT!F1832</f>
        <v>16.77</v>
      </c>
      <c r="F1829" s="17" t="str">
        <f t="shared" si="86"/>
        <v>BEARISH</v>
      </c>
      <c r="G1829" s="17" t="str">
        <f t="shared" si="85"/>
        <v>NEUTRAL</v>
      </c>
      <c r="H1829" s="17" t="str">
        <f t="shared" si="84"/>
        <v>CONFIRMED BEARISH</v>
      </c>
    </row>
    <row r="1830" spans="1:8" ht="13.5" x14ac:dyDescent="0.25">
      <c r="A1830" s="3">
        <f>TITRES_STAT!B1833</f>
        <v>44676</v>
      </c>
      <c r="B1830" s="17">
        <f>TITRES_STAT!C1833</f>
        <v>16.72</v>
      </c>
      <c r="C1830" s="17">
        <f>TITRES_STAT!D1833</f>
        <v>12.3682</v>
      </c>
      <c r="D1830" s="17">
        <f>TITRES_STAT!E1833</f>
        <v>22337</v>
      </c>
      <c r="E1830" s="17">
        <f>TITRES_STAT!F1833</f>
        <v>16.731999999999999</v>
      </c>
      <c r="F1830" s="17" t="str">
        <f t="shared" si="86"/>
        <v>BEARISH</v>
      </c>
      <c r="G1830" s="17" t="str">
        <f t="shared" si="85"/>
        <v>NEUTRAL</v>
      </c>
      <c r="H1830" s="17" t="str">
        <f t="shared" si="84"/>
        <v>CONFIRMED BEARISH</v>
      </c>
    </row>
    <row r="1831" spans="1:8" ht="13.5" x14ac:dyDescent="0.25">
      <c r="A1831" s="3">
        <f>TITRES_STAT!B1834</f>
        <v>44677</v>
      </c>
      <c r="B1831" s="17">
        <f>TITRES_STAT!C1834</f>
        <v>16.7</v>
      </c>
      <c r="C1831" s="17">
        <f>TITRES_STAT!D1834</f>
        <v>12.353400000000001</v>
      </c>
      <c r="D1831" s="17">
        <f>TITRES_STAT!E1834</f>
        <v>18453</v>
      </c>
      <c r="E1831" s="17">
        <f>TITRES_STAT!F1834</f>
        <v>16.713000000000001</v>
      </c>
      <c r="F1831" s="17" t="str">
        <f t="shared" si="86"/>
        <v>BEARISH</v>
      </c>
      <c r="G1831" s="17" t="str">
        <f t="shared" si="85"/>
        <v>NEUTRAL</v>
      </c>
      <c r="H1831" s="17" t="str">
        <f t="shared" si="84"/>
        <v>CONFIRMED BEARISH</v>
      </c>
    </row>
    <row r="1832" spans="1:8" ht="13.5" x14ac:dyDescent="0.25">
      <c r="A1832" s="3">
        <f>TITRES_STAT!B1835</f>
        <v>44678</v>
      </c>
      <c r="B1832" s="17">
        <f>TITRES_STAT!C1835</f>
        <v>16.7</v>
      </c>
      <c r="C1832" s="17">
        <f>TITRES_STAT!D1835</f>
        <v>12.353400000000001</v>
      </c>
      <c r="D1832" s="17">
        <f>TITRES_STAT!E1835</f>
        <v>17745</v>
      </c>
      <c r="E1832" s="17">
        <f>TITRES_STAT!F1835</f>
        <v>16.603999999999999</v>
      </c>
      <c r="F1832" s="17" t="str">
        <f t="shared" si="86"/>
        <v>BEARISH</v>
      </c>
      <c r="G1832" s="17" t="str">
        <f t="shared" si="85"/>
        <v>NEUTRAL</v>
      </c>
      <c r="H1832" s="17" t="str">
        <f t="shared" si="84"/>
        <v>CONFIRMED BEARISH</v>
      </c>
    </row>
    <row r="1833" spans="1:8" ht="13.5" x14ac:dyDescent="0.25">
      <c r="A1833" s="3">
        <f>TITRES_STAT!B1836</f>
        <v>44679</v>
      </c>
      <c r="B1833" s="17">
        <f>TITRES_STAT!C1836</f>
        <v>16.7</v>
      </c>
      <c r="C1833" s="17">
        <f>TITRES_STAT!D1836</f>
        <v>12.353400000000001</v>
      </c>
      <c r="D1833" s="17">
        <f>TITRES_STAT!E1836</f>
        <v>3745</v>
      </c>
      <c r="E1833" s="17">
        <f>TITRES_STAT!F1836</f>
        <v>16.698</v>
      </c>
      <c r="F1833" s="17" t="str">
        <f t="shared" si="86"/>
        <v>BEARISH</v>
      </c>
      <c r="G1833" s="17" t="str">
        <f t="shared" si="85"/>
        <v>NEUTRAL</v>
      </c>
      <c r="H1833" s="17" t="str">
        <f t="shared" si="84"/>
        <v>CONFIRMED BEARISH</v>
      </c>
    </row>
    <row r="1834" spans="1:8" ht="13.5" x14ac:dyDescent="0.25">
      <c r="A1834" s="3">
        <f>TITRES_STAT!B1837</f>
        <v>44680</v>
      </c>
      <c r="B1834" s="17">
        <f>TITRES_STAT!C1837</f>
        <v>16.7</v>
      </c>
      <c r="C1834" s="17">
        <f>TITRES_STAT!D1837</f>
        <v>12.353400000000001</v>
      </c>
      <c r="D1834" s="17">
        <f>TITRES_STAT!E1837</f>
        <v>8444</v>
      </c>
      <c r="E1834" s="17">
        <f>TITRES_STAT!F1837</f>
        <v>16.7</v>
      </c>
      <c r="F1834" s="17" t="str">
        <f t="shared" si="86"/>
        <v>BEARISH</v>
      </c>
      <c r="G1834" s="17" t="str">
        <f t="shared" si="85"/>
        <v>NEUTRAL</v>
      </c>
      <c r="H1834" s="17" t="str">
        <f t="shared" si="84"/>
        <v>CONFIRMED BEARISH</v>
      </c>
    </row>
    <row r="1835" spans="1:8" ht="13.5" x14ac:dyDescent="0.25">
      <c r="A1835" s="3">
        <f>TITRES_STAT!B1838</f>
        <v>44685</v>
      </c>
      <c r="B1835" s="17">
        <f>TITRES_STAT!C1838</f>
        <v>16.690000000000001</v>
      </c>
      <c r="C1835" s="17">
        <f>TITRES_STAT!D1838</f>
        <v>12.346</v>
      </c>
      <c r="D1835" s="17">
        <f>TITRES_STAT!E1838</f>
        <v>10487</v>
      </c>
      <c r="E1835" s="17">
        <f>TITRES_STAT!F1838</f>
        <v>16.637</v>
      </c>
      <c r="F1835" s="17" t="str">
        <f t="shared" si="86"/>
        <v>BEARISH</v>
      </c>
      <c r="G1835" s="17" t="str">
        <f t="shared" si="85"/>
        <v>NEUTRAL</v>
      </c>
      <c r="H1835" s="17" t="str">
        <f t="shared" si="84"/>
        <v>CONFIRMED BEARISH</v>
      </c>
    </row>
    <row r="1836" spans="1:8" ht="13.5" x14ac:dyDescent="0.25">
      <c r="A1836" s="3">
        <f>TITRES_STAT!B1839</f>
        <v>44686</v>
      </c>
      <c r="B1836" s="17">
        <f>TITRES_STAT!C1839</f>
        <v>16.649999999999999</v>
      </c>
      <c r="C1836" s="17">
        <f>TITRES_STAT!D1839</f>
        <v>12.3164</v>
      </c>
      <c r="D1836" s="17">
        <f>TITRES_STAT!E1839</f>
        <v>1977</v>
      </c>
      <c r="E1836" s="17">
        <f>TITRES_STAT!F1839</f>
        <v>16.625</v>
      </c>
      <c r="F1836" s="17" t="str">
        <f t="shared" si="86"/>
        <v>BEARISH</v>
      </c>
      <c r="G1836" s="17" t="str">
        <f t="shared" si="85"/>
        <v>NEUTRAL</v>
      </c>
      <c r="H1836" s="17" t="str">
        <f t="shared" si="84"/>
        <v>CONFIRMED BEARISH</v>
      </c>
    </row>
    <row r="1837" spans="1:8" ht="13.5" x14ac:dyDescent="0.25">
      <c r="A1837" s="3">
        <f>TITRES_STAT!B1840</f>
        <v>44687</v>
      </c>
      <c r="B1837" s="17">
        <f>TITRES_STAT!C1840</f>
        <v>16.649999999999999</v>
      </c>
      <c r="C1837" s="17">
        <f>TITRES_STAT!D1840</f>
        <v>12.3164</v>
      </c>
      <c r="D1837" s="17">
        <f>TITRES_STAT!E1840</f>
        <v>6546</v>
      </c>
      <c r="E1837" s="17">
        <f>TITRES_STAT!F1840</f>
        <v>16.646999999999998</v>
      </c>
      <c r="F1837" s="17" t="str">
        <f t="shared" si="86"/>
        <v>BULLISH</v>
      </c>
      <c r="G1837" s="17" t="str">
        <f t="shared" si="85"/>
        <v>NEUTRAL</v>
      </c>
      <c r="H1837" s="17" t="str">
        <f t="shared" si="84"/>
        <v>BULLISH DIVERGENCE</v>
      </c>
    </row>
    <row r="1838" spans="1:8" ht="13.5" x14ac:dyDescent="0.25">
      <c r="A1838" s="3">
        <f>TITRES_STAT!B1841</f>
        <v>44690</v>
      </c>
      <c r="B1838" s="17">
        <f>TITRES_STAT!C1841</f>
        <v>16.55</v>
      </c>
      <c r="C1838" s="17">
        <f>TITRES_STAT!D1841</f>
        <v>12.2424</v>
      </c>
      <c r="D1838" s="17">
        <f>TITRES_STAT!E1841</f>
        <v>11417</v>
      </c>
      <c r="E1838" s="17">
        <f>TITRES_STAT!F1841</f>
        <v>16.62</v>
      </c>
      <c r="F1838" s="17" t="str">
        <f t="shared" si="86"/>
        <v>BEARISH</v>
      </c>
      <c r="G1838" s="17" t="str">
        <f t="shared" si="85"/>
        <v>NEUTRAL</v>
      </c>
      <c r="H1838" s="17" t="str">
        <f t="shared" si="84"/>
        <v>CONFIRMED BEARISH</v>
      </c>
    </row>
    <row r="1839" spans="1:8" ht="13.5" x14ac:dyDescent="0.25">
      <c r="A1839" s="3">
        <f>TITRES_STAT!B1842</f>
        <v>44691</v>
      </c>
      <c r="B1839" s="17">
        <f>TITRES_STAT!C1842</f>
        <v>16.399999999999999</v>
      </c>
      <c r="C1839" s="17">
        <f>TITRES_STAT!D1842</f>
        <v>12.131500000000001</v>
      </c>
      <c r="D1839" s="17">
        <f>TITRES_STAT!E1842</f>
        <v>14549</v>
      </c>
      <c r="E1839" s="17">
        <f>TITRES_STAT!F1842</f>
        <v>16.440000000000001</v>
      </c>
      <c r="F1839" s="17" t="str">
        <f t="shared" si="86"/>
        <v>BEARISH</v>
      </c>
      <c r="G1839" s="17" t="str">
        <f t="shared" si="85"/>
        <v>NEUTRAL</v>
      </c>
      <c r="H1839" s="17" t="str">
        <f t="shared" si="84"/>
        <v>CONFIRMED BEARISH</v>
      </c>
    </row>
    <row r="1840" spans="1:8" ht="13.5" x14ac:dyDescent="0.25">
      <c r="A1840" s="3">
        <f>TITRES_STAT!B1843</f>
        <v>44692</v>
      </c>
      <c r="B1840" s="17">
        <f>TITRES_STAT!C1843</f>
        <v>15.6</v>
      </c>
      <c r="C1840" s="17">
        <f>TITRES_STAT!D1843</f>
        <v>11.5397</v>
      </c>
      <c r="D1840" s="17">
        <f>TITRES_STAT!E1843</f>
        <v>107894</v>
      </c>
      <c r="E1840" s="17">
        <f>TITRES_STAT!F1843</f>
        <v>15.528</v>
      </c>
      <c r="F1840" s="17" t="str">
        <f t="shared" si="86"/>
        <v>BEARISH</v>
      </c>
      <c r="G1840" s="17" t="str">
        <f t="shared" si="85"/>
        <v>WEAK</v>
      </c>
      <c r="H1840" s="17" t="str">
        <f t="shared" si="84"/>
        <v>CONFIRMED BEARISH</v>
      </c>
    </row>
    <row r="1841" spans="1:8" ht="13.5" x14ac:dyDescent="0.25">
      <c r="A1841" s="3">
        <f>TITRES_STAT!B1844</f>
        <v>44693</v>
      </c>
      <c r="B1841" s="17">
        <f>TITRES_STAT!C1844</f>
        <v>15.98</v>
      </c>
      <c r="C1841" s="17">
        <f>TITRES_STAT!D1844</f>
        <v>11.8208</v>
      </c>
      <c r="D1841" s="17">
        <f>TITRES_STAT!E1844</f>
        <v>31071</v>
      </c>
      <c r="E1841" s="17">
        <f>TITRES_STAT!F1844</f>
        <v>15.946999999999999</v>
      </c>
      <c r="F1841" s="17" t="str">
        <f t="shared" si="86"/>
        <v>BEARISH</v>
      </c>
      <c r="G1841" s="17" t="str">
        <f t="shared" si="85"/>
        <v>WEAK</v>
      </c>
      <c r="H1841" s="17" t="str">
        <f t="shared" si="84"/>
        <v>CONFIRMED BEARISH</v>
      </c>
    </row>
    <row r="1842" spans="1:8" ht="13.5" x14ac:dyDescent="0.25">
      <c r="A1842" s="3">
        <f>TITRES_STAT!B1845</f>
        <v>44694</v>
      </c>
      <c r="B1842" s="17">
        <f>TITRES_STAT!C1845</f>
        <v>16.239999999999998</v>
      </c>
      <c r="C1842" s="17">
        <f>TITRES_STAT!D1845</f>
        <v>12.0131</v>
      </c>
      <c r="D1842" s="17">
        <f>TITRES_STAT!E1845</f>
        <v>57036</v>
      </c>
      <c r="E1842" s="17">
        <f>TITRES_STAT!F1845</f>
        <v>16.085000000000001</v>
      </c>
      <c r="F1842" s="17" t="str">
        <f t="shared" si="86"/>
        <v>BEARISH</v>
      </c>
      <c r="G1842" s="17" t="str">
        <f t="shared" si="85"/>
        <v>WEAK</v>
      </c>
      <c r="H1842" s="17" t="str">
        <f t="shared" si="84"/>
        <v>CONFIRMED BEARISH</v>
      </c>
    </row>
    <row r="1843" spans="1:8" ht="13.5" x14ac:dyDescent="0.25">
      <c r="A1843" s="3">
        <f>TITRES_STAT!B1846</f>
        <v>44697</v>
      </c>
      <c r="B1843" s="17">
        <f>TITRES_STAT!C1846</f>
        <v>16.2</v>
      </c>
      <c r="C1843" s="17">
        <f>TITRES_STAT!D1846</f>
        <v>11.983499999999999</v>
      </c>
      <c r="D1843" s="17">
        <f>TITRES_STAT!E1846</f>
        <v>6780</v>
      </c>
      <c r="E1843" s="17">
        <f>TITRES_STAT!F1846</f>
        <v>16.033999999999999</v>
      </c>
      <c r="F1843" s="17" t="str">
        <f t="shared" si="86"/>
        <v>BEARISH</v>
      </c>
      <c r="G1843" s="17" t="str">
        <f t="shared" si="85"/>
        <v>WEAK</v>
      </c>
      <c r="H1843" s="17" t="str">
        <f t="shared" si="84"/>
        <v>CONFIRMED BEARISH</v>
      </c>
    </row>
    <row r="1844" spans="1:8" ht="13.5" x14ac:dyDescent="0.25">
      <c r="A1844" s="3">
        <f>TITRES_STAT!B1847</f>
        <v>44698</v>
      </c>
      <c r="B1844" s="17">
        <f>TITRES_STAT!C1847</f>
        <v>16</v>
      </c>
      <c r="C1844" s="17">
        <f>TITRES_STAT!D1847</f>
        <v>11.835599999999999</v>
      </c>
      <c r="D1844" s="17">
        <f>TITRES_STAT!E1847</f>
        <v>19363</v>
      </c>
      <c r="E1844" s="17">
        <f>TITRES_STAT!F1847</f>
        <v>16.032</v>
      </c>
      <c r="F1844" s="17" t="str">
        <f t="shared" si="86"/>
        <v>BEARISH</v>
      </c>
      <c r="G1844" s="17" t="str">
        <f t="shared" si="85"/>
        <v>WEAK</v>
      </c>
      <c r="H1844" s="17" t="str">
        <f t="shared" si="84"/>
        <v>CONFIRMED BEARISH</v>
      </c>
    </row>
    <row r="1845" spans="1:8" ht="13.5" x14ac:dyDescent="0.25">
      <c r="A1845" s="3">
        <f>TITRES_STAT!B1848</f>
        <v>44699</v>
      </c>
      <c r="B1845" s="17">
        <f>TITRES_STAT!C1848</f>
        <v>16</v>
      </c>
      <c r="C1845" s="17">
        <f>TITRES_STAT!D1848</f>
        <v>11.835599999999999</v>
      </c>
      <c r="D1845" s="17">
        <f>TITRES_STAT!E1848</f>
        <v>12203</v>
      </c>
      <c r="E1845" s="17">
        <f>TITRES_STAT!F1848</f>
        <v>15.994999999999999</v>
      </c>
      <c r="F1845" s="17" t="str">
        <f t="shared" si="86"/>
        <v>BULLISH</v>
      </c>
      <c r="G1845" s="17" t="str">
        <f t="shared" si="85"/>
        <v>STRONG</v>
      </c>
      <c r="H1845" s="17" t="str">
        <f t="shared" si="84"/>
        <v>CONFIRMED BULLISH</v>
      </c>
    </row>
    <row r="1846" spans="1:8" ht="13.5" x14ac:dyDescent="0.25">
      <c r="A1846" s="3">
        <f>TITRES_STAT!B1849</f>
        <v>44700</v>
      </c>
      <c r="B1846" s="17">
        <f>TITRES_STAT!C1849</f>
        <v>16</v>
      </c>
      <c r="C1846" s="17">
        <f>TITRES_STAT!D1849</f>
        <v>11.835599999999999</v>
      </c>
      <c r="D1846" s="17">
        <f>TITRES_STAT!E1849</f>
        <v>17735</v>
      </c>
      <c r="E1846" s="17">
        <f>TITRES_STAT!F1849</f>
        <v>15.968999999999999</v>
      </c>
      <c r="F1846" s="17" t="str">
        <f t="shared" si="86"/>
        <v>BULLISH</v>
      </c>
      <c r="G1846" s="17" t="str">
        <f t="shared" si="85"/>
        <v>NEUTRAL</v>
      </c>
      <c r="H1846" s="17" t="str">
        <f t="shared" si="84"/>
        <v>CONFIRMED BULLISH</v>
      </c>
    </row>
    <row r="1847" spans="1:8" ht="13.5" x14ac:dyDescent="0.25">
      <c r="A1847" s="3">
        <f>TITRES_STAT!B1850</f>
        <v>44701</v>
      </c>
      <c r="B1847" s="17">
        <f>TITRES_STAT!C1850</f>
        <v>16.18</v>
      </c>
      <c r="C1847" s="17">
        <f>TITRES_STAT!D1850</f>
        <v>11.9687</v>
      </c>
      <c r="D1847" s="17">
        <f>TITRES_STAT!E1850</f>
        <v>27656</v>
      </c>
      <c r="E1847" s="17">
        <f>TITRES_STAT!F1850</f>
        <v>16.036999999999999</v>
      </c>
      <c r="F1847" s="17" t="str">
        <f t="shared" si="86"/>
        <v>BEARISH</v>
      </c>
      <c r="G1847" s="17" t="str">
        <f t="shared" si="85"/>
        <v>NEUTRAL</v>
      </c>
      <c r="H1847" s="17" t="str">
        <f t="shared" si="84"/>
        <v>CONFIRMED BEARISH</v>
      </c>
    </row>
    <row r="1848" spans="1:8" ht="13.5" x14ac:dyDescent="0.25">
      <c r="A1848" s="3">
        <f>TITRES_STAT!B1851</f>
        <v>44704</v>
      </c>
      <c r="B1848" s="17">
        <f>TITRES_STAT!C1851</f>
        <v>16.32</v>
      </c>
      <c r="C1848" s="17">
        <f>TITRES_STAT!D1851</f>
        <v>12.0723</v>
      </c>
      <c r="D1848" s="17">
        <f>TITRES_STAT!E1851</f>
        <v>11541</v>
      </c>
      <c r="E1848" s="17">
        <f>TITRES_STAT!F1851</f>
        <v>16.218</v>
      </c>
      <c r="F1848" s="17" t="str">
        <f t="shared" si="86"/>
        <v>BULLISH</v>
      </c>
      <c r="G1848" s="17" t="str">
        <f t="shared" si="85"/>
        <v>NEUTRAL</v>
      </c>
      <c r="H1848" s="17" t="str">
        <f t="shared" si="84"/>
        <v>CONFIRMED BULLISH</v>
      </c>
    </row>
    <row r="1849" spans="1:8" ht="13.5" x14ac:dyDescent="0.25">
      <c r="A1849" s="3">
        <f>TITRES_STAT!B1852</f>
        <v>44705</v>
      </c>
      <c r="B1849" s="17">
        <f>TITRES_STAT!C1852</f>
        <v>15.8</v>
      </c>
      <c r="C1849" s="17">
        <f>TITRES_STAT!D1852</f>
        <v>12.2281</v>
      </c>
      <c r="D1849" s="17">
        <f>TITRES_STAT!E1852</f>
        <v>11354</v>
      </c>
      <c r="E1849" s="17">
        <f>TITRES_STAT!F1852</f>
        <v>15.746</v>
      </c>
      <c r="F1849" s="17" t="str">
        <f t="shared" si="86"/>
        <v>BEARISH</v>
      </c>
      <c r="G1849" s="17" t="str">
        <f t="shared" si="85"/>
        <v>NEUTRAL</v>
      </c>
      <c r="H1849" s="17" t="str">
        <f t="shared" si="84"/>
        <v>CONFIRMED BEARISH</v>
      </c>
    </row>
    <row r="1850" spans="1:8" ht="13.5" x14ac:dyDescent="0.25">
      <c r="A1850" s="3">
        <f>TITRES_STAT!B1853</f>
        <v>44706</v>
      </c>
      <c r="B1850" s="17">
        <f>TITRES_STAT!C1853</f>
        <v>15.8</v>
      </c>
      <c r="C1850" s="17">
        <f>TITRES_STAT!D1853</f>
        <v>12.2281</v>
      </c>
      <c r="D1850" s="17">
        <f>TITRES_STAT!E1853</f>
        <v>28201</v>
      </c>
      <c r="E1850" s="17">
        <f>TITRES_STAT!F1853</f>
        <v>15.843</v>
      </c>
      <c r="F1850" s="17" t="str">
        <f t="shared" si="86"/>
        <v>BEARISH</v>
      </c>
      <c r="G1850" s="17" t="str">
        <f t="shared" si="85"/>
        <v>NEUTRAL</v>
      </c>
      <c r="H1850" s="17" t="str">
        <f t="shared" si="84"/>
        <v>CONFIRMED BEARISH</v>
      </c>
    </row>
    <row r="1851" spans="1:8" ht="13.5" x14ac:dyDescent="0.25">
      <c r="A1851" s="3">
        <f>TITRES_STAT!B1854</f>
        <v>44707</v>
      </c>
      <c r="B1851" s="17">
        <f>TITRES_STAT!C1854</f>
        <v>15.7</v>
      </c>
      <c r="C1851" s="17">
        <f>TITRES_STAT!D1854</f>
        <v>12.150700000000001</v>
      </c>
      <c r="D1851" s="17">
        <f>TITRES_STAT!E1854</f>
        <v>21949</v>
      </c>
      <c r="E1851" s="17">
        <f>TITRES_STAT!F1854</f>
        <v>15.714</v>
      </c>
      <c r="F1851" s="17" t="str">
        <f t="shared" si="86"/>
        <v>BEARISH</v>
      </c>
      <c r="G1851" s="17" t="str">
        <f t="shared" si="85"/>
        <v>NEUTRAL</v>
      </c>
      <c r="H1851" s="17" t="str">
        <f t="shared" si="84"/>
        <v>CONFIRMED BEARISH</v>
      </c>
    </row>
    <row r="1852" spans="1:8" ht="13.5" x14ac:dyDescent="0.25">
      <c r="A1852" s="3">
        <f>TITRES_STAT!B1855</f>
        <v>44708</v>
      </c>
      <c r="B1852" s="17">
        <f>TITRES_STAT!C1855</f>
        <v>15.68</v>
      </c>
      <c r="C1852" s="17">
        <f>TITRES_STAT!D1855</f>
        <v>12.135199999999999</v>
      </c>
      <c r="D1852" s="17">
        <f>TITRES_STAT!E1855</f>
        <v>16483</v>
      </c>
      <c r="E1852" s="17">
        <f>TITRES_STAT!F1855</f>
        <v>15.694000000000001</v>
      </c>
      <c r="F1852" s="17" t="str">
        <f t="shared" si="86"/>
        <v>BEARISH</v>
      </c>
      <c r="G1852" s="17" t="str">
        <f t="shared" si="85"/>
        <v>WEAK</v>
      </c>
      <c r="H1852" s="17" t="str">
        <f t="shared" si="84"/>
        <v>CONFIRMED BEARISH</v>
      </c>
    </row>
    <row r="1853" spans="1:8" ht="13.5" x14ac:dyDescent="0.25">
      <c r="A1853" s="3">
        <f>TITRES_STAT!B1856</f>
        <v>44711</v>
      </c>
      <c r="B1853" s="17">
        <f>TITRES_STAT!C1856</f>
        <v>15.69</v>
      </c>
      <c r="C1853" s="17">
        <f>TITRES_STAT!D1856</f>
        <v>12.143000000000001</v>
      </c>
      <c r="D1853" s="17">
        <f>TITRES_STAT!E1856</f>
        <v>10362</v>
      </c>
      <c r="E1853" s="17">
        <f>TITRES_STAT!F1856</f>
        <v>15.676</v>
      </c>
      <c r="F1853" s="17" t="str">
        <f t="shared" si="86"/>
        <v>BEARISH</v>
      </c>
      <c r="G1853" s="17" t="str">
        <f t="shared" si="85"/>
        <v>WEAK</v>
      </c>
      <c r="H1853" s="17" t="str">
        <f t="shared" si="84"/>
        <v>CONFIRMED BEARISH</v>
      </c>
    </row>
    <row r="1854" spans="1:8" ht="13.5" x14ac:dyDescent="0.25">
      <c r="A1854" s="3">
        <f>TITRES_STAT!B1857</f>
        <v>44712</v>
      </c>
      <c r="B1854" s="17">
        <f>TITRES_STAT!C1857</f>
        <v>15.6</v>
      </c>
      <c r="C1854" s="17">
        <f>TITRES_STAT!D1857</f>
        <v>12.0733</v>
      </c>
      <c r="D1854" s="17">
        <f>TITRES_STAT!E1857</f>
        <v>11312</v>
      </c>
      <c r="E1854" s="17">
        <f>TITRES_STAT!F1857</f>
        <v>15.643000000000001</v>
      </c>
      <c r="F1854" s="17" t="str">
        <f t="shared" si="86"/>
        <v>BEARISH</v>
      </c>
      <c r="G1854" s="17" t="str">
        <f t="shared" si="85"/>
        <v>NEUTRAL</v>
      </c>
      <c r="H1854" s="17" t="str">
        <f t="shared" si="84"/>
        <v>CONFIRMED BEARISH</v>
      </c>
    </row>
    <row r="1855" spans="1:8" ht="13.5" x14ac:dyDescent="0.25">
      <c r="A1855" s="3">
        <f>TITRES_STAT!B1858</f>
        <v>44713</v>
      </c>
      <c r="B1855" s="17">
        <f>TITRES_STAT!C1858</f>
        <v>15.57</v>
      </c>
      <c r="C1855" s="17">
        <f>TITRES_STAT!D1858</f>
        <v>12.0501</v>
      </c>
      <c r="D1855" s="17">
        <f>TITRES_STAT!E1858</f>
        <v>8743</v>
      </c>
      <c r="E1855" s="17">
        <f>TITRES_STAT!F1858</f>
        <v>15.589</v>
      </c>
      <c r="F1855" s="17" t="str">
        <f t="shared" si="86"/>
        <v>BEARISH</v>
      </c>
      <c r="G1855" s="17" t="str">
        <f t="shared" si="85"/>
        <v>NEUTRAL</v>
      </c>
      <c r="H1855" s="17" t="str">
        <f t="shared" si="84"/>
        <v>CONFIRMED BEARISH</v>
      </c>
    </row>
    <row r="1856" spans="1:8" ht="13.5" x14ac:dyDescent="0.25">
      <c r="A1856" s="3">
        <f>TITRES_STAT!B1859</f>
        <v>44714</v>
      </c>
      <c r="B1856" s="17">
        <f>TITRES_STAT!C1859</f>
        <v>15.3</v>
      </c>
      <c r="C1856" s="17">
        <f>TITRES_STAT!D1859</f>
        <v>11.841200000000001</v>
      </c>
      <c r="D1856" s="17">
        <f>TITRES_STAT!E1859</f>
        <v>28007</v>
      </c>
      <c r="E1856" s="17">
        <f>TITRES_STAT!F1859</f>
        <v>15.12</v>
      </c>
      <c r="F1856" s="17" t="str">
        <f t="shared" si="86"/>
        <v>BEARISH</v>
      </c>
      <c r="G1856" s="17" t="str">
        <f t="shared" si="85"/>
        <v>WEAK</v>
      </c>
      <c r="H1856" s="17" t="str">
        <f t="shared" si="84"/>
        <v>CONFIRMED BEARISH</v>
      </c>
    </row>
    <row r="1857" spans="1:8" ht="13.5" x14ac:dyDescent="0.25">
      <c r="A1857" s="3">
        <f>TITRES_STAT!B1860</f>
        <v>44715</v>
      </c>
      <c r="B1857" s="17">
        <f>TITRES_STAT!C1860</f>
        <v>15</v>
      </c>
      <c r="C1857" s="17">
        <f>TITRES_STAT!D1860</f>
        <v>11.609</v>
      </c>
      <c r="D1857" s="17">
        <f>TITRES_STAT!E1860</f>
        <v>33073</v>
      </c>
      <c r="E1857" s="17">
        <f>TITRES_STAT!F1860</f>
        <v>14.888</v>
      </c>
      <c r="F1857" s="17" t="str">
        <f t="shared" si="86"/>
        <v>BEARISH</v>
      </c>
      <c r="G1857" s="17" t="str">
        <f t="shared" si="85"/>
        <v>WEAK</v>
      </c>
      <c r="H1857" s="17" t="str">
        <f t="shared" si="84"/>
        <v>CONFIRMED BEARISH</v>
      </c>
    </row>
    <row r="1858" spans="1:8" ht="13.5" x14ac:dyDescent="0.25">
      <c r="A1858" s="3">
        <f>TITRES_STAT!B1861</f>
        <v>44718</v>
      </c>
      <c r="B1858" s="17">
        <f>TITRES_STAT!C1861</f>
        <v>14.9</v>
      </c>
      <c r="C1858" s="17">
        <f>TITRES_STAT!D1861</f>
        <v>11.531599999999999</v>
      </c>
      <c r="D1858" s="17">
        <f>TITRES_STAT!E1861</f>
        <v>8088</v>
      </c>
      <c r="E1858" s="17">
        <f>TITRES_STAT!F1861</f>
        <v>14.93</v>
      </c>
      <c r="F1858" s="17" t="str">
        <f t="shared" si="86"/>
        <v>BEARISH</v>
      </c>
      <c r="G1858" s="17" t="str">
        <f t="shared" si="85"/>
        <v>WEAK</v>
      </c>
      <c r="H1858" s="17" t="str">
        <f t="shared" si="84"/>
        <v>CONFIRMED BEARISH</v>
      </c>
    </row>
    <row r="1859" spans="1:8" ht="13.5" x14ac:dyDescent="0.25">
      <c r="A1859" s="3">
        <f>TITRES_STAT!B1862</f>
        <v>44719</v>
      </c>
      <c r="B1859" s="17">
        <f>TITRES_STAT!C1862</f>
        <v>14.85</v>
      </c>
      <c r="C1859" s="17">
        <f>TITRES_STAT!D1862</f>
        <v>11.492900000000001</v>
      </c>
      <c r="D1859" s="17">
        <f>TITRES_STAT!E1862</f>
        <v>12555</v>
      </c>
      <c r="E1859" s="17">
        <f>TITRES_STAT!F1862</f>
        <v>14.898999999999999</v>
      </c>
      <c r="F1859" s="17" t="str">
        <f t="shared" si="86"/>
        <v>BEARISH</v>
      </c>
      <c r="G1859" s="17" t="str">
        <f t="shared" si="85"/>
        <v>WEAK</v>
      </c>
      <c r="H1859" s="17" t="str">
        <f t="shared" si="84"/>
        <v>CONFIRMED BEARISH</v>
      </c>
    </row>
    <row r="1860" spans="1:8" ht="13.5" x14ac:dyDescent="0.25">
      <c r="A1860" s="3">
        <f>TITRES_STAT!B1863</f>
        <v>44720</v>
      </c>
      <c r="B1860" s="17">
        <f>TITRES_STAT!C1863</f>
        <v>15</v>
      </c>
      <c r="C1860" s="17">
        <f>TITRES_STAT!D1863</f>
        <v>11.609</v>
      </c>
      <c r="D1860" s="17">
        <f>TITRES_STAT!E1863</f>
        <v>9456</v>
      </c>
      <c r="E1860" s="17">
        <f>TITRES_STAT!F1863</f>
        <v>14.928000000000001</v>
      </c>
      <c r="F1860" s="17" t="str">
        <f t="shared" si="86"/>
        <v>BEARISH</v>
      </c>
      <c r="G1860" s="17" t="str">
        <f t="shared" si="85"/>
        <v>WEAK</v>
      </c>
      <c r="H1860" s="17" t="str">
        <f t="shared" si="84"/>
        <v>CONFIRMED BEARISH</v>
      </c>
    </row>
    <row r="1861" spans="1:8" ht="13.5" x14ac:dyDescent="0.25">
      <c r="A1861" s="3">
        <f>TITRES_STAT!B1864</f>
        <v>44721</v>
      </c>
      <c r="B1861" s="17">
        <f>TITRES_STAT!C1864</f>
        <v>14.99</v>
      </c>
      <c r="C1861" s="17">
        <f>TITRES_STAT!D1864</f>
        <v>11.6012</v>
      </c>
      <c r="D1861" s="17">
        <f>TITRES_STAT!E1864</f>
        <v>7542</v>
      </c>
      <c r="E1861" s="17">
        <f>TITRES_STAT!F1864</f>
        <v>14.917999999999999</v>
      </c>
      <c r="F1861" s="17" t="str">
        <f t="shared" si="86"/>
        <v>BEARISH</v>
      </c>
      <c r="G1861" s="17" t="str">
        <f t="shared" si="85"/>
        <v>NEUTRAL</v>
      </c>
      <c r="H1861" s="17" t="str">
        <f t="shared" si="84"/>
        <v>CONFIRMED BEARISH</v>
      </c>
    </row>
    <row r="1862" spans="1:8" ht="13.5" x14ac:dyDescent="0.25">
      <c r="A1862" s="3">
        <f>TITRES_STAT!B1865</f>
        <v>44722</v>
      </c>
      <c r="B1862" s="17">
        <f>TITRES_STAT!C1865</f>
        <v>14.9</v>
      </c>
      <c r="C1862" s="17">
        <f>TITRES_STAT!D1865</f>
        <v>11.531599999999999</v>
      </c>
      <c r="D1862" s="17">
        <f>TITRES_STAT!E1865</f>
        <v>4874</v>
      </c>
      <c r="E1862" s="17">
        <f>TITRES_STAT!F1865</f>
        <v>14.994</v>
      </c>
      <c r="F1862" s="17" t="str">
        <f t="shared" si="86"/>
        <v>BULLISH</v>
      </c>
      <c r="G1862" s="17" t="str">
        <f t="shared" si="85"/>
        <v>NEUTRAL</v>
      </c>
      <c r="H1862" s="17" t="str">
        <f t="shared" ref="H1862:H1925" si="8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BULLISH DIVERGENCE</v>
      </c>
    </row>
    <row r="1863" spans="1:8" ht="13.5" x14ac:dyDescent="0.25">
      <c r="A1863" s="3">
        <f>TITRES_STAT!B1866</f>
        <v>44725</v>
      </c>
      <c r="B1863" s="17">
        <f>TITRES_STAT!C1866</f>
        <v>15.1</v>
      </c>
      <c r="C1863" s="17">
        <f>TITRES_STAT!D1866</f>
        <v>11.686400000000001</v>
      </c>
      <c r="D1863" s="17">
        <f>TITRES_STAT!E1866</f>
        <v>22965</v>
      </c>
      <c r="E1863" s="17">
        <f>TITRES_STAT!F1866</f>
        <v>15.000999999999999</v>
      </c>
      <c r="F1863" s="17" t="str">
        <f t="shared" si="86"/>
        <v>BULLISH</v>
      </c>
      <c r="G1863" s="17" t="str">
        <f t="shared" ref="G1863:G1926" si="88">IF((E1863-E1858)/E1858 &gt; 0.02, "STRONG",
 IF((E1863-E1858)/E1858 &lt; -0.02, "WEAK", "NEUTRAL"))</f>
        <v>NEUTRAL</v>
      </c>
      <c r="H1863" s="17" t="str">
        <f t="shared" si="87"/>
        <v>CONFIRMED BULLISH</v>
      </c>
    </row>
    <row r="1864" spans="1:8" ht="13.5" x14ac:dyDescent="0.25">
      <c r="A1864" s="3">
        <f>TITRES_STAT!B1867</f>
        <v>44726</v>
      </c>
      <c r="B1864" s="17">
        <f>TITRES_STAT!C1867</f>
        <v>15.1</v>
      </c>
      <c r="C1864" s="17">
        <f>TITRES_STAT!D1867</f>
        <v>11.686400000000001</v>
      </c>
      <c r="D1864" s="17">
        <f>TITRES_STAT!E1867</f>
        <v>5234</v>
      </c>
      <c r="E1864" s="17">
        <f>TITRES_STAT!F1867</f>
        <v>15.118</v>
      </c>
      <c r="F1864" s="17" t="str">
        <f t="shared" ref="F1864:F1927" si="89">IF(E1864&gt;E1859,"BULLISH",IF(E1864&lt;E1859,"BEARISH","NEUTRAL"))</f>
        <v>BULLISH</v>
      </c>
      <c r="G1864" s="17" t="str">
        <f t="shared" si="88"/>
        <v>NEUTRAL</v>
      </c>
      <c r="H1864" s="17" t="str">
        <f t="shared" si="87"/>
        <v>CONFIRMED BULLISH</v>
      </c>
    </row>
    <row r="1865" spans="1:8" ht="13.5" x14ac:dyDescent="0.25">
      <c r="A1865" s="3">
        <f>TITRES_STAT!B1868</f>
        <v>44727</v>
      </c>
      <c r="B1865" s="17">
        <f>TITRES_STAT!C1868</f>
        <v>15.6</v>
      </c>
      <c r="C1865" s="17">
        <f>TITRES_STAT!D1868</f>
        <v>12.0733</v>
      </c>
      <c r="D1865" s="17">
        <f>TITRES_STAT!E1868</f>
        <v>4094</v>
      </c>
      <c r="E1865" s="17">
        <f>TITRES_STAT!F1868</f>
        <v>15.443</v>
      </c>
      <c r="F1865" s="17" t="str">
        <f t="shared" si="89"/>
        <v>BULLISH</v>
      </c>
      <c r="G1865" s="17" t="str">
        <f t="shared" si="88"/>
        <v>STRONG</v>
      </c>
      <c r="H1865" s="17" t="str">
        <f t="shared" si="87"/>
        <v>CONFIRMED BULLISH</v>
      </c>
    </row>
    <row r="1866" spans="1:8" ht="13.5" x14ac:dyDescent="0.25">
      <c r="A1866" s="3">
        <f>TITRES_STAT!B1869</f>
        <v>44728</v>
      </c>
      <c r="B1866" s="17">
        <f>TITRES_STAT!C1869</f>
        <v>15.7</v>
      </c>
      <c r="C1866" s="17">
        <f>TITRES_STAT!D1869</f>
        <v>12.150700000000001</v>
      </c>
      <c r="D1866" s="17">
        <f>TITRES_STAT!E1869</f>
        <v>31563</v>
      </c>
      <c r="E1866" s="17">
        <f>TITRES_STAT!F1869</f>
        <v>15.683999999999999</v>
      </c>
      <c r="F1866" s="17" t="str">
        <f t="shared" si="89"/>
        <v>BULLISH</v>
      </c>
      <c r="G1866" s="17" t="str">
        <f t="shared" si="88"/>
        <v>STRONG</v>
      </c>
      <c r="H1866" s="17" t="str">
        <f t="shared" si="87"/>
        <v>CONFIRMED BULLISH</v>
      </c>
    </row>
    <row r="1867" spans="1:8" ht="13.5" x14ac:dyDescent="0.25">
      <c r="A1867" s="3">
        <f>TITRES_STAT!B1870</f>
        <v>44729</v>
      </c>
      <c r="B1867" s="17">
        <f>TITRES_STAT!C1870</f>
        <v>15.68</v>
      </c>
      <c r="C1867" s="17">
        <f>TITRES_STAT!D1870</f>
        <v>12.135199999999999</v>
      </c>
      <c r="D1867" s="17">
        <f>TITRES_STAT!E1870</f>
        <v>8457</v>
      </c>
      <c r="E1867" s="17">
        <f>TITRES_STAT!F1870</f>
        <v>15.705</v>
      </c>
      <c r="F1867" s="17" t="str">
        <f t="shared" si="89"/>
        <v>BULLISH</v>
      </c>
      <c r="G1867" s="17" t="str">
        <f t="shared" si="88"/>
        <v>STRONG</v>
      </c>
      <c r="H1867" s="17" t="str">
        <f t="shared" si="87"/>
        <v>CONFIRMED BULLISH</v>
      </c>
    </row>
    <row r="1868" spans="1:8" ht="13.5" x14ac:dyDescent="0.25">
      <c r="A1868" s="3">
        <f>TITRES_STAT!B1871</f>
        <v>44732</v>
      </c>
      <c r="B1868" s="17">
        <f>TITRES_STAT!C1871</f>
        <v>15.6</v>
      </c>
      <c r="C1868" s="17">
        <f>TITRES_STAT!D1871</f>
        <v>12.0733</v>
      </c>
      <c r="D1868" s="17">
        <f>TITRES_STAT!E1871</f>
        <v>5373</v>
      </c>
      <c r="E1868" s="17">
        <f>TITRES_STAT!F1871</f>
        <v>15.637</v>
      </c>
      <c r="F1868" s="17" t="str">
        <f t="shared" si="89"/>
        <v>BULLISH</v>
      </c>
      <c r="G1868" s="17" t="str">
        <f t="shared" si="88"/>
        <v>STRONG</v>
      </c>
      <c r="H1868" s="17" t="str">
        <f t="shared" si="87"/>
        <v>CONFIRMED BULLISH</v>
      </c>
    </row>
    <row r="1869" spans="1:8" ht="13.5" x14ac:dyDescent="0.25">
      <c r="A1869" s="3">
        <f>TITRES_STAT!B1872</f>
        <v>44733</v>
      </c>
      <c r="B1869" s="17">
        <f>TITRES_STAT!C1872</f>
        <v>15.52</v>
      </c>
      <c r="C1869" s="17">
        <f>TITRES_STAT!D1872</f>
        <v>12.0114</v>
      </c>
      <c r="D1869" s="17">
        <f>TITRES_STAT!E1872</f>
        <v>2016</v>
      </c>
      <c r="E1869" s="17">
        <f>TITRES_STAT!F1872</f>
        <v>15.576000000000001</v>
      </c>
      <c r="F1869" s="17" t="str">
        <f t="shared" si="89"/>
        <v>BULLISH</v>
      </c>
      <c r="G1869" s="17" t="str">
        <f t="shared" si="88"/>
        <v>STRONG</v>
      </c>
      <c r="H1869" s="17" t="str">
        <f t="shared" si="87"/>
        <v>CONFIRMED BULLISH</v>
      </c>
    </row>
    <row r="1870" spans="1:8" ht="13.5" x14ac:dyDescent="0.25">
      <c r="A1870" s="3">
        <f>TITRES_STAT!B1873</f>
        <v>44734</v>
      </c>
      <c r="B1870" s="17">
        <f>TITRES_STAT!C1873</f>
        <v>15.75</v>
      </c>
      <c r="C1870" s="17">
        <f>TITRES_STAT!D1873</f>
        <v>12.189399999999999</v>
      </c>
      <c r="D1870" s="17">
        <f>TITRES_STAT!E1873</f>
        <v>8718</v>
      </c>
      <c r="E1870" s="17">
        <f>TITRES_STAT!F1873</f>
        <v>15.567</v>
      </c>
      <c r="F1870" s="17" t="str">
        <f t="shared" si="89"/>
        <v>BULLISH</v>
      </c>
      <c r="G1870" s="17" t="str">
        <f t="shared" si="88"/>
        <v>NEUTRAL</v>
      </c>
      <c r="H1870" s="17" t="str">
        <f t="shared" si="87"/>
        <v>CONFIRMED BULLISH</v>
      </c>
    </row>
    <row r="1871" spans="1:8" ht="13.5" x14ac:dyDescent="0.25">
      <c r="A1871" s="3">
        <f>TITRES_STAT!B1874</f>
        <v>44735</v>
      </c>
      <c r="B1871" s="17">
        <f>TITRES_STAT!C1874</f>
        <v>15.75</v>
      </c>
      <c r="C1871" s="17">
        <f>TITRES_STAT!D1874</f>
        <v>12.189399999999999</v>
      </c>
      <c r="D1871" s="17">
        <f>TITRES_STAT!E1874</f>
        <v>13259</v>
      </c>
      <c r="E1871" s="17">
        <f>TITRES_STAT!F1874</f>
        <v>15.759</v>
      </c>
      <c r="F1871" s="17" t="str">
        <f t="shared" si="89"/>
        <v>BULLISH</v>
      </c>
      <c r="G1871" s="17" t="str">
        <f t="shared" si="88"/>
        <v>NEUTRAL</v>
      </c>
      <c r="H1871" s="17" t="str">
        <f t="shared" si="87"/>
        <v>CONFIRMED BULLISH</v>
      </c>
    </row>
    <row r="1872" spans="1:8" ht="13.5" x14ac:dyDescent="0.25">
      <c r="A1872" s="3">
        <f>TITRES_STAT!B1875</f>
        <v>44736</v>
      </c>
      <c r="B1872" s="17">
        <f>TITRES_STAT!C1875</f>
        <v>15.78</v>
      </c>
      <c r="C1872" s="17">
        <f>TITRES_STAT!D1875</f>
        <v>12.2126</v>
      </c>
      <c r="D1872" s="17">
        <f>TITRES_STAT!E1875</f>
        <v>2097</v>
      </c>
      <c r="E1872" s="17">
        <f>TITRES_STAT!F1875</f>
        <v>15.747</v>
      </c>
      <c r="F1872" s="17" t="str">
        <f t="shared" si="89"/>
        <v>BULLISH</v>
      </c>
      <c r="G1872" s="17" t="str">
        <f t="shared" si="88"/>
        <v>NEUTRAL</v>
      </c>
      <c r="H1872" s="17" t="str">
        <f t="shared" si="87"/>
        <v>CONFIRMED BULLISH</v>
      </c>
    </row>
    <row r="1873" spans="1:8" ht="13.5" x14ac:dyDescent="0.25">
      <c r="A1873" s="3">
        <f>TITRES_STAT!B1876</f>
        <v>44739</v>
      </c>
      <c r="B1873" s="17">
        <f>TITRES_STAT!C1876</f>
        <v>15.74</v>
      </c>
      <c r="C1873" s="17">
        <f>TITRES_STAT!D1876</f>
        <v>12.181699999999999</v>
      </c>
      <c r="D1873" s="17">
        <f>TITRES_STAT!E1876</f>
        <v>6802</v>
      </c>
      <c r="E1873" s="17">
        <f>TITRES_STAT!F1876</f>
        <v>15.731999999999999</v>
      </c>
      <c r="F1873" s="17" t="str">
        <f t="shared" si="89"/>
        <v>BULLISH</v>
      </c>
      <c r="G1873" s="17" t="str">
        <f t="shared" si="88"/>
        <v>NEUTRAL</v>
      </c>
      <c r="H1873" s="17" t="str">
        <f t="shared" si="87"/>
        <v>CONFIRMED BULLISH</v>
      </c>
    </row>
    <row r="1874" spans="1:8" ht="13.5" x14ac:dyDescent="0.25">
      <c r="A1874" s="3">
        <f>TITRES_STAT!B1877</f>
        <v>44740</v>
      </c>
      <c r="B1874" s="17">
        <f>TITRES_STAT!C1877</f>
        <v>15.75</v>
      </c>
      <c r="C1874" s="17">
        <f>TITRES_STAT!D1877</f>
        <v>12.189399999999999</v>
      </c>
      <c r="D1874" s="17">
        <f>TITRES_STAT!E1877</f>
        <v>1777</v>
      </c>
      <c r="E1874" s="17">
        <f>TITRES_STAT!F1877</f>
        <v>15.656000000000001</v>
      </c>
      <c r="F1874" s="17" t="str">
        <f t="shared" si="89"/>
        <v>BULLISH</v>
      </c>
      <c r="G1874" s="17" t="str">
        <f t="shared" si="88"/>
        <v>NEUTRAL</v>
      </c>
      <c r="H1874" s="17" t="str">
        <f t="shared" si="87"/>
        <v>CONFIRMED BULLISH</v>
      </c>
    </row>
    <row r="1875" spans="1:8" ht="13.5" x14ac:dyDescent="0.25">
      <c r="A1875" s="3">
        <f>TITRES_STAT!B1878</f>
        <v>44741</v>
      </c>
      <c r="B1875" s="17">
        <f>TITRES_STAT!C1878</f>
        <v>15.7</v>
      </c>
      <c r="C1875" s="17">
        <f>TITRES_STAT!D1878</f>
        <v>12.150700000000001</v>
      </c>
      <c r="D1875" s="17">
        <f>TITRES_STAT!E1878</f>
        <v>3552</v>
      </c>
      <c r="E1875" s="17">
        <f>TITRES_STAT!F1878</f>
        <v>15.654999999999999</v>
      </c>
      <c r="F1875" s="17" t="str">
        <f t="shared" si="89"/>
        <v>BULLISH</v>
      </c>
      <c r="G1875" s="17" t="str">
        <f t="shared" si="88"/>
        <v>NEUTRAL</v>
      </c>
      <c r="H1875" s="17" t="str">
        <f t="shared" si="87"/>
        <v>BULLISH DIVERGENCE</v>
      </c>
    </row>
    <row r="1876" spans="1:8" ht="13.5" x14ac:dyDescent="0.25">
      <c r="A1876" s="3">
        <f>TITRES_STAT!B1879</f>
        <v>44742</v>
      </c>
      <c r="B1876" s="17">
        <f>TITRES_STAT!C1879</f>
        <v>15.74</v>
      </c>
      <c r="C1876" s="17">
        <f>TITRES_STAT!D1879</f>
        <v>12.181699999999999</v>
      </c>
      <c r="D1876" s="17">
        <f>TITRES_STAT!E1879</f>
        <v>6617</v>
      </c>
      <c r="E1876" s="17">
        <f>TITRES_STAT!F1879</f>
        <v>15.683999999999999</v>
      </c>
      <c r="F1876" s="17" t="str">
        <f t="shared" si="89"/>
        <v>BEARISH</v>
      </c>
      <c r="G1876" s="17" t="str">
        <f t="shared" si="88"/>
        <v>NEUTRAL</v>
      </c>
      <c r="H1876" s="17" t="str">
        <f t="shared" si="87"/>
        <v>CONFIRMED BEARISH</v>
      </c>
    </row>
    <row r="1877" spans="1:8" ht="13.5" x14ac:dyDescent="0.25">
      <c r="A1877" s="3">
        <f>TITRES_STAT!B1880</f>
        <v>44743</v>
      </c>
      <c r="B1877" s="17">
        <f>TITRES_STAT!C1880</f>
        <v>15.55</v>
      </c>
      <c r="C1877" s="17">
        <f>TITRES_STAT!D1880</f>
        <v>12.034599999999999</v>
      </c>
      <c r="D1877" s="17">
        <f>TITRES_STAT!E1880</f>
        <v>3497</v>
      </c>
      <c r="E1877" s="17">
        <f>TITRES_STAT!F1880</f>
        <v>15.629</v>
      </c>
      <c r="F1877" s="17" t="str">
        <f t="shared" si="89"/>
        <v>BEARISH</v>
      </c>
      <c r="G1877" s="17" t="str">
        <f t="shared" si="88"/>
        <v>NEUTRAL</v>
      </c>
      <c r="H1877" s="17" t="str">
        <f t="shared" si="87"/>
        <v>CONFIRMED BEARISH</v>
      </c>
    </row>
    <row r="1878" spans="1:8" ht="13.5" x14ac:dyDescent="0.25">
      <c r="A1878" s="3">
        <f>TITRES_STAT!B1881</f>
        <v>44746</v>
      </c>
      <c r="B1878" s="17">
        <f>TITRES_STAT!C1881</f>
        <v>15.7</v>
      </c>
      <c r="C1878" s="17">
        <f>TITRES_STAT!D1881</f>
        <v>12.150700000000001</v>
      </c>
      <c r="D1878" s="17">
        <f>TITRES_STAT!E1881</f>
        <v>3664</v>
      </c>
      <c r="E1878" s="17">
        <f>TITRES_STAT!F1881</f>
        <v>15.582000000000001</v>
      </c>
      <c r="F1878" s="17" t="str">
        <f t="shared" si="89"/>
        <v>BEARISH</v>
      </c>
      <c r="G1878" s="17" t="str">
        <f t="shared" si="88"/>
        <v>NEUTRAL</v>
      </c>
      <c r="H1878" s="17" t="str">
        <f t="shared" si="87"/>
        <v>CONFIRMED BEARISH</v>
      </c>
    </row>
    <row r="1879" spans="1:8" ht="13.5" x14ac:dyDescent="0.25">
      <c r="A1879" s="3">
        <f>TITRES_STAT!B1882</f>
        <v>44747</v>
      </c>
      <c r="B1879" s="17">
        <f>TITRES_STAT!C1882</f>
        <v>15.6</v>
      </c>
      <c r="C1879" s="17">
        <f>TITRES_STAT!D1882</f>
        <v>12.0733</v>
      </c>
      <c r="D1879" s="17">
        <f>TITRES_STAT!E1882</f>
        <v>5177</v>
      </c>
      <c r="E1879" s="17">
        <f>TITRES_STAT!F1882</f>
        <v>15.606999999999999</v>
      </c>
      <c r="F1879" s="17" t="str">
        <f t="shared" si="89"/>
        <v>BEARISH</v>
      </c>
      <c r="G1879" s="17" t="str">
        <f t="shared" si="88"/>
        <v>NEUTRAL</v>
      </c>
      <c r="H1879" s="17" t="str">
        <f t="shared" si="87"/>
        <v>CONFIRMED BEARISH</v>
      </c>
    </row>
    <row r="1880" spans="1:8" ht="13.5" x14ac:dyDescent="0.25">
      <c r="A1880" s="3">
        <f>TITRES_STAT!B1883</f>
        <v>44748</v>
      </c>
      <c r="B1880" s="17">
        <f>TITRES_STAT!C1883</f>
        <v>15.64</v>
      </c>
      <c r="C1880" s="17">
        <f>TITRES_STAT!D1883</f>
        <v>12.1043</v>
      </c>
      <c r="D1880" s="17">
        <f>TITRES_STAT!E1883</f>
        <v>1418</v>
      </c>
      <c r="E1880" s="17">
        <f>TITRES_STAT!F1883</f>
        <v>15.577999999999999</v>
      </c>
      <c r="F1880" s="17" t="str">
        <f t="shared" si="89"/>
        <v>BEARISH</v>
      </c>
      <c r="G1880" s="17" t="str">
        <f t="shared" si="88"/>
        <v>NEUTRAL</v>
      </c>
      <c r="H1880" s="17" t="str">
        <f t="shared" si="87"/>
        <v>CONFIRMED BEARISH</v>
      </c>
    </row>
    <row r="1881" spans="1:8" ht="13.5" x14ac:dyDescent="0.25">
      <c r="A1881" s="3">
        <f>TITRES_STAT!B1884</f>
        <v>44749</v>
      </c>
      <c r="B1881" s="17">
        <f>TITRES_STAT!C1884</f>
        <v>15.45</v>
      </c>
      <c r="C1881" s="17">
        <f>TITRES_STAT!D1884</f>
        <v>11.9572</v>
      </c>
      <c r="D1881" s="17">
        <f>TITRES_STAT!E1884</f>
        <v>2782</v>
      </c>
      <c r="E1881" s="17">
        <f>TITRES_STAT!F1884</f>
        <v>15.5</v>
      </c>
      <c r="F1881" s="17" t="str">
        <f t="shared" si="89"/>
        <v>BEARISH</v>
      </c>
      <c r="G1881" s="17" t="str">
        <f t="shared" si="88"/>
        <v>NEUTRAL</v>
      </c>
      <c r="H1881" s="17" t="str">
        <f t="shared" si="87"/>
        <v>CONFIRMED BEARISH</v>
      </c>
    </row>
    <row r="1882" spans="1:8" ht="13.5" x14ac:dyDescent="0.25">
      <c r="A1882" s="3">
        <f>TITRES_STAT!B1885</f>
        <v>44750</v>
      </c>
      <c r="B1882" s="17">
        <f>TITRES_STAT!C1885</f>
        <v>15.45</v>
      </c>
      <c r="C1882" s="17">
        <f>TITRES_STAT!D1885</f>
        <v>11.9572</v>
      </c>
      <c r="D1882" s="17">
        <f>TITRES_STAT!E1885</f>
        <v>6631</v>
      </c>
      <c r="E1882" s="17">
        <f>TITRES_STAT!F1885</f>
        <v>15.444000000000001</v>
      </c>
      <c r="F1882" s="17" t="str">
        <f t="shared" si="89"/>
        <v>BEARISH</v>
      </c>
      <c r="G1882" s="17" t="str">
        <f t="shared" si="88"/>
        <v>NEUTRAL</v>
      </c>
      <c r="H1882" s="17" t="str">
        <f t="shared" si="87"/>
        <v>CONFIRMED BEARISH</v>
      </c>
    </row>
    <row r="1883" spans="1:8" ht="13.5" x14ac:dyDescent="0.25">
      <c r="A1883" s="3">
        <f>TITRES_STAT!B1886</f>
        <v>44753</v>
      </c>
      <c r="B1883" s="17">
        <f>TITRES_STAT!C1886</f>
        <v>15.65</v>
      </c>
      <c r="C1883" s="17">
        <f>TITRES_STAT!D1886</f>
        <v>12.112</v>
      </c>
      <c r="D1883" s="17">
        <f>TITRES_STAT!E1886</f>
        <v>511</v>
      </c>
      <c r="E1883" s="17">
        <f>TITRES_STAT!F1886</f>
        <v>15.449</v>
      </c>
      <c r="F1883" s="17" t="str">
        <f t="shared" si="89"/>
        <v>BEARISH</v>
      </c>
      <c r="G1883" s="17" t="str">
        <f t="shared" si="88"/>
        <v>NEUTRAL</v>
      </c>
      <c r="H1883" s="17" t="str">
        <f t="shared" si="87"/>
        <v>CONFIRMED BEARISH</v>
      </c>
    </row>
    <row r="1884" spans="1:8" ht="13.5" x14ac:dyDescent="0.25">
      <c r="A1884" s="3">
        <f>TITRES_STAT!B1887</f>
        <v>44754</v>
      </c>
      <c r="B1884" s="17">
        <f>TITRES_STAT!C1887</f>
        <v>15.65</v>
      </c>
      <c r="C1884" s="17">
        <f>TITRES_STAT!D1887</f>
        <v>12.112</v>
      </c>
      <c r="D1884" s="17">
        <f>TITRES_STAT!E1887</f>
        <v>1811</v>
      </c>
      <c r="E1884" s="17">
        <f>TITRES_STAT!F1887</f>
        <v>15.598000000000001</v>
      </c>
      <c r="F1884" s="17" t="str">
        <f t="shared" si="89"/>
        <v>BEARISH</v>
      </c>
      <c r="G1884" s="17" t="str">
        <f t="shared" si="88"/>
        <v>NEUTRAL</v>
      </c>
      <c r="H1884" s="17" t="str">
        <f t="shared" si="87"/>
        <v>BEARISH DIVERGENCE</v>
      </c>
    </row>
    <row r="1885" spans="1:8" ht="13.5" x14ac:dyDescent="0.25">
      <c r="A1885" s="3">
        <f>TITRES_STAT!B1888</f>
        <v>44755</v>
      </c>
      <c r="B1885" s="17">
        <f>TITRES_STAT!C1888</f>
        <v>15.6</v>
      </c>
      <c r="C1885" s="17">
        <f>TITRES_STAT!D1888</f>
        <v>12.0733</v>
      </c>
      <c r="D1885" s="17">
        <f>TITRES_STAT!E1888</f>
        <v>1170</v>
      </c>
      <c r="E1885" s="17">
        <f>TITRES_STAT!F1888</f>
        <v>15.6</v>
      </c>
      <c r="F1885" s="17" t="str">
        <f t="shared" si="89"/>
        <v>BULLISH</v>
      </c>
      <c r="G1885" s="17" t="str">
        <f t="shared" si="88"/>
        <v>NEUTRAL</v>
      </c>
      <c r="H1885" s="17" t="str">
        <f t="shared" si="87"/>
        <v>BULLISH DIVERGENCE</v>
      </c>
    </row>
    <row r="1886" spans="1:8" ht="13.5" x14ac:dyDescent="0.25">
      <c r="A1886" s="3">
        <f>TITRES_STAT!B1889</f>
        <v>44756</v>
      </c>
      <c r="B1886" s="17">
        <f>TITRES_STAT!C1889</f>
        <v>15.6</v>
      </c>
      <c r="C1886" s="17">
        <f>TITRES_STAT!D1889</f>
        <v>12.0733</v>
      </c>
      <c r="D1886" s="17">
        <f>TITRES_STAT!E1889</f>
        <v>11102</v>
      </c>
      <c r="E1886" s="17">
        <f>TITRES_STAT!F1889</f>
        <v>15.558999999999999</v>
      </c>
      <c r="F1886" s="17" t="str">
        <f t="shared" si="89"/>
        <v>BULLISH</v>
      </c>
      <c r="G1886" s="17" t="str">
        <f t="shared" si="88"/>
        <v>NEUTRAL</v>
      </c>
      <c r="H1886" s="17" t="str">
        <f t="shared" si="87"/>
        <v>CONFIRMED BULLISH</v>
      </c>
    </row>
    <row r="1887" spans="1:8" ht="13.5" x14ac:dyDescent="0.25">
      <c r="A1887" s="3">
        <f>TITRES_STAT!B1890</f>
        <v>44757</v>
      </c>
      <c r="B1887" s="17">
        <f>TITRES_STAT!C1890</f>
        <v>15.51</v>
      </c>
      <c r="C1887" s="17">
        <f>TITRES_STAT!D1890</f>
        <v>12.0037</v>
      </c>
      <c r="D1887" s="17">
        <f>TITRES_STAT!E1890</f>
        <v>5296</v>
      </c>
      <c r="E1887" s="17">
        <f>TITRES_STAT!F1890</f>
        <v>15.523</v>
      </c>
      <c r="F1887" s="17" t="str">
        <f t="shared" si="89"/>
        <v>BULLISH</v>
      </c>
      <c r="G1887" s="17" t="str">
        <f t="shared" si="88"/>
        <v>NEUTRAL</v>
      </c>
      <c r="H1887" s="17" t="str">
        <f t="shared" si="87"/>
        <v>CONFIRMED BULLISH</v>
      </c>
    </row>
    <row r="1888" spans="1:8" ht="13.5" x14ac:dyDescent="0.25">
      <c r="A1888" s="3">
        <f>TITRES_STAT!B1891</f>
        <v>44760</v>
      </c>
      <c r="B1888" s="17">
        <f>TITRES_STAT!C1891</f>
        <v>15.58</v>
      </c>
      <c r="C1888" s="17">
        <f>TITRES_STAT!D1891</f>
        <v>12.0579</v>
      </c>
      <c r="D1888" s="17">
        <f>TITRES_STAT!E1891</f>
        <v>8310</v>
      </c>
      <c r="E1888" s="17">
        <f>TITRES_STAT!F1891</f>
        <v>15.541</v>
      </c>
      <c r="F1888" s="17" t="str">
        <f t="shared" si="89"/>
        <v>BULLISH</v>
      </c>
      <c r="G1888" s="17" t="str">
        <f t="shared" si="88"/>
        <v>NEUTRAL</v>
      </c>
      <c r="H1888" s="17" t="str">
        <f t="shared" si="87"/>
        <v>BULLISH DIVERGENCE</v>
      </c>
    </row>
    <row r="1889" spans="1:8" ht="13.5" x14ac:dyDescent="0.25">
      <c r="A1889" s="3">
        <f>TITRES_STAT!B1892</f>
        <v>44761</v>
      </c>
      <c r="B1889" s="17">
        <f>TITRES_STAT!C1892</f>
        <v>15.55</v>
      </c>
      <c r="C1889" s="17">
        <f>TITRES_STAT!D1892</f>
        <v>12.034599999999999</v>
      </c>
      <c r="D1889" s="17">
        <f>TITRES_STAT!E1892</f>
        <v>10710</v>
      </c>
      <c r="E1889" s="17">
        <f>TITRES_STAT!F1892</f>
        <v>15.504</v>
      </c>
      <c r="F1889" s="17" t="str">
        <f t="shared" si="89"/>
        <v>BEARISH</v>
      </c>
      <c r="G1889" s="17" t="str">
        <f t="shared" si="88"/>
        <v>NEUTRAL</v>
      </c>
      <c r="H1889" s="17" t="str">
        <f t="shared" si="87"/>
        <v>CONFIRMED BEARISH</v>
      </c>
    </row>
    <row r="1890" spans="1:8" ht="13.5" x14ac:dyDescent="0.25">
      <c r="A1890" s="3">
        <f>TITRES_STAT!B1893</f>
        <v>44762</v>
      </c>
      <c r="B1890" s="17">
        <f>TITRES_STAT!C1893</f>
        <v>15.55</v>
      </c>
      <c r="C1890" s="17">
        <f>TITRES_STAT!D1893</f>
        <v>12.034599999999999</v>
      </c>
      <c r="D1890" s="17">
        <f>TITRES_STAT!E1893</f>
        <v>2162</v>
      </c>
      <c r="E1890" s="17">
        <f>TITRES_STAT!F1893</f>
        <v>15.504</v>
      </c>
      <c r="F1890" s="17" t="str">
        <f t="shared" si="89"/>
        <v>BEARISH</v>
      </c>
      <c r="G1890" s="17" t="str">
        <f t="shared" si="88"/>
        <v>NEUTRAL</v>
      </c>
      <c r="H1890" s="17" t="str">
        <f t="shared" si="87"/>
        <v>CONFIRMED BEARISH</v>
      </c>
    </row>
    <row r="1891" spans="1:8" ht="13.5" x14ac:dyDescent="0.25">
      <c r="A1891" s="3">
        <f>TITRES_STAT!B1894</f>
        <v>44763</v>
      </c>
      <c r="B1891" s="17">
        <f>TITRES_STAT!C1894</f>
        <v>15.56</v>
      </c>
      <c r="C1891" s="17">
        <f>TITRES_STAT!D1894</f>
        <v>12.042400000000001</v>
      </c>
      <c r="D1891" s="17">
        <f>TITRES_STAT!E1894</f>
        <v>6753</v>
      </c>
      <c r="E1891" s="17">
        <f>TITRES_STAT!F1894</f>
        <v>15.577</v>
      </c>
      <c r="F1891" s="17" t="str">
        <f t="shared" si="89"/>
        <v>BULLISH</v>
      </c>
      <c r="G1891" s="17" t="str">
        <f t="shared" si="88"/>
        <v>NEUTRAL</v>
      </c>
      <c r="H1891" s="17" t="str">
        <f t="shared" si="87"/>
        <v>BULLISH DIVERGENCE</v>
      </c>
    </row>
    <row r="1892" spans="1:8" ht="13.5" x14ac:dyDescent="0.25">
      <c r="A1892" s="3">
        <f>TITRES_STAT!B1895</f>
        <v>44764</v>
      </c>
      <c r="B1892" s="17">
        <f>TITRES_STAT!C1895</f>
        <v>15.8</v>
      </c>
      <c r="C1892" s="17">
        <f>TITRES_STAT!D1895</f>
        <v>12.2281</v>
      </c>
      <c r="D1892" s="17">
        <f>TITRES_STAT!E1895</f>
        <v>5648</v>
      </c>
      <c r="E1892" s="17">
        <f>TITRES_STAT!F1895</f>
        <v>15.744</v>
      </c>
      <c r="F1892" s="17" t="str">
        <f t="shared" si="89"/>
        <v>BULLISH</v>
      </c>
      <c r="G1892" s="17" t="str">
        <f t="shared" si="88"/>
        <v>NEUTRAL</v>
      </c>
      <c r="H1892" s="17" t="str">
        <f t="shared" si="87"/>
        <v>CONFIRMED BULLISH</v>
      </c>
    </row>
    <row r="1893" spans="1:8" ht="13.5" x14ac:dyDescent="0.25">
      <c r="A1893" s="3">
        <f>TITRES_STAT!B1896</f>
        <v>44768</v>
      </c>
      <c r="B1893" s="17">
        <f>TITRES_STAT!C1896</f>
        <v>15.7</v>
      </c>
      <c r="C1893" s="17">
        <f>TITRES_STAT!D1896</f>
        <v>12.150700000000001</v>
      </c>
      <c r="D1893" s="17">
        <f>TITRES_STAT!E1896</f>
        <v>7193</v>
      </c>
      <c r="E1893" s="17">
        <f>TITRES_STAT!F1896</f>
        <v>15.827999999999999</v>
      </c>
      <c r="F1893" s="17" t="str">
        <f t="shared" si="89"/>
        <v>BULLISH</v>
      </c>
      <c r="G1893" s="17" t="str">
        <f t="shared" si="88"/>
        <v>NEUTRAL</v>
      </c>
      <c r="H1893" s="17" t="str">
        <f t="shared" si="87"/>
        <v>CONFIRMED BULLISH</v>
      </c>
    </row>
    <row r="1894" spans="1:8" ht="13.5" x14ac:dyDescent="0.25">
      <c r="A1894" s="3">
        <f>TITRES_STAT!B1897</f>
        <v>44769</v>
      </c>
      <c r="B1894" s="17">
        <f>TITRES_STAT!C1897</f>
        <v>15.95</v>
      </c>
      <c r="C1894" s="17">
        <f>TITRES_STAT!D1897</f>
        <v>12.344200000000001</v>
      </c>
      <c r="D1894" s="17">
        <f>TITRES_STAT!E1897</f>
        <v>7364</v>
      </c>
      <c r="E1894" s="17">
        <f>TITRES_STAT!F1897</f>
        <v>15.756</v>
      </c>
      <c r="F1894" s="17" t="str">
        <f t="shared" si="89"/>
        <v>BULLISH</v>
      </c>
      <c r="G1894" s="17" t="str">
        <f t="shared" si="88"/>
        <v>NEUTRAL</v>
      </c>
      <c r="H1894" s="17" t="str">
        <f t="shared" si="87"/>
        <v>CONFIRMED BULLISH</v>
      </c>
    </row>
    <row r="1895" spans="1:8" ht="13.5" x14ac:dyDescent="0.25">
      <c r="A1895" s="3">
        <f>TITRES_STAT!B1898</f>
        <v>44770</v>
      </c>
      <c r="B1895" s="17">
        <f>TITRES_STAT!C1898</f>
        <v>15.9</v>
      </c>
      <c r="C1895" s="17">
        <f>TITRES_STAT!D1898</f>
        <v>12.3055</v>
      </c>
      <c r="D1895" s="17">
        <f>TITRES_STAT!E1898</f>
        <v>4960</v>
      </c>
      <c r="E1895" s="17">
        <f>TITRES_STAT!F1898</f>
        <v>15.879</v>
      </c>
      <c r="F1895" s="17" t="str">
        <f t="shared" si="89"/>
        <v>BULLISH</v>
      </c>
      <c r="G1895" s="17" t="str">
        <f t="shared" si="88"/>
        <v>STRONG</v>
      </c>
      <c r="H1895" s="17" t="str">
        <f t="shared" si="87"/>
        <v>CONFIRMED BULLISH</v>
      </c>
    </row>
    <row r="1896" spans="1:8" ht="13.5" x14ac:dyDescent="0.25">
      <c r="A1896" s="3">
        <f>TITRES_STAT!B1899</f>
        <v>44771</v>
      </c>
      <c r="B1896" s="17">
        <f>TITRES_STAT!C1899</f>
        <v>15.98</v>
      </c>
      <c r="C1896" s="17">
        <f>TITRES_STAT!D1899</f>
        <v>12.3674</v>
      </c>
      <c r="D1896" s="17">
        <f>TITRES_STAT!E1899</f>
        <v>5666</v>
      </c>
      <c r="E1896" s="17">
        <f>TITRES_STAT!F1899</f>
        <v>15.954000000000001</v>
      </c>
      <c r="F1896" s="17" t="str">
        <f t="shared" si="89"/>
        <v>BULLISH</v>
      </c>
      <c r="G1896" s="17" t="str">
        <f t="shared" si="88"/>
        <v>STRONG</v>
      </c>
      <c r="H1896" s="17" t="str">
        <f t="shared" si="87"/>
        <v>CONFIRMED BULLISH</v>
      </c>
    </row>
    <row r="1897" spans="1:8" ht="13.5" x14ac:dyDescent="0.25">
      <c r="A1897" s="3">
        <f>TITRES_STAT!B1900</f>
        <v>44774</v>
      </c>
      <c r="B1897" s="17">
        <f>TITRES_STAT!C1900</f>
        <v>15.91</v>
      </c>
      <c r="C1897" s="17">
        <f>TITRES_STAT!D1900</f>
        <v>12.3133</v>
      </c>
      <c r="D1897" s="17">
        <f>TITRES_STAT!E1900</f>
        <v>950</v>
      </c>
      <c r="E1897" s="17">
        <f>TITRES_STAT!F1900</f>
        <v>15.965</v>
      </c>
      <c r="F1897" s="17" t="str">
        <f t="shared" si="89"/>
        <v>BULLISH</v>
      </c>
      <c r="G1897" s="17" t="str">
        <f t="shared" si="88"/>
        <v>NEUTRAL</v>
      </c>
      <c r="H1897" s="17" t="str">
        <f t="shared" si="87"/>
        <v>CONFIRMED BULLISH</v>
      </c>
    </row>
    <row r="1898" spans="1:8" ht="13.5" x14ac:dyDescent="0.25">
      <c r="A1898" s="3">
        <f>TITRES_STAT!B1901</f>
        <v>44775</v>
      </c>
      <c r="B1898" s="17">
        <f>TITRES_STAT!C1901</f>
        <v>15.85</v>
      </c>
      <c r="C1898" s="17">
        <f>TITRES_STAT!D1901</f>
        <v>12.2668</v>
      </c>
      <c r="D1898" s="17">
        <f>TITRES_STAT!E1901</f>
        <v>8729</v>
      </c>
      <c r="E1898" s="17">
        <f>TITRES_STAT!F1901</f>
        <v>15.878</v>
      </c>
      <c r="F1898" s="17" t="str">
        <f t="shared" si="89"/>
        <v>BULLISH</v>
      </c>
      <c r="G1898" s="17" t="str">
        <f t="shared" si="88"/>
        <v>NEUTRAL</v>
      </c>
      <c r="H1898" s="17" t="str">
        <f t="shared" si="87"/>
        <v>CONFIRMED BULLISH</v>
      </c>
    </row>
    <row r="1899" spans="1:8" ht="13.5" x14ac:dyDescent="0.25">
      <c r="A1899" s="3">
        <f>TITRES_STAT!B1902</f>
        <v>44776</v>
      </c>
      <c r="B1899" s="17">
        <f>TITRES_STAT!C1902</f>
        <v>15.9</v>
      </c>
      <c r="C1899" s="17">
        <f>TITRES_STAT!D1902</f>
        <v>12.3055</v>
      </c>
      <c r="D1899" s="17">
        <f>TITRES_STAT!E1902</f>
        <v>8514</v>
      </c>
      <c r="E1899" s="17">
        <f>TITRES_STAT!F1902</f>
        <v>15.856</v>
      </c>
      <c r="F1899" s="17" t="str">
        <f t="shared" si="89"/>
        <v>BULLISH</v>
      </c>
      <c r="G1899" s="17" t="str">
        <f t="shared" si="88"/>
        <v>NEUTRAL</v>
      </c>
      <c r="H1899" s="17" t="str">
        <f t="shared" si="87"/>
        <v>BULLISH DIVERGENCE</v>
      </c>
    </row>
    <row r="1900" spans="1:8" ht="13.5" x14ac:dyDescent="0.25">
      <c r="A1900" s="3">
        <f>TITRES_STAT!B1903</f>
        <v>44777</v>
      </c>
      <c r="B1900" s="17">
        <f>TITRES_STAT!C1903</f>
        <v>15.9</v>
      </c>
      <c r="C1900" s="17">
        <f>TITRES_STAT!D1903</f>
        <v>12.3055</v>
      </c>
      <c r="D1900" s="17">
        <f>TITRES_STAT!E1903</f>
        <v>9755</v>
      </c>
      <c r="E1900" s="17">
        <f>TITRES_STAT!F1903</f>
        <v>15.863</v>
      </c>
      <c r="F1900" s="17" t="str">
        <f t="shared" si="89"/>
        <v>BEARISH</v>
      </c>
      <c r="G1900" s="17" t="str">
        <f t="shared" si="88"/>
        <v>NEUTRAL</v>
      </c>
      <c r="H1900" s="17" t="str">
        <f t="shared" si="87"/>
        <v>NEUTRAL</v>
      </c>
    </row>
    <row r="1901" spans="1:8" ht="13.5" x14ac:dyDescent="0.25">
      <c r="A1901" s="3">
        <f>TITRES_STAT!B1904</f>
        <v>44778</v>
      </c>
      <c r="B1901" s="17">
        <f>TITRES_STAT!C1904</f>
        <v>15.85</v>
      </c>
      <c r="C1901" s="17">
        <f>TITRES_STAT!D1904</f>
        <v>12.2668</v>
      </c>
      <c r="D1901" s="17">
        <f>TITRES_STAT!E1904</f>
        <v>8470</v>
      </c>
      <c r="E1901" s="17">
        <f>TITRES_STAT!F1904</f>
        <v>15.802</v>
      </c>
      <c r="F1901" s="17" t="str">
        <f t="shared" si="89"/>
        <v>BEARISH</v>
      </c>
      <c r="G1901" s="17" t="str">
        <f t="shared" si="88"/>
        <v>NEUTRAL</v>
      </c>
      <c r="H1901" s="17" t="str">
        <f t="shared" si="87"/>
        <v>CONFIRMED BEARISH</v>
      </c>
    </row>
    <row r="1902" spans="1:8" ht="13.5" x14ac:dyDescent="0.25">
      <c r="A1902" s="3">
        <f>TITRES_STAT!B1905</f>
        <v>44781</v>
      </c>
      <c r="B1902" s="17">
        <f>TITRES_STAT!C1905</f>
        <v>15.8</v>
      </c>
      <c r="C1902" s="17">
        <f>TITRES_STAT!D1905</f>
        <v>12.2281</v>
      </c>
      <c r="D1902" s="17">
        <f>TITRES_STAT!E1905</f>
        <v>3510</v>
      </c>
      <c r="E1902" s="17">
        <f>TITRES_STAT!F1905</f>
        <v>15.794</v>
      </c>
      <c r="F1902" s="17" t="str">
        <f t="shared" si="89"/>
        <v>BEARISH</v>
      </c>
      <c r="G1902" s="17" t="str">
        <f t="shared" si="88"/>
        <v>NEUTRAL</v>
      </c>
      <c r="H1902" s="17" t="str">
        <f t="shared" si="87"/>
        <v>CONFIRMED BEARISH</v>
      </c>
    </row>
    <row r="1903" spans="1:8" ht="13.5" x14ac:dyDescent="0.25">
      <c r="A1903" s="3">
        <f>TITRES_STAT!B1906</f>
        <v>44782</v>
      </c>
      <c r="B1903" s="17">
        <f>TITRES_STAT!C1906</f>
        <v>15.8</v>
      </c>
      <c r="C1903" s="17">
        <f>TITRES_STAT!D1906</f>
        <v>12.2281</v>
      </c>
      <c r="D1903" s="17">
        <f>TITRES_STAT!E1906</f>
        <v>4433</v>
      </c>
      <c r="E1903" s="17">
        <f>TITRES_STAT!F1906</f>
        <v>15.802</v>
      </c>
      <c r="F1903" s="17" t="str">
        <f t="shared" si="89"/>
        <v>BEARISH</v>
      </c>
      <c r="G1903" s="17" t="str">
        <f t="shared" si="88"/>
        <v>NEUTRAL</v>
      </c>
      <c r="H1903" s="17" t="str">
        <f t="shared" si="87"/>
        <v>CONFIRMED BEARISH</v>
      </c>
    </row>
    <row r="1904" spans="1:8" ht="13.5" x14ac:dyDescent="0.25">
      <c r="A1904" s="3">
        <f>TITRES_STAT!B1907</f>
        <v>44783</v>
      </c>
      <c r="B1904" s="17">
        <f>TITRES_STAT!C1907</f>
        <v>15.8</v>
      </c>
      <c r="C1904" s="17">
        <f>TITRES_STAT!D1907</f>
        <v>12.2281</v>
      </c>
      <c r="D1904" s="17">
        <f>TITRES_STAT!E1907</f>
        <v>21115</v>
      </c>
      <c r="E1904" s="17">
        <f>TITRES_STAT!F1907</f>
        <v>15.801</v>
      </c>
      <c r="F1904" s="17" t="str">
        <f t="shared" si="89"/>
        <v>BEARISH</v>
      </c>
      <c r="G1904" s="17" t="str">
        <f t="shared" si="88"/>
        <v>NEUTRAL</v>
      </c>
      <c r="H1904" s="17" t="str">
        <f t="shared" si="87"/>
        <v>CONFIRMED BEARISH</v>
      </c>
    </row>
    <row r="1905" spans="1:8" ht="13.5" x14ac:dyDescent="0.25">
      <c r="A1905" s="3">
        <f>TITRES_STAT!B1908</f>
        <v>44784</v>
      </c>
      <c r="B1905" s="17">
        <f>TITRES_STAT!C1908</f>
        <v>15.8</v>
      </c>
      <c r="C1905" s="17">
        <f>TITRES_STAT!D1908</f>
        <v>12.2281</v>
      </c>
      <c r="D1905" s="17">
        <f>TITRES_STAT!E1908</f>
        <v>4492</v>
      </c>
      <c r="E1905" s="17">
        <f>TITRES_STAT!F1908</f>
        <v>15.756</v>
      </c>
      <c r="F1905" s="17" t="str">
        <f t="shared" si="89"/>
        <v>BEARISH</v>
      </c>
      <c r="G1905" s="17" t="str">
        <f t="shared" si="88"/>
        <v>NEUTRAL</v>
      </c>
      <c r="H1905" s="17" t="str">
        <f t="shared" si="87"/>
        <v>CONFIRMED BEARISH</v>
      </c>
    </row>
    <row r="1906" spans="1:8" ht="13.5" x14ac:dyDescent="0.25">
      <c r="A1906" s="3">
        <f>TITRES_STAT!B1909</f>
        <v>44785</v>
      </c>
      <c r="B1906" s="17">
        <f>TITRES_STAT!C1909</f>
        <v>15.85</v>
      </c>
      <c r="C1906" s="17">
        <f>TITRES_STAT!D1909</f>
        <v>12.2668</v>
      </c>
      <c r="D1906" s="17">
        <f>TITRES_STAT!E1909</f>
        <v>8225</v>
      </c>
      <c r="E1906" s="17">
        <f>TITRES_STAT!F1909</f>
        <v>15.8</v>
      </c>
      <c r="F1906" s="17" t="str">
        <f t="shared" si="89"/>
        <v>BEARISH</v>
      </c>
      <c r="G1906" s="17" t="str">
        <f t="shared" si="88"/>
        <v>NEUTRAL</v>
      </c>
      <c r="H1906" s="17" t="str">
        <f t="shared" si="87"/>
        <v>NEUTRAL</v>
      </c>
    </row>
    <row r="1907" spans="1:8" ht="13.5" x14ac:dyDescent="0.25">
      <c r="A1907" s="3">
        <f>TITRES_STAT!B1910</f>
        <v>44788</v>
      </c>
      <c r="B1907" s="17">
        <f>TITRES_STAT!C1910</f>
        <v>15.8</v>
      </c>
      <c r="C1907" s="17">
        <f>TITRES_STAT!D1910</f>
        <v>12.2281</v>
      </c>
      <c r="D1907" s="17">
        <f>TITRES_STAT!E1910</f>
        <v>5341</v>
      </c>
      <c r="E1907" s="17">
        <f>TITRES_STAT!F1910</f>
        <v>15.798999999999999</v>
      </c>
      <c r="F1907" s="17" t="str">
        <f t="shared" si="89"/>
        <v>BULLISH</v>
      </c>
      <c r="G1907" s="17" t="str">
        <f t="shared" si="88"/>
        <v>NEUTRAL</v>
      </c>
      <c r="H1907" s="17" t="str">
        <f t="shared" si="87"/>
        <v>NEUTRAL</v>
      </c>
    </row>
    <row r="1908" spans="1:8" ht="13.5" x14ac:dyDescent="0.25">
      <c r="A1908" s="3">
        <f>TITRES_STAT!B1911</f>
        <v>44789</v>
      </c>
      <c r="B1908" s="17">
        <f>TITRES_STAT!C1911</f>
        <v>15.89</v>
      </c>
      <c r="C1908" s="17">
        <f>TITRES_STAT!D1911</f>
        <v>12.297800000000001</v>
      </c>
      <c r="D1908" s="17">
        <f>TITRES_STAT!E1911</f>
        <v>19488</v>
      </c>
      <c r="E1908" s="17">
        <f>TITRES_STAT!F1911</f>
        <v>15.849</v>
      </c>
      <c r="F1908" s="17" t="str">
        <f t="shared" si="89"/>
        <v>BULLISH</v>
      </c>
      <c r="G1908" s="17" t="str">
        <f t="shared" si="88"/>
        <v>NEUTRAL</v>
      </c>
      <c r="H1908" s="17" t="str">
        <f t="shared" si="87"/>
        <v>CONFIRMED BULLISH</v>
      </c>
    </row>
    <row r="1909" spans="1:8" ht="13.5" x14ac:dyDescent="0.25">
      <c r="A1909" s="3">
        <f>TITRES_STAT!B1912</f>
        <v>44790</v>
      </c>
      <c r="B1909" s="17">
        <f>TITRES_STAT!C1912</f>
        <v>15.8</v>
      </c>
      <c r="C1909" s="17">
        <f>TITRES_STAT!D1912</f>
        <v>12.2281</v>
      </c>
      <c r="D1909" s="17">
        <f>TITRES_STAT!E1912</f>
        <v>19824</v>
      </c>
      <c r="E1909" s="17">
        <f>TITRES_STAT!F1912</f>
        <v>15.856999999999999</v>
      </c>
      <c r="F1909" s="17" t="str">
        <f t="shared" si="89"/>
        <v>BULLISH</v>
      </c>
      <c r="G1909" s="17" t="str">
        <f t="shared" si="88"/>
        <v>NEUTRAL</v>
      </c>
      <c r="H1909" s="17" t="str">
        <f t="shared" si="87"/>
        <v>NEUTRAL</v>
      </c>
    </row>
    <row r="1910" spans="1:8" ht="13.5" x14ac:dyDescent="0.25">
      <c r="A1910" s="3">
        <f>TITRES_STAT!B1913</f>
        <v>44791</v>
      </c>
      <c r="B1910" s="17">
        <f>TITRES_STAT!C1913</f>
        <v>15.8</v>
      </c>
      <c r="C1910" s="17">
        <f>TITRES_STAT!D1913</f>
        <v>12.2281</v>
      </c>
      <c r="D1910" s="17">
        <f>TITRES_STAT!E1913</f>
        <v>6003</v>
      </c>
      <c r="E1910" s="17">
        <f>TITRES_STAT!F1913</f>
        <v>15.759</v>
      </c>
      <c r="F1910" s="17" t="str">
        <f t="shared" si="89"/>
        <v>BULLISH</v>
      </c>
      <c r="G1910" s="17" t="str">
        <f t="shared" si="88"/>
        <v>NEUTRAL</v>
      </c>
      <c r="H1910" s="17" t="str">
        <f t="shared" si="87"/>
        <v>NEUTRAL</v>
      </c>
    </row>
    <row r="1911" spans="1:8" ht="13.5" x14ac:dyDescent="0.25">
      <c r="A1911" s="3">
        <f>TITRES_STAT!B1914</f>
        <v>44792</v>
      </c>
      <c r="B1911" s="17">
        <f>TITRES_STAT!C1914</f>
        <v>15.8</v>
      </c>
      <c r="C1911" s="17">
        <f>TITRES_STAT!D1914</f>
        <v>12.2281</v>
      </c>
      <c r="D1911" s="17">
        <f>TITRES_STAT!E1914</f>
        <v>3956</v>
      </c>
      <c r="E1911" s="17">
        <f>TITRES_STAT!F1914</f>
        <v>15.765000000000001</v>
      </c>
      <c r="F1911" s="17" t="str">
        <f t="shared" si="89"/>
        <v>BEARISH</v>
      </c>
      <c r="G1911" s="17" t="str">
        <f t="shared" si="88"/>
        <v>NEUTRAL</v>
      </c>
      <c r="H1911" s="17" t="str">
        <f t="shared" si="87"/>
        <v>CONFIRMED BEARISH</v>
      </c>
    </row>
    <row r="1912" spans="1:8" ht="13.5" x14ac:dyDescent="0.25">
      <c r="A1912" s="3">
        <f>TITRES_STAT!B1915</f>
        <v>44795</v>
      </c>
      <c r="B1912" s="17">
        <f>TITRES_STAT!C1915</f>
        <v>15.9</v>
      </c>
      <c r="C1912" s="17">
        <f>TITRES_STAT!D1915</f>
        <v>12.3055</v>
      </c>
      <c r="D1912" s="17">
        <f>TITRES_STAT!E1915</f>
        <v>22313</v>
      </c>
      <c r="E1912" s="17">
        <f>TITRES_STAT!F1915</f>
        <v>15.811</v>
      </c>
      <c r="F1912" s="17" t="str">
        <f t="shared" si="89"/>
        <v>BULLISH</v>
      </c>
      <c r="G1912" s="17" t="str">
        <f t="shared" si="88"/>
        <v>NEUTRAL</v>
      </c>
      <c r="H1912" s="17" t="str">
        <f t="shared" si="87"/>
        <v>CONFIRMED BULLISH</v>
      </c>
    </row>
    <row r="1913" spans="1:8" ht="13.5" x14ac:dyDescent="0.25">
      <c r="A1913" s="3">
        <f>TITRES_STAT!B1916</f>
        <v>44796</v>
      </c>
      <c r="B1913" s="17">
        <f>TITRES_STAT!C1916</f>
        <v>15.85</v>
      </c>
      <c r="C1913" s="17">
        <f>TITRES_STAT!D1916</f>
        <v>12.2668</v>
      </c>
      <c r="D1913" s="17">
        <f>TITRES_STAT!E1916</f>
        <v>1879</v>
      </c>
      <c r="E1913" s="17">
        <f>TITRES_STAT!F1916</f>
        <v>15.862</v>
      </c>
      <c r="F1913" s="17" t="str">
        <f t="shared" si="89"/>
        <v>BULLISH</v>
      </c>
      <c r="G1913" s="17" t="str">
        <f t="shared" si="88"/>
        <v>NEUTRAL</v>
      </c>
      <c r="H1913" s="17" t="str">
        <f t="shared" si="87"/>
        <v>BULLISH DIVERGENCE</v>
      </c>
    </row>
    <row r="1914" spans="1:8" ht="13.5" x14ac:dyDescent="0.25">
      <c r="A1914" s="3">
        <f>TITRES_STAT!B1917</f>
        <v>44797</v>
      </c>
      <c r="B1914" s="17">
        <f>TITRES_STAT!C1917</f>
        <v>15.9</v>
      </c>
      <c r="C1914" s="17">
        <f>TITRES_STAT!D1917</f>
        <v>12.3055</v>
      </c>
      <c r="D1914" s="17">
        <f>TITRES_STAT!E1917</f>
        <v>13776</v>
      </c>
      <c r="E1914" s="17">
        <f>TITRES_STAT!F1917</f>
        <v>15.894</v>
      </c>
      <c r="F1914" s="17" t="str">
        <f t="shared" si="89"/>
        <v>BULLISH</v>
      </c>
      <c r="G1914" s="17" t="str">
        <f t="shared" si="88"/>
        <v>NEUTRAL</v>
      </c>
      <c r="H1914" s="17" t="str">
        <f t="shared" si="87"/>
        <v>CONFIRMED BULLISH</v>
      </c>
    </row>
    <row r="1915" spans="1:8" ht="13.5" x14ac:dyDescent="0.25">
      <c r="A1915" s="3">
        <f>TITRES_STAT!B1918</f>
        <v>44798</v>
      </c>
      <c r="B1915" s="17">
        <f>TITRES_STAT!C1918</f>
        <v>16.190000000000001</v>
      </c>
      <c r="C1915" s="17">
        <f>TITRES_STAT!D1918</f>
        <v>12.53</v>
      </c>
      <c r="D1915" s="17">
        <f>TITRES_STAT!E1918</f>
        <v>6546</v>
      </c>
      <c r="E1915" s="17">
        <f>TITRES_STAT!F1918</f>
        <v>16.004999999999999</v>
      </c>
      <c r="F1915" s="17" t="str">
        <f t="shared" si="89"/>
        <v>BULLISH</v>
      </c>
      <c r="G1915" s="17" t="str">
        <f t="shared" si="88"/>
        <v>NEUTRAL</v>
      </c>
      <c r="H1915" s="17" t="str">
        <f t="shared" si="87"/>
        <v>CONFIRMED BULLISH</v>
      </c>
    </row>
    <row r="1916" spans="1:8" ht="13.5" x14ac:dyDescent="0.25">
      <c r="A1916" s="3">
        <f>TITRES_STAT!B1919</f>
        <v>44799</v>
      </c>
      <c r="B1916" s="17">
        <f>TITRES_STAT!C1919</f>
        <v>16.09</v>
      </c>
      <c r="C1916" s="17">
        <f>TITRES_STAT!D1919</f>
        <v>12.4526</v>
      </c>
      <c r="D1916" s="17">
        <f>TITRES_STAT!E1919</f>
        <v>1829</v>
      </c>
      <c r="E1916" s="17">
        <f>TITRES_STAT!F1919</f>
        <v>16.027000000000001</v>
      </c>
      <c r="F1916" s="17" t="str">
        <f t="shared" si="89"/>
        <v>BULLISH</v>
      </c>
      <c r="G1916" s="17" t="str">
        <f t="shared" si="88"/>
        <v>NEUTRAL</v>
      </c>
      <c r="H1916" s="17" t="str">
        <f t="shared" si="87"/>
        <v>CONFIRMED BULLISH</v>
      </c>
    </row>
    <row r="1917" spans="1:8" ht="13.5" x14ac:dyDescent="0.25">
      <c r="A1917" s="3">
        <f>TITRES_STAT!B1920</f>
        <v>44802</v>
      </c>
      <c r="B1917" s="17">
        <f>TITRES_STAT!C1920</f>
        <v>15.95</v>
      </c>
      <c r="C1917" s="17">
        <f>TITRES_STAT!D1920</f>
        <v>12.344200000000001</v>
      </c>
      <c r="D1917" s="17">
        <f>TITRES_STAT!E1920</f>
        <v>15145</v>
      </c>
      <c r="E1917" s="17">
        <f>TITRES_STAT!F1920</f>
        <v>16.010000000000002</v>
      </c>
      <c r="F1917" s="17" t="str">
        <f t="shared" si="89"/>
        <v>BULLISH</v>
      </c>
      <c r="G1917" s="17" t="str">
        <f t="shared" si="88"/>
        <v>NEUTRAL</v>
      </c>
      <c r="H1917" s="17" t="str">
        <f t="shared" si="87"/>
        <v>CONFIRMED BULLISH</v>
      </c>
    </row>
    <row r="1918" spans="1:8" ht="13.5" x14ac:dyDescent="0.25">
      <c r="A1918" s="3">
        <f>TITRES_STAT!B1921</f>
        <v>44803</v>
      </c>
      <c r="B1918" s="17">
        <f>TITRES_STAT!C1921</f>
        <v>16</v>
      </c>
      <c r="C1918" s="17">
        <f>TITRES_STAT!D1921</f>
        <v>12.382899999999999</v>
      </c>
      <c r="D1918" s="17">
        <f>TITRES_STAT!E1921</f>
        <v>2250</v>
      </c>
      <c r="E1918" s="17">
        <f>TITRES_STAT!F1921</f>
        <v>15.952</v>
      </c>
      <c r="F1918" s="17" t="str">
        <f t="shared" si="89"/>
        <v>BULLISH</v>
      </c>
      <c r="G1918" s="17" t="str">
        <f t="shared" si="88"/>
        <v>NEUTRAL</v>
      </c>
      <c r="H1918" s="17" t="str">
        <f t="shared" si="87"/>
        <v>CONFIRMED BULLISH</v>
      </c>
    </row>
    <row r="1919" spans="1:8" ht="13.5" x14ac:dyDescent="0.25">
      <c r="A1919" s="3">
        <f>TITRES_STAT!B1922</f>
        <v>44804</v>
      </c>
      <c r="B1919" s="17">
        <f>TITRES_STAT!C1922</f>
        <v>16</v>
      </c>
      <c r="C1919" s="17">
        <f>TITRES_STAT!D1922</f>
        <v>12.382899999999999</v>
      </c>
      <c r="D1919" s="17">
        <f>TITRES_STAT!E1922</f>
        <v>5979</v>
      </c>
      <c r="E1919" s="17">
        <f>TITRES_STAT!F1922</f>
        <v>16</v>
      </c>
      <c r="F1919" s="17" t="str">
        <f t="shared" si="89"/>
        <v>BULLISH</v>
      </c>
      <c r="G1919" s="17" t="str">
        <f t="shared" si="88"/>
        <v>NEUTRAL</v>
      </c>
      <c r="H1919" s="17" t="str">
        <f t="shared" si="87"/>
        <v>CONFIRMED BULLISH</v>
      </c>
    </row>
    <row r="1920" spans="1:8" ht="13.5" x14ac:dyDescent="0.25">
      <c r="A1920" s="3">
        <f>TITRES_STAT!B1923</f>
        <v>44805</v>
      </c>
      <c r="B1920" s="17">
        <f>TITRES_STAT!C1923</f>
        <v>16</v>
      </c>
      <c r="C1920" s="17">
        <f>TITRES_STAT!D1923</f>
        <v>12.382899999999999</v>
      </c>
      <c r="D1920" s="17">
        <f>TITRES_STAT!E1923</f>
        <v>6701</v>
      </c>
      <c r="E1920" s="17">
        <f>TITRES_STAT!F1923</f>
        <v>15.997999999999999</v>
      </c>
      <c r="F1920" s="17" t="str">
        <f t="shared" si="89"/>
        <v>BEARISH</v>
      </c>
      <c r="G1920" s="17" t="str">
        <f t="shared" si="88"/>
        <v>NEUTRAL</v>
      </c>
      <c r="H1920" s="17" t="str">
        <f t="shared" si="87"/>
        <v>CONFIRMED BEARISH</v>
      </c>
    </row>
    <row r="1921" spans="1:8" ht="13.5" x14ac:dyDescent="0.25">
      <c r="A1921" s="3">
        <f>TITRES_STAT!B1924</f>
        <v>44806</v>
      </c>
      <c r="B1921" s="17">
        <f>TITRES_STAT!C1924</f>
        <v>16</v>
      </c>
      <c r="C1921" s="17">
        <f>TITRES_STAT!D1924</f>
        <v>12.382899999999999</v>
      </c>
      <c r="D1921" s="17">
        <f>TITRES_STAT!E1924</f>
        <v>6003</v>
      </c>
      <c r="E1921" s="17">
        <f>TITRES_STAT!F1924</f>
        <v>15.994999999999999</v>
      </c>
      <c r="F1921" s="17" t="str">
        <f t="shared" si="89"/>
        <v>BEARISH</v>
      </c>
      <c r="G1921" s="17" t="str">
        <f t="shared" si="88"/>
        <v>NEUTRAL</v>
      </c>
      <c r="H1921" s="17" t="str">
        <f t="shared" si="87"/>
        <v>CONFIRMED BEARISH</v>
      </c>
    </row>
    <row r="1922" spans="1:8" ht="13.5" x14ac:dyDescent="0.25">
      <c r="A1922" s="3">
        <f>TITRES_STAT!B1925</f>
        <v>44809</v>
      </c>
      <c r="B1922" s="17">
        <f>TITRES_STAT!C1925</f>
        <v>16</v>
      </c>
      <c r="C1922" s="17">
        <f>TITRES_STAT!D1925</f>
        <v>12.382899999999999</v>
      </c>
      <c r="D1922" s="17">
        <f>TITRES_STAT!E1925</f>
        <v>1746</v>
      </c>
      <c r="E1922" s="17">
        <f>TITRES_STAT!F1925</f>
        <v>15.952</v>
      </c>
      <c r="F1922" s="17" t="str">
        <f t="shared" si="89"/>
        <v>BEARISH</v>
      </c>
      <c r="G1922" s="17" t="str">
        <f t="shared" si="88"/>
        <v>NEUTRAL</v>
      </c>
      <c r="H1922" s="17" t="str">
        <f t="shared" si="87"/>
        <v>BEARISH DIVERGENCE</v>
      </c>
    </row>
    <row r="1923" spans="1:8" ht="13.5" x14ac:dyDescent="0.25">
      <c r="A1923" s="3">
        <f>TITRES_STAT!B1926</f>
        <v>44810</v>
      </c>
      <c r="B1923" s="17">
        <f>TITRES_STAT!C1926</f>
        <v>15.95</v>
      </c>
      <c r="C1923" s="17">
        <f>TITRES_STAT!D1926</f>
        <v>12.344200000000001</v>
      </c>
      <c r="D1923" s="17">
        <f>TITRES_STAT!E1926</f>
        <v>6431</v>
      </c>
      <c r="E1923" s="17">
        <f>TITRES_STAT!F1926</f>
        <v>15.962999999999999</v>
      </c>
      <c r="F1923" s="17" t="str">
        <f t="shared" si="89"/>
        <v>BULLISH</v>
      </c>
      <c r="G1923" s="17" t="str">
        <f t="shared" si="88"/>
        <v>NEUTRAL</v>
      </c>
      <c r="H1923" s="17" t="str">
        <f t="shared" si="87"/>
        <v>BULLISH DIVERGENCE</v>
      </c>
    </row>
    <row r="1924" spans="1:8" ht="13.5" x14ac:dyDescent="0.25">
      <c r="A1924" s="3">
        <f>TITRES_STAT!B1927</f>
        <v>44811</v>
      </c>
      <c r="B1924" s="17">
        <f>TITRES_STAT!C1927</f>
        <v>16</v>
      </c>
      <c r="C1924" s="17">
        <f>TITRES_STAT!D1927</f>
        <v>12.382899999999999</v>
      </c>
      <c r="D1924" s="17">
        <f>TITRES_STAT!E1927</f>
        <v>6871</v>
      </c>
      <c r="E1924" s="17">
        <f>TITRES_STAT!F1927</f>
        <v>15.97</v>
      </c>
      <c r="F1924" s="17" t="str">
        <f t="shared" si="89"/>
        <v>BEARISH</v>
      </c>
      <c r="G1924" s="17" t="str">
        <f t="shared" si="88"/>
        <v>NEUTRAL</v>
      </c>
      <c r="H1924" s="17" t="str">
        <f t="shared" si="87"/>
        <v>NEUTRAL</v>
      </c>
    </row>
    <row r="1925" spans="1:8" ht="13.5" x14ac:dyDescent="0.25">
      <c r="A1925" s="3">
        <f>TITRES_STAT!B1928</f>
        <v>44812</v>
      </c>
      <c r="B1925" s="17">
        <f>TITRES_STAT!C1928</f>
        <v>15.85</v>
      </c>
      <c r="C1925" s="17">
        <f>TITRES_STAT!D1928</f>
        <v>12.2668</v>
      </c>
      <c r="D1925" s="17">
        <f>TITRES_STAT!E1928</f>
        <v>26055</v>
      </c>
      <c r="E1925" s="17">
        <f>TITRES_STAT!F1928</f>
        <v>15.897</v>
      </c>
      <c r="F1925" s="17" t="str">
        <f t="shared" si="89"/>
        <v>BEARISH</v>
      </c>
      <c r="G1925" s="17" t="str">
        <f t="shared" si="88"/>
        <v>NEUTRAL</v>
      </c>
      <c r="H1925" s="17" t="str">
        <f t="shared" si="87"/>
        <v>CONFIRMED BEARISH</v>
      </c>
    </row>
    <row r="1926" spans="1:8" ht="13.5" x14ac:dyDescent="0.25">
      <c r="A1926" s="3">
        <f>TITRES_STAT!B1929</f>
        <v>44813</v>
      </c>
      <c r="B1926" s="17">
        <f>TITRES_STAT!C1929</f>
        <v>15.81</v>
      </c>
      <c r="C1926" s="17">
        <f>TITRES_STAT!D1929</f>
        <v>12.235900000000001</v>
      </c>
      <c r="D1926" s="17">
        <f>TITRES_STAT!E1929</f>
        <v>5754</v>
      </c>
      <c r="E1926" s="17">
        <f>TITRES_STAT!F1929</f>
        <v>15.808999999999999</v>
      </c>
      <c r="F1926" s="17" t="str">
        <f t="shared" si="89"/>
        <v>BEARISH</v>
      </c>
      <c r="G1926" s="17" t="str">
        <f t="shared" si="88"/>
        <v>NEUTRAL</v>
      </c>
      <c r="H1926" s="17" t="str">
        <f t="shared" ref="H1926:H1989" si="90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17">
        <f>TITRES_STAT!C1930</f>
        <v>15.85</v>
      </c>
      <c r="C1927" s="17">
        <f>TITRES_STAT!D1930</f>
        <v>12.2668</v>
      </c>
      <c r="D1927" s="17">
        <f>TITRES_STAT!E1930</f>
        <v>10241</v>
      </c>
      <c r="E1927" s="17">
        <f>TITRES_STAT!F1930</f>
        <v>15.855</v>
      </c>
      <c r="F1927" s="17" t="str">
        <f t="shared" si="89"/>
        <v>BEARISH</v>
      </c>
      <c r="G1927" s="17" t="str">
        <f t="shared" ref="G1927:G1990" si="91">IF((E1927-E1922)/E1922 &gt; 0.02, "STRONG",
 IF((E1927-E1922)/E1922 &lt; -0.02, "WEAK", "NEUTRAL"))</f>
        <v>NEUTRAL</v>
      </c>
      <c r="H1927" s="17" t="str">
        <f t="shared" si="90"/>
        <v>CONFIRMED BEARISH</v>
      </c>
    </row>
    <row r="1928" spans="1:8" ht="13.5" x14ac:dyDescent="0.25">
      <c r="A1928" s="3">
        <f>TITRES_STAT!B1931</f>
        <v>44817</v>
      </c>
      <c r="B1928" s="17">
        <f>TITRES_STAT!C1931</f>
        <v>15.88</v>
      </c>
      <c r="C1928" s="17">
        <f>TITRES_STAT!D1931</f>
        <v>12.29</v>
      </c>
      <c r="D1928" s="17">
        <f>TITRES_STAT!E1931</f>
        <v>9382</v>
      </c>
      <c r="E1928" s="17">
        <f>TITRES_STAT!F1931</f>
        <v>15.845000000000001</v>
      </c>
      <c r="F1928" s="17" t="str">
        <f t="shared" ref="F1928:F1991" si="92">IF(E1928&gt;E1923,"BULLISH",IF(E1928&lt;E1923,"BEARISH","NEUTRAL"))</f>
        <v>BEARISH</v>
      </c>
      <c r="G1928" s="17" t="str">
        <f t="shared" si="91"/>
        <v>NEUTRAL</v>
      </c>
      <c r="H1928" s="17" t="str">
        <f t="shared" si="90"/>
        <v>CONFIRMED BEARISH</v>
      </c>
    </row>
    <row r="1929" spans="1:8" ht="13.5" x14ac:dyDescent="0.25">
      <c r="A1929" s="3">
        <f>TITRES_STAT!B1932</f>
        <v>44818</v>
      </c>
      <c r="B1929" s="17">
        <f>TITRES_STAT!C1932</f>
        <v>15.85</v>
      </c>
      <c r="C1929" s="17">
        <f>TITRES_STAT!D1932</f>
        <v>12.2668</v>
      </c>
      <c r="D1929" s="17">
        <f>TITRES_STAT!E1932</f>
        <v>8779</v>
      </c>
      <c r="E1929" s="17">
        <f>TITRES_STAT!F1932</f>
        <v>15.832000000000001</v>
      </c>
      <c r="F1929" s="17" t="str">
        <f t="shared" si="92"/>
        <v>BEARISH</v>
      </c>
      <c r="G1929" s="17" t="str">
        <f t="shared" si="91"/>
        <v>NEUTRAL</v>
      </c>
      <c r="H1929" s="17" t="str">
        <f t="shared" si="90"/>
        <v>CONFIRMED BEARISH</v>
      </c>
    </row>
    <row r="1930" spans="1:8" ht="13.5" x14ac:dyDescent="0.25">
      <c r="A1930" s="3">
        <f>TITRES_STAT!B1933</f>
        <v>44819</v>
      </c>
      <c r="B1930" s="17">
        <f>TITRES_STAT!C1933</f>
        <v>15.86</v>
      </c>
      <c r="C1930" s="17">
        <f>TITRES_STAT!D1933</f>
        <v>12.2746</v>
      </c>
      <c r="D1930" s="17">
        <f>TITRES_STAT!E1933</f>
        <v>12367</v>
      </c>
      <c r="E1930" s="17">
        <f>TITRES_STAT!F1933</f>
        <v>15.846</v>
      </c>
      <c r="F1930" s="17" t="str">
        <f t="shared" si="92"/>
        <v>BEARISH</v>
      </c>
      <c r="G1930" s="17" t="str">
        <f t="shared" si="91"/>
        <v>NEUTRAL</v>
      </c>
      <c r="H1930" s="17" t="str">
        <f t="shared" si="90"/>
        <v>BEARISH DIVERGENCE</v>
      </c>
    </row>
    <row r="1931" spans="1:8" ht="13.5" x14ac:dyDescent="0.25">
      <c r="A1931" s="3">
        <f>TITRES_STAT!B1934</f>
        <v>44820</v>
      </c>
      <c r="B1931" s="17">
        <f>TITRES_STAT!C1934</f>
        <v>15.89</v>
      </c>
      <c r="C1931" s="17">
        <f>TITRES_STAT!D1934</f>
        <v>12.297800000000001</v>
      </c>
      <c r="D1931" s="17">
        <f>TITRES_STAT!E1934</f>
        <v>10355</v>
      </c>
      <c r="E1931" s="17">
        <f>TITRES_STAT!F1934</f>
        <v>15.868</v>
      </c>
      <c r="F1931" s="17" t="str">
        <f t="shared" si="92"/>
        <v>BULLISH</v>
      </c>
      <c r="G1931" s="17" t="str">
        <f t="shared" si="91"/>
        <v>NEUTRAL</v>
      </c>
      <c r="H1931" s="17" t="str">
        <f t="shared" si="90"/>
        <v>CONFIRMED BULLISH</v>
      </c>
    </row>
    <row r="1932" spans="1:8" ht="13.5" x14ac:dyDescent="0.25">
      <c r="A1932" s="3">
        <f>TITRES_STAT!B1935</f>
        <v>44823</v>
      </c>
      <c r="B1932" s="17">
        <f>TITRES_STAT!C1935</f>
        <v>15.88</v>
      </c>
      <c r="C1932" s="17">
        <f>TITRES_STAT!D1935</f>
        <v>12.29</v>
      </c>
      <c r="D1932" s="17">
        <f>TITRES_STAT!E1935</f>
        <v>5082</v>
      </c>
      <c r="E1932" s="17">
        <f>TITRES_STAT!F1935</f>
        <v>15.885999999999999</v>
      </c>
      <c r="F1932" s="17" t="str">
        <f t="shared" si="92"/>
        <v>BULLISH</v>
      </c>
      <c r="G1932" s="17" t="str">
        <f t="shared" si="91"/>
        <v>NEUTRAL</v>
      </c>
      <c r="H1932" s="17" t="str">
        <f t="shared" si="90"/>
        <v>CONFIRMED BULLISH</v>
      </c>
    </row>
    <row r="1933" spans="1:8" ht="13.5" x14ac:dyDescent="0.25">
      <c r="A1933" s="3">
        <f>TITRES_STAT!B1936</f>
        <v>44824</v>
      </c>
      <c r="B1933" s="17">
        <f>TITRES_STAT!C1936</f>
        <v>15.88</v>
      </c>
      <c r="C1933" s="17">
        <f>TITRES_STAT!D1936</f>
        <v>12.29</v>
      </c>
      <c r="D1933" s="17">
        <f>TITRES_STAT!E1936</f>
        <v>11481</v>
      </c>
      <c r="E1933" s="17">
        <f>TITRES_STAT!F1936</f>
        <v>15.866</v>
      </c>
      <c r="F1933" s="17" t="str">
        <f t="shared" si="92"/>
        <v>BULLISH</v>
      </c>
      <c r="G1933" s="17" t="str">
        <f t="shared" si="91"/>
        <v>NEUTRAL</v>
      </c>
      <c r="H1933" s="17" t="str">
        <f t="shared" si="90"/>
        <v>NEUTRAL</v>
      </c>
    </row>
    <row r="1934" spans="1:8" ht="13.5" x14ac:dyDescent="0.25">
      <c r="A1934" s="3">
        <f>TITRES_STAT!B1937</f>
        <v>44825</v>
      </c>
      <c r="B1934" s="17">
        <f>TITRES_STAT!C1937</f>
        <v>15.88</v>
      </c>
      <c r="C1934" s="17">
        <f>TITRES_STAT!D1937</f>
        <v>12.29</v>
      </c>
      <c r="D1934" s="17">
        <f>TITRES_STAT!E1937</f>
        <v>8515</v>
      </c>
      <c r="E1934" s="17">
        <f>TITRES_STAT!F1937</f>
        <v>15.863</v>
      </c>
      <c r="F1934" s="17" t="str">
        <f t="shared" si="92"/>
        <v>BULLISH</v>
      </c>
      <c r="G1934" s="17" t="str">
        <f t="shared" si="91"/>
        <v>NEUTRAL</v>
      </c>
      <c r="H1934" s="17" t="str">
        <f t="shared" si="90"/>
        <v>CONFIRMED BULLISH</v>
      </c>
    </row>
    <row r="1935" spans="1:8" ht="13.5" x14ac:dyDescent="0.25">
      <c r="A1935" s="3">
        <f>TITRES_STAT!B1938</f>
        <v>44826</v>
      </c>
      <c r="B1935" s="17">
        <f>TITRES_STAT!C1938</f>
        <v>15.88</v>
      </c>
      <c r="C1935" s="17">
        <f>TITRES_STAT!D1938</f>
        <v>12.29</v>
      </c>
      <c r="D1935" s="17">
        <f>TITRES_STAT!E1938</f>
        <v>16784</v>
      </c>
      <c r="E1935" s="17">
        <f>TITRES_STAT!F1938</f>
        <v>15.84</v>
      </c>
      <c r="F1935" s="17" t="str">
        <f t="shared" si="92"/>
        <v>BEARISH</v>
      </c>
      <c r="G1935" s="17" t="str">
        <f t="shared" si="91"/>
        <v>NEUTRAL</v>
      </c>
      <c r="H1935" s="17" t="str">
        <f t="shared" si="90"/>
        <v>BEARISH DIVERGENCE</v>
      </c>
    </row>
    <row r="1936" spans="1:8" ht="13.5" x14ac:dyDescent="0.25">
      <c r="A1936" s="3">
        <f>TITRES_STAT!B1939</f>
        <v>44827</v>
      </c>
      <c r="B1936" s="17">
        <f>TITRES_STAT!C1939</f>
        <v>15.74</v>
      </c>
      <c r="C1936" s="17">
        <f>TITRES_STAT!D1939</f>
        <v>12.181699999999999</v>
      </c>
      <c r="D1936" s="17">
        <f>TITRES_STAT!E1939</f>
        <v>105845</v>
      </c>
      <c r="E1936" s="17">
        <f>TITRES_STAT!F1939</f>
        <v>15.757999999999999</v>
      </c>
      <c r="F1936" s="17" t="str">
        <f t="shared" si="92"/>
        <v>BEARISH</v>
      </c>
      <c r="G1936" s="17" t="str">
        <f t="shared" si="91"/>
        <v>NEUTRAL</v>
      </c>
      <c r="H1936" s="17" t="str">
        <f t="shared" si="90"/>
        <v>CONFIRMED BEARISH</v>
      </c>
    </row>
    <row r="1937" spans="1:8" ht="13.5" x14ac:dyDescent="0.25">
      <c r="A1937" s="3">
        <f>TITRES_STAT!B1940</f>
        <v>44830</v>
      </c>
      <c r="B1937" s="17">
        <f>TITRES_STAT!C1940</f>
        <v>15.74</v>
      </c>
      <c r="C1937" s="17">
        <f>TITRES_STAT!D1940</f>
        <v>12.181699999999999</v>
      </c>
      <c r="D1937" s="17">
        <f>TITRES_STAT!E1940</f>
        <v>13464</v>
      </c>
      <c r="E1937" s="17">
        <f>TITRES_STAT!F1940</f>
        <v>15.795999999999999</v>
      </c>
      <c r="F1937" s="17" t="str">
        <f t="shared" si="92"/>
        <v>BEARISH</v>
      </c>
      <c r="G1937" s="17" t="str">
        <f t="shared" si="91"/>
        <v>NEUTRAL</v>
      </c>
      <c r="H1937" s="17" t="str">
        <f t="shared" si="90"/>
        <v>CONFIRMED BEARISH</v>
      </c>
    </row>
    <row r="1938" spans="1:8" ht="13.5" x14ac:dyDescent="0.25">
      <c r="A1938" s="3">
        <f>TITRES_STAT!B1941</f>
        <v>44831</v>
      </c>
      <c r="B1938" s="17">
        <f>TITRES_STAT!C1941</f>
        <v>15.41</v>
      </c>
      <c r="C1938" s="17">
        <f>TITRES_STAT!D1941</f>
        <v>11.926299999999999</v>
      </c>
      <c r="D1938" s="17">
        <f>TITRES_STAT!E1941</f>
        <v>22963</v>
      </c>
      <c r="E1938" s="17">
        <f>TITRES_STAT!F1941</f>
        <v>15.622</v>
      </c>
      <c r="F1938" s="17" t="str">
        <f t="shared" si="92"/>
        <v>BEARISH</v>
      </c>
      <c r="G1938" s="17" t="str">
        <f t="shared" si="91"/>
        <v>NEUTRAL</v>
      </c>
      <c r="H1938" s="17" t="str">
        <f t="shared" si="90"/>
        <v>CONFIRMED BEARISH</v>
      </c>
    </row>
    <row r="1939" spans="1:8" ht="13.5" x14ac:dyDescent="0.25">
      <c r="A1939" s="3">
        <f>TITRES_STAT!B1942</f>
        <v>44832</v>
      </c>
      <c r="B1939" s="17">
        <f>TITRES_STAT!C1942</f>
        <v>15.2</v>
      </c>
      <c r="C1939" s="17">
        <f>TITRES_STAT!D1942</f>
        <v>11.7638</v>
      </c>
      <c r="D1939" s="17">
        <f>TITRES_STAT!E1942</f>
        <v>27479</v>
      </c>
      <c r="E1939" s="17">
        <f>TITRES_STAT!F1942</f>
        <v>15.388999999999999</v>
      </c>
      <c r="F1939" s="17" t="str">
        <f t="shared" si="92"/>
        <v>BEARISH</v>
      </c>
      <c r="G1939" s="17" t="str">
        <f t="shared" si="91"/>
        <v>WEAK</v>
      </c>
      <c r="H1939" s="17" t="str">
        <f t="shared" si="90"/>
        <v>CONFIRMED BEARISH</v>
      </c>
    </row>
    <row r="1940" spans="1:8" ht="13.5" x14ac:dyDescent="0.25">
      <c r="A1940" s="3">
        <f>TITRES_STAT!B1943</f>
        <v>44833</v>
      </c>
      <c r="B1940" s="17">
        <f>TITRES_STAT!C1943</f>
        <v>15.6</v>
      </c>
      <c r="C1940" s="17">
        <f>TITRES_STAT!D1943</f>
        <v>12.0733</v>
      </c>
      <c r="D1940" s="17">
        <f>TITRES_STAT!E1943</f>
        <v>15135</v>
      </c>
      <c r="E1940" s="17">
        <f>TITRES_STAT!F1943</f>
        <v>15.568</v>
      </c>
      <c r="F1940" s="17" t="str">
        <f t="shared" si="92"/>
        <v>BEARISH</v>
      </c>
      <c r="G1940" s="17" t="str">
        <f t="shared" si="91"/>
        <v>NEUTRAL</v>
      </c>
      <c r="H1940" s="17" t="str">
        <f t="shared" si="90"/>
        <v>CONFIRMED BEARISH</v>
      </c>
    </row>
    <row r="1941" spans="1:8" ht="13.5" x14ac:dyDescent="0.25">
      <c r="A1941" s="3">
        <f>TITRES_STAT!B1944</f>
        <v>44834</v>
      </c>
      <c r="B1941" s="17">
        <f>TITRES_STAT!C1944</f>
        <v>15.51</v>
      </c>
      <c r="C1941" s="17">
        <f>TITRES_STAT!D1944</f>
        <v>12.0037</v>
      </c>
      <c r="D1941" s="17">
        <f>TITRES_STAT!E1944</f>
        <v>8700</v>
      </c>
      <c r="E1941" s="17">
        <f>TITRES_STAT!F1944</f>
        <v>15.516</v>
      </c>
      <c r="F1941" s="17" t="str">
        <f t="shared" si="92"/>
        <v>BEARISH</v>
      </c>
      <c r="G1941" s="17" t="str">
        <f t="shared" si="91"/>
        <v>NEUTRAL</v>
      </c>
      <c r="H1941" s="17" t="str">
        <f t="shared" si="90"/>
        <v>CONFIRMED BEARISH</v>
      </c>
    </row>
    <row r="1942" spans="1:8" ht="13.5" x14ac:dyDescent="0.25">
      <c r="A1942" s="3">
        <f>TITRES_STAT!B1945</f>
        <v>44837</v>
      </c>
      <c r="B1942" s="17">
        <f>TITRES_STAT!C1945</f>
        <v>15.5</v>
      </c>
      <c r="C1942" s="17">
        <f>TITRES_STAT!D1945</f>
        <v>11.995900000000001</v>
      </c>
      <c r="D1942" s="17">
        <f>TITRES_STAT!E1945</f>
        <v>7207</v>
      </c>
      <c r="E1942" s="17">
        <f>TITRES_STAT!F1945</f>
        <v>15.492000000000001</v>
      </c>
      <c r="F1942" s="17" t="str">
        <f t="shared" si="92"/>
        <v>BEARISH</v>
      </c>
      <c r="G1942" s="17" t="str">
        <f t="shared" si="91"/>
        <v>NEUTRAL</v>
      </c>
      <c r="H1942" s="17" t="str">
        <f t="shared" si="90"/>
        <v>CONFIRMED BEARISH</v>
      </c>
    </row>
    <row r="1943" spans="1:8" ht="13.5" x14ac:dyDescent="0.25">
      <c r="A1943" s="3">
        <f>TITRES_STAT!B1946</f>
        <v>44838</v>
      </c>
      <c r="B1943" s="17">
        <f>TITRES_STAT!C1946</f>
        <v>15.39</v>
      </c>
      <c r="C1943" s="17">
        <f>TITRES_STAT!D1946</f>
        <v>11.9108</v>
      </c>
      <c r="D1943" s="17">
        <f>TITRES_STAT!E1946</f>
        <v>13101</v>
      </c>
      <c r="E1943" s="17">
        <f>TITRES_STAT!F1946</f>
        <v>15.404</v>
      </c>
      <c r="F1943" s="17" t="str">
        <f t="shared" si="92"/>
        <v>BEARISH</v>
      </c>
      <c r="G1943" s="17" t="str">
        <f t="shared" si="91"/>
        <v>NEUTRAL</v>
      </c>
      <c r="H1943" s="17" t="str">
        <f t="shared" si="90"/>
        <v>CONFIRMED BEARISH</v>
      </c>
    </row>
    <row r="1944" spans="1:8" ht="13.5" x14ac:dyDescent="0.25">
      <c r="A1944" s="3">
        <f>TITRES_STAT!B1947</f>
        <v>44839</v>
      </c>
      <c r="B1944" s="17">
        <f>TITRES_STAT!C1947</f>
        <v>15.2</v>
      </c>
      <c r="C1944" s="17">
        <f>TITRES_STAT!D1947</f>
        <v>11.7638</v>
      </c>
      <c r="D1944" s="17">
        <f>TITRES_STAT!E1947</f>
        <v>4546</v>
      </c>
      <c r="E1944" s="17">
        <f>TITRES_STAT!F1947</f>
        <v>15.336</v>
      </c>
      <c r="F1944" s="17" t="str">
        <f t="shared" si="92"/>
        <v>BEARISH</v>
      </c>
      <c r="G1944" s="17" t="str">
        <f t="shared" si="91"/>
        <v>NEUTRAL</v>
      </c>
      <c r="H1944" s="17" t="str">
        <f t="shared" si="90"/>
        <v>NEUTRAL</v>
      </c>
    </row>
    <row r="1945" spans="1:8" ht="13.5" x14ac:dyDescent="0.25">
      <c r="A1945" s="3">
        <f>TITRES_STAT!B1948</f>
        <v>44840</v>
      </c>
      <c r="B1945" s="17">
        <f>TITRES_STAT!C1948</f>
        <v>15.46</v>
      </c>
      <c r="C1945" s="17">
        <f>TITRES_STAT!D1948</f>
        <v>11.965</v>
      </c>
      <c r="D1945" s="17">
        <f>TITRES_STAT!E1948</f>
        <v>16577</v>
      </c>
      <c r="E1945" s="17">
        <f>TITRES_STAT!F1948</f>
        <v>15.257999999999999</v>
      </c>
      <c r="F1945" s="17" t="str">
        <f t="shared" si="92"/>
        <v>BEARISH</v>
      </c>
      <c r="G1945" s="17" t="str">
        <f t="shared" si="91"/>
        <v>NEUTRAL</v>
      </c>
      <c r="H1945" s="17" t="str">
        <f t="shared" si="90"/>
        <v>CONFIRMED BEARISH</v>
      </c>
    </row>
    <row r="1946" spans="1:8" ht="13.5" x14ac:dyDescent="0.25">
      <c r="A1946" s="3">
        <f>TITRES_STAT!B1949</f>
        <v>44841</v>
      </c>
      <c r="B1946" s="17">
        <f>TITRES_STAT!C1949</f>
        <v>15.22</v>
      </c>
      <c r="C1946" s="17">
        <f>TITRES_STAT!D1949</f>
        <v>11.779199999999999</v>
      </c>
      <c r="D1946" s="17">
        <f>TITRES_STAT!E1949</f>
        <v>4022</v>
      </c>
      <c r="E1946" s="17">
        <f>TITRES_STAT!F1949</f>
        <v>15.237</v>
      </c>
      <c r="F1946" s="17" t="str">
        <f t="shared" si="92"/>
        <v>BEARISH</v>
      </c>
      <c r="G1946" s="17" t="str">
        <f t="shared" si="91"/>
        <v>NEUTRAL</v>
      </c>
      <c r="H1946" s="17" t="str">
        <f t="shared" si="90"/>
        <v>CONFIRMED BEARISH</v>
      </c>
    </row>
    <row r="1947" spans="1:8" ht="13.5" x14ac:dyDescent="0.25">
      <c r="A1947" s="3">
        <f>TITRES_STAT!B1950</f>
        <v>44844</v>
      </c>
      <c r="B1947" s="17">
        <f>TITRES_STAT!C1950</f>
        <v>15.45</v>
      </c>
      <c r="C1947" s="17">
        <f>TITRES_STAT!D1950</f>
        <v>11.9572</v>
      </c>
      <c r="D1947" s="17">
        <f>TITRES_STAT!E1950</f>
        <v>13809</v>
      </c>
      <c r="E1947" s="17">
        <f>TITRES_STAT!F1950</f>
        <v>15.315</v>
      </c>
      <c r="F1947" s="17" t="str">
        <f t="shared" si="92"/>
        <v>BEARISH</v>
      </c>
      <c r="G1947" s="17" t="str">
        <f t="shared" si="91"/>
        <v>NEUTRAL</v>
      </c>
      <c r="H1947" s="17" t="str">
        <f t="shared" si="90"/>
        <v>CONFIRMED BEARISH</v>
      </c>
    </row>
    <row r="1948" spans="1:8" ht="13.5" x14ac:dyDescent="0.25">
      <c r="A1948" s="3">
        <f>TITRES_STAT!B1951</f>
        <v>44845</v>
      </c>
      <c r="B1948" s="17">
        <f>TITRES_STAT!C1951</f>
        <v>15.33</v>
      </c>
      <c r="C1948" s="17">
        <f>TITRES_STAT!D1951</f>
        <v>11.8644</v>
      </c>
      <c r="D1948" s="17">
        <f>TITRES_STAT!E1951</f>
        <v>3609</v>
      </c>
      <c r="E1948" s="17">
        <f>TITRES_STAT!F1951</f>
        <v>15.285</v>
      </c>
      <c r="F1948" s="17" t="str">
        <f t="shared" si="92"/>
        <v>BEARISH</v>
      </c>
      <c r="G1948" s="17" t="str">
        <f t="shared" si="91"/>
        <v>NEUTRAL</v>
      </c>
      <c r="H1948" s="17" t="str">
        <f t="shared" si="90"/>
        <v>CONFIRMED BEARISH</v>
      </c>
    </row>
    <row r="1949" spans="1:8" ht="13.5" x14ac:dyDescent="0.25">
      <c r="A1949" s="3">
        <f>TITRES_STAT!B1952</f>
        <v>44846</v>
      </c>
      <c r="B1949" s="17">
        <f>TITRES_STAT!C1952</f>
        <v>15.2</v>
      </c>
      <c r="C1949" s="17">
        <f>TITRES_STAT!D1952</f>
        <v>11.7638</v>
      </c>
      <c r="D1949" s="17">
        <f>TITRES_STAT!E1952</f>
        <v>8970</v>
      </c>
      <c r="E1949" s="17">
        <f>TITRES_STAT!F1952</f>
        <v>15.164999999999999</v>
      </c>
      <c r="F1949" s="17" t="str">
        <f t="shared" si="92"/>
        <v>BEARISH</v>
      </c>
      <c r="G1949" s="17" t="str">
        <f t="shared" si="91"/>
        <v>NEUTRAL</v>
      </c>
      <c r="H1949" s="17" t="str">
        <f t="shared" si="90"/>
        <v>NEUTRAL</v>
      </c>
    </row>
    <row r="1950" spans="1:8" ht="13.5" x14ac:dyDescent="0.25">
      <c r="A1950" s="3">
        <f>TITRES_STAT!B1953</f>
        <v>44847</v>
      </c>
      <c r="B1950" s="17">
        <f>TITRES_STAT!C1953</f>
        <v>15.2</v>
      </c>
      <c r="C1950" s="17">
        <f>TITRES_STAT!D1953</f>
        <v>11.7638</v>
      </c>
      <c r="D1950" s="17">
        <f>TITRES_STAT!E1953</f>
        <v>6710</v>
      </c>
      <c r="E1950" s="17">
        <f>TITRES_STAT!F1953</f>
        <v>15.188000000000001</v>
      </c>
      <c r="F1950" s="17" t="str">
        <f t="shared" si="92"/>
        <v>BEARISH</v>
      </c>
      <c r="G1950" s="17" t="str">
        <f t="shared" si="91"/>
        <v>NEUTRAL</v>
      </c>
      <c r="H1950" s="17" t="str">
        <f t="shared" si="90"/>
        <v>CONFIRMED BEARISH</v>
      </c>
    </row>
    <row r="1951" spans="1:8" ht="13.5" x14ac:dyDescent="0.25">
      <c r="A1951" s="3">
        <f>TITRES_STAT!B1954</f>
        <v>44848</v>
      </c>
      <c r="B1951" s="17">
        <f>TITRES_STAT!C1954</f>
        <v>15.1</v>
      </c>
      <c r="C1951" s="17">
        <f>TITRES_STAT!D1954</f>
        <v>11.686400000000001</v>
      </c>
      <c r="D1951" s="17">
        <f>TITRES_STAT!E1954</f>
        <v>17207</v>
      </c>
      <c r="E1951" s="17">
        <f>TITRES_STAT!F1954</f>
        <v>15.211</v>
      </c>
      <c r="F1951" s="17" t="str">
        <f t="shared" si="92"/>
        <v>BEARISH</v>
      </c>
      <c r="G1951" s="17" t="str">
        <f t="shared" si="91"/>
        <v>NEUTRAL</v>
      </c>
      <c r="H1951" s="17" t="str">
        <f t="shared" si="90"/>
        <v>CONFIRMED BEARISH</v>
      </c>
    </row>
    <row r="1952" spans="1:8" ht="13.5" x14ac:dyDescent="0.25">
      <c r="A1952" s="3">
        <f>TITRES_STAT!B1955</f>
        <v>44851</v>
      </c>
      <c r="B1952" s="17">
        <f>TITRES_STAT!C1955</f>
        <v>15</v>
      </c>
      <c r="C1952" s="17">
        <f>TITRES_STAT!D1955</f>
        <v>11.609</v>
      </c>
      <c r="D1952" s="17">
        <f>TITRES_STAT!E1955</f>
        <v>8855</v>
      </c>
      <c r="E1952" s="17">
        <f>TITRES_STAT!F1955</f>
        <v>15.055999999999999</v>
      </c>
      <c r="F1952" s="17" t="str">
        <f t="shared" si="92"/>
        <v>BEARISH</v>
      </c>
      <c r="G1952" s="17" t="str">
        <f t="shared" si="91"/>
        <v>NEUTRAL</v>
      </c>
      <c r="H1952" s="17" t="str">
        <f t="shared" si="90"/>
        <v>CONFIRMED BEARISH</v>
      </c>
    </row>
    <row r="1953" spans="1:8" ht="13.5" x14ac:dyDescent="0.25">
      <c r="A1953" s="3">
        <f>TITRES_STAT!B1956</f>
        <v>44852</v>
      </c>
      <c r="B1953" s="17">
        <f>TITRES_STAT!C1956</f>
        <v>15.09</v>
      </c>
      <c r="C1953" s="17">
        <f>TITRES_STAT!D1956</f>
        <v>11.678599999999999</v>
      </c>
      <c r="D1953" s="17">
        <f>TITRES_STAT!E1956</f>
        <v>23184</v>
      </c>
      <c r="E1953" s="17">
        <f>TITRES_STAT!F1956</f>
        <v>15.045999999999999</v>
      </c>
      <c r="F1953" s="17" t="str">
        <f t="shared" si="92"/>
        <v>BEARISH</v>
      </c>
      <c r="G1953" s="17" t="str">
        <f t="shared" si="91"/>
        <v>NEUTRAL</v>
      </c>
      <c r="H1953" s="17" t="str">
        <f t="shared" si="90"/>
        <v>CONFIRMED BEARISH</v>
      </c>
    </row>
    <row r="1954" spans="1:8" ht="13.5" x14ac:dyDescent="0.25">
      <c r="A1954" s="3">
        <f>TITRES_STAT!B1957</f>
        <v>44853</v>
      </c>
      <c r="B1954" s="17">
        <f>TITRES_STAT!C1957</f>
        <v>14.95</v>
      </c>
      <c r="C1954" s="17">
        <f>TITRES_STAT!D1957</f>
        <v>11.5703</v>
      </c>
      <c r="D1954" s="17">
        <f>TITRES_STAT!E1957</f>
        <v>27740</v>
      </c>
      <c r="E1954" s="17">
        <f>TITRES_STAT!F1957</f>
        <v>14.945</v>
      </c>
      <c r="F1954" s="17" t="str">
        <f t="shared" si="92"/>
        <v>BEARISH</v>
      </c>
      <c r="G1954" s="17" t="str">
        <f t="shared" si="91"/>
        <v>NEUTRAL</v>
      </c>
      <c r="H1954" s="17" t="str">
        <f t="shared" si="90"/>
        <v>CONFIRMED BEARISH</v>
      </c>
    </row>
    <row r="1955" spans="1:8" ht="13.5" x14ac:dyDescent="0.25">
      <c r="A1955" s="3">
        <f>TITRES_STAT!B1958</f>
        <v>44854</v>
      </c>
      <c r="B1955" s="17">
        <f>TITRES_STAT!C1958</f>
        <v>14.96</v>
      </c>
      <c r="C1955" s="17">
        <f>TITRES_STAT!D1958</f>
        <v>11.577999999999999</v>
      </c>
      <c r="D1955" s="17">
        <f>TITRES_STAT!E1958</f>
        <v>15454</v>
      </c>
      <c r="E1955" s="17">
        <f>TITRES_STAT!F1958</f>
        <v>14.999000000000001</v>
      </c>
      <c r="F1955" s="17" t="str">
        <f t="shared" si="92"/>
        <v>BEARISH</v>
      </c>
      <c r="G1955" s="17" t="str">
        <f t="shared" si="91"/>
        <v>NEUTRAL</v>
      </c>
      <c r="H1955" s="17" t="str">
        <f t="shared" si="90"/>
        <v>CONFIRMED BEARISH</v>
      </c>
    </row>
    <row r="1956" spans="1:8" ht="13.5" x14ac:dyDescent="0.25">
      <c r="A1956" s="3">
        <f>TITRES_STAT!B1959</f>
        <v>44855</v>
      </c>
      <c r="B1956" s="17">
        <f>TITRES_STAT!C1959</f>
        <v>14.9</v>
      </c>
      <c r="C1956" s="17">
        <f>TITRES_STAT!D1959</f>
        <v>11.531599999999999</v>
      </c>
      <c r="D1956" s="17">
        <f>TITRES_STAT!E1959</f>
        <v>3858</v>
      </c>
      <c r="E1956" s="17">
        <f>TITRES_STAT!F1959</f>
        <v>14.981</v>
      </c>
      <c r="F1956" s="17" t="str">
        <f t="shared" si="92"/>
        <v>BEARISH</v>
      </c>
      <c r="G1956" s="17" t="str">
        <f t="shared" si="91"/>
        <v>NEUTRAL</v>
      </c>
      <c r="H1956" s="17" t="str">
        <f t="shared" si="90"/>
        <v>CONFIRMED BEARISH</v>
      </c>
    </row>
    <row r="1957" spans="1:8" ht="13.5" x14ac:dyDescent="0.25">
      <c r="A1957" s="3">
        <f>TITRES_STAT!B1960</f>
        <v>44858</v>
      </c>
      <c r="B1957" s="17">
        <f>TITRES_STAT!C1960</f>
        <v>14.85</v>
      </c>
      <c r="C1957" s="17">
        <f>TITRES_STAT!D1960</f>
        <v>11.492900000000001</v>
      </c>
      <c r="D1957" s="17">
        <f>TITRES_STAT!E1960</f>
        <v>19527</v>
      </c>
      <c r="E1957" s="17">
        <f>TITRES_STAT!F1960</f>
        <v>14.851000000000001</v>
      </c>
      <c r="F1957" s="17" t="str">
        <f t="shared" si="92"/>
        <v>BEARISH</v>
      </c>
      <c r="G1957" s="17" t="str">
        <f t="shared" si="91"/>
        <v>NEUTRAL</v>
      </c>
      <c r="H1957" s="17" t="str">
        <f t="shared" si="90"/>
        <v>CONFIRMED BEARISH</v>
      </c>
    </row>
    <row r="1958" spans="1:8" ht="13.5" x14ac:dyDescent="0.25">
      <c r="A1958" s="3">
        <f>TITRES_STAT!B1961</f>
        <v>44859</v>
      </c>
      <c r="B1958" s="17">
        <f>TITRES_STAT!C1961</f>
        <v>14.8</v>
      </c>
      <c r="C1958" s="17">
        <f>TITRES_STAT!D1961</f>
        <v>11.4542</v>
      </c>
      <c r="D1958" s="17">
        <f>TITRES_STAT!E1961</f>
        <v>10249</v>
      </c>
      <c r="E1958" s="17">
        <f>TITRES_STAT!F1961</f>
        <v>14.801</v>
      </c>
      <c r="F1958" s="17" t="str">
        <f t="shared" si="92"/>
        <v>BEARISH</v>
      </c>
      <c r="G1958" s="17" t="str">
        <f t="shared" si="91"/>
        <v>NEUTRAL</v>
      </c>
      <c r="H1958" s="17" t="str">
        <f t="shared" si="90"/>
        <v>CONFIRMED BEARISH</v>
      </c>
    </row>
    <row r="1959" spans="1:8" ht="13.5" x14ac:dyDescent="0.25">
      <c r="A1959" s="3">
        <f>TITRES_STAT!B1962</f>
        <v>44860</v>
      </c>
      <c r="B1959" s="17">
        <f>TITRES_STAT!C1962</f>
        <v>14.8</v>
      </c>
      <c r="C1959" s="17">
        <f>TITRES_STAT!D1962</f>
        <v>11.4542</v>
      </c>
      <c r="D1959" s="17">
        <f>TITRES_STAT!E1962</f>
        <v>12111</v>
      </c>
      <c r="E1959" s="17">
        <f>TITRES_STAT!F1962</f>
        <v>14.8</v>
      </c>
      <c r="F1959" s="17" t="str">
        <f t="shared" si="92"/>
        <v>BEARISH</v>
      </c>
      <c r="G1959" s="17" t="str">
        <f t="shared" si="91"/>
        <v>NEUTRAL</v>
      </c>
      <c r="H1959" s="17" t="str">
        <f t="shared" si="90"/>
        <v>CONFIRMED BEARISH</v>
      </c>
    </row>
    <row r="1960" spans="1:8" ht="13.5" x14ac:dyDescent="0.25">
      <c r="A1960" s="3">
        <f>TITRES_STAT!B1963</f>
        <v>44861</v>
      </c>
      <c r="B1960" s="17">
        <f>TITRES_STAT!C1963</f>
        <v>14.82</v>
      </c>
      <c r="C1960" s="17">
        <f>TITRES_STAT!D1963</f>
        <v>11.4697</v>
      </c>
      <c r="D1960" s="17">
        <f>TITRES_STAT!E1963</f>
        <v>18960</v>
      </c>
      <c r="E1960" s="17">
        <f>TITRES_STAT!F1963</f>
        <v>14.795999999999999</v>
      </c>
      <c r="F1960" s="17" t="str">
        <f t="shared" si="92"/>
        <v>BEARISH</v>
      </c>
      <c r="G1960" s="17" t="str">
        <f t="shared" si="91"/>
        <v>NEUTRAL</v>
      </c>
      <c r="H1960" s="17" t="str">
        <f t="shared" si="90"/>
        <v>CONFIRMED BEARISH</v>
      </c>
    </row>
    <row r="1961" spans="1:8" ht="13.5" x14ac:dyDescent="0.25">
      <c r="A1961" s="3">
        <f>TITRES_STAT!B1964</f>
        <v>44862</v>
      </c>
      <c r="B1961" s="17">
        <f>TITRES_STAT!C1964</f>
        <v>14.8</v>
      </c>
      <c r="C1961" s="17">
        <f>TITRES_STAT!D1964</f>
        <v>11.4542</v>
      </c>
      <c r="D1961" s="17">
        <f>TITRES_STAT!E1964</f>
        <v>1687</v>
      </c>
      <c r="E1961" s="17">
        <f>TITRES_STAT!F1964</f>
        <v>14.798999999999999</v>
      </c>
      <c r="F1961" s="17" t="str">
        <f t="shared" si="92"/>
        <v>BEARISH</v>
      </c>
      <c r="G1961" s="17" t="str">
        <f t="shared" si="91"/>
        <v>NEUTRAL</v>
      </c>
      <c r="H1961" s="17" t="str">
        <f t="shared" si="90"/>
        <v>CONFIRMED BEARISH</v>
      </c>
    </row>
    <row r="1962" spans="1:8" ht="13.5" x14ac:dyDescent="0.25">
      <c r="A1962" s="3">
        <f>TITRES_STAT!B1965</f>
        <v>44865</v>
      </c>
      <c r="B1962" s="17">
        <f>TITRES_STAT!C1965</f>
        <v>14.79</v>
      </c>
      <c r="C1962" s="17">
        <f>TITRES_STAT!D1965</f>
        <v>11.4465</v>
      </c>
      <c r="D1962" s="17">
        <f>TITRES_STAT!E1965</f>
        <v>23779</v>
      </c>
      <c r="E1962" s="17">
        <f>TITRES_STAT!F1965</f>
        <v>14.763999999999999</v>
      </c>
      <c r="F1962" s="17" t="str">
        <f t="shared" si="92"/>
        <v>BEARISH</v>
      </c>
      <c r="G1962" s="17" t="str">
        <f t="shared" si="91"/>
        <v>NEUTRAL</v>
      </c>
      <c r="H1962" s="17" t="str">
        <f t="shared" si="90"/>
        <v>CONFIRMED BEARISH</v>
      </c>
    </row>
    <row r="1963" spans="1:8" ht="13.5" x14ac:dyDescent="0.25">
      <c r="A1963" s="3">
        <f>TITRES_STAT!B1966</f>
        <v>44866</v>
      </c>
      <c r="B1963" s="17">
        <f>TITRES_STAT!C1966</f>
        <v>14.69</v>
      </c>
      <c r="C1963" s="17">
        <f>TITRES_STAT!D1966</f>
        <v>11.3691</v>
      </c>
      <c r="D1963" s="17">
        <f>TITRES_STAT!E1966</f>
        <v>23447</v>
      </c>
      <c r="E1963" s="17">
        <f>TITRES_STAT!F1966</f>
        <v>14.558999999999999</v>
      </c>
      <c r="F1963" s="17" t="str">
        <f t="shared" si="92"/>
        <v>BEARISH</v>
      </c>
      <c r="G1963" s="17" t="str">
        <f t="shared" si="91"/>
        <v>NEUTRAL</v>
      </c>
      <c r="H1963" s="17" t="str">
        <f t="shared" si="90"/>
        <v>CONFIRMED BEARISH</v>
      </c>
    </row>
    <row r="1964" spans="1:8" ht="13.5" x14ac:dyDescent="0.25">
      <c r="A1964" s="3">
        <f>TITRES_STAT!B1967</f>
        <v>44867</v>
      </c>
      <c r="B1964" s="17">
        <f>TITRES_STAT!C1967</f>
        <v>14.6</v>
      </c>
      <c r="C1964" s="17">
        <f>TITRES_STAT!D1967</f>
        <v>11.2994</v>
      </c>
      <c r="D1964" s="17">
        <f>TITRES_STAT!E1967</f>
        <v>22181</v>
      </c>
      <c r="E1964" s="17">
        <f>TITRES_STAT!F1967</f>
        <v>14.529</v>
      </c>
      <c r="F1964" s="17" t="str">
        <f t="shared" si="92"/>
        <v>BEARISH</v>
      </c>
      <c r="G1964" s="17" t="str">
        <f t="shared" si="91"/>
        <v>NEUTRAL</v>
      </c>
      <c r="H1964" s="17" t="str">
        <f t="shared" si="90"/>
        <v>CONFIRMED BEARISH</v>
      </c>
    </row>
    <row r="1965" spans="1:8" ht="13.5" x14ac:dyDescent="0.25">
      <c r="A1965" s="3">
        <f>TITRES_STAT!B1968</f>
        <v>44868</v>
      </c>
      <c r="B1965" s="17">
        <f>TITRES_STAT!C1968</f>
        <v>14.4</v>
      </c>
      <c r="C1965" s="17">
        <f>TITRES_STAT!D1968</f>
        <v>11.144600000000001</v>
      </c>
      <c r="D1965" s="17">
        <f>TITRES_STAT!E1968</f>
        <v>21705</v>
      </c>
      <c r="E1965" s="17">
        <f>TITRES_STAT!F1968</f>
        <v>14.388</v>
      </c>
      <c r="F1965" s="17" t="str">
        <f t="shared" si="92"/>
        <v>BEARISH</v>
      </c>
      <c r="G1965" s="17" t="str">
        <f t="shared" si="91"/>
        <v>WEAK</v>
      </c>
      <c r="H1965" s="17" t="str">
        <f t="shared" si="90"/>
        <v>CONFIRMED BEARISH</v>
      </c>
    </row>
    <row r="1966" spans="1:8" ht="13.5" x14ac:dyDescent="0.25">
      <c r="A1966" s="3">
        <f>TITRES_STAT!B1969</f>
        <v>44869</v>
      </c>
      <c r="B1966" s="17">
        <f>TITRES_STAT!C1969</f>
        <v>14.3</v>
      </c>
      <c r="C1966" s="17">
        <f>TITRES_STAT!D1969</f>
        <v>11.0672</v>
      </c>
      <c r="D1966" s="17">
        <f>TITRES_STAT!E1969</f>
        <v>6156</v>
      </c>
      <c r="E1966" s="17">
        <f>TITRES_STAT!F1969</f>
        <v>14.275</v>
      </c>
      <c r="F1966" s="17" t="str">
        <f t="shared" si="92"/>
        <v>BEARISH</v>
      </c>
      <c r="G1966" s="17" t="str">
        <f t="shared" si="91"/>
        <v>WEAK</v>
      </c>
      <c r="H1966" s="17" t="str">
        <f t="shared" si="90"/>
        <v>CONFIRMED BEARISH</v>
      </c>
    </row>
    <row r="1967" spans="1:8" ht="13.5" x14ac:dyDescent="0.25">
      <c r="A1967" s="3">
        <f>TITRES_STAT!B1970</f>
        <v>44872</v>
      </c>
      <c r="B1967" s="17">
        <f>TITRES_STAT!C1970</f>
        <v>14.19</v>
      </c>
      <c r="C1967" s="17">
        <f>TITRES_STAT!D1970</f>
        <v>10.982100000000001</v>
      </c>
      <c r="D1967" s="17">
        <f>TITRES_STAT!E1970</f>
        <v>21586</v>
      </c>
      <c r="E1967" s="17">
        <f>TITRES_STAT!F1970</f>
        <v>14.151</v>
      </c>
      <c r="F1967" s="17" t="str">
        <f t="shared" si="92"/>
        <v>BEARISH</v>
      </c>
      <c r="G1967" s="17" t="str">
        <f t="shared" si="91"/>
        <v>WEAK</v>
      </c>
      <c r="H1967" s="17" t="str">
        <f t="shared" si="90"/>
        <v>CONFIRMED BEARISH</v>
      </c>
    </row>
    <row r="1968" spans="1:8" ht="13.5" x14ac:dyDescent="0.25">
      <c r="A1968" s="3">
        <f>TITRES_STAT!B1971</f>
        <v>44873</v>
      </c>
      <c r="B1968" s="17">
        <f>TITRES_STAT!C1971</f>
        <v>14</v>
      </c>
      <c r="C1968" s="17">
        <f>TITRES_STAT!D1971</f>
        <v>10.835000000000001</v>
      </c>
      <c r="D1968" s="17">
        <f>TITRES_STAT!E1971</f>
        <v>69914</v>
      </c>
      <c r="E1968" s="17">
        <f>TITRES_STAT!F1971</f>
        <v>13.842000000000001</v>
      </c>
      <c r="F1968" s="17" t="str">
        <f t="shared" si="92"/>
        <v>BEARISH</v>
      </c>
      <c r="G1968" s="17" t="str">
        <f t="shared" si="91"/>
        <v>WEAK</v>
      </c>
      <c r="H1968" s="17" t="str">
        <f t="shared" si="90"/>
        <v>CONFIRMED BEARISH</v>
      </c>
    </row>
    <row r="1969" spans="1:8" ht="13.5" x14ac:dyDescent="0.25">
      <c r="A1969" s="3">
        <f>TITRES_STAT!B1972</f>
        <v>44874</v>
      </c>
      <c r="B1969" s="17">
        <f>TITRES_STAT!C1972</f>
        <v>13.8</v>
      </c>
      <c r="C1969" s="17">
        <f>TITRES_STAT!D1972</f>
        <v>10.680300000000001</v>
      </c>
      <c r="D1969" s="17">
        <f>TITRES_STAT!E1972</f>
        <v>11710</v>
      </c>
      <c r="E1969" s="17">
        <f>TITRES_STAT!F1972</f>
        <v>13.833</v>
      </c>
      <c r="F1969" s="17" t="str">
        <f t="shared" si="92"/>
        <v>BEARISH</v>
      </c>
      <c r="G1969" s="17" t="str">
        <f t="shared" si="91"/>
        <v>WEAK</v>
      </c>
      <c r="H1969" s="17" t="str">
        <f t="shared" si="90"/>
        <v>CONFIRMED BEARISH</v>
      </c>
    </row>
    <row r="1970" spans="1:8" ht="13.5" x14ac:dyDescent="0.25">
      <c r="A1970" s="3">
        <f>TITRES_STAT!B1973</f>
        <v>44875</v>
      </c>
      <c r="B1970" s="17">
        <f>TITRES_STAT!C1973</f>
        <v>13.8</v>
      </c>
      <c r="C1970" s="17">
        <f>TITRES_STAT!D1973</f>
        <v>10.680300000000001</v>
      </c>
      <c r="D1970" s="17">
        <f>TITRES_STAT!E1973</f>
        <v>9958</v>
      </c>
      <c r="E1970" s="17">
        <f>TITRES_STAT!F1973</f>
        <v>13.8</v>
      </c>
      <c r="F1970" s="17" t="str">
        <f t="shared" si="92"/>
        <v>BEARISH</v>
      </c>
      <c r="G1970" s="17" t="str">
        <f t="shared" si="91"/>
        <v>WEAK</v>
      </c>
      <c r="H1970" s="17" t="str">
        <f t="shared" si="90"/>
        <v>CONFIRMED BEARISH</v>
      </c>
    </row>
    <row r="1971" spans="1:8" ht="13.5" x14ac:dyDescent="0.25">
      <c r="A1971" s="3">
        <f>TITRES_STAT!B1974</f>
        <v>44876</v>
      </c>
      <c r="B1971" s="17">
        <f>TITRES_STAT!C1974</f>
        <v>13.72</v>
      </c>
      <c r="C1971" s="17">
        <f>TITRES_STAT!D1974</f>
        <v>10.6183</v>
      </c>
      <c r="D1971" s="17">
        <f>TITRES_STAT!E1974</f>
        <v>2600</v>
      </c>
      <c r="E1971" s="17">
        <f>TITRES_STAT!F1974</f>
        <v>13.736000000000001</v>
      </c>
      <c r="F1971" s="17" t="str">
        <f t="shared" si="92"/>
        <v>BEARISH</v>
      </c>
      <c r="G1971" s="17" t="str">
        <f t="shared" si="91"/>
        <v>WEAK</v>
      </c>
      <c r="H1971" s="17" t="str">
        <f t="shared" si="90"/>
        <v>CONFIRMED BEARISH</v>
      </c>
    </row>
    <row r="1972" spans="1:8" ht="13.5" x14ac:dyDescent="0.25">
      <c r="A1972" s="3">
        <f>TITRES_STAT!B1975</f>
        <v>44879</v>
      </c>
      <c r="B1972" s="17">
        <f>TITRES_STAT!C1975</f>
        <v>13.7</v>
      </c>
      <c r="C1972" s="17">
        <f>TITRES_STAT!D1975</f>
        <v>10.6029</v>
      </c>
      <c r="D1972" s="17">
        <f>TITRES_STAT!E1975</f>
        <v>16168</v>
      </c>
      <c r="E1972" s="17">
        <f>TITRES_STAT!F1975</f>
        <v>13.64</v>
      </c>
      <c r="F1972" s="17" t="str">
        <f t="shared" si="92"/>
        <v>BEARISH</v>
      </c>
      <c r="G1972" s="17" t="str">
        <f t="shared" si="91"/>
        <v>WEAK</v>
      </c>
      <c r="H1972" s="17" t="str">
        <f t="shared" si="90"/>
        <v>CONFIRMED BEARISH</v>
      </c>
    </row>
    <row r="1973" spans="1:8" ht="13.5" x14ac:dyDescent="0.25">
      <c r="A1973" s="3">
        <f>TITRES_STAT!B1976</f>
        <v>44880</v>
      </c>
      <c r="B1973" s="17">
        <f>TITRES_STAT!C1976</f>
        <v>13.55</v>
      </c>
      <c r="C1973" s="17">
        <f>TITRES_STAT!D1976</f>
        <v>10.486800000000001</v>
      </c>
      <c r="D1973" s="17">
        <f>TITRES_STAT!E1976</f>
        <v>23094</v>
      </c>
      <c r="E1973" s="17">
        <f>TITRES_STAT!F1976</f>
        <v>13.525</v>
      </c>
      <c r="F1973" s="17" t="str">
        <f t="shared" si="92"/>
        <v>BEARISH</v>
      </c>
      <c r="G1973" s="17" t="str">
        <f t="shared" si="91"/>
        <v>WEAK</v>
      </c>
      <c r="H1973" s="17" t="str">
        <f t="shared" si="90"/>
        <v>CONFIRMED BEARISH</v>
      </c>
    </row>
    <row r="1974" spans="1:8" ht="13.5" x14ac:dyDescent="0.25">
      <c r="A1974" s="3">
        <f>TITRES_STAT!B1977</f>
        <v>44881</v>
      </c>
      <c r="B1974" s="17">
        <f>TITRES_STAT!C1977</f>
        <v>13.4</v>
      </c>
      <c r="C1974" s="17">
        <f>TITRES_STAT!D1977</f>
        <v>10.370699999999999</v>
      </c>
      <c r="D1974" s="17">
        <f>TITRES_STAT!E1977</f>
        <v>10904</v>
      </c>
      <c r="E1974" s="17">
        <f>TITRES_STAT!F1977</f>
        <v>13.343</v>
      </c>
      <c r="F1974" s="17" t="str">
        <f t="shared" si="92"/>
        <v>BEARISH</v>
      </c>
      <c r="G1974" s="17" t="str">
        <f t="shared" si="91"/>
        <v>WEAK</v>
      </c>
      <c r="H1974" s="17" t="str">
        <f t="shared" si="90"/>
        <v>CONFIRMED BEARISH</v>
      </c>
    </row>
    <row r="1975" spans="1:8" ht="13.5" x14ac:dyDescent="0.25">
      <c r="A1975" s="3">
        <f>TITRES_STAT!B1978</f>
        <v>44882</v>
      </c>
      <c r="B1975" s="17">
        <f>TITRES_STAT!C1978</f>
        <v>13.4</v>
      </c>
      <c r="C1975" s="17">
        <f>TITRES_STAT!D1978</f>
        <v>10.370699999999999</v>
      </c>
      <c r="D1975" s="17">
        <f>TITRES_STAT!E1978</f>
        <v>5719</v>
      </c>
      <c r="E1975" s="17">
        <f>TITRES_STAT!F1978</f>
        <v>13.365</v>
      </c>
      <c r="F1975" s="17" t="str">
        <f t="shared" si="92"/>
        <v>BEARISH</v>
      </c>
      <c r="G1975" s="17" t="str">
        <f t="shared" si="91"/>
        <v>WEAK</v>
      </c>
      <c r="H1975" s="17" t="str">
        <f t="shared" si="90"/>
        <v>CONFIRMED BEARISH</v>
      </c>
    </row>
    <row r="1976" spans="1:8" ht="13.5" x14ac:dyDescent="0.25">
      <c r="A1976" s="3">
        <f>TITRES_STAT!B1979</f>
        <v>44883</v>
      </c>
      <c r="B1976" s="17">
        <f>TITRES_STAT!C1979</f>
        <v>13.35</v>
      </c>
      <c r="C1976" s="17">
        <f>TITRES_STAT!D1979</f>
        <v>10.332000000000001</v>
      </c>
      <c r="D1976" s="17">
        <f>TITRES_STAT!E1979</f>
        <v>23567</v>
      </c>
      <c r="E1976" s="17">
        <f>TITRES_STAT!F1979</f>
        <v>13.334</v>
      </c>
      <c r="F1976" s="17" t="str">
        <f t="shared" si="92"/>
        <v>BEARISH</v>
      </c>
      <c r="G1976" s="17" t="str">
        <f t="shared" si="91"/>
        <v>WEAK</v>
      </c>
      <c r="H1976" s="17" t="str">
        <f t="shared" si="90"/>
        <v>CONFIRMED BEARISH</v>
      </c>
    </row>
    <row r="1977" spans="1:8" ht="13.5" x14ac:dyDescent="0.25">
      <c r="A1977" s="3">
        <f>TITRES_STAT!B1980</f>
        <v>44886</v>
      </c>
      <c r="B1977" s="17">
        <f>TITRES_STAT!C1980</f>
        <v>13.38</v>
      </c>
      <c r="C1977" s="17">
        <f>TITRES_STAT!D1980</f>
        <v>10.3552</v>
      </c>
      <c r="D1977" s="17">
        <f>TITRES_STAT!E1980</f>
        <v>14391</v>
      </c>
      <c r="E1977" s="17">
        <f>TITRES_STAT!F1980</f>
        <v>13.337999999999999</v>
      </c>
      <c r="F1977" s="17" t="str">
        <f t="shared" si="92"/>
        <v>BEARISH</v>
      </c>
      <c r="G1977" s="17" t="str">
        <f t="shared" si="91"/>
        <v>WEAK</v>
      </c>
      <c r="H1977" s="17" t="str">
        <f t="shared" si="90"/>
        <v>CONFIRMED BEARISH</v>
      </c>
    </row>
    <row r="1978" spans="1:8" ht="13.5" x14ac:dyDescent="0.25">
      <c r="A1978" s="3">
        <f>TITRES_STAT!B1981</f>
        <v>44887</v>
      </c>
      <c r="B1978" s="17">
        <f>TITRES_STAT!C1981</f>
        <v>13.4</v>
      </c>
      <c r="C1978" s="17">
        <f>TITRES_STAT!D1981</f>
        <v>10.370699999999999</v>
      </c>
      <c r="D1978" s="17">
        <f>TITRES_STAT!E1981</f>
        <v>201699</v>
      </c>
      <c r="E1978" s="17">
        <f>TITRES_STAT!F1981</f>
        <v>13.227</v>
      </c>
      <c r="F1978" s="17" t="str">
        <f t="shared" si="92"/>
        <v>BEARISH</v>
      </c>
      <c r="G1978" s="17" t="str">
        <f t="shared" si="91"/>
        <v>WEAK</v>
      </c>
      <c r="H1978" s="17" t="str">
        <f t="shared" si="90"/>
        <v>CONFIRMED BEARISH</v>
      </c>
    </row>
    <row r="1979" spans="1:8" ht="13.5" x14ac:dyDescent="0.25">
      <c r="A1979" s="3">
        <f>TITRES_STAT!B1982</f>
        <v>44888</v>
      </c>
      <c r="B1979" s="17">
        <f>TITRES_STAT!C1982</f>
        <v>13.38</v>
      </c>
      <c r="C1979" s="17">
        <f>TITRES_STAT!D1982</f>
        <v>10.3552</v>
      </c>
      <c r="D1979" s="17">
        <f>TITRES_STAT!E1982</f>
        <v>11358</v>
      </c>
      <c r="E1979" s="17">
        <f>TITRES_STAT!F1982</f>
        <v>13.403</v>
      </c>
      <c r="F1979" s="17" t="str">
        <f t="shared" si="92"/>
        <v>BULLISH</v>
      </c>
      <c r="G1979" s="17" t="str">
        <f t="shared" si="91"/>
        <v>NEUTRAL</v>
      </c>
      <c r="H1979" s="17" t="str">
        <f t="shared" si="90"/>
        <v>BULLISH DIVERGENCE</v>
      </c>
    </row>
    <row r="1980" spans="1:8" ht="13.5" x14ac:dyDescent="0.25">
      <c r="A1980" s="3">
        <f>TITRES_STAT!B1983</f>
        <v>44889</v>
      </c>
      <c r="B1980" s="17">
        <f>TITRES_STAT!C1983</f>
        <v>13.35</v>
      </c>
      <c r="C1980" s="17">
        <f>TITRES_STAT!D1983</f>
        <v>10.332000000000001</v>
      </c>
      <c r="D1980" s="17">
        <f>TITRES_STAT!E1983</f>
        <v>13832</v>
      </c>
      <c r="E1980" s="17">
        <f>TITRES_STAT!F1983</f>
        <v>13.348000000000001</v>
      </c>
      <c r="F1980" s="17" t="str">
        <f t="shared" si="92"/>
        <v>BEARISH</v>
      </c>
      <c r="G1980" s="17" t="str">
        <f t="shared" si="91"/>
        <v>NEUTRAL</v>
      </c>
      <c r="H1980" s="17" t="str">
        <f t="shared" si="90"/>
        <v>CONFIRMED BEARISH</v>
      </c>
    </row>
    <row r="1981" spans="1:8" ht="13.5" x14ac:dyDescent="0.25">
      <c r="A1981" s="3">
        <f>TITRES_STAT!B1984</f>
        <v>44890</v>
      </c>
      <c r="B1981" s="17">
        <f>TITRES_STAT!C1984</f>
        <v>13.38</v>
      </c>
      <c r="C1981" s="17">
        <f>TITRES_STAT!D1984</f>
        <v>10.3552</v>
      </c>
      <c r="D1981" s="17">
        <f>TITRES_STAT!E1984</f>
        <v>1063</v>
      </c>
      <c r="E1981" s="17">
        <f>TITRES_STAT!F1984</f>
        <v>13.367000000000001</v>
      </c>
      <c r="F1981" s="17" t="str">
        <f t="shared" si="92"/>
        <v>BULLISH</v>
      </c>
      <c r="G1981" s="17" t="str">
        <f t="shared" si="91"/>
        <v>NEUTRAL</v>
      </c>
      <c r="H1981" s="17" t="str">
        <f t="shared" si="90"/>
        <v>CONFIRMED BULLISH</v>
      </c>
    </row>
    <row r="1982" spans="1:8" ht="13.5" x14ac:dyDescent="0.25">
      <c r="A1982" s="3">
        <f>TITRES_STAT!B1985</f>
        <v>44893</v>
      </c>
      <c r="B1982" s="17">
        <f>TITRES_STAT!C1985</f>
        <v>13.55</v>
      </c>
      <c r="C1982" s="17">
        <f>TITRES_STAT!D1985</f>
        <v>10.486800000000001</v>
      </c>
      <c r="D1982" s="17">
        <f>TITRES_STAT!E1985</f>
        <v>27315</v>
      </c>
      <c r="E1982" s="17">
        <f>TITRES_STAT!F1985</f>
        <v>13.412000000000001</v>
      </c>
      <c r="F1982" s="17" t="str">
        <f t="shared" si="92"/>
        <v>BULLISH</v>
      </c>
      <c r="G1982" s="17" t="str">
        <f t="shared" si="91"/>
        <v>NEUTRAL</v>
      </c>
      <c r="H1982" s="17" t="str">
        <f t="shared" si="90"/>
        <v>CONFIRMED BULLISH</v>
      </c>
    </row>
    <row r="1983" spans="1:8" ht="13.5" x14ac:dyDescent="0.25">
      <c r="A1983" s="3">
        <f>TITRES_STAT!B1986</f>
        <v>44894</v>
      </c>
      <c r="B1983" s="17">
        <f>TITRES_STAT!C1986</f>
        <v>13.4</v>
      </c>
      <c r="C1983" s="17">
        <f>TITRES_STAT!D1986</f>
        <v>10.370699999999999</v>
      </c>
      <c r="D1983" s="17">
        <f>TITRES_STAT!E1986</f>
        <v>32221</v>
      </c>
      <c r="E1983" s="17">
        <f>TITRES_STAT!F1986</f>
        <v>13.444000000000001</v>
      </c>
      <c r="F1983" s="17" t="str">
        <f t="shared" si="92"/>
        <v>BULLISH</v>
      </c>
      <c r="G1983" s="17" t="str">
        <f t="shared" si="91"/>
        <v>NEUTRAL</v>
      </c>
      <c r="H1983" s="17" t="str">
        <f t="shared" si="90"/>
        <v>NEUTRAL</v>
      </c>
    </row>
    <row r="1984" spans="1:8" ht="13.5" x14ac:dyDescent="0.25">
      <c r="A1984" s="3">
        <f>TITRES_STAT!B1987</f>
        <v>44895</v>
      </c>
      <c r="B1984" s="17">
        <f>TITRES_STAT!C1987</f>
        <v>13.32</v>
      </c>
      <c r="C1984" s="17">
        <f>TITRES_STAT!D1987</f>
        <v>10.3088</v>
      </c>
      <c r="D1984" s="17">
        <f>TITRES_STAT!E1987</f>
        <v>18747</v>
      </c>
      <c r="E1984" s="17">
        <f>TITRES_STAT!F1987</f>
        <v>13.353</v>
      </c>
      <c r="F1984" s="17" t="str">
        <f t="shared" si="92"/>
        <v>BEARISH</v>
      </c>
      <c r="G1984" s="17" t="str">
        <f t="shared" si="91"/>
        <v>NEUTRAL</v>
      </c>
      <c r="H1984" s="17" t="str">
        <f t="shared" si="90"/>
        <v>CONFIRMED BEARISH</v>
      </c>
    </row>
    <row r="1985" spans="1:8" ht="13.5" x14ac:dyDescent="0.25">
      <c r="A1985" s="3">
        <f>TITRES_STAT!B1988</f>
        <v>44896</v>
      </c>
      <c r="B1985" s="17">
        <f>TITRES_STAT!C1988</f>
        <v>13.2</v>
      </c>
      <c r="C1985" s="17">
        <f>TITRES_STAT!D1988</f>
        <v>10.2159</v>
      </c>
      <c r="D1985" s="17">
        <f>TITRES_STAT!E1988</f>
        <v>27984</v>
      </c>
      <c r="E1985" s="17">
        <f>TITRES_STAT!F1988</f>
        <v>13.302</v>
      </c>
      <c r="F1985" s="17" t="str">
        <f t="shared" si="92"/>
        <v>BEARISH</v>
      </c>
      <c r="G1985" s="17" t="str">
        <f t="shared" si="91"/>
        <v>NEUTRAL</v>
      </c>
      <c r="H1985" s="17" t="str">
        <f t="shared" si="90"/>
        <v>CONFIRMED BEARISH</v>
      </c>
    </row>
    <row r="1986" spans="1:8" ht="13.5" x14ac:dyDescent="0.25">
      <c r="A1986" s="3">
        <f>TITRES_STAT!B1989</f>
        <v>44897</v>
      </c>
      <c r="B1986" s="17">
        <f>TITRES_STAT!C1989</f>
        <v>13.34</v>
      </c>
      <c r="C1986" s="17">
        <f>TITRES_STAT!D1989</f>
        <v>10.324199999999999</v>
      </c>
      <c r="D1986" s="17">
        <f>TITRES_STAT!E1989</f>
        <v>7687</v>
      </c>
      <c r="E1986" s="17">
        <f>TITRES_STAT!F1989</f>
        <v>13.183</v>
      </c>
      <c r="F1986" s="17" t="str">
        <f t="shared" si="92"/>
        <v>BEARISH</v>
      </c>
      <c r="G1986" s="17" t="str">
        <f t="shared" si="91"/>
        <v>NEUTRAL</v>
      </c>
      <c r="H1986" s="17" t="str">
        <f t="shared" si="90"/>
        <v>CONFIRMED BEARISH</v>
      </c>
    </row>
    <row r="1987" spans="1:8" ht="13.5" x14ac:dyDescent="0.25">
      <c r="A1987" s="3">
        <f>TITRES_STAT!B1990</f>
        <v>44900</v>
      </c>
      <c r="B1987" s="17">
        <f>TITRES_STAT!C1990</f>
        <v>13.15</v>
      </c>
      <c r="C1987" s="17">
        <f>TITRES_STAT!D1990</f>
        <v>10.177199999999999</v>
      </c>
      <c r="D1987" s="17">
        <f>TITRES_STAT!E1990</f>
        <v>167717</v>
      </c>
      <c r="E1987" s="17">
        <f>TITRES_STAT!F1990</f>
        <v>13.189</v>
      </c>
      <c r="F1987" s="17" t="str">
        <f t="shared" si="92"/>
        <v>BEARISH</v>
      </c>
      <c r="G1987" s="17" t="str">
        <f t="shared" si="91"/>
        <v>NEUTRAL</v>
      </c>
      <c r="H1987" s="17" t="str">
        <f t="shared" si="90"/>
        <v>CONFIRMED BEARISH</v>
      </c>
    </row>
    <row r="1988" spans="1:8" ht="13.5" x14ac:dyDescent="0.25">
      <c r="A1988" s="3">
        <f>TITRES_STAT!B1991</f>
        <v>44901</v>
      </c>
      <c r="B1988" s="17">
        <f>TITRES_STAT!C1991</f>
        <v>13.1</v>
      </c>
      <c r="C1988" s="17">
        <f>TITRES_STAT!D1991</f>
        <v>10.138500000000001</v>
      </c>
      <c r="D1988" s="17">
        <f>TITRES_STAT!E1991</f>
        <v>9046</v>
      </c>
      <c r="E1988" s="17">
        <f>TITRES_STAT!F1991</f>
        <v>13.108000000000001</v>
      </c>
      <c r="F1988" s="17" t="str">
        <f t="shared" si="92"/>
        <v>BEARISH</v>
      </c>
      <c r="G1988" s="17" t="str">
        <f t="shared" si="91"/>
        <v>WEAK</v>
      </c>
      <c r="H1988" s="17" t="str">
        <f t="shared" si="90"/>
        <v>CONFIRMED BEARISH</v>
      </c>
    </row>
    <row r="1989" spans="1:8" ht="13.5" x14ac:dyDescent="0.25">
      <c r="A1989" s="3">
        <f>TITRES_STAT!B1992</f>
        <v>44902</v>
      </c>
      <c r="B1989" s="17">
        <f>TITRES_STAT!C1992</f>
        <v>13.14</v>
      </c>
      <c r="C1989" s="17">
        <f>TITRES_STAT!D1992</f>
        <v>10.169499999999999</v>
      </c>
      <c r="D1989" s="17">
        <f>TITRES_STAT!E1992</f>
        <v>17425</v>
      </c>
      <c r="E1989" s="17">
        <f>TITRES_STAT!F1992</f>
        <v>13.141</v>
      </c>
      <c r="F1989" s="17" t="str">
        <f t="shared" si="92"/>
        <v>BEARISH</v>
      </c>
      <c r="G1989" s="17" t="str">
        <f t="shared" si="91"/>
        <v>NEUTRAL</v>
      </c>
      <c r="H1989" s="17" t="str">
        <f t="shared" si="90"/>
        <v>CONFIRMED BEARISH</v>
      </c>
    </row>
    <row r="1990" spans="1:8" ht="13.5" x14ac:dyDescent="0.25">
      <c r="A1990" s="3">
        <f>TITRES_STAT!B1993</f>
        <v>44903</v>
      </c>
      <c r="B1990" s="17">
        <f>TITRES_STAT!C1993</f>
        <v>13.12</v>
      </c>
      <c r="C1990" s="17">
        <f>TITRES_STAT!D1993</f>
        <v>10.154</v>
      </c>
      <c r="D1990" s="17">
        <f>TITRES_STAT!E1993</f>
        <v>8343</v>
      </c>
      <c r="E1990" s="17">
        <f>TITRES_STAT!F1993</f>
        <v>13.144</v>
      </c>
      <c r="F1990" s="17" t="str">
        <f t="shared" si="92"/>
        <v>BEARISH</v>
      </c>
      <c r="G1990" s="17" t="str">
        <f t="shared" si="91"/>
        <v>NEUTRAL</v>
      </c>
      <c r="H1990" s="17" t="str">
        <f t="shared" ref="H1990:H2053" si="93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17">
        <f>TITRES_STAT!C1994</f>
        <v>13.9</v>
      </c>
      <c r="C1991" s="17">
        <f>TITRES_STAT!D1994</f>
        <v>10.7577</v>
      </c>
      <c r="D1991" s="17">
        <f>TITRES_STAT!E1994</f>
        <v>38354</v>
      </c>
      <c r="E1991" s="17">
        <f>TITRES_STAT!F1994</f>
        <v>13.439</v>
      </c>
      <c r="F1991" s="17" t="str">
        <f t="shared" si="92"/>
        <v>BULLISH</v>
      </c>
      <c r="G1991" s="17" t="str">
        <f t="shared" ref="G1991:G2054" si="94">IF((E1991-E1986)/E1986 &gt; 0.02, "STRONG",
 IF((E1991-E1986)/E1986 &lt; -0.02, "WEAK", "NEUTRAL"))</f>
        <v>NEUTRAL</v>
      </c>
      <c r="H1991" s="17" t="str">
        <f t="shared" si="93"/>
        <v>CONFIRMED BULLISH</v>
      </c>
    </row>
    <row r="1992" spans="1:8" ht="13.5" x14ac:dyDescent="0.25">
      <c r="A1992" s="3">
        <f>TITRES_STAT!B1995</f>
        <v>44907</v>
      </c>
      <c r="B1992" s="17">
        <f>TITRES_STAT!C1995</f>
        <v>14.5</v>
      </c>
      <c r="C1992" s="17">
        <f>TITRES_STAT!D1995</f>
        <v>11.222</v>
      </c>
      <c r="D1992" s="17">
        <f>TITRES_STAT!E1995</f>
        <v>32787</v>
      </c>
      <c r="E1992" s="17">
        <f>TITRES_STAT!F1995</f>
        <v>14.516</v>
      </c>
      <c r="F1992" s="17" t="str">
        <f t="shared" ref="F1992:F2055" si="95">IF(E1992&gt;E1987,"BULLISH",IF(E1992&lt;E1987,"BEARISH","NEUTRAL"))</f>
        <v>BULLISH</v>
      </c>
      <c r="G1992" s="17" t="str">
        <f t="shared" si="94"/>
        <v>STRONG</v>
      </c>
      <c r="H1992" s="17" t="str">
        <f t="shared" si="93"/>
        <v>CONFIRMED BULLISH</v>
      </c>
    </row>
    <row r="1993" spans="1:8" ht="13.5" x14ac:dyDescent="0.25">
      <c r="A1993" s="3">
        <f>TITRES_STAT!B1996</f>
        <v>44908</v>
      </c>
      <c r="B1993" s="17">
        <f>TITRES_STAT!C1996</f>
        <v>14.3</v>
      </c>
      <c r="C1993" s="17">
        <f>TITRES_STAT!D1996</f>
        <v>11.0672</v>
      </c>
      <c r="D1993" s="17">
        <f>TITRES_STAT!E1996</f>
        <v>17606</v>
      </c>
      <c r="E1993" s="17">
        <f>TITRES_STAT!F1996</f>
        <v>14.224</v>
      </c>
      <c r="F1993" s="17" t="str">
        <f t="shared" si="95"/>
        <v>BULLISH</v>
      </c>
      <c r="G1993" s="17" t="str">
        <f t="shared" si="94"/>
        <v>STRONG</v>
      </c>
      <c r="H1993" s="17" t="str">
        <f t="shared" si="93"/>
        <v>CONFIRMED BULLISH</v>
      </c>
    </row>
    <row r="1994" spans="1:8" ht="13.5" x14ac:dyDescent="0.25">
      <c r="A1994" s="3">
        <f>TITRES_STAT!B1997</f>
        <v>44909</v>
      </c>
      <c r="B1994" s="17">
        <f>TITRES_STAT!C1997</f>
        <v>14.1</v>
      </c>
      <c r="C1994" s="17">
        <f>TITRES_STAT!D1997</f>
        <v>10.9124</v>
      </c>
      <c r="D1994" s="17">
        <f>TITRES_STAT!E1997</f>
        <v>186702</v>
      </c>
      <c r="E1994" s="17">
        <f>TITRES_STAT!F1997</f>
        <v>14.253</v>
      </c>
      <c r="F1994" s="17" t="str">
        <f t="shared" si="95"/>
        <v>BULLISH</v>
      </c>
      <c r="G1994" s="17" t="str">
        <f t="shared" si="94"/>
        <v>STRONG</v>
      </c>
      <c r="H1994" s="17" t="str">
        <f t="shared" si="93"/>
        <v>CONFIRMED BULLISH</v>
      </c>
    </row>
    <row r="1995" spans="1:8" ht="13.5" x14ac:dyDescent="0.25">
      <c r="A1995" s="3">
        <f>TITRES_STAT!B1998</f>
        <v>44910</v>
      </c>
      <c r="B1995" s="17">
        <f>TITRES_STAT!C1998</f>
        <v>14.2</v>
      </c>
      <c r="C1995" s="17">
        <f>TITRES_STAT!D1998</f>
        <v>10.989800000000001</v>
      </c>
      <c r="D1995" s="17">
        <f>TITRES_STAT!E1998</f>
        <v>20180</v>
      </c>
      <c r="E1995" s="17">
        <f>TITRES_STAT!F1998</f>
        <v>14.223000000000001</v>
      </c>
      <c r="F1995" s="17" t="str">
        <f t="shared" si="95"/>
        <v>BULLISH</v>
      </c>
      <c r="G1995" s="17" t="str">
        <f t="shared" si="94"/>
        <v>STRONG</v>
      </c>
      <c r="H1995" s="17" t="str">
        <f t="shared" si="93"/>
        <v>CONFIRMED BULLISH</v>
      </c>
    </row>
    <row r="1996" spans="1:8" ht="13.5" x14ac:dyDescent="0.25">
      <c r="A1996" s="3">
        <f>TITRES_STAT!B1999</f>
        <v>44911</v>
      </c>
      <c r="B1996" s="17">
        <f>TITRES_STAT!C1999</f>
        <v>14.2</v>
      </c>
      <c r="C1996" s="17">
        <f>TITRES_STAT!D1999</f>
        <v>10.989800000000001</v>
      </c>
      <c r="D1996" s="17">
        <f>TITRES_STAT!E1999</f>
        <v>7086</v>
      </c>
      <c r="E1996" s="17">
        <f>TITRES_STAT!F1999</f>
        <v>14.183</v>
      </c>
      <c r="F1996" s="17" t="str">
        <f t="shared" si="95"/>
        <v>BULLISH</v>
      </c>
      <c r="G1996" s="17" t="str">
        <f t="shared" si="94"/>
        <v>STRONG</v>
      </c>
      <c r="H1996" s="17" t="str">
        <f t="shared" si="93"/>
        <v>CONFIRMED BULLISH</v>
      </c>
    </row>
    <row r="1997" spans="1:8" ht="13.5" x14ac:dyDescent="0.25">
      <c r="A1997" s="3">
        <f>TITRES_STAT!B2000</f>
        <v>44914</v>
      </c>
      <c r="B1997" s="17">
        <f>TITRES_STAT!C2000</f>
        <v>14.2</v>
      </c>
      <c r="C1997" s="17">
        <f>TITRES_STAT!D2000</f>
        <v>10.989800000000001</v>
      </c>
      <c r="D1997" s="17">
        <f>TITRES_STAT!E2000</f>
        <v>2558</v>
      </c>
      <c r="E1997" s="17">
        <f>TITRES_STAT!F2000</f>
        <v>14.198</v>
      </c>
      <c r="F1997" s="17" t="str">
        <f t="shared" si="95"/>
        <v>BEARISH</v>
      </c>
      <c r="G1997" s="17" t="str">
        <f t="shared" si="94"/>
        <v>WEAK</v>
      </c>
      <c r="H1997" s="17" t="str">
        <f t="shared" si="93"/>
        <v>CONFIRMED BEARISH</v>
      </c>
    </row>
    <row r="1998" spans="1:8" ht="13.5" x14ac:dyDescent="0.25">
      <c r="A1998" s="3">
        <f>TITRES_STAT!B2001</f>
        <v>44915</v>
      </c>
      <c r="B1998" s="17">
        <f>TITRES_STAT!C2001</f>
        <v>14.19</v>
      </c>
      <c r="C1998" s="17">
        <f>TITRES_STAT!D2001</f>
        <v>10.982100000000001</v>
      </c>
      <c r="D1998" s="17">
        <f>TITRES_STAT!E2001</f>
        <v>244979</v>
      </c>
      <c r="E1998" s="17">
        <f>TITRES_STAT!F2001</f>
        <v>14.186999999999999</v>
      </c>
      <c r="F1998" s="17" t="str">
        <f t="shared" si="95"/>
        <v>BEARISH</v>
      </c>
      <c r="G1998" s="17" t="str">
        <f t="shared" si="94"/>
        <v>NEUTRAL</v>
      </c>
      <c r="H1998" s="17" t="str">
        <f t="shared" si="93"/>
        <v>CONFIRMED BEARISH</v>
      </c>
    </row>
    <row r="1999" spans="1:8" ht="13.5" x14ac:dyDescent="0.25">
      <c r="A1999" s="3">
        <f>TITRES_STAT!B2002</f>
        <v>44916</v>
      </c>
      <c r="B1999" s="17">
        <f>TITRES_STAT!C2002</f>
        <v>14</v>
      </c>
      <c r="C1999" s="17">
        <f>TITRES_STAT!D2002</f>
        <v>10.835000000000001</v>
      </c>
      <c r="D1999" s="17">
        <f>TITRES_STAT!E2002</f>
        <v>89638</v>
      </c>
      <c r="E1999" s="17">
        <f>TITRES_STAT!F2002</f>
        <v>14.154</v>
      </c>
      <c r="F1999" s="17" t="str">
        <f t="shared" si="95"/>
        <v>BEARISH</v>
      </c>
      <c r="G1999" s="17" t="str">
        <f t="shared" si="94"/>
        <v>NEUTRAL</v>
      </c>
      <c r="H1999" s="17" t="str">
        <f t="shared" si="93"/>
        <v>CONFIRMED BEARISH</v>
      </c>
    </row>
    <row r="2000" spans="1:8" ht="13.5" x14ac:dyDescent="0.25">
      <c r="A2000" s="3">
        <f>TITRES_STAT!B2003</f>
        <v>44917</v>
      </c>
      <c r="B2000" s="17">
        <f>TITRES_STAT!C2003</f>
        <v>13.8</v>
      </c>
      <c r="C2000" s="17">
        <f>TITRES_STAT!D2003</f>
        <v>10.680300000000001</v>
      </c>
      <c r="D2000" s="17">
        <f>TITRES_STAT!E2003</f>
        <v>6494</v>
      </c>
      <c r="E2000" s="17">
        <f>TITRES_STAT!F2003</f>
        <v>13.891</v>
      </c>
      <c r="F2000" s="17" t="str">
        <f t="shared" si="95"/>
        <v>BEARISH</v>
      </c>
      <c r="G2000" s="17" t="str">
        <f t="shared" si="94"/>
        <v>WEAK</v>
      </c>
      <c r="H2000" s="17" t="str">
        <f t="shared" si="93"/>
        <v>CONFIRMED BEARISH</v>
      </c>
    </row>
    <row r="2001" spans="1:8" ht="13.5" x14ac:dyDescent="0.25">
      <c r="A2001" s="3">
        <f>TITRES_STAT!B2004</f>
        <v>44918</v>
      </c>
      <c r="B2001" s="17">
        <f>TITRES_STAT!C2004</f>
        <v>13.61</v>
      </c>
      <c r="C2001" s="17">
        <f>TITRES_STAT!D2004</f>
        <v>10.533200000000001</v>
      </c>
      <c r="D2001" s="17">
        <f>TITRES_STAT!E2004</f>
        <v>114615</v>
      </c>
      <c r="E2001" s="17">
        <f>TITRES_STAT!F2004</f>
        <v>13.694000000000001</v>
      </c>
      <c r="F2001" s="17" t="str">
        <f t="shared" si="95"/>
        <v>BEARISH</v>
      </c>
      <c r="G2001" s="17" t="str">
        <f t="shared" si="94"/>
        <v>WEAK</v>
      </c>
      <c r="H2001" s="17" t="str">
        <f t="shared" si="93"/>
        <v>CONFIRMED BEARISH</v>
      </c>
    </row>
    <row r="2002" spans="1:8" ht="13.5" x14ac:dyDescent="0.25">
      <c r="A2002" s="3">
        <f>TITRES_STAT!B2005</f>
        <v>44921</v>
      </c>
      <c r="B2002" s="17">
        <f>TITRES_STAT!C2005</f>
        <v>13.5</v>
      </c>
      <c r="C2002" s="17">
        <f>TITRES_STAT!D2005</f>
        <v>10.4481</v>
      </c>
      <c r="D2002" s="17">
        <f>TITRES_STAT!E2005</f>
        <v>10244</v>
      </c>
      <c r="E2002" s="17">
        <f>TITRES_STAT!F2005</f>
        <v>13.596</v>
      </c>
      <c r="F2002" s="17" t="str">
        <f t="shared" si="95"/>
        <v>BEARISH</v>
      </c>
      <c r="G2002" s="17" t="str">
        <f t="shared" si="94"/>
        <v>WEAK</v>
      </c>
      <c r="H2002" s="17" t="str">
        <f t="shared" si="93"/>
        <v>CONFIRMED BEARISH</v>
      </c>
    </row>
    <row r="2003" spans="1:8" ht="13.5" x14ac:dyDescent="0.25">
      <c r="A2003" s="3">
        <f>TITRES_STAT!B2006</f>
        <v>44922</v>
      </c>
      <c r="B2003" s="17">
        <f>TITRES_STAT!C2006</f>
        <v>13.5</v>
      </c>
      <c r="C2003" s="17">
        <f>TITRES_STAT!D2006</f>
        <v>10.4481</v>
      </c>
      <c r="D2003" s="17">
        <f>TITRES_STAT!E2006</f>
        <v>19117</v>
      </c>
      <c r="E2003" s="17">
        <f>TITRES_STAT!F2006</f>
        <v>13.484</v>
      </c>
      <c r="F2003" s="17" t="str">
        <f t="shared" si="95"/>
        <v>BEARISH</v>
      </c>
      <c r="G2003" s="17" t="str">
        <f t="shared" si="94"/>
        <v>WEAK</v>
      </c>
      <c r="H2003" s="17" t="str">
        <f t="shared" si="93"/>
        <v>CONFIRMED BEARISH</v>
      </c>
    </row>
    <row r="2004" spans="1:8" ht="13.5" x14ac:dyDescent="0.25">
      <c r="A2004" s="3">
        <f>TITRES_STAT!B2007</f>
        <v>44923</v>
      </c>
      <c r="B2004" s="17">
        <f>TITRES_STAT!C2007</f>
        <v>13.45</v>
      </c>
      <c r="C2004" s="17">
        <f>TITRES_STAT!D2007</f>
        <v>10.4094</v>
      </c>
      <c r="D2004" s="17">
        <f>TITRES_STAT!E2007</f>
        <v>9108</v>
      </c>
      <c r="E2004" s="17">
        <f>TITRES_STAT!F2007</f>
        <v>13.391999999999999</v>
      </c>
      <c r="F2004" s="17" t="str">
        <f t="shared" si="95"/>
        <v>BEARISH</v>
      </c>
      <c r="G2004" s="17" t="str">
        <f t="shared" si="94"/>
        <v>WEAK</v>
      </c>
      <c r="H2004" s="17" t="str">
        <f t="shared" si="93"/>
        <v>CONFIRMED BEARISH</v>
      </c>
    </row>
    <row r="2005" spans="1:8" ht="13.5" x14ac:dyDescent="0.25">
      <c r="A2005" s="3">
        <f>TITRES_STAT!B2008</f>
        <v>44924</v>
      </c>
      <c r="B2005" s="17">
        <f>TITRES_STAT!C2008</f>
        <v>13.49</v>
      </c>
      <c r="C2005" s="17">
        <f>TITRES_STAT!D2008</f>
        <v>10.440300000000001</v>
      </c>
      <c r="D2005" s="17">
        <f>TITRES_STAT!E2008</f>
        <v>8858</v>
      </c>
      <c r="E2005" s="17">
        <f>TITRES_STAT!F2008</f>
        <v>13.401</v>
      </c>
      <c r="F2005" s="17" t="str">
        <f t="shared" si="95"/>
        <v>BEARISH</v>
      </c>
      <c r="G2005" s="17" t="str">
        <f t="shared" si="94"/>
        <v>WEAK</v>
      </c>
      <c r="H2005" s="17" t="str">
        <f t="shared" si="93"/>
        <v>CONFIRMED BEARISH</v>
      </c>
    </row>
    <row r="2006" spans="1:8" ht="13.5" x14ac:dyDescent="0.25">
      <c r="A2006" s="3">
        <f>TITRES_STAT!B2009</f>
        <v>44925</v>
      </c>
      <c r="B2006" s="17">
        <f>TITRES_STAT!C2009</f>
        <v>13.49</v>
      </c>
      <c r="C2006" s="17">
        <f>TITRES_STAT!D2009</f>
        <v>10.440300000000001</v>
      </c>
      <c r="D2006" s="17">
        <f>TITRES_STAT!E2009</f>
        <v>6859</v>
      </c>
      <c r="E2006" s="17">
        <f>TITRES_STAT!F2009</f>
        <v>13.464</v>
      </c>
      <c r="F2006" s="17" t="str">
        <f t="shared" si="95"/>
        <v>BEARISH</v>
      </c>
      <c r="G2006" s="17" t="str">
        <f t="shared" si="94"/>
        <v>NEUTRAL</v>
      </c>
      <c r="H2006" s="17" t="str">
        <f t="shared" si="93"/>
        <v>CONFIRMED BEARISH</v>
      </c>
    </row>
    <row r="2007" spans="1:8" ht="13.5" x14ac:dyDescent="0.25">
      <c r="A2007" s="3">
        <f>TITRES_STAT!B2010</f>
        <v>44928</v>
      </c>
      <c r="B2007" s="17">
        <f>TITRES_STAT!C2010</f>
        <v>13.3</v>
      </c>
      <c r="C2007" s="17">
        <f>TITRES_STAT!D2010</f>
        <v>10.2933</v>
      </c>
      <c r="D2007" s="17">
        <f>TITRES_STAT!E2010</f>
        <v>10522</v>
      </c>
      <c r="E2007" s="17">
        <f>TITRES_STAT!F2010</f>
        <v>13.32</v>
      </c>
      <c r="F2007" s="17" t="str">
        <f t="shared" si="95"/>
        <v>BEARISH</v>
      </c>
      <c r="G2007" s="17" t="str">
        <f t="shared" si="94"/>
        <v>WEAK</v>
      </c>
      <c r="H2007" s="17" t="str">
        <f t="shared" si="93"/>
        <v>CONFIRMED BEARISH</v>
      </c>
    </row>
    <row r="2008" spans="1:8" ht="13.5" x14ac:dyDescent="0.25">
      <c r="A2008" s="3">
        <f>TITRES_STAT!B2011</f>
        <v>44929</v>
      </c>
      <c r="B2008" s="17">
        <f>TITRES_STAT!C2011</f>
        <v>13.19</v>
      </c>
      <c r="C2008" s="17">
        <f>TITRES_STAT!D2011</f>
        <v>10.2082</v>
      </c>
      <c r="D2008" s="17">
        <f>TITRES_STAT!E2011</f>
        <v>10347</v>
      </c>
      <c r="E2008" s="17">
        <f>TITRES_STAT!F2011</f>
        <v>13.194000000000001</v>
      </c>
      <c r="F2008" s="17" t="str">
        <f t="shared" si="95"/>
        <v>BEARISH</v>
      </c>
      <c r="G2008" s="17" t="str">
        <f t="shared" si="94"/>
        <v>WEAK</v>
      </c>
      <c r="H2008" s="17" t="str">
        <f t="shared" si="93"/>
        <v>CONFIRMED BEARISH</v>
      </c>
    </row>
    <row r="2009" spans="1:8" ht="13.5" x14ac:dyDescent="0.25">
      <c r="A2009" s="3">
        <f>TITRES_STAT!B2012</f>
        <v>44930</v>
      </c>
      <c r="B2009" s="17">
        <f>TITRES_STAT!C2012</f>
        <v>13.06</v>
      </c>
      <c r="C2009" s="17">
        <f>TITRES_STAT!D2012</f>
        <v>10.1075</v>
      </c>
      <c r="D2009" s="17">
        <f>TITRES_STAT!E2012</f>
        <v>10808</v>
      </c>
      <c r="E2009" s="17">
        <f>TITRES_STAT!F2012</f>
        <v>13.125</v>
      </c>
      <c r="F2009" s="17" t="str">
        <f t="shared" si="95"/>
        <v>BEARISH</v>
      </c>
      <c r="G2009" s="17" t="str">
        <f t="shared" si="94"/>
        <v>NEUTRAL</v>
      </c>
      <c r="H2009" s="17" t="str">
        <f t="shared" si="93"/>
        <v>CONFIRMED BEARISH</v>
      </c>
    </row>
    <row r="2010" spans="1:8" ht="13.5" x14ac:dyDescent="0.25">
      <c r="A2010" s="3">
        <f>TITRES_STAT!B2013</f>
        <v>44931</v>
      </c>
      <c r="B2010" s="17">
        <f>TITRES_STAT!C2013</f>
        <v>12.99</v>
      </c>
      <c r="C2010" s="17">
        <f>TITRES_STAT!D2013</f>
        <v>10.0534</v>
      </c>
      <c r="D2010" s="17">
        <f>TITRES_STAT!E2013</f>
        <v>21644</v>
      </c>
      <c r="E2010" s="17">
        <f>TITRES_STAT!F2013</f>
        <v>13.031000000000001</v>
      </c>
      <c r="F2010" s="17" t="str">
        <f t="shared" si="95"/>
        <v>BEARISH</v>
      </c>
      <c r="G2010" s="17" t="str">
        <f t="shared" si="94"/>
        <v>WEAK</v>
      </c>
      <c r="H2010" s="17" t="str">
        <f t="shared" si="93"/>
        <v>CONFIRMED BEARISH</v>
      </c>
    </row>
    <row r="2011" spans="1:8" ht="13.5" x14ac:dyDescent="0.25">
      <c r="A2011" s="3">
        <f>TITRES_STAT!B2014</f>
        <v>44932</v>
      </c>
      <c r="B2011" s="17">
        <f>TITRES_STAT!C2014</f>
        <v>12.97</v>
      </c>
      <c r="C2011" s="17">
        <f>TITRES_STAT!D2014</f>
        <v>10.0379</v>
      </c>
      <c r="D2011" s="17">
        <f>TITRES_STAT!E2014</f>
        <v>15454</v>
      </c>
      <c r="E2011" s="17">
        <f>TITRES_STAT!F2014</f>
        <v>12.965</v>
      </c>
      <c r="F2011" s="17" t="str">
        <f t="shared" si="95"/>
        <v>BEARISH</v>
      </c>
      <c r="G2011" s="17" t="str">
        <f t="shared" si="94"/>
        <v>WEAK</v>
      </c>
      <c r="H2011" s="17" t="str">
        <f t="shared" si="93"/>
        <v>CONFIRMED BEARISH</v>
      </c>
    </row>
    <row r="2012" spans="1:8" ht="13.5" x14ac:dyDescent="0.25">
      <c r="A2012" s="3">
        <f>TITRES_STAT!B2015</f>
        <v>44935</v>
      </c>
      <c r="B2012" s="17">
        <f>TITRES_STAT!C2015</f>
        <v>12.78</v>
      </c>
      <c r="C2012" s="17">
        <f>TITRES_STAT!D2015</f>
        <v>9.8908000000000005</v>
      </c>
      <c r="D2012" s="17">
        <f>TITRES_STAT!E2015</f>
        <v>24223</v>
      </c>
      <c r="E2012" s="17">
        <f>TITRES_STAT!F2015</f>
        <v>12.692</v>
      </c>
      <c r="F2012" s="17" t="str">
        <f t="shared" si="95"/>
        <v>BEARISH</v>
      </c>
      <c r="G2012" s="17" t="str">
        <f t="shared" si="94"/>
        <v>WEAK</v>
      </c>
      <c r="H2012" s="17" t="str">
        <f t="shared" si="93"/>
        <v>CONFIRMED BEARISH</v>
      </c>
    </row>
    <row r="2013" spans="1:8" ht="13.5" x14ac:dyDescent="0.25">
      <c r="A2013" s="3">
        <f>TITRES_STAT!B2016</f>
        <v>44936</v>
      </c>
      <c r="B2013" s="17">
        <f>TITRES_STAT!C2016</f>
        <v>12.68</v>
      </c>
      <c r="C2013" s="17">
        <f>TITRES_STAT!D2016</f>
        <v>9.8134999999999994</v>
      </c>
      <c r="D2013" s="17">
        <f>TITRES_STAT!E2016</f>
        <v>17505</v>
      </c>
      <c r="E2013" s="17">
        <f>TITRES_STAT!F2016</f>
        <v>12.683</v>
      </c>
      <c r="F2013" s="17" t="str">
        <f t="shared" si="95"/>
        <v>BEARISH</v>
      </c>
      <c r="G2013" s="17" t="str">
        <f t="shared" si="94"/>
        <v>WEAK</v>
      </c>
      <c r="H2013" s="17" t="str">
        <f t="shared" si="93"/>
        <v>CONFIRMED BEARISH</v>
      </c>
    </row>
    <row r="2014" spans="1:8" ht="13.5" x14ac:dyDescent="0.25">
      <c r="A2014" s="3">
        <f>TITRES_STAT!B2017</f>
        <v>44937</v>
      </c>
      <c r="B2014" s="17">
        <f>TITRES_STAT!C2017</f>
        <v>12.75</v>
      </c>
      <c r="C2014" s="17">
        <f>TITRES_STAT!D2017</f>
        <v>9.8675999999999995</v>
      </c>
      <c r="D2014" s="17">
        <f>TITRES_STAT!E2017</f>
        <v>47582</v>
      </c>
      <c r="E2014" s="17">
        <f>TITRES_STAT!F2017</f>
        <v>12.619</v>
      </c>
      <c r="F2014" s="17" t="str">
        <f t="shared" si="95"/>
        <v>BEARISH</v>
      </c>
      <c r="G2014" s="17" t="str">
        <f t="shared" si="94"/>
        <v>WEAK</v>
      </c>
      <c r="H2014" s="17" t="str">
        <f t="shared" si="93"/>
        <v>CONFIRMED BEARISH</v>
      </c>
    </row>
    <row r="2015" spans="1:8" ht="13.5" x14ac:dyDescent="0.25">
      <c r="A2015" s="3">
        <f>TITRES_STAT!B2018</f>
        <v>44938</v>
      </c>
      <c r="B2015" s="17">
        <f>TITRES_STAT!C2018</f>
        <v>13</v>
      </c>
      <c r="C2015" s="17">
        <f>TITRES_STAT!D2018</f>
        <v>10.0611</v>
      </c>
      <c r="D2015" s="17">
        <f>TITRES_STAT!E2018</f>
        <v>44064</v>
      </c>
      <c r="E2015" s="17">
        <f>TITRES_STAT!F2018</f>
        <v>12.815</v>
      </c>
      <c r="F2015" s="17" t="str">
        <f t="shared" si="95"/>
        <v>BEARISH</v>
      </c>
      <c r="G2015" s="17" t="str">
        <f t="shared" si="94"/>
        <v>NEUTRAL</v>
      </c>
      <c r="H2015" s="17" t="str">
        <f t="shared" si="93"/>
        <v>BEARISH DIVERGENCE</v>
      </c>
    </row>
    <row r="2016" spans="1:8" ht="13.5" x14ac:dyDescent="0.25">
      <c r="A2016" s="3">
        <f>TITRES_STAT!B2019</f>
        <v>44939</v>
      </c>
      <c r="B2016" s="17">
        <f>TITRES_STAT!C2019</f>
        <v>12.9</v>
      </c>
      <c r="C2016" s="17">
        <f>TITRES_STAT!D2019</f>
        <v>9.9837000000000007</v>
      </c>
      <c r="D2016" s="17">
        <f>TITRES_STAT!E2019</f>
        <v>10906</v>
      </c>
      <c r="E2016" s="17">
        <f>TITRES_STAT!F2019</f>
        <v>12.787000000000001</v>
      </c>
      <c r="F2016" s="17" t="str">
        <f t="shared" si="95"/>
        <v>BEARISH</v>
      </c>
      <c r="G2016" s="17" t="str">
        <f t="shared" si="94"/>
        <v>NEUTRAL</v>
      </c>
      <c r="H2016" s="17" t="str">
        <f t="shared" si="93"/>
        <v>CONFIRMED BEARISH</v>
      </c>
    </row>
    <row r="2017" spans="1:8" ht="13.5" x14ac:dyDescent="0.25">
      <c r="A2017" s="3">
        <f>TITRES_STAT!B2020</f>
        <v>44942</v>
      </c>
      <c r="B2017" s="17">
        <f>TITRES_STAT!C2020</f>
        <v>13.1</v>
      </c>
      <c r="C2017" s="17">
        <f>TITRES_STAT!D2020</f>
        <v>10.138500000000001</v>
      </c>
      <c r="D2017" s="17">
        <f>TITRES_STAT!E2020</f>
        <v>36661</v>
      </c>
      <c r="E2017" s="17">
        <f>TITRES_STAT!F2020</f>
        <v>13.122</v>
      </c>
      <c r="F2017" s="17" t="str">
        <f t="shared" si="95"/>
        <v>BULLISH</v>
      </c>
      <c r="G2017" s="17" t="str">
        <f t="shared" si="94"/>
        <v>STRONG</v>
      </c>
      <c r="H2017" s="17" t="str">
        <f t="shared" si="93"/>
        <v>CONFIRMED BULLISH</v>
      </c>
    </row>
    <row r="2018" spans="1:8" ht="13.5" x14ac:dyDescent="0.25">
      <c r="A2018" s="3">
        <f>TITRES_STAT!B2021</f>
        <v>44943</v>
      </c>
      <c r="B2018" s="17">
        <f>TITRES_STAT!C2021</f>
        <v>13.08</v>
      </c>
      <c r="C2018" s="17">
        <f>TITRES_STAT!D2021</f>
        <v>10.122999999999999</v>
      </c>
      <c r="D2018" s="17">
        <f>TITRES_STAT!E2021</f>
        <v>5200</v>
      </c>
      <c r="E2018" s="17">
        <f>TITRES_STAT!F2021</f>
        <v>13.074</v>
      </c>
      <c r="F2018" s="17" t="str">
        <f t="shared" si="95"/>
        <v>BULLISH</v>
      </c>
      <c r="G2018" s="17" t="str">
        <f t="shared" si="94"/>
        <v>STRONG</v>
      </c>
      <c r="H2018" s="17" t="str">
        <f t="shared" si="93"/>
        <v>CONFIRMED BULLISH</v>
      </c>
    </row>
    <row r="2019" spans="1:8" ht="13.5" x14ac:dyDescent="0.25">
      <c r="A2019" s="3">
        <f>TITRES_STAT!B2022</f>
        <v>44944</v>
      </c>
      <c r="B2019" s="17">
        <f>TITRES_STAT!C2022</f>
        <v>13</v>
      </c>
      <c r="C2019" s="17">
        <f>TITRES_STAT!D2022</f>
        <v>10.0611</v>
      </c>
      <c r="D2019" s="17">
        <f>TITRES_STAT!E2022</f>
        <v>11345</v>
      </c>
      <c r="E2019" s="17">
        <f>TITRES_STAT!F2022</f>
        <v>13.039</v>
      </c>
      <c r="F2019" s="17" t="str">
        <f t="shared" si="95"/>
        <v>BULLISH</v>
      </c>
      <c r="G2019" s="17" t="str">
        <f t="shared" si="94"/>
        <v>STRONG</v>
      </c>
      <c r="H2019" s="17" t="str">
        <f t="shared" si="93"/>
        <v>CONFIRMED BULLISH</v>
      </c>
    </row>
    <row r="2020" spans="1:8" ht="13.5" x14ac:dyDescent="0.25">
      <c r="A2020" s="3">
        <f>TITRES_STAT!B2023</f>
        <v>44945</v>
      </c>
      <c r="B2020" s="17">
        <f>TITRES_STAT!C2023</f>
        <v>13</v>
      </c>
      <c r="C2020" s="17">
        <f>TITRES_STAT!D2023</f>
        <v>10.0611</v>
      </c>
      <c r="D2020" s="17">
        <f>TITRES_STAT!E2023</f>
        <v>1550</v>
      </c>
      <c r="E2020" s="17">
        <f>TITRES_STAT!F2023</f>
        <v>13</v>
      </c>
      <c r="F2020" s="17" t="str">
        <f t="shared" si="95"/>
        <v>BULLISH</v>
      </c>
      <c r="G2020" s="17" t="str">
        <f t="shared" si="94"/>
        <v>NEUTRAL</v>
      </c>
      <c r="H2020" s="17" t="str">
        <f t="shared" si="93"/>
        <v>NEUTRAL</v>
      </c>
    </row>
    <row r="2021" spans="1:8" ht="13.5" x14ac:dyDescent="0.25">
      <c r="A2021" s="3">
        <f>TITRES_STAT!B2024</f>
        <v>44946</v>
      </c>
      <c r="B2021" s="17">
        <f>TITRES_STAT!C2024</f>
        <v>13.09</v>
      </c>
      <c r="C2021" s="17">
        <f>TITRES_STAT!D2024</f>
        <v>10.130800000000001</v>
      </c>
      <c r="D2021" s="17">
        <f>TITRES_STAT!E2024</f>
        <v>12095</v>
      </c>
      <c r="E2021" s="17">
        <f>TITRES_STAT!F2024</f>
        <v>13.057</v>
      </c>
      <c r="F2021" s="17" t="str">
        <f t="shared" si="95"/>
        <v>BULLISH</v>
      </c>
      <c r="G2021" s="17" t="str">
        <f t="shared" si="94"/>
        <v>STRONG</v>
      </c>
      <c r="H2021" s="17" t="str">
        <f t="shared" si="93"/>
        <v>CONFIRMED BULLISH</v>
      </c>
    </row>
    <row r="2022" spans="1:8" ht="13.5" x14ac:dyDescent="0.25">
      <c r="A2022" s="3">
        <f>TITRES_STAT!B2025</f>
        <v>44949</v>
      </c>
      <c r="B2022" s="17">
        <f>TITRES_STAT!C2025</f>
        <v>13.15</v>
      </c>
      <c r="C2022" s="17">
        <f>TITRES_STAT!D2025</f>
        <v>10.177199999999999</v>
      </c>
      <c r="D2022" s="17">
        <f>TITRES_STAT!E2025</f>
        <v>9907</v>
      </c>
      <c r="E2022" s="17">
        <f>TITRES_STAT!F2025</f>
        <v>13.087</v>
      </c>
      <c r="F2022" s="17" t="str">
        <f t="shared" si="95"/>
        <v>BEARISH</v>
      </c>
      <c r="G2022" s="17" t="str">
        <f t="shared" si="94"/>
        <v>NEUTRAL</v>
      </c>
      <c r="H2022" s="17" t="str">
        <f t="shared" si="93"/>
        <v>BEARISH DIVERGENCE</v>
      </c>
    </row>
    <row r="2023" spans="1:8" ht="13.5" x14ac:dyDescent="0.25">
      <c r="A2023" s="3">
        <f>TITRES_STAT!B2026</f>
        <v>44950</v>
      </c>
      <c r="B2023" s="17">
        <f>TITRES_STAT!C2026</f>
        <v>13.14</v>
      </c>
      <c r="C2023" s="17">
        <f>TITRES_STAT!D2026</f>
        <v>10.169499999999999</v>
      </c>
      <c r="D2023" s="17">
        <f>TITRES_STAT!E2026</f>
        <v>10129</v>
      </c>
      <c r="E2023" s="17">
        <f>TITRES_STAT!F2026</f>
        <v>13.041</v>
      </c>
      <c r="F2023" s="17" t="str">
        <f t="shared" si="95"/>
        <v>BEARISH</v>
      </c>
      <c r="G2023" s="17" t="str">
        <f t="shared" si="94"/>
        <v>NEUTRAL</v>
      </c>
      <c r="H2023" s="17" t="str">
        <f t="shared" si="93"/>
        <v>BEARISH DIVERGENCE</v>
      </c>
    </row>
    <row r="2024" spans="1:8" ht="13.5" x14ac:dyDescent="0.25">
      <c r="A2024" s="3">
        <f>TITRES_STAT!B2027</f>
        <v>44951</v>
      </c>
      <c r="B2024" s="17">
        <f>TITRES_STAT!C2027</f>
        <v>13.14</v>
      </c>
      <c r="C2024" s="17">
        <f>TITRES_STAT!D2027</f>
        <v>10.169499999999999</v>
      </c>
      <c r="D2024" s="17">
        <f>TITRES_STAT!E2027</f>
        <v>15634</v>
      </c>
      <c r="E2024" s="17">
        <f>TITRES_STAT!F2027</f>
        <v>13.054</v>
      </c>
      <c r="F2024" s="17" t="str">
        <f t="shared" si="95"/>
        <v>BULLISH</v>
      </c>
      <c r="G2024" s="17" t="str">
        <f t="shared" si="94"/>
        <v>NEUTRAL</v>
      </c>
      <c r="H2024" s="17" t="str">
        <f t="shared" si="93"/>
        <v>CONFIRMED BULLISH</v>
      </c>
    </row>
    <row r="2025" spans="1:8" ht="13.5" x14ac:dyDescent="0.25">
      <c r="A2025" s="3">
        <f>TITRES_STAT!B2028</f>
        <v>44952</v>
      </c>
      <c r="B2025" s="17">
        <f>TITRES_STAT!C2028</f>
        <v>13.92</v>
      </c>
      <c r="C2025" s="17">
        <f>TITRES_STAT!D2028</f>
        <v>10.773099999999999</v>
      </c>
      <c r="D2025" s="17">
        <f>TITRES_STAT!E2028</f>
        <v>39628</v>
      </c>
      <c r="E2025" s="17">
        <f>TITRES_STAT!F2028</f>
        <v>13.289</v>
      </c>
      <c r="F2025" s="17" t="str">
        <f t="shared" si="95"/>
        <v>BULLISH</v>
      </c>
      <c r="G2025" s="17" t="str">
        <f t="shared" si="94"/>
        <v>STRONG</v>
      </c>
      <c r="H2025" s="17" t="str">
        <f t="shared" si="93"/>
        <v>CONFIRMED BULLISH</v>
      </c>
    </row>
    <row r="2026" spans="1:8" ht="13.5" x14ac:dyDescent="0.25">
      <c r="A2026" s="3">
        <f>TITRES_STAT!B2029</f>
        <v>44953</v>
      </c>
      <c r="B2026" s="17">
        <f>TITRES_STAT!C2029</f>
        <v>14.68</v>
      </c>
      <c r="C2026" s="17">
        <f>TITRES_STAT!D2029</f>
        <v>11.3613</v>
      </c>
      <c r="D2026" s="17">
        <f>TITRES_STAT!E2029</f>
        <v>55043</v>
      </c>
      <c r="E2026" s="17">
        <f>TITRES_STAT!F2029</f>
        <v>14.443</v>
      </c>
      <c r="F2026" s="17" t="str">
        <f t="shared" si="95"/>
        <v>BULLISH</v>
      </c>
      <c r="G2026" s="17" t="str">
        <f t="shared" si="94"/>
        <v>STRONG</v>
      </c>
      <c r="H2026" s="17" t="str">
        <f t="shared" si="93"/>
        <v>CONFIRMED BULLISH</v>
      </c>
    </row>
    <row r="2027" spans="1:8" ht="13.5" x14ac:dyDescent="0.25">
      <c r="A2027" s="3">
        <f>TITRES_STAT!B2030</f>
        <v>44956</v>
      </c>
      <c r="B2027" s="17">
        <f>TITRES_STAT!C2030</f>
        <v>14.6</v>
      </c>
      <c r="C2027" s="17">
        <f>TITRES_STAT!D2030</f>
        <v>11.2994</v>
      </c>
      <c r="D2027" s="17">
        <f>TITRES_STAT!E2030</f>
        <v>28679</v>
      </c>
      <c r="E2027" s="17">
        <f>TITRES_STAT!F2030</f>
        <v>14.606</v>
      </c>
      <c r="F2027" s="17" t="str">
        <f t="shared" si="95"/>
        <v>BULLISH</v>
      </c>
      <c r="G2027" s="17" t="str">
        <f t="shared" si="94"/>
        <v>STRONG</v>
      </c>
      <c r="H2027" s="17" t="str">
        <f t="shared" si="93"/>
        <v>CONFIRMED BULLISH</v>
      </c>
    </row>
    <row r="2028" spans="1:8" ht="13.5" x14ac:dyDescent="0.25">
      <c r="A2028" s="3">
        <f>TITRES_STAT!B2031</f>
        <v>44957</v>
      </c>
      <c r="B2028" s="17">
        <f>TITRES_STAT!C2031</f>
        <v>14.2</v>
      </c>
      <c r="C2028" s="17">
        <f>TITRES_STAT!D2031</f>
        <v>10.989800000000001</v>
      </c>
      <c r="D2028" s="17">
        <f>TITRES_STAT!E2031</f>
        <v>11238</v>
      </c>
      <c r="E2028" s="17">
        <f>TITRES_STAT!F2031</f>
        <v>14.340999999999999</v>
      </c>
      <c r="F2028" s="17" t="str">
        <f t="shared" si="95"/>
        <v>BULLISH</v>
      </c>
      <c r="G2028" s="17" t="str">
        <f t="shared" si="94"/>
        <v>STRONG</v>
      </c>
      <c r="H2028" s="17" t="str">
        <f t="shared" si="93"/>
        <v>CONFIRMED BULLISH</v>
      </c>
    </row>
    <row r="2029" spans="1:8" ht="13.5" x14ac:dyDescent="0.25">
      <c r="A2029" s="3">
        <f>TITRES_STAT!B2032</f>
        <v>44958</v>
      </c>
      <c r="B2029" s="17">
        <f>TITRES_STAT!C2032</f>
        <v>13.8</v>
      </c>
      <c r="C2029" s="17">
        <f>TITRES_STAT!D2032</f>
        <v>10.680300000000001</v>
      </c>
      <c r="D2029" s="17">
        <f>TITRES_STAT!E2032</f>
        <v>7869</v>
      </c>
      <c r="E2029" s="17">
        <f>TITRES_STAT!F2032</f>
        <v>14.071999999999999</v>
      </c>
      <c r="F2029" s="17" t="str">
        <f t="shared" si="95"/>
        <v>BULLISH</v>
      </c>
      <c r="G2029" s="17" t="str">
        <f t="shared" si="94"/>
        <v>STRONG</v>
      </c>
      <c r="H2029" s="17" t="str">
        <f t="shared" si="93"/>
        <v>CONFIRMED BULLISH</v>
      </c>
    </row>
    <row r="2030" spans="1:8" ht="13.5" x14ac:dyDescent="0.25">
      <c r="A2030" s="3">
        <f>TITRES_STAT!B2033</f>
        <v>44959</v>
      </c>
      <c r="B2030" s="17">
        <f>TITRES_STAT!C2033</f>
        <v>13.9</v>
      </c>
      <c r="C2030" s="17">
        <f>TITRES_STAT!D2033</f>
        <v>10.7577</v>
      </c>
      <c r="D2030" s="17">
        <f>TITRES_STAT!E2033</f>
        <v>47382</v>
      </c>
      <c r="E2030" s="17">
        <f>TITRES_STAT!F2033</f>
        <v>13.848000000000001</v>
      </c>
      <c r="F2030" s="17" t="str">
        <f t="shared" si="95"/>
        <v>BULLISH</v>
      </c>
      <c r="G2030" s="17" t="str">
        <f t="shared" si="94"/>
        <v>STRONG</v>
      </c>
      <c r="H2030" s="17" t="str">
        <f t="shared" si="93"/>
        <v>BULLISH DIVERGENCE</v>
      </c>
    </row>
    <row r="2031" spans="1:8" ht="13.5" x14ac:dyDescent="0.25">
      <c r="A2031" s="3">
        <f>TITRES_STAT!B2034</f>
        <v>44960</v>
      </c>
      <c r="B2031" s="17">
        <f>TITRES_STAT!C2034</f>
        <v>14.19</v>
      </c>
      <c r="C2031" s="17">
        <f>TITRES_STAT!D2034</f>
        <v>10.982100000000001</v>
      </c>
      <c r="D2031" s="17">
        <f>TITRES_STAT!E2034</f>
        <v>6496</v>
      </c>
      <c r="E2031" s="17">
        <f>TITRES_STAT!F2034</f>
        <v>14.086</v>
      </c>
      <c r="F2031" s="17" t="str">
        <f t="shared" si="95"/>
        <v>BEARISH</v>
      </c>
      <c r="G2031" s="17" t="str">
        <f t="shared" si="94"/>
        <v>WEAK</v>
      </c>
      <c r="H2031" s="17" t="str">
        <f t="shared" si="93"/>
        <v>CONFIRMED BEARISH</v>
      </c>
    </row>
    <row r="2032" spans="1:8" ht="13.5" x14ac:dyDescent="0.25">
      <c r="A2032" s="3">
        <f>TITRES_STAT!B2035</f>
        <v>44963</v>
      </c>
      <c r="B2032" s="17">
        <f>TITRES_STAT!C2035</f>
        <v>14</v>
      </c>
      <c r="C2032" s="17">
        <f>TITRES_STAT!D2035</f>
        <v>10.835000000000001</v>
      </c>
      <c r="D2032" s="17">
        <f>TITRES_STAT!E2035</f>
        <v>12433</v>
      </c>
      <c r="E2032" s="17">
        <f>TITRES_STAT!F2035</f>
        <v>14.05</v>
      </c>
      <c r="F2032" s="17" t="str">
        <f t="shared" si="95"/>
        <v>BEARISH</v>
      </c>
      <c r="G2032" s="17" t="str">
        <f t="shared" si="94"/>
        <v>WEAK</v>
      </c>
      <c r="H2032" s="17" t="str">
        <f t="shared" si="93"/>
        <v>CONFIRMED BEARISH</v>
      </c>
    </row>
    <row r="2033" spans="1:8" ht="13.5" x14ac:dyDescent="0.25">
      <c r="A2033" s="3">
        <f>TITRES_STAT!B2036</f>
        <v>44964</v>
      </c>
      <c r="B2033" s="17">
        <f>TITRES_STAT!C2036</f>
        <v>14</v>
      </c>
      <c r="C2033" s="17">
        <f>TITRES_STAT!D2036</f>
        <v>10.835000000000001</v>
      </c>
      <c r="D2033" s="17">
        <f>TITRES_STAT!E2036</f>
        <v>4749</v>
      </c>
      <c r="E2033" s="17">
        <f>TITRES_STAT!F2036</f>
        <v>14.041</v>
      </c>
      <c r="F2033" s="17" t="str">
        <f t="shared" si="95"/>
        <v>BEARISH</v>
      </c>
      <c r="G2033" s="17" t="str">
        <f t="shared" si="94"/>
        <v>WEAK</v>
      </c>
      <c r="H2033" s="17" t="str">
        <f t="shared" si="93"/>
        <v>CONFIRMED BEARISH</v>
      </c>
    </row>
    <row r="2034" spans="1:8" ht="13.5" x14ac:dyDescent="0.25">
      <c r="A2034" s="3">
        <f>TITRES_STAT!B2037</f>
        <v>44965</v>
      </c>
      <c r="B2034" s="17">
        <f>TITRES_STAT!C2037</f>
        <v>14</v>
      </c>
      <c r="C2034" s="17">
        <f>TITRES_STAT!D2037</f>
        <v>10.835000000000001</v>
      </c>
      <c r="D2034" s="17">
        <f>TITRES_STAT!E2037</f>
        <v>2068</v>
      </c>
      <c r="E2034" s="17">
        <f>TITRES_STAT!F2037</f>
        <v>13.997999999999999</v>
      </c>
      <c r="F2034" s="17" t="str">
        <f t="shared" si="95"/>
        <v>BEARISH</v>
      </c>
      <c r="G2034" s="17" t="str">
        <f t="shared" si="94"/>
        <v>NEUTRAL</v>
      </c>
      <c r="H2034" s="17" t="str">
        <f t="shared" si="93"/>
        <v>BEARISH DIVERGENCE</v>
      </c>
    </row>
    <row r="2035" spans="1:8" ht="13.5" x14ac:dyDescent="0.25">
      <c r="A2035" s="3">
        <f>TITRES_STAT!B2038</f>
        <v>44966</v>
      </c>
      <c r="B2035" s="17">
        <f>TITRES_STAT!C2038</f>
        <v>14</v>
      </c>
      <c r="C2035" s="17">
        <f>TITRES_STAT!D2038</f>
        <v>10.835000000000001</v>
      </c>
      <c r="D2035" s="17">
        <f>TITRES_STAT!E2038</f>
        <v>4974</v>
      </c>
      <c r="E2035" s="17">
        <f>TITRES_STAT!F2038</f>
        <v>13.981999999999999</v>
      </c>
      <c r="F2035" s="17" t="str">
        <f t="shared" si="95"/>
        <v>BULLISH</v>
      </c>
      <c r="G2035" s="17" t="str">
        <f t="shared" si="94"/>
        <v>NEUTRAL</v>
      </c>
      <c r="H2035" s="17" t="str">
        <f t="shared" si="93"/>
        <v>CONFIRMED BULLISH</v>
      </c>
    </row>
    <row r="2036" spans="1:8" ht="13.5" x14ac:dyDescent="0.25">
      <c r="A2036" s="3">
        <f>TITRES_STAT!B2039</f>
        <v>44967</v>
      </c>
      <c r="B2036" s="17">
        <f>TITRES_STAT!C2039</f>
        <v>14</v>
      </c>
      <c r="C2036" s="17">
        <f>TITRES_STAT!D2039</f>
        <v>10.835000000000001</v>
      </c>
      <c r="D2036" s="17">
        <f>TITRES_STAT!E2039</f>
        <v>3233</v>
      </c>
      <c r="E2036" s="17">
        <f>TITRES_STAT!F2039</f>
        <v>13.865</v>
      </c>
      <c r="F2036" s="17" t="str">
        <f t="shared" si="95"/>
        <v>BEARISH</v>
      </c>
      <c r="G2036" s="17" t="str">
        <f t="shared" si="94"/>
        <v>NEUTRAL</v>
      </c>
      <c r="H2036" s="17" t="str">
        <f t="shared" si="93"/>
        <v>CONFIRMED BEARISH</v>
      </c>
    </row>
    <row r="2037" spans="1:8" ht="13.5" x14ac:dyDescent="0.25">
      <c r="A2037" s="3">
        <f>TITRES_STAT!B2040</f>
        <v>44970</v>
      </c>
      <c r="B2037" s="17">
        <f>TITRES_STAT!C2040</f>
        <v>13.99</v>
      </c>
      <c r="C2037" s="17">
        <f>TITRES_STAT!D2040</f>
        <v>10.827299999999999</v>
      </c>
      <c r="D2037" s="17">
        <f>TITRES_STAT!E2040</f>
        <v>2618</v>
      </c>
      <c r="E2037" s="17">
        <f>TITRES_STAT!F2040</f>
        <v>13.955</v>
      </c>
      <c r="F2037" s="17" t="str">
        <f t="shared" si="95"/>
        <v>BEARISH</v>
      </c>
      <c r="G2037" s="17" t="str">
        <f t="shared" si="94"/>
        <v>NEUTRAL</v>
      </c>
      <c r="H2037" s="17" t="str">
        <f t="shared" si="93"/>
        <v>CONFIRMED BEARISH</v>
      </c>
    </row>
    <row r="2038" spans="1:8" ht="13.5" x14ac:dyDescent="0.25">
      <c r="A2038" s="3">
        <f>TITRES_STAT!B2041</f>
        <v>44971</v>
      </c>
      <c r="B2038" s="17">
        <f>TITRES_STAT!C2041</f>
        <v>13.98</v>
      </c>
      <c r="C2038" s="17">
        <f>TITRES_STAT!D2041</f>
        <v>10.819599999999999</v>
      </c>
      <c r="D2038" s="17">
        <f>TITRES_STAT!E2041</f>
        <v>7272</v>
      </c>
      <c r="E2038" s="17">
        <f>TITRES_STAT!F2041</f>
        <v>13.798</v>
      </c>
      <c r="F2038" s="17" t="str">
        <f t="shared" si="95"/>
        <v>BEARISH</v>
      </c>
      <c r="G2038" s="17" t="str">
        <f t="shared" si="94"/>
        <v>NEUTRAL</v>
      </c>
      <c r="H2038" s="17" t="str">
        <f t="shared" si="93"/>
        <v>CONFIRMED BEARISH</v>
      </c>
    </row>
    <row r="2039" spans="1:8" ht="13.5" x14ac:dyDescent="0.25">
      <c r="A2039" s="3">
        <f>TITRES_STAT!B2042</f>
        <v>44972</v>
      </c>
      <c r="B2039" s="17">
        <f>TITRES_STAT!C2042</f>
        <v>13.95</v>
      </c>
      <c r="C2039" s="17">
        <f>TITRES_STAT!D2042</f>
        <v>10.7963</v>
      </c>
      <c r="D2039" s="17">
        <f>TITRES_STAT!E2042</f>
        <v>5129</v>
      </c>
      <c r="E2039" s="17">
        <f>TITRES_STAT!F2042</f>
        <v>13.896000000000001</v>
      </c>
      <c r="F2039" s="17" t="str">
        <f t="shared" si="95"/>
        <v>BEARISH</v>
      </c>
      <c r="G2039" s="17" t="str">
        <f t="shared" si="94"/>
        <v>NEUTRAL</v>
      </c>
      <c r="H2039" s="17" t="str">
        <f t="shared" si="93"/>
        <v>CONFIRMED BEARISH</v>
      </c>
    </row>
    <row r="2040" spans="1:8" ht="13.5" x14ac:dyDescent="0.25">
      <c r="A2040" s="3">
        <f>TITRES_STAT!B2043</f>
        <v>44973</v>
      </c>
      <c r="B2040" s="17">
        <f>TITRES_STAT!C2043</f>
        <v>13.95</v>
      </c>
      <c r="C2040" s="17">
        <f>TITRES_STAT!D2043</f>
        <v>10.7963</v>
      </c>
      <c r="D2040" s="17">
        <f>TITRES_STAT!E2043</f>
        <v>9302</v>
      </c>
      <c r="E2040" s="17">
        <f>TITRES_STAT!F2043</f>
        <v>13.833</v>
      </c>
      <c r="F2040" s="17" t="str">
        <f t="shared" si="95"/>
        <v>BEARISH</v>
      </c>
      <c r="G2040" s="17" t="str">
        <f t="shared" si="94"/>
        <v>NEUTRAL</v>
      </c>
      <c r="H2040" s="17" t="str">
        <f t="shared" si="93"/>
        <v>CONFIRMED BEARISH</v>
      </c>
    </row>
    <row r="2041" spans="1:8" ht="13.5" x14ac:dyDescent="0.25">
      <c r="A2041" s="3">
        <f>TITRES_STAT!B2044</f>
        <v>44974</v>
      </c>
      <c r="B2041" s="17">
        <f>TITRES_STAT!C2044</f>
        <v>13.9</v>
      </c>
      <c r="C2041" s="17">
        <f>TITRES_STAT!D2044</f>
        <v>10.7577</v>
      </c>
      <c r="D2041" s="17">
        <f>TITRES_STAT!E2044</f>
        <v>4708</v>
      </c>
      <c r="E2041" s="17">
        <f>TITRES_STAT!F2044</f>
        <v>13.837</v>
      </c>
      <c r="F2041" s="17" t="str">
        <f t="shared" si="95"/>
        <v>BEARISH</v>
      </c>
      <c r="G2041" s="17" t="str">
        <f t="shared" si="94"/>
        <v>NEUTRAL</v>
      </c>
      <c r="H2041" s="17" t="str">
        <f t="shared" si="93"/>
        <v>CONFIRMED BEARISH</v>
      </c>
    </row>
    <row r="2042" spans="1:8" ht="13.5" x14ac:dyDescent="0.25">
      <c r="A2042" s="3">
        <f>TITRES_STAT!B2045</f>
        <v>44977</v>
      </c>
      <c r="B2042" s="17">
        <f>TITRES_STAT!C2045</f>
        <v>13.88</v>
      </c>
      <c r="C2042" s="17">
        <f>TITRES_STAT!D2045</f>
        <v>10.7422</v>
      </c>
      <c r="D2042" s="17">
        <f>TITRES_STAT!E2045</f>
        <v>2541</v>
      </c>
      <c r="E2042" s="17">
        <f>TITRES_STAT!F2045</f>
        <v>13.824</v>
      </c>
      <c r="F2042" s="17" t="str">
        <f t="shared" si="95"/>
        <v>BEARISH</v>
      </c>
      <c r="G2042" s="17" t="str">
        <f t="shared" si="94"/>
        <v>NEUTRAL</v>
      </c>
      <c r="H2042" s="17" t="str">
        <f t="shared" si="93"/>
        <v>CONFIRMED BEARISH</v>
      </c>
    </row>
    <row r="2043" spans="1:8" ht="13.5" x14ac:dyDescent="0.25">
      <c r="A2043" s="3">
        <f>TITRES_STAT!B2046</f>
        <v>44978</v>
      </c>
      <c r="B2043" s="17">
        <f>TITRES_STAT!C2046</f>
        <v>13.85</v>
      </c>
      <c r="C2043" s="17">
        <f>TITRES_STAT!D2046</f>
        <v>10.718999999999999</v>
      </c>
      <c r="D2043" s="17">
        <f>TITRES_STAT!E2046</f>
        <v>12214</v>
      </c>
      <c r="E2043" s="17">
        <f>TITRES_STAT!F2046</f>
        <v>13.827999999999999</v>
      </c>
      <c r="F2043" s="17" t="str">
        <f t="shared" si="95"/>
        <v>BULLISH</v>
      </c>
      <c r="G2043" s="17" t="str">
        <f t="shared" si="94"/>
        <v>NEUTRAL</v>
      </c>
      <c r="H2043" s="17" t="str">
        <f t="shared" si="93"/>
        <v>BULLISH DIVERGENCE</v>
      </c>
    </row>
    <row r="2044" spans="1:8" ht="13.5" x14ac:dyDescent="0.25">
      <c r="A2044" s="3">
        <f>TITRES_STAT!B2047</f>
        <v>44979</v>
      </c>
      <c r="B2044" s="17">
        <f>TITRES_STAT!C2047</f>
        <v>13.68</v>
      </c>
      <c r="C2044" s="17">
        <f>TITRES_STAT!D2047</f>
        <v>10.587400000000001</v>
      </c>
      <c r="D2044" s="17">
        <f>TITRES_STAT!E2047</f>
        <v>5733</v>
      </c>
      <c r="E2044" s="17">
        <f>TITRES_STAT!F2047</f>
        <v>13.662000000000001</v>
      </c>
      <c r="F2044" s="17" t="str">
        <f t="shared" si="95"/>
        <v>BEARISH</v>
      </c>
      <c r="G2044" s="17" t="str">
        <f t="shared" si="94"/>
        <v>NEUTRAL</v>
      </c>
      <c r="H2044" s="17" t="str">
        <f t="shared" si="93"/>
        <v>CONFIRMED BEARISH</v>
      </c>
    </row>
    <row r="2045" spans="1:8" ht="13.5" x14ac:dyDescent="0.25">
      <c r="A2045" s="3">
        <f>TITRES_STAT!B2048</f>
        <v>44980</v>
      </c>
      <c r="B2045" s="17">
        <f>TITRES_STAT!C2048</f>
        <v>13.56</v>
      </c>
      <c r="C2045" s="17">
        <f>TITRES_STAT!D2048</f>
        <v>10.4945</v>
      </c>
      <c r="D2045" s="17">
        <f>TITRES_STAT!E2048</f>
        <v>6645</v>
      </c>
      <c r="E2045" s="17">
        <f>TITRES_STAT!F2048</f>
        <v>13.377000000000001</v>
      </c>
      <c r="F2045" s="17" t="str">
        <f t="shared" si="95"/>
        <v>BEARISH</v>
      </c>
      <c r="G2045" s="17" t="str">
        <f t="shared" si="94"/>
        <v>WEAK</v>
      </c>
      <c r="H2045" s="17" t="str">
        <f t="shared" si="93"/>
        <v>CONFIRMED BEARISH</v>
      </c>
    </row>
    <row r="2046" spans="1:8" ht="13.5" x14ac:dyDescent="0.25">
      <c r="A2046" s="3">
        <f>TITRES_STAT!B2049</f>
        <v>44981</v>
      </c>
      <c r="B2046" s="17">
        <f>TITRES_STAT!C2049</f>
        <v>13.5</v>
      </c>
      <c r="C2046" s="17">
        <f>TITRES_STAT!D2049</f>
        <v>10.4481</v>
      </c>
      <c r="D2046" s="17">
        <f>TITRES_STAT!E2049</f>
        <v>6026</v>
      </c>
      <c r="E2046" s="17">
        <f>TITRES_STAT!F2049</f>
        <v>13.433</v>
      </c>
      <c r="F2046" s="17" t="str">
        <f t="shared" si="95"/>
        <v>BEARISH</v>
      </c>
      <c r="G2046" s="17" t="str">
        <f t="shared" si="94"/>
        <v>WEAK</v>
      </c>
      <c r="H2046" s="17" t="str">
        <f t="shared" si="93"/>
        <v>CONFIRMED BEARISH</v>
      </c>
    </row>
    <row r="2047" spans="1:8" ht="13.5" x14ac:dyDescent="0.25">
      <c r="A2047" s="3">
        <f>TITRES_STAT!B2050</f>
        <v>44984</v>
      </c>
      <c r="B2047" s="17">
        <f>TITRES_STAT!C2050</f>
        <v>13.35</v>
      </c>
      <c r="C2047" s="17">
        <f>TITRES_STAT!D2050</f>
        <v>10.332000000000001</v>
      </c>
      <c r="D2047" s="17">
        <f>TITRES_STAT!E2050</f>
        <v>6258</v>
      </c>
      <c r="E2047" s="17">
        <f>TITRES_STAT!F2050</f>
        <v>13.228</v>
      </c>
      <c r="F2047" s="17" t="str">
        <f t="shared" si="95"/>
        <v>BEARISH</v>
      </c>
      <c r="G2047" s="17" t="str">
        <f t="shared" si="94"/>
        <v>WEAK</v>
      </c>
      <c r="H2047" s="17" t="str">
        <f t="shared" si="93"/>
        <v>CONFIRMED BEARISH</v>
      </c>
    </row>
    <row r="2048" spans="1:8" ht="13.5" x14ac:dyDescent="0.25">
      <c r="A2048" s="3">
        <f>TITRES_STAT!B2051</f>
        <v>44985</v>
      </c>
      <c r="B2048" s="17">
        <f>TITRES_STAT!C2051</f>
        <v>13.35</v>
      </c>
      <c r="C2048" s="17">
        <f>TITRES_STAT!D2051</f>
        <v>10.332000000000001</v>
      </c>
      <c r="D2048" s="17">
        <f>TITRES_STAT!E2051</f>
        <v>3324</v>
      </c>
      <c r="E2048" s="17">
        <f>TITRES_STAT!F2051</f>
        <v>13.292</v>
      </c>
      <c r="F2048" s="17" t="str">
        <f t="shared" si="95"/>
        <v>BEARISH</v>
      </c>
      <c r="G2048" s="17" t="str">
        <f t="shared" si="94"/>
        <v>WEAK</v>
      </c>
      <c r="H2048" s="17" t="str">
        <f t="shared" si="93"/>
        <v>CONFIRMED BEARISH</v>
      </c>
    </row>
    <row r="2049" spans="1:8" ht="13.5" x14ac:dyDescent="0.25">
      <c r="A2049" s="3">
        <f>TITRES_STAT!B2052</f>
        <v>44986</v>
      </c>
      <c r="B2049" s="17">
        <f>TITRES_STAT!C2052</f>
        <v>13.2</v>
      </c>
      <c r="C2049" s="17">
        <f>TITRES_STAT!D2052</f>
        <v>10.2159</v>
      </c>
      <c r="D2049" s="17">
        <f>TITRES_STAT!E2052</f>
        <v>11087</v>
      </c>
      <c r="E2049" s="17">
        <f>TITRES_STAT!F2052</f>
        <v>13.189</v>
      </c>
      <c r="F2049" s="17" t="str">
        <f t="shared" si="95"/>
        <v>BEARISH</v>
      </c>
      <c r="G2049" s="17" t="str">
        <f t="shared" si="94"/>
        <v>WEAK</v>
      </c>
      <c r="H2049" s="17" t="str">
        <f t="shared" si="93"/>
        <v>CONFIRMED BEARISH</v>
      </c>
    </row>
    <row r="2050" spans="1:8" ht="13.5" x14ac:dyDescent="0.25">
      <c r="A2050" s="3">
        <f>TITRES_STAT!B2053</f>
        <v>44987</v>
      </c>
      <c r="B2050" s="17">
        <f>TITRES_STAT!C2053</f>
        <v>13.49</v>
      </c>
      <c r="C2050" s="17">
        <f>TITRES_STAT!D2053</f>
        <v>10.440300000000001</v>
      </c>
      <c r="D2050" s="17">
        <f>TITRES_STAT!E2053</f>
        <v>21761</v>
      </c>
      <c r="E2050" s="17">
        <f>TITRES_STAT!F2053</f>
        <v>13.234</v>
      </c>
      <c r="F2050" s="17" t="str">
        <f t="shared" si="95"/>
        <v>BEARISH</v>
      </c>
      <c r="G2050" s="17" t="str">
        <f t="shared" si="94"/>
        <v>NEUTRAL</v>
      </c>
      <c r="H2050" s="17" t="str">
        <f t="shared" si="93"/>
        <v>CONFIRMED BEARISH</v>
      </c>
    </row>
    <row r="2051" spans="1:8" ht="13.5" x14ac:dyDescent="0.25">
      <c r="A2051" s="3">
        <f>TITRES_STAT!B2054</f>
        <v>44988</v>
      </c>
      <c r="B2051" s="17">
        <f>TITRES_STAT!C2054</f>
        <v>13.83</v>
      </c>
      <c r="C2051" s="17">
        <f>TITRES_STAT!D2054</f>
        <v>10.7035</v>
      </c>
      <c r="D2051" s="17">
        <f>TITRES_STAT!E2054</f>
        <v>9798</v>
      </c>
      <c r="E2051" s="17">
        <f>TITRES_STAT!F2054</f>
        <v>13.657999999999999</v>
      </c>
      <c r="F2051" s="17" t="str">
        <f t="shared" si="95"/>
        <v>BULLISH</v>
      </c>
      <c r="G2051" s="17" t="str">
        <f t="shared" si="94"/>
        <v>NEUTRAL</v>
      </c>
      <c r="H2051" s="17" t="str">
        <f t="shared" si="93"/>
        <v>CONFIRMED BULLISH</v>
      </c>
    </row>
    <row r="2052" spans="1:8" ht="13.5" x14ac:dyDescent="0.25">
      <c r="A2052" s="3">
        <f>TITRES_STAT!B2055</f>
        <v>44991</v>
      </c>
      <c r="B2052" s="17">
        <f>TITRES_STAT!C2055</f>
        <v>13.78</v>
      </c>
      <c r="C2052" s="17">
        <f>TITRES_STAT!D2055</f>
        <v>10.6648</v>
      </c>
      <c r="D2052" s="17">
        <f>TITRES_STAT!E2055</f>
        <v>3042</v>
      </c>
      <c r="E2052" s="17">
        <f>TITRES_STAT!F2055</f>
        <v>13.728999999999999</v>
      </c>
      <c r="F2052" s="17" t="str">
        <f t="shared" si="95"/>
        <v>BULLISH</v>
      </c>
      <c r="G2052" s="17" t="str">
        <f t="shared" si="94"/>
        <v>STRONG</v>
      </c>
      <c r="H2052" s="17" t="str">
        <f t="shared" si="93"/>
        <v>CONFIRMED BULLISH</v>
      </c>
    </row>
    <row r="2053" spans="1:8" ht="13.5" x14ac:dyDescent="0.25">
      <c r="A2053" s="3">
        <f>TITRES_STAT!B2056</f>
        <v>44992</v>
      </c>
      <c r="B2053" s="17">
        <f>TITRES_STAT!C2056</f>
        <v>13.78</v>
      </c>
      <c r="C2053" s="17">
        <f>TITRES_STAT!D2056</f>
        <v>10.6648</v>
      </c>
      <c r="D2053" s="17">
        <f>TITRES_STAT!E2056</f>
        <v>5515</v>
      </c>
      <c r="E2053" s="17">
        <f>TITRES_STAT!F2056</f>
        <v>13.739000000000001</v>
      </c>
      <c r="F2053" s="17" t="str">
        <f t="shared" si="95"/>
        <v>BULLISH</v>
      </c>
      <c r="G2053" s="17" t="str">
        <f t="shared" si="94"/>
        <v>STRONG</v>
      </c>
      <c r="H2053" s="17" t="str">
        <f t="shared" si="93"/>
        <v>CONFIRMED BULLISH</v>
      </c>
    </row>
    <row r="2054" spans="1:8" ht="13.5" x14ac:dyDescent="0.25">
      <c r="A2054" s="3">
        <f>TITRES_STAT!B2057</f>
        <v>44993</v>
      </c>
      <c r="B2054" s="17">
        <f>TITRES_STAT!C2057</f>
        <v>13.77</v>
      </c>
      <c r="C2054" s="17">
        <f>TITRES_STAT!D2057</f>
        <v>10.657</v>
      </c>
      <c r="D2054" s="17">
        <f>TITRES_STAT!E2057</f>
        <v>2018</v>
      </c>
      <c r="E2054" s="17">
        <f>TITRES_STAT!F2057</f>
        <v>13.65</v>
      </c>
      <c r="F2054" s="17" t="str">
        <f t="shared" si="95"/>
        <v>BULLISH</v>
      </c>
      <c r="G2054" s="17" t="str">
        <f t="shared" si="94"/>
        <v>STRONG</v>
      </c>
      <c r="H2054" s="17" t="str">
        <f t="shared" ref="H2054:H2117" si="96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17">
        <f>TITRES_STAT!C2058</f>
        <v>13.7</v>
      </c>
      <c r="C2055" s="17">
        <f>TITRES_STAT!D2058</f>
        <v>10.6029</v>
      </c>
      <c r="D2055" s="17">
        <f>TITRES_STAT!E2058</f>
        <v>7463</v>
      </c>
      <c r="E2055" s="17">
        <f>TITRES_STAT!F2058</f>
        <v>13.728999999999999</v>
      </c>
      <c r="F2055" s="17" t="str">
        <f t="shared" si="95"/>
        <v>BULLISH</v>
      </c>
      <c r="G2055" s="17" t="str">
        <f t="shared" ref="G2055:G2118" si="97">IF((E2055-E2050)/E2050 &gt; 0.02, "STRONG",
 IF((E2055-E2050)/E2050 &lt; -0.02, "WEAK", "NEUTRAL"))</f>
        <v>STRONG</v>
      </c>
      <c r="H2055" s="17" t="str">
        <f t="shared" si="96"/>
        <v>CONFIRMED BULLISH</v>
      </c>
    </row>
    <row r="2056" spans="1:8" ht="13.5" x14ac:dyDescent="0.25">
      <c r="A2056" s="3">
        <f>TITRES_STAT!B2059</f>
        <v>44995</v>
      </c>
      <c r="B2056" s="17">
        <f>TITRES_STAT!C2059</f>
        <v>13.65</v>
      </c>
      <c r="C2056" s="17">
        <f>TITRES_STAT!D2059</f>
        <v>10.5642</v>
      </c>
      <c r="D2056" s="17">
        <f>TITRES_STAT!E2059</f>
        <v>9238</v>
      </c>
      <c r="E2056" s="17">
        <f>TITRES_STAT!F2059</f>
        <v>13.601000000000001</v>
      </c>
      <c r="F2056" s="17" t="str">
        <f t="shared" ref="F2056:F2119" si="98">IF(E2056&gt;E2051,"BULLISH",IF(E2056&lt;E2051,"BEARISH","NEUTRAL"))</f>
        <v>BEARISH</v>
      </c>
      <c r="G2056" s="17" t="str">
        <f t="shared" si="97"/>
        <v>NEUTRAL</v>
      </c>
      <c r="H2056" s="17" t="str">
        <f t="shared" si="96"/>
        <v>CONFIRMED BEARISH</v>
      </c>
    </row>
    <row r="2057" spans="1:8" ht="13.5" x14ac:dyDescent="0.25">
      <c r="A2057" s="3">
        <f>TITRES_STAT!B2060</f>
        <v>44998</v>
      </c>
      <c r="B2057" s="17">
        <f>TITRES_STAT!C2060</f>
        <v>13.64</v>
      </c>
      <c r="C2057" s="17">
        <f>TITRES_STAT!D2060</f>
        <v>10.5564</v>
      </c>
      <c r="D2057" s="17">
        <f>TITRES_STAT!E2060</f>
        <v>2635</v>
      </c>
      <c r="E2057" s="17">
        <f>TITRES_STAT!F2060</f>
        <v>13.52</v>
      </c>
      <c r="F2057" s="17" t="str">
        <f t="shared" si="98"/>
        <v>BEARISH</v>
      </c>
      <c r="G2057" s="17" t="str">
        <f t="shared" si="97"/>
        <v>NEUTRAL</v>
      </c>
      <c r="H2057" s="17" t="str">
        <f t="shared" si="96"/>
        <v>CONFIRMED BEARISH</v>
      </c>
    </row>
    <row r="2058" spans="1:8" ht="13.5" x14ac:dyDescent="0.25">
      <c r="A2058" s="3">
        <f>TITRES_STAT!B2061</f>
        <v>44999</v>
      </c>
      <c r="B2058" s="17">
        <f>TITRES_STAT!C2061</f>
        <v>13.65</v>
      </c>
      <c r="C2058" s="17">
        <f>TITRES_STAT!D2061</f>
        <v>10.5642</v>
      </c>
      <c r="D2058" s="17">
        <f>TITRES_STAT!E2061</f>
        <v>2025</v>
      </c>
      <c r="E2058" s="17">
        <f>TITRES_STAT!F2061</f>
        <v>13.526999999999999</v>
      </c>
      <c r="F2058" s="17" t="str">
        <f t="shared" si="98"/>
        <v>BEARISH</v>
      </c>
      <c r="G2058" s="17" t="str">
        <f t="shared" si="97"/>
        <v>NEUTRAL</v>
      </c>
      <c r="H2058" s="17" t="str">
        <f t="shared" si="96"/>
        <v>CONFIRMED BEARISH</v>
      </c>
    </row>
    <row r="2059" spans="1:8" ht="13.5" x14ac:dyDescent="0.25">
      <c r="A2059" s="3">
        <f>TITRES_STAT!B2062</f>
        <v>45000</v>
      </c>
      <c r="B2059" s="17">
        <f>TITRES_STAT!C2062</f>
        <v>13.65</v>
      </c>
      <c r="C2059" s="17">
        <f>TITRES_STAT!D2062</f>
        <v>10.5642</v>
      </c>
      <c r="D2059" s="17">
        <f>TITRES_STAT!E2062</f>
        <v>3302</v>
      </c>
      <c r="E2059" s="17">
        <f>TITRES_STAT!F2062</f>
        <v>13.5</v>
      </c>
      <c r="F2059" s="17" t="str">
        <f t="shared" si="98"/>
        <v>BEARISH</v>
      </c>
      <c r="G2059" s="17" t="str">
        <f t="shared" si="97"/>
        <v>NEUTRAL</v>
      </c>
      <c r="H2059" s="17" t="str">
        <f t="shared" si="96"/>
        <v>CONFIRMED BEARISH</v>
      </c>
    </row>
    <row r="2060" spans="1:8" ht="13.5" x14ac:dyDescent="0.25">
      <c r="A2060" s="3">
        <f>TITRES_STAT!B2063</f>
        <v>45001</v>
      </c>
      <c r="B2060" s="17">
        <f>TITRES_STAT!C2063</f>
        <v>13.64</v>
      </c>
      <c r="C2060" s="17">
        <f>TITRES_STAT!D2063</f>
        <v>10.5564</v>
      </c>
      <c r="D2060" s="17">
        <f>TITRES_STAT!E2063</f>
        <v>1082</v>
      </c>
      <c r="E2060" s="17">
        <f>TITRES_STAT!F2063</f>
        <v>13.63</v>
      </c>
      <c r="F2060" s="17" t="str">
        <f t="shared" si="98"/>
        <v>BEARISH</v>
      </c>
      <c r="G2060" s="17" t="str">
        <f t="shared" si="97"/>
        <v>NEUTRAL</v>
      </c>
      <c r="H2060" s="17" t="str">
        <f t="shared" si="96"/>
        <v>CONFIRMED BEARISH</v>
      </c>
    </row>
    <row r="2061" spans="1:8" ht="13.5" x14ac:dyDescent="0.25">
      <c r="A2061" s="3">
        <f>TITRES_STAT!B2064</f>
        <v>45002</v>
      </c>
      <c r="B2061" s="17">
        <f>TITRES_STAT!C2064</f>
        <v>13.64</v>
      </c>
      <c r="C2061" s="17">
        <f>TITRES_STAT!D2064</f>
        <v>10.5564</v>
      </c>
      <c r="D2061" s="17">
        <f>TITRES_STAT!E2064</f>
        <v>1693</v>
      </c>
      <c r="E2061" s="17">
        <f>TITRES_STAT!F2064</f>
        <v>13.606999999999999</v>
      </c>
      <c r="F2061" s="17" t="str">
        <f t="shared" si="98"/>
        <v>BULLISH</v>
      </c>
      <c r="G2061" s="17" t="str">
        <f t="shared" si="97"/>
        <v>NEUTRAL</v>
      </c>
      <c r="H2061" s="17" t="str">
        <f t="shared" si="96"/>
        <v>BULLISH DIVERGENCE</v>
      </c>
    </row>
    <row r="2062" spans="1:8" ht="13.5" x14ac:dyDescent="0.25">
      <c r="A2062" s="3">
        <f>TITRES_STAT!B2065</f>
        <v>45006</v>
      </c>
      <c r="B2062" s="17">
        <f>TITRES_STAT!C2065</f>
        <v>13.5</v>
      </c>
      <c r="C2062" s="17">
        <f>TITRES_STAT!D2065</f>
        <v>10.4481</v>
      </c>
      <c r="D2062" s="17">
        <f>TITRES_STAT!E2065</f>
        <v>890</v>
      </c>
      <c r="E2062" s="17">
        <f>TITRES_STAT!F2065</f>
        <v>13.596</v>
      </c>
      <c r="F2062" s="17" t="str">
        <f t="shared" si="98"/>
        <v>BULLISH</v>
      </c>
      <c r="G2062" s="17" t="str">
        <f t="shared" si="97"/>
        <v>NEUTRAL</v>
      </c>
      <c r="H2062" s="17" t="str">
        <f t="shared" si="96"/>
        <v>BULLISH DIVERGENCE</v>
      </c>
    </row>
    <row r="2063" spans="1:8" ht="13.5" x14ac:dyDescent="0.25">
      <c r="A2063" s="3">
        <f>TITRES_STAT!B2066</f>
        <v>45007</v>
      </c>
      <c r="B2063" s="17">
        <f>TITRES_STAT!C2066</f>
        <v>13.3</v>
      </c>
      <c r="C2063" s="17">
        <f>TITRES_STAT!D2066</f>
        <v>10.2933</v>
      </c>
      <c r="D2063" s="17">
        <f>TITRES_STAT!E2066</f>
        <v>9480</v>
      </c>
      <c r="E2063" s="17">
        <f>TITRES_STAT!F2066</f>
        <v>13.323</v>
      </c>
      <c r="F2063" s="17" t="str">
        <f t="shared" si="98"/>
        <v>BEARISH</v>
      </c>
      <c r="G2063" s="17" t="str">
        <f t="shared" si="97"/>
        <v>NEUTRAL</v>
      </c>
      <c r="H2063" s="17" t="str">
        <f t="shared" si="96"/>
        <v>CONFIRMED BEARISH</v>
      </c>
    </row>
    <row r="2064" spans="1:8" ht="13.5" x14ac:dyDescent="0.25">
      <c r="A2064" s="3">
        <f>TITRES_STAT!B2067</f>
        <v>45008</v>
      </c>
      <c r="B2064" s="17">
        <f>TITRES_STAT!C2067</f>
        <v>13.35</v>
      </c>
      <c r="C2064" s="17">
        <f>TITRES_STAT!D2067</f>
        <v>10.332000000000001</v>
      </c>
      <c r="D2064" s="17">
        <f>TITRES_STAT!E2067</f>
        <v>3489</v>
      </c>
      <c r="E2064" s="17">
        <f>TITRES_STAT!F2067</f>
        <v>13.268000000000001</v>
      </c>
      <c r="F2064" s="17" t="str">
        <f t="shared" si="98"/>
        <v>BEARISH</v>
      </c>
      <c r="G2064" s="17" t="str">
        <f t="shared" si="97"/>
        <v>NEUTRAL</v>
      </c>
      <c r="H2064" s="17" t="str">
        <f t="shared" si="96"/>
        <v>CONFIRMED BEARISH</v>
      </c>
    </row>
    <row r="2065" spans="1:8" ht="13.5" x14ac:dyDescent="0.25">
      <c r="A2065" s="3">
        <f>TITRES_STAT!B2068</f>
        <v>45009</v>
      </c>
      <c r="B2065" s="17">
        <f>TITRES_STAT!C2068</f>
        <v>13.39</v>
      </c>
      <c r="C2065" s="17">
        <f>TITRES_STAT!D2068</f>
        <v>10.3629</v>
      </c>
      <c r="D2065" s="17">
        <f>TITRES_STAT!E2068</f>
        <v>2299</v>
      </c>
      <c r="E2065" s="17">
        <f>TITRES_STAT!F2068</f>
        <v>13.329000000000001</v>
      </c>
      <c r="F2065" s="17" t="str">
        <f t="shared" si="98"/>
        <v>BEARISH</v>
      </c>
      <c r="G2065" s="17" t="str">
        <f t="shared" si="97"/>
        <v>WEAK</v>
      </c>
      <c r="H2065" s="17" t="str">
        <f t="shared" si="96"/>
        <v>CONFIRMED BEARISH</v>
      </c>
    </row>
    <row r="2066" spans="1:8" ht="13.5" x14ac:dyDescent="0.25">
      <c r="A2066" s="3">
        <f>TITRES_STAT!B2069</f>
        <v>45012</v>
      </c>
      <c r="B2066" s="17">
        <f>TITRES_STAT!C2069</f>
        <v>13.39</v>
      </c>
      <c r="C2066" s="17">
        <f>TITRES_STAT!D2069</f>
        <v>10.3629</v>
      </c>
      <c r="D2066" s="17">
        <f>TITRES_STAT!E2069</f>
        <v>2533</v>
      </c>
      <c r="E2066" s="17">
        <f>TITRES_STAT!F2069</f>
        <v>13.253</v>
      </c>
      <c r="F2066" s="17" t="str">
        <f t="shared" si="98"/>
        <v>BEARISH</v>
      </c>
      <c r="G2066" s="17" t="str">
        <f t="shared" si="97"/>
        <v>WEAK</v>
      </c>
      <c r="H2066" s="17" t="str">
        <f t="shared" si="96"/>
        <v>CONFIRMED BEARISH</v>
      </c>
    </row>
    <row r="2067" spans="1:8" ht="13.5" x14ac:dyDescent="0.25">
      <c r="A2067" s="3">
        <f>TITRES_STAT!B2070</f>
        <v>45013</v>
      </c>
      <c r="B2067" s="17">
        <f>TITRES_STAT!C2070</f>
        <v>13.35</v>
      </c>
      <c r="C2067" s="17">
        <f>TITRES_STAT!D2070</f>
        <v>10.332000000000001</v>
      </c>
      <c r="D2067" s="17">
        <f>TITRES_STAT!E2070</f>
        <v>8789</v>
      </c>
      <c r="E2067" s="17">
        <f>TITRES_STAT!F2070</f>
        <v>13.303000000000001</v>
      </c>
      <c r="F2067" s="17" t="str">
        <f t="shared" si="98"/>
        <v>BEARISH</v>
      </c>
      <c r="G2067" s="17" t="str">
        <f t="shared" si="97"/>
        <v>WEAK</v>
      </c>
      <c r="H2067" s="17" t="str">
        <f t="shared" si="96"/>
        <v>CONFIRMED BEARISH</v>
      </c>
    </row>
    <row r="2068" spans="1:8" ht="13.5" x14ac:dyDescent="0.25">
      <c r="A2068" s="3">
        <f>TITRES_STAT!B2071</f>
        <v>45014</v>
      </c>
      <c r="B2068" s="17">
        <f>TITRES_STAT!C2071</f>
        <v>13.37</v>
      </c>
      <c r="C2068" s="17">
        <f>TITRES_STAT!D2071</f>
        <v>10.3475</v>
      </c>
      <c r="D2068" s="17">
        <f>TITRES_STAT!E2071</f>
        <v>3951</v>
      </c>
      <c r="E2068" s="17">
        <f>TITRES_STAT!F2071</f>
        <v>13.343999999999999</v>
      </c>
      <c r="F2068" s="17" t="str">
        <f t="shared" si="98"/>
        <v>BULLISH</v>
      </c>
      <c r="G2068" s="17" t="str">
        <f t="shared" si="97"/>
        <v>NEUTRAL</v>
      </c>
      <c r="H2068" s="17" t="str">
        <f t="shared" si="96"/>
        <v>CONFIRMED BULLISH</v>
      </c>
    </row>
    <row r="2069" spans="1:8" ht="13.5" x14ac:dyDescent="0.25">
      <c r="A2069" s="3">
        <f>TITRES_STAT!B2072</f>
        <v>45015</v>
      </c>
      <c r="B2069" s="17">
        <f>TITRES_STAT!C2072</f>
        <v>13.35</v>
      </c>
      <c r="C2069" s="17">
        <f>TITRES_STAT!D2072</f>
        <v>10.332000000000001</v>
      </c>
      <c r="D2069" s="17">
        <f>TITRES_STAT!E2072</f>
        <v>3760</v>
      </c>
      <c r="E2069" s="17">
        <f>TITRES_STAT!F2072</f>
        <v>13.31</v>
      </c>
      <c r="F2069" s="17" t="str">
        <f t="shared" si="98"/>
        <v>BULLISH</v>
      </c>
      <c r="G2069" s="17" t="str">
        <f t="shared" si="97"/>
        <v>NEUTRAL</v>
      </c>
      <c r="H2069" s="17" t="str">
        <f t="shared" si="96"/>
        <v>NEUTRAL</v>
      </c>
    </row>
    <row r="2070" spans="1:8" ht="13.5" x14ac:dyDescent="0.25">
      <c r="A2070" s="3">
        <f>TITRES_STAT!B2073</f>
        <v>45016</v>
      </c>
      <c r="B2070" s="17">
        <f>TITRES_STAT!C2073</f>
        <v>13.25</v>
      </c>
      <c r="C2070" s="17">
        <f>TITRES_STAT!D2073</f>
        <v>10.2546</v>
      </c>
      <c r="D2070" s="17">
        <f>TITRES_STAT!E2073</f>
        <v>4878</v>
      </c>
      <c r="E2070" s="17">
        <f>TITRES_STAT!F2073</f>
        <v>13.362</v>
      </c>
      <c r="F2070" s="17" t="str">
        <f t="shared" si="98"/>
        <v>BULLISH</v>
      </c>
      <c r="G2070" s="17" t="str">
        <f t="shared" si="97"/>
        <v>NEUTRAL</v>
      </c>
      <c r="H2070" s="17" t="str">
        <f t="shared" si="96"/>
        <v>BULLISH DIVERGENCE</v>
      </c>
    </row>
    <row r="2071" spans="1:8" ht="13.5" x14ac:dyDescent="0.25">
      <c r="A2071" s="3">
        <f>TITRES_STAT!B2074</f>
        <v>45019</v>
      </c>
      <c r="B2071" s="17">
        <f>TITRES_STAT!C2074</f>
        <v>13.2</v>
      </c>
      <c r="C2071" s="17">
        <f>TITRES_STAT!D2074</f>
        <v>10.2159</v>
      </c>
      <c r="D2071" s="17">
        <f>TITRES_STAT!E2074</f>
        <v>4261</v>
      </c>
      <c r="E2071" s="17">
        <f>TITRES_STAT!F2074</f>
        <v>13.145</v>
      </c>
      <c r="F2071" s="17" t="str">
        <f t="shared" si="98"/>
        <v>BEARISH</v>
      </c>
      <c r="G2071" s="17" t="str">
        <f t="shared" si="97"/>
        <v>NEUTRAL</v>
      </c>
      <c r="H2071" s="17" t="str">
        <f t="shared" si="96"/>
        <v>CONFIRMED BEARISH</v>
      </c>
    </row>
    <row r="2072" spans="1:8" ht="13.5" x14ac:dyDescent="0.25">
      <c r="A2072" s="3">
        <f>TITRES_STAT!B2075</f>
        <v>45020</v>
      </c>
      <c r="B2072" s="17">
        <f>TITRES_STAT!C2075</f>
        <v>13.14</v>
      </c>
      <c r="C2072" s="17">
        <f>TITRES_STAT!D2075</f>
        <v>10.169499999999999</v>
      </c>
      <c r="D2072" s="17">
        <f>TITRES_STAT!E2075</f>
        <v>12134</v>
      </c>
      <c r="E2072" s="17">
        <f>TITRES_STAT!F2075</f>
        <v>13.109</v>
      </c>
      <c r="F2072" s="17" t="str">
        <f t="shared" si="98"/>
        <v>BEARISH</v>
      </c>
      <c r="G2072" s="17" t="str">
        <f t="shared" si="97"/>
        <v>NEUTRAL</v>
      </c>
      <c r="H2072" s="17" t="str">
        <f t="shared" si="96"/>
        <v>CONFIRMED BEARISH</v>
      </c>
    </row>
    <row r="2073" spans="1:8" ht="13.5" x14ac:dyDescent="0.25">
      <c r="A2073" s="3">
        <f>TITRES_STAT!B2076</f>
        <v>45021</v>
      </c>
      <c r="B2073" s="17">
        <f>TITRES_STAT!C2076</f>
        <v>13.2</v>
      </c>
      <c r="C2073" s="17">
        <f>TITRES_STAT!D2076</f>
        <v>10.2159</v>
      </c>
      <c r="D2073" s="17">
        <f>TITRES_STAT!E2076</f>
        <v>13465</v>
      </c>
      <c r="E2073" s="17">
        <f>TITRES_STAT!F2076</f>
        <v>13.151999999999999</v>
      </c>
      <c r="F2073" s="17" t="str">
        <f t="shared" si="98"/>
        <v>BEARISH</v>
      </c>
      <c r="G2073" s="17" t="str">
        <f t="shared" si="97"/>
        <v>NEUTRAL</v>
      </c>
      <c r="H2073" s="17" t="str">
        <f t="shared" si="96"/>
        <v>CONFIRMED BEARISH</v>
      </c>
    </row>
    <row r="2074" spans="1:8" ht="13.5" x14ac:dyDescent="0.25">
      <c r="A2074" s="3">
        <f>TITRES_STAT!B2077</f>
        <v>45022</v>
      </c>
      <c r="B2074" s="17">
        <f>TITRES_STAT!C2077</f>
        <v>13.2</v>
      </c>
      <c r="C2074" s="17">
        <f>TITRES_STAT!D2077</f>
        <v>10.2159</v>
      </c>
      <c r="D2074" s="17">
        <f>TITRES_STAT!E2077</f>
        <v>6376</v>
      </c>
      <c r="E2074" s="17">
        <f>TITRES_STAT!F2077</f>
        <v>13.144</v>
      </c>
      <c r="F2074" s="17" t="str">
        <f t="shared" si="98"/>
        <v>BEARISH</v>
      </c>
      <c r="G2074" s="17" t="str">
        <f t="shared" si="97"/>
        <v>NEUTRAL</v>
      </c>
      <c r="H2074" s="17" t="str">
        <f t="shared" si="96"/>
        <v>CONFIRMED BEARISH</v>
      </c>
    </row>
    <row r="2075" spans="1:8" ht="13.5" x14ac:dyDescent="0.25">
      <c r="A2075" s="3">
        <f>TITRES_STAT!B2078</f>
        <v>45023</v>
      </c>
      <c r="B2075" s="17">
        <f>TITRES_STAT!C2078</f>
        <v>13.05</v>
      </c>
      <c r="C2075" s="17">
        <f>TITRES_STAT!D2078</f>
        <v>10.0998</v>
      </c>
      <c r="D2075" s="17">
        <f>TITRES_STAT!E2078</f>
        <v>14525</v>
      </c>
      <c r="E2075" s="17">
        <f>TITRES_STAT!F2078</f>
        <v>13.087</v>
      </c>
      <c r="F2075" s="17" t="str">
        <f t="shared" si="98"/>
        <v>BEARISH</v>
      </c>
      <c r="G2075" s="17" t="str">
        <f t="shared" si="97"/>
        <v>WEAK</v>
      </c>
      <c r="H2075" s="17" t="str">
        <f t="shared" si="96"/>
        <v>CONFIRMED BEARISH</v>
      </c>
    </row>
    <row r="2076" spans="1:8" ht="13.5" x14ac:dyDescent="0.25">
      <c r="A2076" s="3">
        <f>TITRES_STAT!B2079</f>
        <v>45026</v>
      </c>
      <c r="B2076" s="17">
        <f>TITRES_STAT!C2079</f>
        <v>12.97</v>
      </c>
      <c r="C2076" s="17">
        <f>TITRES_STAT!D2079</f>
        <v>10.0379</v>
      </c>
      <c r="D2076" s="17">
        <f>TITRES_STAT!E2079</f>
        <v>5222</v>
      </c>
      <c r="E2076" s="17">
        <f>TITRES_STAT!F2079</f>
        <v>12.994999999999999</v>
      </c>
      <c r="F2076" s="17" t="str">
        <f t="shared" si="98"/>
        <v>BEARISH</v>
      </c>
      <c r="G2076" s="17" t="str">
        <f t="shared" si="97"/>
        <v>NEUTRAL</v>
      </c>
      <c r="H2076" s="17" t="str">
        <f t="shared" si="96"/>
        <v>CONFIRMED BEARISH</v>
      </c>
    </row>
    <row r="2077" spans="1:8" ht="13.5" x14ac:dyDescent="0.25">
      <c r="A2077" s="3">
        <f>TITRES_STAT!B2080</f>
        <v>45027</v>
      </c>
      <c r="B2077" s="17">
        <f>TITRES_STAT!C2080</f>
        <v>13</v>
      </c>
      <c r="C2077" s="17">
        <f>TITRES_STAT!D2080</f>
        <v>10.0611</v>
      </c>
      <c r="D2077" s="17">
        <f>TITRES_STAT!E2080</f>
        <v>7392</v>
      </c>
      <c r="E2077" s="17">
        <f>TITRES_STAT!F2080</f>
        <v>12.98</v>
      </c>
      <c r="F2077" s="17" t="str">
        <f t="shared" si="98"/>
        <v>BEARISH</v>
      </c>
      <c r="G2077" s="17" t="str">
        <f t="shared" si="97"/>
        <v>NEUTRAL</v>
      </c>
      <c r="H2077" s="17" t="str">
        <f t="shared" si="96"/>
        <v>CONFIRMED BEARISH</v>
      </c>
    </row>
    <row r="2078" spans="1:8" ht="13.5" x14ac:dyDescent="0.25">
      <c r="A2078" s="3">
        <f>TITRES_STAT!B2081</f>
        <v>45028</v>
      </c>
      <c r="B2078" s="17">
        <f>TITRES_STAT!C2081</f>
        <v>13</v>
      </c>
      <c r="C2078" s="17">
        <f>TITRES_STAT!D2081</f>
        <v>10.0611</v>
      </c>
      <c r="D2078" s="17">
        <f>TITRES_STAT!E2081</f>
        <v>1405</v>
      </c>
      <c r="E2078" s="17">
        <f>TITRES_STAT!F2081</f>
        <v>12.936999999999999</v>
      </c>
      <c r="F2078" s="17" t="str">
        <f t="shared" si="98"/>
        <v>BEARISH</v>
      </c>
      <c r="G2078" s="17" t="str">
        <f t="shared" si="97"/>
        <v>NEUTRAL</v>
      </c>
      <c r="H2078" s="17" t="str">
        <f t="shared" si="96"/>
        <v>CONFIRMED BEARISH</v>
      </c>
    </row>
    <row r="2079" spans="1:8" ht="13.5" x14ac:dyDescent="0.25">
      <c r="A2079" s="3">
        <f>TITRES_STAT!B2082</f>
        <v>45029</v>
      </c>
      <c r="B2079" s="17">
        <f>TITRES_STAT!C2082</f>
        <v>13</v>
      </c>
      <c r="C2079" s="17">
        <f>TITRES_STAT!D2082</f>
        <v>10.0611</v>
      </c>
      <c r="D2079" s="17">
        <f>TITRES_STAT!E2082</f>
        <v>8505</v>
      </c>
      <c r="E2079" s="17">
        <f>TITRES_STAT!F2082</f>
        <v>12.93</v>
      </c>
      <c r="F2079" s="17" t="str">
        <f t="shared" si="98"/>
        <v>BEARISH</v>
      </c>
      <c r="G2079" s="17" t="str">
        <f t="shared" si="97"/>
        <v>NEUTRAL</v>
      </c>
      <c r="H2079" s="17" t="str">
        <f t="shared" si="96"/>
        <v>CONFIRMED BEARISH</v>
      </c>
    </row>
    <row r="2080" spans="1:8" ht="13.5" x14ac:dyDescent="0.25">
      <c r="A2080" s="3">
        <f>TITRES_STAT!B2083</f>
        <v>45030</v>
      </c>
      <c r="B2080" s="17">
        <f>TITRES_STAT!C2083</f>
        <v>13</v>
      </c>
      <c r="C2080" s="17">
        <f>TITRES_STAT!D2083</f>
        <v>10.0611</v>
      </c>
      <c r="D2080" s="17">
        <f>TITRES_STAT!E2083</f>
        <v>12658</v>
      </c>
      <c r="E2080" s="17">
        <f>TITRES_STAT!F2083</f>
        <v>12.994</v>
      </c>
      <c r="F2080" s="17" t="str">
        <f t="shared" si="98"/>
        <v>BEARISH</v>
      </c>
      <c r="G2080" s="17" t="str">
        <f t="shared" si="97"/>
        <v>NEUTRAL</v>
      </c>
      <c r="H2080" s="17" t="str">
        <f t="shared" si="96"/>
        <v>CONFIRMED BEARISH</v>
      </c>
    </row>
    <row r="2081" spans="1:8" ht="13.5" x14ac:dyDescent="0.25">
      <c r="A2081" s="3">
        <f>TITRES_STAT!B2084</f>
        <v>45033</v>
      </c>
      <c r="B2081" s="17">
        <f>TITRES_STAT!C2084</f>
        <v>13.1</v>
      </c>
      <c r="C2081" s="17">
        <f>TITRES_STAT!D2084</f>
        <v>10.138500000000001</v>
      </c>
      <c r="D2081" s="17">
        <f>TITRES_STAT!E2084</f>
        <v>15528</v>
      </c>
      <c r="E2081" s="17">
        <f>TITRES_STAT!F2084</f>
        <v>12.962999999999999</v>
      </c>
      <c r="F2081" s="17" t="str">
        <f t="shared" si="98"/>
        <v>BEARISH</v>
      </c>
      <c r="G2081" s="17" t="str">
        <f t="shared" si="97"/>
        <v>NEUTRAL</v>
      </c>
      <c r="H2081" s="17" t="str">
        <f t="shared" si="96"/>
        <v>BEARISH DIVERGENCE</v>
      </c>
    </row>
    <row r="2082" spans="1:8" ht="13.5" x14ac:dyDescent="0.25">
      <c r="A2082" s="3">
        <f>TITRES_STAT!B2085</f>
        <v>45034</v>
      </c>
      <c r="B2082" s="17">
        <f>TITRES_STAT!C2085</f>
        <v>13.6</v>
      </c>
      <c r="C2082" s="17">
        <f>TITRES_STAT!D2085</f>
        <v>10.525499999999999</v>
      </c>
      <c r="D2082" s="17">
        <f>TITRES_STAT!E2085</f>
        <v>11789</v>
      </c>
      <c r="E2082" s="17">
        <f>TITRES_STAT!F2085</f>
        <v>13.388999999999999</v>
      </c>
      <c r="F2082" s="17" t="str">
        <f t="shared" si="98"/>
        <v>BULLISH</v>
      </c>
      <c r="G2082" s="17" t="str">
        <f t="shared" si="97"/>
        <v>STRONG</v>
      </c>
      <c r="H2082" s="17" t="str">
        <f t="shared" si="96"/>
        <v>CONFIRMED BULLISH</v>
      </c>
    </row>
    <row r="2083" spans="1:8" ht="13.5" x14ac:dyDescent="0.25">
      <c r="A2083" s="3">
        <f>TITRES_STAT!B2086</f>
        <v>45035</v>
      </c>
      <c r="B2083" s="17">
        <f>TITRES_STAT!C2086</f>
        <v>13.44</v>
      </c>
      <c r="C2083" s="17">
        <f>TITRES_STAT!D2086</f>
        <v>10.4016</v>
      </c>
      <c r="D2083" s="17">
        <f>TITRES_STAT!E2086</f>
        <v>6985</v>
      </c>
      <c r="E2083" s="17">
        <f>TITRES_STAT!F2086</f>
        <v>13.494999999999999</v>
      </c>
      <c r="F2083" s="17" t="str">
        <f t="shared" si="98"/>
        <v>BULLISH</v>
      </c>
      <c r="G2083" s="17" t="str">
        <f t="shared" si="97"/>
        <v>STRONG</v>
      </c>
      <c r="H2083" s="17" t="str">
        <f t="shared" si="96"/>
        <v>CONFIRMED BULLISH</v>
      </c>
    </row>
    <row r="2084" spans="1:8" ht="13.5" x14ac:dyDescent="0.25">
      <c r="A2084" s="3">
        <f>TITRES_STAT!B2087</f>
        <v>45036</v>
      </c>
      <c r="B2084" s="17">
        <f>TITRES_STAT!C2087</f>
        <v>13.4</v>
      </c>
      <c r="C2084" s="17">
        <f>TITRES_STAT!D2087</f>
        <v>10.370699999999999</v>
      </c>
      <c r="D2084" s="17">
        <f>TITRES_STAT!E2087</f>
        <v>4786</v>
      </c>
      <c r="E2084" s="17">
        <f>TITRES_STAT!F2087</f>
        <v>13.324999999999999</v>
      </c>
      <c r="F2084" s="17" t="str">
        <f t="shared" si="98"/>
        <v>BULLISH</v>
      </c>
      <c r="G2084" s="17" t="str">
        <f t="shared" si="97"/>
        <v>STRONG</v>
      </c>
      <c r="H2084" s="17" t="str">
        <f t="shared" si="96"/>
        <v>CONFIRMED BULLISH</v>
      </c>
    </row>
    <row r="2085" spans="1:8" ht="13.5" x14ac:dyDescent="0.25">
      <c r="A2085" s="3">
        <f>TITRES_STAT!B2088</f>
        <v>45040</v>
      </c>
      <c r="B2085" s="17">
        <f>TITRES_STAT!C2088</f>
        <v>13.26</v>
      </c>
      <c r="C2085" s="17">
        <f>TITRES_STAT!D2088</f>
        <v>10.2623</v>
      </c>
      <c r="D2085" s="17">
        <f>TITRES_STAT!E2088</f>
        <v>7361</v>
      </c>
      <c r="E2085" s="17">
        <f>TITRES_STAT!F2088</f>
        <v>13.27</v>
      </c>
      <c r="F2085" s="17" t="str">
        <f t="shared" si="98"/>
        <v>BULLISH</v>
      </c>
      <c r="G2085" s="17" t="str">
        <f t="shared" si="97"/>
        <v>STRONG</v>
      </c>
      <c r="H2085" s="17" t="str">
        <f t="shared" si="96"/>
        <v>CONFIRMED BULLISH</v>
      </c>
    </row>
    <row r="2086" spans="1:8" ht="13.5" x14ac:dyDescent="0.25">
      <c r="A2086" s="3">
        <f>TITRES_STAT!B2089</f>
        <v>45041</v>
      </c>
      <c r="B2086" s="17">
        <f>TITRES_STAT!C2089</f>
        <v>13.38</v>
      </c>
      <c r="C2086" s="17">
        <f>TITRES_STAT!D2089</f>
        <v>10.3552</v>
      </c>
      <c r="D2086" s="17">
        <f>TITRES_STAT!E2089</f>
        <v>5698</v>
      </c>
      <c r="E2086" s="17">
        <f>TITRES_STAT!F2089</f>
        <v>13.311</v>
      </c>
      <c r="F2086" s="17" t="str">
        <f t="shared" si="98"/>
        <v>BULLISH</v>
      </c>
      <c r="G2086" s="17" t="str">
        <f t="shared" si="97"/>
        <v>STRONG</v>
      </c>
      <c r="H2086" s="17" t="str">
        <f t="shared" si="96"/>
        <v>CONFIRMED BULLISH</v>
      </c>
    </row>
    <row r="2087" spans="1:8" ht="13.5" x14ac:dyDescent="0.25">
      <c r="A2087" s="3">
        <f>TITRES_STAT!B2090</f>
        <v>45042</v>
      </c>
      <c r="B2087" s="17">
        <f>TITRES_STAT!C2090</f>
        <v>13.2</v>
      </c>
      <c r="C2087" s="17">
        <f>TITRES_STAT!D2090</f>
        <v>10.2159</v>
      </c>
      <c r="D2087" s="17">
        <f>TITRES_STAT!E2090</f>
        <v>3345</v>
      </c>
      <c r="E2087" s="17">
        <f>TITRES_STAT!F2090</f>
        <v>13.238</v>
      </c>
      <c r="F2087" s="17" t="str">
        <f t="shared" si="98"/>
        <v>BEARISH</v>
      </c>
      <c r="G2087" s="17" t="str">
        <f t="shared" si="97"/>
        <v>NEUTRAL</v>
      </c>
      <c r="H2087" s="17" t="str">
        <f t="shared" si="96"/>
        <v>CONFIRMED BEARISH</v>
      </c>
    </row>
    <row r="2088" spans="1:8" ht="13.5" x14ac:dyDescent="0.25">
      <c r="A2088" s="3">
        <f>TITRES_STAT!B2091</f>
        <v>45043</v>
      </c>
      <c r="B2088" s="17">
        <f>TITRES_STAT!C2091</f>
        <v>13</v>
      </c>
      <c r="C2088" s="17">
        <f>TITRES_STAT!D2091</f>
        <v>10.0611</v>
      </c>
      <c r="D2088" s="17">
        <f>TITRES_STAT!E2091</f>
        <v>10777</v>
      </c>
      <c r="E2088" s="17">
        <f>TITRES_STAT!F2091</f>
        <v>13.003</v>
      </c>
      <c r="F2088" s="17" t="str">
        <f t="shared" si="98"/>
        <v>BEARISH</v>
      </c>
      <c r="G2088" s="17" t="str">
        <f t="shared" si="97"/>
        <v>WEAK</v>
      </c>
      <c r="H2088" s="17" t="str">
        <f t="shared" si="96"/>
        <v>CONFIRMED BEARISH</v>
      </c>
    </row>
    <row r="2089" spans="1:8" ht="13.5" x14ac:dyDescent="0.25">
      <c r="A2089" s="3">
        <f>TITRES_STAT!B2092</f>
        <v>45044</v>
      </c>
      <c r="B2089" s="17">
        <f>TITRES_STAT!C2092</f>
        <v>12.99</v>
      </c>
      <c r="C2089" s="17">
        <f>TITRES_STAT!D2092</f>
        <v>10.0534</v>
      </c>
      <c r="D2089" s="17">
        <f>TITRES_STAT!E2092</f>
        <v>886</v>
      </c>
      <c r="E2089" s="17">
        <f>TITRES_STAT!F2092</f>
        <v>12.916</v>
      </c>
      <c r="F2089" s="17" t="str">
        <f t="shared" si="98"/>
        <v>BEARISH</v>
      </c>
      <c r="G2089" s="17" t="str">
        <f t="shared" si="97"/>
        <v>WEAK</v>
      </c>
      <c r="H2089" s="17" t="str">
        <f t="shared" si="96"/>
        <v>CONFIRMED BEARISH</v>
      </c>
    </row>
    <row r="2090" spans="1:8" ht="13.5" x14ac:dyDescent="0.25">
      <c r="A2090" s="3">
        <f>TITRES_STAT!B2093</f>
        <v>45048</v>
      </c>
      <c r="B2090" s="17">
        <f>TITRES_STAT!C2093</f>
        <v>13.2</v>
      </c>
      <c r="C2090" s="17">
        <f>TITRES_STAT!D2093</f>
        <v>10.2159</v>
      </c>
      <c r="D2090" s="17">
        <f>TITRES_STAT!E2093</f>
        <v>10094</v>
      </c>
      <c r="E2090" s="17">
        <f>TITRES_STAT!F2093</f>
        <v>13.038</v>
      </c>
      <c r="F2090" s="17" t="str">
        <f t="shared" si="98"/>
        <v>BEARISH</v>
      </c>
      <c r="G2090" s="17" t="str">
        <f t="shared" si="97"/>
        <v>NEUTRAL</v>
      </c>
      <c r="H2090" s="17" t="str">
        <f t="shared" si="96"/>
        <v>CONFIRMED BEARISH</v>
      </c>
    </row>
    <row r="2091" spans="1:8" ht="13.5" x14ac:dyDescent="0.25">
      <c r="A2091" s="3">
        <f>TITRES_STAT!B2094</f>
        <v>45049</v>
      </c>
      <c r="B2091" s="17">
        <f>TITRES_STAT!C2094</f>
        <v>13.86</v>
      </c>
      <c r="C2091" s="17">
        <f>TITRES_STAT!D2094</f>
        <v>10.726699999999999</v>
      </c>
      <c r="D2091" s="17">
        <f>TITRES_STAT!E2094</f>
        <v>52550</v>
      </c>
      <c r="E2091" s="17">
        <f>TITRES_STAT!F2094</f>
        <v>13.75</v>
      </c>
      <c r="F2091" s="17" t="str">
        <f t="shared" si="98"/>
        <v>BULLISH</v>
      </c>
      <c r="G2091" s="17" t="str">
        <f t="shared" si="97"/>
        <v>STRONG</v>
      </c>
      <c r="H2091" s="17" t="str">
        <f t="shared" si="96"/>
        <v>CONFIRMED BULLISH</v>
      </c>
    </row>
    <row r="2092" spans="1:8" ht="13.5" x14ac:dyDescent="0.25">
      <c r="A2092" s="3">
        <f>TITRES_STAT!B2095</f>
        <v>45050</v>
      </c>
      <c r="B2092" s="17">
        <f>TITRES_STAT!C2095</f>
        <v>13.7</v>
      </c>
      <c r="C2092" s="17">
        <f>TITRES_STAT!D2095</f>
        <v>10.6029</v>
      </c>
      <c r="D2092" s="17">
        <f>TITRES_STAT!E2095</f>
        <v>3292</v>
      </c>
      <c r="E2092" s="17">
        <f>TITRES_STAT!F2095</f>
        <v>13.678000000000001</v>
      </c>
      <c r="F2092" s="17" t="str">
        <f t="shared" si="98"/>
        <v>BULLISH</v>
      </c>
      <c r="G2092" s="17" t="str">
        <f t="shared" si="97"/>
        <v>STRONG</v>
      </c>
      <c r="H2092" s="17" t="str">
        <f t="shared" si="96"/>
        <v>CONFIRMED BULLISH</v>
      </c>
    </row>
    <row r="2093" spans="1:8" ht="13.5" x14ac:dyDescent="0.25">
      <c r="A2093" s="3">
        <f>TITRES_STAT!B2096</f>
        <v>45051</v>
      </c>
      <c r="B2093" s="17">
        <f>TITRES_STAT!C2096</f>
        <v>13.65</v>
      </c>
      <c r="C2093" s="17">
        <f>TITRES_STAT!D2096</f>
        <v>10.5642</v>
      </c>
      <c r="D2093" s="17">
        <f>TITRES_STAT!E2096</f>
        <v>8043</v>
      </c>
      <c r="E2093" s="17">
        <f>TITRES_STAT!F2096</f>
        <v>13.477</v>
      </c>
      <c r="F2093" s="17" t="str">
        <f t="shared" si="98"/>
        <v>BULLISH</v>
      </c>
      <c r="G2093" s="17" t="str">
        <f t="shared" si="97"/>
        <v>STRONG</v>
      </c>
      <c r="H2093" s="17" t="str">
        <f t="shared" si="96"/>
        <v>CONFIRMED BULLISH</v>
      </c>
    </row>
    <row r="2094" spans="1:8" ht="13.5" x14ac:dyDescent="0.25">
      <c r="A2094" s="3">
        <f>TITRES_STAT!B2097</f>
        <v>45054</v>
      </c>
      <c r="B2094" s="17">
        <f>TITRES_STAT!C2097</f>
        <v>13.48</v>
      </c>
      <c r="C2094" s="17">
        <f>TITRES_STAT!D2097</f>
        <v>10.432600000000001</v>
      </c>
      <c r="D2094" s="17">
        <f>TITRES_STAT!E2097</f>
        <v>5486</v>
      </c>
      <c r="E2094" s="17">
        <f>TITRES_STAT!F2097</f>
        <v>13.335000000000001</v>
      </c>
      <c r="F2094" s="17" t="str">
        <f t="shared" si="98"/>
        <v>BULLISH</v>
      </c>
      <c r="G2094" s="17" t="str">
        <f t="shared" si="97"/>
        <v>STRONG</v>
      </c>
      <c r="H2094" s="17" t="str">
        <f t="shared" si="96"/>
        <v>CONFIRMED BULLISH</v>
      </c>
    </row>
    <row r="2095" spans="1:8" ht="13.5" x14ac:dyDescent="0.25">
      <c r="A2095" s="3">
        <f>TITRES_STAT!B2098</f>
        <v>45055</v>
      </c>
      <c r="B2095" s="17">
        <f>TITRES_STAT!C2098</f>
        <v>13.4</v>
      </c>
      <c r="C2095" s="17">
        <f>TITRES_STAT!D2098</f>
        <v>10.370699999999999</v>
      </c>
      <c r="D2095" s="17">
        <f>TITRES_STAT!E2098</f>
        <v>7430</v>
      </c>
      <c r="E2095" s="17">
        <f>TITRES_STAT!F2098</f>
        <v>13.375</v>
      </c>
      <c r="F2095" s="17" t="str">
        <f t="shared" si="98"/>
        <v>BULLISH</v>
      </c>
      <c r="G2095" s="17" t="str">
        <f t="shared" si="97"/>
        <v>STRONG</v>
      </c>
      <c r="H2095" s="17" t="str">
        <f t="shared" si="96"/>
        <v>CONFIRMED BULLISH</v>
      </c>
    </row>
    <row r="2096" spans="1:8" ht="13.5" x14ac:dyDescent="0.25">
      <c r="A2096" s="3">
        <f>TITRES_STAT!B2099</f>
        <v>45056</v>
      </c>
      <c r="B2096" s="17">
        <f>TITRES_STAT!C2099</f>
        <v>13.3</v>
      </c>
      <c r="C2096" s="17">
        <f>TITRES_STAT!D2099</f>
        <v>10.2933</v>
      </c>
      <c r="D2096" s="17">
        <f>TITRES_STAT!E2099</f>
        <v>14072</v>
      </c>
      <c r="E2096" s="17">
        <f>TITRES_STAT!F2099</f>
        <v>13.228</v>
      </c>
      <c r="F2096" s="17" t="str">
        <f t="shared" si="98"/>
        <v>BEARISH</v>
      </c>
      <c r="G2096" s="17" t="str">
        <f t="shared" si="97"/>
        <v>WEAK</v>
      </c>
      <c r="H2096" s="17" t="str">
        <f t="shared" si="96"/>
        <v>CONFIRMED BEARISH</v>
      </c>
    </row>
    <row r="2097" spans="1:8" ht="13.5" x14ac:dyDescent="0.25">
      <c r="A2097" s="3">
        <f>TITRES_STAT!B2100</f>
        <v>45057</v>
      </c>
      <c r="B2097" s="17">
        <f>TITRES_STAT!C2100</f>
        <v>13.3</v>
      </c>
      <c r="C2097" s="17">
        <f>TITRES_STAT!D2100</f>
        <v>10.2933</v>
      </c>
      <c r="D2097" s="17">
        <f>TITRES_STAT!E2100</f>
        <v>7306</v>
      </c>
      <c r="E2097" s="17">
        <f>TITRES_STAT!F2100</f>
        <v>12.836</v>
      </c>
      <c r="F2097" s="17" t="str">
        <f t="shared" si="98"/>
        <v>BEARISH</v>
      </c>
      <c r="G2097" s="17" t="str">
        <f t="shared" si="97"/>
        <v>WEAK</v>
      </c>
      <c r="H2097" s="17" t="str">
        <f t="shared" si="96"/>
        <v>CONFIRMED BEARISH</v>
      </c>
    </row>
    <row r="2098" spans="1:8" ht="13.5" x14ac:dyDescent="0.25">
      <c r="A2098" s="3">
        <f>TITRES_STAT!B2101</f>
        <v>45058</v>
      </c>
      <c r="B2098" s="17">
        <f>TITRES_STAT!C2101</f>
        <v>13.25</v>
      </c>
      <c r="C2098" s="17">
        <f>TITRES_STAT!D2101</f>
        <v>10.2546</v>
      </c>
      <c r="D2098" s="17">
        <f>TITRES_STAT!E2101</f>
        <v>13945</v>
      </c>
      <c r="E2098" s="17">
        <f>TITRES_STAT!F2101</f>
        <v>13.257999999999999</v>
      </c>
      <c r="F2098" s="17" t="str">
        <f t="shared" si="98"/>
        <v>BEARISH</v>
      </c>
      <c r="G2098" s="17" t="str">
        <f t="shared" si="97"/>
        <v>NEUTRAL</v>
      </c>
      <c r="H2098" s="17" t="str">
        <f t="shared" si="96"/>
        <v>CONFIRMED BEARISH</v>
      </c>
    </row>
    <row r="2099" spans="1:8" ht="13.5" x14ac:dyDescent="0.25">
      <c r="A2099" s="3">
        <f>TITRES_STAT!B2102</f>
        <v>45061</v>
      </c>
      <c r="B2099" s="17">
        <f>TITRES_STAT!C2102</f>
        <v>13.29</v>
      </c>
      <c r="C2099" s="17">
        <f>TITRES_STAT!D2102</f>
        <v>10.285600000000001</v>
      </c>
      <c r="D2099" s="17">
        <f>TITRES_STAT!E2102</f>
        <v>2900</v>
      </c>
      <c r="E2099" s="17">
        <f>TITRES_STAT!F2102</f>
        <v>13.262</v>
      </c>
      <c r="F2099" s="17" t="str">
        <f t="shared" si="98"/>
        <v>BEARISH</v>
      </c>
      <c r="G2099" s="17" t="str">
        <f t="shared" si="97"/>
        <v>NEUTRAL</v>
      </c>
      <c r="H2099" s="17" t="str">
        <f t="shared" si="96"/>
        <v>CONFIRMED BEARISH</v>
      </c>
    </row>
    <row r="2100" spans="1:8" ht="13.5" x14ac:dyDescent="0.25">
      <c r="A2100" s="3">
        <f>TITRES_STAT!B2103</f>
        <v>45062</v>
      </c>
      <c r="B2100" s="17">
        <f>TITRES_STAT!C2103</f>
        <v>13.45</v>
      </c>
      <c r="C2100" s="17">
        <f>TITRES_STAT!D2103</f>
        <v>10.4094</v>
      </c>
      <c r="D2100" s="17">
        <f>TITRES_STAT!E2103</f>
        <v>10155</v>
      </c>
      <c r="E2100" s="17">
        <f>TITRES_STAT!F2103</f>
        <v>13.316000000000001</v>
      </c>
      <c r="F2100" s="17" t="str">
        <f t="shared" si="98"/>
        <v>BEARISH</v>
      </c>
      <c r="G2100" s="17" t="str">
        <f t="shared" si="97"/>
        <v>NEUTRAL</v>
      </c>
      <c r="H2100" s="17" t="str">
        <f t="shared" si="96"/>
        <v>BEARISH DIVERGENCE</v>
      </c>
    </row>
    <row r="2101" spans="1:8" ht="13.5" x14ac:dyDescent="0.25">
      <c r="A2101" s="3">
        <f>TITRES_STAT!B2104</f>
        <v>45063</v>
      </c>
      <c r="B2101" s="17">
        <f>TITRES_STAT!C2104</f>
        <v>13.79</v>
      </c>
      <c r="C2101" s="17">
        <f>TITRES_STAT!D2104</f>
        <v>10.672499999999999</v>
      </c>
      <c r="D2101" s="17">
        <f>TITRES_STAT!E2104</f>
        <v>7295</v>
      </c>
      <c r="E2101" s="17">
        <f>TITRES_STAT!F2104</f>
        <v>13.696</v>
      </c>
      <c r="F2101" s="17" t="str">
        <f t="shared" si="98"/>
        <v>BULLISH</v>
      </c>
      <c r="G2101" s="17" t="str">
        <f t="shared" si="97"/>
        <v>STRONG</v>
      </c>
      <c r="H2101" s="17" t="str">
        <f t="shared" si="96"/>
        <v>CONFIRMED BULLISH</v>
      </c>
    </row>
    <row r="2102" spans="1:8" ht="13.5" x14ac:dyDescent="0.25">
      <c r="A2102" s="3">
        <f>TITRES_STAT!B2105</f>
        <v>45064</v>
      </c>
      <c r="B2102" s="17">
        <f>TITRES_STAT!C2105</f>
        <v>13.75</v>
      </c>
      <c r="C2102" s="17">
        <f>TITRES_STAT!D2105</f>
        <v>10.6416</v>
      </c>
      <c r="D2102" s="17">
        <f>TITRES_STAT!E2105</f>
        <v>21446</v>
      </c>
      <c r="E2102" s="17">
        <f>TITRES_STAT!F2105</f>
        <v>13.696999999999999</v>
      </c>
      <c r="F2102" s="17" t="str">
        <f t="shared" si="98"/>
        <v>BULLISH</v>
      </c>
      <c r="G2102" s="17" t="str">
        <f t="shared" si="97"/>
        <v>STRONG</v>
      </c>
      <c r="H2102" s="17" t="str">
        <f t="shared" si="96"/>
        <v>CONFIRMED BULLISH</v>
      </c>
    </row>
    <row r="2103" spans="1:8" ht="13.5" x14ac:dyDescent="0.25">
      <c r="A2103" s="3">
        <f>TITRES_STAT!B2106</f>
        <v>45065</v>
      </c>
      <c r="B2103" s="17">
        <f>TITRES_STAT!C2106</f>
        <v>13.78</v>
      </c>
      <c r="C2103" s="17">
        <f>TITRES_STAT!D2106</f>
        <v>10.6648</v>
      </c>
      <c r="D2103" s="17">
        <f>TITRES_STAT!E2106</f>
        <v>12802</v>
      </c>
      <c r="E2103" s="17">
        <f>TITRES_STAT!F2106</f>
        <v>13.797000000000001</v>
      </c>
      <c r="F2103" s="17" t="str">
        <f t="shared" si="98"/>
        <v>BULLISH</v>
      </c>
      <c r="G2103" s="17" t="str">
        <f t="shared" si="97"/>
        <v>STRONG</v>
      </c>
      <c r="H2103" s="17" t="str">
        <f t="shared" si="96"/>
        <v>CONFIRMED BULLISH</v>
      </c>
    </row>
    <row r="2104" spans="1:8" ht="13.5" x14ac:dyDescent="0.25">
      <c r="A2104" s="3">
        <f>TITRES_STAT!B2107</f>
        <v>45068</v>
      </c>
      <c r="B2104" s="17">
        <f>TITRES_STAT!C2107</f>
        <v>13.93</v>
      </c>
      <c r="C2104" s="17">
        <f>TITRES_STAT!D2107</f>
        <v>10.780900000000001</v>
      </c>
      <c r="D2104" s="17">
        <f>TITRES_STAT!E2107</f>
        <v>16302</v>
      </c>
      <c r="E2104" s="17">
        <f>TITRES_STAT!F2107</f>
        <v>13.801</v>
      </c>
      <c r="F2104" s="17" t="str">
        <f t="shared" si="98"/>
        <v>BULLISH</v>
      </c>
      <c r="G2104" s="17" t="str">
        <f t="shared" si="97"/>
        <v>STRONG</v>
      </c>
      <c r="H2104" s="17" t="str">
        <f t="shared" si="96"/>
        <v>CONFIRMED BULLISH</v>
      </c>
    </row>
    <row r="2105" spans="1:8" ht="13.5" x14ac:dyDescent="0.25">
      <c r="A2105" s="3">
        <f>TITRES_STAT!B2108</f>
        <v>45069</v>
      </c>
      <c r="B2105" s="17">
        <f>TITRES_STAT!C2108</f>
        <v>14.08</v>
      </c>
      <c r="C2105" s="17">
        <f>TITRES_STAT!D2108</f>
        <v>10.897</v>
      </c>
      <c r="D2105" s="17">
        <f>TITRES_STAT!E2108</f>
        <v>25323</v>
      </c>
      <c r="E2105" s="17">
        <f>TITRES_STAT!F2108</f>
        <v>13.993</v>
      </c>
      <c r="F2105" s="17" t="str">
        <f t="shared" si="98"/>
        <v>BULLISH</v>
      </c>
      <c r="G2105" s="17" t="str">
        <f t="shared" si="97"/>
        <v>STRONG</v>
      </c>
      <c r="H2105" s="17" t="str">
        <f t="shared" si="96"/>
        <v>CONFIRMED BULLISH</v>
      </c>
    </row>
    <row r="2106" spans="1:8" ht="13.5" x14ac:dyDescent="0.25">
      <c r="A2106" s="3">
        <f>TITRES_STAT!B2109</f>
        <v>45070</v>
      </c>
      <c r="B2106" s="17">
        <f>TITRES_STAT!C2109</f>
        <v>14.1</v>
      </c>
      <c r="C2106" s="17">
        <f>TITRES_STAT!D2109</f>
        <v>10.9124</v>
      </c>
      <c r="D2106" s="17">
        <f>TITRES_STAT!E2109</f>
        <v>14814</v>
      </c>
      <c r="E2106" s="17">
        <f>TITRES_STAT!F2109</f>
        <v>14.076000000000001</v>
      </c>
      <c r="F2106" s="17" t="str">
        <f t="shared" si="98"/>
        <v>BULLISH</v>
      </c>
      <c r="G2106" s="17" t="str">
        <f t="shared" si="97"/>
        <v>STRONG</v>
      </c>
      <c r="H2106" s="17" t="str">
        <f t="shared" si="96"/>
        <v>CONFIRMED BULLISH</v>
      </c>
    </row>
    <row r="2107" spans="1:8" ht="13.5" x14ac:dyDescent="0.25">
      <c r="A2107" s="3">
        <f>TITRES_STAT!B2110</f>
        <v>45071</v>
      </c>
      <c r="B2107" s="17">
        <f>TITRES_STAT!C2110</f>
        <v>14.8</v>
      </c>
      <c r="C2107" s="17">
        <f>TITRES_STAT!D2110</f>
        <v>11.4542</v>
      </c>
      <c r="D2107" s="17">
        <f>TITRES_STAT!E2110</f>
        <v>60584</v>
      </c>
      <c r="E2107" s="17">
        <f>TITRES_STAT!F2110</f>
        <v>14.587999999999999</v>
      </c>
      <c r="F2107" s="17" t="str">
        <f t="shared" si="98"/>
        <v>BULLISH</v>
      </c>
      <c r="G2107" s="17" t="str">
        <f t="shared" si="97"/>
        <v>STRONG</v>
      </c>
      <c r="H2107" s="17" t="str">
        <f t="shared" si="96"/>
        <v>CONFIRMED BULLISH</v>
      </c>
    </row>
    <row r="2108" spans="1:8" ht="13.5" x14ac:dyDescent="0.25">
      <c r="A2108" s="3">
        <f>TITRES_STAT!B2111</f>
        <v>45072</v>
      </c>
      <c r="B2108" s="17">
        <f>TITRES_STAT!C2111</f>
        <v>14.95</v>
      </c>
      <c r="C2108" s="17">
        <f>TITRES_STAT!D2111</f>
        <v>11.5703</v>
      </c>
      <c r="D2108" s="17">
        <f>TITRES_STAT!E2111</f>
        <v>39884</v>
      </c>
      <c r="E2108" s="17">
        <f>TITRES_STAT!F2111</f>
        <v>14.929</v>
      </c>
      <c r="F2108" s="17" t="str">
        <f t="shared" si="98"/>
        <v>BULLISH</v>
      </c>
      <c r="G2108" s="17" t="str">
        <f t="shared" si="97"/>
        <v>STRONG</v>
      </c>
      <c r="H2108" s="17" t="str">
        <f t="shared" si="96"/>
        <v>CONFIRMED BULLISH</v>
      </c>
    </row>
    <row r="2109" spans="1:8" ht="13.5" x14ac:dyDescent="0.25">
      <c r="A2109" s="3">
        <f>TITRES_STAT!B2112</f>
        <v>45075</v>
      </c>
      <c r="B2109" s="17">
        <f>TITRES_STAT!C2112</f>
        <v>14.5</v>
      </c>
      <c r="C2109" s="17">
        <f>TITRES_STAT!D2112</f>
        <v>11.222</v>
      </c>
      <c r="D2109" s="17">
        <f>TITRES_STAT!E2112</f>
        <v>416088</v>
      </c>
      <c r="E2109" s="17">
        <f>TITRES_STAT!F2112</f>
        <v>14.942</v>
      </c>
      <c r="F2109" s="17" t="str">
        <f t="shared" si="98"/>
        <v>BULLISH</v>
      </c>
      <c r="G2109" s="17" t="str">
        <f t="shared" si="97"/>
        <v>STRONG</v>
      </c>
      <c r="H2109" s="17" t="str">
        <f t="shared" si="96"/>
        <v>CONFIRMED BULLISH</v>
      </c>
    </row>
    <row r="2110" spans="1:8" ht="13.5" x14ac:dyDescent="0.25">
      <c r="A2110" s="3">
        <f>TITRES_STAT!B2113</f>
        <v>45076</v>
      </c>
      <c r="B2110" s="17">
        <f>TITRES_STAT!C2113</f>
        <v>14.52</v>
      </c>
      <c r="C2110" s="17">
        <f>TITRES_STAT!D2113</f>
        <v>11.237500000000001</v>
      </c>
      <c r="D2110" s="17">
        <f>TITRES_STAT!E2113</f>
        <v>26360</v>
      </c>
      <c r="E2110" s="17">
        <f>TITRES_STAT!F2113</f>
        <v>14.499000000000001</v>
      </c>
      <c r="F2110" s="17" t="str">
        <f t="shared" si="98"/>
        <v>BULLISH</v>
      </c>
      <c r="G2110" s="17" t="str">
        <f t="shared" si="97"/>
        <v>STRONG</v>
      </c>
      <c r="H2110" s="17" t="str">
        <f t="shared" si="96"/>
        <v>CONFIRMED BULLISH</v>
      </c>
    </row>
    <row r="2111" spans="1:8" ht="13.5" x14ac:dyDescent="0.25">
      <c r="A2111" s="3">
        <f>TITRES_STAT!B2114</f>
        <v>45077</v>
      </c>
      <c r="B2111" s="17">
        <f>TITRES_STAT!C2114</f>
        <v>13.78</v>
      </c>
      <c r="C2111" s="17">
        <f>TITRES_STAT!D2114</f>
        <v>11.239100000000001</v>
      </c>
      <c r="D2111" s="17">
        <f>TITRES_STAT!E2114</f>
        <v>4370</v>
      </c>
      <c r="E2111" s="17">
        <f>TITRES_STAT!F2114</f>
        <v>13.923999999999999</v>
      </c>
      <c r="F2111" s="17" t="str">
        <f t="shared" si="98"/>
        <v>BEARISH</v>
      </c>
      <c r="G2111" s="17" t="str">
        <f t="shared" si="97"/>
        <v>NEUTRAL</v>
      </c>
      <c r="H2111" s="17" t="str">
        <f t="shared" si="96"/>
        <v>CONFIRMED BEARISH</v>
      </c>
    </row>
    <row r="2112" spans="1:8" ht="13.5" x14ac:dyDescent="0.25">
      <c r="A2112" s="3">
        <f>TITRES_STAT!B2115</f>
        <v>45078</v>
      </c>
      <c r="B2112" s="17">
        <f>TITRES_STAT!C2115</f>
        <v>14.24</v>
      </c>
      <c r="C2112" s="17">
        <f>TITRES_STAT!D2115</f>
        <v>11.6143</v>
      </c>
      <c r="D2112" s="17">
        <f>TITRES_STAT!E2115</f>
        <v>30697</v>
      </c>
      <c r="E2112" s="17">
        <f>TITRES_STAT!F2115</f>
        <v>14.069000000000001</v>
      </c>
      <c r="F2112" s="17" t="str">
        <f t="shared" si="98"/>
        <v>BEARISH</v>
      </c>
      <c r="G2112" s="17" t="str">
        <f t="shared" si="97"/>
        <v>WEAK</v>
      </c>
      <c r="H2112" s="17" t="str">
        <f t="shared" si="96"/>
        <v>CONFIRMED BEARISH</v>
      </c>
    </row>
    <row r="2113" spans="1:8" ht="13.5" x14ac:dyDescent="0.25">
      <c r="A2113" s="3">
        <f>TITRES_STAT!B2116</f>
        <v>45079</v>
      </c>
      <c r="B2113" s="17">
        <f>TITRES_STAT!C2116</f>
        <v>14.28</v>
      </c>
      <c r="C2113" s="17">
        <f>TITRES_STAT!D2116</f>
        <v>11.6469</v>
      </c>
      <c r="D2113" s="17">
        <f>TITRES_STAT!E2116</f>
        <v>18319</v>
      </c>
      <c r="E2113" s="17">
        <f>TITRES_STAT!F2116</f>
        <v>14.339</v>
      </c>
      <c r="F2113" s="17" t="str">
        <f t="shared" si="98"/>
        <v>BEARISH</v>
      </c>
      <c r="G2113" s="17" t="str">
        <f t="shared" si="97"/>
        <v>WEAK</v>
      </c>
      <c r="H2113" s="17" t="str">
        <f t="shared" si="96"/>
        <v>CONFIRMED BEARISH</v>
      </c>
    </row>
    <row r="2114" spans="1:8" ht="13.5" x14ac:dyDescent="0.25">
      <c r="A2114" s="3">
        <f>TITRES_STAT!B2117</f>
        <v>45082</v>
      </c>
      <c r="B2114" s="17">
        <f>TITRES_STAT!C2117</f>
        <v>14.28</v>
      </c>
      <c r="C2114" s="17">
        <f>TITRES_STAT!D2117</f>
        <v>11.6469</v>
      </c>
      <c r="D2114" s="17">
        <f>TITRES_STAT!E2117</f>
        <v>3744</v>
      </c>
      <c r="E2114" s="17">
        <f>TITRES_STAT!F2117</f>
        <v>14.284000000000001</v>
      </c>
      <c r="F2114" s="17" t="str">
        <f t="shared" si="98"/>
        <v>BEARISH</v>
      </c>
      <c r="G2114" s="17" t="str">
        <f t="shared" si="97"/>
        <v>WEAK</v>
      </c>
      <c r="H2114" s="17" t="str">
        <f t="shared" si="96"/>
        <v>CONFIRMED BEARISH</v>
      </c>
    </row>
    <row r="2115" spans="1:8" ht="13.5" x14ac:dyDescent="0.25">
      <c r="A2115" s="3">
        <f>TITRES_STAT!B2118</f>
        <v>45083</v>
      </c>
      <c r="B2115" s="17">
        <f>TITRES_STAT!C2118</f>
        <v>14.3</v>
      </c>
      <c r="C2115" s="17">
        <f>TITRES_STAT!D2118</f>
        <v>11.6632</v>
      </c>
      <c r="D2115" s="17">
        <f>TITRES_STAT!E2118</f>
        <v>4516</v>
      </c>
      <c r="E2115" s="17">
        <f>TITRES_STAT!F2118</f>
        <v>14.343999999999999</v>
      </c>
      <c r="F2115" s="17" t="str">
        <f t="shared" si="98"/>
        <v>BEARISH</v>
      </c>
      <c r="G2115" s="17" t="str">
        <f t="shared" si="97"/>
        <v>NEUTRAL</v>
      </c>
      <c r="H2115" s="17" t="str">
        <f t="shared" si="96"/>
        <v>CONFIRMED BEARISH</v>
      </c>
    </row>
    <row r="2116" spans="1:8" ht="13.5" x14ac:dyDescent="0.25">
      <c r="A2116" s="3">
        <f>TITRES_STAT!B2119</f>
        <v>45084</v>
      </c>
      <c r="B2116" s="17">
        <f>TITRES_STAT!C2119</f>
        <v>14.1</v>
      </c>
      <c r="C2116" s="17">
        <f>TITRES_STAT!D2119</f>
        <v>11.5001</v>
      </c>
      <c r="D2116" s="17">
        <f>TITRES_STAT!E2119</f>
        <v>23524</v>
      </c>
      <c r="E2116" s="17">
        <f>TITRES_STAT!F2119</f>
        <v>14.231999999999999</v>
      </c>
      <c r="F2116" s="17" t="str">
        <f t="shared" si="98"/>
        <v>BULLISH</v>
      </c>
      <c r="G2116" s="17" t="str">
        <f t="shared" si="97"/>
        <v>STRONG</v>
      </c>
      <c r="H2116" s="17" t="str">
        <f t="shared" si="96"/>
        <v>CONFIRMED BULLISH</v>
      </c>
    </row>
    <row r="2117" spans="1:8" ht="13.5" x14ac:dyDescent="0.25">
      <c r="A2117" s="3">
        <f>TITRES_STAT!B2120</f>
        <v>45085</v>
      </c>
      <c r="B2117" s="17">
        <f>TITRES_STAT!C2120</f>
        <v>13.99</v>
      </c>
      <c r="C2117" s="17">
        <f>TITRES_STAT!D2120</f>
        <v>11.410399999999999</v>
      </c>
      <c r="D2117" s="17">
        <f>TITRES_STAT!E2120</f>
        <v>16541</v>
      </c>
      <c r="E2117" s="17">
        <f>TITRES_STAT!F2120</f>
        <v>14.021000000000001</v>
      </c>
      <c r="F2117" s="17" t="str">
        <f t="shared" si="98"/>
        <v>BEARISH</v>
      </c>
      <c r="G2117" s="17" t="str">
        <f t="shared" si="97"/>
        <v>NEUTRAL</v>
      </c>
      <c r="H2117" s="17" t="str">
        <f t="shared" si="96"/>
        <v>CONFIRMED BEARISH</v>
      </c>
    </row>
    <row r="2118" spans="1:8" ht="13.5" x14ac:dyDescent="0.25">
      <c r="A2118" s="3">
        <f>TITRES_STAT!B2121</f>
        <v>45086</v>
      </c>
      <c r="B2118" s="17">
        <f>TITRES_STAT!C2121</f>
        <v>14.03</v>
      </c>
      <c r="C2118" s="17">
        <f>TITRES_STAT!D2121</f>
        <v>11.443</v>
      </c>
      <c r="D2118" s="17">
        <f>TITRES_STAT!E2121</f>
        <v>17164</v>
      </c>
      <c r="E2118" s="17">
        <f>TITRES_STAT!F2121</f>
        <v>14.003</v>
      </c>
      <c r="F2118" s="17" t="str">
        <f t="shared" si="98"/>
        <v>BEARISH</v>
      </c>
      <c r="G2118" s="17" t="str">
        <f t="shared" si="97"/>
        <v>WEAK</v>
      </c>
      <c r="H2118" s="17" t="str">
        <f t="shared" ref="H2118:H2181" si="99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17">
        <f>TITRES_STAT!C2122</f>
        <v>14.2</v>
      </c>
      <c r="C2119" s="17">
        <f>TITRES_STAT!D2122</f>
        <v>11.5817</v>
      </c>
      <c r="D2119" s="17">
        <f>TITRES_STAT!E2122</f>
        <v>18805</v>
      </c>
      <c r="E2119" s="17">
        <f>TITRES_STAT!F2122</f>
        <v>14.022</v>
      </c>
      <c r="F2119" s="17" t="str">
        <f t="shared" si="98"/>
        <v>BEARISH</v>
      </c>
      <c r="G2119" s="17" t="str">
        <f t="shared" ref="G2119:G2182" si="100">IF((E2119-E2114)/E2114 &gt; 0.02, "STRONG",
 IF((E2119-E2114)/E2114 &lt; -0.02, "WEAK", "NEUTRAL"))</f>
        <v>NEUTRAL</v>
      </c>
      <c r="H2119" s="17" t="str">
        <f t="shared" si="99"/>
        <v>CONFIRMED BEARISH</v>
      </c>
    </row>
    <row r="2120" spans="1:8" ht="13.5" x14ac:dyDescent="0.25">
      <c r="A2120" s="3">
        <f>TITRES_STAT!B2123</f>
        <v>45090</v>
      </c>
      <c r="B2120" s="17">
        <f>TITRES_STAT!C2123</f>
        <v>14.2</v>
      </c>
      <c r="C2120" s="17">
        <f>TITRES_STAT!D2123</f>
        <v>11.5817</v>
      </c>
      <c r="D2120" s="17">
        <f>TITRES_STAT!E2123</f>
        <v>1878</v>
      </c>
      <c r="E2120" s="17">
        <f>TITRES_STAT!F2123</f>
        <v>14.022</v>
      </c>
      <c r="F2120" s="17" t="str">
        <f t="shared" ref="F2120:F2183" si="101">IF(E2120&gt;E2115,"BULLISH",IF(E2120&lt;E2115,"BEARISH","NEUTRAL"))</f>
        <v>BEARISH</v>
      </c>
      <c r="G2120" s="17" t="str">
        <f t="shared" si="100"/>
        <v>WEAK</v>
      </c>
      <c r="H2120" s="17" t="str">
        <f t="shared" si="99"/>
        <v>CONFIRMED BEARISH</v>
      </c>
    </row>
    <row r="2121" spans="1:8" ht="13.5" x14ac:dyDescent="0.25">
      <c r="A2121" s="3">
        <f>TITRES_STAT!B2124</f>
        <v>45091</v>
      </c>
      <c r="B2121" s="17">
        <f>TITRES_STAT!C2124</f>
        <v>14.23</v>
      </c>
      <c r="C2121" s="17">
        <f>TITRES_STAT!D2124</f>
        <v>11.6061</v>
      </c>
      <c r="D2121" s="17">
        <f>TITRES_STAT!E2124</f>
        <v>5263</v>
      </c>
      <c r="E2121" s="17">
        <f>TITRES_STAT!F2124</f>
        <v>14.188000000000001</v>
      </c>
      <c r="F2121" s="17" t="str">
        <f t="shared" si="101"/>
        <v>BEARISH</v>
      </c>
      <c r="G2121" s="17" t="str">
        <f t="shared" si="100"/>
        <v>NEUTRAL</v>
      </c>
      <c r="H2121" s="17" t="str">
        <f t="shared" si="99"/>
        <v>BEARISH DIVERGENCE</v>
      </c>
    </row>
    <row r="2122" spans="1:8" ht="13.5" x14ac:dyDescent="0.25">
      <c r="A2122" s="3">
        <f>TITRES_STAT!B2125</f>
        <v>45092</v>
      </c>
      <c r="B2122" s="17">
        <f>TITRES_STAT!C2125</f>
        <v>14.19</v>
      </c>
      <c r="C2122" s="17">
        <f>TITRES_STAT!D2125</f>
        <v>11.573499999999999</v>
      </c>
      <c r="D2122" s="17">
        <f>TITRES_STAT!E2125</f>
        <v>3770</v>
      </c>
      <c r="E2122" s="17">
        <f>TITRES_STAT!F2125</f>
        <v>14.038</v>
      </c>
      <c r="F2122" s="17" t="str">
        <f t="shared" si="101"/>
        <v>BULLISH</v>
      </c>
      <c r="G2122" s="17" t="str">
        <f t="shared" si="100"/>
        <v>NEUTRAL</v>
      </c>
      <c r="H2122" s="17" t="str">
        <f t="shared" si="99"/>
        <v>CONFIRMED BULLISH</v>
      </c>
    </row>
    <row r="2123" spans="1:8" ht="13.5" x14ac:dyDescent="0.25">
      <c r="A2123" s="3">
        <f>TITRES_STAT!B2126</f>
        <v>45093</v>
      </c>
      <c r="B2123" s="17">
        <f>TITRES_STAT!C2126</f>
        <v>14.2</v>
      </c>
      <c r="C2123" s="17">
        <f>TITRES_STAT!D2126</f>
        <v>11.5817</v>
      </c>
      <c r="D2123" s="17">
        <f>TITRES_STAT!E2126</f>
        <v>46647</v>
      </c>
      <c r="E2123" s="17">
        <f>TITRES_STAT!F2126</f>
        <v>14.031000000000001</v>
      </c>
      <c r="F2123" s="17" t="str">
        <f t="shared" si="101"/>
        <v>BULLISH</v>
      </c>
      <c r="G2123" s="17" t="str">
        <f t="shared" si="100"/>
        <v>NEUTRAL</v>
      </c>
      <c r="H2123" s="17" t="str">
        <f t="shared" si="99"/>
        <v>CONFIRMED BULLISH</v>
      </c>
    </row>
    <row r="2124" spans="1:8" ht="13.5" x14ac:dyDescent="0.25">
      <c r="A2124" s="3">
        <f>TITRES_STAT!B2127</f>
        <v>45096</v>
      </c>
      <c r="B2124" s="17">
        <f>TITRES_STAT!C2127</f>
        <v>14.1</v>
      </c>
      <c r="C2124" s="17">
        <f>TITRES_STAT!D2127</f>
        <v>11.5001</v>
      </c>
      <c r="D2124" s="17">
        <f>TITRES_STAT!E2127</f>
        <v>9941</v>
      </c>
      <c r="E2124" s="17">
        <f>TITRES_STAT!F2127</f>
        <v>14.183</v>
      </c>
      <c r="F2124" s="17" t="str">
        <f t="shared" si="101"/>
        <v>BULLISH</v>
      </c>
      <c r="G2124" s="17" t="str">
        <f t="shared" si="100"/>
        <v>NEUTRAL</v>
      </c>
      <c r="H2124" s="17" t="str">
        <f t="shared" si="99"/>
        <v>BULLISH DIVERGENCE</v>
      </c>
    </row>
    <row r="2125" spans="1:8" ht="13.5" x14ac:dyDescent="0.25">
      <c r="A2125" s="3">
        <f>TITRES_STAT!B2128</f>
        <v>45097</v>
      </c>
      <c r="B2125" s="17">
        <f>TITRES_STAT!C2128</f>
        <v>14.39</v>
      </c>
      <c r="C2125" s="17">
        <f>TITRES_STAT!D2128</f>
        <v>11.736599999999999</v>
      </c>
      <c r="D2125" s="17">
        <f>TITRES_STAT!E2128</f>
        <v>15159</v>
      </c>
      <c r="E2125" s="17">
        <f>TITRES_STAT!F2128</f>
        <v>14.244</v>
      </c>
      <c r="F2125" s="17" t="str">
        <f t="shared" si="101"/>
        <v>BULLISH</v>
      </c>
      <c r="G2125" s="17" t="str">
        <f t="shared" si="100"/>
        <v>NEUTRAL</v>
      </c>
      <c r="H2125" s="17" t="str">
        <f t="shared" si="99"/>
        <v>CONFIRMED BULLISH</v>
      </c>
    </row>
    <row r="2126" spans="1:8" ht="13.5" x14ac:dyDescent="0.25">
      <c r="A2126" s="3">
        <f>TITRES_STAT!B2129</f>
        <v>45098</v>
      </c>
      <c r="B2126" s="17">
        <f>TITRES_STAT!C2129</f>
        <v>14.5</v>
      </c>
      <c r="C2126" s="17">
        <f>TITRES_STAT!D2129</f>
        <v>11.8263</v>
      </c>
      <c r="D2126" s="17">
        <f>TITRES_STAT!E2129</f>
        <v>58473</v>
      </c>
      <c r="E2126" s="17">
        <f>TITRES_STAT!F2129</f>
        <v>14.496</v>
      </c>
      <c r="F2126" s="17" t="str">
        <f t="shared" si="101"/>
        <v>BULLISH</v>
      </c>
      <c r="G2126" s="17" t="str">
        <f t="shared" si="100"/>
        <v>STRONG</v>
      </c>
      <c r="H2126" s="17" t="str">
        <f t="shared" si="99"/>
        <v>CONFIRMED BULLISH</v>
      </c>
    </row>
    <row r="2127" spans="1:8" ht="13.5" x14ac:dyDescent="0.25">
      <c r="A2127" s="3">
        <f>TITRES_STAT!B2130</f>
        <v>45099</v>
      </c>
      <c r="B2127" s="17">
        <f>TITRES_STAT!C2130</f>
        <v>14.6</v>
      </c>
      <c r="C2127" s="17">
        <f>TITRES_STAT!D2130</f>
        <v>11.9079</v>
      </c>
      <c r="D2127" s="17">
        <f>TITRES_STAT!E2130</f>
        <v>9660</v>
      </c>
      <c r="E2127" s="17">
        <f>TITRES_STAT!F2130</f>
        <v>14.512</v>
      </c>
      <c r="F2127" s="17" t="str">
        <f t="shared" si="101"/>
        <v>BULLISH</v>
      </c>
      <c r="G2127" s="17" t="str">
        <f t="shared" si="100"/>
        <v>STRONG</v>
      </c>
      <c r="H2127" s="17" t="str">
        <f t="shared" si="99"/>
        <v>CONFIRMED BULLISH</v>
      </c>
    </row>
    <row r="2128" spans="1:8" ht="13.5" x14ac:dyDescent="0.25">
      <c r="A2128" s="3">
        <f>TITRES_STAT!B2131</f>
        <v>45100</v>
      </c>
      <c r="B2128" s="17">
        <f>TITRES_STAT!C2131</f>
        <v>14.7</v>
      </c>
      <c r="C2128" s="17">
        <f>TITRES_STAT!D2131</f>
        <v>11.9895</v>
      </c>
      <c r="D2128" s="17">
        <f>TITRES_STAT!E2131</f>
        <v>3728</v>
      </c>
      <c r="E2128" s="17">
        <f>TITRES_STAT!F2131</f>
        <v>14.673999999999999</v>
      </c>
      <c r="F2128" s="17" t="str">
        <f t="shared" si="101"/>
        <v>BULLISH</v>
      </c>
      <c r="G2128" s="17" t="str">
        <f t="shared" si="100"/>
        <v>STRONG</v>
      </c>
      <c r="H2128" s="17" t="str">
        <f t="shared" si="99"/>
        <v>CONFIRMED BULLISH</v>
      </c>
    </row>
    <row r="2129" spans="1:8" ht="13.5" x14ac:dyDescent="0.25">
      <c r="A2129" s="3">
        <f>TITRES_STAT!B2132</f>
        <v>45103</v>
      </c>
      <c r="B2129" s="17">
        <f>TITRES_STAT!C2132</f>
        <v>14.65</v>
      </c>
      <c r="C2129" s="17">
        <f>TITRES_STAT!D2132</f>
        <v>11.948700000000001</v>
      </c>
      <c r="D2129" s="17">
        <f>TITRES_STAT!E2132</f>
        <v>8397</v>
      </c>
      <c r="E2129" s="17">
        <f>TITRES_STAT!F2132</f>
        <v>14.65</v>
      </c>
      <c r="F2129" s="17" t="str">
        <f t="shared" si="101"/>
        <v>BULLISH</v>
      </c>
      <c r="G2129" s="17" t="str">
        <f t="shared" si="100"/>
        <v>STRONG</v>
      </c>
      <c r="H2129" s="17" t="str">
        <f t="shared" si="99"/>
        <v>CONFIRMED BULLISH</v>
      </c>
    </row>
    <row r="2130" spans="1:8" ht="13.5" x14ac:dyDescent="0.25">
      <c r="A2130" s="3">
        <f>TITRES_STAT!B2133</f>
        <v>45104</v>
      </c>
      <c r="B2130" s="17">
        <f>TITRES_STAT!C2133</f>
        <v>14.55</v>
      </c>
      <c r="C2130" s="17">
        <f>TITRES_STAT!D2133</f>
        <v>11.867100000000001</v>
      </c>
      <c r="D2130" s="17">
        <f>TITRES_STAT!E2133</f>
        <v>18078</v>
      </c>
      <c r="E2130" s="17">
        <f>TITRES_STAT!F2133</f>
        <v>14.632</v>
      </c>
      <c r="F2130" s="17" t="str">
        <f t="shared" si="101"/>
        <v>BULLISH</v>
      </c>
      <c r="G2130" s="17" t="str">
        <f t="shared" si="100"/>
        <v>STRONG</v>
      </c>
      <c r="H2130" s="17" t="str">
        <f t="shared" si="99"/>
        <v>CONFIRMED BULLISH</v>
      </c>
    </row>
    <row r="2131" spans="1:8" ht="13.5" x14ac:dyDescent="0.25">
      <c r="A2131" s="3">
        <f>TITRES_STAT!B2134</f>
        <v>45107</v>
      </c>
      <c r="B2131" s="17">
        <f>TITRES_STAT!C2134</f>
        <v>14.6</v>
      </c>
      <c r="C2131" s="17">
        <f>TITRES_STAT!D2134</f>
        <v>11.9079</v>
      </c>
      <c r="D2131" s="17">
        <f>TITRES_STAT!E2134</f>
        <v>4497</v>
      </c>
      <c r="E2131" s="17">
        <f>TITRES_STAT!F2134</f>
        <v>14.522</v>
      </c>
      <c r="F2131" s="17" t="str">
        <f t="shared" si="101"/>
        <v>BULLISH</v>
      </c>
      <c r="G2131" s="17" t="str">
        <f t="shared" si="100"/>
        <v>NEUTRAL</v>
      </c>
      <c r="H2131" s="17" t="str">
        <f t="shared" si="99"/>
        <v>CONFIRMED BULLISH</v>
      </c>
    </row>
    <row r="2132" spans="1:8" ht="13.5" x14ac:dyDescent="0.25">
      <c r="A2132" s="3">
        <f>TITRES_STAT!B2135</f>
        <v>45110</v>
      </c>
      <c r="B2132" s="17">
        <f>TITRES_STAT!C2135</f>
        <v>14.55</v>
      </c>
      <c r="C2132" s="17">
        <f>TITRES_STAT!D2135</f>
        <v>11.867100000000001</v>
      </c>
      <c r="D2132" s="17">
        <f>TITRES_STAT!E2135</f>
        <v>7091</v>
      </c>
      <c r="E2132" s="17">
        <f>TITRES_STAT!F2135</f>
        <v>14.542999999999999</v>
      </c>
      <c r="F2132" s="17" t="str">
        <f t="shared" si="101"/>
        <v>BULLISH</v>
      </c>
      <c r="G2132" s="17" t="str">
        <f t="shared" si="100"/>
        <v>NEUTRAL</v>
      </c>
      <c r="H2132" s="17" t="str">
        <f t="shared" si="99"/>
        <v>BULLISH DIVERGENCE</v>
      </c>
    </row>
    <row r="2133" spans="1:8" ht="13.5" x14ac:dyDescent="0.25">
      <c r="A2133" s="3">
        <f>TITRES_STAT!B2136</f>
        <v>45111</v>
      </c>
      <c r="B2133" s="17">
        <f>TITRES_STAT!C2136</f>
        <v>14.72</v>
      </c>
      <c r="C2133" s="17">
        <f>TITRES_STAT!D2136</f>
        <v>12.005800000000001</v>
      </c>
      <c r="D2133" s="17">
        <f>TITRES_STAT!E2136</f>
        <v>9134</v>
      </c>
      <c r="E2133" s="17">
        <f>TITRES_STAT!F2136</f>
        <v>14.59</v>
      </c>
      <c r="F2133" s="17" t="str">
        <f t="shared" si="101"/>
        <v>BEARISH</v>
      </c>
      <c r="G2133" s="17" t="str">
        <f t="shared" si="100"/>
        <v>NEUTRAL</v>
      </c>
      <c r="H2133" s="17" t="str">
        <f t="shared" si="99"/>
        <v>BEARISH DIVERGENCE</v>
      </c>
    </row>
    <row r="2134" spans="1:8" ht="13.5" x14ac:dyDescent="0.25">
      <c r="A2134" s="3">
        <f>TITRES_STAT!B2137</f>
        <v>45112</v>
      </c>
      <c r="B2134" s="17">
        <f>TITRES_STAT!C2137</f>
        <v>14.72</v>
      </c>
      <c r="C2134" s="17">
        <f>TITRES_STAT!D2137</f>
        <v>12.005800000000001</v>
      </c>
      <c r="D2134" s="17">
        <f>TITRES_STAT!E2137</f>
        <v>3246</v>
      </c>
      <c r="E2134" s="17">
        <f>TITRES_STAT!F2137</f>
        <v>14.696999999999999</v>
      </c>
      <c r="F2134" s="17" t="str">
        <f t="shared" si="101"/>
        <v>BULLISH</v>
      </c>
      <c r="G2134" s="17" t="str">
        <f t="shared" si="100"/>
        <v>NEUTRAL</v>
      </c>
      <c r="H2134" s="17" t="str">
        <f t="shared" si="99"/>
        <v>CONFIRMED BULLISH</v>
      </c>
    </row>
    <row r="2135" spans="1:8" ht="13.5" x14ac:dyDescent="0.25">
      <c r="A2135" s="3">
        <f>TITRES_STAT!B2138</f>
        <v>45113</v>
      </c>
      <c r="B2135" s="17">
        <f>TITRES_STAT!C2138</f>
        <v>14.76</v>
      </c>
      <c r="C2135" s="17">
        <f>TITRES_STAT!D2138</f>
        <v>12.038399999999999</v>
      </c>
      <c r="D2135" s="17">
        <f>TITRES_STAT!E2138</f>
        <v>26132</v>
      </c>
      <c r="E2135" s="17">
        <f>TITRES_STAT!F2138</f>
        <v>14.698</v>
      </c>
      <c r="F2135" s="17" t="str">
        <f t="shared" si="101"/>
        <v>BULLISH</v>
      </c>
      <c r="G2135" s="17" t="str">
        <f t="shared" si="100"/>
        <v>NEUTRAL</v>
      </c>
      <c r="H2135" s="17" t="str">
        <f t="shared" si="99"/>
        <v>CONFIRMED BULLISH</v>
      </c>
    </row>
    <row r="2136" spans="1:8" ht="13.5" x14ac:dyDescent="0.25">
      <c r="A2136" s="3">
        <f>TITRES_STAT!B2139</f>
        <v>45114</v>
      </c>
      <c r="B2136" s="17">
        <f>TITRES_STAT!C2139</f>
        <v>14.79</v>
      </c>
      <c r="C2136" s="17">
        <f>TITRES_STAT!D2139</f>
        <v>12.062900000000001</v>
      </c>
      <c r="D2136" s="17">
        <f>TITRES_STAT!E2139</f>
        <v>15851</v>
      </c>
      <c r="E2136" s="17">
        <f>TITRES_STAT!F2139</f>
        <v>14.845000000000001</v>
      </c>
      <c r="F2136" s="17" t="str">
        <f t="shared" si="101"/>
        <v>BULLISH</v>
      </c>
      <c r="G2136" s="17" t="str">
        <f t="shared" si="100"/>
        <v>STRONG</v>
      </c>
      <c r="H2136" s="17" t="str">
        <f t="shared" si="99"/>
        <v>CONFIRMED BULLISH</v>
      </c>
    </row>
    <row r="2137" spans="1:8" ht="13.5" x14ac:dyDescent="0.25">
      <c r="A2137" s="3">
        <f>TITRES_STAT!B2140</f>
        <v>45117</v>
      </c>
      <c r="B2137" s="17">
        <f>TITRES_STAT!C2140</f>
        <v>14.8</v>
      </c>
      <c r="C2137" s="17">
        <f>TITRES_STAT!D2140</f>
        <v>12.071</v>
      </c>
      <c r="D2137" s="17">
        <f>TITRES_STAT!E2140</f>
        <v>5671</v>
      </c>
      <c r="E2137" s="17">
        <f>TITRES_STAT!F2140</f>
        <v>14.813000000000001</v>
      </c>
      <c r="F2137" s="17" t="str">
        <f t="shared" si="101"/>
        <v>BULLISH</v>
      </c>
      <c r="G2137" s="17" t="str">
        <f t="shared" si="100"/>
        <v>NEUTRAL</v>
      </c>
      <c r="H2137" s="17" t="str">
        <f t="shared" si="99"/>
        <v>CONFIRMED BULLISH</v>
      </c>
    </row>
    <row r="2138" spans="1:8" ht="13.5" x14ac:dyDescent="0.25">
      <c r="A2138" s="3">
        <f>TITRES_STAT!B2141</f>
        <v>45118</v>
      </c>
      <c r="B2138" s="17">
        <f>TITRES_STAT!C2141</f>
        <v>14.89</v>
      </c>
      <c r="C2138" s="17">
        <f>TITRES_STAT!D2141</f>
        <v>12.144399999999999</v>
      </c>
      <c r="D2138" s="17">
        <f>TITRES_STAT!E2141</f>
        <v>19876</v>
      </c>
      <c r="E2138" s="17">
        <f>TITRES_STAT!F2141</f>
        <v>14.837999999999999</v>
      </c>
      <c r="F2138" s="17" t="str">
        <f t="shared" si="101"/>
        <v>BULLISH</v>
      </c>
      <c r="G2138" s="17" t="str">
        <f t="shared" si="100"/>
        <v>NEUTRAL</v>
      </c>
      <c r="H2138" s="17" t="str">
        <f t="shared" si="99"/>
        <v>CONFIRMED BULLISH</v>
      </c>
    </row>
    <row r="2139" spans="1:8" ht="13.5" x14ac:dyDescent="0.25">
      <c r="A2139" s="3">
        <f>TITRES_STAT!B2142</f>
        <v>45119</v>
      </c>
      <c r="B2139" s="17">
        <f>TITRES_STAT!C2142</f>
        <v>14.4</v>
      </c>
      <c r="C2139" s="17">
        <f>TITRES_STAT!D2142</f>
        <v>11.7448</v>
      </c>
      <c r="D2139" s="17">
        <f>TITRES_STAT!E2142</f>
        <v>19530</v>
      </c>
      <c r="E2139" s="17">
        <f>TITRES_STAT!F2142</f>
        <v>14.585000000000001</v>
      </c>
      <c r="F2139" s="17" t="str">
        <f t="shared" si="101"/>
        <v>BEARISH</v>
      </c>
      <c r="G2139" s="17" t="str">
        <f t="shared" si="100"/>
        <v>NEUTRAL</v>
      </c>
      <c r="H2139" s="17" t="str">
        <f t="shared" si="99"/>
        <v>CONFIRMED BEARISH</v>
      </c>
    </row>
    <row r="2140" spans="1:8" ht="13.5" x14ac:dyDescent="0.25">
      <c r="A2140" s="3">
        <f>TITRES_STAT!B2143</f>
        <v>45120</v>
      </c>
      <c r="B2140" s="17">
        <f>TITRES_STAT!C2143</f>
        <v>14.4</v>
      </c>
      <c r="C2140" s="17">
        <f>TITRES_STAT!D2143</f>
        <v>11.7448</v>
      </c>
      <c r="D2140" s="17">
        <f>TITRES_STAT!E2143</f>
        <v>1717</v>
      </c>
      <c r="E2140" s="17">
        <f>TITRES_STAT!F2143</f>
        <v>14.443</v>
      </c>
      <c r="F2140" s="17" t="str">
        <f t="shared" si="101"/>
        <v>BEARISH</v>
      </c>
      <c r="G2140" s="17" t="str">
        <f t="shared" si="100"/>
        <v>NEUTRAL</v>
      </c>
      <c r="H2140" s="17" t="str">
        <f t="shared" si="99"/>
        <v>CONFIRMED BEARISH</v>
      </c>
    </row>
    <row r="2141" spans="1:8" ht="13.5" x14ac:dyDescent="0.25">
      <c r="A2141" s="3">
        <f>TITRES_STAT!B2144</f>
        <v>45121</v>
      </c>
      <c r="B2141" s="17">
        <f>TITRES_STAT!C2144</f>
        <v>14.2</v>
      </c>
      <c r="C2141" s="17">
        <f>TITRES_STAT!D2144</f>
        <v>11.5817</v>
      </c>
      <c r="D2141" s="17">
        <f>TITRES_STAT!E2144</f>
        <v>30285</v>
      </c>
      <c r="E2141" s="17">
        <f>TITRES_STAT!F2144</f>
        <v>14.259</v>
      </c>
      <c r="F2141" s="17" t="str">
        <f t="shared" si="101"/>
        <v>BEARISH</v>
      </c>
      <c r="G2141" s="17" t="str">
        <f t="shared" si="100"/>
        <v>WEAK</v>
      </c>
      <c r="H2141" s="17" t="str">
        <f t="shared" si="99"/>
        <v>CONFIRMED BEARISH</v>
      </c>
    </row>
    <row r="2142" spans="1:8" ht="13.5" x14ac:dyDescent="0.25">
      <c r="A2142" s="3">
        <f>TITRES_STAT!B2145</f>
        <v>45124</v>
      </c>
      <c r="B2142" s="17">
        <f>TITRES_STAT!C2145</f>
        <v>14.3</v>
      </c>
      <c r="C2142" s="17">
        <f>TITRES_STAT!D2145</f>
        <v>11.6632</v>
      </c>
      <c r="D2142" s="17">
        <f>TITRES_STAT!E2145</f>
        <v>10803</v>
      </c>
      <c r="E2142" s="17">
        <f>TITRES_STAT!F2145</f>
        <v>14.29</v>
      </c>
      <c r="F2142" s="17" t="str">
        <f t="shared" si="101"/>
        <v>BEARISH</v>
      </c>
      <c r="G2142" s="17" t="str">
        <f t="shared" si="100"/>
        <v>WEAK</v>
      </c>
      <c r="H2142" s="17" t="str">
        <f t="shared" si="99"/>
        <v>CONFIRMED BEARISH</v>
      </c>
    </row>
    <row r="2143" spans="1:8" ht="13.5" x14ac:dyDescent="0.25">
      <c r="A2143" s="3">
        <f>TITRES_STAT!B2146</f>
        <v>45125</v>
      </c>
      <c r="B2143" s="17">
        <f>TITRES_STAT!C2146</f>
        <v>14.3</v>
      </c>
      <c r="C2143" s="17">
        <f>TITRES_STAT!D2146</f>
        <v>11.6632</v>
      </c>
      <c r="D2143" s="17">
        <f>TITRES_STAT!E2146</f>
        <v>1005</v>
      </c>
      <c r="E2143" s="17">
        <f>TITRES_STAT!F2146</f>
        <v>14.228</v>
      </c>
      <c r="F2143" s="17" t="str">
        <f t="shared" si="101"/>
        <v>BEARISH</v>
      </c>
      <c r="G2143" s="17" t="str">
        <f t="shared" si="100"/>
        <v>WEAK</v>
      </c>
      <c r="H2143" s="17" t="str">
        <f t="shared" si="99"/>
        <v>CONFIRMED BEARISH</v>
      </c>
    </row>
    <row r="2144" spans="1:8" ht="13.5" x14ac:dyDescent="0.25">
      <c r="A2144" s="3">
        <f>TITRES_STAT!B2147</f>
        <v>45127</v>
      </c>
      <c r="B2144" s="17">
        <f>TITRES_STAT!C2147</f>
        <v>14.4</v>
      </c>
      <c r="C2144" s="17">
        <f>TITRES_STAT!D2147</f>
        <v>11.7448</v>
      </c>
      <c r="D2144" s="17">
        <f>TITRES_STAT!E2147</f>
        <v>2180</v>
      </c>
      <c r="E2144" s="17">
        <f>TITRES_STAT!F2147</f>
        <v>14.286</v>
      </c>
      <c r="F2144" s="17" t="str">
        <f t="shared" si="101"/>
        <v>BEARISH</v>
      </c>
      <c r="G2144" s="17" t="str">
        <f t="shared" si="100"/>
        <v>WEAK</v>
      </c>
      <c r="H2144" s="17" t="str">
        <f t="shared" si="99"/>
        <v>NEUTRAL</v>
      </c>
    </row>
    <row r="2145" spans="1:8" ht="13.5" x14ac:dyDescent="0.25">
      <c r="A2145" s="3">
        <f>TITRES_STAT!B2148</f>
        <v>45128</v>
      </c>
      <c r="B2145" s="17">
        <f>TITRES_STAT!C2148</f>
        <v>14.4</v>
      </c>
      <c r="C2145" s="17">
        <f>TITRES_STAT!D2148</f>
        <v>11.7448</v>
      </c>
      <c r="D2145" s="17">
        <f>TITRES_STAT!E2148</f>
        <v>970</v>
      </c>
      <c r="E2145" s="17">
        <f>TITRES_STAT!F2148</f>
        <v>14.398999999999999</v>
      </c>
      <c r="F2145" s="17" t="str">
        <f t="shared" si="101"/>
        <v>BEARISH</v>
      </c>
      <c r="G2145" s="17" t="str">
        <f t="shared" si="100"/>
        <v>NEUTRAL</v>
      </c>
      <c r="H2145" s="17" t="str">
        <f t="shared" si="99"/>
        <v>NEUTRAL</v>
      </c>
    </row>
    <row r="2146" spans="1:8" ht="13.5" x14ac:dyDescent="0.25">
      <c r="A2146" s="3">
        <f>TITRES_STAT!B2149</f>
        <v>45131</v>
      </c>
      <c r="B2146" s="17">
        <f>TITRES_STAT!C2149</f>
        <v>14.5</v>
      </c>
      <c r="C2146" s="17">
        <f>TITRES_STAT!D2149</f>
        <v>11.8263</v>
      </c>
      <c r="D2146" s="17">
        <f>TITRES_STAT!E2149</f>
        <v>1640</v>
      </c>
      <c r="E2146" s="17">
        <f>TITRES_STAT!F2149</f>
        <v>14.439</v>
      </c>
      <c r="F2146" s="17" t="str">
        <f t="shared" si="101"/>
        <v>BULLISH</v>
      </c>
      <c r="G2146" s="17" t="str">
        <f t="shared" si="100"/>
        <v>NEUTRAL</v>
      </c>
      <c r="H2146" s="17" t="str">
        <f t="shared" si="99"/>
        <v>CONFIRMED BULLISH</v>
      </c>
    </row>
    <row r="2147" spans="1:8" ht="13.5" x14ac:dyDescent="0.25">
      <c r="A2147" s="3">
        <f>TITRES_STAT!B2150</f>
        <v>45133</v>
      </c>
      <c r="B2147" s="17">
        <f>TITRES_STAT!C2150</f>
        <v>14.5</v>
      </c>
      <c r="C2147" s="17">
        <f>TITRES_STAT!D2150</f>
        <v>11.8263</v>
      </c>
      <c r="D2147" s="17">
        <f>TITRES_STAT!E2150</f>
        <v>5152</v>
      </c>
      <c r="E2147" s="17">
        <f>TITRES_STAT!F2150</f>
        <v>14.497999999999999</v>
      </c>
      <c r="F2147" s="17" t="str">
        <f t="shared" si="101"/>
        <v>BULLISH</v>
      </c>
      <c r="G2147" s="17" t="str">
        <f t="shared" si="100"/>
        <v>NEUTRAL</v>
      </c>
      <c r="H2147" s="17" t="str">
        <f t="shared" si="99"/>
        <v>CONFIRMED BULLISH</v>
      </c>
    </row>
    <row r="2148" spans="1:8" ht="13.5" x14ac:dyDescent="0.25">
      <c r="A2148" s="3">
        <f>TITRES_STAT!B2151</f>
        <v>45134</v>
      </c>
      <c r="B2148" s="17">
        <f>TITRES_STAT!C2151</f>
        <v>14.4</v>
      </c>
      <c r="C2148" s="17">
        <f>TITRES_STAT!D2151</f>
        <v>11.7448</v>
      </c>
      <c r="D2148" s="17">
        <f>TITRES_STAT!E2151</f>
        <v>46775</v>
      </c>
      <c r="E2148" s="17">
        <f>TITRES_STAT!F2151</f>
        <v>14.426</v>
      </c>
      <c r="F2148" s="17" t="str">
        <f t="shared" si="101"/>
        <v>BULLISH</v>
      </c>
      <c r="G2148" s="17" t="str">
        <f t="shared" si="100"/>
        <v>NEUTRAL</v>
      </c>
      <c r="H2148" s="17" t="str">
        <f t="shared" si="99"/>
        <v>CONFIRMED BULLISH</v>
      </c>
    </row>
    <row r="2149" spans="1:8" ht="13.5" x14ac:dyDescent="0.25">
      <c r="A2149" s="3">
        <f>TITRES_STAT!B2152</f>
        <v>45135</v>
      </c>
      <c r="B2149" s="17">
        <f>TITRES_STAT!C2152</f>
        <v>14.4</v>
      </c>
      <c r="C2149" s="17">
        <f>TITRES_STAT!D2152</f>
        <v>11.7448</v>
      </c>
      <c r="D2149" s="17">
        <f>TITRES_STAT!E2152</f>
        <v>35058</v>
      </c>
      <c r="E2149" s="17">
        <f>TITRES_STAT!F2152</f>
        <v>14.385</v>
      </c>
      <c r="F2149" s="17" t="str">
        <f t="shared" si="101"/>
        <v>BULLISH</v>
      </c>
      <c r="G2149" s="17" t="str">
        <f t="shared" si="100"/>
        <v>NEUTRAL</v>
      </c>
      <c r="H2149" s="17" t="str">
        <f t="shared" si="99"/>
        <v>NEUTRAL</v>
      </c>
    </row>
    <row r="2150" spans="1:8" ht="13.5" x14ac:dyDescent="0.25">
      <c r="A2150" s="3">
        <f>TITRES_STAT!B2153</f>
        <v>45138</v>
      </c>
      <c r="B2150" s="17">
        <f>TITRES_STAT!C2153</f>
        <v>14.2</v>
      </c>
      <c r="C2150" s="17">
        <f>TITRES_STAT!D2153</f>
        <v>11.5817</v>
      </c>
      <c r="D2150" s="17">
        <f>TITRES_STAT!E2153</f>
        <v>10924</v>
      </c>
      <c r="E2150" s="17">
        <f>TITRES_STAT!F2153</f>
        <v>14.228</v>
      </c>
      <c r="F2150" s="17" t="str">
        <f t="shared" si="101"/>
        <v>BEARISH</v>
      </c>
      <c r="G2150" s="17" t="str">
        <f t="shared" si="100"/>
        <v>NEUTRAL</v>
      </c>
      <c r="H2150" s="17" t="str">
        <f t="shared" si="99"/>
        <v>CONFIRMED BEARISH</v>
      </c>
    </row>
    <row r="2151" spans="1:8" ht="13.5" x14ac:dyDescent="0.25">
      <c r="A2151" s="3">
        <f>TITRES_STAT!B2154</f>
        <v>45139</v>
      </c>
      <c r="B2151" s="17">
        <f>TITRES_STAT!C2154</f>
        <v>14.13</v>
      </c>
      <c r="C2151" s="17">
        <f>TITRES_STAT!D2154</f>
        <v>11.5246</v>
      </c>
      <c r="D2151" s="17">
        <f>TITRES_STAT!E2154</f>
        <v>34686</v>
      </c>
      <c r="E2151" s="17">
        <f>TITRES_STAT!F2154</f>
        <v>14.082000000000001</v>
      </c>
      <c r="F2151" s="17" t="str">
        <f t="shared" si="101"/>
        <v>BEARISH</v>
      </c>
      <c r="G2151" s="17" t="str">
        <f t="shared" si="100"/>
        <v>WEAK</v>
      </c>
      <c r="H2151" s="17" t="str">
        <f t="shared" si="99"/>
        <v>CONFIRMED BEARISH</v>
      </c>
    </row>
    <row r="2152" spans="1:8" ht="13.5" x14ac:dyDescent="0.25">
      <c r="A2152" s="3">
        <f>TITRES_STAT!B2155</f>
        <v>45140</v>
      </c>
      <c r="B2152" s="17">
        <f>TITRES_STAT!C2155</f>
        <v>14.1</v>
      </c>
      <c r="C2152" s="17">
        <f>TITRES_STAT!D2155</f>
        <v>11.5001</v>
      </c>
      <c r="D2152" s="17">
        <f>TITRES_STAT!E2155</f>
        <v>7447</v>
      </c>
      <c r="E2152" s="17">
        <f>TITRES_STAT!F2155</f>
        <v>14.005000000000001</v>
      </c>
      <c r="F2152" s="17" t="str">
        <f t="shared" si="101"/>
        <v>BEARISH</v>
      </c>
      <c r="G2152" s="17" t="str">
        <f t="shared" si="100"/>
        <v>WEAK</v>
      </c>
      <c r="H2152" s="17" t="str">
        <f t="shared" si="99"/>
        <v>CONFIRMED BEARISH</v>
      </c>
    </row>
    <row r="2153" spans="1:8" ht="13.5" x14ac:dyDescent="0.25">
      <c r="A2153" s="3">
        <f>TITRES_STAT!B2156</f>
        <v>45141</v>
      </c>
      <c r="B2153" s="17">
        <f>TITRES_STAT!C2156</f>
        <v>14.09</v>
      </c>
      <c r="C2153" s="17">
        <f>TITRES_STAT!D2156</f>
        <v>11.491899999999999</v>
      </c>
      <c r="D2153" s="17">
        <f>TITRES_STAT!E2156</f>
        <v>4689</v>
      </c>
      <c r="E2153" s="17">
        <f>TITRES_STAT!F2156</f>
        <v>14.036</v>
      </c>
      <c r="F2153" s="17" t="str">
        <f t="shared" si="101"/>
        <v>BEARISH</v>
      </c>
      <c r="G2153" s="17" t="str">
        <f t="shared" si="100"/>
        <v>WEAK</v>
      </c>
      <c r="H2153" s="17" t="str">
        <f t="shared" si="99"/>
        <v>CONFIRMED BEARISH</v>
      </c>
    </row>
    <row r="2154" spans="1:8" ht="13.5" x14ac:dyDescent="0.25">
      <c r="A2154" s="3">
        <f>TITRES_STAT!B2157</f>
        <v>45142</v>
      </c>
      <c r="B2154" s="17">
        <f>TITRES_STAT!C2157</f>
        <v>14.08</v>
      </c>
      <c r="C2154" s="17">
        <f>TITRES_STAT!D2157</f>
        <v>11.4838</v>
      </c>
      <c r="D2154" s="17">
        <f>TITRES_STAT!E2157</f>
        <v>6220</v>
      </c>
      <c r="E2154" s="17">
        <f>TITRES_STAT!F2157</f>
        <v>14.047000000000001</v>
      </c>
      <c r="F2154" s="17" t="str">
        <f t="shared" si="101"/>
        <v>BEARISH</v>
      </c>
      <c r="G2154" s="17" t="str">
        <f t="shared" si="100"/>
        <v>WEAK</v>
      </c>
      <c r="H2154" s="17" t="str">
        <f t="shared" si="99"/>
        <v>CONFIRMED BEARISH</v>
      </c>
    </row>
    <row r="2155" spans="1:8" ht="13.5" x14ac:dyDescent="0.25">
      <c r="A2155" s="3">
        <f>TITRES_STAT!B2158</f>
        <v>45145</v>
      </c>
      <c r="B2155" s="17">
        <f>TITRES_STAT!C2158</f>
        <v>14.12</v>
      </c>
      <c r="C2155" s="17">
        <f>TITRES_STAT!D2158</f>
        <v>11.516400000000001</v>
      </c>
      <c r="D2155" s="17">
        <f>TITRES_STAT!E2158</f>
        <v>2194</v>
      </c>
      <c r="E2155" s="17">
        <f>TITRES_STAT!F2158</f>
        <v>14.087</v>
      </c>
      <c r="F2155" s="17" t="str">
        <f t="shared" si="101"/>
        <v>BEARISH</v>
      </c>
      <c r="G2155" s="17" t="str">
        <f t="shared" si="100"/>
        <v>NEUTRAL</v>
      </c>
      <c r="H2155" s="17" t="str">
        <f t="shared" si="99"/>
        <v>CONFIRMED BEARISH</v>
      </c>
    </row>
    <row r="2156" spans="1:8" ht="13.5" x14ac:dyDescent="0.25">
      <c r="A2156" s="3">
        <f>TITRES_STAT!B2159</f>
        <v>45146</v>
      </c>
      <c r="B2156" s="17">
        <f>TITRES_STAT!C2159</f>
        <v>14.38</v>
      </c>
      <c r="C2156" s="17">
        <f>TITRES_STAT!D2159</f>
        <v>11.7285</v>
      </c>
      <c r="D2156" s="17">
        <f>TITRES_STAT!E2159</f>
        <v>4199</v>
      </c>
      <c r="E2156" s="17">
        <f>TITRES_STAT!F2159</f>
        <v>14.25</v>
      </c>
      <c r="F2156" s="17" t="str">
        <f t="shared" si="101"/>
        <v>BULLISH</v>
      </c>
      <c r="G2156" s="17" t="str">
        <f t="shared" si="100"/>
        <v>NEUTRAL</v>
      </c>
      <c r="H2156" s="17" t="str">
        <f t="shared" si="99"/>
        <v>CONFIRMED BULLISH</v>
      </c>
    </row>
    <row r="2157" spans="1:8" ht="13.5" x14ac:dyDescent="0.25">
      <c r="A2157" s="3">
        <f>TITRES_STAT!B2160</f>
        <v>45147</v>
      </c>
      <c r="B2157" s="17">
        <f>TITRES_STAT!C2160</f>
        <v>14.37</v>
      </c>
      <c r="C2157" s="17">
        <f>TITRES_STAT!D2160</f>
        <v>11.7203</v>
      </c>
      <c r="D2157" s="17">
        <f>TITRES_STAT!E2160</f>
        <v>31472</v>
      </c>
      <c r="E2157" s="17">
        <f>TITRES_STAT!F2160</f>
        <v>14.281000000000001</v>
      </c>
      <c r="F2157" s="17" t="str">
        <f t="shared" si="101"/>
        <v>BULLISH</v>
      </c>
      <c r="G2157" s="17" t="str">
        <f t="shared" si="100"/>
        <v>NEUTRAL</v>
      </c>
      <c r="H2157" s="17" t="str">
        <f t="shared" si="99"/>
        <v>CONFIRMED BULLISH</v>
      </c>
    </row>
    <row r="2158" spans="1:8" ht="13.5" x14ac:dyDescent="0.25">
      <c r="A2158" s="3">
        <f>TITRES_STAT!B2161</f>
        <v>45148</v>
      </c>
      <c r="B2158" s="17">
        <f>TITRES_STAT!C2161</f>
        <v>14.5</v>
      </c>
      <c r="C2158" s="17">
        <f>TITRES_STAT!D2161</f>
        <v>11.8263</v>
      </c>
      <c r="D2158" s="17">
        <f>TITRES_STAT!E2161</f>
        <v>5132</v>
      </c>
      <c r="E2158" s="17">
        <f>TITRES_STAT!F2161</f>
        <v>14.39</v>
      </c>
      <c r="F2158" s="17" t="str">
        <f t="shared" si="101"/>
        <v>BULLISH</v>
      </c>
      <c r="G2158" s="17" t="str">
        <f t="shared" si="100"/>
        <v>STRONG</v>
      </c>
      <c r="H2158" s="17" t="str">
        <f t="shared" si="99"/>
        <v>CONFIRMED BULLISH</v>
      </c>
    </row>
    <row r="2159" spans="1:8" ht="13.5" x14ac:dyDescent="0.25">
      <c r="A2159" s="3">
        <f>TITRES_STAT!B2162</f>
        <v>45149</v>
      </c>
      <c r="B2159" s="17">
        <f>TITRES_STAT!C2162</f>
        <v>14.5</v>
      </c>
      <c r="C2159" s="17">
        <f>TITRES_STAT!D2162</f>
        <v>11.8263</v>
      </c>
      <c r="D2159" s="17">
        <f>TITRES_STAT!E2162</f>
        <v>9596</v>
      </c>
      <c r="E2159" s="17">
        <f>TITRES_STAT!F2162</f>
        <v>14.188000000000001</v>
      </c>
      <c r="F2159" s="17" t="str">
        <f t="shared" si="101"/>
        <v>BULLISH</v>
      </c>
      <c r="G2159" s="17" t="str">
        <f t="shared" si="100"/>
        <v>NEUTRAL</v>
      </c>
      <c r="H2159" s="17" t="str">
        <f t="shared" si="99"/>
        <v>CONFIRMED BULLISH</v>
      </c>
    </row>
    <row r="2160" spans="1:8" ht="13.5" x14ac:dyDescent="0.25">
      <c r="A2160" s="3">
        <f>TITRES_STAT!B2163</f>
        <v>45152</v>
      </c>
      <c r="B2160" s="17">
        <f>TITRES_STAT!C2163</f>
        <v>14.5</v>
      </c>
      <c r="C2160" s="17">
        <f>TITRES_STAT!D2163</f>
        <v>11.8263</v>
      </c>
      <c r="D2160" s="17">
        <f>TITRES_STAT!E2163</f>
        <v>1984</v>
      </c>
      <c r="E2160" s="17">
        <f>TITRES_STAT!F2163</f>
        <v>14.462999999999999</v>
      </c>
      <c r="F2160" s="17" t="str">
        <f t="shared" si="101"/>
        <v>BULLISH</v>
      </c>
      <c r="G2160" s="17" t="str">
        <f t="shared" si="100"/>
        <v>STRONG</v>
      </c>
      <c r="H2160" s="17" t="str">
        <f t="shared" si="99"/>
        <v>CONFIRMED BULLISH</v>
      </c>
    </row>
    <row r="2161" spans="1:8" ht="13.5" x14ac:dyDescent="0.25">
      <c r="A2161" s="3">
        <f>TITRES_STAT!B2164</f>
        <v>45153</v>
      </c>
      <c r="B2161" s="17">
        <f>TITRES_STAT!C2164</f>
        <v>14.4</v>
      </c>
      <c r="C2161" s="17">
        <f>TITRES_STAT!D2164</f>
        <v>11.7448</v>
      </c>
      <c r="D2161" s="17">
        <f>TITRES_STAT!E2164</f>
        <v>20710</v>
      </c>
      <c r="E2161" s="17">
        <f>TITRES_STAT!F2164</f>
        <v>14.468999999999999</v>
      </c>
      <c r="F2161" s="17" t="str">
        <f t="shared" si="101"/>
        <v>BULLISH</v>
      </c>
      <c r="G2161" s="17" t="str">
        <f t="shared" si="100"/>
        <v>NEUTRAL</v>
      </c>
      <c r="H2161" s="17" t="str">
        <f t="shared" si="99"/>
        <v>CONFIRMED BULLISH</v>
      </c>
    </row>
    <row r="2162" spans="1:8" ht="13.5" x14ac:dyDescent="0.25">
      <c r="A2162" s="3">
        <f>TITRES_STAT!B2165</f>
        <v>45154</v>
      </c>
      <c r="B2162" s="17">
        <f>TITRES_STAT!C2165</f>
        <v>14.2</v>
      </c>
      <c r="C2162" s="17">
        <f>TITRES_STAT!D2165</f>
        <v>11.5817</v>
      </c>
      <c r="D2162" s="17">
        <f>TITRES_STAT!E2165</f>
        <v>33991</v>
      </c>
      <c r="E2162" s="17">
        <f>TITRES_STAT!F2165</f>
        <v>14.401</v>
      </c>
      <c r="F2162" s="17" t="str">
        <f t="shared" si="101"/>
        <v>BULLISH</v>
      </c>
      <c r="G2162" s="17" t="str">
        <f t="shared" si="100"/>
        <v>NEUTRAL</v>
      </c>
      <c r="H2162" s="17" t="str">
        <f t="shared" si="99"/>
        <v>BULLISH DIVERGENCE</v>
      </c>
    </row>
    <row r="2163" spans="1:8" ht="13.5" x14ac:dyDescent="0.25">
      <c r="A2163" s="3">
        <f>TITRES_STAT!B2166</f>
        <v>45155</v>
      </c>
      <c r="B2163" s="17">
        <f>TITRES_STAT!C2166</f>
        <v>14.45</v>
      </c>
      <c r="C2163" s="17">
        <f>TITRES_STAT!D2166</f>
        <v>11.785600000000001</v>
      </c>
      <c r="D2163" s="17">
        <f>TITRES_STAT!E2166</f>
        <v>1422</v>
      </c>
      <c r="E2163" s="17">
        <f>TITRES_STAT!F2166</f>
        <v>14.345000000000001</v>
      </c>
      <c r="F2163" s="17" t="str">
        <f t="shared" si="101"/>
        <v>BEARISH</v>
      </c>
      <c r="G2163" s="17" t="str">
        <f t="shared" si="100"/>
        <v>NEUTRAL</v>
      </c>
      <c r="H2163" s="17" t="str">
        <f t="shared" si="99"/>
        <v>CONFIRMED BEARISH</v>
      </c>
    </row>
    <row r="2164" spans="1:8" ht="13.5" x14ac:dyDescent="0.25">
      <c r="A2164" s="3">
        <f>TITRES_STAT!B2167</f>
        <v>45156</v>
      </c>
      <c r="B2164" s="17">
        <f>TITRES_STAT!C2167</f>
        <v>14.4</v>
      </c>
      <c r="C2164" s="17">
        <f>TITRES_STAT!D2167</f>
        <v>11.7448</v>
      </c>
      <c r="D2164" s="17">
        <f>TITRES_STAT!E2167</f>
        <v>6557</v>
      </c>
      <c r="E2164" s="17">
        <f>TITRES_STAT!F2167</f>
        <v>14.115</v>
      </c>
      <c r="F2164" s="17" t="str">
        <f t="shared" si="101"/>
        <v>BEARISH</v>
      </c>
      <c r="G2164" s="17" t="str">
        <f t="shared" si="100"/>
        <v>NEUTRAL</v>
      </c>
      <c r="H2164" s="17" t="str">
        <f t="shared" si="99"/>
        <v>CONFIRMED BEARISH</v>
      </c>
    </row>
    <row r="2165" spans="1:8" ht="13.5" x14ac:dyDescent="0.25">
      <c r="A2165" s="3">
        <f>TITRES_STAT!B2168</f>
        <v>45159</v>
      </c>
      <c r="B2165" s="17">
        <f>TITRES_STAT!C2168</f>
        <v>14.1</v>
      </c>
      <c r="C2165" s="17">
        <f>TITRES_STAT!D2168</f>
        <v>11.5001</v>
      </c>
      <c r="D2165" s="17">
        <f>TITRES_STAT!E2168</f>
        <v>13979</v>
      </c>
      <c r="E2165" s="17">
        <f>TITRES_STAT!F2168</f>
        <v>14.098000000000001</v>
      </c>
      <c r="F2165" s="17" t="str">
        <f t="shared" si="101"/>
        <v>BEARISH</v>
      </c>
      <c r="G2165" s="17" t="str">
        <f t="shared" si="100"/>
        <v>WEAK</v>
      </c>
      <c r="H2165" s="17" t="str">
        <f t="shared" si="99"/>
        <v>CONFIRMED BEARISH</v>
      </c>
    </row>
    <row r="2166" spans="1:8" ht="13.5" x14ac:dyDescent="0.25">
      <c r="A2166" s="3">
        <f>TITRES_STAT!B2169</f>
        <v>45160</v>
      </c>
      <c r="B2166" s="17">
        <f>TITRES_STAT!C2169</f>
        <v>14.1</v>
      </c>
      <c r="C2166" s="17">
        <f>TITRES_STAT!D2169</f>
        <v>11.5001</v>
      </c>
      <c r="D2166" s="17">
        <f>TITRES_STAT!E2169</f>
        <v>4032</v>
      </c>
      <c r="E2166" s="17">
        <f>TITRES_STAT!F2169</f>
        <v>14.079000000000001</v>
      </c>
      <c r="F2166" s="17" t="str">
        <f t="shared" si="101"/>
        <v>BEARISH</v>
      </c>
      <c r="G2166" s="17" t="str">
        <f t="shared" si="100"/>
        <v>WEAK</v>
      </c>
      <c r="H2166" s="17" t="str">
        <f t="shared" si="99"/>
        <v>CONFIRMED BEARISH</v>
      </c>
    </row>
    <row r="2167" spans="1:8" ht="13.5" x14ac:dyDescent="0.25">
      <c r="A2167" s="3">
        <f>TITRES_STAT!B2170</f>
        <v>45161</v>
      </c>
      <c r="B2167" s="17">
        <f>TITRES_STAT!C2170</f>
        <v>14</v>
      </c>
      <c r="C2167" s="17">
        <f>TITRES_STAT!D2170</f>
        <v>11.4185</v>
      </c>
      <c r="D2167" s="17">
        <f>TITRES_STAT!E2170</f>
        <v>15260</v>
      </c>
      <c r="E2167" s="17">
        <f>TITRES_STAT!F2170</f>
        <v>13.821999999999999</v>
      </c>
      <c r="F2167" s="17" t="str">
        <f t="shared" si="101"/>
        <v>BEARISH</v>
      </c>
      <c r="G2167" s="17" t="str">
        <f t="shared" si="100"/>
        <v>WEAK</v>
      </c>
      <c r="H2167" s="17" t="str">
        <f t="shared" si="99"/>
        <v>CONFIRMED BEARISH</v>
      </c>
    </row>
    <row r="2168" spans="1:8" ht="13.5" x14ac:dyDescent="0.25">
      <c r="A2168" s="3">
        <f>TITRES_STAT!B2171</f>
        <v>45162</v>
      </c>
      <c r="B2168" s="17">
        <f>TITRES_STAT!C2171</f>
        <v>14</v>
      </c>
      <c r="C2168" s="17">
        <f>TITRES_STAT!D2171</f>
        <v>11.4185</v>
      </c>
      <c r="D2168" s="17">
        <f>TITRES_STAT!E2171</f>
        <v>8655</v>
      </c>
      <c r="E2168" s="17">
        <f>TITRES_STAT!F2171</f>
        <v>13.846</v>
      </c>
      <c r="F2168" s="17" t="str">
        <f t="shared" si="101"/>
        <v>BEARISH</v>
      </c>
      <c r="G2168" s="17" t="str">
        <f t="shared" si="100"/>
        <v>WEAK</v>
      </c>
      <c r="H2168" s="17" t="str">
        <f t="shared" si="99"/>
        <v>CONFIRMED BEARISH</v>
      </c>
    </row>
    <row r="2169" spans="1:8" ht="13.5" x14ac:dyDescent="0.25">
      <c r="A2169" s="3">
        <f>TITRES_STAT!B2172</f>
        <v>45163</v>
      </c>
      <c r="B2169" s="17">
        <f>TITRES_STAT!C2172</f>
        <v>14</v>
      </c>
      <c r="C2169" s="17">
        <f>TITRES_STAT!D2172</f>
        <v>11.4185</v>
      </c>
      <c r="D2169" s="17">
        <f>TITRES_STAT!E2172</f>
        <v>7349</v>
      </c>
      <c r="E2169" s="17">
        <f>TITRES_STAT!F2172</f>
        <v>13.981999999999999</v>
      </c>
      <c r="F2169" s="17" t="str">
        <f t="shared" si="101"/>
        <v>BEARISH</v>
      </c>
      <c r="G2169" s="17" t="str">
        <f t="shared" si="100"/>
        <v>NEUTRAL</v>
      </c>
      <c r="H2169" s="17" t="str">
        <f t="shared" si="99"/>
        <v>CONFIRMED BEARISH</v>
      </c>
    </row>
    <row r="2170" spans="1:8" ht="13.5" x14ac:dyDescent="0.25">
      <c r="A2170" s="3">
        <f>TITRES_STAT!B2173</f>
        <v>45166</v>
      </c>
      <c r="B2170" s="17">
        <f>TITRES_STAT!C2173</f>
        <v>13.8</v>
      </c>
      <c r="C2170" s="17">
        <f>TITRES_STAT!D2173</f>
        <v>11.2554</v>
      </c>
      <c r="D2170" s="17">
        <f>TITRES_STAT!E2173</f>
        <v>12865</v>
      </c>
      <c r="E2170" s="17">
        <f>TITRES_STAT!F2173</f>
        <v>13.840999999999999</v>
      </c>
      <c r="F2170" s="17" t="str">
        <f t="shared" si="101"/>
        <v>BEARISH</v>
      </c>
      <c r="G2170" s="17" t="str">
        <f t="shared" si="100"/>
        <v>NEUTRAL</v>
      </c>
      <c r="H2170" s="17" t="str">
        <f t="shared" si="99"/>
        <v>CONFIRMED BEARISH</v>
      </c>
    </row>
    <row r="2171" spans="1:8" ht="13.5" x14ac:dyDescent="0.25">
      <c r="A2171" s="3">
        <f>TITRES_STAT!B2174</f>
        <v>45167</v>
      </c>
      <c r="B2171" s="17">
        <f>TITRES_STAT!C2174</f>
        <v>13.75</v>
      </c>
      <c r="C2171" s="17">
        <f>TITRES_STAT!D2174</f>
        <v>11.214600000000001</v>
      </c>
      <c r="D2171" s="17">
        <f>TITRES_STAT!E2174</f>
        <v>8635</v>
      </c>
      <c r="E2171" s="17">
        <f>TITRES_STAT!F2174</f>
        <v>13.829000000000001</v>
      </c>
      <c r="F2171" s="17" t="str">
        <f t="shared" si="101"/>
        <v>BEARISH</v>
      </c>
      <c r="G2171" s="17" t="str">
        <f t="shared" si="100"/>
        <v>NEUTRAL</v>
      </c>
      <c r="H2171" s="17" t="str">
        <f t="shared" si="99"/>
        <v>CONFIRMED BEARISH</v>
      </c>
    </row>
    <row r="2172" spans="1:8" ht="13.5" x14ac:dyDescent="0.25">
      <c r="A2172" s="3">
        <f>TITRES_STAT!B2175</f>
        <v>45168</v>
      </c>
      <c r="B2172" s="17">
        <f>TITRES_STAT!C2175</f>
        <v>13.75</v>
      </c>
      <c r="C2172" s="17">
        <f>TITRES_STAT!D2175</f>
        <v>11.214600000000001</v>
      </c>
      <c r="D2172" s="17">
        <f>TITRES_STAT!E2175</f>
        <v>17446</v>
      </c>
      <c r="E2172" s="17">
        <f>TITRES_STAT!F2175</f>
        <v>13.738</v>
      </c>
      <c r="F2172" s="17" t="str">
        <f t="shared" si="101"/>
        <v>BEARISH</v>
      </c>
      <c r="G2172" s="17" t="str">
        <f t="shared" si="100"/>
        <v>NEUTRAL</v>
      </c>
      <c r="H2172" s="17" t="str">
        <f t="shared" si="99"/>
        <v>CONFIRMED BEARISH</v>
      </c>
    </row>
    <row r="2173" spans="1:8" ht="13.5" x14ac:dyDescent="0.25">
      <c r="A2173" s="3">
        <f>TITRES_STAT!B2176</f>
        <v>45169</v>
      </c>
      <c r="B2173" s="17">
        <f>TITRES_STAT!C2176</f>
        <v>13.8</v>
      </c>
      <c r="C2173" s="17">
        <f>TITRES_STAT!D2176</f>
        <v>11.2554</v>
      </c>
      <c r="D2173" s="17">
        <f>TITRES_STAT!E2176</f>
        <v>5488</v>
      </c>
      <c r="E2173" s="17">
        <f>TITRES_STAT!F2176</f>
        <v>13.795</v>
      </c>
      <c r="F2173" s="17" t="str">
        <f t="shared" si="101"/>
        <v>BEARISH</v>
      </c>
      <c r="G2173" s="17" t="str">
        <f t="shared" si="100"/>
        <v>NEUTRAL</v>
      </c>
      <c r="H2173" s="17" t="str">
        <f t="shared" si="99"/>
        <v>CONFIRMED BEARISH</v>
      </c>
    </row>
    <row r="2174" spans="1:8" ht="13.5" x14ac:dyDescent="0.25">
      <c r="A2174" s="3">
        <f>TITRES_STAT!B2177</f>
        <v>45170</v>
      </c>
      <c r="B2174" s="17">
        <f>TITRES_STAT!C2177</f>
        <v>13.69</v>
      </c>
      <c r="C2174" s="17">
        <f>TITRES_STAT!D2177</f>
        <v>11.165699999999999</v>
      </c>
      <c r="D2174" s="17">
        <f>TITRES_STAT!E2177</f>
        <v>7871</v>
      </c>
      <c r="E2174" s="17">
        <f>TITRES_STAT!F2177</f>
        <v>13.659000000000001</v>
      </c>
      <c r="F2174" s="17" t="str">
        <f t="shared" si="101"/>
        <v>BEARISH</v>
      </c>
      <c r="G2174" s="17" t="str">
        <f t="shared" si="100"/>
        <v>WEAK</v>
      </c>
      <c r="H2174" s="17" t="str">
        <f t="shared" si="99"/>
        <v>CONFIRMED BEARISH</v>
      </c>
    </row>
    <row r="2175" spans="1:8" ht="13.5" x14ac:dyDescent="0.25">
      <c r="A2175" s="3">
        <f>TITRES_STAT!B2178</f>
        <v>45173</v>
      </c>
      <c r="B2175" s="17">
        <f>TITRES_STAT!C2178</f>
        <v>13.8</v>
      </c>
      <c r="C2175" s="17">
        <f>TITRES_STAT!D2178</f>
        <v>11.2554</v>
      </c>
      <c r="D2175" s="17">
        <f>TITRES_STAT!E2178</f>
        <v>22268</v>
      </c>
      <c r="E2175" s="17">
        <f>TITRES_STAT!F2178</f>
        <v>13.721</v>
      </c>
      <c r="F2175" s="17" t="str">
        <f t="shared" si="101"/>
        <v>BEARISH</v>
      </c>
      <c r="G2175" s="17" t="str">
        <f t="shared" si="100"/>
        <v>NEUTRAL</v>
      </c>
      <c r="H2175" s="17" t="str">
        <f t="shared" si="99"/>
        <v>NEUTRAL</v>
      </c>
    </row>
    <row r="2176" spans="1:8" ht="13.5" x14ac:dyDescent="0.25">
      <c r="A2176" s="3">
        <f>TITRES_STAT!B2179</f>
        <v>45174</v>
      </c>
      <c r="B2176" s="17">
        <f>TITRES_STAT!C2179</f>
        <v>14.44</v>
      </c>
      <c r="C2176" s="17">
        <f>TITRES_STAT!D2179</f>
        <v>11.7774</v>
      </c>
      <c r="D2176" s="17">
        <f>TITRES_STAT!E2179</f>
        <v>85380</v>
      </c>
      <c r="E2176" s="17">
        <f>TITRES_STAT!F2179</f>
        <v>14.225</v>
      </c>
      <c r="F2176" s="17" t="str">
        <f t="shared" si="101"/>
        <v>BULLISH</v>
      </c>
      <c r="G2176" s="17" t="str">
        <f t="shared" si="100"/>
        <v>STRONG</v>
      </c>
      <c r="H2176" s="17" t="str">
        <f t="shared" si="99"/>
        <v>CONFIRMED BULLISH</v>
      </c>
    </row>
    <row r="2177" spans="1:8" ht="13.5" x14ac:dyDescent="0.25">
      <c r="A2177" s="3">
        <f>TITRES_STAT!B2180</f>
        <v>45175</v>
      </c>
      <c r="B2177" s="17">
        <f>TITRES_STAT!C2180</f>
        <v>14.59</v>
      </c>
      <c r="C2177" s="17">
        <f>TITRES_STAT!D2180</f>
        <v>11.899699999999999</v>
      </c>
      <c r="D2177" s="17">
        <f>TITRES_STAT!E2180</f>
        <v>43178</v>
      </c>
      <c r="E2177" s="17">
        <f>TITRES_STAT!F2180</f>
        <v>14.499000000000001</v>
      </c>
      <c r="F2177" s="17" t="str">
        <f t="shared" si="101"/>
        <v>BULLISH</v>
      </c>
      <c r="G2177" s="17" t="str">
        <f t="shared" si="100"/>
        <v>STRONG</v>
      </c>
      <c r="H2177" s="17" t="str">
        <f t="shared" si="99"/>
        <v>CONFIRMED BULLISH</v>
      </c>
    </row>
    <row r="2178" spans="1:8" ht="13.5" x14ac:dyDescent="0.25">
      <c r="A2178" s="3">
        <f>TITRES_STAT!B2181</f>
        <v>45176</v>
      </c>
      <c r="B2178" s="17">
        <f>TITRES_STAT!C2181</f>
        <v>14.57</v>
      </c>
      <c r="C2178" s="17">
        <f>TITRES_STAT!D2181</f>
        <v>11.8834</v>
      </c>
      <c r="D2178" s="17">
        <f>TITRES_STAT!E2181</f>
        <v>48896</v>
      </c>
      <c r="E2178" s="17">
        <f>TITRES_STAT!F2181</f>
        <v>14.58</v>
      </c>
      <c r="F2178" s="17" t="str">
        <f t="shared" si="101"/>
        <v>BULLISH</v>
      </c>
      <c r="G2178" s="17" t="str">
        <f t="shared" si="100"/>
        <v>STRONG</v>
      </c>
      <c r="H2178" s="17" t="str">
        <f t="shared" si="99"/>
        <v>CONFIRMED BULLISH</v>
      </c>
    </row>
    <row r="2179" spans="1:8" ht="13.5" x14ac:dyDescent="0.25">
      <c r="A2179" s="3">
        <f>TITRES_STAT!B2182</f>
        <v>45177</v>
      </c>
      <c r="B2179" s="17">
        <f>TITRES_STAT!C2182</f>
        <v>14.4</v>
      </c>
      <c r="C2179" s="17">
        <f>TITRES_STAT!D2182</f>
        <v>11.7448</v>
      </c>
      <c r="D2179" s="17">
        <f>TITRES_STAT!E2182</f>
        <v>6762</v>
      </c>
      <c r="E2179" s="17">
        <f>TITRES_STAT!F2182</f>
        <v>14.122999999999999</v>
      </c>
      <c r="F2179" s="17" t="str">
        <f t="shared" si="101"/>
        <v>BULLISH</v>
      </c>
      <c r="G2179" s="17" t="str">
        <f t="shared" si="100"/>
        <v>STRONG</v>
      </c>
      <c r="H2179" s="17" t="str">
        <f t="shared" si="99"/>
        <v>CONFIRMED BULLISH</v>
      </c>
    </row>
    <row r="2180" spans="1:8" ht="13.5" x14ac:dyDescent="0.25">
      <c r="A2180" s="3">
        <f>TITRES_STAT!B2183</f>
        <v>45180</v>
      </c>
      <c r="B2180" s="17">
        <f>TITRES_STAT!C2183</f>
        <v>14.28</v>
      </c>
      <c r="C2180" s="17">
        <f>TITRES_STAT!D2183</f>
        <v>11.6469</v>
      </c>
      <c r="D2180" s="17">
        <f>TITRES_STAT!E2183</f>
        <v>8421</v>
      </c>
      <c r="E2180" s="17">
        <f>TITRES_STAT!F2183</f>
        <v>13.847</v>
      </c>
      <c r="F2180" s="17" t="str">
        <f t="shared" si="101"/>
        <v>BULLISH</v>
      </c>
      <c r="G2180" s="17" t="str">
        <f t="shared" si="100"/>
        <v>NEUTRAL</v>
      </c>
      <c r="H2180" s="17" t="str">
        <f t="shared" si="99"/>
        <v>CONFIRMED BULLISH</v>
      </c>
    </row>
    <row r="2181" spans="1:8" ht="13.5" x14ac:dyDescent="0.25">
      <c r="A2181" s="3">
        <f>TITRES_STAT!B2184</f>
        <v>45181</v>
      </c>
      <c r="B2181" s="17">
        <f>TITRES_STAT!C2184</f>
        <v>13.8</v>
      </c>
      <c r="C2181" s="17">
        <f>TITRES_STAT!D2184</f>
        <v>11.2554</v>
      </c>
      <c r="D2181" s="17">
        <f>TITRES_STAT!E2184</f>
        <v>17118</v>
      </c>
      <c r="E2181" s="17">
        <f>TITRES_STAT!F2184</f>
        <v>13.840999999999999</v>
      </c>
      <c r="F2181" s="17" t="str">
        <f t="shared" si="101"/>
        <v>BEARISH</v>
      </c>
      <c r="G2181" s="17" t="str">
        <f t="shared" si="100"/>
        <v>WEAK</v>
      </c>
      <c r="H2181" s="17" t="str">
        <f t="shared" si="99"/>
        <v>CONFIRMED BEARISH</v>
      </c>
    </row>
    <row r="2182" spans="1:8" ht="13.5" x14ac:dyDescent="0.25">
      <c r="A2182" s="3">
        <f>TITRES_STAT!B2185</f>
        <v>45182</v>
      </c>
      <c r="B2182" s="17">
        <f>TITRES_STAT!C2185</f>
        <v>13.8</v>
      </c>
      <c r="C2182" s="17">
        <f>TITRES_STAT!D2185</f>
        <v>11.2554</v>
      </c>
      <c r="D2182" s="17">
        <f>TITRES_STAT!E2185</f>
        <v>18101</v>
      </c>
      <c r="E2182" s="17">
        <f>TITRES_STAT!F2185</f>
        <v>13.811999999999999</v>
      </c>
      <c r="F2182" s="17" t="str">
        <f t="shared" si="101"/>
        <v>BEARISH</v>
      </c>
      <c r="G2182" s="17" t="str">
        <f t="shared" si="100"/>
        <v>WEAK</v>
      </c>
      <c r="H2182" s="17" t="str">
        <f t="shared" ref="H2182:H2245" si="102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17">
        <f>TITRES_STAT!C2186</f>
        <v>13.65</v>
      </c>
      <c r="C2183" s="17">
        <f>TITRES_STAT!D2186</f>
        <v>11.133100000000001</v>
      </c>
      <c r="D2183" s="17">
        <f>TITRES_STAT!E2186</f>
        <v>51073</v>
      </c>
      <c r="E2183" s="17">
        <f>TITRES_STAT!F2186</f>
        <v>13.669</v>
      </c>
      <c r="F2183" s="17" t="str">
        <f t="shared" si="101"/>
        <v>BEARISH</v>
      </c>
      <c r="G2183" s="17" t="str">
        <f t="shared" ref="G2183:G2246" si="103">IF((E2183-E2178)/E2178 &gt; 0.02, "STRONG",
 IF((E2183-E2178)/E2178 &lt; -0.02, "WEAK", "NEUTRAL"))</f>
        <v>WEAK</v>
      </c>
      <c r="H2183" s="17" t="str">
        <f t="shared" si="102"/>
        <v>CONFIRMED BEARISH</v>
      </c>
    </row>
    <row r="2184" spans="1:8" ht="13.5" x14ac:dyDescent="0.25">
      <c r="A2184" s="3">
        <f>TITRES_STAT!B2187</f>
        <v>45184</v>
      </c>
      <c r="B2184" s="17">
        <f>TITRES_STAT!C2187</f>
        <v>13.24</v>
      </c>
      <c r="C2184" s="17">
        <f>TITRES_STAT!D2187</f>
        <v>10.7987</v>
      </c>
      <c r="D2184" s="17">
        <f>TITRES_STAT!E2187</f>
        <v>56517</v>
      </c>
      <c r="E2184" s="17">
        <f>TITRES_STAT!F2187</f>
        <v>13.545999999999999</v>
      </c>
      <c r="F2184" s="17" t="str">
        <f t="shared" ref="F2184:F2247" si="104">IF(E2184&gt;E2179,"BULLISH",IF(E2184&lt;E2179,"BEARISH","NEUTRAL"))</f>
        <v>BEARISH</v>
      </c>
      <c r="G2184" s="17" t="str">
        <f t="shared" si="103"/>
        <v>WEAK</v>
      </c>
      <c r="H2184" s="17" t="str">
        <f t="shared" si="102"/>
        <v>CONFIRMED BEARISH</v>
      </c>
    </row>
    <row r="2185" spans="1:8" ht="13.5" x14ac:dyDescent="0.25">
      <c r="A2185" s="3">
        <f>TITRES_STAT!B2188</f>
        <v>45187</v>
      </c>
      <c r="B2185" s="17">
        <f>TITRES_STAT!C2188</f>
        <v>13.1</v>
      </c>
      <c r="C2185" s="17">
        <f>TITRES_STAT!D2188</f>
        <v>10.6845</v>
      </c>
      <c r="D2185" s="17">
        <f>TITRES_STAT!E2188</f>
        <v>42702</v>
      </c>
      <c r="E2185" s="17">
        <f>TITRES_STAT!F2188</f>
        <v>13.186</v>
      </c>
      <c r="F2185" s="17" t="str">
        <f t="shared" si="104"/>
        <v>BEARISH</v>
      </c>
      <c r="G2185" s="17" t="str">
        <f t="shared" si="103"/>
        <v>WEAK</v>
      </c>
      <c r="H2185" s="17" t="str">
        <f t="shared" si="102"/>
        <v>CONFIRMED BEARISH</v>
      </c>
    </row>
    <row r="2186" spans="1:8" ht="13.5" x14ac:dyDescent="0.25">
      <c r="A2186" s="3">
        <f>TITRES_STAT!B2189</f>
        <v>45188</v>
      </c>
      <c r="B2186" s="17">
        <f>TITRES_STAT!C2189</f>
        <v>13</v>
      </c>
      <c r="C2186" s="17">
        <f>TITRES_STAT!D2189</f>
        <v>10.6029</v>
      </c>
      <c r="D2186" s="17">
        <f>TITRES_STAT!E2189</f>
        <v>99838</v>
      </c>
      <c r="E2186" s="17">
        <f>TITRES_STAT!F2189</f>
        <v>13.023</v>
      </c>
      <c r="F2186" s="17" t="str">
        <f t="shared" si="104"/>
        <v>BEARISH</v>
      </c>
      <c r="G2186" s="17" t="str">
        <f t="shared" si="103"/>
        <v>WEAK</v>
      </c>
      <c r="H2186" s="17" t="str">
        <f t="shared" si="102"/>
        <v>CONFIRMED BEARISH</v>
      </c>
    </row>
    <row r="2187" spans="1:8" ht="13.5" x14ac:dyDescent="0.25">
      <c r="A2187" s="3">
        <f>TITRES_STAT!B2190</f>
        <v>45189</v>
      </c>
      <c r="B2187" s="17">
        <f>TITRES_STAT!C2190</f>
        <v>12.61</v>
      </c>
      <c r="C2187" s="17">
        <f>TITRES_STAT!D2190</f>
        <v>10.284800000000001</v>
      </c>
      <c r="D2187" s="17">
        <f>TITRES_STAT!E2190</f>
        <v>142103</v>
      </c>
      <c r="E2187" s="17">
        <f>TITRES_STAT!F2190</f>
        <v>12.707000000000001</v>
      </c>
      <c r="F2187" s="17" t="str">
        <f t="shared" si="104"/>
        <v>BEARISH</v>
      </c>
      <c r="G2187" s="17" t="str">
        <f t="shared" si="103"/>
        <v>WEAK</v>
      </c>
      <c r="H2187" s="17" t="str">
        <f t="shared" si="102"/>
        <v>CONFIRMED BEARISH</v>
      </c>
    </row>
    <row r="2188" spans="1:8" ht="13.5" x14ac:dyDescent="0.25">
      <c r="A2188" s="3">
        <f>TITRES_STAT!B2191</f>
        <v>45190</v>
      </c>
      <c r="B2188" s="17">
        <f>TITRES_STAT!C2191</f>
        <v>12.61</v>
      </c>
      <c r="C2188" s="17">
        <f>TITRES_STAT!D2191</f>
        <v>10.284800000000001</v>
      </c>
      <c r="D2188" s="17">
        <f>TITRES_STAT!E2191</f>
        <v>76358</v>
      </c>
      <c r="E2188" s="17">
        <f>TITRES_STAT!F2191</f>
        <v>12.614000000000001</v>
      </c>
      <c r="F2188" s="17" t="str">
        <f t="shared" si="104"/>
        <v>BEARISH</v>
      </c>
      <c r="G2188" s="17" t="str">
        <f t="shared" si="103"/>
        <v>WEAK</v>
      </c>
      <c r="H2188" s="17" t="str">
        <f t="shared" si="102"/>
        <v>CONFIRMED BEARISH</v>
      </c>
    </row>
    <row r="2189" spans="1:8" ht="13.5" x14ac:dyDescent="0.25">
      <c r="A2189" s="3">
        <f>TITRES_STAT!B2192</f>
        <v>45191</v>
      </c>
      <c r="B2189" s="17">
        <f>TITRES_STAT!C2192</f>
        <v>12.5</v>
      </c>
      <c r="C2189" s="17">
        <f>TITRES_STAT!D2192</f>
        <v>10.1951</v>
      </c>
      <c r="D2189" s="17">
        <f>TITRES_STAT!E2192</f>
        <v>9261</v>
      </c>
      <c r="E2189" s="17">
        <f>TITRES_STAT!F2192</f>
        <v>12.535</v>
      </c>
      <c r="F2189" s="17" t="str">
        <f t="shared" si="104"/>
        <v>BEARISH</v>
      </c>
      <c r="G2189" s="17" t="str">
        <f t="shared" si="103"/>
        <v>WEAK</v>
      </c>
      <c r="H2189" s="17" t="str">
        <f t="shared" si="102"/>
        <v>CONFIRMED BEARISH</v>
      </c>
    </row>
    <row r="2190" spans="1:8" ht="13.5" x14ac:dyDescent="0.25">
      <c r="A2190" s="3">
        <f>TITRES_STAT!B2193</f>
        <v>45194</v>
      </c>
      <c r="B2190" s="17">
        <f>TITRES_STAT!C2193</f>
        <v>12.61</v>
      </c>
      <c r="C2190" s="17">
        <f>TITRES_STAT!D2193</f>
        <v>10.284800000000001</v>
      </c>
      <c r="D2190" s="17">
        <f>TITRES_STAT!E2193</f>
        <v>28391</v>
      </c>
      <c r="E2190" s="17">
        <f>TITRES_STAT!F2193</f>
        <v>12.5</v>
      </c>
      <c r="F2190" s="17" t="str">
        <f t="shared" si="104"/>
        <v>BEARISH</v>
      </c>
      <c r="G2190" s="17" t="str">
        <f t="shared" si="103"/>
        <v>WEAK</v>
      </c>
      <c r="H2190" s="17" t="str">
        <f t="shared" si="102"/>
        <v>CONFIRMED BEARISH</v>
      </c>
    </row>
    <row r="2191" spans="1:8" ht="13.5" x14ac:dyDescent="0.25">
      <c r="A2191" s="3">
        <f>TITRES_STAT!B2194</f>
        <v>45195</v>
      </c>
      <c r="B2191" s="17">
        <f>TITRES_STAT!C2194</f>
        <v>12.61</v>
      </c>
      <c r="C2191" s="17">
        <f>TITRES_STAT!D2194</f>
        <v>10.284800000000001</v>
      </c>
      <c r="D2191" s="17">
        <f>TITRES_STAT!E2194</f>
        <v>137976</v>
      </c>
      <c r="E2191" s="17">
        <f>TITRES_STAT!F2194</f>
        <v>12.638</v>
      </c>
      <c r="F2191" s="17" t="str">
        <f t="shared" si="104"/>
        <v>BEARISH</v>
      </c>
      <c r="G2191" s="17" t="str">
        <f t="shared" si="103"/>
        <v>WEAK</v>
      </c>
      <c r="H2191" s="17" t="str">
        <f t="shared" si="102"/>
        <v>CONFIRMED BEARISH</v>
      </c>
    </row>
    <row r="2192" spans="1:8" ht="13.5" x14ac:dyDescent="0.25">
      <c r="A2192" s="3">
        <f>TITRES_STAT!B2195</f>
        <v>45197</v>
      </c>
      <c r="B2192" s="17">
        <f>TITRES_STAT!C2195</f>
        <v>12.61</v>
      </c>
      <c r="C2192" s="17">
        <f>TITRES_STAT!D2195</f>
        <v>10.284800000000001</v>
      </c>
      <c r="D2192" s="17">
        <f>TITRES_STAT!E2195</f>
        <v>24354</v>
      </c>
      <c r="E2192" s="17">
        <f>TITRES_STAT!F2195</f>
        <v>12.611000000000001</v>
      </c>
      <c r="F2192" s="17" t="str">
        <f t="shared" si="104"/>
        <v>BEARISH</v>
      </c>
      <c r="G2192" s="17" t="str">
        <f t="shared" si="103"/>
        <v>NEUTRAL</v>
      </c>
      <c r="H2192" s="17" t="str">
        <f t="shared" si="102"/>
        <v>NEUTRAL</v>
      </c>
    </row>
    <row r="2193" spans="1:8" ht="13.5" x14ac:dyDescent="0.25">
      <c r="A2193" s="3">
        <f>TITRES_STAT!B2196</f>
        <v>45198</v>
      </c>
      <c r="B2193" s="17">
        <f>TITRES_STAT!C2196</f>
        <v>12.61</v>
      </c>
      <c r="C2193" s="17">
        <f>TITRES_STAT!D2196</f>
        <v>10.284800000000001</v>
      </c>
      <c r="D2193" s="17">
        <f>TITRES_STAT!E2196</f>
        <v>27074</v>
      </c>
      <c r="E2193" s="17">
        <f>TITRES_STAT!F2196</f>
        <v>12.625999999999999</v>
      </c>
      <c r="F2193" s="17" t="str">
        <f t="shared" si="104"/>
        <v>BULLISH</v>
      </c>
      <c r="G2193" s="17" t="str">
        <f t="shared" si="103"/>
        <v>NEUTRAL</v>
      </c>
      <c r="H2193" s="17" t="str">
        <f t="shared" si="102"/>
        <v>NEUTRAL</v>
      </c>
    </row>
    <row r="2194" spans="1:8" ht="13.5" x14ac:dyDescent="0.25">
      <c r="A2194" s="3">
        <f>TITRES_STAT!B2197</f>
        <v>45201</v>
      </c>
      <c r="B2194" s="17">
        <f>TITRES_STAT!C2197</f>
        <v>12.61</v>
      </c>
      <c r="C2194" s="17">
        <f>TITRES_STAT!D2197</f>
        <v>10.284800000000001</v>
      </c>
      <c r="D2194" s="17">
        <f>TITRES_STAT!E2197</f>
        <v>25199</v>
      </c>
      <c r="E2194" s="17">
        <f>TITRES_STAT!F2197</f>
        <v>12.518000000000001</v>
      </c>
      <c r="F2194" s="17" t="str">
        <f t="shared" si="104"/>
        <v>BEARISH</v>
      </c>
      <c r="G2194" s="17" t="str">
        <f t="shared" si="103"/>
        <v>NEUTRAL</v>
      </c>
      <c r="H2194" s="17" t="str">
        <f t="shared" si="102"/>
        <v>BEARISH DIVERGENCE</v>
      </c>
    </row>
    <row r="2195" spans="1:8" ht="13.5" x14ac:dyDescent="0.25">
      <c r="A2195" s="3">
        <f>TITRES_STAT!B2198</f>
        <v>45202</v>
      </c>
      <c r="B2195" s="17">
        <f>TITRES_STAT!C2198</f>
        <v>12.61</v>
      </c>
      <c r="C2195" s="17">
        <f>TITRES_STAT!D2198</f>
        <v>10.284800000000001</v>
      </c>
      <c r="D2195" s="17">
        <f>TITRES_STAT!E2198</f>
        <v>22992</v>
      </c>
      <c r="E2195" s="17">
        <f>TITRES_STAT!F2198</f>
        <v>12.606</v>
      </c>
      <c r="F2195" s="17" t="str">
        <f t="shared" si="104"/>
        <v>BULLISH</v>
      </c>
      <c r="G2195" s="17" t="str">
        <f t="shared" si="103"/>
        <v>NEUTRAL</v>
      </c>
      <c r="H2195" s="17" t="str">
        <f t="shared" si="102"/>
        <v>NEUTRAL</v>
      </c>
    </row>
    <row r="2196" spans="1:8" ht="13.5" x14ac:dyDescent="0.25">
      <c r="A2196" s="3">
        <f>TITRES_STAT!B2199</f>
        <v>45203</v>
      </c>
      <c r="B2196" s="17">
        <f>TITRES_STAT!C2199</f>
        <v>12.61</v>
      </c>
      <c r="C2196" s="17">
        <f>TITRES_STAT!D2199</f>
        <v>10.284800000000001</v>
      </c>
      <c r="D2196" s="17">
        <f>TITRES_STAT!E2199</f>
        <v>15308</v>
      </c>
      <c r="E2196" s="17">
        <f>TITRES_STAT!F2199</f>
        <v>12.542999999999999</v>
      </c>
      <c r="F2196" s="17" t="str">
        <f t="shared" si="104"/>
        <v>BEARISH</v>
      </c>
      <c r="G2196" s="17" t="str">
        <f t="shared" si="103"/>
        <v>NEUTRAL</v>
      </c>
      <c r="H2196" s="17" t="str">
        <f t="shared" si="102"/>
        <v>NEUTRAL</v>
      </c>
    </row>
    <row r="2197" spans="1:8" ht="13.5" x14ac:dyDescent="0.25">
      <c r="A2197" s="3">
        <f>TITRES_STAT!B2200</f>
        <v>45204</v>
      </c>
      <c r="B2197" s="17">
        <f>TITRES_STAT!C2200</f>
        <v>12.61</v>
      </c>
      <c r="C2197" s="17">
        <f>TITRES_STAT!D2200</f>
        <v>10.284800000000001</v>
      </c>
      <c r="D2197" s="17">
        <f>TITRES_STAT!E2200</f>
        <v>9813</v>
      </c>
      <c r="E2197" s="17">
        <f>TITRES_STAT!F2200</f>
        <v>12.595000000000001</v>
      </c>
      <c r="F2197" s="17" t="str">
        <f t="shared" si="104"/>
        <v>BEARISH</v>
      </c>
      <c r="G2197" s="17" t="str">
        <f t="shared" si="103"/>
        <v>NEUTRAL</v>
      </c>
      <c r="H2197" s="17" t="str">
        <f t="shared" si="102"/>
        <v>NEUTRAL</v>
      </c>
    </row>
    <row r="2198" spans="1:8" ht="13.5" x14ac:dyDescent="0.25">
      <c r="A2198" s="3">
        <f>TITRES_STAT!B2201</f>
        <v>45205</v>
      </c>
      <c r="B2198" s="17">
        <f>TITRES_STAT!C2201</f>
        <v>12.56</v>
      </c>
      <c r="C2198" s="17">
        <f>TITRES_STAT!D2201</f>
        <v>10.2441</v>
      </c>
      <c r="D2198" s="17">
        <f>TITRES_STAT!E2201</f>
        <v>33307</v>
      </c>
      <c r="E2198" s="17">
        <f>TITRES_STAT!F2201</f>
        <v>12.577999999999999</v>
      </c>
      <c r="F2198" s="17" t="str">
        <f t="shared" si="104"/>
        <v>BEARISH</v>
      </c>
      <c r="G2198" s="17" t="str">
        <f t="shared" si="103"/>
        <v>NEUTRAL</v>
      </c>
      <c r="H2198" s="17" t="str">
        <f t="shared" si="102"/>
        <v>CONFIRMED BEARISH</v>
      </c>
    </row>
    <row r="2199" spans="1:8" ht="13.5" x14ac:dyDescent="0.25">
      <c r="A2199" s="3">
        <f>TITRES_STAT!B2202</f>
        <v>45208</v>
      </c>
      <c r="B2199" s="17">
        <f>TITRES_STAT!C2202</f>
        <v>12.56</v>
      </c>
      <c r="C2199" s="17">
        <f>TITRES_STAT!D2202</f>
        <v>10.2441</v>
      </c>
      <c r="D2199" s="17">
        <f>TITRES_STAT!E2202</f>
        <v>53383</v>
      </c>
      <c r="E2199" s="17">
        <f>TITRES_STAT!F2202</f>
        <v>12.574</v>
      </c>
      <c r="F2199" s="17" t="str">
        <f t="shared" si="104"/>
        <v>BULLISH</v>
      </c>
      <c r="G2199" s="17" t="str">
        <f t="shared" si="103"/>
        <v>NEUTRAL</v>
      </c>
      <c r="H2199" s="17" t="str">
        <f t="shared" si="102"/>
        <v>BULLISH DIVERGENCE</v>
      </c>
    </row>
    <row r="2200" spans="1:8" ht="13.5" x14ac:dyDescent="0.25">
      <c r="A2200" s="3">
        <f>TITRES_STAT!B2203</f>
        <v>45209</v>
      </c>
      <c r="B2200" s="17">
        <f>TITRES_STAT!C2203</f>
        <v>12.8</v>
      </c>
      <c r="C2200" s="17">
        <f>TITRES_STAT!D2203</f>
        <v>10.4398</v>
      </c>
      <c r="D2200" s="17">
        <f>TITRES_STAT!E2203</f>
        <v>569</v>
      </c>
      <c r="E2200" s="17">
        <f>TITRES_STAT!F2203</f>
        <v>12.712999999999999</v>
      </c>
      <c r="F2200" s="17" t="str">
        <f t="shared" si="104"/>
        <v>BULLISH</v>
      </c>
      <c r="G2200" s="17" t="str">
        <f t="shared" si="103"/>
        <v>NEUTRAL</v>
      </c>
      <c r="H2200" s="17" t="str">
        <f t="shared" si="102"/>
        <v>CONFIRMED BULLISH</v>
      </c>
    </row>
    <row r="2201" spans="1:8" ht="13.5" x14ac:dyDescent="0.25">
      <c r="A2201" s="3">
        <f>TITRES_STAT!B2204</f>
        <v>45210</v>
      </c>
      <c r="B2201" s="17">
        <f>TITRES_STAT!C2204</f>
        <v>12.8</v>
      </c>
      <c r="C2201" s="17">
        <f>TITRES_STAT!D2204</f>
        <v>10.4398</v>
      </c>
      <c r="D2201" s="17">
        <f>TITRES_STAT!E2204</f>
        <v>414</v>
      </c>
      <c r="E2201" s="17">
        <f>TITRES_STAT!F2204</f>
        <v>12.606</v>
      </c>
      <c r="F2201" s="17" t="str">
        <f t="shared" si="104"/>
        <v>BULLISH</v>
      </c>
      <c r="G2201" s="17" t="str">
        <f t="shared" si="103"/>
        <v>NEUTRAL</v>
      </c>
      <c r="H2201" s="17" t="str">
        <f t="shared" si="102"/>
        <v>CONFIRMED BULLISH</v>
      </c>
    </row>
    <row r="2202" spans="1:8" ht="13.5" x14ac:dyDescent="0.25">
      <c r="A2202" s="3">
        <f>TITRES_STAT!B2205</f>
        <v>45211</v>
      </c>
      <c r="B2202" s="17">
        <f>TITRES_STAT!C2205</f>
        <v>12.56</v>
      </c>
      <c r="C2202" s="17">
        <f>TITRES_STAT!D2205</f>
        <v>10.2441</v>
      </c>
      <c r="D2202" s="17">
        <f>TITRES_STAT!E2205</f>
        <v>11347</v>
      </c>
      <c r="E2202" s="17">
        <f>TITRES_STAT!F2205</f>
        <v>12.538</v>
      </c>
      <c r="F2202" s="17" t="str">
        <f t="shared" si="104"/>
        <v>BEARISH</v>
      </c>
      <c r="G2202" s="17" t="str">
        <f t="shared" si="103"/>
        <v>NEUTRAL</v>
      </c>
      <c r="H2202" s="17" t="str">
        <f t="shared" si="102"/>
        <v>CONFIRMED BEARISH</v>
      </c>
    </row>
    <row r="2203" spans="1:8" ht="13.5" x14ac:dyDescent="0.25">
      <c r="A2203" s="3">
        <f>TITRES_STAT!B2206</f>
        <v>45212</v>
      </c>
      <c r="B2203" s="17">
        <f>TITRES_STAT!C2206</f>
        <v>12.52</v>
      </c>
      <c r="C2203" s="17">
        <f>TITRES_STAT!D2206</f>
        <v>10.211399999999999</v>
      </c>
      <c r="D2203" s="17">
        <f>TITRES_STAT!E2206</f>
        <v>25448</v>
      </c>
      <c r="E2203" s="17">
        <f>TITRES_STAT!F2206</f>
        <v>12.491</v>
      </c>
      <c r="F2203" s="17" t="str">
        <f t="shared" si="104"/>
        <v>BEARISH</v>
      </c>
      <c r="G2203" s="17" t="str">
        <f t="shared" si="103"/>
        <v>NEUTRAL</v>
      </c>
      <c r="H2203" s="17" t="str">
        <f t="shared" si="102"/>
        <v>CONFIRMED BEARISH</v>
      </c>
    </row>
    <row r="2204" spans="1:8" ht="13.5" x14ac:dyDescent="0.25">
      <c r="A2204" s="3">
        <f>TITRES_STAT!B2207</f>
        <v>45215</v>
      </c>
      <c r="B2204" s="17">
        <f>TITRES_STAT!C2207</f>
        <v>12.5</v>
      </c>
      <c r="C2204" s="17">
        <f>TITRES_STAT!D2207</f>
        <v>10.1951</v>
      </c>
      <c r="D2204" s="17">
        <f>TITRES_STAT!E2207</f>
        <v>9099</v>
      </c>
      <c r="E2204" s="17">
        <f>TITRES_STAT!F2207</f>
        <v>12.503</v>
      </c>
      <c r="F2204" s="17" t="str">
        <f t="shared" si="104"/>
        <v>BEARISH</v>
      </c>
      <c r="G2204" s="17" t="str">
        <f t="shared" si="103"/>
        <v>NEUTRAL</v>
      </c>
      <c r="H2204" s="17" t="str">
        <f t="shared" si="102"/>
        <v>CONFIRMED BEARISH</v>
      </c>
    </row>
    <row r="2205" spans="1:8" ht="13.5" x14ac:dyDescent="0.25">
      <c r="A2205" s="3">
        <f>TITRES_STAT!B2208</f>
        <v>45216</v>
      </c>
      <c r="B2205" s="17">
        <f>TITRES_STAT!C2208</f>
        <v>12.5</v>
      </c>
      <c r="C2205" s="17">
        <f>TITRES_STAT!D2208</f>
        <v>10.1951</v>
      </c>
      <c r="D2205" s="17">
        <f>TITRES_STAT!E2208</f>
        <v>5606</v>
      </c>
      <c r="E2205" s="17">
        <f>TITRES_STAT!F2208</f>
        <v>12.492000000000001</v>
      </c>
      <c r="F2205" s="17" t="str">
        <f t="shared" si="104"/>
        <v>BEARISH</v>
      </c>
      <c r="G2205" s="17" t="str">
        <f t="shared" si="103"/>
        <v>NEUTRAL</v>
      </c>
      <c r="H2205" s="17" t="str">
        <f t="shared" si="102"/>
        <v>CONFIRMED BEARISH</v>
      </c>
    </row>
    <row r="2206" spans="1:8" ht="13.5" x14ac:dyDescent="0.25">
      <c r="A2206" s="3">
        <f>TITRES_STAT!B2209</f>
        <v>45217</v>
      </c>
      <c r="B2206" s="17">
        <f>TITRES_STAT!C2209</f>
        <v>12.5</v>
      </c>
      <c r="C2206" s="17">
        <f>TITRES_STAT!D2209</f>
        <v>10.1951</v>
      </c>
      <c r="D2206" s="17">
        <f>TITRES_STAT!E2209</f>
        <v>2298</v>
      </c>
      <c r="E2206" s="17">
        <f>TITRES_STAT!F2209</f>
        <v>12.503</v>
      </c>
      <c r="F2206" s="17" t="str">
        <f t="shared" si="104"/>
        <v>BEARISH</v>
      </c>
      <c r="G2206" s="17" t="str">
        <f t="shared" si="103"/>
        <v>NEUTRAL</v>
      </c>
      <c r="H2206" s="17" t="str">
        <f t="shared" si="102"/>
        <v>CONFIRMED BEARISH</v>
      </c>
    </row>
    <row r="2207" spans="1:8" ht="13.5" x14ac:dyDescent="0.25">
      <c r="A2207" s="3">
        <f>TITRES_STAT!B2210</f>
        <v>45218</v>
      </c>
      <c r="B2207" s="17">
        <f>TITRES_STAT!C2210</f>
        <v>12.5</v>
      </c>
      <c r="C2207" s="17">
        <f>TITRES_STAT!D2210</f>
        <v>10.1951</v>
      </c>
      <c r="D2207" s="17">
        <f>TITRES_STAT!E2210</f>
        <v>4379</v>
      </c>
      <c r="E2207" s="17">
        <f>TITRES_STAT!F2210</f>
        <v>12.481</v>
      </c>
      <c r="F2207" s="17" t="str">
        <f t="shared" si="104"/>
        <v>BEARISH</v>
      </c>
      <c r="G2207" s="17" t="str">
        <f t="shared" si="103"/>
        <v>NEUTRAL</v>
      </c>
      <c r="H2207" s="17" t="str">
        <f t="shared" si="102"/>
        <v>CONFIRMED BEARISH</v>
      </c>
    </row>
    <row r="2208" spans="1:8" ht="13.5" x14ac:dyDescent="0.25">
      <c r="A2208" s="3">
        <f>TITRES_STAT!B2211</f>
        <v>45219</v>
      </c>
      <c r="B2208" s="17">
        <f>TITRES_STAT!C2211</f>
        <v>12.5</v>
      </c>
      <c r="C2208" s="17">
        <f>TITRES_STAT!D2211</f>
        <v>10.1951</v>
      </c>
      <c r="D2208" s="17">
        <f>TITRES_STAT!E2211</f>
        <v>2238</v>
      </c>
      <c r="E2208" s="17">
        <f>TITRES_STAT!F2211</f>
        <v>12.474</v>
      </c>
      <c r="F2208" s="17" t="str">
        <f t="shared" si="104"/>
        <v>BEARISH</v>
      </c>
      <c r="G2208" s="17" t="str">
        <f t="shared" si="103"/>
        <v>NEUTRAL</v>
      </c>
      <c r="H2208" s="17" t="str">
        <f t="shared" si="102"/>
        <v>CONFIRMED BEARISH</v>
      </c>
    </row>
    <row r="2209" spans="1:8" ht="13.5" x14ac:dyDescent="0.25">
      <c r="A2209" s="3">
        <f>TITRES_STAT!B2212</f>
        <v>45222</v>
      </c>
      <c r="B2209" s="17">
        <f>TITRES_STAT!C2212</f>
        <v>12.5</v>
      </c>
      <c r="C2209" s="17">
        <f>TITRES_STAT!D2212</f>
        <v>10.1951</v>
      </c>
      <c r="D2209" s="17">
        <f>TITRES_STAT!E2212</f>
        <v>7493</v>
      </c>
      <c r="E2209" s="17">
        <f>TITRES_STAT!F2212</f>
        <v>12.491</v>
      </c>
      <c r="F2209" s="17" t="str">
        <f t="shared" si="104"/>
        <v>BEARISH</v>
      </c>
      <c r="G2209" s="17" t="str">
        <f t="shared" si="103"/>
        <v>NEUTRAL</v>
      </c>
      <c r="H2209" s="17" t="str">
        <f t="shared" si="102"/>
        <v>NEUTRAL</v>
      </c>
    </row>
    <row r="2210" spans="1:8" ht="13.5" x14ac:dyDescent="0.25">
      <c r="A2210" s="3">
        <f>TITRES_STAT!B2213</f>
        <v>45223</v>
      </c>
      <c r="B2210" s="17">
        <f>TITRES_STAT!C2213</f>
        <v>12.56</v>
      </c>
      <c r="C2210" s="17">
        <f>TITRES_STAT!D2213</f>
        <v>10.2441</v>
      </c>
      <c r="D2210" s="17">
        <f>TITRES_STAT!E2213</f>
        <v>3401</v>
      </c>
      <c r="E2210" s="17">
        <f>TITRES_STAT!F2213</f>
        <v>12.518000000000001</v>
      </c>
      <c r="F2210" s="17" t="str">
        <f t="shared" si="104"/>
        <v>BULLISH</v>
      </c>
      <c r="G2210" s="17" t="str">
        <f t="shared" si="103"/>
        <v>NEUTRAL</v>
      </c>
      <c r="H2210" s="17" t="str">
        <f t="shared" si="102"/>
        <v>CONFIRMED BULLISH</v>
      </c>
    </row>
    <row r="2211" spans="1:8" ht="13.5" x14ac:dyDescent="0.25">
      <c r="A2211" s="3">
        <f>TITRES_STAT!B2214</f>
        <v>45224</v>
      </c>
      <c r="B2211" s="17">
        <f>TITRES_STAT!C2214</f>
        <v>12.4</v>
      </c>
      <c r="C2211" s="17">
        <f>TITRES_STAT!D2214</f>
        <v>10.1136</v>
      </c>
      <c r="D2211" s="17">
        <f>TITRES_STAT!E2214</f>
        <v>16607</v>
      </c>
      <c r="E2211" s="17">
        <f>TITRES_STAT!F2214</f>
        <v>12.414999999999999</v>
      </c>
      <c r="F2211" s="17" t="str">
        <f t="shared" si="104"/>
        <v>BEARISH</v>
      </c>
      <c r="G2211" s="17" t="str">
        <f t="shared" si="103"/>
        <v>NEUTRAL</v>
      </c>
      <c r="H2211" s="17" t="str">
        <f t="shared" si="102"/>
        <v>CONFIRMED BEARISH</v>
      </c>
    </row>
    <row r="2212" spans="1:8" ht="13.5" x14ac:dyDescent="0.25">
      <c r="A2212" s="3">
        <f>TITRES_STAT!B2215</f>
        <v>45225</v>
      </c>
      <c r="B2212" s="17">
        <f>TITRES_STAT!C2215</f>
        <v>12.5</v>
      </c>
      <c r="C2212" s="17">
        <f>TITRES_STAT!D2215</f>
        <v>10.1951</v>
      </c>
      <c r="D2212" s="17">
        <f>TITRES_STAT!E2215</f>
        <v>10613</v>
      </c>
      <c r="E2212" s="17">
        <f>TITRES_STAT!F2215</f>
        <v>12.398999999999999</v>
      </c>
      <c r="F2212" s="17" t="str">
        <f t="shared" si="104"/>
        <v>BEARISH</v>
      </c>
      <c r="G2212" s="17" t="str">
        <f t="shared" si="103"/>
        <v>NEUTRAL</v>
      </c>
      <c r="H2212" s="17" t="str">
        <f t="shared" si="102"/>
        <v>NEUTRAL</v>
      </c>
    </row>
    <row r="2213" spans="1:8" ht="13.5" x14ac:dyDescent="0.25">
      <c r="A2213" s="3">
        <f>TITRES_STAT!B2216</f>
        <v>45226</v>
      </c>
      <c r="B2213" s="17">
        <f>TITRES_STAT!C2216</f>
        <v>12.4</v>
      </c>
      <c r="C2213" s="17">
        <f>TITRES_STAT!D2216</f>
        <v>10.1136</v>
      </c>
      <c r="D2213" s="17">
        <f>TITRES_STAT!E2216</f>
        <v>2519</v>
      </c>
      <c r="E2213" s="17">
        <f>TITRES_STAT!F2216</f>
        <v>12.401999999999999</v>
      </c>
      <c r="F2213" s="17" t="str">
        <f t="shared" si="104"/>
        <v>BEARISH</v>
      </c>
      <c r="G2213" s="17" t="str">
        <f t="shared" si="103"/>
        <v>NEUTRAL</v>
      </c>
      <c r="H2213" s="17" t="str">
        <f t="shared" si="102"/>
        <v>CONFIRMED BEARISH</v>
      </c>
    </row>
    <row r="2214" spans="1:8" ht="13.5" x14ac:dyDescent="0.25">
      <c r="A2214" s="3">
        <f>TITRES_STAT!B2217</f>
        <v>45229</v>
      </c>
      <c r="B2214" s="17">
        <f>TITRES_STAT!C2217</f>
        <v>12.29</v>
      </c>
      <c r="C2214" s="17">
        <f>TITRES_STAT!D2217</f>
        <v>10.0238</v>
      </c>
      <c r="D2214" s="17">
        <f>TITRES_STAT!E2217</f>
        <v>7364</v>
      </c>
      <c r="E2214" s="17">
        <f>TITRES_STAT!F2217</f>
        <v>12.304</v>
      </c>
      <c r="F2214" s="17" t="str">
        <f t="shared" si="104"/>
        <v>BEARISH</v>
      </c>
      <c r="G2214" s="17" t="str">
        <f t="shared" si="103"/>
        <v>NEUTRAL</v>
      </c>
      <c r="H2214" s="17" t="str">
        <f t="shared" si="102"/>
        <v>CONFIRMED BEARISH</v>
      </c>
    </row>
    <row r="2215" spans="1:8" ht="13.5" x14ac:dyDescent="0.25">
      <c r="A2215" s="3">
        <f>TITRES_STAT!B2218</f>
        <v>45230</v>
      </c>
      <c r="B2215" s="17">
        <f>TITRES_STAT!C2218</f>
        <v>12.25</v>
      </c>
      <c r="C2215" s="17">
        <f>TITRES_STAT!D2218</f>
        <v>9.9911999999999992</v>
      </c>
      <c r="D2215" s="17">
        <f>TITRES_STAT!E2218</f>
        <v>2279</v>
      </c>
      <c r="E2215" s="17">
        <f>TITRES_STAT!F2218</f>
        <v>12.212999999999999</v>
      </c>
      <c r="F2215" s="17" t="str">
        <f t="shared" si="104"/>
        <v>BEARISH</v>
      </c>
      <c r="G2215" s="17" t="str">
        <f t="shared" si="103"/>
        <v>WEAK</v>
      </c>
      <c r="H2215" s="17" t="str">
        <f t="shared" si="102"/>
        <v>CONFIRMED BEARISH</v>
      </c>
    </row>
    <row r="2216" spans="1:8" ht="13.5" x14ac:dyDescent="0.25">
      <c r="A2216" s="3">
        <f>TITRES_STAT!B2219</f>
        <v>45231</v>
      </c>
      <c r="B2216" s="17">
        <f>TITRES_STAT!C2219</f>
        <v>12.18</v>
      </c>
      <c r="C2216" s="17">
        <f>TITRES_STAT!D2219</f>
        <v>9.9341000000000008</v>
      </c>
      <c r="D2216" s="17">
        <f>TITRES_STAT!E2219</f>
        <v>11138</v>
      </c>
      <c r="E2216" s="17">
        <f>TITRES_STAT!F2219</f>
        <v>12.193</v>
      </c>
      <c r="F2216" s="17" t="str">
        <f t="shared" si="104"/>
        <v>BEARISH</v>
      </c>
      <c r="G2216" s="17" t="str">
        <f t="shared" si="103"/>
        <v>NEUTRAL</v>
      </c>
      <c r="H2216" s="17" t="str">
        <f t="shared" si="102"/>
        <v>CONFIRMED BEARISH</v>
      </c>
    </row>
    <row r="2217" spans="1:8" ht="13.5" x14ac:dyDescent="0.25">
      <c r="A2217" s="3">
        <f>TITRES_STAT!B2220</f>
        <v>45232</v>
      </c>
      <c r="B2217" s="17">
        <f>TITRES_STAT!C2220</f>
        <v>12.37</v>
      </c>
      <c r="C2217" s="17">
        <f>TITRES_STAT!D2220</f>
        <v>10.0891</v>
      </c>
      <c r="D2217" s="17">
        <f>TITRES_STAT!E2220</f>
        <v>5840</v>
      </c>
      <c r="E2217" s="17">
        <f>TITRES_STAT!F2220</f>
        <v>12.236000000000001</v>
      </c>
      <c r="F2217" s="17" t="str">
        <f t="shared" si="104"/>
        <v>BEARISH</v>
      </c>
      <c r="G2217" s="17" t="str">
        <f t="shared" si="103"/>
        <v>NEUTRAL</v>
      </c>
      <c r="H2217" s="17" t="str">
        <f t="shared" si="102"/>
        <v>CONFIRMED BEARISH</v>
      </c>
    </row>
    <row r="2218" spans="1:8" ht="13.5" x14ac:dyDescent="0.25">
      <c r="A2218" s="3">
        <f>TITRES_STAT!B2221</f>
        <v>45233</v>
      </c>
      <c r="B2218" s="17">
        <f>TITRES_STAT!C2221</f>
        <v>12.37</v>
      </c>
      <c r="C2218" s="17">
        <f>TITRES_STAT!D2221</f>
        <v>10.0891</v>
      </c>
      <c r="D2218" s="17">
        <f>TITRES_STAT!E2221</f>
        <v>1752</v>
      </c>
      <c r="E2218" s="17">
        <f>TITRES_STAT!F2221</f>
        <v>12.372999999999999</v>
      </c>
      <c r="F2218" s="17" t="str">
        <f t="shared" si="104"/>
        <v>BEARISH</v>
      </c>
      <c r="G2218" s="17" t="str">
        <f t="shared" si="103"/>
        <v>NEUTRAL</v>
      </c>
      <c r="H2218" s="17" t="str">
        <f t="shared" si="102"/>
        <v>CONFIRMED BEARISH</v>
      </c>
    </row>
    <row r="2219" spans="1:8" ht="13.5" x14ac:dyDescent="0.25">
      <c r="A2219" s="3">
        <f>TITRES_STAT!B2222</f>
        <v>45236</v>
      </c>
      <c r="B2219" s="17">
        <f>TITRES_STAT!C2222</f>
        <v>12.3</v>
      </c>
      <c r="C2219" s="17">
        <f>TITRES_STAT!D2222</f>
        <v>10.032</v>
      </c>
      <c r="D2219" s="17">
        <f>TITRES_STAT!E2222</f>
        <v>1576</v>
      </c>
      <c r="E2219" s="17">
        <f>TITRES_STAT!F2222</f>
        <v>12.295999999999999</v>
      </c>
      <c r="F2219" s="17" t="str">
        <f t="shared" si="104"/>
        <v>BEARISH</v>
      </c>
      <c r="G2219" s="17" t="str">
        <f t="shared" si="103"/>
        <v>NEUTRAL</v>
      </c>
      <c r="H2219" s="17" t="str">
        <f t="shared" si="102"/>
        <v>BEARISH DIVERGENCE</v>
      </c>
    </row>
    <row r="2220" spans="1:8" ht="13.5" x14ac:dyDescent="0.25">
      <c r="A2220" s="3">
        <f>TITRES_STAT!B2223</f>
        <v>45237</v>
      </c>
      <c r="B2220" s="17">
        <f>TITRES_STAT!C2223</f>
        <v>12.3</v>
      </c>
      <c r="C2220" s="17">
        <f>TITRES_STAT!D2223</f>
        <v>10.032</v>
      </c>
      <c r="D2220" s="17">
        <f>TITRES_STAT!E2223</f>
        <v>1238</v>
      </c>
      <c r="E2220" s="17">
        <f>TITRES_STAT!F2223</f>
        <v>12.298999999999999</v>
      </c>
      <c r="F2220" s="17" t="str">
        <f t="shared" si="104"/>
        <v>BULLISH</v>
      </c>
      <c r="G2220" s="17" t="str">
        <f t="shared" si="103"/>
        <v>NEUTRAL</v>
      </c>
      <c r="H2220" s="17" t="str">
        <f t="shared" si="102"/>
        <v>CONFIRMED BULLISH</v>
      </c>
    </row>
    <row r="2221" spans="1:8" ht="13.5" x14ac:dyDescent="0.25">
      <c r="A2221" s="3">
        <f>TITRES_STAT!B2224</f>
        <v>45238</v>
      </c>
      <c r="B2221" s="17">
        <f>TITRES_STAT!C2224</f>
        <v>12.3</v>
      </c>
      <c r="C2221" s="17">
        <f>TITRES_STAT!D2224</f>
        <v>10.032</v>
      </c>
      <c r="D2221" s="17">
        <f>TITRES_STAT!E2224</f>
        <v>1666</v>
      </c>
      <c r="E2221" s="17">
        <f>TITRES_STAT!F2224</f>
        <v>12.206</v>
      </c>
      <c r="F2221" s="17" t="str">
        <f t="shared" si="104"/>
        <v>BULLISH</v>
      </c>
      <c r="G2221" s="17" t="str">
        <f t="shared" si="103"/>
        <v>NEUTRAL</v>
      </c>
      <c r="H2221" s="17" t="str">
        <f t="shared" si="102"/>
        <v>CONFIRMED BULLISH</v>
      </c>
    </row>
    <row r="2222" spans="1:8" ht="13.5" x14ac:dyDescent="0.25">
      <c r="A2222" s="3">
        <f>TITRES_STAT!B2225</f>
        <v>45239</v>
      </c>
      <c r="B2222" s="17">
        <f>TITRES_STAT!C2225</f>
        <v>12.29</v>
      </c>
      <c r="C2222" s="17">
        <f>TITRES_STAT!D2225</f>
        <v>10.0238</v>
      </c>
      <c r="D2222" s="17">
        <f>TITRES_STAT!E2225</f>
        <v>2004</v>
      </c>
      <c r="E2222" s="17">
        <f>TITRES_STAT!F2225</f>
        <v>12.195</v>
      </c>
      <c r="F2222" s="17" t="str">
        <f t="shared" si="104"/>
        <v>BEARISH</v>
      </c>
      <c r="G2222" s="17" t="str">
        <f t="shared" si="103"/>
        <v>NEUTRAL</v>
      </c>
      <c r="H2222" s="17" t="str">
        <f t="shared" si="102"/>
        <v>CONFIRMED BEARISH</v>
      </c>
    </row>
    <row r="2223" spans="1:8" ht="13.5" x14ac:dyDescent="0.25">
      <c r="A2223" s="3">
        <f>TITRES_STAT!B2226</f>
        <v>45240</v>
      </c>
      <c r="B2223" s="17">
        <f>TITRES_STAT!C2226</f>
        <v>12.05</v>
      </c>
      <c r="C2223" s="17">
        <f>TITRES_STAT!D2226</f>
        <v>9.8280999999999992</v>
      </c>
      <c r="D2223" s="17">
        <f>TITRES_STAT!E2226</f>
        <v>12759</v>
      </c>
      <c r="E2223" s="17">
        <f>TITRES_STAT!F2226</f>
        <v>12.064</v>
      </c>
      <c r="F2223" s="17" t="str">
        <f t="shared" si="104"/>
        <v>BEARISH</v>
      </c>
      <c r="G2223" s="17" t="str">
        <f t="shared" si="103"/>
        <v>WEAK</v>
      </c>
      <c r="H2223" s="17" t="str">
        <f t="shared" si="102"/>
        <v>CONFIRMED BEARISH</v>
      </c>
    </row>
    <row r="2224" spans="1:8" ht="13.5" x14ac:dyDescent="0.25">
      <c r="A2224" s="3">
        <f>TITRES_STAT!B2227</f>
        <v>45243</v>
      </c>
      <c r="B2224" s="17">
        <f>TITRES_STAT!C2227</f>
        <v>12.05</v>
      </c>
      <c r="C2224" s="17">
        <f>TITRES_STAT!D2227</f>
        <v>9.8280999999999992</v>
      </c>
      <c r="D2224" s="17">
        <f>TITRES_STAT!E2227</f>
        <v>3989</v>
      </c>
      <c r="E2224" s="17">
        <f>TITRES_STAT!F2227</f>
        <v>12.044</v>
      </c>
      <c r="F2224" s="17" t="str">
        <f t="shared" si="104"/>
        <v>BEARISH</v>
      </c>
      <c r="G2224" s="17" t="str">
        <f t="shared" si="103"/>
        <v>WEAK</v>
      </c>
      <c r="H2224" s="17" t="str">
        <f t="shared" si="102"/>
        <v>CONFIRMED BEARISH</v>
      </c>
    </row>
    <row r="2225" spans="1:8" ht="13.5" x14ac:dyDescent="0.25">
      <c r="A2225" s="3">
        <f>TITRES_STAT!B2228</f>
        <v>45244</v>
      </c>
      <c r="B2225" s="17">
        <f>TITRES_STAT!C2228</f>
        <v>12.05</v>
      </c>
      <c r="C2225" s="17">
        <f>TITRES_STAT!D2228</f>
        <v>9.8280999999999992</v>
      </c>
      <c r="D2225" s="17">
        <f>TITRES_STAT!E2228</f>
        <v>11446</v>
      </c>
      <c r="E2225" s="17">
        <f>TITRES_STAT!F2228</f>
        <v>12.022</v>
      </c>
      <c r="F2225" s="17" t="str">
        <f t="shared" si="104"/>
        <v>BEARISH</v>
      </c>
      <c r="G2225" s="17" t="str">
        <f t="shared" si="103"/>
        <v>WEAK</v>
      </c>
      <c r="H2225" s="17" t="str">
        <f t="shared" si="102"/>
        <v>CONFIRMED BEARISH</v>
      </c>
    </row>
    <row r="2226" spans="1:8" ht="13.5" x14ac:dyDescent="0.25">
      <c r="A2226" s="3">
        <f>TITRES_STAT!B2229</f>
        <v>45245</v>
      </c>
      <c r="B2226" s="17">
        <f>TITRES_STAT!C2229</f>
        <v>12</v>
      </c>
      <c r="C2226" s="17">
        <f>TITRES_STAT!D2229</f>
        <v>9.7873000000000001</v>
      </c>
      <c r="D2226" s="17">
        <f>TITRES_STAT!E2229</f>
        <v>1538</v>
      </c>
      <c r="E2226" s="17">
        <f>TITRES_STAT!F2229</f>
        <v>11.952999999999999</v>
      </c>
      <c r="F2226" s="17" t="str">
        <f t="shared" si="104"/>
        <v>BEARISH</v>
      </c>
      <c r="G2226" s="17" t="str">
        <f t="shared" si="103"/>
        <v>WEAK</v>
      </c>
      <c r="H2226" s="17" t="str">
        <f t="shared" si="102"/>
        <v>CONFIRMED BEARISH</v>
      </c>
    </row>
    <row r="2227" spans="1:8" ht="13.5" x14ac:dyDescent="0.25">
      <c r="A2227" s="3">
        <f>TITRES_STAT!B2230</f>
        <v>45246</v>
      </c>
      <c r="B2227" s="17">
        <f>TITRES_STAT!C2230</f>
        <v>11.9</v>
      </c>
      <c r="C2227" s="17">
        <f>TITRES_STAT!D2230</f>
        <v>9.7058</v>
      </c>
      <c r="D2227" s="17">
        <f>TITRES_STAT!E2230</f>
        <v>8444</v>
      </c>
      <c r="E2227" s="17">
        <f>TITRES_STAT!F2230</f>
        <v>11.904999999999999</v>
      </c>
      <c r="F2227" s="17" t="str">
        <f t="shared" si="104"/>
        <v>BEARISH</v>
      </c>
      <c r="G2227" s="17" t="str">
        <f t="shared" si="103"/>
        <v>WEAK</v>
      </c>
      <c r="H2227" s="17" t="str">
        <f t="shared" si="102"/>
        <v>CONFIRMED BEARISH</v>
      </c>
    </row>
    <row r="2228" spans="1:8" ht="13.5" x14ac:dyDescent="0.25">
      <c r="A2228" s="3">
        <f>TITRES_STAT!B2231</f>
        <v>45247</v>
      </c>
      <c r="B2228" s="17">
        <f>TITRES_STAT!C2231</f>
        <v>11.99</v>
      </c>
      <c r="C2228" s="17">
        <f>TITRES_STAT!D2231</f>
        <v>9.7791999999999994</v>
      </c>
      <c r="D2228" s="17">
        <f>TITRES_STAT!E2231</f>
        <v>6034</v>
      </c>
      <c r="E2228" s="17">
        <f>TITRES_STAT!F2231</f>
        <v>11.867000000000001</v>
      </c>
      <c r="F2228" s="17" t="str">
        <f t="shared" si="104"/>
        <v>BEARISH</v>
      </c>
      <c r="G2228" s="17" t="str">
        <f t="shared" si="103"/>
        <v>NEUTRAL</v>
      </c>
      <c r="H2228" s="17" t="str">
        <f t="shared" si="102"/>
        <v>CONFIRMED BEARISH</v>
      </c>
    </row>
    <row r="2229" spans="1:8" ht="13.5" x14ac:dyDescent="0.25">
      <c r="A2229" s="3">
        <f>TITRES_STAT!B2232</f>
        <v>45250</v>
      </c>
      <c r="B2229" s="17">
        <f>TITRES_STAT!C2232</f>
        <v>12.12</v>
      </c>
      <c r="C2229" s="17">
        <f>TITRES_STAT!D2232</f>
        <v>9.8851999999999993</v>
      </c>
      <c r="D2229" s="17">
        <f>TITRES_STAT!E2232</f>
        <v>30607</v>
      </c>
      <c r="E2229" s="17">
        <f>TITRES_STAT!F2232</f>
        <v>12.026</v>
      </c>
      <c r="F2229" s="17" t="str">
        <f t="shared" si="104"/>
        <v>BEARISH</v>
      </c>
      <c r="G2229" s="17" t="str">
        <f t="shared" si="103"/>
        <v>NEUTRAL</v>
      </c>
      <c r="H2229" s="17" t="str">
        <f t="shared" si="102"/>
        <v>BEARISH DIVERGENCE</v>
      </c>
    </row>
    <row r="2230" spans="1:8" ht="13.5" x14ac:dyDescent="0.25">
      <c r="A2230" s="3">
        <f>TITRES_STAT!B2233</f>
        <v>45251</v>
      </c>
      <c r="B2230" s="17">
        <f>TITRES_STAT!C2233</f>
        <v>12.24</v>
      </c>
      <c r="C2230" s="17">
        <f>TITRES_STAT!D2233</f>
        <v>9.9831000000000003</v>
      </c>
      <c r="D2230" s="17">
        <f>TITRES_STAT!E2233</f>
        <v>25009</v>
      </c>
      <c r="E2230" s="17">
        <f>TITRES_STAT!F2233</f>
        <v>12.009</v>
      </c>
      <c r="F2230" s="17" t="str">
        <f t="shared" si="104"/>
        <v>BEARISH</v>
      </c>
      <c r="G2230" s="17" t="str">
        <f t="shared" si="103"/>
        <v>NEUTRAL</v>
      </c>
      <c r="H2230" s="17" t="str">
        <f t="shared" si="102"/>
        <v>BEARISH DIVERGENCE</v>
      </c>
    </row>
    <row r="2231" spans="1:8" ht="13.5" x14ac:dyDescent="0.25">
      <c r="A2231" s="3">
        <f>TITRES_STAT!B2234</f>
        <v>45252</v>
      </c>
      <c r="B2231" s="17">
        <f>TITRES_STAT!C2234</f>
        <v>12.5</v>
      </c>
      <c r="C2231" s="17">
        <f>TITRES_STAT!D2234</f>
        <v>10.1951</v>
      </c>
      <c r="D2231" s="17">
        <f>TITRES_STAT!E2234</f>
        <v>11736</v>
      </c>
      <c r="E2231" s="17">
        <f>TITRES_STAT!F2234</f>
        <v>12.484999999999999</v>
      </c>
      <c r="F2231" s="17" t="str">
        <f t="shared" si="104"/>
        <v>BULLISH</v>
      </c>
      <c r="G2231" s="17" t="str">
        <f t="shared" si="103"/>
        <v>STRONG</v>
      </c>
      <c r="H2231" s="17" t="str">
        <f t="shared" si="102"/>
        <v>CONFIRMED BULLISH</v>
      </c>
    </row>
    <row r="2232" spans="1:8" ht="13.5" x14ac:dyDescent="0.25">
      <c r="A2232" s="3">
        <f>TITRES_STAT!B2235</f>
        <v>45253</v>
      </c>
      <c r="B2232" s="17">
        <f>TITRES_STAT!C2235</f>
        <v>12.39</v>
      </c>
      <c r="C2232" s="17">
        <f>TITRES_STAT!D2235</f>
        <v>10.105399999999999</v>
      </c>
      <c r="D2232" s="17">
        <f>TITRES_STAT!E2235</f>
        <v>3020</v>
      </c>
      <c r="E2232" s="17">
        <f>TITRES_STAT!F2235</f>
        <v>12.36</v>
      </c>
      <c r="F2232" s="17" t="str">
        <f t="shared" si="104"/>
        <v>BULLISH</v>
      </c>
      <c r="G2232" s="17" t="str">
        <f t="shared" si="103"/>
        <v>STRONG</v>
      </c>
      <c r="H2232" s="17" t="str">
        <f t="shared" si="102"/>
        <v>CONFIRMED BULLISH</v>
      </c>
    </row>
    <row r="2233" spans="1:8" ht="13.5" x14ac:dyDescent="0.25">
      <c r="A2233" s="3">
        <f>TITRES_STAT!B2236</f>
        <v>45254</v>
      </c>
      <c r="B2233" s="17">
        <f>TITRES_STAT!C2236</f>
        <v>12.34</v>
      </c>
      <c r="C2233" s="17">
        <f>TITRES_STAT!D2236</f>
        <v>10.0646</v>
      </c>
      <c r="D2233" s="17">
        <f>TITRES_STAT!E2236</f>
        <v>4429</v>
      </c>
      <c r="E2233" s="17">
        <f>TITRES_STAT!F2236</f>
        <v>12.348000000000001</v>
      </c>
      <c r="F2233" s="17" t="str">
        <f t="shared" si="104"/>
        <v>BULLISH</v>
      </c>
      <c r="G2233" s="17" t="str">
        <f t="shared" si="103"/>
        <v>STRONG</v>
      </c>
      <c r="H2233" s="17" t="str">
        <f t="shared" si="102"/>
        <v>CONFIRMED BULLISH</v>
      </c>
    </row>
    <row r="2234" spans="1:8" ht="13.5" x14ac:dyDescent="0.25">
      <c r="A2234" s="3">
        <f>TITRES_STAT!B2237</f>
        <v>45257</v>
      </c>
      <c r="B2234" s="17">
        <f>TITRES_STAT!C2237</f>
        <v>12.39</v>
      </c>
      <c r="C2234" s="17">
        <f>TITRES_STAT!D2237</f>
        <v>10.105399999999999</v>
      </c>
      <c r="D2234" s="17">
        <f>TITRES_STAT!E2237</f>
        <v>19147</v>
      </c>
      <c r="E2234" s="17">
        <f>TITRES_STAT!F2237</f>
        <v>12.336</v>
      </c>
      <c r="F2234" s="17" t="str">
        <f t="shared" si="104"/>
        <v>BULLISH</v>
      </c>
      <c r="G2234" s="17" t="str">
        <f t="shared" si="103"/>
        <v>STRONG</v>
      </c>
      <c r="H2234" s="17" t="str">
        <f t="shared" si="102"/>
        <v>CONFIRMED BULLISH</v>
      </c>
    </row>
    <row r="2235" spans="1:8" ht="13.5" x14ac:dyDescent="0.25">
      <c r="A2235" s="3">
        <f>TITRES_STAT!B2238</f>
        <v>45258</v>
      </c>
      <c r="B2235" s="17">
        <f>TITRES_STAT!C2238</f>
        <v>12.38</v>
      </c>
      <c r="C2235" s="17">
        <f>TITRES_STAT!D2238</f>
        <v>10.097200000000001</v>
      </c>
      <c r="D2235" s="17">
        <f>TITRES_STAT!E2238</f>
        <v>1184</v>
      </c>
      <c r="E2235" s="17">
        <f>TITRES_STAT!F2238</f>
        <v>12.336</v>
      </c>
      <c r="F2235" s="17" t="str">
        <f t="shared" si="104"/>
        <v>BULLISH</v>
      </c>
      <c r="G2235" s="17" t="str">
        <f t="shared" si="103"/>
        <v>STRONG</v>
      </c>
      <c r="H2235" s="17" t="str">
        <f t="shared" si="102"/>
        <v>CONFIRMED BULLISH</v>
      </c>
    </row>
    <row r="2236" spans="1:8" ht="13.5" x14ac:dyDescent="0.25">
      <c r="A2236" s="3">
        <f>TITRES_STAT!B2239</f>
        <v>45259</v>
      </c>
      <c r="B2236" s="17">
        <f>TITRES_STAT!C2239</f>
        <v>12.39</v>
      </c>
      <c r="C2236" s="17">
        <f>TITRES_STAT!D2239</f>
        <v>10.105399999999999</v>
      </c>
      <c r="D2236" s="17">
        <f>TITRES_STAT!E2239</f>
        <v>5664</v>
      </c>
      <c r="E2236" s="17">
        <f>TITRES_STAT!F2239</f>
        <v>12.368</v>
      </c>
      <c r="F2236" s="17" t="str">
        <f t="shared" si="104"/>
        <v>BEARISH</v>
      </c>
      <c r="G2236" s="17" t="str">
        <f t="shared" si="103"/>
        <v>NEUTRAL</v>
      </c>
      <c r="H2236" s="17" t="str">
        <f t="shared" si="102"/>
        <v>CONFIRMED BEARISH</v>
      </c>
    </row>
    <row r="2237" spans="1:8" ht="13.5" x14ac:dyDescent="0.25">
      <c r="A2237" s="3">
        <f>TITRES_STAT!B2240</f>
        <v>45260</v>
      </c>
      <c r="B2237" s="17">
        <f>TITRES_STAT!C2240</f>
        <v>12.25</v>
      </c>
      <c r="C2237" s="17">
        <f>TITRES_STAT!D2240</f>
        <v>9.9911999999999992</v>
      </c>
      <c r="D2237" s="17">
        <f>TITRES_STAT!E2240</f>
        <v>8095</v>
      </c>
      <c r="E2237" s="17">
        <f>TITRES_STAT!F2240</f>
        <v>12.265000000000001</v>
      </c>
      <c r="F2237" s="17" t="str">
        <f t="shared" si="104"/>
        <v>BEARISH</v>
      </c>
      <c r="G2237" s="17" t="str">
        <f t="shared" si="103"/>
        <v>NEUTRAL</v>
      </c>
      <c r="H2237" s="17" t="str">
        <f t="shared" si="102"/>
        <v>CONFIRMED BEARISH</v>
      </c>
    </row>
    <row r="2238" spans="1:8" ht="13.5" x14ac:dyDescent="0.25">
      <c r="A2238" s="3">
        <f>TITRES_STAT!B2241</f>
        <v>45261</v>
      </c>
      <c r="B2238" s="17">
        <f>TITRES_STAT!C2241</f>
        <v>12.35</v>
      </c>
      <c r="C2238" s="17">
        <f>TITRES_STAT!D2241</f>
        <v>10.072800000000001</v>
      </c>
      <c r="D2238" s="17">
        <f>TITRES_STAT!E2241</f>
        <v>5890</v>
      </c>
      <c r="E2238" s="17">
        <f>TITRES_STAT!F2241</f>
        <v>12.243</v>
      </c>
      <c r="F2238" s="17" t="str">
        <f t="shared" si="104"/>
        <v>BEARISH</v>
      </c>
      <c r="G2238" s="17" t="str">
        <f t="shared" si="103"/>
        <v>NEUTRAL</v>
      </c>
      <c r="H2238" s="17" t="str">
        <f t="shared" si="102"/>
        <v>BEARISH DIVERGENCE</v>
      </c>
    </row>
    <row r="2239" spans="1:8" ht="13.5" x14ac:dyDescent="0.25">
      <c r="A2239" s="3">
        <f>TITRES_STAT!B2242</f>
        <v>45264</v>
      </c>
      <c r="B2239" s="17">
        <f>TITRES_STAT!C2242</f>
        <v>12.35</v>
      </c>
      <c r="C2239" s="17">
        <f>TITRES_STAT!D2242</f>
        <v>10.072800000000001</v>
      </c>
      <c r="D2239" s="17">
        <f>TITRES_STAT!E2242</f>
        <v>818</v>
      </c>
      <c r="E2239" s="17">
        <f>TITRES_STAT!F2242</f>
        <v>12.38</v>
      </c>
      <c r="F2239" s="17" t="str">
        <f t="shared" si="104"/>
        <v>BULLISH</v>
      </c>
      <c r="G2239" s="17" t="str">
        <f t="shared" si="103"/>
        <v>NEUTRAL</v>
      </c>
      <c r="H2239" s="17" t="str">
        <f t="shared" si="102"/>
        <v>BULLISH DIVERGENCE</v>
      </c>
    </row>
    <row r="2240" spans="1:8" ht="13.5" x14ac:dyDescent="0.25">
      <c r="A2240" s="3">
        <f>TITRES_STAT!B2243</f>
        <v>45265</v>
      </c>
      <c r="B2240" s="17">
        <f>TITRES_STAT!C2243</f>
        <v>12.3</v>
      </c>
      <c r="C2240" s="17">
        <f>TITRES_STAT!D2243</f>
        <v>10.032</v>
      </c>
      <c r="D2240" s="17">
        <f>TITRES_STAT!E2243</f>
        <v>7992</v>
      </c>
      <c r="E2240" s="17">
        <f>TITRES_STAT!F2243</f>
        <v>12.315</v>
      </c>
      <c r="F2240" s="17" t="str">
        <f t="shared" si="104"/>
        <v>BEARISH</v>
      </c>
      <c r="G2240" s="17" t="str">
        <f t="shared" si="103"/>
        <v>NEUTRAL</v>
      </c>
      <c r="H2240" s="17" t="str">
        <f t="shared" si="102"/>
        <v>CONFIRMED BEARISH</v>
      </c>
    </row>
    <row r="2241" spans="1:8" ht="13.5" x14ac:dyDescent="0.25">
      <c r="A2241" s="3">
        <f>TITRES_STAT!B2244</f>
        <v>45266</v>
      </c>
      <c r="B2241" s="17">
        <f>TITRES_STAT!C2244</f>
        <v>12.3</v>
      </c>
      <c r="C2241" s="17">
        <f>TITRES_STAT!D2244</f>
        <v>10.032</v>
      </c>
      <c r="D2241" s="17">
        <f>TITRES_STAT!E2244</f>
        <v>7416</v>
      </c>
      <c r="E2241" s="17">
        <f>TITRES_STAT!F2244</f>
        <v>12.2</v>
      </c>
      <c r="F2241" s="17" t="str">
        <f t="shared" si="104"/>
        <v>BEARISH</v>
      </c>
      <c r="G2241" s="17" t="str">
        <f t="shared" si="103"/>
        <v>NEUTRAL</v>
      </c>
      <c r="H2241" s="17" t="str">
        <f t="shared" si="102"/>
        <v>CONFIRMED BEARISH</v>
      </c>
    </row>
    <row r="2242" spans="1:8" ht="13.5" x14ac:dyDescent="0.25">
      <c r="A2242" s="3">
        <f>TITRES_STAT!B2245</f>
        <v>45267</v>
      </c>
      <c r="B2242" s="17">
        <f>TITRES_STAT!C2245</f>
        <v>12.2</v>
      </c>
      <c r="C2242" s="17">
        <f>TITRES_STAT!D2245</f>
        <v>9.9504000000000001</v>
      </c>
      <c r="D2242" s="17">
        <f>TITRES_STAT!E2245</f>
        <v>5234</v>
      </c>
      <c r="E2242" s="17">
        <f>TITRES_STAT!F2245</f>
        <v>12.19</v>
      </c>
      <c r="F2242" s="17" t="str">
        <f t="shared" si="104"/>
        <v>BEARISH</v>
      </c>
      <c r="G2242" s="17" t="str">
        <f t="shared" si="103"/>
        <v>NEUTRAL</v>
      </c>
      <c r="H2242" s="17" t="str">
        <f t="shared" si="102"/>
        <v>CONFIRMED BEARISH</v>
      </c>
    </row>
    <row r="2243" spans="1:8" ht="13.5" x14ac:dyDescent="0.25">
      <c r="A2243" s="3">
        <f>TITRES_STAT!B2246</f>
        <v>45268</v>
      </c>
      <c r="B2243" s="17">
        <f>TITRES_STAT!C2246</f>
        <v>12.18</v>
      </c>
      <c r="C2243" s="17">
        <f>TITRES_STAT!D2246</f>
        <v>9.9341000000000008</v>
      </c>
      <c r="D2243" s="17">
        <f>TITRES_STAT!E2246</f>
        <v>10610</v>
      </c>
      <c r="E2243" s="17">
        <f>TITRES_STAT!F2246</f>
        <v>12.179</v>
      </c>
      <c r="F2243" s="17" t="str">
        <f t="shared" si="104"/>
        <v>BEARISH</v>
      </c>
      <c r="G2243" s="17" t="str">
        <f t="shared" si="103"/>
        <v>NEUTRAL</v>
      </c>
      <c r="H2243" s="17" t="str">
        <f t="shared" si="102"/>
        <v>CONFIRMED BEARISH</v>
      </c>
    </row>
    <row r="2244" spans="1:8" ht="13.5" x14ac:dyDescent="0.25">
      <c r="A2244" s="3">
        <f>TITRES_STAT!B2247</f>
        <v>45271</v>
      </c>
      <c r="B2244" s="17">
        <f>TITRES_STAT!C2247</f>
        <v>12.18</v>
      </c>
      <c r="C2244" s="17">
        <f>TITRES_STAT!D2247</f>
        <v>9.9341000000000008</v>
      </c>
      <c r="D2244" s="17">
        <f>TITRES_STAT!E2247</f>
        <v>11974</v>
      </c>
      <c r="E2244" s="17">
        <f>TITRES_STAT!F2247</f>
        <v>12.154</v>
      </c>
      <c r="F2244" s="17" t="str">
        <f t="shared" si="104"/>
        <v>BEARISH</v>
      </c>
      <c r="G2244" s="17" t="str">
        <f t="shared" si="103"/>
        <v>NEUTRAL</v>
      </c>
      <c r="H2244" s="17" t="str">
        <f t="shared" si="102"/>
        <v>CONFIRMED BEARISH</v>
      </c>
    </row>
    <row r="2245" spans="1:8" ht="13.5" x14ac:dyDescent="0.25">
      <c r="A2245" s="3">
        <f>TITRES_STAT!B2248</f>
        <v>45272</v>
      </c>
      <c r="B2245" s="17">
        <f>TITRES_STAT!C2248</f>
        <v>12.36</v>
      </c>
      <c r="C2245" s="17">
        <f>TITRES_STAT!D2248</f>
        <v>10.0809</v>
      </c>
      <c r="D2245" s="17">
        <f>TITRES_STAT!E2248</f>
        <v>10017</v>
      </c>
      <c r="E2245" s="17">
        <f>TITRES_STAT!F2248</f>
        <v>12.278</v>
      </c>
      <c r="F2245" s="17" t="str">
        <f t="shared" si="104"/>
        <v>BEARISH</v>
      </c>
      <c r="G2245" s="17" t="str">
        <f t="shared" si="103"/>
        <v>NEUTRAL</v>
      </c>
      <c r="H2245" s="17" t="str">
        <f t="shared" si="102"/>
        <v>BEARISH DIVERGENCE</v>
      </c>
    </row>
    <row r="2246" spans="1:8" ht="13.5" x14ac:dyDescent="0.25">
      <c r="A2246" s="3">
        <f>TITRES_STAT!B2249</f>
        <v>45273</v>
      </c>
      <c r="B2246" s="17">
        <f>TITRES_STAT!C2249</f>
        <v>12.36</v>
      </c>
      <c r="C2246" s="17">
        <f>TITRES_STAT!D2249</f>
        <v>10.0809</v>
      </c>
      <c r="D2246" s="17">
        <f>TITRES_STAT!E2249</f>
        <v>3372</v>
      </c>
      <c r="E2246" s="17">
        <f>TITRES_STAT!F2249</f>
        <v>12.366</v>
      </c>
      <c r="F2246" s="17" t="str">
        <f t="shared" si="104"/>
        <v>BULLISH</v>
      </c>
      <c r="G2246" s="17" t="str">
        <f t="shared" si="103"/>
        <v>NEUTRAL</v>
      </c>
      <c r="H2246" s="17" t="str">
        <f t="shared" ref="H2246:H2309" si="105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17">
        <f>TITRES_STAT!C2250</f>
        <v>12.5</v>
      </c>
      <c r="C2247" s="17">
        <f>TITRES_STAT!D2250</f>
        <v>10.1951</v>
      </c>
      <c r="D2247" s="17">
        <f>TITRES_STAT!E2250</f>
        <v>7004</v>
      </c>
      <c r="E2247" s="17">
        <f>TITRES_STAT!F2250</f>
        <v>12.382999999999999</v>
      </c>
      <c r="F2247" s="17" t="str">
        <f t="shared" si="104"/>
        <v>BULLISH</v>
      </c>
      <c r="G2247" s="17" t="str">
        <f t="shared" ref="G2247:G2310" si="106">IF((E2247-E2242)/E2242 &gt; 0.02, "STRONG",
 IF((E2247-E2242)/E2242 &lt; -0.02, "WEAK", "NEUTRAL"))</f>
        <v>NEUTRAL</v>
      </c>
      <c r="H2247" s="17" t="str">
        <f t="shared" si="105"/>
        <v>CONFIRMED BULLISH</v>
      </c>
    </row>
    <row r="2248" spans="1:8" ht="13.5" x14ac:dyDescent="0.25">
      <c r="A2248" s="3">
        <f>TITRES_STAT!B2251</f>
        <v>45275</v>
      </c>
      <c r="B2248" s="17">
        <f>TITRES_STAT!C2251</f>
        <v>12.37</v>
      </c>
      <c r="C2248" s="17">
        <f>TITRES_STAT!D2251</f>
        <v>10.0891</v>
      </c>
      <c r="D2248" s="17">
        <f>TITRES_STAT!E2251</f>
        <v>15644</v>
      </c>
      <c r="E2248" s="17">
        <f>TITRES_STAT!F2251</f>
        <v>12.257999999999999</v>
      </c>
      <c r="F2248" s="17" t="str">
        <f t="shared" ref="F2248:F2311" si="107">IF(E2248&gt;E2243,"BULLISH",IF(E2248&lt;E2243,"BEARISH","NEUTRAL"))</f>
        <v>BULLISH</v>
      </c>
      <c r="G2248" s="17" t="str">
        <f t="shared" si="106"/>
        <v>NEUTRAL</v>
      </c>
      <c r="H2248" s="17" t="str">
        <f t="shared" si="105"/>
        <v>CONFIRMED BULLISH</v>
      </c>
    </row>
    <row r="2249" spans="1:8" ht="13.5" x14ac:dyDescent="0.25">
      <c r="A2249" s="3">
        <f>TITRES_STAT!B2252</f>
        <v>45278</v>
      </c>
      <c r="B2249" s="17">
        <f>TITRES_STAT!C2252</f>
        <v>12.1</v>
      </c>
      <c r="C2249" s="17">
        <f>TITRES_STAT!D2252</f>
        <v>9.8689</v>
      </c>
      <c r="D2249" s="17">
        <f>TITRES_STAT!E2252</f>
        <v>12601</v>
      </c>
      <c r="E2249" s="17">
        <f>TITRES_STAT!F2252</f>
        <v>12.179</v>
      </c>
      <c r="F2249" s="17" t="str">
        <f t="shared" si="107"/>
        <v>BULLISH</v>
      </c>
      <c r="G2249" s="17" t="str">
        <f t="shared" si="106"/>
        <v>NEUTRAL</v>
      </c>
      <c r="H2249" s="17" t="str">
        <f t="shared" si="105"/>
        <v>BULLISH DIVERGENCE</v>
      </c>
    </row>
    <row r="2250" spans="1:8" ht="13.5" x14ac:dyDescent="0.25">
      <c r="A2250" s="3">
        <f>TITRES_STAT!B2253</f>
        <v>45279</v>
      </c>
      <c r="B2250" s="17">
        <f>TITRES_STAT!C2253</f>
        <v>12.2</v>
      </c>
      <c r="C2250" s="17">
        <f>TITRES_STAT!D2253</f>
        <v>9.9504000000000001</v>
      </c>
      <c r="D2250" s="17">
        <f>TITRES_STAT!E2253</f>
        <v>8980</v>
      </c>
      <c r="E2250" s="17">
        <f>TITRES_STAT!F2253</f>
        <v>12.148</v>
      </c>
      <c r="F2250" s="17" t="str">
        <f t="shared" si="107"/>
        <v>BEARISH</v>
      </c>
      <c r="G2250" s="17" t="str">
        <f t="shared" si="106"/>
        <v>NEUTRAL</v>
      </c>
      <c r="H2250" s="17" t="str">
        <f t="shared" si="105"/>
        <v>CONFIRMED BEARISH</v>
      </c>
    </row>
    <row r="2251" spans="1:8" ht="13.5" x14ac:dyDescent="0.25">
      <c r="A2251" s="3">
        <f>TITRES_STAT!B2254</f>
        <v>45280</v>
      </c>
      <c r="B2251" s="17">
        <f>TITRES_STAT!C2254</f>
        <v>12.38</v>
      </c>
      <c r="C2251" s="17">
        <f>TITRES_STAT!D2254</f>
        <v>10.097200000000001</v>
      </c>
      <c r="D2251" s="17">
        <f>TITRES_STAT!E2254</f>
        <v>6438</v>
      </c>
      <c r="E2251" s="17">
        <f>TITRES_STAT!F2254</f>
        <v>12.218</v>
      </c>
      <c r="F2251" s="17" t="str">
        <f t="shared" si="107"/>
        <v>BEARISH</v>
      </c>
      <c r="G2251" s="17" t="str">
        <f t="shared" si="106"/>
        <v>NEUTRAL</v>
      </c>
      <c r="H2251" s="17" t="str">
        <f t="shared" si="105"/>
        <v>BEARISH DIVERGENCE</v>
      </c>
    </row>
    <row r="2252" spans="1:8" ht="13.5" x14ac:dyDescent="0.25">
      <c r="A2252" s="3">
        <f>TITRES_STAT!B2255</f>
        <v>45281</v>
      </c>
      <c r="B2252" s="17">
        <f>TITRES_STAT!C2255</f>
        <v>12.1</v>
      </c>
      <c r="C2252" s="17">
        <f>TITRES_STAT!D2255</f>
        <v>9.8689</v>
      </c>
      <c r="D2252" s="17">
        <f>TITRES_STAT!E2255</f>
        <v>14783</v>
      </c>
      <c r="E2252" s="17">
        <f>TITRES_STAT!F2255</f>
        <v>12.083</v>
      </c>
      <c r="F2252" s="17" t="str">
        <f t="shared" si="107"/>
        <v>BEARISH</v>
      </c>
      <c r="G2252" s="17" t="str">
        <f t="shared" si="106"/>
        <v>WEAK</v>
      </c>
      <c r="H2252" s="17" t="str">
        <f t="shared" si="105"/>
        <v>CONFIRMED BEARISH</v>
      </c>
    </row>
    <row r="2253" spans="1:8" ht="13.5" x14ac:dyDescent="0.25">
      <c r="A2253" s="3">
        <f>TITRES_STAT!B2256</f>
        <v>45282</v>
      </c>
      <c r="B2253" s="17">
        <f>TITRES_STAT!C2256</f>
        <v>12.1</v>
      </c>
      <c r="C2253" s="17">
        <f>TITRES_STAT!D2256</f>
        <v>9.8689</v>
      </c>
      <c r="D2253" s="17">
        <f>TITRES_STAT!E2256</f>
        <v>5254</v>
      </c>
      <c r="E2253" s="17">
        <f>TITRES_STAT!F2256</f>
        <v>12.106</v>
      </c>
      <c r="F2253" s="17" t="str">
        <f t="shared" si="107"/>
        <v>BEARISH</v>
      </c>
      <c r="G2253" s="17" t="str">
        <f t="shared" si="106"/>
        <v>NEUTRAL</v>
      </c>
      <c r="H2253" s="17" t="str">
        <f t="shared" si="105"/>
        <v>CONFIRMED BEARISH</v>
      </c>
    </row>
    <row r="2254" spans="1:8" ht="13.5" x14ac:dyDescent="0.25">
      <c r="A2254" s="3">
        <f>TITRES_STAT!B2257</f>
        <v>45285</v>
      </c>
      <c r="B2254" s="17">
        <f>TITRES_STAT!C2257</f>
        <v>12</v>
      </c>
      <c r="C2254" s="17">
        <f>TITRES_STAT!D2257</f>
        <v>9.7873000000000001</v>
      </c>
      <c r="D2254" s="17">
        <f>TITRES_STAT!E2257</f>
        <v>721718</v>
      </c>
      <c r="E2254" s="17">
        <f>TITRES_STAT!F2257</f>
        <v>12</v>
      </c>
      <c r="F2254" s="17" t="str">
        <f t="shared" si="107"/>
        <v>BEARISH</v>
      </c>
      <c r="G2254" s="17" t="str">
        <f t="shared" si="106"/>
        <v>NEUTRAL</v>
      </c>
      <c r="H2254" s="17" t="str">
        <f t="shared" si="105"/>
        <v>CONFIRMED BEARISH</v>
      </c>
    </row>
    <row r="2255" spans="1:8" ht="13.5" x14ac:dyDescent="0.25">
      <c r="A2255" s="3">
        <f>TITRES_STAT!B2258</f>
        <v>45286</v>
      </c>
      <c r="B2255" s="17">
        <f>TITRES_STAT!C2258</f>
        <v>12</v>
      </c>
      <c r="C2255" s="17">
        <f>TITRES_STAT!D2258</f>
        <v>9.7873000000000001</v>
      </c>
      <c r="D2255" s="17">
        <f>TITRES_STAT!E2258</f>
        <v>209159</v>
      </c>
      <c r="E2255" s="17">
        <f>TITRES_STAT!F2258</f>
        <v>11.992000000000001</v>
      </c>
      <c r="F2255" s="17" t="str">
        <f t="shared" si="107"/>
        <v>BEARISH</v>
      </c>
      <c r="G2255" s="17" t="str">
        <f t="shared" si="106"/>
        <v>NEUTRAL</v>
      </c>
      <c r="H2255" s="17" t="str">
        <f t="shared" si="105"/>
        <v>CONFIRMED BEARISH</v>
      </c>
    </row>
    <row r="2256" spans="1:8" ht="13.5" x14ac:dyDescent="0.25">
      <c r="A2256" s="3">
        <f>TITRES_STAT!B2259</f>
        <v>45287</v>
      </c>
      <c r="B2256" s="17">
        <f>TITRES_STAT!C2259</f>
        <v>12.05</v>
      </c>
      <c r="C2256" s="17">
        <f>TITRES_STAT!D2259</f>
        <v>9.8280999999999992</v>
      </c>
      <c r="D2256" s="17">
        <f>TITRES_STAT!E2259</f>
        <v>71378</v>
      </c>
      <c r="E2256" s="17">
        <f>TITRES_STAT!F2259</f>
        <v>12.013</v>
      </c>
      <c r="F2256" s="17" t="str">
        <f t="shared" si="107"/>
        <v>BEARISH</v>
      </c>
      <c r="G2256" s="17" t="str">
        <f t="shared" si="106"/>
        <v>NEUTRAL</v>
      </c>
      <c r="H2256" s="17" t="str">
        <f t="shared" si="105"/>
        <v>CONFIRMED BEARISH</v>
      </c>
    </row>
    <row r="2257" spans="1:8" ht="13.5" x14ac:dyDescent="0.25">
      <c r="A2257" s="3">
        <f>TITRES_STAT!B2260</f>
        <v>45288</v>
      </c>
      <c r="B2257" s="17">
        <f>TITRES_STAT!C2260</f>
        <v>12.35</v>
      </c>
      <c r="C2257" s="17">
        <f>TITRES_STAT!D2260</f>
        <v>10.072800000000001</v>
      </c>
      <c r="D2257" s="17">
        <f>TITRES_STAT!E2260</f>
        <v>54580</v>
      </c>
      <c r="E2257" s="17">
        <f>TITRES_STAT!F2260</f>
        <v>12.14</v>
      </c>
      <c r="F2257" s="17" t="str">
        <f t="shared" si="107"/>
        <v>BULLISH</v>
      </c>
      <c r="G2257" s="17" t="str">
        <f t="shared" si="106"/>
        <v>NEUTRAL</v>
      </c>
      <c r="H2257" s="17" t="str">
        <f t="shared" si="105"/>
        <v>CONFIRMED BULLISH</v>
      </c>
    </row>
    <row r="2258" spans="1:8" ht="13.5" x14ac:dyDescent="0.25">
      <c r="A2258" s="3">
        <f>TITRES_STAT!B2261</f>
        <v>45289</v>
      </c>
      <c r="B2258" s="17">
        <f>TITRES_STAT!C2261</f>
        <v>12.45</v>
      </c>
      <c r="C2258" s="17">
        <f>TITRES_STAT!D2261</f>
        <v>10.154299999999999</v>
      </c>
      <c r="D2258" s="17">
        <f>TITRES_STAT!E2261</f>
        <v>27877</v>
      </c>
      <c r="E2258" s="17">
        <f>TITRES_STAT!F2261</f>
        <v>12.365</v>
      </c>
      <c r="F2258" s="17" t="str">
        <f t="shared" si="107"/>
        <v>BULLISH</v>
      </c>
      <c r="G2258" s="17" t="str">
        <f t="shared" si="106"/>
        <v>STRONG</v>
      </c>
      <c r="H2258" s="17" t="str">
        <f t="shared" si="105"/>
        <v>CONFIRMED BULLISH</v>
      </c>
    </row>
    <row r="2259" spans="1:8" ht="13.5" x14ac:dyDescent="0.25">
      <c r="A2259" s="3">
        <f>TITRES_STAT!B2262</f>
        <v>45293</v>
      </c>
      <c r="B2259" s="17">
        <f>TITRES_STAT!C2262</f>
        <v>12.35</v>
      </c>
      <c r="C2259" s="17">
        <f>TITRES_STAT!D2262</f>
        <v>10.072800000000001</v>
      </c>
      <c r="D2259" s="17">
        <f>TITRES_STAT!E2262</f>
        <v>8663</v>
      </c>
      <c r="E2259" s="17">
        <f>TITRES_STAT!F2262</f>
        <v>12.342000000000001</v>
      </c>
      <c r="F2259" s="17" t="str">
        <f t="shared" si="107"/>
        <v>BULLISH</v>
      </c>
      <c r="G2259" s="17" t="str">
        <f t="shared" si="106"/>
        <v>STRONG</v>
      </c>
      <c r="H2259" s="17" t="str">
        <f t="shared" si="105"/>
        <v>CONFIRMED BULLISH</v>
      </c>
    </row>
    <row r="2260" spans="1:8" ht="13.5" x14ac:dyDescent="0.25">
      <c r="A2260" s="3">
        <f>TITRES_STAT!B2263</f>
        <v>45294</v>
      </c>
      <c r="B2260" s="17">
        <f>TITRES_STAT!C2263</f>
        <v>12.1</v>
      </c>
      <c r="C2260" s="17">
        <f>TITRES_STAT!D2263</f>
        <v>9.8689</v>
      </c>
      <c r="D2260" s="17">
        <f>TITRES_STAT!E2263</f>
        <v>16604</v>
      </c>
      <c r="E2260" s="17">
        <f>TITRES_STAT!F2263</f>
        <v>12.167</v>
      </c>
      <c r="F2260" s="17" t="str">
        <f t="shared" si="107"/>
        <v>BULLISH</v>
      </c>
      <c r="G2260" s="17" t="str">
        <f t="shared" si="106"/>
        <v>NEUTRAL</v>
      </c>
      <c r="H2260" s="17" t="str">
        <f t="shared" si="105"/>
        <v>CONFIRMED BULLISH</v>
      </c>
    </row>
    <row r="2261" spans="1:8" ht="13.5" x14ac:dyDescent="0.25">
      <c r="A2261" s="3">
        <f>TITRES_STAT!B2264</f>
        <v>45295</v>
      </c>
      <c r="B2261" s="17">
        <f>TITRES_STAT!C2264</f>
        <v>12.06</v>
      </c>
      <c r="C2261" s="17">
        <f>TITRES_STAT!D2264</f>
        <v>9.8361999999999998</v>
      </c>
      <c r="D2261" s="17">
        <f>TITRES_STAT!E2264</f>
        <v>6067</v>
      </c>
      <c r="E2261" s="17">
        <f>TITRES_STAT!F2264</f>
        <v>12.063000000000001</v>
      </c>
      <c r="F2261" s="17" t="str">
        <f t="shared" si="107"/>
        <v>BULLISH</v>
      </c>
      <c r="G2261" s="17" t="str">
        <f t="shared" si="106"/>
        <v>NEUTRAL</v>
      </c>
      <c r="H2261" s="17" t="str">
        <f t="shared" si="105"/>
        <v>CONFIRMED BULLISH</v>
      </c>
    </row>
    <row r="2262" spans="1:8" ht="13.5" x14ac:dyDescent="0.25">
      <c r="A2262" s="3">
        <f>TITRES_STAT!B2265</f>
        <v>45296</v>
      </c>
      <c r="B2262" s="17">
        <f>TITRES_STAT!C2265</f>
        <v>12</v>
      </c>
      <c r="C2262" s="17">
        <f>TITRES_STAT!D2265</f>
        <v>9.7873000000000001</v>
      </c>
      <c r="D2262" s="17">
        <f>TITRES_STAT!E2265</f>
        <v>11621</v>
      </c>
      <c r="E2262" s="17">
        <f>TITRES_STAT!F2265</f>
        <v>11.999000000000001</v>
      </c>
      <c r="F2262" s="17" t="str">
        <f t="shared" si="107"/>
        <v>BEARISH</v>
      </c>
      <c r="G2262" s="17" t="str">
        <f t="shared" si="106"/>
        <v>NEUTRAL</v>
      </c>
      <c r="H2262" s="17" t="str">
        <f t="shared" si="105"/>
        <v>CONFIRMED BEARISH</v>
      </c>
    </row>
    <row r="2263" spans="1:8" ht="13.5" x14ac:dyDescent="0.25">
      <c r="A2263" s="3">
        <f>TITRES_STAT!B2266</f>
        <v>45299</v>
      </c>
      <c r="B2263" s="17">
        <f>TITRES_STAT!C2266</f>
        <v>12</v>
      </c>
      <c r="C2263" s="17">
        <f>TITRES_STAT!D2266</f>
        <v>9.7873000000000001</v>
      </c>
      <c r="D2263" s="17">
        <f>TITRES_STAT!E2266</f>
        <v>6004</v>
      </c>
      <c r="E2263" s="17">
        <f>TITRES_STAT!F2266</f>
        <v>11.974</v>
      </c>
      <c r="F2263" s="17" t="str">
        <f t="shared" si="107"/>
        <v>BEARISH</v>
      </c>
      <c r="G2263" s="17" t="str">
        <f t="shared" si="106"/>
        <v>WEAK</v>
      </c>
      <c r="H2263" s="17" t="str">
        <f t="shared" si="105"/>
        <v>CONFIRMED BEARISH</v>
      </c>
    </row>
    <row r="2264" spans="1:8" ht="13.5" x14ac:dyDescent="0.25">
      <c r="A2264" s="3">
        <f>TITRES_STAT!B2267</f>
        <v>45300</v>
      </c>
      <c r="B2264" s="17">
        <f>TITRES_STAT!C2267</f>
        <v>11.9</v>
      </c>
      <c r="C2264" s="17">
        <f>TITRES_STAT!D2267</f>
        <v>9.7058</v>
      </c>
      <c r="D2264" s="17">
        <f>TITRES_STAT!E2267</f>
        <v>8621</v>
      </c>
      <c r="E2264" s="17">
        <f>TITRES_STAT!F2267</f>
        <v>11.909000000000001</v>
      </c>
      <c r="F2264" s="17" t="str">
        <f t="shared" si="107"/>
        <v>BEARISH</v>
      </c>
      <c r="G2264" s="17" t="str">
        <f t="shared" si="106"/>
        <v>WEAK</v>
      </c>
      <c r="H2264" s="17" t="str">
        <f t="shared" si="105"/>
        <v>CONFIRMED BEARISH</v>
      </c>
    </row>
    <row r="2265" spans="1:8" ht="13.5" x14ac:dyDescent="0.25">
      <c r="A2265" s="3">
        <f>TITRES_STAT!B2268</f>
        <v>45301</v>
      </c>
      <c r="B2265" s="17">
        <f>TITRES_STAT!C2268</f>
        <v>11.8</v>
      </c>
      <c r="C2265" s="17">
        <f>TITRES_STAT!D2268</f>
        <v>9.6242000000000001</v>
      </c>
      <c r="D2265" s="17">
        <f>TITRES_STAT!E2268</f>
        <v>9250</v>
      </c>
      <c r="E2265" s="17">
        <f>TITRES_STAT!F2268</f>
        <v>11.832000000000001</v>
      </c>
      <c r="F2265" s="17" t="str">
        <f t="shared" si="107"/>
        <v>BEARISH</v>
      </c>
      <c r="G2265" s="17" t="str">
        <f t="shared" si="106"/>
        <v>WEAK</v>
      </c>
      <c r="H2265" s="17" t="str">
        <f t="shared" si="105"/>
        <v>CONFIRMED BEARISH</v>
      </c>
    </row>
    <row r="2266" spans="1:8" ht="13.5" x14ac:dyDescent="0.25">
      <c r="A2266" s="3">
        <f>TITRES_STAT!B2269</f>
        <v>45302</v>
      </c>
      <c r="B2266" s="17">
        <f>TITRES_STAT!C2269</f>
        <v>11.65</v>
      </c>
      <c r="C2266" s="17">
        <f>TITRES_STAT!D2269</f>
        <v>9.5017999999999994</v>
      </c>
      <c r="D2266" s="17">
        <f>TITRES_STAT!E2269</f>
        <v>8217</v>
      </c>
      <c r="E2266" s="17">
        <f>TITRES_STAT!F2269</f>
        <v>11.678000000000001</v>
      </c>
      <c r="F2266" s="17" t="str">
        <f t="shared" si="107"/>
        <v>BEARISH</v>
      </c>
      <c r="G2266" s="17" t="str">
        <f t="shared" si="106"/>
        <v>WEAK</v>
      </c>
      <c r="H2266" s="17" t="str">
        <f t="shared" si="105"/>
        <v>CONFIRMED BEARISH</v>
      </c>
    </row>
    <row r="2267" spans="1:8" ht="13.5" x14ac:dyDescent="0.25">
      <c r="A2267" s="3">
        <f>TITRES_STAT!B2270</f>
        <v>45303</v>
      </c>
      <c r="B2267" s="17">
        <f>TITRES_STAT!C2270</f>
        <v>11.6</v>
      </c>
      <c r="C2267" s="17">
        <f>TITRES_STAT!D2270</f>
        <v>9.4611000000000001</v>
      </c>
      <c r="D2267" s="17">
        <f>TITRES_STAT!E2270</f>
        <v>19680</v>
      </c>
      <c r="E2267" s="17">
        <f>TITRES_STAT!F2270</f>
        <v>11.643000000000001</v>
      </c>
      <c r="F2267" s="17" t="str">
        <f t="shared" si="107"/>
        <v>BEARISH</v>
      </c>
      <c r="G2267" s="17" t="str">
        <f t="shared" si="106"/>
        <v>WEAK</v>
      </c>
      <c r="H2267" s="17" t="str">
        <f t="shared" si="105"/>
        <v>CONFIRMED BEARISH</v>
      </c>
    </row>
    <row r="2268" spans="1:8" ht="13.5" x14ac:dyDescent="0.25">
      <c r="A2268" s="3">
        <f>TITRES_STAT!B2271</f>
        <v>45306</v>
      </c>
      <c r="B2268" s="17">
        <f>TITRES_STAT!C2271</f>
        <v>11.35</v>
      </c>
      <c r="C2268" s="17">
        <f>TITRES_STAT!D2271</f>
        <v>9.2571999999999992</v>
      </c>
      <c r="D2268" s="17">
        <f>TITRES_STAT!E2271</f>
        <v>27327</v>
      </c>
      <c r="E2268" s="17">
        <f>TITRES_STAT!F2271</f>
        <v>11.333</v>
      </c>
      <c r="F2268" s="17" t="str">
        <f t="shared" si="107"/>
        <v>BEARISH</v>
      </c>
      <c r="G2268" s="17" t="str">
        <f t="shared" si="106"/>
        <v>WEAK</v>
      </c>
      <c r="H2268" s="17" t="str">
        <f t="shared" si="105"/>
        <v>CONFIRMED BEARISH</v>
      </c>
    </row>
    <row r="2269" spans="1:8" ht="13.5" x14ac:dyDescent="0.25">
      <c r="A2269" s="3">
        <f>TITRES_STAT!B2272</f>
        <v>45307</v>
      </c>
      <c r="B2269" s="17">
        <f>TITRES_STAT!C2272</f>
        <v>11.21</v>
      </c>
      <c r="C2269" s="17">
        <f>TITRES_STAT!D2272</f>
        <v>9.1430000000000007</v>
      </c>
      <c r="D2269" s="17">
        <f>TITRES_STAT!E2272</f>
        <v>14198</v>
      </c>
      <c r="E2269" s="17">
        <f>TITRES_STAT!F2272</f>
        <v>11.263999999999999</v>
      </c>
      <c r="F2269" s="17" t="str">
        <f t="shared" si="107"/>
        <v>BEARISH</v>
      </c>
      <c r="G2269" s="17" t="str">
        <f t="shared" si="106"/>
        <v>WEAK</v>
      </c>
      <c r="H2269" s="17" t="str">
        <f t="shared" si="105"/>
        <v>CONFIRMED BEARISH</v>
      </c>
    </row>
    <row r="2270" spans="1:8" ht="13.5" x14ac:dyDescent="0.25">
      <c r="A2270" s="3">
        <f>TITRES_STAT!B2273</f>
        <v>45308</v>
      </c>
      <c r="B2270" s="17">
        <f>TITRES_STAT!C2273</f>
        <v>11.1</v>
      </c>
      <c r="C2270" s="17">
        <f>TITRES_STAT!D2273</f>
        <v>9.0533000000000001</v>
      </c>
      <c r="D2270" s="17">
        <f>TITRES_STAT!E2273</f>
        <v>4229</v>
      </c>
      <c r="E2270" s="17">
        <f>TITRES_STAT!F2273</f>
        <v>11.138999999999999</v>
      </c>
      <c r="F2270" s="17" t="str">
        <f t="shared" si="107"/>
        <v>BEARISH</v>
      </c>
      <c r="G2270" s="17" t="str">
        <f t="shared" si="106"/>
        <v>WEAK</v>
      </c>
      <c r="H2270" s="17" t="str">
        <f t="shared" si="105"/>
        <v>CONFIRMED BEARISH</v>
      </c>
    </row>
    <row r="2271" spans="1:8" ht="13.5" x14ac:dyDescent="0.25">
      <c r="A2271" s="3">
        <f>TITRES_STAT!B2274</f>
        <v>45309</v>
      </c>
      <c r="B2271" s="17">
        <f>TITRES_STAT!C2274</f>
        <v>11.3</v>
      </c>
      <c r="C2271" s="17">
        <f>TITRES_STAT!D2274</f>
        <v>9.2164000000000001</v>
      </c>
      <c r="D2271" s="17">
        <f>TITRES_STAT!E2274</f>
        <v>49799</v>
      </c>
      <c r="E2271" s="17">
        <f>TITRES_STAT!F2274</f>
        <v>11.102</v>
      </c>
      <c r="F2271" s="17" t="str">
        <f t="shared" si="107"/>
        <v>BEARISH</v>
      </c>
      <c r="G2271" s="17" t="str">
        <f t="shared" si="106"/>
        <v>WEAK</v>
      </c>
      <c r="H2271" s="17" t="str">
        <f t="shared" si="105"/>
        <v>CONFIRMED BEARISH</v>
      </c>
    </row>
    <row r="2272" spans="1:8" ht="13.5" x14ac:dyDescent="0.25">
      <c r="A2272" s="3">
        <f>TITRES_STAT!B2275</f>
        <v>45310</v>
      </c>
      <c r="B2272" s="17">
        <f>TITRES_STAT!C2275</f>
        <v>11.2</v>
      </c>
      <c r="C2272" s="17">
        <f>TITRES_STAT!D2275</f>
        <v>9.1348000000000003</v>
      </c>
      <c r="D2272" s="17">
        <f>TITRES_STAT!E2275</f>
        <v>48310</v>
      </c>
      <c r="E2272" s="17">
        <f>TITRES_STAT!F2275</f>
        <v>11.403</v>
      </c>
      <c r="F2272" s="17" t="str">
        <f t="shared" si="107"/>
        <v>BEARISH</v>
      </c>
      <c r="G2272" s="17" t="str">
        <f t="shared" si="106"/>
        <v>WEAK</v>
      </c>
      <c r="H2272" s="17" t="str">
        <f t="shared" si="105"/>
        <v>CONFIRMED BEARISH</v>
      </c>
    </row>
    <row r="2273" spans="1:8" ht="13.5" x14ac:dyDescent="0.25">
      <c r="A2273" s="3">
        <f>TITRES_STAT!B2276</f>
        <v>45313</v>
      </c>
      <c r="B2273" s="17">
        <f>TITRES_STAT!C2276</f>
        <v>11.48</v>
      </c>
      <c r="C2273" s="17">
        <f>TITRES_STAT!D2276</f>
        <v>9.3632000000000009</v>
      </c>
      <c r="D2273" s="17">
        <f>TITRES_STAT!E2276</f>
        <v>10072</v>
      </c>
      <c r="E2273" s="17">
        <f>TITRES_STAT!F2276</f>
        <v>11.359</v>
      </c>
      <c r="F2273" s="17" t="str">
        <f t="shared" si="107"/>
        <v>BULLISH</v>
      </c>
      <c r="G2273" s="17" t="str">
        <f t="shared" si="106"/>
        <v>NEUTRAL</v>
      </c>
      <c r="H2273" s="17" t="str">
        <f t="shared" si="105"/>
        <v>CONFIRMED BULLISH</v>
      </c>
    </row>
    <row r="2274" spans="1:8" ht="13.5" x14ac:dyDescent="0.25">
      <c r="A2274" s="3">
        <f>TITRES_STAT!B2277</f>
        <v>45314</v>
      </c>
      <c r="B2274" s="17">
        <f>TITRES_STAT!C2277</f>
        <v>11.4</v>
      </c>
      <c r="C2274" s="17">
        <f>TITRES_STAT!D2277</f>
        <v>9.2979000000000003</v>
      </c>
      <c r="D2274" s="17">
        <f>TITRES_STAT!E2277</f>
        <v>13403</v>
      </c>
      <c r="E2274" s="17">
        <f>TITRES_STAT!F2277</f>
        <v>11.35</v>
      </c>
      <c r="F2274" s="17" t="str">
        <f t="shared" si="107"/>
        <v>BULLISH</v>
      </c>
      <c r="G2274" s="17" t="str">
        <f t="shared" si="106"/>
        <v>NEUTRAL</v>
      </c>
      <c r="H2274" s="17" t="str">
        <f t="shared" si="105"/>
        <v>CONFIRMED BULLISH</v>
      </c>
    </row>
    <row r="2275" spans="1:8" ht="13.5" x14ac:dyDescent="0.25">
      <c r="A2275" s="3">
        <f>TITRES_STAT!B2278</f>
        <v>45315</v>
      </c>
      <c r="B2275" s="17">
        <f>TITRES_STAT!C2278</f>
        <v>11.4</v>
      </c>
      <c r="C2275" s="17">
        <f>TITRES_STAT!D2278</f>
        <v>9.2979000000000003</v>
      </c>
      <c r="D2275" s="17">
        <f>TITRES_STAT!E2278</f>
        <v>11837</v>
      </c>
      <c r="E2275" s="17">
        <f>TITRES_STAT!F2278</f>
        <v>11.347</v>
      </c>
      <c r="F2275" s="17" t="str">
        <f t="shared" si="107"/>
        <v>BULLISH</v>
      </c>
      <c r="G2275" s="17" t="str">
        <f t="shared" si="106"/>
        <v>NEUTRAL</v>
      </c>
      <c r="H2275" s="17" t="str">
        <f t="shared" si="105"/>
        <v>CONFIRMED BULLISH</v>
      </c>
    </row>
    <row r="2276" spans="1:8" ht="13.5" x14ac:dyDescent="0.25">
      <c r="A2276" s="3">
        <f>TITRES_STAT!B2279</f>
        <v>45316</v>
      </c>
      <c r="B2276" s="17">
        <f>TITRES_STAT!C2279</f>
        <v>11.4</v>
      </c>
      <c r="C2276" s="17">
        <f>TITRES_STAT!D2279</f>
        <v>9.2979000000000003</v>
      </c>
      <c r="D2276" s="17">
        <f>TITRES_STAT!E2279</f>
        <v>9000</v>
      </c>
      <c r="E2276" s="17">
        <f>TITRES_STAT!F2279</f>
        <v>11.311999999999999</v>
      </c>
      <c r="F2276" s="17" t="str">
        <f t="shared" si="107"/>
        <v>BULLISH</v>
      </c>
      <c r="G2276" s="17" t="str">
        <f t="shared" si="106"/>
        <v>NEUTRAL</v>
      </c>
      <c r="H2276" s="17" t="str">
        <f t="shared" si="105"/>
        <v>CONFIRMED BULLISH</v>
      </c>
    </row>
    <row r="2277" spans="1:8" ht="13.5" x14ac:dyDescent="0.25">
      <c r="A2277" s="3">
        <f>TITRES_STAT!B2280</f>
        <v>45317</v>
      </c>
      <c r="B2277" s="17">
        <f>TITRES_STAT!C2280</f>
        <v>11.4</v>
      </c>
      <c r="C2277" s="17">
        <f>TITRES_STAT!D2280</f>
        <v>9.2979000000000003</v>
      </c>
      <c r="D2277" s="17">
        <f>TITRES_STAT!E2280</f>
        <v>8746</v>
      </c>
      <c r="E2277" s="17">
        <f>TITRES_STAT!F2280</f>
        <v>11.398999999999999</v>
      </c>
      <c r="F2277" s="17" t="str">
        <f t="shared" si="107"/>
        <v>BEARISH</v>
      </c>
      <c r="G2277" s="17" t="str">
        <f t="shared" si="106"/>
        <v>NEUTRAL</v>
      </c>
      <c r="H2277" s="17" t="str">
        <f t="shared" si="105"/>
        <v>BEARISH DIVERGENCE</v>
      </c>
    </row>
    <row r="2278" spans="1:8" ht="13.5" x14ac:dyDescent="0.25">
      <c r="A2278" s="3">
        <f>TITRES_STAT!B2281</f>
        <v>45320</v>
      </c>
      <c r="B2278" s="17">
        <f>TITRES_STAT!C2281</f>
        <v>11.3</v>
      </c>
      <c r="C2278" s="17">
        <f>TITRES_STAT!D2281</f>
        <v>9.2164000000000001</v>
      </c>
      <c r="D2278" s="17">
        <f>TITRES_STAT!E2281</f>
        <v>15638</v>
      </c>
      <c r="E2278" s="17">
        <f>TITRES_STAT!F2281</f>
        <v>11.332000000000001</v>
      </c>
      <c r="F2278" s="17" t="str">
        <f t="shared" si="107"/>
        <v>BEARISH</v>
      </c>
      <c r="G2278" s="17" t="str">
        <f t="shared" si="106"/>
        <v>NEUTRAL</v>
      </c>
      <c r="H2278" s="17" t="str">
        <f t="shared" si="105"/>
        <v>CONFIRMED BEARISH</v>
      </c>
    </row>
    <row r="2279" spans="1:8" ht="13.5" x14ac:dyDescent="0.25">
      <c r="A2279" s="3">
        <f>TITRES_STAT!B2282</f>
        <v>45321</v>
      </c>
      <c r="B2279" s="17">
        <f>TITRES_STAT!C2282</f>
        <v>11.3</v>
      </c>
      <c r="C2279" s="17">
        <f>TITRES_STAT!D2282</f>
        <v>9.2164000000000001</v>
      </c>
      <c r="D2279" s="17">
        <f>TITRES_STAT!E2282</f>
        <v>6925</v>
      </c>
      <c r="E2279" s="17">
        <f>TITRES_STAT!F2282</f>
        <v>11.3</v>
      </c>
      <c r="F2279" s="17" t="str">
        <f t="shared" si="107"/>
        <v>BEARISH</v>
      </c>
      <c r="G2279" s="17" t="str">
        <f t="shared" si="106"/>
        <v>NEUTRAL</v>
      </c>
      <c r="H2279" s="17" t="str">
        <f t="shared" si="105"/>
        <v>CONFIRMED BEARISH</v>
      </c>
    </row>
    <row r="2280" spans="1:8" ht="13.5" x14ac:dyDescent="0.25">
      <c r="A2280" s="3">
        <f>TITRES_STAT!B2283</f>
        <v>45322</v>
      </c>
      <c r="B2280" s="17">
        <f>TITRES_STAT!C2283</f>
        <v>11.3</v>
      </c>
      <c r="C2280" s="17">
        <f>TITRES_STAT!D2283</f>
        <v>9.2164000000000001</v>
      </c>
      <c r="D2280" s="17">
        <f>TITRES_STAT!E2283</f>
        <v>18494</v>
      </c>
      <c r="E2280" s="17">
        <f>TITRES_STAT!F2283</f>
        <v>11.286</v>
      </c>
      <c r="F2280" s="17" t="str">
        <f t="shared" si="107"/>
        <v>BEARISH</v>
      </c>
      <c r="G2280" s="17" t="str">
        <f t="shared" si="106"/>
        <v>NEUTRAL</v>
      </c>
      <c r="H2280" s="17" t="str">
        <f t="shared" si="105"/>
        <v>CONFIRMED BEARISH</v>
      </c>
    </row>
    <row r="2281" spans="1:8" ht="13.5" x14ac:dyDescent="0.25">
      <c r="A2281" s="3">
        <f>TITRES_STAT!B2284</f>
        <v>45323</v>
      </c>
      <c r="B2281" s="17">
        <f>TITRES_STAT!C2284</f>
        <v>11.25</v>
      </c>
      <c r="C2281" s="17">
        <f>TITRES_STAT!D2284</f>
        <v>9.1755999999999993</v>
      </c>
      <c r="D2281" s="17">
        <f>TITRES_STAT!E2284</f>
        <v>27162</v>
      </c>
      <c r="E2281" s="17">
        <f>TITRES_STAT!F2284</f>
        <v>11.304</v>
      </c>
      <c r="F2281" s="17" t="str">
        <f t="shared" si="107"/>
        <v>BEARISH</v>
      </c>
      <c r="G2281" s="17" t="str">
        <f t="shared" si="106"/>
        <v>NEUTRAL</v>
      </c>
      <c r="H2281" s="17" t="str">
        <f t="shared" si="105"/>
        <v>CONFIRMED BEARISH</v>
      </c>
    </row>
    <row r="2282" spans="1:8" ht="13.5" x14ac:dyDescent="0.25">
      <c r="A2282" s="3">
        <f>TITRES_STAT!B2285</f>
        <v>45324</v>
      </c>
      <c r="B2282" s="17">
        <f>TITRES_STAT!C2285</f>
        <v>11.24</v>
      </c>
      <c r="C2282" s="17">
        <f>TITRES_STAT!D2285</f>
        <v>9.1674000000000007</v>
      </c>
      <c r="D2282" s="17">
        <f>TITRES_STAT!E2285</f>
        <v>11596</v>
      </c>
      <c r="E2282" s="17">
        <f>TITRES_STAT!F2285</f>
        <v>11.244</v>
      </c>
      <c r="F2282" s="17" t="str">
        <f t="shared" si="107"/>
        <v>BEARISH</v>
      </c>
      <c r="G2282" s="17" t="str">
        <f t="shared" si="106"/>
        <v>NEUTRAL</v>
      </c>
      <c r="H2282" s="17" t="str">
        <f t="shared" si="105"/>
        <v>CONFIRMED BEARISH</v>
      </c>
    </row>
    <row r="2283" spans="1:8" ht="13.5" x14ac:dyDescent="0.25">
      <c r="A2283" s="3">
        <f>TITRES_STAT!B2286</f>
        <v>45327</v>
      </c>
      <c r="B2283" s="17">
        <f>TITRES_STAT!C2286</f>
        <v>11.23</v>
      </c>
      <c r="C2283" s="17">
        <f>TITRES_STAT!D2286</f>
        <v>9.1593</v>
      </c>
      <c r="D2283" s="17">
        <f>TITRES_STAT!E2286</f>
        <v>7612</v>
      </c>
      <c r="E2283" s="17">
        <f>TITRES_STAT!F2286</f>
        <v>11.221</v>
      </c>
      <c r="F2283" s="17" t="str">
        <f t="shared" si="107"/>
        <v>BEARISH</v>
      </c>
      <c r="G2283" s="17" t="str">
        <f t="shared" si="106"/>
        <v>NEUTRAL</v>
      </c>
      <c r="H2283" s="17" t="str">
        <f t="shared" si="105"/>
        <v>CONFIRMED BEARISH</v>
      </c>
    </row>
    <row r="2284" spans="1:8" ht="13.5" x14ac:dyDescent="0.25">
      <c r="A2284" s="3">
        <f>TITRES_STAT!B2287</f>
        <v>45328</v>
      </c>
      <c r="B2284" s="17">
        <f>TITRES_STAT!C2287</f>
        <v>11.2</v>
      </c>
      <c r="C2284" s="17">
        <f>TITRES_STAT!D2287</f>
        <v>9.1348000000000003</v>
      </c>
      <c r="D2284" s="17">
        <f>TITRES_STAT!E2287</f>
        <v>13230</v>
      </c>
      <c r="E2284" s="17">
        <f>TITRES_STAT!F2287</f>
        <v>11.205</v>
      </c>
      <c r="F2284" s="17" t="str">
        <f t="shared" si="107"/>
        <v>BEARISH</v>
      </c>
      <c r="G2284" s="17" t="str">
        <f t="shared" si="106"/>
        <v>NEUTRAL</v>
      </c>
      <c r="H2284" s="17" t="str">
        <f t="shared" si="105"/>
        <v>CONFIRMED BEARISH</v>
      </c>
    </row>
    <row r="2285" spans="1:8" ht="13.5" x14ac:dyDescent="0.25">
      <c r="A2285" s="3">
        <f>TITRES_STAT!B2288</f>
        <v>45329</v>
      </c>
      <c r="B2285" s="17">
        <f>TITRES_STAT!C2288</f>
        <v>11.3</v>
      </c>
      <c r="C2285" s="17">
        <f>TITRES_STAT!D2288</f>
        <v>9.2164000000000001</v>
      </c>
      <c r="D2285" s="17">
        <f>TITRES_STAT!E2288</f>
        <v>19621</v>
      </c>
      <c r="E2285" s="17">
        <f>TITRES_STAT!F2288</f>
        <v>11.256</v>
      </c>
      <c r="F2285" s="17" t="str">
        <f t="shared" si="107"/>
        <v>BEARISH</v>
      </c>
      <c r="G2285" s="17" t="str">
        <f t="shared" si="106"/>
        <v>NEUTRAL</v>
      </c>
      <c r="H2285" s="17" t="str">
        <f t="shared" si="105"/>
        <v>NEUTRAL</v>
      </c>
    </row>
    <row r="2286" spans="1:8" ht="13.5" x14ac:dyDescent="0.25">
      <c r="A2286" s="3">
        <f>TITRES_STAT!B2289</f>
        <v>45330</v>
      </c>
      <c r="B2286" s="17">
        <f>TITRES_STAT!C2289</f>
        <v>11.4</v>
      </c>
      <c r="C2286" s="17">
        <f>TITRES_STAT!D2289</f>
        <v>9.2979000000000003</v>
      </c>
      <c r="D2286" s="17">
        <f>TITRES_STAT!E2289</f>
        <v>23281</v>
      </c>
      <c r="E2286" s="17">
        <f>TITRES_STAT!F2289</f>
        <v>11.321</v>
      </c>
      <c r="F2286" s="17" t="str">
        <f t="shared" si="107"/>
        <v>BULLISH</v>
      </c>
      <c r="G2286" s="17" t="str">
        <f t="shared" si="106"/>
        <v>NEUTRAL</v>
      </c>
      <c r="H2286" s="17" t="str">
        <f t="shared" si="105"/>
        <v>CONFIRMED BULLISH</v>
      </c>
    </row>
    <row r="2287" spans="1:8" ht="13.5" x14ac:dyDescent="0.25">
      <c r="A2287" s="3">
        <f>TITRES_STAT!B2290</f>
        <v>45331</v>
      </c>
      <c r="B2287" s="17">
        <f>TITRES_STAT!C2290</f>
        <v>11.3</v>
      </c>
      <c r="C2287" s="17">
        <f>TITRES_STAT!D2290</f>
        <v>9.2164000000000001</v>
      </c>
      <c r="D2287" s="17">
        <f>TITRES_STAT!E2290</f>
        <v>4007</v>
      </c>
      <c r="E2287" s="17">
        <f>TITRES_STAT!F2290</f>
        <v>11.163</v>
      </c>
      <c r="F2287" s="17" t="str">
        <f t="shared" si="107"/>
        <v>BEARISH</v>
      </c>
      <c r="G2287" s="17" t="str">
        <f t="shared" si="106"/>
        <v>NEUTRAL</v>
      </c>
      <c r="H2287" s="17" t="str">
        <f t="shared" si="105"/>
        <v>BEARISH DIVERGENCE</v>
      </c>
    </row>
    <row r="2288" spans="1:8" ht="13.5" x14ac:dyDescent="0.25">
      <c r="A2288" s="3">
        <f>TITRES_STAT!B2291</f>
        <v>45334</v>
      </c>
      <c r="B2288" s="17">
        <f>TITRES_STAT!C2291</f>
        <v>11.3</v>
      </c>
      <c r="C2288" s="17">
        <f>TITRES_STAT!D2291</f>
        <v>9.2164000000000001</v>
      </c>
      <c r="D2288" s="17">
        <f>TITRES_STAT!E2291</f>
        <v>12305</v>
      </c>
      <c r="E2288" s="17">
        <f>TITRES_STAT!F2291</f>
        <v>11.321999999999999</v>
      </c>
      <c r="F2288" s="17" t="str">
        <f t="shared" si="107"/>
        <v>BULLISH</v>
      </c>
      <c r="G2288" s="17" t="str">
        <f t="shared" si="106"/>
        <v>NEUTRAL</v>
      </c>
      <c r="H2288" s="17" t="str">
        <f t="shared" si="105"/>
        <v>CONFIRMED BULLISH</v>
      </c>
    </row>
    <row r="2289" spans="1:8" ht="13.5" x14ac:dyDescent="0.25">
      <c r="A2289" s="3">
        <f>TITRES_STAT!B2292</f>
        <v>45335</v>
      </c>
      <c r="B2289" s="17">
        <f>TITRES_STAT!C2292</f>
        <v>11.4</v>
      </c>
      <c r="C2289" s="17">
        <f>TITRES_STAT!D2292</f>
        <v>9.2979000000000003</v>
      </c>
      <c r="D2289" s="17">
        <f>TITRES_STAT!E2292</f>
        <v>83354</v>
      </c>
      <c r="E2289" s="17">
        <f>TITRES_STAT!F2292</f>
        <v>11.319000000000001</v>
      </c>
      <c r="F2289" s="17" t="str">
        <f t="shared" si="107"/>
        <v>BULLISH</v>
      </c>
      <c r="G2289" s="17" t="str">
        <f t="shared" si="106"/>
        <v>NEUTRAL</v>
      </c>
      <c r="H2289" s="17" t="str">
        <f t="shared" si="105"/>
        <v>CONFIRMED BULLISH</v>
      </c>
    </row>
    <row r="2290" spans="1:8" ht="13.5" x14ac:dyDescent="0.25">
      <c r="A2290" s="3">
        <f>TITRES_STAT!B2293</f>
        <v>45336</v>
      </c>
      <c r="B2290" s="17">
        <f>TITRES_STAT!C2293</f>
        <v>11.45</v>
      </c>
      <c r="C2290" s="17">
        <f>TITRES_STAT!D2293</f>
        <v>9.3386999999999993</v>
      </c>
      <c r="D2290" s="17">
        <f>TITRES_STAT!E2293</f>
        <v>13238</v>
      </c>
      <c r="E2290" s="17">
        <f>TITRES_STAT!F2293</f>
        <v>11.427</v>
      </c>
      <c r="F2290" s="17" t="str">
        <f t="shared" si="107"/>
        <v>BULLISH</v>
      </c>
      <c r="G2290" s="17" t="str">
        <f t="shared" si="106"/>
        <v>NEUTRAL</v>
      </c>
      <c r="H2290" s="17" t="str">
        <f t="shared" si="105"/>
        <v>CONFIRMED BULLISH</v>
      </c>
    </row>
    <row r="2291" spans="1:8" ht="13.5" x14ac:dyDescent="0.25">
      <c r="A2291" s="3">
        <f>TITRES_STAT!B2294</f>
        <v>45337</v>
      </c>
      <c r="B2291" s="17">
        <f>TITRES_STAT!C2294</f>
        <v>11.4</v>
      </c>
      <c r="C2291" s="17">
        <f>TITRES_STAT!D2294</f>
        <v>9.2979000000000003</v>
      </c>
      <c r="D2291" s="17">
        <f>TITRES_STAT!E2294</f>
        <v>6945</v>
      </c>
      <c r="E2291" s="17">
        <f>TITRES_STAT!F2294</f>
        <v>11.393000000000001</v>
      </c>
      <c r="F2291" s="17" t="str">
        <f t="shared" si="107"/>
        <v>BULLISH</v>
      </c>
      <c r="G2291" s="17" t="str">
        <f t="shared" si="106"/>
        <v>NEUTRAL</v>
      </c>
      <c r="H2291" s="17" t="str">
        <f t="shared" si="105"/>
        <v>NEUTRAL</v>
      </c>
    </row>
    <row r="2292" spans="1:8" ht="13.5" x14ac:dyDescent="0.25">
      <c r="A2292" s="3">
        <f>TITRES_STAT!B2295</f>
        <v>45338</v>
      </c>
      <c r="B2292" s="17">
        <f>TITRES_STAT!C2295</f>
        <v>11.38</v>
      </c>
      <c r="C2292" s="17">
        <f>TITRES_STAT!D2295</f>
        <v>9.2815999999999992</v>
      </c>
      <c r="D2292" s="17">
        <f>TITRES_STAT!E2295</f>
        <v>10011</v>
      </c>
      <c r="E2292" s="17">
        <f>TITRES_STAT!F2295</f>
        <v>11.438000000000001</v>
      </c>
      <c r="F2292" s="17" t="str">
        <f t="shared" si="107"/>
        <v>BULLISH</v>
      </c>
      <c r="G2292" s="17" t="str">
        <f t="shared" si="106"/>
        <v>STRONG</v>
      </c>
      <c r="H2292" s="17" t="str">
        <f t="shared" si="105"/>
        <v>CONFIRMED BULLISH</v>
      </c>
    </row>
    <row r="2293" spans="1:8" ht="13.5" x14ac:dyDescent="0.25">
      <c r="A2293" s="3">
        <f>TITRES_STAT!B2296</f>
        <v>45341</v>
      </c>
      <c r="B2293" s="17">
        <f>TITRES_STAT!C2296</f>
        <v>11.6</v>
      </c>
      <c r="C2293" s="17">
        <f>TITRES_STAT!D2296</f>
        <v>9.4611000000000001</v>
      </c>
      <c r="D2293" s="17">
        <f>TITRES_STAT!E2296</f>
        <v>15923</v>
      </c>
      <c r="E2293" s="17">
        <f>TITRES_STAT!F2296</f>
        <v>11.484</v>
      </c>
      <c r="F2293" s="17" t="str">
        <f t="shared" si="107"/>
        <v>BULLISH</v>
      </c>
      <c r="G2293" s="17" t="str">
        <f t="shared" si="106"/>
        <v>NEUTRAL</v>
      </c>
      <c r="H2293" s="17" t="str">
        <f t="shared" si="105"/>
        <v>CONFIRMED BULLISH</v>
      </c>
    </row>
    <row r="2294" spans="1:8" ht="13.5" x14ac:dyDescent="0.25">
      <c r="A2294" s="3">
        <f>TITRES_STAT!B2297</f>
        <v>45342</v>
      </c>
      <c r="B2294" s="17">
        <f>TITRES_STAT!C2297</f>
        <v>11.65</v>
      </c>
      <c r="C2294" s="17">
        <f>TITRES_STAT!D2297</f>
        <v>9.5017999999999994</v>
      </c>
      <c r="D2294" s="17">
        <f>TITRES_STAT!E2297</f>
        <v>8693</v>
      </c>
      <c r="E2294" s="17">
        <f>TITRES_STAT!F2297</f>
        <v>11.554</v>
      </c>
      <c r="F2294" s="17" t="str">
        <f t="shared" si="107"/>
        <v>BULLISH</v>
      </c>
      <c r="G2294" s="17" t="str">
        <f t="shared" si="106"/>
        <v>STRONG</v>
      </c>
      <c r="H2294" s="17" t="str">
        <f t="shared" si="105"/>
        <v>CONFIRMED BULLISH</v>
      </c>
    </row>
    <row r="2295" spans="1:8" ht="13.5" x14ac:dyDescent="0.25">
      <c r="A2295" s="3">
        <f>TITRES_STAT!B2298</f>
        <v>45343</v>
      </c>
      <c r="B2295" s="17">
        <f>TITRES_STAT!C2298</f>
        <v>11.7</v>
      </c>
      <c r="C2295" s="17">
        <f>TITRES_STAT!D2298</f>
        <v>9.5426000000000002</v>
      </c>
      <c r="D2295" s="17">
        <f>TITRES_STAT!E2298</f>
        <v>9379</v>
      </c>
      <c r="E2295" s="17">
        <f>TITRES_STAT!F2298</f>
        <v>11.688000000000001</v>
      </c>
      <c r="F2295" s="17" t="str">
        <f t="shared" si="107"/>
        <v>BULLISH</v>
      </c>
      <c r="G2295" s="17" t="str">
        <f t="shared" si="106"/>
        <v>STRONG</v>
      </c>
      <c r="H2295" s="17" t="str">
        <f t="shared" si="105"/>
        <v>CONFIRMED BULLISH</v>
      </c>
    </row>
    <row r="2296" spans="1:8" ht="13.5" x14ac:dyDescent="0.25">
      <c r="A2296" s="3">
        <f>TITRES_STAT!B2299</f>
        <v>45344</v>
      </c>
      <c r="B2296" s="17">
        <f>TITRES_STAT!C2299</f>
        <v>11.9</v>
      </c>
      <c r="C2296" s="17">
        <f>TITRES_STAT!D2299</f>
        <v>9.7058</v>
      </c>
      <c r="D2296" s="17">
        <f>TITRES_STAT!E2299</f>
        <v>18972</v>
      </c>
      <c r="E2296" s="17">
        <f>TITRES_STAT!F2299</f>
        <v>11.851000000000001</v>
      </c>
      <c r="F2296" s="17" t="str">
        <f t="shared" si="107"/>
        <v>BULLISH</v>
      </c>
      <c r="G2296" s="17" t="str">
        <f t="shared" si="106"/>
        <v>STRONG</v>
      </c>
      <c r="H2296" s="17" t="str">
        <f t="shared" si="105"/>
        <v>CONFIRMED BULLISH</v>
      </c>
    </row>
    <row r="2297" spans="1:8" ht="13.5" x14ac:dyDescent="0.25">
      <c r="A2297" s="3">
        <f>TITRES_STAT!B2300</f>
        <v>45345</v>
      </c>
      <c r="B2297" s="17">
        <f>TITRES_STAT!C2300</f>
        <v>11.9</v>
      </c>
      <c r="C2297" s="17">
        <f>TITRES_STAT!D2300</f>
        <v>9.7058</v>
      </c>
      <c r="D2297" s="17">
        <f>TITRES_STAT!E2300</f>
        <v>50891</v>
      </c>
      <c r="E2297" s="17">
        <f>TITRES_STAT!F2300</f>
        <v>11.930999999999999</v>
      </c>
      <c r="F2297" s="17" t="str">
        <f t="shared" si="107"/>
        <v>BULLISH</v>
      </c>
      <c r="G2297" s="17" t="str">
        <f t="shared" si="106"/>
        <v>STRONG</v>
      </c>
      <c r="H2297" s="17" t="str">
        <f t="shared" si="105"/>
        <v>CONFIRMED BULLISH</v>
      </c>
    </row>
    <row r="2298" spans="1:8" ht="13.5" x14ac:dyDescent="0.25">
      <c r="A2298" s="3">
        <f>TITRES_STAT!B2301</f>
        <v>45348</v>
      </c>
      <c r="B2298" s="17">
        <f>TITRES_STAT!C2301</f>
        <v>12.35</v>
      </c>
      <c r="C2298" s="17">
        <f>TITRES_STAT!D2301</f>
        <v>10.072800000000001</v>
      </c>
      <c r="D2298" s="17">
        <f>TITRES_STAT!E2301</f>
        <v>36330</v>
      </c>
      <c r="E2298" s="17">
        <f>TITRES_STAT!F2301</f>
        <v>12.217000000000001</v>
      </c>
      <c r="F2298" s="17" t="str">
        <f t="shared" si="107"/>
        <v>BULLISH</v>
      </c>
      <c r="G2298" s="17" t="str">
        <f t="shared" si="106"/>
        <v>STRONG</v>
      </c>
      <c r="H2298" s="17" t="str">
        <f t="shared" si="105"/>
        <v>CONFIRMED BULLISH</v>
      </c>
    </row>
    <row r="2299" spans="1:8" ht="13.5" x14ac:dyDescent="0.25">
      <c r="A2299" s="3">
        <f>TITRES_STAT!B2302</f>
        <v>45349</v>
      </c>
      <c r="B2299" s="17">
        <f>TITRES_STAT!C2302</f>
        <v>12.35</v>
      </c>
      <c r="C2299" s="17">
        <f>TITRES_STAT!D2302</f>
        <v>10.072800000000001</v>
      </c>
      <c r="D2299" s="17">
        <f>TITRES_STAT!E2302</f>
        <v>4710</v>
      </c>
      <c r="E2299" s="17">
        <f>TITRES_STAT!F2302</f>
        <v>12.317</v>
      </c>
      <c r="F2299" s="17" t="str">
        <f t="shared" si="107"/>
        <v>BULLISH</v>
      </c>
      <c r="G2299" s="17" t="str">
        <f t="shared" si="106"/>
        <v>STRONG</v>
      </c>
      <c r="H2299" s="17" t="str">
        <f t="shared" si="105"/>
        <v>CONFIRMED BULLISH</v>
      </c>
    </row>
    <row r="2300" spans="1:8" ht="13.5" x14ac:dyDescent="0.25">
      <c r="A2300" s="3">
        <f>TITRES_STAT!B2303</f>
        <v>45350</v>
      </c>
      <c r="B2300" s="17">
        <f>TITRES_STAT!C2303</f>
        <v>12.4</v>
      </c>
      <c r="C2300" s="17">
        <f>TITRES_STAT!D2303</f>
        <v>10.1136</v>
      </c>
      <c r="D2300" s="17">
        <f>TITRES_STAT!E2303</f>
        <v>28645</v>
      </c>
      <c r="E2300" s="17">
        <f>TITRES_STAT!F2303</f>
        <v>12.279</v>
      </c>
      <c r="F2300" s="17" t="str">
        <f t="shared" si="107"/>
        <v>BULLISH</v>
      </c>
      <c r="G2300" s="17" t="str">
        <f t="shared" si="106"/>
        <v>STRONG</v>
      </c>
      <c r="H2300" s="17" t="str">
        <f t="shared" si="105"/>
        <v>CONFIRMED BULLISH</v>
      </c>
    </row>
    <row r="2301" spans="1:8" ht="13.5" x14ac:dyDescent="0.25">
      <c r="A2301" s="3">
        <f>TITRES_STAT!B2304</f>
        <v>45351</v>
      </c>
      <c r="B2301" s="17">
        <f>TITRES_STAT!C2304</f>
        <v>12.6</v>
      </c>
      <c r="C2301" s="17">
        <f>TITRES_STAT!D2304</f>
        <v>10.2767</v>
      </c>
      <c r="D2301" s="17">
        <f>TITRES_STAT!E2304</f>
        <v>31552</v>
      </c>
      <c r="E2301" s="17">
        <f>TITRES_STAT!F2304</f>
        <v>12.61</v>
      </c>
      <c r="F2301" s="17" t="str">
        <f t="shared" si="107"/>
        <v>BULLISH</v>
      </c>
      <c r="G2301" s="17" t="str">
        <f t="shared" si="106"/>
        <v>STRONG</v>
      </c>
      <c r="H2301" s="17" t="str">
        <f t="shared" si="105"/>
        <v>CONFIRMED BULLISH</v>
      </c>
    </row>
    <row r="2302" spans="1:8" ht="13.5" x14ac:dyDescent="0.25">
      <c r="A2302" s="3">
        <f>TITRES_STAT!B2305</f>
        <v>45352</v>
      </c>
      <c r="B2302" s="17">
        <f>TITRES_STAT!C2305</f>
        <v>12.74</v>
      </c>
      <c r="C2302" s="17">
        <f>TITRES_STAT!D2305</f>
        <v>10.3909</v>
      </c>
      <c r="D2302" s="17">
        <f>TITRES_STAT!E2305</f>
        <v>33891</v>
      </c>
      <c r="E2302" s="17">
        <f>TITRES_STAT!F2305</f>
        <v>12.702999999999999</v>
      </c>
      <c r="F2302" s="17" t="str">
        <f t="shared" si="107"/>
        <v>BULLISH</v>
      </c>
      <c r="G2302" s="17" t="str">
        <f t="shared" si="106"/>
        <v>STRONG</v>
      </c>
      <c r="H2302" s="17" t="str">
        <f t="shared" si="105"/>
        <v>CONFIRMED BULLISH</v>
      </c>
    </row>
    <row r="2303" spans="1:8" ht="13.5" x14ac:dyDescent="0.25">
      <c r="A2303" s="3">
        <f>TITRES_STAT!B2306</f>
        <v>45355</v>
      </c>
      <c r="B2303" s="17">
        <f>TITRES_STAT!C2306</f>
        <v>12.8</v>
      </c>
      <c r="C2303" s="17">
        <f>TITRES_STAT!D2306</f>
        <v>10.4398</v>
      </c>
      <c r="D2303" s="17">
        <f>TITRES_STAT!E2306</f>
        <v>4748</v>
      </c>
      <c r="E2303" s="17">
        <f>TITRES_STAT!F2306</f>
        <v>12.762</v>
      </c>
      <c r="F2303" s="17" t="str">
        <f t="shared" si="107"/>
        <v>BULLISH</v>
      </c>
      <c r="G2303" s="17" t="str">
        <f t="shared" si="106"/>
        <v>STRONG</v>
      </c>
      <c r="H2303" s="17" t="str">
        <f t="shared" si="105"/>
        <v>CONFIRMED BULLISH</v>
      </c>
    </row>
    <row r="2304" spans="1:8" ht="13.5" x14ac:dyDescent="0.25">
      <c r="A2304" s="3">
        <f>TITRES_STAT!B2307</f>
        <v>45356</v>
      </c>
      <c r="B2304" s="17">
        <f>TITRES_STAT!C2307</f>
        <v>12.63</v>
      </c>
      <c r="C2304" s="17">
        <f>TITRES_STAT!D2307</f>
        <v>10.3011</v>
      </c>
      <c r="D2304" s="17">
        <f>TITRES_STAT!E2307</f>
        <v>6971</v>
      </c>
      <c r="E2304" s="17">
        <f>TITRES_STAT!F2307</f>
        <v>12.717000000000001</v>
      </c>
      <c r="F2304" s="17" t="str">
        <f t="shared" si="107"/>
        <v>BULLISH</v>
      </c>
      <c r="G2304" s="17" t="str">
        <f t="shared" si="106"/>
        <v>STRONG</v>
      </c>
      <c r="H2304" s="17" t="str">
        <f t="shared" si="105"/>
        <v>CONFIRMED BULLISH</v>
      </c>
    </row>
    <row r="2305" spans="1:8" ht="13.5" x14ac:dyDescent="0.25">
      <c r="A2305" s="3">
        <f>TITRES_STAT!B2308</f>
        <v>45357</v>
      </c>
      <c r="B2305" s="17">
        <f>TITRES_STAT!C2308</f>
        <v>12.6</v>
      </c>
      <c r="C2305" s="17">
        <f>TITRES_STAT!D2308</f>
        <v>10.2767</v>
      </c>
      <c r="D2305" s="17">
        <f>TITRES_STAT!E2308</f>
        <v>13978</v>
      </c>
      <c r="E2305" s="17">
        <f>TITRES_STAT!F2308</f>
        <v>12.568</v>
      </c>
      <c r="F2305" s="17" t="str">
        <f t="shared" si="107"/>
        <v>BULLISH</v>
      </c>
      <c r="G2305" s="17" t="str">
        <f t="shared" si="106"/>
        <v>STRONG</v>
      </c>
      <c r="H2305" s="17" t="str">
        <f t="shared" si="105"/>
        <v>CONFIRMED BULLISH</v>
      </c>
    </row>
    <row r="2306" spans="1:8" ht="13.5" x14ac:dyDescent="0.25">
      <c r="A2306" s="3">
        <f>TITRES_STAT!B2309</f>
        <v>45358</v>
      </c>
      <c r="B2306" s="17">
        <f>TITRES_STAT!C2309</f>
        <v>13.15</v>
      </c>
      <c r="C2306" s="17">
        <f>TITRES_STAT!D2309</f>
        <v>10.725300000000001</v>
      </c>
      <c r="D2306" s="17">
        <f>TITRES_STAT!E2309</f>
        <v>89626</v>
      </c>
      <c r="E2306" s="17">
        <f>TITRES_STAT!F2309</f>
        <v>13.212</v>
      </c>
      <c r="F2306" s="17" t="str">
        <f t="shared" si="107"/>
        <v>BULLISH</v>
      </c>
      <c r="G2306" s="17" t="str">
        <f t="shared" si="106"/>
        <v>STRONG</v>
      </c>
      <c r="H2306" s="17" t="str">
        <f t="shared" si="105"/>
        <v>CONFIRMED BULLISH</v>
      </c>
    </row>
    <row r="2307" spans="1:8" ht="13.5" x14ac:dyDescent="0.25">
      <c r="A2307" s="3">
        <f>TITRES_STAT!B2310</f>
        <v>45359</v>
      </c>
      <c r="B2307" s="17">
        <f>TITRES_STAT!C2310</f>
        <v>13.2</v>
      </c>
      <c r="C2307" s="17">
        <f>TITRES_STAT!D2310</f>
        <v>10.766</v>
      </c>
      <c r="D2307" s="17">
        <f>TITRES_STAT!E2310</f>
        <v>12594</v>
      </c>
      <c r="E2307" s="17">
        <f>TITRES_STAT!F2310</f>
        <v>13.226000000000001</v>
      </c>
      <c r="F2307" s="17" t="str">
        <f t="shared" si="107"/>
        <v>BULLISH</v>
      </c>
      <c r="G2307" s="17" t="str">
        <f t="shared" si="106"/>
        <v>STRONG</v>
      </c>
      <c r="H2307" s="17" t="str">
        <f t="shared" si="105"/>
        <v>CONFIRMED BULLISH</v>
      </c>
    </row>
    <row r="2308" spans="1:8" ht="13.5" x14ac:dyDescent="0.25">
      <c r="A2308" s="3">
        <f>TITRES_STAT!B2311</f>
        <v>45362</v>
      </c>
      <c r="B2308" s="17">
        <f>TITRES_STAT!C2311</f>
        <v>13.08</v>
      </c>
      <c r="C2308" s="17">
        <f>TITRES_STAT!D2311</f>
        <v>10.668200000000001</v>
      </c>
      <c r="D2308" s="17">
        <f>TITRES_STAT!E2311</f>
        <v>5740</v>
      </c>
      <c r="E2308" s="17">
        <f>TITRES_STAT!F2311</f>
        <v>13.12</v>
      </c>
      <c r="F2308" s="17" t="str">
        <f t="shared" si="107"/>
        <v>BULLISH</v>
      </c>
      <c r="G2308" s="17" t="str">
        <f t="shared" si="106"/>
        <v>STRONG</v>
      </c>
      <c r="H2308" s="17" t="str">
        <f t="shared" si="105"/>
        <v>CONFIRMED BULLISH</v>
      </c>
    </row>
    <row r="2309" spans="1:8" ht="13.5" x14ac:dyDescent="0.25">
      <c r="A2309" s="3">
        <f>TITRES_STAT!B2312</f>
        <v>45363</v>
      </c>
      <c r="B2309" s="17">
        <f>TITRES_STAT!C2312</f>
        <v>13</v>
      </c>
      <c r="C2309" s="17">
        <f>TITRES_STAT!D2312</f>
        <v>10.6029</v>
      </c>
      <c r="D2309" s="17">
        <f>TITRES_STAT!E2312</f>
        <v>35838</v>
      </c>
      <c r="E2309" s="17">
        <f>TITRES_STAT!F2312</f>
        <v>13.015000000000001</v>
      </c>
      <c r="F2309" s="17" t="str">
        <f t="shared" si="107"/>
        <v>BULLISH</v>
      </c>
      <c r="G2309" s="17" t="str">
        <f t="shared" si="106"/>
        <v>STRONG</v>
      </c>
      <c r="H2309" s="17" t="str">
        <f t="shared" si="105"/>
        <v>CONFIRMED BULLISH</v>
      </c>
    </row>
    <row r="2310" spans="1:8" ht="13.5" x14ac:dyDescent="0.25">
      <c r="A2310" s="3">
        <f>TITRES_STAT!B2313</f>
        <v>45364</v>
      </c>
      <c r="B2310" s="17">
        <f>TITRES_STAT!C2313</f>
        <v>13.05</v>
      </c>
      <c r="C2310" s="17">
        <f>TITRES_STAT!D2313</f>
        <v>10.643700000000001</v>
      </c>
      <c r="D2310" s="17">
        <f>TITRES_STAT!E2313</f>
        <v>17402</v>
      </c>
      <c r="E2310" s="17">
        <f>TITRES_STAT!F2313</f>
        <v>13.028</v>
      </c>
      <c r="F2310" s="17" t="str">
        <f t="shared" si="107"/>
        <v>BULLISH</v>
      </c>
      <c r="G2310" s="17" t="str">
        <f t="shared" si="106"/>
        <v>STRONG</v>
      </c>
      <c r="H2310" s="17" t="str">
        <f t="shared" ref="H2310:H2373" si="108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17">
        <f>TITRES_STAT!C2314</f>
        <v>13.2</v>
      </c>
      <c r="C2311" s="17">
        <f>TITRES_STAT!D2314</f>
        <v>10.766</v>
      </c>
      <c r="D2311" s="17">
        <f>TITRES_STAT!E2314</f>
        <v>22164</v>
      </c>
      <c r="E2311" s="17">
        <f>TITRES_STAT!F2314</f>
        <v>13.099</v>
      </c>
      <c r="F2311" s="17" t="str">
        <f t="shared" si="107"/>
        <v>BEARISH</v>
      </c>
      <c r="G2311" s="17" t="str">
        <f t="shared" ref="G2311:G2374" si="109">IF((E2311-E2306)/E2306 &gt; 0.02, "STRONG",
 IF((E2311-E2306)/E2306 &lt; -0.02, "WEAK", "NEUTRAL"))</f>
        <v>NEUTRAL</v>
      </c>
      <c r="H2311" s="17" t="str">
        <f t="shared" si="108"/>
        <v>BEARISH DIVERGENCE</v>
      </c>
    </row>
    <row r="2312" spans="1:8" ht="13.5" x14ac:dyDescent="0.25">
      <c r="A2312" s="3">
        <f>TITRES_STAT!B2315</f>
        <v>45366</v>
      </c>
      <c r="B2312" s="17">
        <f>TITRES_STAT!C2315</f>
        <v>13.5</v>
      </c>
      <c r="C2312" s="17">
        <f>TITRES_STAT!D2315</f>
        <v>11.0107</v>
      </c>
      <c r="D2312" s="17">
        <f>TITRES_STAT!E2315</f>
        <v>48858</v>
      </c>
      <c r="E2312" s="17">
        <f>TITRES_STAT!F2315</f>
        <v>13.195</v>
      </c>
      <c r="F2312" s="17" t="str">
        <f t="shared" ref="F2312:F2375" si="110">IF(E2312&gt;E2307,"BULLISH",IF(E2312&lt;E2307,"BEARISH","NEUTRAL"))</f>
        <v>BEARISH</v>
      </c>
      <c r="G2312" s="17" t="str">
        <f t="shared" si="109"/>
        <v>NEUTRAL</v>
      </c>
      <c r="H2312" s="17" t="str">
        <f t="shared" si="108"/>
        <v>BEARISH DIVERGENCE</v>
      </c>
    </row>
    <row r="2313" spans="1:8" ht="13.5" x14ac:dyDescent="0.25">
      <c r="A2313" s="3">
        <f>TITRES_STAT!B2316</f>
        <v>45369</v>
      </c>
      <c r="B2313" s="17">
        <f>TITRES_STAT!C2316</f>
        <v>13.78</v>
      </c>
      <c r="C2313" s="17">
        <f>TITRES_STAT!D2316</f>
        <v>11.239100000000001</v>
      </c>
      <c r="D2313" s="17">
        <f>TITRES_STAT!E2316</f>
        <v>15393</v>
      </c>
      <c r="E2313" s="17">
        <f>TITRES_STAT!F2316</f>
        <v>13.763</v>
      </c>
      <c r="F2313" s="17" t="str">
        <f t="shared" si="110"/>
        <v>BULLISH</v>
      </c>
      <c r="G2313" s="17" t="str">
        <f t="shared" si="109"/>
        <v>STRONG</v>
      </c>
      <c r="H2313" s="17" t="str">
        <f t="shared" si="108"/>
        <v>CONFIRMED BULLISH</v>
      </c>
    </row>
    <row r="2314" spans="1:8" ht="13.5" x14ac:dyDescent="0.25">
      <c r="A2314" s="3">
        <f>TITRES_STAT!B2317</f>
        <v>45370</v>
      </c>
      <c r="B2314" s="17">
        <f>TITRES_STAT!C2317</f>
        <v>14.1</v>
      </c>
      <c r="C2314" s="17">
        <f>TITRES_STAT!D2317</f>
        <v>11.5001</v>
      </c>
      <c r="D2314" s="17">
        <f>TITRES_STAT!E2317</f>
        <v>27304</v>
      </c>
      <c r="E2314" s="17">
        <f>TITRES_STAT!F2317</f>
        <v>13.904</v>
      </c>
      <c r="F2314" s="17" t="str">
        <f t="shared" si="110"/>
        <v>BULLISH</v>
      </c>
      <c r="G2314" s="17" t="str">
        <f t="shared" si="109"/>
        <v>STRONG</v>
      </c>
      <c r="H2314" s="17" t="str">
        <f t="shared" si="108"/>
        <v>CONFIRMED BULLISH</v>
      </c>
    </row>
    <row r="2315" spans="1:8" ht="13.5" x14ac:dyDescent="0.25">
      <c r="A2315" s="3">
        <f>TITRES_STAT!B2318</f>
        <v>45372</v>
      </c>
      <c r="B2315" s="17">
        <f>TITRES_STAT!C2318</f>
        <v>14.7</v>
      </c>
      <c r="C2315" s="17">
        <f>TITRES_STAT!D2318</f>
        <v>11.9895</v>
      </c>
      <c r="D2315" s="17">
        <f>TITRES_STAT!E2318</f>
        <v>39075</v>
      </c>
      <c r="E2315" s="17">
        <f>TITRES_STAT!F2318</f>
        <v>14.369</v>
      </c>
      <c r="F2315" s="17" t="str">
        <f t="shared" si="110"/>
        <v>BULLISH</v>
      </c>
      <c r="G2315" s="17" t="str">
        <f t="shared" si="109"/>
        <v>STRONG</v>
      </c>
      <c r="H2315" s="17" t="str">
        <f t="shared" si="108"/>
        <v>CONFIRMED BULLISH</v>
      </c>
    </row>
    <row r="2316" spans="1:8" ht="13.5" x14ac:dyDescent="0.25">
      <c r="A2316" s="3">
        <f>TITRES_STAT!B2319</f>
        <v>45373</v>
      </c>
      <c r="B2316" s="17">
        <f>TITRES_STAT!C2319</f>
        <v>14.49</v>
      </c>
      <c r="C2316" s="17">
        <f>TITRES_STAT!D2319</f>
        <v>11.818199999999999</v>
      </c>
      <c r="D2316" s="17">
        <f>TITRES_STAT!E2319</f>
        <v>21852</v>
      </c>
      <c r="E2316" s="17">
        <f>TITRES_STAT!F2319</f>
        <v>14.528</v>
      </c>
      <c r="F2316" s="17" t="str">
        <f t="shared" si="110"/>
        <v>BULLISH</v>
      </c>
      <c r="G2316" s="17" t="str">
        <f t="shared" si="109"/>
        <v>STRONG</v>
      </c>
      <c r="H2316" s="17" t="str">
        <f t="shared" si="108"/>
        <v>CONFIRMED BULLISH</v>
      </c>
    </row>
    <row r="2317" spans="1:8" ht="13.5" x14ac:dyDescent="0.25">
      <c r="A2317" s="3">
        <f>TITRES_STAT!B2320</f>
        <v>45376</v>
      </c>
      <c r="B2317" s="17">
        <f>TITRES_STAT!C2320</f>
        <v>14.48</v>
      </c>
      <c r="C2317" s="17">
        <f>TITRES_STAT!D2320</f>
        <v>11.81</v>
      </c>
      <c r="D2317" s="17">
        <f>TITRES_STAT!E2320</f>
        <v>10251</v>
      </c>
      <c r="E2317" s="17">
        <f>TITRES_STAT!F2320</f>
        <v>14.397</v>
      </c>
      <c r="F2317" s="17" t="str">
        <f t="shared" si="110"/>
        <v>BULLISH</v>
      </c>
      <c r="G2317" s="17" t="str">
        <f t="shared" si="109"/>
        <v>STRONG</v>
      </c>
      <c r="H2317" s="17" t="str">
        <f t="shared" si="108"/>
        <v>CONFIRMED BULLISH</v>
      </c>
    </row>
    <row r="2318" spans="1:8" ht="13.5" x14ac:dyDescent="0.25">
      <c r="A2318" s="3">
        <f>TITRES_STAT!B2321</f>
        <v>45377</v>
      </c>
      <c r="B2318" s="17">
        <f>TITRES_STAT!C2321</f>
        <v>14.49</v>
      </c>
      <c r="C2318" s="17">
        <f>TITRES_STAT!D2321</f>
        <v>11.818199999999999</v>
      </c>
      <c r="D2318" s="17">
        <f>TITRES_STAT!E2321</f>
        <v>22790</v>
      </c>
      <c r="E2318" s="17">
        <f>TITRES_STAT!F2321</f>
        <v>14.445</v>
      </c>
      <c r="F2318" s="17" t="str">
        <f t="shared" si="110"/>
        <v>BULLISH</v>
      </c>
      <c r="G2318" s="17" t="str">
        <f t="shared" si="109"/>
        <v>STRONG</v>
      </c>
      <c r="H2318" s="17" t="str">
        <f t="shared" si="108"/>
        <v>CONFIRMED BULLISH</v>
      </c>
    </row>
    <row r="2319" spans="1:8" ht="13.5" x14ac:dyDescent="0.25">
      <c r="A2319" s="3">
        <f>TITRES_STAT!B2322</f>
        <v>45378</v>
      </c>
      <c r="B2319" s="17">
        <f>TITRES_STAT!C2322</f>
        <v>14.48</v>
      </c>
      <c r="C2319" s="17">
        <f>TITRES_STAT!D2322</f>
        <v>11.81</v>
      </c>
      <c r="D2319" s="17">
        <f>TITRES_STAT!E2322</f>
        <v>97432</v>
      </c>
      <c r="E2319" s="17">
        <f>TITRES_STAT!F2322</f>
        <v>14.475</v>
      </c>
      <c r="F2319" s="17" t="str">
        <f t="shared" si="110"/>
        <v>BULLISH</v>
      </c>
      <c r="G2319" s="17" t="str">
        <f t="shared" si="109"/>
        <v>STRONG</v>
      </c>
      <c r="H2319" s="17" t="str">
        <f t="shared" si="108"/>
        <v>CONFIRMED BULLISH</v>
      </c>
    </row>
    <row r="2320" spans="1:8" ht="13.5" x14ac:dyDescent="0.25">
      <c r="A2320" s="3">
        <f>TITRES_STAT!B2323</f>
        <v>45379</v>
      </c>
      <c r="B2320" s="17">
        <f>TITRES_STAT!C2323</f>
        <v>14.47</v>
      </c>
      <c r="C2320" s="17">
        <f>TITRES_STAT!D2323</f>
        <v>11.8019</v>
      </c>
      <c r="D2320" s="17">
        <f>TITRES_STAT!E2323</f>
        <v>14723</v>
      </c>
      <c r="E2320" s="17">
        <f>TITRES_STAT!F2323</f>
        <v>14.47</v>
      </c>
      <c r="F2320" s="17" t="str">
        <f t="shared" si="110"/>
        <v>BULLISH</v>
      </c>
      <c r="G2320" s="17" t="str">
        <f t="shared" si="109"/>
        <v>NEUTRAL</v>
      </c>
      <c r="H2320" s="17" t="str">
        <f t="shared" si="108"/>
        <v>BULLISH DIVERGENCE</v>
      </c>
    </row>
    <row r="2321" spans="1:8" ht="13.5" x14ac:dyDescent="0.25">
      <c r="A2321" s="3">
        <f>TITRES_STAT!B2324</f>
        <v>45380</v>
      </c>
      <c r="B2321" s="17">
        <f>TITRES_STAT!C2324</f>
        <v>14.55</v>
      </c>
      <c r="C2321" s="17">
        <f>TITRES_STAT!D2324</f>
        <v>11.867100000000001</v>
      </c>
      <c r="D2321" s="17">
        <f>TITRES_STAT!E2324</f>
        <v>77654</v>
      </c>
      <c r="E2321" s="17">
        <f>TITRES_STAT!F2324</f>
        <v>14.500999999999999</v>
      </c>
      <c r="F2321" s="17" t="str">
        <f t="shared" si="110"/>
        <v>BEARISH</v>
      </c>
      <c r="G2321" s="17" t="str">
        <f t="shared" si="109"/>
        <v>NEUTRAL</v>
      </c>
      <c r="H2321" s="17" t="str">
        <f t="shared" si="108"/>
        <v>BEARISH DIVERGENCE</v>
      </c>
    </row>
    <row r="2322" spans="1:8" ht="13.5" x14ac:dyDescent="0.25">
      <c r="A2322" s="3">
        <f>TITRES_STAT!B2325</f>
        <v>45383</v>
      </c>
      <c r="B2322" s="17">
        <f>TITRES_STAT!C2325</f>
        <v>14.66</v>
      </c>
      <c r="C2322" s="17">
        <f>TITRES_STAT!D2325</f>
        <v>11.956799999999999</v>
      </c>
      <c r="D2322" s="17">
        <f>TITRES_STAT!E2325</f>
        <v>3704</v>
      </c>
      <c r="E2322" s="17">
        <f>TITRES_STAT!F2325</f>
        <v>14.573</v>
      </c>
      <c r="F2322" s="17" t="str">
        <f t="shared" si="110"/>
        <v>BULLISH</v>
      </c>
      <c r="G2322" s="17" t="str">
        <f t="shared" si="109"/>
        <v>NEUTRAL</v>
      </c>
      <c r="H2322" s="17" t="str">
        <f t="shared" si="108"/>
        <v>CONFIRMED BULLISH</v>
      </c>
    </row>
    <row r="2323" spans="1:8" ht="13.5" x14ac:dyDescent="0.25">
      <c r="A2323" s="3">
        <f>TITRES_STAT!B2326</f>
        <v>45384</v>
      </c>
      <c r="B2323" s="17">
        <f>TITRES_STAT!C2326</f>
        <v>14.49</v>
      </c>
      <c r="C2323" s="17">
        <f>TITRES_STAT!D2326</f>
        <v>11.818199999999999</v>
      </c>
      <c r="D2323" s="17">
        <f>TITRES_STAT!E2326</f>
        <v>11650</v>
      </c>
      <c r="E2323" s="17">
        <f>TITRES_STAT!F2326</f>
        <v>14.599</v>
      </c>
      <c r="F2323" s="17" t="str">
        <f t="shared" si="110"/>
        <v>BULLISH</v>
      </c>
      <c r="G2323" s="17" t="str">
        <f t="shared" si="109"/>
        <v>NEUTRAL</v>
      </c>
      <c r="H2323" s="17" t="str">
        <f t="shared" si="108"/>
        <v>NEUTRAL</v>
      </c>
    </row>
    <row r="2324" spans="1:8" ht="13.5" x14ac:dyDescent="0.25">
      <c r="A2324" s="3">
        <f>TITRES_STAT!B2327</f>
        <v>45385</v>
      </c>
      <c r="B2324" s="17">
        <f>TITRES_STAT!C2327</f>
        <v>14.47</v>
      </c>
      <c r="C2324" s="17">
        <f>TITRES_STAT!D2327</f>
        <v>11.8019</v>
      </c>
      <c r="D2324" s="17">
        <f>TITRES_STAT!E2327</f>
        <v>4041</v>
      </c>
      <c r="E2324" s="17">
        <f>TITRES_STAT!F2327</f>
        <v>14.43</v>
      </c>
      <c r="F2324" s="17" t="str">
        <f t="shared" si="110"/>
        <v>BEARISH</v>
      </c>
      <c r="G2324" s="17" t="str">
        <f t="shared" si="109"/>
        <v>NEUTRAL</v>
      </c>
      <c r="H2324" s="17" t="str">
        <f t="shared" si="108"/>
        <v>CONFIRMED BEARISH</v>
      </c>
    </row>
    <row r="2325" spans="1:8" ht="13.5" x14ac:dyDescent="0.25">
      <c r="A2325" s="3">
        <f>TITRES_STAT!B2328</f>
        <v>45386</v>
      </c>
      <c r="B2325" s="17">
        <f>TITRES_STAT!C2328</f>
        <v>14.39</v>
      </c>
      <c r="C2325" s="17">
        <f>TITRES_STAT!D2328</f>
        <v>11.736599999999999</v>
      </c>
      <c r="D2325" s="17">
        <f>TITRES_STAT!E2328</f>
        <v>11256</v>
      </c>
      <c r="E2325" s="17">
        <f>TITRES_STAT!F2328</f>
        <v>14.414</v>
      </c>
      <c r="F2325" s="17" t="str">
        <f t="shared" si="110"/>
        <v>BEARISH</v>
      </c>
      <c r="G2325" s="17" t="str">
        <f t="shared" si="109"/>
        <v>NEUTRAL</v>
      </c>
      <c r="H2325" s="17" t="str">
        <f t="shared" si="108"/>
        <v>CONFIRMED BEARISH</v>
      </c>
    </row>
    <row r="2326" spans="1:8" ht="13.5" x14ac:dyDescent="0.25">
      <c r="A2326" s="3">
        <f>TITRES_STAT!B2329</f>
        <v>45387</v>
      </c>
      <c r="B2326" s="17">
        <f>TITRES_STAT!C2329</f>
        <v>14.2</v>
      </c>
      <c r="C2326" s="17">
        <f>TITRES_STAT!D2329</f>
        <v>11.5817</v>
      </c>
      <c r="D2326" s="17">
        <f>TITRES_STAT!E2329</f>
        <v>6252</v>
      </c>
      <c r="E2326" s="17">
        <f>TITRES_STAT!F2329</f>
        <v>14.289</v>
      </c>
      <c r="F2326" s="17" t="str">
        <f t="shared" si="110"/>
        <v>BEARISH</v>
      </c>
      <c r="G2326" s="17" t="str">
        <f t="shared" si="109"/>
        <v>NEUTRAL</v>
      </c>
      <c r="H2326" s="17" t="str">
        <f t="shared" si="108"/>
        <v>CONFIRMED BEARISH</v>
      </c>
    </row>
    <row r="2327" spans="1:8" ht="13.5" x14ac:dyDescent="0.25">
      <c r="A2327" s="3">
        <f>TITRES_STAT!B2330</f>
        <v>45390</v>
      </c>
      <c r="B2327" s="17">
        <f>TITRES_STAT!C2330</f>
        <v>14.33</v>
      </c>
      <c r="C2327" s="17">
        <f>TITRES_STAT!D2330</f>
        <v>11.6877</v>
      </c>
      <c r="D2327" s="17">
        <f>TITRES_STAT!E2330</f>
        <v>11032</v>
      </c>
      <c r="E2327" s="17">
        <f>TITRES_STAT!F2330</f>
        <v>14.192</v>
      </c>
      <c r="F2327" s="17" t="str">
        <f t="shared" si="110"/>
        <v>BEARISH</v>
      </c>
      <c r="G2327" s="17" t="str">
        <f t="shared" si="109"/>
        <v>WEAK</v>
      </c>
      <c r="H2327" s="17" t="str">
        <f t="shared" si="108"/>
        <v>CONFIRMED BEARISH</v>
      </c>
    </row>
    <row r="2328" spans="1:8" ht="13.5" x14ac:dyDescent="0.25">
      <c r="A2328" s="3">
        <f>TITRES_STAT!B2331</f>
        <v>45394</v>
      </c>
      <c r="B2328" s="17">
        <f>TITRES_STAT!C2331</f>
        <v>14.25</v>
      </c>
      <c r="C2328" s="17">
        <f>TITRES_STAT!D2331</f>
        <v>11.622400000000001</v>
      </c>
      <c r="D2328" s="17">
        <f>TITRES_STAT!E2331</f>
        <v>4535</v>
      </c>
      <c r="E2328" s="17">
        <f>TITRES_STAT!F2331</f>
        <v>14.292999999999999</v>
      </c>
      <c r="F2328" s="17" t="str">
        <f t="shared" si="110"/>
        <v>BEARISH</v>
      </c>
      <c r="G2328" s="17" t="str">
        <f t="shared" si="109"/>
        <v>WEAK</v>
      </c>
      <c r="H2328" s="17" t="str">
        <f t="shared" si="108"/>
        <v>CONFIRMED BEARISH</v>
      </c>
    </row>
    <row r="2329" spans="1:8" ht="13.5" x14ac:dyDescent="0.25">
      <c r="A2329" s="3">
        <f>TITRES_STAT!B2332</f>
        <v>45397</v>
      </c>
      <c r="B2329" s="17">
        <f>TITRES_STAT!C2332</f>
        <v>14.43</v>
      </c>
      <c r="C2329" s="17">
        <f>TITRES_STAT!D2332</f>
        <v>11.7692</v>
      </c>
      <c r="D2329" s="17">
        <f>TITRES_STAT!E2332</f>
        <v>9625</v>
      </c>
      <c r="E2329" s="17">
        <f>TITRES_STAT!F2332</f>
        <v>14.31</v>
      </c>
      <c r="F2329" s="17" t="str">
        <f t="shared" si="110"/>
        <v>BEARISH</v>
      </c>
      <c r="G2329" s="17" t="str">
        <f t="shared" si="109"/>
        <v>NEUTRAL</v>
      </c>
      <c r="H2329" s="17" t="str">
        <f t="shared" si="108"/>
        <v>CONFIRMED BEARISH</v>
      </c>
    </row>
    <row r="2330" spans="1:8" ht="13.5" x14ac:dyDescent="0.25">
      <c r="A2330" s="3">
        <f>TITRES_STAT!B2333</f>
        <v>45398</v>
      </c>
      <c r="B2330" s="17">
        <f>TITRES_STAT!C2333</f>
        <v>14.29</v>
      </c>
      <c r="C2330" s="17">
        <f>TITRES_STAT!D2333</f>
        <v>11.655099999999999</v>
      </c>
      <c r="D2330" s="17">
        <f>TITRES_STAT!E2333</f>
        <v>15083</v>
      </c>
      <c r="E2330" s="17">
        <f>TITRES_STAT!F2333</f>
        <v>14.269</v>
      </c>
      <c r="F2330" s="17" t="str">
        <f t="shared" si="110"/>
        <v>BEARISH</v>
      </c>
      <c r="G2330" s="17" t="str">
        <f t="shared" si="109"/>
        <v>NEUTRAL</v>
      </c>
      <c r="H2330" s="17" t="str">
        <f t="shared" si="108"/>
        <v>CONFIRMED BEARISH</v>
      </c>
    </row>
    <row r="2331" spans="1:8" ht="13.5" x14ac:dyDescent="0.25">
      <c r="A2331" s="3">
        <f>TITRES_STAT!B2334</f>
        <v>45399</v>
      </c>
      <c r="B2331" s="17">
        <f>TITRES_STAT!C2334</f>
        <v>14.23</v>
      </c>
      <c r="C2331" s="17">
        <f>TITRES_STAT!D2334</f>
        <v>11.6061</v>
      </c>
      <c r="D2331" s="17">
        <f>TITRES_STAT!E2334</f>
        <v>3954</v>
      </c>
      <c r="E2331" s="17">
        <f>TITRES_STAT!F2334</f>
        <v>14.287000000000001</v>
      </c>
      <c r="F2331" s="17" t="str">
        <f t="shared" si="110"/>
        <v>BEARISH</v>
      </c>
      <c r="G2331" s="17" t="str">
        <f t="shared" si="109"/>
        <v>NEUTRAL</v>
      </c>
      <c r="H2331" s="17" t="str">
        <f t="shared" si="108"/>
        <v>BEARISH DIVERGENCE</v>
      </c>
    </row>
    <row r="2332" spans="1:8" ht="13.5" x14ac:dyDescent="0.25">
      <c r="A2332" s="3">
        <f>TITRES_STAT!B2335</f>
        <v>45400</v>
      </c>
      <c r="B2332" s="17">
        <f>TITRES_STAT!C2335</f>
        <v>14.25</v>
      </c>
      <c r="C2332" s="17">
        <f>TITRES_STAT!D2335</f>
        <v>11.622400000000001</v>
      </c>
      <c r="D2332" s="17">
        <f>TITRES_STAT!E2335</f>
        <v>15385</v>
      </c>
      <c r="E2332" s="17">
        <f>TITRES_STAT!F2335</f>
        <v>14.259</v>
      </c>
      <c r="F2332" s="17" t="str">
        <f t="shared" si="110"/>
        <v>BULLISH</v>
      </c>
      <c r="G2332" s="17" t="str">
        <f t="shared" si="109"/>
        <v>NEUTRAL</v>
      </c>
      <c r="H2332" s="17" t="str">
        <f t="shared" si="108"/>
        <v>BULLISH DIVERGENCE</v>
      </c>
    </row>
    <row r="2333" spans="1:8" ht="13.5" x14ac:dyDescent="0.25">
      <c r="A2333" s="3">
        <f>TITRES_STAT!B2336</f>
        <v>45401</v>
      </c>
      <c r="B2333" s="17">
        <f>TITRES_STAT!C2336</f>
        <v>14.05</v>
      </c>
      <c r="C2333" s="17">
        <f>TITRES_STAT!D2336</f>
        <v>11.459300000000001</v>
      </c>
      <c r="D2333" s="17">
        <f>TITRES_STAT!E2336</f>
        <v>6894</v>
      </c>
      <c r="E2333" s="17">
        <f>TITRES_STAT!F2336</f>
        <v>14.156000000000001</v>
      </c>
      <c r="F2333" s="17" t="str">
        <f t="shared" si="110"/>
        <v>BEARISH</v>
      </c>
      <c r="G2333" s="17" t="str">
        <f t="shared" si="109"/>
        <v>NEUTRAL</v>
      </c>
      <c r="H2333" s="17" t="str">
        <f t="shared" si="108"/>
        <v>CONFIRMED BEARISH</v>
      </c>
    </row>
    <row r="2334" spans="1:8" ht="13.5" x14ac:dyDescent="0.25">
      <c r="A2334" s="3">
        <f>TITRES_STAT!B2337</f>
        <v>45404</v>
      </c>
      <c r="B2334" s="17">
        <f>TITRES_STAT!C2337</f>
        <v>14.2</v>
      </c>
      <c r="C2334" s="17">
        <f>TITRES_STAT!D2337</f>
        <v>11.5817</v>
      </c>
      <c r="D2334" s="17">
        <f>TITRES_STAT!E2337</f>
        <v>10306</v>
      </c>
      <c r="E2334" s="17">
        <f>TITRES_STAT!F2337</f>
        <v>14.202999999999999</v>
      </c>
      <c r="F2334" s="17" t="str">
        <f t="shared" si="110"/>
        <v>BEARISH</v>
      </c>
      <c r="G2334" s="17" t="str">
        <f t="shared" si="109"/>
        <v>NEUTRAL</v>
      </c>
      <c r="H2334" s="17" t="str">
        <f t="shared" si="108"/>
        <v>CONFIRMED BEARISH</v>
      </c>
    </row>
    <row r="2335" spans="1:8" ht="13.5" x14ac:dyDescent="0.25">
      <c r="A2335" s="3">
        <f>TITRES_STAT!B2338</f>
        <v>45405</v>
      </c>
      <c r="B2335" s="17">
        <f>TITRES_STAT!C2338</f>
        <v>14.1</v>
      </c>
      <c r="C2335" s="17">
        <f>TITRES_STAT!D2338</f>
        <v>11.5001</v>
      </c>
      <c r="D2335" s="17">
        <f>TITRES_STAT!E2338</f>
        <v>11033</v>
      </c>
      <c r="E2335" s="17">
        <f>TITRES_STAT!F2338</f>
        <v>14.054</v>
      </c>
      <c r="F2335" s="17" t="str">
        <f t="shared" si="110"/>
        <v>BEARISH</v>
      </c>
      <c r="G2335" s="17" t="str">
        <f t="shared" si="109"/>
        <v>NEUTRAL</v>
      </c>
      <c r="H2335" s="17" t="str">
        <f t="shared" si="108"/>
        <v>CONFIRMED BEARISH</v>
      </c>
    </row>
    <row r="2336" spans="1:8" ht="13.5" x14ac:dyDescent="0.25">
      <c r="A2336" s="3">
        <f>TITRES_STAT!B2339</f>
        <v>45406</v>
      </c>
      <c r="B2336" s="17">
        <f>TITRES_STAT!C2339</f>
        <v>14.37</v>
      </c>
      <c r="C2336" s="17">
        <f>TITRES_STAT!D2339</f>
        <v>11.7203</v>
      </c>
      <c r="D2336" s="17">
        <f>TITRES_STAT!E2339</f>
        <v>23376</v>
      </c>
      <c r="E2336" s="17">
        <f>TITRES_STAT!F2339</f>
        <v>14.22</v>
      </c>
      <c r="F2336" s="17" t="str">
        <f t="shared" si="110"/>
        <v>BEARISH</v>
      </c>
      <c r="G2336" s="17" t="str">
        <f t="shared" si="109"/>
        <v>NEUTRAL</v>
      </c>
      <c r="H2336" s="17" t="str">
        <f t="shared" si="108"/>
        <v>BEARISH DIVERGENCE</v>
      </c>
    </row>
    <row r="2337" spans="1:8" ht="13.5" x14ac:dyDescent="0.25">
      <c r="A2337" s="3">
        <f>TITRES_STAT!B2340</f>
        <v>45407</v>
      </c>
      <c r="B2337" s="17">
        <f>TITRES_STAT!C2340</f>
        <v>14.3</v>
      </c>
      <c r="C2337" s="17">
        <f>TITRES_STAT!D2340</f>
        <v>11.6632</v>
      </c>
      <c r="D2337" s="17">
        <f>TITRES_STAT!E2340</f>
        <v>11793</v>
      </c>
      <c r="E2337" s="17">
        <f>TITRES_STAT!F2340</f>
        <v>14.228</v>
      </c>
      <c r="F2337" s="17" t="str">
        <f t="shared" si="110"/>
        <v>BEARISH</v>
      </c>
      <c r="G2337" s="17" t="str">
        <f t="shared" si="109"/>
        <v>NEUTRAL</v>
      </c>
      <c r="H2337" s="17" t="str">
        <f t="shared" si="108"/>
        <v>BEARISH DIVERGENCE</v>
      </c>
    </row>
    <row r="2338" spans="1:8" ht="13.5" x14ac:dyDescent="0.25">
      <c r="A2338" s="3">
        <f>TITRES_STAT!B2341</f>
        <v>45408</v>
      </c>
      <c r="B2338" s="17">
        <f>TITRES_STAT!C2341</f>
        <v>14.3</v>
      </c>
      <c r="C2338" s="17">
        <f>TITRES_STAT!D2341</f>
        <v>11.6632</v>
      </c>
      <c r="D2338" s="17">
        <f>TITRES_STAT!E2341</f>
        <v>14778</v>
      </c>
      <c r="E2338" s="17">
        <f>TITRES_STAT!F2341</f>
        <v>14.336</v>
      </c>
      <c r="F2338" s="17" t="str">
        <f t="shared" si="110"/>
        <v>BULLISH</v>
      </c>
      <c r="G2338" s="17" t="str">
        <f t="shared" si="109"/>
        <v>NEUTRAL</v>
      </c>
      <c r="H2338" s="17" t="str">
        <f t="shared" si="108"/>
        <v>CONFIRMED BULLISH</v>
      </c>
    </row>
    <row r="2339" spans="1:8" ht="13.5" x14ac:dyDescent="0.25">
      <c r="A2339" s="3">
        <f>TITRES_STAT!B2342</f>
        <v>45411</v>
      </c>
      <c r="B2339" s="17">
        <f>TITRES_STAT!C2342</f>
        <v>14.3</v>
      </c>
      <c r="C2339" s="17">
        <f>TITRES_STAT!D2342</f>
        <v>11.6632</v>
      </c>
      <c r="D2339" s="17">
        <f>TITRES_STAT!E2342</f>
        <v>4137</v>
      </c>
      <c r="E2339" s="17">
        <f>TITRES_STAT!F2342</f>
        <v>14.273</v>
      </c>
      <c r="F2339" s="17" t="str">
        <f t="shared" si="110"/>
        <v>BULLISH</v>
      </c>
      <c r="G2339" s="17" t="str">
        <f t="shared" si="109"/>
        <v>NEUTRAL</v>
      </c>
      <c r="H2339" s="17" t="str">
        <f t="shared" si="108"/>
        <v>CONFIRMED BULLISH</v>
      </c>
    </row>
    <row r="2340" spans="1:8" ht="13.5" x14ac:dyDescent="0.25">
      <c r="A2340" s="3">
        <f>TITRES_STAT!B2343</f>
        <v>45412</v>
      </c>
      <c r="B2340" s="17">
        <f>TITRES_STAT!C2343</f>
        <v>14.2</v>
      </c>
      <c r="C2340" s="17">
        <f>TITRES_STAT!D2343</f>
        <v>11.5817</v>
      </c>
      <c r="D2340" s="17">
        <f>TITRES_STAT!E2343</f>
        <v>7894</v>
      </c>
      <c r="E2340" s="17">
        <f>TITRES_STAT!F2343</f>
        <v>14.196999999999999</v>
      </c>
      <c r="F2340" s="17" t="str">
        <f t="shared" si="110"/>
        <v>BULLISH</v>
      </c>
      <c r="G2340" s="17" t="str">
        <f t="shared" si="109"/>
        <v>NEUTRAL</v>
      </c>
      <c r="H2340" s="17" t="str">
        <f t="shared" si="108"/>
        <v>CONFIRMED BULLISH</v>
      </c>
    </row>
    <row r="2341" spans="1:8" ht="13.5" x14ac:dyDescent="0.25">
      <c r="A2341" s="3">
        <f>TITRES_STAT!B2344</f>
        <v>45414</v>
      </c>
      <c r="B2341" s="17">
        <f>TITRES_STAT!C2344</f>
        <v>14.15</v>
      </c>
      <c r="C2341" s="17">
        <f>TITRES_STAT!D2344</f>
        <v>11.540900000000001</v>
      </c>
      <c r="D2341" s="17">
        <f>TITRES_STAT!E2344</f>
        <v>7005</v>
      </c>
      <c r="E2341" s="17">
        <f>TITRES_STAT!F2344</f>
        <v>14.127000000000001</v>
      </c>
      <c r="F2341" s="17" t="str">
        <f t="shared" si="110"/>
        <v>BEARISH</v>
      </c>
      <c r="G2341" s="17" t="str">
        <f t="shared" si="109"/>
        <v>NEUTRAL</v>
      </c>
      <c r="H2341" s="17" t="str">
        <f t="shared" si="108"/>
        <v>CONFIRMED BEARISH</v>
      </c>
    </row>
    <row r="2342" spans="1:8" ht="13.5" x14ac:dyDescent="0.25">
      <c r="A2342" s="3">
        <f>TITRES_STAT!B2345</f>
        <v>45415</v>
      </c>
      <c r="B2342" s="17">
        <f>TITRES_STAT!C2345</f>
        <v>14.1</v>
      </c>
      <c r="C2342" s="17">
        <f>TITRES_STAT!D2345</f>
        <v>11.5001</v>
      </c>
      <c r="D2342" s="17">
        <f>TITRES_STAT!E2345</f>
        <v>16149</v>
      </c>
      <c r="E2342" s="17">
        <f>TITRES_STAT!F2345</f>
        <v>14.12</v>
      </c>
      <c r="F2342" s="17" t="str">
        <f t="shared" si="110"/>
        <v>BEARISH</v>
      </c>
      <c r="G2342" s="17" t="str">
        <f t="shared" si="109"/>
        <v>NEUTRAL</v>
      </c>
      <c r="H2342" s="17" t="str">
        <f t="shared" si="108"/>
        <v>CONFIRMED BEARISH</v>
      </c>
    </row>
    <row r="2343" spans="1:8" ht="13.5" x14ac:dyDescent="0.25">
      <c r="A2343" s="3">
        <f>TITRES_STAT!B2346</f>
        <v>45418</v>
      </c>
      <c r="B2343" s="17">
        <f>TITRES_STAT!C2346</f>
        <v>14.2</v>
      </c>
      <c r="C2343" s="17">
        <f>TITRES_STAT!D2346</f>
        <v>11.5817</v>
      </c>
      <c r="D2343" s="17">
        <f>TITRES_STAT!E2346</f>
        <v>5145</v>
      </c>
      <c r="E2343" s="17">
        <f>TITRES_STAT!F2346</f>
        <v>14.09</v>
      </c>
      <c r="F2343" s="17" t="str">
        <f t="shared" si="110"/>
        <v>BEARISH</v>
      </c>
      <c r="G2343" s="17" t="str">
        <f t="shared" si="109"/>
        <v>NEUTRAL</v>
      </c>
      <c r="H2343" s="17" t="str">
        <f t="shared" si="108"/>
        <v>CONFIRMED BEARISH</v>
      </c>
    </row>
    <row r="2344" spans="1:8" ht="13.5" x14ac:dyDescent="0.25">
      <c r="A2344" s="3">
        <f>TITRES_STAT!B2347</f>
        <v>45419</v>
      </c>
      <c r="B2344" s="17">
        <f>TITRES_STAT!C2347</f>
        <v>14.07</v>
      </c>
      <c r="C2344" s="17">
        <f>TITRES_STAT!D2347</f>
        <v>11.4756</v>
      </c>
      <c r="D2344" s="17">
        <f>TITRES_STAT!E2347</f>
        <v>11980</v>
      </c>
      <c r="E2344" s="17">
        <f>TITRES_STAT!F2347</f>
        <v>14.069000000000001</v>
      </c>
      <c r="F2344" s="17" t="str">
        <f t="shared" si="110"/>
        <v>BEARISH</v>
      </c>
      <c r="G2344" s="17" t="str">
        <f t="shared" si="109"/>
        <v>NEUTRAL</v>
      </c>
      <c r="H2344" s="17" t="str">
        <f t="shared" si="108"/>
        <v>CONFIRMED BEARISH</v>
      </c>
    </row>
    <row r="2345" spans="1:8" ht="13.5" x14ac:dyDescent="0.25">
      <c r="A2345" s="3">
        <f>TITRES_STAT!B2348</f>
        <v>45420</v>
      </c>
      <c r="B2345" s="17">
        <f>TITRES_STAT!C2348</f>
        <v>14.07</v>
      </c>
      <c r="C2345" s="17">
        <f>TITRES_STAT!D2348</f>
        <v>11.4756</v>
      </c>
      <c r="D2345" s="17">
        <f>TITRES_STAT!E2348</f>
        <v>14054</v>
      </c>
      <c r="E2345" s="17">
        <f>TITRES_STAT!F2348</f>
        <v>14.028</v>
      </c>
      <c r="F2345" s="17" t="str">
        <f t="shared" si="110"/>
        <v>BEARISH</v>
      </c>
      <c r="G2345" s="17" t="str">
        <f t="shared" si="109"/>
        <v>NEUTRAL</v>
      </c>
      <c r="H2345" s="17" t="str">
        <f t="shared" si="108"/>
        <v>CONFIRMED BEARISH</v>
      </c>
    </row>
    <row r="2346" spans="1:8" ht="13.5" x14ac:dyDescent="0.25">
      <c r="A2346" s="3">
        <f>TITRES_STAT!B2349</f>
        <v>45421</v>
      </c>
      <c r="B2346" s="17">
        <f>TITRES_STAT!C2349</f>
        <v>14.07</v>
      </c>
      <c r="C2346" s="17">
        <f>TITRES_STAT!D2349</f>
        <v>11.4756</v>
      </c>
      <c r="D2346" s="17">
        <f>TITRES_STAT!E2349</f>
        <v>9824</v>
      </c>
      <c r="E2346" s="17">
        <f>TITRES_STAT!F2349</f>
        <v>14.045</v>
      </c>
      <c r="F2346" s="17" t="str">
        <f t="shared" si="110"/>
        <v>BEARISH</v>
      </c>
      <c r="G2346" s="17" t="str">
        <f t="shared" si="109"/>
        <v>NEUTRAL</v>
      </c>
      <c r="H2346" s="17" t="str">
        <f t="shared" si="108"/>
        <v>CONFIRMED BEARISH</v>
      </c>
    </row>
    <row r="2347" spans="1:8" ht="13.5" x14ac:dyDescent="0.25">
      <c r="A2347" s="3">
        <f>TITRES_STAT!B2350</f>
        <v>45422</v>
      </c>
      <c r="B2347" s="17">
        <f>TITRES_STAT!C2350</f>
        <v>14</v>
      </c>
      <c r="C2347" s="17">
        <f>TITRES_STAT!D2350</f>
        <v>11.4185</v>
      </c>
      <c r="D2347" s="17">
        <f>TITRES_STAT!E2350</f>
        <v>14047</v>
      </c>
      <c r="E2347" s="17">
        <f>TITRES_STAT!F2350</f>
        <v>14.006</v>
      </c>
      <c r="F2347" s="17" t="str">
        <f t="shared" si="110"/>
        <v>BEARISH</v>
      </c>
      <c r="G2347" s="17" t="str">
        <f t="shared" si="109"/>
        <v>NEUTRAL</v>
      </c>
      <c r="H2347" s="17" t="str">
        <f t="shared" si="108"/>
        <v>CONFIRMED BEARISH</v>
      </c>
    </row>
    <row r="2348" spans="1:8" ht="13.5" x14ac:dyDescent="0.25">
      <c r="A2348" s="3">
        <f>TITRES_STAT!B2351</f>
        <v>45425</v>
      </c>
      <c r="B2348" s="17">
        <f>TITRES_STAT!C2351</f>
        <v>14.09</v>
      </c>
      <c r="C2348" s="17">
        <f>TITRES_STAT!D2351</f>
        <v>11.491899999999999</v>
      </c>
      <c r="D2348" s="17">
        <f>TITRES_STAT!E2351</f>
        <v>12901</v>
      </c>
      <c r="E2348" s="17">
        <f>TITRES_STAT!F2351</f>
        <v>14.002000000000001</v>
      </c>
      <c r="F2348" s="17" t="str">
        <f t="shared" si="110"/>
        <v>BEARISH</v>
      </c>
      <c r="G2348" s="17" t="str">
        <f t="shared" si="109"/>
        <v>NEUTRAL</v>
      </c>
      <c r="H2348" s="17" t="str">
        <f t="shared" si="108"/>
        <v>CONFIRMED BEARISH</v>
      </c>
    </row>
    <row r="2349" spans="1:8" ht="13.5" x14ac:dyDescent="0.25">
      <c r="A2349" s="3">
        <f>TITRES_STAT!B2352</f>
        <v>45426</v>
      </c>
      <c r="B2349" s="17">
        <f>TITRES_STAT!C2352</f>
        <v>14.09</v>
      </c>
      <c r="C2349" s="17">
        <f>TITRES_STAT!D2352</f>
        <v>11.491899999999999</v>
      </c>
      <c r="D2349" s="17">
        <f>TITRES_STAT!E2352</f>
        <v>12415</v>
      </c>
      <c r="E2349" s="17">
        <f>TITRES_STAT!F2352</f>
        <v>14.045999999999999</v>
      </c>
      <c r="F2349" s="17" t="str">
        <f t="shared" si="110"/>
        <v>BEARISH</v>
      </c>
      <c r="G2349" s="17" t="str">
        <f t="shared" si="109"/>
        <v>NEUTRAL</v>
      </c>
      <c r="H2349" s="17" t="str">
        <f t="shared" si="108"/>
        <v>BEARISH DIVERGENCE</v>
      </c>
    </row>
    <row r="2350" spans="1:8" ht="13.5" x14ac:dyDescent="0.25">
      <c r="A2350" s="3">
        <f>TITRES_STAT!B2353</f>
        <v>45427</v>
      </c>
      <c r="B2350" s="17">
        <f>TITRES_STAT!C2353</f>
        <v>13.98</v>
      </c>
      <c r="C2350" s="17">
        <f>TITRES_STAT!D2353</f>
        <v>11.402200000000001</v>
      </c>
      <c r="D2350" s="17">
        <f>TITRES_STAT!E2353</f>
        <v>8616</v>
      </c>
      <c r="E2350" s="17">
        <f>TITRES_STAT!F2353</f>
        <v>13.973000000000001</v>
      </c>
      <c r="F2350" s="17" t="str">
        <f t="shared" si="110"/>
        <v>BEARISH</v>
      </c>
      <c r="G2350" s="17" t="str">
        <f t="shared" si="109"/>
        <v>NEUTRAL</v>
      </c>
      <c r="H2350" s="17" t="str">
        <f t="shared" si="108"/>
        <v>CONFIRMED BEARISH</v>
      </c>
    </row>
    <row r="2351" spans="1:8" ht="13.5" x14ac:dyDescent="0.25">
      <c r="A2351" s="3">
        <f>TITRES_STAT!B2354</f>
        <v>45428</v>
      </c>
      <c r="B2351" s="17">
        <f>TITRES_STAT!C2354</f>
        <v>13.84</v>
      </c>
      <c r="C2351" s="17">
        <f>TITRES_STAT!D2354</f>
        <v>11.288</v>
      </c>
      <c r="D2351" s="17">
        <f>TITRES_STAT!E2354</f>
        <v>9664</v>
      </c>
      <c r="E2351" s="17">
        <f>TITRES_STAT!F2354</f>
        <v>13.834</v>
      </c>
      <c r="F2351" s="17" t="str">
        <f t="shared" si="110"/>
        <v>BEARISH</v>
      </c>
      <c r="G2351" s="17" t="str">
        <f t="shared" si="109"/>
        <v>NEUTRAL</v>
      </c>
      <c r="H2351" s="17" t="str">
        <f t="shared" si="108"/>
        <v>CONFIRMED BEARISH</v>
      </c>
    </row>
    <row r="2352" spans="1:8" ht="13.5" x14ac:dyDescent="0.25">
      <c r="A2352" s="3">
        <f>TITRES_STAT!B2355</f>
        <v>45429</v>
      </c>
      <c r="B2352" s="17">
        <f>TITRES_STAT!C2355</f>
        <v>13.9</v>
      </c>
      <c r="C2352" s="17">
        <f>TITRES_STAT!D2355</f>
        <v>11.337</v>
      </c>
      <c r="D2352" s="17">
        <f>TITRES_STAT!E2355</f>
        <v>21413</v>
      </c>
      <c r="E2352" s="17">
        <f>TITRES_STAT!F2355</f>
        <v>13.865</v>
      </c>
      <c r="F2352" s="17" t="str">
        <f t="shared" si="110"/>
        <v>BEARISH</v>
      </c>
      <c r="G2352" s="17" t="str">
        <f t="shared" si="109"/>
        <v>NEUTRAL</v>
      </c>
      <c r="H2352" s="17" t="str">
        <f t="shared" si="108"/>
        <v>CONFIRMED BEARISH</v>
      </c>
    </row>
    <row r="2353" spans="1:8" ht="13.5" x14ac:dyDescent="0.25">
      <c r="A2353" s="3">
        <f>TITRES_STAT!B2356</f>
        <v>45432</v>
      </c>
      <c r="B2353" s="17">
        <f>TITRES_STAT!C2356</f>
        <v>14.07</v>
      </c>
      <c r="C2353" s="17">
        <f>TITRES_STAT!D2356</f>
        <v>11.4756</v>
      </c>
      <c r="D2353" s="17">
        <f>TITRES_STAT!E2356</f>
        <v>33842</v>
      </c>
      <c r="E2353" s="17">
        <f>TITRES_STAT!F2356</f>
        <v>14.022</v>
      </c>
      <c r="F2353" s="17" t="str">
        <f t="shared" si="110"/>
        <v>BULLISH</v>
      </c>
      <c r="G2353" s="17" t="str">
        <f t="shared" si="109"/>
        <v>NEUTRAL</v>
      </c>
      <c r="H2353" s="17" t="str">
        <f t="shared" si="108"/>
        <v>BULLISH DIVERGENCE</v>
      </c>
    </row>
    <row r="2354" spans="1:8" ht="13.5" x14ac:dyDescent="0.25">
      <c r="A2354" s="3">
        <f>TITRES_STAT!B2357</f>
        <v>45433</v>
      </c>
      <c r="B2354" s="17">
        <f>TITRES_STAT!C2357</f>
        <v>14.2</v>
      </c>
      <c r="C2354" s="17">
        <f>TITRES_STAT!D2357</f>
        <v>11.5817</v>
      </c>
      <c r="D2354" s="17">
        <f>TITRES_STAT!E2357</f>
        <v>82958</v>
      </c>
      <c r="E2354" s="17">
        <f>TITRES_STAT!F2357</f>
        <v>14.218</v>
      </c>
      <c r="F2354" s="17" t="str">
        <f t="shared" si="110"/>
        <v>BULLISH</v>
      </c>
      <c r="G2354" s="17" t="str">
        <f t="shared" si="109"/>
        <v>NEUTRAL</v>
      </c>
      <c r="H2354" s="17" t="str">
        <f t="shared" si="108"/>
        <v>CONFIRMED BULLISH</v>
      </c>
    </row>
    <row r="2355" spans="1:8" ht="13.5" x14ac:dyDescent="0.25">
      <c r="A2355" s="3">
        <f>TITRES_STAT!B2358</f>
        <v>45434</v>
      </c>
      <c r="B2355" s="17">
        <f>TITRES_STAT!C2358</f>
        <v>14.25</v>
      </c>
      <c r="C2355" s="17">
        <f>TITRES_STAT!D2358</f>
        <v>11.622400000000001</v>
      </c>
      <c r="D2355" s="17">
        <f>TITRES_STAT!E2358</f>
        <v>13264</v>
      </c>
      <c r="E2355" s="17">
        <f>TITRES_STAT!F2358</f>
        <v>14.207000000000001</v>
      </c>
      <c r="F2355" s="17" t="str">
        <f t="shared" si="110"/>
        <v>BULLISH</v>
      </c>
      <c r="G2355" s="17" t="str">
        <f t="shared" si="109"/>
        <v>NEUTRAL</v>
      </c>
      <c r="H2355" s="17" t="str">
        <f t="shared" si="108"/>
        <v>CONFIRMED BULLISH</v>
      </c>
    </row>
    <row r="2356" spans="1:8" ht="13.5" x14ac:dyDescent="0.25">
      <c r="A2356" s="3">
        <f>TITRES_STAT!B2359</f>
        <v>45435</v>
      </c>
      <c r="B2356" s="17">
        <f>TITRES_STAT!C2359</f>
        <v>14.36</v>
      </c>
      <c r="C2356" s="17">
        <f>TITRES_STAT!D2359</f>
        <v>11.712199999999999</v>
      </c>
      <c r="D2356" s="17">
        <f>TITRES_STAT!E2359</f>
        <v>9268</v>
      </c>
      <c r="E2356" s="17">
        <f>TITRES_STAT!F2359</f>
        <v>14.282999999999999</v>
      </c>
      <c r="F2356" s="17" t="str">
        <f t="shared" si="110"/>
        <v>BULLISH</v>
      </c>
      <c r="G2356" s="17" t="str">
        <f t="shared" si="109"/>
        <v>STRONG</v>
      </c>
      <c r="H2356" s="17" t="str">
        <f t="shared" si="108"/>
        <v>CONFIRMED BULLISH</v>
      </c>
    </row>
    <row r="2357" spans="1:8" ht="13.5" x14ac:dyDescent="0.25">
      <c r="A2357" s="3">
        <f>TITRES_STAT!B2360</f>
        <v>45436</v>
      </c>
      <c r="B2357" s="17">
        <f>TITRES_STAT!C2360</f>
        <v>14.21</v>
      </c>
      <c r="C2357" s="17">
        <f>TITRES_STAT!D2360</f>
        <v>11.5898</v>
      </c>
      <c r="D2357" s="17">
        <f>TITRES_STAT!E2360</f>
        <v>11838</v>
      </c>
      <c r="E2357" s="17">
        <f>TITRES_STAT!F2360</f>
        <v>14.307</v>
      </c>
      <c r="F2357" s="17" t="str">
        <f t="shared" si="110"/>
        <v>BULLISH</v>
      </c>
      <c r="G2357" s="17" t="str">
        <f t="shared" si="109"/>
        <v>STRONG</v>
      </c>
      <c r="H2357" s="17" t="str">
        <f t="shared" si="108"/>
        <v>CONFIRMED BULLISH</v>
      </c>
    </row>
    <row r="2358" spans="1:8" ht="13.5" x14ac:dyDescent="0.25">
      <c r="A2358" s="3">
        <f>TITRES_STAT!B2361</f>
        <v>45439</v>
      </c>
      <c r="B2358" s="17">
        <f>TITRES_STAT!C2361</f>
        <v>14.46</v>
      </c>
      <c r="C2358" s="17">
        <f>TITRES_STAT!D2361</f>
        <v>11.793699999999999</v>
      </c>
      <c r="D2358" s="17">
        <f>TITRES_STAT!E2361</f>
        <v>29842</v>
      </c>
      <c r="E2358" s="17">
        <f>TITRES_STAT!F2361</f>
        <v>14.311999999999999</v>
      </c>
      <c r="F2358" s="17" t="str">
        <f t="shared" si="110"/>
        <v>BULLISH</v>
      </c>
      <c r="G2358" s="17" t="str">
        <f t="shared" si="109"/>
        <v>STRONG</v>
      </c>
      <c r="H2358" s="17" t="str">
        <f t="shared" si="108"/>
        <v>CONFIRMED BULLISH</v>
      </c>
    </row>
    <row r="2359" spans="1:8" ht="13.5" x14ac:dyDescent="0.25">
      <c r="A2359" s="3">
        <f>TITRES_STAT!B2362</f>
        <v>45440</v>
      </c>
      <c r="B2359" s="17">
        <f>TITRES_STAT!C2362</f>
        <v>13.5</v>
      </c>
      <c r="C2359" s="17">
        <f>TITRES_STAT!D2362</f>
        <v>11.944800000000001</v>
      </c>
      <c r="D2359" s="17">
        <f>TITRES_STAT!E2362</f>
        <v>35390</v>
      </c>
      <c r="E2359" s="17">
        <f>TITRES_STAT!F2362</f>
        <v>13.47</v>
      </c>
      <c r="F2359" s="17" t="str">
        <f t="shared" si="110"/>
        <v>BEARISH</v>
      </c>
      <c r="G2359" s="17" t="str">
        <f t="shared" si="109"/>
        <v>WEAK</v>
      </c>
      <c r="H2359" s="17" t="str">
        <f t="shared" si="108"/>
        <v>CONFIRMED BEARISH</v>
      </c>
    </row>
    <row r="2360" spans="1:8" ht="13.5" x14ac:dyDescent="0.25">
      <c r="A2360" s="3">
        <f>TITRES_STAT!B2363</f>
        <v>45441</v>
      </c>
      <c r="B2360" s="17">
        <f>TITRES_STAT!C2363</f>
        <v>13.55</v>
      </c>
      <c r="C2360" s="17">
        <f>TITRES_STAT!D2363</f>
        <v>11.989100000000001</v>
      </c>
      <c r="D2360" s="17">
        <f>TITRES_STAT!E2363</f>
        <v>28469</v>
      </c>
      <c r="E2360" s="17">
        <f>TITRES_STAT!F2363</f>
        <v>13.522</v>
      </c>
      <c r="F2360" s="17" t="str">
        <f t="shared" si="110"/>
        <v>BEARISH</v>
      </c>
      <c r="G2360" s="17" t="str">
        <f t="shared" si="109"/>
        <v>WEAK</v>
      </c>
      <c r="H2360" s="17" t="str">
        <f t="shared" si="108"/>
        <v>CONFIRMED BEARISH</v>
      </c>
    </row>
    <row r="2361" spans="1:8" ht="13.5" x14ac:dyDescent="0.25">
      <c r="A2361" s="3">
        <f>TITRES_STAT!B2364</f>
        <v>45442</v>
      </c>
      <c r="B2361" s="17">
        <f>TITRES_STAT!C2364</f>
        <v>13.45</v>
      </c>
      <c r="C2361" s="17">
        <f>TITRES_STAT!D2364</f>
        <v>11.900600000000001</v>
      </c>
      <c r="D2361" s="17">
        <f>TITRES_STAT!E2364</f>
        <v>16659</v>
      </c>
      <c r="E2361" s="17">
        <f>TITRES_STAT!F2364</f>
        <v>13.602</v>
      </c>
      <c r="F2361" s="17" t="str">
        <f t="shared" si="110"/>
        <v>BEARISH</v>
      </c>
      <c r="G2361" s="17" t="str">
        <f t="shared" si="109"/>
        <v>WEAK</v>
      </c>
      <c r="H2361" s="17" t="str">
        <f t="shared" si="108"/>
        <v>CONFIRMED BEARISH</v>
      </c>
    </row>
    <row r="2362" spans="1:8" ht="13.5" x14ac:dyDescent="0.25">
      <c r="A2362" s="3">
        <f>TITRES_STAT!B2365</f>
        <v>45443</v>
      </c>
      <c r="B2362" s="17">
        <f>TITRES_STAT!C2365</f>
        <v>12.7</v>
      </c>
      <c r="C2362" s="17">
        <f>TITRES_STAT!D2365</f>
        <v>11.8872</v>
      </c>
      <c r="D2362" s="17">
        <f>TITRES_STAT!E2365</f>
        <v>9030</v>
      </c>
      <c r="E2362" s="17">
        <f>TITRES_STAT!F2365</f>
        <v>12.704000000000001</v>
      </c>
      <c r="F2362" s="17" t="str">
        <f t="shared" si="110"/>
        <v>BEARISH</v>
      </c>
      <c r="G2362" s="17" t="str">
        <f t="shared" si="109"/>
        <v>WEAK</v>
      </c>
      <c r="H2362" s="17" t="str">
        <f t="shared" si="108"/>
        <v>CONFIRMED BEARISH</v>
      </c>
    </row>
    <row r="2363" spans="1:8" ht="13.5" x14ac:dyDescent="0.25">
      <c r="A2363" s="3">
        <f>TITRES_STAT!B2366</f>
        <v>45446</v>
      </c>
      <c r="B2363" s="17">
        <f>TITRES_STAT!C2366</f>
        <v>12.45</v>
      </c>
      <c r="C2363" s="17">
        <f>TITRES_STAT!D2366</f>
        <v>11.6532</v>
      </c>
      <c r="D2363" s="17">
        <f>TITRES_STAT!E2366</f>
        <v>5574</v>
      </c>
      <c r="E2363" s="17">
        <f>TITRES_STAT!F2366</f>
        <v>12.662000000000001</v>
      </c>
      <c r="F2363" s="17" t="str">
        <f t="shared" si="110"/>
        <v>BEARISH</v>
      </c>
      <c r="G2363" s="17" t="str">
        <f t="shared" si="109"/>
        <v>WEAK</v>
      </c>
      <c r="H2363" s="17" t="str">
        <f t="shared" si="108"/>
        <v>CONFIRMED BEARISH</v>
      </c>
    </row>
    <row r="2364" spans="1:8" ht="13.5" x14ac:dyDescent="0.25">
      <c r="A2364" s="3">
        <f>TITRES_STAT!B2367</f>
        <v>45447</v>
      </c>
      <c r="B2364" s="17">
        <f>TITRES_STAT!C2367</f>
        <v>12.5</v>
      </c>
      <c r="C2364" s="17">
        <f>TITRES_STAT!D2367</f>
        <v>11.7</v>
      </c>
      <c r="D2364" s="17">
        <f>TITRES_STAT!E2367</f>
        <v>13935</v>
      </c>
      <c r="E2364" s="17">
        <f>TITRES_STAT!F2367</f>
        <v>12.433999999999999</v>
      </c>
      <c r="F2364" s="17" t="str">
        <f t="shared" si="110"/>
        <v>BEARISH</v>
      </c>
      <c r="G2364" s="17" t="str">
        <f t="shared" si="109"/>
        <v>WEAK</v>
      </c>
      <c r="H2364" s="17" t="str">
        <f t="shared" si="108"/>
        <v>CONFIRMED BEARISH</v>
      </c>
    </row>
    <row r="2365" spans="1:8" ht="13.5" x14ac:dyDescent="0.25">
      <c r="A2365" s="3">
        <f>TITRES_STAT!B2368</f>
        <v>45448</v>
      </c>
      <c r="B2365" s="17">
        <f>TITRES_STAT!C2368</f>
        <v>12.7</v>
      </c>
      <c r="C2365" s="17">
        <f>TITRES_STAT!D2368</f>
        <v>11.8872</v>
      </c>
      <c r="D2365" s="17">
        <f>TITRES_STAT!E2368</f>
        <v>7728</v>
      </c>
      <c r="E2365" s="17">
        <f>TITRES_STAT!F2368</f>
        <v>12.476000000000001</v>
      </c>
      <c r="F2365" s="17" t="str">
        <f t="shared" si="110"/>
        <v>BEARISH</v>
      </c>
      <c r="G2365" s="17" t="str">
        <f t="shared" si="109"/>
        <v>WEAK</v>
      </c>
      <c r="H2365" s="17" t="str">
        <f t="shared" si="108"/>
        <v>CONFIRMED BEARISH</v>
      </c>
    </row>
    <row r="2366" spans="1:8" ht="13.5" x14ac:dyDescent="0.25">
      <c r="A2366" s="3">
        <f>TITRES_STAT!B2369</f>
        <v>45449</v>
      </c>
      <c r="B2366" s="17">
        <f>TITRES_STAT!C2369</f>
        <v>13</v>
      </c>
      <c r="C2366" s="17">
        <f>TITRES_STAT!D2369</f>
        <v>12.167999999999999</v>
      </c>
      <c r="D2366" s="17">
        <f>TITRES_STAT!E2369</f>
        <v>31938</v>
      </c>
      <c r="E2366" s="17">
        <f>TITRES_STAT!F2369</f>
        <v>12.911</v>
      </c>
      <c r="F2366" s="17" t="str">
        <f t="shared" si="110"/>
        <v>BEARISH</v>
      </c>
      <c r="G2366" s="17" t="str">
        <f t="shared" si="109"/>
        <v>WEAK</v>
      </c>
      <c r="H2366" s="17" t="str">
        <f t="shared" si="108"/>
        <v>CONFIRMED BEARISH</v>
      </c>
    </row>
    <row r="2367" spans="1:8" ht="13.5" x14ac:dyDescent="0.25">
      <c r="A2367" s="3">
        <f>TITRES_STAT!B2370</f>
        <v>45450</v>
      </c>
      <c r="B2367" s="17">
        <f>TITRES_STAT!C2370</f>
        <v>13</v>
      </c>
      <c r="C2367" s="17">
        <f>TITRES_STAT!D2370</f>
        <v>12.167999999999999</v>
      </c>
      <c r="D2367" s="17">
        <f>TITRES_STAT!E2370</f>
        <v>13477</v>
      </c>
      <c r="E2367" s="17">
        <f>TITRES_STAT!F2370</f>
        <v>13.015000000000001</v>
      </c>
      <c r="F2367" s="17" t="str">
        <f t="shared" si="110"/>
        <v>BULLISH</v>
      </c>
      <c r="G2367" s="17" t="str">
        <f t="shared" si="109"/>
        <v>STRONG</v>
      </c>
      <c r="H2367" s="17" t="str">
        <f t="shared" si="108"/>
        <v>CONFIRMED BULLISH</v>
      </c>
    </row>
    <row r="2368" spans="1:8" ht="13.5" x14ac:dyDescent="0.25">
      <c r="A2368" s="3">
        <f>TITRES_STAT!B2371</f>
        <v>45453</v>
      </c>
      <c r="B2368" s="17">
        <f>TITRES_STAT!C2371</f>
        <v>13.09</v>
      </c>
      <c r="C2368" s="17">
        <f>TITRES_STAT!D2371</f>
        <v>12.2522</v>
      </c>
      <c r="D2368" s="17">
        <f>TITRES_STAT!E2371</f>
        <v>22892</v>
      </c>
      <c r="E2368" s="17">
        <f>TITRES_STAT!F2371</f>
        <v>13.034000000000001</v>
      </c>
      <c r="F2368" s="17" t="str">
        <f t="shared" si="110"/>
        <v>BULLISH</v>
      </c>
      <c r="G2368" s="17" t="str">
        <f t="shared" si="109"/>
        <v>STRONG</v>
      </c>
      <c r="H2368" s="17" t="str">
        <f t="shared" si="108"/>
        <v>CONFIRMED BULLISH</v>
      </c>
    </row>
    <row r="2369" spans="1:8" ht="13.5" x14ac:dyDescent="0.25">
      <c r="A2369" s="3">
        <f>TITRES_STAT!B2372</f>
        <v>45454</v>
      </c>
      <c r="B2369" s="17">
        <f>TITRES_STAT!C2372</f>
        <v>13.17</v>
      </c>
      <c r="C2369" s="17">
        <f>TITRES_STAT!D2372</f>
        <v>12.3271</v>
      </c>
      <c r="D2369" s="17">
        <f>TITRES_STAT!E2372</f>
        <v>26220</v>
      </c>
      <c r="E2369" s="17">
        <f>TITRES_STAT!F2372</f>
        <v>13.061999999999999</v>
      </c>
      <c r="F2369" s="17" t="str">
        <f t="shared" si="110"/>
        <v>BULLISH</v>
      </c>
      <c r="G2369" s="17" t="str">
        <f t="shared" si="109"/>
        <v>STRONG</v>
      </c>
      <c r="H2369" s="17" t="str">
        <f t="shared" si="108"/>
        <v>CONFIRMED BULLISH</v>
      </c>
    </row>
    <row r="2370" spans="1:8" ht="13.5" x14ac:dyDescent="0.25">
      <c r="A2370" s="3">
        <f>TITRES_STAT!B2373</f>
        <v>45455</v>
      </c>
      <c r="B2370" s="17">
        <f>TITRES_STAT!C2373</f>
        <v>13.2</v>
      </c>
      <c r="C2370" s="17">
        <f>TITRES_STAT!D2373</f>
        <v>12.3552</v>
      </c>
      <c r="D2370" s="17">
        <f>TITRES_STAT!E2373</f>
        <v>9527</v>
      </c>
      <c r="E2370" s="17">
        <f>TITRES_STAT!F2373</f>
        <v>13.162000000000001</v>
      </c>
      <c r="F2370" s="17" t="str">
        <f t="shared" si="110"/>
        <v>BULLISH</v>
      </c>
      <c r="G2370" s="17" t="str">
        <f t="shared" si="109"/>
        <v>STRONG</v>
      </c>
      <c r="H2370" s="17" t="str">
        <f t="shared" si="108"/>
        <v>CONFIRMED BULLISH</v>
      </c>
    </row>
    <row r="2371" spans="1:8" ht="13.5" x14ac:dyDescent="0.25">
      <c r="A2371" s="3">
        <f>TITRES_STAT!B2374</f>
        <v>45456</v>
      </c>
      <c r="B2371" s="17">
        <f>TITRES_STAT!C2374</f>
        <v>13.25</v>
      </c>
      <c r="C2371" s="17">
        <f>TITRES_STAT!D2374</f>
        <v>12.401999999999999</v>
      </c>
      <c r="D2371" s="17">
        <f>TITRES_STAT!E2374</f>
        <v>26911</v>
      </c>
      <c r="E2371" s="17">
        <f>TITRES_STAT!F2374</f>
        <v>13.151999999999999</v>
      </c>
      <c r="F2371" s="17" t="str">
        <f t="shared" si="110"/>
        <v>BULLISH</v>
      </c>
      <c r="G2371" s="17" t="str">
        <f t="shared" si="109"/>
        <v>NEUTRAL</v>
      </c>
      <c r="H2371" s="17" t="str">
        <f t="shared" si="108"/>
        <v>CONFIRMED BULLISH</v>
      </c>
    </row>
    <row r="2372" spans="1:8" ht="13.5" x14ac:dyDescent="0.25">
      <c r="A2372" s="3">
        <f>TITRES_STAT!B2375</f>
        <v>45457</v>
      </c>
      <c r="B2372" s="17">
        <f>TITRES_STAT!C2375</f>
        <v>13.42</v>
      </c>
      <c r="C2372" s="17">
        <f>TITRES_STAT!D2375</f>
        <v>12.5611</v>
      </c>
      <c r="D2372" s="17">
        <f>TITRES_STAT!E2375</f>
        <v>13976</v>
      </c>
      <c r="E2372" s="17">
        <f>TITRES_STAT!F2375</f>
        <v>13.395</v>
      </c>
      <c r="F2372" s="17" t="str">
        <f t="shared" si="110"/>
        <v>BULLISH</v>
      </c>
      <c r="G2372" s="17" t="str">
        <f t="shared" si="109"/>
        <v>STRONG</v>
      </c>
      <c r="H2372" s="17" t="str">
        <f t="shared" si="108"/>
        <v>CONFIRMED BULLISH</v>
      </c>
    </row>
    <row r="2373" spans="1:8" ht="13.5" x14ac:dyDescent="0.25">
      <c r="A2373" s="3">
        <f>TITRES_STAT!B2376</f>
        <v>45461</v>
      </c>
      <c r="B2373" s="17">
        <f>TITRES_STAT!C2376</f>
        <v>13.5</v>
      </c>
      <c r="C2373" s="17">
        <f>TITRES_STAT!D2376</f>
        <v>12.635999999999999</v>
      </c>
      <c r="D2373" s="17">
        <f>TITRES_STAT!E2376</f>
        <v>14805</v>
      </c>
      <c r="E2373" s="17">
        <f>TITRES_STAT!F2376</f>
        <v>13.567</v>
      </c>
      <c r="F2373" s="17" t="str">
        <f t="shared" si="110"/>
        <v>BULLISH</v>
      </c>
      <c r="G2373" s="17" t="str">
        <f t="shared" si="109"/>
        <v>STRONG</v>
      </c>
      <c r="H2373" s="17" t="str">
        <f t="shared" si="108"/>
        <v>CONFIRMED BULLISH</v>
      </c>
    </row>
    <row r="2374" spans="1:8" ht="13.5" x14ac:dyDescent="0.25">
      <c r="A2374" s="3">
        <f>TITRES_STAT!B2377</f>
        <v>45462</v>
      </c>
      <c r="B2374" s="17">
        <f>TITRES_STAT!C2377</f>
        <v>13.7</v>
      </c>
      <c r="C2374" s="17">
        <f>TITRES_STAT!D2377</f>
        <v>12.8232</v>
      </c>
      <c r="D2374" s="17">
        <f>TITRES_STAT!E2377</f>
        <v>37839</v>
      </c>
      <c r="E2374" s="17">
        <f>TITRES_STAT!F2377</f>
        <v>13.622</v>
      </c>
      <c r="F2374" s="17" t="str">
        <f t="shared" si="110"/>
        <v>BULLISH</v>
      </c>
      <c r="G2374" s="17" t="str">
        <f t="shared" si="109"/>
        <v>STRONG</v>
      </c>
      <c r="H2374" s="17" t="str">
        <f t="shared" ref="H2374:H2437" si="111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17">
        <f>TITRES_STAT!C2378</f>
        <v>13.25</v>
      </c>
      <c r="C2375" s="17">
        <f>TITRES_STAT!D2378</f>
        <v>12.401999999999999</v>
      </c>
      <c r="D2375" s="17">
        <f>TITRES_STAT!E2378</f>
        <v>23672</v>
      </c>
      <c r="E2375" s="17">
        <f>TITRES_STAT!F2378</f>
        <v>13.427</v>
      </c>
      <c r="F2375" s="17" t="str">
        <f t="shared" si="110"/>
        <v>BULLISH</v>
      </c>
      <c r="G2375" s="17" t="str">
        <f t="shared" ref="G2375:G2438" si="112">IF((E2375-E2370)/E2370 &gt; 0.02, "STRONG",
 IF((E2375-E2370)/E2370 &lt; -0.02, "WEAK", "NEUTRAL"))</f>
        <v>STRONG</v>
      </c>
      <c r="H2375" s="17" t="str">
        <f t="shared" si="111"/>
        <v>CONFIRMED BULLISH</v>
      </c>
    </row>
    <row r="2376" spans="1:8" ht="13.5" x14ac:dyDescent="0.25">
      <c r="A2376" s="3">
        <f>TITRES_STAT!B2379</f>
        <v>45464</v>
      </c>
      <c r="B2376" s="17">
        <f>TITRES_STAT!C2379</f>
        <v>13.2</v>
      </c>
      <c r="C2376" s="17">
        <f>TITRES_STAT!D2379</f>
        <v>12.3552</v>
      </c>
      <c r="D2376" s="17">
        <f>TITRES_STAT!E2379</f>
        <v>17519</v>
      </c>
      <c r="E2376" s="17">
        <f>TITRES_STAT!F2379</f>
        <v>13.191000000000001</v>
      </c>
      <c r="F2376" s="17" t="str">
        <f t="shared" ref="F2376:F2439" si="113">IF(E2376&gt;E2371,"BULLISH",IF(E2376&lt;E2371,"BEARISH","NEUTRAL"))</f>
        <v>BULLISH</v>
      </c>
      <c r="G2376" s="17" t="str">
        <f t="shared" si="112"/>
        <v>NEUTRAL</v>
      </c>
      <c r="H2376" s="17" t="str">
        <f t="shared" si="111"/>
        <v>BULLISH DIVERGENCE</v>
      </c>
    </row>
    <row r="2377" spans="1:8" ht="13.5" x14ac:dyDescent="0.25">
      <c r="A2377" s="3">
        <f>TITRES_STAT!B2380</f>
        <v>45467</v>
      </c>
      <c r="B2377" s="17">
        <f>TITRES_STAT!C2380</f>
        <v>12.9</v>
      </c>
      <c r="C2377" s="17">
        <f>TITRES_STAT!D2380</f>
        <v>12.074400000000001</v>
      </c>
      <c r="D2377" s="17">
        <f>TITRES_STAT!E2380</f>
        <v>10766</v>
      </c>
      <c r="E2377" s="17">
        <f>TITRES_STAT!F2380</f>
        <v>13.061</v>
      </c>
      <c r="F2377" s="17" t="str">
        <f t="shared" si="113"/>
        <v>BEARISH</v>
      </c>
      <c r="G2377" s="17" t="str">
        <f t="shared" si="112"/>
        <v>WEAK</v>
      </c>
      <c r="H2377" s="17" t="str">
        <f t="shared" si="111"/>
        <v>CONFIRMED BEARISH</v>
      </c>
    </row>
    <row r="2378" spans="1:8" ht="13.5" x14ac:dyDescent="0.25">
      <c r="A2378" s="3">
        <f>TITRES_STAT!B2381</f>
        <v>45468</v>
      </c>
      <c r="B2378" s="17">
        <f>TITRES_STAT!C2381</f>
        <v>12.9</v>
      </c>
      <c r="C2378" s="17">
        <f>TITRES_STAT!D2381</f>
        <v>12.074400000000001</v>
      </c>
      <c r="D2378" s="17">
        <f>TITRES_STAT!E2381</f>
        <v>19828</v>
      </c>
      <c r="E2378" s="17">
        <f>TITRES_STAT!F2381</f>
        <v>12.914</v>
      </c>
      <c r="F2378" s="17" t="str">
        <f t="shared" si="113"/>
        <v>BEARISH</v>
      </c>
      <c r="G2378" s="17" t="str">
        <f t="shared" si="112"/>
        <v>WEAK</v>
      </c>
      <c r="H2378" s="17" t="str">
        <f t="shared" si="111"/>
        <v>CONFIRMED BEARISH</v>
      </c>
    </row>
    <row r="2379" spans="1:8" ht="13.5" x14ac:dyDescent="0.25">
      <c r="A2379" s="3">
        <f>TITRES_STAT!B2382</f>
        <v>45469</v>
      </c>
      <c r="B2379" s="17">
        <f>TITRES_STAT!C2382</f>
        <v>12.86</v>
      </c>
      <c r="C2379" s="17">
        <f>TITRES_STAT!D2382</f>
        <v>12.037000000000001</v>
      </c>
      <c r="D2379" s="17">
        <f>TITRES_STAT!E2382</f>
        <v>2940</v>
      </c>
      <c r="E2379" s="17">
        <f>TITRES_STAT!F2382</f>
        <v>12.895</v>
      </c>
      <c r="F2379" s="17" t="str">
        <f t="shared" si="113"/>
        <v>BEARISH</v>
      </c>
      <c r="G2379" s="17" t="str">
        <f t="shared" si="112"/>
        <v>WEAK</v>
      </c>
      <c r="H2379" s="17" t="str">
        <f t="shared" si="111"/>
        <v>CONFIRMED BEARISH</v>
      </c>
    </row>
    <row r="2380" spans="1:8" ht="13.5" x14ac:dyDescent="0.25">
      <c r="A2380" s="3">
        <f>TITRES_STAT!B2383</f>
        <v>45470</v>
      </c>
      <c r="B2380" s="17">
        <f>TITRES_STAT!C2383</f>
        <v>12.99</v>
      </c>
      <c r="C2380" s="17">
        <f>TITRES_STAT!D2383</f>
        <v>12.1586</v>
      </c>
      <c r="D2380" s="17">
        <f>TITRES_STAT!E2383</f>
        <v>6538</v>
      </c>
      <c r="E2380" s="17">
        <f>TITRES_STAT!F2383</f>
        <v>12.885</v>
      </c>
      <c r="F2380" s="17" t="str">
        <f t="shared" si="113"/>
        <v>BEARISH</v>
      </c>
      <c r="G2380" s="17" t="str">
        <f t="shared" si="112"/>
        <v>WEAK</v>
      </c>
      <c r="H2380" s="17" t="str">
        <f t="shared" si="111"/>
        <v>CONFIRMED BEARISH</v>
      </c>
    </row>
    <row r="2381" spans="1:8" ht="13.5" x14ac:dyDescent="0.25">
      <c r="A2381" s="3">
        <f>TITRES_STAT!B2384</f>
        <v>45471</v>
      </c>
      <c r="B2381" s="17">
        <f>TITRES_STAT!C2384</f>
        <v>12.87</v>
      </c>
      <c r="C2381" s="17">
        <f>TITRES_STAT!D2384</f>
        <v>12.0463</v>
      </c>
      <c r="D2381" s="17">
        <f>TITRES_STAT!E2384</f>
        <v>3336</v>
      </c>
      <c r="E2381" s="17">
        <f>TITRES_STAT!F2384</f>
        <v>12.689</v>
      </c>
      <c r="F2381" s="17" t="str">
        <f t="shared" si="113"/>
        <v>BEARISH</v>
      </c>
      <c r="G2381" s="17" t="str">
        <f t="shared" si="112"/>
        <v>WEAK</v>
      </c>
      <c r="H2381" s="17" t="str">
        <f t="shared" si="111"/>
        <v>CONFIRMED BEARISH</v>
      </c>
    </row>
    <row r="2382" spans="1:8" ht="13.5" x14ac:dyDescent="0.25">
      <c r="A2382" s="3">
        <f>TITRES_STAT!B2385</f>
        <v>45474</v>
      </c>
      <c r="B2382" s="17">
        <f>TITRES_STAT!C2385</f>
        <v>12.5</v>
      </c>
      <c r="C2382" s="17">
        <f>TITRES_STAT!D2385</f>
        <v>11.7</v>
      </c>
      <c r="D2382" s="17">
        <f>TITRES_STAT!E2385</f>
        <v>6990</v>
      </c>
      <c r="E2382" s="17">
        <f>TITRES_STAT!F2385</f>
        <v>12.622</v>
      </c>
      <c r="F2382" s="17" t="str">
        <f t="shared" si="113"/>
        <v>BEARISH</v>
      </c>
      <c r="G2382" s="17" t="str">
        <f t="shared" si="112"/>
        <v>WEAK</v>
      </c>
      <c r="H2382" s="17" t="str">
        <f t="shared" si="111"/>
        <v>CONFIRMED BEARISH</v>
      </c>
    </row>
    <row r="2383" spans="1:8" ht="13.5" x14ac:dyDescent="0.25">
      <c r="A2383" s="3">
        <f>TITRES_STAT!B2386</f>
        <v>45475</v>
      </c>
      <c r="B2383" s="17">
        <f>TITRES_STAT!C2386</f>
        <v>12.8</v>
      </c>
      <c r="C2383" s="17">
        <f>TITRES_STAT!D2386</f>
        <v>11.9808</v>
      </c>
      <c r="D2383" s="17">
        <f>TITRES_STAT!E2386</f>
        <v>4906</v>
      </c>
      <c r="E2383" s="17">
        <f>TITRES_STAT!F2386</f>
        <v>12.603999999999999</v>
      </c>
      <c r="F2383" s="17" t="str">
        <f t="shared" si="113"/>
        <v>BEARISH</v>
      </c>
      <c r="G2383" s="17" t="str">
        <f t="shared" si="112"/>
        <v>WEAK</v>
      </c>
      <c r="H2383" s="17" t="str">
        <f t="shared" si="111"/>
        <v>CONFIRMED BEARISH</v>
      </c>
    </row>
    <row r="2384" spans="1:8" ht="13.5" x14ac:dyDescent="0.25">
      <c r="A2384" s="3">
        <f>TITRES_STAT!B2387</f>
        <v>45476</v>
      </c>
      <c r="B2384" s="17">
        <f>TITRES_STAT!C2387</f>
        <v>12.75</v>
      </c>
      <c r="C2384" s="17">
        <f>TITRES_STAT!D2387</f>
        <v>11.933999999999999</v>
      </c>
      <c r="D2384" s="17">
        <f>TITRES_STAT!E2387</f>
        <v>9713</v>
      </c>
      <c r="E2384" s="17">
        <f>TITRES_STAT!F2387</f>
        <v>12.654</v>
      </c>
      <c r="F2384" s="17" t="str">
        <f t="shared" si="113"/>
        <v>BEARISH</v>
      </c>
      <c r="G2384" s="17" t="str">
        <f t="shared" si="112"/>
        <v>NEUTRAL</v>
      </c>
      <c r="H2384" s="17" t="str">
        <f t="shared" si="111"/>
        <v>CONFIRMED BEARISH</v>
      </c>
    </row>
    <row r="2385" spans="1:8" ht="13.5" x14ac:dyDescent="0.25">
      <c r="A2385" s="3">
        <f>TITRES_STAT!B2388</f>
        <v>45477</v>
      </c>
      <c r="B2385" s="17">
        <f>TITRES_STAT!C2388</f>
        <v>12.7</v>
      </c>
      <c r="C2385" s="17">
        <f>TITRES_STAT!D2388</f>
        <v>11.8872</v>
      </c>
      <c r="D2385" s="17">
        <f>TITRES_STAT!E2388</f>
        <v>33545</v>
      </c>
      <c r="E2385" s="17">
        <f>TITRES_STAT!F2388</f>
        <v>12.629</v>
      </c>
      <c r="F2385" s="17" t="str">
        <f t="shared" si="113"/>
        <v>BEARISH</v>
      </c>
      <c r="G2385" s="17" t="str">
        <f t="shared" si="112"/>
        <v>NEUTRAL</v>
      </c>
      <c r="H2385" s="17" t="str">
        <f t="shared" si="111"/>
        <v>CONFIRMED BEARISH</v>
      </c>
    </row>
    <row r="2386" spans="1:8" ht="13.5" x14ac:dyDescent="0.25">
      <c r="A2386" s="3">
        <f>TITRES_STAT!B2389</f>
        <v>45478</v>
      </c>
      <c r="B2386" s="17">
        <f>TITRES_STAT!C2389</f>
        <v>12.75</v>
      </c>
      <c r="C2386" s="17">
        <f>TITRES_STAT!D2389</f>
        <v>11.933999999999999</v>
      </c>
      <c r="D2386" s="17">
        <f>TITRES_STAT!E2389</f>
        <v>17924</v>
      </c>
      <c r="E2386" s="17">
        <f>TITRES_STAT!F2389</f>
        <v>12.721</v>
      </c>
      <c r="F2386" s="17" t="str">
        <f t="shared" si="113"/>
        <v>BULLISH</v>
      </c>
      <c r="G2386" s="17" t="str">
        <f t="shared" si="112"/>
        <v>NEUTRAL</v>
      </c>
      <c r="H2386" s="17" t="str">
        <f t="shared" si="111"/>
        <v>BULLISH DIVERGENCE</v>
      </c>
    </row>
    <row r="2387" spans="1:8" ht="13.5" x14ac:dyDescent="0.25">
      <c r="A2387" s="3">
        <f>TITRES_STAT!B2390</f>
        <v>45481</v>
      </c>
      <c r="B2387" s="17">
        <f>TITRES_STAT!C2390</f>
        <v>12.55</v>
      </c>
      <c r="C2387" s="17">
        <f>TITRES_STAT!D2390</f>
        <v>11.7468</v>
      </c>
      <c r="D2387" s="17">
        <f>TITRES_STAT!E2390</f>
        <v>26193</v>
      </c>
      <c r="E2387" s="17">
        <f>TITRES_STAT!F2390</f>
        <v>12.541</v>
      </c>
      <c r="F2387" s="17" t="str">
        <f t="shared" si="113"/>
        <v>BEARISH</v>
      </c>
      <c r="G2387" s="17" t="str">
        <f t="shared" si="112"/>
        <v>NEUTRAL</v>
      </c>
      <c r="H2387" s="17" t="str">
        <f t="shared" si="111"/>
        <v>BEARISH DIVERGENCE</v>
      </c>
    </row>
    <row r="2388" spans="1:8" ht="13.5" x14ac:dyDescent="0.25">
      <c r="A2388" s="3">
        <f>TITRES_STAT!B2391</f>
        <v>45482</v>
      </c>
      <c r="B2388" s="17">
        <f>TITRES_STAT!C2391</f>
        <v>12.48</v>
      </c>
      <c r="C2388" s="17">
        <f>TITRES_STAT!D2391</f>
        <v>11.6813</v>
      </c>
      <c r="D2388" s="17">
        <f>TITRES_STAT!E2391</f>
        <v>146031</v>
      </c>
      <c r="E2388" s="17">
        <f>TITRES_STAT!F2391</f>
        <v>12.505000000000001</v>
      </c>
      <c r="F2388" s="17" t="str">
        <f t="shared" si="113"/>
        <v>BEARISH</v>
      </c>
      <c r="G2388" s="17" t="str">
        <f t="shared" si="112"/>
        <v>NEUTRAL</v>
      </c>
      <c r="H2388" s="17" t="str">
        <f t="shared" si="111"/>
        <v>CONFIRMED BEARISH</v>
      </c>
    </row>
    <row r="2389" spans="1:8" ht="13.5" x14ac:dyDescent="0.25">
      <c r="A2389" s="3">
        <f>TITRES_STAT!B2392</f>
        <v>45483</v>
      </c>
      <c r="B2389" s="17">
        <f>TITRES_STAT!C2392</f>
        <v>12.48</v>
      </c>
      <c r="C2389" s="17">
        <f>TITRES_STAT!D2392</f>
        <v>11.6813</v>
      </c>
      <c r="D2389" s="17">
        <f>TITRES_STAT!E2392</f>
        <v>27162</v>
      </c>
      <c r="E2389" s="17">
        <f>TITRES_STAT!F2392</f>
        <v>12.497</v>
      </c>
      <c r="F2389" s="17" t="str">
        <f t="shared" si="113"/>
        <v>BEARISH</v>
      </c>
      <c r="G2389" s="17" t="str">
        <f t="shared" si="112"/>
        <v>NEUTRAL</v>
      </c>
      <c r="H2389" s="17" t="str">
        <f t="shared" si="111"/>
        <v>CONFIRMED BEARISH</v>
      </c>
    </row>
    <row r="2390" spans="1:8" ht="13.5" x14ac:dyDescent="0.25">
      <c r="A2390" s="3">
        <f>TITRES_STAT!B2393</f>
        <v>45484</v>
      </c>
      <c r="B2390" s="17">
        <f>TITRES_STAT!C2393</f>
        <v>12.7</v>
      </c>
      <c r="C2390" s="17">
        <f>TITRES_STAT!D2393</f>
        <v>11.8872</v>
      </c>
      <c r="D2390" s="17">
        <f>TITRES_STAT!E2393</f>
        <v>20329</v>
      </c>
      <c r="E2390" s="17">
        <f>TITRES_STAT!F2393</f>
        <v>12.484999999999999</v>
      </c>
      <c r="F2390" s="17" t="str">
        <f t="shared" si="113"/>
        <v>BEARISH</v>
      </c>
      <c r="G2390" s="17" t="str">
        <f t="shared" si="112"/>
        <v>NEUTRAL</v>
      </c>
      <c r="H2390" s="17" t="str">
        <f t="shared" si="111"/>
        <v>NEUTRAL</v>
      </c>
    </row>
    <row r="2391" spans="1:8" ht="13.5" x14ac:dyDescent="0.25">
      <c r="A2391" s="3">
        <f>TITRES_STAT!B2394</f>
        <v>45485</v>
      </c>
      <c r="B2391" s="17">
        <f>TITRES_STAT!C2394</f>
        <v>12.7</v>
      </c>
      <c r="C2391" s="17">
        <f>TITRES_STAT!D2394</f>
        <v>11.8872</v>
      </c>
      <c r="D2391" s="17">
        <f>TITRES_STAT!E2394</f>
        <v>28309</v>
      </c>
      <c r="E2391" s="17">
        <f>TITRES_STAT!F2394</f>
        <v>12.496</v>
      </c>
      <c r="F2391" s="17" t="str">
        <f t="shared" si="113"/>
        <v>BEARISH</v>
      </c>
      <c r="G2391" s="17" t="str">
        <f t="shared" si="112"/>
        <v>NEUTRAL</v>
      </c>
      <c r="H2391" s="17" t="str">
        <f t="shared" si="111"/>
        <v>CONFIRMED BEARISH</v>
      </c>
    </row>
    <row r="2392" spans="1:8" ht="13.5" x14ac:dyDescent="0.25">
      <c r="A2392" s="3">
        <f>TITRES_STAT!B2395</f>
        <v>45488</v>
      </c>
      <c r="B2392" s="17">
        <f>TITRES_STAT!C2395</f>
        <v>12.5</v>
      </c>
      <c r="C2392" s="17">
        <f>TITRES_STAT!D2395</f>
        <v>11.7</v>
      </c>
      <c r="D2392" s="17">
        <f>TITRES_STAT!E2395</f>
        <v>1382</v>
      </c>
      <c r="E2392" s="17">
        <f>TITRES_STAT!F2395</f>
        <v>12.609</v>
      </c>
      <c r="F2392" s="17" t="str">
        <f t="shared" si="113"/>
        <v>BULLISH</v>
      </c>
      <c r="G2392" s="17" t="str">
        <f t="shared" si="112"/>
        <v>NEUTRAL</v>
      </c>
      <c r="H2392" s="17" t="str">
        <f t="shared" si="111"/>
        <v>BULLISH DIVERGENCE</v>
      </c>
    </row>
    <row r="2393" spans="1:8" ht="13.5" x14ac:dyDescent="0.25">
      <c r="A2393" s="3">
        <f>TITRES_STAT!B2396</f>
        <v>45489</v>
      </c>
      <c r="B2393" s="17">
        <f>TITRES_STAT!C2396</f>
        <v>12.6</v>
      </c>
      <c r="C2393" s="17">
        <f>TITRES_STAT!D2396</f>
        <v>11.7936</v>
      </c>
      <c r="D2393" s="17">
        <f>TITRES_STAT!E2396</f>
        <v>4131</v>
      </c>
      <c r="E2393" s="17">
        <f>TITRES_STAT!F2396</f>
        <v>12.557</v>
      </c>
      <c r="F2393" s="17" t="str">
        <f t="shared" si="113"/>
        <v>BULLISH</v>
      </c>
      <c r="G2393" s="17" t="str">
        <f t="shared" si="112"/>
        <v>NEUTRAL</v>
      </c>
      <c r="H2393" s="17" t="str">
        <f t="shared" si="111"/>
        <v>CONFIRMED BULLISH</v>
      </c>
    </row>
    <row r="2394" spans="1:8" ht="13.5" x14ac:dyDescent="0.25">
      <c r="A2394" s="3">
        <f>TITRES_STAT!B2397</f>
        <v>45490</v>
      </c>
      <c r="B2394" s="17">
        <f>TITRES_STAT!C2397</f>
        <v>12.69</v>
      </c>
      <c r="C2394" s="17">
        <f>TITRES_STAT!D2397</f>
        <v>11.877800000000001</v>
      </c>
      <c r="D2394" s="17">
        <f>TITRES_STAT!E2397</f>
        <v>13555</v>
      </c>
      <c r="E2394" s="17">
        <f>TITRES_STAT!F2397</f>
        <v>12.638999999999999</v>
      </c>
      <c r="F2394" s="17" t="str">
        <f t="shared" si="113"/>
        <v>BULLISH</v>
      </c>
      <c r="G2394" s="17" t="str">
        <f t="shared" si="112"/>
        <v>NEUTRAL</v>
      </c>
      <c r="H2394" s="17" t="str">
        <f t="shared" si="111"/>
        <v>CONFIRMED BULLISH</v>
      </c>
    </row>
    <row r="2395" spans="1:8" ht="13.5" x14ac:dyDescent="0.25">
      <c r="A2395" s="3">
        <f>TITRES_STAT!B2398</f>
        <v>45491</v>
      </c>
      <c r="B2395" s="17">
        <f>TITRES_STAT!C2398</f>
        <v>12.69</v>
      </c>
      <c r="C2395" s="17">
        <f>TITRES_STAT!D2398</f>
        <v>11.877800000000001</v>
      </c>
      <c r="D2395" s="17">
        <f>TITRES_STAT!E2398</f>
        <v>3594</v>
      </c>
      <c r="E2395" s="17">
        <f>TITRES_STAT!F2398</f>
        <v>12.592000000000001</v>
      </c>
      <c r="F2395" s="17" t="str">
        <f t="shared" si="113"/>
        <v>BULLISH</v>
      </c>
      <c r="G2395" s="17" t="str">
        <f t="shared" si="112"/>
        <v>NEUTRAL</v>
      </c>
      <c r="H2395" s="17" t="str">
        <f t="shared" si="111"/>
        <v>BULLISH DIVERGENCE</v>
      </c>
    </row>
    <row r="2396" spans="1:8" ht="13.5" x14ac:dyDescent="0.25">
      <c r="A2396" s="3">
        <f>TITRES_STAT!B2399</f>
        <v>45492</v>
      </c>
      <c r="B2396" s="17">
        <f>TITRES_STAT!C2399</f>
        <v>12.69</v>
      </c>
      <c r="C2396" s="17">
        <f>TITRES_STAT!D2399</f>
        <v>11.877800000000001</v>
      </c>
      <c r="D2396" s="17">
        <f>TITRES_STAT!E2399</f>
        <v>9161</v>
      </c>
      <c r="E2396" s="17">
        <f>TITRES_STAT!F2399</f>
        <v>12.606999999999999</v>
      </c>
      <c r="F2396" s="17" t="str">
        <f t="shared" si="113"/>
        <v>BULLISH</v>
      </c>
      <c r="G2396" s="17" t="str">
        <f t="shared" si="112"/>
        <v>NEUTRAL</v>
      </c>
      <c r="H2396" s="17" t="str">
        <f t="shared" si="111"/>
        <v>BULLISH DIVERGENCE</v>
      </c>
    </row>
    <row r="2397" spans="1:8" ht="13.5" x14ac:dyDescent="0.25">
      <c r="A2397" s="3">
        <f>TITRES_STAT!B2400</f>
        <v>45495</v>
      </c>
      <c r="B2397" s="17">
        <f>TITRES_STAT!C2400</f>
        <v>12.5</v>
      </c>
      <c r="C2397" s="17">
        <f>TITRES_STAT!D2400</f>
        <v>11.7</v>
      </c>
      <c r="D2397" s="17">
        <f>TITRES_STAT!E2400</f>
        <v>15141</v>
      </c>
      <c r="E2397" s="17">
        <f>TITRES_STAT!F2400</f>
        <v>12.510999999999999</v>
      </c>
      <c r="F2397" s="17" t="str">
        <f t="shared" si="113"/>
        <v>BEARISH</v>
      </c>
      <c r="G2397" s="17" t="str">
        <f t="shared" si="112"/>
        <v>NEUTRAL</v>
      </c>
      <c r="H2397" s="17" t="str">
        <f t="shared" si="111"/>
        <v>NEUTRAL</v>
      </c>
    </row>
    <row r="2398" spans="1:8" ht="13.5" x14ac:dyDescent="0.25">
      <c r="A2398" s="3">
        <f>TITRES_STAT!B2401</f>
        <v>45496</v>
      </c>
      <c r="B2398" s="17">
        <f>TITRES_STAT!C2401</f>
        <v>12.5</v>
      </c>
      <c r="C2398" s="17">
        <f>TITRES_STAT!D2401</f>
        <v>11.7</v>
      </c>
      <c r="D2398" s="17">
        <f>TITRES_STAT!E2401</f>
        <v>20416</v>
      </c>
      <c r="E2398" s="17">
        <f>TITRES_STAT!F2401</f>
        <v>12.506</v>
      </c>
      <c r="F2398" s="17" t="str">
        <f t="shared" si="113"/>
        <v>BEARISH</v>
      </c>
      <c r="G2398" s="17" t="str">
        <f t="shared" si="112"/>
        <v>NEUTRAL</v>
      </c>
      <c r="H2398" s="17" t="str">
        <f t="shared" si="111"/>
        <v>CONFIRMED BEARISH</v>
      </c>
    </row>
    <row r="2399" spans="1:8" ht="13.5" x14ac:dyDescent="0.25">
      <c r="A2399" s="3">
        <f>TITRES_STAT!B2402</f>
        <v>45497</v>
      </c>
      <c r="B2399" s="17">
        <f>TITRES_STAT!C2402</f>
        <v>12.5</v>
      </c>
      <c r="C2399" s="17">
        <f>TITRES_STAT!D2402</f>
        <v>11.7</v>
      </c>
      <c r="D2399" s="17">
        <f>TITRES_STAT!E2402</f>
        <v>35789</v>
      </c>
      <c r="E2399" s="17">
        <f>TITRES_STAT!F2402</f>
        <v>12.451000000000001</v>
      </c>
      <c r="F2399" s="17" t="str">
        <f t="shared" si="113"/>
        <v>BEARISH</v>
      </c>
      <c r="G2399" s="17" t="str">
        <f t="shared" si="112"/>
        <v>NEUTRAL</v>
      </c>
      <c r="H2399" s="17" t="str">
        <f t="shared" si="111"/>
        <v>CONFIRMED BEARISH</v>
      </c>
    </row>
    <row r="2400" spans="1:8" ht="13.5" x14ac:dyDescent="0.25">
      <c r="A2400" s="3">
        <f>TITRES_STAT!B2403</f>
        <v>45499</v>
      </c>
      <c r="B2400" s="17">
        <f>TITRES_STAT!C2403</f>
        <v>12.7</v>
      </c>
      <c r="C2400" s="17">
        <f>TITRES_STAT!D2403</f>
        <v>11.8872</v>
      </c>
      <c r="D2400" s="17">
        <f>TITRES_STAT!E2403</f>
        <v>15266</v>
      </c>
      <c r="E2400" s="17">
        <f>TITRES_STAT!F2403</f>
        <v>12.438000000000001</v>
      </c>
      <c r="F2400" s="17" t="str">
        <f t="shared" si="113"/>
        <v>BEARISH</v>
      </c>
      <c r="G2400" s="17" t="str">
        <f t="shared" si="112"/>
        <v>NEUTRAL</v>
      </c>
      <c r="H2400" s="17" t="str">
        <f t="shared" si="111"/>
        <v>BEARISH DIVERGENCE</v>
      </c>
    </row>
    <row r="2401" spans="1:8" ht="13.5" x14ac:dyDescent="0.25">
      <c r="A2401" s="3">
        <f>TITRES_STAT!B2404</f>
        <v>45502</v>
      </c>
      <c r="B2401" s="17">
        <f>TITRES_STAT!C2404</f>
        <v>12.5</v>
      </c>
      <c r="C2401" s="17">
        <f>TITRES_STAT!D2404</f>
        <v>11.7</v>
      </c>
      <c r="D2401" s="17">
        <f>TITRES_STAT!E2404</f>
        <v>4337</v>
      </c>
      <c r="E2401" s="17">
        <f>TITRES_STAT!F2404</f>
        <v>12.5</v>
      </c>
      <c r="F2401" s="17" t="str">
        <f t="shared" si="113"/>
        <v>BEARISH</v>
      </c>
      <c r="G2401" s="17" t="str">
        <f t="shared" si="112"/>
        <v>NEUTRAL</v>
      </c>
      <c r="H2401" s="17" t="str">
        <f t="shared" si="111"/>
        <v>CONFIRMED BEARISH</v>
      </c>
    </row>
    <row r="2402" spans="1:8" ht="13.5" x14ac:dyDescent="0.25">
      <c r="A2402" s="3">
        <f>TITRES_STAT!B2405</f>
        <v>45503</v>
      </c>
      <c r="B2402" s="17">
        <f>TITRES_STAT!C2405</f>
        <v>12.4</v>
      </c>
      <c r="C2402" s="17">
        <f>TITRES_STAT!D2405</f>
        <v>11.606400000000001</v>
      </c>
      <c r="D2402" s="17">
        <f>TITRES_STAT!E2405</f>
        <v>2843</v>
      </c>
      <c r="E2402" s="17">
        <f>TITRES_STAT!F2405</f>
        <v>12.409000000000001</v>
      </c>
      <c r="F2402" s="17" t="str">
        <f t="shared" si="113"/>
        <v>BEARISH</v>
      </c>
      <c r="G2402" s="17" t="str">
        <f t="shared" si="112"/>
        <v>NEUTRAL</v>
      </c>
      <c r="H2402" s="17" t="str">
        <f t="shared" si="111"/>
        <v>CONFIRMED BEARISH</v>
      </c>
    </row>
    <row r="2403" spans="1:8" ht="13.5" x14ac:dyDescent="0.25">
      <c r="A2403" s="3">
        <f>TITRES_STAT!B2406</f>
        <v>45504</v>
      </c>
      <c r="B2403" s="17">
        <f>TITRES_STAT!C2406</f>
        <v>12.3</v>
      </c>
      <c r="C2403" s="17">
        <f>TITRES_STAT!D2406</f>
        <v>11.5128</v>
      </c>
      <c r="D2403" s="17">
        <f>TITRES_STAT!E2406</f>
        <v>9462</v>
      </c>
      <c r="E2403" s="17">
        <f>TITRES_STAT!F2406</f>
        <v>12.342000000000001</v>
      </c>
      <c r="F2403" s="17" t="str">
        <f t="shared" si="113"/>
        <v>BEARISH</v>
      </c>
      <c r="G2403" s="17" t="str">
        <f t="shared" si="112"/>
        <v>NEUTRAL</v>
      </c>
      <c r="H2403" s="17" t="str">
        <f t="shared" si="111"/>
        <v>CONFIRMED BEARISH</v>
      </c>
    </row>
    <row r="2404" spans="1:8" ht="13.5" x14ac:dyDescent="0.25">
      <c r="A2404" s="3">
        <f>TITRES_STAT!B2407</f>
        <v>45505</v>
      </c>
      <c r="B2404" s="17">
        <f>TITRES_STAT!C2407</f>
        <v>12.4</v>
      </c>
      <c r="C2404" s="17">
        <f>TITRES_STAT!D2407</f>
        <v>11.606400000000001</v>
      </c>
      <c r="D2404" s="17">
        <f>TITRES_STAT!E2407</f>
        <v>1256</v>
      </c>
      <c r="E2404" s="17">
        <f>TITRES_STAT!F2407</f>
        <v>12.321999999999999</v>
      </c>
      <c r="F2404" s="17" t="str">
        <f t="shared" si="113"/>
        <v>BEARISH</v>
      </c>
      <c r="G2404" s="17" t="str">
        <f t="shared" si="112"/>
        <v>NEUTRAL</v>
      </c>
      <c r="H2404" s="17" t="str">
        <f t="shared" si="111"/>
        <v>CONFIRMED BEARISH</v>
      </c>
    </row>
    <row r="2405" spans="1:8" ht="13.5" x14ac:dyDescent="0.25">
      <c r="A2405" s="3">
        <f>TITRES_STAT!B2408</f>
        <v>45506</v>
      </c>
      <c r="B2405" s="17">
        <f>TITRES_STAT!C2408</f>
        <v>12.4</v>
      </c>
      <c r="C2405" s="17">
        <f>TITRES_STAT!D2408</f>
        <v>11.606400000000001</v>
      </c>
      <c r="D2405" s="17">
        <f>TITRES_STAT!E2408</f>
        <v>515</v>
      </c>
      <c r="E2405" s="17">
        <f>TITRES_STAT!F2408</f>
        <v>12.4</v>
      </c>
      <c r="F2405" s="17" t="str">
        <f t="shared" si="113"/>
        <v>BEARISH</v>
      </c>
      <c r="G2405" s="17" t="str">
        <f t="shared" si="112"/>
        <v>NEUTRAL</v>
      </c>
      <c r="H2405" s="17" t="str">
        <f t="shared" si="111"/>
        <v>CONFIRMED BEARISH</v>
      </c>
    </row>
    <row r="2406" spans="1:8" ht="13.5" x14ac:dyDescent="0.25">
      <c r="A2406" s="3">
        <f>TITRES_STAT!B2409</f>
        <v>45509</v>
      </c>
      <c r="B2406" s="17">
        <f>TITRES_STAT!C2409</f>
        <v>12.4</v>
      </c>
      <c r="C2406" s="17">
        <f>TITRES_STAT!D2409</f>
        <v>11.606400000000001</v>
      </c>
      <c r="D2406" s="17">
        <f>TITRES_STAT!E2409</f>
        <v>16742</v>
      </c>
      <c r="E2406" s="17">
        <f>TITRES_STAT!F2409</f>
        <v>12.367000000000001</v>
      </c>
      <c r="F2406" s="17" t="str">
        <f t="shared" si="113"/>
        <v>BEARISH</v>
      </c>
      <c r="G2406" s="17" t="str">
        <f t="shared" si="112"/>
        <v>NEUTRAL</v>
      </c>
      <c r="H2406" s="17" t="str">
        <f t="shared" si="111"/>
        <v>CONFIRMED BEARISH</v>
      </c>
    </row>
    <row r="2407" spans="1:8" ht="13.5" x14ac:dyDescent="0.25">
      <c r="A2407" s="3">
        <f>TITRES_STAT!B2410</f>
        <v>45510</v>
      </c>
      <c r="B2407" s="17">
        <f>TITRES_STAT!C2410</f>
        <v>12.3</v>
      </c>
      <c r="C2407" s="17">
        <f>TITRES_STAT!D2410</f>
        <v>11.5128</v>
      </c>
      <c r="D2407" s="17">
        <f>TITRES_STAT!E2410</f>
        <v>17896</v>
      </c>
      <c r="E2407" s="17">
        <f>TITRES_STAT!F2410</f>
        <v>12.343</v>
      </c>
      <c r="F2407" s="17" t="str">
        <f t="shared" si="113"/>
        <v>BEARISH</v>
      </c>
      <c r="G2407" s="17" t="str">
        <f t="shared" si="112"/>
        <v>NEUTRAL</v>
      </c>
      <c r="H2407" s="17" t="str">
        <f t="shared" si="111"/>
        <v>CONFIRMED BEARISH</v>
      </c>
    </row>
    <row r="2408" spans="1:8" ht="13.5" x14ac:dyDescent="0.25">
      <c r="A2408" s="3">
        <f>TITRES_STAT!B2411</f>
        <v>45511</v>
      </c>
      <c r="B2408" s="17">
        <f>TITRES_STAT!C2411</f>
        <v>12.4</v>
      </c>
      <c r="C2408" s="17">
        <f>TITRES_STAT!D2411</f>
        <v>11.606400000000001</v>
      </c>
      <c r="D2408" s="17">
        <f>TITRES_STAT!E2411</f>
        <v>6048</v>
      </c>
      <c r="E2408" s="17">
        <f>TITRES_STAT!F2411</f>
        <v>12.34</v>
      </c>
      <c r="F2408" s="17" t="str">
        <f t="shared" si="113"/>
        <v>BEARISH</v>
      </c>
      <c r="G2408" s="17" t="str">
        <f t="shared" si="112"/>
        <v>NEUTRAL</v>
      </c>
      <c r="H2408" s="17" t="str">
        <f t="shared" si="111"/>
        <v>BEARISH DIVERGENCE</v>
      </c>
    </row>
    <row r="2409" spans="1:8" ht="13.5" x14ac:dyDescent="0.25">
      <c r="A2409" s="3">
        <f>TITRES_STAT!B2412</f>
        <v>45512</v>
      </c>
      <c r="B2409" s="17">
        <f>TITRES_STAT!C2412</f>
        <v>12.38</v>
      </c>
      <c r="C2409" s="17">
        <f>TITRES_STAT!D2412</f>
        <v>11.5877</v>
      </c>
      <c r="D2409" s="17">
        <f>TITRES_STAT!E2412</f>
        <v>645</v>
      </c>
      <c r="E2409" s="17">
        <f>TITRES_STAT!F2412</f>
        <v>12.35</v>
      </c>
      <c r="F2409" s="17" t="str">
        <f t="shared" si="113"/>
        <v>BULLISH</v>
      </c>
      <c r="G2409" s="17" t="str">
        <f t="shared" si="112"/>
        <v>NEUTRAL</v>
      </c>
      <c r="H2409" s="17" t="str">
        <f t="shared" si="111"/>
        <v>BULLISH DIVERGENCE</v>
      </c>
    </row>
    <row r="2410" spans="1:8" ht="13.5" x14ac:dyDescent="0.25">
      <c r="A2410" s="3">
        <f>TITRES_STAT!B2413</f>
        <v>45513</v>
      </c>
      <c r="B2410" s="17">
        <f>TITRES_STAT!C2413</f>
        <v>12.37</v>
      </c>
      <c r="C2410" s="17">
        <f>TITRES_STAT!D2413</f>
        <v>11.5783</v>
      </c>
      <c r="D2410" s="17">
        <f>TITRES_STAT!E2413</f>
        <v>3029</v>
      </c>
      <c r="E2410" s="17">
        <f>TITRES_STAT!F2413</f>
        <v>12.298</v>
      </c>
      <c r="F2410" s="17" t="str">
        <f t="shared" si="113"/>
        <v>BEARISH</v>
      </c>
      <c r="G2410" s="17" t="str">
        <f t="shared" si="112"/>
        <v>NEUTRAL</v>
      </c>
      <c r="H2410" s="17" t="str">
        <f t="shared" si="111"/>
        <v>CONFIRMED BEARISH</v>
      </c>
    </row>
    <row r="2411" spans="1:8" ht="13.5" x14ac:dyDescent="0.25">
      <c r="A2411" s="3">
        <f>TITRES_STAT!B2414</f>
        <v>45516</v>
      </c>
      <c r="B2411" s="17">
        <f>TITRES_STAT!C2414</f>
        <v>12.32</v>
      </c>
      <c r="C2411" s="17">
        <f>TITRES_STAT!D2414</f>
        <v>11.531499999999999</v>
      </c>
      <c r="D2411" s="17">
        <f>TITRES_STAT!E2414</f>
        <v>1679</v>
      </c>
      <c r="E2411" s="17">
        <f>TITRES_STAT!F2414</f>
        <v>12.313000000000001</v>
      </c>
      <c r="F2411" s="17" t="str">
        <f t="shared" si="113"/>
        <v>BEARISH</v>
      </c>
      <c r="G2411" s="17" t="str">
        <f t="shared" si="112"/>
        <v>NEUTRAL</v>
      </c>
      <c r="H2411" s="17" t="str">
        <f t="shared" si="111"/>
        <v>CONFIRMED BEARISH</v>
      </c>
    </row>
    <row r="2412" spans="1:8" ht="13.5" x14ac:dyDescent="0.25">
      <c r="A2412" s="3">
        <f>TITRES_STAT!B2415</f>
        <v>45518</v>
      </c>
      <c r="B2412" s="17">
        <f>TITRES_STAT!C2415</f>
        <v>12.32</v>
      </c>
      <c r="C2412" s="17">
        <f>TITRES_STAT!D2415</f>
        <v>11.531499999999999</v>
      </c>
      <c r="D2412" s="17">
        <f>TITRES_STAT!E2415</f>
        <v>1913</v>
      </c>
      <c r="E2412" s="17">
        <f>TITRES_STAT!F2415</f>
        <v>12.298999999999999</v>
      </c>
      <c r="F2412" s="17" t="str">
        <f t="shared" si="113"/>
        <v>BEARISH</v>
      </c>
      <c r="G2412" s="17" t="str">
        <f t="shared" si="112"/>
        <v>NEUTRAL</v>
      </c>
      <c r="H2412" s="17" t="str">
        <f t="shared" si="111"/>
        <v>BEARISH DIVERGENCE</v>
      </c>
    </row>
    <row r="2413" spans="1:8" ht="13.5" x14ac:dyDescent="0.25">
      <c r="A2413" s="3">
        <f>TITRES_STAT!B2416</f>
        <v>45519</v>
      </c>
      <c r="B2413" s="17">
        <f>TITRES_STAT!C2416</f>
        <v>12.39</v>
      </c>
      <c r="C2413" s="17">
        <f>TITRES_STAT!D2416</f>
        <v>11.597</v>
      </c>
      <c r="D2413" s="17">
        <f>TITRES_STAT!E2416</f>
        <v>4126</v>
      </c>
      <c r="E2413" s="17">
        <f>TITRES_STAT!F2416</f>
        <v>12.284000000000001</v>
      </c>
      <c r="F2413" s="17" t="str">
        <f t="shared" si="113"/>
        <v>BEARISH</v>
      </c>
      <c r="G2413" s="17" t="str">
        <f t="shared" si="112"/>
        <v>NEUTRAL</v>
      </c>
      <c r="H2413" s="17" t="str">
        <f t="shared" si="111"/>
        <v>CONFIRMED BEARISH</v>
      </c>
    </row>
    <row r="2414" spans="1:8" ht="13.5" x14ac:dyDescent="0.25">
      <c r="A2414" s="3">
        <f>TITRES_STAT!B2417</f>
        <v>45520</v>
      </c>
      <c r="B2414" s="17">
        <f>TITRES_STAT!C2417</f>
        <v>12.3</v>
      </c>
      <c r="C2414" s="17">
        <f>TITRES_STAT!D2417</f>
        <v>11.5128</v>
      </c>
      <c r="D2414" s="17">
        <f>TITRES_STAT!E2417</f>
        <v>8097</v>
      </c>
      <c r="E2414" s="17">
        <f>TITRES_STAT!F2417</f>
        <v>12.311</v>
      </c>
      <c r="F2414" s="17" t="str">
        <f t="shared" si="113"/>
        <v>BEARISH</v>
      </c>
      <c r="G2414" s="17" t="str">
        <f t="shared" si="112"/>
        <v>NEUTRAL</v>
      </c>
      <c r="H2414" s="17" t="str">
        <f t="shared" si="111"/>
        <v>CONFIRMED BEARISH</v>
      </c>
    </row>
    <row r="2415" spans="1:8" ht="13.5" x14ac:dyDescent="0.25">
      <c r="A2415" s="3">
        <f>TITRES_STAT!B2418</f>
        <v>45523</v>
      </c>
      <c r="B2415" s="17">
        <f>TITRES_STAT!C2418</f>
        <v>12.3</v>
      </c>
      <c r="C2415" s="17">
        <f>TITRES_STAT!D2418</f>
        <v>11.5128</v>
      </c>
      <c r="D2415" s="17">
        <f>TITRES_STAT!E2418</f>
        <v>8564</v>
      </c>
      <c r="E2415" s="17">
        <f>TITRES_STAT!F2418</f>
        <v>12.282</v>
      </c>
      <c r="F2415" s="17" t="str">
        <f t="shared" si="113"/>
        <v>BEARISH</v>
      </c>
      <c r="G2415" s="17" t="str">
        <f t="shared" si="112"/>
        <v>NEUTRAL</v>
      </c>
      <c r="H2415" s="17" t="str">
        <f t="shared" si="111"/>
        <v>CONFIRMED BEARISH</v>
      </c>
    </row>
    <row r="2416" spans="1:8" ht="13.5" x14ac:dyDescent="0.25">
      <c r="A2416" s="3">
        <f>TITRES_STAT!B2419</f>
        <v>45524</v>
      </c>
      <c r="B2416" s="17">
        <f>TITRES_STAT!C2419</f>
        <v>12.3</v>
      </c>
      <c r="C2416" s="17">
        <f>TITRES_STAT!D2419</f>
        <v>11.5128</v>
      </c>
      <c r="D2416" s="17">
        <f>TITRES_STAT!E2419</f>
        <v>3877</v>
      </c>
      <c r="E2416" s="17">
        <f>TITRES_STAT!F2419</f>
        <v>12.237</v>
      </c>
      <c r="F2416" s="17" t="str">
        <f t="shared" si="113"/>
        <v>BEARISH</v>
      </c>
      <c r="G2416" s="17" t="str">
        <f t="shared" si="112"/>
        <v>NEUTRAL</v>
      </c>
      <c r="H2416" s="17" t="str">
        <f t="shared" si="111"/>
        <v>CONFIRMED BEARISH</v>
      </c>
    </row>
    <row r="2417" spans="1:8" ht="13.5" x14ac:dyDescent="0.25">
      <c r="A2417" s="3">
        <f>TITRES_STAT!B2420</f>
        <v>45525</v>
      </c>
      <c r="B2417" s="17">
        <f>TITRES_STAT!C2420</f>
        <v>12.2</v>
      </c>
      <c r="C2417" s="17">
        <f>TITRES_STAT!D2420</f>
        <v>11.4192</v>
      </c>
      <c r="D2417" s="17">
        <f>TITRES_STAT!E2420</f>
        <v>25112</v>
      </c>
      <c r="E2417" s="17">
        <f>TITRES_STAT!F2420</f>
        <v>12.07</v>
      </c>
      <c r="F2417" s="17" t="str">
        <f t="shared" si="113"/>
        <v>BEARISH</v>
      </c>
      <c r="G2417" s="17" t="str">
        <f t="shared" si="112"/>
        <v>NEUTRAL</v>
      </c>
      <c r="H2417" s="17" t="str">
        <f t="shared" si="111"/>
        <v>CONFIRMED BEARISH</v>
      </c>
    </row>
    <row r="2418" spans="1:8" ht="13.5" x14ac:dyDescent="0.25">
      <c r="A2418" s="3">
        <f>TITRES_STAT!B2421</f>
        <v>45526</v>
      </c>
      <c r="B2418" s="17">
        <f>TITRES_STAT!C2421</f>
        <v>12.19</v>
      </c>
      <c r="C2418" s="17">
        <f>TITRES_STAT!D2421</f>
        <v>11.409800000000001</v>
      </c>
      <c r="D2418" s="17">
        <f>TITRES_STAT!E2421</f>
        <v>73713</v>
      </c>
      <c r="E2418" s="17">
        <f>TITRES_STAT!F2421</f>
        <v>12.125999999999999</v>
      </c>
      <c r="F2418" s="17" t="str">
        <f t="shared" si="113"/>
        <v>BEARISH</v>
      </c>
      <c r="G2418" s="17" t="str">
        <f t="shared" si="112"/>
        <v>NEUTRAL</v>
      </c>
      <c r="H2418" s="17" t="str">
        <f t="shared" si="111"/>
        <v>CONFIRMED BEARISH</v>
      </c>
    </row>
    <row r="2419" spans="1:8" ht="13.5" x14ac:dyDescent="0.25">
      <c r="A2419" s="3">
        <f>TITRES_STAT!B2422</f>
        <v>45527</v>
      </c>
      <c r="B2419" s="17">
        <f>TITRES_STAT!C2422</f>
        <v>12.12</v>
      </c>
      <c r="C2419" s="17">
        <f>TITRES_STAT!D2422</f>
        <v>11.3443</v>
      </c>
      <c r="D2419" s="17">
        <f>TITRES_STAT!E2422</f>
        <v>4849</v>
      </c>
      <c r="E2419" s="17">
        <f>TITRES_STAT!F2422</f>
        <v>12.151999999999999</v>
      </c>
      <c r="F2419" s="17" t="str">
        <f t="shared" si="113"/>
        <v>BEARISH</v>
      </c>
      <c r="G2419" s="17" t="str">
        <f t="shared" si="112"/>
        <v>NEUTRAL</v>
      </c>
      <c r="H2419" s="17" t="str">
        <f t="shared" si="111"/>
        <v>CONFIRMED BEARISH</v>
      </c>
    </row>
    <row r="2420" spans="1:8" ht="13.5" x14ac:dyDescent="0.25">
      <c r="A2420" s="3">
        <f>TITRES_STAT!B2423</f>
        <v>45530</v>
      </c>
      <c r="B2420" s="17">
        <f>TITRES_STAT!C2423</f>
        <v>12.12</v>
      </c>
      <c r="C2420" s="17">
        <f>TITRES_STAT!D2423</f>
        <v>11.3443</v>
      </c>
      <c r="D2420" s="17">
        <f>TITRES_STAT!E2423</f>
        <v>2033</v>
      </c>
      <c r="E2420" s="17">
        <f>TITRES_STAT!F2423</f>
        <v>12.081</v>
      </c>
      <c r="F2420" s="17" t="str">
        <f t="shared" si="113"/>
        <v>BEARISH</v>
      </c>
      <c r="G2420" s="17" t="str">
        <f t="shared" si="112"/>
        <v>NEUTRAL</v>
      </c>
      <c r="H2420" s="17" t="str">
        <f t="shared" si="111"/>
        <v>CONFIRMED BEARISH</v>
      </c>
    </row>
    <row r="2421" spans="1:8" ht="13.5" x14ac:dyDescent="0.25">
      <c r="A2421" s="3">
        <f>TITRES_STAT!B2424</f>
        <v>45531</v>
      </c>
      <c r="B2421" s="17">
        <f>TITRES_STAT!C2424</f>
        <v>12.15</v>
      </c>
      <c r="C2421" s="17">
        <f>TITRES_STAT!D2424</f>
        <v>11.372400000000001</v>
      </c>
      <c r="D2421" s="17">
        <f>TITRES_STAT!E2424</f>
        <v>1107</v>
      </c>
      <c r="E2421" s="17">
        <f>TITRES_STAT!F2424</f>
        <v>12.143000000000001</v>
      </c>
      <c r="F2421" s="17" t="str">
        <f t="shared" si="113"/>
        <v>BEARISH</v>
      </c>
      <c r="G2421" s="17" t="str">
        <f t="shared" si="112"/>
        <v>NEUTRAL</v>
      </c>
      <c r="H2421" s="17" t="str">
        <f t="shared" si="111"/>
        <v>CONFIRMED BEARISH</v>
      </c>
    </row>
    <row r="2422" spans="1:8" ht="13.5" x14ac:dyDescent="0.25">
      <c r="A2422" s="3">
        <f>TITRES_STAT!B2425</f>
        <v>45532</v>
      </c>
      <c r="B2422" s="17">
        <f>TITRES_STAT!C2425</f>
        <v>12.27</v>
      </c>
      <c r="C2422" s="17">
        <f>TITRES_STAT!D2425</f>
        <v>11.4847</v>
      </c>
      <c r="D2422" s="17">
        <f>TITRES_STAT!E2425</f>
        <v>160408</v>
      </c>
      <c r="E2422" s="17">
        <f>TITRES_STAT!F2425</f>
        <v>12.288</v>
      </c>
      <c r="F2422" s="17" t="str">
        <f t="shared" si="113"/>
        <v>BULLISH</v>
      </c>
      <c r="G2422" s="17" t="str">
        <f t="shared" si="112"/>
        <v>NEUTRAL</v>
      </c>
      <c r="H2422" s="17" t="str">
        <f t="shared" si="111"/>
        <v>CONFIRMED BULLISH</v>
      </c>
    </row>
    <row r="2423" spans="1:8" ht="13.5" x14ac:dyDescent="0.25">
      <c r="A2423" s="3">
        <f>TITRES_STAT!B2426</f>
        <v>45533</v>
      </c>
      <c r="B2423" s="17">
        <f>TITRES_STAT!C2426</f>
        <v>12.25</v>
      </c>
      <c r="C2423" s="17">
        <f>TITRES_STAT!D2426</f>
        <v>11.465999999999999</v>
      </c>
      <c r="D2423" s="17">
        <f>TITRES_STAT!E2426</f>
        <v>23981</v>
      </c>
      <c r="E2423" s="17">
        <f>TITRES_STAT!F2426</f>
        <v>12.250999999999999</v>
      </c>
      <c r="F2423" s="17" t="str">
        <f t="shared" si="113"/>
        <v>BULLISH</v>
      </c>
      <c r="G2423" s="17" t="str">
        <f t="shared" si="112"/>
        <v>NEUTRAL</v>
      </c>
      <c r="H2423" s="17" t="str">
        <f t="shared" si="111"/>
        <v>CONFIRMED BULLISH</v>
      </c>
    </row>
    <row r="2424" spans="1:8" ht="13.5" x14ac:dyDescent="0.25">
      <c r="A2424" s="3">
        <f>TITRES_STAT!B2427</f>
        <v>45534</v>
      </c>
      <c r="B2424" s="17">
        <f>TITRES_STAT!C2427</f>
        <v>12.24</v>
      </c>
      <c r="C2424" s="17">
        <f>TITRES_STAT!D2427</f>
        <v>11.4566</v>
      </c>
      <c r="D2424" s="17">
        <f>TITRES_STAT!E2427</f>
        <v>5608</v>
      </c>
      <c r="E2424" s="17">
        <f>TITRES_STAT!F2427</f>
        <v>12.163</v>
      </c>
      <c r="F2424" s="17" t="str">
        <f t="shared" si="113"/>
        <v>BULLISH</v>
      </c>
      <c r="G2424" s="17" t="str">
        <f t="shared" si="112"/>
        <v>NEUTRAL</v>
      </c>
      <c r="H2424" s="17" t="str">
        <f t="shared" si="111"/>
        <v>CONFIRMED BULLISH</v>
      </c>
    </row>
    <row r="2425" spans="1:8" ht="13.5" x14ac:dyDescent="0.25">
      <c r="A2425" s="3">
        <f>TITRES_STAT!B2428</f>
        <v>45537</v>
      </c>
      <c r="B2425" s="17">
        <f>TITRES_STAT!C2428</f>
        <v>12.2</v>
      </c>
      <c r="C2425" s="17">
        <f>TITRES_STAT!D2428</f>
        <v>11.4192</v>
      </c>
      <c r="D2425" s="17">
        <f>TITRES_STAT!E2428</f>
        <v>3817</v>
      </c>
      <c r="E2425" s="17">
        <f>TITRES_STAT!F2428</f>
        <v>12.212</v>
      </c>
      <c r="F2425" s="17" t="str">
        <f t="shared" si="113"/>
        <v>BULLISH</v>
      </c>
      <c r="G2425" s="17" t="str">
        <f t="shared" si="112"/>
        <v>NEUTRAL</v>
      </c>
      <c r="H2425" s="17" t="str">
        <f t="shared" si="111"/>
        <v>CONFIRMED BULLISH</v>
      </c>
    </row>
    <row r="2426" spans="1:8" ht="13.5" x14ac:dyDescent="0.25">
      <c r="A2426" s="3">
        <f>TITRES_STAT!B2429</f>
        <v>45538</v>
      </c>
      <c r="B2426" s="17">
        <f>TITRES_STAT!C2429</f>
        <v>12.24</v>
      </c>
      <c r="C2426" s="17">
        <f>TITRES_STAT!D2429</f>
        <v>11.4566</v>
      </c>
      <c r="D2426" s="17">
        <f>TITRES_STAT!E2429</f>
        <v>31601</v>
      </c>
      <c r="E2426" s="17">
        <f>TITRES_STAT!F2429</f>
        <v>12.112</v>
      </c>
      <c r="F2426" s="17" t="str">
        <f t="shared" si="113"/>
        <v>BEARISH</v>
      </c>
      <c r="G2426" s="17" t="str">
        <f t="shared" si="112"/>
        <v>NEUTRAL</v>
      </c>
      <c r="H2426" s="17" t="str">
        <f t="shared" si="111"/>
        <v>BEARISH DIVERGENCE</v>
      </c>
    </row>
    <row r="2427" spans="1:8" ht="13.5" x14ac:dyDescent="0.25">
      <c r="A2427" s="3">
        <f>TITRES_STAT!B2430</f>
        <v>45539</v>
      </c>
      <c r="B2427" s="17">
        <f>TITRES_STAT!C2430</f>
        <v>12.24</v>
      </c>
      <c r="C2427" s="17">
        <f>TITRES_STAT!D2430</f>
        <v>11.4566</v>
      </c>
      <c r="D2427" s="17">
        <f>TITRES_STAT!E2430</f>
        <v>17256</v>
      </c>
      <c r="E2427" s="17">
        <f>TITRES_STAT!F2430</f>
        <v>12.042999999999999</v>
      </c>
      <c r="F2427" s="17" t="str">
        <f t="shared" si="113"/>
        <v>BEARISH</v>
      </c>
      <c r="G2427" s="17" t="str">
        <f t="shared" si="112"/>
        <v>NEUTRAL</v>
      </c>
      <c r="H2427" s="17" t="str">
        <f t="shared" si="111"/>
        <v>CONFIRMED BEARISH</v>
      </c>
    </row>
    <row r="2428" spans="1:8" ht="13.5" x14ac:dyDescent="0.25">
      <c r="A2428" s="3">
        <f>TITRES_STAT!B2431</f>
        <v>45540</v>
      </c>
      <c r="B2428" s="17">
        <f>TITRES_STAT!C2431</f>
        <v>12.21</v>
      </c>
      <c r="C2428" s="17">
        <f>TITRES_STAT!D2431</f>
        <v>11.428599999999999</v>
      </c>
      <c r="D2428" s="17">
        <f>TITRES_STAT!E2431</f>
        <v>4328</v>
      </c>
      <c r="E2428" s="17">
        <f>TITRES_STAT!F2431</f>
        <v>12.06</v>
      </c>
      <c r="F2428" s="17" t="str">
        <f t="shared" si="113"/>
        <v>BEARISH</v>
      </c>
      <c r="G2428" s="17" t="str">
        <f t="shared" si="112"/>
        <v>NEUTRAL</v>
      </c>
      <c r="H2428" s="17" t="str">
        <f t="shared" si="111"/>
        <v>CONFIRMED BEARISH</v>
      </c>
    </row>
    <row r="2429" spans="1:8" ht="13.5" x14ac:dyDescent="0.25">
      <c r="A2429" s="3">
        <f>TITRES_STAT!B2432</f>
        <v>45541</v>
      </c>
      <c r="B2429" s="17">
        <f>TITRES_STAT!C2432</f>
        <v>12.19</v>
      </c>
      <c r="C2429" s="17">
        <f>TITRES_STAT!D2432</f>
        <v>11.409800000000001</v>
      </c>
      <c r="D2429" s="17">
        <f>TITRES_STAT!E2432</f>
        <v>6585</v>
      </c>
      <c r="E2429" s="17">
        <f>TITRES_STAT!F2432</f>
        <v>12.054</v>
      </c>
      <c r="F2429" s="17" t="str">
        <f t="shared" si="113"/>
        <v>BEARISH</v>
      </c>
      <c r="G2429" s="17" t="str">
        <f t="shared" si="112"/>
        <v>NEUTRAL</v>
      </c>
      <c r="H2429" s="17" t="str">
        <f t="shared" si="111"/>
        <v>CONFIRMED BEARISH</v>
      </c>
    </row>
    <row r="2430" spans="1:8" ht="13.5" x14ac:dyDescent="0.25">
      <c r="A2430" s="3">
        <f>TITRES_STAT!B2433</f>
        <v>45544</v>
      </c>
      <c r="B2430" s="17">
        <f>TITRES_STAT!C2433</f>
        <v>12.18</v>
      </c>
      <c r="C2430" s="17">
        <f>TITRES_STAT!D2433</f>
        <v>11.400499999999999</v>
      </c>
      <c r="D2430" s="17">
        <f>TITRES_STAT!E2433</f>
        <v>30252</v>
      </c>
      <c r="E2430" s="17">
        <f>TITRES_STAT!F2433</f>
        <v>12.053000000000001</v>
      </c>
      <c r="F2430" s="17" t="str">
        <f t="shared" si="113"/>
        <v>BEARISH</v>
      </c>
      <c r="G2430" s="17" t="str">
        <f t="shared" si="112"/>
        <v>NEUTRAL</v>
      </c>
      <c r="H2430" s="17" t="str">
        <f t="shared" si="111"/>
        <v>CONFIRMED BEARISH</v>
      </c>
    </row>
    <row r="2431" spans="1:8" ht="13.5" x14ac:dyDescent="0.25">
      <c r="A2431" s="3">
        <f>TITRES_STAT!B2434</f>
        <v>45545</v>
      </c>
      <c r="B2431" s="17">
        <f>TITRES_STAT!C2434</f>
        <v>12.1</v>
      </c>
      <c r="C2431" s="17">
        <f>TITRES_STAT!D2434</f>
        <v>11.3256</v>
      </c>
      <c r="D2431" s="17">
        <f>TITRES_STAT!E2434</f>
        <v>74197</v>
      </c>
      <c r="E2431" s="17">
        <f>TITRES_STAT!F2434</f>
        <v>12.1</v>
      </c>
      <c r="F2431" s="17" t="str">
        <f t="shared" si="113"/>
        <v>BEARISH</v>
      </c>
      <c r="G2431" s="17" t="str">
        <f t="shared" si="112"/>
        <v>NEUTRAL</v>
      </c>
      <c r="H2431" s="17" t="str">
        <f t="shared" si="111"/>
        <v>CONFIRMED BEARISH</v>
      </c>
    </row>
    <row r="2432" spans="1:8" ht="13.5" x14ac:dyDescent="0.25">
      <c r="A2432" s="3">
        <f>TITRES_STAT!B2435</f>
        <v>45546</v>
      </c>
      <c r="B2432" s="17">
        <f>TITRES_STAT!C2435</f>
        <v>12.1</v>
      </c>
      <c r="C2432" s="17">
        <f>TITRES_STAT!D2435</f>
        <v>11.3256</v>
      </c>
      <c r="D2432" s="17">
        <f>TITRES_STAT!E2435</f>
        <v>6493</v>
      </c>
      <c r="E2432" s="17">
        <f>TITRES_STAT!F2435</f>
        <v>12.119</v>
      </c>
      <c r="F2432" s="17" t="str">
        <f t="shared" si="113"/>
        <v>BULLISH</v>
      </c>
      <c r="G2432" s="17" t="str">
        <f t="shared" si="112"/>
        <v>NEUTRAL</v>
      </c>
      <c r="H2432" s="17" t="str">
        <f t="shared" si="111"/>
        <v>BULLISH DIVERGENCE</v>
      </c>
    </row>
    <row r="2433" spans="1:8" ht="13.5" x14ac:dyDescent="0.25">
      <c r="A2433" s="3">
        <f>TITRES_STAT!B2436</f>
        <v>45547</v>
      </c>
      <c r="B2433" s="17">
        <f>TITRES_STAT!C2436</f>
        <v>12.1</v>
      </c>
      <c r="C2433" s="17">
        <f>TITRES_STAT!D2436</f>
        <v>11.3256</v>
      </c>
      <c r="D2433" s="17">
        <f>TITRES_STAT!E2436</f>
        <v>13708</v>
      </c>
      <c r="E2433" s="17">
        <f>TITRES_STAT!F2436</f>
        <v>12.095000000000001</v>
      </c>
      <c r="F2433" s="17" t="str">
        <f t="shared" si="113"/>
        <v>BULLISH</v>
      </c>
      <c r="G2433" s="17" t="str">
        <f t="shared" si="112"/>
        <v>NEUTRAL</v>
      </c>
      <c r="H2433" s="17" t="str">
        <f t="shared" si="111"/>
        <v>BULLISH DIVERGENCE</v>
      </c>
    </row>
    <row r="2434" spans="1:8" ht="13.5" x14ac:dyDescent="0.25">
      <c r="A2434" s="3">
        <f>TITRES_STAT!B2437</f>
        <v>45548</v>
      </c>
      <c r="B2434" s="17">
        <f>TITRES_STAT!C2437</f>
        <v>12.2</v>
      </c>
      <c r="C2434" s="17">
        <f>TITRES_STAT!D2437</f>
        <v>11.4192</v>
      </c>
      <c r="D2434" s="17">
        <f>TITRES_STAT!E2437</f>
        <v>34481</v>
      </c>
      <c r="E2434" s="17">
        <f>TITRES_STAT!F2437</f>
        <v>12.044</v>
      </c>
      <c r="F2434" s="17" t="str">
        <f t="shared" si="113"/>
        <v>BEARISH</v>
      </c>
      <c r="G2434" s="17" t="str">
        <f t="shared" si="112"/>
        <v>NEUTRAL</v>
      </c>
      <c r="H2434" s="17" t="str">
        <f t="shared" si="111"/>
        <v>BEARISH DIVERGENCE</v>
      </c>
    </row>
    <row r="2435" spans="1:8" ht="13.5" x14ac:dyDescent="0.25">
      <c r="A2435" s="3">
        <f>TITRES_STAT!B2438</f>
        <v>45551</v>
      </c>
      <c r="B2435" s="17">
        <f>TITRES_STAT!C2438</f>
        <v>12.1</v>
      </c>
      <c r="C2435" s="17">
        <f>TITRES_STAT!D2438</f>
        <v>11.3256</v>
      </c>
      <c r="D2435" s="17">
        <f>TITRES_STAT!E2438</f>
        <v>7666</v>
      </c>
      <c r="E2435" s="17">
        <f>TITRES_STAT!F2438</f>
        <v>12.145</v>
      </c>
      <c r="F2435" s="17" t="str">
        <f t="shared" si="113"/>
        <v>BULLISH</v>
      </c>
      <c r="G2435" s="17" t="str">
        <f t="shared" si="112"/>
        <v>NEUTRAL</v>
      </c>
      <c r="H2435" s="17" t="str">
        <f t="shared" si="111"/>
        <v>BULLISH DIVERGENCE</v>
      </c>
    </row>
    <row r="2436" spans="1:8" ht="13.5" x14ac:dyDescent="0.25">
      <c r="A2436" s="3">
        <f>TITRES_STAT!B2439</f>
        <v>45552</v>
      </c>
      <c r="B2436" s="17">
        <f>TITRES_STAT!C2439</f>
        <v>12.1</v>
      </c>
      <c r="C2436" s="17">
        <f>TITRES_STAT!D2439</f>
        <v>11.3256</v>
      </c>
      <c r="D2436" s="17">
        <f>TITRES_STAT!E2439</f>
        <v>2140</v>
      </c>
      <c r="E2436" s="17">
        <f>TITRES_STAT!F2439</f>
        <v>12.097</v>
      </c>
      <c r="F2436" s="17" t="str">
        <f t="shared" si="113"/>
        <v>BEARISH</v>
      </c>
      <c r="G2436" s="17" t="str">
        <f t="shared" si="112"/>
        <v>NEUTRAL</v>
      </c>
      <c r="H2436" s="17" t="str">
        <f t="shared" si="111"/>
        <v>NEUTRAL</v>
      </c>
    </row>
    <row r="2437" spans="1:8" ht="13.5" x14ac:dyDescent="0.25">
      <c r="A2437" s="3">
        <f>TITRES_STAT!B2440</f>
        <v>45553</v>
      </c>
      <c r="B2437" s="17">
        <f>TITRES_STAT!C2440</f>
        <v>12.1</v>
      </c>
      <c r="C2437" s="17">
        <f>TITRES_STAT!D2440</f>
        <v>11.3256</v>
      </c>
      <c r="D2437" s="17">
        <f>TITRES_STAT!E2440</f>
        <v>6126</v>
      </c>
      <c r="E2437" s="17">
        <f>TITRES_STAT!F2440</f>
        <v>12.077</v>
      </c>
      <c r="F2437" s="17" t="str">
        <f t="shared" si="113"/>
        <v>BEARISH</v>
      </c>
      <c r="G2437" s="17" t="str">
        <f t="shared" si="112"/>
        <v>NEUTRAL</v>
      </c>
      <c r="H2437" s="17" t="str">
        <f t="shared" si="111"/>
        <v>NEUTRAL</v>
      </c>
    </row>
    <row r="2438" spans="1:8" ht="13.5" x14ac:dyDescent="0.25">
      <c r="A2438" s="3">
        <f>TITRES_STAT!B2441</f>
        <v>45554</v>
      </c>
      <c r="B2438" s="17">
        <f>TITRES_STAT!C2441</f>
        <v>12.2</v>
      </c>
      <c r="C2438" s="17">
        <f>TITRES_STAT!D2441</f>
        <v>11.4192</v>
      </c>
      <c r="D2438" s="17">
        <f>TITRES_STAT!E2441</f>
        <v>17125</v>
      </c>
      <c r="E2438" s="17">
        <f>TITRES_STAT!F2441</f>
        <v>12.176</v>
      </c>
      <c r="F2438" s="17" t="str">
        <f t="shared" si="113"/>
        <v>BULLISH</v>
      </c>
      <c r="G2438" s="17" t="str">
        <f t="shared" si="112"/>
        <v>NEUTRAL</v>
      </c>
      <c r="H2438" s="17" t="str">
        <f t="shared" ref="H2438:H2501" si="114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17">
        <f>TITRES_STAT!C2442</f>
        <v>12.2</v>
      </c>
      <c r="C2439" s="17">
        <f>TITRES_STAT!D2442</f>
        <v>11.4192</v>
      </c>
      <c r="D2439" s="17">
        <f>TITRES_STAT!E2442</f>
        <v>8340</v>
      </c>
      <c r="E2439" s="17">
        <f>TITRES_STAT!F2442</f>
        <v>12.15</v>
      </c>
      <c r="F2439" s="17" t="str">
        <f t="shared" si="113"/>
        <v>BULLISH</v>
      </c>
      <c r="G2439" s="17" t="str">
        <f t="shared" ref="G2439:G2502" si="115">IF((E2439-E2434)/E2434 &gt; 0.02, "STRONG",
 IF((E2439-E2434)/E2434 &lt; -0.02, "WEAK", "NEUTRAL"))</f>
        <v>NEUTRAL</v>
      </c>
      <c r="H2439" s="17" t="str">
        <f t="shared" si="114"/>
        <v>NEUTRAL</v>
      </c>
    </row>
    <row r="2440" spans="1:8" ht="13.5" x14ac:dyDescent="0.25">
      <c r="A2440" s="3">
        <f>TITRES_STAT!B2443</f>
        <v>45558</v>
      </c>
      <c r="B2440" s="17">
        <f>TITRES_STAT!C2443</f>
        <v>12.2</v>
      </c>
      <c r="C2440" s="17">
        <f>TITRES_STAT!D2443</f>
        <v>11.4192</v>
      </c>
      <c r="D2440" s="17">
        <f>TITRES_STAT!E2443</f>
        <v>7700</v>
      </c>
      <c r="E2440" s="17">
        <f>TITRES_STAT!F2443</f>
        <v>12.162000000000001</v>
      </c>
      <c r="F2440" s="17" t="str">
        <f t="shared" ref="F2440:F2503" si="116">IF(E2440&gt;E2435,"BULLISH",IF(E2440&lt;E2435,"BEARISH","NEUTRAL"))</f>
        <v>BULLISH</v>
      </c>
      <c r="G2440" s="17" t="str">
        <f t="shared" si="115"/>
        <v>NEUTRAL</v>
      </c>
      <c r="H2440" s="17" t="str">
        <f t="shared" si="114"/>
        <v>CONFIRMED BULLISH</v>
      </c>
    </row>
    <row r="2441" spans="1:8" ht="13.5" x14ac:dyDescent="0.25">
      <c r="A2441" s="3">
        <f>TITRES_STAT!B2444</f>
        <v>45559</v>
      </c>
      <c r="B2441" s="17">
        <f>TITRES_STAT!C2444</f>
        <v>12.3</v>
      </c>
      <c r="C2441" s="17">
        <f>TITRES_STAT!D2444</f>
        <v>11.5128</v>
      </c>
      <c r="D2441" s="17">
        <f>TITRES_STAT!E2444</f>
        <v>23398</v>
      </c>
      <c r="E2441" s="17">
        <f>TITRES_STAT!F2444</f>
        <v>12.196999999999999</v>
      </c>
      <c r="F2441" s="17" t="str">
        <f t="shared" si="116"/>
        <v>BULLISH</v>
      </c>
      <c r="G2441" s="17" t="str">
        <f t="shared" si="115"/>
        <v>NEUTRAL</v>
      </c>
      <c r="H2441" s="17" t="str">
        <f t="shared" si="114"/>
        <v>CONFIRMED BULLISH</v>
      </c>
    </row>
    <row r="2442" spans="1:8" ht="13.5" x14ac:dyDescent="0.25">
      <c r="A2442" s="3">
        <f>TITRES_STAT!B2445</f>
        <v>45560</v>
      </c>
      <c r="B2442" s="17">
        <f>TITRES_STAT!C2445</f>
        <v>12.3</v>
      </c>
      <c r="C2442" s="17">
        <f>TITRES_STAT!D2445</f>
        <v>11.5128</v>
      </c>
      <c r="D2442" s="17">
        <f>TITRES_STAT!E2445</f>
        <v>3498</v>
      </c>
      <c r="E2442" s="17">
        <f>TITRES_STAT!F2445</f>
        <v>12.282999999999999</v>
      </c>
      <c r="F2442" s="17" t="str">
        <f t="shared" si="116"/>
        <v>BULLISH</v>
      </c>
      <c r="G2442" s="17" t="str">
        <f t="shared" si="115"/>
        <v>NEUTRAL</v>
      </c>
      <c r="H2442" s="17" t="str">
        <f t="shared" si="114"/>
        <v>CONFIRMED BULLISH</v>
      </c>
    </row>
    <row r="2443" spans="1:8" ht="13.5" x14ac:dyDescent="0.25">
      <c r="A2443" s="3">
        <f>TITRES_STAT!B2446</f>
        <v>45561</v>
      </c>
      <c r="B2443" s="17">
        <f>TITRES_STAT!C2446</f>
        <v>12.3</v>
      </c>
      <c r="C2443" s="17">
        <f>TITRES_STAT!D2446</f>
        <v>11.5128</v>
      </c>
      <c r="D2443" s="17">
        <f>TITRES_STAT!E2446</f>
        <v>30268</v>
      </c>
      <c r="E2443" s="17">
        <f>TITRES_STAT!F2446</f>
        <v>12.298</v>
      </c>
      <c r="F2443" s="17" t="str">
        <f t="shared" si="116"/>
        <v>BULLISH</v>
      </c>
      <c r="G2443" s="17" t="str">
        <f t="shared" si="115"/>
        <v>NEUTRAL</v>
      </c>
      <c r="H2443" s="17" t="str">
        <f t="shared" si="114"/>
        <v>CONFIRMED BULLISH</v>
      </c>
    </row>
    <row r="2444" spans="1:8" ht="13.5" x14ac:dyDescent="0.25">
      <c r="A2444" s="3">
        <f>TITRES_STAT!B2447</f>
        <v>45562</v>
      </c>
      <c r="B2444" s="17">
        <f>TITRES_STAT!C2447</f>
        <v>12.25</v>
      </c>
      <c r="C2444" s="17">
        <f>TITRES_STAT!D2447</f>
        <v>11.465999999999999</v>
      </c>
      <c r="D2444" s="17">
        <f>TITRES_STAT!E2447</f>
        <v>26030</v>
      </c>
      <c r="E2444" s="17">
        <f>TITRES_STAT!F2447</f>
        <v>12.122</v>
      </c>
      <c r="F2444" s="17" t="str">
        <f t="shared" si="116"/>
        <v>BEARISH</v>
      </c>
      <c r="G2444" s="17" t="str">
        <f t="shared" si="115"/>
        <v>NEUTRAL</v>
      </c>
      <c r="H2444" s="17" t="str">
        <f t="shared" si="114"/>
        <v>BEARISH DIVERGENCE</v>
      </c>
    </row>
    <row r="2445" spans="1:8" ht="13.5" x14ac:dyDescent="0.25">
      <c r="A2445" s="3">
        <f>TITRES_STAT!B2448</f>
        <v>45565</v>
      </c>
      <c r="B2445" s="17">
        <f>TITRES_STAT!C2448</f>
        <v>12.1</v>
      </c>
      <c r="C2445" s="17">
        <f>TITRES_STAT!D2448</f>
        <v>11.3256</v>
      </c>
      <c r="D2445" s="17">
        <f>TITRES_STAT!E2448</f>
        <v>14572</v>
      </c>
      <c r="E2445" s="17">
        <f>TITRES_STAT!F2448</f>
        <v>12.135</v>
      </c>
      <c r="F2445" s="17" t="str">
        <f t="shared" si="116"/>
        <v>BEARISH</v>
      </c>
      <c r="G2445" s="17" t="str">
        <f t="shared" si="115"/>
        <v>NEUTRAL</v>
      </c>
      <c r="H2445" s="17" t="str">
        <f t="shared" si="114"/>
        <v>CONFIRMED BEARISH</v>
      </c>
    </row>
    <row r="2446" spans="1:8" ht="13.5" x14ac:dyDescent="0.25">
      <c r="A2446" s="3">
        <f>TITRES_STAT!B2449</f>
        <v>45566</v>
      </c>
      <c r="B2446" s="17">
        <f>TITRES_STAT!C2449</f>
        <v>12.1</v>
      </c>
      <c r="C2446" s="17">
        <f>TITRES_STAT!D2449</f>
        <v>11.3256</v>
      </c>
      <c r="D2446" s="17">
        <f>TITRES_STAT!E2449</f>
        <v>22399</v>
      </c>
      <c r="E2446" s="17">
        <f>TITRES_STAT!F2449</f>
        <v>12.04</v>
      </c>
      <c r="F2446" s="17" t="str">
        <f t="shared" si="116"/>
        <v>BEARISH</v>
      </c>
      <c r="G2446" s="17" t="str">
        <f t="shared" si="115"/>
        <v>NEUTRAL</v>
      </c>
      <c r="H2446" s="17" t="str">
        <f t="shared" si="114"/>
        <v>CONFIRMED BEARISH</v>
      </c>
    </row>
    <row r="2447" spans="1:8" ht="13.5" x14ac:dyDescent="0.25">
      <c r="A2447" s="3">
        <f>TITRES_STAT!B2450</f>
        <v>45567</v>
      </c>
      <c r="B2447" s="17">
        <f>TITRES_STAT!C2450</f>
        <v>12.1</v>
      </c>
      <c r="C2447" s="17">
        <f>TITRES_STAT!D2450</f>
        <v>11.3256</v>
      </c>
      <c r="D2447" s="17">
        <f>TITRES_STAT!E2450</f>
        <v>25555</v>
      </c>
      <c r="E2447" s="17">
        <f>TITRES_STAT!F2450</f>
        <v>12.005000000000001</v>
      </c>
      <c r="F2447" s="17" t="str">
        <f t="shared" si="116"/>
        <v>BEARISH</v>
      </c>
      <c r="G2447" s="17" t="str">
        <f t="shared" si="115"/>
        <v>WEAK</v>
      </c>
      <c r="H2447" s="17" t="str">
        <f t="shared" si="114"/>
        <v>CONFIRMED BEARISH</v>
      </c>
    </row>
    <row r="2448" spans="1:8" ht="13.5" x14ac:dyDescent="0.25">
      <c r="A2448" s="3">
        <f>TITRES_STAT!B2451</f>
        <v>45568</v>
      </c>
      <c r="B2448" s="17">
        <f>TITRES_STAT!C2451</f>
        <v>12</v>
      </c>
      <c r="C2448" s="17">
        <f>TITRES_STAT!D2451</f>
        <v>11.231999999999999</v>
      </c>
      <c r="D2448" s="17">
        <f>TITRES_STAT!E2451</f>
        <v>29981</v>
      </c>
      <c r="E2448" s="17">
        <f>TITRES_STAT!F2451</f>
        <v>12.006</v>
      </c>
      <c r="F2448" s="17" t="str">
        <f t="shared" si="116"/>
        <v>BEARISH</v>
      </c>
      <c r="G2448" s="17" t="str">
        <f t="shared" si="115"/>
        <v>WEAK</v>
      </c>
      <c r="H2448" s="17" t="str">
        <f t="shared" si="114"/>
        <v>CONFIRMED BEARISH</v>
      </c>
    </row>
    <row r="2449" spans="1:8" ht="13.5" x14ac:dyDescent="0.25">
      <c r="A2449" s="3">
        <f>TITRES_STAT!B2452</f>
        <v>45569</v>
      </c>
      <c r="B2449" s="17">
        <f>TITRES_STAT!C2452</f>
        <v>12</v>
      </c>
      <c r="C2449" s="17">
        <f>TITRES_STAT!D2452</f>
        <v>11.231999999999999</v>
      </c>
      <c r="D2449" s="17">
        <f>TITRES_STAT!E2452</f>
        <v>4939</v>
      </c>
      <c r="E2449" s="17">
        <f>TITRES_STAT!F2452</f>
        <v>11.997</v>
      </c>
      <c r="F2449" s="17" t="str">
        <f t="shared" si="116"/>
        <v>BEARISH</v>
      </c>
      <c r="G2449" s="17" t="str">
        <f t="shared" si="115"/>
        <v>NEUTRAL</v>
      </c>
      <c r="H2449" s="17" t="str">
        <f t="shared" si="114"/>
        <v>CONFIRMED BEARISH</v>
      </c>
    </row>
    <row r="2450" spans="1:8" ht="13.5" x14ac:dyDescent="0.25">
      <c r="A2450" s="3">
        <f>TITRES_STAT!B2453</f>
        <v>45572</v>
      </c>
      <c r="B2450" s="17">
        <f>TITRES_STAT!C2453</f>
        <v>11.97</v>
      </c>
      <c r="C2450" s="17">
        <f>TITRES_STAT!D2453</f>
        <v>11.203900000000001</v>
      </c>
      <c r="D2450" s="17">
        <f>TITRES_STAT!E2453</f>
        <v>21522</v>
      </c>
      <c r="E2450" s="17">
        <f>TITRES_STAT!F2453</f>
        <v>11.997999999999999</v>
      </c>
      <c r="F2450" s="17" t="str">
        <f t="shared" si="116"/>
        <v>BEARISH</v>
      </c>
      <c r="G2450" s="17" t="str">
        <f t="shared" si="115"/>
        <v>NEUTRAL</v>
      </c>
      <c r="H2450" s="17" t="str">
        <f t="shared" si="114"/>
        <v>CONFIRMED BEARISH</v>
      </c>
    </row>
    <row r="2451" spans="1:8" ht="13.5" x14ac:dyDescent="0.25">
      <c r="A2451" s="3">
        <f>TITRES_STAT!B2454</f>
        <v>45573</v>
      </c>
      <c r="B2451" s="17">
        <f>TITRES_STAT!C2454</f>
        <v>12.09</v>
      </c>
      <c r="C2451" s="17">
        <f>TITRES_STAT!D2454</f>
        <v>11.3162</v>
      </c>
      <c r="D2451" s="17">
        <f>TITRES_STAT!E2454</f>
        <v>105625</v>
      </c>
      <c r="E2451" s="17">
        <f>TITRES_STAT!F2454</f>
        <v>12.015000000000001</v>
      </c>
      <c r="F2451" s="17" t="str">
        <f t="shared" si="116"/>
        <v>BEARISH</v>
      </c>
      <c r="G2451" s="17" t="str">
        <f t="shared" si="115"/>
        <v>NEUTRAL</v>
      </c>
      <c r="H2451" s="17" t="str">
        <f t="shared" si="114"/>
        <v>CONFIRMED BEARISH</v>
      </c>
    </row>
    <row r="2452" spans="1:8" ht="13.5" x14ac:dyDescent="0.25">
      <c r="A2452" s="3">
        <f>TITRES_STAT!B2455</f>
        <v>45574</v>
      </c>
      <c r="B2452" s="17">
        <f>TITRES_STAT!C2455</f>
        <v>12.15</v>
      </c>
      <c r="C2452" s="17">
        <f>TITRES_STAT!D2455</f>
        <v>11.372400000000001</v>
      </c>
      <c r="D2452" s="17">
        <f>TITRES_STAT!E2455</f>
        <v>61687</v>
      </c>
      <c r="E2452" s="17">
        <f>TITRES_STAT!F2455</f>
        <v>12.074999999999999</v>
      </c>
      <c r="F2452" s="17" t="str">
        <f t="shared" si="116"/>
        <v>BULLISH</v>
      </c>
      <c r="G2452" s="17" t="str">
        <f t="shared" si="115"/>
        <v>NEUTRAL</v>
      </c>
      <c r="H2452" s="17" t="str">
        <f t="shared" si="114"/>
        <v>CONFIRMED BULLISH</v>
      </c>
    </row>
    <row r="2453" spans="1:8" ht="13.5" x14ac:dyDescent="0.25">
      <c r="A2453" s="3">
        <f>TITRES_STAT!B2456</f>
        <v>45575</v>
      </c>
      <c r="B2453" s="17">
        <f>TITRES_STAT!C2456</f>
        <v>12.1</v>
      </c>
      <c r="C2453" s="17">
        <f>TITRES_STAT!D2456</f>
        <v>11.3256</v>
      </c>
      <c r="D2453" s="17">
        <f>TITRES_STAT!E2456</f>
        <v>6508</v>
      </c>
      <c r="E2453" s="17">
        <f>TITRES_STAT!F2456</f>
        <v>12.095000000000001</v>
      </c>
      <c r="F2453" s="17" t="str">
        <f t="shared" si="116"/>
        <v>BULLISH</v>
      </c>
      <c r="G2453" s="17" t="str">
        <f t="shared" si="115"/>
        <v>NEUTRAL</v>
      </c>
      <c r="H2453" s="17" t="str">
        <f t="shared" si="114"/>
        <v>CONFIRMED BULLISH</v>
      </c>
    </row>
    <row r="2454" spans="1:8" ht="13.5" x14ac:dyDescent="0.25">
      <c r="A2454" s="3">
        <f>TITRES_STAT!B2457</f>
        <v>45576</v>
      </c>
      <c r="B2454" s="17">
        <f>TITRES_STAT!C2457</f>
        <v>12.15</v>
      </c>
      <c r="C2454" s="17">
        <f>TITRES_STAT!D2457</f>
        <v>11.372400000000001</v>
      </c>
      <c r="D2454" s="17">
        <f>TITRES_STAT!E2457</f>
        <v>150532</v>
      </c>
      <c r="E2454" s="17">
        <f>TITRES_STAT!F2457</f>
        <v>12.1</v>
      </c>
      <c r="F2454" s="17" t="str">
        <f t="shared" si="116"/>
        <v>BULLISH</v>
      </c>
      <c r="G2454" s="17" t="str">
        <f t="shared" si="115"/>
        <v>NEUTRAL</v>
      </c>
      <c r="H2454" s="17" t="str">
        <f t="shared" si="114"/>
        <v>CONFIRMED BULLISH</v>
      </c>
    </row>
    <row r="2455" spans="1:8" ht="13.5" x14ac:dyDescent="0.25">
      <c r="A2455" s="3">
        <f>TITRES_STAT!B2458</f>
        <v>45579</v>
      </c>
      <c r="B2455" s="17">
        <f>TITRES_STAT!C2458</f>
        <v>12.09</v>
      </c>
      <c r="C2455" s="17">
        <f>TITRES_STAT!D2458</f>
        <v>11.3162</v>
      </c>
      <c r="D2455" s="17">
        <f>TITRES_STAT!E2458</f>
        <v>87992</v>
      </c>
      <c r="E2455" s="17">
        <f>TITRES_STAT!F2458</f>
        <v>12.095000000000001</v>
      </c>
      <c r="F2455" s="17" t="str">
        <f t="shared" si="116"/>
        <v>BULLISH</v>
      </c>
      <c r="G2455" s="17" t="str">
        <f t="shared" si="115"/>
        <v>NEUTRAL</v>
      </c>
      <c r="H2455" s="17" t="str">
        <f t="shared" si="114"/>
        <v>CONFIRMED BULLISH</v>
      </c>
    </row>
    <row r="2456" spans="1:8" ht="13.5" x14ac:dyDescent="0.25">
      <c r="A2456" s="3">
        <f>TITRES_STAT!B2459</f>
        <v>45581</v>
      </c>
      <c r="B2456" s="17">
        <f>TITRES_STAT!C2459</f>
        <v>12</v>
      </c>
      <c r="C2456" s="17">
        <f>TITRES_STAT!D2459</f>
        <v>11.231999999999999</v>
      </c>
      <c r="D2456" s="17">
        <f>TITRES_STAT!E2459</f>
        <v>62011</v>
      </c>
      <c r="E2456" s="17">
        <f>TITRES_STAT!F2459</f>
        <v>11.994</v>
      </c>
      <c r="F2456" s="17" t="str">
        <f t="shared" si="116"/>
        <v>BEARISH</v>
      </c>
      <c r="G2456" s="17" t="str">
        <f t="shared" si="115"/>
        <v>NEUTRAL</v>
      </c>
      <c r="H2456" s="17" t="str">
        <f t="shared" si="114"/>
        <v>CONFIRMED BEARISH</v>
      </c>
    </row>
    <row r="2457" spans="1:8" ht="13.5" x14ac:dyDescent="0.25">
      <c r="A2457" s="3">
        <f>TITRES_STAT!B2460</f>
        <v>45582</v>
      </c>
      <c r="B2457" s="17">
        <f>TITRES_STAT!C2460</f>
        <v>12</v>
      </c>
      <c r="C2457" s="17">
        <f>TITRES_STAT!D2460</f>
        <v>11.231999999999999</v>
      </c>
      <c r="D2457" s="17">
        <f>TITRES_STAT!E2460</f>
        <v>30583</v>
      </c>
      <c r="E2457" s="17">
        <f>TITRES_STAT!F2460</f>
        <v>11.999000000000001</v>
      </c>
      <c r="F2457" s="17" t="str">
        <f t="shared" si="116"/>
        <v>BEARISH</v>
      </c>
      <c r="G2457" s="17" t="str">
        <f t="shared" si="115"/>
        <v>NEUTRAL</v>
      </c>
      <c r="H2457" s="17" t="str">
        <f t="shared" si="114"/>
        <v>CONFIRMED BEARISH</v>
      </c>
    </row>
    <row r="2458" spans="1:8" ht="13.5" x14ac:dyDescent="0.25">
      <c r="A2458" s="3">
        <f>TITRES_STAT!B2461</f>
        <v>45583</v>
      </c>
      <c r="B2458" s="17">
        <f>TITRES_STAT!C2461</f>
        <v>11.99</v>
      </c>
      <c r="C2458" s="17">
        <f>TITRES_STAT!D2461</f>
        <v>11.2226</v>
      </c>
      <c r="D2458" s="17">
        <f>TITRES_STAT!E2461</f>
        <v>66440</v>
      </c>
      <c r="E2458" s="17">
        <f>TITRES_STAT!F2461</f>
        <v>12</v>
      </c>
      <c r="F2458" s="17" t="str">
        <f t="shared" si="116"/>
        <v>BEARISH</v>
      </c>
      <c r="G2458" s="17" t="str">
        <f t="shared" si="115"/>
        <v>NEUTRAL</v>
      </c>
      <c r="H2458" s="17" t="str">
        <f t="shared" si="114"/>
        <v>CONFIRMED BEARISH</v>
      </c>
    </row>
    <row r="2459" spans="1:8" ht="13.5" x14ac:dyDescent="0.25">
      <c r="A2459" s="3">
        <f>TITRES_STAT!B2462</f>
        <v>45586</v>
      </c>
      <c r="B2459" s="17">
        <f>TITRES_STAT!C2462</f>
        <v>12.09</v>
      </c>
      <c r="C2459" s="17">
        <f>TITRES_STAT!D2462</f>
        <v>11.3162</v>
      </c>
      <c r="D2459" s="17">
        <f>TITRES_STAT!E2462</f>
        <v>37081</v>
      </c>
      <c r="E2459" s="17">
        <f>TITRES_STAT!F2462</f>
        <v>12</v>
      </c>
      <c r="F2459" s="17" t="str">
        <f t="shared" si="116"/>
        <v>BEARISH</v>
      </c>
      <c r="G2459" s="17" t="str">
        <f t="shared" si="115"/>
        <v>NEUTRAL</v>
      </c>
      <c r="H2459" s="17" t="str">
        <f t="shared" si="114"/>
        <v>CONFIRMED BEARISH</v>
      </c>
    </row>
    <row r="2460" spans="1:8" ht="13.5" x14ac:dyDescent="0.25">
      <c r="A2460" s="3">
        <f>TITRES_STAT!B2463</f>
        <v>45587</v>
      </c>
      <c r="B2460" s="17">
        <f>TITRES_STAT!C2463</f>
        <v>12</v>
      </c>
      <c r="C2460" s="17">
        <f>TITRES_STAT!D2463</f>
        <v>11.231999999999999</v>
      </c>
      <c r="D2460" s="17">
        <f>TITRES_STAT!E2463</f>
        <v>68687</v>
      </c>
      <c r="E2460" s="17">
        <f>TITRES_STAT!F2463</f>
        <v>12</v>
      </c>
      <c r="F2460" s="17" t="str">
        <f t="shared" si="116"/>
        <v>BEARISH</v>
      </c>
      <c r="G2460" s="17" t="str">
        <f t="shared" si="115"/>
        <v>NEUTRAL</v>
      </c>
      <c r="H2460" s="17" t="str">
        <f t="shared" si="114"/>
        <v>CONFIRMED BEARISH</v>
      </c>
    </row>
    <row r="2461" spans="1:8" ht="13.5" x14ac:dyDescent="0.25">
      <c r="A2461" s="3">
        <f>TITRES_STAT!B2464</f>
        <v>45588</v>
      </c>
      <c r="B2461" s="17">
        <f>TITRES_STAT!C2464</f>
        <v>12</v>
      </c>
      <c r="C2461" s="17">
        <f>TITRES_STAT!D2464</f>
        <v>11.231999999999999</v>
      </c>
      <c r="D2461" s="17">
        <f>TITRES_STAT!E2464</f>
        <v>128219</v>
      </c>
      <c r="E2461" s="17">
        <f>TITRES_STAT!F2464</f>
        <v>12.002000000000001</v>
      </c>
      <c r="F2461" s="17" t="str">
        <f t="shared" si="116"/>
        <v>BULLISH</v>
      </c>
      <c r="G2461" s="17" t="str">
        <f t="shared" si="115"/>
        <v>NEUTRAL</v>
      </c>
      <c r="H2461" s="17" t="str">
        <f t="shared" si="114"/>
        <v>NEUTRAL</v>
      </c>
    </row>
    <row r="2462" spans="1:8" ht="13.5" x14ac:dyDescent="0.25">
      <c r="A2462" s="3">
        <f>TITRES_STAT!B2465</f>
        <v>45589</v>
      </c>
      <c r="B2462" s="17">
        <f>TITRES_STAT!C2465</f>
        <v>12</v>
      </c>
      <c r="C2462" s="17">
        <f>TITRES_STAT!D2465</f>
        <v>11.231999999999999</v>
      </c>
      <c r="D2462" s="17">
        <f>TITRES_STAT!E2465</f>
        <v>90872</v>
      </c>
      <c r="E2462" s="17">
        <f>TITRES_STAT!F2465</f>
        <v>12.042999999999999</v>
      </c>
      <c r="F2462" s="17" t="str">
        <f t="shared" si="116"/>
        <v>BULLISH</v>
      </c>
      <c r="G2462" s="17" t="str">
        <f t="shared" si="115"/>
        <v>NEUTRAL</v>
      </c>
      <c r="H2462" s="17" t="str">
        <f t="shared" si="114"/>
        <v>NEUTRAL</v>
      </c>
    </row>
    <row r="2463" spans="1:8" ht="13.5" x14ac:dyDescent="0.25">
      <c r="A2463" s="3">
        <f>TITRES_STAT!B2466</f>
        <v>45590</v>
      </c>
      <c r="B2463" s="17">
        <f>TITRES_STAT!C2466</f>
        <v>12</v>
      </c>
      <c r="C2463" s="17">
        <f>TITRES_STAT!D2466</f>
        <v>11.231999999999999</v>
      </c>
      <c r="D2463" s="17">
        <f>TITRES_STAT!E2466</f>
        <v>46610</v>
      </c>
      <c r="E2463" s="17">
        <f>TITRES_STAT!F2466</f>
        <v>12.023</v>
      </c>
      <c r="F2463" s="17" t="str">
        <f t="shared" si="116"/>
        <v>BULLISH</v>
      </c>
      <c r="G2463" s="17" t="str">
        <f t="shared" si="115"/>
        <v>NEUTRAL</v>
      </c>
      <c r="H2463" s="17" t="str">
        <f t="shared" si="114"/>
        <v>CONFIRMED BULLISH</v>
      </c>
    </row>
    <row r="2464" spans="1:8" ht="13.5" x14ac:dyDescent="0.25">
      <c r="A2464" s="3">
        <f>TITRES_STAT!B2467</f>
        <v>45593</v>
      </c>
      <c r="B2464" s="17">
        <f>TITRES_STAT!C2467</f>
        <v>12</v>
      </c>
      <c r="C2464" s="17">
        <f>TITRES_STAT!D2467</f>
        <v>11.231999999999999</v>
      </c>
      <c r="D2464" s="17">
        <f>TITRES_STAT!E2467</f>
        <v>5679</v>
      </c>
      <c r="E2464" s="17">
        <f>TITRES_STAT!F2467</f>
        <v>12.125</v>
      </c>
      <c r="F2464" s="17" t="str">
        <f t="shared" si="116"/>
        <v>BULLISH</v>
      </c>
      <c r="G2464" s="17" t="str">
        <f t="shared" si="115"/>
        <v>NEUTRAL</v>
      </c>
      <c r="H2464" s="17" t="str">
        <f t="shared" si="114"/>
        <v>BULLISH DIVERGENCE</v>
      </c>
    </row>
    <row r="2465" spans="1:8" ht="13.5" x14ac:dyDescent="0.25">
      <c r="A2465" s="3">
        <f>TITRES_STAT!B2468</f>
        <v>45594</v>
      </c>
      <c r="B2465" s="17">
        <f>TITRES_STAT!C2468</f>
        <v>12</v>
      </c>
      <c r="C2465" s="17">
        <f>TITRES_STAT!D2468</f>
        <v>11.231999999999999</v>
      </c>
      <c r="D2465" s="17">
        <f>TITRES_STAT!E2468</f>
        <v>30858</v>
      </c>
      <c r="E2465" s="17">
        <f>TITRES_STAT!F2468</f>
        <v>12.016999999999999</v>
      </c>
      <c r="F2465" s="17" t="str">
        <f t="shared" si="116"/>
        <v>BULLISH</v>
      </c>
      <c r="G2465" s="17" t="str">
        <f t="shared" si="115"/>
        <v>NEUTRAL</v>
      </c>
      <c r="H2465" s="17" t="str">
        <f t="shared" si="114"/>
        <v>NEUTRAL</v>
      </c>
    </row>
    <row r="2466" spans="1:8" ht="13.5" x14ac:dyDescent="0.25">
      <c r="A2466" s="3">
        <f>TITRES_STAT!B2469</f>
        <v>45595</v>
      </c>
      <c r="B2466" s="17">
        <f>TITRES_STAT!C2469</f>
        <v>12.01</v>
      </c>
      <c r="C2466" s="17">
        <f>TITRES_STAT!D2469</f>
        <v>11.241400000000001</v>
      </c>
      <c r="D2466" s="17">
        <f>TITRES_STAT!E2469</f>
        <v>7422</v>
      </c>
      <c r="E2466" s="17">
        <f>TITRES_STAT!F2469</f>
        <v>12.022</v>
      </c>
      <c r="F2466" s="17" t="str">
        <f t="shared" si="116"/>
        <v>BULLISH</v>
      </c>
      <c r="G2466" s="17" t="str">
        <f t="shared" si="115"/>
        <v>NEUTRAL</v>
      </c>
      <c r="H2466" s="17" t="str">
        <f t="shared" si="114"/>
        <v>CONFIRMED BULLISH</v>
      </c>
    </row>
    <row r="2467" spans="1:8" ht="13.5" x14ac:dyDescent="0.25">
      <c r="A2467" s="3">
        <f>TITRES_STAT!B2470</f>
        <v>45596</v>
      </c>
      <c r="B2467" s="17">
        <f>TITRES_STAT!C2470</f>
        <v>12.01</v>
      </c>
      <c r="C2467" s="17">
        <f>TITRES_STAT!D2470</f>
        <v>11.241400000000001</v>
      </c>
      <c r="D2467" s="17">
        <f>TITRES_STAT!E2470</f>
        <v>19180</v>
      </c>
      <c r="E2467" s="17">
        <f>TITRES_STAT!F2470</f>
        <v>12.048</v>
      </c>
      <c r="F2467" s="17" t="str">
        <f t="shared" si="116"/>
        <v>BULLISH</v>
      </c>
      <c r="G2467" s="17" t="str">
        <f t="shared" si="115"/>
        <v>NEUTRAL</v>
      </c>
      <c r="H2467" s="17" t="str">
        <f t="shared" si="114"/>
        <v>CONFIRMED BULLISH</v>
      </c>
    </row>
    <row r="2468" spans="1:8" ht="13.5" x14ac:dyDescent="0.25">
      <c r="A2468" s="3">
        <f>TITRES_STAT!B2471</f>
        <v>45597</v>
      </c>
      <c r="B2468" s="17">
        <f>TITRES_STAT!C2471</f>
        <v>12.01</v>
      </c>
      <c r="C2468" s="17">
        <f>TITRES_STAT!D2471</f>
        <v>11.241400000000001</v>
      </c>
      <c r="D2468" s="17">
        <f>TITRES_STAT!E2471</f>
        <v>37579</v>
      </c>
      <c r="E2468" s="17">
        <f>TITRES_STAT!F2471</f>
        <v>12.023</v>
      </c>
      <c r="F2468" s="17" t="str">
        <f t="shared" si="116"/>
        <v>NEUTRAL</v>
      </c>
      <c r="G2468" s="17" t="str">
        <f t="shared" si="115"/>
        <v>NEUTRAL</v>
      </c>
      <c r="H2468" s="17" t="str">
        <f t="shared" si="114"/>
        <v>NEUTRAL</v>
      </c>
    </row>
    <row r="2469" spans="1:8" ht="13.5" x14ac:dyDescent="0.25">
      <c r="A2469" s="3">
        <f>TITRES_STAT!B2472</f>
        <v>45600</v>
      </c>
      <c r="B2469" s="17">
        <f>TITRES_STAT!C2472</f>
        <v>12</v>
      </c>
      <c r="C2469" s="17">
        <f>TITRES_STAT!D2472</f>
        <v>11.231999999999999</v>
      </c>
      <c r="D2469" s="17">
        <f>TITRES_STAT!E2472</f>
        <v>176644</v>
      </c>
      <c r="E2469" s="17">
        <f>TITRES_STAT!F2472</f>
        <v>11.999000000000001</v>
      </c>
      <c r="F2469" s="17" t="str">
        <f t="shared" si="116"/>
        <v>BEARISH</v>
      </c>
      <c r="G2469" s="17" t="str">
        <f t="shared" si="115"/>
        <v>NEUTRAL</v>
      </c>
      <c r="H2469" s="17" t="str">
        <f t="shared" si="114"/>
        <v>NEUTRAL</v>
      </c>
    </row>
    <row r="2470" spans="1:8" ht="13.5" x14ac:dyDescent="0.25">
      <c r="A2470" s="3">
        <f>TITRES_STAT!B2473</f>
        <v>45601</v>
      </c>
      <c r="B2470" s="17">
        <f>TITRES_STAT!C2473</f>
        <v>12</v>
      </c>
      <c r="C2470" s="17">
        <f>TITRES_STAT!D2473</f>
        <v>11.231999999999999</v>
      </c>
      <c r="D2470" s="17">
        <f>TITRES_STAT!E2473</f>
        <v>33756</v>
      </c>
      <c r="E2470" s="17">
        <f>TITRES_STAT!F2473</f>
        <v>11.999000000000001</v>
      </c>
      <c r="F2470" s="17" t="str">
        <f t="shared" si="116"/>
        <v>BEARISH</v>
      </c>
      <c r="G2470" s="17" t="str">
        <f t="shared" si="115"/>
        <v>NEUTRAL</v>
      </c>
      <c r="H2470" s="17" t="str">
        <f t="shared" si="114"/>
        <v>NEUTRAL</v>
      </c>
    </row>
    <row r="2471" spans="1:8" ht="13.5" x14ac:dyDescent="0.25">
      <c r="A2471" s="3">
        <f>TITRES_STAT!B2474</f>
        <v>45602</v>
      </c>
      <c r="B2471" s="17">
        <f>TITRES_STAT!C2474</f>
        <v>12</v>
      </c>
      <c r="C2471" s="17">
        <f>TITRES_STAT!D2474</f>
        <v>11.231999999999999</v>
      </c>
      <c r="D2471" s="17">
        <f>TITRES_STAT!E2474</f>
        <v>3289</v>
      </c>
      <c r="E2471" s="17">
        <f>TITRES_STAT!F2474</f>
        <v>11.994</v>
      </c>
      <c r="F2471" s="17" t="str">
        <f t="shared" si="116"/>
        <v>BEARISH</v>
      </c>
      <c r="G2471" s="17" t="str">
        <f t="shared" si="115"/>
        <v>NEUTRAL</v>
      </c>
      <c r="H2471" s="17" t="str">
        <f t="shared" si="114"/>
        <v>CONFIRMED BEARISH</v>
      </c>
    </row>
    <row r="2472" spans="1:8" ht="13.5" x14ac:dyDescent="0.25">
      <c r="A2472" s="3">
        <f>TITRES_STAT!B2475</f>
        <v>45603</v>
      </c>
      <c r="B2472" s="17">
        <f>TITRES_STAT!C2475</f>
        <v>12.1</v>
      </c>
      <c r="C2472" s="17">
        <f>TITRES_STAT!D2475</f>
        <v>11.3256</v>
      </c>
      <c r="D2472" s="17">
        <f>TITRES_STAT!E2475</f>
        <v>9312</v>
      </c>
      <c r="E2472" s="17">
        <f>TITRES_STAT!F2475</f>
        <v>12.010999999999999</v>
      </c>
      <c r="F2472" s="17" t="str">
        <f t="shared" si="116"/>
        <v>BEARISH</v>
      </c>
      <c r="G2472" s="17" t="str">
        <f t="shared" si="115"/>
        <v>NEUTRAL</v>
      </c>
      <c r="H2472" s="17" t="str">
        <f t="shared" si="114"/>
        <v>BEARISH DIVERGENCE</v>
      </c>
    </row>
    <row r="2473" spans="1:8" ht="13.5" x14ac:dyDescent="0.25">
      <c r="A2473" s="3">
        <f>TITRES_STAT!B2476</f>
        <v>45604</v>
      </c>
      <c r="B2473" s="17">
        <f>TITRES_STAT!C2476</f>
        <v>12</v>
      </c>
      <c r="C2473" s="17">
        <f>TITRES_STAT!D2476</f>
        <v>11.231999999999999</v>
      </c>
      <c r="D2473" s="17">
        <f>TITRES_STAT!E2476</f>
        <v>9597</v>
      </c>
      <c r="E2473" s="17">
        <f>TITRES_STAT!F2476</f>
        <v>12.069000000000001</v>
      </c>
      <c r="F2473" s="17" t="str">
        <f t="shared" si="116"/>
        <v>BULLISH</v>
      </c>
      <c r="G2473" s="17" t="str">
        <f t="shared" si="115"/>
        <v>NEUTRAL</v>
      </c>
      <c r="H2473" s="17" t="str">
        <f t="shared" si="114"/>
        <v>BULLISH DIVERGENCE</v>
      </c>
    </row>
    <row r="2474" spans="1:8" ht="13.5" x14ac:dyDescent="0.25">
      <c r="A2474" s="3">
        <f>TITRES_STAT!B2477</f>
        <v>45607</v>
      </c>
      <c r="B2474" s="17">
        <f>TITRES_STAT!C2477</f>
        <v>12</v>
      </c>
      <c r="C2474" s="17">
        <f>TITRES_STAT!D2477</f>
        <v>11.231999999999999</v>
      </c>
      <c r="D2474" s="17">
        <f>TITRES_STAT!E2477</f>
        <v>16978</v>
      </c>
      <c r="E2474" s="17">
        <f>TITRES_STAT!F2477</f>
        <v>11.98</v>
      </c>
      <c r="F2474" s="17" t="str">
        <f t="shared" si="116"/>
        <v>BEARISH</v>
      </c>
      <c r="G2474" s="17" t="str">
        <f t="shared" si="115"/>
        <v>NEUTRAL</v>
      </c>
      <c r="H2474" s="17" t="str">
        <f t="shared" si="114"/>
        <v>NEUTRAL</v>
      </c>
    </row>
    <row r="2475" spans="1:8" ht="13.5" x14ac:dyDescent="0.25">
      <c r="A2475" s="3">
        <f>TITRES_STAT!B2478</f>
        <v>45608</v>
      </c>
      <c r="B2475" s="17">
        <f>TITRES_STAT!C2478</f>
        <v>11.95</v>
      </c>
      <c r="C2475" s="17">
        <f>TITRES_STAT!D2478</f>
        <v>11.1852</v>
      </c>
      <c r="D2475" s="17">
        <f>TITRES_STAT!E2478</f>
        <v>4073</v>
      </c>
      <c r="E2475" s="17">
        <f>TITRES_STAT!F2478</f>
        <v>11.991</v>
      </c>
      <c r="F2475" s="17" t="str">
        <f t="shared" si="116"/>
        <v>BEARISH</v>
      </c>
      <c r="G2475" s="17" t="str">
        <f t="shared" si="115"/>
        <v>NEUTRAL</v>
      </c>
      <c r="H2475" s="17" t="str">
        <f t="shared" si="114"/>
        <v>CONFIRMED BEARISH</v>
      </c>
    </row>
    <row r="2476" spans="1:8" ht="13.5" x14ac:dyDescent="0.25">
      <c r="A2476" s="3">
        <f>TITRES_STAT!B2479</f>
        <v>45609</v>
      </c>
      <c r="B2476" s="17">
        <f>TITRES_STAT!C2479</f>
        <v>11.95</v>
      </c>
      <c r="C2476" s="17">
        <f>TITRES_STAT!D2479</f>
        <v>11.1852</v>
      </c>
      <c r="D2476" s="17">
        <f>TITRES_STAT!E2479</f>
        <v>13337</v>
      </c>
      <c r="E2476" s="17">
        <f>TITRES_STAT!F2479</f>
        <v>11.939</v>
      </c>
      <c r="F2476" s="17" t="str">
        <f t="shared" si="116"/>
        <v>BEARISH</v>
      </c>
      <c r="G2476" s="17" t="str">
        <f t="shared" si="115"/>
        <v>NEUTRAL</v>
      </c>
      <c r="H2476" s="17" t="str">
        <f t="shared" si="114"/>
        <v>CONFIRMED BEARISH</v>
      </c>
    </row>
    <row r="2477" spans="1:8" ht="13.5" x14ac:dyDescent="0.25">
      <c r="A2477" s="3">
        <f>TITRES_STAT!B2480</f>
        <v>45610</v>
      </c>
      <c r="B2477" s="17">
        <f>TITRES_STAT!C2480</f>
        <v>11.9</v>
      </c>
      <c r="C2477" s="17">
        <f>TITRES_STAT!D2480</f>
        <v>11.138400000000001</v>
      </c>
      <c r="D2477" s="17">
        <f>TITRES_STAT!E2480</f>
        <v>3231</v>
      </c>
      <c r="E2477" s="17">
        <f>TITRES_STAT!F2480</f>
        <v>11.897</v>
      </c>
      <c r="F2477" s="17" t="str">
        <f t="shared" si="116"/>
        <v>BEARISH</v>
      </c>
      <c r="G2477" s="17" t="str">
        <f t="shared" si="115"/>
        <v>NEUTRAL</v>
      </c>
      <c r="H2477" s="17" t="str">
        <f t="shared" si="114"/>
        <v>CONFIRMED BEARISH</v>
      </c>
    </row>
    <row r="2478" spans="1:8" ht="13.5" x14ac:dyDescent="0.25">
      <c r="A2478" s="3">
        <f>TITRES_STAT!B2481</f>
        <v>45611</v>
      </c>
      <c r="B2478" s="17">
        <f>TITRES_STAT!C2481</f>
        <v>11.94</v>
      </c>
      <c r="C2478" s="17">
        <f>TITRES_STAT!D2481</f>
        <v>11.175800000000001</v>
      </c>
      <c r="D2478" s="17">
        <f>TITRES_STAT!E2481</f>
        <v>3480</v>
      </c>
      <c r="E2478" s="17">
        <f>TITRES_STAT!F2481</f>
        <v>11.877000000000001</v>
      </c>
      <c r="F2478" s="17" t="str">
        <f t="shared" si="116"/>
        <v>BEARISH</v>
      </c>
      <c r="G2478" s="17" t="str">
        <f t="shared" si="115"/>
        <v>NEUTRAL</v>
      </c>
      <c r="H2478" s="17" t="str">
        <f t="shared" si="114"/>
        <v>CONFIRMED BEARISH</v>
      </c>
    </row>
    <row r="2479" spans="1:8" ht="13.5" x14ac:dyDescent="0.25">
      <c r="A2479" s="3">
        <f>TITRES_STAT!B2482</f>
        <v>45614</v>
      </c>
      <c r="B2479" s="17">
        <f>TITRES_STAT!C2482</f>
        <v>11.8</v>
      </c>
      <c r="C2479" s="17">
        <f>TITRES_STAT!D2482</f>
        <v>11.0448</v>
      </c>
      <c r="D2479" s="17">
        <f>TITRES_STAT!E2482</f>
        <v>9627</v>
      </c>
      <c r="E2479" s="17">
        <f>TITRES_STAT!F2482</f>
        <v>11.813000000000001</v>
      </c>
      <c r="F2479" s="17" t="str">
        <f t="shared" si="116"/>
        <v>BEARISH</v>
      </c>
      <c r="G2479" s="17" t="str">
        <f t="shared" si="115"/>
        <v>NEUTRAL</v>
      </c>
      <c r="H2479" s="17" t="str">
        <f t="shared" si="114"/>
        <v>CONFIRMED BEARISH</v>
      </c>
    </row>
    <row r="2480" spans="1:8" ht="13.5" x14ac:dyDescent="0.25">
      <c r="A2480" s="3">
        <f>TITRES_STAT!B2483</f>
        <v>45615</v>
      </c>
      <c r="B2480" s="17">
        <f>TITRES_STAT!C2483</f>
        <v>11.9</v>
      </c>
      <c r="C2480" s="17">
        <f>TITRES_STAT!D2483</f>
        <v>11.138400000000001</v>
      </c>
      <c r="D2480" s="17">
        <f>TITRES_STAT!E2483</f>
        <v>3260</v>
      </c>
      <c r="E2480" s="17">
        <f>TITRES_STAT!F2483</f>
        <v>11.851000000000001</v>
      </c>
      <c r="F2480" s="17" t="str">
        <f t="shared" si="116"/>
        <v>BEARISH</v>
      </c>
      <c r="G2480" s="17" t="str">
        <f t="shared" si="115"/>
        <v>NEUTRAL</v>
      </c>
      <c r="H2480" s="17" t="str">
        <f t="shared" si="114"/>
        <v>CONFIRMED BEARISH</v>
      </c>
    </row>
    <row r="2481" spans="1:8" ht="13.5" x14ac:dyDescent="0.25">
      <c r="A2481" s="3">
        <f>TITRES_STAT!B2484</f>
        <v>45616</v>
      </c>
      <c r="B2481" s="17">
        <f>TITRES_STAT!C2484</f>
        <v>11.89</v>
      </c>
      <c r="C2481" s="17">
        <f>TITRES_STAT!D2484</f>
        <v>11.129</v>
      </c>
      <c r="D2481" s="17">
        <f>TITRES_STAT!E2484</f>
        <v>9744</v>
      </c>
      <c r="E2481" s="17">
        <f>TITRES_STAT!F2484</f>
        <v>11.776</v>
      </c>
      <c r="F2481" s="17" t="str">
        <f t="shared" si="116"/>
        <v>BEARISH</v>
      </c>
      <c r="G2481" s="17" t="str">
        <f t="shared" si="115"/>
        <v>NEUTRAL</v>
      </c>
      <c r="H2481" s="17" t="str">
        <f t="shared" si="114"/>
        <v>CONFIRMED BEARISH</v>
      </c>
    </row>
    <row r="2482" spans="1:8" ht="13.5" x14ac:dyDescent="0.25">
      <c r="A2482" s="3">
        <f>TITRES_STAT!B2485</f>
        <v>45617</v>
      </c>
      <c r="B2482" s="17">
        <f>TITRES_STAT!C2485</f>
        <v>11.84</v>
      </c>
      <c r="C2482" s="17">
        <f>TITRES_STAT!D2485</f>
        <v>11.0822</v>
      </c>
      <c r="D2482" s="17">
        <f>TITRES_STAT!E2485</f>
        <v>4840</v>
      </c>
      <c r="E2482" s="17">
        <f>TITRES_STAT!F2485</f>
        <v>11.813000000000001</v>
      </c>
      <c r="F2482" s="17" t="str">
        <f t="shared" si="116"/>
        <v>BEARISH</v>
      </c>
      <c r="G2482" s="17" t="str">
        <f t="shared" si="115"/>
        <v>NEUTRAL</v>
      </c>
      <c r="H2482" s="17" t="str">
        <f t="shared" si="114"/>
        <v>CONFIRMED BEARISH</v>
      </c>
    </row>
    <row r="2483" spans="1:8" ht="13.5" x14ac:dyDescent="0.25">
      <c r="A2483" s="3">
        <f>TITRES_STAT!B2486</f>
        <v>45618</v>
      </c>
      <c r="B2483" s="17">
        <f>TITRES_STAT!C2486</f>
        <v>11.84</v>
      </c>
      <c r="C2483" s="17">
        <f>TITRES_STAT!D2486</f>
        <v>11.0822</v>
      </c>
      <c r="D2483" s="17">
        <f>TITRES_STAT!E2486</f>
        <v>2316</v>
      </c>
      <c r="E2483" s="17">
        <f>TITRES_STAT!F2486</f>
        <v>11.805999999999999</v>
      </c>
      <c r="F2483" s="17" t="str">
        <f t="shared" si="116"/>
        <v>BEARISH</v>
      </c>
      <c r="G2483" s="17" t="str">
        <f t="shared" si="115"/>
        <v>NEUTRAL</v>
      </c>
      <c r="H2483" s="17" t="str">
        <f t="shared" si="114"/>
        <v>CONFIRMED BEARISH</v>
      </c>
    </row>
    <row r="2484" spans="1:8" ht="13.5" x14ac:dyDescent="0.25">
      <c r="A2484" s="3">
        <f>TITRES_STAT!B2487</f>
        <v>45621</v>
      </c>
      <c r="B2484" s="17">
        <f>TITRES_STAT!C2487</f>
        <v>11.85</v>
      </c>
      <c r="C2484" s="17">
        <f>TITRES_STAT!D2487</f>
        <v>11.0916</v>
      </c>
      <c r="D2484" s="17">
        <f>TITRES_STAT!E2487</f>
        <v>25228</v>
      </c>
      <c r="E2484" s="17">
        <f>TITRES_STAT!F2487</f>
        <v>11.837999999999999</v>
      </c>
      <c r="F2484" s="17" t="str">
        <f t="shared" si="116"/>
        <v>BULLISH</v>
      </c>
      <c r="G2484" s="17" t="str">
        <f t="shared" si="115"/>
        <v>NEUTRAL</v>
      </c>
      <c r="H2484" s="17" t="str">
        <f t="shared" si="114"/>
        <v>CONFIRMED BULLISH</v>
      </c>
    </row>
    <row r="2485" spans="1:8" ht="13.5" x14ac:dyDescent="0.25">
      <c r="A2485" s="3">
        <f>TITRES_STAT!B2488</f>
        <v>45622</v>
      </c>
      <c r="B2485" s="17">
        <f>TITRES_STAT!C2488</f>
        <v>11.89</v>
      </c>
      <c r="C2485" s="17">
        <f>TITRES_STAT!D2488</f>
        <v>11.129</v>
      </c>
      <c r="D2485" s="17">
        <f>TITRES_STAT!E2488</f>
        <v>17071</v>
      </c>
      <c r="E2485" s="17">
        <f>TITRES_STAT!F2488</f>
        <v>11.864000000000001</v>
      </c>
      <c r="F2485" s="17" t="str">
        <f t="shared" si="116"/>
        <v>BULLISH</v>
      </c>
      <c r="G2485" s="17" t="str">
        <f t="shared" si="115"/>
        <v>NEUTRAL</v>
      </c>
      <c r="H2485" s="17" t="str">
        <f t="shared" si="114"/>
        <v>BULLISH DIVERGENCE</v>
      </c>
    </row>
    <row r="2486" spans="1:8" ht="13.5" x14ac:dyDescent="0.25">
      <c r="A2486" s="3">
        <f>TITRES_STAT!B2489</f>
        <v>45623</v>
      </c>
      <c r="B2486" s="17">
        <f>TITRES_STAT!C2489</f>
        <v>11.9</v>
      </c>
      <c r="C2486" s="17">
        <f>TITRES_STAT!D2489</f>
        <v>11.138400000000001</v>
      </c>
      <c r="D2486" s="17">
        <f>TITRES_STAT!E2489</f>
        <v>5140</v>
      </c>
      <c r="E2486" s="17">
        <f>TITRES_STAT!F2489</f>
        <v>11.88</v>
      </c>
      <c r="F2486" s="17" t="str">
        <f t="shared" si="116"/>
        <v>BULLISH</v>
      </c>
      <c r="G2486" s="17" t="str">
        <f t="shared" si="115"/>
        <v>NEUTRAL</v>
      </c>
      <c r="H2486" s="17" t="str">
        <f t="shared" si="114"/>
        <v>CONFIRMED BULLISH</v>
      </c>
    </row>
    <row r="2487" spans="1:8" ht="13.5" x14ac:dyDescent="0.25">
      <c r="A2487" s="3">
        <f>TITRES_STAT!B2490</f>
        <v>45624</v>
      </c>
      <c r="B2487" s="17">
        <f>TITRES_STAT!C2490</f>
        <v>11.89</v>
      </c>
      <c r="C2487" s="17">
        <f>TITRES_STAT!D2490</f>
        <v>11.129</v>
      </c>
      <c r="D2487" s="17">
        <f>TITRES_STAT!E2490</f>
        <v>4088</v>
      </c>
      <c r="E2487" s="17">
        <f>TITRES_STAT!F2490</f>
        <v>11.875</v>
      </c>
      <c r="F2487" s="17" t="str">
        <f t="shared" si="116"/>
        <v>BULLISH</v>
      </c>
      <c r="G2487" s="17" t="str">
        <f t="shared" si="115"/>
        <v>NEUTRAL</v>
      </c>
      <c r="H2487" s="17" t="str">
        <f t="shared" si="114"/>
        <v>CONFIRMED BULLISH</v>
      </c>
    </row>
    <row r="2488" spans="1:8" ht="13.5" x14ac:dyDescent="0.25">
      <c r="A2488" s="3">
        <f>TITRES_STAT!B2491</f>
        <v>45625</v>
      </c>
      <c r="B2488" s="17">
        <f>TITRES_STAT!C2491</f>
        <v>11.89</v>
      </c>
      <c r="C2488" s="17">
        <f>TITRES_STAT!D2491</f>
        <v>11.129</v>
      </c>
      <c r="D2488" s="17">
        <f>TITRES_STAT!E2491</f>
        <v>10481</v>
      </c>
      <c r="E2488" s="17">
        <f>TITRES_STAT!F2491</f>
        <v>11.879</v>
      </c>
      <c r="F2488" s="17" t="str">
        <f t="shared" si="116"/>
        <v>BULLISH</v>
      </c>
      <c r="G2488" s="17" t="str">
        <f t="shared" si="115"/>
        <v>NEUTRAL</v>
      </c>
      <c r="H2488" s="17" t="str">
        <f t="shared" si="114"/>
        <v>CONFIRMED BULLISH</v>
      </c>
    </row>
    <row r="2489" spans="1:8" ht="13.5" x14ac:dyDescent="0.25">
      <c r="A2489" s="3">
        <f>TITRES_STAT!B2492</f>
        <v>45628</v>
      </c>
      <c r="B2489" s="17">
        <f>TITRES_STAT!C2492</f>
        <v>11.85</v>
      </c>
      <c r="C2489" s="17">
        <f>TITRES_STAT!D2492</f>
        <v>11.0916</v>
      </c>
      <c r="D2489" s="17">
        <f>TITRES_STAT!E2492</f>
        <v>15899</v>
      </c>
      <c r="E2489" s="17">
        <f>TITRES_STAT!F2492</f>
        <v>11.872</v>
      </c>
      <c r="F2489" s="17" t="str">
        <f t="shared" si="116"/>
        <v>BULLISH</v>
      </c>
      <c r="G2489" s="17" t="str">
        <f t="shared" si="115"/>
        <v>NEUTRAL</v>
      </c>
      <c r="H2489" s="17" t="str">
        <f t="shared" si="114"/>
        <v>NEUTRAL</v>
      </c>
    </row>
    <row r="2490" spans="1:8" ht="13.5" x14ac:dyDescent="0.25">
      <c r="A2490" s="3">
        <f>TITRES_STAT!B2493</f>
        <v>45629</v>
      </c>
      <c r="B2490" s="17">
        <f>TITRES_STAT!C2493</f>
        <v>11.85</v>
      </c>
      <c r="C2490" s="17">
        <f>TITRES_STAT!D2493</f>
        <v>11.0916</v>
      </c>
      <c r="D2490" s="17">
        <f>TITRES_STAT!E2493</f>
        <v>18894</v>
      </c>
      <c r="E2490" s="17">
        <f>TITRES_STAT!F2493</f>
        <v>11.856</v>
      </c>
      <c r="F2490" s="17" t="str">
        <f t="shared" si="116"/>
        <v>BEARISH</v>
      </c>
      <c r="G2490" s="17" t="str">
        <f t="shared" si="115"/>
        <v>NEUTRAL</v>
      </c>
      <c r="H2490" s="17" t="str">
        <f t="shared" si="114"/>
        <v>CONFIRMED BEARISH</v>
      </c>
    </row>
    <row r="2491" spans="1:8" ht="13.5" x14ac:dyDescent="0.25">
      <c r="A2491" s="3">
        <f>TITRES_STAT!B2494</f>
        <v>45630</v>
      </c>
      <c r="B2491" s="17">
        <f>TITRES_STAT!C2494</f>
        <v>11.85</v>
      </c>
      <c r="C2491" s="17">
        <f>TITRES_STAT!D2494</f>
        <v>11.0916</v>
      </c>
      <c r="D2491" s="17">
        <f>TITRES_STAT!E2494</f>
        <v>9877</v>
      </c>
      <c r="E2491" s="17">
        <f>TITRES_STAT!F2494</f>
        <v>11.817</v>
      </c>
      <c r="F2491" s="17" t="str">
        <f t="shared" si="116"/>
        <v>BEARISH</v>
      </c>
      <c r="G2491" s="17" t="str">
        <f t="shared" si="115"/>
        <v>NEUTRAL</v>
      </c>
      <c r="H2491" s="17" t="str">
        <f t="shared" si="114"/>
        <v>CONFIRMED BEARISH</v>
      </c>
    </row>
    <row r="2492" spans="1:8" ht="13.5" x14ac:dyDescent="0.25">
      <c r="A2492" s="3">
        <f>TITRES_STAT!B2495</f>
        <v>45631</v>
      </c>
      <c r="B2492" s="17">
        <f>TITRES_STAT!C2495</f>
        <v>11.85</v>
      </c>
      <c r="C2492" s="17">
        <f>TITRES_STAT!D2495</f>
        <v>11.0916</v>
      </c>
      <c r="D2492" s="17">
        <f>TITRES_STAT!E2495</f>
        <v>11459</v>
      </c>
      <c r="E2492" s="17">
        <f>TITRES_STAT!F2495</f>
        <v>11.856</v>
      </c>
      <c r="F2492" s="17" t="str">
        <f t="shared" si="116"/>
        <v>BEARISH</v>
      </c>
      <c r="G2492" s="17" t="str">
        <f t="shared" si="115"/>
        <v>NEUTRAL</v>
      </c>
      <c r="H2492" s="17" t="str">
        <f t="shared" si="114"/>
        <v>CONFIRMED BEARISH</v>
      </c>
    </row>
    <row r="2493" spans="1:8" ht="13.5" x14ac:dyDescent="0.25">
      <c r="A2493" s="3">
        <f>TITRES_STAT!B2496</f>
        <v>45632</v>
      </c>
      <c r="B2493" s="17">
        <f>TITRES_STAT!C2496</f>
        <v>11.85</v>
      </c>
      <c r="C2493" s="17">
        <f>TITRES_STAT!D2496</f>
        <v>11.0916</v>
      </c>
      <c r="D2493" s="17">
        <f>TITRES_STAT!E2496</f>
        <v>13978</v>
      </c>
      <c r="E2493" s="17">
        <f>TITRES_STAT!F2496</f>
        <v>11.862</v>
      </c>
      <c r="F2493" s="17" t="str">
        <f t="shared" si="116"/>
        <v>BEARISH</v>
      </c>
      <c r="G2493" s="17" t="str">
        <f t="shared" si="115"/>
        <v>NEUTRAL</v>
      </c>
      <c r="H2493" s="17" t="str">
        <f t="shared" si="114"/>
        <v>CONFIRMED BEARISH</v>
      </c>
    </row>
    <row r="2494" spans="1:8" ht="13.5" x14ac:dyDescent="0.25">
      <c r="A2494" s="3">
        <f>TITRES_STAT!B2497</f>
        <v>45635</v>
      </c>
      <c r="B2494" s="17">
        <f>TITRES_STAT!C2497</f>
        <v>11.82</v>
      </c>
      <c r="C2494" s="17">
        <f>TITRES_STAT!D2497</f>
        <v>11.063499999999999</v>
      </c>
      <c r="D2494" s="17">
        <f>TITRES_STAT!E2497</f>
        <v>29413</v>
      </c>
      <c r="E2494" s="17">
        <f>TITRES_STAT!F2497</f>
        <v>11.819000000000001</v>
      </c>
      <c r="F2494" s="17" t="str">
        <f t="shared" si="116"/>
        <v>BEARISH</v>
      </c>
      <c r="G2494" s="17" t="str">
        <f t="shared" si="115"/>
        <v>NEUTRAL</v>
      </c>
      <c r="H2494" s="17" t="str">
        <f t="shared" si="114"/>
        <v>CONFIRMED BEARISH</v>
      </c>
    </row>
    <row r="2495" spans="1:8" ht="13.5" x14ac:dyDescent="0.25">
      <c r="A2495" s="3">
        <f>TITRES_STAT!B2498</f>
        <v>45636</v>
      </c>
      <c r="B2495" s="17">
        <f>TITRES_STAT!C2498</f>
        <v>11.85</v>
      </c>
      <c r="C2495" s="17">
        <f>TITRES_STAT!D2498</f>
        <v>11.0916</v>
      </c>
      <c r="D2495" s="17">
        <f>TITRES_STAT!E2498</f>
        <v>6734</v>
      </c>
      <c r="E2495" s="17">
        <f>TITRES_STAT!F2498</f>
        <v>11.833</v>
      </c>
      <c r="F2495" s="17" t="str">
        <f t="shared" si="116"/>
        <v>BEARISH</v>
      </c>
      <c r="G2495" s="17" t="str">
        <f t="shared" si="115"/>
        <v>NEUTRAL</v>
      </c>
      <c r="H2495" s="17" t="str">
        <f t="shared" si="114"/>
        <v>NEUTRAL</v>
      </c>
    </row>
    <row r="2496" spans="1:8" ht="13.5" x14ac:dyDescent="0.25">
      <c r="A2496" s="3">
        <f>TITRES_STAT!B2499</f>
        <v>45637</v>
      </c>
      <c r="B2496" s="17">
        <f>TITRES_STAT!C2499</f>
        <v>11.79</v>
      </c>
      <c r="C2496" s="17">
        <f>TITRES_STAT!D2499</f>
        <v>11.035399999999999</v>
      </c>
      <c r="D2496" s="17">
        <f>TITRES_STAT!E2499</f>
        <v>79829</v>
      </c>
      <c r="E2496" s="17">
        <f>TITRES_STAT!F2499</f>
        <v>11.791</v>
      </c>
      <c r="F2496" s="17" t="str">
        <f t="shared" si="116"/>
        <v>BEARISH</v>
      </c>
      <c r="G2496" s="17" t="str">
        <f t="shared" si="115"/>
        <v>NEUTRAL</v>
      </c>
      <c r="H2496" s="17" t="str">
        <f t="shared" si="114"/>
        <v>CONFIRMED BEARISH</v>
      </c>
    </row>
    <row r="2497" spans="1:8" ht="13.5" x14ac:dyDescent="0.25">
      <c r="A2497" s="3">
        <f>TITRES_STAT!B2500</f>
        <v>45638</v>
      </c>
      <c r="B2497" s="17">
        <f>TITRES_STAT!C2500</f>
        <v>11.76</v>
      </c>
      <c r="C2497" s="17">
        <f>TITRES_STAT!D2500</f>
        <v>11.007400000000001</v>
      </c>
      <c r="D2497" s="17">
        <f>TITRES_STAT!E2500</f>
        <v>26497</v>
      </c>
      <c r="E2497" s="17">
        <f>TITRES_STAT!F2500</f>
        <v>11.821</v>
      </c>
      <c r="F2497" s="17" t="str">
        <f t="shared" si="116"/>
        <v>BEARISH</v>
      </c>
      <c r="G2497" s="17" t="str">
        <f t="shared" si="115"/>
        <v>NEUTRAL</v>
      </c>
      <c r="H2497" s="17" t="str">
        <f t="shared" si="114"/>
        <v>CONFIRMED BEARISH</v>
      </c>
    </row>
    <row r="2498" spans="1:8" ht="13.5" x14ac:dyDescent="0.25">
      <c r="A2498" s="3">
        <f>TITRES_STAT!B2501</f>
        <v>45639</v>
      </c>
      <c r="B2498" s="17">
        <f>TITRES_STAT!C2501</f>
        <v>11.77</v>
      </c>
      <c r="C2498" s="17">
        <f>TITRES_STAT!D2501</f>
        <v>11.0167</v>
      </c>
      <c r="D2498" s="17">
        <f>TITRES_STAT!E2501</f>
        <v>17086</v>
      </c>
      <c r="E2498" s="17">
        <f>TITRES_STAT!F2501</f>
        <v>11.791</v>
      </c>
      <c r="F2498" s="17" t="str">
        <f t="shared" si="116"/>
        <v>BEARISH</v>
      </c>
      <c r="G2498" s="17" t="str">
        <f t="shared" si="115"/>
        <v>NEUTRAL</v>
      </c>
      <c r="H2498" s="17" t="str">
        <f t="shared" si="114"/>
        <v>CONFIRMED BEARISH</v>
      </c>
    </row>
    <row r="2499" spans="1:8" ht="13.5" x14ac:dyDescent="0.25">
      <c r="A2499" s="3">
        <f>TITRES_STAT!B2502</f>
        <v>45642</v>
      </c>
      <c r="B2499" s="17">
        <f>TITRES_STAT!C2502</f>
        <v>11.77</v>
      </c>
      <c r="C2499" s="17">
        <f>TITRES_STAT!D2502</f>
        <v>11.0167</v>
      </c>
      <c r="D2499" s="17">
        <f>TITRES_STAT!E2502</f>
        <v>30280</v>
      </c>
      <c r="E2499" s="17">
        <f>TITRES_STAT!F2502</f>
        <v>11.814</v>
      </c>
      <c r="F2499" s="17" t="str">
        <f t="shared" si="116"/>
        <v>BEARISH</v>
      </c>
      <c r="G2499" s="17" t="str">
        <f t="shared" si="115"/>
        <v>NEUTRAL</v>
      </c>
      <c r="H2499" s="17" t="str">
        <f t="shared" si="114"/>
        <v>CONFIRMED BEARISH</v>
      </c>
    </row>
    <row r="2500" spans="1:8" ht="13.5" x14ac:dyDescent="0.25">
      <c r="A2500" s="3">
        <f>TITRES_STAT!B2503</f>
        <v>45644</v>
      </c>
      <c r="B2500" s="17">
        <f>TITRES_STAT!C2503</f>
        <v>11.8</v>
      </c>
      <c r="C2500" s="17">
        <f>TITRES_STAT!D2503</f>
        <v>11.0448</v>
      </c>
      <c r="D2500" s="17">
        <f>TITRES_STAT!E2503</f>
        <v>21717</v>
      </c>
      <c r="E2500" s="17">
        <f>TITRES_STAT!F2503</f>
        <v>11.811999999999999</v>
      </c>
      <c r="F2500" s="17" t="str">
        <f t="shared" si="116"/>
        <v>BEARISH</v>
      </c>
      <c r="G2500" s="17" t="str">
        <f t="shared" si="115"/>
        <v>NEUTRAL</v>
      </c>
      <c r="H2500" s="17" t="str">
        <f t="shared" si="114"/>
        <v>CONFIRMED BEARISH</v>
      </c>
    </row>
    <row r="2501" spans="1:8" ht="13.5" x14ac:dyDescent="0.25">
      <c r="A2501" s="3">
        <f>TITRES_STAT!B2504</f>
        <v>45645</v>
      </c>
      <c r="B2501" s="17">
        <f>TITRES_STAT!C2504</f>
        <v>11.8</v>
      </c>
      <c r="C2501" s="17">
        <f>TITRES_STAT!D2504</f>
        <v>11.0448</v>
      </c>
      <c r="D2501" s="17">
        <f>TITRES_STAT!E2504</f>
        <v>2936</v>
      </c>
      <c r="E2501" s="17">
        <f>TITRES_STAT!F2504</f>
        <v>11.763</v>
      </c>
      <c r="F2501" s="17" t="str">
        <f t="shared" si="116"/>
        <v>BEARISH</v>
      </c>
      <c r="G2501" s="17" t="str">
        <f t="shared" si="115"/>
        <v>NEUTRAL</v>
      </c>
      <c r="H2501" s="17" t="str">
        <f t="shared" si="114"/>
        <v>BEARISH DIVERGENCE</v>
      </c>
    </row>
    <row r="2502" spans="1:8" ht="13.5" x14ac:dyDescent="0.25">
      <c r="A2502" s="3">
        <f>TITRES_STAT!B2505</f>
        <v>45646</v>
      </c>
      <c r="B2502" s="17">
        <f>TITRES_STAT!C2505</f>
        <v>11.78</v>
      </c>
      <c r="C2502" s="17">
        <f>TITRES_STAT!D2505</f>
        <v>11.0261</v>
      </c>
      <c r="D2502" s="17">
        <f>TITRES_STAT!E2505</f>
        <v>29017</v>
      </c>
      <c r="E2502" s="17">
        <f>TITRES_STAT!F2505</f>
        <v>11.792999999999999</v>
      </c>
      <c r="F2502" s="17" t="str">
        <f t="shared" si="116"/>
        <v>BEARISH</v>
      </c>
      <c r="G2502" s="17" t="str">
        <f t="shared" si="115"/>
        <v>NEUTRAL</v>
      </c>
      <c r="H2502" s="17" t="str">
        <f t="shared" ref="H2502:H2565" si="11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17">
        <f>TITRES_STAT!C2506</f>
        <v>11.9</v>
      </c>
      <c r="C2503" s="17">
        <f>TITRES_STAT!D2506</f>
        <v>11.138400000000001</v>
      </c>
      <c r="D2503" s="17">
        <f>TITRES_STAT!E2506</f>
        <v>14586</v>
      </c>
      <c r="E2503" s="17">
        <f>TITRES_STAT!F2506</f>
        <v>11.803000000000001</v>
      </c>
      <c r="F2503" s="17" t="str">
        <f t="shared" si="116"/>
        <v>BULLISH</v>
      </c>
      <c r="G2503" s="17" t="str">
        <f t="shared" ref="G2503:G2566" si="118">IF((E2503-E2498)/E2498 &gt; 0.02, "STRONG",
 IF((E2503-E2498)/E2498 &lt; -0.02, "WEAK", "NEUTRAL"))</f>
        <v>NEUTRAL</v>
      </c>
      <c r="H2503" s="17" t="str">
        <f t="shared" si="117"/>
        <v>CONFIRMED BULLISH</v>
      </c>
    </row>
    <row r="2504" spans="1:8" ht="13.5" x14ac:dyDescent="0.25">
      <c r="A2504" s="3">
        <f>TITRES_STAT!B2507</f>
        <v>45650</v>
      </c>
      <c r="B2504" s="17">
        <f>TITRES_STAT!C2507</f>
        <v>11.87</v>
      </c>
      <c r="C2504" s="17">
        <f>TITRES_STAT!D2507</f>
        <v>11.110300000000001</v>
      </c>
      <c r="D2504" s="17">
        <f>TITRES_STAT!E2507</f>
        <v>6330</v>
      </c>
      <c r="E2504" s="17">
        <f>TITRES_STAT!F2507</f>
        <v>11.82</v>
      </c>
      <c r="F2504" s="17" t="str">
        <f t="shared" ref="F2504:F2567" si="119">IF(E2504&gt;E2499,"BULLISH",IF(E2504&lt;E2499,"BEARISH","NEUTRAL"))</f>
        <v>BULLISH</v>
      </c>
      <c r="G2504" s="17" t="str">
        <f t="shared" si="118"/>
        <v>NEUTRAL</v>
      </c>
      <c r="H2504" s="17" t="str">
        <f t="shared" si="117"/>
        <v>CONFIRMED BULLISH</v>
      </c>
    </row>
    <row r="2505" spans="1:8" ht="13.5" x14ac:dyDescent="0.25">
      <c r="A2505" s="3">
        <f>TITRES_STAT!B2508</f>
        <v>45651</v>
      </c>
      <c r="B2505" s="17">
        <f>TITRES_STAT!C2508</f>
        <v>11.77</v>
      </c>
      <c r="C2505" s="17">
        <f>TITRES_STAT!D2508</f>
        <v>11.0167</v>
      </c>
      <c r="D2505" s="17">
        <f>TITRES_STAT!E2508</f>
        <v>4622</v>
      </c>
      <c r="E2505" s="17">
        <f>TITRES_STAT!F2508</f>
        <v>11.759</v>
      </c>
      <c r="F2505" s="17" t="str">
        <f t="shared" si="119"/>
        <v>BEARISH</v>
      </c>
      <c r="G2505" s="17" t="str">
        <f t="shared" si="118"/>
        <v>NEUTRAL</v>
      </c>
      <c r="H2505" s="17" t="str">
        <f t="shared" si="117"/>
        <v>CONFIRMED BEARISH</v>
      </c>
    </row>
    <row r="2506" spans="1:8" ht="13.5" x14ac:dyDescent="0.25">
      <c r="A2506" s="3">
        <f>TITRES_STAT!B2509</f>
        <v>45652</v>
      </c>
      <c r="B2506" s="17">
        <f>TITRES_STAT!C2509</f>
        <v>11.73</v>
      </c>
      <c r="C2506" s="17">
        <f>TITRES_STAT!D2509</f>
        <v>10.9793</v>
      </c>
      <c r="D2506" s="17">
        <f>TITRES_STAT!E2509</f>
        <v>14711</v>
      </c>
      <c r="E2506" s="17">
        <f>TITRES_STAT!F2509</f>
        <v>11.768000000000001</v>
      </c>
      <c r="F2506" s="17" t="str">
        <f t="shared" si="119"/>
        <v>BULLISH</v>
      </c>
      <c r="G2506" s="17" t="str">
        <f t="shared" si="118"/>
        <v>NEUTRAL</v>
      </c>
      <c r="H2506" s="17" t="str">
        <f t="shared" si="117"/>
        <v>BULLISH DIVERGENCE</v>
      </c>
    </row>
    <row r="2507" spans="1:8" ht="13.5" x14ac:dyDescent="0.25">
      <c r="A2507" s="3">
        <f>TITRES_STAT!B2510</f>
        <v>45653</v>
      </c>
      <c r="B2507" s="17">
        <f>TITRES_STAT!C2510</f>
        <v>11.66</v>
      </c>
      <c r="C2507" s="17">
        <f>TITRES_STAT!D2510</f>
        <v>10.9138</v>
      </c>
      <c r="D2507" s="17">
        <f>TITRES_STAT!E2510</f>
        <v>25676</v>
      </c>
      <c r="E2507" s="17">
        <f>TITRES_STAT!F2510</f>
        <v>11.72</v>
      </c>
      <c r="F2507" s="17" t="str">
        <f t="shared" si="119"/>
        <v>BEARISH</v>
      </c>
      <c r="G2507" s="17" t="str">
        <f t="shared" si="118"/>
        <v>NEUTRAL</v>
      </c>
      <c r="H2507" s="17" t="str">
        <f t="shared" si="117"/>
        <v>CONFIRMED BEARISH</v>
      </c>
    </row>
    <row r="2508" spans="1:8" ht="13.5" x14ac:dyDescent="0.25">
      <c r="A2508" s="3">
        <f>TITRES_STAT!B2511</f>
        <v>45656</v>
      </c>
      <c r="B2508" s="17">
        <f>TITRES_STAT!C2511</f>
        <v>11.67</v>
      </c>
      <c r="C2508" s="17">
        <f>TITRES_STAT!D2511</f>
        <v>10.9231</v>
      </c>
      <c r="D2508" s="17">
        <f>TITRES_STAT!E2511</f>
        <v>5808</v>
      </c>
      <c r="E2508" s="17">
        <f>TITRES_STAT!F2511</f>
        <v>11.72</v>
      </c>
      <c r="F2508" s="17" t="str">
        <f t="shared" si="119"/>
        <v>BEARISH</v>
      </c>
      <c r="G2508" s="17" t="str">
        <f t="shared" si="118"/>
        <v>NEUTRAL</v>
      </c>
      <c r="H2508" s="17" t="str">
        <f t="shared" si="117"/>
        <v>CONFIRMED BEARISH</v>
      </c>
    </row>
    <row r="2509" spans="1:8" ht="13.5" x14ac:dyDescent="0.25">
      <c r="A2509" s="3">
        <f>TITRES_STAT!B2512</f>
        <v>45657</v>
      </c>
      <c r="B2509" s="17">
        <f>TITRES_STAT!C2512</f>
        <v>11.6</v>
      </c>
      <c r="C2509" s="17">
        <f>TITRES_STAT!D2512</f>
        <v>10.8576</v>
      </c>
      <c r="D2509" s="17">
        <f>TITRES_STAT!E2512</f>
        <v>30997</v>
      </c>
      <c r="E2509" s="17">
        <f>TITRES_STAT!F2512</f>
        <v>11.651999999999999</v>
      </c>
      <c r="F2509" s="17" t="str">
        <f t="shared" si="119"/>
        <v>BEARISH</v>
      </c>
      <c r="G2509" s="17" t="str">
        <f t="shared" si="118"/>
        <v>NEUTRAL</v>
      </c>
      <c r="H2509" s="17" t="str">
        <f t="shared" si="117"/>
        <v>CONFIRMED BEARISH</v>
      </c>
    </row>
    <row r="2510" spans="1:8" ht="13.5" x14ac:dyDescent="0.25">
      <c r="A2510" s="3">
        <f>TITRES_STAT!B2513</f>
        <v>45659</v>
      </c>
      <c r="B2510" s="17">
        <f>TITRES_STAT!C2513</f>
        <v>11.53</v>
      </c>
      <c r="C2510" s="17">
        <f>TITRES_STAT!D2513</f>
        <v>10.7921</v>
      </c>
      <c r="D2510" s="17">
        <f>TITRES_STAT!E2513</f>
        <v>16304</v>
      </c>
      <c r="E2510" s="17">
        <f>TITRES_STAT!F2513</f>
        <v>11.601000000000001</v>
      </c>
      <c r="F2510" s="17" t="str">
        <f t="shared" si="119"/>
        <v>BEARISH</v>
      </c>
      <c r="G2510" s="17" t="str">
        <f t="shared" si="118"/>
        <v>NEUTRAL</v>
      </c>
      <c r="H2510" s="17" t="str">
        <f t="shared" si="117"/>
        <v>CONFIRMED BEARISH</v>
      </c>
    </row>
    <row r="2511" spans="1:8" ht="13.5" x14ac:dyDescent="0.25">
      <c r="A2511" s="3">
        <f>TITRES_STAT!B2514</f>
        <v>45660</v>
      </c>
      <c r="B2511" s="17">
        <f>TITRES_STAT!C2514</f>
        <v>11.59</v>
      </c>
      <c r="C2511" s="17">
        <f>TITRES_STAT!D2514</f>
        <v>10.8482</v>
      </c>
      <c r="D2511" s="17">
        <f>TITRES_STAT!E2514</f>
        <v>17810</v>
      </c>
      <c r="E2511" s="17">
        <f>TITRES_STAT!F2514</f>
        <v>11.526</v>
      </c>
      <c r="F2511" s="17" t="str">
        <f t="shared" si="119"/>
        <v>BEARISH</v>
      </c>
      <c r="G2511" s="17" t="str">
        <f t="shared" si="118"/>
        <v>WEAK</v>
      </c>
      <c r="H2511" s="17" t="str">
        <f t="shared" si="117"/>
        <v>CONFIRMED BEARISH</v>
      </c>
    </row>
    <row r="2512" spans="1:8" ht="13.5" x14ac:dyDescent="0.25">
      <c r="A2512" s="3">
        <f>TITRES_STAT!B2515</f>
        <v>45663</v>
      </c>
      <c r="B2512" s="17">
        <f>TITRES_STAT!C2515</f>
        <v>11.44</v>
      </c>
      <c r="C2512" s="17">
        <f>TITRES_STAT!D2515</f>
        <v>10.707800000000001</v>
      </c>
      <c r="D2512" s="17">
        <f>TITRES_STAT!E2515</f>
        <v>41174</v>
      </c>
      <c r="E2512" s="17">
        <f>TITRES_STAT!F2515</f>
        <v>11.455</v>
      </c>
      <c r="F2512" s="17" t="str">
        <f t="shared" si="119"/>
        <v>BEARISH</v>
      </c>
      <c r="G2512" s="17" t="str">
        <f t="shared" si="118"/>
        <v>WEAK</v>
      </c>
      <c r="H2512" s="17" t="str">
        <f t="shared" si="117"/>
        <v>CONFIRMED BEARISH</v>
      </c>
    </row>
    <row r="2513" spans="1:8" ht="13.5" x14ac:dyDescent="0.25">
      <c r="A2513" s="3">
        <f>TITRES_STAT!B2516</f>
        <v>45664</v>
      </c>
      <c r="B2513" s="17">
        <f>TITRES_STAT!C2516</f>
        <v>11.26</v>
      </c>
      <c r="C2513" s="17">
        <f>TITRES_STAT!D2516</f>
        <v>10.539400000000001</v>
      </c>
      <c r="D2513" s="17">
        <f>TITRES_STAT!E2516</f>
        <v>34147</v>
      </c>
      <c r="E2513" s="17">
        <f>TITRES_STAT!F2516</f>
        <v>11.343999999999999</v>
      </c>
      <c r="F2513" s="17" t="str">
        <f t="shared" si="119"/>
        <v>BEARISH</v>
      </c>
      <c r="G2513" s="17" t="str">
        <f t="shared" si="118"/>
        <v>WEAK</v>
      </c>
      <c r="H2513" s="17" t="str">
        <f t="shared" si="117"/>
        <v>CONFIRMED BEARISH</v>
      </c>
    </row>
    <row r="2514" spans="1:8" ht="13.5" x14ac:dyDescent="0.25">
      <c r="A2514" s="3">
        <f>TITRES_STAT!B2517</f>
        <v>45665</v>
      </c>
      <c r="B2514" s="17">
        <f>TITRES_STAT!C2517</f>
        <v>11.29</v>
      </c>
      <c r="C2514" s="17">
        <f>TITRES_STAT!D2517</f>
        <v>10.567399999999999</v>
      </c>
      <c r="D2514" s="17">
        <f>TITRES_STAT!E2517</f>
        <v>50127</v>
      </c>
      <c r="E2514" s="17">
        <f>TITRES_STAT!F2517</f>
        <v>11.331</v>
      </c>
      <c r="F2514" s="17" t="str">
        <f t="shared" si="119"/>
        <v>BEARISH</v>
      </c>
      <c r="G2514" s="17" t="str">
        <f t="shared" si="118"/>
        <v>WEAK</v>
      </c>
      <c r="H2514" s="17" t="str">
        <f t="shared" si="117"/>
        <v>CONFIRMED BEARISH</v>
      </c>
    </row>
    <row r="2515" spans="1:8" ht="13.5" x14ac:dyDescent="0.25">
      <c r="A2515" s="3">
        <f>TITRES_STAT!B2518</f>
        <v>45666</v>
      </c>
      <c r="B2515" s="17">
        <f>TITRES_STAT!C2518</f>
        <v>11.56</v>
      </c>
      <c r="C2515" s="17">
        <f>TITRES_STAT!D2518</f>
        <v>10.8202</v>
      </c>
      <c r="D2515" s="17">
        <f>TITRES_STAT!E2518</f>
        <v>26973</v>
      </c>
      <c r="E2515" s="17">
        <f>TITRES_STAT!F2518</f>
        <v>11.526</v>
      </c>
      <c r="F2515" s="17" t="str">
        <f t="shared" si="119"/>
        <v>BEARISH</v>
      </c>
      <c r="G2515" s="17" t="str">
        <f t="shared" si="118"/>
        <v>NEUTRAL</v>
      </c>
      <c r="H2515" s="17" t="str">
        <f t="shared" si="117"/>
        <v>BEARISH DIVERGENCE</v>
      </c>
    </row>
    <row r="2516" spans="1:8" ht="13.5" x14ac:dyDescent="0.25">
      <c r="A2516" s="3">
        <f>TITRES_STAT!B2519</f>
        <v>45667</v>
      </c>
      <c r="B2516" s="17">
        <f>TITRES_STAT!C2519</f>
        <v>11.73</v>
      </c>
      <c r="C2516" s="17">
        <f>TITRES_STAT!D2519</f>
        <v>10.9793</v>
      </c>
      <c r="D2516" s="17">
        <f>TITRES_STAT!E2519</f>
        <v>10725</v>
      </c>
      <c r="E2516" s="17">
        <f>TITRES_STAT!F2519</f>
        <v>11.692</v>
      </c>
      <c r="F2516" s="17" t="str">
        <f t="shared" si="119"/>
        <v>BULLISH</v>
      </c>
      <c r="G2516" s="17" t="str">
        <f t="shared" si="118"/>
        <v>NEUTRAL</v>
      </c>
      <c r="H2516" s="17" t="str">
        <f t="shared" si="117"/>
        <v>CONFIRMED BULLISH</v>
      </c>
    </row>
    <row r="2517" spans="1:8" ht="13.5" x14ac:dyDescent="0.25">
      <c r="A2517" s="3">
        <f>TITRES_STAT!B2520</f>
        <v>45670</v>
      </c>
      <c r="B2517" s="17">
        <f>TITRES_STAT!C2520</f>
        <v>11.69</v>
      </c>
      <c r="C2517" s="17">
        <f>TITRES_STAT!D2520</f>
        <v>10.941800000000001</v>
      </c>
      <c r="D2517" s="17">
        <f>TITRES_STAT!E2520</f>
        <v>16684</v>
      </c>
      <c r="E2517" s="17">
        <f>TITRES_STAT!F2520</f>
        <v>11.536</v>
      </c>
      <c r="F2517" s="17" t="str">
        <f t="shared" si="119"/>
        <v>BULLISH</v>
      </c>
      <c r="G2517" s="17" t="str">
        <f t="shared" si="118"/>
        <v>NEUTRAL</v>
      </c>
      <c r="H2517" s="17" t="str">
        <f t="shared" si="117"/>
        <v>CONFIRMED BULLISH</v>
      </c>
    </row>
    <row r="2518" spans="1:8" ht="13.5" x14ac:dyDescent="0.25">
      <c r="A2518" s="3">
        <f>TITRES_STAT!B2521</f>
        <v>45671</v>
      </c>
      <c r="B2518" s="17">
        <f>TITRES_STAT!C2521</f>
        <v>11.77</v>
      </c>
      <c r="C2518" s="17">
        <f>TITRES_STAT!D2521</f>
        <v>11.0167</v>
      </c>
      <c r="D2518" s="17">
        <f>TITRES_STAT!E2521</f>
        <v>19600</v>
      </c>
      <c r="E2518" s="17">
        <f>TITRES_STAT!F2521</f>
        <v>11.645</v>
      </c>
      <c r="F2518" s="17" t="str">
        <f t="shared" si="119"/>
        <v>BULLISH</v>
      </c>
      <c r="G2518" s="17" t="str">
        <f t="shared" si="118"/>
        <v>STRONG</v>
      </c>
      <c r="H2518" s="17" t="str">
        <f t="shared" si="117"/>
        <v>CONFIRMED BULLISH</v>
      </c>
    </row>
    <row r="2519" spans="1:8" ht="13.5" x14ac:dyDescent="0.25">
      <c r="A2519" s="3">
        <f>TITRES_STAT!B2522</f>
        <v>45672</v>
      </c>
      <c r="B2519" s="17">
        <f>TITRES_STAT!C2522</f>
        <v>12</v>
      </c>
      <c r="C2519" s="17">
        <f>TITRES_STAT!D2522</f>
        <v>11.231999999999999</v>
      </c>
      <c r="D2519" s="17">
        <f>TITRES_STAT!E2522</f>
        <v>37717</v>
      </c>
      <c r="E2519" s="17">
        <f>TITRES_STAT!F2522</f>
        <v>11.930999999999999</v>
      </c>
      <c r="F2519" s="17" t="str">
        <f t="shared" si="119"/>
        <v>BULLISH</v>
      </c>
      <c r="G2519" s="17" t="str">
        <f t="shared" si="118"/>
        <v>STRONG</v>
      </c>
      <c r="H2519" s="17" t="str">
        <f t="shared" si="117"/>
        <v>CONFIRMED BULLISH</v>
      </c>
    </row>
    <row r="2520" spans="1:8" ht="13.5" x14ac:dyDescent="0.25">
      <c r="A2520" s="3">
        <f>TITRES_STAT!B2523</f>
        <v>45673</v>
      </c>
      <c r="B2520" s="17">
        <f>TITRES_STAT!C2523</f>
        <v>11.99</v>
      </c>
      <c r="C2520" s="17">
        <f>TITRES_STAT!D2523</f>
        <v>11.2226</v>
      </c>
      <c r="D2520" s="17">
        <f>TITRES_STAT!E2523</f>
        <v>42464</v>
      </c>
      <c r="E2520" s="17">
        <f>TITRES_STAT!F2523</f>
        <v>12</v>
      </c>
      <c r="F2520" s="17" t="str">
        <f t="shared" si="119"/>
        <v>BULLISH</v>
      </c>
      <c r="G2520" s="17" t="str">
        <f t="shared" si="118"/>
        <v>STRONG</v>
      </c>
      <c r="H2520" s="17" t="str">
        <f t="shared" si="117"/>
        <v>CONFIRMED BULLISH</v>
      </c>
    </row>
    <row r="2521" spans="1:8" ht="13.5" x14ac:dyDescent="0.25">
      <c r="A2521" s="3">
        <f>TITRES_STAT!B2524</f>
        <v>45674</v>
      </c>
      <c r="B2521" s="17">
        <f>TITRES_STAT!C2524</f>
        <v>11.9</v>
      </c>
      <c r="C2521" s="17">
        <f>TITRES_STAT!D2524</f>
        <v>11.138400000000001</v>
      </c>
      <c r="D2521" s="17">
        <f>TITRES_STAT!E2524</f>
        <v>8705</v>
      </c>
      <c r="E2521" s="17">
        <f>TITRES_STAT!F2524</f>
        <v>11.997</v>
      </c>
      <c r="F2521" s="17" t="str">
        <f t="shared" si="119"/>
        <v>BULLISH</v>
      </c>
      <c r="G2521" s="17" t="str">
        <f t="shared" si="118"/>
        <v>STRONG</v>
      </c>
      <c r="H2521" s="17" t="str">
        <f t="shared" si="117"/>
        <v>CONFIRMED BULLISH</v>
      </c>
    </row>
    <row r="2522" spans="1:8" ht="13.5" x14ac:dyDescent="0.25">
      <c r="A2522" s="3">
        <f>TITRES_STAT!B2525</f>
        <v>45677</v>
      </c>
      <c r="B2522" s="17">
        <f>TITRES_STAT!C2525</f>
        <v>11.82</v>
      </c>
      <c r="C2522" s="17">
        <f>TITRES_STAT!D2525</f>
        <v>11.063499999999999</v>
      </c>
      <c r="D2522" s="17">
        <f>TITRES_STAT!E2525</f>
        <v>13519</v>
      </c>
      <c r="E2522" s="17">
        <f>TITRES_STAT!F2525</f>
        <v>11.827</v>
      </c>
      <c r="F2522" s="17" t="str">
        <f t="shared" si="119"/>
        <v>BULLISH</v>
      </c>
      <c r="G2522" s="17" t="str">
        <f t="shared" si="118"/>
        <v>STRONG</v>
      </c>
      <c r="H2522" s="17" t="str">
        <f t="shared" si="117"/>
        <v>CONFIRMED BULLISH</v>
      </c>
    </row>
    <row r="2523" spans="1:8" ht="13.5" x14ac:dyDescent="0.25">
      <c r="A2523" s="3">
        <f>TITRES_STAT!B2526</f>
        <v>45678</v>
      </c>
      <c r="B2523" s="17">
        <f>TITRES_STAT!C2526</f>
        <v>11.75</v>
      </c>
      <c r="C2523" s="17">
        <f>TITRES_STAT!D2526</f>
        <v>10.997999999999999</v>
      </c>
      <c r="D2523" s="17">
        <f>TITRES_STAT!E2526</f>
        <v>8301</v>
      </c>
      <c r="E2523" s="17">
        <f>TITRES_STAT!F2526</f>
        <v>11.792999999999999</v>
      </c>
      <c r="F2523" s="17" t="str">
        <f t="shared" si="119"/>
        <v>BULLISH</v>
      </c>
      <c r="G2523" s="17" t="str">
        <f t="shared" si="118"/>
        <v>NEUTRAL</v>
      </c>
      <c r="H2523" s="17" t="str">
        <f t="shared" si="117"/>
        <v>BULLISH DIVERGENCE</v>
      </c>
    </row>
    <row r="2524" spans="1:8" ht="13.5" x14ac:dyDescent="0.25">
      <c r="A2524" s="3">
        <f>TITRES_STAT!B2527</f>
        <v>45679</v>
      </c>
      <c r="B2524" s="17">
        <f>TITRES_STAT!C2527</f>
        <v>11.75</v>
      </c>
      <c r="C2524" s="17">
        <f>TITRES_STAT!D2527</f>
        <v>10.997999999999999</v>
      </c>
      <c r="D2524" s="17">
        <f>TITRES_STAT!E2527</f>
        <v>16686</v>
      </c>
      <c r="E2524" s="17">
        <f>TITRES_STAT!F2527</f>
        <v>11.663</v>
      </c>
      <c r="F2524" s="17" t="str">
        <f t="shared" si="119"/>
        <v>BEARISH</v>
      </c>
      <c r="G2524" s="17" t="str">
        <f t="shared" si="118"/>
        <v>WEAK</v>
      </c>
      <c r="H2524" s="17" t="str">
        <f t="shared" si="117"/>
        <v>CONFIRMED BEARISH</v>
      </c>
    </row>
    <row r="2525" spans="1:8" ht="13.5" x14ac:dyDescent="0.25">
      <c r="A2525" s="3">
        <f>TITRES_STAT!B2528</f>
        <v>45680</v>
      </c>
      <c r="B2525" s="17">
        <f>TITRES_STAT!C2528</f>
        <v>11.7</v>
      </c>
      <c r="C2525" s="17">
        <f>TITRES_STAT!D2528</f>
        <v>10.9512</v>
      </c>
      <c r="D2525" s="17">
        <f>TITRES_STAT!E2528</f>
        <v>8127</v>
      </c>
      <c r="E2525" s="17">
        <f>TITRES_STAT!F2528</f>
        <v>11.654</v>
      </c>
      <c r="F2525" s="17" t="str">
        <f t="shared" si="119"/>
        <v>BEARISH</v>
      </c>
      <c r="G2525" s="17" t="str">
        <f t="shared" si="118"/>
        <v>WEAK</v>
      </c>
      <c r="H2525" s="17" t="str">
        <f t="shared" si="117"/>
        <v>CONFIRMED BEARISH</v>
      </c>
    </row>
    <row r="2526" spans="1:8" ht="13.5" x14ac:dyDescent="0.25">
      <c r="A2526" s="3">
        <f>TITRES_STAT!B2529</f>
        <v>45681</v>
      </c>
      <c r="B2526" s="17">
        <f>TITRES_STAT!C2529</f>
        <v>11.74</v>
      </c>
      <c r="C2526" s="17">
        <f>TITRES_STAT!D2529</f>
        <v>10.9886</v>
      </c>
      <c r="D2526" s="17">
        <f>TITRES_STAT!E2529</f>
        <v>47600</v>
      </c>
      <c r="E2526" s="17">
        <f>TITRES_STAT!F2529</f>
        <v>11.722</v>
      </c>
      <c r="F2526" s="17" t="str">
        <f t="shared" si="119"/>
        <v>BEARISH</v>
      </c>
      <c r="G2526" s="17" t="str">
        <f t="shared" si="118"/>
        <v>WEAK</v>
      </c>
      <c r="H2526" s="17" t="str">
        <f t="shared" si="117"/>
        <v>CONFIRMED BEARISH</v>
      </c>
    </row>
    <row r="2527" spans="1:8" ht="13.5" x14ac:dyDescent="0.25">
      <c r="A2527" s="3">
        <f>TITRES_STAT!B2530</f>
        <v>45684</v>
      </c>
      <c r="B2527" s="17">
        <f>TITRES_STAT!C2530</f>
        <v>11.8</v>
      </c>
      <c r="C2527" s="17">
        <f>TITRES_STAT!D2530</f>
        <v>11.0448</v>
      </c>
      <c r="D2527" s="17">
        <f>TITRES_STAT!E2530</f>
        <v>16123</v>
      </c>
      <c r="E2527" s="17">
        <f>TITRES_STAT!F2530</f>
        <v>11.741</v>
      </c>
      <c r="F2527" s="17" t="str">
        <f t="shared" si="119"/>
        <v>BEARISH</v>
      </c>
      <c r="G2527" s="17" t="str">
        <f t="shared" si="118"/>
        <v>NEUTRAL</v>
      </c>
      <c r="H2527" s="17" t="str">
        <f t="shared" si="117"/>
        <v>CONFIRMED BEARISH</v>
      </c>
    </row>
    <row r="2528" spans="1:8" ht="13.5" x14ac:dyDescent="0.25">
      <c r="A2528" s="3">
        <f>TITRES_STAT!B2531</f>
        <v>45685</v>
      </c>
      <c r="B2528" s="17">
        <f>TITRES_STAT!C2531</f>
        <v>11.8</v>
      </c>
      <c r="C2528" s="17">
        <f>TITRES_STAT!D2531</f>
        <v>11.0448</v>
      </c>
      <c r="D2528" s="17">
        <f>TITRES_STAT!E2531</f>
        <v>16151</v>
      </c>
      <c r="E2528" s="17">
        <f>TITRES_STAT!F2531</f>
        <v>11.766999999999999</v>
      </c>
      <c r="F2528" s="17" t="str">
        <f t="shared" si="119"/>
        <v>BEARISH</v>
      </c>
      <c r="G2528" s="17" t="str">
        <f t="shared" si="118"/>
        <v>NEUTRAL</v>
      </c>
      <c r="H2528" s="17" t="str">
        <f t="shared" si="117"/>
        <v>BEARISH DIVERGENCE</v>
      </c>
    </row>
    <row r="2529" spans="1:8" ht="13.5" x14ac:dyDescent="0.25">
      <c r="A2529" s="3">
        <f>TITRES_STAT!B2532</f>
        <v>45686</v>
      </c>
      <c r="B2529" s="17">
        <f>TITRES_STAT!C2532</f>
        <v>12.05</v>
      </c>
      <c r="C2529" s="17">
        <f>TITRES_STAT!D2532</f>
        <v>11.2788</v>
      </c>
      <c r="D2529" s="17">
        <f>TITRES_STAT!E2532</f>
        <v>26041</v>
      </c>
      <c r="E2529" s="17">
        <f>TITRES_STAT!F2532</f>
        <v>11.936</v>
      </c>
      <c r="F2529" s="17" t="str">
        <f t="shared" si="119"/>
        <v>BULLISH</v>
      </c>
      <c r="G2529" s="17" t="str">
        <f t="shared" si="118"/>
        <v>STRONG</v>
      </c>
      <c r="H2529" s="17" t="str">
        <f t="shared" si="117"/>
        <v>CONFIRMED BULLISH</v>
      </c>
    </row>
    <row r="2530" spans="1:8" ht="13.5" x14ac:dyDescent="0.25">
      <c r="A2530" s="3">
        <f>TITRES_STAT!B2533</f>
        <v>45687</v>
      </c>
      <c r="B2530" s="17">
        <f>TITRES_STAT!C2533</f>
        <v>12.09</v>
      </c>
      <c r="C2530" s="17">
        <f>TITRES_STAT!D2533</f>
        <v>11.3162</v>
      </c>
      <c r="D2530" s="17">
        <f>TITRES_STAT!E2533</f>
        <v>10711</v>
      </c>
      <c r="E2530" s="17">
        <f>TITRES_STAT!F2533</f>
        <v>11.977</v>
      </c>
      <c r="F2530" s="17" t="str">
        <f t="shared" si="119"/>
        <v>BULLISH</v>
      </c>
      <c r="G2530" s="17" t="str">
        <f t="shared" si="118"/>
        <v>STRONG</v>
      </c>
      <c r="H2530" s="17" t="str">
        <f t="shared" si="117"/>
        <v>CONFIRMED BULLISH</v>
      </c>
    </row>
    <row r="2531" spans="1:8" ht="13.5" x14ac:dyDescent="0.25">
      <c r="A2531" s="3">
        <f>TITRES_STAT!B2534</f>
        <v>45688</v>
      </c>
      <c r="B2531" s="17">
        <f>TITRES_STAT!C2534</f>
        <v>12.09</v>
      </c>
      <c r="C2531" s="17">
        <f>TITRES_STAT!D2534</f>
        <v>11.3162</v>
      </c>
      <c r="D2531" s="17">
        <f>TITRES_STAT!E2534</f>
        <v>5729</v>
      </c>
      <c r="E2531" s="17">
        <f>TITRES_STAT!F2534</f>
        <v>11.917999999999999</v>
      </c>
      <c r="F2531" s="17" t="str">
        <f t="shared" si="119"/>
        <v>BULLISH</v>
      </c>
      <c r="G2531" s="17" t="str">
        <f t="shared" si="118"/>
        <v>NEUTRAL</v>
      </c>
      <c r="H2531" s="17" t="str">
        <f t="shared" si="117"/>
        <v>CONFIRMED BULLISH</v>
      </c>
    </row>
    <row r="2532" spans="1:8" ht="13.5" x14ac:dyDescent="0.25">
      <c r="A2532" s="3">
        <f>TITRES_STAT!B2535</f>
        <v>45691</v>
      </c>
      <c r="B2532" s="17">
        <f>TITRES_STAT!C2535</f>
        <v>11.99</v>
      </c>
      <c r="C2532" s="17">
        <f>TITRES_STAT!D2535</f>
        <v>11.2226</v>
      </c>
      <c r="D2532" s="17">
        <f>TITRES_STAT!E2535</f>
        <v>9348</v>
      </c>
      <c r="E2532" s="17">
        <f>TITRES_STAT!F2535</f>
        <v>11.911</v>
      </c>
      <c r="F2532" s="17" t="str">
        <f t="shared" si="119"/>
        <v>BULLISH</v>
      </c>
      <c r="G2532" s="17" t="str">
        <f t="shared" si="118"/>
        <v>NEUTRAL</v>
      </c>
      <c r="H2532" s="17" t="str">
        <f t="shared" si="117"/>
        <v>CONFIRMED BULLISH</v>
      </c>
    </row>
    <row r="2533" spans="1:8" ht="13.5" x14ac:dyDescent="0.25">
      <c r="A2533" s="3">
        <f>TITRES_STAT!B2536</f>
        <v>45692</v>
      </c>
      <c r="B2533" s="17">
        <f>TITRES_STAT!C2536</f>
        <v>11.96</v>
      </c>
      <c r="C2533" s="17">
        <f>TITRES_STAT!D2536</f>
        <v>11.194599999999999</v>
      </c>
      <c r="D2533" s="17">
        <f>TITRES_STAT!E2536</f>
        <v>10909</v>
      </c>
      <c r="E2533" s="17">
        <f>TITRES_STAT!F2536</f>
        <v>11.845000000000001</v>
      </c>
      <c r="F2533" s="17" t="str">
        <f t="shared" si="119"/>
        <v>BULLISH</v>
      </c>
      <c r="G2533" s="17" t="str">
        <f t="shared" si="118"/>
        <v>NEUTRAL</v>
      </c>
      <c r="H2533" s="17" t="str">
        <f t="shared" si="117"/>
        <v>CONFIRMED BULLISH</v>
      </c>
    </row>
    <row r="2534" spans="1:8" ht="13.5" x14ac:dyDescent="0.25">
      <c r="A2534" s="3">
        <f>TITRES_STAT!B2537</f>
        <v>45693</v>
      </c>
      <c r="B2534" s="17">
        <f>TITRES_STAT!C2537</f>
        <v>11.9</v>
      </c>
      <c r="C2534" s="17">
        <f>TITRES_STAT!D2537</f>
        <v>11.138400000000001</v>
      </c>
      <c r="D2534" s="17">
        <f>TITRES_STAT!E2537</f>
        <v>15638</v>
      </c>
      <c r="E2534" s="17">
        <f>TITRES_STAT!F2537</f>
        <v>11.763</v>
      </c>
      <c r="F2534" s="17" t="str">
        <f t="shared" si="119"/>
        <v>BEARISH</v>
      </c>
      <c r="G2534" s="17" t="str">
        <f t="shared" si="118"/>
        <v>NEUTRAL</v>
      </c>
      <c r="H2534" s="17" t="str">
        <f t="shared" si="117"/>
        <v>CONFIRMED BEARISH</v>
      </c>
    </row>
    <row r="2535" spans="1:8" ht="13.5" x14ac:dyDescent="0.25">
      <c r="A2535" s="3">
        <f>TITRES_STAT!B2538</f>
        <v>45694</v>
      </c>
      <c r="B2535" s="17">
        <f>TITRES_STAT!C2538</f>
        <v>11.76</v>
      </c>
      <c r="C2535" s="17">
        <f>TITRES_STAT!D2538</f>
        <v>11.007400000000001</v>
      </c>
      <c r="D2535" s="17">
        <f>TITRES_STAT!E2538</f>
        <v>9549</v>
      </c>
      <c r="E2535" s="17">
        <f>TITRES_STAT!F2538</f>
        <v>11.707000000000001</v>
      </c>
      <c r="F2535" s="17" t="str">
        <f t="shared" si="119"/>
        <v>BEARISH</v>
      </c>
      <c r="G2535" s="17" t="str">
        <f t="shared" si="118"/>
        <v>WEAK</v>
      </c>
      <c r="H2535" s="17" t="str">
        <f t="shared" si="117"/>
        <v>CONFIRMED BEARISH</v>
      </c>
    </row>
    <row r="2536" spans="1:8" ht="13.5" x14ac:dyDescent="0.25">
      <c r="A2536" s="3">
        <f>TITRES_STAT!B2539</f>
        <v>45695</v>
      </c>
      <c r="B2536" s="17">
        <f>TITRES_STAT!C2539</f>
        <v>11.75</v>
      </c>
      <c r="C2536" s="17">
        <f>TITRES_STAT!D2539</f>
        <v>10.997999999999999</v>
      </c>
      <c r="D2536" s="17">
        <f>TITRES_STAT!E2539</f>
        <v>10496</v>
      </c>
      <c r="E2536" s="17">
        <f>TITRES_STAT!F2539</f>
        <v>11.707000000000001</v>
      </c>
      <c r="F2536" s="17" t="str">
        <f t="shared" si="119"/>
        <v>BEARISH</v>
      </c>
      <c r="G2536" s="17" t="str">
        <f t="shared" si="118"/>
        <v>NEUTRAL</v>
      </c>
      <c r="H2536" s="17" t="str">
        <f t="shared" si="117"/>
        <v>CONFIRMED BEARISH</v>
      </c>
    </row>
    <row r="2537" spans="1:8" ht="13.5" x14ac:dyDescent="0.25">
      <c r="A2537" s="3">
        <f>TITRES_STAT!B2540</f>
        <v>45698</v>
      </c>
      <c r="B2537" s="17">
        <f>TITRES_STAT!C2540</f>
        <v>11.73</v>
      </c>
      <c r="C2537" s="17">
        <f>TITRES_STAT!D2540</f>
        <v>10.9793</v>
      </c>
      <c r="D2537" s="17">
        <f>TITRES_STAT!E2540</f>
        <v>31333</v>
      </c>
      <c r="E2537" s="17">
        <f>TITRES_STAT!F2540</f>
        <v>11.718999999999999</v>
      </c>
      <c r="F2537" s="17" t="str">
        <f t="shared" si="119"/>
        <v>BEARISH</v>
      </c>
      <c r="G2537" s="17" t="str">
        <f t="shared" si="118"/>
        <v>NEUTRAL</v>
      </c>
      <c r="H2537" s="17" t="str">
        <f t="shared" si="117"/>
        <v>CONFIRMED BEARISH</v>
      </c>
    </row>
    <row r="2538" spans="1:8" ht="13.5" x14ac:dyDescent="0.25">
      <c r="A2538" s="3">
        <f>TITRES_STAT!B2541</f>
        <v>45699</v>
      </c>
      <c r="B2538" s="17">
        <f>TITRES_STAT!C2541</f>
        <v>11.71</v>
      </c>
      <c r="C2538" s="17">
        <f>TITRES_STAT!D2541</f>
        <v>10.960599999999999</v>
      </c>
      <c r="D2538" s="17">
        <f>TITRES_STAT!E2541</f>
        <v>4314</v>
      </c>
      <c r="E2538" s="17">
        <f>TITRES_STAT!F2541</f>
        <v>11.779</v>
      </c>
      <c r="F2538" s="17" t="str">
        <f t="shared" si="119"/>
        <v>BEARISH</v>
      </c>
      <c r="G2538" s="17" t="str">
        <f t="shared" si="118"/>
        <v>NEUTRAL</v>
      </c>
      <c r="H2538" s="17" t="str">
        <f t="shared" si="117"/>
        <v>CONFIRMED BEARISH</v>
      </c>
    </row>
    <row r="2539" spans="1:8" ht="13.5" x14ac:dyDescent="0.25">
      <c r="A2539" s="3">
        <f>TITRES_STAT!B2542</f>
        <v>45700</v>
      </c>
      <c r="B2539" s="17">
        <f>TITRES_STAT!C2542</f>
        <v>11.77</v>
      </c>
      <c r="C2539" s="17">
        <f>TITRES_STAT!D2542</f>
        <v>11.0167</v>
      </c>
      <c r="D2539" s="17">
        <f>TITRES_STAT!E2542</f>
        <v>10771</v>
      </c>
      <c r="E2539" s="17">
        <f>TITRES_STAT!F2542</f>
        <v>11.765000000000001</v>
      </c>
      <c r="F2539" s="17" t="str">
        <f t="shared" si="119"/>
        <v>BULLISH</v>
      </c>
      <c r="G2539" s="17" t="str">
        <f t="shared" si="118"/>
        <v>NEUTRAL</v>
      </c>
      <c r="H2539" s="17" t="str">
        <f t="shared" si="117"/>
        <v>BULLISH DIVERGENCE</v>
      </c>
    </row>
    <row r="2540" spans="1:8" ht="13.5" x14ac:dyDescent="0.25">
      <c r="A2540" s="3">
        <f>TITRES_STAT!B2543</f>
        <v>45701</v>
      </c>
      <c r="B2540" s="17">
        <f>TITRES_STAT!C2543</f>
        <v>12.03</v>
      </c>
      <c r="C2540" s="17">
        <f>TITRES_STAT!D2543</f>
        <v>11.2601</v>
      </c>
      <c r="D2540" s="17">
        <f>TITRES_STAT!E2543</f>
        <v>33340</v>
      </c>
      <c r="E2540" s="17">
        <f>TITRES_STAT!F2543</f>
        <v>11.897</v>
      </c>
      <c r="F2540" s="17" t="str">
        <f t="shared" si="119"/>
        <v>BULLISH</v>
      </c>
      <c r="G2540" s="17" t="str">
        <f t="shared" si="118"/>
        <v>NEUTRAL</v>
      </c>
      <c r="H2540" s="17" t="str">
        <f t="shared" si="117"/>
        <v>CONFIRMED BULLISH</v>
      </c>
    </row>
    <row r="2541" spans="1:8" ht="13.5" x14ac:dyDescent="0.25">
      <c r="A2541" s="3">
        <f>TITRES_STAT!B2544</f>
        <v>45702</v>
      </c>
      <c r="B2541" s="17">
        <f>TITRES_STAT!C2544</f>
        <v>11.83</v>
      </c>
      <c r="C2541" s="17">
        <f>TITRES_STAT!D2544</f>
        <v>11.072900000000001</v>
      </c>
      <c r="D2541" s="17">
        <f>TITRES_STAT!E2544</f>
        <v>18796</v>
      </c>
      <c r="E2541" s="17">
        <f>TITRES_STAT!F2544</f>
        <v>11.943</v>
      </c>
      <c r="F2541" s="17" t="str">
        <f t="shared" si="119"/>
        <v>BULLISH</v>
      </c>
      <c r="G2541" s="17" t="str">
        <f t="shared" si="118"/>
        <v>STRONG</v>
      </c>
      <c r="H2541" s="17" t="str">
        <f t="shared" si="117"/>
        <v>CONFIRMED BULLISH</v>
      </c>
    </row>
    <row r="2542" spans="1:8" ht="13.5" x14ac:dyDescent="0.25">
      <c r="A2542" s="3">
        <f>TITRES_STAT!B2545</f>
        <v>45705</v>
      </c>
      <c r="B2542" s="17">
        <f>TITRES_STAT!C2545</f>
        <v>11.95</v>
      </c>
      <c r="C2542" s="17">
        <f>TITRES_STAT!D2545</f>
        <v>11.1852</v>
      </c>
      <c r="D2542" s="17">
        <f>TITRES_STAT!E2545</f>
        <v>11040</v>
      </c>
      <c r="E2542" s="17">
        <f>TITRES_STAT!F2545</f>
        <v>11.874000000000001</v>
      </c>
      <c r="F2542" s="17" t="str">
        <f t="shared" si="119"/>
        <v>BULLISH</v>
      </c>
      <c r="G2542" s="17" t="str">
        <f t="shared" si="118"/>
        <v>NEUTRAL</v>
      </c>
      <c r="H2542" s="17" t="str">
        <f t="shared" si="117"/>
        <v>CONFIRMED BULLISH</v>
      </c>
    </row>
    <row r="2543" spans="1:8" ht="13.5" x14ac:dyDescent="0.25">
      <c r="A2543" s="3">
        <f>TITRES_STAT!B2546</f>
        <v>45706</v>
      </c>
      <c r="B2543" s="17">
        <f>TITRES_STAT!C2546</f>
        <v>11.83</v>
      </c>
      <c r="C2543" s="17">
        <f>TITRES_STAT!D2546</f>
        <v>11.072900000000001</v>
      </c>
      <c r="D2543" s="17">
        <f>TITRES_STAT!E2546</f>
        <v>23035</v>
      </c>
      <c r="E2543" s="17">
        <f>TITRES_STAT!F2546</f>
        <v>11.849</v>
      </c>
      <c r="F2543" s="17" t="str">
        <f t="shared" si="119"/>
        <v>BULLISH</v>
      </c>
      <c r="G2543" s="17" t="str">
        <f t="shared" si="118"/>
        <v>NEUTRAL</v>
      </c>
      <c r="H2543" s="17" t="str">
        <f t="shared" si="117"/>
        <v>CONFIRMED BULLISH</v>
      </c>
    </row>
    <row r="2544" spans="1:8" ht="13.5" x14ac:dyDescent="0.25">
      <c r="A2544" s="3">
        <f>TITRES_STAT!B2547</f>
        <v>45707</v>
      </c>
      <c r="B2544" s="17">
        <f>TITRES_STAT!C2547</f>
        <v>11.83</v>
      </c>
      <c r="C2544" s="17">
        <f>TITRES_STAT!D2547</f>
        <v>11.072900000000001</v>
      </c>
      <c r="D2544" s="17">
        <f>TITRES_STAT!E2547</f>
        <v>11623</v>
      </c>
      <c r="E2544" s="17">
        <f>TITRES_STAT!F2547</f>
        <v>11.836</v>
      </c>
      <c r="F2544" s="17" t="str">
        <f t="shared" si="119"/>
        <v>BULLISH</v>
      </c>
      <c r="G2544" s="17" t="str">
        <f t="shared" si="118"/>
        <v>NEUTRAL</v>
      </c>
      <c r="H2544" s="17" t="str">
        <f t="shared" si="117"/>
        <v>CONFIRMED BULLISH</v>
      </c>
    </row>
    <row r="2545" spans="1:8" ht="13.5" x14ac:dyDescent="0.25">
      <c r="A2545" s="3">
        <f>TITRES_STAT!B2548</f>
        <v>45708</v>
      </c>
      <c r="B2545" s="17">
        <f>TITRES_STAT!C2548</f>
        <v>11.94</v>
      </c>
      <c r="C2545" s="17">
        <f>TITRES_STAT!D2548</f>
        <v>11.175800000000001</v>
      </c>
      <c r="D2545" s="17">
        <f>TITRES_STAT!E2548</f>
        <v>50217</v>
      </c>
      <c r="E2545" s="17">
        <f>TITRES_STAT!F2548</f>
        <v>11.836</v>
      </c>
      <c r="F2545" s="17" t="str">
        <f t="shared" si="119"/>
        <v>BEARISH</v>
      </c>
      <c r="G2545" s="17" t="str">
        <f t="shared" si="118"/>
        <v>NEUTRAL</v>
      </c>
      <c r="H2545" s="17" t="str">
        <f t="shared" si="117"/>
        <v>CONFIRMED BEARISH</v>
      </c>
    </row>
    <row r="2546" spans="1:8" ht="13.5" x14ac:dyDescent="0.25">
      <c r="A2546" s="3">
        <f>TITRES_STAT!B2549</f>
        <v>45709</v>
      </c>
      <c r="B2546" s="17">
        <f>TITRES_STAT!C2549</f>
        <v>11.88</v>
      </c>
      <c r="C2546" s="17">
        <f>TITRES_STAT!D2549</f>
        <v>11.1197</v>
      </c>
      <c r="D2546" s="17">
        <f>TITRES_STAT!E2549</f>
        <v>13859</v>
      </c>
      <c r="E2546" s="17">
        <f>TITRES_STAT!F2549</f>
        <v>11.867000000000001</v>
      </c>
      <c r="F2546" s="17" t="str">
        <f t="shared" si="119"/>
        <v>BEARISH</v>
      </c>
      <c r="G2546" s="17" t="str">
        <f t="shared" si="118"/>
        <v>NEUTRAL</v>
      </c>
      <c r="H2546" s="17" t="str">
        <f t="shared" si="117"/>
        <v>BEARISH DIVERGENCE</v>
      </c>
    </row>
    <row r="2547" spans="1:8" ht="13.5" x14ac:dyDescent="0.25">
      <c r="A2547" s="3">
        <f>TITRES_STAT!B2550</f>
        <v>45712</v>
      </c>
      <c r="B2547" s="17">
        <f>TITRES_STAT!C2550</f>
        <v>11.88</v>
      </c>
      <c r="C2547" s="17">
        <f>TITRES_STAT!D2550</f>
        <v>11.1197</v>
      </c>
      <c r="D2547" s="17">
        <f>TITRES_STAT!E2550</f>
        <v>31580</v>
      </c>
      <c r="E2547" s="17">
        <f>TITRES_STAT!F2550</f>
        <v>11.849</v>
      </c>
      <c r="F2547" s="17" t="str">
        <f t="shared" si="119"/>
        <v>BEARISH</v>
      </c>
      <c r="G2547" s="17" t="str">
        <f t="shared" si="118"/>
        <v>NEUTRAL</v>
      </c>
      <c r="H2547" s="17" t="str">
        <f t="shared" si="117"/>
        <v>CONFIRMED BEARISH</v>
      </c>
    </row>
    <row r="2548" spans="1:8" ht="13.5" x14ac:dyDescent="0.25">
      <c r="A2548" s="3">
        <f>TITRES_STAT!B2551</f>
        <v>45713</v>
      </c>
      <c r="B2548" s="17">
        <f>TITRES_STAT!C2551</f>
        <v>11.9</v>
      </c>
      <c r="C2548" s="17">
        <f>TITRES_STAT!D2551</f>
        <v>11.138400000000001</v>
      </c>
      <c r="D2548" s="17">
        <f>TITRES_STAT!E2551</f>
        <v>12764</v>
      </c>
      <c r="E2548" s="17">
        <f>TITRES_STAT!F2551</f>
        <v>11.856999999999999</v>
      </c>
      <c r="F2548" s="17" t="str">
        <f t="shared" si="119"/>
        <v>BULLISH</v>
      </c>
      <c r="G2548" s="17" t="str">
        <f t="shared" si="118"/>
        <v>NEUTRAL</v>
      </c>
      <c r="H2548" s="17" t="str">
        <f t="shared" si="117"/>
        <v>CONFIRMED BULLISH</v>
      </c>
    </row>
    <row r="2549" spans="1:8" ht="13.5" x14ac:dyDescent="0.25">
      <c r="A2549" s="3">
        <f>TITRES_STAT!B2552</f>
        <v>45714</v>
      </c>
      <c r="B2549" s="17">
        <f>TITRES_STAT!C2552</f>
        <v>11.91</v>
      </c>
      <c r="C2549" s="17">
        <f>TITRES_STAT!D2552</f>
        <v>11.1478</v>
      </c>
      <c r="D2549" s="17">
        <f>TITRES_STAT!E2552</f>
        <v>17997</v>
      </c>
      <c r="E2549" s="17">
        <f>TITRES_STAT!F2552</f>
        <v>11.884</v>
      </c>
      <c r="F2549" s="17" t="str">
        <f t="shared" si="119"/>
        <v>BULLISH</v>
      </c>
      <c r="G2549" s="17" t="str">
        <f t="shared" si="118"/>
        <v>NEUTRAL</v>
      </c>
      <c r="H2549" s="17" t="str">
        <f t="shared" si="117"/>
        <v>CONFIRMED BULLISH</v>
      </c>
    </row>
    <row r="2550" spans="1:8" ht="13.5" x14ac:dyDescent="0.25">
      <c r="A2550" s="3">
        <f>TITRES_STAT!B2553</f>
        <v>45715</v>
      </c>
      <c r="B2550" s="17">
        <f>TITRES_STAT!C2553</f>
        <v>12</v>
      </c>
      <c r="C2550" s="17">
        <f>TITRES_STAT!D2553</f>
        <v>11.231999999999999</v>
      </c>
      <c r="D2550" s="17">
        <f>TITRES_STAT!E2553</f>
        <v>170020</v>
      </c>
      <c r="E2550" s="17">
        <f>TITRES_STAT!F2553</f>
        <v>11.89</v>
      </c>
      <c r="F2550" s="17" t="str">
        <f t="shared" si="119"/>
        <v>BULLISH</v>
      </c>
      <c r="G2550" s="17" t="str">
        <f t="shared" si="118"/>
        <v>NEUTRAL</v>
      </c>
      <c r="H2550" s="17" t="str">
        <f t="shared" si="117"/>
        <v>CONFIRMED BULLISH</v>
      </c>
    </row>
    <row r="2551" spans="1:8" ht="13.5" x14ac:dyDescent="0.25">
      <c r="A2551" s="3">
        <f>TITRES_STAT!B2554</f>
        <v>45716</v>
      </c>
      <c r="B2551" s="17">
        <f>TITRES_STAT!C2554</f>
        <v>11.9</v>
      </c>
      <c r="C2551" s="17">
        <f>TITRES_STAT!D2554</f>
        <v>11.138400000000001</v>
      </c>
      <c r="D2551" s="17">
        <f>TITRES_STAT!E2554</f>
        <v>11265</v>
      </c>
      <c r="E2551" s="17">
        <f>TITRES_STAT!F2554</f>
        <v>11.952</v>
      </c>
      <c r="F2551" s="17" t="str">
        <f t="shared" si="119"/>
        <v>BULLISH</v>
      </c>
      <c r="G2551" s="17" t="str">
        <f t="shared" si="118"/>
        <v>NEUTRAL</v>
      </c>
      <c r="H2551" s="17" t="str">
        <f t="shared" si="117"/>
        <v>CONFIRMED BULLISH</v>
      </c>
    </row>
    <row r="2552" spans="1:8" ht="13.5" x14ac:dyDescent="0.25">
      <c r="A2552" s="3">
        <f>TITRES_STAT!B2555</f>
        <v>45719</v>
      </c>
      <c r="B2552" s="17">
        <f>TITRES_STAT!C2555</f>
        <v>11.85</v>
      </c>
      <c r="C2552" s="17">
        <f>TITRES_STAT!D2555</f>
        <v>11.0916</v>
      </c>
      <c r="D2552" s="17">
        <f>TITRES_STAT!E2555</f>
        <v>12258</v>
      </c>
      <c r="E2552" s="17">
        <f>TITRES_STAT!F2555</f>
        <v>11.901999999999999</v>
      </c>
      <c r="F2552" s="17" t="str">
        <f t="shared" si="119"/>
        <v>BULLISH</v>
      </c>
      <c r="G2552" s="17" t="str">
        <f t="shared" si="118"/>
        <v>NEUTRAL</v>
      </c>
      <c r="H2552" s="17" t="str">
        <f t="shared" si="117"/>
        <v>BULLISH DIVERGENCE</v>
      </c>
    </row>
    <row r="2553" spans="1:8" ht="13.5" x14ac:dyDescent="0.25">
      <c r="A2553" s="3">
        <f>TITRES_STAT!B2556</f>
        <v>45720</v>
      </c>
      <c r="B2553" s="17">
        <f>TITRES_STAT!C2556</f>
        <v>11.87</v>
      </c>
      <c r="C2553" s="17">
        <f>TITRES_STAT!D2556</f>
        <v>11.110300000000001</v>
      </c>
      <c r="D2553" s="17">
        <f>TITRES_STAT!E2556</f>
        <v>14745</v>
      </c>
      <c r="E2553" s="17">
        <f>TITRES_STAT!F2556</f>
        <v>11.865</v>
      </c>
      <c r="F2553" s="17" t="str">
        <f t="shared" si="119"/>
        <v>BULLISH</v>
      </c>
      <c r="G2553" s="17" t="str">
        <f t="shared" si="118"/>
        <v>NEUTRAL</v>
      </c>
      <c r="H2553" s="17" t="str">
        <f t="shared" si="117"/>
        <v>BULLISH DIVERGENCE</v>
      </c>
    </row>
    <row r="2554" spans="1:8" ht="13.5" x14ac:dyDescent="0.25">
      <c r="A2554" s="3">
        <f>TITRES_STAT!B2557</f>
        <v>45721</v>
      </c>
      <c r="B2554" s="17">
        <f>TITRES_STAT!C2557</f>
        <v>11.91</v>
      </c>
      <c r="C2554" s="17">
        <f>TITRES_STAT!D2557</f>
        <v>11.1478</v>
      </c>
      <c r="D2554" s="17">
        <f>TITRES_STAT!E2557</f>
        <v>11765</v>
      </c>
      <c r="E2554" s="17">
        <f>TITRES_STAT!F2557</f>
        <v>11.999000000000001</v>
      </c>
      <c r="F2554" s="17" t="str">
        <f t="shared" si="119"/>
        <v>BULLISH</v>
      </c>
      <c r="G2554" s="17" t="str">
        <f t="shared" si="118"/>
        <v>NEUTRAL</v>
      </c>
      <c r="H2554" s="17" t="str">
        <f t="shared" si="117"/>
        <v>NEUTRAL</v>
      </c>
    </row>
    <row r="2555" spans="1:8" ht="13.5" x14ac:dyDescent="0.25">
      <c r="A2555" s="3">
        <f>TITRES_STAT!B2558</f>
        <v>45722</v>
      </c>
      <c r="B2555" s="17">
        <f>TITRES_STAT!C2558</f>
        <v>11.99</v>
      </c>
      <c r="C2555" s="17">
        <f>TITRES_STAT!D2558</f>
        <v>11.2226</v>
      </c>
      <c r="D2555" s="17">
        <f>TITRES_STAT!E2558</f>
        <v>7431</v>
      </c>
      <c r="E2555" s="17">
        <f>TITRES_STAT!F2558</f>
        <v>11.914</v>
      </c>
      <c r="F2555" s="17" t="str">
        <f t="shared" si="119"/>
        <v>BULLISH</v>
      </c>
      <c r="G2555" s="17" t="str">
        <f t="shared" si="118"/>
        <v>NEUTRAL</v>
      </c>
      <c r="H2555" s="17" t="str">
        <f t="shared" si="117"/>
        <v>BULLISH DIVERGENCE</v>
      </c>
    </row>
    <row r="2556" spans="1:8" ht="13.5" x14ac:dyDescent="0.25">
      <c r="A2556" s="3">
        <f>TITRES_STAT!B2559</f>
        <v>45723</v>
      </c>
      <c r="B2556" s="17">
        <f>TITRES_STAT!C2559</f>
        <v>11.87</v>
      </c>
      <c r="C2556" s="17">
        <f>TITRES_STAT!D2559</f>
        <v>11.110300000000001</v>
      </c>
      <c r="D2556" s="17">
        <f>TITRES_STAT!E2559</f>
        <v>21875</v>
      </c>
      <c r="E2556" s="17">
        <f>TITRES_STAT!F2559</f>
        <v>11.856</v>
      </c>
      <c r="F2556" s="17" t="str">
        <f t="shared" si="119"/>
        <v>BEARISH</v>
      </c>
      <c r="G2556" s="17" t="str">
        <f t="shared" si="118"/>
        <v>NEUTRAL</v>
      </c>
      <c r="H2556" s="17" t="str">
        <f t="shared" si="117"/>
        <v>CONFIRMED BEARISH</v>
      </c>
    </row>
    <row r="2557" spans="1:8" ht="13.5" x14ac:dyDescent="0.25">
      <c r="A2557" s="3">
        <f>TITRES_STAT!B2560</f>
        <v>45726</v>
      </c>
      <c r="B2557" s="17">
        <f>TITRES_STAT!C2560</f>
        <v>11.98</v>
      </c>
      <c r="C2557" s="17">
        <f>TITRES_STAT!D2560</f>
        <v>11.2133</v>
      </c>
      <c r="D2557" s="17">
        <f>TITRES_STAT!E2560</f>
        <v>5496</v>
      </c>
      <c r="E2557" s="17">
        <f>TITRES_STAT!F2560</f>
        <v>11.875999999999999</v>
      </c>
      <c r="F2557" s="17" t="str">
        <f t="shared" si="119"/>
        <v>BEARISH</v>
      </c>
      <c r="G2557" s="17" t="str">
        <f t="shared" si="118"/>
        <v>NEUTRAL</v>
      </c>
      <c r="H2557" s="17" t="str">
        <f t="shared" si="117"/>
        <v>BEARISH DIVERGENCE</v>
      </c>
    </row>
    <row r="2558" spans="1:8" ht="13.5" x14ac:dyDescent="0.25">
      <c r="A2558" s="3">
        <f>TITRES_STAT!B2561</f>
        <v>45727</v>
      </c>
      <c r="B2558" s="17">
        <f>TITRES_STAT!C2561</f>
        <v>11.86</v>
      </c>
      <c r="C2558" s="17">
        <f>TITRES_STAT!D2561</f>
        <v>11.101000000000001</v>
      </c>
      <c r="D2558" s="17">
        <f>TITRES_STAT!E2561</f>
        <v>22540</v>
      </c>
      <c r="E2558" s="17">
        <f>TITRES_STAT!F2561</f>
        <v>11.909000000000001</v>
      </c>
      <c r="F2558" s="17" t="str">
        <f t="shared" si="119"/>
        <v>BULLISH</v>
      </c>
      <c r="G2558" s="17" t="str">
        <f t="shared" si="118"/>
        <v>NEUTRAL</v>
      </c>
      <c r="H2558" s="17" t="str">
        <f t="shared" si="117"/>
        <v>BULLISH DIVERGENCE</v>
      </c>
    </row>
    <row r="2559" spans="1:8" ht="13.5" x14ac:dyDescent="0.25">
      <c r="A2559" s="3">
        <f>TITRES_STAT!B2562</f>
        <v>45728</v>
      </c>
      <c r="B2559" s="17">
        <f>TITRES_STAT!C2562</f>
        <v>11.95</v>
      </c>
      <c r="C2559" s="17">
        <f>TITRES_STAT!D2562</f>
        <v>11.1852</v>
      </c>
      <c r="D2559" s="17">
        <f>TITRES_STAT!E2562</f>
        <v>33377</v>
      </c>
      <c r="E2559" s="17">
        <f>TITRES_STAT!F2562</f>
        <v>11.904999999999999</v>
      </c>
      <c r="F2559" s="17" t="str">
        <f t="shared" si="119"/>
        <v>BEARISH</v>
      </c>
      <c r="G2559" s="17" t="str">
        <f t="shared" si="118"/>
        <v>NEUTRAL</v>
      </c>
      <c r="H2559" s="17" t="str">
        <f t="shared" si="117"/>
        <v>BEARISH DIVERGENCE</v>
      </c>
    </row>
    <row r="2560" spans="1:8" ht="13.5" x14ac:dyDescent="0.25">
      <c r="A2560" s="3">
        <f>TITRES_STAT!B2563</f>
        <v>45729</v>
      </c>
      <c r="B2560" s="17">
        <f>TITRES_STAT!C2563</f>
        <v>11.89</v>
      </c>
      <c r="C2560" s="17">
        <f>TITRES_STAT!D2563</f>
        <v>11.129</v>
      </c>
      <c r="D2560" s="17">
        <f>TITRES_STAT!E2563</f>
        <v>35893</v>
      </c>
      <c r="E2560" s="17">
        <f>TITRES_STAT!F2563</f>
        <v>11.888</v>
      </c>
      <c r="F2560" s="17" t="str">
        <f t="shared" si="119"/>
        <v>BEARISH</v>
      </c>
      <c r="G2560" s="17" t="str">
        <f t="shared" si="118"/>
        <v>NEUTRAL</v>
      </c>
      <c r="H2560" s="17" t="str">
        <f t="shared" si="117"/>
        <v>CONFIRMED BEARISH</v>
      </c>
    </row>
    <row r="2561" spans="1:8" ht="13.5" x14ac:dyDescent="0.25">
      <c r="A2561" s="3">
        <f>TITRES_STAT!B2564</f>
        <v>45730</v>
      </c>
      <c r="B2561" s="17">
        <f>TITRES_STAT!C2564</f>
        <v>11.86</v>
      </c>
      <c r="C2561" s="17">
        <f>TITRES_STAT!D2564</f>
        <v>11.101000000000001</v>
      </c>
      <c r="D2561" s="17">
        <f>TITRES_STAT!E2564</f>
        <v>25695</v>
      </c>
      <c r="E2561" s="17">
        <f>TITRES_STAT!F2564</f>
        <v>11.887</v>
      </c>
      <c r="F2561" s="17" t="str">
        <f t="shared" si="119"/>
        <v>BULLISH</v>
      </c>
      <c r="G2561" s="17" t="str">
        <f t="shared" si="118"/>
        <v>NEUTRAL</v>
      </c>
      <c r="H2561" s="17" t="str">
        <f t="shared" si="117"/>
        <v>BULLISH DIVERGENCE</v>
      </c>
    </row>
    <row r="2562" spans="1:8" ht="13.5" x14ac:dyDescent="0.25">
      <c r="A2562" s="3">
        <f>TITRES_STAT!B2565</f>
        <v>45733</v>
      </c>
      <c r="B2562" s="17">
        <f>TITRES_STAT!C2565</f>
        <v>11.95</v>
      </c>
      <c r="C2562" s="17">
        <f>TITRES_STAT!D2565</f>
        <v>11.1852</v>
      </c>
      <c r="D2562" s="17">
        <f>TITRES_STAT!E2565</f>
        <v>8260</v>
      </c>
      <c r="E2562" s="17">
        <f>TITRES_STAT!F2565</f>
        <v>11.891999999999999</v>
      </c>
      <c r="F2562" s="17" t="str">
        <f t="shared" si="119"/>
        <v>BULLISH</v>
      </c>
      <c r="G2562" s="17" t="str">
        <f t="shared" si="118"/>
        <v>NEUTRAL</v>
      </c>
      <c r="H2562" s="17" t="str">
        <f t="shared" si="117"/>
        <v>BULLISH DIVERGENCE</v>
      </c>
    </row>
    <row r="2563" spans="1:8" ht="13.5" x14ac:dyDescent="0.25">
      <c r="A2563" s="3">
        <f>TITRES_STAT!B2566</f>
        <v>45734</v>
      </c>
      <c r="B2563" s="17">
        <f>TITRES_STAT!C2566</f>
        <v>11.86</v>
      </c>
      <c r="C2563" s="17">
        <f>TITRES_STAT!D2566</f>
        <v>11.101000000000001</v>
      </c>
      <c r="D2563" s="17">
        <f>TITRES_STAT!E2566</f>
        <v>29806</v>
      </c>
      <c r="E2563" s="17">
        <f>TITRES_STAT!F2566</f>
        <v>11.872</v>
      </c>
      <c r="F2563" s="17" t="str">
        <f t="shared" si="119"/>
        <v>BEARISH</v>
      </c>
      <c r="G2563" s="17" t="str">
        <f t="shared" si="118"/>
        <v>NEUTRAL</v>
      </c>
      <c r="H2563" s="17" t="str">
        <f t="shared" si="117"/>
        <v>NEUTRAL</v>
      </c>
    </row>
    <row r="2564" spans="1:8" ht="13.5" x14ac:dyDescent="0.25">
      <c r="A2564" s="3">
        <f>TITRES_STAT!B2567</f>
        <v>45735</v>
      </c>
      <c r="B2564" s="17">
        <f>TITRES_STAT!C2567</f>
        <v>11.87</v>
      </c>
      <c r="C2564" s="17">
        <f>TITRES_STAT!D2567</f>
        <v>11.110300000000001</v>
      </c>
      <c r="D2564" s="17">
        <f>TITRES_STAT!E2567</f>
        <v>38173</v>
      </c>
      <c r="E2564" s="17">
        <f>TITRES_STAT!F2567</f>
        <v>11.843</v>
      </c>
      <c r="F2564" s="17" t="str">
        <f t="shared" si="119"/>
        <v>BEARISH</v>
      </c>
      <c r="G2564" s="17" t="str">
        <f t="shared" si="118"/>
        <v>NEUTRAL</v>
      </c>
      <c r="H2564" s="17" t="str">
        <f t="shared" si="117"/>
        <v>CONFIRMED BEARISH</v>
      </c>
    </row>
    <row r="2565" spans="1:8" ht="13.5" x14ac:dyDescent="0.25">
      <c r="A2565" s="3">
        <f>TITRES_STAT!B2568</f>
        <v>45737</v>
      </c>
      <c r="B2565" s="17">
        <f>TITRES_STAT!C2568</f>
        <v>11.8</v>
      </c>
      <c r="C2565" s="17">
        <f>TITRES_STAT!D2568</f>
        <v>11.0448</v>
      </c>
      <c r="D2565" s="17">
        <f>TITRES_STAT!E2568</f>
        <v>15878</v>
      </c>
      <c r="E2565" s="17">
        <f>TITRES_STAT!F2568</f>
        <v>11.808</v>
      </c>
      <c r="F2565" s="17" t="str">
        <f t="shared" si="119"/>
        <v>BEARISH</v>
      </c>
      <c r="G2565" s="17" t="str">
        <f t="shared" si="118"/>
        <v>NEUTRAL</v>
      </c>
      <c r="H2565" s="17" t="str">
        <f t="shared" si="117"/>
        <v>CONFIRMED BEARISH</v>
      </c>
    </row>
    <row r="2566" spans="1:8" ht="13.5" x14ac:dyDescent="0.25">
      <c r="A2566" s="3">
        <f>TITRES_STAT!B2569</f>
        <v>45740</v>
      </c>
      <c r="B2566" s="17">
        <f>TITRES_STAT!C2569</f>
        <v>11.8</v>
      </c>
      <c r="C2566" s="17">
        <f>TITRES_STAT!D2569</f>
        <v>11.0448</v>
      </c>
      <c r="D2566" s="17">
        <f>TITRES_STAT!E2569</f>
        <v>7743</v>
      </c>
      <c r="E2566" s="17">
        <f>TITRES_STAT!F2569</f>
        <v>11.773</v>
      </c>
      <c r="F2566" s="17" t="str">
        <f t="shared" si="119"/>
        <v>BEARISH</v>
      </c>
      <c r="G2566" s="17" t="str">
        <f t="shared" si="118"/>
        <v>NEUTRAL</v>
      </c>
      <c r="H2566" s="17" t="str">
        <f t="shared" ref="H2566:H2629" si="120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17">
        <f>TITRES_STAT!C2570</f>
        <v>11.74</v>
      </c>
      <c r="C2567" s="17">
        <f>TITRES_STAT!D2570</f>
        <v>10.9886</v>
      </c>
      <c r="D2567" s="17">
        <f>TITRES_STAT!E2570</f>
        <v>12112</v>
      </c>
      <c r="E2567" s="17">
        <f>TITRES_STAT!F2570</f>
        <v>11.775</v>
      </c>
      <c r="F2567" s="17" t="str">
        <f t="shared" si="119"/>
        <v>BEARISH</v>
      </c>
      <c r="G2567" s="17" t="str">
        <f t="shared" ref="G2567:G2630" si="121">IF((E2567-E2562)/E2562 &gt; 0.02, "STRONG",
 IF((E2567-E2562)/E2562 &lt; -0.02, "WEAK", "NEUTRAL"))</f>
        <v>NEUTRAL</v>
      </c>
      <c r="H2567" s="17" t="str">
        <f t="shared" si="120"/>
        <v>CONFIRMED BEARISH</v>
      </c>
    </row>
    <row r="2568" spans="1:8" ht="13.5" x14ac:dyDescent="0.25">
      <c r="A2568" s="3">
        <f>TITRES_STAT!B2571</f>
        <v>45742</v>
      </c>
      <c r="B2568" s="17">
        <f>TITRES_STAT!C2571</f>
        <v>11.84</v>
      </c>
      <c r="C2568" s="17">
        <f>TITRES_STAT!D2571</f>
        <v>11.0822</v>
      </c>
      <c r="D2568" s="17">
        <f>TITRES_STAT!E2571</f>
        <v>10302</v>
      </c>
      <c r="E2568" s="17">
        <f>TITRES_STAT!F2571</f>
        <v>11.757</v>
      </c>
      <c r="F2568" s="17" t="str">
        <f t="shared" ref="F2568:F2631" si="122">IF(E2568&gt;E2563,"BULLISH",IF(E2568&lt;E2563,"BEARISH","NEUTRAL"))</f>
        <v>BEARISH</v>
      </c>
      <c r="G2568" s="17" t="str">
        <f t="shared" si="121"/>
        <v>NEUTRAL</v>
      </c>
      <c r="H2568" s="17" t="str">
        <f t="shared" si="120"/>
        <v>CONFIRMED BEARISH</v>
      </c>
    </row>
    <row r="2569" spans="1:8" ht="13.5" x14ac:dyDescent="0.25">
      <c r="A2569" s="3">
        <f>TITRES_STAT!B2572</f>
        <v>45743</v>
      </c>
      <c r="B2569" s="17">
        <f>TITRES_STAT!C2572</f>
        <v>11.95</v>
      </c>
      <c r="C2569" s="17">
        <f>TITRES_STAT!D2572</f>
        <v>11.1852</v>
      </c>
      <c r="D2569" s="17">
        <f>TITRES_STAT!E2572</f>
        <v>139593</v>
      </c>
      <c r="E2569" s="17">
        <f>TITRES_STAT!F2572</f>
        <v>11.904999999999999</v>
      </c>
      <c r="F2569" s="17" t="str">
        <f t="shared" si="122"/>
        <v>BULLISH</v>
      </c>
      <c r="G2569" s="17" t="str">
        <f t="shared" si="121"/>
        <v>NEUTRAL</v>
      </c>
      <c r="H2569" s="17" t="str">
        <f t="shared" si="120"/>
        <v>CONFIRMED BULLISH</v>
      </c>
    </row>
    <row r="2570" spans="1:8" ht="13.5" x14ac:dyDescent="0.25">
      <c r="A2570" s="3">
        <f>TITRES_STAT!B2573</f>
        <v>45744</v>
      </c>
      <c r="B2570" s="17">
        <f>TITRES_STAT!C2573</f>
        <v>12.07</v>
      </c>
      <c r="C2570" s="17">
        <f>TITRES_STAT!D2573</f>
        <v>11.297499999999999</v>
      </c>
      <c r="D2570" s="17">
        <f>TITRES_STAT!E2573</f>
        <v>42034</v>
      </c>
      <c r="E2570" s="17">
        <f>TITRES_STAT!F2573</f>
        <v>12</v>
      </c>
      <c r="F2570" s="17" t="str">
        <f t="shared" si="122"/>
        <v>BULLISH</v>
      </c>
      <c r="G2570" s="17" t="str">
        <f t="shared" si="121"/>
        <v>NEUTRAL</v>
      </c>
      <c r="H2570" s="17" t="str">
        <f t="shared" si="120"/>
        <v>CONFIRMED BULLISH</v>
      </c>
    </row>
    <row r="2571" spans="1:8" ht="13.5" x14ac:dyDescent="0.25">
      <c r="A2571" s="3">
        <f>TITRES_STAT!B2574</f>
        <v>45749</v>
      </c>
      <c r="B2571" s="17">
        <f>TITRES_STAT!C2574</f>
        <v>12.04</v>
      </c>
      <c r="C2571" s="17">
        <f>TITRES_STAT!D2574</f>
        <v>11.269399999999999</v>
      </c>
      <c r="D2571" s="17">
        <f>TITRES_STAT!E2574</f>
        <v>13958</v>
      </c>
      <c r="E2571" s="17">
        <f>TITRES_STAT!F2574</f>
        <v>11.996</v>
      </c>
      <c r="F2571" s="17" t="str">
        <f t="shared" si="122"/>
        <v>BULLISH</v>
      </c>
      <c r="G2571" s="17" t="str">
        <f t="shared" si="121"/>
        <v>NEUTRAL</v>
      </c>
      <c r="H2571" s="17" t="str">
        <f t="shared" si="120"/>
        <v>CONFIRMED BULLISH</v>
      </c>
    </row>
    <row r="2572" spans="1:8" ht="13.5" x14ac:dyDescent="0.25">
      <c r="A2572" s="3">
        <f>TITRES_STAT!B2575</f>
        <v>45750</v>
      </c>
      <c r="B2572" s="17">
        <f>TITRES_STAT!C2575</f>
        <v>12</v>
      </c>
      <c r="C2572" s="17">
        <f>TITRES_STAT!D2575</f>
        <v>11.231999999999999</v>
      </c>
      <c r="D2572" s="17">
        <f>TITRES_STAT!E2575</f>
        <v>18684</v>
      </c>
      <c r="E2572" s="17">
        <f>TITRES_STAT!F2575</f>
        <v>11.954000000000001</v>
      </c>
      <c r="F2572" s="17" t="str">
        <f t="shared" si="122"/>
        <v>BULLISH</v>
      </c>
      <c r="G2572" s="17" t="str">
        <f t="shared" si="121"/>
        <v>NEUTRAL</v>
      </c>
      <c r="H2572" s="17" t="str">
        <f t="shared" si="120"/>
        <v>CONFIRMED BULLISH</v>
      </c>
    </row>
    <row r="2573" spans="1:8" ht="13.5" x14ac:dyDescent="0.25">
      <c r="A2573" s="3">
        <f>TITRES_STAT!B2576</f>
        <v>45751</v>
      </c>
      <c r="B2573" s="17">
        <f>TITRES_STAT!C2576</f>
        <v>11.99</v>
      </c>
      <c r="C2573" s="17">
        <f>TITRES_STAT!D2576</f>
        <v>11.2226</v>
      </c>
      <c r="D2573" s="17">
        <f>TITRES_STAT!E2576</f>
        <v>2015</v>
      </c>
      <c r="E2573" s="17">
        <f>TITRES_STAT!F2576</f>
        <v>11.93</v>
      </c>
      <c r="F2573" s="17" t="str">
        <f t="shared" si="122"/>
        <v>BULLISH</v>
      </c>
      <c r="G2573" s="17" t="str">
        <f t="shared" si="121"/>
        <v>NEUTRAL</v>
      </c>
      <c r="H2573" s="17" t="str">
        <f t="shared" si="120"/>
        <v>CONFIRMED BULLISH</v>
      </c>
    </row>
    <row r="2574" spans="1:8" ht="13.5" x14ac:dyDescent="0.25">
      <c r="A2574" s="3">
        <f>TITRES_STAT!B2577</f>
        <v>45754</v>
      </c>
      <c r="B2574" s="17">
        <f>TITRES_STAT!C2577</f>
        <v>11.88</v>
      </c>
      <c r="C2574" s="17">
        <f>TITRES_STAT!D2577</f>
        <v>11.1197</v>
      </c>
      <c r="D2574" s="17">
        <f>TITRES_STAT!E2577</f>
        <v>8295</v>
      </c>
      <c r="E2574" s="17">
        <f>TITRES_STAT!F2577</f>
        <v>11.871</v>
      </c>
      <c r="F2574" s="17" t="str">
        <f t="shared" si="122"/>
        <v>BEARISH</v>
      </c>
      <c r="G2574" s="17" t="str">
        <f t="shared" si="121"/>
        <v>NEUTRAL</v>
      </c>
      <c r="H2574" s="17" t="str">
        <f t="shared" si="120"/>
        <v>CONFIRMED BEARISH</v>
      </c>
    </row>
    <row r="2575" spans="1:8" ht="13.5" x14ac:dyDescent="0.25">
      <c r="A2575" s="3">
        <f>TITRES_STAT!B2578</f>
        <v>45755</v>
      </c>
      <c r="B2575" s="17">
        <f>TITRES_STAT!C2578</f>
        <v>12</v>
      </c>
      <c r="C2575" s="17">
        <f>TITRES_STAT!D2578</f>
        <v>11.231999999999999</v>
      </c>
      <c r="D2575" s="17">
        <f>TITRES_STAT!E2578</f>
        <v>34596</v>
      </c>
      <c r="E2575" s="17">
        <f>TITRES_STAT!F2578</f>
        <v>11.888</v>
      </c>
      <c r="F2575" s="17" t="str">
        <f t="shared" si="122"/>
        <v>BEARISH</v>
      </c>
      <c r="G2575" s="17" t="str">
        <f t="shared" si="121"/>
        <v>NEUTRAL</v>
      </c>
      <c r="H2575" s="17" t="str">
        <f t="shared" si="120"/>
        <v>CONFIRMED BEARISH</v>
      </c>
    </row>
    <row r="2576" spans="1:8" ht="13.5" x14ac:dyDescent="0.25">
      <c r="A2576" s="3">
        <f>TITRES_STAT!B2579</f>
        <v>45757</v>
      </c>
      <c r="B2576" s="17">
        <f>TITRES_STAT!C2579</f>
        <v>12.03</v>
      </c>
      <c r="C2576" s="17">
        <f>TITRES_STAT!D2579</f>
        <v>11.2601</v>
      </c>
      <c r="D2576" s="17">
        <f>TITRES_STAT!E2579</f>
        <v>13787</v>
      </c>
      <c r="E2576" s="17">
        <f>TITRES_STAT!F2579</f>
        <v>11.965999999999999</v>
      </c>
      <c r="F2576" s="17" t="str">
        <f t="shared" si="122"/>
        <v>BEARISH</v>
      </c>
      <c r="G2576" s="17" t="str">
        <f t="shared" si="121"/>
        <v>NEUTRAL</v>
      </c>
      <c r="H2576" s="17" t="str">
        <f t="shared" si="120"/>
        <v>CONFIRMED BEARISH</v>
      </c>
    </row>
    <row r="2577" spans="1:8" ht="13.5" x14ac:dyDescent="0.25">
      <c r="A2577" s="3">
        <f>TITRES_STAT!B2580</f>
        <v>45758</v>
      </c>
      <c r="B2577" s="17">
        <f>TITRES_STAT!C2580</f>
        <v>12.03</v>
      </c>
      <c r="C2577" s="17">
        <f>TITRES_STAT!D2580</f>
        <v>11.2601</v>
      </c>
      <c r="D2577" s="17">
        <f>TITRES_STAT!E2580</f>
        <v>11441</v>
      </c>
      <c r="E2577" s="17">
        <f>TITRES_STAT!F2580</f>
        <v>11.962999999999999</v>
      </c>
      <c r="F2577" s="17" t="str">
        <f t="shared" si="122"/>
        <v>BULLISH</v>
      </c>
      <c r="G2577" s="17" t="str">
        <f t="shared" si="121"/>
        <v>NEUTRAL</v>
      </c>
      <c r="H2577" s="17" t="str">
        <f t="shared" si="120"/>
        <v>CONFIRMED BULLISH</v>
      </c>
    </row>
    <row r="2578" spans="1:8" ht="13.5" x14ac:dyDescent="0.25">
      <c r="A2578" s="3">
        <f>TITRES_STAT!B2581</f>
        <v>45761</v>
      </c>
      <c r="B2578" s="17">
        <f>TITRES_STAT!C2581</f>
        <v>11.9</v>
      </c>
      <c r="C2578" s="17">
        <f>TITRES_STAT!D2581</f>
        <v>11.138400000000001</v>
      </c>
      <c r="D2578" s="17">
        <f>TITRES_STAT!E2581</f>
        <v>5560</v>
      </c>
      <c r="E2578" s="17">
        <f>TITRES_STAT!F2581</f>
        <v>11.843</v>
      </c>
      <c r="F2578" s="17" t="str">
        <f t="shared" si="122"/>
        <v>BEARISH</v>
      </c>
      <c r="G2578" s="17" t="str">
        <f t="shared" si="121"/>
        <v>NEUTRAL</v>
      </c>
      <c r="H2578" s="17" t="str">
        <f t="shared" si="120"/>
        <v>CONFIRMED BEARISH</v>
      </c>
    </row>
    <row r="2579" spans="1:8" ht="13.5" x14ac:dyDescent="0.25">
      <c r="A2579" s="3">
        <f>TITRES_STAT!B2582</f>
        <v>45762</v>
      </c>
      <c r="B2579" s="17">
        <f>TITRES_STAT!C2582</f>
        <v>11.88</v>
      </c>
      <c r="C2579" s="17">
        <f>TITRES_STAT!D2582</f>
        <v>11.1197</v>
      </c>
      <c r="D2579" s="17">
        <f>TITRES_STAT!E2582</f>
        <v>3473</v>
      </c>
      <c r="E2579" s="17">
        <f>TITRES_STAT!F2582</f>
        <v>11.843</v>
      </c>
      <c r="F2579" s="17" t="str">
        <f t="shared" si="122"/>
        <v>BEARISH</v>
      </c>
      <c r="G2579" s="17" t="str">
        <f t="shared" si="121"/>
        <v>NEUTRAL</v>
      </c>
      <c r="H2579" s="17" t="str">
        <f t="shared" si="120"/>
        <v>NEUTRAL</v>
      </c>
    </row>
    <row r="2580" spans="1:8" ht="13.5" x14ac:dyDescent="0.25">
      <c r="A2580" s="3">
        <f>TITRES_STAT!B2583</f>
        <v>45763</v>
      </c>
      <c r="B2580" s="17">
        <f>TITRES_STAT!C2583</f>
        <v>11.88</v>
      </c>
      <c r="C2580" s="17">
        <f>TITRES_STAT!D2583</f>
        <v>11.1197</v>
      </c>
      <c r="D2580" s="17">
        <f>TITRES_STAT!E2583</f>
        <v>57552</v>
      </c>
      <c r="E2580" s="17">
        <f>TITRES_STAT!F2583</f>
        <v>11.804</v>
      </c>
      <c r="F2580" s="17" t="str">
        <f t="shared" si="122"/>
        <v>BEARISH</v>
      </c>
      <c r="G2580" s="17" t="str">
        <f t="shared" si="121"/>
        <v>NEUTRAL</v>
      </c>
      <c r="H2580" s="17" t="str">
        <f t="shared" si="120"/>
        <v>CONFIRMED BEARISH</v>
      </c>
    </row>
    <row r="2581" spans="1:8" ht="13.5" x14ac:dyDescent="0.25">
      <c r="A2581" s="3">
        <f>TITRES_STAT!B2584</f>
        <v>45764</v>
      </c>
      <c r="B2581" s="17">
        <f>TITRES_STAT!C2584</f>
        <v>11.81</v>
      </c>
      <c r="C2581" s="17">
        <f>TITRES_STAT!D2584</f>
        <v>11.0542</v>
      </c>
      <c r="D2581" s="17">
        <f>TITRES_STAT!E2584</f>
        <v>25178</v>
      </c>
      <c r="E2581" s="17">
        <f>TITRES_STAT!F2584</f>
        <v>11.807</v>
      </c>
      <c r="F2581" s="17" t="str">
        <f t="shared" si="122"/>
        <v>BEARISH</v>
      </c>
      <c r="G2581" s="17" t="str">
        <f t="shared" si="121"/>
        <v>NEUTRAL</v>
      </c>
      <c r="H2581" s="17" t="str">
        <f t="shared" si="120"/>
        <v>CONFIRMED BEARISH</v>
      </c>
    </row>
    <row r="2582" spans="1:8" ht="13.5" x14ac:dyDescent="0.25">
      <c r="A2582" s="3">
        <f>TITRES_STAT!B2585</f>
        <v>45765</v>
      </c>
      <c r="B2582" s="17">
        <f>TITRES_STAT!C2585</f>
        <v>11.81</v>
      </c>
      <c r="C2582" s="17">
        <f>TITRES_STAT!D2585</f>
        <v>11.0542</v>
      </c>
      <c r="D2582" s="17">
        <f>TITRES_STAT!E2585</f>
        <v>19408</v>
      </c>
      <c r="E2582" s="17">
        <f>TITRES_STAT!F2585</f>
        <v>11.815</v>
      </c>
      <c r="F2582" s="17" t="str">
        <f t="shared" si="122"/>
        <v>BEARISH</v>
      </c>
      <c r="G2582" s="17" t="str">
        <f t="shared" si="121"/>
        <v>NEUTRAL</v>
      </c>
      <c r="H2582" s="17" t="str">
        <f t="shared" si="120"/>
        <v>CONFIRMED BEARISH</v>
      </c>
    </row>
    <row r="2583" spans="1:8" ht="13.5" x14ac:dyDescent="0.25">
      <c r="A2583" s="3">
        <f>TITRES_STAT!B2586</f>
        <v>45768</v>
      </c>
      <c r="B2583" s="17">
        <f>TITRES_STAT!C2586</f>
        <v>11.81</v>
      </c>
      <c r="C2583" s="17">
        <f>TITRES_STAT!D2586</f>
        <v>11.0542</v>
      </c>
      <c r="D2583" s="17">
        <f>TITRES_STAT!E2586</f>
        <v>12817</v>
      </c>
      <c r="E2583" s="17">
        <f>TITRES_STAT!F2586</f>
        <v>11.8</v>
      </c>
      <c r="F2583" s="17" t="str">
        <f t="shared" si="122"/>
        <v>BEARISH</v>
      </c>
      <c r="G2583" s="17" t="str">
        <f t="shared" si="121"/>
        <v>NEUTRAL</v>
      </c>
      <c r="H2583" s="17" t="str">
        <f t="shared" si="120"/>
        <v>CONFIRMED BEARISH</v>
      </c>
    </row>
    <row r="2584" spans="1:8" ht="13.5" x14ac:dyDescent="0.25">
      <c r="A2584" s="3">
        <f>TITRES_STAT!B2587</f>
        <v>45769</v>
      </c>
      <c r="B2584" s="17">
        <f>TITRES_STAT!C2587</f>
        <v>11.94</v>
      </c>
      <c r="C2584" s="17">
        <f>TITRES_STAT!D2587</f>
        <v>11.175800000000001</v>
      </c>
      <c r="D2584" s="17">
        <f>TITRES_STAT!E2587</f>
        <v>2547</v>
      </c>
      <c r="E2584" s="17">
        <f>TITRES_STAT!F2587</f>
        <v>11.816000000000001</v>
      </c>
      <c r="F2584" s="17" t="str">
        <f t="shared" si="122"/>
        <v>BEARISH</v>
      </c>
      <c r="G2584" s="17" t="str">
        <f t="shared" si="121"/>
        <v>NEUTRAL</v>
      </c>
      <c r="H2584" s="17" t="str">
        <f t="shared" si="120"/>
        <v>BEARISH DIVERGENCE</v>
      </c>
    </row>
    <row r="2585" spans="1:8" ht="13.5" x14ac:dyDescent="0.25">
      <c r="A2585" s="3">
        <f>TITRES_STAT!B2588</f>
        <v>45770</v>
      </c>
      <c r="B2585" s="17">
        <f>TITRES_STAT!C2588</f>
        <v>11.95</v>
      </c>
      <c r="C2585" s="17">
        <f>TITRES_STAT!D2588</f>
        <v>11.1852</v>
      </c>
      <c r="D2585" s="17">
        <f>TITRES_STAT!E2588</f>
        <v>8032</v>
      </c>
      <c r="E2585" s="17">
        <f>TITRES_STAT!F2588</f>
        <v>11.907</v>
      </c>
      <c r="F2585" s="17" t="str">
        <f t="shared" si="122"/>
        <v>BULLISH</v>
      </c>
      <c r="G2585" s="17" t="str">
        <f t="shared" si="121"/>
        <v>NEUTRAL</v>
      </c>
      <c r="H2585" s="17" t="str">
        <f t="shared" si="120"/>
        <v>CONFIRMED BULLISH</v>
      </c>
    </row>
    <row r="2586" spans="1:8" ht="13.5" x14ac:dyDescent="0.25">
      <c r="A2586" s="3">
        <f>TITRES_STAT!B2589</f>
        <v>45771</v>
      </c>
      <c r="B2586" s="17">
        <f>TITRES_STAT!C2589</f>
        <v>11.75</v>
      </c>
      <c r="C2586" s="17">
        <f>TITRES_STAT!D2589</f>
        <v>10.997999999999999</v>
      </c>
      <c r="D2586" s="17">
        <f>TITRES_STAT!E2589</f>
        <v>20655</v>
      </c>
      <c r="E2586" s="17">
        <f>TITRES_STAT!F2589</f>
        <v>11.786</v>
      </c>
      <c r="F2586" s="17" t="str">
        <f t="shared" si="122"/>
        <v>BEARISH</v>
      </c>
      <c r="G2586" s="17" t="str">
        <f t="shared" si="121"/>
        <v>NEUTRAL</v>
      </c>
      <c r="H2586" s="17" t="str">
        <f t="shared" si="120"/>
        <v>CONFIRMED BEARISH</v>
      </c>
    </row>
    <row r="2587" spans="1:8" ht="13.5" x14ac:dyDescent="0.25">
      <c r="A2587" s="3">
        <f>TITRES_STAT!B2590</f>
        <v>45772</v>
      </c>
      <c r="B2587" s="17">
        <f>TITRES_STAT!C2590</f>
        <v>11.8</v>
      </c>
      <c r="C2587" s="17">
        <f>TITRES_STAT!D2590</f>
        <v>11.0448</v>
      </c>
      <c r="D2587" s="17">
        <f>TITRES_STAT!E2590</f>
        <v>15761</v>
      </c>
      <c r="E2587" s="17">
        <f>TITRES_STAT!F2590</f>
        <v>11.757</v>
      </c>
      <c r="F2587" s="17" t="str">
        <f t="shared" si="122"/>
        <v>BEARISH</v>
      </c>
      <c r="G2587" s="17" t="str">
        <f t="shared" si="121"/>
        <v>NEUTRAL</v>
      </c>
      <c r="H2587" s="17" t="str">
        <f t="shared" si="120"/>
        <v>CONFIRMED BEARISH</v>
      </c>
    </row>
    <row r="2588" spans="1:8" ht="13.5" x14ac:dyDescent="0.25">
      <c r="A2588" s="3">
        <f>TITRES_STAT!B2591</f>
        <v>45775</v>
      </c>
      <c r="B2588" s="17">
        <f>TITRES_STAT!C2591</f>
        <v>11.9</v>
      </c>
      <c r="C2588" s="17">
        <f>TITRES_STAT!D2591</f>
        <v>11.138400000000001</v>
      </c>
      <c r="D2588" s="17">
        <f>TITRES_STAT!E2591</f>
        <v>5454</v>
      </c>
      <c r="E2588" s="17">
        <f>TITRES_STAT!F2591</f>
        <v>11.85</v>
      </c>
      <c r="F2588" s="17" t="str">
        <f t="shared" si="122"/>
        <v>BULLISH</v>
      </c>
      <c r="G2588" s="17" t="str">
        <f t="shared" si="121"/>
        <v>NEUTRAL</v>
      </c>
      <c r="H2588" s="17" t="str">
        <f t="shared" si="120"/>
        <v>CONFIRMED BULLISH</v>
      </c>
    </row>
    <row r="2589" spans="1:8" ht="13.5" x14ac:dyDescent="0.25">
      <c r="A2589" s="3">
        <f>TITRES_STAT!B2592</f>
        <v>45776</v>
      </c>
      <c r="B2589" s="17">
        <f>TITRES_STAT!C2592</f>
        <v>11.9</v>
      </c>
      <c r="C2589" s="17">
        <f>TITRES_STAT!D2592</f>
        <v>11.138400000000001</v>
      </c>
      <c r="D2589" s="17">
        <f>TITRES_STAT!E2592</f>
        <v>143788</v>
      </c>
      <c r="E2589" s="17">
        <f>TITRES_STAT!F2592</f>
        <v>11.787000000000001</v>
      </c>
      <c r="F2589" s="17" t="str">
        <f t="shared" si="122"/>
        <v>BEARISH</v>
      </c>
      <c r="G2589" s="17" t="str">
        <f t="shared" si="121"/>
        <v>NEUTRAL</v>
      </c>
      <c r="H2589" s="17" t="str">
        <f t="shared" si="120"/>
        <v>CONFIRMED BEARISH</v>
      </c>
    </row>
    <row r="2590" spans="1:8" ht="13.5" x14ac:dyDescent="0.25">
      <c r="A2590" s="3">
        <f>TITRES_STAT!B2593</f>
        <v>45777</v>
      </c>
      <c r="B2590" s="17">
        <f>TITRES_STAT!C2593</f>
        <v>11.94</v>
      </c>
      <c r="C2590" s="17">
        <f>TITRES_STAT!D2593</f>
        <v>11.175800000000001</v>
      </c>
      <c r="D2590" s="17">
        <f>TITRES_STAT!E2593</f>
        <v>17205</v>
      </c>
      <c r="E2590" s="17">
        <f>TITRES_STAT!F2593</f>
        <v>11.872999999999999</v>
      </c>
      <c r="F2590" s="17" t="str">
        <f t="shared" si="122"/>
        <v>BEARISH</v>
      </c>
      <c r="G2590" s="17" t="str">
        <f t="shared" si="121"/>
        <v>NEUTRAL</v>
      </c>
      <c r="H2590" s="17" t="str">
        <f t="shared" si="120"/>
        <v>CONFIRMED BEARISH</v>
      </c>
    </row>
    <row r="2591" spans="1:8" ht="13.5" x14ac:dyDescent="0.25">
      <c r="A2591" s="3">
        <f>TITRES_STAT!B2594</f>
        <v>45779</v>
      </c>
      <c r="B2591" s="17">
        <f>TITRES_STAT!C2594</f>
        <v>11.9</v>
      </c>
      <c r="C2591" s="17">
        <f>TITRES_STAT!D2594</f>
        <v>11.138400000000001</v>
      </c>
      <c r="D2591" s="17">
        <f>TITRES_STAT!E2594</f>
        <v>24403</v>
      </c>
      <c r="E2591" s="17">
        <f>TITRES_STAT!F2594</f>
        <v>11.824999999999999</v>
      </c>
      <c r="F2591" s="17" t="str">
        <f t="shared" si="122"/>
        <v>BULLISH</v>
      </c>
      <c r="G2591" s="17" t="str">
        <f t="shared" si="121"/>
        <v>NEUTRAL</v>
      </c>
      <c r="H2591" s="17" t="str">
        <f t="shared" si="120"/>
        <v>CONFIRMED BULLISH</v>
      </c>
    </row>
    <row r="2592" spans="1:8" ht="13.5" x14ac:dyDescent="0.25">
      <c r="A2592" s="3">
        <f>TITRES_STAT!B2595</f>
        <v>45782</v>
      </c>
      <c r="B2592" s="17">
        <f>TITRES_STAT!C2595</f>
        <v>12</v>
      </c>
      <c r="C2592" s="17">
        <f>TITRES_STAT!D2595</f>
        <v>11.231999999999999</v>
      </c>
      <c r="D2592" s="17">
        <f>TITRES_STAT!E2595</f>
        <v>33006</v>
      </c>
      <c r="E2592" s="17">
        <f>TITRES_STAT!F2595</f>
        <v>11.904999999999999</v>
      </c>
      <c r="F2592" s="17" t="str">
        <f t="shared" si="122"/>
        <v>BULLISH</v>
      </c>
      <c r="G2592" s="17" t="str">
        <f t="shared" si="121"/>
        <v>NEUTRAL</v>
      </c>
      <c r="H2592" s="17" t="str">
        <f t="shared" si="120"/>
        <v>CONFIRMED BULLISH</v>
      </c>
    </row>
    <row r="2593" spans="1:8" ht="13.5" x14ac:dyDescent="0.25">
      <c r="A2593" s="3">
        <f>TITRES_STAT!B2596</f>
        <v>45783</v>
      </c>
      <c r="B2593" s="17">
        <f>TITRES_STAT!C2596</f>
        <v>11.89</v>
      </c>
      <c r="C2593" s="17">
        <f>TITRES_STAT!D2596</f>
        <v>11.129</v>
      </c>
      <c r="D2593" s="17">
        <f>TITRES_STAT!E2596</f>
        <v>14877</v>
      </c>
      <c r="E2593" s="17">
        <f>TITRES_STAT!F2596</f>
        <v>11.871</v>
      </c>
      <c r="F2593" s="17" t="str">
        <f t="shared" si="122"/>
        <v>BULLISH</v>
      </c>
      <c r="G2593" s="17" t="str">
        <f t="shared" si="121"/>
        <v>NEUTRAL</v>
      </c>
      <c r="H2593" s="17" t="str">
        <f t="shared" si="120"/>
        <v>BULLISH DIVERGENCE</v>
      </c>
    </row>
    <row r="2594" spans="1:8" ht="13.5" x14ac:dyDescent="0.25">
      <c r="A2594" s="3">
        <f>TITRES_STAT!B2597</f>
        <v>45784</v>
      </c>
      <c r="B2594" s="17">
        <f>TITRES_STAT!C2597</f>
        <v>11.89</v>
      </c>
      <c r="C2594" s="17">
        <f>TITRES_STAT!D2597</f>
        <v>11.129</v>
      </c>
      <c r="D2594" s="17">
        <f>TITRES_STAT!E2597</f>
        <v>18654</v>
      </c>
      <c r="E2594" s="17">
        <f>TITRES_STAT!F2597</f>
        <v>11.801</v>
      </c>
      <c r="F2594" s="17" t="str">
        <f t="shared" si="122"/>
        <v>BULLISH</v>
      </c>
      <c r="G2594" s="17" t="str">
        <f t="shared" si="121"/>
        <v>NEUTRAL</v>
      </c>
      <c r="H2594" s="17" t="str">
        <f t="shared" si="120"/>
        <v>BULLISH DIVERGENCE</v>
      </c>
    </row>
    <row r="2595" spans="1:8" ht="13.5" x14ac:dyDescent="0.25">
      <c r="A2595" s="3">
        <f>TITRES_STAT!B2598</f>
        <v>45785</v>
      </c>
      <c r="B2595" s="17">
        <f>TITRES_STAT!C2598</f>
        <v>11.86</v>
      </c>
      <c r="C2595" s="17">
        <f>TITRES_STAT!D2598</f>
        <v>11.101000000000001</v>
      </c>
      <c r="D2595" s="17">
        <f>TITRES_STAT!E2598</f>
        <v>16163</v>
      </c>
      <c r="E2595" s="17">
        <f>TITRES_STAT!F2598</f>
        <v>11.823</v>
      </c>
      <c r="F2595" s="17" t="str">
        <f t="shared" si="122"/>
        <v>BEARISH</v>
      </c>
      <c r="G2595" s="17" t="str">
        <f t="shared" si="121"/>
        <v>NEUTRAL</v>
      </c>
      <c r="H2595" s="17" t="str">
        <f t="shared" si="120"/>
        <v>CONFIRMED BEARISH</v>
      </c>
    </row>
    <row r="2596" spans="1:8" ht="13.5" x14ac:dyDescent="0.25">
      <c r="A2596" s="3">
        <f>TITRES_STAT!B2599</f>
        <v>45786</v>
      </c>
      <c r="B2596" s="17">
        <f>TITRES_STAT!C2599</f>
        <v>11.8</v>
      </c>
      <c r="C2596" s="17">
        <f>TITRES_STAT!D2599</f>
        <v>11.0448</v>
      </c>
      <c r="D2596" s="17">
        <f>TITRES_STAT!E2599</f>
        <v>28538</v>
      </c>
      <c r="E2596" s="17">
        <f>TITRES_STAT!F2599</f>
        <v>11.821</v>
      </c>
      <c r="F2596" s="17" t="str">
        <f t="shared" si="122"/>
        <v>BEARISH</v>
      </c>
      <c r="G2596" s="17" t="str">
        <f t="shared" si="121"/>
        <v>NEUTRAL</v>
      </c>
      <c r="H2596" s="17" t="str">
        <f t="shared" si="120"/>
        <v>CONFIRMED BEARISH</v>
      </c>
    </row>
    <row r="2597" spans="1:8" ht="13.5" x14ac:dyDescent="0.25">
      <c r="A2597" s="3">
        <f>TITRES_STAT!B2600</f>
        <v>45789</v>
      </c>
      <c r="B2597" s="17">
        <f>TITRES_STAT!C2600</f>
        <v>11.8</v>
      </c>
      <c r="C2597" s="17">
        <f>TITRES_STAT!D2600</f>
        <v>11.0448</v>
      </c>
      <c r="D2597" s="17">
        <f>TITRES_STAT!E2600</f>
        <v>187307</v>
      </c>
      <c r="E2597" s="17">
        <f>TITRES_STAT!F2600</f>
        <v>11.879</v>
      </c>
      <c r="F2597" s="17" t="str">
        <f t="shared" si="122"/>
        <v>BEARISH</v>
      </c>
      <c r="G2597" s="17" t="str">
        <f t="shared" si="121"/>
        <v>NEUTRAL</v>
      </c>
      <c r="H2597" s="17" t="str">
        <f t="shared" si="120"/>
        <v>CONFIRMED BEARISH</v>
      </c>
    </row>
    <row r="2598" spans="1:8" ht="13.5" x14ac:dyDescent="0.25">
      <c r="A2598" s="3">
        <f>TITRES_STAT!B2601</f>
        <v>45790</v>
      </c>
      <c r="B2598" s="17">
        <f>TITRES_STAT!C2601</f>
        <v>11.89</v>
      </c>
      <c r="C2598" s="17">
        <f>TITRES_STAT!D2601</f>
        <v>11.129</v>
      </c>
      <c r="D2598" s="17">
        <f>TITRES_STAT!E2601</f>
        <v>81554</v>
      </c>
      <c r="E2598" s="17">
        <f>TITRES_STAT!F2601</f>
        <v>11.804</v>
      </c>
      <c r="F2598" s="17" t="str">
        <f t="shared" si="122"/>
        <v>BEARISH</v>
      </c>
      <c r="G2598" s="17" t="str">
        <f t="shared" si="121"/>
        <v>NEUTRAL</v>
      </c>
      <c r="H2598" s="17" t="str">
        <f t="shared" si="120"/>
        <v>NEUTRAL</v>
      </c>
    </row>
    <row r="2599" spans="1:8" ht="13.5" x14ac:dyDescent="0.25">
      <c r="A2599" s="3">
        <f>TITRES_STAT!B2602</f>
        <v>45791</v>
      </c>
      <c r="B2599" s="17">
        <f>TITRES_STAT!C2602</f>
        <v>11.9</v>
      </c>
      <c r="C2599" s="17">
        <f>TITRES_STAT!D2602</f>
        <v>11.138400000000001</v>
      </c>
      <c r="D2599" s="17">
        <f>TITRES_STAT!E2602</f>
        <v>10260</v>
      </c>
      <c r="E2599" s="17">
        <f>TITRES_STAT!F2602</f>
        <v>11.898</v>
      </c>
      <c r="F2599" s="17" t="str">
        <f t="shared" si="122"/>
        <v>BULLISH</v>
      </c>
      <c r="G2599" s="17" t="str">
        <f t="shared" si="121"/>
        <v>NEUTRAL</v>
      </c>
      <c r="H2599" s="17" t="str">
        <f t="shared" si="120"/>
        <v>CONFIRMED BULLISH</v>
      </c>
    </row>
    <row r="2600" spans="1:8" ht="13.5" x14ac:dyDescent="0.25">
      <c r="A2600" s="3">
        <f>TITRES_STAT!B2603</f>
        <v>45792</v>
      </c>
      <c r="B2600" s="17">
        <f>TITRES_STAT!C2603</f>
        <v>12.12</v>
      </c>
      <c r="C2600" s="17">
        <f>TITRES_STAT!D2603</f>
        <v>11.3443</v>
      </c>
      <c r="D2600" s="17">
        <f>TITRES_STAT!E2603</f>
        <v>44400</v>
      </c>
      <c r="E2600" s="17">
        <f>TITRES_STAT!F2603</f>
        <v>12.041</v>
      </c>
      <c r="F2600" s="17" t="str">
        <f t="shared" si="122"/>
        <v>BULLISH</v>
      </c>
      <c r="G2600" s="17" t="str">
        <f t="shared" si="121"/>
        <v>NEUTRAL</v>
      </c>
      <c r="H2600" s="17" t="str">
        <f t="shared" si="120"/>
        <v>CONFIRMED BULLISH</v>
      </c>
    </row>
    <row r="2601" spans="1:8" ht="13.5" x14ac:dyDescent="0.25">
      <c r="A2601" s="3">
        <f>TITRES_STAT!B2604</f>
        <v>45793</v>
      </c>
      <c r="B2601" s="17">
        <f>TITRES_STAT!C2604</f>
        <v>12.14</v>
      </c>
      <c r="C2601" s="17">
        <f>TITRES_STAT!D2604</f>
        <v>11.363</v>
      </c>
      <c r="D2601" s="17">
        <f>TITRES_STAT!E2604</f>
        <v>23244</v>
      </c>
      <c r="E2601" s="17">
        <f>TITRES_STAT!F2604</f>
        <v>12.093999999999999</v>
      </c>
      <c r="F2601" s="17" t="str">
        <f t="shared" si="122"/>
        <v>BULLISH</v>
      </c>
      <c r="G2601" s="17" t="str">
        <f t="shared" si="121"/>
        <v>STRONG</v>
      </c>
      <c r="H2601" s="17" t="str">
        <f t="shared" si="120"/>
        <v>CONFIRMED BULLISH</v>
      </c>
    </row>
    <row r="2602" spans="1:8" ht="13.5" x14ac:dyDescent="0.25">
      <c r="A2602" s="3">
        <f>TITRES_STAT!B2605</f>
        <v>45796</v>
      </c>
      <c r="B2602" s="17">
        <f>TITRES_STAT!C2605</f>
        <v>12.13</v>
      </c>
      <c r="C2602" s="17">
        <f>TITRES_STAT!D2605</f>
        <v>11.3537</v>
      </c>
      <c r="D2602" s="17">
        <f>TITRES_STAT!E2605</f>
        <v>115021</v>
      </c>
      <c r="E2602" s="17">
        <f>TITRES_STAT!F2605</f>
        <v>12.019</v>
      </c>
      <c r="F2602" s="17" t="str">
        <f t="shared" si="122"/>
        <v>BULLISH</v>
      </c>
      <c r="G2602" s="17" t="str">
        <f t="shared" si="121"/>
        <v>NEUTRAL</v>
      </c>
      <c r="H2602" s="17" t="str">
        <f t="shared" si="120"/>
        <v>CONFIRMED BULLISH</v>
      </c>
    </row>
    <row r="2603" spans="1:8" ht="13.5" x14ac:dyDescent="0.25">
      <c r="A2603" s="3">
        <f>TITRES_STAT!B2606</f>
        <v>45797</v>
      </c>
      <c r="B2603" s="17">
        <f>TITRES_STAT!C2606</f>
        <v>12.12</v>
      </c>
      <c r="C2603" s="17">
        <f>TITRES_STAT!D2606</f>
        <v>11.3443</v>
      </c>
      <c r="D2603" s="17">
        <f>TITRES_STAT!E2606</f>
        <v>6093</v>
      </c>
      <c r="E2603" s="17">
        <f>TITRES_STAT!F2606</f>
        <v>12.077999999999999</v>
      </c>
      <c r="F2603" s="17" t="str">
        <f t="shared" si="122"/>
        <v>BULLISH</v>
      </c>
      <c r="G2603" s="17" t="str">
        <f t="shared" si="121"/>
        <v>STRONG</v>
      </c>
      <c r="H2603" s="17" t="str">
        <f t="shared" si="120"/>
        <v>CONFIRMED BULLISH</v>
      </c>
    </row>
    <row r="2604" spans="1:8" ht="13.5" x14ac:dyDescent="0.25">
      <c r="A2604" s="3">
        <f>TITRES_STAT!B2607</f>
        <v>45798</v>
      </c>
      <c r="B2604" s="17">
        <f>TITRES_STAT!C2607</f>
        <v>12.17</v>
      </c>
      <c r="C2604" s="17">
        <f>TITRES_STAT!D2607</f>
        <v>11.3911</v>
      </c>
      <c r="D2604" s="17">
        <f>TITRES_STAT!E2607</f>
        <v>89001</v>
      </c>
      <c r="E2604" s="17">
        <f>TITRES_STAT!F2607</f>
        <v>12.172000000000001</v>
      </c>
      <c r="F2604" s="17" t="str">
        <f t="shared" si="122"/>
        <v>BULLISH</v>
      </c>
      <c r="G2604" s="17" t="str">
        <f t="shared" si="121"/>
        <v>STRONG</v>
      </c>
      <c r="H2604" s="17" t="str">
        <f t="shared" si="120"/>
        <v>CONFIRMED BULLISH</v>
      </c>
    </row>
    <row r="2605" spans="1:8" ht="13.5" x14ac:dyDescent="0.25">
      <c r="A2605" s="3">
        <f>TITRES_STAT!B2608</f>
        <v>45799</v>
      </c>
      <c r="B2605" s="17">
        <f>TITRES_STAT!C2608</f>
        <v>12.45</v>
      </c>
      <c r="C2605" s="17">
        <f>TITRES_STAT!D2608</f>
        <v>11.6532</v>
      </c>
      <c r="D2605" s="17">
        <f>TITRES_STAT!E2608</f>
        <v>77265</v>
      </c>
      <c r="E2605" s="17">
        <f>TITRES_STAT!F2608</f>
        <v>12.31</v>
      </c>
      <c r="F2605" s="17" t="str">
        <f t="shared" si="122"/>
        <v>BULLISH</v>
      </c>
      <c r="G2605" s="17" t="str">
        <f t="shared" si="121"/>
        <v>STRONG</v>
      </c>
      <c r="H2605" s="17" t="str">
        <f t="shared" si="120"/>
        <v>CONFIRMED BULLISH</v>
      </c>
    </row>
    <row r="2606" spans="1:8" ht="13.5" x14ac:dyDescent="0.25">
      <c r="A2606" s="3">
        <f>TITRES_STAT!B2609</f>
        <v>45800</v>
      </c>
      <c r="B2606" s="17">
        <f>TITRES_STAT!C2609</f>
        <v>12.45</v>
      </c>
      <c r="C2606" s="17">
        <f>TITRES_STAT!D2609</f>
        <v>11.6532</v>
      </c>
      <c r="D2606" s="17">
        <f>TITRES_STAT!E2609</f>
        <v>42880</v>
      </c>
      <c r="E2606" s="17">
        <f>TITRES_STAT!F2609</f>
        <v>12.468999999999999</v>
      </c>
      <c r="F2606" s="17" t="str">
        <f t="shared" si="122"/>
        <v>BULLISH</v>
      </c>
      <c r="G2606" s="17" t="str">
        <f t="shared" si="121"/>
        <v>STRONG</v>
      </c>
      <c r="H2606" s="17" t="str">
        <f t="shared" si="120"/>
        <v>CONFIRMED BULLISH</v>
      </c>
    </row>
    <row r="2607" spans="1:8" ht="13.5" x14ac:dyDescent="0.25">
      <c r="A2607" s="3">
        <f>TITRES_STAT!B2610</f>
        <v>45803</v>
      </c>
      <c r="B2607" s="17">
        <f>TITRES_STAT!C2610</f>
        <v>12.57</v>
      </c>
      <c r="C2607" s="17">
        <f>TITRES_STAT!D2610</f>
        <v>11.765499999999999</v>
      </c>
      <c r="D2607" s="17">
        <f>TITRES_STAT!E2610</f>
        <v>22235</v>
      </c>
      <c r="E2607" s="17">
        <f>TITRES_STAT!F2610</f>
        <v>12.528</v>
      </c>
      <c r="F2607" s="17" t="str">
        <f t="shared" si="122"/>
        <v>BULLISH</v>
      </c>
      <c r="G2607" s="17" t="str">
        <f t="shared" si="121"/>
        <v>STRONG</v>
      </c>
      <c r="H2607" s="17" t="str">
        <f t="shared" si="120"/>
        <v>CONFIRMED BULLISH</v>
      </c>
    </row>
    <row r="2608" spans="1:8" ht="13.5" x14ac:dyDescent="0.25">
      <c r="A2608" s="3">
        <f>TITRES_STAT!B2611</f>
        <v>45804</v>
      </c>
      <c r="B2608" s="17">
        <f>TITRES_STAT!C2611</f>
        <v>12.55</v>
      </c>
      <c r="C2608" s="17">
        <f>TITRES_STAT!D2611</f>
        <v>11.7468</v>
      </c>
      <c r="D2608" s="17">
        <f>TITRES_STAT!E2611</f>
        <v>73988</v>
      </c>
      <c r="E2608" s="17">
        <f>TITRES_STAT!F2611</f>
        <v>12.411</v>
      </c>
      <c r="F2608" s="17" t="str">
        <f t="shared" si="122"/>
        <v>BULLISH</v>
      </c>
      <c r="G2608" s="17" t="str">
        <f t="shared" si="121"/>
        <v>STRONG</v>
      </c>
      <c r="H2608" s="17" t="str">
        <f t="shared" si="120"/>
        <v>CONFIRMED BULLISH</v>
      </c>
    </row>
    <row r="2609" spans="1:8" ht="13.5" x14ac:dyDescent="0.25">
      <c r="A2609" s="3">
        <f>TITRES_STAT!B2612</f>
        <v>45805</v>
      </c>
      <c r="B2609" s="17">
        <f>TITRES_STAT!C2612</f>
        <v>12.5</v>
      </c>
      <c r="C2609" s="17">
        <f>TITRES_STAT!D2612</f>
        <v>11.7</v>
      </c>
      <c r="D2609" s="17">
        <f>TITRES_STAT!E2612</f>
        <v>21143</v>
      </c>
      <c r="E2609" s="17">
        <f>TITRES_STAT!F2612</f>
        <v>12.456</v>
      </c>
      <c r="F2609" s="17" t="str">
        <f t="shared" si="122"/>
        <v>BULLISH</v>
      </c>
      <c r="G2609" s="17" t="str">
        <f t="shared" si="121"/>
        <v>STRONG</v>
      </c>
      <c r="H2609" s="17" t="str">
        <f t="shared" si="120"/>
        <v>CONFIRMED BULLISH</v>
      </c>
    </row>
    <row r="2610" spans="1:8" ht="13.5" x14ac:dyDescent="0.25">
      <c r="A2610" s="3">
        <f>TITRES_STAT!B2613</f>
        <v>45806</v>
      </c>
      <c r="B2610" s="17">
        <f>TITRES_STAT!C2613</f>
        <v>12.5</v>
      </c>
      <c r="C2610" s="17">
        <f>TITRES_STAT!D2613</f>
        <v>11.7</v>
      </c>
      <c r="D2610" s="17">
        <f>TITRES_STAT!E2613</f>
        <v>61399</v>
      </c>
      <c r="E2610" s="17">
        <f>TITRES_STAT!F2613</f>
        <v>12.452999999999999</v>
      </c>
      <c r="F2610" s="17" t="str">
        <f t="shared" si="122"/>
        <v>BULLISH</v>
      </c>
      <c r="G2610" s="17" t="str">
        <f t="shared" si="121"/>
        <v>NEUTRAL</v>
      </c>
      <c r="H2610" s="17" t="str">
        <f t="shared" si="120"/>
        <v>CONFIRMED BULLISH</v>
      </c>
    </row>
    <row r="2611" spans="1:8" ht="13.5" x14ac:dyDescent="0.25">
      <c r="A2611" s="3">
        <f>TITRES_STAT!B2614</f>
        <v>45807</v>
      </c>
      <c r="B2611" s="17">
        <f>TITRES_STAT!C2614</f>
        <v>11.7</v>
      </c>
      <c r="C2611" s="17">
        <f>TITRES_STAT!D2614</f>
        <v>11.7</v>
      </c>
      <c r="D2611" s="17">
        <f>TITRES_STAT!E2614</f>
        <v>150176</v>
      </c>
      <c r="E2611" s="17">
        <f>TITRES_STAT!F2614</f>
        <v>11.631</v>
      </c>
      <c r="F2611" s="17" t="str">
        <f t="shared" si="122"/>
        <v>BEARISH</v>
      </c>
      <c r="G2611" s="17" t="str">
        <f t="shared" si="121"/>
        <v>WEAK</v>
      </c>
      <c r="H2611" s="17" t="str">
        <f t="shared" si="120"/>
        <v>CONFIRMED BEARISH</v>
      </c>
    </row>
    <row r="2612" spans="1:8" ht="13.5" x14ac:dyDescent="0.25">
      <c r="A2612" s="3">
        <f>TITRES_STAT!B2615</f>
        <v>45810</v>
      </c>
      <c r="B2612" s="17">
        <f>TITRES_STAT!C2615</f>
        <v>11.75</v>
      </c>
      <c r="C2612" s="17">
        <f>TITRES_STAT!D2615</f>
        <v>11.75</v>
      </c>
      <c r="D2612" s="17">
        <f>TITRES_STAT!E2615</f>
        <v>22626</v>
      </c>
      <c r="E2612" s="17">
        <f>TITRES_STAT!F2615</f>
        <v>11.714</v>
      </c>
      <c r="F2612" s="17" t="str">
        <f t="shared" si="122"/>
        <v>BEARISH</v>
      </c>
      <c r="G2612" s="17" t="str">
        <f t="shared" si="121"/>
        <v>WEAK</v>
      </c>
      <c r="H2612" s="17" t="str">
        <f t="shared" si="120"/>
        <v>CONFIRMED BEARISH</v>
      </c>
    </row>
    <row r="2613" spans="1:8" ht="13.5" x14ac:dyDescent="0.25">
      <c r="A2613" s="3">
        <f>TITRES_STAT!B2616</f>
        <v>45811</v>
      </c>
      <c r="B2613" s="17">
        <f>TITRES_STAT!C2616</f>
        <v>11.87</v>
      </c>
      <c r="C2613" s="17">
        <f>TITRES_STAT!D2616</f>
        <v>11.87</v>
      </c>
      <c r="D2613" s="17">
        <f>TITRES_STAT!E2616</f>
        <v>30441</v>
      </c>
      <c r="E2613" s="17">
        <f>TITRES_STAT!F2616</f>
        <v>11.837</v>
      </c>
      <c r="F2613" s="17" t="str">
        <f t="shared" si="122"/>
        <v>BEARISH</v>
      </c>
      <c r="G2613" s="17" t="str">
        <f t="shared" si="121"/>
        <v>WEAK</v>
      </c>
      <c r="H2613" s="17" t="str">
        <f t="shared" si="120"/>
        <v>CONFIRMED BEARISH</v>
      </c>
    </row>
    <row r="2614" spans="1:8" ht="13.5" x14ac:dyDescent="0.25">
      <c r="A2614" s="3">
        <f>TITRES_STAT!B2617</f>
        <v>45812</v>
      </c>
      <c r="B2614" s="17">
        <f>TITRES_STAT!C2617</f>
        <v>11.98</v>
      </c>
      <c r="C2614" s="17">
        <f>TITRES_STAT!D2617</f>
        <v>11.98</v>
      </c>
      <c r="D2614" s="17">
        <f>TITRES_STAT!E2617</f>
        <v>17779</v>
      </c>
      <c r="E2614" s="17">
        <f>TITRES_STAT!F2617</f>
        <v>11.923</v>
      </c>
      <c r="F2614" s="17" t="str">
        <f t="shared" si="122"/>
        <v>BEARISH</v>
      </c>
      <c r="G2614" s="17" t="str">
        <f t="shared" si="121"/>
        <v>WEAK</v>
      </c>
      <c r="H2614" s="17" t="str">
        <f t="shared" si="120"/>
        <v>CONFIRMED BEARISH</v>
      </c>
    </row>
    <row r="2615" spans="1:8" ht="13.5" x14ac:dyDescent="0.25">
      <c r="A2615" s="3">
        <f>TITRES_STAT!B2618</f>
        <v>45813</v>
      </c>
      <c r="B2615" s="17">
        <f>TITRES_STAT!C2618</f>
        <v>12.14</v>
      </c>
      <c r="C2615" s="17">
        <f>TITRES_STAT!D2618</f>
        <v>12.14</v>
      </c>
      <c r="D2615" s="17">
        <f>TITRES_STAT!E2618</f>
        <v>150834</v>
      </c>
      <c r="E2615" s="17">
        <f>TITRES_STAT!F2618</f>
        <v>11.997999999999999</v>
      </c>
      <c r="F2615" s="17" t="str">
        <f t="shared" si="122"/>
        <v>BEARISH</v>
      </c>
      <c r="G2615" s="17" t="str">
        <f t="shared" si="121"/>
        <v>WEAK</v>
      </c>
      <c r="H2615" s="17" t="str">
        <f t="shared" si="120"/>
        <v>CONFIRMED BEARISH</v>
      </c>
    </row>
    <row r="2616" spans="1:8" ht="13.5" x14ac:dyDescent="0.25">
      <c r="A2616" s="3">
        <f>TITRES_STAT!B2619</f>
        <v>45817</v>
      </c>
      <c r="B2616" s="17">
        <f>TITRES_STAT!C2619</f>
        <v>12.11</v>
      </c>
      <c r="C2616" s="17">
        <f>TITRES_STAT!D2619</f>
        <v>12.11</v>
      </c>
      <c r="D2616" s="17">
        <f>TITRES_STAT!E2619</f>
        <v>13865</v>
      </c>
      <c r="E2616" s="17">
        <f>TITRES_STAT!F2619</f>
        <v>12.138</v>
      </c>
      <c r="F2616" s="17" t="str">
        <f t="shared" si="122"/>
        <v>BULLISH</v>
      </c>
      <c r="G2616" s="17" t="str">
        <f t="shared" si="121"/>
        <v>STRONG</v>
      </c>
      <c r="H2616" s="17" t="str">
        <f t="shared" si="120"/>
        <v>CONFIRMED BULLISH</v>
      </c>
    </row>
    <row r="2617" spans="1:8" ht="13.5" x14ac:dyDescent="0.25">
      <c r="A2617" s="3">
        <f>TITRES_STAT!B2620</f>
        <v>45818</v>
      </c>
      <c r="B2617" s="17">
        <f>TITRES_STAT!C2620</f>
        <v>12.05</v>
      </c>
      <c r="C2617" s="17">
        <f>TITRES_STAT!D2620</f>
        <v>12.05</v>
      </c>
      <c r="D2617" s="17">
        <f>TITRES_STAT!E2620</f>
        <v>49156</v>
      </c>
      <c r="E2617" s="17">
        <f>TITRES_STAT!F2620</f>
        <v>12.023999999999999</v>
      </c>
      <c r="F2617" s="17" t="str">
        <f t="shared" si="122"/>
        <v>BULLISH</v>
      </c>
      <c r="G2617" s="17" t="str">
        <f t="shared" si="121"/>
        <v>STRONG</v>
      </c>
      <c r="H2617" s="17" t="str">
        <f t="shared" si="120"/>
        <v>CONFIRMED BULLISH</v>
      </c>
    </row>
    <row r="2618" spans="1:8" ht="13.5" x14ac:dyDescent="0.25">
      <c r="A2618" s="3">
        <f>TITRES_STAT!B2621</f>
        <v>45819</v>
      </c>
      <c r="B2618" s="17">
        <f>TITRES_STAT!C2621</f>
        <v>12</v>
      </c>
      <c r="C2618" s="17">
        <f>TITRES_STAT!D2621</f>
        <v>12</v>
      </c>
      <c r="D2618" s="17">
        <f>TITRES_STAT!E2621</f>
        <v>16969</v>
      </c>
      <c r="E2618" s="17">
        <f>TITRES_STAT!F2621</f>
        <v>12.022</v>
      </c>
      <c r="F2618" s="17" t="str">
        <f t="shared" si="122"/>
        <v>BULLISH</v>
      </c>
      <c r="G2618" s="17" t="str">
        <f t="shared" si="121"/>
        <v>NEUTRAL</v>
      </c>
      <c r="H2618" s="17" t="str">
        <f t="shared" si="120"/>
        <v>CONFIRMED BULLISH</v>
      </c>
    </row>
    <row r="2619" spans="1:8" ht="13.5" x14ac:dyDescent="0.25">
      <c r="A2619" s="3">
        <f>TITRES_STAT!B2622</f>
        <v>45820</v>
      </c>
      <c r="B2619" s="17">
        <f>TITRES_STAT!C2622</f>
        <v>12.03</v>
      </c>
      <c r="C2619" s="17">
        <f>TITRES_STAT!D2622</f>
        <v>12.03</v>
      </c>
      <c r="D2619" s="17">
        <f>TITRES_STAT!E2622</f>
        <v>133632</v>
      </c>
      <c r="E2619" s="17">
        <f>TITRES_STAT!F2622</f>
        <v>12.000999999999999</v>
      </c>
      <c r="F2619" s="17" t="str">
        <f t="shared" si="122"/>
        <v>BULLISH</v>
      </c>
      <c r="G2619" s="17" t="str">
        <f t="shared" si="121"/>
        <v>NEUTRAL</v>
      </c>
      <c r="H2619" s="17" t="str">
        <f t="shared" si="120"/>
        <v>CONFIRMED BULLISH</v>
      </c>
    </row>
    <row r="2620" spans="1:8" ht="13.5" x14ac:dyDescent="0.25">
      <c r="A2620" s="3">
        <f>TITRES_STAT!B2623</f>
        <v>45821</v>
      </c>
      <c r="B2620" s="17">
        <f>TITRES_STAT!C2623</f>
        <v>12.04</v>
      </c>
      <c r="C2620" s="17">
        <f>TITRES_STAT!D2623</f>
        <v>12.04</v>
      </c>
      <c r="D2620" s="17">
        <f>TITRES_STAT!E2623</f>
        <v>21138</v>
      </c>
      <c r="E2620" s="17">
        <f>TITRES_STAT!F2623</f>
        <v>12.022</v>
      </c>
      <c r="F2620" s="17" t="str">
        <f t="shared" si="122"/>
        <v>BULLISH</v>
      </c>
      <c r="G2620" s="17" t="str">
        <f t="shared" si="121"/>
        <v>NEUTRAL</v>
      </c>
      <c r="H2620" s="17" t="str">
        <f t="shared" si="120"/>
        <v>BULLISH DIVERGENCE</v>
      </c>
    </row>
    <row r="2621" spans="1:8" ht="13.5" x14ac:dyDescent="0.25">
      <c r="A2621" s="3">
        <f>TITRES_STAT!B2624</f>
        <v>45824</v>
      </c>
      <c r="B2621" s="17">
        <f>TITRES_STAT!C2624</f>
        <v>12</v>
      </c>
      <c r="C2621" s="17">
        <f>TITRES_STAT!D2624</f>
        <v>12</v>
      </c>
      <c r="D2621" s="17">
        <f>TITRES_STAT!E2624</f>
        <v>6437</v>
      </c>
      <c r="E2621" s="17">
        <f>TITRES_STAT!F2624</f>
        <v>11.994</v>
      </c>
      <c r="F2621" s="17" t="str">
        <f t="shared" si="122"/>
        <v>BEARISH</v>
      </c>
      <c r="G2621" s="17" t="str">
        <f t="shared" si="121"/>
        <v>NEUTRAL</v>
      </c>
      <c r="H2621" s="17" t="str">
        <f t="shared" si="120"/>
        <v>CONFIRMED BEARISH</v>
      </c>
    </row>
    <row r="2622" spans="1:8" ht="13.5" x14ac:dyDescent="0.25">
      <c r="A2622" s="3">
        <f>TITRES_STAT!B2625</f>
        <v>45825</v>
      </c>
      <c r="B2622" s="17">
        <f>TITRES_STAT!C2625</f>
        <v>12.04</v>
      </c>
      <c r="C2622" s="17">
        <f>TITRES_STAT!D2625</f>
        <v>12.04</v>
      </c>
      <c r="D2622" s="17">
        <f>TITRES_STAT!E2625</f>
        <v>375679</v>
      </c>
      <c r="E2622" s="17">
        <f>TITRES_STAT!F2625</f>
        <v>12</v>
      </c>
      <c r="F2622" s="17" t="str">
        <f t="shared" si="122"/>
        <v>BEARISH</v>
      </c>
      <c r="G2622" s="17" t="str">
        <f t="shared" si="121"/>
        <v>NEUTRAL</v>
      </c>
      <c r="H2622" s="17" t="str">
        <f t="shared" si="120"/>
        <v>CONFIRMED BEARISH</v>
      </c>
    </row>
    <row r="2623" spans="1:8" ht="13.5" x14ac:dyDescent="0.25">
      <c r="A2623" s="3">
        <f>TITRES_STAT!B2626</f>
        <v>45826</v>
      </c>
      <c r="B2623" s="17">
        <f>TITRES_STAT!C2626</f>
        <v>12.09</v>
      </c>
      <c r="C2623" s="17">
        <f>TITRES_STAT!D2626</f>
        <v>12.09</v>
      </c>
      <c r="D2623" s="17">
        <f>TITRES_STAT!E2626</f>
        <v>18347</v>
      </c>
      <c r="E2623" s="17">
        <f>TITRES_STAT!F2626</f>
        <v>12.061</v>
      </c>
      <c r="F2623" s="17" t="str">
        <f t="shared" si="122"/>
        <v>BULLISH</v>
      </c>
      <c r="G2623" s="17" t="str">
        <f t="shared" si="121"/>
        <v>NEUTRAL</v>
      </c>
      <c r="H2623" s="17" t="str">
        <f t="shared" si="120"/>
        <v>CONFIRMED BULLISH</v>
      </c>
    </row>
    <row r="2624" spans="1:8" ht="13.5" x14ac:dyDescent="0.25">
      <c r="A2624" s="3">
        <f>TITRES_STAT!B2627</f>
        <v>45827</v>
      </c>
      <c r="B2624" s="17">
        <f>TITRES_STAT!C2627</f>
        <v>12.11</v>
      </c>
      <c r="C2624" s="17">
        <f>TITRES_STAT!D2627</f>
        <v>12.11</v>
      </c>
      <c r="D2624" s="17">
        <f>TITRES_STAT!E2627</f>
        <v>7992</v>
      </c>
      <c r="E2624" s="17">
        <f>TITRES_STAT!F2627</f>
        <v>12.071999999999999</v>
      </c>
      <c r="F2624" s="17" t="str">
        <f t="shared" si="122"/>
        <v>BULLISH</v>
      </c>
      <c r="G2624" s="17" t="str">
        <f t="shared" si="121"/>
        <v>NEUTRAL</v>
      </c>
      <c r="H2624" s="17" t="str">
        <f t="shared" si="120"/>
        <v>CONFIRMED BULLISH</v>
      </c>
    </row>
    <row r="2625" spans="1:8" ht="13.5" x14ac:dyDescent="0.25">
      <c r="A2625" s="3">
        <f>TITRES_STAT!B2628</f>
        <v>45828</v>
      </c>
      <c r="B2625" s="17">
        <f>TITRES_STAT!C2628</f>
        <v>12.79</v>
      </c>
      <c r="C2625" s="17">
        <f>TITRES_STAT!D2628</f>
        <v>12.79</v>
      </c>
      <c r="D2625" s="17">
        <f>TITRES_STAT!E2628</f>
        <v>114353</v>
      </c>
      <c r="E2625" s="17">
        <f>TITRES_STAT!F2628</f>
        <v>12.571999999999999</v>
      </c>
      <c r="F2625" s="17" t="str">
        <f t="shared" si="122"/>
        <v>BULLISH</v>
      </c>
      <c r="G2625" s="17" t="str">
        <f t="shared" si="121"/>
        <v>STRONG</v>
      </c>
      <c r="H2625" s="17" t="str">
        <f t="shared" si="120"/>
        <v>CONFIRMED BULLISH</v>
      </c>
    </row>
    <row r="2626" spans="1:8" ht="13.5" x14ac:dyDescent="0.25">
      <c r="A2626" s="3">
        <f>TITRES_STAT!B2629</f>
        <v>45831</v>
      </c>
      <c r="B2626" s="17">
        <f>TITRES_STAT!C2629</f>
        <v>12.68</v>
      </c>
      <c r="C2626" s="17">
        <f>TITRES_STAT!D2629</f>
        <v>12.68</v>
      </c>
      <c r="D2626" s="17">
        <f>TITRES_STAT!E2629</f>
        <v>20832</v>
      </c>
      <c r="E2626" s="17">
        <f>TITRES_STAT!F2629</f>
        <v>12.699</v>
      </c>
      <c r="F2626" s="17" t="str">
        <f t="shared" si="122"/>
        <v>BULLISH</v>
      </c>
      <c r="G2626" s="17" t="str">
        <f t="shared" si="121"/>
        <v>STRONG</v>
      </c>
      <c r="H2626" s="17" t="str">
        <f t="shared" si="120"/>
        <v>CONFIRMED BULLISH</v>
      </c>
    </row>
    <row r="2627" spans="1:8" ht="13.5" x14ac:dyDescent="0.25">
      <c r="A2627" s="3">
        <f>TITRES_STAT!B2630</f>
        <v>45832</v>
      </c>
      <c r="B2627" s="17">
        <f>TITRES_STAT!C2630</f>
        <v>12.58</v>
      </c>
      <c r="C2627" s="17">
        <f>TITRES_STAT!D2630</f>
        <v>12.58</v>
      </c>
      <c r="D2627" s="17">
        <f>TITRES_STAT!E2630</f>
        <v>73479</v>
      </c>
      <c r="E2627" s="17">
        <f>TITRES_STAT!F2630</f>
        <v>12.506</v>
      </c>
      <c r="F2627" s="17" t="str">
        <f t="shared" si="122"/>
        <v>BULLISH</v>
      </c>
      <c r="G2627" s="17" t="str">
        <f t="shared" si="121"/>
        <v>STRONG</v>
      </c>
      <c r="H2627" s="17" t="str">
        <f t="shared" si="120"/>
        <v>CONFIRMED BULLISH</v>
      </c>
    </row>
    <row r="2628" spans="1:8" ht="13.5" x14ac:dyDescent="0.25">
      <c r="A2628" s="3">
        <f>TITRES_STAT!B2631</f>
        <v>45833</v>
      </c>
      <c r="B2628" s="17">
        <f>TITRES_STAT!C2631</f>
        <v>12.4</v>
      </c>
      <c r="C2628" s="17">
        <f>TITRES_STAT!D2631</f>
        <v>12.4</v>
      </c>
      <c r="D2628" s="17">
        <f>TITRES_STAT!E2631</f>
        <v>11097</v>
      </c>
      <c r="E2628" s="17">
        <f>TITRES_STAT!F2631</f>
        <v>12.426</v>
      </c>
      <c r="F2628" s="17" t="str">
        <f t="shared" si="122"/>
        <v>BULLISH</v>
      </c>
      <c r="G2628" s="17" t="str">
        <f t="shared" si="121"/>
        <v>STRONG</v>
      </c>
      <c r="H2628" s="17" t="str">
        <f t="shared" si="120"/>
        <v>CONFIRMED BULLISH</v>
      </c>
    </row>
    <row r="2629" spans="1:8" ht="13.5" x14ac:dyDescent="0.25">
      <c r="A2629" s="3">
        <f>TITRES_STAT!B2632</f>
        <v>45835</v>
      </c>
      <c r="B2629" s="17">
        <f>TITRES_STAT!C2632</f>
        <v>12.35</v>
      </c>
      <c r="C2629" s="17">
        <f>TITRES_STAT!D2632</f>
        <v>12.35</v>
      </c>
      <c r="D2629" s="17">
        <f>TITRES_STAT!E2632</f>
        <v>4885</v>
      </c>
      <c r="E2629" s="17">
        <f>TITRES_STAT!F2632</f>
        <v>12.395</v>
      </c>
      <c r="F2629" s="17" t="str">
        <f t="shared" si="122"/>
        <v>BULLISH</v>
      </c>
      <c r="G2629" s="17" t="str">
        <f t="shared" si="121"/>
        <v>STRONG</v>
      </c>
      <c r="H2629" s="17" t="str">
        <f t="shared" si="120"/>
        <v>CONFIRMED BULLISH</v>
      </c>
    </row>
    <row r="2630" spans="1:8" ht="13.5" x14ac:dyDescent="0.25">
      <c r="A2630" s="3">
        <f>TITRES_STAT!B2633</f>
        <v>45838</v>
      </c>
      <c r="B2630" s="17">
        <f>TITRES_STAT!C2633</f>
        <v>12.3</v>
      </c>
      <c r="C2630" s="17">
        <f>TITRES_STAT!D2633</f>
        <v>12.3</v>
      </c>
      <c r="D2630" s="17">
        <f>TITRES_STAT!E2633</f>
        <v>7847</v>
      </c>
      <c r="E2630" s="17">
        <f>TITRES_STAT!F2633</f>
        <v>12.272</v>
      </c>
      <c r="F2630" s="17" t="str">
        <f t="shared" si="122"/>
        <v>BEARISH</v>
      </c>
      <c r="G2630" s="17" t="str">
        <f t="shared" si="121"/>
        <v>WEAK</v>
      </c>
      <c r="H2630" s="17" t="str">
        <f t="shared" ref="H2630:H2692" si="123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17">
        <f>TITRES_STAT!C2634</f>
        <v>12.48</v>
      </c>
      <c r="C2631" s="17">
        <f>TITRES_STAT!D2634</f>
        <v>12.48</v>
      </c>
      <c r="D2631" s="17">
        <f>TITRES_STAT!E2634</f>
        <v>7236</v>
      </c>
      <c r="E2631" s="17">
        <f>TITRES_STAT!F2634</f>
        <v>12.368</v>
      </c>
      <c r="F2631" s="17" t="str">
        <f t="shared" si="122"/>
        <v>BEARISH</v>
      </c>
      <c r="G2631" s="17" t="str">
        <f t="shared" ref="G2631:G2692" si="124">IF((E2631-E2626)/E2626 &gt; 0.02, "STRONG",
 IF((E2631-E2626)/E2626 &lt; -0.02, "WEAK", "NEUTRAL"))</f>
        <v>WEAK</v>
      </c>
      <c r="H2631" s="17" t="str">
        <f t="shared" si="123"/>
        <v>CONFIRMED BEARISH</v>
      </c>
    </row>
    <row r="2632" spans="1:8" ht="13.5" x14ac:dyDescent="0.25">
      <c r="A2632" s="3">
        <f>TITRES_STAT!B2635</f>
        <v>45840</v>
      </c>
      <c r="B2632" s="17">
        <f>TITRES_STAT!C2635</f>
        <v>12.45</v>
      </c>
      <c r="C2632" s="17">
        <f>TITRES_STAT!D2635</f>
        <v>12.45</v>
      </c>
      <c r="D2632" s="17">
        <f>TITRES_STAT!E2635</f>
        <v>1140</v>
      </c>
      <c r="E2632" s="17">
        <f>TITRES_STAT!F2635</f>
        <v>12.371</v>
      </c>
      <c r="F2632" s="17" t="str">
        <f t="shared" ref="F2632:F2693" si="125">IF(E2632&gt;E2627,"BULLISH",IF(E2632&lt;E2627,"BEARISH","NEUTRAL"))</f>
        <v>BEARISH</v>
      </c>
      <c r="G2632" s="17" t="str">
        <f t="shared" si="124"/>
        <v>NEUTRAL</v>
      </c>
      <c r="H2632" s="17" t="str">
        <f t="shared" si="123"/>
        <v>CONFIRMED BEARISH</v>
      </c>
    </row>
    <row r="2633" spans="1:8" ht="13.5" x14ac:dyDescent="0.25">
      <c r="A2633" s="3">
        <f>TITRES_STAT!B2636</f>
        <v>45841</v>
      </c>
      <c r="B2633" s="17">
        <f>TITRES_STAT!C2636</f>
        <v>12.34</v>
      </c>
      <c r="C2633" s="17">
        <f>TITRES_STAT!D2636</f>
        <v>12.34</v>
      </c>
      <c r="D2633" s="17">
        <f>TITRES_STAT!E2636</f>
        <v>1555</v>
      </c>
      <c r="E2633" s="17">
        <f>TITRES_STAT!F2636</f>
        <v>12.379</v>
      </c>
      <c r="F2633" s="17" t="str">
        <f t="shared" si="125"/>
        <v>BEARISH</v>
      </c>
      <c r="G2633" s="17" t="str">
        <f t="shared" si="124"/>
        <v>NEUTRAL</v>
      </c>
      <c r="H2633" s="17" t="str">
        <f t="shared" si="123"/>
        <v>CONFIRMED BEARISH</v>
      </c>
    </row>
    <row r="2634" spans="1:8" ht="13.5" x14ac:dyDescent="0.25">
      <c r="A2634" s="3">
        <f>TITRES_STAT!B2637</f>
        <v>45842</v>
      </c>
      <c r="B2634" s="17">
        <f>TITRES_STAT!C2637</f>
        <v>12.5</v>
      </c>
      <c r="C2634" s="17">
        <f>TITRES_STAT!D2637</f>
        <v>12.5</v>
      </c>
      <c r="D2634" s="17">
        <f>TITRES_STAT!E2637</f>
        <v>80923</v>
      </c>
      <c r="E2634" s="17">
        <f>TITRES_STAT!F2637</f>
        <v>12.481</v>
      </c>
      <c r="F2634" s="17" t="str">
        <f t="shared" si="125"/>
        <v>BULLISH</v>
      </c>
      <c r="G2634" s="17" t="str">
        <f t="shared" si="124"/>
        <v>NEUTRAL</v>
      </c>
      <c r="H2634" s="17" t="str">
        <f t="shared" si="123"/>
        <v>CONFIRMED BULLISH</v>
      </c>
    </row>
    <row r="2635" spans="1:8" ht="13.5" x14ac:dyDescent="0.25">
      <c r="A2635" s="3">
        <f>TITRES_STAT!B2638</f>
        <v>45845</v>
      </c>
      <c r="B2635" s="17">
        <f>TITRES_STAT!C2638</f>
        <v>12.6</v>
      </c>
      <c r="C2635" s="17">
        <f>TITRES_STAT!D2638</f>
        <v>12.6</v>
      </c>
      <c r="D2635" s="17">
        <f>TITRES_STAT!E2638</f>
        <v>32843</v>
      </c>
      <c r="E2635" s="17">
        <f>TITRES_STAT!F2638</f>
        <v>12.565</v>
      </c>
      <c r="F2635" s="17" t="str">
        <f t="shared" si="125"/>
        <v>BULLISH</v>
      </c>
      <c r="G2635" s="17" t="str">
        <f t="shared" si="124"/>
        <v>STRONG</v>
      </c>
      <c r="H2635" s="17" t="str">
        <f t="shared" si="123"/>
        <v>CONFIRMED BULLISH</v>
      </c>
    </row>
    <row r="2636" spans="1:8" ht="13.5" x14ac:dyDescent="0.25">
      <c r="A2636" s="3">
        <f>TITRES_STAT!B2639</f>
        <v>45846</v>
      </c>
      <c r="B2636" s="17">
        <f>TITRES_STAT!C2639</f>
        <v>12.6</v>
      </c>
      <c r="C2636" s="17">
        <f>TITRES_STAT!D2639</f>
        <v>12.6</v>
      </c>
      <c r="D2636" s="17">
        <f>TITRES_STAT!E2639</f>
        <v>52980</v>
      </c>
      <c r="E2636" s="17">
        <f>TITRES_STAT!F2639</f>
        <v>12.595000000000001</v>
      </c>
      <c r="F2636" s="17" t="str">
        <f t="shared" si="125"/>
        <v>BULLISH</v>
      </c>
      <c r="G2636" s="17" t="str">
        <f t="shared" si="124"/>
        <v>NEUTRAL</v>
      </c>
      <c r="H2636" s="17" t="str">
        <f t="shared" si="123"/>
        <v>CONFIRMED BULLISH</v>
      </c>
    </row>
    <row r="2637" spans="1:8" ht="13.5" x14ac:dyDescent="0.25">
      <c r="A2637" s="3">
        <f>TITRES_STAT!B2640</f>
        <v>45847</v>
      </c>
      <c r="B2637" s="17">
        <f>TITRES_STAT!C2640</f>
        <v>12.7</v>
      </c>
      <c r="C2637" s="17">
        <f>TITRES_STAT!D2640</f>
        <v>12.7</v>
      </c>
      <c r="D2637" s="17">
        <f>TITRES_STAT!E2640</f>
        <v>49873</v>
      </c>
      <c r="E2637" s="17">
        <f>TITRES_STAT!F2640</f>
        <v>12.694000000000001</v>
      </c>
      <c r="F2637" s="17" t="str">
        <f t="shared" si="125"/>
        <v>BULLISH</v>
      </c>
      <c r="G2637" s="17" t="str">
        <f t="shared" si="124"/>
        <v>STRONG</v>
      </c>
      <c r="H2637" s="17" t="str">
        <f t="shared" si="123"/>
        <v>CONFIRMED BULLISH</v>
      </c>
    </row>
    <row r="2638" spans="1:8" ht="13.5" x14ac:dyDescent="0.25">
      <c r="A2638" s="3">
        <f>TITRES_STAT!B2641</f>
        <v>45848</v>
      </c>
      <c r="B2638" s="17">
        <f>TITRES_STAT!C2641</f>
        <v>12.74</v>
      </c>
      <c r="C2638" s="17">
        <f>TITRES_STAT!D2641</f>
        <v>12.74</v>
      </c>
      <c r="D2638" s="17">
        <f>TITRES_STAT!E2641</f>
        <v>40639</v>
      </c>
      <c r="E2638" s="17">
        <f>TITRES_STAT!F2641</f>
        <v>12.706</v>
      </c>
      <c r="F2638" s="17" t="str">
        <f t="shared" si="125"/>
        <v>BULLISH</v>
      </c>
      <c r="G2638" s="17" t="str">
        <f t="shared" si="124"/>
        <v>STRONG</v>
      </c>
      <c r="H2638" s="17" t="str">
        <f t="shared" si="123"/>
        <v>CONFIRMED BULLISH</v>
      </c>
    </row>
    <row r="2639" spans="1:8" ht="13.5" x14ac:dyDescent="0.25">
      <c r="A2639" s="3">
        <f>TITRES_STAT!B2642</f>
        <v>45849</v>
      </c>
      <c r="B2639" s="17">
        <f>TITRES_STAT!C2642</f>
        <v>12.74</v>
      </c>
      <c r="C2639" s="17">
        <f>TITRES_STAT!D2642</f>
        <v>12.74</v>
      </c>
      <c r="D2639" s="17">
        <f>TITRES_STAT!E2642</f>
        <v>21566</v>
      </c>
      <c r="E2639" s="17">
        <f>TITRES_STAT!F2642</f>
        <v>12.72</v>
      </c>
      <c r="F2639" s="17" t="str">
        <f t="shared" si="125"/>
        <v>BULLISH</v>
      </c>
      <c r="G2639" s="17" t="str">
        <f t="shared" si="124"/>
        <v>NEUTRAL</v>
      </c>
      <c r="H2639" s="17" t="str">
        <f t="shared" si="123"/>
        <v>CONFIRMED BULLISH</v>
      </c>
    </row>
    <row r="2640" spans="1:8" ht="13.5" x14ac:dyDescent="0.25">
      <c r="A2640" s="3">
        <f>TITRES_STAT!B2643</f>
        <v>45852</v>
      </c>
      <c r="B2640" s="17">
        <f>TITRES_STAT!C2643</f>
        <v>12.73</v>
      </c>
      <c r="C2640" s="17">
        <f>TITRES_STAT!D2643</f>
        <v>12.73</v>
      </c>
      <c r="D2640" s="17">
        <f>TITRES_STAT!E2643</f>
        <v>31282</v>
      </c>
      <c r="E2640" s="17">
        <f>TITRES_STAT!F2643</f>
        <v>12.702999999999999</v>
      </c>
      <c r="F2640" s="17" t="str">
        <f t="shared" si="125"/>
        <v>BULLISH</v>
      </c>
      <c r="G2640" s="17" t="str">
        <f t="shared" si="124"/>
        <v>NEUTRAL</v>
      </c>
      <c r="H2640" s="17" t="str">
        <f t="shared" si="123"/>
        <v>CONFIRMED BULLISH</v>
      </c>
    </row>
    <row r="2641" spans="1:8" ht="13.5" x14ac:dyDescent="0.25">
      <c r="A2641" s="3">
        <f>TITRES_STAT!B2644</f>
        <v>45853</v>
      </c>
      <c r="B2641" s="17">
        <f>TITRES_STAT!C2644</f>
        <v>12.72</v>
      </c>
      <c r="C2641" s="17">
        <f>TITRES_STAT!D2644</f>
        <v>12.72</v>
      </c>
      <c r="D2641" s="17">
        <f>TITRES_STAT!E2644</f>
        <v>40265</v>
      </c>
      <c r="E2641" s="17">
        <f>TITRES_STAT!F2644</f>
        <v>12.706</v>
      </c>
      <c r="F2641" s="17" t="str">
        <f t="shared" si="125"/>
        <v>BULLISH</v>
      </c>
      <c r="G2641" s="17" t="str">
        <f t="shared" si="124"/>
        <v>NEUTRAL</v>
      </c>
      <c r="H2641" s="17" t="str">
        <f t="shared" si="123"/>
        <v>CONFIRMED BULLISH</v>
      </c>
    </row>
    <row r="2642" spans="1:8" ht="13.5" x14ac:dyDescent="0.25">
      <c r="A2642" s="3">
        <f>TITRES_STAT!B2645</f>
        <v>45854</v>
      </c>
      <c r="B2642" s="17">
        <f>TITRES_STAT!C2645</f>
        <v>12.72</v>
      </c>
      <c r="C2642" s="17">
        <f>TITRES_STAT!D2645</f>
        <v>12.72</v>
      </c>
      <c r="D2642" s="17">
        <f>TITRES_STAT!E2645</f>
        <v>14252</v>
      </c>
      <c r="E2642" s="17">
        <f>TITRES_STAT!F2645</f>
        <v>12.7</v>
      </c>
      <c r="F2642" s="17" t="str">
        <f t="shared" si="125"/>
        <v>BULLISH</v>
      </c>
      <c r="G2642" s="17" t="str">
        <f t="shared" si="124"/>
        <v>NEUTRAL</v>
      </c>
      <c r="H2642" s="17" t="str">
        <f t="shared" si="123"/>
        <v>CONFIRMED BULLISH</v>
      </c>
    </row>
    <row r="2643" spans="1:8" ht="13.5" x14ac:dyDescent="0.25">
      <c r="A2643" s="3">
        <f>TITRES_STAT!B2646</f>
        <v>45855</v>
      </c>
      <c r="B2643" s="17">
        <f>TITRES_STAT!C2646</f>
        <v>12.7</v>
      </c>
      <c r="C2643" s="17">
        <f>TITRES_STAT!D2646</f>
        <v>12.7</v>
      </c>
      <c r="D2643" s="17">
        <f>TITRES_STAT!E2646</f>
        <v>28910</v>
      </c>
      <c r="E2643" s="17">
        <f>TITRES_STAT!F2646</f>
        <v>12.701000000000001</v>
      </c>
      <c r="F2643" s="17" t="str">
        <f t="shared" si="125"/>
        <v>BEARISH</v>
      </c>
      <c r="G2643" s="17" t="str">
        <f t="shared" si="124"/>
        <v>NEUTRAL</v>
      </c>
      <c r="H2643" s="17" t="str">
        <f t="shared" si="123"/>
        <v>CONFIRMED BEARISH</v>
      </c>
    </row>
    <row r="2644" spans="1:8" ht="13.5" x14ac:dyDescent="0.25">
      <c r="A2644" s="3">
        <f>TITRES_STAT!B2647</f>
        <v>45856</v>
      </c>
      <c r="B2644" s="17">
        <f>TITRES_STAT!C2647</f>
        <v>12.7</v>
      </c>
      <c r="C2644" s="17">
        <f>TITRES_STAT!D2647</f>
        <v>12.7</v>
      </c>
      <c r="D2644" s="17">
        <f>TITRES_STAT!E2647</f>
        <v>45336</v>
      </c>
      <c r="E2644" s="17">
        <f>TITRES_STAT!F2647</f>
        <v>12.701000000000001</v>
      </c>
      <c r="F2644" s="17" t="str">
        <f t="shared" si="125"/>
        <v>BEARISH</v>
      </c>
      <c r="G2644" s="17" t="str">
        <f t="shared" si="124"/>
        <v>NEUTRAL</v>
      </c>
      <c r="H2644" s="17" t="str">
        <f t="shared" si="123"/>
        <v>CONFIRMED BEARISH</v>
      </c>
    </row>
    <row r="2645" spans="1:8" ht="13.5" x14ac:dyDescent="0.25">
      <c r="A2645" s="3">
        <f>TITRES_STAT!B2648</f>
        <v>45859</v>
      </c>
      <c r="B2645" s="17">
        <f>TITRES_STAT!C2648</f>
        <v>12.74</v>
      </c>
      <c r="C2645" s="17">
        <f>TITRES_STAT!D2648</f>
        <v>12.74</v>
      </c>
      <c r="D2645" s="17">
        <f>TITRES_STAT!E2648</f>
        <v>27482</v>
      </c>
      <c r="E2645" s="17">
        <f>TITRES_STAT!F2648</f>
        <v>12.695</v>
      </c>
      <c r="F2645" s="17" t="str">
        <f t="shared" si="125"/>
        <v>BEARISH</v>
      </c>
      <c r="G2645" s="17" t="str">
        <f t="shared" si="124"/>
        <v>NEUTRAL</v>
      </c>
      <c r="H2645" s="17" t="str">
        <f t="shared" si="123"/>
        <v>BEARISH DIVERGENCE</v>
      </c>
    </row>
    <row r="2646" spans="1:8" ht="13.5" x14ac:dyDescent="0.25">
      <c r="A2646" s="3">
        <f>TITRES_STAT!B2649</f>
        <v>45860</v>
      </c>
      <c r="B2646" s="17">
        <f>TITRES_STAT!C2649</f>
        <v>12.74</v>
      </c>
      <c r="C2646" s="17">
        <f>TITRES_STAT!D2649</f>
        <v>12.74</v>
      </c>
      <c r="D2646" s="17">
        <f>TITRES_STAT!E2649</f>
        <v>6579</v>
      </c>
      <c r="E2646" s="17">
        <f>TITRES_STAT!F2649</f>
        <v>12.712</v>
      </c>
      <c r="F2646" s="17" t="str">
        <f t="shared" si="125"/>
        <v>BULLISH</v>
      </c>
      <c r="G2646" s="17" t="str">
        <f t="shared" si="124"/>
        <v>NEUTRAL</v>
      </c>
      <c r="H2646" s="17" t="str">
        <f t="shared" si="123"/>
        <v>CONFIRMED BULLISH</v>
      </c>
    </row>
    <row r="2647" spans="1:8" ht="13.5" x14ac:dyDescent="0.25">
      <c r="A2647" s="3">
        <f>TITRES_STAT!B2650</f>
        <v>45861</v>
      </c>
      <c r="B2647" s="17">
        <f>TITRES_STAT!C2650</f>
        <v>12.7</v>
      </c>
      <c r="C2647" s="17">
        <f>TITRES_STAT!D2650</f>
        <v>12.7</v>
      </c>
      <c r="D2647" s="17">
        <f>TITRES_STAT!E2650</f>
        <v>6382</v>
      </c>
      <c r="E2647" s="17">
        <f>TITRES_STAT!F2650</f>
        <v>12.606</v>
      </c>
      <c r="F2647" s="17" t="str">
        <f t="shared" si="125"/>
        <v>BEARISH</v>
      </c>
      <c r="G2647" s="17" t="str">
        <f t="shared" si="124"/>
        <v>NEUTRAL</v>
      </c>
      <c r="H2647" s="17" t="str">
        <f t="shared" si="123"/>
        <v>CONFIRMED BEARISH</v>
      </c>
    </row>
    <row r="2648" spans="1:8" ht="13.5" x14ac:dyDescent="0.25">
      <c r="A2648" s="3">
        <f>TITRES_STAT!B2651</f>
        <v>45862</v>
      </c>
      <c r="B2648" s="17">
        <f>TITRES_STAT!C2651</f>
        <v>12.78</v>
      </c>
      <c r="C2648" s="17">
        <f>TITRES_STAT!D2651</f>
        <v>12.78</v>
      </c>
      <c r="D2648" s="17">
        <f>TITRES_STAT!E2651</f>
        <v>29818</v>
      </c>
      <c r="E2648" s="17">
        <f>TITRES_STAT!F2651</f>
        <v>12.757</v>
      </c>
      <c r="F2648" s="17" t="str">
        <f t="shared" si="125"/>
        <v>BULLISH</v>
      </c>
      <c r="G2648" s="17" t="str">
        <f t="shared" si="124"/>
        <v>NEUTRAL</v>
      </c>
      <c r="H2648" s="17" t="str">
        <f t="shared" si="123"/>
        <v>CONFIRMED BULLISH</v>
      </c>
    </row>
    <row r="2649" spans="1:8" ht="13.5" x14ac:dyDescent="0.25">
      <c r="A2649" s="3">
        <f>TITRES_STAT!B2652</f>
        <v>45866</v>
      </c>
      <c r="B2649" s="17">
        <f>TITRES_STAT!C2652</f>
        <v>12.77</v>
      </c>
      <c r="C2649" s="17">
        <f>TITRES_STAT!D2652</f>
        <v>12.77</v>
      </c>
      <c r="D2649" s="17">
        <f>TITRES_STAT!E2652</f>
        <v>13883</v>
      </c>
      <c r="E2649" s="17">
        <f>TITRES_STAT!F2652</f>
        <v>12.739000000000001</v>
      </c>
      <c r="F2649" s="17" t="str">
        <f t="shared" si="125"/>
        <v>BULLISH</v>
      </c>
      <c r="G2649" s="17" t="str">
        <f t="shared" si="124"/>
        <v>NEUTRAL</v>
      </c>
      <c r="H2649" s="17" t="str">
        <f t="shared" si="123"/>
        <v>CONFIRMED BULLISH</v>
      </c>
    </row>
    <row r="2650" spans="1:8" ht="13.5" x14ac:dyDescent="0.25">
      <c r="A2650" s="3">
        <f>TITRES_STAT!B2653</f>
        <v>45867</v>
      </c>
      <c r="B2650" s="17">
        <f>TITRES_STAT!C2653</f>
        <v>12.69</v>
      </c>
      <c r="C2650" s="17">
        <f>TITRES_STAT!D2653</f>
        <v>12.69</v>
      </c>
      <c r="D2650" s="17">
        <f>TITRES_STAT!E2653</f>
        <v>6057</v>
      </c>
      <c r="E2650" s="17">
        <f>TITRES_STAT!F2653</f>
        <v>12.637</v>
      </c>
      <c r="F2650" s="17" t="str">
        <f t="shared" si="125"/>
        <v>BEARISH</v>
      </c>
      <c r="G2650" s="17" t="str">
        <f t="shared" si="124"/>
        <v>NEUTRAL</v>
      </c>
      <c r="H2650" s="17" t="str">
        <f t="shared" si="123"/>
        <v>CONFIRMED BEARISH</v>
      </c>
    </row>
    <row r="2651" spans="1:8" ht="13.5" x14ac:dyDescent="0.25">
      <c r="A2651" s="3">
        <f>TITRES_STAT!B2654</f>
        <v>45868</v>
      </c>
      <c r="B2651" s="17">
        <f>TITRES_STAT!C2654</f>
        <v>12.65</v>
      </c>
      <c r="C2651" s="17">
        <f>TITRES_STAT!D2654</f>
        <v>12.65</v>
      </c>
      <c r="D2651" s="17">
        <f>TITRES_STAT!E2654</f>
        <v>497</v>
      </c>
      <c r="E2651" s="17">
        <f>TITRES_STAT!F2654</f>
        <v>12.587999999999999</v>
      </c>
      <c r="F2651" s="17" t="str">
        <f t="shared" si="125"/>
        <v>BEARISH</v>
      </c>
      <c r="G2651" s="17" t="str">
        <f t="shared" si="124"/>
        <v>NEUTRAL</v>
      </c>
      <c r="H2651" s="17" t="str">
        <f t="shared" si="123"/>
        <v>CONFIRMED BEARISH</v>
      </c>
    </row>
    <row r="2652" spans="1:8" ht="13.5" x14ac:dyDescent="0.25">
      <c r="A2652" s="3">
        <f>TITRES_STAT!B2655</f>
        <v>45869</v>
      </c>
      <c r="B2652" s="17">
        <f>TITRES_STAT!C2655</f>
        <v>12.6</v>
      </c>
      <c r="C2652" s="17">
        <f>TITRES_STAT!D2655</f>
        <v>12.6</v>
      </c>
      <c r="D2652" s="17">
        <f>TITRES_STAT!E2655</f>
        <v>1758</v>
      </c>
      <c r="E2652" s="17">
        <f>TITRES_STAT!F2655</f>
        <v>12.613</v>
      </c>
      <c r="F2652" s="17" t="str">
        <f t="shared" si="125"/>
        <v>BULLISH</v>
      </c>
      <c r="G2652" s="17" t="str">
        <f t="shared" si="124"/>
        <v>NEUTRAL</v>
      </c>
      <c r="H2652" s="17" t="str">
        <f t="shared" si="123"/>
        <v>BULLISH DIVERGENCE</v>
      </c>
    </row>
    <row r="2653" spans="1:8" ht="13.5" x14ac:dyDescent="0.25">
      <c r="A2653" s="3">
        <f>TITRES_STAT!B2656</f>
        <v>45870</v>
      </c>
      <c r="B2653" s="17">
        <f>TITRES_STAT!C2656</f>
        <v>12.55</v>
      </c>
      <c r="C2653" s="17">
        <f>TITRES_STAT!D2656</f>
        <v>12.55</v>
      </c>
      <c r="D2653" s="17">
        <f>TITRES_STAT!E2656</f>
        <v>6332</v>
      </c>
      <c r="E2653" s="17">
        <f>TITRES_STAT!F2656</f>
        <v>12.548</v>
      </c>
      <c r="F2653" s="17" t="str">
        <f t="shared" si="125"/>
        <v>BEARISH</v>
      </c>
      <c r="G2653" s="17" t="str">
        <f t="shared" si="124"/>
        <v>NEUTRAL</v>
      </c>
      <c r="H2653" s="17" t="str">
        <f t="shared" si="123"/>
        <v>CONFIRMED BEARISH</v>
      </c>
    </row>
    <row r="2654" spans="1:8" ht="13.5" x14ac:dyDescent="0.25">
      <c r="A2654" s="3">
        <f>TITRES_STAT!B2657</f>
        <v>45873</v>
      </c>
      <c r="B2654" s="17">
        <f>TITRES_STAT!C2657</f>
        <v>12.39</v>
      </c>
      <c r="C2654" s="17">
        <f>TITRES_STAT!D2657</f>
        <v>12.39</v>
      </c>
      <c r="D2654" s="17">
        <f>TITRES_STAT!E2657</f>
        <v>6121</v>
      </c>
      <c r="E2654" s="17">
        <f>TITRES_STAT!F2657</f>
        <v>12.429</v>
      </c>
      <c r="F2654" s="17" t="str">
        <f t="shared" si="125"/>
        <v>BEARISH</v>
      </c>
      <c r="G2654" s="17" t="str">
        <f t="shared" si="124"/>
        <v>WEAK</v>
      </c>
      <c r="H2654" s="17" t="str">
        <f t="shared" si="123"/>
        <v>CONFIRMED BEARISH</v>
      </c>
    </row>
    <row r="2655" spans="1:8" ht="13.5" x14ac:dyDescent="0.25">
      <c r="A2655" s="3">
        <f>TITRES_STAT!B2658</f>
        <v>45874</v>
      </c>
      <c r="B2655" s="17">
        <f>TITRES_STAT!C2658</f>
        <v>12</v>
      </c>
      <c r="C2655" s="17">
        <f>TITRES_STAT!D2658</f>
        <v>12</v>
      </c>
      <c r="D2655" s="17">
        <f>TITRES_STAT!E2658</f>
        <v>34886</v>
      </c>
      <c r="E2655" s="17">
        <f>TITRES_STAT!F2658</f>
        <v>12.08</v>
      </c>
      <c r="F2655" s="17" t="str">
        <f t="shared" si="125"/>
        <v>BEARISH</v>
      </c>
      <c r="G2655" s="17" t="str">
        <f t="shared" si="124"/>
        <v>WEAK</v>
      </c>
      <c r="H2655" s="17" t="str">
        <f t="shared" si="123"/>
        <v>CONFIRMED BEARISH</v>
      </c>
    </row>
    <row r="2656" spans="1:8" ht="13.5" x14ac:dyDescent="0.25">
      <c r="A2656" s="3">
        <f>TITRES_STAT!B2659</f>
        <v>45875</v>
      </c>
      <c r="B2656" s="17">
        <f>TITRES_STAT!C2659</f>
        <v>11.8</v>
      </c>
      <c r="C2656" s="17">
        <f>TITRES_STAT!D2659</f>
        <v>11.8</v>
      </c>
      <c r="D2656" s="17">
        <f>TITRES_STAT!E2659</f>
        <v>135586</v>
      </c>
      <c r="E2656" s="17">
        <f>TITRES_STAT!F2659</f>
        <v>11.852</v>
      </c>
      <c r="F2656" s="17" t="str">
        <f t="shared" si="125"/>
        <v>BEARISH</v>
      </c>
      <c r="G2656" s="17" t="str">
        <f t="shared" si="124"/>
        <v>WEAK</v>
      </c>
      <c r="H2656" s="17" t="str">
        <f t="shared" si="123"/>
        <v>CONFIRMED BEARISH</v>
      </c>
    </row>
    <row r="2657" spans="1:8" ht="13.5" x14ac:dyDescent="0.25">
      <c r="A2657" s="3">
        <f>TITRES_STAT!B2660</f>
        <v>45876</v>
      </c>
      <c r="B2657" s="17">
        <f>TITRES_STAT!C2660</f>
        <v>11.97</v>
      </c>
      <c r="C2657" s="17">
        <f>TITRES_STAT!D2660</f>
        <v>11.97</v>
      </c>
      <c r="D2657" s="17">
        <f>TITRES_STAT!E2660</f>
        <v>20816</v>
      </c>
      <c r="E2657" s="17">
        <f>TITRES_STAT!F2660</f>
        <v>11.86</v>
      </c>
      <c r="F2657" s="17" t="str">
        <f t="shared" si="125"/>
        <v>BEARISH</v>
      </c>
      <c r="G2657" s="17" t="str">
        <f t="shared" si="124"/>
        <v>WEAK</v>
      </c>
      <c r="H2657" s="17" t="str">
        <f t="shared" si="123"/>
        <v>CONFIRMED BEARISH</v>
      </c>
    </row>
    <row r="2658" spans="1:8" ht="13.5" x14ac:dyDescent="0.25">
      <c r="A2658" s="3">
        <f>TITRES_STAT!B2661</f>
        <v>45877</v>
      </c>
      <c r="B2658" s="17">
        <f>TITRES_STAT!C2661</f>
        <v>12.45</v>
      </c>
      <c r="C2658" s="17">
        <f>TITRES_STAT!D2661</f>
        <v>12.45</v>
      </c>
      <c r="D2658" s="17">
        <f>TITRES_STAT!E2661</f>
        <v>53731</v>
      </c>
      <c r="E2658" s="17">
        <f>TITRES_STAT!F2661</f>
        <v>12.321</v>
      </c>
      <c r="F2658" s="17" t="str">
        <f t="shared" si="125"/>
        <v>BEARISH</v>
      </c>
      <c r="G2658" s="17" t="str">
        <f t="shared" si="124"/>
        <v>NEUTRAL</v>
      </c>
      <c r="H2658" s="17" t="str">
        <f t="shared" si="123"/>
        <v>CONFIRMED BEARISH</v>
      </c>
    </row>
    <row r="2659" spans="1:8" ht="13.5" x14ac:dyDescent="0.25">
      <c r="A2659" s="3">
        <f>TITRES_STAT!B2662</f>
        <v>45880</v>
      </c>
      <c r="B2659" s="17">
        <f>TITRES_STAT!C2662</f>
        <v>12.45</v>
      </c>
      <c r="C2659" s="17">
        <f>TITRES_STAT!D2662</f>
        <v>12.45</v>
      </c>
      <c r="D2659" s="17">
        <f>TITRES_STAT!E2662</f>
        <v>6980</v>
      </c>
      <c r="E2659" s="17">
        <f>TITRES_STAT!F2662</f>
        <v>12.388999999999999</v>
      </c>
      <c r="F2659" s="17" t="str">
        <f t="shared" si="125"/>
        <v>BEARISH</v>
      </c>
      <c r="G2659" s="17" t="str">
        <f t="shared" si="124"/>
        <v>NEUTRAL</v>
      </c>
      <c r="H2659" s="17" t="str">
        <f t="shared" si="123"/>
        <v>BEARISH DIVERGENCE</v>
      </c>
    </row>
    <row r="2660" spans="1:8" ht="13.5" x14ac:dyDescent="0.25">
      <c r="A2660" s="3">
        <f>TITRES_STAT!B2663</f>
        <v>45881</v>
      </c>
      <c r="B2660" s="17">
        <f>TITRES_STAT!C2663</f>
        <v>12</v>
      </c>
      <c r="C2660" s="17">
        <f>TITRES_STAT!D2663</f>
        <v>12</v>
      </c>
      <c r="D2660" s="17">
        <f>TITRES_STAT!E2663</f>
        <v>9397</v>
      </c>
      <c r="E2660" s="17">
        <f>TITRES_STAT!F2663</f>
        <v>12.05</v>
      </c>
      <c r="F2660" s="17" t="str">
        <f t="shared" si="125"/>
        <v>BEARISH</v>
      </c>
      <c r="G2660" s="17" t="str">
        <f t="shared" si="124"/>
        <v>NEUTRAL</v>
      </c>
      <c r="H2660" s="17" t="str">
        <f t="shared" si="123"/>
        <v>NEUTRAL</v>
      </c>
    </row>
    <row r="2661" spans="1:8" ht="13.5" x14ac:dyDescent="0.25">
      <c r="A2661" s="3">
        <f>TITRES_STAT!B2664</f>
        <v>45883</v>
      </c>
      <c r="B2661" s="17">
        <f>TITRES_STAT!C2664</f>
        <v>12.2</v>
      </c>
      <c r="C2661" s="17">
        <f>TITRES_STAT!D2664</f>
        <v>12.2</v>
      </c>
      <c r="D2661" s="17">
        <f>TITRES_STAT!E2664</f>
        <v>3476</v>
      </c>
      <c r="E2661" s="17">
        <f>TITRES_STAT!F2664</f>
        <v>12.21</v>
      </c>
      <c r="F2661" s="17" t="str">
        <f t="shared" si="125"/>
        <v>BULLISH</v>
      </c>
      <c r="G2661" s="17" t="str">
        <f t="shared" si="124"/>
        <v>STRONG</v>
      </c>
      <c r="H2661" s="17" t="str">
        <f t="shared" si="123"/>
        <v>CONFIRMED BULLISH</v>
      </c>
    </row>
    <row r="2662" spans="1:8" ht="13.5" x14ac:dyDescent="0.25">
      <c r="A2662" s="3">
        <f>TITRES_STAT!B2665</f>
        <v>45884</v>
      </c>
      <c r="B2662" s="17">
        <f>TITRES_STAT!C2665</f>
        <v>12.08</v>
      </c>
      <c r="C2662" s="17">
        <f>TITRES_STAT!D2665</f>
        <v>12.08</v>
      </c>
      <c r="D2662" s="17">
        <f>TITRES_STAT!E2665</f>
        <v>37072</v>
      </c>
      <c r="E2662" s="17">
        <f>TITRES_STAT!F2665</f>
        <v>12.010999999999999</v>
      </c>
      <c r="F2662" s="17" t="str">
        <f t="shared" si="125"/>
        <v>BULLISH</v>
      </c>
      <c r="G2662" s="17" t="str">
        <f t="shared" si="124"/>
        <v>NEUTRAL</v>
      </c>
      <c r="H2662" s="17" t="str">
        <f t="shared" si="123"/>
        <v>CONFIRMED BULLISH</v>
      </c>
    </row>
    <row r="2663" spans="1:8" ht="13.5" x14ac:dyDescent="0.25">
      <c r="A2663" s="3">
        <f>TITRES_STAT!B2666</f>
        <v>45887</v>
      </c>
      <c r="B2663" s="17">
        <f>TITRES_STAT!C2666</f>
        <v>12.11</v>
      </c>
      <c r="C2663" s="17">
        <f>TITRES_STAT!D2666</f>
        <v>12.11</v>
      </c>
      <c r="D2663" s="17">
        <f>TITRES_STAT!E2666</f>
        <v>117141</v>
      </c>
      <c r="E2663" s="17">
        <f>TITRES_STAT!F2666</f>
        <v>12.02</v>
      </c>
      <c r="F2663" s="17" t="str">
        <f t="shared" si="125"/>
        <v>BEARISH</v>
      </c>
      <c r="G2663" s="17" t="str">
        <f t="shared" si="124"/>
        <v>WEAK</v>
      </c>
      <c r="H2663" s="17" t="str">
        <f t="shared" si="123"/>
        <v>CONFIRMED BEARISH</v>
      </c>
    </row>
    <row r="2664" spans="1:8" ht="13.5" x14ac:dyDescent="0.25">
      <c r="A2664" s="3">
        <f>TITRES_STAT!B2667</f>
        <v>45888</v>
      </c>
      <c r="B2664" s="17">
        <f>TITRES_STAT!C2667</f>
        <v>12.09</v>
      </c>
      <c r="C2664" s="17">
        <f>TITRES_STAT!D2667</f>
        <v>12.09</v>
      </c>
      <c r="D2664" s="17">
        <f>TITRES_STAT!E2667</f>
        <v>21520</v>
      </c>
      <c r="E2664" s="17">
        <f>TITRES_STAT!F2667</f>
        <v>12.021000000000001</v>
      </c>
      <c r="F2664" s="17" t="str">
        <f t="shared" si="125"/>
        <v>BEARISH</v>
      </c>
      <c r="G2664" s="17" t="str">
        <f t="shared" si="124"/>
        <v>WEAK</v>
      </c>
      <c r="H2664" s="17" t="str">
        <f t="shared" si="123"/>
        <v>CONFIRMED BEARISH</v>
      </c>
    </row>
    <row r="2665" spans="1:8" ht="13.5" x14ac:dyDescent="0.25">
      <c r="A2665" s="3">
        <f>TITRES_STAT!B2668</f>
        <v>45889</v>
      </c>
      <c r="B2665" s="17">
        <f>TITRES_STAT!C2668</f>
        <v>12.15</v>
      </c>
      <c r="C2665" s="17">
        <f>TITRES_STAT!D2668</f>
        <v>12.15</v>
      </c>
      <c r="D2665" s="17">
        <f>TITRES_STAT!E2668</f>
        <v>152113</v>
      </c>
      <c r="E2665" s="17">
        <f>TITRES_STAT!F2668</f>
        <v>12.057</v>
      </c>
      <c r="F2665" s="17" t="str">
        <f t="shared" si="125"/>
        <v>BULLISH</v>
      </c>
      <c r="G2665" s="17" t="str">
        <f t="shared" si="124"/>
        <v>NEUTRAL</v>
      </c>
      <c r="H2665" s="17" t="str">
        <f t="shared" si="123"/>
        <v>CONFIRMED BULLISH</v>
      </c>
    </row>
    <row r="2666" spans="1:8" ht="13.5" x14ac:dyDescent="0.25">
      <c r="A2666" s="3">
        <f>TITRES_STAT!B2669</f>
        <v>45890</v>
      </c>
      <c r="B2666" s="17">
        <f>TITRES_STAT!C2669</f>
        <v>12.15</v>
      </c>
      <c r="C2666" s="17">
        <f>TITRES_STAT!D2669</f>
        <v>12.15</v>
      </c>
      <c r="D2666" s="17">
        <f>TITRES_STAT!E2669</f>
        <v>42164</v>
      </c>
      <c r="E2666" s="17">
        <f>TITRES_STAT!F2669</f>
        <v>12.17</v>
      </c>
      <c r="F2666" s="17" t="str">
        <f t="shared" si="125"/>
        <v>BEARISH</v>
      </c>
      <c r="G2666" s="17" t="str">
        <f t="shared" si="124"/>
        <v>NEUTRAL</v>
      </c>
      <c r="H2666" s="17" t="str">
        <f t="shared" si="123"/>
        <v>CONFIRMED BEARISH</v>
      </c>
    </row>
    <row r="2667" spans="1:8" ht="13.5" x14ac:dyDescent="0.25">
      <c r="A2667" s="3">
        <f>TITRES_STAT!B2670</f>
        <v>45891</v>
      </c>
      <c r="B2667" s="17">
        <f>TITRES_STAT!C2670</f>
        <v>12.29</v>
      </c>
      <c r="C2667" s="17">
        <f>TITRES_STAT!D2670</f>
        <v>12.29</v>
      </c>
      <c r="D2667" s="17">
        <f>TITRES_STAT!E2670</f>
        <v>12373</v>
      </c>
      <c r="E2667" s="17">
        <f>TITRES_STAT!F2670</f>
        <v>12.250999999999999</v>
      </c>
      <c r="F2667" s="17" t="str">
        <f t="shared" si="125"/>
        <v>BULLISH</v>
      </c>
      <c r="G2667" s="17" t="str">
        <f t="shared" si="124"/>
        <v>NEUTRAL</v>
      </c>
      <c r="H2667" s="17" t="str">
        <f t="shared" si="123"/>
        <v>CONFIRMED BULLISH</v>
      </c>
    </row>
    <row r="2668" spans="1:8" ht="13.5" x14ac:dyDescent="0.25">
      <c r="A2668" s="3">
        <f>TITRES_STAT!B2671</f>
        <v>45894</v>
      </c>
      <c r="B2668" s="17">
        <f>TITRES_STAT!C2671</f>
        <v>12.4</v>
      </c>
      <c r="C2668" s="17">
        <f>TITRES_STAT!D2671</f>
        <v>12.4</v>
      </c>
      <c r="D2668" s="17">
        <f>TITRES_STAT!E2671</f>
        <v>7928</v>
      </c>
      <c r="E2668" s="17">
        <f>TITRES_STAT!F2671</f>
        <v>12.303000000000001</v>
      </c>
      <c r="F2668" s="17" t="str">
        <f t="shared" si="125"/>
        <v>BULLISH</v>
      </c>
      <c r="G2668" s="17" t="str">
        <f t="shared" si="124"/>
        <v>STRONG</v>
      </c>
      <c r="H2668" s="17" t="str">
        <f t="shared" si="123"/>
        <v>CONFIRMED BULLISH</v>
      </c>
    </row>
    <row r="2669" spans="1:8" ht="13.5" x14ac:dyDescent="0.25">
      <c r="A2669" s="3">
        <f>TITRES_STAT!B2672</f>
        <v>45895</v>
      </c>
      <c r="B2669" s="17">
        <f>TITRES_STAT!C2672</f>
        <v>12.4</v>
      </c>
      <c r="C2669" s="17">
        <f>TITRES_STAT!D2672</f>
        <v>12.4</v>
      </c>
      <c r="D2669" s="17">
        <f>TITRES_STAT!E2672</f>
        <v>15596</v>
      </c>
      <c r="E2669" s="17">
        <f>TITRES_STAT!F2672</f>
        <v>12.381</v>
      </c>
      <c r="F2669" s="17" t="str">
        <f t="shared" si="125"/>
        <v>BULLISH</v>
      </c>
      <c r="G2669" s="17" t="str">
        <f t="shared" si="124"/>
        <v>STRONG</v>
      </c>
      <c r="H2669" s="17" t="str">
        <f t="shared" si="123"/>
        <v>CONFIRMED BULLISH</v>
      </c>
    </row>
    <row r="2670" spans="1:8" ht="13.5" x14ac:dyDescent="0.25">
      <c r="A2670" s="3">
        <f>TITRES_STAT!B2673</f>
        <v>45896</v>
      </c>
      <c r="B2670" s="17">
        <f>TITRES_STAT!C2673</f>
        <v>12.64</v>
      </c>
      <c r="C2670" s="17">
        <f>TITRES_STAT!D2673</f>
        <v>12.64</v>
      </c>
      <c r="D2670" s="17">
        <f>TITRES_STAT!E2673</f>
        <v>43311</v>
      </c>
      <c r="E2670" s="17">
        <f>TITRES_STAT!F2673</f>
        <v>12.468</v>
      </c>
      <c r="F2670" s="17" t="str">
        <f t="shared" si="125"/>
        <v>BULLISH</v>
      </c>
      <c r="G2670" s="17" t="str">
        <f t="shared" si="124"/>
        <v>STRONG</v>
      </c>
      <c r="H2670" s="17" t="str">
        <f t="shared" si="123"/>
        <v>CONFIRMED BULLISH</v>
      </c>
    </row>
    <row r="2671" spans="1:8" ht="13.5" x14ac:dyDescent="0.25">
      <c r="A2671" s="3">
        <f>TITRES_STAT!B2674</f>
        <v>45897</v>
      </c>
      <c r="B2671" s="17">
        <f>TITRES_STAT!C2674</f>
        <v>12.75</v>
      </c>
      <c r="C2671" s="17">
        <f>TITRES_STAT!D2674</f>
        <v>12.75</v>
      </c>
      <c r="D2671" s="17">
        <f>TITRES_STAT!E2674</f>
        <v>34877</v>
      </c>
      <c r="E2671" s="17">
        <f>TITRES_STAT!F2674</f>
        <v>12.680999999999999</v>
      </c>
      <c r="F2671" s="17" t="str">
        <f t="shared" si="125"/>
        <v>BULLISH</v>
      </c>
      <c r="G2671" s="17" t="str">
        <f t="shared" si="124"/>
        <v>STRONG</v>
      </c>
      <c r="H2671" s="17" t="str">
        <f t="shared" si="123"/>
        <v>CONFIRMED BULLISH</v>
      </c>
    </row>
    <row r="2672" spans="1:8" ht="13.5" x14ac:dyDescent="0.25">
      <c r="A2672" s="3">
        <f>TITRES_STAT!B2675</f>
        <v>45898</v>
      </c>
      <c r="B2672" s="17">
        <f>TITRES_STAT!C2675</f>
        <v>12.75</v>
      </c>
      <c r="C2672" s="17">
        <f>TITRES_STAT!D2675</f>
        <v>12.75</v>
      </c>
      <c r="D2672" s="17">
        <f>TITRES_STAT!E2675</f>
        <v>15698</v>
      </c>
      <c r="E2672" s="17">
        <f>TITRES_STAT!F2675</f>
        <v>12.571999999999999</v>
      </c>
      <c r="F2672" s="17" t="str">
        <f t="shared" si="125"/>
        <v>BULLISH</v>
      </c>
      <c r="G2672" s="17" t="str">
        <f t="shared" si="124"/>
        <v>STRONG</v>
      </c>
      <c r="H2672" s="17" t="str">
        <f t="shared" si="123"/>
        <v>CONFIRMED BULLISH</v>
      </c>
    </row>
    <row r="2673" spans="1:8" ht="13.5" x14ac:dyDescent="0.25">
      <c r="A2673" s="3">
        <f>TITRES_STAT!B2676</f>
        <v>45901</v>
      </c>
      <c r="B2673" s="17">
        <f>TITRES_STAT!C2676</f>
        <v>12.72</v>
      </c>
      <c r="C2673" s="17">
        <f>TITRES_STAT!D2676</f>
        <v>12.72</v>
      </c>
      <c r="D2673" s="17">
        <f>TITRES_STAT!E2676</f>
        <v>15939</v>
      </c>
      <c r="E2673" s="17">
        <f>TITRES_STAT!F2676</f>
        <v>12.75</v>
      </c>
      <c r="F2673" s="17" t="str">
        <f t="shared" si="125"/>
        <v>BULLISH</v>
      </c>
      <c r="G2673" s="17" t="str">
        <f t="shared" si="124"/>
        <v>STRONG</v>
      </c>
      <c r="H2673" s="17" t="str">
        <f t="shared" si="123"/>
        <v>CONFIRMED BULLISH</v>
      </c>
    </row>
    <row r="2674" spans="1:8" ht="13.5" x14ac:dyDescent="0.25">
      <c r="A2674" s="3">
        <f>TITRES_STAT!B2677</f>
        <v>45902</v>
      </c>
      <c r="B2674" s="17">
        <f>TITRES_STAT!C2677</f>
        <v>12.7</v>
      </c>
      <c r="C2674" s="17">
        <f>TITRES_STAT!D2677</f>
        <v>12.7</v>
      </c>
      <c r="D2674" s="17">
        <f>TITRES_STAT!E2677</f>
        <v>3350</v>
      </c>
      <c r="E2674" s="17">
        <f>TITRES_STAT!F2677</f>
        <v>12.682</v>
      </c>
      <c r="F2674" s="17" t="str">
        <f t="shared" si="125"/>
        <v>BULLISH</v>
      </c>
      <c r="G2674" s="17" t="str">
        <f t="shared" si="124"/>
        <v>STRONG</v>
      </c>
      <c r="H2674" s="17" t="str">
        <f t="shared" si="123"/>
        <v>CONFIRMED BULLISH</v>
      </c>
    </row>
    <row r="2675" spans="1:8" ht="13.5" x14ac:dyDescent="0.25">
      <c r="A2675" s="3">
        <f>TITRES_STAT!B2678</f>
        <v>45903</v>
      </c>
      <c r="B2675" s="17">
        <f>TITRES_STAT!C2678</f>
        <v>12.64</v>
      </c>
      <c r="C2675" s="17">
        <f>TITRES_STAT!D2678</f>
        <v>12.64</v>
      </c>
      <c r="D2675" s="17">
        <f>TITRES_STAT!E2678</f>
        <v>5242</v>
      </c>
      <c r="E2675" s="17">
        <f>TITRES_STAT!F2678</f>
        <v>12.646000000000001</v>
      </c>
      <c r="F2675" s="17" t="str">
        <f t="shared" si="125"/>
        <v>BULLISH</v>
      </c>
      <c r="G2675" s="17" t="str">
        <f t="shared" si="124"/>
        <v>NEUTRAL</v>
      </c>
      <c r="H2675" s="17" t="str">
        <f t="shared" si="123"/>
        <v>NEUTRAL</v>
      </c>
    </row>
    <row r="2676" spans="1:8" ht="13.5" x14ac:dyDescent="0.25">
      <c r="A2676" s="3">
        <f>TITRES_STAT!B2679</f>
        <v>45905</v>
      </c>
      <c r="B2676" s="17">
        <f>TITRES_STAT!C2679</f>
        <v>12.72</v>
      </c>
      <c r="C2676" s="17">
        <f>TITRES_STAT!D2679</f>
        <v>12.72</v>
      </c>
      <c r="D2676" s="17">
        <f>TITRES_STAT!E2679</f>
        <v>65162</v>
      </c>
      <c r="E2676" s="17">
        <f>TITRES_STAT!F2679</f>
        <v>12.666</v>
      </c>
      <c r="F2676" s="17" t="str">
        <f t="shared" si="125"/>
        <v>BEARISH</v>
      </c>
      <c r="G2676" s="17" t="str">
        <f t="shared" si="124"/>
        <v>NEUTRAL</v>
      </c>
      <c r="H2676" s="17" t="str">
        <f t="shared" si="123"/>
        <v>CONFIRMED BEARISH</v>
      </c>
    </row>
    <row r="2677" spans="1:8" ht="13.5" x14ac:dyDescent="0.25">
      <c r="A2677" s="3">
        <f>TITRES_STAT!B2680</f>
        <v>45908</v>
      </c>
      <c r="B2677" s="17">
        <f>TITRES_STAT!C2680</f>
        <v>12.7</v>
      </c>
      <c r="C2677" s="17">
        <f>TITRES_STAT!D2680</f>
        <v>12.7</v>
      </c>
      <c r="D2677" s="17">
        <f>TITRES_STAT!E2680</f>
        <v>103611</v>
      </c>
      <c r="E2677" s="17">
        <f>TITRES_STAT!F2680</f>
        <v>12.698</v>
      </c>
      <c r="F2677" s="17" t="str">
        <f t="shared" si="125"/>
        <v>BULLISH</v>
      </c>
      <c r="G2677" s="17" t="str">
        <f t="shared" si="124"/>
        <v>NEUTRAL</v>
      </c>
      <c r="H2677" s="17" t="str">
        <f t="shared" si="123"/>
        <v>BULLISH DIVERGENCE</v>
      </c>
    </row>
    <row r="2678" spans="1:8" ht="13.5" x14ac:dyDescent="0.25">
      <c r="A2678" s="3">
        <f>TITRES_STAT!B2681</f>
        <v>45909</v>
      </c>
      <c r="B2678" s="17">
        <f>TITRES_STAT!C2681</f>
        <v>12.8</v>
      </c>
      <c r="C2678" s="17">
        <f>TITRES_STAT!D2681</f>
        <v>12.8</v>
      </c>
      <c r="D2678" s="17">
        <f>TITRES_STAT!E2681</f>
        <v>75827</v>
      </c>
      <c r="E2678" s="17">
        <f>TITRES_STAT!F2681</f>
        <v>12.698</v>
      </c>
      <c r="F2678" s="17" t="str">
        <f t="shared" si="125"/>
        <v>BEARISH</v>
      </c>
      <c r="G2678" s="17" t="str">
        <f t="shared" si="124"/>
        <v>NEUTRAL</v>
      </c>
      <c r="H2678" s="17" t="str">
        <f t="shared" si="123"/>
        <v>BEARISH DIVERGENCE</v>
      </c>
    </row>
    <row r="2679" spans="1:8" ht="13.5" x14ac:dyDescent="0.25">
      <c r="A2679" s="3">
        <f>TITRES_STAT!B2682</f>
        <v>45910</v>
      </c>
      <c r="B2679" s="17">
        <f>TITRES_STAT!C2682</f>
        <v>12.8</v>
      </c>
      <c r="C2679" s="17">
        <f>TITRES_STAT!D2682</f>
        <v>12.8</v>
      </c>
      <c r="D2679" s="17">
        <f>TITRES_STAT!E2682</f>
        <v>19097</v>
      </c>
      <c r="E2679" s="17">
        <f>TITRES_STAT!F2682</f>
        <v>12.773</v>
      </c>
      <c r="F2679" s="17" t="str">
        <f t="shared" si="125"/>
        <v>BULLISH</v>
      </c>
      <c r="G2679" s="17" t="str">
        <f t="shared" si="124"/>
        <v>NEUTRAL</v>
      </c>
      <c r="H2679" s="17" t="str">
        <f t="shared" si="123"/>
        <v>CONFIRMED BULLISH</v>
      </c>
    </row>
    <row r="2680" spans="1:8" ht="13.5" x14ac:dyDescent="0.25">
      <c r="A2680" s="3">
        <f>TITRES_STAT!B2683</f>
        <v>45911</v>
      </c>
      <c r="B2680" s="17">
        <f>TITRES_STAT!C2683</f>
        <v>12.8</v>
      </c>
      <c r="C2680" s="17">
        <f>TITRES_STAT!D2683</f>
        <v>12.8</v>
      </c>
      <c r="D2680" s="17">
        <f>TITRES_STAT!E2683</f>
        <v>34842</v>
      </c>
      <c r="E2680" s="17">
        <f>TITRES_STAT!F2683</f>
        <v>12.8</v>
      </c>
      <c r="F2680" s="17" t="str">
        <f t="shared" si="125"/>
        <v>BULLISH</v>
      </c>
      <c r="G2680" s="17" t="str">
        <f t="shared" si="124"/>
        <v>NEUTRAL</v>
      </c>
      <c r="H2680" s="17" t="str">
        <f t="shared" si="123"/>
        <v>CONFIRMED BULLISH</v>
      </c>
    </row>
    <row r="2681" spans="1:8" ht="13.5" x14ac:dyDescent="0.25">
      <c r="A2681" s="3">
        <f>TITRES_STAT!B2684</f>
        <v>45912</v>
      </c>
      <c r="B2681" s="17">
        <f>TITRES_STAT!C2684</f>
        <v>12.84</v>
      </c>
      <c r="C2681" s="17">
        <f>TITRES_STAT!D2684</f>
        <v>12.84</v>
      </c>
      <c r="D2681" s="17">
        <f>TITRES_STAT!E2684</f>
        <v>15143</v>
      </c>
      <c r="E2681" s="17">
        <f>TITRES_STAT!F2684</f>
        <v>12.755000000000001</v>
      </c>
      <c r="F2681" s="17" t="str">
        <f t="shared" si="125"/>
        <v>BULLISH</v>
      </c>
      <c r="G2681" s="17" t="str">
        <f t="shared" si="124"/>
        <v>NEUTRAL</v>
      </c>
      <c r="H2681" s="17" t="str">
        <f t="shared" si="123"/>
        <v>CONFIRMED BULLISH</v>
      </c>
    </row>
    <row r="2682" spans="1:8" ht="13.5" x14ac:dyDescent="0.25">
      <c r="A2682" s="3">
        <f>TITRES_STAT!B2685</f>
        <v>45915</v>
      </c>
      <c r="B2682" s="17">
        <f>TITRES_STAT!C2685</f>
        <v>13.09</v>
      </c>
      <c r="C2682" s="17">
        <f>TITRES_STAT!D2685</f>
        <v>13.09</v>
      </c>
      <c r="D2682" s="17">
        <f>TITRES_STAT!E2685</f>
        <v>87065</v>
      </c>
      <c r="E2682" s="17">
        <f>TITRES_STAT!F2685</f>
        <v>12.939</v>
      </c>
      <c r="F2682" s="17" t="str">
        <f t="shared" si="125"/>
        <v>BULLISH</v>
      </c>
      <c r="G2682" s="17" t="str">
        <f t="shared" si="124"/>
        <v>NEUTRAL</v>
      </c>
      <c r="H2682" s="17" t="str">
        <f t="shared" si="123"/>
        <v>CONFIRMED BULLISH</v>
      </c>
    </row>
    <row r="2683" spans="1:8" ht="13.5" x14ac:dyDescent="0.25">
      <c r="A2683" s="3">
        <f>TITRES_STAT!B2686</f>
        <v>45916</v>
      </c>
      <c r="B2683" s="17">
        <f>TITRES_STAT!C2686</f>
        <v>13</v>
      </c>
      <c r="C2683" s="17">
        <f>TITRES_STAT!D2686</f>
        <v>13</v>
      </c>
      <c r="D2683" s="17">
        <f>TITRES_STAT!E2686</f>
        <v>22993</v>
      </c>
      <c r="E2683" s="17">
        <f>TITRES_STAT!F2686</f>
        <v>12.956</v>
      </c>
      <c r="F2683" s="17" t="str">
        <f t="shared" si="125"/>
        <v>BULLISH</v>
      </c>
      <c r="G2683" s="17" t="str">
        <f t="shared" si="124"/>
        <v>STRONG</v>
      </c>
      <c r="H2683" s="17" t="str">
        <f t="shared" si="123"/>
        <v>CONFIRMED BULLISH</v>
      </c>
    </row>
    <row r="2684" spans="1:8" ht="13.5" x14ac:dyDescent="0.25">
      <c r="A2684" s="3">
        <f>TITRES_STAT!B2687</f>
        <v>45917</v>
      </c>
      <c r="B2684" s="17">
        <f>TITRES_STAT!C2687</f>
        <v>12.94</v>
      </c>
      <c r="C2684" s="17">
        <f>TITRES_STAT!D2687</f>
        <v>12.94</v>
      </c>
      <c r="D2684" s="17">
        <f>TITRES_STAT!E2687</f>
        <v>36977</v>
      </c>
      <c r="E2684" s="17">
        <f>TITRES_STAT!F2687</f>
        <v>12.907999999999999</v>
      </c>
      <c r="F2684" s="17" t="str">
        <f t="shared" si="125"/>
        <v>BULLISH</v>
      </c>
      <c r="G2684" s="17" t="str">
        <f t="shared" si="124"/>
        <v>NEUTRAL</v>
      </c>
      <c r="H2684" s="17" t="str">
        <f t="shared" si="123"/>
        <v>CONFIRMED BULLISH</v>
      </c>
    </row>
    <row r="2685" spans="1:8" ht="13.5" x14ac:dyDescent="0.25">
      <c r="A2685" s="3">
        <f>TITRES_STAT!B2688</f>
        <v>45918</v>
      </c>
      <c r="B2685" s="17">
        <f>TITRES_STAT!C2688</f>
        <v>12.93</v>
      </c>
      <c r="C2685" s="17">
        <f>TITRES_STAT!D2688</f>
        <v>12.93</v>
      </c>
      <c r="D2685" s="17">
        <f>TITRES_STAT!E2688</f>
        <v>36952</v>
      </c>
      <c r="E2685" s="17">
        <f>TITRES_STAT!F2688</f>
        <v>12.836</v>
      </c>
      <c r="F2685" s="17" t="str">
        <f t="shared" si="125"/>
        <v>BULLISH</v>
      </c>
      <c r="G2685" s="17" t="str">
        <f t="shared" si="124"/>
        <v>NEUTRAL</v>
      </c>
      <c r="H2685" s="17" t="str">
        <f t="shared" si="123"/>
        <v>CONFIRMED BULLISH</v>
      </c>
    </row>
    <row r="2686" spans="1:8" ht="13.5" x14ac:dyDescent="0.25">
      <c r="A2686" s="3">
        <f>TITRES_STAT!B2689</f>
        <v>45919</v>
      </c>
      <c r="B2686" s="17">
        <f>TITRES_STAT!C2689</f>
        <v>13</v>
      </c>
      <c r="C2686" s="17">
        <f>TITRES_STAT!D2689</f>
        <v>13</v>
      </c>
      <c r="D2686" s="17">
        <f>TITRES_STAT!E2689</f>
        <v>151216</v>
      </c>
      <c r="E2686" s="17">
        <f>TITRES_STAT!F2689</f>
        <v>12.976000000000001</v>
      </c>
      <c r="F2686" s="17" t="str">
        <f t="shared" si="125"/>
        <v>BULLISH</v>
      </c>
      <c r="G2686" s="17" t="str">
        <f t="shared" si="124"/>
        <v>NEUTRAL</v>
      </c>
      <c r="H2686" s="17" t="str">
        <f t="shared" si="123"/>
        <v>CONFIRMED BULLISH</v>
      </c>
    </row>
    <row r="2687" spans="1:8" ht="13.5" x14ac:dyDescent="0.25">
      <c r="A2687" s="3">
        <f>TITRES_STAT!B2690</f>
        <v>45922</v>
      </c>
      <c r="B2687" s="17">
        <f>TITRES_STAT!C2690</f>
        <v>12.98</v>
      </c>
      <c r="C2687" s="17">
        <f>TITRES_STAT!D2690</f>
        <v>12.98</v>
      </c>
      <c r="D2687" s="17">
        <f>TITRES_STAT!E2690</f>
        <v>34620</v>
      </c>
      <c r="E2687" s="17">
        <f>TITRES_STAT!F2690</f>
        <v>12.988</v>
      </c>
      <c r="F2687" s="17" t="str">
        <f t="shared" si="125"/>
        <v>BULLISH</v>
      </c>
      <c r="G2687" s="17" t="str">
        <f t="shared" si="124"/>
        <v>NEUTRAL</v>
      </c>
      <c r="H2687" s="17" t="str">
        <f t="shared" si="123"/>
        <v>BULLISH DIVERGENCE</v>
      </c>
    </row>
    <row r="2688" spans="1:8" ht="13.5" x14ac:dyDescent="0.25">
      <c r="A2688" s="3">
        <f>TITRES_STAT!B2691</f>
        <v>45923</v>
      </c>
      <c r="B2688" s="17">
        <f>TITRES_STAT!C2691</f>
        <v>12.97</v>
      </c>
      <c r="C2688" s="17">
        <f>TITRES_STAT!D2691</f>
        <v>12.97</v>
      </c>
      <c r="D2688" s="17">
        <f>TITRES_STAT!E2691</f>
        <v>3349</v>
      </c>
      <c r="E2688" s="17">
        <f>TITRES_STAT!F2691</f>
        <v>12.965</v>
      </c>
      <c r="F2688" s="17" t="str">
        <f t="shared" si="125"/>
        <v>BULLISH</v>
      </c>
      <c r="G2688" s="17" t="str">
        <f t="shared" si="124"/>
        <v>NEUTRAL</v>
      </c>
      <c r="H2688" s="17" t="str">
        <f t="shared" si="123"/>
        <v>BULLISH DIVERGENCE</v>
      </c>
    </row>
    <row r="2689" spans="1:8" ht="13.5" x14ac:dyDescent="0.25">
      <c r="A2689" s="3">
        <f>TITRES_STAT!B2692</f>
        <v>45924</v>
      </c>
      <c r="B2689" s="17">
        <f>TITRES_STAT!C2692</f>
        <v>12.9</v>
      </c>
      <c r="C2689" s="17">
        <f>TITRES_STAT!D2692</f>
        <v>12.9</v>
      </c>
      <c r="D2689" s="17">
        <f>TITRES_STAT!E2692</f>
        <v>1153</v>
      </c>
      <c r="E2689" s="17">
        <f>TITRES_STAT!F2692</f>
        <v>12.827</v>
      </c>
      <c r="F2689" s="17" t="str">
        <f t="shared" si="125"/>
        <v>BEARISH</v>
      </c>
      <c r="G2689" s="17" t="str">
        <f t="shared" si="124"/>
        <v>NEUTRAL</v>
      </c>
      <c r="H2689" s="17" t="str">
        <f t="shared" si="123"/>
        <v>CONFIRMED BEARISH</v>
      </c>
    </row>
    <row r="2690" spans="1:8" ht="13.5" x14ac:dyDescent="0.25">
      <c r="A2690" s="3">
        <f>TITRES_STAT!B2693</f>
        <v>45925</v>
      </c>
      <c r="B2690" s="17">
        <f>TITRES_STAT!C2693</f>
        <v>12.89</v>
      </c>
      <c r="C2690" s="17">
        <f>TITRES_STAT!D2693</f>
        <v>12.89</v>
      </c>
      <c r="D2690" s="17">
        <f>TITRES_STAT!E2693</f>
        <v>4369</v>
      </c>
      <c r="E2690" s="17">
        <f>TITRES_STAT!F2693</f>
        <v>12.807</v>
      </c>
      <c r="F2690" s="17" t="str">
        <f t="shared" si="125"/>
        <v>BEARISH</v>
      </c>
      <c r="G2690" s="17" t="str">
        <f t="shared" si="124"/>
        <v>NEUTRAL</v>
      </c>
      <c r="H2690" s="17" t="str">
        <f t="shared" si="123"/>
        <v>CONFIRMED BEARISH</v>
      </c>
    </row>
    <row r="2691" spans="1:8" ht="13.5" x14ac:dyDescent="0.25">
      <c r="A2691" s="3">
        <f>TITRES_STAT!B2694</f>
        <v>45926</v>
      </c>
      <c r="B2691" s="17">
        <f>TITRES_STAT!C2694</f>
        <v>12.84</v>
      </c>
      <c r="C2691" s="17">
        <f>TITRES_STAT!D2694</f>
        <v>12.84</v>
      </c>
      <c r="D2691" s="17">
        <f>TITRES_STAT!E2694</f>
        <v>11789</v>
      </c>
      <c r="E2691" s="17">
        <f>TITRES_STAT!F2694</f>
        <v>12.718</v>
      </c>
      <c r="F2691" s="17" t="str">
        <f t="shared" si="125"/>
        <v>BEARISH</v>
      </c>
      <c r="G2691" s="17" t="str">
        <f t="shared" si="124"/>
        <v>NEUTRAL</v>
      </c>
      <c r="H2691" s="17" t="str">
        <f t="shared" si="123"/>
        <v>CONFIRMED BEARISH</v>
      </c>
    </row>
    <row r="2692" spans="1:8" ht="13.5" x14ac:dyDescent="0.25">
      <c r="A2692" s="3">
        <f>TITRES_STAT!B2695</f>
        <v>45929</v>
      </c>
      <c r="B2692" s="17">
        <f>TITRES_STAT!C2695</f>
        <v>12.99</v>
      </c>
      <c r="C2692" s="17">
        <f>TITRES_STAT!D2695</f>
        <v>12.99</v>
      </c>
      <c r="D2692" s="17">
        <f>TITRES_STAT!E2695</f>
        <v>227421</v>
      </c>
      <c r="E2692" s="17">
        <f>TITRES_STAT!F2695</f>
        <v>12.988</v>
      </c>
      <c r="F2692" s="17" t="str">
        <f t="shared" si="125"/>
        <v>NEUTRAL</v>
      </c>
      <c r="G2692" s="17" t="str">
        <f t="shared" si="124"/>
        <v>NEUTRAL</v>
      </c>
      <c r="H2692" s="17" t="str">
        <f t="shared" si="123"/>
        <v>NEUTRAL</v>
      </c>
    </row>
    <row r="2693" spans="1:8" ht="13.5" x14ac:dyDescent="0.25">
      <c r="A2693" s="3">
        <f>TITRES_STAT!B2696</f>
        <v>45930</v>
      </c>
      <c r="B2693" s="17">
        <f>TITRES_STAT!C2696</f>
        <v>12.8</v>
      </c>
      <c r="C2693" s="17">
        <f>TITRES_STAT!D2696</f>
        <v>12.8</v>
      </c>
      <c r="D2693" s="17">
        <f>TITRES_STAT!E2696</f>
        <v>2595</v>
      </c>
      <c r="E2693" s="17">
        <f>TITRES_STAT!F2696</f>
        <v>12.79</v>
      </c>
      <c r="F2693" s="17" t="str">
        <f t="shared" si="125"/>
        <v>BEARISH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workbookViewId="0">
      <selection activeCell="A2693" sqref="A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4.6014999999999997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4.5953999999999997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4.5913000000000004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4.5913000000000004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4.594875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4.5913000000000004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4.5941600000000005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4.7142999999999997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4.6167200000000008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NEUTRAL</v>
      </c>
      <c r="K7" s="17" t="e">
        <f>OBV!G7</f>
        <v>#DIV/0!</v>
      </c>
      <c r="L7" s="17" t="str">
        <f>OBV!H7</f>
        <v>NEUTRAL</v>
      </c>
    </row>
    <row r="8" spans="1:12" ht="13.5" x14ac:dyDescent="0.25">
      <c r="A8" s="3">
        <f>RSI!A8</f>
        <v>42016</v>
      </c>
      <c r="B8" s="2">
        <f>RSI!B8</f>
        <v>4.9909999999999997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4.6958399999999996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NEUTRAL</v>
      </c>
      <c r="K8" s="17" t="e">
        <f>OBV!G8</f>
        <v>#DIV/0!</v>
      </c>
      <c r="L8" s="17" t="str">
        <f>OBV!H8</f>
        <v>NEUTRAL</v>
      </c>
    </row>
    <row r="9" spans="1:12" ht="13.5" x14ac:dyDescent="0.25">
      <c r="A9" s="3">
        <f>RSI!A9</f>
        <v>42017</v>
      </c>
      <c r="B9" s="2">
        <f>RSI!B9</f>
        <v>4.9889000000000001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4.7753600000000009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NEUTRAL</v>
      </c>
      <c r="K9" s="17" t="e">
        <f>OBV!G9</f>
        <v>#DIV/0!</v>
      </c>
      <c r="L9" s="17" t="str">
        <f>OBV!H9</f>
        <v>NEUTRAL</v>
      </c>
    </row>
    <row r="10" spans="1:12" ht="13.5" x14ac:dyDescent="0.25">
      <c r="A10" s="3">
        <f>RSI!A10</f>
        <v>42019</v>
      </c>
      <c r="B10" s="2">
        <f>RSI!B10</f>
        <v>4.9192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4.8409399999999998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NEUTRAL</v>
      </c>
      <c r="K10" s="17" t="e">
        <f>OBV!G10</f>
        <v>#DIV/0!</v>
      </c>
      <c r="L10" s="17" t="str">
        <f>OBV!H10</f>
        <v>NEUTRAL</v>
      </c>
    </row>
    <row r="11" spans="1:12" ht="13.5" x14ac:dyDescent="0.25">
      <c r="A11" s="3">
        <f>RSI!A11</f>
        <v>42020</v>
      </c>
      <c r="B11" s="2">
        <f>RSI!B11</f>
        <v>5.0217000000000001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4.9270199999999997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NEUTRAL</v>
      </c>
      <c r="K11" s="17" t="e">
        <f>OBV!G11</f>
        <v>#DIV/0!</v>
      </c>
      <c r="L11" s="17" t="str">
        <f>OBV!H11</f>
        <v>NEUTRAL</v>
      </c>
    </row>
    <row r="12" spans="1:12" ht="13.5" x14ac:dyDescent="0.25">
      <c r="A12" s="3">
        <f>RSI!A12</f>
        <v>42023</v>
      </c>
      <c r="B12" s="2">
        <f>RSI!B12</f>
        <v>5.0361000000000002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4.9913800000000004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NEUTRAL</v>
      </c>
      <c r="K12" s="17" t="e">
        <f>OBV!G12</f>
        <v>#DIV/0!</v>
      </c>
      <c r="L12" s="17" t="str">
        <f>OBV!H12</f>
        <v>NEUTRAL</v>
      </c>
    </row>
    <row r="13" spans="1:12" ht="13.5" x14ac:dyDescent="0.25">
      <c r="A13" s="3">
        <f>RSI!A13</f>
        <v>42024</v>
      </c>
      <c r="B13" s="2">
        <f>RSI!B13</f>
        <v>5.1344000000000003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5.02006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NEUTRAL</v>
      </c>
      <c r="K13" s="17" t="e">
        <f>OBV!G13</f>
        <v>#DIV/0!</v>
      </c>
      <c r="L13" s="17" t="str">
        <f>OBV!H13</f>
        <v>NEUTRAL</v>
      </c>
    </row>
    <row r="14" spans="1:12" ht="13.5" x14ac:dyDescent="0.25">
      <c r="A14" s="3">
        <f>RSI!A14</f>
        <v>42025</v>
      </c>
      <c r="B14" s="2">
        <f>RSI!B14</f>
        <v>5.1836000000000002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5.0590000000000002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NEUTRAL</v>
      </c>
      <c r="K14" s="17" t="e">
        <f>OBV!G14</f>
        <v>#DIV/0!</v>
      </c>
      <c r="L14" s="17" t="str">
        <f>OBV!H14</f>
        <v>NEUTRAL</v>
      </c>
    </row>
    <row r="15" spans="1:12" ht="13.5" x14ac:dyDescent="0.25">
      <c r="A15" s="3">
        <f>RSI!A15</f>
        <v>42026</v>
      </c>
      <c r="B15" s="2">
        <f>RSI!B15</f>
        <v>5.1651999999999996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5.1081999999999992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NEUTRAL</v>
      </c>
      <c r="K15" s="17" t="e">
        <f>OBV!G15</f>
        <v>#DIV/0!</v>
      </c>
      <c r="L15" s="17" t="str">
        <f>OBV!H15</f>
        <v>NEUTRAL</v>
      </c>
    </row>
    <row r="16" spans="1:12" ht="13.5" x14ac:dyDescent="0.25">
      <c r="A16" s="3">
        <f>RSI!A16</f>
        <v>42027</v>
      </c>
      <c r="B16" s="2">
        <f>RSI!B16</f>
        <v>5.1036999999999999</v>
      </c>
      <c r="C16" s="2">
        <f>RSI!I16</f>
        <v>80.399515738498849</v>
      </c>
      <c r="D16" s="2">
        <f>MACD!E16</f>
        <v>0</v>
      </c>
      <c r="E16" s="2">
        <f>MACD!F16</f>
        <v>0</v>
      </c>
      <c r="F16" s="2">
        <f>'Moving Avg'!D16</f>
        <v>5.1246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NEUTRAL</v>
      </c>
      <c r="K16" s="17" t="e">
        <f>OBV!G16</f>
        <v>#DIV/0!</v>
      </c>
      <c r="L16" s="17" t="str">
        <f>OBV!H16</f>
        <v>NEUTRAL</v>
      </c>
    </row>
    <row r="17" spans="1:12" ht="13.5" x14ac:dyDescent="0.25">
      <c r="A17" s="3">
        <f>RSI!A17</f>
        <v>42030</v>
      </c>
      <c r="B17" s="2">
        <f>RSI!B17</f>
        <v>5.0422000000000002</v>
      </c>
      <c r="C17" s="2">
        <f>RSI!I17</f>
        <v>74.431416501422618</v>
      </c>
      <c r="D17" s="2">
        <f>MACD!E17</f>
        <v>0</v>
      </c>
      <c r="E17" s="2">
        <f>MACD!F17</f>
        <v>0</v>
      </c>
      <c r="F17" s="2">
        <f>'Moving Avg'!D17</f>
        <v>5.12582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NEUTRAL</v>
      </c>
      <c r="K17" s="17" t="e">
        <f>OBV!G17</f>
        <v>#DIV/0!</v>
      </c>
      <c r="L17" s="17" t="str">
        <f>OBV!H17</f>
        <v>NEUTRAL</v>
      </c>
    </row>
    <row r="18" spans="1:12" ht="13.5" x14ac:dyDescent="0.25">
      <c r="A18" s="3">
        <f>RSI!A18</f>
        <v>42031</v>
      </c>
      <c r="B18" s="2">
        <f>RSI!B18</f>
        <v>5.0831999999999997</v>
      </c>
      <c r="C18" s="2">
        <f>RSI!I18</f>
        <v>75.725115380014287</v>
      </c>
      <c r="D18" s="2">
        <f>MACD!E18</f>
        <v>0</v>
      </c>
      <c r="E18" s="2">
        <f>MACD!F18</f>
        <v>0</v>
      </c>
      <c r="F18" s="2">
        <f>'Moving Avg'!D18</f>
        <v>5.1155799999999996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NEUTRAL</v>
      </c>
      <c r="K18" s="17" t="e">
        <f>OBV!G18</f>
        <v>#DIV/0!</v>
      </c>
      <c r="L18" s="17" t="str">
        <f>OBV!H18</f>
        <v>NEUTRAL</v>
      </c>
    </row>
    <row r="19" spans="1:12" ht="13.5" x14ac:dyDescent="0.25">
      <c r="A19" s="3">
        <f>RSI!A19</f>
        <v>42032</v>
      </c>
      <c r="B19" s="2">
        <f>RSI!B19</f>
        <v>5.0831999999999997</v>
      </c>
      <c r="C19" s="2">
        <f>RSI!I19</f>
        <v>75.725115380014287</v>
      </c>
      <c r="D19" s="2">
        <f>MACD!E19</f>
        <v>0</v>
      </c>
      <c r="E19" s="2">
        <f>MACD!F19</f>
        <v>0</v>
      </c>
      <c r="F19" s="2">
        <f>'Moving Avg'!D19</f>
        <v>5.0954999999999995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NEUTRAL</v>
      </c>
      <c r="K19" s="17" t="e">
        <f>OBV!G19</f>
        <v>#DIV/0!</v>
      </c>
      <c r="L19" s="17" t="str">
        <f>OBV!H19</f>
        <v>NEUTRAL</v>
      </c>
    </row>
    <row r="20" spans="1:12" ht="13.5" x14ac:dyDescent="0.25">
      <c r="A20" s="3">
        <f>RSI!A20</f>
        <v>42033</v>
      </c>
      <c r="B20" s="2">
        <f>RSI!B20</f>
        <v>5.3087</v>
      </c>
      <c r="C20" s="2">
        <f>RSI!I20</f>
        <v>81.648089878589431</v>
      </c>
      <c r="D20" s="2">
        <f>MACD!E20</f>
        <v>0</v>
      </c>
      <c r="E20" s="2">
        <f>MACD!F20</f>
        <v>0</v>
      </c>
      <c r="F20" s="2">
        <f>'Moving Avg'!D20</f>
        <v>5.1242000000000001</v>
      </c>
      <c r="G20" s="2">
        <f>'Moving Avg'!F20</f>
        <v>4.9340105263157898</v>
      </c>
      <c r="H20" s="2">
        <f>'Moving Avg'!G20</f>
        <v>0</v>
      </c>
      <c r="I20" s="2">
        <f>'Moving Avg'!H20</f>
        <v>0</v>
      </c>
      <c r="J20" s="17" t="str">
        <f>OBV!F20</f>
        <v>NEUTRAL</v>
      </c>
      <c r="K20" s="17" t="e">
        <f>OBV!G20</f>
        <v>#DIV/0!</v>
      </c>
      <c r="L20" s="17" t="str">
        <f>OBV!H20</f>
        <v>NEUTRAL</v>
      </c>
    </row>
    <row r="21" spans="1:12" ht="13.5" x14ac:dyDescent="0.25">
      <c r="A21" s="3">
        <f>RSI!A21</f>
        <v>42034</v>
      </c>
      <c r="B21" s="2">
        <f>RSI!B21</f>
        <v>5.3292000000000002</v>
      </c>
      <c r="C21" s="2">
        <f>RSI!I21</f>
        <v>82.076247447905416</v>
      </c>
      <c r="D21" s="2">
        <f>MACD!E21</f>
        <v>0</v>
      </c>
      <c r="E21" s="2">
        <f>MACD!F21</f>
        <v>0</v>
      </c>
      <c r="F21" s="2">
        <f>'Moving Avg'!D21</f>
        <v>5.1692999999999998</v>
      </c>
      <c r="G21" s="2">
        <f>'Moving Avg'!F21</f>
        <v>4.9537700000000005</v>
      </c>
      <c r="H21" s="2">
        <f>'Moving Avg'!G21</f>
        <v>0</v>
      </c>
      <c r="I21" s="2">
        <f>'Moving Avg'!H21</f>
        <v>0</v>
      </c>
      <c r="J21" s="17" t="str">
        <f>OBV!F21</f>
        <v>NEUTRAL</v>
      </c>
      <c r="K21" s="17" t="e">
        <f>OBV!G21</f>
        <v>#DIV/0!</v>
      </c>
      <c r="L21" s="17" t="str">
        <f>OBV!H21</f>
        <v>NEUTRAL</v>
      </c>
    </row>
    <row r="22" spans="1:12" ht="13.5" x14ac:dyDescent="0.25">
      <c r="A22" s="3">
        <f>RSI!A22</f>
        <v>42037</v>
      </c>
      <c r="B22" s="2">
        <f>RSI!B22</f>
        <v>5.4317000000000002</v>
      </c>
      <c r="C22" s="2">
        <f>RSI!I22</f>
        <v>84.076625781570101</v>
      </c>
      <c r="D22" s="2">
        <f>MACD!E22</f>
        <v>0</v>
      </c>
      <c r="E22" s="2">
        <f>MACD!F22</f>
        <v>0</v>
      </c>
      <c r="F22" s="2">
        <f>'Moving Avg'!D22</f>
        <v>5.2471999999999994</v>
      </c>
      <c r="G22" s="2">
        <f>'Moving Avg'!F22</f>
        <v>4.9952800000000011</v>
      </c>
      <c r="H22" s="2">
        <f>'Moving Avg'!G22</f>
        <v>0</v>
      </c>
      <c r="I22" s="2">
        <f>'Moving Avg'!H22</f>
        <v>0</v>
      </c>
      <c r="J22" s="17" t="str">
        <f>OBV!F22</f>
        <v>NEUTRAL</v>
      </c>
      <c r="K22" s="17" t="e">
        <f>OBV!G22</f>
        <v>#DIV/0!</v>
      </c>
      <c r="L22" s="17" t="str">
        <f>OBV!H22</f>
        <v>NEUTRAL</v>
      </c>
    </row>
    <row r="23" spans="1:12" ht="13.5" x14ac:dyDescent="0.25">
      <c r="A23" s="3">
        <f>RSI!A23</f>
        <v>42038</v>
      </c>
      <c r="B23" s="2">
        <f>RSI!B23</f>
        <v>5.3803999999999998</v>
      </c>
      <c r="C23" s="2">
        <f>RSI!I23</f>
        <v>79.306082059038516</v>
      </c>
      <c r="D23" s="2">
        <f>MACD!E23</f>
        <v>0</v>
      </c>
      <c r="E23" s="2">
        <f>MACD!F23</f>
        <v>0</v>
      </c>
      <c r="F23" s="2">
        <f>'Moving Avg'!D23</f>
        <v>5.3066399999999998</v>
      </c>
      <c r="G23" s="2">
        <f>'Moving Avg'!F23</f>
        <v>5.0345300000000002</v>
      </c>
      <c r="H23" s="2">
        <f>'Moving Avg'!G23</f>
        <v>0</v>
      </c>
      <c r="I23" s="2">
        <f>'Moving Avg'!H23</f>
        <v>0</v>
      </c>
      <c r="J23" s="17" t="str">
        <f>OBV!F23</f>
        <v>NEUTRAL</v>
      </c>
      <c r="K23" s="17" t="e">
        <f>OBV!G23</f>
        <v>#DIV/0!</v>
      </c>
      <c r="L23" s="17" t="str">
        <f>OBV!H23</f>
        <v>NEUTRAL</v>
      </c>
    </row>
    <row r="24" spans="1:12" ht="13.5" x14ac:dyDescent="0.25">
      <c r="A24" s="3">
        <f>RSI!A24</f>
        <v>42039</v>
      </c>
      <c r="B24" s="2">
        <f>RSI!B24</f>
        <v>5.3292000000000002</v>
      </c>
      <c r="C24" s="2">
        <f>RSI!I24</f>
        <v>74.747531848713479</v>
      </c>
      <c r="D24" s="2">
        <f>MACD!E24</f>
        <v>0</v>
      </c>
      <c r="E24" s="2">
        <f>MACD!F24</f>
        <v>0</v>
      </c>
      <c r="F24" s="2">
        <f>'Moving Avg'!D24</f>
        <v>5.3558400000000006</v>
      </c>
      <c r="G24" s="2">
        <f>'Moving Avg'!F24</f>
        <v>5.0714249999999996</v>
      </c>
      <c r="H24" s="2">
        <f>'Moving Avg'!G24</f>
        <v>0</v>
      </c>
      <c r="I24" s="2">
        <f>'Moving Avg'!H24</f>
        <v>0</v>
      </c>
      <c r="J24" s="17" t="str">
        <f>OBV!F24</f>
        <v>NEUTRAL</v>
      </c>
      <c r="K24" s="17" t="e">
        <f>OBV!G24</f>
        <v>#DIV/0!</v>
      </c>
      <c r="L24" s="17" t="str">
        <f>OBV!H24</f>
        <v>NEUTRAL</v>
      </c>
    </row>
    <row r="25" spans="1:12" ht="13.5" x14ac:dyDescent="0.25">
      <c r="A25" s="3">
        <f>RSI!A25</f>
        <v>42040</v>
      </c>
      <c r="B25" s="2">
        <f>RSI!B25</f>
        <v>5.5628000000000002</v>
      </c>
      <c r="C25" s="2">
        <f>RSI!I25</f>
        <v>80.308861464400664</v>
      </c>
      <c r="D25" s="2">
        <f>MACD!E25</f>
        <v>0</v>
      </c>
      <c r="E25" s="2">
        <f>MACD!F25</f>
        <v>0</v>
      </c>
      <c r="F25" s="2">
        <f>'Moving Avg'!D25</f>
        <v>5.4066600000000005</v>
      </c>
      <c r="G25" s="2">
        <f>'Moving Avg'!F25</f>
        <v>5.1199999999999992</v>
      </c>
      <c r="H25" s="2">
        <f>'Moving Avg'!G25</f>
        <v>0</v>
      </c>
      <c r="I25" s="2">
        <f>'Moving Avg'!H25</f>
        <v>0</v>
      </c>
      <c r="J25" s="17" t="str">
        <f>OBV!F25</f>
        <v>NEUTRAL</v>
      </c>
      <c r="K25" s="17" t="e">
        <f>OBV!G25</f>
        <v>#DIV/0!</v>
      </c>
      <c r="L25" s="17" t="str">
        <f>OBV!H25</f>
        <v>NEUTRAL</v>
      </c>
    </row>
    <row r="26" spans="1:12" ht="13.5" x14ac:dyDescent="0.25">
      <c r="A26" s="3">
        <f>RSI!A26</f>
        <v>42041</v>
      </c>
      <c r="B26" s="2">
        <f>RSI!B26</f>
        <v>5.5444000000000004</v>
      </c>
      <c r="C26" s="2">
        <f>RSI!I26</f>
        <v>78.836109348879404</v>
      </c>
      <c r="D26" s="2">
        <f>MACD!E26</f>
        <v>0</v>
      </c>
      <c r="E26" s="2">
        <f>MACD!F26</f>
        <v>0</v>
      </c>
      <c r="F26" s="2">
        <f>'Moving Avg'!D26</f>
        <v>5.4497</v>
      </c>
      <c r="G26" s="2">
        <f>'Moving Avg'!F26</f>
        <v>5.1676549999999999</v>
      </c>
      <c r="H26" s="2">
        <f>'Moving Avg'!G26</f>
        <v>0</v>
      </c>
      <c r="I26" s="2">
        <f>'Moving Avg'!H26</f>
        <v>0</v>
      </c>
      <c r="J26" s="17" t="str">
        <f>OBV!F26</f>
        <v>NEUTRAL</v>
      </c>
      <c r="K26" s="17" t="e">
        <f>OBV!G26</f>
        <v>#DIV/0!</v>
      </c>
      <c r="L26" s="17" t="str">
        <f>OBV!H26</f>
        <v>NEUTRAL</v>
      </c>
    </row>
    <row r="27" spans="1:12" ht="13.5" x14ac:dyDescent="0.25">
      <c r="A27" s="3">
        <f>RSI!A27</f>
        <v>42044</v>
      </c>
      <c r="B27" s="2">
        <f>RSI!B27</f>
        <v>5.4398</v>
      </c>
      <c r="C27" s="2">
        <f>RSI!I27</f>
        <v>70.878555449528733</v>
      </c>
      <c r="D27" s="2">
        <f>MACD!E27</f>
        <v>-5.4705513845598297E-2</v>
      </c>
      <c r="E27" s="2">
        <f>MACD!F27</f>
        <v>0</v>
      </c>
      <c r="F27" s="2">
        <f>'Moving Avg'!D27</f>
        <v>5.4513199999999999</v>
      </c>
      <c r="G27" s="2">
        <f>'Moving Avg'!F27</f>
        <v>5.2039299999999997</v>
      </c>
      <c r="H27" s="2">
        <f>'Moving Avg'!G27</f>
        <v>0</v>
      </c>
      <c r="I27" s="2">
        <f>'Moving Avg'!H27</f>
        <v>0</v>
      </c>
      <c r="J27" s="17" t="str">
        <f>OBV!F27</f>
        <v>NEUTRAL</v>
      </c>
      <c r="K27" s="17" t="e">
        <f>OBV!G27</f>
        <v>#DIV/0!</v>
      </c>
      <c r="L27" s="17" t="str">
        <f>OBV!H27</f>
        <v>NEUTRAL</v>
      </c>
    </row>
    <row r="28" spans="1:12" ht="13.5" x14ac:dyDescent="0.25">
      <c r="A28" s="3">
        <f>RSI!A28</f>
        <v>42045</v>
      </c>
      <c r="B28" s="2">
        <f>RSI!B28</f>
        <v>5.4398</v>
      </c>
      <c r="C28" s="2">
        <f>RSI!I28</f>
        <v>70.878555449528747</v>
      </c>
      <c r="D28" s="2">
        <f>MACD!E28</f>
        <v>-7.1478367073822824E-2</v>
      </c>
      <c r="E28" s="2">
        <f>MACD!F28</f>
        <v>0</v>
      </c>
      <c r="F28" s="2">
        <f>'Moving Avg'!D28</f>
        <v>5.4631999999999987</v>
      </c>
      <c r="G28" s="2">
        <f>'Moving Avg'!F28</f>
        <v>5.2263700000000011</v>
      </c>
      <c r="H28" s="2">
        <f>'Moving Avg'!G28</f>
        <v>0</v>
      </c>
      <c r="I28" s="2">
        <f>'Moving Avg'!H28</f>
        <v>0</v>
      </c>
      <c r="J28" s="17" t="str">
        <f>OBV!F28</f>
        <v>NEUTRAL</v>
      </c>
      <c r="K28" s="17" t="e">
        <f>OBV!G28</f>
        <v>#DIV/0!</v>
      </c>
      <c r="L28" s="17" t="str">
        <f>OBV!H28</f>
        <v>NEUTRAL</v>
      </c>
    </row>
    <row r="29" spans="1:12" ht="13.5" x14ac:dyDescent="0.25">
      <c r="A29" s="3">
        <f>RSI!A29</f>
        <v>42046</v>
      </c>
      <c r="B29" s="2">
        <f>RSI!B29</f>
        <v>5.4623999999999997</v>
      </c>
      <c r="C29" s="2">
        <f>RSI!I29</f>
        <v>71.596953994946873</v>
      </c>
      <c r="D29" s="2">
        <f>MACD!E29</f>
        <v>-8.9542814850080532E-2</v>
      </c>
      <c r="E29" s="2">
        <f>MACD!F29</f>
        <v>0</v>
      </c>
      <c r="F29" s="2">
        <f>'Moving Avg'!D29</f>
        <v>5.4898400000000001</v>
      </c>
      <c r="G29" s="2">
        <f>'Moving Avg'!F29</f>
        <v>5.2500450000000001</v>
      </c>
      <c r="H29" s="2">
        <f>'Moving Avg'!G29</f>
        <v>0</v>
      </c>
      <c r="I29" s="2">
        <f>'Moving Avg'!H29</f>
        <v>0</v>
      </c>
      <c r="J29" s="17" t="str">
        <f>OBV!F29</f>
        <v>NEUTRAL</v>
      </c>
      <c r="K29" s="17" t="e">
        <f>OBV!G29</f>
        <v>#DIV/0!</v>
      </c>
      <c r="L29" s="17" t="str">
        <f>OBV!H29</f>
        <v>NEUTRAL</v>
      </c>
    </row>
    <row r="30" spans="1:12" ht="13.5" x14ac:dyDescent="0.25">
      <c r="A30" s="3">
        <f>RSI!A30</f>
        <v>42047</v>
      </c>
      <c r="B30" s="2">
        <f>RSI!B30</f>
        <v>5.4520999999999997</v>
      </c>
      <c r="C30" s="2">
        <f>RSI!I30</f>
        <v>70.740441378715801</v>
      </c>
      <c r="D30" s="2">
        <f>MACD!E30</f>
        <v>-7.1541538152275486E-2</v>
      </c>
      <c r="E30" s="2">
        <f>MACD!F30</f>
        <v>0</v>
      </c>
      <c r="F30" s="2">
        <f>'Moving Avg'!D30</f>
        <v>5.4676999999999989</v>
      </c>
      <c r="G30" s="2">
        <f>'Moving Avg'!F30</f>
        <v>5.2766900000000003</v>
      </c>
      <c r="H30" s="2">
        <f>'Moving Avg'!G30</f>
        <v>0</v>
      </c>
      <c r="I30" s="2">
        <f>'Moving Avg'!H30</f>
        <v>0</v>
      </c>
      <c r="J30" s="17" t="str">
        <f>OBV!F30</f>
        <v>NEUTRAL</v>
      </c>
      <c r="K30" s="17" t="e">
        <f>OBV!G30</f>
        <v>#DIV/0!</v>
      </c>
      <c r="L30" s="17" t="str">
        <f>OBV!H30</f>
        <v>NEUTRAL</v>
      </c>
    </row>
    <row r="31" spans="1:12" ht="13.5" x14ac:dyDescent="0.25">
      <c r="A31" s="3">
        <f>RSI!A31</f>
        <v>42048</v>
      </c>
      <c r="B31" s="2">
        <f>RSI!B31</f>
        <v>5.4500999999999999</v>
      </c>
      <c r="C31" s="2">
        <f>RSI!I31</f>
        <v>70.563919164524108</v>
      </c>
      <c r="D31" s="2">
        <f>MACD!E31</f>
        <v>-5.4954879336021278E-2</v>
      </c>
      <c r="E31" s="2">
        <f>MACD!F31</f>
        <v>0</v>
      </c>
      <c r="F31" s="2">
        <f>'Moving Avg'!D31</f>
        <v>5.4488399999999997</v>
      </c>
      <c r="G31" s="2">
        <f>'Moving Avg'!F31</f>
        <v>5.2981100000000012</v>
      </c>
      <c r="H31" s="2">
        <f>'Moving Avg'!G31</f>
        <v>0</v>
      </c>
      <c r="I31" s="2">
        <f>'Moving Avg'!H31</f>
        <v>0</v>
      </c>
      <c r="J31" s="17" t="str">
        <f>OBV!F31</f>
        <v>NEUTRAL</v>
      </c>
      <c r="K31" s="17" t="e">
        <f>OBV!G31</f>
        <v>#DIV/0!</v>
      </c>
      <c r="L31" s="17" t="str">
        <f>OBV!H31</f>
        <v>NEUTRAL</v>
      </c>
    </row>
    <row r="32" spans="1:12" ht="13.5" x14ac:dyDescent="0.25">
      <c r="A32" s="3">
        <f>RSI!A32</f>
        <v>42051</v>
      </c>
      <c r="B32" s="2">
        <f>RSI!B32</f>
        <v>5.4520999999999997</v>
      </c>
      <c r="C32" s="2">
        <f>RSI!I32</f>
        <v>70.642810763203343</v>
      </c>
      <c r="D32" s="2">
        <f>MACD!E32</f>
        <v>-2.7090062550226612E-2</v>
      </c>
      <c r="E32" s="2">
        <f>MACD!F32</f>
        <v>0</v>
      </c>
      <c r="F32" s="2">
        <f>'Moving Avg'!D32</f>
        <v>5.4513000000000007</v>
      </c>
      <c r="G32" s="2">
        <f>'Moving Avg'!F32</f>
        <v>5.3189100000000007</v>
      </c>
      <c r="H32" s="2">
        <f>'Moving Avg'!G32</f>
        <v>0</v>
      </c>
      <c r="I32" s="2">
        <f>'Moving Avg'!H32</f>
        <v>0</v>
      </c>
      <c r="J32" s="17" t="str">
        <f>OBV!F32</f>
        <v>NEUTRAL</v>
      </c>
      <c r="K32" s="17" t="e">
        <f>OBV!G32</f>
        <v>#DIV/0!</v>
      </c>
      <c r="L32" s="17" t="str">
        <f>OBV!H32</f>
        <v>NEUTRAL</v>
      </c>
    </row>
    <row r="33" spans="1:12" ht="13.5" x14ac:dyDescent="0.25">
      <c r="A33" s="3">
        <f>RSI!A33</f>
        <v>42052</v>
      </c>
      <c r="B33" s="2">
        <f>RSI!B33</f>
        <v>5.4520999999999997</v>
      </c>
      <c r="C33" s="2">
        <f>RSI!I33</f>
        <v>70.642810763203329</v>
      </c>
      <c r="D33" s="2">
        <f>MACD!E33</f>
        <v>-1.3074721050811533E-2</v>
      </c>
      <c r="E33" s="2">
        <f>MACD!F33</f>
        <v>0</v>
      </c>
      <c r="F33" s="2">
        <f>'Moving Avg'!D33</f>
        <v>5.4537599999999999</v>
      </c>
      <c r="G33" s="2">
        <f>'Moving Avg'!F33</f>
        <v>5.3347950000000015</v>
      </c>
      <c r="H33" s="2">
        <f>'Moving Avg'!G33</f>
        <v>0</v>
      </c>
      <c r="I33" s="2">
        <f>'Moving Avg'!H33</f>
        <v>0</v>
      </c>
      <c r="J33" s="17" t="str">
        <f>OBV!F33</f>
        <v>NEUTRAL</v>
      </c>
      <c r="K33" s="17" t="e">
        <f>OBV!G33</f>
        <v>#DIV/0!</v>
      </c>
      <c r="L33" s="17" t="str">
        <f>OBV!H33</f>
        <v>NEUTRAL</v>
      </c>
    </row>
    <row r="34" spans="1:12" ht="13.5" x14ac:dyDescent="0.25">
      <c r="A34" s="3">
        <f>RSI!A34</f>
        <v>42053</v>
      </c>
      <c r="B34" s="2">
        <f>RSI!B34</f>
        <v>5.4725999999999999</v>
      </c>
      <c r="C34" s="2">
        <f>RSI!I34</f>
        <v>71.549248027990416</v>
      </c>
      <c r="D34" s="2">
        <f>MACD!E34</f>
        <v>-1.2157576331317088E-2</v>
      </c>
      <c r="E34" s="2">
        <f>MACD!F34</f>
        <v>0</v>
      </c>
      <c r="F34" s="2">
        <f>'Moving Avg'!D34</f>
        <v>5.4558000000000009</v>
      </c>
      <c r="G34" s="2">
        <f>'Moving Avg'!F34</f>
        <v>5.3492450000000016</v>
      </c>
      <c r="H34" s="2">
        <f>'Moving Avg'!G34</f>
        <v>0</v>
      </c>
      <c r="I34" s="2">
        <f>'Moving Avg'!H34</f>
        <v>0</v>
      </c>
      <c r="J34" s="17" t="str">
        <f>OBV!F34</f>
        <v>NEUTRAL</v>
      </c>
      <c r="K34" s="17" t="e">
        <f>OBV!G34</f>
        <v>#DIV/0!</v>
      </c>
      <c r="L34" s="17" t="str">
        <f>OBV!H34</f>
        <v>NEUTRAL</v>
      </c>
    </row>
    <row r="35" spans="1:12" ht="13.5" x14ac:dyDescent="0.25">
      <c r="A35" s="3">
        <f>RSI!A35</f>
        <v>42054</v>
      </c>
      <c r="B35" s="2">
        <f>RSI!B35</f>
        <v>5.4931000000000001</v>
      </c>
      <c r="C35" s="2">
        <f>RSI!I35</f>
        <v>72.464826923265747</v>
      </c>
      <c r="D35" s="2">
        <f>MACD!E35</f>
        <v>2.1485287210523119E-2</v>
      </c>
      <c r="E35" s="2">
        <f>MACD!F35</f>
        <v>-4.1451131775514502E-2</v>
      </c>
      <c r="F35" s="2">
        <f>'Moving Avg'!D35</f>
        <v>5.4640000000000004</v>
      </c>
      <c r="G35" s="2">
        <f>'Moving Avg'!F35</f>
        <v>5.3656400000000009</v>
      </c>
      <c r="H35" s="2">
        <f>'Moving Avg'!G35</f>
        <v>0</v>
      </c>
      <c r="I35" s="2">
        <f>'Moving Avg'!H35</f>
        <v>0</v>
      </c>
      <c r="J35" s="17" t="str">
        <f>OBV!F35</f>
        <v>NEUTRAL</v>
      </c>
      <c r="K35" s="17" t="e">
        <f>OBV!G35</f>
        <v>#DIV/0!</v>
      </c>
      <c r="L35" s="17" t="str">
        <f>OBV!H35</f>
        <v>NEUTRAL</v>
      </c>
    </row>
    <row r="36" spans="1:12" ht="13.5" x14ac:dyDescent="0.25">
      <c r="A36" s="3">
        <f>RSI!A36</f>
        <v>42055</v>
      </c>
      <c r="B36" s="2">
        <f>RSI!B36</f>
        <v>5.5340999999999996</v>
      </c>
      <c r="C36" s="2">
        <f>RSI!I36</f>
        <v>74.249667935594388</v>
      </c>
      <c r="D36" s="2">
        <f>MACD!E36</f>
        <v>4.2525305230934229E-2</v>
      </c>
      <c r="E36" s="2">
        <f>MACD!F36</f>
        <v>-2.4655844374224758E-2</v>
      </c>
      <c r="F36" s="2">
        <f>'Moving Avg'!D36</f>
        <v>5.4808000000000003</v>
      </c>
      <c r="G36" s="2">
        <f>'Moving Avg'!F36</f>
        <v>5.3871599999999997</v>
      </c>
      <c r="H36" s="2">
        <f>'Moving Avg'!G36</f>
        <v>0</v>
      </c>
      <c r="I36" s="2">
        <f>'Moving Avg'!H36</f>
        <v>0</v>
      </c>
      <c r="J36" s="17" t="str">
        <f>OBV!F36</f>
        <v>NEUTRAL</v>
      </c>
      <c r="K36" s="17" t="e">
        <f>OBV!G36</f>
        <v>#DIV/0!</v>
      </c>
      <c r="L36" s="17" t="str">
        <f>OBV!H36</f>
        <v>NEUTRAL</v>
      </c>
    </row>
    <row r="37" spans="1:12" ht="13.5" x14ac:dyDescent="0.25">
      <c r="A37" s="3">
        <f>RSI!A37</f>
        <v>42058</v>
      </c>
      <c r="B37" s="2">
        <f>RSI!B37</f>
        <v>5.6961000000000004</v>
      </c>
      <c r="C37" s="2">
        <f>RSI!I37</f>
        <v>79.816660011936733</v>
      </c>
      <c r="D37" s="2">
        <f>MACD!E37</f>
        <v>3.0550102195860518E-2</v>
      </c>
      <c r="E37" s="2">
        <f>MACD!F37</f>
        <v>-1.3614655060207705E-2</v>
      </c>
      <c r="F37" s="2">
        <f>'Moving Avg'!D37</f>
        <v>5.5296000000000003</v>
      </c>
      <c r="G37" s="2">
        <f>'Moving Avg'!F37</f>
        <v>5.4198550000000001</v>
      </c>
      <c r="H37" s="2">
        <f>'Moving Avg'!G37</f>
        <v>0</v>
      </c>
      <c r="I37" s="2">
        <f>'Moving Avg'!H37</f>
        <v>0</v>
      </c>
      <c r="J37" s="17" t="str">
        <f>OBV!F37</f>
        <v>NEUTRAL</v>
      </c>
      <c r="K37" s="17" t="e">
        <f>OBV!G37</f>
        <v>#DIV/0!</v>
      </c>
      <c r="L37" s="17" t="str">
        <f>OBV!H37</f>
        <v>NEUTRAL</v>
      </c>
    </row>
    <row r="38" spans="1:12" ht="13.5" x14ac:dyDescent="0.25">
      <c r="A38" s="3">
        <f>RSI!A38</f>
        <v>42059</v>
      </c>
      <c r="B38" s="2">
        <f>RSI!B38</f>
        <v>5.7390999999999996</v>
      </c>
      <c r="C38" s="2">
        <f>RSI!I38</f>
        <v>80.991359936627319</v>
      </c>
      <c r="D38" s="2">
        <f>MACD!E38</f>
        <v>1.4713688396918556E-2</v>
      </c>
      <c r="E38" s="2">
        <f>MACD!F38</f>
        <v>-7.9489863687824524E-3</v>
      </c>
      <c r="F38" s="2">
        <f>'Moving Avg'!D38</f>
        <v>5.5870000000000006</v>
      </c>
      <c r="G38" s="2">
        <f>'Moving Avg'!F38</f>
        <v>5.4526500000000002</v>
      </c>
      <c r="H38" s="2">
        <f>'Moving Avg'!G38</f>
        <v>0</v>
      </c>
      <c r="I38" s="2">
        <f>'Moving Avg'!H38</f>
        <v>0</v>
      </c>
      <c r="J38" s="17" t="str">
        <f>OBV!F38</f>
        <v>NEUTRAL</v>
      </c>
      <c r="K38" s="17" t="e">
        <f>OBV!G38</f>
        <v>#DIV/0!</v>
      </c>
      <c r="L38" s="17" t="str">
        <f>OBV!H38</f>
        <v>NEUTRAL</v>
      </c>
    </row>
    <row r="39" spans="1:12" ht="13.5" x14ac:dyDescent="0.25">
      <c r="A39" s="3">
        <f>RSI!A39</f>
        <v>42060</v>
      </c>
      <c r="B39" s="2">
        <f>RSI!B39</f>
        <v>5.8211000000000004</v>
      </c>
      <c r="C39" s="2">
        <f>RSI!I39</f>
        <v>83.02082078490929</v>
      </c>
      <c r="D39" s="2">
        <f>MACD!E39</f>
        <v>-3.8694128802809757E-3</v>
      </c>
      <c r="E39" s="2">
        <f>MACD!F39</f>
        <v>-7.1330716710821572E-3</v>
      </c>
      <c r="F39" s="2">
        <f>'Moving Avg'!D39</f>
        <v>5.6567000000000007</v>
      </c>
      <c r="G39" s="2">
        <f>'Moving Avg'!F39</f>
        <v>5.4895450000000006</v>
      </c>
      <c r="H39" s="2">
        <f>'Moving Avg'!G39</f>
        <v>0</v>
      </c>
      <c r="I39" s="2">
        <f>'Moving Avg'!H39</f>
        <v>0</v>
      </c>
      <c r="J39" s="17" t="str">
        <f>OBV!F39</f>
        <v>NEUTRAL</v>
      </c>
      <c r="K39" s="17" t="e">
        <f>OBV!G39</f>
        <v>#DIV/0!</v>
      </c>
      <c r="L39" s="17" t="str">
        <f>OBV!H39</f>
        <v>NEUTRAL</v>
      </c>
    </row>
    <row r="40" spans="1:12" ht="13.5" x14ac:dyDescent="0.25">
      <c r="A40" s="3">
        <f>RSI!A40</f>
        <v>42061</v>
      </c>
      <c r="B40" s="2">
        <f>RSI!B40</f>
        <v>6.149</v>
      </c>
      <c r="C40" s="2">
        <f>RSI!I40</f>
        <v>88.368603375595171</v>
      </c>
      <c r="D40" s="2">
        <f>MACD!E40</f>
        <v>-4.8345980400817723E-2</v>
      </c>
      <c r="E40" s="2">
        <f>MACD!F40</f>
        <v>-1.5375653417029272E-2</v>
      </c>
      <c r="F40" s="2">
        <f>'Moving Avg'!D40</f>
        <v>5.7878800000000004</v>
      </c>
      <c r="G40" s="2">
        <f>'Moving Avg'!F40</f>
        <v>5.5315599999999998</v>
      </c>
      <c r="H40" s="2">
        <f>'Moving Avg'!G40</f>
        <v>0</v>
      </c>
      <c r="I40" s="2">
        <f>'Moving Avg'!H40</f>
        <v>0</v>
      </c>
      <c r="J40" s="17" t="str">
        <f>OBV!F40</f>
        <v>NEUTRAL</v>
      </c>
      <c r="K40" s="17" t="e">
        <f>OBV!G40</f>
        <v>#DIV/0!</v>
      </c>
      <c r="L40" s="17" t="str">
        <f>OBV!H40</f>
        <v>NEUTRAL</v>
      </c>
    </row>
    <row r="41" spans="1:12" ht="13.5" x14ac:dyDescent="0.25">
      <c r="A41" s="3">
        <f>RSI!A41</f>
        <v>42062</v>
      </c>
      <c r="B41" s="2">
        <f>RSI!B41</f>
        <v>6.2412999999999998</v>
      </c>
      <c r="C41" s="2">
        <f>RSI!I41</f>
        <v>89.382352136257111</v>
      </c>
      <c r="D41" s="2">
        <f>MACD!E41</f>
        <v>-9.7727952328294343E-2</v>
      </c>
      <c r="E41" s="2">
        <f>MACD!F41</f>
        <v>-3.1846113199282287E-2</v>
      </c>
      <c r="F41" s="2">
        <f>'Moving Avg'!D41</f>
        <v>5.9293199999999997</v>
      </c>
      <c r="G41" s="2">
        <f>'Moving Avg'!F41</f>
        <v>5.577164999999999</v>
      </c>
      <c r="H41" s="2">
        <f>'Moving Avg'!G41</f>
        <v>0</v>
      </c>
      <c r="I41" s="2">
        <f>'Moving Avg'!H41</f>
        <v>0</v>
      </c>
      <c r="J41" s="17" t="str">
        <f>OBV!F41</f>
        <v>NEUTRAL</v>
      </c>
      <c r="K41" s="17" t="e">
        <f>OBV!G41</f>
        <v>#DIV/0!</v>
      </c>
      <c r="L41" s="17" t="str">
        <f>OBV!H41</f>
        <v>NEUTRAL</v>
      </c>
    </row>
    <row r="42" spans="1:12" ht="13.5" x14ac:dyDescent="0.25">
      <c r="A42" s="3">
        <f>RSI!A42</f>
        <v>42065</v>
      </c>
      <c r="B42" s="2">
        <f>RSI!B42</f>
        <v>6.1429</v>
      </c>
      <c r="C42" s="2">
        <f>RSI!I42</f>
        <v>81.251978628025753</v>
      </c>
      <c r="D42" s="2">
        <f>MACD!E42</f>
        <v>-0.13672376563525468</v>
      </c>
      <c r="E42" s="2">
        <f>MACD!F42</f>
        <v>-5.2821643686476766E-2</v>
      </c>
      <c r="F42" s="2">
        <f>'Moving Avg'!D42</f>
        <v>6.0186799999999998</v>
      </c>
      <c r="G42" s="2">
        <f>'Moving Avg'!F42</f>
        <v>5.6127249999999993</v>
      </c>
      <c r="H42" s="2">
        <f>'Moving Avg'!G42</f>
        <v>0</v>
      </c>
      <c r="I42" s="2">
        <f>'Moving Avg'!H42</f>
        <v>0</v>
      </c>
      <c r="J42" s="17" t="str">
        <f>OBV!F42</f>
        <v>NEUTRAL</v>
      </c>
      <c r="K42" s="17" t="e">
        <f>OBV!G42</f>
        <v>#DIV/0!</v>
      </c>
      <c r="L42" s="17" t="str">
        <f>OBV!H42</f>
        <v>NEUTRAL</v>
      </c>
    </row>
    <row r="43" spans="1:12" ht="13.5" x14ac:dyDescent="0.25">
      <c r="A43" s="3">
        <f>RSI!A43</f>
        <v>42066</v>
      </c>
      <c r="B43" s="2">
        <f>RSI!B43</f>
        <v>5.8517999999999999</v>
      </c>
      <c r="C43" s="2">
        <f>RSI!I43</f>
        <v>62.996053305881375</v>
      </c>
      <c r="D43" s="2">
        <f>MACD!E43</f>
        <v>-0.15202733713631744</v>
      </c>
      <c r="E43" s="2">
        <f>MACD!F43</f>
        <v>-7.2662782376444912E-2</v>
      </c>
      <c r="F43" s="2">
        <f>'Moving Avg'!D43</f>
        <v>6.0412200000000009</v>
      </c>
      <c r="G43" s="2">
        <f>'Moving Avg'!F43</f>
        <v>5.6362949999999987</v>
      </c>
      <c r="H43" s="2">
        <f>'Moving Avg'!G43</f>
        <v>0</v>
      </c>
      <c r="I43" s="2">
        <f>'Moving Avg'!H43</f>
        <v>0</v>
      </c>
      <c r="J43" s="17" t="str">
        <f>OBV!F43</f>
        <v>NEUTRAL</v>
      </c>
      <c r="K43" s="17" t="e">
        <f>OBV!G43</f>
        <v>#DIV/0!</v>
      </c>
      <c r="L43" s="17" t="str">
        <f>OBV!H43</f>
        <v>NEUTRAL</v>
      </c>
    </row>
    <row r="44" spans="1:12" ht="13.5" x14ac:dyDescent="0.25">
      <c r="A44" s="3">
        <f>RSI!A44</f>
        <v>42067</v>
      </c>
      <c r="B44" s="2">
        <f>RSI!B44</f>
        <v>5.4972000000000003</v>
      </c>
      <c r="C44" s="2">
        <f>RSI!I44</f>
        <v>48.655062716088345</v>
      </c>
      <c r="D44" s="2">
        <f>MACD!E44</f>
        <v>-0.13741928247605362</v>
      </c>
      <c r="E44" s="2">
        <f>MACD!F44</f>
        <v>-8.5614082396366656E-2</v>
      </c>
      <c r="F44" s="2">
        <f>'Moving Avg'!D44</f>
        <v>5.9764400000000002</v>
      </c>
      <c r="G44" s="2">
        <f>'Moving Avg'!F44</f>
        <v>5.6446949999999996</v>
      </c>
      <c r="H44" s="2">
        <f>'Moving Avg'!G44</f>
        <v>0</v>
      </c>
      <c r="I44" s="2">
        <f>'Moving Avg'!H44</f>
        <v>0</v>
      </c>
      <c r="J44" s="17" t="str">
        <f>OBV!F44</f>
        <v>NEUTRAL</v>
      </c>
      <c r="K44" s="17" t="e">
        <f>OBV!G44</f>
        <v>#DIV/0!</v>
      </c>
      <c r="L44" s="17" t="str">
        <f>OBV!H44</f>
        <v>NEUTRAL</v>
      </c>
    </row>
    <row r="45" spans="1:12" ht="13.5" x14ac:dyDescent="0.25">
      <c r="A45" s="3">
        <f>RSI!A45</f>
        <v>42068</v>
      </c>
      <c r="B45" s="2">
        <f>RSI!B45</f>
        <v>5.5340999999999996</v>
      </c>
      <c r="C45" s="2">
        <f>RSI!I45</f>
        <v>49.932369347957618</v>
      </c>
      <c r="D45" s="2">
        <f>MACD!E45</f>
        <v>-0.12426802275674564</v>
      </c>
      <c r="E45" s="2">
        <f>MACD!F45</f>
        <v>-9.3344870468442462E-2</v>
      </c>
      <c r="F45" s="2">
        <f>'Moving Avg'!D45</f>
        <v>5.8534600000000001</v>
      </c>
      <c r="G45" s="2">
        <f>'Moving Avg'!F45</f>
        <v>5.6432599999999997</v>
      </c>
      <c r="H45" s="2">
        <f>'Moving Avg'!G45</f>
        <v>0</v>
      </c>
      <c r="I45" s="2">
        <f>'Moving Avg'!H45</f>
        <v>0</v>
      </c>
      <c r="J45" s="17" t="str">
        <f>OBV!F45</f>
        <v>NEUTRAL</v>
      </c>
      <c r="K45" s="17" t="e">
        <f>OBV!G45</f>
        <v>#DIV/0!</v>
      </c>
      <c r="L45" s="17" t="str">
        <f>OBV!H45</f>
        <v>NEUTRAL</v>
      </c>
    </row>
    <row r="46" spans="1:12" ht="13.5" x14ac:dyDescent="0.25">
      <c r="A46" s="3">
        <f>RSI!A46</f>
        <v>42069</v>
      </c>
      <c r="B46" s="2">
        <f>RSI!B46</f>
        <v>5.5956000000000001</v>
      </c>
      <c r="C46" s="2">
        <f>RSI!I46</f>
        <v>52.072384247587358</v>
      </c>
      <c r="D46" s="2">
        <f>MACD!E46</f>
        <v>-0.11126326915607176</v>
      </c>
      <c r="E46" s="2">
        <f>MACD!F46</f>
        <v>-9.6928550205968328E-2</v>
      </c>
      <c r="F46" s="2">
        <f>'Moving Avg'!D46</f>
        <v>5.7243200000000005</v>
      </c>
      <c r="G46" s="2">
        <f>'Moving Avg'!F46</f>
        <v>5.6458199999999996</v>
      </c>
      <c r="H46" s="2">
        <f>'Moving Avg'!G46</f>
        <v>0</v>
      </c>
      <c r="I46" s="2">
        <f>'Moving Avg'!H46</f>
        <v>0</v>
      </c>
      <c r="J46" s="17" t="str">
        <f>OBV!F46</f>
        <v>NEUTRAL</v>
      </c>
      <c r="K46" s="17" t="e">
        <f>OBV!G46</f>
        <v>#DIV/0!</v>
      </c>
      <c r="L46" s="17" t="str">
        <f>OBV!H46</f>
        <v>NEUTRAL</v>
      </c>
    </row>
    <row r="47" spans="1:12" ht="13.5" x14ac:dyDescent="0.25">
      <c r="A47" s="3">
        <f>RSI!A47</f>
        <v>42072</v>
      </c>
      <c r="B47" s="2">
        <f>RSI!B47</f>
        <v>5.6345999999999998</v>
      </c>
      <c r="C47" s="2">
        <f>RSI!I47</f>
        <v>53.431712062105255</v>
      </c>
      <c r="D47" s="2">
        <f>MACD!E47</f>
        <v>-7.8473068823280201E-2</v>
      </c>
      <c r="E47" s="2">
        <f>MACD!F47</f>
        <v>-9.3237453929430711E-2</v>
      </c>
      <c r="F47" s="2">
        <f>'Moving Avg'!D47</f>
        <v>5.6226599999999998</v>
      </c>
      <c r="G47" s="2">
        <f>'Moving Avg'!F47</f>
        <v>5.6555600000000004</v>
      </c>
      <c r="H47" s="2">
        <f>'Moving Avg'!G47</f>
        <v>0</v>
      </c>
      <c r="I47" s="2">
        <f>'Moving Avg'!H47</f>
        <v>0</v>
      </c>
      <c r="J47" s="17" t="str">
        <f>OBV!F47</f>
        <v>NEUTRAL</v>
      </c>
      <c r="K47" s="17" t="e">
        <f>OBV!G47</f>
        <v>#DIV/0!</v>
      </c>
      <c r="L47" s="17" t="str">
        <f>OBV!H47</f>
        <v>NEUTRAL</v>
      </c>
    </row>
    <row r="48" spans="1:12" ht="13.5" x14ac:dyDescent="0.25">
      <c r="A48" s="3">
        <f>RSI!A48</f>
        <v>42073</v>
      </c>
      <c r="B48" s="2">
        <f>RSI!B48</f>
        <v>5.4931000000000001</v>
      </c>
      <c r="C48" s="2">
        <f>RSI!I48</f>
        <v>48.101179275966729</v>
      </c>
      <c r="D48" s="2">
        <f>MACD!E48</f>
        <v>-3.4090740142907805E-2</v>
      </c>
      <c r="E48" s="2">
        <f>MACD!F48</f>
        <v>-8.1408111172126138E-2</v>
      </c>
      <c r="F48" s="2">
        <f>'Moving Avg'!D48</f>
        <v>5.5509199999999996</v>
      </c>
      <c r="G48" s="2">
        <f>'Moving Avg'!F48</f>
        <v>5.6582249999999998</v>
      </c>
      <c r="H48" s="2">
        <f>'Moving Avg'!G48</f>
        <v>0</v>
      </c>
      <c r="I48" s="2">
        <f>'Moving Avg'!H48</f>
        <v>0</v>
      </c>
      <c r="J48" s="17" t="str">
        <f>OBV!F48</f>
        <v>NEUTRAL</v>
      </c>
      <c r="K48" s="17" t="e">
        <f>OBV!G48</f>
        <v>#DIV/0!</v>
      </c>
      <c r="L48" s="17" t="str">
        <f>OBV!H48</f>
        <v>NEUTRAL</v>
      </c>
    </row>
    <row r="49" spans="1:12" ht="13.5" x14ac:dyDescent="0.25">
      <c r="A49" s="3">
        <f>RSI!A49</f>
        <v>42074</v>
      </c>
      <c r="B49" s="2">
        <f>RSI!B49</f>
        <v>5.5340999999999996</v>
      </c>
      <c r="C49" s="2">
        <f>RSI!I49</f>
        <v>49.66802977420226</v>
      </c>
      <c r="D49" s="2">
        <f>MACD!E49</f>
        <v>1.3452004437360721E-2</v>
      </c>
      <c r="E49" s="2">
        <f>MACD!F49</f>
        <v>-6.2436088050228766E-2</v>
      </c>
      <c r="F49" s="2">
        <f>'Moving Avg'!D49</f>
        <v>5.5582999999999991</v>
      </c>
      <c r="G49" s="2">
        <f>'Moving Avg'!F49</f>
        <v>5.6618100000000009</v>
      </c>
      <c r="H49" s="2">
        <f>'Moving Avg'!G49</f>
        <v>0</v>
      </c>
      <c r="I49" s="2">
        <f>'Moving Avg'!H49</f>
        <v>0</v>
      </c>
      <c r="J49" s="17" t="str">
        <f>OBV!F49</f>
        <v>NEUTRAL</v>
      </c>
      <c r="K49" s="17" t="e">
        <f>OBV!G49</f>
        <v>#DIV/0!</v>
      </c>
      <c r="L49" s="17" t="str">
        <f>OBV!H49</f>
        <v>NEUTRAL</v>
      </c>
    </row>
    <row r="50" spans="1:12" ht="13.5" x14ac:dyDescent="0.25">
      <c r="A50" s="3">
        <f>RSI!A50</f>
        <v>42075</v>
      </c>
      <c r="B50" s="2">
        <f>RSI!B50</f>
        <v>5.5853999999999999</v>
      </c>
      <c r="C50" s="2">
        <f>RSI!I50</f>
        <v>51.635529582973469</v>
      </c>
      <c r="D50" s="2">
        <f>MACD!E50</f>
        <v>0.10046410341691647</v>
      </c>
      <c r="E50" s="2">
        <f>MACD!F50</f>
        <v>-2.9856049756799719E-2</v>
      </c>
      <c r="F50" s="2">
        <f>'Moving Avg'!D50</f>
        <v>5.5685599999999997</v>
      </c>
      <c r="G50" s="2">
        <f>'Moving Avg'!F50</f>
        <v>5.6684750000000008</v>
      </c>
      <c r="H50" s="2">
        <f>'Moving Avg'!G50</f>
        <v>5.336479591836734</v>
      </c>
      <c r="I50" s="2">
        <f>'Moving Avg'!H50</f>
        <v>0</v>
      </c>
      <c r="J50" s="17" t="str">
        <f>OBV!F50</f>
        <v>NEUTRAL</v>
      </c>
      <c r="K50" s="17" t="e">
        <f>OBV!G50</f>
        <v>#DIV/0!</v>
      </c>
      <c r="L50" s="17" t="str">
        <f>OBV!H50</f>
        <v>NEUTRAL</v>
      </c>
    </row>
    <row r="51" spans="1:12" ht="13.5" x14ac:dyDescent="0.25">
      <c r="A51" s="3">
        <f>RSI!A51</f>
        <v>42076</v>
      </c>
      <c r="B51" s="2">
        <f>RSI!B51</f>
        <v>5.5853999999999999</v>
      </c>
      <c r="C51" s="2">
        <f>RSI!I51</f>
        <v>51.635529582973469</v>
      </c>
      <c r="D51" s="2">
        <f>MACD!E51</f>
        <v>0.18811387779216027</v>
      </c>
      <c r="E51" s="2">
        <f>MACD!F51</f>
        <v>1.3737935752992279E-2</v>
      </c>
      <c r="F51" s="2">
        <f>'Moving Avg'!D51</f>
        <v>5.5665199999999997</v>
      </c>
      <c r="G51" s="2">
        <f>'Moving Avg'!F51</f>
        <v>5.6752399999999996</v>
      </c>
      <c r="H51" s="2">
        <f>'Moving Avg'!G51</f>
        <v>5.3414579999999994</v>
      </c>
      <c r="I51" s="2">
        <f>'Moving Avg'!H51</f>
        <v>0</v>
      </c>
      <c r="J51" s="17" t="str">
        <f>OBV!F51</f>
        <v>NEUTRAL</v>
      </c>
      <c r="K51" s="17" t="e">
        <f>OBV!G51</f>
        <v>#DIV/0!</v>
      </c>
      <c r="L51" s="17" t="str">
        <f>OBV!H51</f>
        <v>NEUTRAL</v>
      </c>
    </row>
    <row r="52" spans="1:12" ht="13.5" x14ac:dyDescent="0.25">
      <c r="A52" s="3">
        <f>RSI!A52</f>
        <v>42079</v>
      </c>
      <c r="B52" s="2">
        <f>RSI!B52</f>
        <v>5.5320999999999998</v>
      </c>
      <c r="C52" s="2">
        <f>RSI!I52</f>
        <v>49.312743866631074</v>
      </c>
      <c r="D52" s="2">
        <f>MACD!E52</f>
        <v>0.25092593603154256</v>
      </c>
      <c r="E52" s="2">
        <f>MACD!F52</f>
        <v>6.1175535808702344E-2</v>
      </c>
      <c r="F52" s="2">
        <f>'Moving Avg'!D52</f>
        <v>5.5460200000000004</v>
      </c>
      <c r="G52" s="2">
        <f>'Moving Avg'!F52</f>
        <v>5.6792399999999992</v>
      </c>
      <c r="H52" s="2">
        <f>'Moving Avg'!G52</f>
        <v>5.3600699999999994</v>
      </c>
      <c r="I52" s="2">
        <f>'Moving Avg'!H52</f>
        <v>0</v>
      </c>
      <c r="J52" s="17" t="str">
        <f>OBV!F52</f>
        <v>NEUTRAL</v>
      </c>
      <c r="K52" s="17" t="e">
        <f>OBV!G52</f>
        <v>#DIV/0!</v>
      </c>
      <c r="L52" s="17" t="str">
        <f>OBV!H52</f>
        <v>NEUTRAL</v>
      </c>
    </row>
    <row r="53" spans="1:12" ht="13.5" x14ac:dyDescent="0.25">
      <c r="A53" s="3">
        <f>RSI!A53</f>
        <v>42080</v>
      </c>
      <c r="B53" s="2">
        <f>RSI!B53</f>
        <v>5.5320999999999998</v>
      </c>
      <c r="C53" s="2">
        <f>RSI!I53</f>
        <v>49.312743866631067</v>
      </c>
      <c r="D53" s="2">
        <f>MACD!E53</f>
        <v>0.25945417612186716</v>
      </c>
      <c r="E53" s="2">
        <f>MACD!F53</f>
        <v>0.10083126387133531</v>
      </c>
      <c r="F53" s="2">
        <f>'Moving Avg'!D53</f>
        <v>5.55382</v>
      </c>
      <c r="G53" s="2">
        <f>'Moving Avg'!F53</f>
        <v>5.6832399999999996</v>
      </c>
      <c r="H53" s="2">
        <f>'Moving Avg'!G53</f>
        <v>5.3788039999999997</v>
      </c>
      <c r="I53" s="2">
        <f>'Moving Avg'!H53</f>
        <v>0</v>
      </c>
      <c r="J53" s="17" t="str">
        <f>OBV!F53</f>
        <v>NEUTRAL</v>
      </c>
      <c r="K53" s="17" t="e">
        <f>OBV!G53</f>
        <v>#DIV/0!</v>
      </c>
      <c r="L53" s="17" t="str">
        <f>OBV!H53</f>
        <v>NEUTRAL</v>
      </c>
    </row>
    <row r="54" spans="1:12" ht="13.5" x14ac:dyDescent="0.25">
      <c r="A54" s="3">
        <f>RSI!A54</f>
        <v>42081</v>
      </c>
      <c r="B54" s="2">
        <f>RSI!B54</f>
        <v>5.2020999999999997</v>
      </c>
      <c r="C54" s="2">
        <f>RSI!I54</f>
        <v>37.273131795946298</v>
      </c>
      <c r="D54" s="2">
        <f>MACD!E54</f>
        <v>0.23671300609437917</v>
      </c>
      <c r="E54" s="2">
        <f>MACD!F54</f>
        <v>0.1280076123159441</v>
      </c>
      <c r="F54" s="2">
        <f>'Moving Avg'!D54</f>
        <v>5.4874200000000002</v>
      </c>
      <c r="G54" s="2">
        <f>'Moving Avg'!F54</f>
        <v>5.6697149999999992</v>
      </c>
      <c r="H54" s="2">
        <f>'Moving Avg'!G54</f>
        <v>5.3910199999999984</v>
      </c>
      <c r="I54" s="2">
        <f>'Moving Avg'!H54</f>
        <v>0</v>
      </c>
      <c r="J54" s="17" t="str">
        <f>OBV!F54</f>
        <v>NEUTRAL</v>
      </c>
      <c r="K54" s="17" t="e">
        <f>OBV!G54</f>
        <v>#DIV/0!</v>
      </c>
      <c r="L54" s="17" t="str">
        <f>OBV!H54</f>
        <v>NEUTRAL</v>
      </c>
    </row>
    <row r="55" spans="1:12" ht="13.5" x14ac:dyDescent="0.25">
      <c r="A55" s="3">
        <f>RSI!A55</f>
        <v>42082</v>
      </c>
      <c r="B55" s="2">
        <f>RSI!B55</f>
        <v>5.4317000000000002</v>
      </c>
      <c r="C55" s="2">
        <f>RSI!I55</f>
        <v>46.973513138107407</v>
      </c>
      <c r="D55" s="2">
        <f>MACD!E55</f>
        <v>0.20823074460738056</v>
      </c>
      <c r="E55" s="2">
        <f>MACD!F55</f>
        <v>0.1440522387742314</v>
      </c>
      <c r="F55" s="2">
        <f>'Moving Avg'!D55</f>
        <v>5.4566800000000004</v>
      </c>
      <c r="G55" s="2">
        <f>'Moving Avg'!F55</f>
        <v>5.6666449999999999</v>
      </c>
      <c r="H55" s="2">
        <f>'Moving Avg'!G55</f>
        <v>5.4078279999999985</v>
      </c>
      <c r="I55" s="2">
        <f>'Moving Avg'!H55</f>
        <v>0</v>
      </c>
      <c r="J55" s="17" t="str">
        <f>OBV!F55</f>
        <v>NEUTRAL</v>
      </c>
      <c r="K55" s="17" t="e">
        <f>OBV!G55</f>
        <v>#DIV/0!</v>
      </c>
      <c r="L55" s="17" t="str">
        <f>OBV!H55</f>
        <v>NEUTRAL</v>
      </c>
    </row>
    <row r="56" spans="1:12" ht="13.5" x14ac:dyDescent="0.25">
      <c r="A56" s="3">
        <f>RSI!A56</f>
        <v>42086</v>
      </c>
      <c r="B56" s="2">
        <f>RSI!B56</f>
        <v>5.5034000000000001</v>
      </c>
      <c r="C56" s="2">
        <f>RSI!I56</f>
        <v>49.594960361797085</v>
      </c>
      <c r="D56" s="2">
        <f>MACD!E56</f>
        <v>0.18885996145252459</v>
      </c>
      <c r="E56" s="2">
        <f>MACD!F56</f>
        <v>0.15301378330989004</v>
      </c>
      <c r="F56" s="2">
        <f>'Moving Avg'!D56</f>
        <v>5.4402799999999996</v>
      </c>
      <c r="G56" s="2">
        <f>'Moving Avg'!F56</f>
        <v>5.6651100000000003</v>
      </c>
      <c r="H56" s="2">
        <f>'Moving Avg'!G56</f>
        <v>5.4260699999999984</v>
      </c>
      <c r="I56" s="2">
        <f>'Moving Avg'!H56</f>
        <v>0</v>
      </c>
      <c r="J56" s="17" t="str">
        <f>OBV!F56</f>
        <v>NEUTRAL</v>
      </c>
      <c r="K56" s="17" t="e">
        <f>OBV!G56</f>
        <v>#DIV/0!</v>
      </c>
      <c r="L56" s="17" t="str">
        <f>OBV!H56</f>
        <v>NEUTRAL</v>
      </c>
    </row>
    <row r="57" spans="1:12" ht="13.5" x14ac:dyDescent="0.25">
      <c r="A57" s="3">
        <f>RSI!A57</f>
        <v>42087</v>
      </c>
      <c r="B57" s="2">
        <f>RSI!B57</f>
        <v>5.4500999999999999</v>
      </c>
      <c r="C57" s="2">
        <f>RSI!I57</f>
        <v>47.706873558685523</v>
      </c>
      <c r="D57" s="2">
        <f>MACD!E57</f>
        <v>0.18253003206963214</v>
      </c>
      <c r="E57" s="2">
        <f>MACD!F57</f>
        <v>0.15891703306183846</v>
      </c>
      <c r="F57" s="2">
        <f>'Moving Avg'!D57</f>
        <v>5.4238799999999996</v>
      </c>
      <c r="G57" s="2">
        <f>'Moving Avg'!F57</f>
        <v>5.6528100000000006</v>
      </c>
      <c r="H57" s="2">
        <f>'Moving Avg'!G57</f>
        <v>5.4407860000000001</v>
      </c>
      <c r="I57" s="2">
        <f>'Moving Avg'!H57</f>
        <v>0</v>
      </c>
      <c r="J57" s="17" t="str">
        <f>OBV!F57</f>
        <v>NEUTRAL</v>
      </c>
      <c r="K57" s="17" t="e">
        <f>OBV!G57</f>
        <v>#DIV/0!</v>
      </c>
      <c r="L57" s="17" t="str">
        <f>OBV!H57</f>
        <v>NEUTRAL</v>
      </c>
    </row>
    <row r="58" spans="1:12" ht="13.5" x14ac:dyDescent="0.25">
      <c r="A58" s="3">
        <f>RSI!A58</f>
        <v>42088</v>
      </c>
      <c r="B58" s="2">
        <f>RSI!B58</f>
        <v>5.5340999999999996</v>
      </c>
      <c r="C58" s="2">
        <f>RSI!I58</f>
        <v>50.880632486822158</v>
      </c>
      <c r="D58" s="2">
        <f>MACD!E58</f>
        <v>0.14960168247255456</v>
      </c>
      <c r="E58" s="2">
        <f>MACD!F58</f>
        <v>0.15705396294398169</v>
      </c>
      <c r="F58" s="2">
        <f>'Moving Avg'!D58</f>
        <v>5.4242799999999995</v>
      </c>
      <c r="G58" s="2">
        <f>'Moving Avg'!F58</f>
        <v>5.6425600000000014</v>
      </c>
      <c r="H58" s="2">
        <f>'Moving Avg'!G58</f>
        <v>5.4516480000000014</v>
      </c>
      <c r="I58" s="2">
        <f>'Moving Avg'!H58</f>
        <v>0</v>
      </c>
      <c r="J58" s="17" t="str">
        <f>OBV!F58</f>
        <v>NEUTRAL</v>
      </c>
      <c r="K58" s="17" t="e">
        <f>OBV!G58</f>
        <v>#DIV/0!</v>
      </c>
      <c r="L58" s="17" t="str">
        <f>OBV!H58</f>
        <v>NEUTRAL</v>
      </c>
    </row>
    <row r="59" spans="1:12" ht="13.5" x14ac:dyDescent="0.25">
      <c r="A59" s="3">
        <f>RSI!A59</f>
        <v>42089</v>
      </c>
      <c r="B59" s="2">
        <f>RSI!B59</f>
        <v>5.53</v>
      </c>
      <c r="C59" s="2">
        <f>RSI!I59</f>
        <v>50.718829028378927</v>
      </c>
      <c r="D59" s="2">
        <f>MACD!E59</f>
        <v>0.12824241503925915</v>
      </c>
      <c r="E59" s="2">
        <f>MACD!F59</f>
        <v>0.15129165336303718</v>
      </c>
      <c r="F59" s="2">
        <f>'Moving Avg'!D59</f>
        <v>5.4898600000000002</v>
      </c>
      <c r="G59" s="2">
        <f>'Moving Avg'!F59</f>
        <v>5.6280049999999999</v>
      </c>
      <c r="H59" s="2">
        <f>'Moving Avg'!G59</f>
        <v>5.4624699999999997</v>
      </c>
      <c r="I59" s="2">
        <f>'Moving Avg'!H59</f>
        <v>0</v>
      </c>
      <c r="J59" s="17" t="str">
        <f>OBV!F59</f>
        <v>NEUTRAL</v>
      </c>
      <c r="K59" s="17" t="e">
        <f>OBV!G59</f>
        <v>#DIV/0!</v>
      </c>
      <c r="L59" s="17" t="str">
        <f>OBV!H59</f>
        <v>NEUTRAL</v>
      </c>
    </row>
    <row r="60" spans="1:12" ht="13.5" x14ac:dyDescent="0.25">
      <c r="A60" s="3">
        <f>RSI!A60</f>
        <v>42090</v>
      </c>
      <c r="B60" s="2">
        <f>RSI!B60</f>
        <v>5.5239000000000003</v>
      </c>
      <c r="C60" s="2">
        <f>RSI!I60</f>
        <v>50.461713707594484</v>
      </c>
      <c r="D60" s="2">
        <f>MACD!E60</f>
        <v>0.11843737742013438</v>
      </c>
      <c r="E60" s="2">
        <f>MACD!F60</f>
        <v>0.14472079817445663</v>
      </c>
      <c r="F60" s="2">
        <f>'Moving Avg'!D60</f>
        <v>5.5083000000000002</v>
      </c>
      <c r="G60" s="2">
        <f>'Moving Avg'!F60</f>
        <v>5.5967500000000001</v>
      </c>
      <c r="H60" s="2">
        <f>'Moving Avg'!G60</f>
        <v>5.474564</v>
      </c>
      <c r="I60" s="2">
        <f>'Moving Avg'!H60</f>
        <v>0</v>
      </c>
      <c r="J60" s="17" t="str">
        <f>OBV!F60</f>
        <v>NEUTRAL</v>
      </c>
      <c r="K60" s="17" t="e">
        <f>OBV!G60</f>
        <v>#DIV/0!</v>
      </c>
      <c r="L60" s="17" t="str">
        <f>OBV!H60</f>
        <v>NEUTRAL</v>
      </c>
    </row>
    <row r="61" spans="1:12" ht="13.5" x14ac:dyDescent="0.25">
      <c r="A61" s="3">
        <f>RSI!A61</f>
        <v>42093</v>
      </c>
      <c r="B61" s="2">
        <f>RSI!B61</f>
        <v>5.5053999999999998</v>
      </c>
      <c r="C61" s="2">
        <f>RSI!I61</f>
        <v>49.639820266439088</v>
      </c>
      <c r="D61" s="2">
        <f>MACD!E61</f>
        <v>0.11147687925791239</v>
      </c>
      <c r="E61" s="2">
        <f>MACD!F61</f>
        <v>0.1380720143911478</v>
      </c>
      <c r="F61" s="2">
        <f>'Moving Avg'!D61</f>
        <v>5.5087000000000002</v>
      </c>
      <c r="G61" s="2">
        <f>'Moving Avg'!F61</f>
        <v>5.5599550000000004</v>
      </c>
      <c r="H61" s="2">
        <f>'Moving Avg'!G61</f>
        <v>5.4842380000000004</v>
      </c>
      <c r="I61" s="2">
        <f>'Moving Avg'!H61</f>
        <v>0</v>
      </c>
      <c r="J61" s="17" t="str">
        <f>OBV!F61</f>
        <v>NEUTRAL</v>
      </c>
      <c r="K61" s="17" t="e">
        <f>OBV!G61</f>
        <v>#DIV/0!</v>
      </c>
      <c r="L61" s="17" t="str">
        <f>OBV!H61</f>
        <v>NEUTRAL</v>
      </c>
    </row>
    <row r="62" spans="1:12" ht="13.5" x14ac:dyDescent="0.25">
      <c r="A62" s="3">
        <f>RSI!A62</f>
        <v>42094</v>
      </c>
      <c r="B62" s="2">
        <f>RSI!B62</f>
        <v>5.5340999999999996</v>
      </c>
      <c r="C62" s="2">
        <f>RSI!I62</f>
        <v>50.973881851417822</v>
      </c>
      <c r="D62" s="2">
        <f>MACD!E62</f>
        <v>9.5338860706223549E-2</v>
      </c>
      <c r="E62" s="2">
        <f>MACD!F62</f>
        <v>0.12952538365416297</v>
      </c>
      <c r="F62" s="2">
        <f>'Moving Avg'!D62</f>
        <v>5.5255000000000001</v>
      </c>
      <c r="G62" s="2">
        <f>'Moving Avg'!F62</f>
        <v>5.529515</v>
      </c>
      <c r="H62" s="2">
        <f>'Moving Avg'!G62</f>
        <v>5.4941979999999999</v>
      </c>
      <c r="I62" s="2">
        <f>'Moving Avg'!H62</f>
        <v>0</v>
      </c>
      <c r="J62" s="17" t="str">
        <f>OBV!F62</f>
        <v>NEUTRAL</v>
      </c>
      <c r="K62" s="17" t="e">
        <f>OBV!G62</f>
        <v>#DIV/0!</v>
      </c>
      <c r="L62" s="17" t="str">
        <f>OBV!H62</f>
        <v>NEUTRAL</v>
      </c>
    </row>
    <row r="63" spans="1:12" ht="13.5" x14ac:dyDescent="0.25">
      <c r="A63" s="3">
        <f>RSI!A63</f>
        <v>42095</v>
      </c>
      <c r="B63" s="2">
        <f>RSI!B63</f>
        <v>5.5956000000000001</v>
      </c>
      <c r="C63" s="2">
        <f>RSI!I63</f>
        <v>53.79827224869473</v>
      </c>
      <c r="D63" s="2">
        <f>MACD!E63</f>
        <v>7.7030283656252863E-2</v>
      </c>
      <c r="E63" s="2">
        <f>MACD!F63</f>
        <v>0.11902636365458096</v>
      </c>
      <c r="F63" s="2">
        <f>'Moving Avg'!D63</f>
        <v>5.5377999999999998</v>
      </c>
      <c r="G63" s="2">
        <f>'Moving Avg'!F63</f>
        <v>5.516705</v>
      </c>
      <c r="H63" s="2">
        <f>'Moving Avg'!G63</f>
        <v>5.5034220000000005</v>
      </c>
      <c r="I63" s="2">
        <f>'Moving Avg'!H63</f>
        <v>0</v>
      </c>
      <c r="J63" s="17" t="str">
        <f>OBV!F63</f>
        <v>NEUTRAL</v>
      </c>
      <c r="K63" s="17" t="e">
        <f>OBV!G63</f>
        <v>#DIV/0!</v>
      </c>
      <c r="L63" s="17" t="str">
        <f>OBV!H63</f>
        <v>NEUTRAL</v>
      </c>
    </row>
    <row r="64" spans="1:12" ht="13.5" x14ac:dyDescent="0.25">
      <c r="A64" s="3">
        <f>RSI!A64</f>
        <v>42096</v>
      </c>
      <c r="B64" s="2">
        <f>RSI!B64</f>
        <v>5.7390999999999996</v>
      </c>
      <c r="C64" s="2">
        <f>RSI!I64</f>
        <v>59.640805318546377</v>
      </c>
      <c r="D64" s="2">
        <f>MACD!E64</f>
        <v>-3.1438820519014143E-4</v>
      </c>
      <c r="E64" s="2">
        <f>MACD!F64</f>
        <v>9.5158213282626733E-2</v>
      </c>
      <c r="F64" s="2">
        <f>'Moving Avg'!D64</f>
        <v>5.5796200000000002</v>
      </c>
      <c r="G64" s="2">
        <f>'Moving Avg'!F64</f>
        <v>5.5287999999999986</v>
      </c>
      <c r="H64" s="2">
        <f>'Moving Avg'!G64</f>
        <v>5.514532</v>
      </c>
      <c r="I64" s="2">
        <f>'Moving Avg'!H64</f>
        <v>0</v>
      </c>
      <c r="J64" s="17" t="str">
        <f>OBV!F64</f>
        <v>NEUTRAL</v>
      </c>
      <c r="K64" s="17" t="e">
        <f>OBV!G64</f>
        <v>#DIV/0!</v>
      </c>
      <c r="L64" s="17" t="str">
        <f>OBV!H64</f>
        <v>NEUTRAL</v>
      </c>
    </row>
    <row r="65" spans="1:12" ht="13.5" x14ac:dyDescent="0.25">
      <c r="A65" s="3">
        <f>RSI!A65</f>
        <v>42097</v>
      </c>
      <c r="B65" s="2">
        <f>RSI!B65</f>
        <v>5.7390999999999996</v>
      </c>
      <c r="C65" s="2">
        <f>RSI!I65</f>
        <v>59.640805318546377</v>
      </c>
      <c r="D65" s="2">
        <f>MACD!E65</f>
        <v>-3.170506401452311E-2</v>
      </c>
      <c r="E65" s="2">
        <f>MACD!F65</f>
        <v>6.9785557823196773E-2</v>
      </c>
      <c r="F65" s="2">
        <f>'Moving Avg'!D65</f>
        <v>5.6226600000000007</v>
      </c>
      <c r="G65" s="2">
        <f>'Moving Avg'!F65</f>
        <v>5.5390499999999987</v>
      </c>
      <c r="H65" s="2">
        <f>'Moving Avg'!G65</f>
        <v>5.5260100000000003</v>
      </c>
      <c r="I65" s="2">
        <f>'Moving Avg'!H65</f>
        <v>0</v>
      </c>
      <c r="J65" s="17" t="str">
        <f>OBV!F65</f>
        <v>NEUTRAL</v>
      </c>
      <c r="K65" s="17" t="e">
        <f>OBV!G65</f>
        <v>#DIV/0!</v>
      </c>
      <c r="L65" s="17" t="str">
        <f>OBV!H65</f>
        <v>NEUTRAL</v>
      </c>
    </row>
    <row r="66" spans="1:12" ht="13.5" x14ac:dyDescent="0.25">
      <c r="A66" s="3">
        <f>RSI!A66</f>
        <v>42100</v>
      </c>
      <c r="B66" s="2">
        <f>RSI!B66</f>
        <v>5.7656999999999998</v>
      </c>
      <c r="C66" s="2">
        <f>RSI!I66</f>
        <v>60.708963450464935</v>
      </c>
      <c r="D66" s="2">
        <f>MACD!E66</f>
        <v>-5.0380322109990772E-2</v>
      </c>
      <c r="E66" s="2">
        <f>MACD!F66</f>
        <v>4.5752381836559268E-2</v>
      </c>
      <c r="F66" s="2">
        <f>'Moving Avg'!D66</f>
        <v>5.6747199999999998</v>
      </c>
      <c r="G66" s="2">
        <f>'Moving Avg'!F66</f>
        <v>5.5475549999999982</v>
      </c>
      <c r="H66" s="2">
        <f>'Moving Avg'!G66</f>
        <v>5.5392499999999991</v>
      </c>
      <c r="I66" s="2">
        <f>'Moving Avg'!H66</f>
        <v>0</v>
      </c>
      <c r="J66" s="17" t="str">
        <f>OBV!F66</f>
        <v>NEUTRAL</v>
      </c>
      <c r="K66" s="17" t="e">
        <f>OBV!G66</f>
        <v>#DIV/0!</v>
      </c>
      <c r="L66" s="17" t="str">
        <f>OBV!H66</f>
        <v>NEUTRAL</v>
      </c>
    </row>
    <row r="67" spans="1:12" ht="13.5" x14ac:dyDescent="0.25">
      <c r="A67" s="3">
        <f>RSI!A67</f>
        <v>42101</v>
      </c>
      <c r="B67" s="2">
        <f>RSI!B67</f>
        <v>5.9851000000000001</v>
      </c>
      <c r="C67" s="2">
        <f>RSI!I67</f>
        <v>68.187693918749019</v>
      </c>
      <c r="D67" s="2">
        <f>MACD!E67</f>
        <v>-9.1878825494074334E-2</v>
      </c>
      <c r="E67" s="2">
        <f>MACD!F67</f>
        <v>1.8226140370432548E-2</v>
      </c>
      <c r="F67" s="2">
        <f>'Moving Avg'!D67</f>
        <v>5.7649199999999992</v>
      </c>
      <c r="G67" s="2">
        <f>'Moving Avg'!F67</f>
        <v>5.5650799999999991</v>
      </c>
      <c r="H67" s="2">
        <f>'Moving Avg'!G67</f>
        <v>5.5581079999999989</v>
      </c>
      <c r="I67" s="2">
        <f>'Moving Avg'!H67</f>
        <v>0</v>
      </c>
      <c r="J67" s="17" t="str">
        <f>OBV!F67</f>
        <v>NEUTRAL</v>
      </c>
      <c r="K67" s="17" t="e">
        <f>OBV!G67</f>
        <v>#DIV/0!</v>
      </c>
      <c r="L67" s="17" t="str">
        <f>OBV!H67</f>
        <v>NEUTRAL</v>
      </c>
    </row>
    <row r="68" spans="1:12" ht="13.5" x14ac:dyDescent="0.25">
      <c r="A68" s="3">
        <f>RSI!A68</f>
        <v>42102</v>
      </c>
      <c r="B68" s="2">
        <f>RSI!B68</f>
        <v>5.9542999999999999</v>
      </c>
      <c r="C68" s="2">
        <f>RSI!I68</f>
        <v>66.280397145484969</v>
      </c>
      <c r="D68" s="2">
        <f>MACD!E68</f>
        <v>-0.11423715349591657</v>
      </c>
      <c r="E68" s="2">
        <f>MACD!F68</f>
        <v>-8.2665184028372744E-3</v>
      </c>
      <c r="F68" s="2">
        <f>'Moving Avg'!D68</f>
        <v>5.8366600000000002</v>
      </c>
      <c r="G68" s="2">
        <f>'Moving Avg'!F68</f>
        <v>5.5881399999999992</v>
      </c>
      <c r="H68" s="2">
        <f>'Moving Avg'!G68</f>
        <v>5.5755299999999979</v>
      </c>
      <c r="I68" s="2">
        <f>'Moving Avg'!H68</f>
        <v>0</v>
      </c>
      <c r="J68" s="17" t="str">
        <f>OBV!F68</f>
        <v>NEUTRAL</v>
      </c>
      <c r="K68" s="17" t="e">
        <f>OBV!G68</f>
        <v>#DIV/0!</v>
      </c>
      <c r="L68" s="17" t="str">
        <f>OBV!H68</f>
        <v>NEUTRAL</v>
      </c>
    </row>
    <row r="69" spans="1:12" ht="13.5" x14ac:dyDescent="0.25">
      <c r="A69" s="3">
        <f>RSI!A69</f>
        <v>42104</v>
      </c>
      <c r="B69" s="2">
        <f>RSI!B69</f>
        <v>6.0056000000000003</v>
      </c>
      <c r="C69" s="2">
        <f>RSI!I69</f>
        <v>67.89135995513189</v>
      </c>
      <c r="D69" s="2">
        <f>MACD!E69</f>
        <v>-0.13967188736065506</v>
      </c>
      <c r="E69" s="2">
        <f>MACD!F69</f>
        <v>-3.4547592194400831E-2</v>
      </c>
      <c r="F69" s="2">
        <f>'Moving Avg'!D69</f>
        <v>5.8899600000000003</v>
      </c>
      <c r="G69" s="2">
        <f>'Moving Avg'!F69</f>
        <v>5.6117149999999993</v>
      </c>
      <c r="H69" s="2">
        <f>'Moving Avg'!G69</f>
        <v>5.5939779999999999</v>
      </c>
      <c r="I69" s="2">
        <f>'Moving Avg'!H69</f>
        <v>0</v>
      </c>
      <c r="J69" s="17" t="str">
        <f>OBV!F69</f>
        <v>NEUTRAL</v>
      </c>
      <c r="K69" s="17" t="e">
        <f>OBV!G69</f>
        <v>#DIV/0!</v>
      </c>
      <c r="L69" s="17" t="str">
        <f>OBV!H69</f>
        <v>NEUTRAL</v>
      </c>
    </row>
    <row r="70" spans="1:12" ht="13.5" x14ac:dyDescent="0.25">
      <c r="A70" s="3">
        <f>RSI!A70</f>
        <v>42107</v>
      </c>
      <c r="B70" s="2">
        <f>RSI!B70</f>
        <v>6.1571999999999996</v>
      </c>
      <c r="C70" s="2">
        <f>RSI!I70</f>
        <v>72.128983657648817</v>
      </c>
      <c r="D70" s="2">
        <f>MACD!E70</f>
        <v>-0.1755957171707978</v>
      </c>
      <c r="E70" s="2">
        <f>MACD!F70</f>
        <v>-6.275721718968022E-2</v>
      </c>
      <c r="F70" s="2">
        <f>'Moving Avg'!D70</f>
        <v>5.9735800000000001</v>
      </c>
      <c r="G70" s="2">
        <f>'Moving Avg'!F70</f>
        <v>5.6403049999999997</v>
      </c>
      <c r="H70" s="2">
        <f>'Moving Avg'!G70</f>
        <v>5.6109479999999996</v>
      </c>
      <c r="I70" s="2">
        <f>'Moving Avg'!H70</f>
        <v>0</v>
      </c>
      <c r="J70" s="17" t="str">
        <f>OBV!F70</f>
        <v>NEUTRAL</v>
      </c>
      <c r="K70" s="17" t="e">
        <f>OBV!G70</f>
        <v>#DIV/0!</v>
      </c>
      <c r="L70" s="17" t="str">
        <f>OBV!H70</f>
        <v>NEUTRAL</v>
      </c>
    </row>
    <row r="71" spans="1:12" ht="13.5" x14ac:dyDescent="0.25">
      <c r="A71" s="3">
        <f>RSI!A71</f>
        <v>42108</v>
      </c>
      <c r="B71" s="2">
        <f>RSI!B71</f>
        <v>6.2515000000000001</v>
      </c>
      <c r="C71" s="2">
        <f>RSI!I71</f>
        <v>74.392888866472362</v>
      </c>
      <c r="D71" s="2">
        <f>MACD!E71</f>
        <v>-0.21878851013121459</v>
      </c>
      <c r="E71" s="2">
        <f>MACD!F71</f>
        <v>-9.3963475777987096E-2</v>
      </c>
      <c r="F71" s="2">
        <f>'Moving Avg'!D71</f>
        <v>6.0707399999999998</v>
      </c>
      <c r="G71" s="2">
        <f>'Moving Avg'!F71</f>
        <v>5.6736099999999992</v>
      </c>
      <c r="H71" s="2">
        <f>'Moving Avg'!G71</f>
        <v>5.6293939999999996</v>
      </c>
      <c r="I71" s="2">
        <f>'Moving Avg'!H71</f>
        <v>0</v>
      </c>
      <c r="J71" s="17" t="str">
        <f>OBV!F71</f>
        <v>NEUTRAL</v>
      </c>
      <c r="K71" s="17" t="e">
        <f>OBV!G71</f>
        <v>#DIV/0!</v>
      </c>
      <c r="L71" s="17" t="str">
        <f>OBV!H71</f>
        <v>NEUTRAL</v>
      </c>
    </row>
    <row r="72" spans="1:12" ht="13.5" x14ac:dyDescent="0.25">
      <c r="A72" s="3">
        <f>RSI!A72</f>
        <v>42109</v>
      </c>
      <c r="B72" s="2">
        <f>RSI!B72</f>
        <v>6.4215999999999998</v>
      </c>
      <c r="C72" s="2">
        <f>RSI!I72</f>
        <v>77.882789685289197</v>
      </c>
      <c r="D72" s="2">
        <f>MACD!E72</f>
        <v>-0.26682288056879155</v>
      </c>
      <c r="E72" s="2">
        <f>MACD!F72</f>
        <v>-0.12853535673614799</v>
      </c>
      <c r="F72" s="2">
        <f>'Moving Avg'!D72</f>
        <v>6.1580399999999997</v>
      </c>
      <c r="G72" s="2">
        <f>'Moving Avg'!F72</f>
        <v>5.7180850000000003</v>
      </c>
      <c r="H72" s="2">
        <f>'Moving Avg'!G72</f>
        <v>5.6491920000000002</v>
      </c>
      <c r="I72" s="2">
        <f>'Moving Avg'!H72</f>
        <v>0</v>
      </c>
      <c r="J72" s="17" t="str">
        <f>OBV!F72</f>
        <v>NEUTRAL</v>
      </c>
      <c r="K72" s="17" t="e">
        <f>OBV!G72</f>
        <v>#DIV/0!</v>
      </c>
      <c r="L72" s="17" t="str">
        <f>OBV!H72</f>
        <v>NEUTRAL</v>
      </c>
    </row>
    <row r="73" spans="1:12" ht="13.5" x14ac:dyDescent="0.25">
      <c r="A73" s="3">
        <f>RSI!A73</f>
        <v>42110</v>
      </c>
      <c r="B73" s="2">
        <f>RSI!B73</f>
        <v>6.1448999999999998</v>
      </c>
      <c r="C73" s="2">
        <f>RSI!I73</f>
        <v>62.872118222077248</v>
      </c>
      <c r="D73" s="2">
        <f>MACD!E73</f>
        <v>-0.28157205534958596</v>
      </c>
      <c r="E73" s="2">
        <f>MACD!F73</f>
        <v>-0.15914269645883561</v>
      </c>
      <c r="F73" s="2">
        <f>'Moving Avg'!D73</f>
        <v>6.1961600000000008</v>
      </c>
      <c r="G73" s="2">
        <f>'Moving Avg'!F73</f>
        <v>5.7487249999999985</v>
      </c>
      <c r="H73" s="2">
        <f>'Moving Avg'!G73</f>
        <v>5.6644820000000005</v>
      </c>
      <c r="I73" s="2">
        <f>'Moving Avg'!H73</f>
        <v>0</v>
      </c>
      <c r="J73" s="17" t="str">
        <f>OBV!F73</f>
        <v>NEUTRAL</v>
      </c>
      <c r="K73" s="17" t="e">
        <f>OBV!G73</f>
        <v>#DIV/0!</v>
      </c>
      <c r="L73" s="17" t="str">
        <f>OBV!H73</f>
        <v>NEUTRAL</v>
      </c>
    </row>
    <row r="74" spans="1:12" ht="13.5" x14ac:dyDescent="0.25">
      <c r="A74" s="3">
        <f>RSI!A74</f>
        <v>42111</v>
      </c>
      <c r="B74" s="2">
        <f>RSI!B74</f>
        <v>6.0978000000000003</v>
      </c>
      <c r="C74" s="2">
        <f>RSI!I74</f>
        <v>60.726591359497242</v>
      </c>
      <c r="D74" s="2">
        <f>MACD!E74</f>
        <v>-0.27061289535904365</v>
      </c>
      <c r="E74" s="2">
        <f>MACD!F74</f>
        <v>-0.18143673623887721</v>
      </c>
      <c r="F74" s="2">
        <f>'Moving Avg'!D74</f>
        <v>6.2145999999999999</v>
      </c>
      <c r="G74" s="2">
        <f>'Moving Avg'!F74</f>
        <v>5.7935100000000004</v>
      </c>
      <c r="H74" s="2">
        <f>'Moving Avg'!G74</f>
        <v>5.6798540000000006</v>
      </c>
      <c r="I74" s="2">
        <f>'Moving Avg'!H74</f>
        <v>0</v>
      </c>
      <c r="J74" s="17" t="str">
        <f>OBV!F74</f>
        <v>NEUTRAL</v>
      </c>
      <c r="K74" s="17" t="e">
        <f>OBV!G74</f>
        <v>#DIV/0!</v>
      </c>
      <c r="L74" s="17" t="str">
        <f>OBV!H74</f>
        <v>NEUTRAL</v>
      </c>
    </row>
    <row r="75" spans="1:12" ht="13.5" x14ac:dyDescent="0.25">
      <c r="A75" s="3">
        <f>RSI!A75</f>
        <v>42114</v>
      </c>
      <c r="B75" s="2">
        <f>RSI!B75</f>
        <v>6.024</v>
      </c>
      <c r="C75" s="2">
        <f>RSI!I75</f>
        <v>57.420153599825724</v>
      </c>
      <c r="D75" s="2">
        <f>MACD!E75</f>
        <v>-0.25756383388088189</v>
      </c>
      <c r="E75" s="2">
        <f>MACD!F75</f>
        <v>-0.19666215576727816</v>
      </c>
      <c r="F75" s="2">
        <f>'Moving Avg'!D75</f>
        <v>6.1879599999999995</v>
      </c>
      <c r="G75" s="2">
        <f>'Moving Avg'!F75</f>
        <v>5.8231250000000001</v>
      </c>
      <c r="H75" s="2">
        <f>'Moving Avg'!G75</f>
        <v>5.6890779999999994</v>
      </c>
      <c r="I75" s="2">
        <f>'Moving Avg'!H75</f>
        <v>0</v>
      </c>
      <c r="J75" s="17" t="str">
        <f>OBV!F75</f>
        <v>NEUTRAL</v>
      </c>
      <c r="K75" s="17" t="e">
        <f>OBV!G75</f>
        <v>#DIV/0!</v>
      </c>
      <c r="L75" s="17" t="str">
        <f>OBV!H75</f>
        <v>NEUTRAL</v>
      </c>
    </row>
    <row r="76" spans="1:12" ht="13.5" x14ac:dyDescent="0.25">
      <c r="A76" s="3">
        <f>RSI!A76</f>
        <v>42115</v>
      </c>
      <c r="B76" s="2">
        <f>RSI!B76</f>
        <v>6.1079999999999997</v>
      </c>
      <c r="C76" s="2">
        <f>RSI!I76</f>
        <v>60.084154619809027</v>
      </c>
      <c r="D76" s="2">
        <f>MACD!E76</f>
        <v>-0.24978164800618607</v>
      </c>
      <c r="E76" s="2">
        <f>MACD!F76</f>
        <v>-0.20728605421505977</v>
      </c>
      <c r="F76" s="2">
        <f>'Moving Avg'!D76</f>
        <v>6.1592600000000006</v>
      </c>
      <c r="G76" s="2">
        <f>'Moving Avg'!F76</f>
        <v>5.8533550000000005</v>
      </c>
      <c r="H76" s="2">
        <f>'Moving Avg'!G76</f>
        <v>5.7003499999999994</v>
      </c>
      <c r="I76" s="2">
        <f>'Moving Avg'!H76</f>
        <v>0</v>
      </c>
      <c r="J76" s="17" t="str">
        <f>OBV!F76</f>
        <v>NEUTRAL</v>
      </c>
      <c r="K76" s="17" t="e">
        <f>OBV!G76</f>
        <v>#DIV/0!</v>
      </c>
      <c r="L76" s="17" t="str">
        <f>OBV!H76</f>
        <v>NEUTRAL</v>
      </c>
    </row>
    <row r="77" spans="1:12" ht="13.5" x14ac:dyDescent="0.25">
      <c r="A77" s="3">
        <f>RSI!A77</f>
        <v>42116</v>
      </c>
      <c r="B77" s="2">
        <f>RSI!B77</f>
        <v>6.1612999999999998</v>
      </c>
      <c r="C77" s="2">
        <f>RSI!I77</f>
        <v>61.720695799230342</v>
      </c>
      <c r="D77" s="2">
        <f>MACD!E77</f>
        <v>-0.21493313601881869</v>
      </c>
      <c r="E77" s="2">
        <f>MACD!F77</f>
        <v>-0.20881547057581157</v>
      </c>
      <c r="F77" s="2">
        <f>'Moving Avg'!D77</f>
        <v>6.1072000000000006</v>
      </c>
      <c r="G77" s="2">
        <f>'Moving Avg'!F77</f>
        <v>5.8889150000000008</v>
      </c>
      <c r="H77" s="2">
        <f>'Moving Avg'!G77</f>
        <v>5.7147799999999993</v>
      </c>
      <c r="I77" s="2">
        <f>'Moving Avg'!H77</f>
        <v>0</v>
      </c>
      <c r="J77" s="17" t="str">
        <f>OBV!F77</f>
        <v>NEUTRAL</v>
      </c>
      <c r="K77" s="17" t="e">
        <f>OBV!G77</f>
        <v>#DIV/0!</v>
      </c>
      <c r="L77" s="17" t="str">
        <f>OBV!H77</f>
        <v>NEUTRAL</v>
      </c>
    </row>
    <row r="78" spans="1:12" ht="13.5" x14ac:dyDescent="0.25">
      <c r="A78" s="3">
        <f>RSI!A78</f>
        <v>42117</v>
      </c>
      <c r="B78" s="2">
        <f>RSI!B78</f>
        <v>6.3540000000000001</v>
      </c>
      <c r="C78" s="2">
        <f>RSI!I78</f>
        <v>66.99013652033932</v>
      </c>
      <c r="D78" s="2">
        <f>MACD!E78</f>
        <v>-0.20620130313961127</v>
      </c>
      <c r="E78" s="2">
        <f>MACD!F78</f>
        <v>-0.20829263708857154</v>
      </c>
      <c r="F78" s="2">
        <f>'Moving Avg'!D78</f>
        <v>6.1490200000000002</v>
      </c>
      <c r="G78" s="2">
        <f>'Moving Avg'!F78</f>
        <v>5.9299100000000013</v>
      </c>
      <c r="H78" s="2">
        <f>'Moving Avg'!G78</f>
        <v>5.7330639999999997</v>
      </c>
      <c r="I78" s="2">
        <f>'Moving Avg'!H78</f>
        <v>0</v>
      </c>
      <c r="J78" s="17" t="str">
        <f>OBV!F78</f>
        <v>NEUTRAL</v>
      </c>
      <c r="K78" s="17" t="e">
        <f>OBV!G78</f>
        <v>#DIV/0!</v>
      </c>
      <c r="L78" s="17" t="str">
        <f>OBV!H78</f>
        <v>NEUTRAL</v>
      </c>
    </row>
    <row r="79" spans="1:12" ht="13.5" x14ac:dyDescent="0.25">
      <c r="A79" s="3">
        <f>RSI!A79</f>
        <v>42118</v>
      </c>
      <c r="B79" s="2">
        <f>RSI!B79</f>
        <v>6.3109999999999999</v>
      </c>
      <c r="C79" s="2">
        <f>RSI!I79</f>
        <v>64.845031219010167</v>
      </c>
      <c r="D79" s="2">
        <f>MACD!E79</f>
        <v>-0.19048774401043733</v>
      </c>
      <c r="E79" s="2">
        <f>MACD!F79</f>
        <v>-0.20473165847294469</v>
      </c>
      <c r="F79" s="2">
        <f>'Moving Avg'!D79</f>
        <v>6.1916599999999997</v>
      </c>
      <c r="G79" s="2">
        <f>'Moving Avg'!F79</f>
        <v>5.9689600000000009</v>
      </c>
      <c r="H79" s="2">
        <f>'Moving Avg'!G79</f>
        <v>5.7500359999999988</v>
      </c>
      <c r="I79" s="2">
        <f>'Moving Avg'!H79</f>
        <v>0</v>
      </c>
      <c r="J79" s="17" t="str">
        <f>OBV!F79</f>
        <v>NEUTRAL</v>
      </c>
      <c r="K79" s="17" t="e">
        <f>OBV!G79</f>
        <v>#DIV/0!</v>
      </c>
      <c r="L79" s="17" t="str">
        <f>OBV!H79</f>
        <v>NEUTRAL</v>
      </c>
    </row>
    <row r="80" spans="1:12" ht="13.5" x14ac:dyDescent="0.25">
      <c r="A80" s="3">
        <f>RSI!A80</f>
        <v>42121</v>
      </c>
      <c r="B80" s="2">
        <f>RSI!B80</f>
        <v>6.4339000000000004</v>
      </c>
      <c r="C80" s="2">
        <f>RSI!I80</f>
        <v>67.99907948571402</v>
      </c>
      <c r="D80" s="2">
        <f>MACD!E80</f>
        <v>-0.1652667191199404</v>
      </c>
      <c r="E80" s="2">
        <f>MACD!F80</f>
        <v>-0.19683867060234386</v>
      </c>
      <c r="F80" s="2">
        <f>'Moving Avg'!D80</f>
        <v>6.2736400000000003</v>
      </c>
      <c r="G80" s="2">
        <f>'Moving Avg'!F80</f>
        <v>6.0144600000000015</v>
      </c>
      <c r="H80" s="2">
        <f>'Moving Avg'!G80</f>
        <v>5.7696719999999981</v>
      </c>
      <c r="I80" s="2">
        <f>'Moving Avg'!H80</f>
        <v>0</v>
      </c>
      <c r="J80" s="17" t="str">
        <f>OBV!F80</f>
        <v>NEUTRAL</v>
      </c>
      <c r="K80" s="17" t="e">
        <f>OBV!G80</f>
        <v>#DIV/0!</v>
      </c>
      <c r="L80" s="17" t="str">
        <f>OBV!H80</f>
        <v>NEUTRAL</v>
      </c>
    </row>
    <row r="81" spans="1:12" ht="13.5" x14ac:dyDescent="0.25">
      <c r="A81" s="3">
        <f>RSI!A81</f>
        <v>42122</v>
      </c>
      <c r="B81" s="2">
        <f>RSI!B81</f>
        <v>6.3949999999999996</v>
      </c>
      <c r="C81" s="2">
        <f>RSI!I81</f>
        <v>65.981249570394226</v>
      </c>
      <c r="D81" s="2">
        <f>MACD!E81</f>
        <v>-0.12938737803342626</v>
      </c>
      <c r="E81" s="2">
        <f>MACD!F81</f>
        <v>-0.18334841208856034</v>
      </c>
      <c r="F81" s="2">
        <f>'Moving Avg'!D81</f>
        <v>6.3310399999999998</v>
      </c>
      <c r="G81" s="2">
        <f>'Moving Avg'!F81</f>
        <v>6.0589400000000007</v>
      </c>
      <c r="H81" s="2">
        <f>'Moving Avg'!G81</f>
        <v>5.7885699999999973</v>
      </c>
      <c r="I81" s="2">
        <f>'Moving Avg'!H81</f>
        <v>0</v>
      </c>
      <c r="J81" s="17" t="str">
        <f>OBV!F81</f>
        <v>NEUTRAL</v>
      </c>
      <c r="K81" s="17" t="e">
        <f>OBV!G81</f>
        <v>#DIV/0!</v>
      </c>
      <c r="L81" s="17" t="str">
        <f>OBV!H81</f>
        <v>NEUTRAL</v>
      </c>
    </row>
    <row r="82" spans="1:12" ht="13.5" x14ac:dyDescent="0.25">
      <c r="A82" s="3">
        <f>RSI!A82</f>
        <v>42123</v>
      </c>
      <c r="B82" s="2">
        <f>RSI!B82</f>
        <v>6.3540000000000001</v>
      </c>
      <c r="C82" s="2">
        <f>RSI!I82</f>
        <v>63.831271850225207</v>
      </c>
      <c r="D82" s="2">
        <f>MACD!E82</f>
        <v>-7.2231342959565126E-2</v>
      </c>
      <c r="E82" s="2">
        <f>MACD!F82</f>
        <v>-0.1611249982627613</v>
      </c>
      <c r="F82" s="2">
        <f>'Moving Avg'!D82</f>
        <v>6.36958</v>
      </c>
      <c r="G82" s="2">
        <f>'Moving Avg'!F82</f>
        <v>6.0999349999999994</v>
      </c>
      <c r="H82" s="2">
        <f>'Moving Avg'!G82</f>
        <v>5.806607999999998</v>
      </c>
      <c r="I82" s="2">
        <f>'Moving Avg'!H82</f>
        <v>0</v>
      </c>
      <c r="J82" s="17" t="str">
        <f>OBV!F82</f>
        <v>NEUTRAL</v>
      </c>
      <c r="K82" s="17" t="e">
        <f>OBV!G82</f>
        <v>#DIV/0!</v>
      </c>
      <c r="L82" s="17" t="str">
        <f>OBV!H82</f>
        <v>NEUTRAL</v>
      </c>
    </row>
    <row r="83" spans="1:12" ht="13.5" x14ac:dyDescent="0.25">
      <c r="A83" s="3">
        <f>RSI!A83</f>
        <v>42124</v>
      </c>
      <c r="B83" s="2">
        <f>RSI!B83</f>
        <v>6.3560999999999996</v>
      </c>
      <c r="C83" s="2">
        <f>RSI!I83</f>
        <v>63.896163214065545</v>
      </c>
      <c r="D83" s="2">
        <f>MACD!E83</f>
        <v>-6.8582240346602319E-2</v>
      </c>
      <c r="E83" s="2">
        <f>MACD!F83</f>
        <v>-0.1426164466795295</v>
      </c>
      <c r="F83" s="2">
        <f>'Moving Avg'!D83</f>
        <v>6.37</v>
      </c>
      <c r="G83" s="2">
        <f>'Moving Avg'!F83</f>
        <v>6.1379599999999996</v>
      </c>
      <c r="H83" s="2">
        <f>'Moving Avg'!G83</f>
        <v>5.8246879999999983</v>
      </c>
      <c r="I83" s="2">
        <f>'Moving Avg'!H83</f>
        <v>0</v>
      </c>
      <c r="J83" s="17" t="str">
        <f>OBV!F83</f>
        <v>NEUTRAL</v>
      </c>
      <c r="K83" s="17" t="e">
        <f>OBV!G83</f>
        <v>#DIV/0!</v>
      </c>
      <c r="L83" s="17" t="str">
        <f>OBV!H83</f>
        <v>NEUTRAL</v>
      </c>
    </row>
    <row r="84" spans="1:12" ht="13.5" x14ac:dyDescent="0.25">
      <c r="A84" s="3">
        <f>RSI!A84</f>
        <v>42128</v>
      </c>
      <c r="B84" s="2">
        <f>RSI!B84</f>
        <v>6.3560999999999996</v>
      </c>
      <c r="C84" s="2">
        <f>RSI!I84</f>
        <v>63.896163214065545</v>
      </c>
      <c r="D84" s="2">
        <f>MACD!E84</f>
        <v>-7.4594684278364909E-2</v>
      </c>
      <c r="E84" s="2">
        <f>MACD!F84</f>
        <v>-0.12901209419929657</v>
      </c>
      <c r="F84" s="2">
        <f>'Moving Avg'!D84</f>
        <v>6.3790199999999997</v>
      </c>
      <c r="G84" s="2">
        <f>'Moving Avg'!F84</f>
        <v>6.1688099999999988</v>
      </c>
      <c r="H84" s="2">
        <f>'Moving Avg'!G84</f>
        <v>5.8423580000000008</v>
      </c>
      <c r="I84" s="2">
        <f>'Moving Avg'!H84</f>
        <v>0</v>
      </c>
      <c r="J84" s="17" t="str">
        <f>OBV!F84</f>
        <v>NEUTRAL</v>
      </c>
      <c r="K84" s="17" t="e">
        <f>OBV!G84</f>
        <v>#DIV/0!</v>
      </c>
      <c r="L84" s="17" t="str">
        <f>OBV!H84</f>
        <v>NEUTRAL</v>
      </c>
    </row>
    <row r="85" spans="1:12" ht="13.5" x14ac:dyDescent="0.25">
      <c r="A85" s="3">
        <f>RSI!A85</f>
        <v>42129</v>
      </c>
      <c r="B85" s="2">
        <f>RSI!B85</f>
        <v>6.3949999999999996</v>
      </c>
      <c r="C85" s="2">
        <f>RSI!I85</f>
        <v>65.236092631642919</v>
      </c>
      <c r="D85" s="2">
        <f>MACD!E85</f>
        <v>-9.5634124005206544E-2</v>
      </c>
      <c r="E85" s="2">
        <f>MACD!F85</f>
        <v>-0.12233650016047856</v>
      </c>
      <c r="F85" s="2">
        <f>'Moving Avg'!D85</f>
        <v>6.3712399999999993</v>
      </c>
      <c r="G85" s="2">
        <f>'Moving Avg'!F85</f>
        <v>6.2016049999999989</v>
      </c>
      <c r="H85" s="2">
        <f>'Moving Avg'!G85</f>
        <v>5.8603960000000006</v>
      </c>
      <c r="I85" s="2">
        <f>'Moving Avg'!H85</f>
        <v>0</v>
      </c>
      <c r="J85" s="17" t="str">
        <f>OBV!F85</f>
        <v>NEUTRAL</v>
      </c>
      <c r="K85" s="17" t="e">
        <f>OBV!G85</f>
        <v>#DIV/0!</v>
      </c>
      <c r="L85" s="17" t="str">
        <f>OBV!H85</f>
        <v>NEUTRAL</v>
      </c>
    </row>
    <row r="86" spans="1:12" ht="13.5" x14ac:dyDescent="0.25">
      <c r="A86" s="3">
        <f>RSI!A86</f>
        <v>42130</v>
      </c>
      <c r="B86" s="2">
        <f>RSI!B86</f>
        <v>6.5179999999999998</v>
      </c>
      <c r="C86" s="2">
        <f>RSI!I86</f>
        <v>69.136531611952122</v>
      </c>
      <c r="D86" s="2">
        <f>MACD!E86</f>
        <v>-0.11144412237802825</v>
      </c>
      <c r="E86" s="2">
        <f>MACD!F86</f>
        <v>-0.1201580246039885</v>
      </c>
      <c r="F86" s="2">
        <f>'Moving Avg'!D86</f>
        <v>6.3958400000000006</v>
      </c>
      <c r="G86" s="2">
        <f>'Moving Avg'!F86</f>
        <v>6.2392199999999995</v>
      </c>
      <c r="H86" s="2">
        <f>'Moving Avg'!G86</f>
        <v>5.8800739999999996</v>
      </c>
      <c r="I86" s="2">
        <f>'Moving Avg'!H86</f>
        <v>0</v>
      </c>
      <c r="J86" s="17" t="str">
        <f>OBV!F86</f>
        <v>NEUTRAL</v>
      </c>
      <c r="K86" s="17" t="e">
        <f>OBV!G86</f>
        <v>#DIV/0!</v>
      </c>
      <c r="L86" s="17" t="str">
        <f>OBV!H86</f>
        <v>NEUTRAL</v>
      </c>
    </row>
    <row r="87" spans="1:12" ht="13.5" x14ac:dyDescent="0.25">
      <c r="A87" s="3">
        <f>RSI!A87</f>
        <v>42131</v>
      </c>
      <c r="B87" s="2">
        <f>RSI!B87</f>
        <v>6.5385</v>
      </c>
      <c r="C87" s="2">
        <f>RSI!I87</f>
        <v>69.745793626331817</v>
      </c>
      <c r="D87" s="2">
        <f>MACD!E87</f>
        <v>-0.12055173794217033</v>
      </c>
      <c r="E87" s="2">
        <f>MACD!F87</f>
        <v>-0.12023676727162487</v>
      </c>
      <c r="F87" s="2">
        <f>'Moving Avg'!D87</f>
        <v>6.4327399999999999</v>
      </c>
      <c r="G87" s="2">
        <f>'Moving Avg'!F87</f>
        <v>6.2668899999999983</v>
      </c>
      <c r="H87" s="2">
        <f>'Moving Avg'!G87</f>
        <v>5.8969220000000009</v>
      </c>
      <c r="I87" s="2">
        <f>'Moving Avg'!H87</f>
        <v>0</v>
      </c>
      <c r="J87" s="17" t="str">
        <f>OBV!F87</f>
        <v>NEUTRAL</v>
      </c>
      <c r="K87" s="17" t="e">
        <f>OBV!G87</f>
        <v>#DIV/0!</v>
      </c>
      <c r="L87" s="17" t="str">
        <f>OBV!H87</f>
        <v>NEUTRAL</v>
      </c>
    </row>
    <row r="88" spans="1:12" ht="13.5" x14ac:dyDescent="0.25">
      <c r="A88" s="3">
        <f>RSI!A88</f>
        <v>42132</v>
      </c>
      <c r="B88" s="2">
        <f>RSI!B88</f>
        <v>6.5487000000000002</v>
      </c>
      <c r="C88" s="2">
        <f>RSI!I88</f>
        <v>70.062463267494181</v>
      </c>
      <c r="D88" s="2">
        <f>MACD!E88</f>
        <v>-0.10172150241046207</v>
      </c>
      <c r="E88" s="2">
        <f>MACD!F88</f>
        <v>-0.11653371429939231</v>
      </c>
      <c r="F88" s="2">
        <f>'Moving Avg'!D88</f>
        <v>6.4712599999999991</v>
      </c>
      <c r="G88" s="2">
        <f>'Moving Avg'!F88</f>
        <v>6.2966099999999994</v>
      </c>
      <c r="H88" s="2">
        <f>'Moving Avg'!G88</f>
        <v>5.9131140000000002</v>
      </c>
      <c r="I88" s="2">
        <f>'Moving Avg'!H88</f>
        <v>0</v>
      </c>
      <c r="J88" s="17" t="str">
        <f>OBV!F88</f>
        <v>NEUTRAL</v>
      </c>
      <c r="K88" s="17" t="e">
        <f>OBV!G88</f>
        <v>#DIV/0!</v>
      </c>
      <c r="L88" s="17" t="str">
        <f>OBV!H88</f>
        <v>NEUTRAL</v>
      </c>
    </row>
    <row r="89" spans="1:12" ht="13.5" x14ac:dyDescent="0.25">
      <c r="A89" s="3">
        <f>RSI!A89</f>
        <v>42135</v>
      </c>
      <c r="B89" s="2">
        <f>RSI!B89</f>
        <v>6.5179999999999998</v>
      </c>
      <c r="C89" s="2">
        <f>RSI!I89</f>
        <v>67.76346237347019</v>
      </c>
      <c r="D89" s="2">
        <f>MACD!E89</f>
        <v>-9.2369363433649099E-2</v>
      </c>
      <c r="E89" s="2">
        <f>MACD!F89</f>
        <v>-0.11170084412624368</v>
      </c>
      <c r="F89" s="2">
        <f>'Moving Avg'!D89</f>
        <v>6.5036399999999999</v>
      </c>
      <c r="G89" s="2">
        <f>'Moving Avg'!F89</f>
        <v>6.3222299999999994</v>
      </c>
      <c r="H89" s="2">
        <f>'Moving Avg'!G89</f>
        <v>5.9270519999999998</v>
      </c>
      <c r="I89" s="2">
        <f>'Moving Avg'!H89</f>
        <v>0</v>
      </c>
      <c r="J89" s="17" t="str">
        <f>OBV!F89</f>
        <v>NEUTRAL</v>
      </c>
      <c r="K89" s="17" t="e">
        <f>OBV!G89</f>
        <v>#DIV/0!</v>
      </c>
      <c r="L89" s="17" t="str">
        <f>OBV!H89</f>
        <v>NEUTRAL</v>
      </c>
    </row>
    <row r="90" spans="1:12" ht="13.5" x14ac:dyDescent="0.25">
      <c r="A90" s="3">
        <f>RSI!A90</f>
        <v>42136</v>
      </c>
      <c r="B90" s="2">
        <f>RSI!B90</f>
        <v>6.7286999999999999</v>
      </c>
      <c r="C90" s="2">
        <f>RSI!I90</f>
        <v>74.055716599213611</v>
      </c>
      <c r="D90" s="2">
        <f>MACD!E90</f>
        <v>-8.3048236161973321E-2</v>
      </c>
      <c r="E90" s="2">
        <f>MACD!F90</f>
        <v>-0.10597032253338962</v>
      </c>
      <c r="F90" s="2">
        <f>'Moving Avg'!D90</f>
        <v>6.5703800000000001</v>
      </c>
      <c r="G90" s="2">
        <f>'Moving Avg'!F90</f>
        <v>6.3508049999999994</v>
      </c>
      <c r="H90" s="2">
        <f>'Moving Avg'!G90</f>
        <v>5.9386460000000003</v>
      </c>
      <c r="I90" s="2">
        <f>'Moving Avg'!H90</f>
        <v>0</v>
      </c>
      <c r="J90" s="17" t="str">
        <f>OBV!F90</f>
        <v>NEUTRAL</v>
      </c>
      <c r="K90" s="17" t="e">
        <f>OBV!G90</f>
        <v>#DIV/0!</v>
      </c>
      <c r="L90" s="17" t="str">
        <f>OBV!H90</f>
        <v>NEUTRAL</v>
      </c>
    </row>
    <row r="91" spans="1:12" ht="13.5" x14ac:dyDescent="0.25">
      <c r="A91" s="3">
        <f>RSI!A91</f>
        <v>42137</v>
      </c>
      <c r="B91" s="2">
        <f>RSI!B91</f>
        <v>6.9558</v>
      </c>
      <c r="C91" s="2">
        <f>RSI!I91</f>
        <v>78.848036865314327</v>
      </c>
      <c r="D91" s="2">
        <f>MACD!E91</f>
        <v>-0.10096532179058038</v>
      </c>
      <c r="E91" s="2">
        <f>MACD!F91</f>
        <v>-0.10496932238482777</v>
      </c>
      <c r="F91" s="2">
        <f>'Moving Avg'!D91</f>
        <v>6.6579399999999991</v>
      </c>
      <c r="G91" s="2">
        <f>'Moving Avg'!F91</f>
        <v>6.3860199999999994</v>
      </c>
      <c r="H91" s="2">
        <f>'Moving Avg'!G91</f>
        <v>5.9529359999999993</v>
      </c>
      <c r="I91" s="2">
        <f>'Moving Avg'!H91</f>
        <v>0</v>
      </c>
      <c r="J91" s="17" t="str">
        <f>OBV!F91</f>
        <v>NEUTRAL</v>
      </c>
      <c r="K91" s="17" t="e">
        <f>OBV!G91</f>
        <v>#DIV/0!</v>
      </c>
      <c r="L91" s="17" t="str">
        <f>OBV!H91</f>
        <v>NEUTRAL</v>
      </c>
    </row>
    <row r="92" spans="1:12" ht="13.5" x14ac:dyDescent="0.25">
      <c r="A92" s="3">
        <f>RSI!A92</f>
        <v>42138</v>
      </c>
      <c r="B92" s="2">
        <f>RSI!B92</f>
        <v>7.0712999999999999</v>
      </c>
      <c r="C92" s="2">
        <f>RSI!I92</f>
        <v>80.791381471719262</v>
      </c>
      <c r="D92" s="2">
        <f>MACD!E92</f>
        <v>-0.13510645358745954</v>
      </c>
      <c r="E92" s="2">
        <f>MACD!F92</f>
        <v>-0.11099674862535414</v>
      </c>
      <c r="F92" s="2">
        <f>'Moving Avg'!D92</f>
        <v>6.7645</v>
      </c>
      <c r="G92" s="2">
        <f>'Moving Avg'!F92</f>
        <v>6.4185049999999988</v>
      </c>
      <c r="H92" s="2">
        <f>'Moving Avg'!G92</f>
        <v>5.9715039999999995</v>
      </c>
      <c r="I92" s="2">
        <f>'Moving Avg'!H92</f>
        <v>0</v>
      </c>
      <c r="J92" s="17" t="str">
        <f>OBV!F92</f>
        <v>NEUTRAL</v>
      </c>
      <c r="K92" s="17" t="e">
        <f>OBV!G92</f>
        <v>#DIV/0!</v>
      </c>
      <c r="L92" s="17" t="str">
        <f>OBV!H92</f>
        <v>NEUTRAL</v>
      </c>
    </row>
    <row r="93" spans="1:12" ht="13.5" x14ac:dyDescent="0.25">
      <c r="A93" s="3">
        <f>RSI!A93</f>
        <v>42139</v>
      </c>
      <c r="B93" s="2">
        <f>RSI!B93</f>
        <v>6.9440999999999997</v>
      </c>
      <c r="C93" s="2">
        <f>RSI!I93</f>
        <v>72.852927073259707</v>
      </c>
      <c r="D93" s="2">
        <f>MACD!E93</f>
        <v>-0.1587445887150718</v>
      </c>
      <c r="E93" s="2">
        <f>MACD!F93</f>
        <v>-0.12054631664329768</v>
      </c>
      <c r="F93" s="2">
        <f>'Moving Avg'!D93</f>
        <v>6.8435800000000002</v>
      </c>
      <c r="G93" s="2">
        <f>'Moving Avg'!F93</f>
        <v>6.4584649999999995</v>
      </c>
      <c r="H93" s="2">
        <f>'Moving Avg'!G93</f>
        <v>5.9933500000000004</v>
      </c>
      <c r="I93" s="2">
        <f>'Moving Avg'!H93</f>
        <v>0</v>
      </c>
      <c r="J93" s="17" t="str">
        <f>OBV!F93</f>
        <v>NEUTRAL</v>
      </c>
      <c r="K93" s="17" t="e">
        <f>OBV!G93</f>
        <v>#DIV/0!</v>
      </c>
      <c r="L93" s="17" t="str">
        <f>OBV!H93</f>
        <v>NEUTRAL</v>
      </c>
    </row>
    <row r="94" spans="1:12" ht="13.5" x14ac:dyDescent="0.25">
      <c r="A94" s="3">
        <f>RSI!A94</f>
        <v>42142</v>
      </c>
      <c r="B94" s="2">
        <f>RSI!B94</f>
        <v>6.8266</v>
      </c>
      <c r="C94" s="2">
        <f>RSI!I94</f>
        <v>66.365823302734555</v>
      </c>
      <c r="D94" s="2">
        <f>MACD!E94</f>
        <v>-0.17345259100918309</v>
      </c>
      <c r="E94" s="2">
        <f>MACD!F94</f>
        <v>-0.13112757151647475</v>
      </c>
      <c r="F94" s="2">
        <f>'Moving Avg'!D94</f>
        <v>6.9052999999999995</v>
      </c>
      <c r="G94" s="2">
        <f>'Moving Avg'!F94</f>
        <v>6.4949050000000002</v>
      </c>
      <c r="H94" s="2">
        <f>'Moving Avg'!G94</f>
        <v>6.0199379999999998</v>
      </c>
      <c r="I94" s="2">
        <f>'Moving Avg'!H94</f>
        <v>0</v>
      </c>
      <c r="J94" s="17" t="str">
        <f>OBV!F94</f>
        <v>NEUTRAL</v>
      </c>
      <c r="K94" s="17" t="e">
        <f>OBV!G94</f>
        <v>#DIV/0!</v>
      </c>
      <c r="L94" s="17" t="str">
        <f>OBV!H94</f>
        <v>NEUTRAL</v>
      </c>
    </row>
    <row r="95" spans="1:12" ht="13.5" x14ac:dyDescent="0.25">
      <c r="A95" s="3">
        <f>RSI!A95</f>
        <v>42143</v>
      </c>
      <c r="B95" s="2">
        <f>RSI!B95</f>
        <v>6.7972999999999999</v>
      </c>
      <c r="C95" s="2">
        <f>RSI!I95</f>
        <v>64.815936162311274</v>
      </c>
      <c r="D95" s="2">
        <f>MACD!E95</f>
        <v>-0.1802061245329547</v>
      </c>
      <c r="E95" s="2">
        <f>MACD!F95</f>
        <v>-0.14094328211977075</v>
      </c>
      <c r="F95" s="2">
        <f>'Moving Avg'!D95</f>
        <v>6.9190200000000006</v>
      </c>
      <c r="G95" s="2">
        <f>'Moving Avg'!F95</f>
        <v>6.5335699999999992</v>
      </c>
      <c r="H95" s="2">
        <f>'Moving Avg'!G95</f>
        <v>6.0452020000000006</v>
      </c>
      <c r="I95" s="2">
        <f>'Moving Avg'!H95</f>
        <v>0</v>
      </c>
      <c r="J95" s="17" t="str">
        <f>OBV!F95</f>
        <v>NEUTRAL</v>
      </c>
      <c r="K95" s="17" t="e">
        <f>OBV!G95</f>
        <v>#DIV/0!</v>
      </c>
      <c r="L95" s="17" t="str">
        <f>OBV!H95</f>
        <v>NEUTRAL</v>
      </c>
    </row>
    <row r="96" spans="1:12" ht="13.5" x14ac:dyDescent="0.25">
      <c r="A96" s="3">
        <f>RSI!A96</f>
        <v>42144</v>
      </c>
      <c r="B96" s="2">
        <f>RSI!B96</f>
        <v>6.7434000000000003</v>
      </c>
      <c r="C96" s="2">
        <f>RSI!I96</f>
        <v>61.949771573499696</v>
      </c>
      <c r="D96" s="2">
        <f>MACD!E96</f>
        <v>-0.16511266932185897</v>
      </c>
      <c r="E96" s="2">
        <f>MACD!F96</f>
        <v>-0.14577715956018841</v>
      </c>
      <c r="F96" s="2">
        <f>'Moving Avg'!D96</f>
        <v>6.8765400000000003</v>
      </c>
      <c r="G96" s="2">
        <f>'Moving Avg'!F96</f>
        <v>6.5653400000000008</v>
      </c>
      <c r="H96" s="2">
        <f>'Moving Avg'!G96</f>
        <v>6.0681580000000004</v>
      </c>
      <c r="I96" s="2">
        <f>'Moving Avg'!H96</f>
        <v>0</v>
      </c>
      <c r="J96" s="17" t="str">
        <f>OBV!F96</f>
        <v>NEUTRAL</v>
      </c>
      <c r="K96" s="17" t="e">
        <f>OBV!G96</f>
        <v>#DIV/0!</v>
      </c>
      <c r="L96" s="17" t="str">
        <f>OBV!H96</f>
        <v>NEUTRAL</v>
      </c>
    </row>
    <row r="97" spans="1:12" ht="13.5" x14ac:dyDescent="0.25">
      <c r="A97" s="3">
        <f>RSI!A97</f>
        <v>42145</v>
      </c>
      <c r="B97" s="2">
        <f>RSI!B97</f>
        <v>6.7385000000000002</v>
      </c>
      <c r="C97" s="2">
        <f>RSI!I97</f>
        <v>61.682732427754132</v>
      </c>
      <c r="D97" s="2">
        <f>MACD!E97</f>
        <v>-0.1504575386656235</v>
      </c>
      <c r="E97" s="2">
        <f>MACD!F97</f>
        <v>-0.14671323538127545</v>
      </c>
      <c r="F97" s="2">
        <f>'Moving Avg'!D97</f>
        <v>6.8099800000000004</v>
      </c>
      <c r="G97" s="2">
        <f>'Moving Avg'!F97</f>
        <v>6.594199999999999</v>
      </c>
      <c r="H97" s="2">
        <f>'Moving Avg'!G97</f>
        <v>6.0902360000000009</v>
      </c>
      <c r="I97" s="2">
        <f>'Moving Avg'!H97</f>
        <v>0</v>
      </c>
      <c r="J97" s="17" t="str">
        <f>OBV!F97</f>
        <v>NEUTRAL</v>
      </c>
      <c r="K97" s="17" t="e">
        <f>OBV!G97</f>
        <v>#DIV/0!</v>
      </c>
      <c r="L97" s="17" t="str">
        <f>OBV!H97</f>
        <v>NEUTRAL</v>
      </c>
    </row>
    <row r="98" spans="1:12" ht="13.5" x14ac:dyDescent="0.25">
      <c r="A98" s="3">
        <f>RSI!A98</f>
        <v>42146</v>
      </c>
      <c r="B98" s="2">
        <f>RSI!B98</f>
        <v>6.8510999999999997</v>
      </c>
      <c r="C98" s="2">
        <f>RSI!I98</f>
        <v>65.37622040019302</v>
      </c>
      <c r="D98" s="2">
        <f>MACD!E98</f>
        <v>-0.14631169511825259</v>
      </c>
      <c r="E98" s="2">
        <f>MACD!F98</f>
        <v>-0.14663292732867089</v>
      </c>
      <c r="F98" s="2">
        <f>'Moving Avg'!D98</f>
        <v>6.7913800000000011</v>
      </c>
      <c r="G98" s="2">
        <f>'Moving Avg'!F98</f>
        <v>6.6190550000000004</v>
      </c>
      <c r="H98" s="2">
        <f>'Moving Avg'!G98</f>
        <v>6.1173960000000012</v>
      </c>
      <c r="I98" s="2">
        <f>'Moving Avg'!H98</f>
        <v>0</v>
      </c>
      <c r="J98" s="17" t="str">
        <f>OBV!F98</f>
        <v>NEUTRAL</v>
      </c>
      <c r="K98" s="17" t="e">
        <f>OBV!G98</f>
        <v>#DIV/0!</v>
      </c>
      <c r="L98" s="17" t="str">
        <f>OBV!H98</f>
        <v>NEUTRAL</v>
      </c>
    </row>
    <row r="99" spans="1:12" ht="13.5" x14ac:dyDescent="0.25">
      <c r="A99" s="3">
        <f>RSI!A99</f>
        <v>42149</v>
      </c>
      <c r="B99" s="2">
        <f>RSI!B99</f>
        <v>6.9391999999999996</v>
      </c>
      <c r="C99" s="2">
        <f>RSI!I99</f>
        <v>67.977126418241511</v>
      </c>
      <c r="D99" s="2">
        <f>MACD!E99</f>
        <v>-0.15609131404702659</v>
      </c>
      <c r="E99" s="2">
        <f>MACD!F99</f>
        <v>-0.14852460467234202</v>
      </c>
      <c r="F99" s="2">
        <f>'Moving Avg'!D99</f>
        <v>6.8139000000000012</v>
      </c>
      <c r="G99" s="2">
        <f>'Moving Avg'!F99</f>
        <v>6.6504649999999996</v>
      </c>
      <c r="H99" s="2">
        <f>'Moving Avg'!G99</f>
        <v>6.1454979999999999</v>
      </c>
      <c r="I99" s="2">
        <f>'Moving Avg'!H99</f>
        <v>0</v>
      </c>
      <c r="J99" s="17" t="str">
        <f>OBV!F99</f>
        <v>NEUTRAL</v>
      </c>
      <c r="K99" s="17" t="e">
        <f>OBV!G99</f>
        <v>#DIV/0!</v>
      </c>
      <c r="L99" s="17" t="str">
        <f>OBV!H99</f>
        <v>NEUTRAL</v>
      </c>
    </row>
    <row r="100" spans="1:12" ht="13.5" x14ac:dyDescent="0.25">
      <c r="A100" s="3">
        <f>RSI!A100</f>
        <v>42150</v>
      </c>
      <c r="B100" s="2">
        <f>RSI!B100</f>
        <v>6.9219999999999997</v>
      </c>
      <c r="C100" s="2">
        <f>RSI!I100</f>
        <v>66.920200278610736</v>
      </c>
      <c r="D100" s="2">
        <f>MACD!E100</f>
        <v>-0.13308513156618584</v>
      </c>
      <c r="E100" s="2">
        <f>MACD!F100</f>
        <v>-0.14543671005111078</v>
      </c>
      <c r="F100" s="2">
        <f>'Moving Avg'!D100</f>
        <v>6.8388399999999994</v>
      </c>
      <c r="G100" s="2">
        <f>'Moving Avg'!F100</f>
        <v>6.6748700000000003</v>
      </c>
      <c r="H100" s="2">
        <f>'Moving Avg'!G100</f>
        <v>6.1722300000000017</v>
      </c>
      <c r="I100" s="2">
        <f>'Moving Avg'!H100</f>
        <v>0</v>
      </c>
      <c r="J100" s="17" t="str">
        <f>OBV!F100</f>
        <v>NEUTRAL</v>
      </c>
      <c r="K100" s="17" t="e">
        <f>OBV!G100</f>
        <v>#DIV/0!</v>
      </c>
      <c r="L100" s="17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6.8756000000000004</v>
      </c>
      <c r="C101" s="2">
        <f>RSI!I101</f>
        <v>64.028015121563669</v>
      </c>
      <c r="D101" s="2">
        <f>MACD!E101</f>
        <v>-7.7371055473605566E-2</v>
      </c>
      <c r="E101" s="2">
        <f>MACD!F101</f>
        <v>-0.13182357913560974</v>
      </c>
      <c r="F101" s="2">
        <f>'Moving Avg'!D101</f>
        <v>6.8652800000000003</v>
      </c>
      <c r="G101" s="2">
        <f>'Moving Avg'!F101</f>
        <v>6.6988999999999992</v>
      </c>
      <c r="H101" s="2">
        <f>'Moving Avg'!G101</f>
        <v>6.1980340000000016</v>
      </c>
      <c r="I101" s="2">
        <f>'Moving Avg'!H101</f>
        <v>0</v>
      </c>
      <c r="J101" s="17" t="str">
        <f>OBV!F101</f>
        <v>NEUTRAL</v>
      </c>
      <c r="K101" s="17" t="e">
        <f>OBV!G101</f>
        <v>#DIV/0!</v>
      </c>
      <c r="L101" s="17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6.7996999999999996</v>
      </c>
      <c r="C102" s="2">
        <f>RSI!I102</f>
        <v>59.498193316095644</v>
      </c>
      <c r="D102" s="2">
        <f>MACD!E102</f>
        <v>-8.5332915210303284E-3</v>
      </c>
      <c r="E102" s="2">
        <f>MACD!F102</f>
        <v>-0.10716552161269387</v>
      </c>
      <c r="F102" s="2">
        <f>'Moving Avg'!D102</f>
        <v>6.8775199999999996</v>
      </c>
      <c r="G102" s="2">
        <f>'Moving Avg'!F102</f>
        <v>6.7211850000000002</v>
      </c>
      <c r="H102" s="2">
        <f>'Moving Avg'!G102</f>
        <v>6.2233860000000005</v>
      </c>
      <c r="I102" s="2">
        <f>'Moving Avg'!H102</f>
        <v>0</v>
      </c>
      <c r="J102" s="17" t="str">
        <f>OBV!F102</f>
        <v>NEUTRAL</v>
      </c>
      <c r="K102" s="17" t="e">
        <f>OBV!G102</f>
        <v>#DIV/0!</v>
      </c>
      <c r="L102" s="17" t="str">
        <f>OBV!H102</f>
        <v>NEUTRAL</v>
      </c>
    </row>
    <row r="103" spans="1:12" ht="13.5" x14ac:dyDescent="0.25">
      <c r="A103" s="3">
        <f>RSI!A103</f>
        <v>42153</v>
      </c>
      <c r="B103" s="2">
        <f>RSI!B103</f>
        <v>6.7531999999999996</v>
      </c>
      <c r="C103" s="2">
        <f>RSI!I103</f>
        <v>56.844823047664541</v>
      </c>
      <c r="D103" s="2">
        <f>MACD!E103</f>
        <v>3.2467045382225557E-2</v>
      </c>
      <c r="E103" s="2">
        <f>MACD!F103</f>
        <v>-7.9239008213709994E-2</v>
      </c>
      <c r="F103" s="2">
        <f>'Moving Avg'!D103</f>
        <v>6.857940000000001</v>
      </c>
      <c r="G103" s="2">
        <f>'Moving Avg'!F103</f>
        <v>6.7410399999999981</v>
      </c>
      <c r="H103" s="2">
        <f>'Moving Avg'!G103</f>
        <v>6.247808</v>
      </c>
      <c r="I103" s="2">
        <f>'Moving Avg'!H103</f>
        <v>0</v>
      </c>
      <c r="J103" s="17" t="str">
        <f>OBV!F103</f>
        <v>NEUTRAL</v>
      </c>
      <c r="K103" s="17" t="e">
        <f>OBV!G103</f>
        <v>#DIV/0!</v>
      </c>
      <c r="L103" s="17" t="str">
        <f>OBV!H103</f>
        <v>NEUTRAL</v>
      </c>
    </row>
    <row r="104" spans="1:12" ht="13.5" x14ac:dyDescent="0.25">
      <c r="A104" s="3">
        <f>RSI!A104</f>
        <v>42156</v>
      </c>
      <c r="B104" s="2">
        <f>RSI!B104</f>
        <v>6.7312000000000003</v>
      </c>
      <c r="C104" s="2">
        <f>RSI!I104</f>
        <v>55.581885808846124</v>
      </c>
      <c r="D104" s="2">
        <f>MACD!E104</f>
        <v>4.9948026769309983E-2</v>
      </c>
      <c r="E104" s="2">
        <f>MACD!F104</f>
        <v>-5.3401601217106007E-2</v>
      </c>
      <c r="F104" s="2">
        <f>'Moving Avg'!D104</f>
        <v>6.8163399999999994</v>
      </c>
      <c r="G104" s="2">
        <f>'Moving Avg'!F104</f>
        <v>6.7597949999999996</v>
      </c>
      <c r="H104" s="2">
        <f>'Moving Avg'!G104</f>
        <v>6.2783900000000008</v>
      </c>
      <c r="I104" s="2">
        <f>'Moving Avg'!H104</f>
        <v>0</v>
      </c>
      <c r="J104" s="17" t="str">
        <f>OBV!F104</f>
        <v>NEUTRAL</v>
      </c>
      <c r="K104" s="17" t="e">
        <f>OBV!G104</f>
        <v>#DIV/0!</v>
      </c>
      <c r="L104" s="17" t="str">
        <f>OBV!H104</f>
        <v>NEUTRAL</v>
      </c>
    </row>
    <row r="105" spans="1:12" ht="13.5" x14ac:dyDescent="0.25">
      <c r="A105" s="3">
        <f>RSI!A105</f>
        <v>42157</v>
      </c>
      <c r="B105" s="2">
        <f>RSI!B105</f>
        <v>6.7336</v>
      </c>
      <c r="C105" s="2">
        <f>RSI!I105</f>
        <v>55.697521557714566</v>
      </c>
      <c r="D105" s="2">
        <f>MACD!E105</f>
        <v>5.9476453476919211E-2</v>
      </c>
      <c r="E105" s="2">
        <f>MACD!F105</f>
        <v>-3.0825990278300963E-2</v>
      </c>
      <c r="F105" s="2">
        <f>'Moving Avg'!D105</f>
        <v>6.7786600000000004</v>
      </c>
      <c r="G105" s="2">
        <f>'Moving Avg'!F105</f>
        <v>6.7767250000000008</v>
      </c>
      <c r="H105" s="2">
        <f>'Moving Avg'!G105</f>
        <v>6.3044280000000015</v>
      </c>
      <c r="I105" s="2">
        <f>'Moving Avg'!H105</f>
        <v>0</v>
      </c>
      <c r="J105" s="17" t="str">
        <f>OBV!F105</f>
        <v>NEUTRAL</v>
      </c>
      <c r="K105" s="17" t="e">
        <f>OBV!G105</f>
        <v>#DIV/0!</v>
      </c>
      <c r="L105" s="17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6.6798000000000002</v>
      </c>
      <c r="C106" s="2">
        <f>RSI!I106</f>
        <v>52.404059607868241</v>
      </c>
      <c r="D106" s="2">
        <f>MACD!E106</f>
        <v>6.2682754134139707E-2</v>
      </c>
      <c r="E106" s="2">
        <f>MACD!F106</f>
        <v>-1.212424139581283E-2</v>
      </c>
      <c r="F106" s="2">
        <f>'Moving Avg'!D106</f>
        <v>6.7394999999999996</v>
      </c>
      <c r="G106" s="2">
        <f>'Moving Avg'!F106</f>
        <v>6.784815</v>
      </c>
      <c r="H106" s="2">
        <f>'Moving Avg'!G106</f>
        <v>6.327956000000003</v>
      </c>
      <c r="I106" s="2">
        <f>'Moving Avg'!H106</f>
        <v>0</v>
      </c>
      <c r="J106" s="17" t="str">
        <f>OBV!F106</f>
        <v>NEUTRAL</v>
      </c>
      <c r="K106" s="17" t="e">
        <f>OBV!G106</f>
        <v>#DIV/0!</v>
      </c>
      <c r="L106" s="17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6.5575000000000001</v>
      </c>
      <c r="C107" s="2">
        <f>RSI!I107</f>
        <v>45.777371947132828</v>
      </c>
      <c r="D107" s="2">
        <f>MACD!E107</f>
        <v>7.3510679103368837E-2</v>
      </c>
      <c r="E107" s="2">
        <f>MACD!F107</f>
        <v>5.0027427040235037E-3</v>
      </c>
      <c r="F107" s="2">
        <f>'Moving Avg'!D107</f>
        <v>6.6910600000000002</v>
      </c>
      <c r="G107" s="2">
        <f>'Moving Avg'!F107</f>
        <v>6.7857650000000005</v>
      </c>
      <c r="H107" s="2">
        <f>'Moving Avg'!G107</f>
        <v>6.3501040000000026</v>
      </c>
      <c r="I107" s="2">
        <f>'Moving Avg'!H107</f>
        <v>0</v>
      </c>
      <c r="J107" s="17" t="str">
        <f>OBV!F107</f>
        <v>NEUTRAL</v>
      </c>
      <c r="K107" s="17" t="e">
        <f>OBV!G107</f>
        <v>#DIV/0!</v>
      </c>
      <c r="L107" s="17" t="str">
        <f>OBV!H107</f>
        <v>NEUTRAL</v>
      </c>
    </row>
    <row r="108" spans="1:12" ht="13.5" x14ac:dyDescent="0.25">
      <c r="A108" s="3">
        <f>RSI!A108</f>
        <v>42160</v>
      </c>
      <c r="B108" s="2">
        <f>RSI!B108</f>
        <v>6.4913999999999996</v>
      </c>
      <c r="C108" s="2">
        <f>RSI!I108</f>
        <v>42.63904137674286</v>
      </c>
      <c r="D108" s="2">
        <f>MACD!E108</f>
        <v>0.10543841884731364</v>
      </c>
      <c r="E108" s="2">
        <f>MACD!F108</f>
        <v>2.5089877932681533E-2</v>
      </c>
      <c r="F108" s="2">
        <f>'Moving Avg'!D108</f>
        <v>6.6387</v>
      </c>
      <c r="G108" s="2">
        <f>'Moving Avg'!F108</f>
        <v>6.7829000000000006</v>
      </c>
      <c r="H108" s="2">
        <f>'Moving Avg'!G108</f>
        <v>6.3692500000000027</v>
      </c>
      <c r="I108" s="2">
        <f>'Moving Avg'!H108</f>
        <v>0</v>
      </c>
      <c r="J108" s="17" t="str">
        <f>OBV!F108</f>
        <v>NEUTRAL</v>
      </c>
      <c r="K108" s="17" t="e">
        <f>OBV!G108</f>
        <v>#DIV/0!</v>
      </c>
      <c r="L108" s="17" t="str">
        <f>OBV!H108</f>
        <v>NEUTRAL</v>
      </c>
    </row>
    <row r="109" spans="1:12" ht="13.5" x14ac:dyDescent="0.25">
      <c r="A109" s="3">
        <f>RSI!A109</f>
        <v>42163</v>
      </c>
      <c r="B109" s="2">
        <f>RSI!B109</f>
        <v>6.4107000000000003</v>
      </c>
      <c r="C109" s="2">
        <f>RSI!I109</f>
        <v>39.113459392237246</v>
      </c>
      <c r="D109" s="2">
        <f>MACD!E109</f>
        <v>0.15288222156581988</v>
      </c>
      <c r="E109" s="2">
        <f>MACD!F109</f>
        <v>5.0648346659309201E-2</v>
      </c>
      <c r="F109" s="2">
        <f>'Moving Avg'!D109</f>
        <v>6.5745999999999993</v>
      </c>
      <c r="G109" s="2">
        <f>'Moving Avg'!F109</f>
        <v>6.7775350000000003</v>
      </c>
      <c r="H109" s="2">
        <f>'Moving Avg'!G109</f>
        <v>6.3868640000000028</v>
      </c>
      <c r="I109" s="2">
        <f>'Moving Avg'!H109</f>
        <v>0</v>
      </c>
      <c r="J109" s="17" t="str">
        <f>OBV!F109</f>
        <v>NEUTRAL</v>
      </c>
      <c r="K109" s="17" t="e">
        <f>OBV!G109</f>
        <v>#DIV/0!</v>
      </c>
      <c r="L109" s="17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6.2393999999999998</v>
      </c>
      <c r="C110" s="2">
        <f>RSI!I110</f>
        <v>32.895734703770913</v>
      </c>
      <c r="D110" s="2">
        <f>MACD!E110</f>
        <v>0.20437657159808698</v>
      </c>
      <c r="E110" s="2">
        <f>MACD!F110</f>
        <v>8.1393991647064762E-2</v>
      </c>
      <c r="F110" s="2">
        <f>'Moving Avg'!D110</f>
        <v>6.4757599999999993</v>
      </c>
      <c r="G110" s="2">
        <f>'Moving Avg'!F110</f>
        <v>6.7530699999999992</v>
      </c>
      <c r="H110" s="2">
        <f>'Moving Avg'!G110</f>
        <v>6.401174000000001</v>
      </c>
      <c r="I110" s="2">
        <f>'Moving Avg'!H110</f>
        <v>0</v>
      </c>
      <c r="J110" s="17" t="str">
        <f>OBV!F110</f>
        <v>NEUTRAL</v>
      </c>
      <c r="K110" s="17" t="e">
        <f>OBV!G110</f>
        <v>#DIV/0!</v>
      </c>
      <c r="L110" s="17" t="str">
        <f>OBV!H110</f>
        <v>NEUTRAL</v>
      </c>
    </row>
    <row r="111" spans="1:12" ht="13.5" x14ac:dyDescent="0.25">
      <c r="A111" s="3">
        <f>RSI!A111</f>
        <v>42165</v>
      </c>
      <c r="B111" s="2">
        <f>RSI!B111</f>
        <v>6.3372999999999999</v>
      </c>
      <c r="C111" s="2">
        <f>RSI!I111</f>
        <v>38.876082633939099</v>
      </c>
      <c r="D111" s="2">
        <f>MACD!E111</f>
        <v>0.235780674083788</v>
      </c>
      <c r="E111" s="2">
        <f>MACD!F111</f>
        <v>0.1122713281344094</v>
      </c>
      <c r="F111" s="2">
        <f>'Moving Avg'!D111</f>
        <v>6.4072600000000008</v>
      </c>
      <c r="G111" s="2">
        <f>'Moving Avg'!F111</f>
        <v>6.7221450000000003</v>
      </c>
      <c r="H111" s="2">
        <f>'Moving Avg'!G111</f>
        <v>6.4178120000000014</v>
      </c>
      <c r="I111" s="2">
        <f>'Moving Avg'!H111</f>
        <v>0</v>
      </c>
      <c r="J111" s="17" t="str">
        <f>OBV!F111</f>
        <v>NEUTRAL</v>
      </c>
      <c r="K111" s="17" t="e">
        <f>OBV!G111</f>
        <v>#DIV/0!</v>
      </c>
      <c r="L111" s="17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6.2149000000000001</v>
      </c>
      <c r="C112" s="2">
        <f>RSI!I112</f>
        <v>34.710972267944229</v>
      </c>
      <c r="D112" s="2">
        <f>MACD!E112</f>
        <v>0.2612222851585253</v>
      </c>
      <c r="E112" s="2">
        <f>MACD!F112</f>
        <v>0.14206151953923257</v>
      </c>
      <c r="F112" s="2">
        <f>'Moving Avg'!D112</f>
        <v>6.3387399999999996</v>
      </c>
      <c r="G112" s="2">
        <f>'Moving Avg'!F112</f>
        <v>6.6793250000000004</v>
      </c>
      <c r="H112" s="2">
        <f>'Moving Avg'!G112</f>
        <v>6.4314280000000004</v>
      </c>
      <c r="I112" s="2">
        <f>'Moving Avg'!H112</f>
        <v>0</v>
      </c>
      <c r="J112" s="17" t="str">
        <f>OBV!F112</f>
        <v>NEUTRAL</v>
      </c>
      <c r="K112" s="17" t="e">
        <f>OBV!G112</f>
        <v>#DIV/0!</v>
      </c>
      <c r="L112" s="17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6.2882999999999996</v>
      </c>
      <c r="C113" s="2">
        <f>RSI!I113</f>
        <v>38.935991156666205</v>
      </c>
      <c r="D113" s="2">
        <f>MACD!E113</f>
        <v>0.27225178346313594</v>
      </c>
      <c r="E113" s="2">
        <f>MACD!F113</f>
        <v>0.16809957232401326</v>
      </c>
      <c r="F113" s="2">
        <f>'Moving Avg'!D113</f>
        <v>6.2981199999999999</v>
      </c>
      <c r="G113" s="2">
        <f>'Moving Avg'!F113</f>
        <v>6.6465350000000001</v>
      </c>
      <c r="H113" s="2">
        <f>'Moving Avg'!G113</f>
        <v>6.4452820000000024</v>
      </c>
      <c r="I113" s="2">
        <f>'Moving Avg'!H113</f>
        <v>0</v>
      </c>
      <c r="J113" s="17" t="str">
        <f>OBV!F113</f>
        <v>NEUTRAL</v>
      </c>
      <c r="K113" s="17" t="e">
        <f>OBV!G113</f>
        <v>#DIV/0!</v>
      </c>
      <c r="L113" s="17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6.3616999999999999</v>
      </c>
      <c r="C114" s="2">
        <f>RSI!I114</f>
        <v>42.914316893430687</v>
      </c>
      <c r="D114" s="2">
        <f>MACD!E114</f>
        <v>0.27426689713810948</v>
      </c>
      <c r="E114" s="2">
        <f>MACD!F114</f>
        <v>0.18933303728683251</v>
      </c>
      <c r="F114" s="2">
        <f>'Moving Avg'!D114</f>
        <v>6.2883199999999997</v>
      </c>
      <c r="G114" s="2">
        <f>'Moving Avg'!F114</f>
        <v>6.6232900000000017</v>
      </c>
      <c r="H114" s="2">
        <f>'Moving Avg'!G114</f>
        <v>6.4577340000000003</v>
      </c>
      <c r="I114" s="2">
        <f>'Moving Avg'!H114</f>
        <v>0</v>
      </c>
      <c r="J114" s="17" t="str">
        <f>OBV!F114</f>
        <v>NEUTRAL</v>
      </c>
      <c r="K114" s="17" t="e">
        <f>OBV!G114</f>
        <v>#DIV/0!</v>
      </c>
      <c r="L114" s="17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6.4474</v>
      </c>
      <c r="C115" s="2">
        <f>RSI!I115</f>
        <v>47.236637127635248</v>
      </c>
      <c r="D115" s="2">
        <f>MACD!E115</f>
        <v>0.27095205004997602</v>
      </c>
      <c r="E115" s="2">
        <f>MACD!F115</f>
        <v>0.2056568398394612</v>
      </c>
      <c r="F115" s="2">
        <f>'Moving Avg'!D115</f>
        <v>6.3299199999999995</v>
      </c>
      <c r="G115" s="2">
        <f>'Moving Avg'!F115</f>
        <v>6.6057950000000005</v>
      </c>
      <c r="H115" s="2">
        <f>'Moving Avg'!G115</f>
        <v>6.4719000000000007</v>
      </c>
      <c r="I115" s="2">
        <f>'Moving Avg'!H115</f>
        <v>0</v>
      </c>
      <c r="J115" s="17" t="str">
        <f>OBV!F115</f>
        <v>NEUTRAL</v>
      </c>
      <c r="K115" s="17" t="e">
        <f>OBV!G115</f>
        <v>#DIV/0!</v>
      </c>
      <c r="L115" s="17" t="str">
        <f>OBV!H115</f>
        <v>NEUTRAL</v>
      </c>
    </row>
    <row r="116" spans="1:12" ht="13.5" x14ac:dyDescent="0.25">
      <c r="A116" s="3">
        <f>RSI!A116</f>
        <v>42172</v>
      </c>
      <c r="B116" s="2">
        <f>RSI!B116</f>
        <v>6.4107000000000003</v>
      </c>
      <c r="C116" s="2">
        <f>RSI!I116</f>
        <v>45.642842542873545</v>
      </c>
      <c r="D116" s="2">
        <f>MACD!E116</f>
        <v>0.26297030888349049</v>
      </c>
      <c r="E116" s="2">
        <f>MACD!F116</f>
        <v>0.21711953364826705</v>
      </c>
      <c r="F116" s="2">
        <f>'Moving Avg'!D116</f>
        <v>6.3445999999999998</v>
      </c>
      <c r="G116" s="2">
        <f>'Moving Avg'!F116</f>
        <v>6.5891599999999997</v>
      </c>
      <c r="H116" s="2">
        <f>'Moving Avg'!G116</f>
        <v>6.4848000000000017</v>
      </c>
      <c r="I116" s="2">
        <f>'Moving Avg'!H116</f>
        <v>0</v>
      </c>
      <c r="J116" s="17" t="str">
        <f>OBV!F116</f>
        <v>NEUTRAL</v>
      </c>
      <c r="K116" s="17" t="e">
        <f>OBV!G116</f>
        <v>#DIV/0!</v>
      </c>
      <c r="L116" s="17" t="str">
        <f>OBV!H116</f>
        <v>NEUTRAL</v>
      </c>
    </row>
    <row r="117" spans="1:12" ht="13.5" x14ac:dyDescent="0.25">
      <c r="A117" s="3">
        <f>RSI!A117</f>
        <v>42173</v>
      </c>
      <c r="B117" s="2">
        <f>RSI!B117</f>
        <v>6.6014999999999997</v>
      </c>
      <c r="C117" s="2">
        <f>RSI!I117</f>
        <v>54.279761623355597</v>
      </c>
      <c r="D117" s="2">
        <f>MACD!E117</f>
        <v>0.22383794405067636</v>
      </c>
      <c r="E117" s="2">
        <f>MACD!F117</f>
        <v>0.21846321572874894</v>
      </c>
      <c r="F117" s="2">
        <f>'Moving Avg'!D117</f>
        <v>6.4219200000000001</v>
      </c>
      <c r="G117" s="2">
        <f>'Moving Avg'!F117</f>
        <v>6.5823100000000014</v>
      </c>
      <c r="H117" s="2">
        <f>'Moving Avg'!G117</f>
        <v>6.497128</v>
      </c>
      <c r="I117" s="2">
        <f>'Moving Avg'!H117</f>
        <v>0</v>
      </c>
      <c r="J117" s="17" t="str">
        <f>OBV!F117</f>
        <v>NEUTRAL</v>
      </c>
      <c r="K117" s="17" t="e">
        <f>OBV!G117</f>
        <v>#DIV/0!</v>
      </c>
      <c r="L117" s="17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6.6798000000000002</v>
      </c>
      <c r="C118" s="2">
        <f>RSI!I118</f>
        <v>57.27964932144819</v>
      </c>
      <c r="D118" s="2">
        <f>MACD!E118</f>
        <v>0.17415716882211107</v>
      </c>
      <c r="E118" s="2">
        <f>MACD!F118</f>
        <v>0.20960200634742138</v>
      </c>
      <c r="F118" s="2">
        <f>'Moving Avg'!D118</f>
        <v>6.5002200000000006</v>
      </c>
      <c r="G118" s="2">
        <f>'Moving Avg'!F118</f>
        <v>6.5737450000000006</v>
      </c>
      <c r="H118" s="2">
        <f>'Moving Avg'!G118</f>
        <v>6.5116380000000005</v>
      </c>
      <c r="I118" s="2">
        <f>'Moving Avg'!H118</f>
        <v>0</v>
      </c>
      <c r="J118" s="17" t="str">
        <f>OBV!F118</f>
        <v>NEUTRAL</v>
      </c>
      <c r="K118" s="17" t="e">
        <f>OBV!G118</f>
        <v>#DIV/0!</v>
      </c>
      <c r="L118" s="17" t="str">
        <f>OBV!H118</f>
        <v>NEUTRAL</v>
      </c>
    </row>
    <row r="119" spans="1:12" ht="13.5" x14ac:dyDescent="0.25">
      <c r="A119" s="3">
        <f>RSI!A119</f>
        <v>42177</v>
      </c>
      <c r="B119" s="2">
        <f>RSI!B119</f>
        <v>6.6063999999999998</v>
      </c>
      <c r="C119" s="2">
        <f>RSI!I119</f>
        <v>53.721196831576101</v>
      </c>
      <c r="D119" s="2">
        <f>MACD!E119</f>
        <v>0.12412343132027637</v>
      </c>
      <c r="E119" s="2">
        <f>MACD!F119</f>
        <v>0.19250629134199237</v>
      </c>
      <c r="F119" s="2">
        <f>'Moving Avg'!D119</f>
        <v>6.5491600000000005</v>
      </c>
      <c r="G119" s="2">
        <f>'Moving Avg'!F119</f>
        <v>6.5571050000000017</v>
      </c>
      <c r="H119" s="2">
        <f>'Moving Avg'!G119</f>
        <v>6.5236540000000005</v>
      </c>
      <c r="I119" s="2">
        <f>'Moving Avg'!H119</f>
        <v>0</v>
      </c>
      <c r="J119" s="17" t="str">
        <f>OBV!F119</f>
        <v>NEUTRAL</v>
      </c>
      <c r="K119" s="17" t="e">
        <f>OBV!G119</f>
        <v>#DIV/0!</v>
      </c>
      <c r="L119" s="17" t="str">
        <f>OBV!H119</f>
        <v>NEUTRAL</v>
      </c>
    </row>
    <row r="120" spans="1:12" ht="13.5" x14ac:dyDescent="0.25">
      <c r="A120" s="3">
        <f>RSI!A120</f>
        <v>42178</v>
      </c>
      <c r="B120" s="2">
        <f>RSI!B120</f>
        <v>6.6063999999999998</v>
      </c>
      <c r="C120" s="2">
        <f>RSI!I120</f>
        <v>53.721196831576101</v>
      </c>
      <c r="D120" s="2">
        <f>MACD!E120</f>
        <v>5.4924652008922159E-2</v>
      </c>
      <c r="E120" s="2">
        <f>MACD!F120</f>
        <v>0.16498996347537837</v>
      </c>
      <c r="F120" s="2">
        <f>'Moving Avg'!D120</f>
        <v>6.5809600000000001</v>
      </c>
      <c r="G120" s="2">
        <f>'Moving Avg'!F120</f>
        <v>6.5413249999999987</v>
      </c>
      <c r="H120" s="2">
        <f>'Moving Avg'!G120</f>
        <v>6.5326380000000004</v>
      </c>
      <c r="I120" s="2">
        <f>'Moving Avg'!H120</f>
        <v>0</v>
      </c>
      <c r="J120" s="17" t="str">
        <f>OBV!F120</f>
        <v>NEUTRAL</v>
      </c>
      <c r="K120" s="17" t="e">
        <f>OBV!G120</f>
        <v>#DIV/0!</v>
      </c>
      <c r="L120" s="17" t="str">
        <f>OBV!H120</f>
        <v>NEUTRAL</v>
      </c>
    </row>
    <row r="121" spans="1:12" ht="13.5" x14ac:dyDescent="0.25">
      <c r="A121" s="3">
        <f>RSI!A121</f>
        <v>42179</v>
      </c>
      <c r="B121" s="2">
        <f>RSI!B121</f>
        <v>6.6014999999999997</v>
      </c>
      <c r="C121" s="2">
        <f>RSI!I121</f>
        <v>53.464043585793327</v>
      </c>
      <c r="D121" s="2">
        <f>MACD!E121</f>
        <v>1.1325327454340339E-2</v>
      </c>
      <c r="E121" s="2">
        <f>MACD!F121</f>
        <v>0.13425703627117078</v>
      </c>
      <c r="F121" s="2">
        <f>'Moving Avg'!D121</f>
        <v>6.6191199999999997</v>
      </c>
      <c r="G121" s="2">
        <f>'Moving Avg'!F121</f>
        <v>6.5276199999999989</v>
      </c>
      <c r="H121" s="2">
        <f>'Moving Avg'!G121</f>
        <v>6.5396380000000001</v>
      </c>
      <c r="I121" s="2">
        <f>'Moving Avg'!H121</f>
        <v>0</v>
      </c>
      <c r="J121" s="17" t="str">
        <f>OBV!F121</f>
        <v>NEUTRAL</v>
      </c>
      <c r="K121" s="17" t="e">
        <f>OBV!G121</f>
        <v>#DIV/0!</v>
      </c>
      <c r="L121" s="17" t="str">
        <f>OBV!H121</f>
        <v>NEUTRAL</v>
      </c>
    </row>
    <row r="122" spans="1:12" ht="13.5" x14ac:dyDescent="0.25">
      <c r="A122" s="3">
        <f>RSI!A122</f>
        <v>42180</v>
      </c>
      <c r="B122" s="2">
        <f>RSI!B122</f>
        <v>6.6014999999999997</v>
      </c>
      <c r="C122" s="2">
        <f>RSI!I122</f>
        <v>53.464043585793327</v>
      </c>
      <c r="D122" s="2">
        <f>MACD!E122</f>
        <v>-4.4804346512403725E-2</v>
      </c>
      <c r="E122" s="2">
        <f>MACD!F122</f>
        <v>9.8444759714455876E-2</v>
      </c>
      <c r="F122" s="2">
        <f>'Moving Avg'!D122</f>
        <v>6.6191200000000006</v>
      </c>
      <c r="G122" s="2">
        <f>'Moving Avg'!F122</f>
        <v>6.5177099999999992</v>
      </c>
      <c r="H122" s="2">
        <f>'Moving Avg'!G122</f>
        <v>6.5432359999999994</v>
      </c>
      <c r="I122" s="2">
        <f>'Moving Avg'!H122</f>
        <v>0</v>
      </c>
      <c r="J122" s="17" t="str">
        <f>OBV!F122</f>
        <v>NEUTRAL</v>
      </c>
      <c r="K122" s="17" t="e">
        <f>OBV!G122</f>
        <v>#DIV/0!</v>
      </c>
      <c r="L122" s="17" t="str">
        <f>OBV!H122</f>
        <v>NEUTRAL</v>
      </c>
    </row>
    <row r="123" spans="1:12" ht="13.5" x14ac:dyDescent="0.25">
      <c r="A123" s="3">
        <f>RSI!A123</f>
        <v>42181</v>
      </c>
      <c r="B123" s="2">
        <f>RSI!B123</f>
        <v>6.6063999999999998</v>
      </c>
      <c r="C123" s="2">
        <f>RSI!I123</f>
        <v>53.720964816559622</v>
      </c>
      <c r="D123" s="2">
        <f>MACD!E123</f>
        <v>-8.1746349232646232E-2</v>
      </c>
      <c r="E123" s="2">
        <f>MACD!F123</f>
        <v>6.2406537925035463E-2</v>
      </c>
      <c r="F123" s="2">
        <f>'Moving Avg'!D123</f>
        <v>6.6044399999999994</v>
      </c>
      <c r="G123" s="2">
        <f>'Moving Avg'!F123</f>
        <v>6.51037</v>
      </c>
      <c r="H123" s="2">
        <f>'Moving Avg'!G123</f>
        <v>6.552465999999999</v>
      </c>
      <c r="I123" s="2">
        <f>'Moving Avg'!H123</f>
        <v>0</v>
      </c>
      <c r="J123" s="17" t="str">
        <f>OBV!F123</f>
        <v>NEUTRAL</v>
      </c>
      <c r="K123" s="17" t="e">
        <f>OBV!G123</f>
        <v>#DIV/0!</v>
      </c>
      <c r="L123" s="17" t="str">
        <f>OBV!H123</f>
        <v>NEUTRAL</v>
      </c>
    </row>
    <row r="124" spans="1:12" ht="13.5" x14ac:dyDescent="0.25">
      <c r="A124" s="3">
        <f>RSI!A124</f>
        <v>42184</v>
      </c>
      <c r="B124" s="2">
        <f>RSI!B124</f>
        <v>6.4840999999999998</v>
      </c>
      <c r="C124" s="2">
        <f>RSI!I124</f>
        <v>46.779070491574743</v>
      </c>
      <c r="D124" s="2">
        <f>MACD!E124</f>
        <v>-9.3031435703118781E-2</v>
      </c>
      <c r="E124" s="2">
        <f>MACD!F124</f>
        <v>3.131894319940462E-2</v>
      </c>
      <c r="F124" s="2">
        <f>'Moving Avg'!D124</f>
        <v>6.5799799999999991</v>
      </c>
      <c r="G124" s="2">
        <f>'Moving Avg'!F124</f>
        <v>6.4980149999999997</v>
      </c>
      <c r="H124" s="2">
        <f>'Moving Avg'!G124</f>
        <v>6.5601919999999998</v>
      </c>
      <c r="I124" s="2">
        <f>'Moving Avg'!H124</f>
        <v>0</v>
      </c>
      <c r="J124" s="17" t="str">
        <f>OBV!F124</f>
        <v>NEUTRAL</v>
      </c>
      <c r="K124" s="17" t="e">
        <f>OBV!G124</f>
        <v>#DIV/0!</v>
      </c>
      <c r="L124" s="17" t="str">
        <f>OBV!H124</f>
        <v>NEUTRAL</v>
      </c>
    </row>
    <row r="125" spans="1:12" ht="13.5" x14ac:dyDescent="0.25">
      <c r="A125" s="3">
        <f>RSI!A125</f>
        <v>42185</v>
      </c>
      <c r="B125" s="2">
        <f>RSI!B125</f>
        <v>6.4816000000000003</v>
      </c>
      <c r="C125" s="2">
        <f>RSI!I125</f>
        <v>46.646376778985839</v>
      </c>
      <c r="D125" s="2">
        <f>MACD!E125</f>
        <v>-8.8837911590776919E-2</v>
      </c>
      <c r="E125" s="2">
        <f>MACD!F125</f>
        <v>7.2875722413683133E-3</v>
      </c>
      <c r="F125" s="2">
        <f>'Moving Avg'!D125</f>
        <v>6.5550200000000007</v>
      </c>
      <c r="G125" s="2">
        <f>'Moving Avg'!F125</f>
        <v>6.4854149999999988</v>
      </c>
      <c r="H125" s="2">
        <f>'Moving Avg'!G125</f>
        <v>6.5693440000000001</v>
      </c>
      <c r="I125" s="2">
        <f>'Moving Avg'!H125</f>
        <v>0</v>
      </c>
      <c r="J125" s="17" t="str">
        <f>OBV!F125</f>
        <v>NEUTRAL</v>
      </c>
      <c r="K125" s="17" t="e">
        <f>OBV!G125</f>
        <v>#DIV/0!</v>
      </c>
      <c r="L125" s="17" t="str">
        <f>OBV!H125</f>
        <v>NEUTRAL</v>
      </c>
    </row>
    <row r="126" spans="1:12" ht="13.5" x14ac:dyDescent="0.25">
      <c r="A126" s="3">
        <f>RSI!A126</f>
        <v>42186</v>
      </c>
      <c r="B126" s="2">
        <f>RSI!B126</f>
        <v>6.4596</v>
      </c>
      <c r="C126" s="2">
        <f>RSI!I126</f>
        <v>45.425242652081231</v>
      </c>
      <c r="D126" s="2">
        <f>MACD!E126</f>
        <v>-8.8946256954717029E-2</v>
      </c>
      <c r="E126" s="2">
        <f>MACD!F126</f>
        <v>-1.1959193597848753E-2</v>
      </c>
      <c r="F126" s="2">
        <f>'Moving Avg'!D126</f>
        <v>6.5266400000000004</v>
      </c>
      <c r="G126" s="2">
        <f>'Moving Avg'!F126</f>
        <v>6.4744049999999991</v>
      </c>
      <c r="H126" s="2">
        <f>'Moving Avg'!G126</f>
        <v>6.5763759999999998</v>
      </c>
      <c r="I126" s="2">
        <f>'Moving Avg'!H126</f>
        <v>0</v>
      </c>
      <c r="J126" s="17" t="str">
        <f>OBV!F126</f>
        <v>NEUTRAL</v>
      </c>
      <c r="K126" s="17" t="e">
        <f>OBV!G126</f>
        <v>#DIV/0!</v>
      </c>
      <c r="L126" s="17" t="str">
        <f>OBV!H126</f>
        <v>NEUTRAL</v>
      </c>
    </row>
    <row r="127" spans="1:12" ht="13.5" x14ac:dyDescent="0.25">
      <c r="A127" s="3">
        <f>RSI!A127</f>
        <v>42187</v>
      </c>
      <c r="B127" s="2">
        <f>RSI!B127</f>
        <v>6.4840999999999998</v>
      </c>
      <c r="C127" s="2">
        <f>RSI!I127</f>
        <v>47.086511548725611</v>
      </c>
      <c r="D127" s="2">
        <f>MACD!E127</f>
        <v>-6.1035743983961055E-2</v>
      </c>
      <c r="E127" s="2">
        <f>MACD!F127</f>
        <v>-2.1774503675071215E-2</v>
      </c>
      <c r="F127" s="2">
        <f>'Moving Avg'!D127</f>
        <v>6.5031599999999994</v>
      </c>
      <c r="G127" s="2">
        <f>'Moving Avg'!F127</f>
        <v>6.4707349999999995</v>
      </c>
      <c r="H127" s="2">
        <f>'Moving Avg'!G127</f>
        <v>6.5828319999999998</v>
      </c>
      <c r="I127" s="2">
        <f>'Moving Avg'!H127</f>
        <v>0</v>
      </c>
      <c r="J127" s="17" t="str">
        <f>OBV!F127</f>
        <v>NEUTRAL</v>
      </c>
      <c r="K127" s="17" t="e">
        <f>OBV!G127</f>
        <v>#DIV/0!</v>
      </c>
      <c r="L127" s="17" t="str">
        <f>OBV!H127</f>
        <v>NEUTRAL</v>
      </c>
    </row>
    <row r="128" spans="1:12" ht="13.5" x14ac:dyDescent="0.25">
      <c r="A128" s="3">
        <f>RSI!A128</f>
        <v>42188</v>
      </c>
      <c r="B128" s="2">
        <f>RSI!B128</f>
        <v>6.3616999999999999</v>
      </c>
      <c r="C128" s="2">
        <f>RSI!I128</f>
        <v>40.460143475090121</v>
      </c>
      <c r="D128" s="2">
        <f>MACD!E128</f>
        <v>-1.6022256682268754E-2</v>
      </c>
      <c r="E128" s="2">
        <f>MACD!F128</f>
        <v>-2.0624054276510723E-2</v>
      </c>
      <c r="F128" s="2">
        <f>'Moving Avg'!D128</f>
        <v>6.4542199999999994</v>
      </c>
      <c r="G128" s="2">
        <f>'Moving Avg'!F128</f>
        <v>6.4642499999999998</v>
      </c>
      <c r="H128" s="2">
        <f>'Moving Avg'!G128</f>
        <v>6.582986</v>
      </c>
      <c r="I128" s="2">
        <f>'Moving Avg'!H128</f>
        <v>0</v>
      </c>
      <c r="J128" s="17" t="str">
        <f>OBV!F128</f>
        <v>NEUTRAL</v>
      </c>
      <c r="K128" s="17" t="e">
        <f>OBV!G128</f>
        <v>#DIV/0!</v>
      </c>
      <c r="L128" s="17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6.4351000000000003</v>
      </c>
      <c r="C129" s="2">
        <f>RSI!I129</f>
        <v>45.420447913781992</v>
      </c>
      <c r="D129" s="2">
        <f>MACD!E129</f>
        <v>6.3230368638684809E-3</v>
      </c>
      <c r="E129" s="2">
        <f>MACD!F129</f>
        <v>-1.5234636048434882E-2</v>
      </c>
      <c r="F129" s="2">
        <f>'Moving Avg'!D129</f>
        <v>6.4444199999999991</v>
      </c>
      <c r="G129" s="2">
        <f>'Moving Avg'!F129</f>
        <v>6.4654699999999989</v>
      </c>
      <c r="H129" s="2">
        <f>'Moving Avg'!G129</f>
        <v>6.5854679999999997</v>
      </c>
      <c r="I129" s="2">
        <f>'Moving Avg'!H129</f>
        <v>0</v>
      </c>
      <c r="J129" s="17" t="str">
        <f>OBV!F129</f>
        <v>NEUTRAL</v>
      </c>
      <c r="K129" s="17" t="e">
        <f>OBV!G129</f>
        <v>#DIV/0!</v>
      </c>
      <c r="L129" s="17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6.3616999999999999</v>
      </c>
      <c r="C130" s="2">
        <f>RSI!I130</f>
        <v>41.680874575521543</v>
      </c>
      <c r="D130" s="2">
        <f>MACD!E130</f>
        <v>3.1147149620941228E-2</v>
      </c>
      <c r="E130" s="2">
        <f>MACD!F130</f>
        <v>-5.9582789145596607E-3</v>
      </c>
      <c r="F130" s="2">
        <f>'Moving Avg'!D130</f>
        <v>6.4204399999999993</v>
      </c>
      <c r="G130" s="2">
        <f>'Moving Avg'!F130</f>
        <v>6.4715850000000001</v>
      </c>
      <c r="H130" s="2">
        <f>'Moving Avg'!G130</f>
        <v>6.5840239999999985</v>
      </c>
      <c r="I130" s="2">
        <f>'Moving Avg'!H130</f>
        <v>0</v>
      </c>
      <c r="J130" s="17" t="str">
        <f>OBV!F130</f>
        <v>NEUTRAL</v>
      </c>
      <c r="K130" s="17" t="e">
        <f>OBV!G130</f>
        <v>#DIV/0!</v>
      </c>
      <c r="L130" s="17" t="str">
        <f>OBV!H130</f>
        <v>NEUTRAL</v>
      </c>
    </row>
    <row r="131" spans="1:12" ht="13.5" x14ac:dyDescent="0.25">
      <c r="A131" s="3">
        <f>RSI!A131</f>
        <v>42193</v>
      </c>
      <c r="B131" s="2">
        <f>RSI!B131</f>
        <v>6.4081999999999999</v>
      </c>
      <c r="C131" s="2">
        <f>RSI!I131</f>
        <v>44.78249736466352</v>
      </c>
      <c r="D131" s="2">
        <f>MACD!E131</f>
        <v>4.8831600930658858E-2</v>
      </c>
      <c r="E131" s="2">
        <f>MACD!F131</f>
        <v>4.9996970544840431E-3</v>
      </c>
      <c r="F131" s="2">
        <f>'Moving Avg'!D131</f>
        <v>6.4101600000000003</v>
      </c>
      <c r="G131" s="2">
        <f>'Moving Avg'!F131</f>
        <v>6.4751300000000001</v>
      </c>
      <c r="H131" s="2">
        <f>'Moving Avg'!G131</f>
        <v>6.584287999999999</v>
      </c>
      <c r="I131" s="2">
        <f>'Moving Avg'!H131</f>
        <v>0</v>
      </c>
      <c r="J131" s="17" t="str">
        <f>OBV!F131</f>
        <v>NEUTRAL</v>
      </c>
      <c r="K131" s="17" t="e">
        <f>OBV!G131</f>
        <v>#DIV/0!</v>
      </c>
      <c r="L131" s="17" t="str">
        <f>OBV!H131</f>
        <v>NEUTRAL</v>
      </c>
    </row>
    <row r="132" spans="1:12" ht="13.5" x14ac:dyDescent="0.25">
      <c r="A132" s="3">
        <f>RSI!A132</f>
        <v>42194</v>
      </c>
      <c r="B132" s="2">
        <f>RSI!B132</f>
        <v>6.4107000000000003</v>
      </c>
      <c r="C132" s="2">
        <f>RSI!I132</f>
        <v>44.952005760934981</v>
      </c>
      <c r="D132" s="2">
        <f>MACD!E132</f>
        <v>6.4148118612853189E-2</v>
      </c>
      <c r="E132" s="2">
        <f>MACD!F132</f>
        <v>1.6829381366157872E-2</v>
      </c>
      <c r="F132" s="2">
        <f>'Moving Avg'!D132</f>
        <v>6.3954800000000009</v>
      </c>
      <c r="G132" s="2">
        <f>'Moving Avg'!F132</f>
        <v>6.4849199999999998</v>
      </c>
      <c r="H132" s="2">
        <f>'Moving Avg'!G132</f>
        <v>6.5854219999999994</v>
      </c>
      <c r="I132" s="2">
        <f>'Moving Avg'!H132</f>
        <v>0</v>
      </c>
      <c r="J132" s="17" t="str">
        <f>OBV!F132</f>
        <v>NEUTRAL</v>
      </c>
      <c r="K132" s="17" t="e">
        <f>OBV!G132</f>
        <v>#DIV/0!</v>
      </c>
      <c r="L132" s="17" t="str">
        <f>OBV!H132</f>
        <v>NEUTRAL</v>
      </c>
    </row>
    <row r="133" spans="1:12" ht="13.5" x14ac:dyDescent="0.25">
      <c r="A133" s="3">
        <f>RSI!A133</f>
        <v>42195</v>
      </c>
      <c r="B133" s="2">
        <f>RSI!B133</f>
        <v>6.3616999999999999</v>
      </c>
      <c r="C133" s="2">
        <f>RSI!I133</f>
        <v>42.216501181375016</v>
      </c>
      <c r="D133" s="2">
        <f>MACD!E133</f>
        <v>8.197504137112066E-2</v>
      </c>
      <c r="E133" s="2">
        <f>MACD!F133</f>
        <v>2.9858513367150431E-2</v>
      </c>
      <c r="F133" s="2">
        <f>'Moving Avg'!D133</f>
        <v>6.3954800000000009</v>
      </c>
      <c r="G133" s="2">
        <f>'Moving Avg'!F133</f>
        <v>6.4885900000000003</v>
      </c>
      <c r="H133" s="2">
        <f>'Moving Avg'!G133</f>
        <v>6.5855339999999991</v>
      </c>
      <c r="I133" s="2">
        <f>'Moving Avg'!H133</f>
        <v>0</v>
      </c>
      <c r="J133" s="17" t="str">
        <f>OBV!F133</f>
        <v>NEUTRAL</v>
      </c>
      <c r="K133" s="17" t="e">
        <f>OBV!G133</f>
        <v>#DIV/0!</v>
      </c>
      <c r="L133" s="17" t="str">
        <f>OBV!H133</f>
        <v>NEUTRAL</v>
      </c>
    </row>
    <row r="134" spans="1:12" ht="13.5" x14ac:dyDescent="0.25">
      <c r="A134" s="3">
        <f>RSI!A134</f>
        <v>42198</v>
      </c>
      <c r="B134" s="2">
        <f>RSI!B134</f>
        <v>6.3616999999999999</v>
      </c>
      <c r="C134" s="2">
        <f>RSI!I134</f>
        <v>42.216501181375016</v>
      </c>
      <c r="D134" s="2">
        <f>MACD!E134</f>
        <v>7.8981034513682324E-2</v>
      </c>
      <c r="E134" s="2">
        <f>MACD!F134</f>
        <v>3.9683017596456815E-2</v>
      </c>
      <c r="F134" s="2">
        <f>'Moving Avg'!D134</f>
        <v>6.3807999999999989</v>
      </c>
      <c r="G134" s="2">
        <f>'Moving Avg'!F134</f>
        <v>6.4885900000000003</v>
      </c>
      <c r="H134" s="2">
        <f>'Moving Avg'!G134</f>
        <v>6.5856459999999997</v>
      </c>
      <c r="I134" s="2">
        <f>'Moving Avg'!H134</f>
        <v>0</v>
      </c>
      <c r="J134" s="17" t="str">
        <f>OBV!F134</f>
        <v>NEUTRAL</v>
      </c>
      <c r="K134" s="17" t="e">
        <f>OBV!G134</f>
        <v>#DIV/0!</v>
      </c>
      <c r="L134" s="17" t="str">
        <f>OBV!H134</f>
        <v>NEUTRAL</v>
      </c>
    </row>
    <row r="135" spans="1:12" ht="13.5" x14ac:dyDescent="0.25">
      <c r="A135" s="3">
        <f>RSI!A135</f>
        <v>42199</v>
      </c>
      <c r="B135" s="2">
        <f>RSI!B135</f>
        <v>6.3616999999999999</v>
      </c>
      <c r="C135" s="2">
        <f>RSI!I135</f>
        <v>42.216501181375016</v>
      </c>
      <c r="D135" s="2">
        <f>MACD!E135</f>
        <v>7.6745490286189266E-2</v>
      </c>
      <c r="E135" s="2">
        <f>MACD!F135</f>
        <v>4.7095512134403307E-2</v>
      </c>
      <c r="F135" s="2">
        <f>'Moving Avg'!D135</f>
        <v>6.3807999999999989</v>
      </c>
      <c r="G135" s="2">
        <f>'Moving Avg'!F135</f>
        <v>6.4843050000000009</v>
      </c>
      <c r="H135" s="2">
        <f>'Moving Avg'!G135</f>
        <v>6.5849799999999989</v>
      </c>
      <c r="I135" s="2">
        <f>'Moving Avg'!H135</f>
        <v>0</v>
      </c>
      <c r="J135" s="17" t="str">
        <f>OBV!F135</f>
        <v>NEUTRAL</v>
      </c>
      <c r="K135" s="17" t="e">
        <f>OBV!G135</f>
        <v>#DIV/0!</v>
      </c>
      <c r="L135" s="17" t="str">
        <f>OBV!H135</f>
        <v>NEUTRAL</v>
      </c>
    </row>
    <row r="136" spans="1:12" ht="13.5" x14ac:dyDescent="0.25">
      <c r="A136" s="3">
        <f>RSI!A136</f>
        <v>42200</v>
      </c>
      <c r="B136" s="2">
        <f>RSI!B136</f>
        <v>6.4596</v>
      </c>
      <c r="C136" s="2">
        <f>RSI!I136</f>
        <v>49.834397627781122</v>
      </c>
      <c r="D136" s="2">
        <f>MACD!E136</f>
        <v>6.4849317569078302E-2</v>
      </c>
      <c r="E136" s="2">
        <f>MACD!F136</f>
        <v>5.0646273221338307E-2</v>
      </c>
      <c r="F136" s="2">
        <f>'Moving Avg'!D136</f>
        <v>6.3910799999999997</v>
      </c>
      <c r="G136" s="2">
        <f>'Moving Avg'!F136</f>
        <v>6.4867499999999989</v>
      </c>
      <c r="H136" s="2">
        <f>'Moving Avg'!G136</f>
        <v>6.5838119999999991</v>
      </c>
      <c r="I136" s="2">
        <f>'Moving Avg'!H136</f>
        <v>0</v>
      </c>
      <c r="J136" s="17" t="str">
        <f>OBV!F136</f>
        <v>NEUTRAL</v>
      </c>
      <c r="K136" s="17" t="e">
        <f>OBV!G136</f>
        <v>#DIV/0!</v>
      </c>
      <c r="L136" s="17" t="str">
        <f>OBV!H136</f>
        <v>NEUTRAL</v>
      </c>
    </row>
    <row r="137" spans="1:12" ht="13.5" x14ac:dyDescent="0.25">
      <c r="A137" s="3">
        <f>RSI!A137</f>
        <v>42201</v>
      </c>
      <c r="B137" s="2">
        <f>RSI!B137</f>
        <v>6.4546999999999999</v>
      </c>
      <c r="C137" s="2">
        <f>RSI!I137</f>
        <v>49.482769747849311</v>
      </c>
      <c r="D137" s="2">
        <f>MACD!E137</f>
        <v>5.8922124499331652E-2</v>
      </c>
      <c r="E137" s="2">
        <f>MACD!F137</f>
        <v>5.2301443476936979E-2</v>
      </c>
      <c r="F137" s="2">
        <f>'Moving Avg'!D137</f>
        <v>6.3998799999999996</v>
      </c>
      <c r="G137" s="2">
        <f>'Moving Avg'!F137</f>
        <v>6.4794099999999997</v>
      </c>
      <c r="H137" s="2">
        <f>'Moving Avg'!G137</f>
        <v>6.5821359999999993</v>
      </c>
      <c r="I137" s="2">
        <f>'Moving Avg'!H137</f>
        <v>0</v>
      </c>
      <c r="J137" s="17" t="str">
        <f>OBV!F137</f>
        <v>NEUTRAL</v>
      </c>
      <c r="K137" s="17" t="e">
        <f>OBV!G137</f>
        <v>#DIV/0!</v>
      </c>
      <c r="L137" s="17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6.4497999999999998</v>
      </c>
      <c r="C138" s="2">
        <f>RSI!I138</f>
        <v>49.109601074357919</v>
      </c>
      <c r="D138" s="2">
        <f>MACD!E138</f>
        <v>3.5474071530163798E-2</v>
      </c>
      <c r="E138" s="2">
        <f>MACD!F138</f>
        <v>4.8935969087582347E-2</v>
      </c>
      <c r="F138" s="2">
        <f>'Moving Avg'!D138</f>
        <v>6.4174999999999995</v>
      </c>
      <c r="G138" s="2">
        <f>'Moving Avg'!F138</f>
        <v>6.4679100000000007</v>
      </c>
      <c r="H138" s="2">
        <f>'Moving Avg'!G138</f>
        <v>6.5801579999999982</v>
      </c>
      <c r="I138" s="2">
        <f>'Moving Avg'!H138</f>
        <v>0</v>
      </c>
      <c r="J138" s="17" t="str">
        <f>OBV!F138</f>
        <v>NEUTRAL</v>
      </c>
      <c r="K138" s="17" t="e">
        <f>OBV!G138</f>
        <v>#DIV/0!</v>
      </c>
      <c r="L138" s="17" t="str">
        <f>OBV!H138</f>
        <v>NEUTRAL</v>
      </c>
    </row>
    <row r="139" spans="1:12" ht="13.5" x14ac:dyDescent="0.25">
      <c r="A139" s="3">
        <f>RSI!A139</f>
        <v>42206</v>
      </c>
      <c r="B139" s="2">
        <f>RSI!B139</f>
        <v>6.3250000000000002</v>
      </c>
      <c r="C139" s="2">
        <f>RSI!I139</f>
        <v>40.692400488924186</v>
      </c>
      <c r="D139" s="2">
        <f>MACD!E139</f>
        <v>3.6231590468505992E-2</v>
      </c>
      <c r="E139" s="2">
        <f>MACD!F139</f>
        <v>4.6395093363767084E-2</v>
      </c>
      <c r="F139" s="2">
        <f>'Moving Avg'!D139</f>
        <v>6.4101600000000003</v>
      </c>
      <c r="G139" s="2">
        <f>'Moving Avg'!F139</f>
        <v>6.4538399999999996</v>
      </c>
      <c r="H139" s="2">
        <f>'Moving Avg'!G139</f>
        <v>6.5762979999999995</v>
      </c>
      <c r="I139" s="2">
        <f>'Moving Avg'!H139</f>
        <v>0</v>
      </c>
      <c r="J139" s="17" t="str">
        <f>OBV!F139</f>
        <v>NEUTRAL</v>
      </c>
      <c r="K139" s="17" t="e">
        <f>OBV!G139</f>
        <v>#DIV/0!</v>
      </c>
      <c r="L139" s="17" t="str">
        <f>OBV!H139</f>
        <v>NEUTRAL</v>
      </c>
    </row>
    <row r="140" spans="1:12" ht="13.5" x14ac:dyDescent="0.25">
      <c r="A140" s="3">
        <f>RSI!A140</f>
        <v>42207</v>
      </c>
      <c r="B140" s="2">
        <f>RSI!B140</f>
        <v>6.2882999999999996</v>
      </c>
      <c r="C140" s="2">
        <f>RSI!I140</f>
        <v>38.597348045094783</v>
      </c>
      <c r="D140" s="2">
        <f>MACD!E140</f>
        <v>2.909310427525913E-2</v>
      </c>
      <c r="E140" s="2">
        <f>MACD!F140</f>
        <v>4.2934695546065493E-2</v>
      </c>
      <c r="F140" s="2">
        <f>'Moving Avg'!D140</f>
        <v>6.3954800000000001</v>
      </c>
      <c r="G140" s="2">
        <f>'Moving Avg'!F140</f>
        <v>6.4379350000000004</v>
      </c>
      <c r="H140" s="2">
        <f>'Moving Avg'!G140</f>
        <v>6.5674899999999994</v>
      </c>
      <c r="I140" s="2">
        <f>'Moving Avg'!H140</f>
        <v>0</v>
      </c>
      <c r="J140" s="17" t="str">
        <f>OBV!F140</f>
        <v>NEUTRAL</v>
      </c>
      <c r="K140" s="17" t="e">
        <f>OBV!G140</f>
        <v>#DIV/0!</v>
      </c>
      <c r="L140" s="17" t="str">
        <f>OBV!H140</f>
        <v>NEUTRAL</v>
      </c>
    </row>
    <row r="141" spans="1:12" ht="13.5" x14ac:dyDescent="0.25">
      <c r="A141" s="3">
        <f>RSI!A141</f>
        <v>42208</v>
      </c>
      <c r="B141" s="2">
        <f>RSI!B141</f>
        <v>6.2882999999999996</v>
      </c>
      <c r="C141" s="2">
        <f>RSI!I141</f>
        <v>38.597348045094783</v>
      </c>
      <c r="D141" s="2">
        <f>MACD!E141</f>
        <v>3.1159041254620767E-2</v>
      </c>
      <c r="E141" s="2">
        <f>MACD!F141</f>
        <v>4.057956468777655E-2</v>
      </c>
      <c r="F141" s="2">
        <f>'Moving Avg'!D141</f>
        <v>6.3612199999999994</v>
      </c>
      <c r="G141" s="2">
        <f>'Moving Avg'!F141</f>
        <v>6.4222749999999991</v>
      </c>
      <c r="H141" s="2">
        <f>'Moving Avg'!G141</f>
        <v>6.5541400000000003</v>
      </c>
      <c r="I141" s="2">
        <f>'Moving Avg'!H141</f>
        <v>0</v>
      </c>
      <c r="J141" s="17" t="str">
        <f>OBV!F141</f>
        <v>NEUTRAL</v>
      </c>
      <c r="K141" s="17" t="e">
        <f>OBV!G141</f>
        <v>#DIV/0!</v>
      </c>
      <c r="L141" s="17" t="str">
        <f>OBV!H141</f>
        <v>NEUTRAL</v>
      </c>
    </row>
    <row r="142" spans="1:12" ht="13.5" x14ac:dyDescent="0.25">
      <c r="A142" s="3">
        <f>RSI!A142</f>
        <v>42209</v>
      </c>
      <c r="B142" s="2">
        <f>RSI!B142</f>
        <v>6.2736000000000001</v>
      </c>
      <c r="C142" s="2">
        <f>RSI!I142</f>
        <v>37.695787197884925</v>
      </c>
      <c r="D142" s="2">
        <f>MACD!E142</f>
        <v>3.5262450098796805E-2</v>
      </c>
      <c r="E142" s="2">
        <f>MACD!F142</f>
        <v>3.9516141769980605E-2</v>
      </c>
      <c r="F142" s="2">
        <f>'Moving Avg'!D142</f>
        <v>6.3250000000000002</v>
      </c>
      <c r="G142" s="2">
        <f>'Moving Avg'!F142</f>
        <v>6.4058799999999989</v>
      </c>
      <c r="H142" s="2">
        <f>'Moving Avg'!G142</f>
        <v>6.5381859999999996</v>
      </c>
      <c r="I142" s="2">
        <f>'Moving Avg'!H142</f>
        <v>0</v>
      </c>
      <c r="J142" s="17" t="str">
        <f>OBV!F142</f>
        <v>NEUTRAL</v>
      </c>
      <c r="K142" s="17" t="e">
        <f>OBV!G142</f>
        <v>#DIV/0!</v>
      </c>
      <c r="L142" s="17" t="str">
        <f>OBV!H142</f>
        <v>NEUTRAL</v>
      </c>
    </row>
    <row r="143" spans="1:12" ht="13.5" x14ac:dyDescent="0.25">
      <c r="A143" s="3">
        <f>RSI!A143</f>
        <v>42212</v>
      </c>
      <c r="B143" s="2">
        <f>RSI!B143</f>
        <v>6.1536999999999997</v>
      </c>
      <c r="C143" s="2">
        <f>RSI!I143</f>
        <v>31.278272554228238</v>
      </c>
      <c r="D143" s="2">
        <f>MACD!E143</f>
        <v>4.0980933380144968E-2</v>
      </c>
      <c r="E143" s="2">
        <f>MACD!F143</f>
        <v>3.980910009201348E-2</v>
      </c>
      <c r="F143" s="2">
        <f>'Moving Avg'!D143</f>
        <v>6.2657799999999995</v>
      </c>
      <c r="G143" s="2">
        <f>'Moving Avg'!F143</f>
        <v>6.3832449999999996</v>
      </c>
      <c r="H143" s="2">
        <f>'Moving Avg'!G143</f>
        <v>6.5223779999999989</v>
      </c>
      <c r="I143" s="2">
        <f>'Moving Avg'!H143</f>
        <v>0</v>
      </c>
      <c r="J143" s="17" t="str">
        <f>OBV!F143</f>
        <v>NEUTRAL</v>
      </c>
      <c r="K143" s="17" t="e">
        <f>OBV!G143</f>
        <v>#DIV/0!</v>
      </c>
      <c r="L143" s="17" t="str">
        <f>OBV!H143</f>
        <v>NEUTRAL</v>
      </c>
    </row>
    <row r="144" spans="1:12" ht="13.5" x14ac:dyDescent="0.25">
      <c r="A144" s="3">
        <f>RSI!A144</f>
        <v>42213</v>
      </c>
      <c r="B144" s="2">
        <f>RSI!B144</f>
        <v>6.0191999999999997</v>
      </c>
      <c r="C144" s="2">
        <f>RSI!I144</f>
        <v>25.942740968507749</v>
      </c>
      <c r="D144" s="2">
        <f>MACD!E144</f>
        <v>5.7327540698806523E-2</v>
      </c>
      <c r="E144" s="2">
        <f>MACD!F144</f>
        <v>4.3312788213372089E-2</v>
      </c>
      <c r="F144" s="2">
        <f>'Moving Avg'!D144</f>
        <v>6.2046200000000002</v>
      </c>
      <c r="G144" s="2">
        <f>'Moving Avg'!F144</f>
        <v>6.3599999999999985</v>
      </c>
      <c r="H144" s="2">
        <f>'Moving Avg'!G144</f>
        <v>6.5062300000000004</v>
      </c>
      <c r="I144" s="2">
        <f>'Moving Avg'!H144</f>
        <v>0</v>
      </c>
      <c r="J144" s="17" t="str">
        <f>OBV!F144</f>
        <v>NEUTRAL</v>
      </c>
      <c r="K144" s="17" t="e">
        <f>OBV!G144</f>
        <v>#DIV/0!</v>
      </c>
      <c r="L144" s="17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6.2149000000000001</v>
      </c>
      <c r="C145" s="2">
        <f>RSI!I145</f>
        <v>41.562654920784979</v>
      </c>
      <c r="D145" s="2">
        <f>MACD!E145</f>
        <v>5.8888243974695165E-2</v>
      </c>
      <c r="E145" s="2">
        <f>MACD!F145</f>
        <v>4.6427879365636707E-2</v>
      </c>
      <c r="F145" s="2">
        <f>'Moving Avg'!D145</f>
        <v>6.18994</v>
      </c>
      <c r="G145" s="2">
        <f>'Moving Avg'!F145</f>
        <v>6.3466649999999998</v>
      </c>
      <c r="H145" s="2">
        <f>'Moving Avg'!G145</f>
        <v>6.4945820000000003</v>
      </c>
      <c r="I145" s="2">
        <f>'Moving Avg'!H145</f>
        <v>0</v>
      </c>
      <c r="J145" s="17" t="str">
        <f>OBV!F145</f>
        <v>NEUTRAL</v>
      </c>
      <c r="K145" s="17" t="e">
        <f>OBV!G145</f>
        <v>#DIV/0!</v>
      </c>
      <c r="L145" s="17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6.1414999999999997</v>
      </c>
      <c r="C146" s="2">
        <f>RSI!I146</f>
        <v>38.299802333844845</v>
      </c>
      <c r="D146" s="2">
        <f>MACD!E146</f>
        <v>8.1611436068628862E-2</v>
      </c>
      <c r="E146" s="2">
        <f>MACD!F146</f>
        <v>5.3464590706235146E-2</v>
      </c>
      <c r="F146" s="2">
        <f>'Moving Avg'!D146</f>
        <v>6.1605800000000004</v>
      </c>
      <c r="G146" s="2">
        <f>'Moving Avg'!F146</f>
        <v>6.3307599999999997</v>
      </c>
      <c r="H146" s="2">
        <f>'Moving Avg'!G146</f>
        <v>6.4825440000000008</v>
      </c>
      <c r="I146" s="2">
        <f>'Moving Avg'!H146</f>
        <v>0</v>
      </c>
      <c r="J146" s="17" t="str">
        <f>OBV!F146</f>
        <v>NEUTRAL</v>
      </c>
      <c r="K146" s="17" t="e">
        <f>OBV!G146</f>
        <v>#DIV/0!</v>
      </c>
      <c r="L146" s="17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6.2125000000000004</v>
      </c>
      <c r="C147" s="2">
        <f>RSI!I147</f>
        <v>42.964131614463192</v>
      </c>
      <c r="D147" s="2">
        <f>MACD!E147</f>
        <v>9.6096427753975533E-2</v>
      </c>
      <c r="E147" s="2">
        <f>MACD!F147</f>
        <v>6.1990958115783229E-2</v>
      </c>
      <c r="F147" s="2">
        <f>'Moving Avg'!D147</f>
        <v>6.1483599999999994</v>
      </c>
      <c r="G147" s="2">
        <f>'Moving Avg'!F147</f>
        <v>6.3171800000000005</v>
      </c>
      <c r="H147" s="2">
        <f>'Moving Avg'!G147</f>
        <v>6.4720240000000011</v>
      </c>
      <c r="I147" s="2">
        <f>'Moving Avg'!H147</f>
        <v>0</v>
      </c>
      <c r="J147" s="17" t="str">
        <f>OBV!F147</f>
        <v>NEUTRAL</v>
      </c>
      <c r="K147" s="17" t="e">
        <f>OBV!G147</f>
        <v>#DIV/0!</v>
      </c>
      <c r="L147" s="17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6.2393999999999998</v>
      </c>
      <c r="C148" s="2">
        <f>RSI!I148</f>
        <v>44.670748569116512</v>
      </c>
      <c r="D148" s="2">
        <f>MACD!E148</f>
        <v>0.10636362719116832</v>
      </c>
      <c r="E148" s="2">
        <f>MACD!F148</f>
        <v>7.0865491930860253E-2</v>
      </c>
      <c r="F148" s="2">
        <f>'Moving Avg'!D148</f>
        <v>6.1654999999999998</v>
      </c>
      <c r="G148" s="2">
        <f>'Moving Avg'!F148</f>
        <v>6.3110650000000001</v>
      </c>
      <c r="H148" s="2">
        <f>'Moving Avg'!G148</f>
        <v>6.4597900000000008</v>
      </c>
      <c r="I148" s="2">
        <f>'Moving Avg'!H148</f>
        <v>0</v>
      </c>
      <c r="J148" s="17" t="str">
        <f>OBV!F148</f>
        <v>NEUTRAL</v>
      </c>
      <c r="K148" s="17" t="e">
        <f>OBV!G148</f>
        <v>#DIV/0!</v>
      </c>
      <c r="L148" s="17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6.1905000000000001</v>
      </c>
      <c r="C149" s="2">
        <f>RSI!I149</f>
        <v>42.198854140977467</v>
      </c>
      <c r="D149" s="2">
        <f>MACD!E149</f>
        <v>0.10001555122667583</v>
      </c>
      <c r="E149" s="2">
        <f>MACD!F149</f>
        <v>7.6695503790023378E-2</v>
      </c>
      <c r="F149" s="2">
        <f>'Moving Avg'!D149</f>
        <v>6.1997599999999995</v>
      </c>
      <c r="G149" s="2">
        <f>'Moving Avg'!F149</f>
        <v>6.2988349999999995</v>
      </c>
      <c r="H149" s="2">
        <f>'Moving Avg'!G149</f>
        <v>6.4448160000000021</v>
      </c>
      <c r="I149" s="2">
        <f>'Moving Avg'!H149</f>
        <v>0</v>
      </c>
      <c r="J149" s="17" t="str">
        <f>OBV!F149</f>
        <v>NEUTRAL</v>
      </c>
      <c r="K149" s="17" t="e">
        <f>OBV!G149</f>
        <v>#DIV/0!</v>
      </c>
      <c r="L149" s="17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6.1905000000000001</v>
      </c>
      <c r="C150" s="2">
        <f>RSI!I150</f>
        <v>42.198854140977467</v>
      </c>
      <c r="D150" s="2">
        <f>MACD!E150</f>
        <v>8.9788818761883604E-2</v>
      </c>
      <c r="E150" s="2">
        <f>MACD!F150</f>
        <v>7.9314166784395429E-2</v>
      </c>
      <c r="F150" s="2">
        <f>'Moving Avg'!D150</f>
        <v>6.1948799999999995</v>
      </c>
      <c r="G150" s="2">
        <f>'Moving Avg'!F150</f>
        <v>6.2902750000000003</v>
      </c>
      <c r="H150" s="2">
        <f>'Moving Avg'!G150</f>
        <v>6.430186</v>
      </c>
      <c r="I150" s="2">
        <f>'Moving Avg'!H150</f>
        <v>0</v>
      </c>
      <c r="J150" s="17" t="str">
        <f>OBV!F150</f>
        <v>NEUTRAL</v>
      </c>
      <c r="K150" s="17" t="e">
        <f>OBV!G150</f>
        <v>#DIV/0!</v>
      </c>
      <c r="L150" s="17" t="str">
        <f>OBV!H150</f>
        <v>NEUTRAL</v>
      </c>
    </row>
    <row r="151" spans="1:12" ht="13.5" x14ac:dyDescent="0.25">
      <c r="A151" s="3">
        <f>RSI!A151</f>
        <v>42222</v>
      </c>
      <c r="B151" s="2">
        <f>RSI!B151</f>
        <v>6.1782000000000004</v>
      </c>
      <c r="C151" s="2">
        <f>RSI!I151</f>
        <v>41.528478344846533</v>
      </c>
      <c r="D151" s="2">
        <f>MACD!E151</f>
        <v>8.2778828155429807E-2</v>
      </c>
      <c r="E151" s="2">
        <f>MACD!F151</f>
        <v>8.0007099058602302E-2</v>
      </c>
      <c r="F151" s="2">
        <f>'Moving Avg'!D151</f>
        <v>6.2022200000000005</v>
      </c>
      <c r="G151" s="2">
        <f>'Moving Avg'!F151</f>
        <v>6.2787750000000004</v>
      </c>
      <c r="H151" s="2">
        <f>'Moving Avg'!G151</f>
        <v>6.4162380000000008</v>
      </c>
      <c r="I151" s="2">
        <f>'Moving Avg'!H151</f>
        <v>0</v>
      </c>
      <c r="J151" s="17" t="str">
        <f>OBV!F151</f>
        <v>NEUTRAL</v>
      </c>
      <c r="K151" s="17" t="e">
        <f>OBV!G151</f>
        <v>#DIV/0!</v>
      </c>
      <c r="L151" s="17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6.117</v>
      </c>
      <c r="C152" s="2">
        <f>RSI!I152</f>
        <v>38.27074469010477</v>
      </c>
      <c r="D152" s="2">
        <f>MACD!E152</f>
        <v>7.9869817530368259E-2</v>
      </c>
      <c r="E152" s="2">
        <f>MACD!F152</f>
        <v>7.9979642752955493E-2</v>
      </c>
      <c r="F152" s="2">
        <f>'Moving Avg'!D152</f>
        <v>6.1831200000000006</v>
      </c>
      <c r="G152" s="2">
        <f>'Moving Avg'!F152</f>
        <v>6.2640900000000004</v>
      </c>
      <c r="H152" s="2">
        <f>'Moving Avg'!G152</f>
        <v>6.4025840000000018</v>
      </c>
      <c r="I152" s="2">
        <f>'Moving Avg'!H152</f>
        <v>0</v>
      </c>
      <c r="J152" s="17" t="str">
        <f>OBV!F152</f>
        <v>NEUTRAL</v>
      </c>
      <c r="K152" s="17" t="e">
        <f>OBV!G152</f>
        <v>#DIV/0!</v>
      </c>
      <c r="L152" s="17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6.117</v>
      </c>
      <c r="C153" s="2">
        <f>RSI!I153</f>
        <v>38.27074469010477</v>
      </c>
      <c r="D153" s="2">
        <f>MACD!E153</f>
        <v>6.0018942339446824E-2</v>
      </c>
      <c r="E153" s="2">
        <f>MACD!F153</f>
        <v>7.5987502670253768E-2</v>
      </c>
      <c r="F153" s="2">
        <f>'Moving Avg'!D153</f>
        <v>6.1586400000000001</v>
      </c>
      <c r="G153" s="2">
        <f>'Moving Avg'!F153</f>
        <v>6.2518550000000008</v>
      </c>
      <c r="H153" s="2">
        <f>'Moving Avg'!G153</f>
        <v>6.3898600000000014</v>
      </c>
      <c r="I153" s="2">
        <f>'Moving Avg'!H153</f>
        <v>0</v>
      </c>
      <c r="J153" s="17" t="str">
        <f>OBV!F153</f>
        <v>NEUTRAL</v>
      </c>
      <c r="K153" s="17" t="e">
        <f>OBV!G153</f>
        <v>#DIV/0!</v>
      </c>
      <c r="L153" s="17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6.1146000000000003</v>
      </c>
      <c r="C154" s="2">
        <f>RSI!I154</f>
        <v>38.134688300161734</v>
      </c>
      <c r="D154" s="2">
        <f>MACD!E154</f>
        <v>2.3685989499386828E-2</v>
      </c>
      <c r="E154" s="2">
        <f>MACD!F154</f>
        <v>6.5527200036080382E-2</v>
      </c>
      <c r="F154" s="2">
        <f>'Moving Avg'!D154</f>
        <v>6.1434600000000001</v>
      </c>
      <c r="G154" s="2">
        <f>'Moving Avg'!F154</f>
        <v>6.2395000000000014</v>
      </c>
      <c r="H154" s="2">
        <f>'Moving Avg'!G154</f>
        <v>6.3775279999999999</v>
      </c>
      <c r="I154" s="2">
        <f>'Moving Avg'!H154</f>
        <v>0</v>
      </c>
      <c r="J154" s="17" t="str">
        <f>OBV!F154</f>
        <v>NEUTRAL</v>
      </c>
      <c r="K154" s="17" t="e">
        <f>OBV!G154</f>
        <v>#DIV/0!</v>
      </c>
      <c r="L154" s="17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6.0191999999999997</v>
      </c>
      <c r="C155" s="2">
        <f>RSI!I155</f>
        <v>33.097692753967294</v>
      </c>
      <c r="D155" s="2">
        <f>MACD!E155</f>
        <v>3.1037254487951138E-2</v>
      </c>
      <c r="E155" s="2">
        <f>MACD!F155</f>
        <v>5.8629210926454539E-2</v>
      </c>
      <c r="F155" s="2">
        <f>'Moving Avg'!D155</f>
        <v>6.1091999999999995</v>
      </c>
      <c r="G155" s="2">
        <f>'Moving Avg'!F155</f>
        <v>6.2223750000000004</v>
      </c>
      <c r="H155" s="2">
        <f>'Moving Avg'!G155</f>
        <v>6.3632400000000011</v>
      </c>
      <c r="I155" s="2">
        <f>'Moving Avg'!H155</f>
        <v>0</v>
      </c>
      <c r="J155" s="17" t="str">
        <f>OBV!F155</f>
        <v>NEUTRAL</v>
      </c>
      <c r="K155" s="17" t="e">
        <f>OBV!G155</f>
        <v>#DIV/0!</v>
      </c>
      <c r="L155" s="17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5.9310999999999998</v>
      </c>
      <c r="C156" s="2">
        <f>RSI!I156</f>
        <v>29.254780823422024</v>
      </c>
      <c r="D156" s="2">
        <f>MACD!E156</f>
        <v>3.3906909342376501E-2</v>
      </c>
      <c r="E156" s="2">
        <f>MACD!F156</f>
        <v>5.3684750609638933E-2</v>
      </c>
      <c r="F156" s="2">
        <f>'Moving Avg'!D156</f>
        <v>6.0597800000000008</v>
      </c>
      <c r="G156" s="2">
        <f>'Moving Avg'!F156</f>
        <v>6.1959500000000007</v>
      </c>
      <c r="H156" s="2">
        <f>'Moving Avg'!G156</f>
        <v>6.3482659999999997</v>
      </c>
      <c r="I156" s="2">
        <f>'Moving Avg'!H156</f>
        <v>0</v>
      </c>
      <c r="J156" s="17" t="str">
        <f>OBV!F156</f>
        <v>NEUTRAL</v>
      </c>
      <c r="K156" s="17" t="e">
        <f>OBV!G156</f>
        <v>#DIV/0!</v>
      </c>
      <c r="L156" s="17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5.7450999999999999</v>
      </c>
      <c r="C157" s="2">
        <f>RSI!I157</f>
        <v>23.144822084025691</v>
      </c>
      <c r="D157" s="2">
        <f>MACD!E157</f>
        <v>6.2867386401058489E-2</v>
      </c>
      <c r="E157" s="2">
        <f>MACD!F157</f>
        <v>5.5521277767922851E-2</v>
      </c>
      <c r="F157" s="2">
        <f>'Moving Avg'!D157</f>
        <v>5.9854000000000003</v>
      </c>
      <c r="G157" s="2">
        <f>'Moving Avg'!F157</f>
        <v>6.1604700000000001</v>
      </c>
      <c r="H157" s="2">
        <f>'Moving Avg'!G157</f>
        <v>6.3320180000000006</v>
      </c>
      <c r="I157" s="2">
        <f>'Moving Avg'!H157</f>
        <v>0</v>
      </c>
      <c r="J157" s="17" t="str">
        <f>OBV!F157</f>
        <v>NEUTRAL</v>
      </c>
      <c r="K157" s="17" t="e">
        <f>OBV!G157</f>
        <v>#DIV/0!</v>
      </c>
      <c r="L157" s="17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5.6227999999999998</v>
      </c>
      <c r="C158" s="2">
        <f>RSI!I158</f>
        <v>20.162921953726297</v>
      </c>
      <c r="D158" s="2">
        <f>MACD!E158</f>
        <v>0.10336499792679454</v>
      </c>
      <c r="E158" s="2">
        <f>MACD!F158</f>
        <v>6.5090021799697195E-2</v>
      </c>
      <c r="F158" s="2">
        <f>'Moving Avg'!D158</f>
        <v>5.8865600000000002</v>
      </c>
      <c r="G158" s="2">
        <f>'Moving Avg'!F158</f>
        <v>6.1191199999999997</v>
      </c>
      <c r="H158" s="2">
        <f>'Moving Avg'!G158</f>
        <v>6.3146459999999998</v>
      </c>
      <c r="I158" s="2">
        <f>'Moving Avg'!H158</f>
        <v>0</v>
      </c>
      <c r="J158" s="17" t="str">
        <f>OBV!F158</f>
        <v>NEUTRAL</v>
      </c>
      <c r="K158" s="17" t="e">
        <f>OBV!G158</f>
        <v>#DIV/0!</v>
      </c>
      <c r="L158" s="17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5.6643999999999997</v>
      </c>
      <c r="C159" s="2">
        <f>RSI!I159</f>
        <v>23.760979556833021</v>
      </c>
      <c r="D159" s="2">
        <f>MACD!E159</f>
        <v>0.13033816937371778</v>
      </c>
      <c r="E159" s="2">
        <f>MACD!F159</f>
        <v>7.8139651314501318E-2</v>
      </c>
      <c r="F159" s="2">
        <f>'Moving Avg'!D159</f>
        <v>5.7965199999999992</v>
      </c>
      <c r="G159" s="2">
        <f>'Moving Avg'!F159</f>
        <v>6.0860900000000004</v>
      </c>
      <c r="H159" s="2">
        <f>'Moving Avg'!G159</f>
        <v>6.2997199999999998</v>
      </c>
      <c r="I159" s="2">
        <f>'Moving Avg'!H159</f>
        <v>0</v>
      </c>
      <c r="J159" s="17" t="str">
        <f>OBV!F159</f>
        <v>NEUTRAL</v>
      </c>
      <c r="K159" s="17" t="e">
        <f>OBV!G159</f>
        <v>#DIV/0!</v>
      </c>
      <c r="L159" s="17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5.8747999999999996</v>
      </c>
      <c r="C160" s="2">
        <f>RSI!I160</f>
        <v>38.787007093781995</v>
      </c>
      <c r="D160" s="2">
        <f>MACD!E160</f>
        <v>0.1403959171526612</v>
      </c>
      <c r="E160" s="2">
        <f>MACD!F160</f>
        <v>9.0590904482133305E-2</v>
      </c>
      <c r="F160" s="2">
        <f>'Moving Avg'!D160</f>
        <v>5.7676400000000001</v>
      </c>
      <c r="G160" s="2">
        <f>'Moving Avg'!F160</f>
        <v>6.0654149999999998</v>
      </c>
      <c r="H160" s="2">
        <f>'Moving Avg'!G160</f>
        <v>6.2924280000000001</v>
      </c>
      <c r="I160" s="2">
        <f>'Moving Avg'!H160</f>
        <v>0</v>
      </c>
      <c r="J160" s="17" t="str">
        <f>OBV!F160</f>
        <v>NEUTRAL</v>
      </c>
      <c r="K160" s="17" t="e">
        <f>OBV!G160</f>
        <v>#DIV/0!</v>
      </c>
      <c r="L160" s="17" t="str">
        <f>OBV!H160</f>
        <v>NEUTRAL</v>
      </c>
    </row>
    <row r="161" spans="1:12" ht="13.5" x14ac:dyDescent="0.25">
      <c r="A161" s="3">
        <f>RSI!A161</f>
        <v>42237</v>
      </c>
      <c r="B161" s="2">
        <f>RSI!B161</f>
        <v>6.0435999999999996</v>
      </c>
      <c r="C161" s="2">
        <f>RSI!I161</f>
        <v>47.693976621527064</v>
      </c>
      <c r="D161" s="2">
        <f>MACD!E161</f>
        <v>0.13587767490365454</v>
      </c>
      <c r="E161" s="2">
        <f>MACD!F161</f>
        <v>9.9648258566437567E-2</v>
      </c>
      <c r="F161" s="2">
        <f>'Moving Avg'!D161</f>
        <v>5.7901399999999992</v>
      </c>
      <c r="G161" s="2">
        <f>'Moving Avg'!F161</f>
        <v>6.0531799999999993</v>
      </c>
      <c r="H161" s="2">
        <f>'Moving Avg'!G161</f>
        <v>6.2865540000000006</v>
      </c>
      <c r="I161" s="2">
        <f>'Moving Avg'!H161</f>
        <v>0</v>
      </c>
      <c r="J161" s="17" t="str">
        <f>OBV!F161</f>
        <v>NEUTRAL</v>
      </c>
      <c r="K161" s="17" t="e">
        <f>OBV!G161</f>
        <v>#DIV/0!</v>
      </c>
      <c r="L161" s="17" t="str">
        <f>OBV!H161</f>
        <v>NEUTRAL</v>
      </c>
    </row>
    <row r="162" spans="1:12" ht="13.5" x14ac:dyDescent="0.25">
      <c r="A162" s="3">
        <f>RSI!A162</f>
        <v>42240</v>
      </c>
      <c r="B162" s="2">
        <f>RSI!B162</f>
        <v>6.1146000000000003</v>
      </c>
      <c r="C162" s="2">
        <f>RSI!I162</f>
        <v>50.928332180229788</v>
      </c>
      <c r="D162" s="2">
        <f>MACD!E162</f>
        <v>0.11764853724527491</v>
      </c>
      <c r="E162" s="2">
        <f>MACD!F162</f>
        <v>0.10324831430220505</v>
      </c>
      <c r="F162" s="2">
        <f>'Moving Avg'!D162</f>
        <v>5.8640399999999993</v>
      </c>
      <c r="G162" s="2">
        <f>'Moving Avg'!F162</f>
        <v>6.0452299999999983</v>
      </c>
      <c r="H162" s="2">
        <f>'Moving Avg'!G162</f>
        <v>6.284548</v>
      </c>
      <c r="I162" s="2">
        <f>'Moving Avg'!H162</f>
        <v>0</v>
      </c>
      <c r="J162" s="17" t="str">
        <f>OBV!F162</f>
        <v>NEUTRAL</v>
      </c>
      <c r="K162" s="17" t="e">
        <f>OBV!G162</f>
        <v>#DIV/0!</v>
      </c>
      <c r="L162" s="17" t="str">
        <f>OBV!H162</f>
        <v>NEUTRAL</v>
      </c>
    </row>
    <row r="163" spans="1:12" ht="13.5" x14ac:dyDescent="0.25">
      <c r="A163" s="3">
        <f>RSI!A163</f>
        <v>42241</v>
      </c>
      <c r="B163" s="2">
        <f>RSI!B163</f>
        <v>5.9972000000000003</v>
      </c>
      <c r="C163" s="2">
        <f>RSI!I163</f>
        <v>45.87679494567238</v>
      </c>
      <c r="D163" s="2">
        <f>MACD!E163</f>
        <v>0.11074937198876356</v>
      </c>
      <c r="E163" s="2">
        <f>MACD!F163</f>
        <v>0.10474852583951674</v>
      </c>
      <c r="F163" s="2">
        <f>'Moving Avg'!D163</f>
        <v>5.9389199999999995</v>
      </c>
      <c r="G163" s="2">
        <f>'Moving Avg'!F163</f>
        <v>6.0374049999999988</v>
      </c>
      <c r="H163" s="2">
        <f>'Moving Avg'!G163</f>
        <v>6.2787260000000007</v>
      </c>
      <c r="I163" s="2">
        <f>'Moving Avg'!H163</f>
        <v>0</v>
      </c>
      <c r="J163" s="17" t="str">
        <f>OBV!F163</f>
        <v>NEUTRAL</v>
      </c>
      <c r="K163" s="17" t="e">
        <f>OBV!G163</f>
        <v>#DIV/0!</v>
      </c>
      <c r="L163" s="17" t="str">
        <f>OBV!H163</f>
        <v>NEUTRAL</v>
      </c>
    </row>
    <row r="164" spans="1:12" ht="13.5" x14ac:dyDescent="0.25">
      <c r="A164" s="3">
        <f>RSI!A164</f>
        <v>42242</v>
      </c>
      <c r="B164" s="2">
        <f>RSI!B164</f>
        <v>6.0681000000000003</v>
      </c>
      <c r="C164" s="2">
        <f>RSI!I164</f>
        <v>49.156695636155774</v>
      </c>
      <c r="D164" s="2">
        <f>MACD!E164</f>
        <v>9.9826101522963562E-2</v>
      </c>
      <c r="E164" s="2">
        <f>MACD!F164</f>
        <v>0.10376404097620612</v>
      </c>
      <c r="F164" s="2">
        <f>'Moving Avg'!D164</f>
        <v>6.01966</v>
      </c>
      <c r="G164" s="2">
        <f>'Moving Avg'!F164</f>
        <v>6.0398499999999995</v>
      </c>
      <c r="H164" s="2">
        <f>'Moving Avg'!G164</f>
        <v>6.2728539999999997</v>
      </c>
      <c r="I164" s="2">
        <f>'Moving Avg'!H164</f>
        <v>0</v>
      </c>
      <c r="J164" s="17" t="str">
        <f>OBV!F164</f>
        <v>NEUTRAL</v>
      </c>
      <c r="K164" s="17" t="e">
        <f>OBV!G164</f>
        <v>#DIV/0!</v>
      </c>
      <c r="L164" s="17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5.9212999999999996</v>
      </c>
      <c r="C165" s="2">
        <f>RSI!I165</f>
        <v>43.305023678147769</v>
      </c>
      <c r="D165" s="2">
        <f>MACD!E165</f>
        <v>8.685742977314348E-2</v>
      </c>
      <c r="E165" s="2">
        <f>MACD!F165</f>
        <v>0.1003827187355936</v>
      </c>
      <c r="F165" s="2">
        <f>'Moving Avg'!D165</f>
        <v>6.0289599999999997</v>
      </c>
      <c r="G165" s="2">
        <f>'Moving Avg'!F165</f>
        <v>6.0251699999999992</v>
      </c>
      <c r="H165" s="2">
        <f>'Moving Avg'!G165</f>
        <v>6.2623319999999989</v>
      </c>
      <c r="I165" s="2">
        <f>'Moving Avg'!H165</f>
        <v>0</v>
      </c>
      <c r="J165" s="17" t="str">
        <f>OBV!F165</f>
        <v>NEUTRAL</v>
      </c>
      <c r="K165" s="17" t="e">
        <f>OBV!G165</f>
        <v>#DIV/0!</v>
      </c>
      <c r="L165" s="17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5.8723999999999998</v>
      </c>
      <c r="C166" s="2">
        <f>RSI!I166</f>
        <v>41.531478839171193</v>
      </c>
      <c r="D166" s="2">
        <f>MACD!E166</f>
        <v>6.6891006837836109E-2</v>
      </c>
      <c r="E166" s="2">
        <f>MACD!F166</f>
        <v>9.3684376356042098E-2</v>
      </c>
      <c r="F166" s="2">
        <f>'Moving Avg'!D166</f>
        <v>5.9947199999999992</v>
      </c>
      <c r="G166" s="2">
        <f>'Moving Avg'!F166</f>
        <v>6.0117149999999997</v>
      </c>
      <c r="H166" s="2">
        <f>'Moving Avg'!G166</f>
        <v>6.2515659999999995</v>
      </c>
      <c r="I166" s="2">
        <f>'Moving Avg'!H166</f>
        <v>0</v>
      </c>
      <c r="J166" s="17" t="str">
        <f>OBV!F166</f>
        <v>NEUTRAL</v>
      </c>
      <c r="K166" s="17" t="e">
        <f>OBV!G166</f>
        <v>#DIV/0!</v>
      </c>
      <c r="L166" s="17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5.8112000000000004</v>
      </c>
      <c r="C167" s="2">
        <f>RSI!I167</f>
        <v>39.358906893613224</v>
      </c>
      <c r="D167" s="2">
        <f>MACD!E167</f>
        <v>2.7072401896067078E-2</v>
      </c>
      <c r="E167" s="2">
        <f>MACD!F167</f>
        <v>8.0361981464047091E-2</v>
      </c>
      <c r="F167" s="2">
        <f>'Moving Avg'!D167</f>
        <v>5.9340399999999995</v>
      </c>
      <c r="G167" s="2">
        <f>'Moving Avg'!F167</f>
        <v>5.9916499999999999</v>
      </c>
      <c r="H167" s="2">
        <f>'Moving Avg'!G167</f>
        <v>6.2357599999999991</v>
      </c>
      <c r="I167" s="2">
        <f>'Moving Avg'!H167</f>
        <v>0</v>
      </c>
      <c r="J167" s="17" t="str">
        <f>OBV!F167</f>
        <v>NEUTRAL</v>
      </c>
      <c r="K167" s="17" t="e">
        <f>OBV!G167</f>
        <v>#DIV/0!</v>
      </c>
      <c r="L167" s="17" t="str">
        <f>OBV!H167</f>
        <v>NEUTRAL</v>
      </c>
    </row>
    <row r="168" spans="1:12" ht="13.5" x14ac:dyDescent="0.25">
      <c r="A168" s="3">
        <f>RSI!A168</f>
        <v>42248</v>
      </c>
      <c r="B168" s="2">
        <f>RSI!B168</f>
        <v>5.5494000000000003</v>
      </c>
      <c r="C168" s="2">
        <f>RSI!I168</f>
        <v>31.715723249447407</v>
      </c>
      <c r="D168" s="2">
        <f>MACD!E168</f>
        <v>-4.6090965841916187E-3</v>
      </c>
      <c r="E168" s="2">
        <f>MACD!F168</f>
        <v>6.3367765854399349E-2</v>
      </c>
      <c r="F168" s="2">
        <f>'Moving Avg'!D168</f>
        <v>5.8444799999999999</v>
      </c>
      <c r="G168" s="2">
        <f>'Moving Avg'!F168</f>
        <v>5.9571500000000004</v>
      </c>
      <c r="H168" s="2">
        <f>'Moving Avg'!G168</f>
        <v>6.2131519999999991</v>
      </c>
      <c r="I168" s="2">
        <f>'Moving Avg'!H168</f>
        <v>0</v>
      </c>
      <c r="J168" s="17" t="str">
        <f>OBV!F168</f>
        <v>NEUTRAL</v>
      </c>
      <c r="K168" s="17" t="e">
        <f>OBV!G168</f>
        <v>#DIV/0!</v>
      </c>
      <c r="L168" s="17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5.3853999999999997</v>
      </c>
      <c r="C169" s="2">
        <f>RSI!I169</f>
        <v>28.042054570589883</v>
      </c>
      <c r="D169" s="2">
        <f>MACD!E169</f>
        <v>-9.9936427258855431E-3</v>
      </c>
      <c r="E169" s="2">
        <f>MACD!F169</f>
        <v>4.8695484138342369E-2</v>
      </c>
      <c r="F169" s="2">
        <f>'Moving Avg'!D169</f>
        <v>5.7079399999999998</v>
      </c>
      <c r="G169" s="2">
        <f>'Moving Avg'!F169</f>
        <v>5.9168950000000002</v>
      </c>
      <c r="H169" s="2">
        <f>'Moving Avg'!G169</f>
        <v>6.1887319999999999</v>
      </c>
      <c r="I169" s="2">
        <f>'Moving Avg'!H169</f>
        <v>0</v>
      </c>
      <c r="J169" s="17" t="str">
        <f>OBV!F169</f>
        <v>NEUTRAL</v>
      </c>
      <c r="K169" s="17" t="e">
        <f>OBV!G169</f>
        <v>#DIV/0!</v>
      </c>
      <c r="L169" s="17" t="str">
        <f>OBV!H169</f>
        <v>NEUTRAL</v>
      </c>
    </row>
    <row r="170" spans="1:12" ht="13.5" x14ac:dyDescent="0.25">
      <c r="A170" s="3">
        <f>RSI!A170</f>
        <v>42250</v>
      </c>
      <c r="B170" s="2">
        <f>RSI!B170</f>
        <v>5.3806000000000003</v>
      </c>
      <c r="C170" s="2">
        <f>RSI!I170</f>
        <v>27.940046492982077</v>
      </c>
      <c r="D170" s="2">
        <f>MACD!E170</f>
        <v>2.1805856937755053E-2</v>
      </c>
      <c r="E170" s="2">
        <f>MACD!F170</f>
        <v>4.3317558698224908E-2</v>
      </c>
      <c r="F170" s="2">
        <f>'Moving Avg'!D170</f>
        <v>5.5998000000000001</v>
      </c>
      <c r="G170" s="2">
        <f>'Moving Avg'!F170</f>
        <v>5.8764000000000012</v>
      </c>
      <c r="H170" s="2">
        <f>'Moving Avg'!G170</f>
        <v>6.1642159999999997</v>
      </c>
      <c r="I170" s="2">
        <f>'Moving Avg'!H170</f>
        <v>0</v>
      </c>
      <c r="J170" s="17" t="str">
        <f>OBV!F170</f>
        <v>NEUTRAL</v>
      </c>
      <c r="K170" s="17" t="e">
        <f>OBV!G170</f>
        <v>#DIV/0!</v>
      </c>
      <c r="L170" s="17" t="str">
        <f>OBV!H170</f>
        <v>NEUTRAL</v>
      </c>
    </row>
    <row r="171" spans="1:12" ht="13.5" x14ac:dyDescent="0.25">
      <c r="A171" s="3">
        <f>RSI!A171</f>
        <v>42251</v>
      </c>
      <c r="B171" s="2">
        <f>RSI!B171</f>
        <v>5.3853999999999997</v>
      </c>
      <c r="C171" s="2">
        <f>RSI!I171</f>
        <v>28.221240051359842</v>
      </c>
      <c r="D171" s="2">
        <f>MACD!E171</f>
        <v>7.7717079102285425E-2</v>
      </c>
      <c r="E171" s="2">
        <f>MACD!F171</f>
        <v>5.0197462779037014E-2</v>
      </c>
      <c r="F171" s="2">
        <f>'Moving Avg'!D171</f>
        <v>5.5024000000000006</v>
      </c>
      <c r="G171" s="2">
        <f>'Moving Avg'!F171</f>
        <v>5.8367600000000008</v>
      </c>
      <c r="H171" s="2">
        <f>'Moving Avg'!G171</f>
        <v>6.1398939999999991</v>
      </c>
      <c r="I171" s="2">
        <f>'Moving Avg'!H171</f>
        <v>0</v>
      </c>
      <c r="J171" s="17" t="str">
        <f>OBV!F171</f>
        <v>NEUTRAL</v>
      </c>
      <c r="K171" s="17" t="e">
        <f>OBV!G171</f>
        <v>#DIV/0!</v>
      </c>
      <c r="L171" s="17" t="str">
        <f>OBV!H171</f>
        <v>NEUTRAL</v>
      </c>
    </row>
    <row r="172" spans="1:12" ht="13.5" x14ac:dyDescent="0.25">
      <c r="A172" s="3">
        <f>RSI!A172</f>
        <v>42254</v>
      </c>
      <c r="B172" s="2">
        <f>RSI!B172</f>
        <v>5.3879000000000001</v>
      </c>
      <c r="C172" s="2">
        <f>RSI!I172</f>
        <v>28.378002224538591</v>
      </c>
      <c r="D172" s="2">
        <f>MACD!E172</f>
        <v>0.1388752494123624</v>
      </c>
      <c r="E172" s="2">
        <f>MACD!F172</f>
        <v>6.7933020105702097E-2</v>
      </c>
      <c r="F172" s="2">
        <f>'Moving Avg'!D172</f>
        <v>5.4177400000000002</v>
      </c>
      <c r="G172" s="2">
        <f>'Moving Avg'!F172</f>
        <v>5.8003050000000007</v>
      </c>
      <c r="H172" s="2">
        <f>'Moving Avg'!G172</f>
        <v>6.1156219999999983</v>
      </c>
      <c r="I172" s="2">
        <f>'Moving Avg'!H172</f>
        <v>0</v>
      </c>
      <c r="J172" s="17" t="str">
        <f>OBV!F172</f>
        <v>NEUTRAL</v>
      </c>
      <c r="K172" s="17" t="e">
        <f>OBV!G172</f>
        <v>#DIV/0!</v>
      </c>
      <c r="L172" s="17" t="str">
        <f>OBV!H172</f>
        <v>NEUTRAL</v>
      </c>
    </row>
    <row r="173" spans="1:12" ht="13.5" x14ac:dyDescent="0.25">
      <c r="A173" s="3">
        <f>RSI!A173</f>
        <v>42255</v>
      </c>
      <c r="B173" s="2">
        <f>RSI!B173</f>
        <v>5.5542999999999996</v>
      </c>
      <c r="C173" s="2">
        <f>RSI!I173</f>
        <v>38.072529985312741</v>
      </c>
      <c r="D173" s="2">
        <f>MACD!E173</f>
        <v>0.16310258798108457</v>
      </c>
      <c r="E173" s="2">
        <f>MACD!F173</f>
        <v>8.6966933680778596E-2</v>
      </c>
      <c r="F173" s="2">
        <f>'Moving Avg'!D173</f>
        <v>5.4187199999999986</v>
      </c>
      <c r="G173" s="2">
        <f>'Moving Avg'!F173</f>
        <v>5.7721700000000009</v>
      </c>
      <c r="H173" s="2">
        <f>'Moving Avg'!G173</f>
        <v>6.0945799999999997</v>
      </c>
      <c r="I173" s="2">
        <f>'Moving Avg'!H173</f>
        <v>0</v>
      </c>
      <c r="J173" s="17" t="str">
        <f>OBV!F173</f>
        <v>NEUTRAL</v>
      </c>
      <c r="K173" s="17" t="e">
        <f>OBV!G173</f>
        <v>#DIV/0!</v>
      </c>
      <c r="L173" s="17" t="str">
        <f>OBV!H173</f>
        <v>NEUTRAL</v>
      </c>
    </row>
    <row r="174" spans="1:12" ht="13.5" x14ac:dyDescent="0.25">
      <c r="A174" s="3">
        <f>RSI!A174</f>
        <v>42256</v>
      </c>
      <c r="B174" s="2">
        <f>RSI!B174</f>
        <v>5.5787000000000004</v>
      </c>
      <c r="C174" s="2">
        <f>RSI!I174</f>
        <v>39.368513950923713</v>
      </c>
      <c r="D174" s="2">
        <f>MACD!E174</f>
        <v>0.19437298044397444</v>
      </c>
      <c r="E174" s="2">
        <f>MACD!F174</f>
        <v>0.10844814303341777</v>
      </c>
      <c r="F174" s="2">
        <f>'Moving Avg'!D174</f>
        <v>5.4573799999999997</v>
      </c>
      <c r="G174" s="2">
        <f>'Moving Avg'!F174</f>
        <v>5.745375000000001</v>
      </c>
      <c r="H174" s="2">
        <f>'Moving Avg'!G174</f>
        <v>6.0764719999999999</v>
      </c>
      <c r="I174" s="2">
        <f>'Moving Avg'!H174</f>
        <v>0</v>
      </c>
      <c r="J174" s="17" t="str">
        <f>OBV!F174</f>
        <v>NEUTRAL</v>
      </c>
      <c r="K174" s="17" t="e">
        <f>OBV!G174</f>
        <v>#DIV/0!</v>
      </c>
      <c r="L174" s="17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5.5126999999999997</v>
      </c>
      <c r="C175" s="2">
        <f>RSI!I175</f>
        <v>37.10645190704674</v>
      </c>
      <c r="D175" s="2">
        <f>MACD!E175</f>
        <v>0.20453898045969687</v>
      </c>
      <c r="E175" s="2">
        <f>MACD!F175</f>
        <v>0.12766631051867358</v>
      </c>
      <c r="F175" s="2">
        <f>'Moving Avg'!D175</f>
        <v>5.4837999999999996</v>
      </c>
      <c r="G175" s="2">
        <f>'Moving Avg'!F175</f>
        <v>5.7200500000000005</v>
      </c>
      <c r="H175" s="2">
        <f>'Moving Avg'!G175</f>
        <v>6.0570939999999993</v>
      </c>
      <c r="I175" s="2">
        <f>'Moving Avg'!H175</f>
        <v>0</v>
      </c>
      <c r="J175" s="17" t="str">
        <f>OBV!F175</f>
        <v>NEUTRAL</v>
      </c>
      <c r="K175" s="17" t="e">
        <f>OBV!G175</f>
        <v>#DIV/0!</v>
      </c>
      <c r="L175" s="17" t="str">
        <f>OBV!H175</f>
        <v>NEUTRAL</v>
      </c>
    </row>
    <row r="176" spans="1:12" ht="13.5" x14ac:dyDescent="0.25">
      <c r="A176" s="3">
        <f>RSI!A176</f>
        <v>42258</v>
      </c>
      <c r="B176" s="2">
        <f>RSI!B176</f>
        <v>5.5126999999999997</v>
      </c>
      <c r="C176" s="2">
        <f>RSI!I176</f>
        <v>37.10645190704674</v>
      </c>
      <c r="D176" s="2">
        <f>MACD!E176</f>
        <v>0.20730620006791689</v>
      </c>
      <c r="E176" s="2">
        <f>MACD!F176</f>
        <v>0.14359428842852223</v>
      </c>
      <c r="F176" s="2">
        <f>'Moving Avg'!D176</f>
        <v>5.5092599999999994</v>
      </c>
      <c r="G176" s="2">
        <f>'Moving Avg'!F176</f>
        <v>5.6991300000000003</v>
      </c>
      <c r="H176" s="2">
        <f>'Moving Avg'!G176</f>
        <v>6.0381559999999999</v>
      </c>
      <c r="I176" s="2">
        <f>'Moving Avg'!H176</f>
        <v>0</v>
      </c>
      <c r="J176" s="17" t="str">
        <f>OBV!F176</f>
        <v>NEUTRAL</v>
      </c>
      <c r="K176" s="17" t="e">
        <f>OBV!G176</f>
        <v>#DIV/0!</v>
      </c>
      <c r="L176" s="17" t="str">
        <f>OBV!H176</f>
        <v>NEUTRAL</v>
      </c>
    </row>
    <row r="177" spans="1:12" ht="13.5" x14ac:dyDescent="0.25">
      <c r="A177" s="3">
        <f>RSI!A177</f>
        <v>42261</v>
      </c>
      <c r="B177" s="2">
        <f>RSI!B177</f>
        <v>5.5739000000000001</v>
      </c>
      <c r="C177" s="2">
        <f>RSI!I177</f>
        <v>40.766602765296994</v>
      </c>
      <c r="D177" s="2">
        <f>MACD!E177</f>
        <v>0.19726221315050552</v>
      </c>
      <c r="E177" s="2">
        <f>MACD!F177</f>
        <v>0.15432787337291889</v>
      </c>
      <c r="F177" s="2">
        <f>'Moving Avg'!D177</f>
        <v>5.5464599999999988</v>
      </c>
      <c r="G177" s="2">
        <f>'Moving Avg'!F177</f>
        <v>5.6905699999999992</v>
      </c>
      <c r="H177" s="2">
        <f>'Moving Avg'!G177</f>
        <v>6.019952</v>
      </c>
      <c r="I177" s="2">
        <f>'Moving Avg'!H177</f>
        <v>0</v>
      </c>
      <c r="J177" s="17" t="str">
        <f>OBV!F177</f>
        <v>NEUTRAL</v>
      </c>
      <c r="K177" s="17" t="e">
        <f>OBV!G177</f>
        <v>#DIV/0!</v>
      </c>
      <c r="L177" s="17" t="str">
        <f>OBV!H177</f>
        <v>NEUTRAL</v>
      </c>
    </row>
    <row r="178" spans="1:12" ht="13.5" x14ac:dyDescent="0.25">
      <c r="A178" s="3">
        <f>RSI!A178</f>
        <v>42262</v>
      </c>
      <c r="B178" s="2">
        <f>RSI!B178</f>
        <v>5.6252000000000004</v>
      </c>
      <c r="C178" s="2">
        <f>RSI!I178</f>
        <v>43.723075458794135</v>
      </c>
      <c r="D178" s="2">
        <f>MACD!E178</f>
        <v>0.14577234062945177</v>
      </c>
      <c r="E178" s="2">
        <f>MACD!F178</f>
        <v>0.15261676682422548</v>
      </c>
      <c r="F178" s="2">
        <f>'Moving Avg'!D178</f>
        <v>5.5606399999999994</v>
      </c>
      <c r="G178" s="2">
        <f>'Moving Avg'!F178</f>
        <v>5.6906899999999991</v>
      </c>
      <c r="H178" s="2">
        <f>'Moving Avg'!G178</f>
        <v>6.0052219999999998</v>
      </c>
      <c r="I178" s="2">
        <f>'Moving Avg'!H178</f>
        <v>0</v>
      </c>
      <c r="J178" s="17" t="str">
        <f>OBV!F178</f>
        <v>NEUTRAL</v>
      </c>
      <c r="K178" s="17" t="e">
        <f>OBV!G178</f>
        <v>#DIV/0!</v>
      </c>
      <c r="L178" s="17" t="str">
        <f>OBV!H178</f>
        <v>NEUTRAL</v>
      </c>
    </row>
    <row r="179" spans="1:12" ht="13.5" x14ac:dyDescent="0.25">
      <c r="A179" s="3">
        <f>RSI!A179</f>
        <v>42263</v>
      </c>
      <c r="B179" s="2">
        <f>RSI!B179</f>
        <v>5.6913</v>
      </c>
      <c r="C179" s="2">
        <f>RSI!I179</f>
        <v>47.368293097932181</v>
      </c>
      <c r="D179" s="2">
        <f>MACD!E179</f>
        <v>7.2779165969030224E-2</v>
      </c>
      <c r="E179" s="2">
        <f>MACD!F179</f>
        <v>0.13664924665318645</v>
      </c>
      <c r="F179" s="2">
        <f>'Moving Avg'!D179</f>
        <v>5.5831599999999995</v>
      </c>
      <c r="G179" s="2">
        <f>'Moving Avg'!F179</f>
        <v>5.6920349999999988</v>
      </c>
      <c r="H179" s="2">
        <f>'Moving Avg'!G179</f>
        <v>5.9903459999999997</v>
      </c>
      <c r="I179" s="2">
        <f>'Moving Avg'!H179</f>
        <v>0</v>
      </c>
      <c r="J179" s="17" t="str">
        <f>OBV!F179</f>
        <v>NEUTRAL</v>
      </c>
      <c r="K179" s="17" t="e">
        <f>OBV!G179</f>
        <v>#DIV/0!</v>
      </c>
      <c r="L179" s="17" t="str">
        <f>OBV!H179</f>
        <v>NEUTRAL</v>
      </c>
    </row>
    <row r="180" spans="1:12" ht="13.5" x14ac:dyDescent="0.25">
      <c r="A180" s="3">
        <f>RSI!A180</f>
        <v>42264</v>
      </c>
      <c r="B180" s="2">
        <f>RSI!B180</f>
        <v>5.6276999999999999</v>
      </c>
      <c r="C180" s="2">
        <f>RSI!I180</f>
        <v>44.38902842908125</v>
      </c>
      <c r="D180" s="2">
        <f>MACD!E180</f>
        <v>1.5247998745406832E-2</v>
      </c>
      <c r="E180" s="2">
        <f>MACD!F180</f>
        <v>0.11236899707163053</v>
      </c>
      <c r="F180" s="2">
        <f>'Moving Avg'!D180</f>
        <v>5.6061600000000009</v>
      </c>
      <c r="G180" s="2">
        <f>'Moving Avg'!F180</f>
        <v>5.6796799999999994</v>
      </c>
      <c r="H180" s="2">
        <f>'Moving Avg'!G180</f>
        <v>5.9756660000000004</v>
      </c>
      <c r="I180" s="2">
        <f>'Moving Avg'!H180</f>
        <v>0</v>
      </c>
      <c r="J180" s="17" t="str">
        <f>OBV!F180</f>
        <v>NEUTRAL</v>
      </c>
      <c r="K180" s="17" t="e">
        <f>OBV!G180</f>
        <v>#DIV/0!</v>
      </c>
      <c r="L180" s="17" t="str">
        <f>OBV!H180</f>
        <v>NEUTRAL</v>
      </c>
    </row>
    <row r="181" spans="1:12" ht="13.5" x14ac:dyDescent="0.25">
      <c r="A181" s="3">
        <f>RSI!A181</f>
        <v>42265</v>
      </c>
      <c r="B181" s="2">
        <f>RSI!B181</f>
        <v>5.6227999999999998</v>
      </c>
      <c r="C181" s="2">
        <f>RSI!I181</f>
        <v>44.158587207360483</v>
      </c>
      <c r="D181" s="2">
        <f>MACD!E181</f>
        <v>-3.1714573851396644E-2</v>
      </c>
      <c r="E181" s="2">
        <f>MACD!F181</f>
        <v>8.3552282887025098E-2</v>
      </c>
      <c r="F181" s="2">
        <f>'Moving Avg'!D181</f>
        <v>5.6281800000000004</v>
      </c>
      <c r="G181" s="2">
        <f>'Moving Avg'!F181</f>
        <v>5.6586399999999992</v>
      </c>
      <c r="H181" s="2">
        <f>'Moving Avg'!G181</f>
        <v>5.9599579999999994</v>
      </c>
      <c r="I181" s="2">
        <f>'Moving Avg'!H181</f>
        <v>0</v>
      </c>
      <c r="J181" s="17" t="str">
        <f>OBV!F181</f>
        <v>NEUTRAL</v>
      </c>
      <c r="K181" s="17" t="e">
        <f>OBV!G181</f>
        <v>#DIV/0!</v>
      </c>
      <c r="L181" s="17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5.5542999999999996</v>
      </c>
      <c r="C182" s="2">
        <f>RSI!I182</f>
        <v>40.957502471068466</v>
      </c>
      <c r="D182" s="2">
        <f>MACD!E182</f>
        <v>-6.5393916212409309E-2</v>
      </c>
      <c r="E182" s="2">
        <f>MACD!F182</f>
        <v>5.3763043067138222E-2</v>
      </c>
      <c r="F182" s="2">
        <f>'Moving Avg'!D182</f>
        <v>5.6242599999999996</v>
      </c>
      <c r="G182" s="2">
        <f>'Moving Avg'!F182</f>
        <v>5.6306249999999993</v>
      </c>
      <c r="H182" s="2">
        <f>'Moving Avg'!G182</f>
        <v>5.9428299999999998</v>
      </c>
      <c r="I182" s="2">
        <f>'Moving Avg'!H182</f>
        <v>0</v>
      </c>
      <c r="J182" s="17" t="str">
        <f>OBV!F182</f>
        <v>NEUTRAL</v>
      </c>
      <c r="K182" s="17" t="e">
        <f>OBV!G182</f>
        <v>#DIV/0!</v>
      </c>
      <c r="L182" s="17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5.5297999999999998</v>
      </c>
      <c r="C183" s="2">
        <f>RSI!I183</f>
        <v>39.844962510540228</v>
      </c>
      <c r="D183" s="2">
        <f>MACD!E183</f>
        <v>-6.551711702274865E-2</v>
      </c>
      <c r="E183" s="2">
        <f>MACD!F183</f>
        <v>2.9907011049160853E-2</v>
      </c>
      <c r="F183" s="2">
        <f>'Moving Avg'!D183</f>
        <v>5.6051799999999998</v>
      </c>
      <c r="G183" s="2">
        <f>'Moving Avg'!F183</f>
        <v>5.6072549999999994</v>
      </c>
      <c r="H183" s="2">
        <f>'Moving Avg'!G183</f>
        <v>5.9261920000000012</v>
      </c>
      <c r="I183" s="2">
        <f>'Moving Avg'!H183</f>
        <v>0</v>
      </c>
      <c r="J183" s="17" t="str">
        <f>OBV!F183</f>
        <v>NEUTRAL</v>
      </c>
      <c r="K183" s="17" t="e">
        <f>OBV!G183</f>
        <v>#DIV/0!</v>
      </c>
      <c r="L183" s="17" t="str">
        <f>OBV!H183</f>
        <v>NEUTRAL</v>
      </c>
    </row>
    <row r="184" spans="1:12" ht="13.5" x14ac:dyDescent="0.25">
      <c r="A184" s="3">
        <f>RSI!A184</f>
        <v>42270</v>
      </c>
      <c r="B184" s="2">
        <f>RSI!B184</f>
        <v>5.5297999999999998</v>
      </c>
      <c r="C184" s="2">
        <f>RSI!I184</f>
        <v>39.844962510540228</v>
      </c>
      <c r="D184" s="2">
        <f>MACD!E184</f>
        <v>-6.083395962888094E-2</v>
      </c>
      <c r="E184" s="2">
        <f>MACD!F184</f>
        <v>1.1758816913552496E-2</v>
      </c>
      <c r="F184" s="2">
        <f>'Moving Avg'!D184</f>
        <v>5.5728800000000005</v>
      </c>
      <c r="G184" s="2">
        <f>'Moving Avg'!F184</f>
        <v>5.5803399999999987</v>
      </c>
      <c r="H184" s="2">
        <f>'Moving Avg'!G184</f>
        <v>5.9095540000000017</v>
      </c>
      <c r="I184" s="2">
        <f>'Moving Avg'!H184</f>
        <v>0</v>
      </c>
      <c r="J184" s="17" t="str">
        <f>OBV!F184</f>
        <v>NEUTRAL</v>
      </c>
      <c r="K184" s="17" t="e">
        <f>OBV!G184</f>
        <v>#DIV/0!</v>
      </c>
      <c r="L184" s="17" t="str">
        <f>OBV!H184</f>
        <v>NEUTRAL</v>
      </c>
    </row>
    <row r="185" spans="1:12" ht="13.5" x14ac:dyDescent="0.25">
      <c r="A185" s="3">
        <f>RSI!A185</f>
        <v>42275</v>
      </c>
      <c r="B185" s="2">
        <f>RSI!B185</f>
        <v>5.5053000000000001</v>
      </c>
      <c r="C185" s="2">
        <f>RSI!I185</f>
        <v>38.628063721815025</v>
      </c>
      <c r="D185" s="2">
        <f>MACD!E185</f>
        <v>-6.4253321105149475E-2</v>
      </c>
      <c r="E185" s="2">
        <f>MACD!F185</f>
        <v>-3.4436106901878979E-3</v>
      </c>
      <c r="F185" s="2">
        <f>'Moving Avg'!D185</f>
        <v>5.5483999999999991</v>
      </c>
      <c r="G185" s="2">
        <f>'Moving Avg'!F185</f>
        <v>5.5595400000000001</v>
      </c>
      <c r="H185" s="2">
        <f>'Moving Avg'!G185</f>
        <v>5.8924260000000004</v>
      </c>
      <c r="I185" s="2">
        <f>'Moving Avg'!H185</f>
        <v>0</v>
      </c>
      <c r="J185" s="17" t="str">
        <f>OBV!F185</f>
        <v>NEUTRAL</v>
      </c>
      <c r="K185" s="17" t="e">
        <f>OBV!G185</f>
        <v>#DIV/0!</v>
      </c>
      <c r="L185" s="17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5.4686000000000003</v>
      </c>
      <c r="C186" s="2">
        <f>RSI!I186</f>
        <v>36.814293888175314</v>
      </c>
      <c r="D186" s="2">
        <f>MACD!E186</f>
        <v>-6.3397227434362158E-2</v>
      </c>
      <c r="E186" s="2">
        <f>MACD!F186</f>
        <v>-1.5434334039022751E-2</v>
      </c>
      <c r="F186" s="2">
        <f>'Moving Avg'!D186</f>
        <v>5.5175600000000005</v>
      </c>
      <c r="G186" s="2">
        <f>'Moving Avg'!F186</f>
        <v>5.5393499999999998</v>
      </c>
      <c r="H186" s="2">
        <f>'Moving Avg'!G186</f>
        <v>5.8726060000000011</v>
      </c>
      <c r="I186" s="2">
        <f>'Moving Avg'!H186</f>
        <v>0</v>
      </c>
      <c r="J186" s="17" t="str">
        <f>OBV!F186</f>
        <v>NEUTRAL</v>
      </c>
      <c r="K186" s="17" t="e">
        <f>OBV!G186</f>
        <v>#DIV/0!</v>
      </c>
      <c r="L186" s="17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5.5053000000000001</v>
      </c>
      <c r="C187" s="2">
        <f>RSI!I187</f>
        <v>39.855593205759241</v>
      </c>
      <c r="D187" s="2">
        <f>MACD!E187</f>
        <v>-5.4804593049165184E-2</v>
      </c>
      <c r="E187" s="2">
        <f>MACD!F187</f>
        <v>-2.330838584105124E-2</v>
      </c>
      <c r="F187" s="2">
        <f>'Moving Avg'!D187</f>
        <v>5.5077600000000002</v>
      </c>
      <c r="G187" s="2">
        <f>'Moving Avg'!F187</f>
        <v>5.5240549999999997</v>
      </c>
      <c r="H187" s="2">
        <f>'Moving Avg'!G187</f>
        <v>5.853618</v>
      </c>
      <c r="I187" s="2">
        <f>'Moving Avg'!H187</f>
        <v>0</v>
      </c>
      <c r="J187" s="17" t="str">
        <f>OBV!F187</f>
        <v>NEUTRAL</v>
      </c>
      <c r="K187" s="17" t="e">
        <f>OBV!G187</f>
        <v>#DIV/0!</v>
      </c>
      <c r="L187" s="17" t="str">
        <f>OBV!H187</f>
        <v>NEUTRAL</v>
      </c>
    </row>
    <row r="188" spans="1:12" ht="13.5" x14ac:dyDescent="0.25">
      <c r="A188" s="3">
        <f>RSI!A188</f>
        <v>42278</v>
      </c>
      <c r="B188" s="2">
        <f>RSI!B188</f>
        <v>5.5029000000000003</v>
      </c>
      <c r="C188" s="2">
        <f>RSI!I188</f>
        <v>39.720948342088164</v>
      </c>
      <c r="D188" s="2">
        <f>MACD!E188</f>
        <v>-3.859606647330871E-2</v>
      </c>
      <c r="E188" s="2">
        <f>MACD!F188</f>
        <v>-2.6365921967502735E-2</v>
      </c>
      <c r="F188" s="2">
        <f>'Moving Avg'!D188</f>
        <v>5.5023800000000005</v>
      </c>
      <c r="G188" s="2">
        <f>'Moving Avg'!F188</f>
        <v>5.5217299999999998</v>
      </c>
      <c r="H188" s="2">
        <f>'Moving Avg'!G188</f>
        <v>5.8346799999999996</v>
      </c>
      <c r="I188" s="2">
        <f>'Moving Avg'!H188</f>
        <v>0</v>
      </c>
      <c r="J188" s="17" t="str">
        <f>OBV!F188</f>
        <v>NEUTRAL</v>
      </c>
      <c r="K188" s="17" t="e">
        <f>OBV!G188</f>
        <v>#DIV/0!</v>
      </c>
      <c r="L188" s="17" t="str">
        <f>OBV!H188</f>
        <v>NEUTRAL</v>
      </c>
    </row>
    <row r="189" spans="1:12" ht="13.5" x14ac:dyDescent="0.25">
      <c r="A189" s="3">
        <f>RSI!A189</f>
        <v>42279</v>
      </c>
      <c r="B189" s="2">
        <f>RSI!B189</f>
        <v>5.5029000000000003</v>
      </c>
      <c r="C189" s="2">
        <f>RSI!I189</f>
        <v>39.720948342088164</v>
      </c>
      <c r="D189" s="2">
        <f>MACD!E189</f>
        <v>-1.3894274238967164E-2</v>
      </c>
      <c r="E189" s="2">
        <f>MACD!F189</f>
        <v>-2.3871592421795623E-2</v>
      </c>
      <c r="F189" s="2">
        <f>'Moving Avg'!D189</f>
        <v>5.4969999999999999</v>
      </c>
      <c r="G189" s="2">
        <f>'Moving Avg'!F189</f>
        <v>5.5276049999999994</v>
      </c>
      <c r="H189" s="2">
        <f>'Moving Avg'!G189</f>
        <v>5.818238</v>
      </c>
      <c r="I189" s="2">
        <f>'Moving Avg'!H189</f>
        <v>0</v>
      </c>
      <c r="J189" s="17" t="str">
        <f>OBV!F189</f>
        <v>NEUTRAL</v>
      </c>
      <c r="K189" s="17" t="e">
        <f>OBV!G189</f>
        <v>#DIV/0!</v>
      </c>
      <c r="L189" s="17" t="str">
        <f>OBV!H189</f>
        <v>NEUTRAL</v>
      </c>
    </row>
    <row r="190" spans="1:12" ht="13.5" x14ac:dyDescent="0.25">
      <c r="A190" s="3">
        <f>RSI!A190</f>
        <v>42282</v>
      </c>
      <c r="B190" s="2">
        <f>RSI!B190</f>
        <v>5.4564000000000004</v>
      </c>
      <c r="C190" s="2">
        <f>RSI!I190</f>
        <v>36.918391904871811</v>
      </c>
      <c r="D190" s="2">
        <f>MACD!E190</f>
        <v>1.4241586994936384E-3</v>
      </c>
      <c r="E190" s="2">
        <f>MACD!F190</f>
        <v>-1.8812442197537773E-2</v>
      </c>
      <c r="F190" s="2">
        <f>'Moving Avg'!D190</f>
        <v>5.4872200000000007</v>
      </c>
      <c r="G190" s="2">
        <f>'Moving Avg'!F190</f>
        <v>5.531394999999999</v>
      </c>
      <c r="H190" s="2">
        <f>'Moving Avg'!G190</f>
        <v>5.8015999999999996</v>
      </c>
      <c r="I190" s="2">
        <f>'Moving Avg'!H190</f>
        <v>0</v>
      </c>
      <c r="J190" s="17" t="str">
        <f>OBV!F190</f>
        <v>NEUTRAL</v>
      </c>
      <c r="K190" s="17" t="e">
        <f>OBV!G190</f>
        <v>#DIV/0!</v>
      </c>
      <c r="L190" s="17" t="str">
        <f>OBV!H190</f>
        <v>NEUTRAL</v>
      </c>
    </row>
    <row r="191" spans="1:12" ht="13.5" x14ac:dyDescent="0.25">
      <c r="A191" s="3">
        <f>RSI!A191</f>
        <v>42283</v>
      </c>
      <c r="B191" s="2">
        <f>RSI!B191</f>
        <v>5.5274000000000001</v>
      </c>
      <c r="C191" s="2">
        <f>RSI!I191</f>
        <v>43.476165972143427</v>
      </c>
      <c r="D191" s="2">
        <f>MACD!E191</f>
        <v>9.3485815578375764E-3</v>
      </c>
      <c r="E191" s="2">
        <f>MACD!F191</f>
        <v>-1.3180237446462705E-2</v>
      </c>
      <c r="F191" s="2">
        <f>'Moving Avg'!D191</f>
        <v>5.4989800000000004</v>
      </c>
      <c r="G191" s="2">
        <f>'Moving Avg'!F191</f>
        <v>5.5384949999999993</v>
      </c>
      <c r="H191" s="2">
        <f>'Moving Avg'!G191</f>
        <v>5.7863819999999997</v>
      </c>
      <c r="I191" s="2">
        <f>'Moving Avg'!H191</f>
        <v>0</v>
      </c>
      <c r="J191" s="17" t="str">
        <f>OBV!F191</f>
        <v>NEUTRAL</v>
      </c>
      <c r="K191" s="17" t="e">
        <f>OBV!G191</f>
        <v>#DIV/0!</v>
      </c>
      <c r="L191" s="17" t="str">
        <f>OBV!H191</f>
        <v>NEUTRAL</v>
      </c>
    </row>
    <row r="192" spans="1:12" ht="13.5" x14ac:dyDescent="0.25">
      <c r="A192" s="3">
        <f>RSI!A192</f>
        <v>42284</v>
      </c>
      <c r="B192" s="2">
        <f>RSI!B192</f>
        <v>5.5053000000000001</v>
      </c>
      <c r="C192" s="2">
        <f>RSI!I192</f>
        <v>42.012145455882802</v>
      </c>
      <c r="D192" s="2">
        <f>MACD!E192</f>
        <v>7.6363934091574492E-3</v>
      </c>
      <c r="E192" s="2">
        <f>MACD!F192</f>
        <v>-9.0169112753386745E-3</v>
      </c>
      <c r="F192" s="2">
        <f>'Moving Avg'!D192</f>
        <v>5.4989800000000004</v>
      </c>
      <c r="G192" s="2">
        <f>'Moving Avg'!F192</f>
        <v>5.544365</v>
      </c>
      <c r="H192" s="2">
        <f>'Moving Avg'!G192</f>
        <v>5.7710159999999995</v>
      </c>
      <c r="I192" s="2">
        <f>'Moving Avg'!H192</f>
        <v>0</v>
      </c>
      <c r="J192" s="17" t="str">
        <f>OBV!F192</f>
        <v>NEUTRAL</v>
      </c>
      <c r="K192" s="17" t="e">
        <f>OBV!G192</f>
        <v>#DIV/0!</v>
      </c>
      <c r="L192" s="17" t="str">
        <f>OBV!H192</f>
        <v>NEUTRAL</v>
      </c>
    </row>
    <row r="193" spans="1:12" ht="13.5" x14ac:dyDescent="0.25">
      <c r="A193" s="3">
        <f>RSI!A193</f>
        <v>42285</v>
      </c>
      <c r="B193" s="2">
        <f>RSI!B193</f>
        <v>5.5053000000000001</v>
      </c>
      <c r="C193" s="2">
        <f>RSI!I193</f>
        <v>42.012145455882795</v>
      </c>
      <c r="D193" s="2">
        <f>MACD!E193</f>
        <v>2.9970848207705458E-3</v>
      </c>
      <c r="E193" s="2">
        <f>MACD!F193</f>
        <v>-6.6141120561168309E-3</v>
      </c>
      <c r="F193" s="2">
        <f>'Moving Avg'!D193</f>
        <v>5.4994599999999991</v>
      </c>
      <c r="G193" s="2">
        <f>'Moving Avg'!F193</f>
        <v>5.5419150000000004</v>
      </c>
      <c r="H193" s="2">
        <f>'Moving Avg'!G193</f>
        <v>5.7580479999999996</v>
      </c>
      <c r="I193" s="2">
        <f>'Moving Avg'!H193</f>
        <v>0</v>
      </c>
      <c r="J193" s="17" t="str">
        <f>OBV!F193</f>
        <v>NEUTRAL</v>
      </c>
      <c r="K193" s="17" t="e">
        <f>OBV!G193</f>
        <v>#DIV/0!</v>
      </c>
      <c r="L193" s="17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5.5175999999999998</v>
      </c>
      <c r="C194" s="2">
        <f>RSI!I194</f>
        <v>43.245751550461932</v>
      </c>
      <c r="D194" s="2">
        <f>MACD!E194</f>
        <v>-1.3037647549820619E-3</v>
      </c>
      <c r="E194" s="2">
        <f>MACD!F194</f>
        <v>-5.5520425958898775E-3</v>
      </c>
      <c r="F194" s="2">
        <f>'Moving Avg'!D194</f>
        <v>5.5023999999999997</v>
      </c>
      <c r="G194" s="2">
        <f>'Moving Avg'!F194</f>
        <v>5.5388600000000006</v>
      </c>
      <c r="H194" s="2">
        <f>'Moving Avg'!G194</f>
        <v>5.7480159999999998</v>
      </c>
      <c r="I194" s="2">
        <f>'Moving Avg'!H194</f>
        <v>0</v>
      </c>
      <c r="J194" s="17" t="str">
        <f>OBV!F194</f>
        <v>NEUTRAL</v>
      </c>
      <c r="K194" s="17" t="e">
        <f>OBV!G194</f>
        <v>#DIV/0!</v>
      </c>
      <c r="L194" s="17" t="str">
        <f>OBV!H194</f>
        <v>NEUTRAL</v>
      </c>
    </row>
    <row r="195" spans="1:12" ht="13.5" x14ac:dyDescent="0.25">
      <c r="A195" s="3">
        <f>RSI!A195</f>
        <v>42289</v>
      </c>
      <c r="B195" s="2">
        <f>RSI!B195</f>
        <v>5.5175999999999998</v>
      </c>
      <c r="C195" s="2">
        <f>RSI!I195</f>
        <v>43.245751550461932</v>
      </c>
      <c r="D195" s="2">
        <f>MACD!E195</f>
        <v>-8.288717958151004E-3</v>
      </c>
      <c r="E195" s="2">
        <f>MACD!F195</f>
        <v>-6.0993776683421035E-3</v>
      </c>
      <c r="F195" s="2">
        <f>'Moving Avg'!D195</f>
        <v>5.51464</v>
      </c>
      <c r="G195" s="2">
        <f>'Moving Avg'!F195</f>
        <v>5.5391050000000011</v>
      </c>
      <c r="H195" s="2">
        <f>'Moving Avg'!G195</f>
        <v>5.73407</v>
      </c>
      <c r="I195" s="2">
        <f>'Moving Avg'!H195</f>
        <v>0</v>
      </c>
      <c r="J195" s="17" t="str">
        <f>OBV!F195</f>
        <v>NEUTRAL</v>
      </c>
      <c r="K195" s="17" t="e">
        <f>OBV!G195</f>
        <v>#DIV/0!</v>
      </c>
      <c r="L195" s="17" t="str">
        <f>OBV!H195</f>
        <v>NEUTRAL</v>
      </c>
    </row>
    <row r="196" spans="1:12" ht="13.5" x14ac:dyDescent="0.25">
      <c r="A196" s="3">
        <f>RSI!A196</f>
        <v>42290</v>
      </c>
      <c r="B196" s="2">
        <f>RSI!B196</f>
        <v>5.6227999999999998</v>
      </c>
      <c r="C196" s="2">
        <f>RSI!I196</f>
        <v>53.13509014338473</v>
      </c>
      <c r="D196" s="2">
        <f>MACD!E196</f>
        <v>-2.7245718696152998E-2</v>
      </c>
      <c r="E196" s="2">
        <f>MACD!F196</f>
        <v>-1.0328645873904283E-2</v>
      </c>
      <c r="F196" s="2">
        <f>'Moving Avg'!D196</f>
        <v>5.5337199999999998</v>
      </c>
      <c r="G196" s="2">
        <f>'Moving Avg'!F196</f>
        <v>5.5446100000000005</v>
      </c>
      <c r="H196" s="2">
        <f>'Moving Avg'!G196</f>
        <v>5.7236960000000012</v>
      </c>
      <c r="I196" s="2">
        <f>'Moving Avg'!H196</f>
        <v>0</v>
      </c>
      <c r="J196" s="17" t="str">
        <f>OBV!F196</f>
        <v>NEUTRAL</v>
      </c>
      <c r="K196" s="17" t="e">
        <f>OBV!G196</f>
        <v>#DIV/0!</v>
      </c>
      <c r="L196" s="17" t="str">
        <f>OBV!H196</f>
        <v>NEUTRAL</v>
      </c>
    </row>
    <row r="197" spans="1:12" ht="13.5" x14ac:dyDescent="0.25">
      <c r="A197" s="3">
        <f>RSI!A197</f>
        <v>42293</v>
      </c>
      <c r="B197" s="2">
        <f>RSI!B197</f>
        <v>5.5151000000000003</v>
      </c>
      <c r="C197" s="2">
        <f>RSI!I197</f>
        <v>44.572246067680339</v>
      </c>
      <c r="D197" s="2">
        <f>MACD!E197</f>
        <v>-2.9920910514289467E-2</v>
      </c>
      <c r="E197" s="2">
        <f>MACD!F197</f>
        <v>-1.424709880198132E-2</v>
      </c>
      <c r="F197" s="2">
        <f>'Moving Avg'!D197</f>
        <v>5.5356800000000002</v>
      </c>
      <c r="G197" s="2">
        <f>'Moving Avg'!F197</f>
        <v>5.5416700000000008</v>
      </c>
      <c r="H197" s="2">
        <f>'Moving Avg'!G197</f>
        <v>5.709748000000002</v>
      </c>
      <c r="I197" s="2">
        <f>'Moving Avg'!H197</f>
        <v>0</v>
      </c>
      <c r="J197" s="17" t="str">
        <f>OBV!F197</f>
        <v>NEUTRAL</v>
      </c>
      <c r="K197" s="17" t="e">
        <f>OBV!G197</f>
        <v>#DIV/0!</v>
      </c>
      <c r="L197" s="17" t="str">
        <f>OBV!H197</f>
        <v>NEUTRAL</v>
      </c>
    </row>
    <row r="198" spans="1:12" ht="13.5" x14ac:dyDescent="0.25">
      <c r="A198" s="3">
        <f>RSI!A198</f>
        <v>42296</v>
      </c>
      <c r="B198" s="2">
        <f>RSI!B198</f>
        <v>5.4612999999999996</v>
      </c>
      <c r="C198" s="2">
        <f>RSI!I198</f>
        <v>41.016381483695604</v>
      </c>
      <c r="D198" s="2">
        <f>MACD!E198</f>
        <v>-2.8171605978478453E-2</v>
      </c>
      <c r="E198" s="2">
        <f>MACD!F198</f>
        <v>-1.7032000237280746E-2</v>
      </c>
      <c r="F198" s="2">
        <f>'Moving Avg'!D198</f>
        <v>5.5268800000000002</v>
      </c>
      <c r="G198" s="2">
        <f>'Moving Avg'!F198</f>
        <v>5.533475000000001</v>
      </c>
      <c r="H198" s="2">
        <f>'Moving Avg'!G198</f>
        <v>5.694186000000002</v>
      </c>
      <c r="I198" s="2">
        <f>'Moving Avg'!H198</f>
        <v>0</v>
      </c>
      <c r="J198" s="17" t="str">
        <f>OBV!F198</f>
        <v>NEUTRAL</v>
      </c>
      <c r="K198" s="17" t="e">
        <f>OBV!G198</f>
        <v>#DIV/0!</v>
      </c>
      <c r="L198" s="17" t="str">
        <f>OBV!H198</f>
        <v>NEUTRAL</v>
      </c>
    </row>
    <row r="199" spans="1:12" ht="13.5" x14ac:dyDescent="0.25">
      <c r="A199" s="3">
        <f>RSI!A199</f>
        <v>42297</v>
      </c>
      <c r="B199" s="2">
        <f>RSI!B199</f>
        <v>5.4442000000000004</v>
      </c>
      <c r="C199" s="2">
        <f>RSI!I199</f>
        <v>39.926106192525516</v>
      </c>
      <c r="D199" s="2">
        <f>MACD!E199</f>
        <v>-2.4739283553230074E-2</v>
      </c>
      <c r="E199" s="2">
        <f>MACD!F199</f>
        <v>-1.857345690047061E-2</v>
      </c>
      <c r="F199" s="2">
        <f>'Moving Avg'!D199</f>
        <v>5.5122</v>
      </c>
      <c r="G199" s="2">
        <f>'Moving Avg'!F199</f>
        <v>5.5211200000000007</v>
      </c>
      <c r="H199" s="2">
        <f>'Moving Avg'!G199</f>
        <v>5.6792600000000029</v>
      </c>
      <c r="I199" s="2">
        <f>'Moving Avg'!H199</f>
        <v>0</v>
      </c>
      <c r="J199" s="17" t="str">
        <f>OBV!F199</f>
        <v>NEUTRAL</v>
      </c>
      <c r="K199" s="17" t="e">
        <f>OBV!G199</f>
        <v>#DIV/0!</v>
      </c>
      <c r="L199" s="17" t="str">
        <f>OBV!H199</f>
        <v>NEUTRAL</v>
      </c>
    </row>
    <row r="200" spans="1:12" ht="13.5" x14ac:dyDescent="0.25">
      <c r="A200" s="3">
        <f>RSI!A200</f>
        <v>42298</v>
      </c>
      <c r="B200" s="2">
        <f>RSI!B200</f>
        <v>5.4318999999999997</v>
      </c>
      <c r="C200" s="2">
        <f>RSI!I200</f>
        <v>39.120583400330041</v>
      </c>
      <c r="D200" s="2">
        <f>MACD!E200</f>
        <v>-2.7342002068454718E-2</v>
      </c>
      <c r="E200" s="2">
        <f>MACD!F200</f>
        <v>-2.0327165934067432E-2</v>
      </c>
      <c r="F200" s="2">
        <f>'Moving Avg'!D200</f>
        <v>5.4950599999999996</v>
      </c>
      <c r="G200" s="2">
        <f>'Moving Avg'!F200</f>
        <v>5.5113300000000001</v>
      </c>
      <c r="H200" s="2">
        <f>'Moving Avg'!G200</f>
        <v>5.6640880000000031</v>
      </c>
      <c r="I200" s="2">
        <f>'Moving Avg'!H200</f>
        <v>0</v>
      </c>
      <c r="J200" s="17" t="str">
        <f>OBV!F200</f>
        <v>NEUTRAL</v>
      </c>
      <c r="K200" s="17" t="e">
        <f>OBV!G200</f>
        <v>#DIV/0!</v>
      </c>
      <c r="L200" s="17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5.383</v>
      </c>
      <c r="C201" s="2">
        <f>RSI!I201</f>
        <v>36.01006211697176</v>
      </c>
      <c r="D201" s="2">
        <f>MACD!E201</f>
        <v>-1.4245077804674544E-2</v>
      </c>
      <c r="E201" s="2">
        <f>MACD!F201</f>
        <v>-1.9110748308188857E-2</v>
      </c>
      <c r="F201" s="2">
        <f>'Moving Avg'!D201</f>
        <v>5.4470999999999998</v>
      </c>
      <c r="G201" s="2">
        <f>'Moving Avg'!F201</f>
        <v>5.4993399999999992</v>
      </c>
      <c r="H201" s="2">
        <f>'Moving Avg'!G201</f>
        <v>5.6481840000000023</v>
      </c>
      <c r="I201" s="2">
        <f>'Moving Avg'!H201</f>
        <v>5.9009784999999999</v>
      </c>
      <c r="J201" s="17" t="str">
        <f>OBV!F201</f>
        <v>NEUTRAL</v>
      </c>
      <c r="K201" s="17" t="e">
        <f>OBV!G201</f>
        <v>#DIV/0!</v>
      </c>
      <c r="L201" s="17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5.4123999999999999</v>
      </c>
      <c r="C202" s="2">
        <f>RSI!I202</f>
        <v>39.143066992676587</v>
      </c>
      <c r="D202" s="2">
        <f>MACD!E202</f>
        <v>-7.7538114691817484E-3</v>
      </c>
      <c r="E202" s="2">
        <f>MACD!F202</f>
        <v>-1.6839360940387436E-2</v>
      </c>
      <c r="F202" s="2">
        <f>'Moving Avg'!D202</f>
        <v>5.4265599999999994</v>
      </c>
      <c r="G202" s="2">
        <f>'Moving Avg'!F202</f>
        <v>5.4922449999999996</v>
      </c>
      <c r="H202" s="2">
        <f>'Moving Avg'!G202</f>
        <v>5.6340920000000017</v>
      </c>
      <c r="I202" s="2">
        <f>'Moving Avg'!H202</f>
        <v>5.9050329999999995</v>
      </c>
      <c r="J202" s="17" t="str">
        <f>OBV!F202</f>
        <v>NEUTRAL</v>
      </c>
      <c r="K202" s="17" t="e">
        <f>OBV!G202</f>
        <v>#DIV/0!</v>
      </c>
      <c r="L202" s="17" t="str">
        <f>OBV!H202</f>
        <v>NEUTRAL</v>
      </c>
    </row>
    <row r="203" spans="1:12" ht="13.5" x14ac:dyDescent="0.25">
      <c r="A203" s="3">
        <f>RSI!A203</f>
        <v>42303</v>
      </c>
      <c r="B203" s="2">
        <f>RSI!B203</f>
        <v>5.383</v>
      </c>
      <c r="C203" s="2">
        <f>RSI!I203</f>
        <v>37.182538742395714</v>
      </c>
      <c r="D203" s="2">
        <f>MACD!E203</f>
        <v>6.5676826910188169E-4</v>
      </c>
      <c r="E203" s="2">
        <f>MACD!F203</f>
        <v>-1.3340135098489572E-2</v>
      </c>
      <c r="F203" s="2">
        <f>'Moving Avg'!D203</f>
        <v>5.4108999999999998</v>
      </c>
      <c r="G203" s="2">
        <f>'Moving Avg'!F203</f>
        <v>5.4849049999999995</v>
      </c>
      <c r="H203" s="2">
        <f>'Moving Avg'!G203</f>
        <v>5.6194120000000005</v>
      </c>
      <c r="I203" s="2">
        <f>'Moving Avg'!H203</f>
        <v>5.9089710000000002</v>
      </c>
      <c r="J203" s="17" t="str">
        <f>OBV!F203</f>
        <v>NEUTRAL</v>
      </c>
      <c r="K203" s="17" t="e">
        <f>OBV!G203</f>
        <v>#DIV/0!</v>
      </c>
      <c r="L203" s="17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5.383</v>
      </c>
      <c r="C204" s="2">
        <f>RSI!I204</f>
        <v>37.182538742395714</v>
      </c>
      <c r="D204" s="2">
        <f>MACD!E204</f>
        <v>1.0524809166399862E-2</v>
      </c>
      <c r="E204" s="2">
        <f>MACD!F204</f>
        <v>-8.5671462455116851E-3</v>
      </c>
      <c r="F204" s="2">
        <f>'Moving Avg'!D204</f>
        <v>5.3986599999999996</v>
      </c>
      <c r="G204" s="2">
        <f>'Moving Avg'!F204</f>
        <v>5.4775649999999994</v>
      </c>
      <c r="H204" s="2">
        <f>'Moving Avg'!G204</f>
        <v>5.6047799999999999</v>
      </c>
      <c r="I204" s="2">
        <f>'Moving Avg'!H204</f>
        <v>5.9129295000000006</v>
      </c>
      <c r="J204" s="17" t="str">
        <f>OBV!F204</f>
        <v>NEUTRAL</v>
      </c>
      <c r="K204" s="17" t="e">
        <f>OBV!G204</f>
        <v>#DIV/0!</v>
      </c>
      <c r="L204" s="17" t="str">
        <f>OBV!H204</f>
        <v>NEUTRAL</v>
      </c>
    </row>
    <row r="205" spans="1:12" ht="13.5" x14ac:dyDescent="0.25">
      <c r="A205" s="3">
        <f>RSI!A205</f>
        <v>42305</v>
      </c>
      <c r="B205" s="2">
        <f>RSI!B205</f>
        <v>5.4809000000000001</v>
      </c>
      <c r="C205" s="2">
        <f>RSI!I205</f>
        <v>47.363916452865197</v>
      </c>
      <c r="D205" s="2">
        <f>MACD!E205</f>
        <v>1.241829067663236E-2</v>
      </c>
      <c r="E205" s="2">
        <f>MACD!F205</f>
        <v>-4.3700588610828765E-3</v>
      </c>
      <c r="F205" s="2">
        <f>'Moving Avg'!D205</f>
        <v>5.4084599999999998</v>
      </c>
      <c r="G205" s="2">
        <f>'Moving Avg'!F205</f>
        <v>5.4763449999999994</v>
      </c>
      <c r="H205" s="2">
        <f>'Moving Avg'!G205</f>
        <v>5.5940140000000005</v>
      </c>
      <c r="I205" s="2">
        <f>'Moving Avg'!H205</f>
        <v>5.9173774999999997</v>
      </c>
      <c r="J205" s="17" t="str">
        <f>OBV!F205</f>
        <v>NEUTRAL</v>
      </c>
      <c r="K205" s="17" t="e">
        <f>OBV!G205</f>
        <v>#DIV/0!</v>
      </c>
      <c r="L205" s="17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5.4344000000000001</v>
      </c>
      <c r="C206" s="2">
        <f>RSI!I206</f>
        <v>43.737828526656685</v>
      </c>
      <c r="D206" s="2">
        <f>MACD!E206</f>
        <v>3.3807562051581641E-2</v>
      </c>
      <c r="E206" s="2">
        <f>MACD!F206</f>
        <v>3.2654653214500271E-3</v>
      </c>
      <c r="F206" s="2">
        <f>'Moving Avg'!D206</f>
        <v>5.4187400000000006</v>
      </c>
      <c r="G206" s="2">
        <f>'Moving Avg'!F206</f>
        <v>5.4746349999999993</v>
      </c>
      <c r="H206" s="2">
        <f>'Moving Avg'!G206</f>
        <v>5.584080000000001</v>
      </c>
      <c r="I206" s="2">
        <f>'Moving Avg'!H206</f>
        <v>5.9215930000000006</v>
      </c>
      <c r="J206" s="17" t="str">
        <f>OBV!F206</f>
        <v>NEUTRAL</v>
      </c>
      <c r="K206" s="17" t="e">
        <f>OBV!G206</f>
        <v>#DIV/0!</v>
      </c>
      <c r="L206" s="17" t="str">
        <f>OBV!H206</f>
        <v>NEUTRAL</v>
      </c>
    </row>
    <row r="207" spans="1:12" ht="13.5" x14ac:dyDescent="0.25">
      <c r="A207" s="3">
        <f>RSI!A207</f>
        <v>42307</v>
      </c>
      <c r="B207" s="2">
        <f>RSI!B207</f>
        <v>5.4318999999999997</v>
      </c>
      <c r="C207" s="2">
        <f>RSI!I207</f>
        <v>43.544810058757363</v>
      </c>
      <c r="D207" s="2">
        <f>MACD!E207</f>
        <v>3.5943229800598608E-2</v>
      </c>
      <c r="E207" s="2">
        <f>MACD!F207</f>
        <v>9.8010182172797444E-3</v>
      </c>
      <c r="F207" s="2">
        <f>'Moving Avg'!D207</f>
        <v>5.4226399999999995</v>
      </c>
      <c r="G207" s="2">
        <f>'Moving Avg'!F207</f>
        <v>5.4709649999999996</v>
      </c>
      <c r="H207" s="2">
        <f>'Moving Avg'!G207</f>
        <v>5.5778160000000003</v>
      </c>
      <c r="I207" s="2">
        <f>'Moving Avg'!H207</f>
        <v>5.9251810000000011</v>
      </c>
      <c r="J207" s="17" t="str">
        <f>OBV!F207</f>
        <v>NEUTRAL</v>
      </c>
      <c r="K207" s="17" t="e">
        <f>OBV!G207</f>
        <v>#DIV/0!</v>
      </c>
      <c r="L207" s="17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5.383</v>
      </c>
      <c r="C208" s="2">
        <f>RSI!I208</f>
        <v>39.841181772889371</v>
      </c>
      <c r="D208" s="2">
        <f>MACD!E208</f>
        <v>3.3500311600533017E-2</v>
      </c>
      <c r="E208" s="2">
        <f>MACD!F208</f>
        <v>1.45408768939304E-2</v>
      </c>
      <c r="F208" s="2">
        <f>'Moving Avg'!D208</f>
        <v>5.4226399999999995</v>
      </c>
      <c r="G208" s="2">
        <f>'Moving Avg'!F208</f>
        <v>5.4649699999999992</v>
      </c>
      <c r="H208" s="2">
        <f>'Moving Avg'!G208</f>
        <v>5.5730200000000005</v>
      </c>
      <c r="I208" s="2">
        <f>'Moving Avg'!H208</f>
        <v>5.9271410000000015</v>
      </c>
      <c r="J208" s="17" t="str">
        <f>OBV!F208</f>
        <v>NEUTRAL</v>
      </c>
      <c r="K208" s="17" t="e">
        <f>OBV!G208</f>
        <v>#DIV/0!</v>
      </c>
      <c r="L208" s="17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5.383</v>
      </c>
      <c r="C209" s="2">
        <f>RSI!I209</f>
        <v>39.841181772889371</v>
      </c>
      <c r="D209" s="2">
        <f>MACD!E209</f>
        <v>2.9466112878537842E-2</v>
      </c>
      <c r="E209" s="2">
        <f>MACD!F209</f>
        <v>1.7525924090851887E-2</v>
      </c>
      <c r="F209" s="2">
        <f>'Moving Avg'!D209</f>
        <v>5.4226399999999995</v>
      </c>
      <c r="G209" s="2">
        <f>'Moving Avg'!F209</f>
        <v>5.4589749999999997</v>
      </c>
      <c r="H209" s="2">
        <f>'Moving Avg'!G209</f>
        <v>5.5673919999999999</v>
      </c>
      <c r="I209" s="2">
        <f>'Moving Avg'!H209</f>
        <v>5.9291115000000003</v>
      </c>
      <c r="J209" s="17" t="str">
        <f>OBV!F209</f>
        <v>NEUTRAL</v>
      </c>
      <c r="K209" s="17" t="e">
        <f>OBV!G209</f>
        <v>#DIV/0!</v>
      </c>
      <c r="L209" s="17" t="str">
        <f>OBV!H209</f>
        <v>NEUTRAL</v>
      </c>
    </row>
    <row r="210" spans="1:12" ht="13.5" x14ac:dyDescent="0.25">
      <c r="A210" s="3">
        <f>RSI!A210</f>
        <v>42312</v>
      </c>
      <c r="B210" s="2">
        <f>RSI!B210</f>
        <v>5.3585000000000003</v>
      </c>
      <c r="C210" s="2">
        <f>RSI!I210</f>
        <v>37.964892653889358</v>
      </c>
      <c r="D210" s="2">
        <f>MACD!E210</f>
        <v>2.6589562735908956E-2</v>
      </c>
      <c r="E210" s="2">
        <f>MACD!F210</f>
        <v>1.9338651819863301E-2</v>
      </c>
      <c r="F210" s="2">
        <f>'Moving Avg'!D210</f>
        <v>5.398159999999999</v>
      </c>
      <c r="G210" s="2">
        <f>'Moving Avg'!F210</f>
        <v>5.4540799999999994</v>
      </c>
      <c r="H210" s="2">
        <f>'Moving Avg'!G210</f>
        <v>5.557065999999999</v>
      </c>
      <c r="I210" s="2">
        <f>'Moving Avg'!H210</f>
        <v>5.9313080000000014</v>
      </c>
      <c r="J210" s="17" t="str">
        <f>OBV!F210</f>
        <v>NEUTRAL</v>
      </c>
      <c r="K210" s="17" t="e">
        <f>OBV!G210</f>
        <v>#DIV/0!</v>
      </c>
      <c r="L210" s="17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5.3438999999999997</v>
      </c>
      <c r="C211" s="2">
        <f>RSI!I211</f>
        <v>36.851137066892747</v>
      </c>
      <c r="D211" s="2">
        <f>MACD!E211</f>
        <v>1.8427712194124091E-2</v>
      </c>
      <c r="E211" s="2">
        <f>MACD!F211</f>
        <v>1.915646389471546E-2</v>
      </c>
      <c r="F211" s="2">
        <f>'Moving Avg'!D211</f>
        <v>5.3800600000000003</v>
      </c>
      <c r="G211" s="2">
        <f>'Moving Avg'!F211</f>
        <v>5.4449050000000003</v>
      </c>
      <c r="H211" s="2">
        <f>'Moving Avg'!G211</f>
        <v>5.5430720000000004</v>
      </c>
      <c r="I211" s="2">
        <f>'Moving Avg'!H211</f>
        <v>5.9329190000000009</v>
      </c>
      <c r="J211" s="17" t="str">
        <f>OBV!F211</f>
        <v>NEUTRAL</v>
      </c>
      <c r="K211" s="17" t="e">
        <f>OBV!G211</f>
        <v>#DIV/0!</v>
      </c>
      <c r="L211" s="17" t="str">
        <f>OBV!H211</f>
        <v>NEUTRAL</v>
      </c>
    </row>
    <row r="212" spans="1:12" ht="13.5" x14ac:dyDescent="0.25">
      <c r="A212" s="3">
        <f>RSI!A212</f>
        <v>42314</v>
      </c>
      <c r="B212" s="2">
        <f>RSI!B212</f>
        <v>5.3071000000000002</v>
      </c>
      <c r="C212" s="2">
        <f>RSI!I212</f>
        <v>34.133055226308983</v>
      </c>
      <c r="D212" s="2">
        <f>MACD!E212</f>
        <v>1.9517684422708292E-2</v>
      </c>
      <c r="E212" s="2">
        <f>MACD!F212</f>
        <v>1.9228708000314027E-2</v>
      </c>
      <c r="F212" s="2">
        <f>'Moving Avg'!D212</f>
        <v>5.3551000000000002</v>
      </c>
      <c r="G212" s="2">
        <f>'Moving Avg'!F212</f>
        <v>5.4349950000000007</v>
      </c>
      <c r="H212" s="2">
        <f>'Moving Avg'!G212</f>
        <v>5.5269220000000008</v>
      </c>
      <c r="I212" s="2">
        <f>'Moving Avg'!H212</f>
        <v>5.9342740000000003</v>
      </c>
      <c r="J212" s="17" t="str">
        <f>OBV!F212</f>
        <v>NEUTRAL</v>
      </c>
      <c r="K212" s="17" t="e">
        <f>OBV!G212</f>
        <v>#DIV/0!</v>
      </c>
      <c r="L212" s="17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5.0894000000000004</v>
      </c>
      <c r="C213" s="2">
        <f>RSI!I213</f>
        <v>23.221319761430479</v>
      </c>
      <c r="D213" s="2">
        <f>MACD!E213</f>
        <v>3.295207651720844E-2</v>
      </c>
      <c r="E213" s="2">
        <f>MACD!F213</f>
        <v>2.197338170369291E-2</v>
      </c>
      <c r="F213" s="2">
        <f>'Moving Avg'!D213</f>
        <v>5.2963800000000001</v>
      </c>
      <c r="G213" s="2">
        <f>'Moving Avg'!F213</f>
        <v>5.4142000000000001</v>
      </c>
      <c r="H213" s="2">
        <f>'Moving Avg'!G213</f>
        <v>5.5087660000000014</v>
      </c>
      <c r="I213" s="2">
        <f>'Moving Avg'!H213</f>
        <v>5.9340490000000008</v>
      </c>
      <c r="J213" s="17" t="str">
        <f>OBV!F213</f>
        <v>NEUTRAL</v>
      </c>
      <c r="K213" s="17" t="e">
        <f>OBV!G213</f>
        <v>#DIV/0!</v>
      </c>
      <c r="L213" s="17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4.9425999999999997</v>
      </c>
      <c r="C214" s="2">
        <f>RSI!I214</f>
        <v>18.846160548078032</v>
      </c>
      <c r="D214" s="2">
        <f>MACD!E214</f>
        <v>5.7322018169398525E-2</v>
      </c>
      <c r="E214" s="2">
        <f>MACD!F214</f>
        <v>2.9043108996834037E-2</v>
      </c>
      <c r="F214" s="2">
        <f>'Moving Avg'!D214</f>
        <v>5.2083000000000004</v>
      </c>
      <c r="G214" s="2">
        <f>'Moving Avg'!F214</f>
        <v>5.3854500000000005</v>
      </c>
      <c r="H214" s="2">
        <f>'Moving Avg'!G214</f>
        <v>5.4862560000000018</v>
      </c>
      <c r="I214" s="2">
        <f>'Moving Avg'!H214</f>
        <v>5.9328440000000011</v>
      </c>
      <c r="J214" s="17" t="str">
        <f>OBV!F214</f>
        <v>NEUTRAL</v>
      </c>
      <c r="K214" s="17" t="e">
        <f>OBV!G214</f>
        <v>#DIV/0!</v>
      </c>
      <c r="L214" s="17" t="str">
        <f>OBV!H214</f>
        <v>NEUTRAL</v>
      </c>
    </row>
    <row r="215" spans="1:12" ht="13.5" x14ac:dyDescent="0.25">
      <c r="A215" s="3">
        <f>RSI!A215</f>
        <v>42319</v>
      </c>
      <c r="B215" s="2">
        <f>RSI!B215</f>
        <v>5.0894000000000004</v>
      </c>
      <c r="C215" s="2">
        <f>RSI!I215</f>
        <v>32.53509278680626</v>
      </c>
      <c r="D215" s="2">
        <f>MACD!E215</f>
        <v>8.4968302732574053E-2</v>
      </c>
      <c r="E215" s="2">
        <f>MACD!F215</f>
        <v>4.0228147743982041E-2</v>
      </c>
      <c r="F215" s="2">
        <f>'Moving Avg'!D215</f>
        <v>5.1544800000000004</v>
      </c>
      <c r="G215" s="2">
        <f>'Moving Avg'!F215</f>
        <v>5.3640400000000001</v>
      </c>
      <c r="H215" s="2">
        <f>'Moving Avg'!G215</f>
        <v>5.4696180000000014</v>
      </c>
      <c r="I215" s="2">
        <f>'Moving Avg'!H215</f>
        <v>5.9324650000000023</v>
      </c>
      <c r="J215" s="17" t="str">
        <f>OBV!F215</f>
        <v>NEUTRAL</v>
      </c>
      <c r="K215" s="17" t="e">
        <f>OBV!G215</f>
        <v>#DIV/0!</v>
      </c>
      <c r="L215" s="17" t="str">
        <f>OBV!H215</f>
        <v>NEUTRAL</v>
      </c>
    </row>
    <row r="216" spans="1:12" ht="13.5" x14ac:dyDescent="0.25">
      <c r="A216" s="3">
        <f>RSI!A216</f>
        <v>42320</v>
      </c>
      <c r="B216" s="2">
        <f>RSI!B216</f>
        <v>4.9718999999999998</v>
      </c>
      <c r="C216" s="2">
        <f>RSI!I216</f>
        <v>28.405066573604699</v>
      </c>
      <c r="D216" s="2">
        <f>MACD!E216</f>
        <v>0.11167159345605793</v>
      </c>
      <c r="E216" s="2">
        <f>MACD!F216</f>
        <v>5.4516836886397219E-2</v>
      </c>
      <c r="F216" s="2">
        <f>'Moving Avg'!D216</f>
        <v>5.0800799999999997</v>
      </c>
      <c r="G216" s="2">
        <f>'Moving Avg'!F216</f>
        <v>5.3314950000000003</v>
      </c>
      <c r="H216" s="2">
        <f>'Moving Avg'!G216</f>
        <v>5.4516080000000011</v>
      </c>
      <c r="I216" s="2">
        <f>'Moving Avg'!H216</f>
        <v>5.9318060000000017</v>
      </c>
      <c r="J216" s="17" t="str">
        <f>OBV!F216</f>
        <v>NEUTRAL</v>
      </c>
      <c r="K216" s="17" t="e">
        <f>OBV!G216</f>
        <v>#DIV/0!</v>
      </c>
      <c r="L216" s="17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5.1186999999999996</v>
      </c>
      <c r="C217" s="2">
        <f>RSI!I217</f>
        <v>38.849269066216685</v>
      </c>
      <c r="D217" s="2">
        <f>MACD!E217</f>
        <v>0.12533233013735146</v>
      </c>
      <c r="E217" s="2">
        <f>MACD!F217</f>
        <v>6.8679935536588077E-2</v>
      </c>
      <c r="F217" s="2">
        <f>'Moving Avg'!D217</f>
        <v>5.0423999999999998</v>
      </c>
      <c r="G217" s="2">
        <f>'Moving Avg'!F217</f>
        <v>5.311675000000001</v>
      </c>
      <c r="H217" s="2">
        <f>'Moving Avg'!G217</f>
        <v>5.4377580000000014</v>
      </c>
      <c r="I217" s="2">
        <f>'Moving Avg'!H217</f>
        <v>5.9321885000000023</v>
      </c>
      <c r="J217" s="17" t="str">
        <f>OBV!F217</f>
        <v>NEUTRAL</v>
      </c>
      <c r="K217" s="17" t="e">
        <f>OBV!G217</f>
        <v>#DIV/0!</v>
      </c>
      <c r="L217" s="17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5.3217999999999996</v>
      </c>
      <c r="C218" s="2">
        <f>RSI!I218</f>
        <v>49.767377371149927</v>
      </c>
      <c r="D218" s="2">
        <f>MACD!E218</f>
        <v>0.11560860725075983</v>
      </c>
      <c r="E218" s="2">
        <f>MACD!F218</f>
        <v>7.8065669879422428E-2</v>
      </c>
      <c r="F218" s="2">
        <f>'Moving Avg'!D218</f>
        <v>5.0888799999999996</v>
      </c>
      <c r="G218" s="2">
        <f>'Moving Avg'!F218</f>
        <v>5.3047000000000013</v>
      </c>
      <c r="H218" s="2">
        <f>'Moving Avg'!G218</f>
        <v>5.4332060000000002</v>
      </c>
      <c r="I218" s="2">
        <f>'Moving Avg'!H218</f>
        <v>5.933381500000003</v>
      </c>
      <c r="J218" s="17" t="str">
        <f>OBV!F218</f>
        <v>NEUTRAL</v>
      </c>
      <c r="K218" s="17" t="e">
        <f>OBV!G218</f>
        <v>#DIV/0!</v>
      </c>
      <c r="L218" s="17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5.4783999999999997</v>
      </c>
      <c r="C219" s="2">
        <f>RSI!I219</f>
        <v>56.253115283642437</v>
      </c>
      <c r="D219" s="2">
        <f>MACD!E219</f>
        <v>9.5770264735614674E-2</v>
      </c>
      <c r="E219" s="2">
        <f>MACD!F219</f>
        <v>8.1606588850660883E-2</v>
      </c>
      <c r="F219" s="2">
        <f>'Moving Avg'!D219</f>
        <v>5.19604</v>
      </c>
      <c r="G219" s="2">
        <f>'Moving Avg'!F219</f>
        <v>5.3064099999999996</v>
      </c>
      <c r="H219" s="2">
        <f>'Moving Avg'!G219</f>
        <v>5.4350660000000008</v>
      </c>
      <c r="I219" s="2">
        <f>'Moving Avg'!H219</f>
        <v>5.9353575000000021</v>
      </c>
      <c r="J219" s="17" t="str">
        <f>OBV!F219</f>
        <v>NEUTRAL</v>
      </c>
      <c r="K219" s="17" t="e">
        <f>OBV!G219</f>
        <v>#DIV/0!</v>
      </c>
      <c r="L219" s="17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5.5053000000000001</v>
      </c>
      <c r="C220" s="2">
        <f>RSI!I220</f>
        <v>57.273619609777988</v>
      </c>
      <c r="D220" s="2">
        <f>MACD!E220</f>
        <v>7.2287001913371896E-2</v>
      </c>
      <c r="E220" s="2">
        <f>MACD!F220</f>
        <v>7.9742671463203102E-2</v>
      </c>
      <c r="F220" s="2">
        <f>'Moving Avg'!D220</f>
        <v>5.2792199999999996</v>
      </c>
      <c r="G220" s="2">
        <f>'Moving Avg'!F220</f>
        <v>5.3100800000000001</v>
      </c>
      <c r="H220" s="2">
        <f>'Moving Avg'!G220</f>
        <v>5.4375600000000013</v>
      </c>
      <c r="I220" s="2">
        <f>'Moving Avg'!H220</f>
        <v>5.9363405000000027</v>
      </c>
      <c r="J220" s="17" t="str">
        <f>OBV!F220</f>
        <v>NEUTRAL</v>
      </c>
      <c r="K220" s="17" t="e">
        <f>OBV!G220</f>
        <v>#DIV/0!</v>
      </c>
      <c r="L220" s="17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5.383</v>
      </c>
      <c r="C221" s="2">
        <f>RSI!I221</f>
        <v>51.402622633255582</v>
      </c>
      <c r="D221" s="2">
        <f>MACD!E221</f>
        <v>5.8204821617730218E-2</v>
      </c>
      <c r="E221" s="2">
        <f>MACD!F221</f>
        <v>7.5435101494108522E-2</v>
      </c>
      <c r="F221" s="2">
        <f>'Moving Avg'!D221</f>
        <v>5.36144</v>
      </c>
      <c r="G221" s="2">
        <f>'Moving Avg'!F221</f>
        <v>5.3100800000000001</v>
      </c>
      <c r="H221" s="2">
        <f>'Moving Avg'!G221</f>
        <v>5.4375120000000008</v>
      </c>
      <c r="I221" s="2">
        <f>'Moving Avg'!H221</f>
        <v>5.936609500000003</v>
      </c>
      <c r="J221" s="17" t="str">
        <f>OBV!F221</f>
        <v>NEUTRAL</v>
      </c>
      <c r="K221" s="17" t="e">
        <f>OBV!G221</f>
        <v>#DIV/0!</v>
      </c>
      <c r="L221" s="17" t="str">
        <f>OBV!H221</f>
        <v>NEUTRAL</v>
      </c>
    </row>
    <row r="222" spans="1:12" ht="13.5" x14ac:dyDescent="0.25">
      <c r="A222" s="3">
        <f>RSI!A222</f>
        <v>42328</v>
      </c>
      <c r="B222" s="2">
        <f>RSI!B222</f>
        <v>5.3341000000000003</v>
      </c>
      <c r="C222" s="2">
        <f>RSI!I222</f>
        <v>49.229665320813481</v>
      </c>
      <c r="D222" s="2">
        <f>MACD!E222</f>
        <v>4.4023571282195917E-2</v>
      </c>
      <c r="E222" s="2">
        <f>MACD!F222</f>
        <v>6.9152795451726007E-2</v>
      </c>
      <c r="F222" s="2">
        <f>'Moving Avg'!D222</f>
        <v>5.4045199999999998</v>
      </c>
      <c r="G222" s="2">
        <f>'Moving Avg'!F222</f>
        <v>5.306165</v>
      </c>
      <c r="H222" s="2">
        <f>'Moving Avg'!G222</f>
        <v>5.4364359999999996</v>
      </c>
      <c r="I222" s="2">
        <f>'Moving Avg'!H222</f>
        <v>5.9361215000000023</v>
      </c>
      <c r="J222" s="17" t="str">
        <f>OBV!F222</f>
        <v>NEUTRAL</v>
      </c>
      <c r="K222" s="17" t="e">
        <f>OBV!G222</f>
        <v>#DIV/0!</v>
      </c>
      <c r="L222" s="17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5.2606999999999999</v>
      </c>
      <c r="C223" s="2">
        <f>RSI!I223</f>
        <v>46.080774717480239</v>
      </c>
      <c r="D223" s="2">
        <f>MACD!E223</f>
        <v>4.0482489819089196E-3</v>
      </c>
      <c r="E223" s="2">
        <f>MACD!F223</f>
        <v>5.6131886157762594E-2</v>
      </c>
      <c r="F223" s="2">
        <f>'Moving Avg'!D223</f>
        <v>5.3922999999999996</v>
      </c>
      <c r="G223" s="2">
        <f>'Moving Avg'!F223</f>
        <v>5.3000499999999997</v>
      </c>
      <c r="H223" s="2">
        <f>'Moving Avg'!G223</f>
        <v>5.4305640000000004</v>
      </c>
      <c r="I223" s="2">
        <f>'Moving Avg'!H223</f>
        <v>5.9355230000000043</v>
      </c>
      <c r="J223" s="17" t="str">
        <f>OBV!F223</f>
        <v>NEUTRAL</v>
      </c>
      <c r="K223" s="17" t="e">
        <f>OBV!G223</f>
        <v>#DIV/0!</v>
      </c>
      <c r="L223" s="17" t="str">
        <f>OBV!H223</f>
        <v>NEUTRAL</v>
      </c>
    </row>
    <row r="224" spans="1:12" ht="13.5" x14ac:dyDescent="0.25">
      <c r="A224" s="3">
        <f>RSI!A224</f>
        <v>42332</v>
      </c>
      <c r="B224" s="2">
        <f>RSI!B224</f>
        <v>5.2606999999999999</v>
      </c>
      <c r="C224" s="2">
        <f>RSI!I224</f>
        <v>46.080774717480239</v>
      </c>
      <c r="D224" s="2">
        <f>MACD!E224</f>
        <v>-5.1854334005289715E-2</v>
      </c>
      <c r="E224" s="2">
        <f>MACD!F224</f>
        <v>3.4534642125152136E-2</v>
      </c>
      <c r="F224" s="2">
        <f>'Moving Avg'!D224</f>
        <v>5.3487600000000004</v>
      </c>
      <c r="G224" s="2">
        <f>'Moving Avg'!F224</f>
        <v>5.2939349999999994</v>
      </c>
      <c r="H224" s="2">
        <f>'Moving Avg'!G224</f>
        <v>5.4242040000000005</v>
      </c>
      <c r="I224" s="2">
        <f>'Moving Avg'!H224</f>
        <v>5.935180500000004</v>
      </c>
      <c r="J224" s="17" t="str">
        <f>OBV!F224</f>
        <v>NEUTRAL</v>
      </c>
      <c r="K224" s="17" t="e">
        <f>OBV!G224</f>
        <v>#DIV/0!</v>
      </c>
      <c r="L224" s="17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5.2533000000000003</v>
      </c>
      <c r="C225" s="2">
        <f>RSI!I225</f>
        <v>45.738701128916581</v>
      </c>
      <c r="D225" s="2">
        <f>MACD!E225</f>
        <v>-7.5554029120556088E-2</v>
      </c>
      <c r="E225" s="2">
        <f>MACD!F225</f>
        <v>1.2516907876010491E-2</v>
      </c>
      <c r="F225" s="2">
        <f>'Moving Avg'!D225</f>
        <v>5.2983600000000006</v>
      </c>
      <c r="G225" s="2">
        <f>'Moving Avg'!F225</f>
        <v>5.2825549999999994</v>
      </c>
      <c r="H225" s="2">
        <f>'Moving Avg'!G225</f>
        <v>5.4190160000000018</v>
      </c>
      <c r="I225" s="2">
        <f>'Moving Avg'!H225</f>
        <v>5.9336330000000039</v>
      </c>
      <c r="J225" s="17" t="str">
        <f>OBV!F225</f>
        <v>NEUTRAL</v>
      </c>
      <c r="K225" s="17" t="e">
        <f>OBV!G225</f>
        <v>#DIV/0!</v>
      </c>
      <c r="L225" s="17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5.3095999999999997</v>
      </c>
      <c r="C226" s="2">
        <f>RSI!I226</f>
        <v>48.849763893962766</v>
      </c>
      <c r="D226" s="2">
        <f>MACD!E226</f>
        <v>-0.11737625145735286</v>
      </c>
      <c r="E226" s="2">
        <f>MACD!F226</f>
        <v>-1.3461723990662179E-2</v>
      </c>
      <c r="F226" s="2">
        <f>'Moving Avg'!D226</f>
        <v>5.2836799999999995</v>
      </c>
      <c r="G226" s="2">
        <f>'Moving Avg'!F226</f>
        <v>5.2763149999999994</v>
      </c>
      <c r="H226" s="2">
        <f>'Moving Avg'!G226</f>
        <v>5.4149540000000016</v>
      </c>
      <c r="I226" s="2">
        <f>'Moving Avg'!H226</f>
        <v>5.932459000000005</v>
      </c>
      <c r="J226" s="17" t="str">
        <f>OBV!F226</f>
        <v>NEUTRAL</v>
      </c>
      <c r="K226" s="17" t="e">
        <f>OBV!G226</f>
        <v>#DIV/0!</v>
      </c>
      <c r="L226" s="17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5.3585000000000003</v>
      </c>
      <c r="C227" s="2">
        <f>RSI!I227</f>
        <v>51.45329911294202</v>
      </c>
      <c r="D227" s="2">
        <f>MACD!E227</f>
        <v>-0.13369136865618447</v>
      </c>
      <c r="E227" s="2">
        <f>MACD!F227</f>
        <v>-3.7507652923766642E-2</v>
      </c>
      <c r="F227" s="2">
        <f>'Moving Avg'!D227</f>
        <v>5.2885599999999995</v>
      </c>
      <c r="G227" s="2">
        <f>'Moving Avg'!F227</f>
        <v>5.2726449999999998</v>
      </c>
      <c r="H227" s="2">
        <f>'Moving Avg'!G227</f>
        <v>5.4106460000000007</v>
      </c>
      <c r="I227" s="2">
        <f>'Moving Avg'!H227</f>
        <v>5.9320525000000046</v>
      </c>
      <c r="J227" s="17" t="str">
        <f>OBV!F227</f>
        <v>NEUTRAL</v>
      </c>
      <c r="K227" s="17" t="e">
        <f>OBV!G227</f>
        <v>#DIV/0!</v>
      </c>
      <c r="L227" s="17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5.2656000000000001</v>
      </c>
      <c r="C228" s="2">
        <f>RSI!I228</f>
        <v>46.600443171991522</v>
      </c>
      <c r="D228" s="2">
        <f>MACD!E228</f>
        <v>-0.10955544773041304</v>
      </c>
      <c r="E228" s="2">
        <f>MACD!F228</f>
        <v>-5.1917211885095918E-2</v>
      </c>
      <c r="F228" s="2">
        <f>'Moving Avg'!D228</f>
        <v>5.2895399999999997</v>
      </c>
      <c r="G228" s="2">
        <f>'Moving Avg'!F228</f>
        <v>5.2667750000000009</v>
      </c>
      <c r="H228" s="2">
        <f>'Moving Avg'!G228</f>
        <v>5.4034540000000018</v>
      </c>
      <c r="I228" s="2">
        <f>'Moving Avg'!H228</f>
        <v>5.9311815000000037</v>
      </c>
      <c r="J228" s="17" t="str">
        <f>OBV!F228</f>
        <v>NEUTRAL</v>
      </c>
      <c r="K228" s="17" t="e">
        <f>OBV!G228</f>
        <v>#DIV/0!</v>
      </c>
      <c r="L228" s="17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5.3438999999999997</v>
      </c>
      <c r="C229" s="2">
        <f>RSI!I229</f>
        <v>50.811387293752844</v>
      </c>
      <c r="D229" s="2">
        <f>MACD!E229</f>
        <v>-7.0464279509589112E-2</v>
      </c>
      <c r="E229" s="2">
        <f>MACD!F229</f>
        <v>-5.5626625409994565E-2</v>
      </c>
      <c r="F229" s="2">
        <f>'Moving Avg'!D229</f>
        <v>5.3061799999999995</v>
      </c>
      <c r="G229" s="2">
        <f>'Moving Avg'!F229</f>
        <v>5.2648200000000012</v>
      </c>
      <c r="H229" s="2">
        <f>'Moving Avg'!G229</f>
        <v>5.3965060000000014</v>
      </c>
      <c r="I229" s="2">
        <f>'Moving Avg'!H229</f>
        <v>5.9305890000000057</v>
      </c>
      <c r="J229" s="17" t="str">
        <f>OBV!F229</f>
        <v>NEUTRAL</v>
      </c>
      <c r="K229" s="17" t="e">
        <f>OBV!G229</f>
        <v>#DIV/0!</v>
      </c>
      <c r="L229" s="17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5.2606999999999999</v>
      </c>
      <c r="C230" s="2">
        <f>RSI!I230</f>
        <v>46.605787666361834</v>
      </c>
      <c r="D230" s="2">
        <f>MACD!E230</f>
        <v>-2.7200096094304627E-2</v>
      </c>
      <c r="E230" s="2">
        <f>MACD!F230</f>
        <v>-4.9941319546856579E-2</v>
      </c>
      <c r="F230" s="2">
        <f>'Moving Avg'!D230</f>
        <v>5.3076600000000003</v>
      </c>
      <c r="G230" s="2">
        <f>'Moving Avg'!F230</f>
        <v>5.2599300000000007</v>
      </c>
      <c r="H230" s="2">
        <f>'Moving Avg'!G230</f>
        <v>5.3891660000000003</v>
      </c>
      <c r="I230" s="2">
        <f>'Moving Avg'!H230</f>
        <v>5.929632000000006</v>
      </c>
      <c r="J230" s="17" t="str">
        <f>OBV!F230</f>
        <v>NEUTRAL</v>
      </c>
      <c r="K230" s="17" t="e">
        <f>OBV!G230</f>
        <v>#DIV/0!</v>
      </c>
      <c r="L230" s="17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5.3095999999999997</v>
      </c>
      <c r="C231" s="2">
        <f>RSI!I231</f>
        <v>49.263788566784605</v>
      </c>
      <c r="D231" s="2">
        <f>MACD!E231</f>
        <v>-1.2643825941654363E-2</v>
      </c>
      <c r="E231" s="2">
        <f>MACD!F231</f>
        <v>-4.2481820825816141E-2</v>
      </c>
      <c r="F231" s="2">
        <f>'Moving Avg'!D231</f>
        <v>5.3076600000000003</v>
      </c>
      <c r="G231" s="2">
        <f>'Moving Avg'!F231</f>
        <v>5.2582150000000007</v>
      </c>
      <c r="H231" s="2">
        <f>'Moving Avg'!G231</f>
        <v>5.3829019999999987</v>
      </c>
      <c r="I231" s="2">
        <f>'Moving Avg'!H231</f>
        <v>5.9289295000000051</v>
      </c>
      <c r="J231" s="17" t="str">
        <f>OBV!F231</f>
        <v>NEUTRAL</v>
      </c>
      <c r="K231" s="17" t="e">
        <f>OBV!G231</f>
        <v>#DIV/0!</v>
      </c>
      <c r="L231" s="17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5.2850999999999999</v>
      </c>
      <c r="C232" s="2">
        <f>RSI!I232</f>
        <v>47.975184488206885</v>
      </c>
      <c r="D232" s="2">
        <f>MACD!E232</f>
        <v>-5.9670464665950718E-3</v>
      </c>
      <c r="E232" s="2">
        <f>MACD!F232</f>
        <v>-3.5178865953971926E-2</v>
      </c>
      <c r="F232" s="2">
        <f>'Moving Avg'!D232</f>
        <v>5.29298</v>
      </c>
      <c r="G232" s="2">
        <f>'Moving Avg'!F232</f>
        <v>5.2571150000000006</v>
      </c>
      <c r="H232" s="2">
        <f>'Moving Avg'!G232</f>
        <v>5.3775179999999985</v>
      </c>
      <c r="I232" s="2">
        <f>'Moving Avg'!H232</f>
        <v>5.9280945000000056</v>
      </c>
      <c r="J232" s="17" t="str">
        <f>OBV!F232</f>
        <v>NEUTRAL</v>
      </c>
      <c r="K232" s="17" t="e">
        <f>OBV!G232</f>
        <v>#DIV/0!</v>
      </c>
      <c r="L232" s="17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5.2630999999999997</v>
      </c>
      <c r="C233" s="2">
        <f>RSI!I233</f>
        <v>46.79159573425332</v>
      </c>
      <c r="D233" s="2">
        <f>MACD!E233</f>
        <v>-9.7722244110185486E-3</v>
      </c>
      <c r="E233" s="2">
        <f>MACD!F233</f>
        <v>-3.0097537645381253E-2</v>
      </c>
      <c r="F233" s="2">
        <f>'Moving Avg'!D233</f>
        <v>5.2924800000000003</v>
      </c>
      <c r="G233" s="2">
        <f>'Moving Avg'!F233</f>
        <v>5.2658000000000005</v>
      </c>
      <c r="H233" s="2">
        <f>'Moving Avg'!G233</f>
        <v>5.372183999999999</v>
      </c>
      <c r="I233" s="2">
        <f>'Moving Avg'!H233</f>
        <v>5.9271495000000058</v>
      </c>
      <c r="J233" s="17" t="str">
        <f>OBV!F233</f>
        <v>NEUTRAL</v>
      </c>
      <c r="K233" s="17" t="e">
        <f>OBV!G233</f>
        <v>#DIV/0!</v>
      </c>
      <c r="L233" s="17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5.2582000000000004</v>
      </c>
      <c r="C234" s="2">
        <f>RSI!I234</f>
        <v>46.516332804393706</v>
      </c>
      <c r="D234" s="2">
        <f>MACD!E234</f>
        <v>-1.2306512265925384E-2</v>
      </c>
      <c r="E234" s="2">
        <f>MACD!F234</f>
        <v>-2.6539332569490082E-2</v>
      </c>
      <c r="F234" s="2">
        <f>'Moving Avg'!D234</f>
        <v>5.2753399999999999</v>
      </c>
      <c r="G234" s="2">
        <f>'Moving Avg'!F234</f>
        <v>5.2815800000000008</v>
      </c>
      <c r="H234" s="2">
        <f>'Moving Avg'!G234</f>
        <v>5.3667519999999991</v>
      </c>
      <c r="I234" s="2">
        <f>'Moving Avg'!H234</f>
        <v>5.9260775000000061</v>
      </c>
      <c r="J234" s="17" t="str">
        <f>OBV!F234</f>
        <v>NEUTRAL</v>
      </c>
      <c r="K234" s="17" t="e">
        <f>OBV!G234</f>
        <v>#DIV/0!</v>
      </c>
      <c r="L234" s="17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5.2606999999999999</v>
      </c>
      <c r="C235" s="2">
        <f>RSI!I235</f>
        <v>46.688649820519473</v>
      </c>
      <c r="D235" s="2">
        <f>MACD!E235</f>
        <v>-1.5446976969730741E-2</v>
      </c>
      <c r="E235" s="2">
        <f>MACD!F235</f>
        <v>-2.4320861449538215E-2</v>
      </c>
      <c r="F235" s="2">
        <f>'Moving Avg'!D235</f>
        <v>5.2753399999999999</v>
      </c>
      <c r="G235" s="2">
        <f>'Moving Avg'!F235</f>
        <v>5.2901450000000008</v>
      </c>
      <c r="H235" s="2">
        <f>'Moving Avg'!G235</f>
        <v>5.3618599999999983</v>
      </c>
      <c r="I235" s="2">
        <f>'Moving Avg'!H235</f>
        <v>5.9249155000000053</v>
      </c>
      <c r="J235" s="17" t="str">
        <f>OBV!F235</f>
        <v>NEUTRAL</v>
      </c>
      <c r="K235" s="17" t="e">
        <f>OBV!G235</f>
        <v>#DIV/0!</v>
      </c>
      <c r="L235" s="17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5.3217999999999996</v>
      </c>
      <c r="C236" s="2">
        <f>RSI!I236</f>
        <v>50.856029896157871</v>
      </c>
      <c r="D236" s="2">
        <f>MACD!E236</f>
        <v>-1.3680139037159478E-2</v>
      </c>
      <c r="E236" s="2">
        <f>MACD!F236</f>
        <v>-2.2192716967062466E-2</v>
      </c>
      <c r="F236" s="2">
        <f>'Moving Avg'!D236</f>
        <v>5.2777799999999999</v>
      </c>
      <c r="G236" s="2">
        <f>'Moving Avg'!F236</f>
        <v>5.3076400000000001</v>
      </c>
      <c r="H236" s="2">
        <f>'Moving Avg'!G236</f>
        <v>5.3589239999999982</v>
      </c>
      <c r="I236" s="2">
        <f>'Moving Avg'!H236</f>
        <v>5.9238540000000057</v>
      </c>
      <c r="J236" s="17" t="str">
        <f>OBV!F236</f>
        <v>NEUTRAL</v>
      </c>
      <c r="K236" s="17" t="e">
        <f>OBV!G236</f>
        <v>#DIV/0!</v>
      </c>
      <c r="L236" s="17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5.4196999999999997</v>
      </c>
      <c r="C237" s="2">
        <f>RSI!I237</f>
        <v>56.697030762926083</v>
      </c>
      <c r="D237" s="2">
        <f>MACD!E237</f>
        <v>-1.2007771551102664E-2</v>
      </c>
      <c r="E237" s="2">
        <f>MACD!F237</f>
        <v>-2.0155727883870506E-2</v>
      </c>
      <c r="F237" s="2">
        <f>'Moving Avg'!D237</f>
        <v>5.3046999999999995</v>
      </c>
      <c r="G237" s="2">
        <f>'Moving Avg'!F237</f>
        <v>5.3226899999999997</v>
      </c>
      <c r="H237" s="2">
        <f>'Moving Avg'!G237</f>
        <v>5.3572119999999988</v>
      </c>
      <c r="I237" s="2">
        <f>'Moving Avg'!H237</f>
        <v>5.9224720000000044</v>
      </c>
      <c r="J237" s="17" t="str">
        <f>OBV!F237</f>
        <v>NEUTRAL</v>
      </c>
      <c r="K237" s="17" t="e">
        <f>OBV!G237</f>
        <v>#DIV/0!</v>
      </c>
      <c r="L237" s="17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5.383</v>
      </c>
      <c r="C238" s="2">
        <f>RSI!I238</f>
        <v>54.101110958158159</v>
      </c>
      <c r="D238" s="2">
        <f>MACD!E238</f>
        <v>-2.2831896494493797E-2</v>
      </c>
      <c r="E238" s="2">
        <f>MACD!F238</f>
        <v>-2.0690961605995165E-2</v>
      </c>
      <c r="F238" s="2">
        <f>'Moving Avg'!D238</f>
        <v>5.3286800000000003</v>
      </c>
      <c r="G238" s="2">
        <f>'Moving Avg'!F238</f>
        <v>5.3257500000000002</v>
      </c>
      <c r="H238" s="2">
        <f>'Moving Avg'!G238</f>
        <v>5.3548139999999975</v>
      </c>
      <c r="I238" s="2">
        <f>'Moving Avg'!H238</f>
        <v>5.9206915000000064</v>
      </c>
      <c r="J238" s="17" t="str">
        <f>OBV!F238</f>
        <v>NEUTRAL</v>
      </c>
      <c r="K238" s="17" t="e">
        <f>OBV!G238</f>
        <v>#DIV/0!</v>
      </c>
      <c r="L238" s="17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5.4196999999999997</v>
      </c>
      <c r="C239" s="2">
        <f>RSI!I239</f>
        <v>56.257935972366504</v>
      </c>
      <c r="D239" s="2">
        <f>MACD!E239</f>
        <v>-2.3062400122569215E-2</v>
      </c>
      <c r="E239" s="2">
        <f>MACD!F239</f>
        <v>-2.1165249309309977E-2</v>
      </c>
      <c r="F239" s="2">
        <f>'Moving Avg'!D239</f>
        <v>5.3609799999999996</v>
      </c>
      <c r="G239" s="2">
        <f>'Moving Avg'!F239</f>
        <v>5.3228150000000003</v>
      </c>
      <c r="H239" s="2">
        <f>'Moving Avg'!G239</f>
        <v>5.3531499999999967</v>
      </c>
      <c r="I239" s="2">
        <f>'Moving Avg'!H239</f>
        <v>5.9186845000000048</v>
      </c>
      <c r="J239" s="17" t="str">
        <f>OBV!F239</f>
        <v>NEUTRAL</v>
      </c>
      <c r="K239" s="17" t="e">
        <f>OBV!G239</f>
        <v>#DIV/0!</v>
      </c>
      <c r="L239" s="17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5.4196999999999997</v>
      </c>
      <c r="C240" s="2">
        <f>RSI!I240</f>
        <v>56.257935972366504</v>
      </c>
      <c r="D240" s="2">
        <f>MACD!E240</f>
        <v>-3.6643992422370708E-2</v>
      </c>
      <c r="E240" s="2">
        <f>MACD!F240</f>
        <v>-2.4260997931922126E-2</v>
      </c>
      <c r="F240" s="2">
        <f>'Moving Avg'!D240</f>
        <v>5.3927799999999992</v>
      </c>
      <c r="G240" s="2">
        <f>'Moving Avg'!F240</f>
        <v>5.3185349999999998</v>
      </c>
      <c r="H240" s="2">
        <f>'Moving Avg'!G240</f>
        <v>5.3524159999999981</v>
      </c>
      <c r="I240" s="2">
        <f>'Moving Avg'!H240</f>
        <v>5.9150380000000045</v>
      </c>
      <c r="J240" s="17" t="str">
        <f>OBV!F240</f>
        <v>NEUTRAL</v>
      </c>
      <c r="K240" s="17" t="e">
        <f>OBV!G240</f>
        <v>#DIV/0!</v>
      </c>
      <c r="L240" s="17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5.4196999999999997</v>
      </c>
      <c r="C241" s="2">
        <f>RSI!I241</f>
        <v>56.257935972366504</v>
      </c>
      <c r="D241" s="2">
        <f>MACD!E241</f>
        <v>-4.1156134623955509E-2</v>
      </c>
      <c r="E241" s="2">
        <f>MACD!F241</f>
        <v>-2.7640025270328803E-2</v>
      </c>
      <c r="F241" s="2">
        <f>'Moving Avg'!D241</f>
        <v>5.4123599999999996</v>
      </c>
      <c r="G241" s="2">
        <f>'Moving Avg'!F241</f>
        <v>5.3203700000000005</v>
      </c>
      <c r="H241" s="2">
        <f>'Moving Avg'!G241</f>
        <v>5.3502619999999981</v>
      </c>
      <c r="I241" s="2">
        <f>'Moving Avg'!H241</f>
        <v>5.910930000000004</v>
      </c>
      <c r="J241" s="17" t="str">
        <f>OBV!F241</f>
        <v>NEUTRAL</v>
      </c>
      <c r="K241" s="17" t="e">
        <f>OBV!G241</f>
        <v>#DIV/0!</v>
      </c>
      <c r="L241" s="17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5.4783999999999997</v>
      </c>
      <c r="C242" s="2">
        <f>RSI!I242</f>
        <v>60.011737915922289</v>
      </c>
      <c r="D242" s="2">
        <f>MACD!E242</f>
        <v>-5.3594352763385977E-2</v>
      </c>
      <c r="E242" s="2">
        <f>MACD!F242</f>
        <v>-3.2830890768940239E-2</v>
      </c>
      <c r="F242" s="2">
        <f>'Moving Avg'!D242</f>
        <v>5.4241000000000001</v>
      </c>
      <c r="G242" s="2">
        <f>'Moving Avg'!F242</f>
        <v>5.327585</v>
      </c>
      <c r="H242" s="2">
        <f>'Moving Avg'!G242</f>
        <v>5.3497239999999984</v>
      </c>
      <c r="I242" s="2">
        <f>'Moving Avg'!H242</f>
        <v>5.9076075000000037</v>
      </c>
      <c r="J242" s="17" t="str">
        <f>OBV!F242</f>
        <v>NEUTRAL</v>
      </c>
      <c r="K242" s="17" t="e">
        <f>OBV!G242</f>
        <v>#DIV/0!</v>
      </c>
      <c r="L242" s="17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5.4588999999999999</v>
      </c>
      <c r="C243" s="2">
        <f>RSI!I243</f>
        <v>58.224193834579708</v>
      </c>
      <c r="D243" s="2">
        <f>MACD!E243</f>
        <v>-6.6871653553384647E-2</v>
      </c>
      <c r="E243" s="2">
        <f>MACD!F243</f>
        <v>-3.9639043325829126E-2</v>
      </c>
      <c r="F243" s="2">
        <f>'Moving Avg'!D243</f>
        <v>5.4392800000000001</v>
      </c>
      <c r="G243" s="2">
        <f>'Moving Avg'!F243</f>
        <v>5.3374950000000005</v>
      </c>
      <c r="H243" s="2">
        <f>'Moving Avg'!G243</f>
        <v>5.3487960000000001</v>
      </c>
      <c r="I243" s="2">
        <f>'Moving Avg'!H243</f>
        <v>5.9056430000000031</v>
      </c>
      <c r="J243" s="17" t="str">
        <f>OBV!F243</f>
        <v>NEUTRAL</v>
      </c>
      <c r="K243" s="17" t="e">
        <f>OBV!G243</f>
        <v>#DIV/0!</v>
      </c>
      <c r="L243" s="17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5.4686000000000003</v>
      </c>
      <c r="C244" s="2">
        <f>RSI!I244</f>
        <v>58.88032703655238</v>
      </c>
      <c r="D244" s="2">
        <f>MACD!E244</f>
        <v>-8.021573077001154E-2</v>
      </c>
      <c r="E244" s="2">
        <f>MACD!F244</f>
        <v>-4.7754380814665612E-2</v>
      </c>
      <c r="F244" s="2">
        <f>'Moving Avg'!D244</f>
        <v>5.4490600000000002</v>
      </c>
      <c r="G244" s="2">
        <f>'Moving Avg'!F244</f>
        <v>5.3478900000000005</v>
      </c>
      <c r="H244" s="2">
        <f>'Moving Avg'!G244</f>
        <v>5.347815999999999</v>
      </c>
      <c r="I244" s="2">
        <f>'Moving Avg'!H244</f>
        <v>5.9055000000000017</v>
      </c>
      <c r="J244" s="17" t="str">
        <f>OBV!F244</f>
        <v>NEUTRAL</v>
      </c>
      <c r="K244" s="17" t="e">
        <f>OBV!G244</f>
        <v>#DIV/0!</v>
      </c>
      <c r="L244" s="17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5.5542999999999996</v>
      </c>
      <c r="C245" s="2">
        <f>RSI!I245</f>
        <v>64.226279105629317</v>
      </c>
      <c r="D245" s="2">
        <f>MACD!E245</f>
        <v>-9.8117606301328486E-2</v>
      </c>
      <c r="E245" s="2">
        <f>MACD!F245</f>
        <v>-5.7827025911998189E-2</v>
      </c>
      <c r="F245" s="2">
        <f>'Moving Avg'!D245</f>
        <v>5.4759799999999998</v>
      </c>
      <c r="G245" s="2">
        <f>'Moving Avg'!F245</f>
        <v>5.36294</v>
      </c>
      <c r="H245" s="2">
        <f>'Moving Avg'!G245</f>
        <v>5.3485499999999995</v>
      </c>
      <c r="I245" s="2">
        <f>'Moving Avg'!H245</f>
        <v>5.9056010000000025</v>
      </c>
      <c r="J245" s="17" t="str">
        <f>OBV!F245</f>
        <v>NEUTRAL</v>
      </c>
      <c r="K245" s="17" t="e">
        <f>OBV!G245</f>
        <v>#DIV/0!</v>
      </c>
      <c r="L245" s="17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5.4686000000000003</v>
      </c>
      <c r="C246" s="2">
        <f>RSI!I246</f>
        <v>56.338330611815181</v>
      </c>
      <c r="D246" s="2">
        <f>MACD!E246</f>
        <v>-9.8622863697074514E-2</v>
      </c>
      <c r="E246" s="2">
        <f>MACD!F246</f>
        <v>-6.5986193469013452E-2</v>
      </c>
      <c r="F246" s="2">
        <f>'Moving Avg'!D246</f>
        <v>5.4857600000000009</v>
      </c>
      <c r="G246" s="2">
        <f>'Moving Avg'!F246</f>
        <v>5.3708900000000002</v>
      </c>
      <c r="H246" s="2">
        <f>'Moving Avg'!G246</f>
        <v>5.3454659999999992</v>
      </c>
      <c r="I246" s="2">
        <f>'Moving Avg'!H246</f>
        <v>5.9049660000000017</v>
      </c>
      <c r="J246" s="17" t="str">
        <f>OBV!F246</f>
        <v>NEUTRAL</v>
      </c>
      <c r="K246" s="17" t="e">
        <f>OBV!G246</f>
        <v>#DIV/0!</v>
      </c>
      <c r="L246" s="17" t="str">
        <f>OBV!H246</f>
        <v>NEUTRAL</v>
      </c>
    </row>
    <row r="247" spans="1:12" ht="13.5" x14ac:dyDescent="0.25">
      <c r="A247" s="3">
        <f>RSI!A247</f>
        <v>42366</v>
      </c>
      <c r="B247" s="2">
        <f>RSI!B247</f>
        <v>5.4318999999999997</v>
      </c>
      <c r="C247" s="2">
        <f>RSI!I247</f>
        <v>53.318390960396535</v>
      </c>
      <c r="D247" s="2">
        <f>MACD!E247</f>
        <v>-8.1787690845342098E-2</v>
      </c>
      <c r="E247" s="2">
        <f>MACD!F247</f>
        <v>-6.9146492944279186E-2</v>
      </c>
      <c r="F247" s="2">
        <f>'Moving Avg'!D247</f>
        <v>5.4764600000000003</v>
      </c>
      <c r="G247" s="2">
        <f>'Moving Avg'!F247</f>
        <v>5.3745599999999998</v>
      </c>
      <c r="H247" s="2">
        <f>'Moving Avg'!G247</f>
        <v>5.3438019999999984</v>
      </c>
      <c r="I247" s="2">
        <f>'Moving Avg'!H247</f>
        <v>5.9039525000000017</v>
      </c>
      <c r="J247" s="17" t="str">
        <f>OBV!F247</f>
        <v>NEUTRAL</v>
      </c>
      <c r="K247" s="17" t="e">
        <f>OBV!G247</f>
        <v>#DIV/0!</v>
      </c>
      <c r="L247" s="17" t="str">
        <f>OBV!H247</f>
        <v>NEUTRAL</v>
      </c>
    </row>
    <row r="248" spans="1:12" ht="13.5" x14ac:dyDescent="0.25">
      <c r="A248" s="3">
        <f>RSI!A248</f>
        <v>42367</v>
      </c>
      <c r="B248" s="2">
        <f>RSI!B248</f>
        <v>5.5004</v>
      </c>
      <c r="C248" s="2">
        <f>RSI!I248</f>
        <v>57.858945340473007</v>
      </c>
      <c r="D248" s="2">
        <f>MACD!E248</f>
        <v>-7.8524946407713792E-2</v>
      </c>
      <c r="E248" s="2">
        <f>MACD!F248</f>
        <v>-7.1022183636966107E-2</v>
      </c>
      <c r="F248" s="2">
        <f>'Moving Avg'!D248</f>
        <v>5.4847599999999996</v>
      </c>
      <c r="G248" s="2">
        <f>'Moving Avg'!F248</f>
        <v>5.3862999999999994</v>
      </c>
      <c r="H248" s="2">
        <f>'Moving Avg'!G248</f>
        <v>5.3445840000000002</v>
      </c>
      <c r="I248" s="2">
        <f>'Moving Avg'!H248</f>
        <v>5.9039890000000028</v>
      </c>
      <c r="J248" s="17" t="str">
        <f>OBV!F248</f>
        <v>NEUTRAL</v>
      </c>
      <c r="K248" s="17" t="e">
        <f>OBV!G248</f>
        <v>#DIV/0!</v>
      </c>
      <c r="L248" s="17" t="str">
        <f>OBV!H248</f>
        <v>NEUTRAL</v>
      </c>
    </row>
    <row r="249" spans="1:12" ht="13.5" x14ac:dyDescent="0.25">
      <c r="A249" s="3">
        <f>RSI!A249</f>
        <v>42368</v>
      </c>
      <c r="B249" s="2">
        <f>RSI!B249</f>
        <v>5.4588999999999999</v>
      </c>
      <c r="C249" s="2">
        <f>RSI!I249</f>
        <v>54.406281345329866</v>
      </c>
      <c r="D249" s="2">
        <f>MACD!E249</f>
        <v>-6.7691457786691167E-2</v>
      </c>
      <c r="E249" s="2">
        <f>MACD!F249</f>
        <v>-7.0356038466911131E-2</v>
      </c>
      <c r="F249" s="2">
        <f>'Moving Avg'!D249</f>
        <v>5.4828199999999994</v>
      </c>
      <c r="G249" s="2">
        <f>'Moving Avg'!F249</f>
        <v>5.3920499999999993</v>
      </c>
      <c r="H249" s="2">
        <f>'Moving Avg'!G249</f>
        <v>5.3448780000000014</v>
      </c>
      <c r="I249" s="2">
        <f>'Moving Avg'!H249</f>
        <v>5.9036130000000018</v>
      </c>
      <c r="J249" s="17" t="str">
        <f>OBV!F249</f>
        <v>NEUTRAL</v>
      </c>
      <c r="K249" s="17" t="e">
        <f>OBV!G249</f>
        <v>#DIV/0!</v>
      </c>
      <c r="L249" s="17" t="str">
        <f>OBV!H249</f>
        <v>NEUTRAL</v>
      </c>
    </row>
    <row r="250" spans="1:12" ht="13.5" x14ac:dyDescent="0.25">
      <c r="A250" s="3">
        <f>RSI!A250</f>
        <v>42369</v>
      </c>
      <c r="B250" s="2">
        <f>RSI!B250</f>
        <v>5.5664999999999996</v>
      </c>
      <c r="C250" s="2">
        <f>RSI!I250</f>
        <v>60.9181775335393</v>
      </c>
      <c r="D250" s="2">
        <f>MACD!E250</f>
        <v>-6.6849363194304345E-2</v>
      </c>
      <c r="E250" s="2">
        <f>MACD!F250</f>
        <v>-6.9654703412389773E-2</v>
      </c>
      <c r="F250" s="2">
        <f>'Moving Avg'!D250</f>
        <v>5.4852599999999994</v>
      </c>
      <c r="G250" s="2">
        <f>'Moving Avg'!F250</f>
        <v>5.4073399999999996</v>
      </c>
      <c r="H250" s="2">
        <f>'Moving Avg'!G250</f>
        <v>5.347570000000001</v>
      </c>
      <c r="I250" s="2">
        <f>'Moving Avg'!H250</f>
        <v>5.9035185000000014</v>
      </c>
      <c r="J250" s="17" t="str">
        <f>OBV!F250</f>
        <v>NEUTRAL</v>
      </c>
      <c r="K250" s="17" t="e">
        <f>OBV!G250</f>
        <v>#DIV/0!</v>
      </c>
      <c r="L250" s="17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5.7256</v>
      </c>
      <c r="C251" s="2">
        <f>RSI!I251</f>
        <v>68.159595586116581</v>
      </c>
      <c r="D251" s="2">
        <f>MACD!E251</f>
        <v>-7.8885906027114316E-2</v>
      </c>
      <c r="E251" s="2">
        <f>MACD!F251</f>
        <v>-7.1500943935334682E-2</v>
      </c>
      <c r="F251" s="2">
        <f>'Moving Avg'!D251</f>
        <v>5.5366599999999995</v>
      </c>
      <c r="G251" s="2">
        <f>'Moving Avg'!F251</f>
        <v>5.42814</v>
      </c>
      <c r="H251" s="2">
        <f>'Moving Avg'!G251</f>
        <v>5.3544220000000022</v>
      </c>
      <c r="I251" s="2">
        <f>'Moving Avg'!H251</f>
        <v>5.9042195000000017</v>
      </c>
      <c r="J251" s="17" t="str">
        <f>OBV!F251</f>
        <v>NEUTRAL</v>
      </c>
      <c r="K251" s="17" t="e">
        <f>OBV!G251</f>
        <v>#DIV/0!</v>
      </c>
      <c r="L251" s="17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5.9458000000000002</v>
      </c>
      <c r="C252" s="2">
        <f>RSI!I252</f>
        <v>75.0500804212422</v>
      </c>
      <c r="D252" s="2">
        <f>MACD!E252</f>
        <v>-9.8183642935702586E-2</v>
      </c>
      <c r="E252" s="2">
        <f>MACD!F252</f>
        <v>-7.6837483735408274E-2</v>
      </c>
      <c r="F252" s="2">
        <f>'Moving Avg'!D252</f>
        <v>5.6394399999999987</v>
      </c>
      <c r="G252" s="2">
        <f>'Moving Avg'!F252</f>
        <v>5.4611749999999999</v>
      </c>
      <c r="H252" s="2">
        <f>'Moving Avg'!G252</f>
        <v>5.3650900000000012</v>
      </c>
      <c r="I252" s="2">
        <f>'Moving Avg'!H252</f>
        <v>5.9062880000000009</v>
      </c>
      <c r="J252" s="17" t="str">
        <f>OBV!F252</f>
        <v>NEUTRAL</v>
      </c>
      <c r="K252" s="17" t="e">
        <f>OBV!G252</f>
        <v>#DIV/0!</v>
      </c>
      <c r="L252" s="17" t="str">
        <f>OBV!H252</f>
        <v>NEUTRAL</v>
      </c>
    </row>
    <row r="253" spans="1:12" ht="13.5" x14ac:dyDescent="0.25">
      <c r="A253" s="3">
        <f>RSI!A253</f>
        <v>42375</v>
      </c>
      <c r="B253" s="2">
        <f>RSI!B253</f>
        <v>5.9458000000000002</v>
      </c>
      <c r="C253" s="2">
        <f>RSI!I253</f>
        <v>75.0500804212422</v>
      </c>
      <c r="D253" s="2">
        <f>MACD!E253</f>
        <v>-0.12051054629216651</v>
      </c>
      <c r="E253" s="2">
        <f>MACD!F253</f>
        <v>-8.5572096246759918E-2</v>
      </c>
      <c r="F253" s="2">
        <f>'Moving Avg'!D253</f>
        <v>5.7285199999999987</v>
      </c>
      <c r="G253" s="2">
        <f>'Moving Avg'!F253</f>
        <v>5.4953100000000008</v>
      </c>
      <c r="H253" s="2">
        <f>'Moving Avg'!G253</f>
        <v>5.3763460000000007</v>
      </c>
      <c r="I253" s="2">
        <f>'Moving Avg'!H253</f>
        <v>5.9083565</v>
      </c>
      <c r="J253" s="17" t="str">
        <f>OBV!F253</f>
        <v>NEUTRAL</v>
      </c>
      <c r="K253" s="17" t="e">
        <f>OBV!G253</f>
        <v>#DIV/0!</v>
      </c>
      <c r="L253" s="17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5.8014000000000001</v>
      </c>
      <c r="C254" s="2">
        <f>RSI!I254</f>
        <v>64.443622017437576</v>
      </c>
      <c r="D254" s="2">
        <f>MACD!E254</f>
        <v>-0.12998990879318928</v>
      </c>
      <c r="E254" s="2">
        <f>MACD!F254</f>
        <v>-9.4455658756045807E-2</v>
      </c>
      <c r="F254" s="2">
        <f>'Moving Avg'!D254</f>
        <v>5.7970200000000007</v>
      </c>
      <c r="G254" s="2">
        <f>'Moving Avg'!F254</f>
        <v>5.5224700000000002</v>
      </c>
      <c r="H254" s="2">
        <f>'Moving Avg'!G254</f>
        <v>5.3847140000000016</v>
      </c>
      <c r="I254" s="2">
        <f>'Moving Avg'!H254</f>
        <v>5.9113530000000001</v>
      </c>
      <c r="J254" s="17" t="str">
        <f>OBV!F254</f>
        <v>NEUTRAL</v>
      </c>
      <c r="K254" s="17" t="e">
        <f>OBV!G254</f>
        <v>#DIV/0!</v>
      </c>
      <c r="L254" s="17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5.8479000000000001</v>
      </c>
      <c r="C255" s="2">
        <f>RSI!I255</f>
        <v>66.104842693984864</v>
      </c>
      <c r="D255" s="2">
        <f>MACD!E255</f>
        <v>-0.12998781492597722</v>
      </c>
      <c r="E255" s="2">
        <f>MACD!F255</f>
        <v>-0.10156208999003209</v>
      </c>
      <c r="F255" s="2">
        <f>'Moving Avg'!D255</f>
        <v>5.8532999999999999</v>
      </c>
      <c r="G255" s="2">
        <f>'Moving Avg'!F255</f>
        <v>5.5518300000000007</v>
      </c>
      <c r="H255" s="2">
        <f>'Moving Avg'!G255</f>
        <v>5.3920540000000008</v>
      </c>
      <c r="I255" s="2">
        <f>'Moving Avg'!H255</f>
        <v>5.9134339999999996</v>
      </c>
      <c r="J255" s="17" t="str">
        <f>OBV!F255</f>
        <v>NEUTRAL</v>
      </c>
      <c r="K255" s="17" t="e">
        <f>OBV!G255</f>
        <v>#DIV/0!</v>
      </c>
      <c r="L255" s="17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5.8723999999999998</v>
      </c>
      <c r="C256" s="2">
        <f>RSI!I256</f>
        <v>66.980193532245664</v>
      </c>
      <c r="D256" s="2">
        <f>MACD!E256</f>
        <v>-0.14685013095678201</v>
      </c>
      <c r="E256" s="2">
        <f>MACD!F256</f>
        <v>-0.11061969818338208</v>
      </c>
      <c r="F256" s="2">
        <f>'Moving Avg'!D256</f>
        <v>5.8826599999999996</v>
      </c>
      <c r="G256" s="2">
        <f>'Moving Avg'!F256</f>
        <v>5.5793600000000003</v>
      </c>
      <c r="H256" s="2">
        <f>'Moving Avg'!G256</f>
        <v>5.4008140000000013</v>
      </c>
      <c r="I256" s="2">
        <f>'Moving Avg'!H256</f>
        <v>5.9152790000000008</v>
      </c>
      <c r="J256" s="17" t="str">
        <f>OBV!F256</f>
        <v>NEUTRAL</v>
      </c>
      <c r="K256" s="17" t="e">
        <f>OBV!G256</f>
        <v>#DIV/0!</v>
      </c>
      <c r="L256" s="17" t="str">
        <f>OBV!H256</f>
        <v>NEUTRAL</v>
      </c>
    </row>
    <row r="257" spans="1:12" ht="13.5" x14ac:dyDescent="0.25">
      <c r="A257" s="3">
        <f>RSI!A257</f>
        <v>42381</v>
      </c>
      <c r="B257" s="2">
        <f>RSI!B257</f>
        <v>6.0484999999999998</v>
      </c>
      <c r="C257" s="2">
        <f>RSI!I257</f>
        <v>72.48130334171023</v>
      </c>
      <c r="D257" s="2">
        <f>MACD!E257</f>
        <v>-0.18168014914665243</v>
      </c>
      <c r="E257" s="2">
        <f>MACD!F257</f>
        <v>-0.12483178837603615</v>
      </c>
      <c r="F257" s="2">
        <f>'Moving Avg'!D257</f>
        <v>5.9032</v>
      </c>
      <c r="G257" s="2">
        <f>'Moving Avg'!F257</f>
        <v>5.6108000000000002</v>
      </c>
      <c r="H257" s="2">
        <f>'Moving Avg'!G257</f>
        <v>5.4131460000000002</v>
      </c>
      <c r="I257" s="2">
        <f>'Moving Avg'!H257</f>
        <v>5.9182710000000007</v>
      </c>
      <c r="J257" s="17" t="str">
        <f>OBV!F257</f>
        <v>NEUTRAL</v>
      </c>
      <c r="K257" s="17" t="e">
        <f>OBV!G257</f>
        <v>#DIV/0!</v>
      </c>
      <c r="L257" s="17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6.0876999999999999</v>
      </c>
      <c r="C258" s="2">
        <f>RSI!I258</f>
        <v>73.538139258973516</v>
      </c>
      <c r="D258" s="2">
        <f>MACD!E258</f>
        <v>-0.20629021867835462</v>
      </c>
      <c r="E258" s="2">
        <f>MACD!F258</f>
        <v>-0.14112347443649986</v>
      </c>
      <c r="F258" s="2">
        <f>'Moving Avg'!D258</f>
        <v>5.9315799999999994</v>
      </c>
      <c r="G258" s="2">
        <f>'Moving Avg'!F258</f>
        <v>5.6460350000000004</v>
      </c>
      <c r="H258" s="2">
        <f>'Moving Avg'!G258</f>
        <v>5.4272400000000003</v>
      </c>
      <c r="I258" s="2">
        <f>'Moving Avg'!H258</f>
        <v>5.9210389999999995</v>
      </c>
      <c r="J258" s="17" t="str">
        <f>OBV!F258</f>
        <v>NEUTRAL</v>
      </c>
      <c r="K258" s="17" t="e">
        <f>OBV!G258</f>
        <v>#DIV/0!</v>
      </c>
      <c r="L258" s="17" t="str">
        <f>OBV!H258</f>
        <v>NEUTRAL</v>
      </c>
    </row>
    <row r="259" spans="1:12" ht="13.5" x14ac:dyDescent="0.25">
      <c r="A259" s="3">
        <f>RSI!A259</f>
        <v>42384</v>
      </c>
      <c r="B259" s="2">
        <f>RSI!B259</f>
        <v>6.21</v>
      </c>
      <c r="C259" s="2">
        <f>RSI!I259</f>
        <v>76.562391879144826</v>
      </c>
      <c r="D259" s="2">
        <f>MACD!E259</f>
        <v>-0.24535747863990665</v>
      </c>
      <c r="E259" s="2">
        <f>MACD!F259</f>
        <v>-0.16197027527718122</v>
      </c>
      <c r="F259" s="2">
        <f>'Moving Avg'!D259</f>
        <v>6.0132999999999992</v>
      </c>
      <c r="G259" s="2">
        <f>'Moving Avg'!F259</f>
        <v>5.6855500000000001</v>
      </c>
      <c r="H259" s="2">
        <f>'Moving Avg'!G259</f>
        <v>5.4437800000000003</v>
      </c>
      <c r="I259" s="2">
        <f>'Moving Avg'!H259</f>
        <v>5.9244389999999996</v>
      </c>
      <c r="J259" s="17" t="str">
        <f>OBV!F259</f>
        <v>NEUTRAL</v>
      </c>
      <c r="K259" s="17" t="e">
        <f>OBV!G259</f>
        <v>#DIV/0!</v>
      </c>
      <c r="L259" s="17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6.0510000000000002</v>
      </c>
      <c r="C260" s="2">
        <f>RSI!I260</f>
        <v>66.001369063601857</v>
      </c>
      <c r="D260" s="2">
        <f>MACD!E260</f>
        <v>-0.25339755435177924</v>
      </c>
      <c r="E260" s="2">
        <f>MACD!F260</f>
        <v>-0.18025573109210083</v>
      </c>
      <c r="F260" s="2">
        <f>'Moving Avg'!D260</f>
        <v>6.0539200000000006</v>
      </c>
      <c r="G260" s="2">
        <f>'Moving Avg'!F260</f>
        <v>5.7171149999999997</v>
      </c>
      <c r="H260" s="2">
        <f>'Moving Avg'!G260</f>
        <v>5.45763</v>
      </c>
      <c r="I260" s="2">
        <f>'Moving Avg'!H260</f>
        <v>5.9270744999999989</v>
      </c>
      <c r="J260" s="17" t="str">
        <f>OBV!F260</f>
        <v>NEUTRAL</v>
      </c>
      <c r="K260" s="17" t="e">
        <f>OBV!G260</f>
        <v>#DIV/0!</v>
      </c>
      <c r="L260" s="17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6.0191999999999997</v>
      </c>
      <c r="C261" s="2">
        <f>RSI!I261</f>
        <v>64.097035120676821</v>
      </c>
      <c r="D261" s="2">
        <f>MACD!E261</f>
        <v>-0.23549792644111722</v>
      </c>
      <c r="E261" s="2">
        <f>MACD!F261</f>
        <v>-0.19130417016190412</v>
      </c>
      <c r="F261" s="2">
        <f>'Moving Avg'!D261</f>
        <v>6.0832799999999994</v>
      </c>
      <c r="G261" s="2">
        <f>'Moving Avg'!F261</f>
        <v>5.7470899999999991</v>
      </c>
      <c r="H261" s="2">
        <f>'Moving Avg'!G261</f>
        <v>5.4711360000000013</v>
      </c>
      <c r="I261" s="2">
        <f>'Moving Avg'!H261</f>
        <v>5.9296434999999983</v>
      </c>
      <c r="J261" s="17" t="str">
        <f>OBV!F261</f>
        <v>NEUTRAL</v>
      </c>
      <c r="K261" s="17" t="e">
        <f>OBV!G261</f>
        <v>#DIV/0!</v>
      </c>
      <c r="L261" s="17" t="str">
        <f>OBV!H261</f>
        <v>NEUTRAL</v>
      </c>
    </row>
    <row r="262" spans="1:12" ht="13.5" x14ac:dyDescent="0.25">
      <c r="A262" s="3">
        <f>RSI!A262</f>
        <v>42389</v>
      </c>
      <c r="B262" s="2">
        <f>RSI!B262</f>
        <v>5.9946999999999999</v>
      </c>
      <c r="C262" s="2">
        <f>RSI!I262</f>
        <v>62.598463562299713</v>
      </c>
      <c r="D262" s="2">
        <f>MACD!E262</f>
        <v>-0.18644439544055835</v>
      </c>
      <c r="E262" s="2">
        <f>MACD!F262</f>
        <v>-0.19033221521763499</v>
      </c>
      <c r="F262" s="2">
        <f>'Moving Avg'!D262</f>
        <v>6.0725199999999999</v>
      </c>
      <c r="G262" s="2">
        <f>'Moving Avg'!F262</f>
        <v>5.7729049999999988</v>
      </c>
      <c r="H262" s="2">
        <f>'Moving Avg'!G262</f>
        <v>5.4848880000000015</v>
      </c>
      <c r="I262" s="2">
        <f>'Moving Avg'!H262</f>
        <v>5.9319464999999987</v>
      </c>
      <c r="J262" s="17" t="str">
        <f>OBV!F262</f>
        <v>NEUTRAL</v>
      </c>
      <c r="K262" s="17" t="e">
        <f>OBV!G262</f>
        <v>#DIV/0!</v>
      </c>
      <c r="L262" s="17" t="str">
        <f>OBV!H262</f>
        <v>NEUTRAL</v>
      </c>
    </row>
    <row r="263" spans="1:12" ht="13.5" x14ac:dyDescent="0.25">
      <c r="A263" s="3">
        <f>RSI!A263</f>
        <v>42390</v>
      </c>
      <c r="B263" s="2">
        <f>RSI!B263</f>
        <v>6.0191999999999997</v>
      </c>
      <c r="C263" s="2">
        <f>RSI!I263</f>
        <v>63.517037924066827</v>
      </c>
      <c r="D263" s="2">
        <f>MACD!E263</f>
        <v>-0.14825949912455805</v>
      </c>
      <c r="E263" s="2">
        <f>MACD!F263</f>
        <v>-0.18191767199901962</v>
      </c>
      <c r="F263" s="2">
        <f>'Moving Avg'!D263</f>
        <v>6.0588199999999999</v>
      </c>
      <c r="G263" s="2">
        <f>'Moving Avg'!F263</f>
        <v>5.8009199999999996</v>
      </c>
      <c r="H263" s="2">
        <f>'Moving Avg'!G263</f>
        <v>5.503484000000002</v>
      </c>
      <c r="I263" s="2">
        <f>'Moving Avg'!H263</f>
        <v>5.9340644999999981</v>
      </c>
      <c r="J263" s="17" t="str">
        <f>OBV!F263</f>
        <v>NEUTRAL</v>
      </c>
      <c r="K263" s="17" t="e">
        <f>OBV!G263</f>
        <v>#DIV/0!</v>
      </c>
      <c r="L263" s="17" t="str">
        <f>OBV!H263</f>
        <v>NEUTRAL</v>
      </c>
    </row>
    <row r="264" spans="1:12" ht="13.5" x14ac:dyDescent="0.25">
      <c r="A264" s="3">
        <f>RSI!A264</f>
        <v>42391</v>
      </c>
      <c r="B264" s="2">
        <f>RSI!B264</f>
        <v>6.0191999999999997</v>
      </c>
      <c r="C264" s="2">
        <f>RSI!I264</f>
        <v>63.517037924066827</v>
      </c>
      <c r="D264" s="2">
        <f>MACD!E264</f>
        <v>-0.13970484247670001</v>
      </c>
      <c r="E264" s="2">
        <f>MACD!F264</f>
        <v>-0.17347510609455571</v>
      </c>
      <c r="F264" s="2">
        <f>'Moving Avg'!D264</f>
        <v>6.0206599999999995</v>
      </c>
      <c r="G264" s="2">
        <f>'Moving Avg'!F264</f>
        <v>5.8284499999999992</v>
      </c>
      <c r="H264" s="2">
        <f>'Moving Avg'!G264</f>
        <v>5.5250160000000026</v>
      </c>
      <c r="I264" s="2">
        <f>'Moving Avg'!H264</f>
        <v>5.9354649999999989</v>
      </c>
      <c r="J264" s="17" t="str">
        <f>OBV!F264</f>
        <v>NEUTRAL</v>
      </c>
      <c r="K264" s="17" t="e">
        <f>OBV!G264</f>
        <v>#DIV/0!</v>
      </c>
      <c r="L264" s="17" t="str">
        <f>OBV!H264</f>
        <v>NEUTRAL</v>
      </c>
    </row>
    <row r="265" spans="1:12" ht="13.5" x14ac:dyDescent="0.25">
      <c r="A265" s="3">
        <f>RSI!A265</f>
        <v>42394</v>
      </c>
      <c r="B265" s="2">
        <f>RSI!B265</f>
        <v>6.1635</v>
      </c>
      <c r="C265" s="2">
        <f>RSI!I265</f>
        <v>68.758230465752632</v>
      </c>
      <c r="D265" s="2">
        <f>MACD!E265</f>
        <v>-0.13742749219730488</v>
      </c>
      <c r="E265" s="2">
        <f>MACD!F265</f>
        <v>-0.16626558331510555</v>
      </c>
      <c r="F265" s="2">
        <f>'Moving Avg'!D265</f>
        <v>6.0431599999999985</v>
      </c>
      <c r="G265" s="2">
        <f>'Moving Avg'!F265</f>
        <v>5.858909999999999</v>
      </c>
      <c r="H265" s="2">
        <f>'Moving Avg'!G265</f>
        <v>5.5464980000000024</v>
      </c>
      <c r="I265" s="2">
        <f>'Moving Avg'!H265</f>
        <v>5.9375869999999997</v>
      </c>
      <c r="J265" s="17" t="str">
        <f>OBV!F265</f>
        <v>NEUTRAL</v>
      </c>
      <c r="K265" s="17" t="e">
        <f>OBV!G265</f>
        <v>#DIV/0!</v>
      </c>
      <c r="L265" s="17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6.2149000000000001</v>
      </c>
      <c r="C266" s="2">
        <f>RSI!I266</f>
        <v>70.390003848886721</v>
      </c>
      <c r="D266" s="2">
        <f>MACD!E266</f>
        <v>-0.13771187597045831</v>
      </c>
      <c r="E266" s="2">
        <f>MACD!F266</f>
        <v>-0.16055484184617611</v>
      </c>
      <c r="F266" s="2">
        <f>'Moving Avg'!D266</f>
        <v>6.0822999999999992</v>
      </c>
      <c r="G266" s="2">
        <f>'Moving Avg'!F266</f>
        <v>5.8962249999999994</v>
      </c>
      <c r="H266" s="2">
        <f>'Moving Avg'!G266</f>
        <v>5.5713580000000009</v>
      </c>
      <c r="I266" s="2">
        <f>'Moving Avg'!H266</f>
        <v>5.9398330000000001</v>
      </c>
      <c r="J266" s="17" t="str">
        <f>OBV!F266</f>
        <v>NEUTRAL</v>
      </c>
      <c r="K266" s="17" t="e">
        <f>OBV!G266</f>
        <v>#DIV/0!</v>
      </c>
      <c r="L266" s="17" t="str">
        <f>OBV!H266</f>
        <v>NEUTRAL</v>
      </c>
    </row>
    <row r="267" spans="1:12" ht="13.5" x14ac:dyDescent="0.25">
      <c r="A267" s="3">
        <f>RSI!A267</f>
        <v>42396</v>
      </c>
      <c r="B267" s="2">
        <f>RSI!B267</f>
        <v>6.3128000000000002</v>
      </c>
      <c r="C267" s="2">
        <f>RSI!I267</f>
        <v>73.255280280808222</v>
      </c>
      <c r="D267" s="2">
        <f>MACD!E267</f>
        <v>-0.12042799572469054</v>
      </c>
      <c r="E267" s="2">
        <f>MACD!F267</f>
        <v>-0.15252947262187899</v>
      </c>
      <c r="F267" s="2">
        <f>'Moving Avg'!D267</f>
        <v>6.1459199999999994</v>
      </c>
      <c r="G267" s="2">
        <f>'Moving Avg'!F267</f>
        <v>5.9402699999999991</v>
      </c>
      <c r="H267" s="2">
        <f>'Moving Avg'!G267</f>
        <v>5.5952400000000004</v>
      </c>
      <c r="I267" s="2">
        <f>'Moving Avg'!H267</f>
        <v>5.9414715000000005</v>
      </c>
      <c r="J267" s="17" t="str">
        <f>OBV!F267</f>
        <v>NEUTRAL</v>
      </c>
      <c r="K267" s="17" t="e">
        <f>OBV!G267</f>
        <v>#DIV/0!</v>
      </c>
      <c r="L267" s="17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6.4058000000000002</v>
      </c>
      <c r="C268" s="2">
        <f>RSI!I268</f>
        <v>75.664383810847227</v>
      </c>
      <c r="D268" s="2">
        <f>MACD!E268</f>
        <v>-0.10938418076604339</v>
      </c>
      <c r="E268" s="2">
        <f>MACD!F268</f>
        <v>-0.14390041425071187</v>
      </c>
      <c r="F268" s="2">
        <f>'Moving Avg'!D268</f>
        <v>6.2232399999999997</v>
      </c>
      <c r="G268" s="2">
        <f>'Moving Avg'!F268</f>
        <v>5.9855399999999985</v>
      </c>
      <c r="H268" s="2">
        <f>'Moving Avg'!G268</f>
        <v>5.6169200000000021</v>
      </c>
      <c r="I268" s="2">
        <f>'Moving Avg'!H268</f>
        <v>5.9437289999999994</v>
      </c>
      <c r="J268" s="17" t="str">
        <f>OBV!F268</f>
        <v>NEUTRAL</v>
      </c>
      <c r="K268" s="17" t="e">
        <f>OBV!G268</f>
        <v>#DIV/0!</v>
      </c>
      <c r="L268" s="17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6.6553000000000004</v>
      </c>
      <c r="C269" s="2">
        <f>RSI!I269</f>
        <v>80.689840724187732</v>
      </c>
      <c r="D269" s="2">
        <f>MACD!E269</f>
        <v>-0.10277624390937135</v>
      </c>
      <c r="E269" s="2">
        <f>MACD!F269</f>
        <v>-0.13567558018244377</v>
      </c>
      <c r="F269" s="2">
        <f>'Moving Avg'!D269</f>
        <v>6.35046</v>
      </c>
      <c r="G269" s="2">
        <f>'Moving Avg'!F269</f>
        <v>6.0453599999999987</v>
      </c>
      <c r="H269" s="2">
        <f>'Moving Avg'!G269</f>
        <v>5.6404580000000024</v>
      </c>
      <c r="I269" s="2">
        <f>'Moving Avg'!H269</f>
        <v>5.9469775</v>
      </c>
      <c r="J269" s="17" t="str">
        <f>OBV!F269</f>
        <v>NEUTRAL</v>
      </c>
      <c r="K269" s="17" t="e">
        <f>OBV!G269</f>
        <v>#DIV/0!</v>
      </c>
      <c r="L269" s="17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6.6063999999999998</v>
      </c>
      <c r="C270" s="2">
        <f>RSI!I270</f>
        <v>77.319712464900462</v>
      </c>
      <c r="D270" s="2">
        <f>MACD!E270</f>
        <v>-0.12234180627056102</v>
      </c>
      <c r="E270" s="2">
        <f>MACD!F270</f>
        <v>-0.13300882540006723</v>
      </c>
      <c r="F270" s="2">
        <f>'Moving Avg'!D270</f>
        <v>6.4390400000000003</v>
      </c>
      <c r="G270" s="2">
        <f>'Moving Avg'!F270</f>
        <v>6.0973549999999985</v>
      </c>
      <c r="H270" s="2">
        <f>'Moving Avg'!G270</f>
        <v>5.6624800000000013</v>
      </c>
      <c r="I270" s="2">
        <f>'Moving Avg'!H270</f>
        <v>5.9492234999999996</v>
      </c>
      <c r="J270" s="17" t="str">
        <f>OBV!F270</f>
        <v>NEUTRAL</v>
      </c>
      <c r="K270" s="17" t="e">
        <f>OBV!G270</f>
        <v>#DIV/0!</v>
      </c>
      <c r="L270" s="17" t="str">
        <f>OBV!H270</f>
        <v>NEUTRAL</v>
      </c>
    </row>
    <row r="271" spans="1:12" ht="13.5" x14ac:dyDescent="0.25">
      <c r="A271" s="3">
        <f>RSI!A271</f>
        <v>42402</v>
      </c>
      <c r="B271" s="2">
        <f>RSI!B271</f>
        <v>6.5330000000000004</v>
      </c>
      <c r="C271" s="2">
        <f>RSI!I271</f>
        <v>72.429634862002615</v>
      </c>
      <c r="D271" s="2">
        <f>MACD!E271</f>
        <v>-0.14206135733678682</v>
      </c>
      <c r="E271" s="2">
        <f>MACD!F271</f>
        <v>-0.13481933178741115</v>
      </c>
      <c r="F271" s="2">
        <f>'Moving Avg'!D271</f>
        <v>6.5026600000000006</v>
      </c>
      <c r="G271" s="2">
        <f>'Moving Avg'!F271</f>
        <v>6.1377249999999988</v>
      </c>
      <c r="H271" s="2">
        <f>'Moving Avg'!G271</f>
        <v>5.6854800000000019</v>
      </c>
      <c r="I271" s="2">
        <f>'Moving Avg'!H271</f>
        <v>5.9506309999999987</v>
      </c>
      <c r="J271" s="17" t="str">
        <f>OBV!F271</f>
        <v>NEUTRAL</v>
      </c>
      <c r="K271" s="17" t="e">
        <f>OBV!G271</f>
        <v>#DIV/0!</v>
      </c>
      <c r="L271" s="17" t="str">
        <f>OBV!H271</f>
        <v>NEUTRAL</v>
      </c>
    </row>
    <row r="272" spans="1:12" ht="13.5" x14ac:dyDescent="0.25">
      <c r="A272" s="3">
        <f>RSI!A272</f>
        <v>42403</v>
      </c>
      <c r="B272" s="2">
        <f>RSI!B272</f>
        <v>6.4107000000000003</v>
      </c>
      <c r="C272" s="2">
        <f>RSI!I272</f>
        <v>65.047664313056288</v>
      </c>
      <c r="D272" s="2">
        <f>MACD!E272</f>
        <v>-0.15645745737628758</v>
      </c>
      <c r="E272" s="2">
        <f>MACD!F272</f>
        <v>-0.13914695690518644</v>
      </c>
      <c r="F272" s="2">
        <f>'Moving Avg'!D272</f>
        <v>6.5222400000000009</v>
      </c>
      <c r="G272" s="2">
        <f>'Moving Avg'!F272</f>
        <v>6.1609699999999998</v>
      </c>
      <c r="H272" s="2">
        <f>'Moving Avg'!G272</f>
        <v>5.7070120000000024</v>
      </c>
      <c r="I272" s="2">
        <f>'Moving Avg'!H272</f>
        <v>5.9505764999999986</v>
      </c>
      <c r="J272" s="17" t="str">
        <f>OBV!F272</f>
        <v>NEUTRAL</v>
      </c>
      <c r="K272" s="17" t="e">
        <f>OBV!G272</f>
        <v>#DIV/0!</v>
      </c>
      <c r="L272" s="17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6.4351000000000003</v>
      </c>
      <c r="C273" s="2">
        <f>RSI!I273</f>
        <v>65.796648634931643</v>
      </c>
      <c r="D273" s="2">
        <f>MACD!E273</f>
        <v>-0.16873237954539722</v>
      </c>
      <c r="E273" s="2">
        <f>MACD!F273</f>
        <v>-0.1450640414332286</v>
      </c>
      <c r="F273" s="2">
        <f>'Moving Avg'!D273</f>
        <v>6.5281000000000002</v>
      </c>
      <c r="G273" s="2">
        <f>'Moving Avg'!F273</f>
        <v>6.185435</v>
      </c>
      <c r="H273" s="2">
        <f>'Moving Avg'!G273</f>
        <v>5.7305000000000019</v>
      </c>
      <c r="I273" s="2">
        <f>'Moving Avg'!H273</f>
        <v>5.952027499999998</v>
      </c>
      <c r="J273" s="17" t="str">
        <f>OBV!F273</f>
        <v>NEUTRAL</v>
      </c>
      <c r="K273" s="17" t="e">
        <f>OBV!G273</f>
        <v>#DIV/0!</v>
      </c>
      <c r="L273" s="17" t="str">
        <f>OBV!H273</f>
        <v>NEUTRAL</v>
      </c>
    </row>
    <row r="274" spans="1:12" ht="13.5" x14ac:dyDescent="0.25">
      <c r="A274" s="3">
        <f>RSI!A274</f>
        <v>42405</v>
      </c>
      <c r="B274" s="2">
        <f>RSI!B274</f>
        <v>6.4351000000000003</v>
      </c>
      <c r="C274" s="2">
        <f>RSI!I274</f>
        <v>65.796648634931643</v>
      </c>
      <c r="D274" s="2">
        <f>MACD!E274</f>
        <v>-0.18116620882836987</v>
      </c>
      <c r="E274" s="2">
        <f>MACD!F274</f>
        <v>-0.15228447491225686</v>
      </c>
      <c r="F274" s="2">
        <f>'Moving Avg'!D274</f>
        <v>6.4840599999999995</v>
      </c>
      <c r="G274" s="2">
        <f>'Moving Avg'!F274</f>
        <v>6.2171199999999995</v>
      </c>
      <c r="H274" s="2">
        <f>'Moving Avg'!G274</f>
        <v>5.7539880000000005</v>
      </c>
      <c r="I274" s="2">
        <f>'Moving Avg'!H274</f>
        <v>5.9537139999999988</v>
      </c>
      <c r="J274" s="17" t="str">
        <f>OBV!F274</f>
        <v>NEUTRAL</v>
      </c>
      <c r="K274" s="17" t="e">
        <f>OBV!G274</f>
        <v>#DIV/0!</v>
      </c>
      <c r="L274" s="17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6.4351000000000003</v>
      </c>
      <c r="C275" s="2">
        <f>RSI!I275</f>
        <v>65.796648634931643</v>
      </c>
      <c r="D275" s="2">
        <f>MACD!E275</f>
        <v>-0.17138284192667186</v>
      </c>
      <c r="E275" s="2">
        <f>MACD!F275</f>
        <v>-0.15610414831513986</v>
      </c>
      <c r="F275" s="2">
        <f>'Moving Avg'!D275</f>
        <v>6.4497999999999989</v>
      </c>
      <c r="G275" s="2">
        <f>'Moving Avg'!F275</f>
        <v>6.24648</v>
      </c>
      <c r="H275" s="2">
        <f>'Moving Avg'!G275</f>
        <v>5.7776240000000003</v>
      </c>
      <c r="I275" s="2">
        <f>'Moving Avg'!H275</f>
        <v>5.9557694999999988</v>
      </c>
      <c r="J275" s="17" t="str">
        <f>OBV!F275</f>
        <v>NEUTRAL</v>
      </c>
      <c r="K275" s="17" t="e">
        <f>OBV!G275</f>
        <v>#DIV/0!</v>
      </c>
      <c r="L275" s="17" t="str">
        <f>OBV!H275</f>
        <v>NEUTRAL</v>
      </c>
    </row>
    <row r="276" spans="1:12" ht="13.5" x14ac:dyDescent="0.25">
      <c r="A276" s="3">
        <f>RSI!A276</f>
        <v>42409</v>
      </c>
      <c r="B276" s="2">
        <f>RSI!B276</f>
        <v>6.3616999999999999</v>
      </c>
      <c r="C276" s="2">
        <f>RSI!I276</f>
        <v>60.893994341624584</v>
      </c>
      <c r="D276" s="2">
        <f>MACD!E276</f>
        <v>-0.15151515740908295</v>
      </c>
      <c r="E276" s="2">
        <f>MACD!F276</f>
        <v>-0.15518635013392848</v>
      </c>
      <c r="F276" s="2">
        <f>'Moving Avg'!D276</f>
        <v>6.41554</v>
      </c>
      <c r="G276" s="2">
        <f>'Moving Avg'!F276</f>
        <v>6.2709450000000002</v>
      </c>
      <c r="H276" s="2">
        <f>'Moving Avg'!G276</f>
        <v>5.7986659999999999</v>
      </c>
      <c r="I276" s="2">
        <f>'Moving Avg'!H276</f>
        <v>5.9570379999999989</v>
      </c>
      <c r="J276" s="17" t="str">
        <f>OBV!F276</f>
        <v>NEUTRAL</v>
      </c>
      <c r="K276" s="17" t="e">
        <f>OBV!G276</f>
        <v>#DIV/0!</v>
      </c>
      <c r="L276" s="17" t="str">
        <f>OBV!H276</f>
        <v>NEUTRAL</v>
      </c>
    </row>
    <row r="277" spans="1:12" ht="13.5" x14ac:dyDescent="0.25">
      <c r="A277" s="3">
        <f>RSI!A277</f>
        <v>42410</v>
      </c>
      <c r="B277" s="2">
        <f>RSI!B277</f>
        <v>6.1708999999999996</v>
      </c>
      <c r="C277" s="2">
        <f>RSI!I277</f>
        <v>50.384307314502557</v>
      </c>
      <c r="D277" s="2">
        <f>MACD!E277</f>
        <v>-0.10670070193337633</v>
      </c>
      <c r="E277" s="2">
        <f>MACD!F277</f>
        <v>-0.14548922049381807</v>
      </c>
      <c r="F277" s="2">
        <f>'Moving Avg'!D277</f>
        <v>6.3675800000000002</v>
      </c>
      <c r="G277" s="2">
        <f>'Moving Avg'!F277</f>
        <v>6.2770650000000012</v>
      </c>
      <c r="H277" s="2">
        <f>'Moving Avg'!G277</f>
        <v>5.814913999999999</v>
      </c>
      <c r="I277" s="2">
        <f>'Moving Avg'!H277</f>
        <v>5.9570859999999994</v>
      </c>
      <c r="J277" s="17" t="str">
        <f>OBV!F277</f>
        <v>NEUTRAL</v>
      </c>
      <c r="K277" s="17" t="e">
        <f>OBV!G277</f>
        <v>#DIV/0!</v>
      </c>
      <c r="L277" s="17" t="str">
        <f>OBV!H277</f>
        <v>NEUTRAL</v>
      </c>
    </row>
    <row r="278" spans="1:12" ht="13.5" x14ac:dyDescent="0.25">
      <c r="A278" s="3">
        <f>RSI!A278</f>
        <v>42411</v>
      </c>
      <c r="B278" s="2">
        <f>RSI!B278</f>
        <v>5.9946999999999999</v>
      </c>
      <c r="C278" s="2">
        <f>RSI!I278</f>
        <v>43.003101474998637</v>
      </c>
      <c r="D278" s="2">
        <f>MACD!E278</f>
        <v>-4.1397060726673374E-2</v>
      </c>
      <c r="E278" s="2">
        <f>MACD!F278</f>
        <v>-0.12467078854038914</v>
      </c>
      <c r="F278" s="2">
        <f>'Moving Avg'!D278</f>
        <v>6.2795000000000005</v>
      </c>
      <c r="G278" s="2">
        <f>'Moving Avg'!F278</f>
        <v>6.2724150000000005</v>
      </c>
      <c r="H278" s="2">
        <f>'Moving Avg'!G278</f>
        <v>5.8294960000000007</v>
      </c>
      <c r="I278" s="2">
        <f>'Moving Avg'!H278</f>
        <v>5.9552894999999992</v>
      </c>
      <c r="J278" s="17" t="str">
        <f>OBV!F278</f>
        <v>NEUTRAL</v>
      </c>
      <c r="K278" s="17" t="e">
        <f>OBV!G278</f>
        <v>#DIV/0!</v>
      </c>
      <c r="L278" s="17" t="str">
        <f>OBV!H278</f>
        <v>NEUTRAL</v>
      </c>
    </row>
    <row r="279" spans="1:12" ht="13.5" x14ac:dyDescent="0.25">
      <c r="A279" s="3">
        <f>RSI!A279</f>
        <v>42412</v>
      </c>
      <c r="B279" s="2">
        <f>RSI!B279</f>
        <v>5.8258999999999999</v>
      </c>
      <c r="C279" s="2">
        <f>RSI!I279</f>
        <v>37.356925922664601</v>
      </c>
      <c r="D279" s="2">
        <f>MACD!E279</f>
        <v>6.5811741480592545E-2</v>
      </c>
      <c r="E279" s="2">
        <f>MACD!F279</f>
        <v>-8.6574282536192815E-2</v>
      </c>
      <c r="F279" s="2">
        <f>'Moving Avg'!D279</f>
        <v>6.1576600000000008</v>
      </c>
      <c r="G279" s="2">
        <f>'Moving Avg'!F279</f>
        <v>6.253210000000001</v>
      </c>
      <c r="H279" s="2">
        <f>'Moving Avg'!G279</f>
        <v>5.8391360000000008</v>
      </c>
      <c r="I279" s="2">
        <f>'Moving Avg'!H279</f>
        <v>5.9528639999999999</v>
      </c>
      <c r="J279" s="17" t="str">
        <f>OBV!F279</f>
        <v>NEUTRAL</v>
      </c>
      <c r="K279" s="17" t="e">
        <f>OBV!G279</f>
        <v>#DIV/0!</v>
      </c>
      <c r="L279" s="17" t="str">
        <f>OBV!H279</f>
        <v>NEUTRAL</v>
      </c>
    </row>
    <row r="280" spans="1:12" ht="13.5" x14ac:dyDescent="0.25">
      <c r="A280" s="3">
        <f>RSI!A280</f>
        <v>42415</v>
      </c>
      <c r="B280" s="2">
        <f>RSI!B280</f>
        <v>5.9653</v>
      </c>
      <c r="C280" s="2">
        <f>RSI!I280</f>
        <v>43.906892896195863</v>
      </c>
      <c r="D280" s="2">
        <f>MACD!E280</f>
        <v>0.1406600994323739</v>
      </c>
      <c r="E280" s="2">
        <f>MACD!F280</f>
        <v>-4.1127406142479478E-2</v>
      </c>
      <c r="F280" s="2">
        <f>'Moving Avg'!D280</f>
        <v>6.063699999999999</v>
      </c>
      <c r="G280" s="2">
        <f>'Moving Avg'!F280</f>
        <v>6.2489250000000007</v>
      </c>
      <c r="H280" s="2">
        <f>'Moving Avg'!G280</f>
        <v>5.8532280000000014</v>
      </c>
      <c r="I280" s="2">
        <f>'Moving Avg'!H280</f>
        <v>5.9505209999999984</v>
      </c>
      <c r="J280" s="17" t="str">
        <f>OBV!F280</f>
        <v>NEUTRAL</v>
      </c>
      <c r="K280" s="17" t="e">
        <f>OBV!G280</f>
        <v>#DIV/0!</v>
      </c>
      <c r="L280" s="17" t="str">
        <f>OBV!H280</f>
        <v>NEUTRAL</v>
      </c>
    </row>
    <row r="281" spans="1:12" ht="13.5" x14ac:dyDescent="0.25">
      <c r="A281" s="3">
        <f>RSI!A281</f>
        <v>42416</v>
      </c>
      <c r="B281" s="2">
        <f>RSI!B281</f>
        <v>6.2149000000000001</v>
      </c>
      <c r="C281" s="2">
        <f>RSI!I281</f>
        <v>53.318744428451673</v>
      </c>
      <c r="D281" s="2">
        <f>MACD!E281</f>
        <v>0.17522379754921413</v>
      </c>
      <c r="E281" s="2">
        <f>MACD!F281</f>
        <v>2.1428345958592471E-3</v>
      </c>
      <c r="F281" s="2">
        <f>'Moving Avg'!D281</f>
        <v>6.0343399999999994</v>
      </c>
      <c r="G281" s="2">
        <f>'Moving Avg'!F281</f>
        <v>6.2587100000000007</v>
      </c>
      <c r="H281" s="2">
        <f>'Moving Avg'!G281</f>
        <v>5.8713340000000018</v>
      </c>
      <c r="I281" s="2">
        <f>'Moving Avg'!H281</f>
        <v>5.9496204999999982</v>
      </c>
      <c r="J281" s="17" t="str">
        <f>OBV!F281</f>
        <v>NEUTRAL</v>
      </c>
      <c r="K281" s="17" t="e">
        <f>OBV!G281</f>
        <v>#DIV/0!</v>
      </c>
      <c r="L281" s="17" t="str">
        <f>OBV!H281</f>
        <v>NEUTRAL</v>
      </c>
    </row>
    <row r="282" spans="1:12" ht="13.5" x14ac:dyDescent="0.25">
      <c r="A282" s="3">
        <f>RSI!A282</f>
        <v>42417</v>
      </c>
      <c r="B282" s="2">
        <f>RSI!B282</f>
        <v>6.1905000000000001</v>
      </c>
      <c r="C282" s="2">
        <f>RSI!I282</f>
        <v>52.39325621984019</v>
      </c>
      <c r="D282" s="2">
        <f>MACD!E282</f>
        <v>0.18692385963449532</v>
      </c>
      <c r="E282" s="2">
        <f>MACD!F282</f>
        <v>3.9099039603586461E-2</v>
      </c>
      <c r="F282" s="2">
        <f>'Moving Avg'!D282</f>
        <v>6.0382599999999993</v>
      </c>
      <c r="G282" s="2">
        <f>'Moving Avg'!F282</f>
        <v>6.2685000000000013</v>
      </c>
      <c r="H282" s="2">
        <f>'Moving Avg'!G282</f>
        <v>5.8894420000000016</v>
      </c>
      <c r="I282" s="2">
        <f>'Moving Avg'!H282</f>
        <v>5.948802999999999</v>
      </c>
      <c r="J282" s="17" t="str">
        <f>OBV!F282</f>
        <v>NEUTRAL</v>
      </c>
      <c r="K282" s="17" t="e">
        <f>OBV!G282</f>
        <v>#DIV/0!</v>
      </c>
      <c r="L282" s="17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6.1905000000000001</v>
      </c>
      <c r="C283" s="2">
        <f>RSI!I283</f>
        <v>52.39325621984019</v>
      </c>
      <c r="D283" s="2">
        <f>MACD!E283</f>
        <v>0.20022363637214369</v>
      </c>
      <c r="E283" s="2">
        <f>MACD!F283</f>
        <v>7.13239589572979E-2</v>
      </c>
      <c r="F283" s="2">
        <f>'Moving Avg'!D283</f>
        <v>6.07742</v>
      </c>
      <c r="G283" s="2">
        <f>'Moving Avg'!F283</f>
        <v>6.2770650000000003</v>
      </c>
      <c r="H283" s="2">
        <f>'Moving Avg'!G283</f>
        <v>5.9079900000000016</v>
      </c>
      <c r="I283" s="2">
        <f>'Moving Avg'!H283</f>
        <v>5.9479749999999969</v>
      </c>
      <c r="J283" s="17" t="str">
        <f>OBV!F283</f>
        <v>NEUTRAL</v>
      </c>
      <c r="K283" s="17" t="e">
        <f>OBV!G283</f>
        <v>#DIV/0!</v>
      </c>
      <c r="L283" s="17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6.117</v>
      </c>
      <c r="C284" s="2">
        <f>RSI!I284</f>
        <v>49.397783831138014</v>
      </c>
      <c r="D284" s="2">
        <f>MACD!E284</f>
        <v>0.21659384736178655</v>
      </c>
      <c r="E284" s="2">
        <f>MACD!F284</f>
        <v>0.10037793663819564</v>
      </c>
      <c r="F284" s="2">
        <f>'Moving Avg'!D284</f>
        <v>6.1356400000000004</v>
      </c>
      <c r="G284" s="2">
        <f>'Moving Avg'!F284</f>
        <v>6.2819550000000008</v>
      </c>
      <c r="H284" s="2">
        <f>'Moving Avg'!G284</f>
        <v>5.9251660000000017</v>
      </c>
      <c r="I284" s="2">
        <f>'Moving Avg'!H284</f>
        <v>5.9467794999999981</v>
      </c>
      <c r="J284" s="17" t="str">
        <f>OBV!F284</f>
        <v>NEUTRAL</v>
      </c>
      <c r="K284" s="17" t="e">
        <f>OBV!G284</f>
        <v>#DIV/0!</v>
      </c>
      <c r="L284" s="17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6.0681000000000003</v>
      </c>
      <c r="C285" s="2">
        <f>RSI!I285</f>
        <v>47.453909730520884</v>
      </c>
      <c r="D285" s="2">
        <f>MACD!E285</f>
        <v>0.23419849873701271</v>
      </c>
      <c r="E285" s="2">
        <f>MACD!F285</f>
        <v>0.12714204905795906</v>
      </c>
      <c r="F285" s="2">
        <f>'Moving Avg'!D285</f>
        <v>6.1562000000000001</v>
      </c>
      <c r="G285" s="2">
        <f>'Moving Avg'!F285</f>
        <v>6.2771850000000002</v>
      </c>
      <c r="H285" s="2">
        <f>'Moving Avg'!G285</f>
        <v>5.941314000000002</v>
      </c>
      <c r="I285" s="2">
        <f>'Moving Avg'!H285</f>
        <v>5.9451449999999975</v>
      </c>
      <c r="J285" s="17" t="str">
        <f>OBV!F285</f>
        <v>NEUTRAL</v>
      </c>
      <c r="K285" s="17" t="e">
        <f>OBV!G285</f>
        <v>#DIV/0!</v>
      </c>
      <c r="L285" s="17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6.0435999999999996</v>
      </c>
      <c r="C286" s="2">
        <f>RSI!I286</f>
        <v>46.467289721063608</v>
      </c>
      <c r="D286" s="2">
        <f>MACD!E286</f>
        <v>0.24002723131034465</v>
      </c>
      <c r="E286" s="2">
        <f>MACD!F286</f>
        <v>0.14971908550843618</v>
      </c>
      <c r="F286" s="2">
        <f>'Moving Avg'!D286</f>
        <v>6.1219400000000004</v>
      </c>
      <c r="G286" s="2">
        <f>'Moving Avg'!F286</f>
        <v>6.2686200000000003</v>
      </c>
      <c r="H286" s="2">
        <f>'Moving Avg'!G286</f>
        <v>5.9557500000000019</v>
      </c>
      <c r="I286" s="2">
        <f>'Moving Avg'!H286</f>
        <v>5.9427729999999972</v>
      </c>
      <c r="J286" s="17" t="str">
        <f>OBV!F286</f>
        <v>NEUTRAL</v>
      </c>
      <c r="K286" s="17" t="e">
        <f>OBV!G286</f>
        <v>#DIV/0!</v>
      </c>
      <c r="L286" s="17" t="str">
        <f>OBV!H286</f>
        <v>NEUTRAL</v>
      </c>
    </row>
    <row r="287" spans="1:12" ht="13.5" x14ac:dyDescent="0.25">
      <c r="A287" s="3">
        <f>RSI!A287</f>
        <v>42424</v>
      </c>
      <c r="B287" s="2">
        <f>RSI!B287</f>
        <v>5.8723999999999998</v>
      </c>
      <c r="C287" s="2">
        <f>RSI!I287</f>
        <v>40.180666717547837</v>
      </c>
      <c r="D287" s="2">
        <f>MACD!E287</f>
        <v>0.22881125561924787</v>
      </c>
      <c r="E287" s="2">
        <f>MACD!F287</f>
        <v>0.16553751953059853</v>
      </c>
      <c r="F287" s="2">
        <f>'Moving Avg'!D287</f>
        <v>6.0583200000000001</v>
      </c>
      <c r="G287" s="2">
        <f>'Moving Avg'!F287</f>
        <v>6.2465999999999999</v>
      </c>
      <c r="H287" s="2">
        <f>'Moving Avg'!G287</f>
        <v>5.9648040000000018</v>
      </c>
      <c r="I287" s="2">
        <f>'Moving Avg'!H287</f>
        <v>5.9394424999999993</v>
      </c>
      <c r="J287" s="17" t="str">
        <f>OBV!F287</f>
        <v>NEUTRAL</v>
      </c>
      <c r="K287" s="17" t="e">
        <f>OBV!G287</f>
        <v>#DIV/0!</v>
      </c>
      <c r="L287" s="17" t="str">
        <f>OBV!H287</f>
        <v>NEUTRAL</v>
      </c>
    </row>
    <row r="288" spans="1:12" ht="13.5" x14ac:dyDescent="0.25">
      <c r="A288" s="3">
        <f>RSI!A288</f>
        <v>42425</v>
      </c>
      <c r="B288" s="2">
        <f>RSI!B288</f>
        <v>5.8845999999999998</v>
      </c>
      <c r="C288" s="2">
        <f>RSI!I288</f>
        <v>40.795371355845703</v>
      </c>
      <c r="D288" s="2">
        <f>MACD!E288</f>
        <v>0.19280658799095995</v>
      </c>
      <c r="E288" s="2">
        <f>MACD!F288</f>
        <v>0.17099133322267085</v>
      </c>
      <c r="F288" s="2">
        <f>'Moving Avg'!D288</f>
        <v>5.9971399999999999</v>
      </c>
      <c r="G288" s="2">
        <f>'Moving Avg'!F288</f>
        <v>6.2205400000000006</v>
      </c>
      <c r="H288" s="2">
        <f>'Moving Avg'!G288</f>
        <v>5.9748360000000025</v>
      </c>
      <c r="I288" s="2">
        <f>'Moving Avg'!H288</f>
        <v>5.9361219999999983</v>
      </c>
      <c r="J288" s="17" t="str">
        <f>OBV!F288</f>
        <v>NEUTRAL</v>
      </c>
      <c r="K288" s="17" t="e">
        <f>OBV!G288</f>
        <v>#DIV/0!</v>
      </c>
      <c r="L288" s="17" t="str">
        <f>OBV!H288</f>
        <v>NEUTRAL</v>
      </c>
    </row>
    <row r="289" spans="1:12" ht="13.5" x14ac:dyDescent="0.25">
      <c r="A289" s="3">
        <f>RSI!A289</f>
        <v>42426</v>
      </c>
      <c r="B289" s="2">
        <f>RSI!B289</f>
        <v>5.8967999999999998</v>
      </c>
      <c r="C289" s="2">
        <f>RSI!I289</f>
        <v>41.443387093263091</v>
      </c>
      <c r="D289" s="2">
        <f>MACD!E289</f>
        <v>0.13678234311989801</v>
      </c>
      <c r="E289" s="2">
        <f>MACD!F289</f>
        <v>0.16414953520211631</v>
      </c>
      <c r="F289" s="2">
        <f>'Moving Avg'!D289</f>
        <v>5.9530999999999992</v>
      </c>
      <c r="G289" s="2">
        <f>'Moving Avg'!F289</f>
        <v>6.1826150000000002</v>
      </c>
      <c r="H289" s="2">
        <f>'Moving Avg'!G289</f>
        <v>5.9843780000000013</v>
      </c>
      <c r="I289" s="2">
        <f>'Moving Avg'!H289</f>
        <v>5.9330159999999985</v>
      </c>
      <c r="J289" s="17" t="str">
        <f>OBV!F289</f>
        <v>NEUTRAL</v>
      </c>
      <c r="K289" s="17" t="e">
        <f>OBV!G289</f>
        <v>#DIV/0!</v>
      </c>
      <c r="L289" s="17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6.117</v>
      </c>
      <c r="C290" s="2">
        <f>RSI!I290</f>
        <v>51.715890328748515</v>
      </c>
      <c r="D290" s="2">
        <f>MACD!E290</f>
        <v>9.5656996362001756E-2</v>
      </c>
      <c r="E290" s="2">
        <f>MACD!F290</f>
        <v>0.15045102743409339</v>
      </c>
      <c r="F290" s="2">
        <f>'Moving Avg'!D290</f>
        <v>5.9628800000000002</v>
      </c>
      <c r="G290" s="2">
        <f>'Moving Avg'!F290</f>
        <v>6.1581450000000002</v>
      </c>
      <c r="H290" s="2">
        <f>'Moving Avg'!G290</f>
        <v>5.9983240000000011</v>
      </c>
      <c r="I290" s="2">
        <f>'Moving Avg'!H290</f>
        <v>5.9299574999999995</v>
      </c>
      <c r="J290" s="17" t="str">
        <f>OBV!F290</f>
        <v>NEUTRAL</v>
      </c>
      <c r="K290" s="17" t="e">
        <f>OBV!G290</f>
        <v>#DIV/0!</v>
      </c>
      <c r="L290" s="17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6.117</v>
      </c>
      <c r="C291" s="2">
        <f>RSI!I291</f>
        <v>51.715890328748515</v>
      </c>
      <c r="D291" s="2">
        <f>MACD!E291</f>
        <v>9.901739994072134E-2</v>
      </c>
      <c r="E291" s="2">
        <f>MACD!F291</f>
        <v>0.14016430193541898</v>
      </c>
      <c r="F291" s="2">
        <f>'Moving Avg'!D291</f>
        <v>5.9775600000000004</v>
      </c>
      <c r="G291" s="2">
        <f>'Moving Avg'!F291</f>
        <v>6.1373450000000007</v>
      </c>
      <c r="H291" s="2">
        <f>'Moving Avg'!G291</f>
        <v>6.0122700000000018</v>
      </c>
      <c r="I291" s="2">
        <f>'Moving Avg'!H291</f>
        <v>5.9257634999999986</v>
      </c>
      <c r="J291" s="17" t="str">
        <f>OBV!F291</f>
        <v>NEUTRAL</v>
      </c>
      <c r="K291" s="17" t="e">
        <f>OBV!G291</f>
        <v>#DIV/0!</v>
      </c>
      <c r="L291" s="17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6.4840999999999998</v>
      </c>
      <c r="C292" s="2">
        <f>RSI!I292</f>
        <v>63.945156346677422</v>
      </c>
      <c r="D292" s="2">
        <f>MACD!E292</f>
        <v>7.0691022118456459E-2</v>
      </c>
      <c r="E292" s="2">
        <f>MACD!F292</f>
        <v>0.1262696459720265</v>
      </c>
      <c r="F292" s="2">
        <f>'Moving Avg'!D292</f>
        <v>6.0998999999999999</v>
      </c>
      <c r="G292" s="2">
        <f>'Moving Avg'!F292</f>
        <v>6.1410150000000003</v>
      </c>
      <c r="H292" s="2">
        <f>'Moving Avg'!G292</f>
        <v>6.0323840000000004</v>
      </c>
      <c r="I292" s="2">
        <f>'Moving Avg'!H292</f>
        <v>5.9228274999999977</v>
      </c>
      <c r="J292" s="17" t="str">
        <f>OBV!F292</f>
        <v>NEUTRAL</v>
      </c>
      <c r="K292" s="17" t="e">
        <f>OBV!G292</f>
        <v>#DIV/0!</v>
      </c>
      <c r="L292" s="17" t="str">
        <f>OBV!H292</f>
        <v>NEUTRAL</v>
      </c>
    </row>
    <row r="293" spans="1:12" ht="13.5" x14ac:dyDescent="0.25">
      <c r="A293" s="3">
        <f>RSI!A293</f>
        <v>42432</v>
      </c>
      <c r="B293" s="2">
        <f>RSI!B293</f>
        <v>6.4694000000000003</v>
      </c>
      <c r="C293" s="2">
        <f>RSI!I293</f>
        <v>63.254274664493522</v>
      </c>
      <c r="D293" s="2">
        <f>MACD!E293</f>
        <v>4.5435415310488558E-2</v>
      </c>
      <c r="E293" s="2">
        <f>MACD!F293</f>
        <v>0.11010279983971892</v>
      </c>
      <c r="F293" s="2">
        <f>'Moving Avg'!D293</f>
        <v>6.2168599999999996</v>
      </c>
      <c r="G293" s="2">
        <f>'Moving Avg'!F293</f>
        <v>6.1427300000000002</v>
      </c>
      <c r="H293" s="2">
        <f>'Moving Avg'!G293</f>
        <v>6.0525940000000018</v>
      </c>
      <c r="I293" s="2">
        <f>'Moving Avg'!H293</f>
        <v>5.9204539999999986</v>
      </c>
      <c r="J293" s="17" t="str">
        <f>OBV!F293</f>
        <v>NEUTRAL</v>
      </c>
      <c r="K293" s="17" t="e">
        <f>OBV!G293</f>
        <v>#DIV/0!</v>
      </c>
      <c r="L293" s="17" t="str">
        <f>OBV!H293</f>
        <v>NEUTRAL</v>
      </c>
    </row>
    <row r="294" spans="1:12" ht="13.5" x14ac:dyDescent="0.25">
      <c r="A294" s="3">
        <f>RSI!A294</f>
        <v>42433</v>
      </c>
      <c r="B294" s="2">
        <f>RSI!B294</f>
        <v>6.3616999999999999</v>
      </c>
      <c r="C294" s="2">
        <f>RSI!I294</f>
        <v>58.285602248283212</v>
      </c>
      <c r="D294" s="2">
        <f>MACD!E294</f>
        <v>1.8622214360536127E-2</v>
      </c>
      <c r="E294" s="2">
        <f>MACD!F294</f>
        <v>9.1806682743882373E-2</v>
      </c>
      <c r="F294" s="2">
        <f>'Moving Avg'!D294</f>
        <v>6.3098399999999994</v>
      </c>
      <c r="G294" s="2">
        <f>'Moving Avg'!F294</f>
        <v>6.1390599999999997</v>
      </c>
      <c r="H294" s="2">
        <f>'Moving Avg'!G294</f>
        <v>6.0704559999999992</v>
      </c>
      <c r="I294" s="2">
        <f>'Moving Avg'!H294</f>
        <v>5.9181294999999992</v>
      </c>
      <c r="J294" s="17" t="str">
        <f>OBV!F294</f>
        <v>NEUTRAL</v>
      </c>
      <c r="K294" s="17" t="e">
        <f>OBV!G294</f>
        <v>#DIV/0!</v>
      </c>
      <c r="L294" s="17" t="str">
        <f>OBV!H294</f>
        <v>NEUTRAL</v>
      </c>
    </row>
    <row r="295" spans="1:12" ht="13.5" x14ac:dyDescent="0.25">
      <c r="A295" s="3">
        <f>RSI!A295</f>
        <v>42436</v>
      </c>
      <c r="B295" s="2">
        <f>RSI!B295</f>
        <v>6.3250000000000002</v>
      </c>
      <c r="C295" s="2">
        <f>RSI!I295</f>
        <v>56.652532047573075</v>
      </c>
      <c r="D295" s="2">
        <f>MACD!E295</f>
        <v>-1.0190660621454128E-2</v>
      </c>
      <c r="E295" s="2">
        <f>MACD!F295</f>
        <v>7.1407214070815073E-2</v>
      </c>
      <c r="F295" s="2">
        <f>'Moving Avg'!D295</f>
        <v>6.3514399999999993</v>
      </c>
      <c r="G295" s="2">
        <f>'Moving Avg'!F295</f>
        <v>6.1335550000000012</v>
      </c>
      <c r="H295" s="2">
        <f>'Moving Avg'!G295</f>
        <v>6.085869999999999</v>
      </c>
      <c r="I295" s="2">
        <f>'Moving Avg'!H295</f>
        <v>5.9157679999999981</v>
      </c>
      <c r="J295" s="17" t="str">
        <f>OBV!F295</f>
        <v>NEUTRAL</v>
      </c>
      <c r="K295" s="17" t="e">
        <f>OBV!G295</f>
        <v>#DIV/0!</v>
      </c>
      <c r="L295" s="17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6.3691000000000004</v>
      </c>
      <c r="C296" s="2">
        <f>RSI!I296</f>
        <v>58.169221685645148</v>
      </c>
      <c r="D296" s="2">
        <f>MACD!E296</f>
        <v>-4.2612250301117705E-2</v>
      </c>
      <c r="E296" s="2">
        <f>MACD!F296</f>
        <v>4.8603321196428517E-2</v>
      </c>
      <c r="F296" s="2">
        <f>'Moving Avg'!D296</f>
        <v>6.401860000000001</v>
      </c>
      <c r="G296" s="2">
        <f>'Moving Avg'!F296</f>
        <v>6.1339250000000005</v>
      </c>
      <c r="H296" s="2">
        <f>'Moving Avg'!G296</f>
        <v>6.1038800000000002</v>
      </c>
      <c r="I296" s="2">
        <f>'Moving Avg'!H296</f>
        <v>5.9138964999999999</v>
      </c>
      <c r="J296" s="17" t="str">
        <f>OBV!F296</f>
        <v>NEUTRAL</v>
      </c>
      <c r="K296" s="17" t="e">
        <f>OBV!G296</f>
        <v>#DIV/0!</v>
      </c>
      <c r="L296" s="17" t="str">
        <f>OBV!H296</f>
        <v>NEUTRAL</v>
      </c>
    </row>
    <row r="297" spans="1:12" ht="13.5" x14ac:dyDescent="0.25">
      <c r="A297" s="3">
        <f>RSI!A297</f>
        <v>42438</v>
      </c>
      <c r="B297" s="2">
        <f>RSI!B297</f>
        <v>6.5281000000000002</v>
      </c>
      <c r="C297" s="2">
        <f>RSI!I297</f>
        <v>63.172436915070861</v>
      </c>
      <c r="D297" s="2">
        <f>MACD!E297</f>
        <v>-0.1093538120125217</v>
      </c>
      <c r="E297" s="2">
        <f>MACD!F297</f>
        <v>1.7011894554638477E-2</v>
      </c>
      <c r="F297" s="2">
        <f>'Moving Avg'!D297</f>
        <v>6.41066</v>
      </c>
      <c r="G297" s="2">
        <f>'Moving Avg'!F297</f>
        <v>6.1517849999999994</v>
      </c>
      <c r="H297" s="2">
        <f>'Moving Avg'!G297</f>
        <v>6.1258039999999996</v>
      </c>
      <c r="I297" s="2">
        <f>'Moving Avg'!H297</f>
        <v>5.9128445000000003</v>
      </c>
      <c r="J297" s="17" t="str">
        <f>OBV!F297</f>
        <v>NEUTRAL</v>
      </c>
      <c r="K297" s="17" t="e">
        <f>OBV!G297</f>
        <v>#DIV/0!</v>
      </c>
      <c r="L297" s="17" t="str">
        <f>OBV!H297</f>
        <v>NEUTRAL</v>
      </c>
    </row>
    <row r="298" spans="1:12" ht="13.5" x14ac:dyDescent="0.25">
      <c r="A298" s="3">
        <f>RSI!A298</f>
        <v>42439</v>
      </c>
      <c r="B298" s="2">
        <f>RSI!B298</f>
        <v>6.4180000000000001</v>
      </c>
      <c r="C298" s="2">
        <f>RSI!I298</f>
        <v>57.999333925586257</v>
      </c>
      <c r="D298" s="2">
        <f>MACD!E298</f>
        <v>-0.15783789811675586</v>
      </c>
      <c r="E298" s="2">
        <f>MACD!F298</f>
        <v>-1.7958063979640393E-2</v>
      </c>
      <c r="F298" s="2">
        <f>'Moving Avg'!D298</f>
        <v>6.4003800000000002</v>
      </c>
      <c r="G298" s="2">
        <f>'Moving Avg'!F298</f>
        <v>6.1729500000000002</v>
      </c>
      <c r="H298" s="2">
        <f>'Moving Avg'!G298</f>
        <v>6.1441559999999988</v>
      </c>
      <c r="I298" s="2">
        <f>'Moving Avg'!H298</f>
        <v>5.910679</v>
      </c>
      <c r="J298" s="17" t="str">
        <f>OBV!F298</f>
        <v>NEUTRAL</v>
      </c>
      <c r="K298" s="17" t="e">
        <f>OBV!G298</f>
        <v>#DIV/0!</v>
      </c>
      <c r="L298" s="17" t="str">
        <f>OBV!H298</f>
        <v>NEUTRAL</v>
      </c>
    </row>
    <row r="299" spans="1:12" ht="13.5" x14ac:dyDescent="0.25">
      <c r="A299" s="3">
        <f>RSI!A299</f>
        <v>42440</v>
      </c>
      <c r="B299" s="2">
        <f>RSI!B299</f>
        <v>6.5500999999999996</v>
      </c>
      <c r="C299" s="2">
        <f>RSI!I299</f>
        <v>62.018163890964011</v>
      </c>
      <c r="D299" s="2">
        <f>MACD!E299</f>
        <v>-0.2080121775646111</v>
      </c>
      <c r="E299" s="2">
        <f>MACD!F299</f>
        <v>-5.5968886696634537E-2</v>
      </c>
      <c r="F299" s="2">
        <f>'Moving Avg'!D299</f>
        <v>6.4380600000000001</v>
      </c>
      <c r="G299" s="2">
        <f>'Moving Avg'!F299</f>
        <v>6.2091600000000007</v>
      </c>
      <c r="H299" s="2">
        <f>'Moving Avg'!G299</f>
        <v>6.1659799999999985</v>
      </c>
      <c r="I299" s="2">
        <f>'Moving Avg'!H299</f>
        <v>5.9087335000000003</v>
      </c>
      <c r="J299" s="17" t="str">
        <f>OBV!F299</f>
        <v>NEUTRAL</v>
      </c>
      <c r="K299" s="17" t="e">
        <f>OBV!G299</f>
        <v>#DIV/0!</v>
      </c>
      <c r="L299" s="17" t="str">
        <f>OBV!H299</f>
        <v>NEUTRAL</v>
      </c>
    </row>
    <row r="300" spans="1:12" ht="13.5" x14ac:dyDescent="0.25">
      <c r="A300" s="3">
        <f>RSI!A300</f>
        <v>42443</v>
      </c>
      <c r="B300" s="2">
        <f>RSI!B300</f>
        <v>6.5575000000000001</v>
      </c>
      <c r="C300" s="2">
        <f>RSI!I300</f>
        <v>62.236152237737535</v>
      </c>
      <c r="D300" s="2">
        <f>MACD!E300</f>
        <v>-0.21906824063555685</v>
      </c>
      <c r="E300" s="2">
        <f>MACD!F300</f>
        <v>-8.8588757484419009E-2</v>
      </c>
      <c r="F300" s="2">
        <f>'Moving Avg'!D300</f>
        <v>6.4845600000000001</v>
      </c>
      <c r="G300" s="2">
        <f>'Moving Avg'!F300</f>
        <v>6.2387700000000006</v>
      </c>
      <c r="H300" s="2">
        <f>'Moving Avg'!G300</f>
        <v>6.1857999999999977</v>
      </c>
      <c r="I300" s="2">
        <f>'Moving Avg'!H300</f>
        <v>5.906911</v>
      </c>
      <c r="J300" s="17" t="str">
        <f>OBV!F300</f>
        <v>NEUTRAL</v>
      </c>
      <c r="K300" s="17" t="e">
        <f>OBV!G300</f>
        <v>#DIV/0!</v>
      </c>
      <c r="L300" s="17" t="str">
        <f>OBV!H300</f>
        <v>NEUTRAL</v>
      </c>
    </row>
    <row r="301" spans="1:12" ht="13.5" x14ac:dyDescent="0.25">
      <c r="A301" s="3">
        <f>RSI!A301</f>
        <v>42444</v>
      </c>
      <c r="B301" s="2">
        <f>RSI!B301</f>
        <v>6.5354999999999999</v>
      </c>
      <c r="C301" s="2">
        <f>RSI!I301</f>
        <v>61.113182971664045</v>
      </c>
      <c r="D301" s="2">
        <f>MACD!E301</f>
        <v>-0.2286242075357503</v>
      </c>
      <c r="E301" s="2">
        <f>MACD!F301</f>
        <v>-0.11659584749468527</v>
      </c>
      <c r="F301" s="2">
        <f>'Moving Avg'!D301</f>
        <v>6.5178400000000014</v>
      </c>
      <c r="G301" s="2">
        <f>'Moving Avg'!F301</f>
        <v>6.2548000000000004</v>
      </c>
      <c r="H301" s="2">
        <f>'Moving Avg'!G301</f>
        <v>6.2019979999999988</v>
      </c>
      <c r="I301" s="2">
        <f>'Moving Avg'!H301</f>
        <v>5.9052105000000008</v>
      </c>
      <c r="J301" s="17" t="str">
        <f>OBV!F301</f>
        <v>NEUTRAL</v>
      </c>
      <c r="K301" s="17" t="e">
        <f>OBV!G301</f>
        <v>#DIV/0!</v>
      </c>
      <c r="L301" s="17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6.5452000000000004</v>
      </c>
      <c r="C302" s="2">
        <f>RSI!I302</f>
        <v>61.443519240906603</v>
      </c>
      <c r="D302" s="2">
        <f>MACD!E302</f>
        <v>-0.18251649832609207</v>
      </c>
      <c r="E302" s="2">
        <f>MACD!F302</f>
        <v>-0.12977997766096663</v>
      </c>
      <c r="F302" s="2">
        <f>'Moving Avg'!D302</f>
        <v>6.5212599999999998</v>
      </c>
      <c r="G302" s="2">
        <f>'Moving Avg'!F302</f>
        <v>6.2725349999999995</v>
      </c>
      <c r="H302" s="2">
        <f>'Moving Avg'!G302</f>
        <v>6.2139860000000002</v>
      </c>
      <c r="I302" s="2">
        <f>'Moving Avg'!H302</f>
        <v>5.9039380000000001</v>
      </c>
      <c r="J302" s="17" t="str">
        <f>OBV!F302</f>
        <v>NEUTRAL</v>
      </c>
      <c r="K302" s="17" t="e">
        <f>OBV!G302</f>
        <v>#DIV/0!</v>
      </c>
      <c r="L302" s="17" t="str">
        <f>OBV!H302</f>
        <v>NEUTRAL</v>
      </c>
    </row>
    <row r="303" spans="1:12" ht="13.5" x14ac:dyDescent="0.25">
      <c r="A303" s="3">
        <f>RSI!A303</f>
        <v>42446</v>
      </c>
      <c r="B303" s="2">
        <f>RSI!B303</f>
        <v>6.5354999999999999</v>
      </c>
      <c r="C303" s="2">
        <f>RSI!I303</f>
        <v>60.886513524031798</v>
      </c>
      <c r="D303" s="2">
        <f>MACD!E303</f>
        <v>-0.14655158087321318</v>
      </c>
      <c r="E303" s="2">
        <f>MACD!F303</f>
        <v>-0.13313429830341594</v>
      </c>
      <c r="F303" s="2">
        <f>'Moving Avg'!D303</f>
        <v>6.544760000000001</v>
      </c>
      <c r="G303" s="2">
        <f>'Moving Avg'!F303</f>
        <v>6.2897850000000002</v>
      </c>
      <c r="H303" s="2">
        <f>'Moving Avg'!G303</f>
        <v>6.2257800000000012</v>
      </c>
      <c r="I303" s="2">
        <f>'Moving Avg'!H303</f>
        <v>5.9028494999999994</v>
      </c>
      <c r="J303" s="17" t="str">
        <f>OBV!F303</f>
        <v>NEUTRAL</v>
      </c>
      <c r="K303" s="17" t="e">
        <f>OBV!G303</f>
        <v>#DIV/0!</v>
      </c>
      <c r="L303" s="17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6.5452000000000004</v>
      </c>
      <c r="C304" s="2">
        <f>RSI!I304</f>
        <v>61.26467342487031</v>
      </c>
      <c r="D304" s="2">
        <f>MACD!E304</f>
        <v>-0.1347448611494686</v>
      </c>
      <c r="E304" s="2">
        <f>MACD!F304</f>
        <v>-0.1334564108726265</v>
      </c>
      <c r="F304" s="2">
        <f>'Moving Avg'!D304</f>
        <v>6.5437799999999999</v>
      </c>
      <c r="G304" s="2">
        <f>'Moving Avg'!F304</f>
        <v>6.3111949999999997</v>
      </c>
      <c r="H304" s="2">
        <f>'Moving Avg'!G304</f>
        <v>6.2406560000000004</v>
      </c>
      <c r="I304" s="2">
        <f>'Moving Avg'!H304</f>
        <v>5.9019195</v>
      </c>
      <c r="J304" s="17" t="str">
        <f>OBV!F304</f>
        <v>NEUTRAL</v>
      </c>
      <c r="K304" s="17" t="e">
        <f>OBV!G304</f>
        <v>#DIV/0!</v>
      </c>
      <c r="L304" s="17" t="str">
        <f>OBV!H304</f>
        <v>NEUTRAL</v>
      </c>
    </row>
    <row r="305" spans="1:12" ht="13.5" x14ac:dyDescent="0.25">
      <c r="A305" s="3">
        <f>RSI!A305</f>
        <v>42450</v>
      </c>
      <c r="B305" s="2">
        <f>RSI!B305</f>
        <v>6.5378999999999996</v>
      </c>
      <c r="C305" s="2">
        <f>RSI!I305</f>
        <v>60.788346549794291</v>
      </c>
      <c r="D305" s="2">
        <f>MACD!E305</f>
        <v>-0.13115560938699655</v>
      </c>
      <c r="E305" s="2">
        <f>MACD!F305</f>
        <v>-0.13299625057550052</v>
      </c>
      <c r="F305" s="2">
        <f>'Moving Avg'!D305</f>
        <v>6.53986</v>
      </c>
      <c r="G305" s="2">
        <f>'Moving Avg'!F305</f>
        <v>6.3346849999999986</v>
      </c>
      <c r="H305" s="2">
        <f>'Moving Avg'!G305</f>
        <v>6.2544560000000011</v>
      </c>
      <c r="I305" s="2">
        <f>'Moving Avg'!H305</f>
        <v>5.9009410000000004</v>
      </c>
      <c r="J305" s="17" t="str">
        <f>OBV!F305</f>
        <v>NEUTRAL</v>
      </c>
      <c r="K305" s="17" t="e">
        <f>OBV!G305</f>
        <v>#DIV/0!</v>
      </c>
      <c r="L305" s="17" t="str">
        <f>OBV!H305</f>
        <v>NEUTRAL</v>
      </c>
    </row>
    <row r="306" spans="1:12" ht="13.5" x14ac:dyDescent="0.25">
      <c r="A306" s="3">
        <f>RSI!A306</f>
        <v>42451</v>
      </c>
      <c r="B306" s="2">
        <f>RSI!B306</f>
        <v>6.4229000000000003</v>
      </c>
      <c r="C306" s="2">
        <f>RSI!I306</f>
        <v>53.704555347713914</v>
      </c>
      <c r="D306" s="2">
        <f>MACD!E306</f>
        <v>-0.11397194365415508</v>
      </c>
      <c r="E306" s="2">
        <f>MACD!F306</f>
        <v>-0.12919138919123144</v>
      </c>
      <c r="F306" s="2">
        <f>'Moving Avg'!D306</f>
        <v>6.5173399999999999</v>
      </c>
      <c r="G306" s="2">
        <f>'Moving Avg'!F306</f>
        <v>6.35365</v>
      </c>
      <c r="H306" s="2">
        <f>'Moving Avg'!G306</f>
        <v>6.265466</v>
      </c>
      <c r="I306" s="2">
        <f>'Moving Avg'!H306</f>
        <v>5.8996564999999999</v>
      </c>
      <c r="J306" s="17" t="str">
        <f>OBV!F306</f>
        <v>NEUTRAL</v>
      </c>
      <c r="K306" s="17" t="e">
        <f>OBV!G306</f>
        <v>#DIV/0!</v>
      </c>
      <c r="L306" s="17" t="str">
        <f>OBV!H306</f>
        <v>NEUTRAL</v>
      </c>
    </row>
    <row r="307" spans="1:12" ht="13.5" x14ac:dyDescent="0.25">
      <c r="A307" s="3">
        <f>RSI!A307</f>
        <v>42452</v>
      </c>
      <c r="B307" s="2">
        <f>RSI!B307</f>
        <v>6.4107000000000003</v>
      </c>
      <c r="C307" s="2">
        <f>RSI!I307</f>
        <v>52.998954013788406</v>
      </c>
      <c r="D307" s="2">
        <f>MACD!E307</f>
        <v>-7.4457995360284635E-2</v>
      </c>
      <c r="E307" s="2">
        <f>MACD!F307</f>
        <v>-0.11824471042504209</v>
      </c>
      <c r="F307" s="2">
        <f>'Moving Avg'!D307</f>
        <v>6.4904399999999995</v>
      </c>
      <c r="G307" s="2">
        <f>'Moving Avg'!F307</f>
        <v>6.3805649999999998</v>
      </c>
      <c r="H307" s="2">
        <f>'Moving Avg'!G307</f>
        <v>6.2727100000000027</v>
      </c>
      <c r="I307" s="2">
        <f>'Moving Avg'!H307</f>
        <v>5.8989225000000012</v>
      </c>
      <c r="J307" s="17" t="str">
        <f>OBV!F307</f>
        <v>NEUTRAL</v>
      </c>
      <c r="K307" s="17" t="e">
        <f>OBV!G307</f>
        <v>#DIV/0!</v>
      </c>
      <c r="L307" s="17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6.4351000000000003</v>
      </c>
      <c r="C308" s="2">
        <f>RSI!I308</f>
        <v>54.292408884924278</v>
      </c>
      <c r="D308" s="2">
        <f>MACD!E308</f>
        <v>-6.0059226806850496E-2</v>
      </c>
      <c r="E308" s="2">
        <f>MACD!F308</f>
        <v>-0.10660761370140379</v>
      </c>
      <c r="F308" s="2">
        <f>'Moving Avg'!D308</f>
        <v>6.4703599999999994</v>
      </c>
      <c r="G308" s="2">
        <f>'Moving Avg'!F308</f>
        <v>6.4080899999999996</v>
      </c>
      <c r="H308" s="2">
        <f>'Moving Avg'!G308</f>
        <v>6.2796580000000004</v>
      </c>
      <c r="I308" s="2">
        <f>'Moving Avg'!H308</f>
        <v>5.8986410000000005</v>
      </c>
      <c r="J308" s="17" t="str">
        <f>OBV!F308</f>
        <v>NEUTRAL</v>
      </c>
      <c r="K308" s="17" t="e">
        <f>OBV!G308</f>
        <v>#DIV/0!</v>
      </c>
      <c r="L308" s="17" t="str">
        <f>OBV!H308</f>
        <v>NEUTRAL</v>
      </c>
    </row>
    <row r="309" spans="1:12" ht="13.5" x14ac:dyDescent="0.25">
      <c r="A309" s="3">
        <f>RSI!A309</f>
        <v>42454</v>
      </c>
      <c r="B309" s="2">
        <f>RSI!B309</f>
        <v>6.4816000000000003</v>
      </c>
      <c r="C309" s="2">
        <f>RSI!I309</f>
        <v>56.735945145817858</v>
      </c>
      <c r="D309" s="2">
        <f>MACD!E309</f>
        <v>-3.1409944016475677E-2</v>
      </c>
      <c r="E309" s="2">
        <f>MACD!F309</f>
        <v>-9.1568079764418178E-2</v>
      </c>
      <c r="F309" s="2">
        <f>'Moving Avg'!D309</f>
        <v>6.4576399999999996</v>
      </c>
      <c r="G309" s="2">
        <f>'Moving Avg'!F309</f>
        <v>6.4373300000000002</v>
      </c>
      <c r="H309" s="2">
        <f>'Moving Avg'!G309</f>
        <v>6.2850900000000012</v>
      </c>
      <c r="I309" s="2">
        <f>'Moving Avg'!H309</f>
        <v>5.8989954999999998</v>
      </c>
      <c r="J309" s="17" t="str">
        <f>OBV!F309</f>
        <v>NEUTRAL</v>
      </c>
      <c r="K309" s="17" t="e">
        <f>OBV!G309</f>
        <v>#DIV/0!</v>
      </c>
      <c r="L309" s="17" t="str">
        <f>OBV!H309</f>
        <v>NEUTRAL</v>
      </c>
    </row>
    <row r="310" spans="1:12" ht="13.5" x14ac:dyDescent="0.25">
      <c r="A310" s="3">
        <f>RSI!A310</f>
        <v>42457</v>
      </c>
      <c r="B310" s="2">
        <f>RSI!B310</f>
        <v>6.4351000000000003</v>
      </c>
      <c r="C310" s="2">
        <f>RSI!I310</f>
        <v>53.647333676571435</v>
      </c>
      <c r="D310" s="2">
        <f>MACD!E310</f>
        <v>-3.2424438927742827E-3</v>
      </c>
      <c r="E310" s="2">
        <f>MACD!F310</f>
        <v>-7.3902952590089402E-2</v>
      </c>
      <c r="F310" s="2">
        <f>'Moving Avg'!D310</f>
        <v>6.4370799999999999</v>
      </c>
      <c r="G310" s="2">
        <f>'Moving Avg'!F310</f>
        <v>6.4532349999999994</v>
      </c>
      <c r="H310" s="2">
        <f>'Moving Avg'!G310</f>
        <v>6.2927720000000003</v>
      </c>
      <c r="I310" s="2">
        <f>'Moving Avg'!H310</f>
        <v>5.8999739999999994</v>
      </c>
      <c r="J310" s="17" t="str">
        <f>OBV!F310</f>
        <v>NEUTRAL</v>
      </c>
      <c r="K310" s="17" t="e">
        <f>OBV!G310</f>
        <v>#DIV/0!</v>
      </c>
      <c r="L310" s="17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6.4351000000000003</v>
      </c>
      <c r="C311" s="2">
        <f>RSI!I311</f>
        <v>53.647333676571435</v>
      </c>
      <c r="D311" s="2">
        <f>MACD!E311</f>
        <v>1.6873317673005594E-2</v>
      </c>
      <c r="E311" s="2">
        <f>MACD!F311</f>
        <v>-5.5747698537470407E-2</v>
      </c>
      <c r="F311" s="2">
        <f>'Moving Avg'!D311</f>
        <v>6.4395199999999999</v>
      </c>
      <c r="G311" s="2">
        <f>'Moving Avg'!F311</f>
        <v>6.4691400000000003</v>
      </c>
      <c r="H311" s="2">
        <f>'Moving Avg'!G311</f>
        <v>6.3010900000000003</v>
      </c>
      <c r="I311" s="2">
        <f>'Moving Avg'!H311</f>
        <v>5.9004629999999993</v>
      </c>
      <c r="J311" s="17" t="str">
        <f>OBV!F311</f>
        <v>NEUTRAL</v>
      </c>
      <c r="K311" s="17" t="e">
        <f>OBV!G311</f>
        <v>#DIV/0!</v>
      </c>
      <c r="L311" s="17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6.4107000000000003</v>
      </c>
      <c r="C312" s="2">
        <f>RSI!I312</f>
        <v>51.927031564188255</v>
      </c>
      <c r="D312" s="2">
        <f>MACD!E312</f>
        <v>3.6885115849353056E-2</v>
      </c>
      <c r="E312" s="2">
        <f>MACD!F312</f>
        <v>-3.7221135660105716E-2</v>
      </c>
      <c r="F312" s="2">
        <f>'Moving Avg'!D312</f>
        <v>6.4395199999999999</v>
      </c>
      <c r="G312" s="2">
        <f>'Moving Avg'!F312</f>
        <v>6.4654700000000007</v>
      </c>
      <c r="H312" s="2">
        <f>'Moving Avg'!G312</f>
        <v>6.3094100000000006</v>
      </c>
      <c r="I312" s="2">
        <f>'Moving Avg'!H312</f>
        <v>5.9014419999999994</v>
      </c>
      <c r="J312" s="17" t="str">
        <f>OBV!F312</f>
        <v>NEUTRAL</v>
      </c>
      <c r="K312" s="17" t="e">
        <f>OBV!G312</f>
        <v>#DIV/0!</v>
      </c>
      <c r="L312" s="17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6.3715000000000002</v>
      </c>
      <c r="C313" s="2">
        <f>RSI!I313</f>
        <v>49.197545146056505</v>
      </c>
      <c r="D313" s="2">
        <f>MACD!E313</f>
        <v>5.508769144792236E-2</v>
      </c>
      <c r="E313" s="2">
        <f>MACD!F313</f>
        <v>-1.8759370238500099E-2</v>
      </c>
      <c r="F313" s="2">
        <f>'Moving Avg'!D313</f>
        <v>6.4268000000000001</v>
      </c>
      <c r="G313" s="2">
        <f>'Moving Avg'!F313</f>
        <v>6.4605750000000013</v>
      </c>
      <c r="H313" s="2">
        <f>'Moving Avg'!G313</f>
        <v>6.3164560000000005</v>
      </c>
      <c r="I313" s="2">
        <f>'Moving Avg'!H313</f>
        <v>5.9018579999999989</v>
      </c>
      <c r="J313" s="17" t="str">
        <f>OBV!F313</f>
        <v>NEUTRAL</v>
      </c>
      <c r="K313" s="17" t="e">
        <f>OBV!G313</f>
        <v>#DIV/0!</v>
      </c>
      <c r="L313" s="17" t="str">
        <f>OBV!H313</f>
        <v>NEUTRAL</v>
      </c>
    </row>
    <row r="314" spans="1:12" ht="13.5" x14ac:dyDescent="0.25">
      <c r="A314" s="3">
        <f>RSI!A314</f>
        <v>42461</v>
      </c>
      <c r="B314" s="2">
        <f>RSI!B314</f>
        <v>6.3861999999999997</v>
      </c>
      <c r="C314" s="2">
        <f>RSI!I314</f>
        <v>50.253548980329128</v>
      </c>
      <c r="D314" s="2">
        <f>MACD!E314</f>
        <v>7.0993553339132376E-2</v>
      </c>
      <c r="E314" s="2">
        <f>MACD!F314</f>
        <v>-8.0878552297360302E-4</v>
      </c>
      <c r="F314" s="2">
        <f>'Moving Avg'!D314</f>
        <v>6.4077200000000003</v>
      </c>
      <c r="G314" s="2">
        <f>'Moving Avg'!F314</f>
        <v>6.4618000000000011</v>
      </c>
      <c r="H314" s="2">
        <f>'Moving Avg'!G314</f>
        <v>6.3237960000000006</v>
      </c>
      <c r="I314" s="2">
        <f>'Moving Avg'!H314</f>
        <v>5.9019804999999987</v>
      </c>
      <c r="J314" s="17" t="str">
        <f>OBV!F314</f>
        <v>NEUTRAL</v>
      </c>
      <c r="K314" s="17" t="e">
        <f>OBV!G314</f>
        <v>#DIV/0!</v>
      </c>
      <c r="L314" s="17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6.5183</v>
      </c>
      <c r="C315" s="2">
        <f>RSI!I315</f>
        <v>58.584808078146999</v>
      </c>
      <c r="D315" s="2">
        <f>MACD!E315</f>
        <v>7.3550071307013631E-2</v>
      </c>
      <c r="E315" s="2">
        <f>MACD!F315</f>
        <v>1.4062985843023844E-2</v>
      </c>
      <c r="F315" s="2">
        <f>'Moving Avg'!D315</f>
        <v>6.4243600000000001</v>
      </c>
      <c r="G315" s="2">
        <f>'Moving Avg'!F315</f>
        <v>6.471465000000002</v>
      </c>
      <c r="H315" s="2">
        <f>'Moving Avg'!G315</f>
        <v>6.3308920000000013</v>
      </c>
      <c r="I315" s="2">
        <f>'Moving Avg'!H315</f>
        <v>5.9023349999999972</v>
      </c>
      <c r="J315" s="17" t="str">
        <f>OBV!F315</f>
        <v>NEUTRAL</v>
      </c>
      <c r="K315" s="17" t="e">
        <f>OBV!G315</f>
        <v>#DIV/0!</v>
      </c>
      <c r="L315" s="17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6.4107000000000003</v>
      </c>
      <c r="C316" s="2">
        <f>RSI!I316</f>
        <v>51.080693448828626</v>
      </c>
      <c r="D316" s="2">
        <f>MACD!E316</f>
        <v>6.5216288275502521E-2</v>
      </c>
      <c r="E316" s="2">
        <f>MACD!F316</f>
        <v>2.429364632951958E-2</v>
      </c>
      <c r="F316" s="2">
        <f>'Moving Avg'!D316</f>
        <v>6.4194800000000001</v>
      </c>
      <c r="G316" s="2">
        <f>'Moving Avg'!F316</f>
        <v>6.4735450000000014</v>
      </c>
      <c r="H316" s="2">
        <f>'Moving Avg'!G316</f>
        <v>6.3348080000000007</v>
      </c>
      <c r="I316" s="2">
        <f>'Moving Avg'!H316</f>
        <v>5.9023349999999963</v>
      </c>
      <c r="J316" s="17" t="str">
        <f>OBV!F316</f>
        <v>NEUTRAL</v>
      </c>
      <c r="K316" s="17" t="e">
        <f>OBV!G316</f>
        <v>#DIV/0!</v>
      </c>
      <c r="L316" s="17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6.4107000000000003</v>
      </c>
      <c r="C317" s="2">
        <f>RSI!I317</f>
        <v>51.080693448828626</v>
      </c>
      <c r="D317" s="2">
        <f>MACD!E317</f>
        <v>5.6205873783286009E-2</v>
      </c>
      <c r="E317" s="2">
        <f>MACD!F317</f>
        <v>3.0676091820272866E-2</v>
      </c>
      <c r="F317" s="2">
        <f>'Moving Avg'!D317</f>
        <v>6.4194800000000001</v>
      </c>
      <c r="G317" s="2">
        <f>'Moving Avg'!F317</f>
        <v>6.4676750000000016</v>
      </c>
      <c r="H317" s="2">
        <f>'Moving Avg'!G317</f>
        <v>6.3367660000000008</v>
      </c>
      <c r="I317" s="2">
        <f>'Moving Avg'!H317</f>
        <v>5.9013809999999953</v>
      </c>
      <c r="J317" s="17" t="str">
        <f>OBV!F317</f>
        <v>NEUTRAL</v>
      </c>
      <c r="K317" s="17" t="e">
        <f>OBV!G317</f>
        <v>#DIV/0!</v>
      </c>
      <c r="L317" s="17" t="str">
        <f>OBV!H317</f>
        <v>NEUTRAL</v>
      </c>
    </row>
    <row r="318" spans="1:12" ht="13.5" x14ac:dyDescent="0.25">
      <c r="A318" s="3">
        <f>RSI!A318</f>
        <v>42467</v>
      </c>
      <c r="B318" s="2">
        <f>RSI!B318</f>
        <v>6.3567999999999998</v>
      </c>
      <c r="C318" s="2">
        <f>RSI!I318</f>
        <v>47.542797610754484</v>
      </c>
      <c r="D318" s="2">
        <f>MACD!E318</f>
        <v>5.6252348197836533E-2</v>
      </c>
      <c r="E318" s="2">
        <f>MACD!F318</f>
        <v>3.5791343095785605E-2</v>
      </c>
      <c r="F318" s="2">
        <f>'Moving Avg'!D318</f>
        <v>6.4165399999999995</v>
      </c>
      <c r="G318" s="2">
        <f>'Moving Avg'!F318</f>
        <v>6.464615000000002</v>
      </c>
      <c r="H318" s="2">
        <f>'Moving Avg'!G318</f>
        <v>6.3357860000000015</v>
      </c>
      <c r="I318" s="2">
        <f>'Moving Avg'!H318</f>
        <v>5.8997659999999952</v>
      </c>
      <c r="J318" s="17" t="str">
        <f>OBV!F318</f>
        <v>NEUTRAL</v>
      </c>
      <c r="K318" s="17" t="e">
        <f>OBV!G318</f>
        <v>#DIV/0!</v>
      </c>
      <c r="L318" s="17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6.2686999999999999</v>
      </c>
      <c r="C319" s="2">
        <f>RSI!I319</f>
        <v>42.376439051401682</v>
      </c>
      <c r="D319" s="2">
        <f>MACD!E319</f>
        <v>7.021978714715349E-2</v>
      </c>
      <c r="E319" s="2">
        <f>MACD!F319</f>
        <v>4.2677031906059183E-2</v>
      </c>
      <c r="F319" s="2">
        <f>'Moving Avg'!D319</f>
        <v>6.3930400000000001</v>
      </c>
      <c r="G319" s="2">
        <f>'Moving Avg'!F319</f>
        <v>6.4505450000000009</v>
      </c>
      <c r="H319" s="2">
        <f>'Moving Avg'!G319</f>
        <v>6.3280540000000016</v>
      </c>
      <c r="I319" s="2">
        <f>'Moving Avg'!H319</f>
        <v>5.8980774999999959</v>
      </c>
      <c r="J319" s="17" t="str">
        <f>OBV!F319</f>
        <v>NEUTRAL</v>
      </c>
      <c r="K319" s="17" t="e">
        <f>OBV!G319</f>
        <v>#DIV/0!</v>
      </c>
      <c r="L319" s="17" t="str">
        <f>OBV!H319</f>
        <v>NEUTRAL</v>
      </c>
    </row>
    <row r="320" spans="1:12" ht="13.5" x14ac:dyDescent="0.25">
      <c r="A320" s="3">
        <f>RSI!A320</f>
        <v>42471</v>
      </c>
      <c r="B320" s="2">
        <f>RSI!B320</f>
        <v>6.3372999999999999</v>
      </c>
      <c r="C320" s="2">
        <f>RSI!I320</f>
        <v>47.188805513374298</v>
      </c>
      <c r="D320" s="2">
        <f>MACD!E320</f>
        <v>7.0553595017448956E-2</v>
      </c>
      <c r="E320" s="2">
        <f>MACD!F320</f>
        <v>4.825234452833714E-2</v>
      </c>
      <c r="F320" s="2">
        <f>'Moving Avg'!D320</f>
        <v>6.35684</v>
      </c>
      <c r="G320" s="2">
        <f>'Moving Avg'!F320</f>
        <v>6.4395350000000011</v>
      </c>
      <c r="H320" s="2">
        <f>'Moving Avg'!G320</f>
        <v>6.3226720000000034</v>
      </c>
      <c r="I320" s="2">
        <f>'Moving Avg'!H320</f>
        <v>5.8967319999999965</v>
      </c>
      <c r="J320" s="17" t="str">
        <f>OBV!F320</f>
        <v>NEUTRAL</v>
      </c>
      <c r="K320" s="17" t="e">
        <f>OBV!G320</f>
        <v>#DIV/0!</v>
      </c>
      <c r="L320" s="17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6.117</v>
      </c>
      <c r="C321" s="2">
        <f>RSI!I321</f>
        <v>36.61384031827069</v>
      </c>
      <c r="D321" s="2">
        <f>MACD!E321</f>
        <v>8.7444144260357959E-2</v>
      </c>
      <c r="E321" s="2">
        <f>MACD!F321</f>
        <v>5.6090704474741307E-2</v>
      </c>
      <c r="F321" s="2">
        <f>'Moving Avg'!D321</f>
        <v>6.2980999999999998</v>
      </c>
      <c r="G321" s="2">
        <f>'Moving Avg'!F321</f>
        <v>6.4186099999999993</v>
      </c>
      <c r="H321" s="2">
        <f>'Moving Avg'!G321</f>
        <v>6.3143520000000048</v>
      </c>
      <c r="I321" s="2">
        <f>'Moving Avg'!H321</f>
        <v>5.8943094999999959</v>
      </c>
      <c r="J321" s="17" t="str">
        <f>OBV!F321</f>
        <v>NEUTRAL</v>
      </c>
      <c r="K321" s="17" t="e">
        <f>OBV!G321</f>
        <v>#DIV/0!</v>
      </c>
      <c r="L321" s="17" t="str">
        <f>OBV!H321</f>
        <v>NEUTRAL</v>
      </c>
    </row>
    <row r="322" spans="1:12" ht="13.5" x14ac:dyDescent="0.25">
      <c r="A322" s="3">
        <f>RSI!A322</f>
        <v>42473</v>
      </c>
      <c r="B322" s="2">
        <f>RSI!B322</f>
        <v>6.0998999999999999</v>
      </c>
      <c r="C322" s="2">
        <f>RSI!I322</f>
        <v>35.940567335445294</v>
      </c>
      <c r="D322" s="2">
        <f>MACD!E322</f>
        <v>0.10081885783516942</v>
      </c>
      <c r="E322" s="2">
        <f>MACD!F322</f>
        <v>6.503633514682694E-2</v>
      </c>
      <c r="F322" s="2">
        <f>'Moving Avg'!D322</f>
        <v>6.2359399999999994</v>
      </c>
      <c r="G322" s="2">
        <f>'Moving Avg'!F322</f>
        <v>6.3963450000000011</v>
      </c>
      <c r="H322" s="2">
        <f>'Moving Avg'!G322</f>
        <v>6.3081360000000029</v>
      </c>
      <c r="I322" s="2">
        <f>'Moving Avg'!H322</f>
        <v>5.8918014999999944</v>
      </c>
      <c r="J322" s="17" t="str">
        <f>OBV!F322</f>
        <v>NEUTRAL</v>
      </c>
      <c r="K322" s="17" t="e">
        <f>OBV!G322</f>
        <v>#DIV/0!</v>
      </c>
      <c r="L322" s="17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5.9702000000000002</v>
      </c>
      <c r="C323" s="2">
        <f>RSI!I323</f>
        <v>31.247190472515427</v>
      </c>
      <c r="D323" s="2">
        <f>MACD!E323</f>
        <v>0.11726720769765553</v>
      </c>
      <c r="E323" s="2">
        <f>MACD!F323</f>
        <v>7.5482509656992658E-2</v>
      </c>
      <c r="F323" s="2">
        <f>'Moving Avg'!D323</f>
        <v>6.1586199999999991</v>
      </c>
      <c r="G323" s="2">
        <f>'Moving Avg'!F323</f>
        <v>6.3680800000000009</v>
      </c>
      <c r="H323" s="2">
        <f>'Moving Avg'!G323</f>
        <v>6.2988380000000017</v>
      </c>
      <c r="I323" s="2">
        <f>'Moving Avg'!H323</f>
        <v>5.8886204999999965</v>
      </c>
      <c r="J323" s="17" t="str">
        <f>OBV!F323</f>
        <v>NEUTRAL</v>
      </c>
      <c r="K323" s="17" t="e">
        <f>OBV!G323</f>
        <v>#DIV/0!</v>
      </c>
      <c r="L323" s="17" t="str">
        <f>OBV!H323</f>
        <v>NEUTRAL</v>
      </c>
    </row>
    <row r="324" spans="1:12" ht="13.5" x14ac:dyDescent="0.25">
      <c r="A324" s="3">
        <f>RSI!A324</f>
        <v>42475</v>
      </c>
      <c r="B324" s="2">
        <f>RSI!B324</f>
        <v>5.8674999999999997</v>
      </c>
      <c r="C324" s="2">
        <f>RSI!I324</f>
        <v>28.116261441189636</v>
      </c>
      <c r="D324" s="2">
        <f>MACD!E324</f>
        <v>0.14325987829991504</v>
      </c>
      <c r="E324" s="2">
        <f>MACD!F324</f>
        <v>8.9037983385577141E-2</v>
      </c>
      <c r="F324" s="2">
        <f>'Moving Avg'!D324</f>
        <v>6.0783800000000001</v>
      </c>
      <c r="G324" s="2">
        <f>'Moving Avg'!F324</f>
        <v>6.3341950000000011</v>
      </c>
      <c r="H324" s="2">
        <f>'Moving Avg'!G324</f>
        <v>6.2874860000000021</v>
      </c>
      <c r="I324" s="2">
        <f>'Moving Avg'!H324</f>
        <v>5.8855374999999972</v>
      </c>
      <c r="J324" s="17" t="str">
        <f>OBV!F324</f>
        <v>NEUTRAL</v>
      </c>
      <c r="K324" s="17" t="e">
        <f>OBV!G324</f>
        <v>#DIV/0!</v>
      </c>
      <c r="L324" s="17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5.7476000000000003</v>
      </c>
      <c r="C325" s="2">
        <f>RSI!I325</f>
        <v>24.970518491481911</v>
      </c>
      <c r="D325" s="2">
        <f>MACD!E325</f>
        <v>0.19710758457462063</v>
      </c>
      <c r="E325" s="2">
        <f>MACD!F325</f>
        <v>0.11065190362338584</v>
      </c>
      <c r="F325" s="2">
        <f>'Moving Avg'!D325</f>
        <v>5.9604400000000002</v>
      </c>
      <c r="G325" s="2">
        <f>'Moving Avg'!F325</f>
        <v>6.2946800000000014</v>
      </c>
      <c r="H325" s="2">
        <f>'Moving Avg'!G325</f>
        <v>6.2737360000000022</v>
      </c>
      <c r="I325" s="2">
        <f>'Moving Avg'!H325</f>
        <v>5.8818674999999976</v>
      </c>
      <c r="J325" s="17" t="str">
        <f>OBV!F325</f>
        <v>NEUTRAL</v>
      </c>
      <c r="K325" s="17" t="e">
        <f>OBV!G325</f>
        <v>#DIV/0!</v>
      </c>
      <c r="L325" s="17" t="str">
        <f>OBV!H325</f>
        <v>NEUTRAL</v>
      </c>
    </row>
    <row r="326" spans="1:12" ht="13.5" x14ac:dyDescent="0.25">
      <c r="A326" s="3">
        <f>RSI!A326</f>
        <v>42479</v>
      </c>
      <c r="B326" s="2">
        <f>RSI!B326</f>
        <v>5.7427000000000001</v>
      </c>
      <c r="C326" s="2">
        <f>RSI!I326</f>
        <v>24.848163543691939</v>
      </c>
      <c r="D326" s="2">
        <f>MACD!E326</f>
        <v>0.22964174094853984</v>
      </c>
      <c r="E326" s="2">
        <f>MACD!F326</f>
        <v>0.13444987108841666</v>
      </c>
      <c r="F326" s="2">
        <f>'Moving Avg'!D326</f>
        <v>5.88558</v>
      </c>
      <c r="G326" s="2">
        <f>'Moving Avg'!F326</f>
        <v>6.2606700000000011</v>
      </c>
      <c r="H326" s="2">
        <f>'Moving Avg'!G326</f>
        <v>6.2613560000000019</v>
      </c>
      <c r="I326" s="2">
        <f>'Moving Avg'!H326</f>
        <v>5.878282999999997</v>
      </c>
      <c r="J326" s="17" t="str">
        <f>OBV!F326</f>
        <v>NEUTRAL</v>
      </c>
      <c r="K326" s="17" t="e">
        <f>OBV!G326</f>
        <v>#DIV/0!</v>
      </c>
      <c r="L326" s="17" t="str">
        <f>OBV!H326</f>
        <v>NEUTRAL</v>
      </c>
    </row>
    <row r="327" spans="1:12" ht="13.5" x14ac:dyDescent="0.25">
      <c r="A327" s="3">
        <f>RSI!A327</f>
        <v>42480</v>
      </c>
      <c r="B327" s="2">
        <f>RSI!B327</f>
        <v>5.5713999999999997</v>
      </c>
      <c r="C327" s="2">
        <f>RSI!I327</f>
        <v>20.978190296383872</v>
      </c>
      <c r="D327" s="2">
        <f>MACD!E327</f>
        <v>0.27281588920789446</v>
      </c>
      <c r="E327" s="2">
        <f>MACD!F327</f>
        <v>0.16212307471231224</v>
      </c>
      <c r="F327" s="2">
        <f>'Moving Avg'!D327</f>
        <v>5.7798800000000004</v>
      </c>
      <c r="G327" s="2">
        <f>'Moving Avg'!F327</f>
        <v>6.2187050000000017</v>
      </c>
      <c r="H327" s="2">
        <f>'Moving Avg'!G327</f>
        <v>6.2493660000000002</v>
      </c>
      <c r="I327" s="2">
        <f>'Moving Avg'!H327</f>
        <v>5.8737194999999982</v>
      </c>
      <c r="J327" s="17" t="str">
        <f>OBV!F327</f>
        <v>NEUTRAL</v>
      </c>
      <c r="K327" s="17" t="e">
        <f>OBV!G327</f>
        <v>#DIV/0!</v>
      </c>
      <c r="L327" s="17" t="str">
        <f>OBV!H327</f>
        <v>NEUTRAL</v>
      </c>
    </row>
    <row r="328" spans="1:12" ht="13.5" x14ac:dyDescent="0.25">
      <c r="A328" s="3">
        <f>RSI!A328</f>
        <v>42481</v>
      </c>
      <c r="B328" s="2">
        <f>RSI!B328</f>
        <v>5.6276999999999999</v>
      </c>
      <c r="C328" s="2">
        <f>RSI!I328</f>
        <v>25.10669133956327</v>
      </c>
      <c r="D328" s="2">
        <f>MACD!E328</f>
        <v>0.30063477016086004</v>
      </c>
      <c r="E328" s="2">
        <f>MACD!F328</f>
        <v>0.18982541380202184</v>
      </c>
      <c r="F328" s="2">
        <f>'Moving Avg'!D328</f>
        <v>5.7113800000000001</v>
      </c>
      <c r="G328" s="2">
        <f>'Moving Avg'!F328</f>
        <v>6.1783350000000015</v>
      </c>
      <c r="H328" s="2">
        <f>'Moving Avg'!G328</f>
        <v>6.242026000000001</v>
      </c>
      <c r="I328" s="2">
        <f>'Moving Avg'!H328</f>
        <v>5.8700494999999977</v>
      </c>
      <c r="J328" s="17" t="str">
        <f>OBV!F328</f>
        <v>NEUTRAL</v>
      </c>
      <c r="K328" s="17" t="e">
        <f>OBV!G328</f>
        <v>#DIV/0!</v>
      </c>
      <c r="L328" s="17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5.6032000000000002</v>
      </c>
      <c r="C329" s="2">
        <f>RSI!I329</f>
        <v>24.506662708570857</v>
      </c>
      <c r="D329" s="2">
        <f>MACD!E329</f>
        <v>0.31557395301391455</v>
      </c>
      <c r="E329" s="2">
        <f>MACD!F329</f>
        <v>0.21497512164440039</v>
      </c>
      <c r="F329" s="2">
        <f>'Moving Avg'!D329</f>
        <v>5.6585200000000011</v>
      </c>
      <c r="G329" s="2">
        <f>'Moving Avg'!F329</f>
        <v>6.1344150000000006</v>
      </c>
      <c r="H329" s="2">
        <f>'Moving Avg'!G329</f>
        <v>6.2375720000000001</v>
      </c>
      <c r="I329" s="2">
        <f>'Moving Avg'!H329</f>
        <v>5.8658899999999967</v>
      </c>
      <c r="J329" s="17" t="str">
        <f>OBV!F329</f>
        <v>NEUTRAL</v>
      </c>
      <c r="K329" s="17" t="e">
        <f>OBV!G329</f>
        <v>#DIV/0!</v>
      </c>
      <c r="L329" s="17" t="str">
        <f>OBV!H329</f>
        <v>NEUTRAL</v>
      </c>
    </row>
    <row r="330" spans="1:12" ht="13.5" x14ac:dyDescent="0.25">
      <c r="A330" s="3">
        <f>RSI!A330</f>
        <v>42485</v>
      </c>
      <c r="B330" s="2">
        <f>RSI!B330</f>
        <v>5.6154000000000002</v>
      </c>
      <c r="C330" s="2">
        <f>RSI!I330</f>
        <v>25.461960743280059</v>
      </c>
      <c r="D330" s="2">
        <f>MACD!E330</f>
        <v>0.34091634467355636</v>
      </c>
      <c r="E330" s="2">
        <f>MACD!F330</f>
        <v>0.2401633662502316</v>
      </c>
      <c r="F330" s="2">
        <f>'Moving Avg'!D330</f>
        <v>5.6320800000000002</v>
      </c>
      <c r="G330" s="2">
        <f>'Moving Avg'!F330</f>
        <v>6.0934299999999997</v>
      </c>
      <c r="H330" s="2">
        <f>'Moving Avg'!G330</f>
        <v>6.2305740000000007</v>
      </c>
      <c r="I330" s="2">
        <f>'Moving Avg'!H330</f>
        <v>5.8621584999999969</v>
      </c>
      <c r="J330" s="17" t="str">
        <f>OBV!F330</f>
        <v>NEUTRAL</v>
      </c>
      <c r="K330" s="17" t="e">
        <f>OBV!G330</f>
        <v>#DIV/0!</v>
      </c>
      <c r="L330" s="17" t="str">
        <f>OBV!H330</f>
        <v>NEUTRAL</v>
      </c>
    </row>
    <row r="331" spans="1:12" ht="13.5" x14ac:dyDescent="0.25">
      <c r="A331" s="3">
        <f>RSI!A331</f>
        <v>42486</v>
      </c>
      <c r="B331" s="2">
        <f>RSI!B331</f>
        <v>5.5787000000000004</v>
      </c>
      <c r="C331" s="2">
        <f>RSI!I331</f>
        <v>24.459275184523932</v>
      </c>
      <c r="D331" s="2">
        <f>MACD!E331</f>
        <v>0.33393939973824871</v>
      </c>
      <c r="E331" s="2">
        <f>MACD!F331</f>
        <v>0.25891857294783505</v>
      </c>
      <c r="F331" s="2">
        <f>'Moving Avg'!D331</f>
        <v>5.5992800000000003</v>
      </c>
      <c r="G331" s="2">
        <f>'Moving Avg'!F331</f>
        <v>6.0506099999999998</v>
      </c>
      <c r="H331" s="2">
        <f>'Moving Avg'!G331</f>
        <v>6.2178500000000012</v>
      </c>
      <c r="I331" s="2">
        <f>'Moving Avg'!H331</f>
        <v>5.8580109999999976</v>
      </c>
      <c r="J331" s="17" t="str">
        <f>OBV!F331</f>
        <v>NEUTRAL</v>
      </c>
      <c r="K331" s="17" t="e">
        <f>OBV!G331</f>
        <v>#DIV/0!</v>
      </c>
      <c r="L331" s="17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5.6032000000000002</v>
      </c>
      <c r="C332" s="2">
        <f>RSI!I332</f>
        <v>26.539039962935178</v>
      </c>
      <c r="D332" s="2">
        <f>MACD!E332</f>
        <v>0.32635644402268671</v>
      </c>
      <c r="E332" s="2">
        <f>MACD!F332</f>
        <v>0.27240614716280542</v>
      </c>
      <c r="F332" s="2">
        <f>'Moving Avg'!D332</f>
        <v>5.6056400000000002</v>
      </c>
      <c r="G332" s="2">
        <f>'Moving Avg'!F332</f>
        <v>6.0102349999999998</v>
      </c>
      <c r="H332" s="2">
        <f>'Moving Avg'!G332</f>
        <v>6.2061039999999998</v>
      </c>
      <c r="I332" s="2">
        <f>'Moving Avg'!H332</f>
        <v>5.8539734999999977</v>
      </c>
      <c r="J332" s="17" t="str">
        <f>OBV!F332</f>
        <v>NEUTRAL</v>
      </c>
      <c r="K332" s="17" t="e">
        <f>OBV!G332</f>
        <v>#DIV/0!</v>
      </c>
      <c r="L332" s="17" t="str">
        <f>OBV!H332</f>
        <v>NEUTRAL</v>
      </c>
    </row>
    <row r="333" spans="1:12" ht="13.5" x14ac:dyDescent="0.25">
      <c r="A333" s="3">
        <f>RSI!A333</f>
        <v>42488</v>
      </c>
      <c r="B333" s="2">
        <f>RSI!B333</f>
        <v>5.6276999999999999</v>
      </c>
      <c r="C333" s="2">
        <f>RSI!I333</f>
        <v>28.654403093373105</v>
      </c>
      <c r="D333" s="2">
        <f>MACD!E333</f>
        <v>0.30058795798886795</v>
      </c>
      <c r="E333" s="2">
        <f>MACD!F333</f>
        <v>0.27804250932801794</v>
      </c>
      <c r="F333" s="2">
        <f>'Moving Avg'!D333</f>
        <v>5.6056400000000002</v>
      </c>
      <c r="G333" s="2">
        <f>'Moving Avg'!F333</f>
        <v>5.9730449999999999</v>
      </c>
      <c r="H333" s="2">
        <f>'Moving Avg'!G333</f>
        <v>6.1948480000000004</v>
      </c>
      <c r="I333" s="2">
        <f>'Moving Avg'!H333</f>
        <v>5.8503034999999981</v>
      </c>
      <c r="J333" s="17" t="str">
        <f>OBV!F333</f>
        <v>NEUTRAL</v>
      </c>
      <c r="K333" s="17" t="e">
        <f>OBV!G333</f>
        <v>#DIV/0!</v>
      </c>
      <c r="L333" s="17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5.7965</v>
      </c>
      <c r="C334" s="2">
        <f>RSI!I334</f>
        <v>41.214418943194694</v>
      </c>
      <c r="D334" s="2">
        <f>MACD!E334</f>
        <v>0.25257289960922247</v>
      </c>
      <c r="E334" s="2">
        <f>MACD!F334</f>
        <v>0.27294858738425887</v>
      </c>
      <c r="F334" s="2">
        <f>'Moving Avg'!D334</f>
        <v>5.6442999999999994</v>
      </c>
      <c r="G334" s="2">
        <f>'Moving Avg'!F334</f>
        <v>5.9435599999999997</v>
      </c>
      <c r="H334" s="2">
        <f>'Moving Avg'!G334</f>
        <v>6.1884379999999997</v>
      </c>
      <c r="I334" s="2">
        <f>'Moving Avg'!H334</f>
        <v>5.8474774999999966</v>
      </c>
      <c r="J334" s="17" t="str">
        <f>OBV!F334</f>
        <v>NEUTRAL</v>
      </c>
      <c r="K334" s="17" t="e">
        <f>OBV!G334</f>
        <v>#DIV/0!</v>
      </c>
      <c r="L334" s="17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6.0998999999999999</v>
      </c>
      <c r="C335" s="2">
        <f>RSI!I335</f>
        <v>56.155087638766325</v>
      </c>
      <c r="D335" s="2">
        <f>MACD!E335</f>
        <v>0.17196482937321278</v>
      </c>
      <c r="E335" s="2">
        <f>MACD!F335</f>
        <v>0.25275183578204968</v>
      </c>
      <c r="F335" s="2">
        <f>'Moving Avg'!D335</f>
        <v>5.7411999999999992</v>
      </c>
      <c r="G335" s="2">
        <f>'Moving Avg'!F335</f>
        <v>5.9226399999999995</v>
      </c>
      <c r="H335" s="2">
        <f>'Moving Avg'!G335</f>
        <v>6.1890739999999997</v>
      </c>
      <c r="I335" s="2">
        <f>'Moving Avg'!H335</f>
        <v>5.8461684999999974</v>
      </c>
      <c r="J335" s="17" t="str">
        <f>OBV!F335</f>
        <v>NEUTRAL</v>
      </c>
      <c r="K335" s="17" t="e">
        <f>OBV!G335</f>
        <v>#DIV/0!</v>
      </c>
      <c r="L335" s="17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5.9359999999999999</v>
      </c>
      <c r="C336" s="2">
        <f>RSI!I336</f>
        <v>48.921597250775179</v>
      </c>
      <c r="D336" s="2">
        <f>MACD!E336</f>
        <v>0.11422272500741304</v>
      </c>
      <c r="E336" s="2">
        <f>MACD!F336</f>
        <v>0.22504601362712237</v>
      </c>
      <c r="F336" s="2">
        <f>'Moving Avg'!D336</f>
        <v>5.8126599999999993</v>
      </c>
      <c r="G336" s="2">
        <f>'Moving Avg'!F336</f>
        <v>5.898905000000001</v>
      </c>
      <c r="H336" s="2">
        <f>'Moving Avg'!G336</f>
        <v>6.1869220000000009</v>
      </c>
      <c r="I336" s="2">
        <f>'Moving Avg'!H336</f>
        <v>5.8435504999999965</v>
      </c>
      <c r="J336" s="17" t="str">
        <f>OBV!F336</f>
        <v>NEUTRAL</v>
      </c>
      <c r="K336" s="17" t="e">
        <f>OBV!G336</f>
        <v>#DIV/0!</v>
      </c>
      <c r="L336" s="17" t="str">
        <f>OBV!H336</f>
        <v>NEUTRAL</v>
      </c>
    </row>
    <row r="337" spans="1:12" ht="13.5" x14ac:dyDescent="0.25">
      <c r="A337" s="3">
        <f>RSI!A337</f>
        <v>42494</v>
      </c>
      <c r="B337" s="2">
        <f>RSI!B337</f>
        <v>5.4515000000000002</v>
      </c>
      <c r="C337" s="2">
        <f>RSI!I337</f>
        <v>34.694438588375149</v>
      </c>
      <c r="D337" s="2">
        <f>MACD!E337</f>
        <v>7.5013694806203901E-2</v>
      </c>
      <c r="E337" s="2">
        <f>MACD!F337</f>
        <v>0.19503954986293867</v>
      </c>
      <c r="F337" s="2">
        <f>'Moving Avg'!D337</f>
        <v>5.7823199999999995</v>
      </c>
      <c r="G337" s="2">
        <f>'Moving Avg'!F337</f>
        <v>5.8509449999999994</v>
      </c>
      <c r="H337" s="2">
        <f>'Moving Avg'!G337</f>
        <v>6.1785040000000011</v>
      </c>
      <c r="I337" s="2">
        <f>'Moving Avg'!H337</f>
        <v>5.8385344999999971</v>
      </c>
      <c r="J337" s="17" t="str">
        <f>OBV!F337</f>
        <v>NEUTRAL</v>
      </c>
      <c r="K337" s="17" t="e">
        <f>OBV!G337</f>
        <v>#DIV/0!</v>
      </c>
      <c r="L337" s="17" t="str">
        <f>OBV!H337</f>
        <v>NEUTRAL</v>
      </c>
    </row>
    <row r="338" spans="1:12" ht="13.5" x14ac:dyDescent="0.25">
      <c r="A338" s="3">
        <f>RSI!A338</f>
        <v>42495</v>
      </c>
      <c r="B338" s="2">
        <f>RSI!B338</f>
        <v>6.2107999999999999</v>
      </c>
      <c r="C338" s="2">
        <f>RSI!I338</f>
        <v>56.194858311465829</v>
      </c>
      <c r="D338" s="2">
        <f>MACD!E338</f>
        <v>-2.7770119874066523E-3</v>
      </c>
      <c r="E338" s="2">
        <f>MACD!F338</f>
        <v>0.15547623749286962</v>
      </c>
      <c r="F338" s="2">
        <f>'Moving Avg'!D338</f>
        <v>5.8989399999999996</v>
      </c>
      <c r="G338" s="2">
        <f>'Moving Avg'!F338</f>
        <v>5.8436449999999986</v>
      </c>
      <c r="H338" s="2">
        <f>'Moving Avg'!G338</f>
        <v>6.1850280000000009</v>
      </c>
      <c r="I338" s="2">
        <f>'Moving Avg'!H338</f>
        <v>5.8373394999999979</v>
      </c>
      <c r="J338" s="17" t="str">
        <f>OBV!F338</f>
        <v>NEUTRAL</v>
      </c>
      <c r="K338" s="17" t="e">
        <f>OBV!G338</f>
        <v>#DIV/0!</v>
      </c>
      <c r="L338" s="17" t="str">
        <f>OBV!H338</f>
        <v>NEUTRAL</v>
      </c>
    </row>
    <row r="339" spans="1:12" ht="13.5" x14ac:dyDescent="0.25">
      <c r="A339" s="3">
        <f>RSI!A339</f>
        <v>42496</v>
      </c>
      <c r="B339" s="2">
        <f>RSI!B339</f>
        <v>6.2103000000000002</v>
      </c>
      <c r="C339" s="2">
        <f>RSI!I339</f>
        <v>56.181741349638742</v>
      </c>
      <c r="D339" s="2">
        <f>MACD!E339</f>
        <v>-7.4069708056618389E-2</v>
      </c>
      <c r="E339" s="2">
        <f>MACD!F339</f>
        <v>0.10956704838297202</v>
      </c>
      <c r="F339" s="2">
        <f>'Moving Avg'!D339</f>
        <v>5.9817</v>
      </c>
      <c r="G339" s="2">
        <f>'Moving Avg'!F339</f>
        <v>5.8407250000000008</v>
      </c>
      <c r="H339" s="2">
        <f>'Moving Avg'!G339</f>
        <v>6.1912980000000006</v>
      </c>
      <c r="I339" s="2">
        <f>'Moving Avg'!H339</f>
        <v>5.8367659999999981</v>
      </c>
      <c r="J339" s="17" t="str">
        <f>OBV!F339</f>
        <v>NEUTRAL</v>
      </c>
      <c r="K339" s="17" t="e">
        <f>OBV!G339</f>
        <v>#DIV/0!</v>
      </c>
      <c r="L339" s="17" t="str">
        <f>OBV!H339</f>
        <v>NEUTRAL</v>
      </c>
    </row>
    <row r="340" spans="1:12" ht="13.5" x14ac:dyDescent="0.25">
      <c r="A340" s="3">
        <f>RSI!A340</f>
        <v>42499</v>
      </c>
      <c r="B340" s="2">
        <f>RSI!B340</f>
        <v>6.2247000000000003</v>
      </c>
      <c r="C340" s="2">
        <f>RSI!I340</f>
        <v>56.496687404940708</v>
      </c>
      <c r="D340" s="2">
        <f>MACD!E340</f>
        <v>-0.13518997183669512</v>
      </c>
      <c r="E340" s="2">
        <f>MACD!F340</f>
        <v>6.0615644339038585E-2</v>
      </c>
      <c r="F340" s="2">
        <f>'Moving Avg'!D340</f>
        <v>6.0066599999999992</v>
      </c>
      <c r="G340" s="2">
        <f>'Moving Avg'!F340</f>
        <v>5.8350950000000008</v>
      </c>
      <c r="H340" s="2">
        <f>'Moving Avg'!G340</f>
        <v>6.1934519999999997</v>
      </c>
      <c r="I340" s="2">
        <f>'Moving Avg'!H340</f>
        <v>5.8364479999999981</v>
      </c>
      <c r="J340" s="17" t="str">
        <f>OBV!F340</f>
        <v>NEUTRAL</v>
      </c>
      <c r="K340" s="17" t="e">
        <f>OBV!G340</f>
        <v>#DIV/0!</v>
      </c>
      <c r="L340" s="17" t="str">
        <f>OBV!H340</f>
        <v>NEUTRAL</v>
      </c>
    </row>
    <row r="341" spans="1:12" ht="13.5" x14ac:dyDescent="0.25">
      <c r="A341" s="3">
        <f>RSI!A341</f>
        <v>42500</v>
      </c>
      <c r="B341" s="2">
        <f>RSI!B341</f>
        <v>6.3371000000000004</v>
      </c>
      <c r="C341" s="2">
        <f>RSI!I341</f>
        <v>58.975334029612291</v>
      </c>
      <c r="D341" s="2">
        <f>MACD!E341</f>
        <v>-0.20245126144402903</v>
      </c>
      <c r="E341" s="2">
        <f>MACD!F341</f>
        <v>8.0022631824250637E-3</v>
      </c>
      <c r="F341" s="2">
        <f>'Moving Avg'!D341</f>
        <v>6.086879999999999</v>
      </c>
      <c r="G341" s="2">
        <f>'Moving Avg'!F341</f>
        <v>5.8460999999999999</v>
      </c>
      <c r="H341" s="2">
        <f>'Moving Avg'!G341</f>
        <v>6.1978539999999986</v>
      </c>
      <c r="I341" s="2">
        <f>'Moving Avg'!H341</f>
        <v>5.8366919999999984</v>
      </c>
      <c r="J341" s="17" t="str">
        <f>OBV!F341</f>
        <v>NEUTRAL</v>
      </c>
      <c r="K341" s="17" t="e">
        <f>OBV!G341</f>
        <v>#DIV/0!</v>
      </c>
      <c r="L341" s="17" t="str">
        <f>OBV!H341</f>
        <v>NEUTRAL</v>
      </c>
    </row>
    <row r="342" spans="1:12" ht="13.5" x14ac:dyDescent="0.25">
      <c r="A342" s="3">
        <f>RSI!A342</f>
        <v>42501</v>
      </c>
      <c r="B342" s="2">
        <f>RSI!B342</f>
        <v>6.4493999999999998</v>
      </c>
      <c r="C342" s="2">
        <f>RSI!I342</f>
        <v>61.34504607027224</v>
      </c>
      <c r="D342" s="2">
        <f>MACD!E342</f>
        <v>-0.26603373892619597</v>
      </c>
      <c r="E342" s="2">
        <f>MACD!F342</f>
        <v>-4.6804937239299148E-2</v>
      </c>
      <c r="F342" s="2">
        <f>'Moving Avg'!D342</f>
        <v>6.2864599999999999</v>
      </c>
      <c r="G342" s="2">
        <f>'Moving Avg'!F342</f>
        <v>5.863575</v>
      </c>
      <c r="H342" s="2">
        <f>'Moving Avg'!G342</f>
        <v>6.1971600000000002</v>
      </c>
      <c r="I342" s="2">
        <f>'Moving Avg'!H342</f>
        <v>5.8375709999999996</v>
      </c>
      <c r="J342" s="17" t="str">
        <f>OBV!F342</f>
        <v>NEUTRAL</v>
      </c>
      <c r="K342" s="17" t="e">
        <f>OBV!G342</f>
        <v>#DIV/0!</v>
      </c>
      <c r="L342" s="17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6.4493999999999998</v>
      </c>
      <c r="C343" s="2">
        <f>RSI!I343</f>
        <v>61.34504607027224</v>
      </c>
      <c r="D343" s="2">
        <f>MACD!E343</f>
        <v>-0.31869142084041613</v>
      </c>
      <c r="E343" s="2">
        <f>MACD!F343</f>
        <v>-0.10118223395952256</v>
      </c>
      <c r="F343" s="2">
        <f>'Moving Avg'!D343</f>
        <v>6.3341800000000008</v>
      </c>
      <c r="G343" s="2">
        <f>'Moving Avg'!F343</f>
        <v>5.8875349999999997</v>
      </c>
      <c r="H343" s="2">
        <f>'Moving Avg'!G343</f>
        <v>6.1967600000000012</v>
      </c>
      <c r="I343" s="2">
        <f>'Moving Avg'!H343</f>
        <v>5.8390494999999989</v>
      </c>
      <c r="J343" s="17" t="str">
        <f>OBV!F343</f>
        <v>NEUTRAL</v>
      </c>
      <c r="K343" s="17" t="e">
        <f>OBV!G343</f>
        <v>#DIV/0!</v>
      </c>
      <c r="L343" s="17" t="str">
        <f>OBV!H343</f>
        <v>NEUTRAL</v>
      </c>
    </row>
    <row r="344" spans="1:12" ht="13.5" x14ac:dyDescent="0.25">
      <c r="A344" s="3">
        <f>RSI!A344</f>
        <v>42503</v>
      </c>
      <c r="B344" s="2">
        <f>RSI!B344</f>
        <v>6.3860000000000001</v>
      </c>
      <c r="C344" s="2">
        <f>RSI!I344</f>
        <v>59.109484865130653</v>
      </c>
      <c r="D344" s="2">
        <f>MACD!E344</f>
        <v>-0.33501420386904535</v>
      </c>
      <c r="E344" s="2">
        <f>MACD!F344</f>
        <v>-0.1479486279414271</v>
      </c>
      <c r="F344" s="2">
        <f>'Moving Avg'!D344</f>
        <v>6.3693200000000001</v>
      </c>
      <c r="G344" s="2">
        <f>'Moving Avg'!F344</f>
        <v>5.9134599999999997</v>
      </c>
      <c r="H344" s="2">
        <f>'Moving Avg'!G344</f>
        <v>6.1972460000000025</v>
      </c>
      <c r="I344" s="2">
        <f>'Moving Avg'!H344</f>
        <v>5.8408834999999977</v>
      </c>
      <c r="J344" s="17" t="str">
        <f>OBV!F344</f>
        <v>NEUTRAL</v>
      </c>
      <c r="K344" s="17" t="e">
        <f>OBV!G344</f>
        <v>#DIV/0!</v>
      </c>
      <c r="L344" s="17" t="str">
        <f>OBV!H344</f>
        <v>NEUTRAL</v>
      </c>
    </row>
    <row r="345" spans="1:12" ht="13.5" x14ac:dyDescent="0.25">
      <c r="A345" s="3">
        <f>RSI!A345</f>
        <v>42506</v>
      </c>
      <c r="B345" s="2">
        <f>RSI!B345</f>
        <v>6.3399000000000001</v>
      </c>
      <c r="C345" s="2">
        <f>RSI!I345</f>
        <v>57.469496339721452</v>
      </c>
      <c r="D345" s="2">
        <f>MACD!E345</f>
        <v>-0.30061109423199994</v>
      </c>
      <c r="E345" s="2">
        <f>MACD!F345</f>
        <v>-0.17848112119954168</v>
      </c>
      <c r="F345" s="2">
        <f>'Moving Avg'!D345</f>
        <v>6.39236</v>
      </c>
      <c r="G345" s="2">
        <f>'Moving Avg'!F345</f>
        <v>5.9430750000000003</v>
      </c>
      <c r="H345" s="2">
        <f>'Moving Avg'!G345</f>
        <v>6.1975440000000024</v>
      </c>
      <c r="I345" s="2">
        <f>'Moving Avg'!H345</f>
        <v>5.841508499999998</v>
      </c>
      <c r="J345" s="17" t="str">
        <f>OBV!F345</f>
        <v>NEUTRAL</v>
      </c>
      <c r="K345" s="17" t="e">
        <f>OBV!G345</f>
        <v>#DIV/0!</v>
      </c>
      <c r="L345" s="17" t="str">
        <f>OBV!H345</f>
        <v>NEUTRAL</v>
      </c>
    </row>
    <row r="346" spans="1:12" ht="13.5" x14ac:dyDescent="0.25">
      <c r="A346" s="3">
        <f>RSI!A346</f>
        <v>42507</v>
      </c>
      <c r="B346" s="2">
        <f>RSI!B346</f>
        <v>6.3399000000000001</v>
      </c>
      <c r="C346" s="2">
        <f>RSI!I346</f>
        <v>57.469496339721452</v>
      </c>
      <c r="D346" s="2">
        <f>MACD!E346</f>
        <v>-0.29818175084990362</v>
      </c>
      <c r="E346" s="2">
        <f>MACD!F346</f>
        <v>-0.20242124712961407</v>
      </c>
      <c r="F346" s="2">
        <f>'Moving Avg'!D346</f>
        <v>6.3929200000000002</v>
      </c>
      <c r="G346" s="2">
        <f>'Moving Avg'!F346</f>
        <v>5.9729350000000005</v>
      </c>
      <c r="H346" s="2">
        <f>'Moving Avg'!G346</f>
        <v>6.1969600000000025</v>
      </c>
      <c r="I346" s="2">
        <f>'Moving Avg'!H346</f>
        <v>5.8425004999999963</v>
      </c>
      <c r="J346" s="17" t="str">
        <f>OBV!F346</f>
        <v>NEUTRAL</v>
      </c>
      <c r="K346" s="17" t="e">
        <f>OBV!G346</f>
        <v>#DIV/0!</v>
      </c>
      <c r="L346" s="17" t="str">
        <f>OBV!H346</f>
        <v>NEUTRAL</v>
      </c>
    </row>
    <row r="347" spans="1:12" ht="13.5" x14ac:dyDescent="0.25">
      <c r="A347" s="3">
        <f>RSI!A347</f>
        <v>42508</v>
      </c>
      <c r="B347" s="2">
        <f>RSI!B347</f>
        <v>6.3110999999999997</v>
      </c>
      <c r="C347" s="2">
        <f>RSI!I347</f>
        <v>56.336996232968673</v>
      </c>
      <c r="D347" s="2">
        <f>MACD!E347</f>
        <v>-0.36988831371749331</v>
      </c>
      <c r="E347" s="2">
        <f>MACD!F347</f>
        <v>-0.23591466044718995</v>
      </c>
      <c r="F347" s="2">
        <f>'Moving Avg'!D347</f>
        <v>6.3652600000000001</v>
      </c>
      <c r="G347" s="2">
        <f>'Moving Avg'!F347</f>
        <v>6.0099199999999993</v>
      </c>
      <c r="H347" s="2">
        <f>'Moving Avg'!G347</f>
        <v>6.1926200000000025</v>
      </c>
      <c r="I347" s="2">
        <f>'Moving Avg'!H347</f>
        <v>5.8429934999999977</v>
      </c>
      <c r="J347" s="17" t="str">
        <f>OBV!F347</f>
        <v>NEUTRAL</v>
      </c>
      <c r="K347" s="17" t="e">
        <f>OBV!G347</f>
        <v>#DIV/0!</v>
      </c>
      <c r="L347" s="17" t="str">
        <f>OBV!H347</f>
        <v>NEUTRAL</v>
      </c>
    </row>
    <row r="348" spans="1:12" ht="13.5" x14ac:dyDescent="0.25">
      <c r="A348" s="3">
        <f>RSI!A348</f>
        <v>42509</v>
      </c>
      <c r="B348" s="2">
        <f>RSI!B348</f>
        <v>6.2534999999999998</v>
      </c>
      <c r="C348" s="2">
        <f>RSI!I348</f>
        <v>54.043191077775219</v>
      </c>
      <c r="D348" s="2">
        <f>MACD!E348</f>
        <v>-0.31056737791611866</v>
      </c>
      <c r="E348" s="2">
        <f>MACD!F348</f>
        <v>-0.2508452039409757</v>
      </c>
      <c r="F348" s="2">
        <f>'Moving Avg'!D348</f>
        <v>6.3260799999999993</v>
      </c>
      <c r="G348" s="2">
        <f>'Moving Avg'!F348</f>
        <v>6.0412099999999995</v>
      </c>
      <c r="H348" s="2">
        <f>'Moving Avg'!G348</f>
        <v>6.1893300000000018</v>
      </c>
      <c r="I348" s="2">
        <f>'Moving Avg'!H348</f>
        <v>5.8430639999999956</v>
      </c>
      <c r="J348" s="17" t="str">
        <f>OBV!F348</f>
        <v>NEUTRAL</v>
      </c>
      <c r="K348" s="17" t="e">
        <f>OBV!G348</f>
        <v>#DIV/0!</v>
      </c>
      <c r="L348" s="17" t="str">
        <f>OBV!H348</f>
        <v>NEUTRAL</v>
      </c>
    </row>
    <row r="349" spans="1:12" ht="13.5" x14ac:dyDescent="0.25">
      <c r="A349" s="3">
        <f>RSI!A349</f>
        <v>42510</v>
      </c>
      <c r="B349" s="2">
        <f>RSI!B349</f>
        <v>6.2823000000000002</v>
      </c>
      <c r="C349" s="2">
        <f>RSI!I349</f>
        <v>55.029127339205871</v>
      </c>
      <c r="D349" s="2">
        <f>MACD!E349</f>
        <v>-0.26324849798152439</v>
      </c>
      <c r="E349" s="2">
        <f>MACD!F349</f>
        <v>-0.25332586274908547</v>
      </c>
      <c r="F349" s="2">
        <f>'Moving Avg'!D349</f>
        <v>6.3053399999999993</v>
      </c>
      <c r="G349" s="2">
        <f>'Moving Avg'!F349</f>
        <v>6.0751650000000001</v>
      </c>
      <c r="H349" s="2">
        <f>'Moving Avg'!G349</f>
        <v>6.1839740000000027</v>
      </c>
      <c r="I349" s="2">
        <f>'Moving Avg'!H349</f>
        <v>5.8435229999999967</v>
      </c>
      <c r="J349" s="17" t="str">
        <f>OBV!F349</f>
        <v>NEUTRAL</v>
      </c>
      <c r="K349" s="17" t="e">
        <f>OBV!G349</f>
        <v>#DIV/0!</v>
      </c>
      <c r="L349" s="17" t="str">
        <f>OBV!H349</f>
        <v>NEUTRAL</v>
      </c>
    </row>
    <row r="350" spans="1:12" ht="13.5" x14ac:dyDescent="0.25">
      <c r="A350" s="3">
        <f>RSI!A350</f>
        <v>42513</v>
      </c>
      <c r="B350" s="2">
        <f>RSI!B350</f>
        <v>6.3110999999999997</v>
      </c>
      <c r="C350" s="2">
        <f>RSI!I350</f>
        <v>56.044663213868247</v>
      </c>
      <c r="D350" s="2">
        <f>MACD!E350</f>
        <v>-0.22391378010705232</v>
      </c>
      <c r="E350" s="2">
        <f>MACD!F350</f>
        <v>-0.24744344622067885</v>
      </c>
      <c r="F350" s="2">
        <f>'Moving Avg'!D350</f>
        <v>6.2995799999999997</v>
      </c>
      <c r="G350" s="2">
        <f>'Moving Avg'!F350</f>
        <v>6.1099499999999995</v>
      </c>
      <c r="H350" s="2">
        <f>'Moving Avg'!G350</f>
        <v>6.1790460000000023</v>
      </c>
      <c r="I350" s="2">
        <f>'Moving Avg'!H350</f>
        <v>5.8441259999999966</v>
      </c>
      <c r="J350" s="17" t="str">
        <f>OBV!F350</f>
        <v>NEUTRAL</v>
      </c>
      <c r="K350" s="17" t="e">
        <f>OBV!G350</f>
        <v>#DIV/0!</v>
      </c>
      <c r="L350" s="17" t="str">
        <f>OBV!H350</f>
        <v>NEUTRAL</v>
      </c>
    </row>
    <row r="351" spans="1:12" ht="13.5" x14ac:dyDescent="0.25">
      <c r="A351" s="3">
        <f>RSI!A351</f>
        <v>42514</v>
      </c>
      <c r="B351" s="2">
        <f>RSI!B351</f>
        <v>6.2390999999999996</v>
      </c>
      <c r="C351" s="2">
        <f>RSI!I351</f>
        <v>52.832554354399655</v>
      </c>
      <c r="D351" s="2">
        <f>MACD!E351</f>
        <v>-0.16890323157170251</v>
      </c>
      <c r="E351" s="2">
        <f>MACD!F351</f>
        <v>-0.23173540329088357</v>
      </c>
      <c r="F351" s="2">
        <f>'Moving Avg'!D351</f>
        <v>6.27942</v>
      </c>
      <c r="G351" s="2">
        <f>'Moving Avg'!F351</f>
        <v>6.14297</v>
      </c>
      <c r="H351" s="2">
        <f>'Moving Avg'!G351</f>
        <v>6.1731180000000014</v>
      </c>
      <c r="I351" s="2">
        <f>'Moving Avg'!H351</f>
        <v>5.8444304999999961</v>
      </c>
      <c r="J351" s="17" t="str">
        <f>OBV!F351</f>
        <v>NEUTRAL</v>
      </c>
      <c r="K351" s="17" t="e">
        <f>OBV!G351</f>
        <v>#DIV/0!</v>
      </c>
      <c r="L351" s="17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6.2765000000000004</v>
      </c>
      <c r="C352" s="2">
        <f>RSI!I352</f>
        <v>54.297821078151863</v>
      </c>
      <c r="D352" s="2">
        <f>MACD!E352</f>
        <v>-0.10825561398336081</v>
      </c>
      <c r="E352" s="2">
        <f>MACD!F352</f>
        <v>-0.20703944542937905</v>
      </c>
      <c r="F352" s="2">
        <f>'Moving Avg'!D352</f>
        <v>6.2724999999999991</v>
      </c>
      <c r="G352" s="2">
        <f>'Moving Avg'!F352</f>
        <v>6.1766349999999992</v>
      </c>
      <c r="H352" s="2">
        <f>'Moving Avg'!G352</f>
        <v>6.1677440000000017</v>
      </c>
      <c r="I352" s="2">
        <f>'Moving Avg'!H352</f>
        <v>5.8452279999999952</v>
      </c>
      <c r="J352" s="17" t="str">
        <f>OBV!F352</f>
        <v>NEUTRAL</v>
      </c>
      <c r="K352" s="17" t="e">
        <f>OBV!G352</f>
        <v>#DIV/0!</v>
      </c>
      <c r="L352" s="17" t="str">
        <f>OBV!H352</f>
        <v>NEUTRAL</v>
      </c>
    </row>
    <row r="353" spans="1:12" ht="13.5" x14ac:dyDescent="0.25">
      <c r="A353" s="3">
        <f>RSI!A353</f>
        <v>42516</v>
      </c>
      <c r="B353" s="2">
        <f>RSI!B353</f>
        <v>6.2823000000000002</v>
      </c>
      <c r="C353" s="2">
        <f>RSI!I353</f>
        <v>54.533708582257034</v>
      </c>
      <c r="D353" s="2">
        <f>MACD!E353</f>
        <v>-5.7965251326016265E-2</v>
      </c>
      <c r="E353" s="2">
        <f>MACD!F353</f>
        <v>-0.17722460660870648</v>
      </c>
      <c r="F353" s="2">
        <f>'Moving Avg'!D353</f>
        <v>6.2782600000000004</v>
      </c>
      <c r="G353" s="2">
        <f>'Moving Avg'!F353</f>
        <v>6.209365</v>
      </c>
      <c r="H353" s="2">
        <f>'Moving Avg'!G353</f>
        <v>6.1626800000000017</v>
      </c>
      <c r="I353" s="2">
        <f>'Moving Avg'!H353</f>
        <v>5.8460544999999966</v>
      </c>
      <c r="J353" s="17" t="str">
        <f>OBV!F353</f>
        <v>NEUTRAL</v>
      </c>
      <c r="K353" s="17" t="e">
        <f>OBV!G353</f>
        <v>#DIV/0!</v>
      </c>
      <c r="L353" s="17" t="str">
        <f>OBV!H353</f>
        <v>NEUTRAL</v>
      </c>
    </row>
    <row r="354" spans="1:12" ht="13.5" x14ac:dyDescent="0.25">
      <c r="A354" s="3">
        <f>RSI!A354</f>
        <v>42517</v>
      </c>
      <c r="B354" s="2">
        <f>RSI!B354</f>
        <v>6.2793999999999999</v>
      </c>
      <c r="C354" s="2">
        <f>RSI!I354</f>
        <v>54.382567535899071</v>
      </c>
      <c r="D354" s="2">
        <f>MACD!E354</f>
        <v>-2.5538155211846991E-2</v>
      </c>
      <c r="E354" s="2">
        <f>MACD!F354</f>
        <v>-0.14688731632933458</v>
      </c>
      <c r="F354" s="2">
        <f>'Moving Avg'!D354</f>
        <v>6.2776800000000001</v>
      </c>
      <c r="G354" s="2">
        <f>'Moving Avg'!F354</f>
        <v>6.2335099999999999</v>
      </c>
      <c r="H354" s="2">
        <f>'Moving Avg'!G354</f>
        <v>6.1573640000000021</v>
      </c>
      <c r="I354" s="2">
        <f>'Moving Avg'!H354</f>
        <v>5.8468784999999954</v>
      </c>
      <c r="J354" s="17" t="str">
        <f>OBV!F354</f>
        <v>NEUTRAL</v>
      </c>
      <c r="K354" s="17" t="e">
        <f>OBV!G354</f>
        <v>#DIV/0!</v>
      </c>
      <c r="L354" s="17" t="str">
        <f>OBV!H354</f>
        <v>NEUTRAL</v>
      </c>
    </row>
    <row r="355" spans="1:12" ht="13.5" x14ac:dyDescent="0.25">
      <c r="A355" s="3">
        <f>RSI!A355</f>
        <v>42520</v>
      </c>
      <c r="B355" s="2">
        <f>RSI!B355</f>
        <v>6.2103000000000002</v>
      </c>
      <c r="C355" s="2">
        <f>RSI!I355</f>
        <v>50.771759979531375</v>
      </c>
      <c r="D355" s="2">
        <f>MACD!E355</f>
        <v>-6.0025192910018177E-4</v>
      </c>
      <c r="E355" s="2">
        <f>MACD!F355</f>
        <v>-0.11762990344928771</v>
      </c>
      <c r="F355" s="2">
        <f>'Moving Avg'!D355</f>
        <v>6.2575199999999995</v>
      </c>
      <c r="G355" s="2">
        <f>'Moving Avg'!F355</f>
        <v>6.2390299999999996</v>
      </c>
      <c r="H355" s="2">
        <f>'Moving Avg'!G355</f>
        <v>6.1508120000000019</v>
      </c>
      <c r="I355" s="2">
        <f>'Moving Avg'!H355</f>
        <v>5.8478339999999953</v>
      </c>
      <c r="J355" s="17" t="str">
        <f>OBV!F355</f>
        <v>NEUTRAL</v>
      </c>
      <c r="K355" s="17" t="e">
        <f>OBV!G355</f>
        <v>#DIV/0!</v>
      </c>
      <c r="L355" s="17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6.1525999999999996</v>
      </c>
      <c r="C356" s="2">
        <f>RSI!I356</f>
        <v>47.911118736195753</v>
      </c>
      <c r="D356" s="2">
        <f>MACD!E356</f>
        <v>2.4695829012414627E-2</v>
      </c>
      <c r="E356" s="2">
        <f>MACD!F356</f>
        <v>-8.9164756956947255E-2</v>
      </c>
      <c r="F356" s="2">
        <f>'Moving Avg'!D356</f>
        <v>6.2402199999999999</v>
      </c>
      <c r="G356" s="2">
        <f>'Moving Avg'!F356</f>
        <v>6.24986</v>
      </c>
      <c r="H356" s="2">
        <f>'Moving Avg'!G356</f>
        <v>6.1454060000000013</v>
      </c>
      <c r="I356" s="2">
        <f>'Moving Avg'!H356</f>
        <v>5.848941499999996</v>
      </c>
      <c r="J356" s="17" t="str">
        <f>OBV!F356</f>
        <v>NEUTRAL</v>
      </c>
      <c r="K356" s="17" t="e">
        <f>OBV!G356</f>
        <v>#DIV/0!</v>
      </c>
      <c r="L356" s="17" t="str">
        <f>OBV!H356</f>
        <v>NEUTRAL</v>
      </c>
    </row>
    <row r="357" spans="1:12" ht="13.5" x14ac:dyDescent="0.25">
      <c r="A357" s="3">
        <f>RSI!A357</f>
        <v>42522</v>
      </c>
      <c r="B357" s="2">
        <f>RSI!B357</f>
        <v>6.0662000000000003</v>
      </c>
      <c r="C357" s="2">
        <f>RSI!I357</f>
        <v>43.920577254317934</v>
      </c>
      <c r="D357" s="2">
        <f>MACD!E357</f>
        <v>4.8336965601778026E-2</v>
      </c>
      <c r="E357" s="2">
        <f>MACD!F357</f>
        <v>-6.1664412445202203E-2</v>
      </c>
      <c r="F357" s="2">
        <f>'Moving Avg'!D357</f>
        <v>6.1981599999999997</v>
      </c>
      <c r="G357" s="2">
        <f>'Moving Avg'!F357</f>
        <v>6.2805949999999999</v>
      </c>
      <c r="H357" s="2">
        <f>'Moving Avg'!G357</f>
        <v>6.1385160000000019</v>
      </c>
      <c r="I357" s="2">
        <f>'Moving Avg'!H357</f>
        <v>5.8505469999999953</v>
      </c>
      <c r="J357" s="17" t="str">
        <f>OBV!F357</f>
        <v>NEUTRAL</v>
      </c>
      <c r="K357" s="17" t="e">
        <f>OBV!G357</f>
        <v>#DIV/0!</v>
      </c>
      <c r="L357" s="17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6.0805999999999996</v>
      </c>
      <c r="C358" s="2">
        <f>RSI!I358</f>
        <v>44.746592413770948</v>
      </c>
      <c r="D358" s="2">
        <f>MACD!E358</f>
        <v>5.9171053065219859E-2</v>
      </c>
      <c r="E358" s="2">
        <f>MACD!F358</f>
        <v>-3.7497319343117792E-2</v>
      </c>
      <c r="F358" s="2">
        <f>'Moving Avg'!D358</f>
        <v>6.1578200000000001</v>
      </c>
      <c r="G358" s="2">
        <f>'Moving Avg'!F358</f>
        <v>6.2740850000000004</v>
      </c>
      <c r="H358" s="2">
        <f>'Moving Avg'!G358</f>
        <v>6.1314260000000012</v>
      </c>
      <c r="I358" s="2">
        <f>'Moving Avg'!H358</f>
        <v>5.8528359999999964</v>
      </c>
      <c r="J358" s="17" t="str">
        <f>OBV!F358</f>
        <v>NEUTRAL</v>
      </c>
      <c r="K358" s="17" t="e">
        <f>OBV!G358</f>
        <v>#DIV/0!</v>
      </c>
      <c r="L358" s="17" t="str">
        <f>OBV!H358</f>
        <v>NEUTRAL</v>
      </c>
    </row>
    <row r="359" spans="1:12" ht="13.5" x14ac:dyDescent="0.25">
      <c r="A359" s="3">
        <f>RSI!A359</f>
        <v>42524</v>
      </c>
      <c r="B359" s="2">
        <f>RSI!B359</f>
        <v>6.0805999999999996</v>
      </c>
      <c r="C359" s="2">
        <f>RSI!I359</f>
        <v>44.746592413770948</v>
      </c>
      <c r="D359" s="2">
        <f>MACD!E359</f>
        <v>7.3386123834978889E-2</v>
      </c>
      <c r="E359" s="2">
        <f>MACD!F359</f>
        <v>-1.5320630707498457E-2</v>
      </c>
      <c r="F359" s="2">
        <f>'Moving Avg'!D359</f>
        <v>6.1180599999999998</v>
      </c>
      <c r="G359" s="2">
        <f>'Moving Avg'!F359</f>
        <v>6.2676000000000007</v>
      </c>
      <c r="H359" s="2">
        <f>'Moving Avg'!G359</f>
        <v>6.123406000000001</v>
      </c>
      <c r="I359" s="2">
        <f>'Moving Avg'!H359</f>
        <v>5.8549169999999968</v>
      </c>
      <c r="J359" s="17" t="str">
        <f>OBV!F359</f>
        <v>NEUTRAL</v>
      </c>
      <c r="K359" s="17" t="e">
        <f>OBV!G359</f>
        <v>#DIV/0!</v>
      </c>
      <c r="L359" s="17" t="str">
        <f>OBV!H359</f>
        <v>NEUTRAL</v>
      </c>
    </row>
    <row r="360" spans="1:12" ht="13.5" x14ac:dyDescent="0.25">
      <c r="A360" s="3">
        <f>RSI!A360</f>
        <v>42527</v>
      </c>
      <c r="B360" s="2">
        <f>RSI!B360</f>
        <v>6.0518000000000001</v>
      </c>
      <c r="C360" s="2">
        <f>RSI!I360</f>
        <v>43.268321954958118</v>
      </c>
      <c r="D360" s="2">
        <f>MACD!E360</f>
        <v>9.2549656502626476E-2</v>
      </c>
      <c r="E360" s="2">
        <f>MACD!F360</f>
        <v>6.2534267345265293E-3</v>
      </c>
      <c r="F360" s="2">
        <f>'Moving Avg'!D360</f>
        <v>6.08636</v>
      </c>
      <c r="G360" s="2">
        <f>'Moving Avg'!F360</f>
        <v>6.2589550000000003</v>
      </c>
      <c r="H360" s="2">
        <f>'Moving Avg'!G360</f>
        <v>6.1157400000000015</v>
      </c>
      <c r="I360" s="2">
        <f>'Moving Avg'!H360</f>
        <v>5.855801999999998</v>
      </c>
      <c r="J360" s="17" t="str">
        <f>OBV!F360</f>
        <v>NEUTRAL</v>
      </c>
      <c r="K360" s="17" t="e">
        <f>OBV!G360</f>
        <v>#DIV/0!</v>
      </c>
      <c r="L360" s="17" t="str">
        <f>OBV!H360</f>
        <v>NEUTRAL</v>
      </c>
    </row>
    <row r="361" spans="1:12" ht="13.5" x14ac:dyDescent="0.25">
      <c r="A361" s="3">
        <f>RSI!A361</f>
        <v>42528</v>
      </c>
      <c r="B361" s="2">
        <f>RSI!B361</f>
        <v>6.0401999999999996</v>
      </c>
      <c r="C361" s="2">
        <f>RSI!I361</f>
        <v>42.657049358843317</v>
      </c>
      <c r="D361" s="2">
        <f>MACD!E361</f>
        <v>9.9246445270694927E-2</v>
      </c>
      <c r="E361" s="2">
        <f>MACD!F361</f>
        <v>2.4852030441760212E-2</v>
      </c>
      <c r="F361" s="2">
        <f>'Moving Avg'!D361</f>
        <v>6.0638799999999993</v>
      </c>
      <c r="G361" s="2">
        <f>'Moving Avg'!F361</f>
        <v>6.2441100000000009</v>
      </c>
      <c r="H361" s="2">
        <f>'Moving Avg'!G361</f>
        <v>6.1078420000000015</v>
      </c>
      <c r="I361" s="2">
        <f>'Moving Avg'!H361</f>
        <v>5.8557849999999982</v>
      </c>
      <c r="J361" s="17" t="str">
        <f>OBV!F361</f>
        <v>NEUTRAL</v>
      </c>
      <c r="K361" s="17" t="e">
        <f>OBV!G361</f>
        <v>#DIV/0!</v>
      </c>
      <c r="L361" s="17" t="str">
        <f>OBV!H361</f>
        <v>NEUTRAL</v>
      </c>
    </row>
    <row r="362" spans="1:12" ht="13.5" x14ac:dyDescent="0.25">
      <c r="A362" s="3">
        <f>RSI!A362</f>
        <v>42529</v>
      </c>
      <c r="B362" s="2">
        <f>RSI!B362</f>
        <v>6.0228999999999999</v>
      </c>
      <c r="C362" s="2">
        <f>RSI!I362</f>
        <v>41.710628283611968</v>
      </c>
      <c r="D362" s="2">
        <f>MACD!E362</f>
        <v>0.11266419777820591</v>
      </c>
      <c r="E362" s="2">
        <f>MACD!F362</f>
        <v>4.2414463909049356E-2</v>
      </c>
      <c r="F362" s="2">
        <f>'Moving Avg'!D362</f>
        <v>6.0552200000000003</v>
      </c>
      <c r="G362" s="2">
        <f>'Moving Avg'!F362</f>
        <v>6.2227849999999991</v>
      </c>
      <c r="H362" s="2">
        <f>'Moving Avg'!G362</f>
        <v>6.100086000000001</v>
      </c>
      <c r="I362" s="2">
        <f>'Moving Avg'!H362</f>
        <v>5.8553264999999985</v>
      </c>
      <c r="J362" s="17" t="str">
        <f>OBV!F362</f>
        <v>NEUTRAL</v>
      </c>
      <c r="K362" s="17" t="e">
        <f>OBV!G362</f>
        <v>#DIV/0!</v>
      </c>
      <c r="L362" s="17" t="str">
        <f>OBV!H362</f>
        <v>NEUTRAL</v>
      </c>
    </row>
    <row r="363" spans="1:12" ht="13.5" x14ac:dyDescent="0.25">
      <c r="A363" s="3">
        <f>RSI!A363</f>
        <v>42530</v>
      </c>
      <c r="B363" s="2">
        <f>RSI!B363</f>
        <v>5.9767999999999999</v>
      </c>
      <c r="C363" s="2">
        <f>RSI!I363</f>
        <v>39.21388998584478</v>
      </c>
      <c r="D363" s="2">
        <f>MACD!E363</f>
        <v>0.12908991045186102</v>
      </c>
      <c r="E363" s="2">
        <f>MACD!F363</f>
        <v>5.9749553217611689E-2</v>
      </c>
      <c r="F363" s="2">
        <f>'Moving Avg'!D363</f>
        <v>6.0344600000000002</v>
      </c>
      <c r="G363" s="2">
        <f>'Moving Avg'!F363</f>
        <v>6.1991549999999993</v>
      </c>
      <c r="H363" s="2">
        <f>'Moving Avg'!G363</f>
        <v>6.0921920000000007</v>
      </c>
      <c r="I363" s="2">
        <f>'Moving Avg'!H363</f>
        <v>5.8552244999999985</v>
      </c>
      <c r="J363" s="17" t="str">
        <f>OBV!F363</f>
        <v>NEUTRAL</v>
      </c>
      <c r="K363" s="17" t="e">
        <f>OBV!G363</f>
        <v>#DIV/0!</v>
      </c>
      <c r="L363" s="17" t="str">
        <f>OBV!H363</f>
        <v>NEUTRAL</v>
      </c>
    </row>
    <row r="364" spans="1:12" ht="13.5" x14ac:dyDescent="0.25">
      <c r="A364" s="3">
        <f>RSI!A364</f>
        <v>42531</v>
      </c>
      <c r="B364" s="2">
        <f>RSI!B364</f>
        <v>6.0084999999999997</v>
      </c>
      <c r="C364" s="2">
        <f>RSI!I364</f>
        <v>41.793993413349291</v>
      </c>
      <c r="D364" s="2">
        <f>MACD!E364</f>
        <v>0.14117512795456033</v>
      </c>
      <c r="E364" s="2">
        <f>MACD!F364</f>
        <v>7.6034668165001429E-2</v>
      </c>
      <c r="F364" s="2">
        <f>'Moving Avg'!D364</f>
        <v>6.0200399999999998</v>
      </c>
      <c r="G364" s="2">
        <f>'Moving Avg'!F364</f>
        <v>6.1802799999999989</v>
      </c>
      <c r="H364" s="2">
        <f>'Moving Avg'!G364</f>
        <v>6.0846380000000018</v>
      </c>
      <c r="I364" s="2">
        <f>'Moving Avg'!H364</f>
        <v>5.8549264999999977</v>
      </c>
      <c r="J364" s="17" t="str">
        <f>OBV!F364</f>
        <v>NEUTRAL</v>
      </c>
      <c r="K364" s="17" t="e">
        <f>OBV!G364</f>
        <v>#DIV/0!</v>
      </c>
      <c r="L364" s="17" t="str">
        <f>OBV!H364</f>
        <v>NEUTRAL</v>
      </c>
    </row>
    <row r="365" spans="1:12" ht="13.5" x14ac:dyDescent="0.25">
      <c r="A365" s="3">
        <f>RSI!A365</f>
        <v>42534</v>
      </c>
      <c r="B365" s="2">
        <f>RSI!B365</f>
        <v>6.0518000000000001</v>
      </c>
      <c r="C365" s="2">
        <f>RSI!I365</f>
        <v>45.214657755549858</v>
      </c>
      <c r="D365" s="2">
        <f>MACD!E365</f>
        <v>0.13828377268796288</v>
      </c>
      <c r="E365" s="2">
        <f>MACD!F365</f>
        <v>8.8484489069593719E-2</v>
      </c>
      <c r="F365" s="2">
        <f>'Moving Avg'!D365</f>
        <v>6.0200399999999998</v>
      </c>
      <c r="G365" s="2">
        <f>'Moving Avg'!F365</f>
        <v>6.1658749999999989</v>
      </c>
      <c r="H365" s="2">
        <f>'Moving Avg'!G365</f>
        <v>6.0753080000000024</v>
      </c>
      <c r="I365" s="2">
        <f>'Moving Avg'!H365</f>
        <v>5.855578999999997</v>
      </c>
      <c r="J365" s="17" t="str">
        <f>OBV!F365</f>
        <v>NEUTRAL</v>
      </c>
      <c r="K365" s="17" t="e">
        <f>OBV!G365</f>
        <v>#DIV/0!</v>
      </c>
      <c r="L365" s="17" t="str">
        <f>OBV!H365</f>
        <v>NEUTRAL</v>
      </c>
    </row>
    <row r="366" spans="1:12" ht="13.5" x14ac:dyDescent="0.25">
      <c r="A366" s="3">
        <f>RSI!A366</f>
        <v>42535</v>
      </c>
      <c r="B366" s="2">
        <f>RSI!B366</f>
        <v>6.1382000000000003</v>
      </c>
      <c r="C366" s="2">
        <f>RSI!I366</f>
        <v>51.357496372784851</v>
      </c>
      <c r="D366" s="2">
        <f>MACD!E366</f>
        <v>0.12097192713506821</v>
      </c>
      <c r="E366" s="2">
        <f>MACD!F366</f>
        <v>9.4981976682688624E-2</v>
      </c>
      <c r="F366" s="2">
        <f>'Moving Avg'!D366</f>
        <v>6.0396400000000003</v>
      </c>
      <c r="G366" s="2">
        <f>'Moving Avg'!F366</f>
        <v>6.1557900000000005</v>
      </c>
      <c r="H366" s="2">
        <f>'Moving Avg'!G366</f>
        <v>6.0698580000000018</v>
      </c>
      <c r="I366" s="2">
        <f>'Moving Avg'!H366</f>
        <v>5.8569079999999971</v>
      </c>
      <c r="J366" s="17" t="str">
        <f>OBV!F366</f>
        <v>NEUTRAL</v>
      </c>
      <c r="K366" s="17" t="e">
        <f>OBV!G366</f>
        <v>#DIV/0!</v>
      </c>
      <c r="L366" s="17" t="str">
        <f>OBV!H366</f>
        <v>NEUTRAL</v>
      </c>
    </row>
    <row r="367" spans="1:12" ht="13.5" x14ac:dyDescent="0.25">
      <c r="A367" s="3">
        <f>RSI!A367</f>
        <v>42536</v>
      </c>
      <c r="B367" s="2">
        <f>RSI!B367</f>
        <v>6.0518000000000001</v>
      </c>
      <c r="C367" s="2">
        <f>RSI!I367</f>
        <v>45.824195798976341</v>
      </c>
      <c r="D367" s="2">
        <f>MACD!E367</f>
        <v>9.9301712788667729E-2</v>
      </c>
      <c r="E367" s="2">
        <f>MACD!F367</f>
        <v>9.5845923903884453E-2</v>
      </c>
      <c r="F367" s="2">
        <f>'Moving Avg'!D367</f>
        <v>6.04542</v>
      </c>
      <c r="G367" s="2">
        <f>'Moving Avg'!F367</f>
        <v>6.1428250000000002</v>
      </c>
      <c r="H367" s="2">
        <f>'Moving Avg'!G367</f>
        <v>6.062680000000003</v>
      </c>
      <c r="I367" s="2">
        <f>'Moving Avg'!H367</f>
        <v>5.8581109999999965</v>
      </c>
      <c r="J367" s="17" t="str">
        <f>OBV!F367</f>
        <v>NEUTRAL</v>
      </c>
      <c r="K367" s="17" t="e">
        <f>OBV!G367</f>
        <v>#DIV/0!</v>
      </c>
      <c r="L367" s="17" t="str">
        <f>OBV!H367</f>
        <v>NEUTRAL</v>
      </c>
    </row>
    <row r="368" spans="1:12" ht="13.5" x14ac:dyDescent="0.25">
      <c r="A368" s="3">
        <f>RSI!A368</f>
        <v>42537</v>
      </c>
      <c r="B368" s="2">
        <f>RSI!B368</f>
        <v>6.0518000000000001</v>
      </c>
      <c r="C368" s="2">
        <f>RSI!I368</f>
        <v>45.824195798976341</v>
      </c>
      <c r="D368" s="2">
        <f>MACD!E368</f>
        <v>8.3571468354437961E-2</v>
      </c>
      <c r="E368" s="2">
        <f>MACD!F368</f>
        <v>9.339103279399516E-2</v>
      </c>
      <c r="F368" s="2">
        <f>'Moving Avg'!D368</f>
        <v>6.0604199999999997</v>
      </c>
      <c r="G368" s="2">
        <f>'Moving Avg'!F368</f>
        <v>6.1327400000000001</v>
      </c>
      <c r="H368" s="2">
        <f>'Moving Avg'!G368</f>
        <v>6.0565800000000021</v>
      </c>
      <c r="I368" s="2">
        <f>'Moving Avg'!H368</f>
        <v>5.8606229999999959</v>
      </c>
      <c r="J368" s="17" t="str">
        <f>OBV!F368</f>
        <v>NEUTRAL</v>
      </c>
      <c r="K368" s="17" t="e">
        <f>OBV!G368</f>
        <v>#DIV/0!</v>
      </c>
      <c r="L368" s="17" t="str">
        <f>OBV!H368</f>
        <v>NEUTRAL</v>
      </c>
    </row>
    <row r="369" spans="1:12" ht="13.5" x14ac:dyDescent="0.25">
      <c r="A369" s="3">
        <f>RSI!A369</f>
        <v>42538</v>
      </c>
      <c r="B369" s="2">
        <f>RSI!B369</f>
        <v>6.0228999999999999</v>
      </c>
      <c r="C369" s="2">
        <f>RSI!I369</f>
        <v>43.985770089188854</v>
      </c>
      <c r="D369" s="2">
        <f>MACD!E369</f>
        <v>7.2763767235260346E-2</v>
      </c>
      <c r="E369" s="2">
        <f>MACD!F369</f>
        <v>8.9265579682248214E-2</v>
      </c>
      <c r="F369" s="2">
        <f>'Moving Avg'!D369</f>
        <v>6.0632999999999999</v>
      </c>
      <c r="G369" s="2">
        <f>'Moving Avg'!F369</f>
        <v>6.1197699999999982</v>
      </c>
      <c r="H369" s="2">
        <f>'Moving Avg'!G369</f>
        <v>6.0516640000000033</v>
      </c>
      <c r="I369" s="2">
        <f>'Moving Avg'!H369</f>
        <v>5.863810499999996</v>
      </c>
      <c r="J369" s="17" t="str">
        <f>OBV!F369</f>
        <v>NEUTRAL</v>
      </c>
      <c r="K369" s="17" t="e">
        <f>OBV!G369</f>
        <v>#DIV/0!</v>
      </c>
      <c r="L369" s="17" t="str">
        <f>OBV!H369</f>
        <v>NEUTRAL</v>
      </c>
    </row>
    <row r="370" spans="1:12" ht="13.5" x14ac:dyDescent="0.25">
      <c r="A370" s="3">
        <f>RSI!A370</f>
        <v>42541</v>
      </c>
      <c r="B370" s="2">
        <f>RSI!B370</f>
        <v>6.0228999999999999</v>
      </c>
      <c r="C370" s="2">
        <f>RSI!I370</f>
        <v>43.985770089188854</v>
      </c>
      <c r="D370" s="2">
        <f>MACD!E370</f>
        <v>5.9693759039491923E-2</v>
      </c>
      <c r="E370" s="2">
        <f>MACD!F370</f>
        <v>8.3351215553696956E-2</v>
      </c>
      <c r="F370" s="2">
        <f>'Moving Avg'!D370</f>
        <v>6.0575200000000002</v>
      </c>
      <c r="G370" s="2">
        <f>'Moving Avg'!F370</f>
        <v>6.1053599999999992</v>
      </c>
      <c r="H370" s="2">
        <f>'Moving Avg'!G370</f>
        <v>6.045376000000001</v>
      </c>
      <c r="I370" s="2">
        <f>'Moving Avg'!H370</f>
        <v>5.867021999999996</v>
      </c>
      <c r="J370" s="17" t="str">
        <f>OBV!F370</f>
        <v>NEUTRAL</v>
      </c>
      <c r="K370" s="17" t="e">
        <f>OBV!G370</f>
        <v>#DIV/0!</v>
      </c>
      <c r="L370" s="17" t="str">
        <f>OBV!H370</f>
        <v>NEUTRAL</v>
      </c>
    </row>
    <row r="371" spans="1:12" ht="13.5" x14ac:dyDescent="0.25">
      <c r="A371" s="3">
        <f>RSI!A371</f>
        <v>42542</v>
      </c>
      <c r="B371" s="2">
        <f>RSI!B371</f>
        <v>5.9941000000000004</v>
      </c>
      <c r="C371" s="2">
        <f>RSI!I371</f>
        <v>42.036629644821033</v>
      </c>
      <c r="D371" s="2">
        <f>MACD!E371</f>
        <v>4.9451516048056199E-2</v>
      </c>
      <c r="E371" s="2">
        <f>MACD!F371</f>
        <v>7.6571275652568799E-2</v>
      </c>
      <c r="F371" s="2">
        <f>'Moving Avg'!D371</f>
        <v>6.0286999999999997</v>
      </c>
      <c r="G371" s="2">
        <f>'Moving Avg'!F371</f>
        <v>6.0931099999999985</v>
      </c>
      <c r="H371" s="2">
        <f>'Moving Avg'!G371</f>
        <v>6.0429180000000011</v>
      </c>
      <c r="I371" s="2">
        <f>'Moving Avg'!H371</f>
        <v>5.8700654999999964</v>
      </c>
      <c r="J371" s="17" t="str">
        <f>OBV!F371</f>
        <v>NEUTRAL</v>
      </c>
      <c r="K371" s="17" t="e">
        <f>OBV!G371</f>
        <v>#DIV/0!</v>
      </c>
      <c r="L371" s="17" t="str">
        <f>OBV!H371</f>
        <v>NEUTRAL</v>
      </c>
    </row>
    <row r="372" spans="1:12" ht="13.5" x14ac:dyDescent="0.25">
      <c r="A372" s="3">
        <f>RSI!A372</f>
        <v>42543</v>
      </c>
      <c r="B372" s="2">
        <f>RSI!B372</f>
        <v>5.9941000000000004</v>
      </c>
      <c r="C372" s="2">
        <f>RSI!I372</f>
        <v>42.036629644821048</v>
      </c>
      <c r="D372" s="2">
        <f>MACD!E372</f>
        <v>3.8727234319174464E-2</v>
      </c>
      <c r="E372" s="2">
        <f>MACD!F372</f>
        <v>6.9002467385889929E-2</v>
      </c>
      <c r="F372" s="2">
        <f>'Moving Avg'!D372</f>
        <v>6.0171599999999996</v>
      </c>
      <c r="G372" s="2">
        <f>'Moving Avg'!F372</f>
        <v>6.0789899999999992</v>
      </c>
      <c r="H372" s="2">
        <f>'Moving Avg'!G372</f>
        <v>6.0408020000000002</v>
      </c>
      <c r="I372" s="2">
        <f>'Moving Avg'!H372</f>
        <v>5.8730964999999955</v>
      </c>
      <c r="J372" s="17" t="str">
        <f>OBV!F372</f>
        <v>NEUTRAL</v>
      </c>
      <c r="K372" s="17" t="e">
        <f>OBV!G372</f>
        <v>#DIV/0!</v>
      </c>
      <c r="L372" s="17" t="str">
        <f>OBV!H372</f>
        <v>NEUTRAL</v>
      </c>
    </row>
    <row r="373" spans="1:12" ht="13.5" x14ac:dyDescent="0.25">
      <c r="A373" s="3">
        <f>RSI!A373</f>
        <v>42544</v>
      </c>
      <c r="B373" s="2">
        <f>RSI!B373</f>
        <v>5.8933</v>
      </c>
      <c r="C373" s="2">
        <f>RSI!I373</f>
        <v>35.628067366129585</v>
      </c>
      <c r="D373" s="2">
        <f>MACD!E373</f>
        <v>3.058624738835114E-2</v>
      </c>
      <c r="E373" s="2">
        <f>MACD!F373</f>
        <v>6.1319223386382175E-2</v>
      </c>
      <c r="F373" s="2">
        <f>'Moving Avg'!D373</f>
        <v>5.9854599999999998</v>
      </c>
      <c r="G373" s="2">
        <f>'Moving Avg'!F373</f>
        <v>6.0595399999999993</v>
      </c>
      <c r="H373" s="2">
        <f>'Moving Avg'!G373</f>
        <v>6.0392640000000002</v>
      </c>
      <c r="I373" s="2">
        <f>'Moving Avg'!H373</f>
        <v>5.8747914999999953</v>
      </c>
      <c r="J373" s="17" t="str">
        <f>OBV!F373</f>
        <v>NEUTRAL</v>
      </c>
      <c r="K373" s="17" t="e">
        <f>OBV!G373</f>
        <v>#DIV/0!</v>
      </c>
      <c r="L373" s="17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5.85</v>
      </c>
      <c r="C374" s="2">
        <f>RSI!I374</f>
        <v>33.28092134409134</v>
      </c>
      <c r="D374" s="2">
        <f>MACD!E374</f>
        <v>3.2895317486556053E-2</v>
      </c>
      <c r="E374" s="2">
        <f>MACD!F374</f>
        <v>5.5634442206416952E-2</v>
      </c>
      <c r="F374" s="2">
        <f>'Moving Avg'!D374</f>
        <v>5.9508799999999997</v>
      </c>
      <c r="G374" s="2">
        <f>'Moving Avg'!F374</f>
        <v>6.0380699999999994</v>
      </c>
      <c r="H374" s="2">
        <f>'Moving Avg'!G374</f>
        <v>6.038914000000001</v>
      </c>
      <c r="I374" s="2">
        <f>'Moving Avg'!H374</f>
        <v>5.8761479999999953</v>
      </c>
      <c r="J374" s="17" t="str">
        <f>OBV!F374</f>
        <v>NEUTRAL</v>
      </c>
      <c r="K374" s="17" t="e">
        <f>OBV!G374</f>
        <v>#DIV/0!</v>
      </c>
      <c r="L374" s="17" t="str">
        <f>OBV!H374</f>
        <v>NEUTRAL</v>
      </c>
    </row>
    <row r="375" spans="1:12" ht="13.5" x14ac:dyDescent="0.25">
      <c r="A375" s="3">
        <f>RSI!A375</f>
        <v>42548</v>
      </c>
      <c r="B375" s="2">
        <f>RSI!B375</f>
        <v>5.7290000000000001</v>
      </c>
      <c r="C375" s="2">
        <f>RSI!I375</f>
        <v>27.774427930519735</v>
      </c>
      <c r="D375" s="2">
        <f>MACD!E375</f>
        <v>5.1760311808664916E-2</v>
      </c>
      <c r="E375" s="2">
        <f>MACD!F375</f>
        <v>5.4859616126866552E-2</v>
      </c>
      <c r="F375" s="2">
        <f>'Moving Avg'!D375</f>
        <v>5.892100000000001</v>
      </c>
      <c r="G375" s="2">
        <f>'Moving Avg'!F375</f>
        <v>6.0140049999999992</v>
      </c>
      <c r="H375" s="2">
        <f>'Moving Avg'!G375</f>
        <v>6.0385420000000014</v>
      </c>
      <c r="I375" s="2">
        <f>'Moving Avg'!H375</f>
        <v>5.877229499999995</v>
      </c>
      <c r="J375" s="17" t="str">
        <f>OBV!F375</f>
        <v>NEUTRAL</v>
      </c>
      <c r="K375" s="17" t="e">
        <f>OBV!G375</f>
        <v>#DIV/0!</v>
      </c>
      <c r="L375" s="17" t="str">
        <f>OBV!H375</f>
        <v>NEUTRAL</v>
      </c>
    </row>
    <row r="376" spans="1:12" ht="13.5" x14ac:dyDescent="0.25">
      <c r="A376" s="3">
        <f>RSI!A376</f>
        <v>42549</v>
      </c>
      <c r="B376" s="2">
        <f>RSI!B376</f>
        <v>5.6771000000000003</v>
      </c>
      <c r="C376" s="2">
        <f>RSI!I376</f>
        <v>25.80242743552094</v>
      </c>
      <c r="D376" s="2">
        <f>MACD!E376</f>
        <v>8.6766101527597783E-2</v>
      </c>
      <c r="E376" s="2">
        <f>MACD!F376</f>
        <v>6.1240913207012804E-2</v>
      </c>
      <c r="F376" s="2">
        <f>'Moving Avg'!D376</f>
        <v>5.8286999999999995</v>
      </c>
      <c r="G376" s="2">
        <f>'Moving Avg'!F376</f>
        <v>5.9902299999999986</v>
      </c>
      <c r="H376" s="2">
        <f>'Moving Avg'!G376</f>
        <v>6.037230000000001</v>
      </c>
      <c r="I376" s="2">
        <f>'Moving Avg'!H376</f>
        <v>5.8780514999999953</v>
      </c>
      <c r="J376" s="17" t="str">
        <f>OBV!F376</f>
        <v>NEUTRAL</v>
      </c>
      <c r="K376" s="17" t="e">
        <f>OBV!G376</f>
        <v>#DIV/0!</v>
      </c>
      <c r="L376" s="17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5.6771000000000003</v>
      </c>
      <c r="C377" s="2">
        <f>RSI!I377</f>
        <v>25.80242743552094</v>
      </c>
      <c r="D377" s="2">
        <f>MACD!E377</f>
        <v>0.10516589573442481</v>
      </c>
      <c r="E377" s="2">
        <f>MACD!F377</f>
        <v>7.0025909712495199E-2</v>
      </c>
      <c r="F377" s="2">
        <f>'Moving Avg'!D377</f>
        <v>5.7652999999999999</v>
      </c>
      <c r="G377" s="2">
        <f>'Moving Avg'!F377</f>
        <v>5.9707749999999988</v>
      </c>
      <c r="H377" s="2">
        <f>'Moving Avg'!G377</f>
        <v>6.0393439999999998</v>
      </c>
      <c r="I377" s="2">
        <f>'Moving Avg'!H377</f>
        <v>5.8785674999999973</v>
      </c>
      <c r="J377" s="17" t="str">
        <f>OBV!F377</f>
        <v>NEUTRAL</v>
      </c>
      <c r="K377" s="17" t="e">
        <f>OBV!G377</f>
        <v>#DIV/0!</v>
      </c>
      <c r="L377" s="17" t="str">
        <f>OBV!H377</f>
        <v>NEUTRAL</v>
      </c>
    </row>
    <row r="378" spans="1:12" ht="13.5" x14ac:dyDescent="0.25">
      <c r="A378" s="3">
        <f>RSI!A378</f>
        <v>42551</v>
      </c>
      <c r="B378" s="2">
        <f>RSI!B378</f>
        <v>5.5618999999999996</v>
      </c>
      <c r="C378" s="2">
        <f>RSI!I378</f>
        <v>21.815164487755226</v>
      </c>
      <c r="D378" s="2">
        <f>MACD!E378</f>
        <v>0.1311866359735685</v>
      </c>
      <c r="E378" s="2">
        <f>MACD!F378</f>
        <v>8.2258054964709865E-2</v>
      </c>
      <c r="F378" s="2">
        <f>'Moving Avg'!D378</f>
        <v>5.69902</v>
      </c>
      <c r="G378" s="2">
        <f>'Moving Avg'!F378</f>
        <v>5.9448399999999983</v>
      </c>
      <c r="H378" s="2">
        <f>'Moving Avg'!G378</f>
        <v>6.0380279999999997</v>
      </c>
      <c r="I378" s="2">
        <f>'Moving Avg'!H378</f>
        <v>5.878250999999997</v>
      </c>
      <c r="J378" s="17" t="str">
        <f>OBV!F378</f>
        <v>NEUTRAL</v>
      </c>
      <c r="K378" s="17" t="e">
        <f>OBV!G378</f>
        <v>#DIV/0!</v>
      </c>
      <c r="L378" s="17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5.4753999999999996</v>
      </c>
      <c r="C379" s="2">
        <f>RSI!I379</f>
        <v>19.391988442538533</v>
      </c>
      <c r="D379" s="2">
        <f>MACD!E379</f>
        <v>0.15762241096465246</v>
      </c>
      <c r="E379" s="2">
        <f>MACD!F379</f>
        <v>9.7330926164698378E-2</v>
      </c>
      <c r="F379" s="2">
        <f>'Moving Avg'!D379</f>
        <v>5.6241000000000003</v>
      </c>
      <c r="G379" s="2">
        <f>'Moving Avg'!F379</f>
        <v>5.9145799999999991</v>
      </c>
      <c r="H379" s="2">
        <f>'Moving Avg'!G379</f>
        <v>6.0354719999999986</v>
      </c>
      <c r="I379" s="2">
        <f>'Moving Avg'!H379</f>
        <v>5.8771714999999976</v>
      </c>
      <c r="J379" s="17" t="str">
        <f>OBV!F379</f>
        <v>NEUTRAL</v>
      </c>
      <c r="K379" s="17" t="e">
        <f>OBV!G379</f>
        <v>#DIV/0!</v>
      </c>
      <c r="L379" s="17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5.5473999999999997</v>
      </c>
      <c r="C380" s="2">
        <f>RSI!I380</f>
        <v>26.691317799384777</v>
      </c>
      <c r="D380" s="2">
        <f>MACD!E380</f>
        <v>0.17744391660194392</v>
      </c>
      <c r="E380" s="2">
        <f>MACD!F380</f>
        <v>0.11335352425214751</v>
      </c>
      <c r="F380" s="2">
        <f>'Moving Avg'!D380</f>
        <v>5.5877800000000004</v>
      </c>
      <c r="G380" s="2">
        <f>'Moving Avg'!F380</f>
        <v>5.8893599999999982</v>
      </c>
      <c r="H380" s="2">
        <f>'Moving Avg'!G380</f>
        <v>6.0341119999999986</v>
      </c>
      <c r="I380" s="2">
        <f>'Moving Avg'!H380</f>
        <v>5.8767699999999961</v>
      </c>
      <c r="J380" s="17" t="str">
        <f>OBV!F380</f>
        <v>NEUTRAL</v>
      </c>
      <c r="K380" s="17" t="e">
        <f>OBV!G380</f>
        <v>#DIV/0!</v>
      </c>
      <c r="L380" s="17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5.657</v>
      </c>
      <c r="C381" s="2">
        <f>RSI!I381</f>
        <v>36.167042976258287</v>
      </c>
      <c r="D381" s="2">
        <f>MACD!E381</f>
        <v>0.18382094903455837</v>
      </c>
      <c r="E381" s="2">
        <f>MACD!F381</f>
        <v>0.1274470092086297</v>
      </c>
      <c r="F381" s="2">
        <f>'Moving Avg'!D381</f>
        <v>5.5837599999999998</v>
      </c>
      <c r="G381" s="2">
        <f>'Moving Avg'!F381</f>
        <v>5.8701999999999988</v>
      </c>
      <c r="H381" s="2">
        <f>'Moving Avg'!G381</f>
        <v>6.0356779999999981</v>
      </c>
      <c r="I381" s="2">
        <f>'Moving Avg'!H381</f>
        <v>5.876940999999996</v>
      </c>
      <c r="J381" s="17" t="str">
        <f>OBV!F381</f>
        <v>NEUTRAL</v>
      </c>
      <c r="K381" s="17" t="e">
        <f>OBV!G381</f>
        <v>#DIV/0!</v>
      </c>
      <c r="L381" s="17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5.9077000000000002</v>
      </c>
      <c r="C382" s="2">
        <f>RSI!I382</f>
        <v>51.583347115310715</v>
      </c>
      <c r="D382" s="2">
        <f>MACD!E382</f>
        <v>0.17199359895715283</v>
      </c>
      <c r="E382" s="2">
        <f>MACD!F382</f>
        <v>0.13635632715833435</v>
      </c>
      <c r="F382" s="2">
        <f>'Moving Avg'!D382</f>
        <v>5.62988</v>
      </c>
      <c r="G382" s="2">
        <f>'Moving Avg'!F382</f>
        <v>5.8644399999999992</v>
      </c>
      <c r="H382" s="2">
        <f>'Moving Avg'!G382</f>
        <v>6.0417679999999985</v>
      </c>
      <c r="I382" s="2">
        <f>'Moving Avg'!H382</f>
        <v>5.8787079999999969</v>
      </c>
      <c r="J382" s="17" t="str">
        <f>OBV!F382</f>
        <v>NEUTRAL</v>
      </c>
      <c r="K382" s="17" t="e">
        <f>OBV!G382</f>
        <v>#DIV/0!</v>
      </c>
      <c r="L382" s="17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6.0345000000000004</v>
      </c>
      <c r="C383" s="2">
        <f>RSI!I383</f>
        <v>57.212027828050914</v>
      </c>
      <c r="D383" s="2">
        <f>MACD!E383</f>
        <v>0.13685144605938859</v>
      </c>
      <c r="E383" s="2">
        <f>MACD!F383</f>
        <v>0.13645535093854522</v>
      </c>
      <c r="F383" s="2">
        <f>'Moving Avg'!D383</f>
        <v>5.7244000000000002</v>
      </c>
      <c r="G383" s="2">
        <f>'Moving Avg'!F383</f>
        <v>5.8673249999999992</v>
      </c>
      <c r="H383" s="2">
        <f>'Moving Avg'!G383</f>
        <v>6.0499039999999979</v>
      </c>
      <c r="I383" s="2">
        <f>'Moving Avg'!H383</f>
        <v>5.8812314999999948</v>
      </c>
      <c r="J383" s="17" t="str">
        <f>OBV!F383</f>
        <v>NEUTRAL</v>
      </c>
      <c r="K383" s="17" t="e">
        <f>OBV!G383</f>
        <v>#DIV/0!</v>
      </c>
      <c r="L383" s="17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6.0316000000000001</v>
      </c>
      <c r="C384" s="2">
        <f>RSI!I384</f>
        <v>57.048677181553693</v>
      </c>
      <c r="D384" s="2">
        <f>MACD!E384</f>
        <v>9.9703019190093833E-2</v>
      </c>
      <c r="E384" s="2">
        <f>MACD!F384</f>
        <v>0.12910488458885494</v>
      </c>
      <c r="F384" s="2">
        <f>'Moving Avg'!D384</f>
        <v>5.8356399999999997</v>
      </c>
      <c r="G384" s="2">
        <f>'Moving Avg'!F384</f>
        <v>5.868479999999999</v>
      </c>
      <c r="H384" s="2">
        <f>'Moving Avg'!G384</f>
        <v>6.0546059999999979</v>
      </c>
      <c r="I384" s="2">
        <f>'Moving Avg'!H384</f>
        <v>5.8837404999999947</v>
      </c>
      <c r="J384" s="17" t="str">
        <f>OBV!F384</f>
        <v>NEUTRAL</v>
      </c>
      <c r="K384" s="17" t="e">
        <f>OBV!G384</f>
        <v>#DIV/0!</v>
      </c>
      <c r="L384" s="17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5.9653</v>
      </c>
      <c r="C385" s="2">
        <f>RSI!I385</f>
        <v>53.301750441147327</v>
      </c>
      <c r="D385" s="2">
        <f>MACD!E385</f>
        <v>5.3688120427082708E-2</v>
      </c>
      <c r="E385" s="2">
        <f>MACD!F385</f>
        <v>0.11402153175650051</v>
      </c>
      <c r="F385" s="2">
        <f>'Moving Avg'!D385</f>
        <v>5.9192200000000001</v>
      </c>
      <c r="G385" s="2">
        <f>'Moving Avg'!F385</f>
        <v>5.8641549999999985</v>
      </c>
      <c r="H385" s="2">
        <f>'Moving Avg'!G385</f>
        <v>6.0519139999999982</v>
      </c>
      <c r="I385" s="2">
        <f>'Moving Avg'!H385</f>
        <v>5.8860404999999956</v>
      </c>
      <c r="J385" s="17" t="str">
        <f>OBV!F385</f>
        <v>NEUTRAL</v>
      </c>
      <c r="K385" s="17" t="e">
        <f>OBV!G385</f>
        <v>#DIV/0!</v>
      </c>
      <c r="L385" s="17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6.0345000000000004</v>
      </c>
      <c r="C386" s="2">
        <f>RSI!I386</f>
        <v>56.512258236941477</v>
      </c>
      <c r="D386" s="2">
        <f>MACD!E386</f>
        <v>1.2213123315385488E-3</v>
      </c>
      <c r="E386" s="2">
        <f>MACD!F386</f>
        <v>9.1461487871508124E-2</v>
      </c>
      <c r="F386" s="2">
        <f>'Moving Avg'!D386</f>
        <v>5.99472</v>
      </c>
      <c r="G386" s="2">
        <f>'Moving Avg'!F386</f>
        <v>5.8589699999999985</v>
      </c>
      <c r="H386" s="2">
        <f>'Moving Avg'!G386</f>
        <v>6.0538839999999983</v>
      </c>
      <c r="I386" s="2">
        <f>'Moving Avg'!H386</f>
        <v>5.8888699999999963</v>
      </c>
      <c r="J386" s="17" t="str">
        <f>OBV!F386</f>
        <v>NEUTRAL</v>
      </c>
      <c r="K386" s="17" t="e">
        <f>OBV!G386</f>
        <v>#DIV/0!</v>
      </c>
      <c r="L386" s="17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5.9941000000000004</v>
      </c>
      <c r="C387" s="2">
        <f>RSI!I387</f>
        <v>54.170738424892576</v>
      </c>
      <c r="D387" s="2">
        <f>MACD!E387</f>
        <v>-4.0979421217182121E-2</v>
      </c>
      <c r="E387" s="2">
        <f>MACD!F387</f>
        <v>6.497330605377008E-2</v>
      </c>
      <c r="F387" s="2">
        <f>'Moving Avg'!D387</f>
        <v>6.0120000000000005</v>
      </c>
      <c r="G387" s="2">
        <f>'Moving Avg'!F387</f>
        <v>5.8560849999999993</v>
      </c>
      <c r="H387" s="2">
        <f>'Moving Avg'!G387</f>
        <v>6.064735999999999</v>
      </c>
      <c r="I387" s="2">
        <f>'Moving Avg'!H387</f>
        <v>5.8913139999999951</v>
      </c>
      <c r="J387" s="17" t="str">
        <f>OBV!F387</f>
        <v>NEUTRAL</v>
      </c>
      <c r="K387" s="17" t="e">
        <f>OBV!G387</f>
        <v>#DIV/0!</v>
      </c>
      <c r="L387" s="17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5.9653</v>
      </c>
      <c r="C388" s="2">
        <f>RSI!I388</f>
        <v>52.500738717944287</v>
      </c>
      <c r="D388" s="2">
        <f>MACD!E388</f>
        <v>-9.2777951248605106E-2</v>
      </c>
      <c r="E388" s="2">
        <f>MACD!F388</f>
        <v>3.3423054593295046E-2</v>
      </c>
      <c r="F388" s="2">
        <f>'Moving Avg'!D388</f>
        <v>5.9981600000000004</v>
      </c>
      <c r="G388" s="2">
        <f>'Moving Avg'!F388</f>
        <v>5.8517599999999996</v>
      </c>
      <c r="H388" s="2">
        <f>'Moving Avg'!G388</f>
        <v>6.0598260000000002</v>
      </c>
      <c r="I388" s="2">
        <f>'Moving Avg'!H388</f>
        <v>5.8936259999999958</v>
      </c>
      <c r="J388" s="17" t="str">
        <f>OBV!F388</f>
        <v>NEUTRAL</v>
      </c>
      <c r="K388" s="17" t="e">
        <f>OBV!G388</f>
        <v>#DIV/0!</v>
      </c>
      <c r="L388" s="17" t="str">
        <f>OBV!H388</f>
        <v>NEUTRAL</v>
      </c>
    </row>
    <row r="389" spans="1:12" ht="13.5" x14ac:dyDescent="0.25">
      <c r="A389" s="3">
        <f>RSI!A389</f>
        <v>42571</v>
      </c>
      <c r="B389" s="2">
        <f>RSI!B389</f>
        <v>5.8616000000000001</v>
      </c>
      <c r="C389" s="2">
        <f>RSI!I389</f>
        <v>46.894812298370155</v>
      </c>
      <c r="D389" s="2">
        <f>MACD!E389</f>
        <v>-0.14252690838150173</v>
      </c>
      <c r="E389" s="2">
        <f>MACD!F389</f>
        <v>-1.7669380016643067E-3</v>
      </c>
      <c r="F389" s="2">
        <f>'Moving Avg'!D389</f>
        <v>5.9641599999999997</v>
      </c>
      <c r="G389" s="2">
        <f>'Moving Avg'!F389</f>
        <v>5.8436949999999994</v>
      </c>
      <c r="H389" s="2">
        <f>'Moving Avg'!G389</f>
        <v>6.0528520000000015</v>
      </c>
      <c r="I389" s="2">
        <f>'Moving Avg'!H389</f>
        <v>5.8954194999999974</v>
      </c>
      <c r="J389" s="17" t="str">
        <f>OBV!F389</f>
        <v>NEUTRAL</v>
      </c>
      <c r="K389" s="17" t="e">
        <f>OBV!G389</f>
        <v>#DIV/0!</v>
      </c>
      <c r="L389" s="17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5.8442999999999996</v>
      </c>
      <c r="C390" s="2">
        <f>RSI!I390</f>
        <v>46.012126151221501</v>
      </c>
      <c r="D390" s="2">
        <f>MACD!E390</f>
        <v>-0.17192250831888334</v>
      </c>
      <c r="E390" s="2">
        <f>MACD!F390</f>
        <v>-3.5798052065108117E-2</v>
      </c>
      <c r="F390" s="2">
        <f>'Moving Avg'!D390</f>
        <v>5.9399600000000001</v>
      </c>
      <c r="G390" s="2">
        <f>'Moving Avg'!F390</f>
        <v>5.834765</v>
      </c>
      <c r="H390" s="2">
        <f>'Moving Avg'!G390</f>
        <v>6.0452440000000012</v>
      </c>
      <c r="I390" s="2">
        <f>'Moving Avg'!H390</f>
        <v>5.8973589999999971</v>
      </c>
      <c r="J390" s="17" t="str">
        <f>OBV!F390</f>
        <v>NEUTRAL</v>
      </c>
      <c r="K390" s="17" t="e">
        <f>OBV!G390</f>
        <v>#DIV/0!</v>
      </c>
      <c r="L390" s="17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5.8384999999999998</v>
      </c>
      <c r="C391" s="2">
        <f>RSI!I391</f>
        <v>45.701542251397434</v>
      </c>
      <c r="D391" s="2">
        <f>MACD!E391</f>
        <v>-0.17908632583883843</v>
      </c>
      <c r="E391" s="2">
        <f>MACD!F391</f>
        <v>-6.4455706819854186E-2</v>
      </c>
      <c r="F391" s="2">
        <f>'Moving Avg'!D391</f>
        <v>5.90076</v>
      </c>
      <c r="G391" s="2">
        <f>'Moving Avg'!F391</f>
        <v>5.8269849999999987</v>
      </c>
      <c r="H391" s="2">
        <f>'Moving Avg'!G391</f>
        <v>6.0352720000000026</v>
      </c>
      <c r="I391" s="2">
        <f>'Moving Avg'!H391</f>
        <v>5.8989144999999983</v>
      </c>
      <c r="J391" s="17" t="str">
        <f>OBV!F391</f>
        <v>NEUTRAL</v>
      </c>
      <c r="K391" s="17" t="e">
        <f>OBV!G391</f>
        <v>#DIV/0!</v>
      </c>
      <c r="L391" s="17" t="str">
        <f>OBV!H391</f>
        <v>NEUTRAL</v>
      </c>
    </row>
    <row r="392" spans="1:12" ht="13.5" x14ac:dyDescent="0.25">
      <c r="A392" s="3">
        <f>RSI!A392</f>
        <v>42577</v>
      </c>
      <c r="B392" s="2">
        <f>RSI!B392</f>
        <v>5.7923999999999998</v>
      </c>
      <c r="C392" s="2">
        <f>RSI!I392</f>
        <v>43.205220949849512</v>
      </c>
      <c r="D392" s="2">
        <f>MACD!E392</f>
        <v>-0.14274246405716262</v>
      </c>
      <c r="E392" s="2">
        <f>MACD!F392</f>
        <v>-8.0113058267315879E-2</v>
      </c>
      <c r="F392" s="2">
        <f>'Moving Avg'!D392</f>
        <v>5.8604199999999995</v>
      </c>
      <c r="G392" s="2">
        <f>'Moving Avg'!F392</f>
        <v>5.8168999999999986</v>
      </c>
      <c r="H392" s="2">
        <f>'Moving Avg'!G392</f>
        <v>6.022132</v>
      </c>
      <c r="I392" s="2">
        <f>'Moving Avg'!H392</f>
        <v>5.9003499999999978</v>
      </c>
      <c r="J392" s="17" t="str">
        <f>OBV!F392</f>
        <v>NEUTRAL</v>
      </c>
      <c r="K392" s="17" t="e">
        <f>OBV!G392</f>
        <v>#DIV/0!</v>
      </c>
      <c r="L392" s="17" t="str">
        <f>OBV!H392</f>
        <v>NEUTRAL</v>
      </c>
    </row>
    <row r="393" spans="1:12" ht="13.5" x14ac:dyDescent="0.25">
      <c r="A393" s="3">
        <f>RSI!A393</f>
        <v>42578</v>
      </c>
      <c r="B393" s="2">
        <f>RSI!B393</f>
        <v>5.8068</v>
      </c>
      <c r="C393" s="2">
        <f>RSI!I393</f>
        <v>44.22996821665101</v>
      </c>
      <c r="D393" s="2">
        <f>MACD!E393</f>
        <v>-9.2886247971152969E-2</v>
      </c>
      <c r="E393" s="2">
        <f>MACD!F393</f>
        <v>-8.2667696208083299E-2</v>
      </c>
      <c r="F393" s="2">
        <f>'Moving Avg'!D393</f>
        <v>5.8287199999999997</v>
      </c>
      <c r="G393" s="2">
        <f>'Moving Avg'!F393</f>
        <v>5.8125749999999989</v>
      </c>
      <c r="H393" s="2">
        <f>'Moving Avg'!G393</f>
        <v>6.0092800000000013</v>
      </c>
      <c r="I393" s="2">
        <f>'Moving Avg'!H393</f>
        <v>5.9018574999999975</v>
      </c>
      <c r="J393" s="17" t="str">
        <f>OBV!F393</f>
        <v>NEUTRAL</v>
      </c>
      <c r="K393" s="17" t="e">
        <f>OBV!G393</f>
        <v>#DIV/0!</v>
      </c>
      <c r="L393" s="17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5.7923999999999998</v>
      </c>
      <c r="C394" s="2">
        <f>RSI!I394</f>
        <v>43.386921057455389</v>
      </c>
      <c r="D394" s="2">
        <f>MACD!E394</f>
        <v>-4.9551192656232423E-2</v>
      </c>
      <c r="E394" s="2">
        <f>MACD!F394</f>
        <v>-7.6044395497713135E-2</v>
      </c>
      <c r="F394" s="2">
        <f>'Moving Avg'!D394</f>
        <v>5.8148800000000005</v>
      </c>
      <c r="G394" s="2">
        <f>'Moving Avg'!F394</f>
        <v>5.8096949999999996</v>
      </c>
      <c r="H394" s="2">
        <f>'Moving Avg'!G394</f>
        <v>5.9974080000000018</v>
      </c>
      <c r="I394" s="2">
        <f>'Moving Avg'!H394</f>
        <v>5.9032314999999986</v>
      </c>
      <c r="J394" s="17" t="str">
        <f>OBV!F394</f>
        <v>NEUTRAL</v>
      </c>
      <c r="K394" s="17" t="e">
        <f>OBV!G394</f>
        <v>#DIV/0!</v>
      </c>
      <c r="L394" s="17" t="str">
        <f>OBV!H394</f>
        <v>NEUTRAL</v>
      </c>
    </row>
    <row r="395" spans="1:12" ht="13.5" x14ac:dyDescent="0.25">
      <c r="A395" s="3">
        <f>RSI!A395</f>
        <v>42580</v>
      </c>
      <c r="B395" s="2">
        <f>RSI!B395</f>
        <v>5.8933</v>
      </c>
      <c r="C395" s="2">
        <f>RSI!I395</f>
        <v>50.50567533423424</v>
      </c>
      <c r="D395" s="2">
        <f>MACD!E395</f>
        <v>-2.9982688433360494E-2</v>
      </c>
      <c r="E395" s="2">
        <f>MACD!F395</f>
        <v>-6.6832054084842607E-2</v>
      </c>
      <c r="F395" s="2">
        <f>'Moving Avg'!D395</f>
        <v>5.8246799999999999</v>
      </c>
      <c r="G395" s="2">
        <f>'Moving Avg'!F395</f>
        <v>5.8179099999999995</v>
      </c>
      <c r="H395" s="2">
        <f>'Moving Avg'!G395</f>
        <v>5.9884760000000021</v>
      </c>
      <c r="I395" s="2">
        <f>'Moving Avg'!H395</f>
        <v>5.9051099999999987</v>
      </c>
      <c r="J395" s="17" t="str">
        <f>OBV!F395</f>
        <v>NEUTRAL</v>
      </c>
      <c r="K395" s="17" t="e">
        <f>OBV!G395</f>
        <v>#DIV/0!</v>
      </c>
      <c r="L395" s="17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5.7664999999999997</v>
      </c>
      <c r="C396" s="2">
        <f>RSI!I396</f>
        <v>43.160726939510894</v>
      </c>
      <c r="D396" s="2">
        <f>MACD!E396</f>
        <v>6.5497030624328545E-3</v>
      </c>
      <c r="E396" s="2">
        <f>MACD!F396</f>
        <v>-5.215570265538752E-2</v>
      </c>
      <c r="F396" s="2">
        <f>'Moving Avg'!D396</f>
        <v>5.8102800000000006</v>
      </c>
      <c r="G396" s="2">
        <f>'Moving Avg'!F396</f>
        <v>5.8223799999999999</v>
      </c>
      <c r="H396" s="2">
        <f>'Moving Avg'!G396</f>
        <v>5.9770080000000014</v>
      </c>
      <c r="I396" s="2">
        <f>'Moving Avg'!H396</f>
        <v>5.9058285000000001</v>
      </c>
      <c r="J396" s="17" t="str">
        <f>OBV!F396</f>
        <v>NEUTRAL</v>
      </c>
      <c r="K396" s="17" t="e">
        <f>OBV!G396</f>
        <v>#DIV/0!</v>
      </c>
      <c r="L396" s="17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5.6771000000000003</v>
      </c>
      <c r="C397" s="2">
        <f>RSI!I397</f>
        <v>38.868797088354341</v>
      </c>
      <c r="D397" s="2">
        <f>MACD!E397</f>
        <v>3.8558275282071897E-2</v>
      </c>
      <c r="E397" s="2">
        <f>MACD!F397</f>
        <v>-3.4012907067895642E-2</v>
      </c>
      <c r="F397" s="2">
        <f>'Moving Avg'!D397</f>
        <v>5.7872199999999996</v>
      </c>
      <c r="G397" s="2">
        <f>'Moving Avg'!F397</f>
        <v>5.822379999999999</v>
      </c>
      <c r="H397" s="2">
        <f>'Moving Avg'!G397</f>
        <v>5.9643280000000019</v>
      </c>
      <c r="I397" s="2">
        <f>'Moving Avg'!H397</f>
        <v>5.9066385000000006</v>
      </c>
      <c r="J397" s="17" t="str">
        <f>OBV!F397</f>
        <v>NEUTRAL</v>
      </c>
      <c r="K397" s="17" t="e">
        <f>OBV!G397</f>
        <v>#DIV/0!</v>
      </c>
      <c r="L397" s="17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5.6195000000000004</v>
      </c>
      <c r="C398" s="2">
        <f>RSI!I398</f>
        <v>36.360044041443167</v>
      </c>
      <c r="D398" s="2">
        <f>MACD!E398</f>
        <v>6.6645238983702448E-2</v>
      </c>
      <c r="E398" s="2">
        <f>MACD!F398</f>
        <v>-1.3881277857576025E-2</v>
      </c>
      <c r="F398" s="2">
        <f>'Moving Avg'!D398</f>
        <v>5.7497600000000002</v>
      </c>
      <c r="G398" s="2">
        <f>'Moving Avg'!F398</f>
        <v>5.8252599999999992</v>
      </c>
      <c r="H398" s="2">
        <f>'Moving Avg'!G398</f>
        <v>5.9516480000000023</v>
      </c>
      <c r="I398" s="2">
        <f>'Moving Avg'!H398</f>
        <v>5.907429500000001</v>
      </c>
      <c r="J398" s="17" t="str">
        <f>OBV!F398</f>
        <v>NEUTRAL</v>
      </c>
      <c r="K398" s="17" t="e">
        <f>OBV!G398</f>
        <v>#DIV/0!</v>
      </c>
      <c r="L398" s="17" t="str">
        <f>OBV!H398</f>
        <v>NEUTRAL</v>
      </c>
    </row>
    <row r="399" spans="1:12" ht="13.5" x14ac:dyDescent="0.25">
      <c r="A399" s="3">
        <f>RSI!A399</f>
        <v>42586</v>
      </c>
      <c r="B399" s="2">
        <f>RSI!B399</f>
        <v>5.6195000000000004</v>
      </c>
      <c r="C399" s="2">
        <f>RSI!I399</f>
        <v>36.360044041443153</v>
      </c>
      <c r="D399" s="2">
        <f>MACD!E399</f>
        <v>7.5878099559239409E-2</v>
      </c>
      <c r="E399" s="2">
        <f>MACD!F399</f>
        <v>4.0705976257870632E-3</v>
      </c>
      <c r="F399" s="2">
        <f>'Moving Avg'!D399</f>
        <v>5.715180000000001</v>
      </c>
      <c r="G399" s="2">
        <f>'Moving Avg'!F399</f>
        <v>5.832465</v>
      </c>
      <c r="H399" s="2">
        <f>'Moving Avg'!G399</f>
        <v>5.9383920000000021</v>
      </c>
      <c r="I399" s="2">
        <f>'Moving Avg'!H399</f>
        <v>5.9083060000000023</v>
      </c>
      <c r="J399" s="17" t="str">
        <f>OBV!F399</f>
        <v>NEUTRAL</v>
      </c>
      <c r="K399" s="17" t="e">
        <f>OBV!G399</f>
        <v>#DIV/0!</v>
      </c>
      <c r="L399" s="17" t="str">
        <f>OBV!H399</f>
        <v>NEUTRAL</v>
      </c>
    </row>
    <row r="400" spans="1:12" ht="13.5" x14ac:dyDescent="0.25">
      <c r="A400" s="3">
        <f>RSI!A400</f>
        <v>42587</v>
      </c>
      <c r="B400" s="2">
        <f>RSI!B400</f>
        <v>5.68</v>
      </c>
      <c r="C400" s="2">
        <f>RSI!I400</f>
        <v>40.998982112425224</v>
      </c>
      <c r="D400" s="2">
        <f>MACD!E400</f>
        <v>7.7863068961050885E-2</v>
      </c>
      <c r="E400" s="2">
        <f>MACD!F400</f>
        <v>1.8829091892839829E-2</v>
      </c>
      <c r="F400" s="2">
        <f>'Moving Avg'!D400</f>
        <v>5.6725200000000005</v>
      </c>
      <c r="G400" s="2">
        <f>'Moving Avg'!F400</f>
        <v>5.8390949999999986</v>
      </c>
      <c r="H400" s="2">
        <f>'Moving Avg'!G400</f>
        <v>5.9257700000000026</v>
      </c>
      <c r="I400" s="2">
        <f>'Moving Avg'!H400</f>
        <v>5.909546500000002</v>
      </c>
      <c r="J400" s="17" t="str">
        <f>OBV!F400</f>
        <v>NEUTRAL</v>
      </c>
      <c r="K400" s="17" t="e">
        <f>OBV!G400</f>
        <v>#DIV/0!</v>
      </c>
      <c r="L400" s="17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5.7636000000000003</v>
      </c>
      <c r="C401" s="2">
        <f>RSI!I401</f>
        <v>46.772737989773844</v>
      </c>
      <c r="D401" s="2">
        <f>MACD!E401</f>
        <v>7.331838038456695E-2</v>
      </c>
      <c r="E401" s="2">
        <f>MACD!F401</f>
        <v>2.9726949591185256E-2</v>
      </c>
      <c r="F401" s="2">
        <f>'Moving Avg'!D401</f>
        <v>5.6719400000000002</v>
      </c>
      <c r="G401" s="2">
        <f>'Moving Avg'!F401</f>
        <v>5.8444249999999993</v>
      </c>
      <c r="H401" s="2">
        <f>'Moving Avg'!G401</f>
        <v>5.9162600000000021</v>
      </c>
      <c r="I401" s="2">
        <f>'Moving Avg'!H401</f>
        <v>5.9114495000000034</v>
      </c>
      <c r="J401" s="17" t="str">
        <f>OBV!F401</f>
        <v>NEUTRAL</v>
      </c>
      <c r="K401" s="17" t="e">
        <f>OBV!G401</f>
        <v>#DIV/0!</v>
      </c>
      <c r="L401" s="17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5.85</v>
      </c>
      <c r="C402" s="2">
        <f>RSI!I402</f>
        <v>52.000629900064155</v>
      </c>
      <c r="D402" s="2">
        <f>MACD!E402</f>
        <v>5.62834434043058E-2</v>
      </c>
      <c r="E402" s="2">
        <f>MACD!F402</f>
        <v>3.5038248353809365E-2</v>
      </c>
      <c r="F402" s="2">
        <f>'Moving Avg'!D402</f>
        <v>5.7065200000000003</v>
      </c>
      <c r="G402" s="2">
        <f>'Moving Avg'!F402</f>
        <v>5.8415399999999993</v>
      </c>
      <c r="H402" s="2">
        <f>'Moving Avg'!G402</f>
        <v>5.9077300000000026</v>
      </c>
      <c r="I402" s="2">
        <f>'Moving Avg'!H402</f>
        <v>5.9136375000000019</v>
      </c>
      <c r="J402" s="17" t="str">
        <f>OBV!F402</f>
        <v>NEUTRAL</v>
      </c>
      <c r="K402" s="17" t="e">
        <f>OBV!G402</f>
        <v>#DIV/0!</v>
      </c>
      <c r="L402" s="17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5.7693000000000003</v>
      </c>
      <c r="C403" s="2">
        <f>RSI!I403</f>
        <v>47.325123023080742</v>
      </c>
      <c r="D403" s="2">
        <f>MACD!E403</f>
        <v>4.9832328181544483E-2</v>
      </c>
      <c r="E403" s="2">
        <f>MACD!F403</f>
        <v>3.7997064319356393E-2</v>
      </c>
      <c r="F403" s="2">
        <f>'Moving Avg'!D403</f>
        <v>5.7364800000000002</v>
      </c>
      <c r="G403" s="2">
        <f>'Moving Avg'!F403</f>
        <v>5.8282799999999986</v>
      </c>
      <c r="H403" s="2">
        <f>'Moving Avg'!G403</f>
        <v>5.8974700000000029</v>
      </c>
      <c r="I403" s="2">
        <f>'Moving Avg'!H403</f>
        <v>5.9155690000000014</v>
      </c>
      <c r="J403" s="17" t="str">
        <f>OBV!F403</f>
        <v>NEUTRAL</v>
      </c>
      <c r="K403" s="17" t="e">
        <f>OBV!G403</f>
        <v>#DIV/0!</v>
      </c>
      <c r="L403" s="17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5.7779999999999996</v>
      </c>
      <c r="C404" s="2">
        <f>RSI!I404</f>
        <v>47.869304823745033</v>
      </c>
      <c r="D404" s="2">
        <f>MACD!E404</f>
        <v>4.1777667215774805E-2</v>
      </c>
      <c r="E404" s="2">
        <f>MACD!F404</f>
        <v>3.8753184898640075E-2</v>
      </c>
      <c r="F404" s="2">
        <f>'Moving Avg'!D404</f>
        <v>5.7681799999999992</v>
      </c>
      <c r="G404" s="2">
        <f>'Moving Avg'!F404</f>
        <v>5.815599999999999</v>
      </c>
      <c r="H404" s="2">
        <f>'Moving Avg'!G404</f>
        <v>5.8874420000000036</v>
      </c>
      <c r="I404" s="2">
        <f>'Moving Avg'!H404</f>
        <v>5.917544000000003</v>
      </c>
      <c r="J404" s="17" t="str">
        <f>OBV!F404</f>
        <v>NEUTRAL</v>
      </c>
      <c r="K404" s="17" t="e">
        <f>OBV!G404</f>
        <v>#DIV/0!</v>
      </c>
      <c r="L404" s="17" t="str">
        <f>OBV!H404</f>
        <v>NEUTRAL</v>
      </c>
    </row>
    <row r="405" spans="1:12" ht="13.5" x14ac:dyDescent="0.25">
      <c r="A405" s="3">
        <f>RSI!A405</f>
        <v>42594</v>
      </c>
      <c r="B405" s="2">
        <f>RSI!B405</f>
        <v>5.8068</v>
      </c>
      <c r="C405" s="2">
        <f>RSI!I405</f>
        <v>49.721063897402928</v>
      </c>
      <c r="D405" s="2">
        <f>MACD!E405</f>
        <v>4.854478278714236E-2</v>
      </c>
      <c r="E405" s="2">
        <f>MACD!F405</f>
        <v>4.0711504476340532E-2</v>
      </c>
      <c r="F405" s="2">
        <f>'Moving Avg'!D405</f>
        <v>5.7935399999999992</v>
      </c>
      <c r="G405" s="2">
        <f>'Moving Avg'!F405</f>
        <v>5.8076749999999997</v>
      </c>
      <c r="H405" s="2">
        <f>'Moving Avg'!G405</f>
        <v>5.8793720000000018</v>
      </c>
      <c r="I405" s="2">
        <f>'Moving Avg'!H405</f>
        <v>5.9191735000000021</v>
      </c>
      <c r="J405" s="17" t="str">
        <f>OBV!F405</f>
        <v>NEUTRAL</v>
      </c>
      <c r="K405" s="17" t="e">
        <f>OBV!G405</f>
        <v>#DIV/0!</v>
      </c>
      <c r="L405" s="17" t="str">
        <f>OBV!H405</f>
        <v>NEUTRAL</v>
      </c>
    </row>
    <row r="406" spans="1:12" ht="13.5" x14ac:dyDescent="0.25">
      <c r="A406" s="3">
        <f>RSI!A406</f>
        <v>42597</v>
      </c>
      <c r="B406" s="2">
        <f>RSI!B406</f>
        <v>5.7779999999999996</v>
      </c>
      <c r="C406" s="2">
        <f>RSI!I406</f>
        <v>47.889118636755313</v>
      </c>
      <c r="D406" s="2">
        <f>MACD!E406</f>
        <v>3.6904833074828503E-2</v>
      </c>
      <c r="E406" s="2">
        <f>MACD!F406</f>
        <v>3.9950170196038123E-2</v>
      </c>
      <c r="F406" s="2">
        <f>'Moving Avg'!D406</f>
        <v>5.7964199999999995</v>
      </c>
      <c r="G406" s="2">
        <f>'Moving Avg'!F406</f>
        <v>5.7948500000000012</v>
      </c>
      <c r="H406" s="2">
        <f>'Moving Avg'!G406</f>
        <v>5.8718800000000018</v>
      </c>
      <c r="I406" s="2">
        <f>'Moving Avg'!H406</f>
        <v>5.9208915000000024</v>
      </c>
      <c r="J406" s="17" t="str">
        <f>OBV!F406</f>
        <v>NEUTRAL</v>
      </c>
      <c r="K406" s="17" t="e">
        <f>OBV!G406</f>
        <v>#DIV/0!</v>
      </c>
      <c r="L406" s="17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5.7636000000000003</v>
      </c>
      <c r="C407" s="2">
        <f>RSI!I407</f>
        <v>46.95751353148686</v>
      </c>
      <c r="D407" s="2">
        <f>MACD!E407</f>
        <v>1.4546412837831646E-2</v>
      </c>
      <c r="E407" s="2">
        <f>MACD!F407</f>
        <v>3.4869418724396826E-2</v>
      </c>
      <c r="F407" s="2">
        <f>'Moving Avg'!D407</f>
        <v>5.7791399999999999</v>
      </c>
      <c r="G407" s="2">
        <f>'Moving Avg'!F407</f>
        <v>5.7833250000000005</v>
      </c>
      <c r="H407" s="2">
        <f>'Moving Avg'!G407</f>
        <v>5.8658280000000023</v>
      </c>
      <c r="I407" s="2">
        <f>'Moving Avg'!H407</f>
        <v>5.922550000000002</v>
      </c>
      <c r="J407" s="17" t="str">
        <f>OBV!F407</f>
        <v>NEUTRAL</v>
      </c>
      <c r="K407" s="17" t="e">
        <f>OBV!G407</f>
        <v>#DIV/0!</v>
      </c>
      <c r="L407" s="17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5.7636000000000003</v>
      </c>
      <c r="C408" s="2">
        <f>RSI!I408</f>
        <v>46.95751353148686</v>
      </c>
      <c r="D408" s="2">
        <f>MACD!E408</f>
        <v>-1.2983932508395135E-2</v>
      </c>
      <c r="E408" s="2">
        <f>MACD!F408</f>
        <v>2.5298748477838435E-2</v>
      </c>
      <c r="F408" s="2">
        <f>'Moving Avg'!D408</f>
        <v>5.7780000000000005</v>
      </c>
      <c r="G408" s="2">
        <f>'Moving Avg'!F408</f>
        <v>5.7732399999999995</v>
      </c>
      <c r="H408" s="2">
        <f>'Moving Avg'!G408</f>
        <v>5.8594880000000016</v>
      </c>
      <c r="I408" s="2">
        <f>'Moving Avg'!H408</f>
        <v>5.9244530000000033</v>
      </c>
      <c r="J408" s="17" t="str">
        <f>OBV!F408</f>
        <v>NEUTRAL</v>
      </c>
      <c r="K408" s="17" t="e">
        <f>OBV!G408</f>
        <v>#DIV/0!</v>
      </c>
      <c r="L408" s="17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5.7492000000000001</v>
      </c>
      <c r="C409" s="2">
        <f>RSI!I409</f>
        <v>45.921464959309326</v>
      </c>
      <c r="D409" s="2">
        <f>MACD!E409</f>
        <v>-3.4980824930555876E-2</v>
      </c>
      <c r="E409" s="2">
        <f>MACD!F409</f>
        <v>1.3242833796159575E-2</v>
      </c>
      <c r="F409" s="2">
        <f>'Moving Avg'!D409</f>
        <v>5.7722399999999991</v>
      </c>
      <c r="G409" s="2">
        <f>'Moving Avg'!F409</f>
        <v>5.76762</v>
      </c>
      <c r="H409" s="2">
        <f>'Moving Avg'!G409</f>
        <v>5.8528600000000006</v>
      </c>
      <c r="I409" s="2">
        <f>'Moving Avg'!H409</f>
        <v>5.9262840000000025</v>
      </c>
      <c r="J409" s="17" t="str">
        <f>OBV!F409</f>
        <v>NEUTRAL</v>
      </c>
      <c r="K409" s="17" t="e">
        <f>OBV!G409</f>
        <v>#DIV/0!</v>
      </c>
      <c r="L409" s="17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5.7577999999999996</v>
      </c>
      <c r="C410" s="2">
        <f>RSI!I410</f>
        <v>46.67812548060828</v>
      </c>
      <c r="D410" s="2">
        <f>MACD!E410</f>
        <v>-4.4623622982897793E-2</v>
      </c>
      <c r="E410" s="2">
        <f>MACD!F410</f>
        <v>1.6695424403481013E-3</v>
      </c>
      <c r="F410" s="2">
        <f>'Moving Avg'!D410</f>
        <v>5.7624399999999998</v>
      </c>
      <c r="G410" s="2">
        <f>'Moving Avg'!F410</f>
        <v>5.7632950000000003</v>
      </c>
      <c r="H410" s="2">
        <f>'Moving Avg'!G410</f>
        <v>5.8469799999999994</v>
      </c>
      <c r="I410" s="2">
        <f>'Moving Avg'!H410</f>
        <v>5.9282805000000032</v>
      </c>
      <c r="J410" s="17" t="str">
        <f>OBV!F410</f>
        <v>NEUTRAL</v>
      </c>
      <c r="K410" s="17" t="e">
        <f>OBV!G410</f>
        <v>#DIV/0!</v>
      </c>
      <c r="L410" s="17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5.7492000000000001</v>
      </c>
      <c r="C411" s="2">
        <f>RSI!I411</f>
        <v>45.985211964211288</v>
      </c>
      <c r="D411" s="2">
        <f>MACD!E411</f>
        <v>-3.9058024613844999E-2</v>
      </c>
      <c r="E411" s="2">
        <f>MACD!F411</f>
        <v>-6.4759709704905188E-3</v>
      </c>
      <c r="F411" s="2">
        <f>'Moving Avg'!D411</f>
        <v>5.7566800000000002</v>
      </c>
      <c r="G411" s="2">
        <f>'Moving Avg'!F411</f>
        <v>5.7588300000000006</v>
      </c>
      <c r="H411" s="2">
        <f>'Moving Avg'!G411</f>
        <v>5.8411599999999986</v>
      </c>
      <c r="I411" s="2">
        <f>'Moving Avg'!H411</f>
        <v>5.9303070000000035</v>
      </c>
      <c r="J411" s="17" t="str">
        <f>OBV!F411</f>
        <v>NEUTRAL</v>
      </c>
      <c r="K411" s="17" t="e">
        <f>OBV!G411</f>
        <v>#DIV/0!</v>
      </c>
      <c r="L411" s="17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5.7577999999999996</v>
      </c>
      <c r="C412" s="2">
        <f>RSI!I412</f>
        <v>46.835126186461238</v>
      </c>
      <c r="D412" s="2">
        <f>MACD!E412</f>
        <v>-2.1433034158161668E-2</v>
      </c>
      <c r="E412" s="2">
        <f>MACD!F412</f>
        <v>-9.467383608024748E-3</v>
      </c>
      <c r="F412" s="2">
        <f>'Moving Avg'!D412</f>
        <v>5.7555200000000006</v>
      </c>
      <c r="G412" s="2">
        <f>'Moving Avg'!F412</f>
        <v>5.7571000000000003</v>
      </c>
      <c r="H412" s="2">
        <f>'Moving Avg'!G412</f>
        <v>5.8358579999999982</v>
      </c>
      <c r="I412" s="2">
        <f>'Moving Avg'!H412</f>
        <v>5.9325605000000046</v>
      </c>
      <c r="J412" s="17" t="str">
        <f>OBV!F412</f>
        <v>NEUTRAL</v>
      </c>
      <c r="K412" s="17" t="e">
        <f>OBV!G412</f>
        <v>#DIV/0!</v>
      </c>
      <c r="L412" s="17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5.7606999999999999</v>
      </c>
      <c r="C413" s="2">
        <f>RSI!I413</f>
        <v>47.137188751331685</v>
      </c>
      <c r="D413" s="2">
        <f>MACD!E413</f>
        <v>-1.8959517030111783E-2</v>
      </c>
      <c r="E413" s="2">
        <f>MACD!F413</f>
        <v>-1.1365810292442156E-2</v>
      </c>
      <c r="F413" s="2">
        <f>'Moving Avg'!D413</f>
        <v>5.7549399999999995</v>
      </c>
      <c r="G413" s="2">
        <f>'Moving Avg'!F413</f>
        <v>5.7547950000000005</v>
      </c>
      <c r="H413" s="2">
        <f>'Moving Avg'!G413</f>
        <v>5.8315359999999972</v>
      </c>
      <c r="I413" s="2">
        <f>'Moving Avg'!H413</f>
        <v>5.9359170000000043</v>
      </c>
      <c r="J413" s="17" t="str">
        <f>OBV!F413</f>
        <v>NEUTRAL</v>
      </c>
      <c r="K413" s="17" t="e">
        <f>OBV!G413</f>
        <v>#DIV/0!</v>
      </c>
      <c r="L413" s="17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5.7606999999999999</v>
      </c>
      <c r="C414" s="2">
        <f>RSI!I414</f>
        <v>47.137188751331685</v>
      </c>
      <c r="D414" s="2">
        <f>MACD!E414</f>
        <v>-1.5369046151666232E-2</v>
      </c>
      <c r="E414" s="2">
        <f>MACD!F414</f>
        <v>-1.2166457464286972E-2</v>
      </c>
      <c r="F414" s="2">
        <f>'Moving Avg'!D414</f>
        <v>5.7572400000000004</v>
      </c>
      <c r="G414" s="2">
        <f>'Moving Avg'!F414</f>
        <v>5.753210000000001</v>
      </c>
      <c r="H414" s="2">
        <f>'Moving Avg'!G414</f>
        <v>5.8265799999999963</v>
      </c>
      <c r="I414" s="2">
        <f>'Moving Avg'!H414</f>
        <v>5.9400075000000045</v>
      </c>
      <c r="J414" s="17" t="str">
        <f>OBV!F414</f>
        <v>NEUTRAL</v>
      </c>
      <c r="K414" s="17" t="e">
        <f>OBV!G414</f>
        <v>#DIV/0!</v>
      </c>
      <c r="L414" s="17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5.7636000000000003</v>
      </c>
      <c r="C415" s="2">
        <f>RSI!I415</f>
        <v>47.483239199728345</v>
      </c>
      <c r="D415" s="2">
        <f>MACD!E415</f>
        <v>-7.9677479289346209E-3</v>
      </c>
      <c r="E415" s="2">
        <f>MACD!F415</f>
        <v>-1.1326715557216501E-2</v>
      </c>
      <c r="F415" s="2">
        <f>'Moving Avg'!D415</f>
        <v>5.7584</v>
      </c>
      <c r="G415" s="2">
        <f>'Moving Avg'!F415</f>
        <v>5.7467249999999996</v>
      </c>
      <c r="H415" s="2">
        <f>'Moving Avg'!G415</f>
        <v>5.8208159999999962</v>
      </c>
      <c r="I415" s="2">
        <f>'Moving Avg'!H415</f>
        <v>5.943378500000005</v>
      </c>
      <c r="J415" s="17" t="str">
        <f>OBV!F415</f>
        <v>NEUTRAL</v>
      </c>
      <c r="K415" s="17" t="e">
        <f>OBV!G415</f>
        <v>#DIV/0!</v>
      </c>
      <c r="L415" s="17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5.7606999999999999</v>
      </c>
      <c r="C416" s="2">
        <f>RSI!I416</f>
        <v>47.150837485002839</v>
      </c>
      <c r="D416" s="2">
        <f>MACD!E416</f>
        <v>-5.8018561825887716E-3</v>
      </c>
      <c r="E416" s="2">
        <f>MACD!F416</f>
        <v>-1.0221743682290955E-2</v>
      </c>
      <c r="F416" s="2">
        <f>'Moving Avg'!D416</f>
        <v>5.7606999999999999</v>
      </c>
      <c r="G416" s="2">
        <f>'Moving Avg'!F416</f>
        <v>5.746435</v>
      </c>
      <c r="H416" s="2">
        <f>'Moving Avg'!G416</f>
        <v>5.813265999999996</v>
      </c>
      <c r="I416" s="2">
        <f>'Moving Avg'!H416</f>
        <v>5.9473225000000047</v>
      </c>
      <c r="J416" s="17" t="str">
        <f>OBV!F416</f>
        <v>NEUTRAL</v>
      </c>
      <c r="K416" s="17" t="e">
        <f>OBV!G416</f>
        <v>#DIV/0!</v>
      </c>
      <c r="L416" s="17" t="str">
        <f>OBV!H416</f>
        <v>NEUTRAL</v>
      </c>
    </row>
    <row r="417" spans="1:12" ht="13.5" x14ac:dyDescent="0.25">
      <c r="A417" s="3">
        <f>RSI!A417</f>
        <v>42612</v>
      </c>
      <c r="B417" s="2">
        <f>RSI!B417</f>
        <v>5.7606999999999999</v>
      </c>
      <c r="C417" s="2">
        <f>RSI!I417</f>
        <v>47.150837485002832</v>
      </c>
      <c r="D417" s="2">
        <f>MACD!E417</f>
        <v>-6.0570480487562861E-3</v>
      </c>
      <c r="E417" s="2">
        <f>MACD!F417</f>
        <v>-9.3888045555840204E-3</v>
      </c>
      <c r="F417" s="2">
        <f>'Moving Avg'!D417</f>
        <v>5.7612800000000002</v>
      </c>
      <c r="G417" s="2">
        <f>'Moving Avg'!F417</f>
        <v>5.7506150000000007</v>
      </c>
      <c r="H417" s="2">
        <f>'Moving Avg'!G417</f>
        <v>5.8074439999999985</v>
      </c>
      <c r="I417" s="2">
        <f>'Moving Avg'!H417</f>
        <v>5.9505325000000049</v>
      </c>
      <c r="J417" s="17" t="str">
        <f>OBV!F417</f>
        <v>NEUTRAL</v>
      </c>
      <c r="K417" s="17" t="e">
        <f>OBV!G417</f>
        <v>#DIV/0!</v>
      </c>
      <c r="L417" s="17" t="str">
        <f>OBV!H417</f>
        <v>NEUTRAL</v>
      </c>
    </row>
    <row r="418" spans="1:12" ht="13.5" x14ac:dyDescent="0.25">
      <c r="A418" s="3">
        <f>RSI!A418</f>
        <v>42613</v>
      </c>
      <c r="B418" s="2">
        <f>RSI!B418</f>
        <v>5.7636000000000003</v>
      </c>
      <c r="C418" s="2">
        <f>RSI!I418</f>
        <v>47.576454201093966</v>
      </c>
      <c r="D418" s="2">
        <f>MACD!E418</f>
        <v>-6.3697248892147229E-3</v>
      </c>
      <c r="E418" s="2">
        <f>MACD!F418</f>
        <v>-8.7849886223101623E-3</v>
      </c>
      <c r="F418" s="2">
        <f>'Moving Avg'!D418</f>
        <v>5.7618600000000004</v>
      </c>
      <c r="G418" s="2">
        <f>'Moving Avg'!F418</f>
        <v>5.7578200000000006</v>
      </c>
      <c r="H418" s="2">
        <f>'Moving Avg'!G418</f>
        <v>5.8016799999999975</v>
      </c>
      <c r="I418" s="2">
        <f>'Moving Avg'!H418</f>
        <v>5.9527415000000055</v>
      </c>
      <c r="J418" s="17" t="str">
        <f>OBV!F418</f>
        <v>NEUTRAL</v>
      </c>
      <c r="K418" s="17" t="e">
        <f>OBV!G418</f>
        <v>#DIV/0!</v>
      </c>
      <c r="L418" s="17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5.7521000000000004</v>
      </c>
      <c r="C419" s="2">
        <f>RSI!I419</f>
        <v>45.994580679341624</v>
      </c>
      <c r="D419" s="2">
        <f>MACD!E419</f>
        <v>-7.9056429278736573E-3</v>
      </c>
      <c r="E419" s="2">
        <f>MACD!F419</f>
        <v>-8.6091194834228627E-3</v>
      </c>
      <c r="F419" s="2">
        <f>'Moving Avg'!D419</f>
        <v>5.7601399999999998</v>
      </c>
      <c r="G419" s="2">
        <f>'Moving Avg'!F419</f>
        <v>5.7644500000000001</v>
      </c>
      <c r="H419" s="2">
        <f>'Moving Avg'!G419</f>
        <v>5.7962639999999972</v>
      </c>
      <c r="I419" s="2">
        <f>'Moving Avg'!H419</f>
        <v>5.9541100000000027</v>
      </c>
      <c r="J419" s="17" t="str">
        <f>OBV!F419</f>
        <v>NEUTRAL</v>
      </c>
      <c r="K419" s="17" t="e">
        <f>OBV!G419</f>
        <v>#DIV/0!</v>
      </c>
      <c r="L419" s="17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5.7577999999999996</v>
      </c>
      <c r="C420" s="2">
        <f>RSI!I420</f>
        <v>46.936337141060804</v>
      </c>
      <c r="D420" s="2">
        <f>MACD!E420</f>
        <v>-8.1510984518615714E-3</v>
      </c>
      <c r="E420" s="2">
        <f>MACD!F420</f>
        <v>-8.5175152771106051E-3</v>
      </c>
      <c r="F420" s="2">
        <f>'Moving Avg'!D420</f>
        <v>5.7589800000000002</v>
      </c>
      <c r="G420" s="2">
        <f>'Moving Avg'!F420</f>
        <v>5.7683400000000002</v>
      </c>
      <c r="H420" s="2">
        <f>'Moving Avg'!G420</f>
        <v>5.7909619999999968</v>
      </c>
      <c r="I420" s="2">
        <f>'Moving Avg'!H420</f>
        <v>5.9553725000000028</v>
      </c>
      <c r="J420" s="17" t="str">
        <f>OBV!F420</f>
        <v>NEUTRAL</v>
      </c>
      <c r="K420" s="17" t="e">
        <f>OBV!G420</f>
        <v>#DIV/0!</v>
      </c>
      <c r="L420" s="17" t="str">
        <f>OBV!H420</f>
        <v>NEUTRAL</v>
      </c>
    </row>
    <row r="421" spans="1:12" ht="13.5" x14ac:dyDescent="0.25">
      <c r="A421" s="3">
        <f>RSI!A421</f>
        <v>42618</v>
      </c>
      <c r="B421" s="2">
        <f>RSI!B421</f>
        <v>5.9077000000000002</v>
      </c>
      <c r="C421" s="2">
        <f>RSI!I421</f>
        <v>64.47906471833744</v>
      </c>
      <c r="D421" s="2">
        <f>MACD!E421</f>
        <v>-2.067729752675973E-2</v>
      </c>
      <c r="E421" s="2">
        <f>MACD!F421</f>
        <v>-1.094947172704043E-2</v>
      </c>
      <c r="F421" s="2">
        <f>'Moving Avg'!D421</f>
        <v>5.788380000000001</v>
      </c>
      <c r="G421" s="2">
        <f>'Moving Avg'!F421</f>
        <v>5.7755450000000002</v>
      </c>
      <c r="H421" s="2">
        <f>'Moving Avg'!G421</f>
        <v>5.7892339999999969</v>
      </c>
      <c r="I421" s="2">
        <f>'Moving Avg'!H421</f>
        <v>5.9579960000000041</v>
      </c>
      <c r="J421" s="17" t="str">
        <f>OBV!F421</f>
        <v>NEUTRAL</v>
      </c>
      <c r="K421" s="17" t="e">
        <f>OBV!G421</f>
        <v>#DIV/0!</v>
      </c>
      <c r="L421" s="17" t="str">
        <f>OBV!H421</f>
        <v>NEUTRAL</v>
      </c>
    </row>
    <row r="422" spans="1:12" ht="13.5" x14ac:dyDescent="0.25">
      <c r="A422" s="3">
        <f>RSI!A422</f>
        <v>42619</v>
      </c>
      <c r="B422" s="2">
        <f>RSI!B422</f>
        <v>5.8933</v>
      </c>
      <c r="C422" s="2">
        <f>RSI!I422</f>
        <v>62.34671224885048</v>
      </c>
      <c r="D422" s="2">
        <f>MACD!E422</f>
        <v>-2.9672156659209747E-2</v>
      </c>
      <c r="E422" s="2">
        <f>MACD!F422</f>
        <v>-1.4694008713474295E-2</v>
      </c>
      <c r="F422" s="2">
        <f>'Moving Avg'!D422</f>
        <v>5.8148999999999997</v>
      </c>
      <c r="G422" s="2">
        <f>'Moving Avg'!F422</f>
        <v>5.7777100000000008</v>
      </c>
      <c r="H422" s="2">
        <f>'Moving Avg'!G422</f>
        <v>5.7872179999999966</v>
      </c>
      <c r="I422" s="2">
        <f>'Moving Avg'!H422</f>
        <v>5.9607920000000032</v>
      </c>
      <c r="J422" s="17" t="str">
        <f>OBV!F422</f>
        <v>NEUTRAL</v>
      </c>
      <c r="K422" s="17" t="e">
        <f>OBV!G422</f>
        <v>#DIV/0!</v>
      </c>
      <c r="L422" s="17" t="str">
        <f>OBV!H422</f>
        <v>NEUTRAL</v>
      </c>
    </row>
    <row r="423" spans="1:12" ht="13.5" x14ac:dyDescent="0.25">
      <c r="A423" s="3">
        <f>RSI!A423</f>
        <v>42620</v>
      </c>
      <c r="B423" s="2">
        <f>RSI!B423</f>
        <v>5.8788999999999998</v>
      </c>
      <c r="C423" s="2">
        <f>RSI!I423</f>
        <v>60.202634908073613</v>
      </c>
      <c r="D423" s="2">
        <f>MACD!E423</f>
        <v>-3.6412605761166006E-2</v>
      </c>
      <c r="E423" s="2">
        <f>MACD!F423</f>
        <v>-1.9037728123012639E-2</v>
      </c>
      <c r="F423" s="2">
        <f>'Moving Avg'!D423</f>
        <v>5.8379599999999998</v>
      </c>
      <c r="G423" s="2">
        <f>'Moving Avg'!F423</f>
        <v>5.7831900000000003</v>
      </c>
      <c r="H423" s="2">
        <f>'Moving Avg'!G423</f>
        <v>5.7869299999999964</v>
      </c>
      <c r="I423" s="2">
        <f>'Moving Avg'!H423</f>
        <v>5.9638830000000018</v>
      </c>
      <c r="J423" s="17" t="str">
        <f>OBV!F423</f>
        <v>NEUTRAL</v>
      </c>
      <c r="K423" s="17" t="e">
        <f>OBV!G423</f>
        <v>#DIV/0!</v>
      </c>
      <c r="L423" s="17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5.8903999999999996</v>
      </c>
      <c r="C424" s="2">
        <f>RSI!I424</f>
        <v>61.345888609016349</v>
      </c>
      <c r="D424" s="2">
        <f>MACD!E424</f>
        <v>-4.3477486330948167E-2</v>
      </c>
      <c r="E424" s="2">
        <f>MACD!F424</f>
        <v>-2.3925679764599746E-2</v>
      </c>
      <c r="F424" s="2">
        <f>'Moving Avg'!D424</f>
        <v>5.8656199999999998</v>
      </c>
      <c r="G424" s="2">
        <f>'Moving Avg'!F424</f>
        <v>5.7888099999999998</v>
      </c>
      <c r="H424" s="2">
        <f>'Moving Avg'!G424</f>
        <v>5.7877379999999956</v>
      </c>
      <c r="I424" s="2">
        <f>'Moving Avg'!H424</f>
        <v>5.9670315000000027</v>
      </c>
      <c r="J424" s="17" t="str">
        <f>OBV!F424</f>
        <v>NEUTRAL</v>
      </c>
      <c r="K424" s="17" t="e">
        <f>OBV!G424</f>
        <v>#DIV/0!</v>
      </c>
      <c r="L424" s="17" t="str">
        <f>OBV!H424</f>
        <v>NEUTRAL</v>
      </c>
    </row>
    <row r="425" spans="1:12" ht="13.5" x14ac:dyDescent="0.25">
      <c r="A425" s="3">
        <f>RSI!A425</f>
        <v>42622</v>
      </c>
      <c r="B425" s="2">
        <f>RSI!B425</f>
        <v>5.8788999999999998</v>
      </c>
      <c r="C425" s="2">
        <f>RSI!I425</f>
        <v>59.5050044026016</v>
      </c>
      <c r="D425" s="2">
        <f>MACD!E425</f>
        <v>-4.8697236220880846E-2</v>
      </c>
      <c r="E425" s="2">
        <f>MACD!F425</f>
        <v>-2.887999105585597E-2</v>
      </c>
      <c r="F425" s="2">
        <f>'Moving Avg'!D425</f>
        <v>5.8898399999999995</v>
      </c>
      <c r="G425" s="2">
        <f>'Moving Avg'!F425</f>
        <v>5.7924150000000001</v>
      </c>
      <c r="H425" s="2">
        <f>'Moving Avg'!G425</f>
        <v>5.7907359999999972</v>
      </c>
      <c r="I425" s="2">
        <f>'Moving Avg'!H425</f>
        <v>5.9701595000000021</v>
      </c>
      <c r="J425" s="17" t="str">
        <f>OBV!F425</f>
        <v>NEUTRAL</v>
      </c>
      <c r="K425" s="17" t="e">
        <f>OBV!G425</f>
        <v>#DIV/0!</v>
      </c>
      <c r="L425" s="17" t="str">
        <f>OBV!H425</f>
        <v>NEUTRAL</v>
      </c>
    </row>
    <row r="426" spans="1:12" ht="13.5" x14ac:dyDescent="0.25">
      <c r="A426" s="3">
        <f>RSI!A426</f>
        <v>42627</v>
      </c>
      <c r="B426" s="2">
        <f>RSI!B426</f>
        <v>5.8356000000000003</v>
      </c>
      <c r="C426" s="2">
        <f>RSI!I426</f>
        <v>53.049939113664301</v>
      </c>
      <c r="D426" s="2">
        <f>MACD!E426</f>
        <v>-5.0784536149222959E-2</v>
      </c>
      <c r="E426" s="2">
        <f>MACD!F426</f>
        <v>-3.3260900074529372E-2</v>
      </c>
      <c r="F426" s="2">
        <f>'Moving Avg'!D426</f>
        <v>5.8754200000000001</v>
      </c>
      <c r="G426" s="2">
        <f>'Moving Avg'!F426</f>
        <v>5.7952950000000003</v>
      </c>
      <c r="H426" s="2">
        <f>'Moving Avg'!G426</f>
        <v>5.793905999999998</v>
      </c>
      <c r="I426" s="2">
        <f>'Moving Avg'!H426</f>
        <v>5.9727895000000011</v>
      </c>
      <c r="J426" s="17" t="str">
        <f>OBV!F426</f>
        <v>NEUTRAL</v>
      </c>
      <c r="K426" s="17" t="e">
        <f>OBV!G426</f>
        <v>#DIV/0!</v>
      </c>
      <c r="L426" s="17" t="str">
        <f>OBV!H426</f>
        <v>NEUTRAL</v>
      </c>
    </row>
    <row r="427" spans="1:12" ht="13.5" x14ac:dyDescent="0.25">
      <c r="A427" s="3">
        <f>RSI!A427</f>
        <v>42628</v>
      </c>
      <c r="B427" s="2">
        <f>RSI!B427</f>
        <v>5.8788999999999998</v>
      </c>
      <c r="C427" s="2">
        <f>RSI!I427</f>
        <v>57.961090006584307</v>
      </c>
      <c r="D427" s="2">
        <f>MACD!E427</f>
        <v>-5.5902112604200305E-2</v>
      </c>
      <c r="E427" s="2">
        <f>MACD!F427</f>
        <v>-3.7789142580463564E-2</v>
      </c>
      <c r="F427" s="2">
        <f>'Moving Avg'!D427</f>
        <v>5.872539999999999</v>
      </c>
      <c r="G427" s="2">
        <f>'Moving Avg'!F427</f>
        <v>5.8010600000000005</v>
      </c>
      <c r="H427" s="2">
        <f>'Moving Avg'!G427</f>
        <v>5.7979419999999973</v>
      </c>
      <c r="I427" s="2">
        <f>'Moving Avg'!H427</f>
        <v>5.9753915000000006</v>
      </c>
      <c r="J427" s="17" t="str">
        <f>OBV!F427</f>
        <v>NEUTRAL</v>
      </c>
      <c r="K427" s="17" t="e">
        <f>OBV!G427</f>
        <v>#DIV/0!</v>
      </c>
      <c r="L427" s="17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5.8760000000000003</v>
      </c>
      <c r="C428" s="2">
        <f>RSI!I428</f>
        <v>57.527065627151728</v>
      </c>
      <c r="D428" s="2">
        <f>MACD!E428</f>
        <v>-5.9960588600502795E-2</v>
      </c>
      <c r="E428" s="2">
        <f>MACD!F428</f>
        <v>-4.222343178447141E-2</v>
      </c>
      <c r="F428" s="2">
        <f>'Moving Avg'!D428</f>
        <v>5.8719600000000005</v>
      </c>
      <c r="G428" s="2">
        <f>'Moving Avg'!F428</f>
        <v>5.8066800000000001</v>
      </c>
      <c r="H428" s="2">
        <f>'Moving Avg'!G428</f>
        <v>5.8042239999999978</v>
      </c>
      <c r="I428" s="2">
        <f>'Moving Avg'!H428</f>
        <v>5.9784435000000009</v>
      </c>
      <c r="J428" s="17" t="str">
        <f>OBV!F428</f>
        <v>NEUTRAL</v>
      </c>
      <c r="K428" s="17" t="e">
        <f>OBV!G428</f>
        <v>#DIV/0!</v>
      </c>
      <c r="L428" s="17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5.8760000000000003</v>
      </c>
      <c r="C429" s="2">
        <f>RSI!I429</f>
        <v>57.527065627151728</v>
      </c>
      <c r="D429" s="2">
        <f>MACD!E429</f>
        <v>-6.5507137160563111E-2</v>
      </c>
      <c r="E429" s="2">
        <f>MACD!F429</f>
        <v>-4.6880172859689755E-2</v>
      </c>
      <c r="F429" s="2">
        <f>'Moving Avg'!D429</f>
        <v>5.8690800000000012</v>
      </c>
      <c r="G429" s="2">
        <f>'Moving Avg'!F429</f>
        <v>5.8130200000000007</v>
      </c>
      <c r="H429" s="2">
        <f>'Moving Avg'!G429</f>
        <v>5.8122359999999977</v>
      </c>
      <c r="I429" s="2">
        <f>'Moving Avg'!H429</f>
        <v>5.9811040000000011</v>
      </c>
      <c r="J429" s="17" t="str">
        <f>OBV!F429</f>
        <v>NEUTRAL</v>
      </c>
      <c r="K429" s="17" t="e">
        <f>OBV!G429</f>
        <v>#DIV/0!</v>
      </c>
      <c r="L429" s="17" t="str">
        <f>OBV!H429</f>
        <v>NEUTRAL</v>
      </c>
    </row>
    <row r="430" spans="1:12" ht="13.5" x14ac:dyDescent="0.25">
      <c r="A430" s="3">
        <f>RSI!A430</f>
        <v>42633</v>
      </c>
      <c r="B430" s="2">
        <f>RSI!B430</f>
        <v>5.8356000000000003</v>
      </c>
      <c r="C430" s="2">
        <f>RSI!I430</f>
        <v>51.318334309262781</v>
      </c>
      <c r="D430" s="2">
        <f>MACD!E430</f>
        <v>-6.6648653700090321E-2</v>
      </c>
      <c r="E430" s="2">
        <f>MACD!F430</f>
        <v>-5.0833869027769873E-2</v>
      </c>
      <c r="F430" s="2">
        <f>'Moving Avg'!D430</f>
        <v>5.8604200000000004</v>
      </c>
      <c r="G430" s="2">
        <f>'Moving Avg'!F430</f>
        <v>5.8169100000000009</v>
      </c>
      <c r="H430" s="2">
        <f>'Moving Avg'!G430</f>
        <v>5.817999999999997</v>
      </c>
      <c r="I430" s="2">
        <f>'Moving Avg'!H430</f>
        <v>5.9839785000000019</v>
      </c>
      <c r="J430" s="17" t="str">
        <f>OBV!F430</f>
        <v>NEUTRAL</v>
      </c>
      <c r="K430" s="17" t="e">
        <f>OBV!G430</f>
        <v>#DIV/0!</v>
      </c>
      <c r="L430" s="17" t="str">
        <f>OBV!H430</f>
        <v>NEUTRAL</v>
      </c>
    </row>
    <row r="431" spans="1:12" ht="13.5" x14ac:dyDescent="0.25">
      <c r="A431" s="3">
        <f>RSI!A431</f>
        <v>42634</v>
      </c>
      <c r="B431" s="2">
        <f>RSI!B431</f>
        <v>5.8212000000000002</v>
      </c>
      <c r="C431" s="2">
        <f>RSI!I431</f>
        <v>49.27688003222503</v>
      </c>
      <c r="D431" s="2">
        <f>MACD!E431</f>
        <v>-4.35418800065559E-2</v>
      </c>
      <c r="E431" s="2">
        <f>MACD!F431</f>
        <v>-4.9375471223527076E-2</v>
      </c>
      <c r="F431" s="2">
        <f>'Moving Avg'!D431</f>
        <v>5.8575400000000002</v>
      </c>
      <c r="G431" s="2">
        <f>'Moving Avg'!F431</f>
        <v>5.8205100000000005</v>
      </c>
      <c r="H431" s="2">
        <f>'Moving Avg'!G431</f>
        <v>5.8212839999999968</v>
      </c>
      <c r="I431" s="2">
        <f>'Moving Avg'!H431</f>
        <v>5.9865365000000024</v>
      </c>
      <c r="J431" s="17" t="str">
        <f>OBV!F431</f>
        <v>NEUTRAL</v>
      </c>
      <c r="K431" s="17" t="e">
        <f>OBV!G431</f>
        <v>#DIV/0!</v>
      </c>
      <c r="L431" s="17" t="str">
        <f>OBV!H431</f>
        <v>NEUTRAL</v>
      </c>
    </row>
    <row r="432" spans="1:12" ht="13.5" x14ac:dyDescent="0.25">
      <c r="A432" s="3">
        <f>RSI!A432</f>
        <v>42635</v>
      </c>
      <c r="B432" s="2">
        <f>RSI!B432</f>
        <v>5.8068</v>
      </c>
      <c r="C432" s="2">
        <f>RSI!I432</f>
        <v>47.252569124568296</v>
      </c>
      <c r="D432" s="2">
        <f>MACD!E432</f>
        <v>-2.5105041585621102E-2</v>
      </c>
      <c r="E432" s="2">
        <f>MACD!F432</f>
        <v>-4.4521385295945889E-2</v>
      </c>
      <c r="F432" s="2">
        <f>'Moving Avg'!D432</f>
        <v>5.8431200000000008</v>
      </c>
      <c r="G432" s="2">
        <f>'Moving Avg'!F432</f>
        <v>5.8229600000000001</v>
      </c>
      <c r="H432" s="2">
        <f>'Moving Avg'!G432</f>
        <v>5.8192659999999981</v>
      </c>
      <c r="I432" s="2">
        <f>'Moving Avg'!H432</f>
        <v>5.9891450000000024</v>
      </c>
      <c r="J432" s="17" t="str">
        <f>OBV!F432</f>
        <v>NEUTRAL</v>
      </c>
      <c r="K432" s="17" t="e">
        <f>OBV!G432</f>
        <v>#DIV/0!</v>
      </c>
      <c r="L432" s="17" t="str">
        <f>OBV!H432</f>
        <v>NEUTRAL</v>
      </c>
    </row>
    <row r="433" spans="1:12" ht="13.5" x14ac:dyDescent="0.25">
      <c r="A433" s="3">
        <f>RSI!A433</f>
        <v>42636</v>
      </c>
      <c r="B433" s="2">
        <f>RSI!B433</f>
        <v>5.7923999999999998</v>
      </c>
      <c r="C433" s="2">
        <f>RSI!I433</f>
        <v>45.250663289286543</v>
      </c>
      <c r="D433" s="2">
        <f>MACD!E433</f>
        <v>-1.0537090781919112E-2</v>
      </c>
      <c r="E433" s="2">
        <f>MACD!F433</f>
        <v>-3.7724526393140535E-2</v>
      </c>
      <c r="F433" s="2">
        <f>'Moving Avg'!D433</f>
        <v>5.8264000000000005</v>
      </c>
      <c r="G433" s="2">
        <f>'Moving Avg'!F433</f>
        <v>5.8245450000000005</v>
      </c>
      <c r="H433" s="2">
        <f>'Moving Avg'!G433</f>
        <v>5.814423999999998</v>
      </c>
      <c r="I433" s="2">
        <f>'Moving Avg'!H433</f>
        <v>5.9917915000000024</v>
      </c>
      <c r="J433" s="17" t="str">
        <f>OBV!F433</f>
        <v>NEUTRAL</v>
      </c>
      <c r="K433" s="17" t="e">
        <f>OBV!G433</f>
        <v>#DIV/0!</v>
      </c>
      <c r="L433" s="17" t="str">
        <f>OBV!H433</f>
        <v>NEUTRAL</v>
      </c>
    </row>
    <row r="434" spans="1:12" ht="13.5" x14ac:dyDescent="0.25">
      <c r="A434" s="3">
        <f>RSI!A434</f>
        <v>42639</v>
      </c>
      <c r="B434" s="2">
        <f>RSI!B434</f>
        <v>5.6914999999999996</v>
      </c>
      <c r="C434" s="2">
        <f>RSI!I434</f>
        <v>34.288809909953102</v>
      </c>
      <c r="D434" s="2">
        <f>MACD!E434</f>
        <v>1.1225686523339107E-2</v>
      </c>
      <c r="E434" s="2">
        <f>MACD!F434</f>
        <v>-2.7934483809844611E-2</v>
      </c>
      <c r="F434" s="2">
        <f>'Moving Avg'!D434</f>
        <v>5.7894999999999994</v>
      </c>
      <c r="G434" s="2">
        <f>'Moving Avg'!F434</f>
        <v>5.821085000000001</v>
      </c>
      <c r="H434" s="2">
        <f>'Moving Avg'!G434</f>
        <v>5.8076219999999976</v>
      </c>
      <c r="I434" s="2">
        <f>'Moving Avg'!H434</f>
        <v>5.9939580000000028</v>
      </c>
      <c r="J434" s="17" t="str">
        <f>OBV!F434</f>
        <v>NEUTRAL</v>
      </c>
      <c r="K434" s="17" t="e">
        <f>OBV!G434</f>
        <v>#DIV/0!</v>
      </c>
      <c r="L434" s="17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5.6771000000000003</v>
      </c>
      <c r="C435" s="2">
        <f>RSI!I435</f>
        <v>33.057998252551343</v>
      </c>
      <c r="D435" s="2">
        <f>MACD!E435</f>
        <v>2.9712470035740068E-2</v>
      </c>
      <c r="E435" s="2">
        <f>MACD!F435</f>
        <v>-1.6405093040727677E-2</v>
      </c>
      <c r="F435" s="2">
        <f>'Moving Avg'!D435</f>
        <v>5.7577999999999996</v>
      </c>
      <c r="G435" s="2">
        <f>'Moving Avg'!F435</f>
        <v>5.8167600000000004</v>
      </c>
      <c r="H435" s="2">
        <f>'Moving Avg'!G435</f>
        <v>5.8018579999999993</v>
      </c>
      <c r="I435" s="2">
        <f>'Moving Avg'!H435</f>
        <v>5.9960400000000025</v>
      </c>
      <c r="J435" s="17" t="str">
        <f>OBV!F435</f>
        <v>NEUTRAL</v>
      </c>
      <c r="K435" s="17" t="e">
        <f>OBV!G435</f>
        <v>#DIV/0!</v>
      </c>
      <c r="L435" s="17" t="str">
        <f>OBV!H435</f>
        <v>NEUTRAL</v>
      </c>
    </row>
    <row r="436" spans="1:12" ht="13.5" x14ac:dyDescent="0.25">
      <c r="A436" s="3">
        <f>RSI!A436</f>
        <v>42641</v>
      </c>
      <c r="B436" s="2">
        <f>RSI!B436</f>
        <v>5.5186000000000002</v>
      </c>
      <c r="C436" s="2">
        <f>RSI!I436</f>
        <v>23.190600398133014</v>
      </c>
      <c r="D436" s="2">
        <f>MACD!E436</f>
        <v>5.1236730963852395E-2</v>
      </c>
      <c r="E436" s="2">
        <f>MACD!F436</f>
        <v>-2.8767282398116639E-3</v>
      </c>
      <c r="F436" s="2">
        <f>'Moving Avg'!D436</f>
        <v>5.6972800000000001</v>
      </c>
      <c r="G436" s="2">
        <f>'Moving Avg'!F436</f>
        <v>5.8046550000000012</v>
      </c>
      <c r="H436" s="2">
        <f>'Moving Avg'!G436</f>
        <v>5.7915400000000004</v>
      </c>
      <c r="I436" s="2">
        <f>'Moving Avg'!H436</f>
        <v>5.9970240000000032</v>
      </c>
      <c r="J436" s="17" t="str">
        <f>OBV!F436</f>
        <v>NEUTRAL</v>
      </c>
      <c r="K436" s="17" t="e">
        <f>OBV!G436</f>
        <v>#DIV/0!</v>
      </c>
      <c r="L436" s="17" t="str">
        <f>OBV!H436</f>
        <v>NEUTRAL</v>
      </c>
    </row>
    <row r="437" spans="1:12" ht="13.5" x14ac:dyDescent="0.25">
      <c r="A437" s="3">
        <f>RSI!A437</f>
        <v>42642</v>
      </c>
      <c r="B437" s="2">
        <f>RSI!B437</f>
        <v>5.5214999999999996</v>
      </c>
      <c r="C437" s="2">
        <f>RSI!I437</f>
        <v>23.639704582623807</v>
      </c>
      <c r="D437" s="2">
        <f>MACD!E437</f>
        <v>7.7575833047542453E-2</v>
      </c>
      <c r="E437" s="2">
        <f>MACD!F437</f>
        <v>1.321378401765916E-2</v>
      </c>
      <c r="F437" s="2">
        <f>'Moving Avg'!D437</f>
        <v>5.6402199999999993</v>
      </c>
      <c r="G437" s="2">
        <f>'Moving Avg'!F437</f>
        <v>5.7926950000000001</v>
      </c>
      <c r="H437" s="2">
        <f>'Moving Avg'!G437</f>
        <v>5.7820879999999999</v>
      </c>
      <c r="I437" s="2">
        <f>'Moving Avg'!H437</f>
        <v>5.9975330000000042</v>
      </c>
      <c r="J437" s="17" t="str">
        <f>OBV!F437</f>
        <v>NEUTRAL</v>
      </c>
      <c r="K437" s="17" t="e">
        <f>OBV!G437</f>
        <v>#DIV/0!</v>
      </c>
      <c r="L437" s="17" t="str">
        <f>OBV!H437</f>
        <v>NEUTRAL</v>
      </c>
    </row>
    <row r="438" spans="1:12" ht="13.5" x14ac:dyDescent="0.25">
      <c r="A438" s="3">
        <f>RSI!A438</f>
        <v>42643</v>
      </c>
      <c r="B438" s="2">
        <f>RSI!B438</f>
        <v>5.5330000000000004</v>
      </c>
      <c r="C438" s="2">
        <f>RSI!I438</f>
        <v>25.499964952277594</v>
      </c>
      <c r="D438" s="2">
        <f>MACD!E438</f>
        <v>0.10010275538607427</v>
      </c>
      <c r="E438" s="2">
        <f>MACD!F438</f>
        <v>3.0591578291342188E-2</v>
      </c>
      <c r="F438" s="2">
        <f>'Moving Avg'!D438</f>
        <v>5.5883400000000005</v>
      </c>
      <c r="G438" s="2">
        <f>'Moving Avg'!F438</f>
        <v>5.7811650000000006</v>
      </c>
      <c r="H438" s="2">
        <f>'Moving Avg'!G438</f>
        <v>5.7734420000000002</v>
      </c>
      <c r="I438" s="2">
        <f>'Moving Avg'!H438</f>
        <v>5.9982830000000034</v>
      </c>
      <c r="J438" s="17" t="str">
        <f>OBV!F438</f>
        <v>NEUTRAL</v>
      </c>
      <c r="K438" s="17" t="e">
        <f>OBV!G438</f>
        <v>#DIV/0!</v>
      </c>
      <c r="L438" s="17" t="str">
        <f>OBV!H438</f>
        <v>NEUTRAL</v>
      </c>
    </row>
    <row r="439" spans="1:12" ht="13.5" x14ac:dyDescent="0.25">
      <c r="A439" s="3">
        <f>RSI!A439</f>
        <v>42647</v>
      </c>
      <c r="B439" s="2">
        <f>RSI!B439</f>
        <v>5.5618999999999996</v>
      </c>
      <c r="C439" s="2">
        <f>RSI!I439</f>
        <v>30.108025031144592</v>
      </c>
      <c r="D439" s="2">
        <f>MACD!E439</f>
        <v>0.11837937254149278</v>
      </c>
      <c r="E439" s="2">
        <f>MACD!F439</f>
        <v>4.8149137141372311E-2</v>
      </c>
      <c r="F439" s="2">
        <f>'Moving Avg'!D439</f>
        <v>5.5624200000000004</v>
      </c>
      <c r="G439" s="2">
        <f>'Moving Avg'!F439</f>
        <v>5.7716550000000009</v>
      </c>
      <c r="H439" s="2">
        <f>'Moving Avg'!G439</f>
        <v>5.767447999999999</v>
      </c>
      <c r="I439" s="2">
        <f>'Moving Avg'!H439</f>
        <v>5.9989940000000033</v>
      </c>
      <c r="J439" s="17" t="str">
        <f>OBV!F439</f>
        <v>NEUTRAL</v>
      </c>
      <c r="K439" s="17" t="e">
        <f>OBV!G439</f>
        <v>#DIV/0!</v>
      </c>
      <c r="L439" s="17" t="str">
        <f>OBV!H439</f>
        <v>NEUTRAL</v>
      </c>
    </row>
    <row r="440" spans="1:12" ht="13.5" x14ac:dyDescent="0.25">
      <c r="A440" s="3">
        <f>RSI!A440</f>
        <v>42648</v>
      </c>
      <c r="B440" s="2">
        <f>RSI!B440</f>
        <v>5.6338999999999997</v>
      </c>
      <c r="C440" s="2">
        <f>RSI!I440</f>
        <v>40.055843393709445</v>
      </c>
      <c r="D440" s="2">
        <f>MACD!E440</f>
        <v>0.1233803760388561</v>
      </c>
      <c r="E440" s="2">
        <f>MACD!F440</f>
        <v>6.3195384920869069E-2</v>
      </c>
      <c r="F440" s="2">
        <f>'Moving Avg'!D440</f>
        <v>5.5537799999999997</v>
      </c>
      <c r="G440" s="2">
        <f>'Moving Avg'!F440</f>
        <v>5.7654599999999991</v>
      </c>
      <c r="H440" s="2">
        <f>'Moving Avg'!G440</f>
        <v>5.7632399999999997</v>
      </c>
      <c r="I440" s="2">
        <f>'Moving Avg'!H440</f>
        <v>6.0000650000000029</v>
      </c>
      <c r="J440" s="17" t="str">
        <f>OBV!F440</f>
        <v>NEUTRAL</v>
      </c>
      <c r="K440" s="17" t="e">
        <f>OBV!G440</f>
        <v>#DIV/0!</v>
      </c>
      <c r="L440" s="17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5.6684999999999999</v>
      </c>
      <c r="C441" s="2">
        <f>RSI!I441</f>
        <v>44.168373584988458</v>
      </c>
      <c r="D441" s="2">
        <f>MACD!E441</f>
        <v>0.12341272492096245</v>
      </c>
      <c r="E441" s="2">
        <f>MACD!F441</f>
        <v>7.523885292088775E-2</v>
      </c>
      <c r="F441" s="2">
        <f>'Moving Avg'!D441</f>
        <v>5.5837599999999998</v>
      </c>
      <c r="G441" s="2">
        <f>'Moving Avg'!F441</f>
        <v>5.7534999999999998</v>
      </c>
      <c r="H441" s="2">
        <f>'Moving Avg'!G441</f>
        <v>5.7598399999999996</v>
      </c>
      <c r="I441" s="2">
        <f>'Moving Avg'!H441</f>
        <v>6.0013090000000036</v>
      </c>
      <c r="J441" s="17" t="str">
        <f>OBV!F441</f>
        <v>NEUTRAL</v>
      </c>
      <c r="K441" s="17" t="e">
        <f>OBV!G441</f>
        <v>#DIV/0!</v>
      </c>
      <c r="L441" s="17" t="str">
        <f>OBV!H441</f>
        <v>NEUTRAL</v>
      </c>
    </row>
    <row r="442" spans="1:12" ht="13.5" x14ac:dyDescent="0.25">
      <c r="A442" s="3">
        <f>RSI!A442</f>
        <v>42650</v>
      </c>
      <c r="B442" s="2">
        <f>RSI!B442</f>
        <v>5.6079999999999997</v>
      </c>
      <c r="C442" s="2">
        <f>RSI!I442</f>
        <v>39.115122282952221</v>
      </c>
      <c r="D442" s="2">
        <f>MACD!E442</f>
        <v>0.12603792447337092</v>
      </c>
      <c r="E442" s="2">
        <f>MACD!F442</f>
        <v>8.5398667231384395E-2</v>
      </c>
      <c r="F442" s="2">
        <f>'Moving Avg'!D442</f>
        <v>5.6010600000000004</v>
      </c>
      <c r="G442" s="2">
        <f>'Moving Avg'!F442</f>
        <v>5.739234999999999</v>
      </c>
      <c r="H442" s="2">
        <f>'Moving Avg'!G442</f>
        <v>5.7561519999999984</v>
      </c>
      <c r="I442" s="2">
        <f>'Moving Avg'!H442</f>
        <v>6.0019570000000009</v>
      </c>
      <c r="J442" s="17" t="str">
        <f>OBV!F442</f>
        <v>NEUTRAL</v>
      </c>
      <c r="K442" s="17" t="e">
        <f>OBV!G442</f>
        <v>#DIV/0!</v>
      </c>
      <c r="L442" s="17" t="str">
        <f>OBV!H442</f>
        <v>NEUTRAL</v>
      </c>
    </row>
    <row r="443" spans="1:12" ht="13.5" x14ac:dyDescent="0.25">
      <c r="A443" s="3">
        <f>RSI!A443</f>
        <v>42653</v>
      </c>
      <c r="B443" s="2">
        <f>RSI!B443</f>
        <v>5.6195000000000004</v>
      </c>
      <c r="C443" s="2">
        <f>RSI!I443</f>
        <v>40.508414407180616</v>
      </c>
      <c r="D443" s="2">
        <f>MACD!E443</f>
        <v>0.12585666572413601</v>
      </c>
      <c r="E443" s="2">
        <f>MACD!F443</f>
        <v>9.3490266929934729E-2</v>
      </c>
      <c r="F443" s="2">
        <f>'Moving Avg'!D443</f>
        <v>5.61836</v>
      </c>
      <c r="G443" s="2">
        <f>'Moving Avg'!F443</f>
        <v>5.7262649999999997</v>
      </c>
      <c r="H443" s="2">
        <f>'Moving Avg'!G443</f>
        <v>5.7524059999999988</v>
      </c>
      <c r="I443" s="2">
        <f>'Moving Avg'!H443</f>
        <v>6.0027600000000021</v>
      </c>
      <c r="J443" s="17" t="str">
        <f>OBV!F443</f>
        <v>NEUTRAL</v>
      </c>
      <c r="K443" s="17" t="e">
        <f>OBV!G443</f>
        <v>#DIV/0!</v>
      </c>
      <c r="L443" s="17" t="str">
        <f>OBV!H443</f>
        <v>NEUTRAL</v>
      </c>
    </row>
    <row r="444" spans="1:12" ht="13.5" x14ac:dyDescent="0.25">
      <c r="A444" s="3">
        <f>RSI!A444</f>
        <v>42654</v>
      </c>
      <c r="B444" s="2">
        <f>RSI!B444</f>
        <v>5.5907</v>
      </c>
      <c r="C444" s="2">
        <f>RSI!I444</f>
        <v>38.153646407065821</v>
      </c>
      <c r="D444" s="2">
        <f>MACD!E444</f>
        <v>0.11286101666733828</v>
      </c>
      <c r="E444" s="2">
        <f>MACD!F444</f>
        <v>9.7364416877415441E-2</v>
      </c>
      <c r="F444" s="2">
        <f>'Moving Avg'!D444</f>
        <v>5.6241199999999996</v>
      </c>
      <c r="G444" s="2">
        <f>'Moving Avg'!F444</f>
        <v>5.7112800000000004</v>
      </c>
      <c r="H444" s="2">
        <f>'Moving Avg'!G444</f>
        <v>5.7483719999999998</v>
      </c>
      <c r="I444" s="2">
        <f>'Moving Avg'!H444</f>
        <v>6.0033705000000008</v>
      </c>
      <c r="J444" s="17" t="str">
        <f>OBV!F444</f>
        <v>NEUTRAL</v>
      </c>
      <c r="K444" s="17" t="e">
        <f>OBV!G444</f>
        <v>#DIV/0!</v>
      </c>
      <c r="L444" s="17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5.6684999999999999</v>
      </c>
      <c r="C445" s="2">
        <f>RSI!I445</f>
        <v>47.099723136682876</v>
      </c>
      <c r="D445" s="2">
        <f>MACD!E445</f>
        <v>9.4563445279051805E-2</v>
      </c>
      <c r="E445" s="2">
        <f>MACD!F445</f>
        <v>9.6804222557742722E-2</v>
      </c>
      <c r="F445" s="2">
        <f>'Moving Avg'!D445</f>
        <v>5.6310400000000005</v>
      </c>
      <c r="G445" s="2">
        <f>'Moving Avg'!F445</f>
        <v>5.7007599999999998</v>
      </c>
      <c r="H445" s="2">
        <f>'Moving Avg'!G445</f>
        <v>5.7438760000000002</v>
      </c>
      <c r="I445" s="2">
        <f>'Moving Avg'!H445</f>
        <v>6.0039415000000007</v>
      </c>
      <c r="J445" s="17" t="str">
        <f>OBV!F445</f>
        <v>NEUTRAL</v>
      </c>
      <c r="K445" s="17" t="e">
        <f>OBV!G445</f>
        <v>#DIV/0!</v>
      </c>
      <c r="L445" s="17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5.6223999999999998</v>
      </c>
      <c r="C446" s="2">
        <f>RSI!I446</f>
        <v>43.119576956967322</v>
      </c>
      <c r="D446" s="2">
        <f>MACD!E446</f>
        <v>5.827830022806868E-2</v>
      </c>
      <c r="E446" s="2">
        <f>MACD!F446</f>
        <v>8.9099038091807914E-2</v>
      </c>
      <c r="F446" s="2">
        <f>'Moving Avg'!D446</f>
        <v>5.6218199999999996</v>
      </c>
      <c r="G446" s="2">
        <f>'Moving Avg'!F446</f>
        <v>5.6900999999999993</v>
      </c>
      <c r="H446" s="2">
        <f>'Moving Avg'!G446</f>
        <v>5.7409940000000015</v>
      </c>
      <c r="I446" s="2">
        <f>'Moving Avg'!H446</f>
        <v>6.0047105000000007</v>
      </c>
      <c r="J446" s="17" t="str">
        <f>OBV!F446</f>
        <v>NEUTRAL</v>
      </c>
      <c r="K446" s="17" t="e">
        <f>OBV!G446</f>
        <v>#DIV/0!</v>
      </c>
      <c r="L446" s="17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5.657</v>
      </c>
      <c r="C447" s="2">
        <f>RSI!I447</f>
        <v>46.756288436176519</v>
      </c>
      <c r="D447" s="2">
        <f>MACD!E447</f>
        <v>2.5885912507463082E-2</v>
      </c>
      <c r="E447" s="2">
        <f>MACD!F447</f>
        <v>7.645641297493895E-2</v>
      </c>
      <c r="F447" s="2">
        <f>'Moving Avg'!D447</f>
        <v>5.6316199999999998</v>
      </c>
      <c r="G447" s="2">
        <f>'Moving Avg'!F447</f>
        <v>5.6790049999999992</v>
      </c>
      <c r="H447" s="2">
        <f>'Moving Avg'!G447</f>
        <v>5.7405920000000004</v>
      </c>
      <c r="I447" s="2">
        <f>'Moving Avg'!H447</f>
        <v>6.0058360000000004</v>
      </c>
      <c r="J447" s="17" t="str">
        <f>OBV!F447</f>
        <v>NEUTRAL</v>
      </c>
      <c r="K447" s="17" t="e">
        <f>OBV!G447</f>
        <v>#DIV/0!</v>
      </c>
      <c r="L447" s="17" t="str">
        <f>OBV!H447</f>
        <v>NEUTRAL</v>
      </c>
    </row>
    <row r="448" spans="1:12" ht="13.5" x14ac:dyDescent="0.25">
      <c r="A448" s="3">
        <f>RSI!A448</f>
        <v>42660</v>
      </c>
      <c r="B448" s="2">
        <f>RSI!B448</f>
        <v>5.7175000000000002</v>
      </c>
      <c r="C448" s="2">
        <f>RSI!I448</f>
        <v>52.477749985866069</v>
      </c>
      <c r="D448" s="2">
        <f>MACD!E448</f>
        <v>-4.0441452509316633E-3</v>
      </c>
      <c r="E448" s="2">
        <f>MACD!F448</f>
        <v>6.0356301329764835E-2</v>
      </c>
      <c r="F448" s="2">
        <f>'Moving Avg'!D448</f>
        <v>5.6512200000000004</v>
      </c>
      <c r="G448" s="2">
        <f>'Moving Avg'!F448</f>
        <v>5.6710799999999999</v>
      </c>
      <c r="H448" s="2">
        <f>'Moving Avg'!G448</f>
        <v>5.7425519999999999</v>
      </c>
      <c r="I448" s="2">
        <f>'Moving Avg'!H448</f>
        <v>6.0069214999999998</v>
      </c>
      <c r="J448" s="17" t="str">
        <f>OBV!F448</f>
        <v>NEUTRAL</v>
      </c>
      <c r="K448" s="17" t="e">
        <f>OBV!G448</f>
        <v>#DIV/0!</v>
      </c>
      <c r="L448" s="17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5.7175000000000002</v>
      </c>
      <c r="C449" s="2">
        <f>RSI!I449</f>
        <v>52.477749985866069</v>
      </c>
      <c r="D449" s="2">
        <f>MACD!E449</f>
        <v>-2.510394383370862E-2</v>
      </c>
      <c r="E449" s="2">
        <f>MACD!F449</f>
        <v>4.3264252297070149E-2</v>
      </c>
      <c r="F449" s="2">
        <f>'Moving Avg'!D449</f>
        <v>5.6765800000000004</v>
      </c>
      <c r="G449" s="2">
        <f>'Moving Avg'!F449</f>
        <v>5.6631549999999997</v>
      </c>
      <c r="H449" s="2">
        <f>'Moving Avg'!G449</f>
        <v>5.7445119999999985</v>
      </c>
      <c r="I449" s="2">
        <f>'Moving Avg'!H449</f>
        <v>6.0082144999999993</v>
      </c>
      <c r="J449" s="17" t="str">
        <f>OBV!F449</f>
        <v>NEUTRAL</v>
      </c>
      <c r="K449" s="17" t="e">
        <f>OBV!G449</f>
        <v>#DIV/0!</v>
      </c>
      <c r="L449" s="17" t="str">
        <f>OBV!H449</f>
        <v>NEUTRAL</v>
      </c>
    </row>
    <row r="450" spans="1:12" ht="13.5" x14ac:dyDescent="0.25">
      <c r="A450" s="3">
        <f>RSI!A450</f>
        <v>42662</v>
      </c>
      <c r="B450" s="2">
        <f>RSI!B450</f>
        <v>5.6914999999999996</v>
      </c>
      <c r="C450" s="2">
        <f>RSI!I450</f>
        <v>49.810015059373065</v>
      </c>
      <c r="D450" s="2">
        <f>MACD!E450</f>
        <v>-3.0088071568548536E-2</v>
      </c>
      <c r="E450" s="2">
        <f>MACD!F450</f>
        <v>2.859378752394641E-2</v>
      </c>
      <c r="F450" s="2">
        <f>'Moving Avg'!D450</f>
        <v>5.6811800000000003</v>
      </c>
      <c r="G450" s="2">
        <f>'Moving Avg'!F450</f>
        <v>5.6559499999999998</v>
      </c>
      <c r="H450" s="2">
        <f>'Moving Avg'!G450</f>
        <v>5.7447419999999987</v>
      </c>
      <c r="I450" s="2">
        <f>'Moving Avg'!H450</f>
        <v>6.0088394999999988</v>
      </c>
      <c r="J450" s="17" t="str">
        <f>OBV!F450</f>
        <v>NEUTRAL</v>
      </c>
      <c r="K450" s="17" t="e">
        <f>OBV!G450</f>
        <v>#DIV/0!</v>
      </c>
      <c r="L450" s="17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5.6914999999999996</v>
      </c>
      <c r="C451" s="2">
        <f>RSI!I451</f>
        <v>49.81001505937305</v>
      </c>
      <c r="D451" s="2">
        <f>MACD!E451</f>
        <v>-2.8983464277398951E-2</v>
      </c>
      <c r="E451" s="2">
        <f>MACD!F451</f>
        <v>1.7078337163677338E-2</v>
      </c>
      <c r="F451" s="2">
        <f>'Moving Avg'!D451</f>
        <v>5.6950000000000003</v>
      </c>
      <c r="G451" s="2">
        <f>'Moving Avg'!F451</f>
        <v>5.6494650000000002</v>
      </c>
      <c r="H451" s="2">
        <f>'Moving Avg'!G451</f>
        <v>5.7432999999999979</v>
      </c>
      <c r="I451" s="2">
        <f>'Moving Avg'!H451</f>
        <v>6.0086689999999985</v>
      </c>
      <c r="J451" s="17" t="str">
        <f>OBV!F451</f>
        <v>NEUTRAL</v>
      </c>
      <c r="K451" s="17" t="e">
        <f>OBV!G451</f>
        <v>#DIV/0!</v>
      </c>
      <c r="L451" s="17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5.7203999999999997</v>
      </c>
      <c r="C452" s="2">
        <f>RSI!I452</f>
        <v>52.896835817904119</v>
      </c>
      <c r="D452" s="2">
        <f>MACD!E452</f>
        <v>-3.9498276635873353E-2</v>
      </c>
      <c r="E452" s="2">
        <f>MACD!F452</f>
        <v>5.7630144037672006E-3</v>
      </c>
      <c r="F452" s="2">
        <f>'Moving Avg'!D452</f>
        <v>5.707679999999999</v>
      </c>
      <c r="G452" s="2">
        <f>'Moving Avg'!F452</f>
        <v>5.6451450000000003</v>
      </c>
      <c r="H452" s="2">
        <f>'Moving Avg'!G452</f>
        <v>5.7407079999999988</v>
      </c>
      <c r="I452" s="2">
        <f>'Moving Avg'!H452</f>
        <v>6.0075419999999982</v>
      </c>
      <c r="J452" s="17" t="str">
        <f>OBV!F452</f>
        <v>NEUTRAL</v>
      </c>
      <c r="K452" s="17" t="e">
        <f>OBV!G452</f>
        <v>#DIV/0!</v>
      </c>
      <c r="L452" s="17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5.7636000000000003</v>
      </c>
      <c r="C453" s="2">
        <f>RSI!I453</f>
        <v>57.14024239132668</v>
      </c>
      <c r="D453" s="2">
        <f>MACD!E453</f>
        <v>-4.9997935587546394E-2</v>
      </c>
      <c r="E453" s="2">
        <f>MACD!F453</f>
        <v>-5.3891755944955183E-3</v>
      </c>
      <c r="F453" s="2">
        <f>'Moving Avg'!D453</f>
        <v>5.716899999999999</v>
      </c>
      <c r="G453" s="2">
        <f>'Moving Avg'!F453</f>
        <v>5.6437049999999997</v>
      </c>
      <c r="H453" s="2">
        <f>'Moving Avg'!G453</f>
        <v>5.7405939999999998</v>
      </c>
      <c r="I453" s="2">
        <f>'Moving Avg'!H453</f>
        <v>6.0066309999999978</v>
      </c>
      <c r="J453" s="17" t="str">
        <f>OBV!F453</f>
        <v>NEUTRAL</v>
      </c>
      <c r="K453" s="17" t="e">
        <f>OBV!G453</f>
        <v>#DIV/0!</v>
      </c>
      <c r="L453" s="17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5.7088000000000001</v>
      </c>
      <c r="C454" s="2">
        <f>RSI!I454</f>
        <v>50.878690516085086</v>
      </c>
      <c r="D454" s="2">
        <f>MACD!E454</f>
        <v>-5.9668062280879397E-2</v>
      </c>
      <c r="E454" s="2">
        <f>MACD!F454</f>
        <v>-1.6244952931772295E-2</v>
      </c>
      <c r="F454" s="2">
        <f>'Moving Avg'!D454</f>
        <v>5.71516</v>
      </c>
      <c r="G454" s="2">
        <f>'Moving Avg'!F454</f>
        <v>5.6445699999999999</v>
      </c>
      <c r="H454" s="2">
        <f>'Moving Avg'!G454</f>
        <v>5.739209999999999</v>
      </c>
      <c r="I454" s="2">
        <f>'Moving Avg'!H454</f>
        <v>6.006167999999998</v>
      </c>
      <c r="J454" s="17" t="str">
        <f>OBV!F454</f>
        <v>NEUTRAL</v>
      </c>
      <c r="K454" s="17" t="e">
        <f>OBV!G454</f>
        <v>#DIV/0!</v>
      </c>
      <c r="L454" s="17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5.6914999999999996</v>
      </c>
      <c r="C455" s="2">
        <f>RSI!I455</f>
        <v>49.051262322462748</v>
      </c>
      <c r="D455" s="2">
        <f>MACD!E455</f>
        <v>-5.4659551145674001E-2</v>
      </c>
      <c r="E455" s="2">
        <f>MACD!F455</f>
        <v>-2.3927872574552637E-2</v>
      </c>
      <c r="F455" s="2">
        <f>'Moving Avg'!D455</f>
        <v>5.71516</v>
      </c>
      <c r="G455" s="2">
        <f>'Moving Avg'!F455</f>
        <v>5.6452900000000001</v>
      </c>
      <c r="H455" s="2">
        <f>'Moving Avg'!G455</f>
        <v>5.7369039999999991</v>
      </c>
      <c r="I455" s="2">
        <f>'Moving Avg'!H455</f>
        <v>6.0053859999999988</v>
      </c>
      <c r="J455" s="17" t="str">
        <f>OBV!F455</f>
        <v>NEUTRAL</v>
      </c>
      <c r="K455" s="17" t="e">
        <f>OBV!G455</f>
        <v>#DIV/0!</v>
      </c>
      <c r="L455" s="17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5.6914999999999996</v>
      </c>
      <c r="C456" s="2">
        <f>RSI!I456</f>
        <v>49.051262322462748</v>
      </c>
      <c r="D456" s="2">
        <f>MACD!E456</f>
        <v>-5.7467019046630874E-2</v>
      </c>
      <c r="E456" s="2">
        <f>MACD!F456</f>
        <v>-3.0635701868968288E-2</v>
      </c>
      <c r="F456" s="2">
        <f>'Moving Avg'!D456</f>
        <v>5.7151599999999991</v>
      </c>
      <c r="G456" s="2">
        <f>'Moving Avg'!F456</f>
        <v>5.6539350000000006</v>
      </c>
      <c r="H456" s="2">
        <f>'Moving Avg'!G456</f>
        <v>5.7351739999999998</v>
      </c>
      <c r="I456" s="2">
        <f>'Moving Avg'!H456</f>
        <v>6.004481499999998</v>
      </c>
      <c r="J456" s="17" t="str">
        <f>OBV!F456</f>
        <v>NEUTRAL</v>
      </c>
      <c r="K456" s="17" t="e">
        <f>OBV!G456</f>
        <v>#DIV/0!</v>
      </c>
      <c r="L456" s="17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5.6454000000000004</v>
      </c>
      <c r="C457" s="2">
        <f>RSI!I457</f>
        <v>44.150494205822483</v>
      </c>
      <c r="D457" s="2">
        <f>MACD!E457</f>
        <v>-5.1061280005537668E-2</v>
      </c>
      <c r="E457" s="2">
        <f>MACD!F457</f>
        <v>-3.4720817496282169E-2</v>
      </c>
      <c r="F457" s="2">
        <f>'Moving Avg'!D457</f>
        <v>5.7001599999999994</v>
      </c>
      <c r="G457" s="2">
        <f>'Moving Avg'!F457</f>
        <v>5.6601300000000005</v>
      </c>
      <c r="H457" s="2">
        <f>'Moving Avg'!G457</f>
        <v>5.7328100000000006</v>
      </c>
      <c r="I457" s="2">
        <f>'Moving Avg'!H457</f>
        <v>6.002466000000001</v>
      </c>
      <c r="J457" s="17" t="str">
        <f>OBV!F457</f>
        <v>NEUTRAL</v>
      </c>
      <c r="K457" s="17" t="e">
        <f>OBV!G457</f>
        <v>#DIV/0!</v>
      </c>
      <c r="L457" s="17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5.5762999999999998</v>
      </c>
      <c r="C458" s="2">
        <f>RSI!I458</f>
        <v>38.018876739725847</v>
      </c>
      <c r="D458" s="2">
        <f>MACD!E458</f>
        <v>-3.0902239104332985E-2</v>
      </c>
      <c r="E458" s="2">
        <f>MACD!F458</f>
        <v>-3.3957101817892334E-2</v>
      </c>
      <c r="F458" s="2">
        <f>'Moving Avg'!D458</f>
        <v>5.6627000000000001</v>
      </c>
      <c r="G458" s="2">
        <f>'Moving Avg'!F458</f>
        <v>5.6622950000000003</v>
      </c>
      <c r="H458" s="2">
        <f>'Moving Avg'!G458</f>
        <v>5.729064000000001</v>
      </c>
      <c r="I458" s="2">
        <f>'Moving Avg'!H458</f>
        <v>5.9999089999999988</v>
      </c>
      <c r="J458" s="17" t="str">
        <f>OBV!F458</f>
        <v>NEUTRAL</v>
      </c>
      <c r="K458" s="17" t="e">
        <f>OBV!G458</f>
        <v>#DIV/0!</v>
      </c>
      <c r="L458" s="17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5.5762999999999998</v>
      </c>
      <c r="C459" s="2">
        <f>RSI!I459</f>
        <v>38.018876739725847</v>
      </c>
      <c r="D459" s="2">
        <f>MACD!E459</f>
        <v>-1.3146839662028675E-2</v>
      </c>
      <c r="E459" s="2">
        <f>MACD!F459</f>
        <v>-2.9795049386719605E-2</v>
      </c>
      <c r="F459" s="2">
        <f>'Moving Avg'!D459</f>
        <v>5.6361999999999997</v>
      </c>
      <c r="G459" s="2">
        <f>'Moving Avg'!F459</f>
        <v>5.6630149999999997</v>
      </c>
      <c r="H459" s="2">
        <f>'Moving Avg'!G459</f>
        <v>5.725606</v>
      </c>
      <c r="I459" s="2">
        <f>'Moving Avg'!H459</f>
        <v>5.9967404999999996</v>
      </c>
      <c r="J459" s="17" t="str">
        <f>OBV!F459</f>
        <v>NEUTRAL</v>
      </c>
      <c r="K459" s="17" t="e">
        <f>OBV!G459</f>
        <v>#DIV/0!</v>
      </c>
      <c r="L459" s="17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5.6166</v>
      </c>
      <c r="C460" s="2">
        <f>RSI!I460</f>
        <v>43.341222096671501</v>
      </c>
      <c r="D460" s="2">
        <f>MACD!E460</f>
        <v>-4.462161014503252E-3</v>
      </c>
      <c r="E460" s="2">
        <f>MACD!F460</f>
        <v>-2.4728471712276334E-2</v>
      </c>
      <c r="F460" s="2">
        <f>'Moving Avg'!D460</f>
        <v>5.6212199999999992</v>
      </c>
      <c r="G460" s="2">
        <f>'Moving Avg'!F460</f>
        <v>5.6621500000000005</v>
      </c>
      <c r="H460" s="2">
        <f>'Moving Avg'!G460</f>
        <v>5.7227819999999996</v>
      </c>
      <c r="I460" s="2">
        <f>'Moving Avg'!H460</f>
        <v>5.9945685000000006</v>
      </c>
      <c r="J460" s="17" t="str">
        <f>OBV!F460</f>
        <v>NEUTRAL</v>
      </c>
      <c r="K460" s="17" t="e">
        <f>OBV!G460</f>
        <v>#DIV/0!</v>
      </c>
      <c r="L460" s="17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5.7058999999999997</v>
      </c>
      <c r="C461" s="2">
        <f>RSI!I461</f>
        <v>52.976967904504875</v>
      </c>
      <c r="D461" s="2">
        <f>MACD!E461</f>
        <v>-3.3683283303789224E-3</v>
      </c>
      <c r="E461" s="2">
        <f>MACD!F461</f>
        <v>-2.0456443035896853E-2</v>
      </c>
      <c r="F461" s="2">
        <f>'Moving Avg'!D461</f>
        <v>5.6241000000000003</v>
      </c>
      <c r="G461" s="2">
        <f>'Moving Avg'!F461</f>
        <v>5.6640199999999998</v>
      </c>
      <c r="H461" s="2">
        <f>'Moving Avg'!G461</f>
        <v>5.7219159999999984</v>
      </c>
      <c r="I461" s="2">
        <f>'Moving Avg'!H461</f>
        <v>5.9930019999999988</v>
      </c>
      <c r="J461" s="17" t="str">
        <f>OBV!F461</f>
        <v>NEUTRAL</v>
      </c>
      <c r="K461" s="17" t="e">
        <f>OBV!G461</f>
        <v>#DIV/0!</v>
      </c>
      <c r="L461" s="17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5.7058999999999997</v>
      </c>
      <c r="C462" s="2">
        <f>RSI!I462</f>
        <v>52.976967904504875</v>
      </c>
      <c r="D462" s="2">
        <f>MACD!E462</f>
        <v>1.8090998788968804E-3</v>
      </c>
      <c r="E462" s="2">
        <f>MACD!F462</f>
        <v>-1.6003334452938105E-2</v>
      </c>
      <c r="F462" s="2">
        <f>'Moving Avg'!D462</f>
        <v>5.6361999999999997</v>
      </c>
      <c r="G462" s="2">
        <f>'Moving Avg'!F462</f>
        <v>5.6689150000000001</v>
      </c>
      <c r="H462" s="2">
        <f>'Moving Avg'!G462</f>
        <v>5.720877999999999</v>
      </c>
      <c r="I462" s="2">
        <f>'Moving Avg'!H462</f>
        <v>5.9915579999999986</v>
      </c>
      <c r="J462" s="17" t="str">
        <f>OBV!F462</f>
        <v>NEUTRAL</v>
      </c>
      <c r="K462" s="17" t="e">
        <f>OBV!G462</f>
        <v>#DIV/0!</v>
      </c>
      <c r="L462" s="17" t="str">
        <f>OBV!H462</f>
        <v>NEUTRAL</v>
      </c>
    </row>
    <row r="463" spans="1:12" ht="13.5" x14ac:dyDescent="0.25">
      <c r="A463" s="3">
        <f>RSI!A463</f>
        <v>42681</v>
      </c>
      <c r="B463" s="2">
        <f>RSI!B463</f>
        <v>5.7058999999999997</v>
      </c>
      <c r="C463" s="2">
        <f>RSI!I463</f>
        <v>52.976967904504875</v>
      </c>
      <c r="D463" s="2">
        <f>MACD!E463</f>
        <v>1.2656268990108188E-2</v>
      </c>
      <c r="E463" s="2">
        <f>MACD!F463</f>
        <v>-1.0271413764328847E-2</v>
      </c>
      <c r="F463" s="2">
        <f>'Moving Avg'!D463</f>
        <v>5.6621199999999998</v>
      </c>
      <c r="G463" s="2">
        <f>'Moving Avg'!F463</f>
        <v>5.673235</v>
      </c>
      <c r="H463" s="2">
        <f>'Moving Avg'!G463</f>
        <v>5.7197819999999986</v>
      </c>
      <c r="I463" s="2">
        <f>'Moving Avg'!H463</f>
        <v>5.9899914999999977</v>
      </c>
      <c r="J463" s="17" t="str">
        <f>OBV!F463</f>
        <v>NEUTRAL</v>
      </c>
      <c r="K463" s="17" t="e">
        <f>OBV!G463</f>
        <v>#DIV/0!</v>
      </c>
      <c r="L463" s="17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5.7203999999999997</v>
      </c>
      <c r="C464" s="2">
        <f>RSI!I464</f>
        <v>54.544704900083076</v>
      </c>
      <c r="D464" s="2">
        <f>MACD!E464</f>
        <v>1.2163238875073645E-2</v>
      </c>
      <c r="E464" s="2">
        <f>MACD!F464</f>
        <v>-5.7844832364483487E-3</v>
      </c>
      <c r="F464" s="2">
        <f>'Moving Avg'!D464</f>
        <v>5.6909399999999994</v>
      </c>
      <c r="G464" s="2">
        <f>'Moving Avg'!F464</f>
        <v>5.6797199999999997</v>
      </c>
      <c r="H464" s="2">
        <f>'Moving Avg'!G464</f>
        <v>5.7189759999999978</v>
      </c>
      <c r="I464" s="2">
        <f>'Moving Avg'!H464</f>
        <v>5.9884974999999976</v>
      </c>
      <c r="J464" s="17" t="str">
        <f>OBV!F464</f>
        <v>NEUTRAL</v>
      </c>
      <c r="K464" s="17" t="e">
        <f>OBV!G464</f>
        <v>#DIV/0!</v>
      </c>
      <c r="L464" s="17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5.6627000000000001</v>
      </c>
      <c r="C465" s="2">
        <f>RSI!I465</f>
        <v>47.725887166379152</v>
      </c>
      <c r="D465" s="2">
        <f>MACD!E465</f>
        <v>1.3118691190928011E-2</v>
      </c>
      <c r="E465" s="2">
        <f>MACD!F465</f>
        <v>-2.0038483509730765E-3</v>
      </c>
      <c r="F465" s="2">
        <f>'Moving Avg'!D465</f>
        <v>5.7001599999999994</v>
      </c>
      <c r="G465" s="2">
        <f>'Moving Avg'!F465</f>
        <v>5.67943</v>
      </c>
      <c r="H465" s="2">
        <f>'Moving Avg'!G465</f>
        <v>5.7169579999999982</v>
      </c>
      <c r="I465" s="2">
        <f>'Moving Avg'!H465</f>
        <v>5.9859934999999984</v>
      </c>
      <c r="J465" s="17" t="str">
        <f>OBV!F465</f>
        <v>NEUTRAL</v>
      </c>
      <c r="K465" s="17" t="e">
        <f>OBV!G465</f>
        <v>#DIV/0!</v>
      </c>
      <c r="L465" s="17" t="str">
        <f>OBV!H465</f>
        <v>NEUTRAL</v>
      </c>
    </row>
    <row r="466" spans="1:12" ht="13.5" x14ac:dyDescent="0.25">
      <c r="A466" s="3">
        <f>RSI!A466</f>
        <v>42684</v>
      </c>
      <c r="B466" s="2">
        <f>RSI!B466</f>
        <v>5.6195000000000004</v>
      </c>
      <c r="C466" s="2">
        <f>RSI!I466</f>
        <v>43.355743259043415</v>
      </c>
      <c r="D466" s="2">
        <f>MACD!E466</f>
        <v>1.7245969316557641E-2</v>
      </c>
      <c r="E466" s="2">
        <f>MACD!F466</f>
        <v>1.846115182533067E-3</v>
      </c>
      <c r="F466" s="2">
        <f>'Moving Avg'!D466</f>
        <v>5.6828799999999999</v>
      </c>
      <c r="G466" s="2">
        <f>'Moving Avg'!F466</f>
        <v>5.6792850000000001</v>
      </c>
      <c r="H466" s="2">
        <f>'Moving Avg'!G466</f>
        <v>5.7141339999999987</v>
      </c>
      <c r="I466" s="2">
        <f>'Moving Avg'!H466</f>
        <v>5.983016499999998</v>
      </c>
      <c r="J466" s="17" t="str">
        <f>OBV!F466</f>
        <v>NEUTRAL</v>
      </c>
      <c r="K466" s="17" t="e">
        <f>OBV!G466</f>
        <v>#DIV/0!</v>
      </c>
      <c r="L466" s="17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5.6051000000000002</v>
      </c>
      <c r="C467" s="2">
        <f>RSI!I467</f>
        <v>41.975975616916713</v>
      </c>
      <c r="D467" s="2">
        <f>MACD!E467</f>
        <v>1.5077928311663769E-2</v>
      </c>
      <c r="E467" s="2">
        <f>MACD!F467</f>
        <v>4.4924778083592076E-3</v>
      </c>
      <c r="F467" s="2">
        <f>'Moving Avg'!D467</f>
        <v>5.6627200000000002</v>
      </c>
      <c r="G467" s="2">
        <f>'Moving Avg'!F467</f>
        <v>5.6766899999999989</v>
      </c>
      <c r="H467" s="2">
        <f>'Moving Avg'!G467</f>
        <v>5.711021999999998</v>
      </c>
      <c r="I467" s="2">
        <f>'Moving Avg'!H467</f>
        <v>5.9794779999999967</v>
      </c>
      <c r="J467" s="17" t="str">
        <f>OBV!F467</f>
        <v>NEUTRAL</v>
      </c>
      <c r="K467" s="17" t="e">
        <f>OBV!G467</f>
        <v>#DIV/0!</v>
      </c>
      <c r="L467" s="17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5.6051000000000002</v>
      </c>
      <c r="C468" s="2">
        <f>RSI!I468</f>
        <v>41.975975616916713</v>
      </c>
      <c r="D468" s="2">
        <f>MACD!E468</f>
        <v>3.0359824723698026E-3</v>
      </c>
      <c r="E468" s="2">
        <f>MACD!F468</f>
        <v>4.2011787411613266E-3</v>
      </c>
      <c r="F468" s="2">
        <f>'Moving Avg'!D468</f>
        <v>5.6425600000000005</v>
      </c>
      <c r="G468" s="2">
        <f>'Moving Avg'!F468</f>
        <v>5.6710700000000003</v>
      </c>
      <c r="H468" s="2">
        <f>'Moving Avg'!G468</f>
        <v>5.7078519999999981</v>
      </c>
      <c r="I468" s="2">
        <f>'Moving Avg'!H468</f>
        <v>5.9754744999999971</v>
      </c>
      <c r="J468" s="17" t="str">
        <f>OBV!F468</f>
        <v>NEUTRAL</v>
      </c>
      <c r="K468" s="17" t="e">
        <f>OBV!G468</f>
        <v>#DIV/0!</v>
      </c>
      <c r="L468" s="17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5.6195000000000004</v>
      </c>
      <c r="C469" s="2">
        <f>RSI!I469</f>
        <v>44.041336833117768</v>
      </c>
      <c r="D469" s="2">
        <f>MACD!E469</f>
        <v>-7.8280603643703373E-3</v>
      </c>
      <c r="E469" s="2">
        <f>MACD!F469</f>
        <v>1.7953309200549939E-3</v>
      </c>
      <c r="F469" s="2">
        <f>'Moving Avg'!D469</f>
        <v>5.6223799999999997</v>
      </c>
      <c r="G469" s="2">
        <f>'Moving Avg'!F469</f>
        <v>5.6661699999999993</v>
      </c>
      <c r="H469" s="2">
        <f>'Moving Avg'!G469</f>
        <v>5.7051999999999987</v>
      </c>
      <c r="I469" s="2">
        <f>'Moving Avg'!H469</f>
        <v>5.9702954999999971</v>
      </c>
      <c r="J469" s="17" t="str">
        <f>OBV!F469</f>
        <v>NEUTRAL</v>
      </c>
      <c r="K469" s="17" t="e">
        <f>OBV!G469</f>
        <v>#DIV/0!</v>
      </c>
      <c r="L469" s="17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5.6195000000000004</v>
      </c>
      <c r="C470" s="2">
        <f>RSI!I470</f>
        <v>44.041336833117768</v>
      </c>
      <c r="D470" s="2">
        <f>MACD!E470</f>
        <v>-1.0542873864786806E-2</v>
      </c>
      <c r="E470" s="2">
        <f>MACD!F470</f>
        <v>-6.7231003691336578E-4</v>
      </c>
      <c r="F470" s="2">
        <f>'Moving Avg'!D470</f>
        <v>5.6137400000000017</v>
      </c>
      <c r="G470" s="2">
        <f>'Moving Avg'!F470</f>
        <v>5.6625700000000005</v>
      </c>
      <c r="H470" s="2">
        <f>'Moving Avg'!G470</f>
        <v>5.7024339999999993</v>
      </c>
      <c r="I470" s="2">
        <f>'Moving Avg'!H470</f>
        <v>5.9653609999999979</v>
      </c>
      <c r="J470" s="17" t="str">
        <f>OBV!F470</f>
        <v>NEUTRAL</v>
      </c>
      <c r="K470" s="17" t="e">
        <f>OBV!G470</f>
        <v>#DIV/0!</v>
      </c>
      <c r="L470" s="17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5.6195000000000004</v>
      </c>
      <c r="C471" s="2">
        <f>RSI!I471</f>
        <v>44.041336833117768</v>
      </c>
      <c r="D471" s="2">
        <f>MACD!E471</f>
        <v>1.1556953171067974E-3</v>
      </c>
      <c r="E471" s="2">
        <f>MACD!F471</f>
        <v>-3.067089661093331E-4</v>
      </c>
      <c r="F471" s="2">
        <f>'Moving Avg'!D471</f>
        <v>5.6137400000000017</v>
      </c>
      <c r="G471" s="2">
        <f>'Moving Avg'!F471</f>
        <v>5.6589700000000001</v>
      </c>
      <c r="H471" s="2">
        <f>'Moving Avg'!G471</f>
        <v>5.6966700000000001</v>
      </c>
      <c r="I471" s="2">
        <f>'Moving Avg'!H471</f>
        <v>5.9607934999999985</v>
      </c>
      <c r="J471" s="17" t="str">
        <f>OBV!F471</f>
        <v>NEUTRAL</v>
      </c>
      <c r="K471" s="17" t="e">
        <f>OBV!G471</f>
        <v>#DIV/0!</v>
      </c>
      <c r="L471" s="17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5.6195000000000004</v>
      </c>
      <c r="C472" s="2">
        <f>RSI!I472</f>
        <v>44.041336833117768</v>
      </c>
      <c r="D472" s="2">
        <f>MACD!E472</f>
        <v>1.1292686040047961E-2</v>
      </c>
      <c r="E472" s="2">
        <f>MACD!F472</f>
        <v>2.013170035122126E-3</v>
      </c>
      <c r="F472" s="2">
        <f>'Moving Avg'!D472</f>
        <v>5.6166200000000002</v>
      </c>
      <c r="G472" s="2">
        <f>'Moving Avg'!F472</f>
        <v>5.653925000000001</v>
      </c>
      <c r="H472" s="2">
        <f>'Moving Avg'!G472</f>
        <v>5.6911940000000003</v>
      </c>
      <c r="I472" s="2">
        <f>'Moving Avg'!H472</f>
        <v>5.956837499999998</v>
      </c>
      <c r="J472" s="17" t="str">
        <f>OBV!F472</f>
        <v>NEUTRAL</v>
      </c>
      <c r="K472" s="17" t="e">
        <f>OBV!G472</f>
        <v>#DIV/0!</v>
      </c>
      <c r="L472" s="17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5.7058999999999997</v>
      </c>
      <c r="C473" s="2">
        <f>RSI!I473</f>
        <v>56.528924260851774</v>
      </c>
      <c r="D473" s="2">
        <f>MACD!E473</f>
        <v>1.3690696594602869E-2</v>
      </c>
      <c r="E473" s="2">
        <f>MACD!F473</f>
        <v>4.348675347018275E-3</v>
      </c>
      <c r="F473" s="2">
        <f>'Moving Avg'!D473</f>
        <v>5.6367799999999999</v>
      </c>
      <c r="G473" s="2">
        <f>'Moving Avg'!F473</f>
        <v>5.6510400000000001</v>
      </c>
      <c r="H473" s="2">
        <f>'Moving Avg'!G473</f>
        <v>5.6877340000000007</v>
      </c>
      <c r="I473" s="2">
        <f>'Moving Avg'!H473</f>
        <v>5.9531914999999982</v>
      </c>
      <c r="J473" s="17" t="str">
        <f>OBV!F473</f>
        <v>NEUTRAL</v>
      </c>
      <c r="K473" s="17" t="e">
        <f>OBV!G473</f>
        <v>#DIV/0!</v>
      </c>
      <c r="L473" s="17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5.6914999999999996</v>
      </c>
      <c r="C474" s="2">
        <f>RSI!I474</f>
        <v>54.351918769774286</v>
      </c>
      <c r="D474" s="2">
        <f>MACD!E474</f>
        <v>1.8710896355640827E-2</v>
      </c>
      <c r="E474" s="2">
        <f>MACD!F474</f>
        <v>7.2211195487427854E-3</v>
      </c>
      <c r="F474" s="2">
        <f>'Moving Avg'!D474</f>
        <v>5.6511799999999992</v>
      </c>
      <c r="G474" s="2">
        <f>'Moving Avg'!F474</f>
        <v>5.6501749999999999</v>
      </c>
      <c r="H474" s="2">
        <f>'Moving Avg'!G474</f>
        <v>5.6837559999999998</v>
      </c>
      <c r="I474" s="2">
        <f>'Moving Avg'!H474</f>
        <v>5.9494734999999981</v>
      </c>
      <c r="J474" s="17" t="str">
        <f>OBV!F474</f>
        <v>NEUTRAL</v>
      </c>
      <c r="K474" s="17" t="e">
        <f>OBV!G474</f>
        <v>#DIV/0!</v>
      </c>
      <c r="L474" s="17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5.6368</v>
      </c>
      <c r="C475" s="2">
        <f>RSI!I475</f>
        <v>46.954568623253834</v>
      </c>
      <c r="D475" s="2">
        <f>MACD!E475</f>
        <v>1.7935145212800485E-2</v>
      </c>
      <c r="E475" s="2">
        <f>MACD!F475</f>
        <v>9.363924681554326E-3</v>
      </c>
      <c r="F475" s="2">
        <f>'Moving Avg'!D475</f>
        <v>5.6546400000000006</v>
      </c>
      <c r="G475" s="2">
        <f>'Moving Avg'!F475</f>
        <v>5.6474400000000005</v>
      </c>
      <c r="H475" s="2">
        <f>'Moving Avg'!G475</f>
        <v>5.6789139999999971</v>
      </c>
      <c r="I475" s="2">
        <f>'Moving Avg'!H475</f>
        <v>5.9454819999999984</v>
      </c>
      <c r="J475" s="17" t="str">
        <f>OBV!F475</f>
        <v>NEUTRAL</v>
      </c>
      <c r="K475" s="17" t="e">
        <f>OBV!G475</f>
        <v>#DIV/0!</v>
      </c>
      <c r="L475" s="17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5.6338999999999997</v>
      </c>
      <c r="C476" s="2">
        <f>RSI!I476</f>
        <v>46.59251507756472</v>
      </c>
      <c r="D476" s="2">
        <f>MACD!E476</f>
        <v>1.0986791522964445E-2</v>
      </c>
      <c r="E476" s="2">
        <f>MACD!F476</f>
        <v>9.6884980498363506E-3</v>
      </c>
      <c r="F476" s="2">
        <f>'Moving Avg'!D476</f>
        <v>5.6575199999999999</v>
      </c>
      <c r="G476" s="2">
        <f>'Moving Avg'!F476</f>
        <v>5.6445600000000002</v>
      </c>
      <c r="H476" s="2">
        <f>'Moving Avg'!G476</f>
        <v>5.6748799999999973</v>
      </c>
      <c r="I476" s="2">
        <f>'Moving Avg'!H476</f>
        <v>5.9418429999999978</v>
      </c>
      <c r="J476" s="17" t="str">
        <f>OBV!F476</f>
        <v>NEUTRAL</v>
      </c>
      <c r="K476" s="17" t="e">
        <f>OBV!G476</f>
        <v>#DIV/0!</v>
      </c>
      <c r="L476" s="17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5.6482999999999999</v>
      </c>
      <c r="C477" s="2">
        <f>RSI!I477</f>
        <v>48.707456592612751</v>
      </c>
      <c r="D477" s="2">
        <f>MACD!E477</f>
        <v>1.9715652243981197E-3</v>
      </c>
      <c r="E477" s="2">
        <f>MACD!F477</f>
        <v>8.1451114847487047E-3</v>
      </c>
      <c r="F477" s="2">
        <f>'Moving Avg'!D477</f>
        <v>5.6632799999999994</v>
      </c>
      <c r="G477" s="2">
        <f>'Moving Avg'!F477</f>
        <v>5.6447050000000001</v>
      </c>
      <c r="H477" s="2">
        <f>'Moving Avg'!G477</f>
        <v>5.6702679999999974</v>
      </c>
      <c r="I477" s="2">
        <f>'Moving Avg'!H477</f>
        <v>5.9392299999999985</v>
      </c>
      <c r="J477" s="17" t="str">
        <f>OBV!F477</f>
        <v>NEUTRAL</v>
      </c>
      <c r="K477" s="17" t="e">
        <f>OBV!G477</f>
        <v>#DIV/0!</v>
      </c>
      <c r="L477" s="17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5.6482999999999999</v>
      </c>
      <c r="C478" s="2">
        <f>RSI!I478</f>
        <v>48.707456592612758</v>
      </c>
      <c r="D478" s="2">
        <f>MACD!E478</f>
        <v>-5.6064219351554812E-3</v>
      </c>
      <c r="E478" s="2">
        <f>MACD!F478</f>
        <v>5.3948048007678674E-3</v>
      </c>
      <c r="F478" s="2">
        <f>'Moving Avg'!D478</f>
        <v>5.6517599999999995</v>
      </c>
      <c r="G478" s="2">
        <f>'Moving Avg'!F478</f>
        <v>5.6483050000000006</v>
      </c>
      <c r="H478" s="2">
        <f>'Moving Avg'!G478</f>
        <v>5.6657139999999977</v>
      </c>
      <c r="I478" s="2">
        <f>'Moving Avg'!H478</f>
        <v>5.9374979999999997</v>
      </c>
      <c r="J478" s="17" t="str">
        <f>OBV!F478</f>
        <v>NEUTRAL</v>
      </c>
      <c r="K478" s="17" t="e">
        <f>OBV!G478</f>
        <v>#DIV/0!</v>
      </c>
      <c r="L478" s="17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5.6195000000000004</v>
      </c>
      <c r="C479" s="2">
        <f>RSI!I479</f>
        <v>44.609883691067054</v>
      </c>
      <c r="D479" s="2">
        <f>MACD!E479</f>
        <v>-7.6232902574826511E-3</v>
      </c>
      <c r="E479" s="2">
        <f>MACD!F479</f>
        <v>2.791185789117764E-3</v>
      </c>
      <c r="F479" s="2">
        <f>'Moving Avg'!D479</f>
        <v>5.6373599999999993</v>
      </c>
      <c r="G479" s="2">
        <f>'Moving Avg'!F479</f>
        <v>5.6504650000000005</v>
      </c>
      <c r="H479" s="2">
        <f>'Moving Avg'!G479</f>
        <v>5.6605839999999992</v>
      </c>
      <c r="I479" s="2">
        <f>'Moving Avg'!H479</f>
        <v>5.9364659999999994</v>
      </c>
      <c r="J479" s="17" t="str">
        <f>OBV!F479</f>
        <v>NEUTRAL</v>
      </c>
      <c r="K479" s="17" t="e">
        <f>OBV!G479</f>
        <v>#DIV/0!</v>
      </c>
      <c r="L479" s="17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5.6195000000000004</v>
      </c>
      <c r="C480" s="2">
        <f>RSI!I480</f>
        <v>44.609883691067054</v>
      </c>
      <c r="D480" s="2">
        <f>MACD!E480</f>
        <v>-9.1165826438368569E-3</v>
      </c>
      <c r="E480" s="2">
        <f>MACD!F480</f>
        <v>4.0963210252683972E-4</v>
      </c>
      <c r="F480" s="2">
        <f>'Moving Avg'!D480</f>
        <v>5.6338999999999997</v>
      </c>
      <c r="G480" s="2">
        <f>'Moving Avg'!F480</f>
        <v>5.6506100000000012</v>
      </c>
      <c r="H480" s="2">
        <f>'Moving Avg'!G480</f>
        <v>5.656261999999999</v>
      </c>
      <c r="I480" s="2">
        <f>'Moving Avg'!H480</f>
        <v>5.9347370000000002</v>
      </c>
      <c r="J480" s="17" t="str">
        <f>OBV!F480</f>
        <v>NEUTRAL</v>
      </c>
      <c r="K480" s="17" t="e">
        <f>OBV!G480</f>
        <v>#DIV/0!</v>
      </c>
      <c r="L480" s="17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5.6482999999999999</v>
      </c>
      <c r="C481" s="2">
        <f>RSI!I481</f>
        <v>49.533702336192022</v>
      </c>
      <c r="D481" s="2">
        <f>MACD!E481</f>
        <v>-1.231598171982462E-2</v>
      </c>
      <c r="E481" s="2">
        <f>MACD!F481</f>
        <v>-2.1354906619434526E-3</v>
      </c>
      <c r="F481" s="2">
        <f>'Moving Avg'!D481</f>
        <v>5.6367799999999999</v>
      </c>
      <c r="G481" s="2">
        <f>'Moving Avg'!F481</f>
        <v>5.647730000000001</v>
      </c>
      <c r="H481" s="2">
        <f>'Moving Avg'!G481</f>
        <v>5.6528039999999988</v>
      </c>
      <c r="I481" s="2">
        <f>'Moving Avg'!H481</f>
        <v>5.9319040000000003</v>
      </c>
      <c r="J481" s="17" t="str">
        <f>OBV!F481</f>
        <v>NEUTRAL</v>
      </c>
      <c r="K481" s="17" t="e">
        <f>OBV!G481</f>
        <v>#DIV/0!</v>
      </c>
      <c r="L481" s="17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5.6195000000000004</v>
      </c>
      <c r="C482" s="2">
        <f>RSI!I482</f>
        <v>45.20606226244184</v>
      </c>
      <c r="D482" s="2">
        <f>MACD!E482</f>
        <v>-1.287715214437668E-2</v>
      </c>
      <c r="E482" s="2">
        <f>MACD!F482</f>
        <v>-4.2838229584300988E-3</v>
      </c>
      <c r="F482" s="2">
        <f>'Moving Avg'!D482</f>
        <v>5.6310200000000012</v>
      </c>
      <c r="G482" s="2">
        <f>'Moving Avg'!F482</f>
        <v>5.6434100000000011</v>
      </c>
      <c r="H482" s="2">
        <f>'Moving Avg'!G482</f>
        <v>5.6490580000000001</v>
      </c>
      <c r="I482" s="2">
        <f>'Moving Avg'!H482</f>
        <v>5.929049</v>
      </c>
      <c r="J482" s="17" t="str">
        <f>OBV!F482</f>
        <v>NEUTRAL</v>
      </c>
      <c r="K482" s="17" t="e">
        <f>OBV!G482</f>
        <v>#DIV/0!</v>
      </c>
      <c r="L482" s="17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5.6051000000000002</v>
      </c>
      <c r="C483" s="2">
        <f>RSI!I483</f>
        <v>43.174936838698109</v>
      </c>
      <c r="D483" s="2">
        <f>MACD!E483</f>
        <v>1.1889069491441973E-3</v>
      </c>
      <c r="E483" s="2">
        <f>MACD!F483</f>
        <v>-3.1892769769152397E-3</v>
      </c>
      <c r="F483" s="2">
        <f>'Moving Avg'!D483</f>
        <v>5.6223799999999997</v>
      </c>
      <c r="G483" s="2">
        <f>'Moving Avg'!F483</f>
        <v>5.6383700000000019</v>
      </c>
      <c r="H483" s="2">
        <f>'Moving Avg'!G483</f>
        <v>5.6453120000000006</v>
      </c>
      <c r="I483" s="2">
        <f>'Moving Avg'!H483</f>
        <v>5.9261220000000003</v>
      </c>
      <c r="J483" s="17" t="str">
        <f>OBV!F483</f>
        <v>NEUTRAL</v>
      </c>
      <c r="K483" s="17" t="e">
        <f>OBV!G483</f>
        <v>#DIV/0!</v>
      </c>
      <c r="L483" s="17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5.6051000000000002</v>
      </c>
      <c r="C484" s="2">
        <f>RSI!I484</f>
        <v>43.174936838698102</v>
      </c>
      <c r="D484" s="2">
        <f>MACD!E484</f>
        <v>1.1129108154049661E-2</v>
      </c>
      <c r="E484" s="2">
        <f>MACD!F484</f>
        <v>-3.255999507222598E-4</v>
      </c>
      <c r="F484" s="2">
        <f>'Moving Avg'!D484</f>
        <v>5.6195000000000004</v>
      </c>
      <c r="G484" s="2">
        <f>'Moving Avg'!F484</f>
        <v>5.6326050000000008</v>
      </c>
      <c r="H484" s="2">
        <f>'Moving Avg'!G484</f>
        <v>5.6435839999999988</v>
      </c>
      <c r="I484" s="2">
        <f>'Moving Avg'!H484</f>
        <v>5.9235625000000018</v>
      </c>
      <c r="J484" s="17" t="str">
        <f>OBV!F484</f>
        <v>NEUTRAL</v>
      </c>
      <c r="K484" s="17" t="e">
        <f>OBV!G484</f>
        <v>#DIV/0!</v>
      </c>
      <c r="L484" s="17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5.5907</v>
      </c>
      <c r="C485" s="2">
        <f>RSI!I485</f>
        <v>41.03657808275068</v>
      </c>
      <c r="D485" s="2">
        <f>MACD!E485</f>
        <v>1.2426085073516724E-2</v>
      </c>
      <c r="E485" s="2">
        <f>MACD!F485</f>
        <v>2.224737054125537E-3</v>
      </c>
      <c r="F485" s="2">
        <f>'Moving Avg'!D485</f>
        <v>5.61374</v>
      </c>
      <c r="G485" s="2">
        <f>'Moving Avg'!F485</f>
        <v>5.6290050000000011</v>
      </c>
      <c r="H485" s="2">
        <f>'Moving Avg'!G485</f>
        <v>5.6418559999999989</v>
      </c>
      <c r="I485" s="2">
        <f>'Moving Avg'!H485</f>
        <v>5.9211755000000013</v>
      </c>
      <c r="J485" s="17" t="str">
        <f>OBV!F485</f>
        <v>NEUTRAL</v>
      </c>
      <c r="K485" s="17" t="e">
        <f>OBV!G485</f>
        <v>#DIV/0!</v>
      </c>
      <c r="L485" s="17" t="str">
        <f>OBV!H485</f>
        <v>NEUTRAL</v>
      </c>
    </row>
    <row r="486" spans="1:12" ht="13.5" x14ac:dyDescent="0.25">
      <c r="A486" s="3">
        <f>RSI!A486</f>
        <v>42712</v>
      </c>
      <c r="B486" s="2">
        <f>RSI!B486</f>
        <v>5.5877999999999997</v>
      </c>
      <c r="C486" s="2">
        <f>RSI!I486</f>
        <v>40.600464065995176</v>
      </c>
      <c r="D486" s="2">
        <f>MACD!E486</f>
        <v>1.3594644368557063E-2</v>
      </c>
      <c r="E486" s="2">
        <f>MACD!F486</f>
        <v>4.4987185170118427E-3</v>
      </c>
      <c r="F486" s="2">
        <f>'Moving Avg'!D486</f>
        <v>5.6016400000000006</v>
      </c>
      <c r="G486" s="2">
        <f>'Moving Avg'!F486</f>
        <v>5.6274199999999999</v>
      </c>
      <c r="H486" s="2">
        <f>'Moving Avg'!G486</f>
        <v>5.6432399999999996</v>
      </c>
      <c r="I486" s="2">
        <f>'Moving Avg'!H486</f>
        <v>5.9188965000000016</v>
      </c>
      <c r="J486" s="17" t="str">
        <f>OBV!F486</f>
        <v>NEUTRAL</v>
      </c>
      <c r="K486" s="17" t="e">
        <f>OBV!G486</f>
        <v>#DIV/0!</v>
      </c>
      <c r="L486" s="17" t="str">
        <f>OBV!H486</f>
        <v>NEUTRAL</v>
      </c>
    </row>
    <row r="487" spans="1:12" ht="13.5" x14ac:dyDescent="0.25">
      <c r="A487" s="3">
        <f>RSI!A487</f>
        <v>42713</v>
      </c>
      <c r="B487" s="2">
        <f>RSI!B487</f>
        <v>5.5791000000000004</v>
      </c>
      <c r="C487" s="2">
        <f>RSI!I487</f>
        <v>39.252728484189547</v>
      </c>
      <c r="D487" s="2">
        <f>MACD!E487</f>
        <v>1.7740442740812767E-2</v>
      </c>
      <c r="E487" s="2">
        <f>MACD!F487</f>
        <v>7.1470633617720276E-3</v>
      </c>
      <c r="F487" s="2">
        <f>'Moving Avg'!D487</f>
        <v>5.5935600000000001</v>
      </c>
      <c r="G487" s="2">
        <f>'Moving Avg'!F487</f>
        <v>5.6261200000000002</v>
      </c>
      <c r="H487" s="2">
        <f>'Moving Avg'!G487</f>
        <v>5.644391999999999</v>
      </c>
      <c r="I487" s="2">
        <f>'Moving Avg'!H487</f>
        <v>5.9174300000000013</v>
      </c>
      <c r="J487" s="17" t="str">
        <f>OBV!F487</f>
        <v>NEUTRAL</v>
      </c>
      <c r="K487" s="17" t="e">
        <f>OBV!G487</f>
        <v>#DIV/0!</v>
      </c>
      <c r="L487" s="17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5.5791000000000004</v>
      </c>
      <c r="C488" s="2">
        <f>RSI!I488</f>
        <v>39.252728484189547</v>
      </c>
      <c r="D488" s="2">
        <f>MACD!E488</f>
        <v>2.1575009069608519E-2</v>
      </c>
      <c r="E488" s="2">
        <f>MACD!F488</f>
        <v>1.0032652503339326E-2</v>
      </c>
      <c r="F488" s="2">
        <f>'Moving Avg'!D488</f>
        <v>5.5883599999999998</v>
      </c>
      <c r="G488" s="2">
        <f>'Moving Avg'!F488</f>
        <v>5.6248199999999988</v>
      </c>
      <c r="H488" s="2">
        <f>'Moving Avg'!G488</f>
        <v>5.6453139999999982</v>
      </c>
      <c r="I488" s="2">
        <f>'Moving Avg'!H488</f>
        <v>5.9159024999999996</v>
      </c>
      <c r="J488" s="17" t="str">
        <f>OBV!F488</f>
        <v>NEUTRAL</v>
      </c>
      <c r="K488" s="17" t="e">
        <f>OBV!G488</f>
        <v>#DIV/0!</v>
      </c>
      <c r="L488" s="17" t="str">
        <f>OBV!H488</f>
        <v>NEUTRAL</v>
      </c>
    </row>
    <row r="489" spans="1:12" ht="13.5" x14ac:dyDescent="0.25">
      <c r="A489" s="3">
        <f>RSI!A489</f>
        <v>42718</v>
      </c>
      <c r="B489" s="2">
        <f>RSI!B489</f>
        <v>5.5618999999999996</v>
      </c>
      <c r="C489" s="2">
        <f>RSI!I489</f>
        <v>36.476439335133087</v>
      </c>
      <c r="D489" s="2">
        <f>MACD!E489</f>
        <v>2.1965338711033233E-2</v>
      </c>
      <c r="E489" s="2">
        <f>MACD!F489</f>
        <v>1.2419189744878108E-2</v>
      </c>
      <c r="F489" s="2">
        <f>'Moving Avg'!D489</f>
        <v>5.57972</v>
      </c>
      <c r="G489" s="2">
        <f>'Moving Avg'!F489</f>
        <v>5.6219399999999995</v>
      </c>
      <c r="H489" s="2">
        <f>'Moving Avg'!G489</f>
        <v>5.6453139999999973</v>
      </c>
      <c r="I489" s="2">
        <f>'Moving Avg'!H489</f>
        <v>5.9142279999999996</v>
      </c>
      <c r="J489" s="17" t="str">
        <f>OBV!F489</f>
        <v>NEUTRAL</v>
      </c>
      <c r="K489" s="17" t="e">
        <f>OBV!G489</f>
        <v>#DIV/0!</v>
      </c>
      <c r="L489" s="17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5.4753999999999996</v>
      </c>
      <c r="C490" s="2">
        <f>RSI!I490</f>
        <v>26.373715079725031</v>
      </c>
      <c r="D490" s="2">
        <f>MACD!E490</f>
        <v>2.9084652946213652E-2</v>
      </c>
      <c r="E490" s="2">
        <f>MACD!F490</f>
        <v>1.5752282385145217E-2</v>
      </c>
      <c r="F490" s="2">
        <f>'Moving Avg'!D490</f>
        <v>5.5566600000000008</v>
      </c>
      <c r="G490" s="2">
        <f>'Moving Avg'!F490</f>
        <v>5.6147349999999978</v>
      </c>
      <c r="H490" s="2">
        <f>'Moving Avg'!G490</f>
        <v>5.6421439999999974</v>
      </c>
      <c r="I490" s="2">
        <f>'Moving Avg'!H490</f>
        <v>5.9110199999999997</v>
      </c>
      <c r="J490" s="17" t="str">
        <f>OBV!F490</f>
        <v>NEUTRAL</v>
      </c>
      <c r="K490" s="17" t="e">
        <f>OBV!G490</f>
        <v>#DIV/0!</v>
      </c>
      <c r="L490" s="17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5.5012999999999996</v>
      </c>
      <c r="C491" s="2">
        <f>RSI!I491</f>
        <v>32.410090812976577</v>
      </c>
      <c r="D491" s="2">
        <f>MACD!E491</f>
        <v>3.8485430162423562E-2</v>
      </c>
      <c r="E491" s="2">
        <f>MACD!F491</f>
        <v>2.0298911940600888E-2</v>
      </c>
      <c r="F491" s="2">
        <f>'Moving Avg'!D491</f>
        <v>5.5393600000000003</v>
      </c>
      <c r="G491" s="2">
        <f>'Moving Avg'!F491</f>
        <v>5.6088249999999986</v>
      </c>
      <c r="H491" s="2">
        <f>'Moving Avg'!G491</f>
        <v>5.6387999999999963</v>
      </c>
      <c r="I491" s="2">
        <f>'Moving Avg'!H491</f>
        <v>5.9079414999999997</v>
      </c>
      <c r="J491" s="17" t="str">
        <f>OBV!F491</f>
        <v>NEUTRAL</v>
      </c>
      <c r="K491" s="17" t="e">
        <f>OBV!G491</f>
        <v>#DIV/0!</v>
      </c>
      <c r="L491" s="17" t="str">
        <f>OBV!H491</f>
        <v>NEUTRAL</v>
      </c>
    </row>
    <row r="492" spans="1:12" ht="13.5" x14ac:dyDescent="0.25">
      <c r="A492" s="3">
        <f>RSI!A492</f>
        <v>42723</v>
      </c>
      <c r="B492" s="2">
        <f>RSI!B492</f>
        <v>5.4812000000000003</v>
      </c>
      <c r="C492" s="2">
        <f>RSI!I492</f>
        <v>30.331727356396101</v>
      </c>
      <c r="D492" s="2">
        <f>MACD!E492</f>
        <v>4.4145464389797162E-2</v>
      </c>
      <c r="E492" s="2">
        <f>MACD!F492</f>
        <v>2.5068222430440143E-2</v>
      </c>
      <c r="F492" s="2">
        <f>'Moving Avg'!D492</f>
        <v>5.5197799999999999</v>
      </c>
      <c r="G492" s="2">
        <f>'Moving Avg'!F492</f>
        <v>5.6019099999999993</v>
      </c>
      <c r="H492" s="2">
        <f>'Moving Avg'!G492</f>
        <v>5.6362639999999962</v>
      </c>
      <c r="I492" s="2">
        <f>'Moving Avg'!H492</f>
        <v>5.9029270000000009</v>
      </c>
      <c r="J492" s="17" t="str">
        <f>OBV!F492</f>
        <v>NEUTRAL</v>
      </c>
      <c r="K492" s="17" t="e">
        <f>OBV!G492</f>
        <v>#DIV/0!</v>
      </c>
      <c r="L492" s="17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5.4753999999999996</v>
      </c>
      <c r="C493" s="2">
        <f>RSI!I493</f>
        <v>29.739094654529225</v>
      </c>
      <c r="D493" s="2">
        <f>MACD!E493</f>
        <v>4.7867195315632216E-2</v>
      </c>
      <c r="E493" s="2">
        <f>MACD!F493</f>
        <v>2.9628017007478559E-2</v>
      </c>
      <c r="F493" s="2">
        <f>'Moving Avg'!D493</f>
        <v>5.4990399999999999</v>
      </c>
      <c r="G493" s="2">
        <f>'Moving Avg'!F493</f>
        <v>5.5903849999999995</v>
      </c>
      <c r="H493" s="2">
        <f>'Moving Avg'!G493</f>
        <v>5.6333819999999983</v>
      </c>
      <c r="I493" s="2">
        <f>'Moving Avg'!H493</f>
        <v>5.8979569999999999</v>
      </c>
      <c r="J493" s="17" t="str">
        <f>OBV!F493</f>
        <v>NEUTRAL</v>
      </c>
      <c r="K493" s="17" t="e">
        <f>OBV!G493</f>
        <v>#DIV/0!</v>
      </c>
      <c r="L493" s="17" t="str">
        <f>OBV!H493</f>
        <v>NEUTRAL</v>
      </c>
    </row>
    <row r="494" spans="1:12" ht="13.5" x14ac:dyDescent="0.25">
      <c r="A494" s="3">
        <f>RSI!A494</f>
        <v>42725</v>
      </c>
      <c r="B494" s="2">
        <f>RSI!B494</f>
        <v>5.4753999999999996</v>
      </c>
      <c r="C494" s="2">
        <f>RSI!I494</f>
        <v>29.739094654529225</v>
      </c>
      <c r="D494" s="2">
        <f>MACD!E494</f>
        <v>5.1715648943387649E-2</v>
      </c>
      <c r="E494" s="2">
        <f>MACD!F494</f>
        <v>3.4045543394660378E-2</v>
      </c>
      <c r="F494" s="2">
        <f>'Moving Avg'!D494</f>
        <v>5.4817400000000003</v>
      </c>
      <c r="G494" s="2">
        <f>'Moving Avg'!F494</f>
        <v>5.5795799999999982</v>
      </c>
      <c r="H494" s="2">
        <f>'Moving Avg'!G494</f>
        <v>5.6310759999999966</v>
      </c>
      <c r="I494" s="2">
        <f>'Moving Avg'!H494</f>
        <v>5.8935255000000009</v>
      </c>
      <c r="J494" s="17" t="str">
        <f>OBV!F494</f>
        <v>NEUTRAL</v>
      </c>
      <c r="K494" s="17" t="e">
        <f>OBV!G494</f>
        <v>#DIV/0!</v>
      </c>
      <c r="L494" s="17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5.5273000000000003</v>
      </c>
      <c r="C495" s="2">
        <f>RSI!I495</f>
        <v>41.583941518038479</v>
      </c>
      <c r="D495" s="2">
        <f>MACD!E495</f>
        <v>4.955970065808657E-2</v>
      </c>
      <c r="E495" s="2">
        <f>MACD!F495</f>
        <v>3.7148374847345622E-2</v>
      </c>
      <c r="F495" s="2">
        <f>'Moving Avg'!D495</f>
        <v>5.4921199999999999</v>
      </c>
      <c r="G495" s="2">
        <f>'Moving Avg'!F495</f>
        <v>5.5741049999999985</v>
      </c>
      <c r="H495" s="2">
        <f>'Moving Avg'!G495</f>
        <v>5.628251999999998</v>
      </c>
      <c r="I495" s="2">
        <f>'Moving Avg'!H495</f>
        <v>5.8895370000000007</v>
      </c>
      <c r="J495" s="17" t="str">
        <f>OBV!F495</f>
        <v>NEUTRAL</v>
      </c>
      <c r="K495" s="17" t="e">
        <f>OBV!G495</f>
        <v>#DIV/0!</v>
      </c>
      <c r="L495" s="17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5.4753999999999996</v>
      </c>
      <c r="C496" s="2">
        <f>RSI!I496</f>
        <v>35.19434693856212</v>
      </c>
      <c r="D496" s="2">
        <f>MACD!E496</f>
        <v>5.1426582193442094E-2</v>
      </c>
      <c r="E496" s="2">
        <f>MACD!F496</f>
        <v>4.0004016316564917E-2</v>
      </c>
      <c r="F496" s="2">
        <f>'Moving Avg'!D496</f>
        <v>5.4869399999999997</v>
      </c>
      <c r="G496" s="2">
        <f>'Moving Avg'!F496</f>
        <v>5.5661799999999984</v>
      </c>
      <c r="H496" s="2">
        <f>'Moving Avg'!G496</f>
        <v>5.6253119999999974</v>
      </c>
      <c r="I496" s="2">
        <f>'Moving Avg'!H496</f>
        <v>5.8850685</v>
      </c>
      <c r="J496" s="17" t="str">
        <f>OBV!F496</f>
        <v>NEUTRAL</v>
      </c>
      <c r="K496" s="17" t="e">
        <f>OBV!G496</f>
        <v>#DIV/0!</v>
      </c>
      <c r="L496" s="17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5.4753999999999996</v>
      </c>
      <c r="C497" s="2">
        <f>RSI!I497</f>
        <v>35.19434693856212</v>
      </c>
      <c r="D497" s="2">
        <f>MACD!E497</f>
        <v>5.224563089272749E-2</v>
      </c>
      <c r="E497" s="2">
        <f>MACD!F497</f>
        <v>4.2452339231797434E-2</v>
      </c>
      <c r="F497" s="2">
        <f>'Moving Avg'!D497</f>
        <v>5.4857800000000001</v>
      </c>
      <c r="G497" s="2">
        <f>'Moving Avg'!F497</f>
        <v>5.5575349999999979</v>
      </c>
      <c r="H497" s="2">
        <f>'Moving Avg'!G497</f>
        <v>5.6216799999999978</v>
      </c>
      <c r="I497" s="2">
        <f>'Moving Avg'!H497</f>
        <v>5.8798050000000002</v>
      </c>
      <c r="J497" s="17" t="str">
        <f>OBV!F497</f>
        <v>NEUTRAL</v>
      </c>
      <c r="K497" s="17" t="e">
        <f>OBV!G497</f>
        <v>#DIV/0!</v>
      </c>
      <c r="L497" s="17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5.4753999999999996</v>
      </c>
      <c r="C498" s="2">
        <f>RSI!I498</f>
        <v>35.19434693856212</v>
      </c>
      <c r="D498" s="2">
        <f>MACD!E498</f>
        <v>5.3473710290826482E-2</v>
      </c>
      <c r="E498" s="2">
        <f>MACD!F498</f>
        <v>4.4656613443603249E-2</v>
      </c>
      <c r="F498" s="2">
        <f>'Moving Avg'!D498</f>
        <v>5.4857800000000001</v>
      </c>
      <c r="G498" s="2">
        <f>'Moving Avg'!F498</f>
        <v>5.5488899999999983</v>
      </c>
      <c r="H498" s="2">
        <f>'Moving Avg'!G498</f>
        <v>5.6168379999999987</v>
      </c>
      <c r="I498" s="2">
        <f>'Moving Avg'!H498</f>
        <v>5.8750919999999995</v>
      </c>
      <c r="J498" s="17" t="str">
        <f>OBV!F498</f>
        <v>NEUTRAL</v>
      </c>
      <c r="K498" s="17" t="e">
        <f>OBV!G498</f>
        <v>#DIV/0!</v>
      </c>
      <c r="L498" s="17" t="str">
        <f>OBV!H498</f>
        <v>NEUTRAL</v>
      </c>
    </row>
    <row r="499" spans="1:12" ht="13.5" x14ac:dyDescent="0.25">
      <c r="A499" s="3">
        <f>RSI!A499</f>
        <v>42732</v>
      </c>
      <c r="B499" s="2">
        <f>RSI!B499</f>
        <v>5.4753999999999996</v>
      </c>
      <c r="C499" s="2">
        <f>RSI!I499</f>
        <v>35.19434693856212</v>
      </c>
      <c r="D499" s="2">
        <f>MACD!E499</f>
        <v>5.2362106283173837E-2</v>
      </c>
      <c r="E499" s="2">
        <f>MACD!F499</f>
        <v>4.6197712011517372E-2</v>
      </c>
      <c r="F499" s="2">
        <f>'Moving Avg'!D499</f>
        <v>5.4857800000000001</v>
      </c>
      <c r="G499" s="2">
        <f>'Moving Avg'!F499</f>
        <v>5.5416849999999984</v>
      </c>
      <c r="H499" s="2">
        <f>'Moving Avg'!G499</f>
        <v>5.6119959999999978</v>
      </c>
      <c r="I499" s="2">
        <f>'Moving Avg'!H499</f>
        <v>5.8697185000000003</v>
      </c>
      <c r="J499" s="17" t="str">
        <f>OBV!F499</f>
        <v>NEUTRAL</v>
      </c>
      <c r="K499" s="17" t="e">
        <f>OBV!G499</f>
        <v>#DIV/0!</v>
      </c>
      <c r="L499" s="17" t="str">
        <f>OBV!H499</f>
        <v>NEUTRAL</v>
      </c>
    </row>
    <row r="500" spans="1:12" ht="13.5" x14ac:dyDescent="0.25">
      <c r="A500" s="3">
        <f>RSI!A500</f>
        <v>42733</v>
      </c>
      <c r="B500" s="2">
        <f>RSI!B500</f>
        <v>5.4753999999999996</v>
      </c>
      <c r="C500" s="2">
        <f>RSI!I500</f>
        <v>35.19434693856212</v>
      </c>
      <c r="D500" s="2">
        <f>MACD!E500</f>
        <v>3.8572534980503725E-2</v>
      </c>
      <c r="E500" s="2">
        <f>MACD!F500</f>
        <v>4.4672676605314647E-2</v>
      </c>
      <c r="F500" s="2">
        <f>'Moving Avg'!D500</f>
        <v>5.4753999999999996</v>
      </c>
      <c r="G500" s="2">
        <f>'Moving Avg'!F500</f>
        <v>5.5344799999999976</v>
      </c>
      <c r="H500" s="2">
        <f>'Moving Avg'!G500</f>
        <v>5.6076739999999985</v>
      </c>
      <c r="I500" s="2">
        <f>'Moving Avg'!H500</f>
        <v>5.8643080000000012</v>
      </c>
      <c r="J500" s="17" t="str">
        <f>OBV!F500</f>
        <v>NEUTRAL</v>
      </c>
      <c r="K500" s="17" t="e">
        <f>OBV!G500</f>
        <v>#DIV/0!</v>
      </c>
      <c r="L500" s="17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5.4753999999999996</v>
      </c>
      <c r="C501" s="2">
        <f>RSI!I501</f>
        <v>35.19434693856212</v>
      </c>
      <c r="D501" s="2">
        <f>MACD!E501</f>
        <v>3.131378213675351E-2</v>
      </c>
      <c r="E501" s="2">
        <f>MACD!F501</f>
        <v>4.2000897711602425E-2</v>
      </c>
      <c r="F501" s="2">
        <f>'Moving Avg'!D501</f>
        <v>5.4753999999999996</v>
      </c>
      <c r="G501" s="2">
        <f>'Moving Avg'!F501</f>
        <v>5.5258349999999972</v>
      </c>
      <c r="H501" s="2">
        <f>'Moving Avg'!G501</f>
        <v>5.6033519999999983</v>
      </c>
      <c r="I501" s="2">
        <f>'Moving Avg'!H501</f>
        <v>5.8590075000000024</v>
      </c>
      <c r="J501" s="17" t="str">
        <f>OBV!F501</f>
        <v>NEUTRAL</v>
      </c>
      <c r="K501" s="17" t="e">
        <f>OBV!G501</f>
        <v>#DIV/0!</v>
      </c>
      <c r="L501" s="17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5.5907</v>
      </c>
      <c r="C502" s="2">
        <f>RSI!I502</f>
        <v>57.712396647778107</v>
      </c>
      <c r="D502" s="2">
        <f>MACD!E502</f>
        <v>1.3931981109465141E-2</v>
      </c>
      <c r="E502" s="2">
        <f>MACD!F502</f>
        <v>3.6387114391174973E-2</v>
      </c>
      <c r="F502" s="2">
        <f>'Moving Avg'!D502</f>
        <v>5.4984599999999997</v>
      </c>
      <c r="G502" s="2">
        <f>'Moving Avg'!F502</f>
        <v>5.5243949999999975</v>
      </c>
      <c r="H502" s="2">
        <f>'Moving Avg'!G502</f>
        <v>5.6007579999999999</v>
      </c>
      <c r="I502" s="2">
        <f>'Moving Avg'!H502</f>
        <v>5.854235000000001</v>
      </c>
      <c r="J502" s="17" t="str">
        <f>OBV!F502</f>
        <v>NEUTRAL</v>
      </c>
      <c r="K502" s="17" t="e">
        <f>OBV!G502</f>
        <v>#DIV/0!</v>
      </c>
      <c r="L502" s="17" t="str">
        <f>OBV!H502</f>
        <v>NEUTRAL</v>
      </c>
    </row>
    <row r="503" spans="1:12" ht="13.5" x14ac:dyDescent="0.25">
      <c r="A503" s="3">
        <f>RSI!A503</f>
        <v>42738</v>
      </c>
      <c r="B503" s="2">
        <f>RSI!B503</f>
        <v>5.7347999999999999</v>
      </c>
      <c r="C503" s="2">
        <f>RSI!I503</f>
        <v>71.187205658573561</v>
      </c>
      <c r="D503" s="2">
        <f>MACD!E503</f>
        <v>-1.2659253098348699E-2</v>
      </c>
      <c r="E503" s="2">
        <f>MACD!F503</f>
        <v>2.6577840893270237E-2</v>
      </c>
      <c r="F503" s="2">
        <f>'Moving Avg'!D503</f>
        <v>5.5503400000000003</v>
      </c>
      <c r="G503" s="2">
        <f>'Moving Avg'!F503</f>
        <v>5.530879999999998</v>
      </c>
      <c r="H503" s="2">
        <f>'Moving Avg'!G503</f>
        <v>5.6001820000000002</v>
      </c>
      <c r="I503" s="2">
        <f>'Moving Avg'!H503</f>
        <v>5.8502315000000014</v>
      </c>
      <c r="J503" s="17" t="str">
        <f>OBV!F503</f>
        <v>NEUTRAL</v>
      </c>
      <c r="K503" s="17" t="e">
        <f>OBV!G503</f>
        <v>#DIV/0!</v>
      </c>
      <c r="L503" s="17" t="str">
        <f>OBV!H503</f>
        <v>NEUTRAL</v>
      </c>
    </row>
    <row r="504" spans="1:12" ht="13.5" x14ac:dyDescent="0.25">
      <c r="A504" s="3">
        <f>RSI!A504</f>
        <v>42739</v>
      </c>
      <c r="B504" s="2">
        <f>RSI!B504</f>
        <v>5.7347999999999999</v>
      </c>
      <c r="C504" s="2">
        <f>RSI!I504</f>
        <v>71.187205658573561</v>
      </c>
      <c r="D504" s="2">
        <f>MACD!E504</f>
        <v>-3.630470151645504E-2</v>
      </c>
      <c r="E504" s="2">
        <f>MACD!F504</f>
        <v>1.4001332411325184E-2</v>
      </c>
      <c r="F504" s="2">
        <f>'Moving Avg'!D504</f>
        <v>5.60222</v>
      </c>
      <c r="G504" s="2">
        <f>'Moving Avg'!F504</f>
        <v>5.5373649999999985</v>
      </c>
      <c r="H504" s="2">
        <f>'Moving Avg'!G504</f>
        <v>5.6007020000000001</v>
      </c>
      <c r="I504" s="2">
        <f>'Moving Avg'!H504</f>
        <v>5.8461795000000008</v>
      </c>
      <c r="J504" s="17" t="str">
        <f>OBV!F504</f>
        <v>NEUTRAL</v>
      </c>
      <c r="K504" s="17" t="e">
        <f>OBV!G504</f>
        <v>#DIV/0!</v>
      </c>
      <c r="L504" s="17" t="str">
        <f>OBV!H504</f>
        <v>NEUTRAL</v>
      </c>
    </row>
    <row r="505" spans="1:12" ht="13.5" x14ac:dyDescent="0.25">
      <c r="A505" s="3">
        <f>RSI!A505</f>
        <v>42740</v>
      </c>
      <c r="B505" s="2">
        <f>RSI!B505</f>
        <v>5.7404999999999999</v>
      </c>
      <c r="C505" s="2">
        <f>RSI!I505</f>
        <v>71.60232462650103</v>
      </c>
      <c r="D505" s="2">
        <f>MACD!E505</f>
        <v>-4.9810341142988435E-2</v>
      </c>
      <c r="E505" s="2">
        <f>MACD!F505</f>
        <v>1.238997700462461E-3</v>
      </c>
      <c r="F505" s="2">
        <f>'Moving Avg'!D505</f>
        <v>5.65524</v>
      </c>
      <c r="G505" s="2">
        <f>'Moving Avg'!F505</f>
        <v>5.5448550000000001</v>
      </c>
      <c r="H505" s="2">
        <f>'Moving Avg'!G505</f>
        <v>5.6016820000000003</v>
      </c>
      <c r="I505" s="2">
        <f>'Moving Avg'!H505</f>
        <v>5.8421925000000012</v>
      </c>
      <c r="J505" s="17" t="str">
        <f>OBV!F505</f>
        <v>NEUTRAL</v>
      </c>
      <c r="K505" s="17" t="e">
        <f>OBV!G505</f>
        <v>#DIV/0!</v>
      </c>
      <c r="L505" s="17" t="str">
        <f>OBV!H505</f>
        <v>NEUTRAL</v>
      </c>
    </row>
    <row r="506" spans="1:12" ht="13.5" x14ac:dyDescent="0.25">
      <c r="A506" s="3">
        <f>RSI!A506</f>
        <v>42741</v>
      </c>
      <c r="B506" s="2">
        <f>RSI!B506</f>
        <v>5.8068</v>
      </c>
      <c r="C506" s="2">
        <f>RSI!I506</f>
        <v>75.943802020366121</v>
      </c>
      <c r="D506" s="2">
        <f>MACD!E506</f>
        <v>-7.5149399640779713E-2</v>
      </c>
      <c r="E506" s="2">
        <f>MACD!F506</f>
        <v>-1.4038681767785974E-2</v>
      </c>
      <c r="F506" s="2">
        <f>'Moving Avg'!D506</f>
        <v>5.7215199999999999</v>
      </c>
      <c r="G506" s="2">
        <f>'Moving Avg'!F506</f>
        <v>5.5558049999999986</v>
      </c>
      <c r="H506" s="2">
        <f>'Moving Avg'!G506</f>
        <v>5.603988000000002</v>
      </c>
      <c r="I506" s="2">
        <f>'Moving Avg'!H506</f>
        <v>5.839112000000001</v>
      </c>
      <c r="J506" s="17" t="str">
        <f>OBV!F506</f>
        <v>NEUTRAL</v>
      </c>
      <c r="K506" s="17" t="e">
        <f>OBV!G506</f>
        <v>#DIV/0!</v>
      </c>
      <c r="L506" s="17" t="str">
        <f>OBV!H506</f>
        <v>NEUTRAL</v>
      </c>
    </row>
    <row r="507" spans="1:12" ht="13.5" x14ac:dyDescent="0.25">
      <c r="A507" s="3">
        <f>RSI!A507</f>
        <v>42744</v>
      </c>
      <c r="B507" s="2">
        <f>RSI!B507</f>
        <v>5.8097000000000003</v>
      </c>
      <c r="C507" s="2">
        <f>RSI!I507</f>
        <v>76.115804427685461</v>
      </c>
      <c r="D507" s="2">
        <f>MACD!E507</f>
        <v>-9.8136987926618957E-2</v>
      </c>
      <c r="E507" s="2">
        <f>MACD!F507</f>
        <v>-3.0858342999552577E-2</v>
      </c>
      <c r="F507" s="2">
        <f>'Moving Avg'!D507</f>
        <v>5.76532</v>
      </c>
      <c r="G507" s="2">
        <f>'Moving Avg'!F507</f>
        <v>5.5673349999999999</v>
      </c>
      <c r="H507" s="2">
        <f>'Moving Avg'!G507</f>
        <v>5.6072740000000021</v>
      </c>
      <c r="I507" s="2">
        <f>'Moving Avg'!H507</f>
        <v>5.836107000000001</v>
      </c>
      <c r="J507" s="17" t="str">
        <f>OBV!F507</f>
        <v>NEUTRAL</v>
      </c>
      <c r="K507" s="17" t="e">
        <f>OBV!G507</f>
        <v>#DIV/0!</v>
      </c>
      <c r="L507" s="17" t="str">
        <f>OBV!H507</f>
        <v>NEUTRAL</v>
      </c>
    </row>
    <row r="508" spans="1:12" ht="13.5" x14ac:dyDescent="0.25">
      <c r="A508" s="3">
        <f>RSI!A508</f>
        <v>42745</v>
      </c>
      <c r="B508" s="2">
        <f>RSI!B508</f>
        <v>5.9336000000000002</v>
      </c>
      <c r="C508" s="2">
        <f>RSI!I508</f>
        <v>82.028134661467718</v>
      </c>
      <c r="D508" s="2">
        <f>MACD!E508</f>
        <v>-0.12801630082376736</v>
      </c>
      <c r="E508" s="2">
        <f>MACD!F508</f>
        <v>-5.0289934564395539E-2</v>
      </c>
      <c r="F508" s="2">
        <f>'Moving Avg'!D508</f>
        <v>5.8050799999999994</v>
      </c>
      <c r="G508" s="2">
        <f>'Moving Avg'!F508</f>
        <v>5.5850599999999995</v>
      </c>
      <c r="H508" s="2">
        <f>'Moving Avg'!G508</f>
        <v>5.6144200000000026</v>
      </c>
      <c r="I508" s="2">
        <f>'Moving Avg'!H508</f>
        <v>5.8335995000000018</v>
      </c>
      <c r="J508" s="17" t="str">
        <f>OBV!F508</f>
        <v>NEUTRAL</v>
      </c>
      <c r="K508" s="17" t="e">
        <f>OBV!G508</f>
        <v>#DIV/0!</v>
      </c>
      <c r="L508" s="17" t="str">
        <f>OBV!H508</f>
        <v>NEUTRAL</v>
      </c>
    </row>
    <row r="509" spans="1:12" ht="13.5" x14ac:dyDescent="0.25">
      <c r="A509" s="3">
        <f>RSI!A509</f>
        <v>42746</v>
      </c>
      <c r="B509" s="2">
        <f>RSI!B509</f>
        <v>5.899</v>
      </c>
      <c r="C509" s="2">
        <f>RSI!I509</f>
        <v>76.344632255036032</v>
      </c>
      <c r="D509" s="2">
        <f>MACD!E509</f>
        <v>-0.15262583314120626</v>
      </c>
      <c r="E509" s="2">
        <f>MACD!F509</f>
        <v>-7.0757114279757685E-2</v>
      </c>
      <c r="F509" s="2">
        <f>'Moving Avg'!D509</f>
        <v>5.8379199999999996</v>
      </c>
      <c r="G509" s="2">
        <f>'Moving Avg'!F509</f>
        <v>5.601915</v>
      </c>
      <c r="H509" s="2">
        <f>'Moving Avg'!G509</f>
        <v>5.6208740000000024</v>
      </c>
      <c r="I509" s="2">
        <f>'Moving Avg'!H509</f>
        <v>5.8306865000000005</v>
      </c>
      <c r="J509" s="17" t="str">
        <f>OBV!F509</f>
        <v>NEUTRAL</v>
      </c>
      <c r="K509" s="17" t="e">
        <f>OBV!G509</f>
        <v>#DIV/0!</v>
      </c>
      <c r="L509" s="17" t="str">
        <f>OBV!H509</f>
        <v>NEUTRAL</v>
      </c>
    </row>
    <row r="510" spans="1:12" ht="13.5" x14ac:dyDescent="0.25">
      <c r="A510" s="3">
        <f>RSI!A510</f>
        <v>42747</v>
      </c>
      <c r="B510" s="2">
        <f>RSI!B510</f>
        <v>5.8442999999999996</v>
      </c>
      <c r="C510" s="2">
        <f>RSI!I510</f>
        <v>68.28899594565128</v>
      </c>
      <c r="D510" s="2">
        <f>MACD!E510</f>
        <v>-0.17094297859627972</v>
      </c>
      <c r="E510" s="2">
        <f>MACD!F510</f>
        <v>-9.0794287143062091E-2</v>
      </c>
      <c r="F510" s="2">
        <f>'Moving Avg'!D510</f>
        <v>5.8586800000000006</v>
      </c>
      <c r="G510" s="2">
        <f>'Moving Avg'!F510</f>
        <v>5.6203599999999998</v>
      </c>
      <c r="H510" s="2">
        <f>'Moving Avg'!G510</f>
        <v>5.6254280000000021</v>
      </c>
      <c r="I510" s="2">
        <f>'Moving Avg'!H510</f>
        <v>5.8277325000000006</v>
      </c>
      <c r="J510" s="17" t="str">
        <f>OBV!F510</f>
        <v>NEUTRAL</v>
      </c>
      <c r="K510" s="17" t="e">
        <f>OBV!G510</f>
        <v>#DIV/0!</v>
      </c>
      <c r="L510" s="17" t="str">
        <f>OBV!H510</f>
        <v>NEUTRAL</v>
      </c>
    </row>
    <row r="511" spans="1:12" ht="13.5" x14ac:dyDescent="0.25">
      <c r="A511" s="3">
        <f>RSI!A511</f>
        <v>42748</v>
      </c>
      <c r="B511" s="2">
        <f>RSI!B511</f>
        <v>5.8240999999999996</v>
      </c>
      <c r="C511" s="2">
        <f>RSI!I511</f>
        <v>65.538770113362332</v>
      </c>
      <c r="D511" s="2">
        <f>MACD!E511</f>
        <v>-0.1860536426582744</v>
      </c>
      <c r="E511" s="2">
        <f>MACD!F511</f>
        <v>-0.10984615824610455</v>
      </c>
      <c r="F511" s="2">
        <f>'Moving Avg'!D511</f>
        <v>5.862140000000001</v>
      </c>
      <c r="G511" s="2">
        <f>'Moving Avg'!F511</f>
        <v>5.6365000000000007</v>
      </c>
      <c r="H511" s="2">
        <f>'Moving Avg'!G511</f>
        <v>5.6277920000000021</v>
      </c>
      <c r="I511" s="2">
        <f>'Moving Avg'!H511</f>
        <v>5.8246775</v>
      </c>
      <c r="J511" s="17" t="str">
        <f>OBV!F511</f>
        <v>NEUTRAL</v>
      </c>
      <c r="K511" s="17" t="e">
        <f>OBV!G511</f>
        <v>#DIV/0!</v>
      </c>
      <c r="L511" s="17" t="str">
        <f>OBV!H511</f>
        <v>NEUTRAL</v>
      </c>
    </row>
    <row r="512" spans="1:12" ht="13.5" x14ac:dyDescent="0.25">
      <c r="A512" s="3">
        <f>RSI!A512</f>
        <v>42751</v>
      </c>
      <c r="B512" s="2">
        <f>RSI!B512</f>
        <v>5.8299000000000003</v>
      </c>
      <c r="C512" s="2">
        <f>RSI!I512</f>
        <v>65.96264216079058</v>
      </c>
      <c r="D512" s="2">
        <f>MACD!E512</f>
        <v>-0.18243716985603964</v>
      </c>
      <c r="E512" s="2">
        <f>MACD!F512</f>
        <v>-0.12436436056809158</v>
      </c>
      <c r="F512" s="2">
        <f>'Moving Avg'!D512</f>
        <v>5.8661799999999999</v>
      </c>
      <c r="G512" s="2">
        <f>'Moving Avg'!F512</f>
        <v>5.6539349999999997</v>
      </c>
      <c r="H512" s="2">
        <f>'Moving Avg'!G512</f>
        <v>5.6302720000000015</v>
      </c>
      <c r="I512" s="2">
        <f>'Moving Avg'!H512</f>
        <v>5.8217735000000017</v>
      </c>
      <c r="J512" s="17" t="str">
        <f>OBV!F512</f>
        <v>NEUTRAL</v>
      </c>
      <c r="K512" s="17" t="e">
        <f>OBV!G512</f>
        <v>#DIV/0!</v>
      </c>
      <c r="L512" s="17" t="str">
        <f>OBV!H512</f>
        <v>NEUTRAL</v>
      </c>
    </row>
    <row r="513" spans="1:12" ht="13.5" x14ac:dyDescent="0.25">
      <c r="A513" s="3">
        <f>RSI!A513</f>
        <v>42752</v>
      </c>
      <c r="B513" s="2">
        <f>RSI!B513</f>
        <v>5.8125999999999998</v>
      </c>
      <c r="C513" s="2">
        <f>RSI!I513</f>
        <v>63.455516060772091</v>
      </c>
      <c r="D513" s="2">
        <f>MACD!E513</f>
        <v>-0.15679990860236703</v>
      </c>
      <c r="E513" s="2">
        <f>MACD!F513</f>
        <v>-0.13085147017494667</v>
      </c>
      <c r="F513" s="2">
        <f>'Moving Avg'!D513</f>
        <v>5.8419800000000004</v>
      </c>
      <c r="G513" s="2">
        <f>'Moving Avg'!F513</f>
        <v>5.670795</v>
      </c>
      <c r="H513" s="2">
        <f>'Moving Avg'!G513</f>
        <v>5.6324060000000005</v>
      </c>
      <c r="I513" s="2">
        <f>'Moving Avg'!H513</f>
        <v>5.8189790000000015</v>
      </c>
      <c r="J513" s="17" t="str">
        <f>OBV!F513</f>
        <v>NEUTRAL</v>
      </c>
      <c r="K513" s="17" t="e">
        <f>OBV!G513</f>
        <v>#DIV/0!</v>
      </c>
      <c r="L513" s="17" t="str">
        <f>OBV!H513</f>
        <v>NEUTRAL</v>
      </c>
    </row>
    <row r="514" spans="1:12" ht="13.5" x14ac:dyDescent="0.25">
      <c r="A514" s="3">
        <f>RSI!A514</f>
        <v>42753</v>
      </c>
      <c r="B514" s="2">
        <f>RSI!B514</f>
        <v>5.7577999999999996</v>
      </c>
      <c r="C514" s="2">
        <f>RSI!I514</f>
        <v>56.172355128109075</v>
      </c>
      <c r="D514" s="2">
        <f>MACD!E514</f>
        <v>-0.13175419213749695</v>
      </c>
      <c r="E514" s="2">
        <f>MACD!F514</f>
        <v>-0.13103201456745672</v>
      </c>
      <c r="F514" s="2">
        <f>'Moving Avg'!D514</f>
        <v>5.8137400000000001</v>
      </c>
      <c r="G514" s="2">
        <f>'Moving Avg'!F514</f>
        <v>5.6849150000000002</v>
      </c>
      <c r="H514" s="2">
        <f>'Moving Avg'!G514</f>
        <v>5.6331540000000011</v>
      </c>
      <c r="I514" s="2">
        <f>'Moving Avg'!H514</f>
        <v>5.8158370000000028</v>
      </c>
      <c r="J514" s="17" t="str">
        <f>OBV!F514</f>
        <v>NEUTRAL</v>
      </c>
      <c r="K514" s="17" t="e">
        <f>OBV!G514</f>
        <v>#DIV/0!</v>
      </c>
      <c r="L514" s="17" t="str">
        <f>OBV!H514</f>
        <v>NEUTRAL</v>
      </c>
    </row>
    <row r="515" spans="1:12" ht="13.5" x14ac:dyDescent="0.25">
      <c r="A515" s="3">
        <f>RSI!A515</f>
        <v>42754</v>
      </c>
      <c r="B515" s="2">
        <f>RSI!B515</f>
        <v>5.7636000000000003</v>
      </c>
      <c r="C515" s="2">
        <f>RSI!I515</f>
        <v>56.738315560410847</v>
      </c>
      <c r="D515" s="2">
        <f>MACD!E515</f>
        <v>-0.11044482234721542</v>
      </c>
      <c r="E515" s="2">
        <f>MACD!F515</f>
        <v>-0.12691457612340845</v>
      </c>
      <c r="F515" s="2">
        <f>'Moving Avg'!D515</f>
        <v>5.7976000000000001</v>
      </c>
      <c r="G515" s="2">
        <f>'Moving Avg'!F515</f>
        <v>5.6967300000000005</v>
      </c>
      <c r="H515" s="2">
        <f>'Moving Avg'!G515</f>
        <v>5.6351720000000007</v>
      </c>
      <c r="I515" s="2">
        <f>'Moving Avg'!H515</f>
        <v>5.8120635000000025</v>
      </c>
      <c r="J515" s="17" t="str">
        <f>OBV!F515</f>
        <v>NEUTRAL</v>
      </c>
      <c r="K515" s="17" t="e">
        <f>OBV!G515</f>
        <v>#DIV/0!</v>
      </c>
      <c r="L515" s="17" t="str">
        <f>OBV!H515</f>
        <v>NEUTRAL</v>
      </c>
    </row>
    <row r="516" spans="1:12" ht="13.5" x14ac:dyDescent="0.25">
      <c r="A516" s="3">
        <f>RSI!A516</f>
        <v>42755</v>
      </c>
      <c r="B516" s="2">
        <f>RSI!B516</f>
        <v>5.7549000000000001</v>
      </c>
      <c r="C516" s="2">
        <f>RSI!I516</f>
        <v>55.578940009040174</v>
      </c>
      <c r="D516" s="2">
        <f>MACD!E516</f>
        <v>-8.1909620120103277E-2</v>
      </c>
      <c r="E516" s="2">
        <f>MACD!F516</f>
        <v>-0.11791358492274742</v>
      </c>
      <c r="F516" s="2">
        <f>'Moving Avg'!D516</f>
        <v>5.78376</v>
      </c>
      <c r="G516" s="2">
        <f>'Moving Avg'!F516</f>
        <v>5.7107050000000008</v>
      </c>
      <c r="H516" s="2">
        <f>'Moving Avg'!G516</f>
        <v>5.63788</v>
      </c>
      <c r="I516" s="2">
        <f>'Moving Avg'!H516</f>
        <v>5.8087845000000025</v>
      </c>
      <c r="J516" s="17" t="str">
        <f>OBV!F516</f>
        <v>NEUTRAL</v>
      </c>
      <c r="K516" s="17" t="e">
        <f>OBV!G516</f>
        <v>#DIV/0!</v>
      </c>
      <c r="L516" s="17" t="str">
        <f>OBV!H516</f>
        <v>NEUTRAL</v>
      </c>
    </row>
    <row r="517" spans="1:12" ht="13.5" x14ac:dyDescent="0.25">
      <c r="A517" s="3">
        <f>RSI!A517</f>
        <v>42758</v>
      </c>
      <c r="B517" s="2">
        <f>RSI!B517</f>
        <v>5.7347999999999999</v>
      </c>
      <c r="C517" s="2">
        <f>RSI!I517</f>
        <v>52.889990328053301</v>
      </c>
      <c r="D517" s="2">
        <f>MACD!E517</f>
        <v>-5.6093041507748076E-2</v>
      </c>
      <c r="E517" s="2">
        <f>MACD!F517</f>
        <v>-0.10554947623974756</v>
      </c>
      <c r="F517" s="2">
        <f>'Moving Avg'!D517</f>
        <v>5.7647399999999998</v>
      </c>
      <c r="G517" s="2">
        <f>'Moving Avg'!F517</f>
        <v>5.7236750000000001</v>
      </c>
      <c r="H517" s="2">
        <f>'Moving Avg'!G517</f>
        <v>5.6404740000000011</v>
      </c>
      <c r="I517" s="2">
        <f>'Moving Avg'!H517</f>
        <v>5.8054050000000021</v>
      </c>
      <c r="J517" s="17" t="str">
        <f>OBV!F517</f>
        <v>NEUTRAL</v>
      </c>
      <c r="K517" s="17" t="e">
        <f>OBV!G517</f>
        <v>#DIV/0!</v>
      </c>
      <c r="L517" s="17" t="str">
        <f>OBV!H517</f>
        <v>NEUTRAL</v>
      </c>
    </row>
    <row r="518" spans="1:12" ht="13.5" x14ac:dyDescent="0.25">
      <c r="A518" s="3">
        <f>RSI!A518</f>
        <v>42759</v>
      </c>
      <c r="B518" s="2">
        <f>RSI!B518</f>
        <v>5.7462999999999997</v>
      </c>
      <c r="C518" s="2">
        <f>RSI!I518</f>
        <v>54.253678457291258</v>
      </c>
      <c r="D518" s="2">
        <f>MACD!E518</f>
        <v>-1.616389254926176E-2</v>
      </c>
      <c r="E518" s="2">
        <f>MACD!F518</f>
        <v>-8.7672359501650393E-2</v>
      </c>
      <c r="F518" s="2">
        <f>'Moving Avg'!D518</f>
        <v>5.751479999999999</v>
      </c>
      <c r="G518" s="2">
        <f>'Moving Avg'!F518</f>
        <v>5.7372199999999998</v>
      </c>
      <c r="H518" s="2">
        <f>'Moving Avg'!G518</f>
        <v>5.6432980000000024</v>
      </c>
      <c r="I518" s="2">
        <f>'Moving Avg'!H518</f>
        <v>5.8023525000000031</v>
      </c>
      <c r="J518" s="17" t="str">
        <f>OBV!F518</f>
        <v>NEUTRAL</v>
      </c>
      <c r="K518" s="17" t="e">
        <f>OBV!G518</f>
        <v>#DIV/0!</v>
      </c>
      <c r="L518" s="17" t="str">
        <f>OBV!H518</f>
        <v>NEUTRAL</v>
      </c>
    </row>
    <row r="519" spans="1:12" ht="13.5" x14ac:dyDescent="0.25">
      <c r="A519" s="3">
        <f>RSI!A519</f>
        <v>42760</v>
      </c>
      <c r="B519" s="2">
        <f>RSI!B519</f>
        <v>5.7606999999999999</v>
      </c>
      <c r="C519" s="2">
        <f>RSI!I519</f>
        <v>55.97228837998977</v>
      </c>
      <c r="D519" s="2">
        <f>MACD!E519</f>
        <v>1.1048561962934578E-2</v>
      </c>
      <c r="E519" s="2">
        <f>MACD!F519</f>
        <v>-6.7928175208733413E-2</v>
      </c>
      <c r="F519" s="2">
        <f>'Moving Avg'!D519</f>
        <v>5.7520600000000002</v>
      </c>
      <c r="G519" s="2">
        <f>'Moving Avg'!F519</f>
        <v>5.7514849999999997</v>
      </c>
      <c r="H519" s="2">
        <f>'Moving Avg'!G519</f>
        <v>5.6461220000000027</v>
      </c>
      <c r="I519" s="2">
        <f>'Moving Avg'!H519</f>
        <v>5.7998125000000025</v>
      </c>
      <c r="J519" s="17" t="str">
        <f>OBV!F519</f>
        <v>NEUTRAL</v>
      </c>
      <c r="K519" s="17" t="e">
        <f>OBV!G519</f>
        <v>#DIV/0!</v>
      </c>
      <c r="L519" s="17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5.7117000000000004</v>
      </c>
      <c r="C520" s="2">
        <f>RSI!I520</f>
        <v>49.199053230727927</v>
      </c>
      <c r="D520" s="2">
        <f>MACD!E520</f>
        <v>2.9033264934450465E-2</v>
      </c>
      <c r="E520" s="2">
        <f>MACD!F520</f>
        <v>-4.8535887180096639E-2</v>
      </c>
      <c r="F520" s="2">
        <f>'Moving Avg'!D520</f>
        <v>5.7416799999999997</v>
      </c>
      <c r="G520" s="2">
        <f>'Moving Avg'!F520</f>
        <v>5.763300000000001</v>
      </c>
      <c r="H520" s="2">
        <f>'Moving Avg'!G520</f>
        <v>5.6479660000000012</v>
      </c>
      <c r="I520" s="2">
        <f>'Moving Avg'!H520</f>
        <v>5.7966845000000022</v>
      </c>
      <c r="J520" s="17" t="str">
        <f>OBV!F520</f>
        <v>NEUTRAL</v>
      </c>
      <c r="K520" s="17" t="e">
        <f>OBV!G520</f>
        <v>#DIV/0!</v>
      </c>
      <c r="L520" s="17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5.7058999999999997</v>
      </c>
      <c r="C521" s="2">
        <f>RSI!I521</f>
        <v>48.451661375733416</v>
      </c>
      <c r="D521" s="2">
        <f>MACD!E521</f>
        <v>4.1626029200629411E-2</v>
      </c>
      <c r="E521" s="2">
        <f>MACD!F521</f>
        <v>-3.0503503903951436E-2</v>
      </c>
      <c r="F521" s="2">
        <f>'Moving Avg'!D521</f>
        <v>5.7318799999999994</v>
      </c>
      <c r="G521" s="2">
        <f>'Moving Avg'!F521</f>
        <v>5.7748250000000008</v>
      </c>
      <c r="H521" s="2">
        <f>'Moving Avg'!G521</f>
        <v>5.6496940000000002</v>
      </c>
      <c r="I521" s="2">
        <f>'Moving Avg'!H521</f>
        <v>5.7946290000000023</v>
      </c>
      <c r="J521" s="17" t="str">
        <f>OBV!F521</f>
        <v>NEUTRAL</v>
      </c>
      <c r="K521" s="17" t="e">
        <f>OBV!G521</f>
        <v>#DIV/0!</v>
      </c>
      <c r="L521" s="17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5.6771000000000003</v>
      </c>
      <c r="C522" s="2">
        <f>RSI!I522</f>
        <v>44.811425292123275</v>
      </c>
      <c r="D522" s="2">
        <f>MACD!E522</f>
        <v>5.5390433919709103E-2</v>
      </c>
      <c r="E522" s="2">
        <f>MACD!F522</f>
        <v>-1.3324716339219327E-2</v>
      </c>
      <c r="F522" s="2">
        <f>'Moving Avg'!D522</f>
        <v>5.7203399999999993</v>
      </c>
      <c r="G522" s="2">
        <f>'Moving Avg'!F522</f>
        <v>5.7791450000000006</v>
      </c>
      <c r="H522" s="2">
        <f>'Moving Avg'!G522</f>
        <v>5.6508460000000005</v>
      </c>
      <c r="I522" s="2">
        <f>'Moving Avg'!H522</f>
        <v>5.7925150000000034</v>
      </c>
      <c r="J522" s="17" t="str">
        <f>OBV!F522</f>
        <v>NEUTRAL</v>
      </c>
      <c r="K522" s="17" t="e">
        <f>OBV!G522</f>
        <v>#DIV/0!</v>
      </c>
      <c r="L522" s="17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5.6195000000000004</v>
      </c>
      <c r="C523" s="2">
        <f>RSI!I523</f>
        <v>38.569982455506334</v>
      </c>
      <c r="D523" s="2">
        <f>MACD!E523</f>
        <v>6.8889720421326572E-2</v>
      </c>
      <c r="E523" s="2">
        <f>MACD!F523</f>
        <v>3.1181710128898536E-3</v>
      </c>
      <c r="F523" s="2">
        <f>'Moving Avg'!D523</f>
        <v>5.6949799999999993</v>
      </c>
      <c r="G523" s="2">
        <f>'Moving Avg'!F523</f>
        <v>5.7733800000000004</v>
      </c>
      <c r="H523" s="2">
        <f>'Moving Avg'!G523</f>
        <v>5.6491180000000005</v>
      </c>
      <c r="I523" s="2">
        <f>'Moving Avg'!H523</f>
        <v>5.790761500000003</v>
      </c>
      <c r="J523" s="17" t="str">
        <f>OBV!F523</f>
        <v>NEUTRAL</v>
      </c>
      <c r="K523" s="17" t="e">
        <f>OBV!G523</f>
        <v>#DIV/0!</v>
      </c>
      <c r="L523" s="17" t="str">
        <f>OBV!H523</f>
        <v>NEUTRAL</v>
      </c>
    </row>
    <row r="524" spans="1:12" ht="13.5" x14ac:dyDescent="0.25">
      <c r="A524" s="3">
        <f>RSI!A524</f>
        <v>42767</v>
      </c>
      <c r="B524" s="2">
        <f>RSI!B524</f>
        <v>5.6195000000000004</v>
      </c>
      <c r="C524" s="2">
        <f>RSI!I524</f>
        <v>38.569982455506334</v>
      </c>
      <c r="D524" s="2">
        <f>MACD!E524</f>
        <v>7.245081702035705E-2</v>
      </c>
      <c r="E524" s="2">
        <f>MACD!F524</f>
        <v>1.6984700214383294E-2</v>
      </c>
      <c r="F524" s="2">
        <f>'Moving Avg'!D524</f>
        <v>5.6667399999999999</v>
      </c>
      <c r="G524" s="2">
        <f>'Moving Avg'!F524</f>
        <v>5.767615000000001</v>
      </c>
      <c r="H524" s="2">
        <f>'Moving Avg'!G524</f>
        <v>5.6476780000000009</v>
      </c>
      <c r="I524" s="2">
        <f>'Moving Avg'!H524</f>
        <v>5.7895215000000029</v>
      </c>
      <c r="J524" s="17" t="str">
        <f>OBV!F524</f>
        <v>NEUTRAL</v>
      </c>
      <c r="K524" s="17" t="e">
        <f>OBV!G524</f>
        <v>#DIV/0!</v>
      </c>
      <c r="L524" s="17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5.5907</v>
      </c>
      <c r="C525" s="2">
        <f>RSI!I525</f>
        <v>35.687591723513918</v>
      </c>
      <c r="D525" s="2">
        <f>MACD!E525</f>
        <v>7.9016909033610361E-2</v>
      </c>
      <c r="E525" s="2">
        <f>MACD!F525</f>
        <v>2.9391141978228709E-2</v>
      </c>
      <c r="F525" s="2">
        <f>'Moving Avg'!D525</f>
        <v>5.6425399999999994</v>
      </c>
      <c r="G525" s="2">
        <f>'Moving Avg'!F525</f>
        <v>5.7601250000000013</v>
      </c>
      <c r="H525" s="2">
        <f>'Moving Avg'!G525</f>
        <v>5.6467559999999999</v>
      </c>
      <c r="I525" s="2">
        <f>'Moving Avg'!H525</f>
        <v>5.7887370000000029</v>
      </c>
      <c r="J525" s="17" t="str">
        <f>OBV!F525</f>
        <v>NEUTRAL</v>
      </c>
      <c r="K525" s="17" t="e">
        <f>OBV!G525</f>
        <v>#DIV/0!</v>
      </c>
      <c r="L525" s="17" t="str">
        <f>OBV!H525</f>
        <v>NEUTRAL</v>
      </c>
    </row>
    <row r="526" spans="1:12" ht="13.5" x14ac:dyDescent="0.25">
      <c r="A526" s="3">
        <f>RSI!A526</f>
        <v>42769</v>
      </c>
      <c r="B526" s="2">
        <f>RSI!B526</f>
        <v>5.6195000000000004</v>
      </c>
      <c r="C526" s="2">
        <f>RSI!I526</f>
        <v>40.477929369093296</v>
      </c>
      <c r="D526" s="2">
        <f>MACD!E526</f>
        <v>8.1759381020819255E-2</v>
      </c>
      <c r="E526" s="2">
        <f>MACD!F526</f>
        <v>3.9864789786746818E-2</v>
      </c>
      <c r="F526" s="2">
        <f>'Moving Avg'!D526</f>
        <v>5.6252599999999999</v>
      </c>
      <c r="G526" s="2">
        <f>'Moving Avg'!F526</f>
        <v>5.7507600000000014</v>
      </c>
      <c r="H526" s="2">
        <f>'Moving Avg'!G526</f>
        <v>5.6464680000000014</v>
      </c>
      <c r="I526" s="2">
        <f>'Moving Avg'!H526</f>
        <v>5.788121000000003</v>
      </c>
      <c r="J526" s="17" t="str">
        <f>OBV!F526</f>
        <v>NEUTRAL</v>
      </c>
      <c r="K526" s="17" t="e">
        <f>OBV!G526</f>
        <v>#DIV/0!</v>
      </c>
      <c r="L526" s="17" t="str">
        <f>OBV!H526</f>
        <v>NEUTRAL</v>
      </c>
    </row>
    <row r="527" spans="1:12" ht="13.5" x14ac:dyDescent="0.25">
      <c r="A527" s="3">
        <f>RSI!A527</f>
        <v>42772</v>
      </c>
      <c r="B527" s="2">
        <f>RSI!B527</f>
        <v>5.5907</v>
      </c>
      <c r="C527" s="2">
        <f>RSI!I527</f>
        <v>37.472101632867052</v>
      </c>
      <c r="D527" s="2">
        <f>MACD!E527</f>
        <v>8.3560356155859772E-2</v>
      </c>
      <c r="E527" s="2">
        <f>MACD!F527</f>
        <v>4.8603903060569414E-2</v>
      </c>
      <c r="F527" s="2">
        <f>'Moving Avg'!D527</f>
        <v>5.6079800000000004</v>
      </c>
      <c r="G527" s="2">
        <f>'Moving Avg'!F527</f>
        <v>5.7398100000000003</v>
      </c>
      <c r="H527" s="2">
        <f>'Moving Avg'!G527</f>
        <v>5.6453160000000011</v>
      </c>
      <c r="I527" s="2">
        <f>'Moving Avg'!H527</f>
        <v>5.7882175000000027</v>
      </c>
      <c r="J527" s="17" t="str">
        <f>OBV!F527</f>
        <v>NEUTRAL</v>
      </c>
      <c r="K527" s="17" t="e">
        <f>OBV!G527</f>
        <v>#DIV/0!</v>
      </c>
      <c r="L527" s="17" t="str">
        <f>OBV!H527</f>
        <v>NEUTRAL</v>
      </c>
    </row>
    <row r="528" spans="1:12" ht="13.5" x14ac:dyDescent="0.25">
      <c r="A528" s="3">
        <f>RSI!A528</f>
        <v>42773</v>
      </c>
      <c r="B528" s="2">
        <f>RSI!B528</f>
        <v>5.5877999999999997</v>
      </c>
      <c r="C528" s="2">
        <f>RSI!I528</f>
        <v>37.172764323176146</v>
      </c>
      <c r="D528" s="2">
        <f>MACD!E528</f>
        <v>8.7645332616009597E-2</v>
      </c>
      <c r="E528" s="2">
        <f>MACD!F528</f>
        <v>5.6412188971657451E-2</v>
      </c>
      <c r="F528" s="2">
        <f>'Moving Avg'!D528</f>
        <v>5.6016400000000006</v>
      </c>
      <c r="G528" s="2">
        <f>'Moving Avg'!F528</f>
        <v>5.7225200000000003</v>
      </c>
      <c r="H528" s="2">
        <f>'Moving Avg'!G528</f>
        <v>5.6441060000000007</v>
      </c>
      <c r="I528" s="2">
        <f>'Moving Avg'!H528</f>
        <v>5.7880180000000019</v>
      </c>
      <c r="J528" s="17" t="str">
        <f>OBV!F528</f>
        <v>NEUTRAL</v>
      </c>
      <c r="K528" s="17" t="e">
        <f>OBV!G528</f>
        <v>#DIV/0!</v>
      </c>
      <c r="L528" s="17" t="str">
        <f>OBV!H528</f>
        <v>NEUTRAL</v>
      </c>
    </row>
    <row r="529" spans="1:12" ht="13.5" x14ac:dyDescent="0.25">
      <c r="A529" s="3">
        <f>RSI!A529</f>
        <v>42774</v>
      </c>
      <c r="B529" s="2">
        <f>RSI!B529</f>
        <v>5.5618999999999996</v>
      </c>
      <c r="C529" s="2">
        <f>RSI!I529</f>
        <v>34.520502703005292</v>
      </c>
      <c r="D529" s="2">
        <f>MACD!E529</f>
        <v>9.5787176479476877E-2</v>
      </c>
      <c r="E529" s="2">
        <f>MACD!F529</f>
        <v>6.4287186473221347E-2</v>
      </c>
      <c r="F529" s="2">
        <f>'Moving Avg'!D529</f>
        <v>5.5901200000000006</v>
      </c>
      <c r="G529" s="2">
        <f>'Moving Avg'!F529</f>
        <v>5.7056649999999998</v>
      </c>
      <c r="H529" s="2">
        <f>'Moving Avg'!G529</f>
        <v>5.6429539999999996</v>
      </c>
      <c r="I529" s="2">
        <f>'Moving Avg'!H529</f>
        <v>5.7878115000000001</v>
      </c>
      <c r="J529" s="17" t="str">
        <f>OBV!F529</f>
        <v>NEUTRAL</v>
      </c>
      <c r="K529" s="17" t="e">
        <f>OBV!G529</f>
        <v>#DIV/0!</v>
      </c>
      <c r="L529" s="17" t="str">
        <f>OBV!H529</f>
        <v>NEUTRAL</v>
      </c>
    </row>
    <row r="530" spans="1:12" ht="13.5" x14ac:dyDescent="0.25">
      <c r="A530" s="3">
        <f>RSI!A530</f>
        <v>42775</v>
      </c>
      <c r="B530" s="2">
        <f>RSI!B530</f>
        <v>5.5473999999999997</v>
      </c>
      <c r="C530" s="2">
        <f>RSI!I530</f>
        <v>33.096765049191887</v>
      </c>
      <c r="D530" s="2">
        <f>MACD!E530</f>
        <v>9.6875661825731818E-2</v>
      </c>
      <c r="E530" s="2">
        <f>MACD!F530</f>
        <v>7.0804881543723441E-2</v>
      </c>
      <c r="F530" s="2">
        <f>'Moving Avg'!D530</f>
        <v>5.5814600000000008</v>
      </c>
      <c r="G530" s="2">
        <f>'Moving Avg'!F530</f>
        <v>5.6908199999999995</v>
      </c>
      <c r="H530" s="2">
        <f>'Moving Avg'!G530</f>
        <v>5.6415119999999979</v>
      </c>
      <c r="I530" s="2">
        <f>'Moving Avg'!H530</f>
        <v>5.7874714999999988</v>
      </c>
      <c r="J530" s="17" t="str">
        <f>OBV!F530</f>
        <v>NEUTRAL</v>
      </c>
      <c r="K530" s="17" t="e">
        <f>OBV!G530</f>
        <v>#DIV/0!</v>
      </c>
      <c r="L530" s="17" t="str">
        <f>OBV!H530</f>
        <v>NEUTRAL</v>
      </c>
    </row>
    <row r="531" spans="1:12" ht="13.5" x14ac:dyDescent="0.25">
      <c r="A531" s="3">
        <f>RSI!A531</f>
        <v>42776</v>
      </c>
      <c r="B531" s="2">
        <f>RSI!B531</f>
        <v>5.5503</v>
      </c>
      <c r="C531" s="2">
        <f>RSI!I531</f>
        <v>33.685844377205839</v>
      </c>
      <c r="D531" s="2">
        <f>MACD!E531</f>
        <v>9.7389709754271081E-2</v>
      </c>
      <c r="E531" s="2">
        <f>MACD!F531</f>
        <v>7.6121847185832966E-2</v>
      </c>
      <c r="F531" s="2">
        <f>'Moving Avg'!D531</f>
        <v>5.5676199999999998</v>
      </c>
      <c r="G531" s="2">
        <f>'Moving Avg'!F531</f>
        <v>5.67713</v>
      </c>
      <c r="H531" s="2">
        <f>'Moving Avg'!G531</f>
        <v>5.6395519999999975</v>
      </c>
      <c r="I531" s="2">
        <f>'Moving Avg'!H531</f>
        <v>5.7873294999999993</v>
      </c>
      <c r="J531" s="17" t="str">
        <f>OBV!F531</f>
        <v>NEUTRAL</v>
      </c>
      <c r="K531" s="17" t="e">
        <f>OBV!G531</f>
        <v>#DIV/0!</v>
      </c>
      <c r="L531" s="17" t="str">
        <f>OBV!H531</f>
        <v>NEUTRAL</v>
      </c>
    </row>
    <row r="532" spans="1:12" ht="13.5" x14ac:dyDescent="0.25">
      <c r="A532" s="3">
        <f>RSI!A532</f>
        <v>42779</v>
      </c>
      <c r="B532" s="2">
        <f>RSI!B532</f>
        <v>5.5618999999999996</v>
      </c>
      <c r="C532" s="2">
        <f>RSI!I532</f>
        <v>36.109159761944227</v>
      </c>
      <c r="D532" s="2">
        <f>MACD!E532</f>
        <v>9.3165790498805023E-2</v>
      </c>
      <c r="E532" s="2">
        <f>MACD!F532</f>
        <v>7.9530635848427386E-2</v>
      </c>
      <c r="F532" s="2">
        <f>'Moving Avg'!D532</f>
        <v>5.5618600000000002</v>
      </c>
      <c r="G532" s="2">
        <f>'Moving Avg'!F532</f>
        <v>5.6637299999999993</v>
      </c>
      <c r="H532" s="2">
        <f>'Moving Avg'!G532</f>
        <v>5.6383999999999972</v>
      </c>
      <c r="I532" s="2">
        <f>'Moving Avg'!H532</f>
        <v>5.7871229999999994</v>
      </c>
      <c r="J532" s="17" t="str">
        <f>OBV!F532</f>
        <v>NEUTRAL</v>
      </c>
      <c r="K532" s="17" t="e">
        <f>OBV!G532</f>
        <v>#DIV/0!</v>
      </c>
      <c r="L532" s="17" t="str">
        <f>OBV!H532</f>
        <v>NEUTRAL</v>
      </c>
    </row>
    <row r="533" spans="1:12" ht="13.5" x14ac:dyDescent="0.25">
      <c r="A533" s="3">
        <f>RSI!A533</f>
        <v>42780</v>
      </c>
      <c r="B533" s="2">
        <f>RSI!B533</f>
        <v>5.5330000000000004</v>
      </c>
      <c r="C533" s="2">
        <f>RSI!I533</f>
        <v>32.884935601642454</v>
      </c>
      <c r="D533" s="2">
        <f>MACD!E533</f>
        <v>8.3386756432569875E-2</v>
      </c>
      <c r="E533" s="2">
        <f>MACD!F533</f>
        <v>8.0301859965255878E-2</v>
      </c>
      <c r="F533" s="2">
        <f>'Moving Avg'!D533</f>
        <v>5.5509000000000004</v>
      </c>
      <c r="G533" s="2">
        <f>'Moving Avg'!F533</f>
        <v>5.64975</v>
      </c>
      <c r="H533" s="2">
        <f>'Moving Avg'!G533</f>
        <v>5.6369579999999972</v>
      </c>
      <c r="I533" s="2">
        <f>'Moving Avg'!H533</f>
        <v>5.7866494999999993</v>
      </c>
      <c r="J533" s="17" t="str">
        <f>OBV!F533</f>
        <v>NEUTRAL</v>
      </c>
      <c r="K533" s="17" t="e">
        <f>OBV!G533</f>
        <v>#DIV/0!</v>
      </c>
      <c r="L533" s="17" t="str">
        <f>OBV!H533</f>
        <v>NEUTRAL</v>
      </c>
    </row>
    <row r="534" spans="1:12" ht="13.5" x14ac:dyDescent="0.25">
      <c r="A534" s="3">
        <f>RSI!A534</f>
        <v>42781</v>
      </c>
      <c r="B534" s="2">
        <f>RSI!B534</f>
        <v>5.5186000000000002</v>
      </c>
      <c r="C534" s="2">
        <f>RSI!I534</f>
        <v>31.381347877909207</v>
      </c>
      <c r="D534" s="2">
        <f>MACD!E534</f>
        <v>7.6827265281728785E-2</v>
      </c>
      <c r="E534" s="2">
        <f>MACD!F534</f>
        <v>7.9606941028550468E-2</v>
      </c>
      <c r="F534" s="2">
        <f>'Moving Avg'!D534</f>
        <v>5.5422399999999996</v>
      </c>
      <c r="G534" s="2">
        <f>'Moving Avg'!F534</f>
        <v>5.6377900000000007</v>
      </c>
      <c r="H534" s="2">
        <f>'Moving Avg'!G534</f>
        <v>5.6352279999999988</v>
      </c>
      <c r="I534" s="2">
        <f>'Moving Avg'!H534</f>
        <v>5.7852599999999992</v>
      </c>
      <c r="J534" s="17" t="str">
        <f>OBV!F534</f>
        <v>NEUTRAL</v>
      </c>
      <c r="K534" s="17" t="e">
        <f>OBV!G534</f>
        <v>#DIV/0!</v>
      </c>
      <c r="L534" s="17" t="str">
        <f>OBV!H534</f>
        <v>NEUTRAL</v>
      </c>
    </row>
    <row r="535" spans="1:12" ht="13.5" x14ac:dyDescent="0.25">
      <c r="A535" s="3">
        <f>RSI!A535</f>
        <v>42782</v>
      </c>
      <c r="B535" s="2">
        <f>RSI!B535</f>
        <v>5.5186000000000002</v>
      </c>
      <c r="C535" s="2">
        <f>RSI!I535</f>
        <v>31.381347877909207</v>
      </c>
      <c r="D535" s="2">
        <f>MACD!E535</f>
        <v>6.75316267415349E-2</v>
      </c>
      <c r="E535" s="2">
        <f>MACD!F535</f>
        <v>7.7191878171147352E-2</v>
      </c>
      <c r="F535" s="2">
        <f>'Moving Avg'!D535</f>
        <v>5.5364799999999992</v>
      </c>
      <c r="G535" s="2">
        <f>'Moving Avg'!F535</f>
        <v>5.6255400000000009</v>
      </c>
      <c r="H535" s="2">
        <f>'Moving Avg'!G535</f>
        <v>5.6337859999999989</v>
      </c>
      <c r="I535" s="2">
        <f>'Moving Avg'!H535</f>
        <v>5.7823535000000001</v>
      </c>
      <c r="J535" s="17" t="str">
        <f>OBV!F535</f>
        <v>NEUTRAL</v>
      </c>
      <c r="K535" s="17" t="e">
        <f>OBV!G535</f>
        <v>#DIV/0!</v>
      </c>
      <c r="L535" s="17" t="str">
        <f>OBV!H535</f>
        <v>NEUTRAL</v>
      </c>
    </row>
    <row r="536" spans="1:12" ht="13.5" x14ac:dyDescent="0.25">
      <c r="A536" s="3">
        <f>RSI!A536</f>
        <v>42783</v>
      </c>
      <c r="B536" s="2">
        <f>RSI!B536</f>
        <v>5.5042</v>
      </c>
      <c r="C536" s="2">
        <f>RSI!I536</f>
        <v>29.801071591978911</v>
      </c>
      <c r="D536" s="2">
        <f>MACD!E536</f>
        <v>6.5798216184499658E-2</v>
      </c>
      <c r="E536" s="2">
        <f>MACD!F536</f>
        <v>7.4913145773817816E-2</v>
      </c>
      <c r="F536" s="2">
        <f>'Moving Avg'!D536</f>
        <v>5.5272600000000001</v>
      </c>
      <c r="G536" s="2">
        <f>'Moving Avg'!F536</f>
        <v>5.6130049999999994</v>
      </c>
      <c r="H536" s="2">
        <f>'Moving Avg'!G536</f>
        <v>5.6321139999999978</v>
      </c>
      <c r="I536" s="2">
        <f>'Moving Avg'!H536</f>
        <v>5.7801945000000012</v>
      </c>
      <c r="J536" s="17" t="str">
        <f>OBV!F536</f>
        <v>NEUTRAL</v>
      </c>
      <c r="K536" s="17" t="e">
        <f>OBV!G536</f>
        <v>#DIV/0!</v>
      </c>
      <c r="L536" s="17" t="str">
        <f>OBV!H536</f>
        <v>NEUTRAL</v>
      </c>
    </row>
    <row r="537" spans="1:12" ht="13.5" x14ac:dyDescent="0.25">
      <c r="A537" s="3">
        <f>RSI!A537</f>
        <v>42786</v>
      </c>
      <c r="B537" s="2">
        <f>RSI!B537</f>
        <v>5.5473999999999997</v>
      </c>
      <c r="C537" s="2">
        <f>RSI!I537</f>
        <v>39.623819592518473</v>
      </c>
      <c r="D537" s="2">
        <f>MACD!E537</f>
        <v>5.7373484651956907E-2</v>
      </c>
      <c r="E537" s="2">
        <f>MACD!F537</f>
        <v>7.1405213549445637E-2</v>
      </c>
      <c r="F537" s="2">
        <f>'Moving Avg'!D537</f>
        <v>5.5243599999999997</v>
      </c>
      <c r="G537" s="2">
        <f>'Moving Avg'!F537</f>
        <v>5.6036349999999988</v>
      </c>
      <c r="H537" s="2">
        <f>'Moving Avg'!G537</f>
        <v>5.631479999999998</v>
      </c>
      <c r="I537" s="2">
        <f>'Moving Avg'!H537</f>
        <v>5.7806740000000003</v>
      </c>
      <c r="J537" s="17" t="str">
        <f>OBV!F537</f>
        <v>NEUTRAL</v>
      </c>
      <c r="K537" s="17" t="e">
        <f>OBV!G537</f>
        <v>#DIV/0!</v>
      </c>
      <c r="L537" s="17" t="str">
        <f>OBV!H537</f>
        <v>NEUTRAL</v>
      </c>
    </row>
    <row r="538" spans="1:12" ht="13.5" x14ac:dyDescent="0.25">
      <c r="A538" s="3">
        <f>RSI!A538</f>
        <v>42787</v>
      </c>
      <c r="B538" s="2">
        <f>RSI!B538</f>
        <v>5.5473999999999997</v>
      </c>
      <c r="C538" s="2">
        <f>RSI!I538</f>
        <v>39.623819592518466</v>
      </c>
      <c r="D538" s="2">
        <f>MACD!E538</f>
        <v>5.0166376076295371E-2</v>
      </c>
      <c r="E538" s="2">
        <f>MACD!F538</f>
        <v>6.7157446054815578E-2</v>
      </c>
      <c r="F538" s="2">
        <f>'Moving Avg'!D538</f>
        <v>5.5272399999999999</v>
      </c>
      <c r="G538" s="2">
        <f>'Moving Avg'!F538</f>
        <v>5.5936899999999996</v>
      </c>
      <c r="H538" s="2">
        <f>'Moving Avg'!G538</f>
        <v>5.6308459999999982</v>
      </c>
      <c r="I538" s="2">
        <f>'Moving Avg'!H538</f>
        <v>5.7773569999999994</v>
      </c>
      <c r="J538" s="17" t="str">
        <f>OBV!F538</f>
        <v>NEUTRAL</v>
      </c>
      <c r="K538" s="17" t="e">
        <f>OBV!G538</f>
        <v>#DIV/0!</v>
      </c>
      <c r="L538" s="17" t="str">
        <f>OBV!H538</f>
        <v>NEUTRAL</v>
      </c>
    </row>
    <row r="539" spans="1:12" ht="13.5" x14ac:dyDescent="0.25">
      <c r="A539" s="3">
        <f>RSI!A539</f>
        <v>42788</v>
      </c>
      <c r="B539" s="2">
        <f>RSI!B539</f>
        <v>5.5446</v>
      </c>
      <c r="C539" s="2">
        <f>RSI!I539</f>
        <v>39.211381927424242</v>
      </c>
      <c r="D539" s="2">
        <f>MACD!E539</f>
        <v>4.0631275328112615E-2</v>
      </c>
      <c r="E539" s="2">
        <f>MACD!F539</f>
        <v>6.1852211909474986E-2</v>
      </c>
      <c r="F539" s="2">
        <f>'Moving Avg'!D539</f>
        <v>5.5324399999999994</v>
      </c>
      <c r="G539" s="2">
        <f>'Moving Avg'!F539</f>
        <v>5.5828850000000001</v>
      </c>
      <c r="H539" s="2">
        <f>'Moving Avg'!G539</f>
        <v>5.6304999999999987</v>
      </c>
      <c r="I539" s="2">
        <f>'Moving Avg'!H539</f>
        <v>5.7740284999999991</v>
      </c>
      <c r="J539" s="17" t="str">
        <f>OBV!F539</f>
        <v>NEUTRAL</v>
      </c>
      <c r="K539" s="17" t="e">
        <f>OBV!G539</f>
        <v>#DIV/0!</v>
      </c>
      <c r="L539" s="17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5.5301999999999998</v>
      </c>
      <c r="C540" s="2">
        <f>RSI!I540</f>
        <v>37.074100327449024</v>
      </c>
      <c r="D540" s="2">
        <f>MACD!E540</f>
        <v>3.1730768755284799E-2</v>
      </c>
      <c r="E540" s="2">
        <f>MACD!F540</f>
        <v>5.5827923278636948E-2</v>
      </c>
      <c r="F540" s="2">
        <f>'Moving Avg'!D540</f>
        <v>5.5347600000000003</v>
      </c>
      <c r="G540" s="2">
        <f>'Moving Avg'!F540</f>
        <v>5.5738099999999999</v>
      </c>
      <c r="H540" s="2">
        <f>'Moving Avg'!G540</f>
        <v>5.6315959999999974</v>
      </c>
      <c r="I540" s="2">
        <f>'Moving Avg'!H540</f>
        <v>5.770556</v>
      </c>
      <c r="J540" s="17" t="str">
        <f>OBV!F540</f>
        <v>NEUTRAL</v>
      </c>
      <c r="K540" s="17" t="e">
        <f>OBV!G540</f>
        <v>#DIV/0!</v>
      </c>
      <c r="L540" s="17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5.5618999999999996</v>
      </c>
      <c r="C541" s="2">
        <f>RSI!I541</f>
        <v>44.274917319257838</v>
      </c>
      <c r="D541" s="2">
        <f>MACD!E541</f>
        <v>2.2689850286485402E-2</v>
      </c>
      <c r="E541" s="2">
        <f>MACD!F541</f>
        <v>4.9200308680206639E-2</v>
      </c>
      <c r="F541" s="2">
        <f>'Moving Avg'!D541</f>
        <v>5.5462999999999996</v>
      </c>
      <c r="G541" s="2">
        <f>'Moving Avg'!F541</f>
        <v>5.5666099999999998</v>
      </c>
      <c r="H541" s="2">
        <f>'Moving Avg'!G541</f>
        <v>5.632807999999998</v>
      </c>
      <c r="I541" s="2">
        <f>'Moving Avg'!H541</f>
        <v>5.7666799999999991</v>
      </c>
      <c r="J541" s="17" t="str">
        <f>OBV!F541</f>
        <v>NEUTRAL</v>
      </c>
      <c r="K541" s="17" t="e">
        <f>OBV!G541</f>
        <v>#DIV/0!</v>
      </c>
      <c r="L541" s="17" t="str">
        <f>OBV!H541</f>
        <v>NEUTRAL</v>
      </c>
    </row>
    <row r="542" spans="1:12" ht="13.5" x14ac:dyDescent="0.25">
      <c r="A542" s="3">
        <f>RSI!A542</f>
        <v>42793</v>
      </c>
      <c r="B542" s="2">
        <f>RSI!B542</f>
        <v>5.6195000000000004</v>
      </c>
      <c r="C542" s="2">
        <f>RSI!I542</f>
        <v>54.470136998644918</v>
      </c>
      <c r="D542" s="2">
        <f>MACD!E542</f>
        <v>1.2733690799117348E-2</v>
      </c>
      <c r="E542" s="2">
        <f>MACD!F542</f>
        <v>4.1906985103988784E-2</v>
      </c>
      <c r="F542" s="2">
        <f>'Moving Avg'!D542</f>
        <v>5.5607200000000008</v>
      </c>
      <c r="G542" s="2">
        <f>'Moving Avg'!F542</f>
        <v>5.5637300000000005</v>
      </c>
      <c r="H542" s="2">
        <f>'Moving Avg'!G542</f>
        <v>5.6355739999999983</v>
      </c>
      <c r="I542" s="2">
        <f>'Moving Avg'!H542</f>
        <v>5.7625304999999996</v>
      </c>
      <c r="J542" s="17" t="str">
        <f>OBV!F542</f>
        <v>NEUTRAL</v>
      </c>
      <c r="K542" s="17" t="e">
        <f>OBV!G542</f>
        <v>#DIV/0!</v>
      </c>
      <c r="L542" s="17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5.7347999999999999</v>
      </c>
      <c r="C543" s="2">
        <f>RSI!I543</f>
        <v>67.348071473152771</v>
      </c>
      <c r="D543" s="2">
        <f>MACD!E543</f>
        <v>-8.8551371844234339E-3</v>
      </c>
      <c r="E543" s="2">
        <f>MACD!F543</f>
        <v>3.1754560646306336E-2</v>
      </c>
      <c r="F543" s="2">
        <f>'Moving Avg'!D543</f>
        <v>5.5982000000000003</v>
      </c>
      <c r="G543" s="2">
        <f>'Moving Avg'!F543</f>
        <v>5.569494999999999</v>
      </c>
      <c r="H543" s="2">
        <f>'Moving Avg'!G543</f>
        <v>5.6407619999999987</v>
      </c>
      <c r="I543" s="2">
        <f>'Moving Avg'!H543</f>
        <v>5.7589574999999993</v>
      </c>
      <c r="J543" s="17" t="str">
        <f>OBV!F543</f>
        <v>NEUTRAL</v>
      </c>
      <c r="K543" s="17" t="e">
        <f>OBV!G543</f>
        <v>#DIV/0!</v>
      </c>
      <c r="L543" s="17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5.7664999999999997</v>
      </c>
      <c r="C544" s="2">
        <f>RSI!I544</f>
        <v>69.87123734582471</v>
      </c>
      <c r="D544" s="2">
        <f>MACD!E544</f>
        <v>-3.2531795722132273E-2</v>
      </c>
      <c r="E544" s="2">
        <f>MACD!F544</f>
        <v>1.8897289372618614E-2</v>
      </c>
      <c r="F544" s="2">
        <f>'Moving Avg'!D544</f>
        <v>5.6425799999999997</v>
      </c>
      <c r="G544" s="2">
        <f>'Moving Avg'!F544</f>
        <v>5.5768449999999996</v>
      </c>
      <c r="H544" s="2">
        <f>'Moving Avg'!G544</f>
        <v>5.6465839999999989</v>
      </c>
      <c r="I544" s="2">
        <f>'Moving Avg'!H544</f>
        <v>5.7558599999999993</v>
      </c>
      <c r="J544" s="17" t="str">
        <f>OBV!F544</f>
        <v>NEUTRAL</v>
      </c>
      <c r="K544" s="17" t="e">
        <f>OBV!G544</f>
        <v>#DIV/0!</v>
      </c>
      <c r="L544" s="17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5.7923999999999998</v>
      </c>
      <c r="C545" s="2">
        <f>RSI!I545</f>
        <v>71.789354682711661</v>
      </c>
      <c r="D545" s="2">
        <f>MACD!E545</f>
        <v>-5.5454741348859748E-2</v>
      </c>
      <c r="E545" s="2">
        <f>MACD!F545</f>
        <v>4.0268832283229406E-3</v>
      </c>
      <c r="F545" s="2">
        <f>'Moving Avg'!D545</f>
        <v>5.6950200000000004</v>
      </c>
      <c r="G545" s="2">
        <f>'Moving Avg'!F545</f>
        <v>5.5869299999999997</v>
      </c>
      <c r="H545" s="2">
        <f>'Moving Avg'!G545</f>
        <v>5.6518859999999993</v>
      </c>
      <c r="I545" s="2">
        <f>'Moving Avg'!H545</f>
        <v>5.7531224999999981</v>
      </c>
      <c r="J545" s="17" t="str">
        <f>OBV!F545</f>
        <v>NEUTRAL</v>
      </c>
      <c r="K545" s="17" t="e">
        <f>OBV!G545</f>
        <v>#DIV/0!</v>
      </c>
      <c r="L545" s="17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5.8068</v>
      </c>
      <c r="C546" s="2">
        <f>RSI!I546</f>
        <v>72.825229260338688</v>
      </c>
      <c r="D546" s="2">
        <f>MACD!E546</f>
        <v>-7.9184630471237583E-2</v>
      </c>
      <c r="E546" s="2">
        <f>MACD!F546</f>
        <v>-1.2615419511589164E-2</v>
      </c>
      <c r="F546" s="2">
        <f>'Moving Avg'!D546</f>
        <v>5.7439999999999998</v>
      </c>
      <c r="G546" s="2">
        <f>'Moving Avg'!F546</f>
        <v>5.5962949999999987</v>
      </c>
      <c r="H546" s="2">
        <f>'Moving Avg'!G546</f>
        <v>5.6585140000000003</v>
      </c>
      <c r="I546" s="2">
        <f>'Moving Avg'!H546</f>
        <v>5.750456999999999</v>
      </c>
      <c r="J546" s="17" t="str">
        <f>OBV!F546</f>
        <v>NEUTRAL</v>
      </c>
      <c r="K546" s="17" t="e">
        <f>OBV!G546</f>
        <v>#DIV/0!</v>
      </c>
      <c r="L546" s="17" t="str">
        <f>OBV!H546</f>
        <v>NEUTRAL</v>
      </c>
    </row>
    <row r="547" spans="1:12" ht="13.5" x14ac:dyDescent="0.25">
      <c r="A547" s="3">
        <f>RSI!A547</f>
        <v>42800</v>
      </c>
      <c r="B547" s="2">
        <f>RSI!B547</f>
        <v>5.7636000000000003</v>
      </c>
      <c r="C547" s="2">
        <f>RSI!I547</f>
        <v>65.102071601498537</v>
      </c>
      <c r="D547" s="2">
        <f>MACD!E547</f>
        <v>-9.0476314194225971E-2</v>
      </c>
      <c r="E547" s="2">
        <f>MACD!F547</f>
        <v>-2.8187598448116528E-2</v>
      </c>
      <c r="F547" s="2">
        <f>'Moving Avg'!D547</f>
        <v>5.7728200000000003</v>
      </c>
      <c r="G547" s="2">
        <f>'Moving Avg'!F547</f>
        <v>5.6049399999999983</v>
      </c>
      <c r="H547" s="2">
        <f>'Moving Avg'!G547</f>
        <v>5.6642779999999995</v>
      </c>
      <c r="I547" s="2">
        <f>'Moving Avg'!H547</f>
        <v>5.7477194999999988</v>
      </c>
      <c r="J547" s="17" t="str">
        <f>OBV!F547</f>
        <v>NEUTRAL</v>
      </c>
      <c r="K547" s="17" t="e">
        <f>OBV!G547</f>
        <v>#DIV/0!</v>
      </c>
      <c r="L547" s="17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5.7232000000000003</v>
      </c>
      <c r="C548" s="2">
        <f>RSI!I548</f>
        <v>58.819771549568877</v>
      </c>
      <c r="D548" s="2">
        <f>MACD!E548</f>
        <v>-9.7763230909454713E-2</v>
      </c>
      <c r="E548" s="2">
        <f>MACD!F548</f>
        <v>-4.2102724940384167E-2</v>
      </c>
      <c r="F548" s="2">
        <f>'Moving Avg'!D548</f>
        <v>5.7705000000000002</v>
      </c>
      <c r="G548" s="2">
        <f>'Moving Avg'!F548</f>
        <v>5.6117099999999995</v>
      </c>
      <c r="H548" s="2">
        <f>'Moving Avg'!G548</f>
        <v>5.6692340000000003</v>
      </c>
      <c r="I548" s="2">
        <f>'Moving Avg'!H548</f>
        <v>5.7450679999999981</v>
      </c>
      <c r="J548" s="17" t="str">
        <f>OBV!F548</f>
        <v>NEUTRAL</v>
      </c>
      <c r="K548" s="17" t="e">
        <f>OBV!G548</f>
        <v>#DIV/0!</v>
      </c>
      <c r="L548" s="17" t="str">
        <f>OBV!H548</f>
        <v>NEUTRAL</v>
      </c>
    </row>
    <row r="549" spans="1:12" ht="13.5" x14ac:dyDescent="0.25">
      <c r="A549" s="3">
        <f>RSI!A549</f>
        <v>42802</v>
      </c>
      <c r="B549" s="2">
        <f>RSI!B549</f>
        <v>5.7606999999999999</v>
      </c>
      <c r="C549" s="2">
        <f>RSI!I549</f>
        <v>62.442647189817116</v>
      </c>
      <c r="D549" s="2">
        <f>MACD!E549</f>
        <v>-0.10757020861045063</v>
      </c>
      <c r="E549" s="2">
        <f>MACD!F549</f>
        <v>-5.5196221674397465E-2</v>
      </c>
      <c r="F549" s="2">
        <f>'Moving Avg'!D549</f>
        <v>5.7693399999999997</v>
      </c>
      <c r="G549" s="2">
        <f>'Moving Avg'!F549</f>
        <v>5.6216499999999989</v>
      </c>
      <c r="H549" s="2">
        <f>'Moving Avg'!G549</f>
        <v>5.6749400000000003</v>
      </c>
      <c r="I549" s="2">
        <f>'Moving Avg'!H549</f>
        <v>5.7424599999999986</v>
      </c>
      <c r="J549" s="17" t="str">
        <f>OBV!F549</f>
        <v>NEUTRAL</v>
      </c>
      <c r="K549" s="17" t="e">
        <f>OBV!G549</f>
        <v>#DIV/0!</v>
      </c>
      <c r="L549" s="17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5.7693000000000003</v>
      </c>
      <c r="C550" s="2">
        <f>RSI!I550</f>
        <v>63.241333588965176</v>
      </c>
      <c r="D550" s="2">
        <f>MACD!E550</f>
        <v>-0.11934296654017285</v>
      </c>
      <c r="E550" s="2">
        <f>MACD!F550</f>
        <v>-6.8025570647552547E-2</v>
      </c>
      <c r="F550" s="2">
        <f>'Moving Avg'!D550</f>
        <v>5.7647199999999996</v>
      </c>
      <c r="G550" s="2">
        <f>'Moving Avg'!F550</f>
        <v>5.6327449999999999</v>
      </c>
      <c r="H550" s="2">
        <f>'Moving Avg'!G550</f>
        <v>5.6808179999999995</v>
      </c>
      <c r="I550" s="2">
        <f>'Moving Avg'!H550</f>
        <v>5.7397509999999974</v>
      </c>
      <c r="J550" s="17" t="str">
        <f>OBV!F550</f>
        <v>NEUTRAL</v>
      </c>
      <c r="K550" s="17" t="e">
        <f>OBV!G550</f>
        <v>#DIV/0!</v>
      </c>
      <c r="L550" s="17" t="str">
        <f>OBV!H550</f>
        <v>NEUTRAL</v>
      </c>
    </row>
    <row r="551" spans="1:12" ht="13.5" x14ac:dyDescent="0.25">
      <c r="A551" s="3">
        <f>RSI!A551</f>
        <v>42804</v>
      </c>
      <c r="B551" s="2">
        <f>RSI!B551</f>
        <v>5.7664999999999997</v>
      </c>
      <c r="C551" s="2">
        <f>RSI!I551</f>
        <v>62.773274843144229</v>
      </c>
      <c r="D551" s="2">
        <f>MACD!E551</f>
        <v>-0.12484705931656137</v>
      </c>
      <c r="E551" s="2">
        <f>MACD!F551</f>
        <v>-7.9389868381354312E-2</v>
      </c>
      <c r="F551" s="2">
        <f>'Moving Avg'!D551</f>
        <v>5.756660000000001</v>
      </c>
      <c r="G551" s="2">
        <f>'Moving Avg'!F551</f>
        <v>5.6435550000000001</v>
      </c>
      <c r="H551" s="2">
        <f>'Moving Avg'!G551</f>
        <v>5.6866399999999997</v>
      </c>
      <c r="I551" s="2">
        <f>'Moving Avg'!H551</f>
        <v>5.7373879999999984</v>
      </c>
      <c r="J551" s="17" t="str">
        <f>OBV!F551</f>
        <v>NEUTRAL</v>
      </c>
      <c r="K551" s="17" t="e">
        <f>OBV!G551</f>
        <v>#DIV/0!</v>
      </c>
      <c r="L551" s="17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5.7636000000000003</v>
      </c>
      <c r="C552" s="2">
        <f>RSI!I552</f>
        <v>62.259316003252046</v>
      </c>
      <c r="D552" s="2">
        <f>MACD!E552</f>
        <v>-0.12099189486140727</v>
      </c>
      <c r="E552" s="2">
        <f>MACD!F552</f>
        <v>-8.7710273677364906E-2</v>
      </c>
      <c r="F552" s="2">
        <f>'Moving Avg'!D552</f>
        <v>5.7566600000000001</v>
      </c>
      <c r="G552" s="2">
        <f>'Moving Avg'!F552</f>
        <v>5.6536400000000002</v>
      </c>
      <c r="H552" s="2">
        <f>'Moving Avg'!G552</f>
        <v>5.6900980000000008</v>
      </c>
      <c r="I552" s="2">
        <f>'Moving Avg'!H552</f>
        <v>5.7348234999999992</v>
      </c>
      <c r="J552" s="17" t="str">
        <f>OBV!F552</f>
        <v>NEUTRAL</v>
      </c>
      <c r="K552" s="17" t="e">
        <f>OBV!G552</f>
        <v>#DIV/0!</v>
      </c>
      <c r="L552" s="17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5.7347999999999999</v>
      </c>
      <c r="C553" s="2">
        <f>RSI!I553</f>
        <v>57.2465010326015</v>
      </c>
      <c r="D553" s="2">
        <f>MACD!E553</f>
        <v>-9.8363012227181912E-2</v>
      </c>
      <c r="E553" s="2">
        <f>MACD!F553</f>
        <v>-8.984082138732831E-2</v>
      </c>
      <c r="F553" s="2">
        <f>'Moving Avg'!D553</f>
        <v>5.7589800000000002</v>
      </c>
      <c r="G553" s="2">
        <f>'Moving Avg'!F553</f>
        <v>5.6637299999999993</v>
      </c>
      <c r="H553" s="2">
        <f>'Moving Avg'!G553</f>
        <v>5.6900980000000008</v>
      </c>
      <c r="I553" s="2">
        <f>'Moving Avg'!H553</f>
        <v>5.732085999999998</v>
      </c>
      <c r="J553" s="17" t="str">
        <f>OBV!F553</f>
        <v>NEUTRAL</v>
      </c>
      <c r="K553" s="17" t="e">
        <f>OBV!G553</f>
        <v>#DIV/0!</v>
      </c>
      <c r="L553" s="17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5.7001999999999997</v>
      </c>
      <c r="C554" s="2">
        <f>RSI!I554</f>
        <v>51.845697878572395</v>
      </c>
      <c r="D554" s="2">
        <f>MACD!E554</f>
        <v>-7.2072998627978002E-2</v>
      </c>
      <c r="E554" s="2">
        <f>MACD!F554</f>
        <v>-8.6287256835458251E-2</v>
      </c>
      <c r="F554" s="2">
        <f>'Moving Avg'!D554</f>
        <v>5.7468799999999991</v>
      </c>
      <c r="G554" s="2">
        <f>'Moving Avg'!F554</f>
        <v>5.6728100000000001</v>
      </c>
      <c r="H554" s="2">
        <f>'Moving Avg'!G554</f>
        <v>5.689406</v>
      </c>
      <c r="I554" s="2">
        <f>'Moving Avg'!H554</f>
        <v>5.7291899999999991</v>
      </c>
      <c r="J554" s="17" t="str">
        <f>OBV!F554</f>
        <v>NEUTRAL</v>
      </c>
      <c r="K554" s="17" t="e">
        <f>OBV!G554</f>
        <v>#DIV/0!</v>
      </c>
      <c r="L554" s="17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5.7058999999999997</v>
      </c>
      <c r="C555" s="2">
        <f>RSI!I555</f>
        <v>52.638416492293594</v>
      </c>
      <c r="D555" s="2">
        <f>MACD!E555</f>
        <v>-4.6336116194094501E-2</v>
      </c>
      <c r="E555" s="2">
        <f>MACD!F555</f>
        <v>-7.8297028707185509E-2</v>
      </c>
      <c r="F555" s="2">
        <f>'Moving Avg'!D555</f>
        <v>5.7341999999999995</v>
      </c>
      <c r="G555" s="2">
        <f>'Moving Avg'!F555</f>
        <v>5.682175</v>
      </c>
      <c r="H555" s="2">
        <f>'Moving Avg'!G555</f>
        <v>5.688714</v>
      </c>
      <c r="I555" s="2">
        <f>'Moving Avg'!H555</f>
        <v>5.7266679999999983</v>
      </c>
      <c r="J555" s="17" t="str">
        <f>OBV!F555</f>
        <v>NEUTRAL</v>
      </c>
      <c r="K555" s="17" t="e">
        <f>OBV!G555</f>
        <v>#DIV/0!</v>
      </c>
      <c r="L555" s="17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5.7058999999999997</v>
      </c>
      <c r="C556" s="2">
        <f>RSI!I556</f>
        <v>52.638416492293594</v>
      </c>
      <c r="D556" s="2">
        <f>MACD!E556</f>
        <v>-2.2442705555648423E-2</v>
      </c>
      <c r="E556" s="2">
        <f>MACD!F556</f>
        <v>-6.7126164076878103E-2</v>
      </c>
      <c r="F556" s="2">
        <f>'Moving Avg'!D556</f>
        <v>5.7220800000000001</v>
      </c>
      <c r="G556" s="2">
        <f>'Moving Avg'!F556</f>
        <v>5.6922600000000001</v>
      </c>
      <c r="H556" s="2">
        <f>'Moving Avg'!G556</f>
        <v>5.6866959999999995</v>
      </c>
      <c r="I556" s="2">
        <f>'Moving Avg'!H556</f>
        <v>5.7244344999999974</v>
      </c>
      <c r="J556" s="17" t="str">
        <f>OBV!F556</f>
        <v>NEUTRAL</v>
      </c>
      <c r="K556" s="17" t="e">
        <f>OBV!G556</f>
        <v>#DIV/0!</v>
      </c>
      <c r="L556" s="17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5.6829000000000001</v>
      </c>
      <c r="C557" s="2">
        <f>RSI!I557</f>
        <v>48.873303571655214</v>
      </c>
      <c r="D557" s="2">
        <f>MACD!E557</f>
        <v>-7.2596322001068359E-3</v>
      </c>
      <c r="E557" s="2">
        <f>MACD!F557</f>
        <v>-5.5152857701523852E-2</v>
      </c>
      <c r="F557" s="2">
        <f>'Moving Avg'!D557</f>
        <v>5.70594</v>
      </c>
      <c r="G557" s="2">
        <f>'Moving Avg'!F557</f>
        <v>5.6990350000000003</v>
      </c>
      <c r="H557" s="2">
        <f>'Moving Avg'!G557</f>
        <v>5.6841599999999994</v>
      </c>
      <c r="I557" s="2">
        <f>'Moving Avg'!H557</f>
        <v>5.7225179999999973</v>
      </c>
      <c r="J557" s="17" t="str">
        <f>OBV!F557</f>
        <v>NEUTRAL</v>
      </c>
      <c r="K557" s="17" t="e">
        <f>OBV!G557</f>
        <v>#DIV/0!</v>
      </c>
      <c r="L557" s="17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5.6914999999999996</v>
      </c>
      <c r="C558" s="2">
        <f>RSI!I558</f>
        <v>50.30465475197002</v>
      </c>
      <c r="D558" s="2">
        <f>MACD!E558</f>
        <v>-1.2140945887839649E-3</v>
      </c>
      <c r="E558" s="2">
        <f>MACD!F558</f>
        <v>-4.4365105078975876E-2</v>
      </c>
      <c r="F558" s="2">
        <f>'Moving Avg'!D558</f>
        <v>5.6972799999999992</v>
      </c>
      <c r="G558" s="2">
        <f>'Moving Avg'!F558</f>
        <v>5.7062399999999993</v>
      </c>
      <c r="H558" s="2">
        <f>'Moving Avg'!G558</f>
        <v>5.6793179999999994</v>
      </c>
      <c r="I558" s="2">
        <f>'Moving Avg'!H558</f>
        <v>5.7205724999999958</v>
      </c>
      <c r="J558" s="17" t="str">
        <f>OBV!F558</f>
        <v>NEUTRAL</v>
      </c>
      <c r="K558" s="17" t="e">
        <f>OBV!G558</f>
        <v>#DIV/0!</v>
      </c>
      <c r="L558" s="17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5.6771000000000003</v>
      </c>
      <c r="C559" s="2">
        <f>RSI!I559</f>
        <v>47.887156106818821</v>
      </c>
      <c r="D559" s="2">
        <f>MACD!E559</f>
        <v>1.0733424560700477E-2</v>
      </c>
      <c r="E559" s="2">
        <f>MACD!F559</f>
        <v>-3.3345399151040608E-2</v>
      </c>
      <c r="F559" s="2">
        <f>'Moving Avg'!D559</f>
        <v>5.6926600000000001</v>
      </c>
      <c r="G559" s="2">
        <f>'Moving Avg'!F559</f>
        <v>5.712864999999999</v>
      </c>
      <c r="H559" s="2">
        <f>'Moving Avg'!G559</f>
        <v>5.674879999999999</v>
      </c>
      <c r="I559" s="2">
        <f>'Moving Avg'!H559</f>
        <v>5.7185549999999976</v>
      </c>
      <c r="J559" s="17" t="str">
        <f>OBV!F559</f>
        <v>NEUTRAL</v>
      </c>
      <c r="K559" s="17" t="e">
        <f>OBV!G559</f>
        <v>#DIV/0!</v>
      </c>
      <c r="L559" s="17" t="str">
        <f>OBV!H559</f>
        <v>NEUTRAL</v>
      </c>
    </row>
    <row r="560" spans="1:12" ht="13.5" x14ac:dyDescent="0.25">
      <c r="A560" s="3">
        <f>RSI!A560</f>
        <v>42818</v>
      </c>
      <c r="B560" s="2">
        <f>RSI!B560</f>
        <v>5.6597999999999997</v>
      </c>
      <c r="C560" s="2">
        <f>RSI!I560</f>
        <v>45.083990775528854</v>
      </c>
      <c r="D560" s="2">
        <f>MACD!E560</f>
        <v>2.3528963215587062E-2</v>
      </c>
      <c r="E560" s="2">
        <f>MACD!F560</f>
        <v>-2.1970526677715076E-2</v>
      </c>
      <c r="F560" s="2">
        <f>'Moving Avg'!D560</f>
        <v>5.68344</v>
      </c>
      <c r="G560" s="2">
        <f>'Moving Avg'!F560</f>
        <v>5.7193450000000006</v>
      </c>
      <c r="H560" s="2">
        <f>'Moving Avg'!G560</f>
        <v>5.6711900000000002</v>
      </c>
      <c r="I560" s="2">
        <f>'Moving Avg'!H560</f>
        <v>5.7165949999999972</v>
      </c>
      <c r="J560" s="17" t="str">
        <f>OBV!F560</f>
        <v>NEUTRAL</v>
      </c>
      <c r="K560" s="17" t="e">
        <f>OBV!G560</f>
        <v>#DIV/0!</v>
      </c>
      <c r="L560" s="17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5.8038999999999996</v>
      </c>
      <c r="C561" s="2">
        <f>RSI!I561</f>
        <v>63.991583859702281</v>
      </c>
      <c r="D561" s="2">
        <f>MACD!E561</f>
        <v>2.3428841498297714E-2</v>
      </c>
      <c r="E561" s="2">
        <f>MACD!F561</f>
        <v>-1.2890653042512516E-2</v>
      </c>
      <c r="F561" s="2">
        <f>'Moving Avg'!D561</f>
        <v>5.7030399999999997</v>
      </c>
      <c r="G561" s="2">
        <f>'Moving Avg'!F561</f>
        <v>5.7314449999999999</v>
      </c>
      <c r="H561" s="2">
        <f>'Moving Avg'!G561</f>
        <v>5.6707860000000005</v>
      </c>
      <c r="I561" s="2">
        <f>'Moving Avg'!H561</f>
        <v>5.7154134999999986</v>
      </c>
      <c r="J561" s="17" t="str">
        <f>OBV!F561</f>
        <v>NEUTRAL</v>
      </c>
      <c r="K561" s="17" t="e">
        <f>OBV!G561</f>
        <v>#DIV/0!</v>
      </c>
      <c r="L561" s="17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5.7981999999999996</v>
      </c>
      <c r="C562" s="2">
        <f>RSI!I562</f>
        <v>63.066603988930041</v>
      </c>
      <c r="D562" s="2">
        <f>MACD!E562</f>
        <v>2.2633260762549234E-2</v>
      </c>
      <c r="E562" s="2">
        <f>MACD!F562</f>
        <v>-5.7858702815001663E-3</v>
      </c>
      <c r="F562" s="2">
        <f>'Moving Avg'!D562</f>
        <v>5.7260999999999997</v>
      </c>
      <c r="G562" s="2">
        <f>'Moving Avg'!F562</f>
        <v>5.74038</v>
      </c>
      <c r="H562" s="2">
        <f>'Moving Avg'!G562</f>
        <v>5.670151999999999</v>
      </c>
      <c r="I562" s="2">
        <f>'Moving Avg'!H562</f>
        <v>5.7142899999999983</v>
      </c>
      <c r="J562" s="17" t="str">
        <f>OBV!F562</f>
        <v>NEUTRAL</v>
      </c>
      <c r="K562" s="17" t="e">
        <f>OBV!G562</f>
        <v>#DIV/0!</v>
      </c>
      <c r="L562" s="17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5.7636000000000003</v>
      </c>
      <c r="C563" s="2">
        <f>RSI!I563</f>
        <v>57.621800921483171</v>
      </c>
      <c r="D563" s="2">
        <f>MACD!E563</f>
        <v>1.9489905362603643E-2</v>
      </c>
      <c r="E563" s="2">
        <f>MACD!F563</f>
        <v>-7.3071515267940455E-4</v>
      </c>
      <c r="F563" s="2">
        <f>'Moving Avg'!D563</f>
        <v>5.7405200000000001</v>
      </c>
      <c r="G563" s="2">
        <f>'Moving Avg'!F563</f>
        <v>5.7418199999999997</v>
      </c>
      <c r="H563" s="2">
        <f>'Moving Avg'!G563</f>
        <v>5.6691719999999997</v>
      </c>
      <c r="I563" s="2">
        <f>'Moving Avg'!H563</f>
        <v>5.7132239999999994</v>
      </c>
      <c r="J563" s="17" t="str">
        <f>OBV!F563</f>
        <v>NEUTRAL</v>
      </c>
      <c r="K563" s="17" t="e">
        <f>OBV!G563</f>
        <v>#DIV/0!</v>
      </c>
      <c r="L563" s="17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5.7058999999999997</v>
      </c>
      <c r="C564" s="2">
        <f>RSI!I564</f>
        <v>49.88691710284008</v>
      </c>
      <c r="D564" s="2">
        <f>MACD!E564</f>
        <v>1.5427847367060821E-2</v>
      </c>
      <c r="E564" s="2">
        <f>MACD!F564</f>
        <v>2.5009973512686405E-3</v>
      </c>
      <c r="F564" s="2">
        <f>'Moving Avg'!D564</f>
        <v>5.7462799999999996</v>
      </c>
      <c r="G564" s="2">
        <f>'Moving Avg'!F564</f>
        <v>5.7387899999999998</v>
      </c>
      <c r="H564" s="2">
        <f>'Moving Avg'!G564</f>
        <v>5.6681340000000002</v>
      </c>
      <c r="I564" s="2">
        <f>'Moving Avg'!H564</f>
        <v>5.7117109999999975</v>
      </c>
      <c r="J564" s="17" t="str">
        <f>OBV!F564</f>
        <v>NEUTRAL</v>
      </c>
      <c r="K564" s="17" t="e">
        <f>OBV!G564</f>
        <v>#DIV/0!</v>
      </c>
      <c r="L564" s="17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5.7058999999999997</v>
      </c>
      <c r="C565" s="2">
        <f>RSI!I565</f>
        <v>49.886917102840073</v>
      </c>
      <c r="D565" s="2">
        <f>MACD!E565</f>
        <v>1.2881473184033432E-2</v>
      </c>
      <c r="E565" s="2">
        <f>MACD!F565</f>
        <v>4.5770925178215995E-3</v>
      </c>
      <c r="F565" s="2">
        <f>'Moving Avg'!D565</f>
        <v>5.7554999999999996</v>
      </c>
      <c r="G565" s="2">
        <f>'Moving Avg'!F565</f>
        <v>5.7344650000000001</v>
      </c>
      <c r="H565" s="2">
        <f>'Moving Avg'!G565</f>
        <v>5.6669799999999988</v>
      </c>
      <c r="I565" s="2">
        <f>'Moving Avg'!H565</f>
        <v>5.7099814999999969</v>
      </c>
      <c r="J565" s="17" t="str">
        <f>OBV!F565</f>
        <v>NEUTRAL</v>
      </c>
      <c r="K565" s="17" t="e">
        <f>OBV!G565</f>
        <v>#DIV/0!</v>
      </c>
      <c r="L565" s="17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5.6195000000000004</v>
      </c>
      <c r="C566" s="2">
        <f>RSI!I566</f>
        <v>40.455942302267914</v>
      </c>
      <c r="D566" s="2">
        <f>MACD!E566</f>
        <v>1.713965326076039E-2</v>
      </c>
      <c r="E566" s="2">
        <f>MACD!F566</f>
        <v>7.0896046664093576E-3</v>
      </c>
      <c r="F566" s="2">
        <f>'Moving Avg'!D566</f>
        <v>5.7186199999999996</v>
      </c>
      <c r="G566" s="2">
        <f>'Moving Avg'!F566</f>
        <v>5.7251000000000003</v>
      </c>
      <c r="H566" s="2">
        <f>'Moving Avg'!G566</f>
        <v>5.6642719999999978</v>
      </c>
      <c r="I566" s="2">
        <f>'Moving Avg'!H566</f>
        <v>5.7073879999999972</v>
      </c>
      <c r="J566" s="17" t="str">
        <f>OBV!F566</f>
        <v>NEUTRAL</v>
      </c>
      <c r="K566" s="17" t="e">
        <f>OBV!G566</f>
        <v>#DIV/0!</v>
      </c>
      <c r="L566" s="17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5.6886999999999999</v>
      </c>
      <c r="C567" s="2">
        <f>RSI!I567</f>
        <v>48.803959372446641</v>
      </c>
      <c r="D567" s="2">
        <f>MACD!E567</f>
        <v>1.2600738468900197E-2</v>
      </c>
      <c r="E567" s="2">
        <f>MACD!F567</f>
        <v>8.1918314269075251E-3</v>
      </c>
      <c r="F567" s="2">
        <f>'Moving Avg'!D567</f>
        <v>5.69672</v>
      </c>
      <c r="G567" s="2">
        <f>'Moving Avg'!F567</f>
        <v>5.721355</v>
      </c>
      <c r="H567" s="2">
        <f>'Moving Avg'!G567</f>
        <v>5.6633499999999977</v>
      </c>
      <c r="I567" s="2">
        <f>'Moving Avg'!H567</f>
        <v>5.705572499999997</v>
      </c>
      <c r="J567" s="17" t="str">
        <f>OBV!F567</f>
        <v>NEUTRAL</v>
      </c>
      <c r="K567" s="17" t="e">
        <f>OBV!G567</f>
        <v>#DIV/0!</v>
      </c>
      <c r="L567" s="17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5.6482999999999999</v>
      </c>
      <c r="C568" s="2">
        <f>RSI!I568</f>
        <v>44.850542962136601</v>
      </c>
      <c r="D568" s="2">
        <f>MACD!E568</f>
        <v>1.315058313660078E-2</v>
      </c>
      <c r="E568" s="2">
        <f>MACD!F568</f>
        <v>9.1835817688461774E-3</v>
      </c>
      <c r="F568" s="2">
        <f>'Moving Avg'!D568</f>
        <v>5.6736599999999999</v>
      </c>
      <c r="G568" s="2">
        <f>'Moving Avg'!F568</f>
        <v>5.7176099999999996</v>
      </c>
      <c r="H568" s="2">
        <f>'Moving Avg'!G568</f>
        <v>5.6613899999999981</v>
      </c>
      <c r="I568" s="2">
        <f>'Moving Avg'!H568</f>
        <v>5.7035549999999979</v>
      </c>
      <c r="J568" s="17" t="str">
        <f>OBV!F568</f>
        <v>NEUTRAL</v>
      </c>
      <c r="K568" s="17" t="e">
        <f>OBV!G568</f>
        <v>#DIV/0!</v>
      </c>
      <c r="L568" s="17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5.6482999999999999</v>
      </c>
      <c r="C569" s="2">
        <f>RSI!I569</f>
        <v>44.850542962136593</v>
      </c>
      <c r="D569" s="2">
        <f>MACD!E569</f>
        <v>1.1708432000052227E-2</v>
      </c>
      <c r="E569" s="2">
        <f>MACD!F569</f>
        <v>9.6885518150873883E-3</v>
      </c>
      <c r="F569" s="2">
        <f>'Moving Avg'!D569</f>
        <v>5.6621399999999991</v>
      </c>
      <c r="G569" s="2">
        <f>'Moving Avg'!F569</f>
        <v>5.7119900000000001</v>
      </c>
      <c r="H569" s="2">
        <f>'Moving Avg'!G569</f>
        <v>5.6591419999999983</v>
      </c>
      <c r="I569" s="2">
        <f>'Moving Avg'!H569</f>
        <v>5.7016819999999981</v>
      </c>
      <c r="J569" s="17" t="str">
        <f>OBV!F569</f>
        <v>NEUTRAL</v>
      </c>
      <c r="K569" s="17" t="e">
        <f>OBV!G569</f>
        <v>#DIV/0!</v>
      </c>
      <c r="L569" s="17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5.6338999999999997</v>
      </c>
      <c r="C570" s="2">
        <f>RSI!I570</f>
        <v>43.397324349892514</v>
      </c>
      <c r="D570" s="2">
        <f>MACD!E570</f>
        <v>9.17844541728563E-3</v>
      </c>
      <c r="E570" s="2">
        <f>MACD!F570</f>
        <v>9.586530535527037E-3</v>
      </c>
      <c r="F570" s="2">
        <f>'Moving Avg'!D570</f>
        <v>5.6477399999999998</v>
      </c>
      <c r="G570" s="2">
        <f>'Moving Avg'!F570</f>
        <v>5.7052199999999997</v>
      </c>
      <c r="H570" s="2">
        <f>'Moving Avg'!G570</f>
        <v>5.6575859999999984</v>
      </c>
      <c r="I570" s="2">
        <f>'Moving Avg'!H570</f>
        <v>5.6997369999999989</v>
      </c>
      <c r="J570" s="17" t="str">
        <f>OBV!F570</f>
        <v>NEUTRAL</v>
      </c>
      <c r="K570" s="17" t="e">
        <f>OBV!G570</f>
        <v>#DIV/0!</v>
      </c>
      <c r="L570" s="17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5.6482999999999999</v>
      </c>
      <c r="C571" s="2">
        <f>RSI!I571</f>
        <v>45.305810959722557</v>
      </c>
      <c r="D571" s="2">
        <f>MACD!E571</f>
        <v>2.8489385326317063E-2</v>
      </c>
      <c r="E571" s="2">
        <f>MACD!F571</f>
        <v>1.3367101493685044E-2</v>
      </c>
      <c r="F571" s="2">
        <f>'Moving Avg'!D571</f>
        <v>5.6534999999999993</v>
      </c>
      <c r="G571" s="2">
        <f>'Moving Avg'!F571</f>
        <v>5.6993100000000005</v>
      </c>
      <c r="H571" s="2">
        <f>'Moving Avg'!G571</f>
        <v>5.6564339999999982</v>
      </c>
      <c r="I571" s="2">
        <f>'Moving Avg'!H571</f>
        <v>5.6980079999999997</v>
      </c>
      <c r="J571" s="17" t="str">
        <f>OBV!F571</f>
        <v>NEUTRAL</v>
      </c>
      <c r="K571" s="17" t="e">
        <f>OBV!G571</f>
        <v>#DIV/0!</v>
      </c>
      <c r="L571" s="17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5.6482999999999999</v>
      </c>
      <c r="C572" s="2">
        <f>RSI!I572</f>
        <v>45.305810959722557</v>
      </c>
      <c r="D572" s="2">
        <f>MACD!E572</f>
        <v>4.4190670037650648E-2</v>
      </c>
      <c r="E572" s="2">
        <f>MACD!F572</f>
        <v>1.9531815202478167E-2</v>
      </c>
      <c r="F572" s="2">
        <f>'Moving Avg'!D572</f>
        <v>5.6454199999999997</v>
      </c>
      <c r="G572" s="2">
        <f>'Moving Avg'!F572</f>
        <v>5.6935450000000012</v>
      </c>
      <c r="H572" s="2">
        <f>'Moving Avg'!G572</f>
        <v>5.6558579999999985</v>
      </c>
      <c r="I572" s="2">
        <f>'Moving Avg'!H572</f>
        <v>5.6962790000000005</v>
      </c>
      <c r="J572" s="17" t="str">
        <f>OBV!F572</f>
        <v>NEUTRAL</v>
      </c>
      <c r="K572" s="17" t="e">
        <f>OBV!G572</f>
        <v>#DIV/0!</v>
      </c>
      <c r="L572" s="17" t="str">
        <f>OBV!H572</f>
        <v>NEUTRAL</v>
      </c>
    </row>
    <row r="573" spans="1:12" ht="13.5" x14ac:dyDescent="0.25">
      <c r="A573" s="3">
        <f>RSI!A573</f>
        <v>42837</v>
      </c>
      <c r="B573" s="2">
        <f>RSI!B573</f>
        <v>5.7058999999999997</v>
      </c>
      <c r="C573" s="2">
        <f>RSI!I573</f>
        <v>52.703712788916015</v>
      </c>
      <c r="D573" s="2">
        <f>MACD!E573</f>
        <v>4.8107167517612126E-2</v>
      </c>
      <c r="E573" s="2">
        <f>MACD!F573</f>
        <v>2.524688566550496E-2</v>
      </c>
      <c r="F573" s="2">
        <f>'Moving Avg'!D573</f>
        <v>5.6569399999999996</v>
      </c>
      <c r="G573" s="2">
        <f>'Moving Avg'!F573</f>
        <v>5.6921000000000008</v>
      </c>
      <c r="H573" s="2">
        <f>'Moving Avg'!G573</f>
        <v>5.6575859999999976</v>
      </c>
      <c r="I573" s="2">
        <f>'Moving Avg'!H573</f>
        <v>5.6953419999999992</v>
      </c>
      <c r="J573" s="17" t="str">
        <f>OBV!F573</f>
        <v>NEUTRAL</v>
      </c>
      <c r="K573" s="17" t="e">
        <f>OBV!G573</f>
        <v>#DIV/0!</v>
      </c>
      <c r="L573" s="17" t="str">
        <f>OBV!H573</f>
        <v>NEUTRAL</v>
      </c>
    </row>
    <row r="574" spans="1:12" ht="13.5" x14ac:dyDescent="0.25">
      <c r="A574" s="3">
        <f>RSI!A574</f>
        <v>42838</v>
      </c>
      <c r="B574" s="2">
        <f>RSI!B574</f>
        <v>5.7203999999999997</v>
      </c>
      <c r="C574" s="2">
        <f>RSI!I574</f>
        <v>54.37666898290977</v>
      </c>
      <c r="D574" s="2">
        <f>MACD!E574</f>
        <v>4.1333971326498187E-2</v>
      </c>
      <c r="E574" s="2">
        <f>MACD!F574</f>
        <v>2.8464302797703608E-2</v>
      </c>
      <c r="F574" s="2">
        <f>'Moving Avg'!D574</f>
        <v>5.67136</v>
      </c>
      <c r="G574" s="2">
        <f>'Moving Avg'!F574</f>
        <v>5.6931100000000008</v>
      </c>
      <c r="H574" s="2">
        <f>'Moving Avg'!G574</f>
        <v>5.6596039999999981</v>
      </c>
      <c r="I574" s="2">
        <f>'Moving Avg'!H574</f>
        <v>5.6946939999999984</v>
      </c>
      <c r="J574" s="17" t="str">
        <f>OBV!F574</f>
        <v>NEUTRAL</v>
      </c>
      <c r="K574" s="17" t="e">
        <f>OBV!G574</f>
        <v>#DIV/0!</v>
      </c>
      <c r="L574" s="17" t="str">
        <f>OBV!H574</f>
        <v>NEUTRAL</v>
      </c>
    </row>
    <row r="575" spans="1:12" ht="13.5" x14ac:dyDescent="0.25">
      <c r="A575" s="3">
        <f>RSI!A575</f>
        <v>42839</v>
      </c>
      <c r="B575" s="2">
        <f>RSI!B575</f>
        <v>5.7492000000000001</v>
      </c>
      <c r="C575" s="2">
        <f>RSI!I575</f>
        <v>57.585734878958817</v>
      </c>
      <c r="D575" s="2">
        <f>MACD!E575</f>
        <v>3.3257718227174493E-2</v>
      </c>
      <c r="E575" s="2">
        <f>MACD!F575</f>
        <v>2.9422985883597787E-2</v>
      </c>
      <c r="F575" s="2">
        <f>'Moving Avg'!D575</f>
        <v>5.6944199999999991</v>
      </c>
      <c r="G575" s="2">
        <f>'Moving Avg'!F575</f>
        <v>5.6952750000000005</v>
      </c>
      <c r="H575" s="2">
        <f>'Moving Avg'!G575</f>
        <v>5.6627739999999971</v>
      </c>
      <c r="I575" s="2">
        <f>'Moving Avg'!H575</f>
        <v>5.6947949999999992</v>
      </c>
      <c r="J575" s="17" t="str">
        <f>OBV!F575</f>
        <v>NEUTRAL</v>
      </c>
      <c r="K575" s="17" t="e">
        <f>OBV!G575</f>
        <v>#DIV/0!</v>
      </c>
      <c r="L575" s="17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5.7347999999999999</v>
      </c>
      <c r="C576" s="2">
        <f>RSI!I576</f>
        <v>55.484297634608623</v>
      </c>
      <c r="D576" s="2">
        <f>MACD!E576</f>
        <v>1.3832075847622249E-2</v>
      </c>
      <c r="E576" s="2">
        <f>MACD!F576</f>
        <v>2.6304803876402681E-2</v>
      </c>
      <c r="F576" s="2">
        <f>'Moving Avg'!D576</f>
        <v>5.7117199999999997</v>
      </c>
      <c r="G576" s="2">
        <f>'Moving Avg'!F576</f>
        <v>5.6967200000000009</v>
      </c>
      <c r="H576" s="2">
        <f>'Moving Avg'!G576</f>
        <v>5.665079999999997</v>
      </c>
      <c r="I576" s="2">
        <f>'Moving Avg'!H576</f>
        <v>5.6950834999999991</v>
      </c>
      <c r="J576" s="17" t="str">
        <f>OBV!F576</f>
        <v>NEUTRAL</v>
      </c>
      <c r="K576" s="17" t="e">
        <f>OBV!G576</f>
        <v>#DIV/0!</v>
      </c>
      <c r="L576" s="17" t="str">
        <f>OBV!H576</f>
        <v>NEUTRAL</v>
      </c>
    </row>
    <row r="577" spans="1:12" ht="13.5" x14ac:dyDescent="0.25">
      <c r="A577" s="3">
        <f>RSI!A577</f>
        <v>42843</v>
      </c>
      <c r="B577" s="2">
        <f>RSI!B577</f>
        <v>5.7577999999999996</v>
      </c>
      <c r="C577" s="2">
        <f>RSI!I577</f>
        <v>58.113509098497971</v>
      </c>
      <c r="D577" s="2">
        <f>MACD!E577</f>
        <v>6.0834149992832209E-3</v>
      </c>
      <c r="E577" s="2">
        <f>MACD!F577</f>
        <v>2.2260526100978791E-2</v>
      </c>
      <c r="F577" s="2">
        <f>'Moving Avg'!D577</f>
        <v>5.7336200000000002</v>
      </c>
      <c r="G577" s="2">
        <f>'Moving Avg'!F577</f>
        <v>5.7004649999999994</v>
      </c>
      <c r="H577" s="2">
        <f>'Moving Avg'!G577</f>
        <v>5.6684219999999979</v>
      </c>
      <c r="I577" s="2">
        <f>'Moving Avg'!H577</f>
        <v>5.6954869999999991</v>
      </c>
      <c r="J577" s="17" t="str">
        <f>OBV!F577</f>
        <v>NEUTRAL</v>
      </c>
      <c r="K577" s="17" t="e">
        <f>OBV!G577</f>
        <v>#DIV/0!</v>
      </c>
      <c r="L577" s="17" t="str">
        <f>OBV!H577</f>
        <v>NEUTRAL</v>
      </c>
    </row>
    <row r="578" spans="1:12" ht="13.5" x14ac:dyDescent="0.25">
      <c r="A578" s="3">
        <f>RSI!A578</f>
        <v>42844</v>
      </c>
      <c r="B578" s="2">
        <f>RSI!B578</f>
        <v>5.7577999999999996</v>
      </c>
      <c r="C578" s="2">
        <f>RSI!I578</f>
        <v>58.113509098497978</v>
      </c>
      <c r="D578" s="2">
        <f>MACD!E578</f>
        <v>-7.059648799264906E-3</v>
      </c>
      <c r="E578" s="2">
        <f>MACD!F578</f>
        <v>1.639649112093005E-2</v>
      </c>
      <c r="F578" s="2">
        <f>'Moving Avg'!D578</f>
        <v>5.7439999999999998</v>
      </c>
      <c r="G578" s="2">
        <f>'Moving Avg'!F578</f>
        <v>5.7037800000000001</v>
      </c>
      <c r="H578" s="2">
        <f>'Moving Avg'!G578</f>
        <v>5.6718219999999988</v>
      </c>
      <c r="I578" s="2">
        <f>'Moving Avg'!H578</f>
        <v>5.6964665000000014</v>
      </c>
      <c r="J578" s="17" t="str">
        <f>OBV!F578</f>
        <v>NEUTRAL</v>
      </c>
      <c r="K578" s="17" t="e">
        <f>OBV!G578</f>
        <v>#DIV/0!</v>
      </c>
      <c r="L578" s="17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5.8558000000000003</v>
      </c>
      <c r="C579" s="2">
        <f>RSI!I579</f>
        <v>67.576691685510227</v>
      </c>
      <c r="D579" s="2">
        <f>MACD!E579</f>
        <v>-2.5783591675059725E-2</v>
      </c>
      <c r="E579" s="2">
        <f>MACD!F579</f>
        <v>7.9604745617320935E-3</v>
      </c>
      <c r="F579" s="2">
        <f>'Moving Avg'!D579</f>
        <v>5.7710799999999995</v>
      </c>
      <c r="G579" s="2">
        <f>'Moving Avg'!F579</f>
        <v>5.7127150000000011</v>
      </c>
      <c r="H579" s="2">
        <f>'Moving Avg'!G579</f>
        <v>5.6776999999999989</v>
      </c>
      <c r="I579" s="2">
        <f>'Moving Avg'!H579</f>
        <v>5.6983685000000017</v>
      </c>
      <c r="J579" s="17" t="str">
        <f>OBV!F579</f>
        <v>NEUTRAL</v>
      </c>
      <c r="K579" s="17" t="e">
        <f>OBV!G579</f>
        <v>#DIV/0!</v>
      </c>
      <c r="L579" s="17" t="str">
        <f>OBV!H579</f>
        <v>NEUTRAL</v>
      </c>
    </row>
    <row r="580" spans="1:12" ht="13.5" x14ac:dyDescent="0.25">
      <c r="A580" s="3">
        <f>RSI!A580</f>
        <v>42846</v>
      </c>
      <c r="B580" s="2">
        <f>RSI!B580</f>
        <v>5.9797000000000002</v>
      </c>
      <c r="C580" s="2">
        <f>RSI!I580</f>
        <v>75.20404675544097</v>
      </c>
      <c r="D580" s="2">
        <f>MACD!E580</f>
        <v>-5.3917352142704544E-2</v>
      </c>
      <c r="E580" s="2">
        <f>MACD!F580</f>
        <v>-4.4150907791552342E-3</v>
      </c>
      <c r="F580" s="2">
        <f>'Moving Avg'!D580</f>
        <v>5.8171800000000005</v>
      </c>
      <c r="G580" s="2">
        <f>'Moving Avg'!F580</f>
        <v>5.7287099999999995</v>
      </c>
      <c r="H580" s="2">
        <f>'Moving Avg'!G580</f>
        <v>5.6863459999999986</v>
      </c>
      <c r="I580" s="2">
        <f>'Moving Avg'!H580</f>
        <v>5.7005300000000014</v>
      </c>
      <c r="J580" s="17" t="str">
        <f>OBV!F580</f>
        <v>NEUTRAL</v>
      </c>
      <c r="K580" s="17" t="e">
        <f>OBV!G580</f>
        <v>#DIV/0!</v>
      </c>
      <c r="L580" s="17" t="str">
        <f>OBV!H580</f>
        <v>NEUTRAL</v>
      </c>
    </row>
    <row r="581" spans="1:12" ht="13.5" x14ac:dyDescent="0.25">
      <c r="A581" s="3">
        <f>RSI!A581</f>
        <v>42849</v>
      </c>
      <c r="B581" s="2">
        <f>RSI!B581</f>
        <v>6.0143000000000004</v>
      </c>
      <c r="C581" s="2">
        <f>RSI!I581</f>
        <v>76.84237222524547</v>
      </c>
      <c r="D581" s="2">
        <f>MACD!E581</f>
        <v>-7.9633348496069623E-2</v>
      </c>
      <c r="E581" s="2">
        <f>MACD!F581</f>
        <v>-1.9458742322538112E-2</v>
      </c>
      <c r="F581" s="2">
        <f>'Moving Avg'!D581</f>
        <v>5.8730799999999999</v>
      </c>
      <c r="G581" s="2">
        <f>'Moving Avg'!F581</f>
        <v>5.7392300000000001</v>
      </c>
      <c r="H581" s="2">
        <f>'Moving Avg'!G581</f>
        <v>5.695625999999999</v>
      </c>
      <c r="I581" s="2">
        <f>'Moving Avg'!H581</f>
        <v>5.702316500000002</v>
      </c>
      <c r="J581" s="17" t="str">
        <f>OBV!F581</f>
        <v>NEUTRAL</v>
      </c>
      <c r="K581" s="17" t="e">
        <f>OBV!G581</f>
        <v>#DIV/0!</v>
      </c>
      <c r="L581" s="17" t="str">
        <f>OBV!H581</f>
        <v>NEUTRAL</v>
      </c>
    </row>
    <row r="582" spans="1:12" ht="13.5" x14ac:dyDescent="0.25">
      <c r="A582" s="3">
        <f>RSI!A582</f>
        <v>42850</v>
      </c>
      <c r="B582" s="2">
        <f>RSI!B582</f>
        <v>5.9364999999999997</v>
      </c>
      <c r="C582" s="2">
        <f>RSI!I582</f>
        <v>66.243685776241477</v>
      </c>
      <c r="D582" s="2">
        <f>MACD!E582</f>
        <v>-9.7281683547896236E-2</v>
      </c>
      <c r="E582" s="2">
        <f>MACD!F582</f>
        <v>-3.5023330567609735E-2</v>
      </c>
      <c r="F582" s="2">
        <f>'Moving Avg'!D582</f>
        <v>5.9088199999999995</v>
      </c>
      <c r="G582" s="2">
        <f>'Moving Avg'!F582</f>
        <v>5.7461450000000003</v>
      </c>
      <c r="H582" s="2">
        <f>'Moving Avg'!G582</f>
        <v>5.7031180000000008</v>
      </c>
      <c r="I582" s="2">
        <f>'Moving Avg'!H582</f>
        <v>5.7024605000000017</v>
      </c>
      <c r="J582" s="17" t="str">
        <f>OBV!F582</f>
        <v>NEUTRAL</v>
      </c>
      <c r="K582" s="17" t="e">
        <f>OBV!G582</f>
        <v>#DIV/0!</v>
      </c>
      <c r="L582" s="17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6.0805999999999996</v>
      </c>
      <c r="C583" s="2">
        <f>RSI!I583</f>
        <v>73.526927141861279</v>
      </c>
      <c r="D583" s="2">
        <f>MACD!E583</f>
        <v>-0.11509696960220062</v>
      </c>
      <c r="E583" s="2">
        <f>MACD!F583</f>
        <v>-5.103805837452792E-2</v>
      </c>
      <c r="F583" s="2">
        <f>'Moving Avg'!D583</f>
        <v>5.9733800000000006</v>
      </c>
      <c r="G583" s="2">
        <f>'Moving Avg'!F583</f>
        <v>5.7619949999999998</v>
      </c>
      <c r="H583" s="2">
        <f>'Moving Avg'!G583</f>
        <v>5.7140700000000004</v>
      </c>
      <c r="I583" s="2">
        <f>'Moving Avg'!H583</f>
        <v>5.7026910000000024</v>
      </c>
      <c r="J583" s="17" t="str">
        <f>OBV!F583</f>
        <v>NEUTRAL</v>
      </c>
      <c r="K583" s="17" t="e">
        <f>OBV!G583</f>
        <v>#DIV/0!</v>
      </c>
      <c r="L583" s="17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6.1093999999999999</v>
      </c>
      <c r="C584" s="2">
        <f>RSI!I584</f>
        <v>74.7017524925771</v>
      </c>
      <c r="D584" s="2">
        <f>MACD!E584</f>
        <v>-0.13191581799685892</v>
      </c>
      <c r="E584" s="2">
        <f>MACD!F584</f>
        <v>-6.7213610298994128E-2</v>
      </c>
      <c r="F584" s="2">
        <f>'Moving Avg'!D584</f>
        <v>6.0240999999999998</v>
      </c>
      <c r="G584" s="2">
        <f>'Moving Avg'!F584</f>
        <v>5.7821699999999998</v>
      </c>
      <c r="H584" s="2">
        <f>'Moving Avg'!G584</f>
        <v>5.725886</v>
      </c>
      <c r="I584" s="2">
        <f>'Moving Avg'!H584</f>
        <v>5.7030800000000026</v>
      </c>
      <c r="J584" s="17" t="str">
        <f>OBV!F584</f>
        <v>NEUTRAL</v>
      </c>
      <c r="K584" s="17" t="e">
        <f>OBV!G584</f>
        <v>#DIV/0!</v>
      </c>
      <c r="L584" s="17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6.0518000000000001</v>
      </c>
      <c r="C585" s="2">
        <f>RSI!I585</f>
        <v>68.184434982297702</v>
      </c>
      <c r="D585" s="2">
        <f>MACD!E585</f>
        <v>-0.13932527679042916</v>
      </c>
      <c r="E585" s="2">
        <f>MACD!F585</f>
        <v>-8.1635943597281144E-2</v>
      </c>
      <c r="F585" s="2">
        <f>'Moving Avg'!D585</f>
        <v>6.0385200000000001</v>
      </c>
      <c r="G585" s="2">
        <f>'Moving Avg'!F585</f>
        <v>5.7994649999999996</v>
      </c>
      <c r="H585" s="2">
        <f>'Moving Avg'!G585</f>
        <v>5.7365500000000011</v>
      </c>
      <c r="I585" s="2">
        <f>'Moving Avg'!H585</f>
        <v>5.7035125000000031</v>
      </c>
      <c r="J585" s="17" t="str">
        <f>OBV!F585</f>
        <v>NEUTRAL</v>
      </c>
      <c r="K585" s="17" t="e">
        <f>OBV!G585</f>
        <v>#DIV/0!</v>
      </c>
      <c r="L585" s="17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6.0518000000000001</v>
      </c>
      <c r="C586" s="2">
        <f>RSI!I586</f>
        <v>68.184434982297702</v>
      </c>
      <c r="D586" s="2">
        <f>MACD!E586</f>
        <v>-0.14920647354561467</v>
      </c>
      <c r="E586" s="2">
        <f>MACD!F586</f>
        <v>-9.5150049586947852E-2</v>
      </c>
      <c r="F586" s="2">
        <f>'Moving Avg'!D586</f>
        <v>6.0460200000000004</v>
      </c>
      <c r="G586" s="2">
        <f>'Moving Avg'!F586</f>
        <v>5.8210800000000003</v>
      </c>
      <c r="H586" s="2">
        <f>'Moving Avg'!G586</f>
        <v>5.7475020000000026</v>
      </c>
      <c r="I586" s="2">
        <f>'Moving Avg'!H586</f>
        <v>5.7035990000000023</v>
      </c>
      <c r="J586" s="17" t="str">
        <f>OBV!F586</f>
        <v>NEUTRAL</v>
      </c>
      <c r="K586" s="17" t="e">
        <f>OBV!G586</f>
        <v>#DIV/0!</v>
      </c>
      <c r="L586" s="17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6.0228999999999999</v>
      </c>
      <c r="C587" s="2">
        <f>RSI!I587</f>
        <v>64.89014691950166</v>
      </c>
      <c r="D587" s="2">
        <f>MACD!E587</f>
        <v>-0.15318112657551097</v>
      </c>
      <c r="E587" s="2">
        <f>MACD!F587</f>
        <v>-0.10675626498466048</v>
      </c>
      <c r="F587" s="2">
        <f>'Moving Avg'!D587</f>
        <v>6.0632999999999999</v>
      </c>
      <c r="G587" s="2">
        <f>'Moving Avg'!F587</f>
        <v>5.83779</v>
      </c>
      <c r="H587" s="2">
        <f>'Moving Avg'!G587</f>
        <v>5.7570120000000005</v>
      </c>
      <c r="I587" s="2">
        <f>'Moving Avg'!H587</f>
        <v>5.7037430000000029</v>
      </c>
      <c r="J587" s="17" t="str">
        <f>OBV!F587</f>
        <v>NEUTRAL</v>
      </c>
      <c r="K587" s="17" t="e">
        <f>OBV!G587</f>
        <v>#DIV/0!</v>
      </c>
      <c r="L587" s="17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5.9949000000000003</v>
      </c>
      <c r="C588" s="2">
        <f>RSI!I588</f>
        <v>61.775987132981768</v>
      </c>
      <c r="D588" s="2">
        <f>MACD!E588</f>
        <v>-0.15549652565505401</v>
      </c>
      <c r="E588" s="2">
        <f>MACD!F588</f>
        <v>-0.1165043171187392</v>
      </c>
      <c r="F588" s="2">
        <f>'Moving Avg'!D588</f>
        <v>6.0461600000000004</v>
      </c>
      <c r="G588" s="2">
        <f>'Moving Avg'!F588</f>
        <v>5.8551199999999994</v>
      </c>
      <c r="H588" s="2">
        <f>'Moving Avg'!G588</f>
        <v>5.7659620000000009</v>
      </c>
      <c r="I588" s="2">
        <f>'Moving Avg'!H588</f>
        <v>5.7038910000000023</v>
      </c>
      <c r="J588" s="17" t="str">
        <f>OBV!F588</f>
        <v>NEUTRAL</v>
      </c>
      <c r="K588" s="17" t="e">
        <f>OBV!G588</f>
        <v>#DIV/0!</v>
      </c>
      <c r="L588" s="17" t="str">
        <f>OBV!H588</f>
        <v>NEUTRAL</v>
      </c>
    </row>
    <row r="589" spans="1:12" ht="13.5" x14ac:dyDescent="0.25">
      <c r="A589" s="3">
        <f>RSI!A589</f>
        <v>42860</v>
      </c>
      <c r="B589" s="2">
        <f>RSI!B589</f>
        <v>6.1120999999999999</v>
      </c>
      <c r="C589" s="2">
        <f>RSI!I589</f>
        <v>68.574302719931666</v>
      </c>
      <c r="D589" s="2">
        <f>MACD!E589</f>
        <v>-0.15184509729110651</v>
      </c>
      <c r="E589" s="2">
        <f>MACD!F589</f>
        <v>-0.12357247315321267</v>
      </c>
      <c r="F589" s="2">
        <f>'Moving Avg'!D589</f>
        <v>6.0466999999999995</v>
      </c>
      <c r="G589" s="2">
        <f>'Moving Avg'!F589</f>
        <v>5.8783100000000008</v>
      </c>
      <c r="H589" s="2">
        <f>'Moving Avg'!G589</f>
        <v>5.7773120000000002</v>
      </c>
      <c r="I589" s="2">
        <f>'Moving Avg'!H589</f>
        <v>5.7051435000000019</v>
      </c>
      <c r="J589" s="17" t="str">
        <f>OBV!F589</f>
        <v>NEUTRAL</v>
      </c>
      <c r="K589" s="17" t="e">
        <f>OBV!G589</f>
        <v>#DIV/0!</v>
      </c>
      <c r="L589" s="17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6.133</v>
      </c>
      <c r="C590" s="2">
        <f>RSI!I590</f>
        <v>69.612230703311582</v>
      </c>
      <c r="D590" s="2">
        <f>MACD!E590</f>
        <v>-0.13266127054110566</v>
      </c>
      <c r="E590" s="2">
        <f>MACD!F590</f>
        <v>-0.12539023263079127</v>
      </c>
      <c r="F590" s="2">
        <f>'Moving Avg'!D590</f>
        <v>6.0629399999999993</v>
      </c>
      <c r="G590" s="2">
        <f>'Moving Avg'!F590</f>
        <v>5.9032649999999993</v>
      </c>
      <c r="H590" s="2">
        <f>'Moving Avg'!G590</f>
        <v>5.7893680000000005</v>
      </c>
      <c r="I590" s="2">
        <f>'Moving Avg'!H590</f>
        <v>5.7065870000000016</v>
      </c>
      <c r="J590" s="17" t="str">
        <f>OBV!F590</f>
        <v>NEUTRAL</v>
      </c>
      <c r="K590" s="17" t="e">
        <f>OBV!G590</f>
        <v>#DIV/0!</v>
      </c>
      <c r="L590" s="17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6.1657999999999999</v>
      </c>
      <c r="C591" s="2">
        <f>RSI!I591</f>
        <v>71.218813923254103</v>
      </c>
      <c r="D591" s="2">
        <f>MACD!E591</f>
        <v>-0.11497295875075064</v>
      </c>
      <c r="E591" s="2">
        <f>MACD!F591</f>
        <v>-0.12330677785478315</v>
      </c>
      <c r="F591" s="2">
        <f>'Moving Avg'!D591</f>
        <v>6.0857399999999995</v>
      </c>
      <c r="G591" s="2">
        <f>'Moving Avg'!F591</f>
        <v>5.9291399999999994</v>
      </c>
      <c r="H591" s="2">
        <f>'Moving Avg'!G591</f>
        <v>5.8014459999999994</v>
      </c>
      <c r="I591" s="2">
        <f>'Moving Avg'!H591</f>
        <v>5.7082235000000017</v>
      </c>
      <c r="J591" s="17" t="str">
        <f>OBV!F591</f>
        <v>NEUTRAL</v>
      </c>
      <c r="K591" s="17" t="e">
        <f>OBV!G591</f>
        <v>#DIV/0!</v>
      </c>
      <c r="L591" s="17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6.2019000000000002</v>
      </c>
      <c r="C592" s="2">
        <f>RSI!I592</f>
        <v>72.916021301733736</v>
      </c>
      <c r="D592" s="2">
        <f>MACD!E592</f>
        <v>-0.11617416223408128</v>
      </c>
      <c r="E592" s="2">
        <f>MACD!F592</f>
        <v>-0.12188025473064279</v>
      </c>
      <c r="F592" s="2">
        <f>'Moving Avg'!D592</f>
        <v>6.1215400000000004</v>
      </c>
      <c r="G592" s="2">
        <f>'Moving Avg'!F592</f>
        <v>5.9568199999999987</v>
      </c>
      <c r="H592" s="2">
        <f>'Moving Avg'!G592</f>
        <v>5.8130940000000013</v>
      </c>
      <c r="I592" s="2">
        <f>'Moving Avg'!H592</f>
        <v>5.7102710000000014</v>
      </c>
      <c r="J592" s="17" t="str">
        <f>OBV!F592</f>
        <v>NEUTRAL</v>
      </c>
      <c r="K592" s="17" t="e">
        <f>OBV!G592</f>
        <v>#DIV/0!</v>
      </c>
      <c r="L592" s="17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6.1985999999999999</v>
      </c>
      <c r="C593" s="2">
        <f>RSI!I593</f>
        <v>72.495171885493633</v>
      </c>
      <c r="D593" s="2">
        <f>MACD!E593</f>
        <v>-9.6402180208382759E-2</v>
      </c>
      <c r="E593" s="2">
        <f>MACD!F593</f>
        <v>-0.11678463982619079</v>
      </c>
      <c r="F593" s="2">
        <f>'Moving Avg'!D593</f>
        <v>6.16228</v>
      </c>
      <c r="G593" s="2">
        <f>'Moving Avg'!F593</f>
        <v>5.9814549999999995</v>
      </c>
      <c r="H593" s="2">
        <f>'Moving Avg'!G593</f>
        <v>5.8223700000000012</v>
      </c>
      <c r="I593" s="2">
        <f>'Moving Avg'!H593</f>
        <v>5.7122300000000017</v>
      </c>
      <c r="J593" s="17" t="str">
        <f>OBV!F593</f>
        <v>NEUTRAL</v>
      </c>
      <c r="K593" s="17" t="e">
        <f>OBV!G593</f>
        <v>#DIV/0!</v>
      </c>
      <c r="L593" s="17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6.1855000000000002</v>
      </c>
      <c r="C594" s="2">
        <f>RSI!I594</f>
        <v>70.749474256505678</v>
      </c>
      <c r="D594" s="2">
        <f>MACD!E594</f>
        <v>-7.5756300499263851E-2</v>
      </c>
      <c r="E594" s="2">
        <f>MACD!F594</f>
        <v>-0.1085789719608054</v>
      </c>
      <c r="F594" s="2">
        <f>'Moving Avg'!D594</f>
        <v>6.1769600000000002</v>
      </c>
      <c r="G594" s="2">
        <f>'Moving Avg'!F594</f>
        <v>6.0047099999999993</v>
      </c>
      <c r="H594" s="2">
        <f>'Moving Avg'!G594</f>
        <v>5.8307500000000019</v>
      </c>
      <c r="I594" s="2">
        <f>'Moving Avg'!H594</f>
        <v>5.7141955000000033</v>
      </c>
      <c r="J594" s="17" t="str">
        <f>OBV!F594</f>
        <v>NEUTRAL</v>
      </c>
      <c r="K594" s="17" t="e">
        <f>OBV!G594</f>
        <v>#DIV/0!</v>
      </c>
      <c r="L594" s="17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6.1691000000000003</v>
      </c>
      <c r="C595" s="2">
        <f>RSI!I595</f>
        <v>68.52480733643597</v>
      </c>
      <c r="D595" s="2">
        <f>MACD!E595</f>
        <v>-6.7231394168765668E-2</v>
      </c>
      <c r="E595" s="2">
        <f>MACD!F595</f>
        <v>-0.10030945640239747</v>
      </c>
      <c r="F595" s="2">
        <f>'Moving Avg'!D595</f>
        <v>6.1841799999999996</v>
      </c>
      <c r="G595" s="2">
        <f>'Moving Avg'!F595</f>
        <v>6.0257049999999994</v>
      </c>
      <c r="H595" s="2">
        <f>'Moving Avg'!G595</f>
        <v>5.8382840000000025</v>
      </c>
      <c r="I595" s="2">
        <f>'Moving Avg'!H595</f>
        <v>5.7155745000000033</v>
      </c>
      <c r="J595" s="17" t="str">
        <f>OBV!F595</f>
        <v>NEUTRAL</v>
      </c>
      <c r="K595" s="17" t="e">
        <f>OBV!G595</f>
        <v>#DIV/0!</v>
      </c>
      <c r="L595" s="17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6.1821999999999999</v>
      </c>
      <c r="C596" s="2">
        <f>RSI!I596</f>
        <v>69.35376256117496</v>
      </c>
      <c r="D596" s="2">
        <f>MACD!E596</f>
        <v>-6.2093289275426677E-2</v>
      </c>
      <c r="E596" s="2">
        <f>MACD!F596</f>
        <v>-9.2666222977003318E-2</v>
      </c>
      <c r="F596" s="2">
        <f>'Moving Avg'!D596</f>
        <v>6.1874599999999997</v>
      </c>
      <c r="G596" s="2">
        <f>'Moving Avg'!F596</f>
        <v>6.0480749999999999</v>
      </c>
      <c r="H596" s="2">
        <f>'Moving Avg'!G596</f>
        <v>5.8457920000000021</v>
      </c>
      <c r="I596" s="2">
        <f>'Moving Avg'!H596</f>
        <v>5.7176530000000039</v>
      </c>
      <c r="J596" s="17" t="str">
        <f>OBV!F596</f>
        <v>NEUTRAL</v>
      </c>
      <c r="K596" s="17" t="e">
        <f>OBV!G596</f>
        <v>#DIV/0!</v>
      </c>
      <c r="L596" s="17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6.1691000000000003</v>
      </c>
      <c r="C597" s="2">
        <f>RSI!I597</f>
        <v>67.440955894977094</v>
      </c>
      <c r="D597" s="2">
        <f>MACD!E597</f>
        <v>-6.2321916048161619E-2</v>
      </c>
      <c r="E597" s="2">
        <f>MACD!F597</f>
        <v>-8.6597361591234975E-2</v>
      </c>
      <c r="F597" s="2">
        <f>'Moving Avg'!D597</f>
        <v>6.1808999999999994</v>
      </c>
      <c r="G597" s="2">
        <f>'Moving Avg'!F597</f>
        <v>6.0686399999999994</v>
      </c>
      <c r="H597" s="2">
        <f>'Moving Avg'!G597</f>
        <v>5.8539020000000024</v>
      </c>
      <c r="I597" s="2">
        <f>'Moving Avg'!H597</f>
        <v>5.7201130000000022</v>
      </c>
      <c r="J597" s="17" t="str">
        <f>OBV!F597</f>
        <v>NEUTRAL</v>
      </c>
      <c r="K597" s="17" t="e">
        <f>OBV!G597</f>
        <v>#DIV/0!</v>
      </c>
      <c r="L597" s="17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6.133</v>
      </c>
      <c r="C598" s="2">
        <f>RSI!I598</f>
        <v>62.338513818480351</v>
      </c>
      <c r="D598" s="2">
        <f>MACD!E598</f>
        <v>-6.5090533422263341E-2</v>
      </c>
      <c r="E598" s="2">
        <f>MACD!F598</f>
        <v>-8.2295995957440665E-2</v>
      </c>
      <c r="F598" s="2">
        <f>'Moving Avg'!D598</f>
        <v>6.1677799999999996</v>
      </c>
      <c r="G598" s="2">
        <f>'Moving Avg'!F598</f>
        <v>6.0873999999999997</v>
      </c>
      <c r="H598" s="2">
        <f>'Moving Avg'!G598</f>
        <v>5.8620980000000023</v>
      </c>
      <c r="I598" s="2">
        <f>'Moving Avg'!H598</f>
        <v>5.7226805000000027</v>
      </c>
      <c r="J598" s="17" t="str">
        <f>OBV!F598</f>
        <v>NEUTRAL</v>
      </c>
      <c r="K598" s="17" t="e">
        <f>OBV!G598</f>
        <v>#DIV/0!</v>
      </c>
      <c r="L598" s="17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6.133</v>
      </c>
      <c r="C599" s="2">
        <f>RSI!I599</f>
        <v>62.338513818480351</v>
      </c>
      <c r="D599" s="2">
        <f>MACD!E599</f>
        <v>-5.0060925570948989E-2</v>
      </c>
      <c r="E599" s="2">
        <f>MACD!F599</f>
        <v>-7.5848981880142344E-2</v>
      </c>
      <c r="F599" s="2">
        <f>'Moving Avg'!D599</f>
        <v>6.1572800000000001</v>
      </c>
      <c r="G599" s="2">
        <f>'Moving Avg'!F599</f>
        <v>6.101259999999999</v>
      </c>
      <c r="H599" s="2">
        <f>'Moving Avg'!G599</f>
        <v>5.8695440000000012</v>
      </c>
      <c r="I599" s="2">
        <f>'Moving Avg'!H599</f>
        <v>5.7252480000000014</v>
      </c>
      <c r="J599" s="17" t="str">
        <f>OBV!F599</f>
        <v>NEUTRAL</v>
      </c>
      <c r="K599" s="17" t="e">
        <f>OBV!G599</f>
        <v>#DIV/0!</v>
      </c>
      <c r="L599" s="17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6.1166</v>
      </c>
      <c r="C600" s="2">
        <f>RSI!I600</f>
        <v>59.948826573098607</v>
      </c>
      <c r="D600" s="2">
        <f>MACD!E600</f>
        <v>-3.3523074113982254E-2</v>
      </c>
      <c r="E600" s="2">
        <f>MACD!F600</f>
        <v>-6.7383800326910326E-2</v>
      </c>
      <c r="F600" s="2">
        <f>'Moving Avg'!D600</f>
        <v>6.1467799999999997</v>
      </c>
      <c r="G600" s="2">
        <f>'Moving Avg'!F600</f>
        <v>6.1081050000000001</v>
      </c>
      <c r="H600" s="2">
        <f>'Moving Avg'!G600</f>
        <v>5.8764900000000013</v>
      </c>
      <c r="I600" s="2">
        <f>'Moving Avg'!H600</f>
        <v>5.727431000000001</v>
      </c>
      <c r="J600" s="17" t="str">
        <f>OBV!F600</f>
        <v>NEUTRAL</v>
      </c>
      <c r="K600" s="17" t="e">
        <f>OBV!G600</f>
        <v>#DIV/0!</v>
      </c>
      <c r="L600" s="17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6.0772000000000004</v>
      </c>
      <c r="C601" s="2">
        <f>RSI!I601</f>
        <v>54.539617517495913</v>
      </c>
      <c r="D601" s="2">
        <f>MACD!E601</f>
        <v>-1.2032471700530678E-2</v>
      </c>
      <c r="E601" s="2">
        <f>MACD!F601</f>
        <v>-5.6313534601634394E-2</v>
      </c>
      <c r="F601" s="2">
        <f>'Moving Avg'!D601</f>
        <v>6.1257799999999998</v>
      </c>
      <c r="G601" s="2">
        <f>'Moving Avg'!F601</f>
        <v>6.1112500000000001</v>
      </c>
      <c r="H601" s="2">
        <f>'Moving Avg'!G601</f>
        <v>5.8827040000000004</v>
      </c>
      <c r="I601" s="2">
        <f>'Moving Avg'!H601</f>
        <v>5.728999</v>
      </c>
      <c r="J601" s="17" t="str">
        <f>OBV!F601</f>
        <v>NEUTRAL</v>
      </c>
      <c r="K601" s="17" t="e">
        <f>OBV!G601</f>
        <v>#DIV/0!</v>
      </c>
      <c r="L601" s="17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6.0377999999999998</v>
      </c>
      <c r="C602" s="2">
        <f>RSI!I602</f>
        <v>49.709302728491821</v>
      </c>
      <c r="D602" s="2">
        <f>MACD!E602</f>
        <v>1.4424068329388362E-2</v>
      </c>
      <c r="E602" s="2">
        <f>MACD!F602</f>
        <v>-4.2166014015429847E-2</v>
      </c>
      <c r="F602" s="2">
        <f>'Moving Avg'!D602</f>
        <v>6.0995200000000001</v>
      </c>
      <c r="G602" s="2">
        <f>'Moving Avg'!F602</f>
        <v>6.1163150000000002</v>
      </c>
      <c r="H602" s="2">
        <f>'Moving Avg'!G602</f>
        <v>5.8881880000000004</v>
      </c>
      <c r="I602" s="2">
        <f>'Moving Avg'!H602</f>
        <v>5.7299380000000006</v>
      </c>
      <c r="J602" s="17" t="str">
        <f>OBV!F602</f>
        <v>NEUTRAL</v>
      </c>
      <c r="K602" s="17" t="e">
        <f>OBV!G602</f>
        <v>#DIV/0!</v>
      </c>
      <c r="L602" s="17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6.0016999999999996</v>
      </c>
      <c r="C603" s="2">
        <f>RSI!I603</f>
        <v>45.714350725847062</v>
      </c>
      <c r="D603" s="2">
        <f>MACD!E603</f>
        <v>3.9024217146796047E-2</v>
      </c>
      <c r="E603" s="2">
        <f>MACD!F603</f>
        <v>-2.592796778298467E-2</v>
      </c>
      <c r="F603" s="2">
        <f>'Moving Avg'!D603</f>
        <v>6.0732600000000003</v>
      </c>
      <c r="G603" s="2">
        <f>'Moving Avg'!F603</f>
        <v>6.1123700000000003</v>
      </c>
      <c r="H603" s="2">
        <f>'Moving Avg'!G603</f>
        <v>5.8935259999999996</v>
      </c>
      <c r="I603" s="2">
        <f>'Moving Avg'!H603</f>
        <v>5.7311000000000014</v>
      </c>
      <c r="J603" s="17" t="str">
        <f>OBV!F603</f>
        <v>NEUTRAL</v>
      </c>
      <c r="K603" s="17" t="e">
        <f>OBV!G603</f>
        <v>#DIV/0!</v>
      </c>
      <c r="L603" s="17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6.0016999999999996</v>
      </c>
      <c r="C604" s="2">
        <f>RSI!I604</f>
        <v>45.714350725847062</v>
      </c>
      <c r="D604" s="2">
        <f>MACD!E604</f>
        <v>5.8081607620299458E-2</v>
      </c>
      <c r="E604" s="2">
        <f>MACD!F604</f>
        <v>-9.1260527023278443E-3</v>
      </c>
      <c r="F604" s="2">
        <f>'Moving Avg'!D604</f>
        <v>6.0469999999999997</v>
      </c>
      <c r="G604" s="2">
        <f>'Moving Avg'!F604</f>
        <v>6.1069849999999999</v>
      </c>
      <c r="H604" s="2">
        <f>'Moving Avg'!G604</f>
        <v>5.8995560000000005</v>
      </c>
      <c r="I604" s="2">
        <f>'Moving Avg'!H604</f>
        <v>5.732218500000001</v>
      </c>
      <c r="J604" s="17" t="str">
        <f>OBV!F604</f>
        <v>NEUTRAL</v>
      </c>
      <c r="K604" s="17" t="e">
        <f>OBV!G604</f>
        <v>#DIV/0!</v>
      </c>
      <c r="L604" s="17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5.9885999999999999</v>
      </c>
      <c r="C605" s="2">
        <f>RSI!I605</f>
        <v>44.218756164861105</v>
      </c>
      <c r="D605" s="2">
        <f>MACD!E605</f>
        <v>7.2892593232072755E-2</v>
      </c>
      <c r="E605" s="2">
        <f>MACD!F605</f>
        <v>7.2776764845522771E-3</v>
      </c>
      <c r="F605" s="2">
        <f>'Moving Avg'!D605</f>
        <v>6.0213999999999999</v>
      </c>
      <c r="G605" s="2">
        <f>'Moving Avg'!F605</f>
        <v>6.1038250000000005</v>
      </c>
      <c r="H605" s="2">
        <f>'Moving Avg'!G605</f>
        <v>5.9052100000000021</v>
      </c>
      <c r="I605" s="2">
        <f>'Moving Avg'!H605</f>
        <v>5.7331275000000019</v>
      </c>
      <c r="J605" s="17" t="str">
        <f>OBV!F605</f>
        <v>NEUTRAL</v>
      </c>
      <c r="K605" s="17" t="e">
        <f>OBV!G605</f>
        <v>#DIV/0!</v>
      </c>
      <c r="L605" s="17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5.9722</v>
      </c>
      <c r="C606" s="2">
        <f>RSI!I606</f>
        <v>42.350744407636384</v>
      </c>
      <c r="D606" s="2">
        <f>MACD!E606</f>
        <v>8.8953136452326831E-2</v>
      </c>
      <c r="E606" s="2">
        <f>MACD!F606</f>
        <v>2.3612768478107189E-2</v>
      </c>
      <c r="F606" s="2">
        <f>'Moving Avg'!D606</f>
        <v>6.0004000000000008</v>
      </c>
      <c r="G606" s="2">
        <f>'Moving Avg'!F606</f>
        <v>6.0998450000000002</v>
      </c>
      <c r="H606" s="2">
        <f>'Moving Avg'!G606</f>
        <v>5.9105360000000005</v>
      </c>
      <c r="I606" s="2">
        <f>'Moving Avg'!H606</f>
        <v>5.7340985000000009</v>
      </c>
      <c r="J606" s="17" t="str">
        <f>OBV!F606</f>
        <v>NEUTRAL</v>
      </c>
      <c r="K606" s="17" t="e">
        <f>OBV!G606</f>
        <v>#DIV/0!</v>
      </c>
      <c r="L606" s="17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6.0049999999999999</v>
      </c>
      <c r="C607" s="2">
        <f>RSI!I607</f>
        <v>47.158708200302129</v>
      </c>
      <c r="D607" s="2">
        <f>MACD!E607</f>
        <v>9.847062032628795E-2</v>
      </c>
      <c r="E607" s="2">
        <f>MACD!F607</f>
        <v>3.8584338847743344E-2</v>
      </c>
      <c r="F607" s="2">
        <f>'Moving Avg'!D607</f>
        <v>5.9938399999999996</v>
      </c>
      <c r="G607" s="2">
        <f>'Moving Avg'!F607</f>
        <v>6.0989500000000003</v>
      </c>
      <c r="H607" s="2">
        <f>'Moving Avg'!G607</f>
        <v>5.9169780000000003</v>
      </c>
      <c r="I607" s="2">
        <f>'Moving Avg'!H607</f>
        <v>5.7353055000000017</v>
      </c>
      <c r="J607" s="17" t="str">
        <f>OBV!F607</f>
        <v>NEUTRAL</v>
      </c>
      <c r="K607" s="17" t="e">
        <f>OBV!G607</f>
        <v>#DIV/0!</v>
      </c>
      <c r="L607" s="17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6.0705999999999998</v>
      </c>
      <c r="C608" s="2">
        <f>RSI!I608</f>
        <v>55.205250144618525</v>
      </c>
      <c r="D608" s="2">
        <f>MACD!E608</f>
        <v>9.6262146206727905E-2</v>
      </c>
      <c r="E608" s="2">
        <f>MACD!F608</f>
        <v>5.0119900319540264E-2</v>
      </c>
      <c r="F608" s="2">
        <f>'Moving Avg'!D608</f>
        <v>6.0076199999999993</v>
      </c>
      <c r="G608" s="2">
        <f>'Moving Avg'!F608</f>
        <v>6.1027350000000009</v>
      </c>
      <c r="H608" s="2">
        <f>'Moving Avg'!G608</f>
        <v>5.9245600000000005</v>
      </c>
      <c r="I608" s="2">
        <f>'Moving Avg'!H608</f>
        <v>5.7368405000000022</v>
      </c>
      <c r="J608" s="17" t="str">
        <f>OBV!F608</f>
        <v>NEUTRAL</v>
      </c>
      <c r="K608" s="17" t="e">
        <f>OBV!G608</f>
        <v>#DIV/0!</v>
      </c>
      <c r="L608" s="17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6.0049999999999999</v>
      </c>
      <c r="C609" s="2">
        <f>RSI!I609</f>
        <v>47.427549514580413</v>
      </c>
      <c r="D609" s="2">
        <f>MACD!E609</f>
        <v>9.9005226070813634E-2</v>
      </c>
      <c r="E609" s="2">
        <f>MACD!F609</f>
        <v>5.9896965469794949E-2</v>
      </c>
      <c r="F609" s="2">
        <f>'Moving Avg'!D609</f>
        <v>6.0082799999999992</v>
      </c>
      <c r="G609" s="2">
        <f>'Moving Avg'!F609</f>
        <v>6.0973800000000002</v>
      </c>
      <c r="H609" s="2">
        <f>'Moving Avg'!G609</f>
        <v>5.9311180000000006</v>
      </c>
      <c r="I609" s="2">
        <f>'Moving Avg'!H609</f>
        <v>5.7381195000000016</v>
      </c>
      <c r="J609" s="17" t="str">
        <f>OBV!F609</f>
        <v>NEUTRAL</v>
      </c>
      <c r="K609" s="17" t="e">
        <f>OBV!G609</f>
        <v>#DIV/0!</v>
      </c>
      <c r="L609" s="17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6.0213999999999999</v>
      </c>
      <c r="C610" s="2">
        <f>RSI!I610</f>
        <v>49.348805461526915</v>
      </c>
      <c r="D610" s="2">
        <f>MACD!E610</f>
        <v>9.7746895752695018E-2</v>
      </c>
      <c r="E610" s="2">
        <f>MACD!F610</f>
        <v>6.7466951526374969E-2</v>
      </c>
      <c r="F610" s="2">
        <f>'Moving Avg'!D610</f>
        <v>6.0148399999999995</v>
      </c>
      <c r="G610" s="2">
        <f>'Moving Avg'!F610</f>
        <v>6.0918000000000001</v>
      </c>
      <c r="H610" s="2">
        <f>'Moving Avg'!G610</f>
        <v>5.9383500000000007</v>
      </c>
      <c r="I610" s="2">
        <f>'Moving Avg'!H610</f>
        <v>5.7394375000000011</v>
      </c>
      <c r="J610" s="17" t="str">
        <f>OBV!F610</f>
        <v>NEUTRAL</v>
      </c>
      <c r="K610" s="17" t="e">
        <f>OBV!G610</f>
        <v>#DIV/0!</v>
      </c>
      <c r="L610" s="17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6.0049999999999999</v>
      </c>
      <c r="C611" s="2">
        <f>RSI!I611</f>
        <v>47.480172622619499</v>
      </c>
      <c r="D611" s="2">
        <f>MACD!E611</f>
        <v>9.1885276321089115E-2</v>
      </c>
      <c r="E611" s="2">
        <f>MACD!F611</f>
        <v>7.2350616485317792E-2</v>
      </c>
      <c r="F611" s="2">
        <f>'Moving Avg'!D611</f>
        <v>6.0213999999999999</v>
      </c>
      <c r="G611" s="2">
        <f>'Moving Avg'!F611</f>
        <v>6.0837599999999998</v>
      </c>
      <c r="H611" s="2">
        <f>'Moving Avg'!G611</f>
        <v>5.9423720000000007</v>
      </c>
      <c r="I611" s="2">
        <f>'Moving Avg'!H611</f>
        <v>5.7407165000000031</v>
      </c>
      <c r="J611" s="17" t="str">
        <f>OBV!F611</f>
        <v>NEUTRAL</v>
      </c>
      <c r="K611" s="17" t="e">
        <f>OBV!G611</f>
        <v>#DIV/0!</v>
      </c>
      <c r="L611" s="17" t="str">
        <f>OBV!H611</f>
        <v>NEUTRAL</v>
      </c>
    </row>
    <row r="612" spans="1:12" ht="13.5" x14ac:dyDescent="0.25">
      <c r="A612" s="3">
        <f>RSI!A612</f>
        <v>42893</v>
      </c>
      <c r="B612" s="2">
        <f>RSI!B612</f>
        <v>6.0608000000000004</v>
      </c>
      <c r="C612" s="2">
        <f>RSI!I612</f>
        <v>53.879267672276299</v>
      </c>
      <c r="D612" s="2">
        <f>MACD!E612</f>
        <v>7.6873634016314085E-2</v>
      </c>
      <c r="E612" s="2">
        <f>MACD!F612</f>
        <v>7.3255219991517059E-2</v>
      </c>
      <c r="F612" s="2">
        <f>'Moving Avg'!D612</f>
        <v>6.0325600000000001</v>
      </c>
      <c r="G612" s="2">
        <f>'Moving Avg'!F612</f>
        <v>6.0767049999999987</v>
      </c>
      <c r="H612" s="2">
        <f>'Moving Avg'!G612</f>
        <v>5.9476239999999985</v>
      </c>
      <c r="I612" s="2">
        <f>'Moving Avg'!H612</f>
        <v>5.7422315000000026</v>
      </c>
      <c r="J612" s="17" t="str">
        <f>OBV!F612</f>
        <v>NEUTRAL</v>
      </c>
      <c r="K612" s="17" t="e">
        <f>OBV!G612</f>
        <v>#DIV/0!</v>
      </c>
      <c r="L612" s="17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6.0705999999999998</v>
      </c>
      <c r="C613" s="2">
        <f>RSI!I613</f>
        <v>54.918166840658373</v>
      </c>
      <c r="D613" s="2">
        <f>MACD!E613</f>
        <v>5.7694442649140143E-2</v>
      </c>
      <c r="E613" s="2">
        <f>MACD!F613</f>
        <v>7.0143064523041684E-2</v>
      </c>
      <c r="F613" s="2">
        <f>'Moving Avg'!D613</f>
        <v>6.0325599999999993</v>
      </c>
      <c r="G613" s="2">
        <f>'Moving Avg'!F613</f>
        <v>6.0703049999999994</v>
      </c>
      <c r="H613" s="2">
        <f>'Moving Avg'!G613</f>
        <v>5.9537639999999987</v>
      </c>
      <c r="I613" s="2">
        <f>'Moving Avg'!H613</f>
        <v>5.7437810000000038</v>
      </c>
      <c r="J613" s="17" t="str">
        <f>OBV!F613</f>
        <v>NEUTRAL</v>
      </c>
      <c r="K613" s="17" t="e">
        <f>OBV!G613</f>
        <v>#DIV/0!</v>
      </c>
      <c r="L613" s="17" t="str">
        <f>OBV!H613</f>
        <v>NEUTRAL</v>
      </c>
    </row>
    <row r="614" spans="1:12" ht="13.5" x14ac:dyDescent="0.25">
      <c r="A614" s="3">
        <f>RSI!A614</f>
        <v>42895</v>
      </c>
      <c r="B614" s="2">
        <f>RSI!B614</f>
        <v>6.0705999999999998</v>
      </c>
      <c r="C614" s="2">
        <f>RSI!I614</f>
        <v>54.918166840658373</v>
      </c>
      <c r="D614" s="2">
        <f>MACD!E614</f>
        <v>4.1225338955210411E-2</v>
      </c>
      <c r="E614" s="2">
        <f>MACD!F614</f>
        <v>6.435951940947543E-2</v>
      </c>
      <c r="F614" s="2">
        <f>'Moving Avg'!D614</f>
        <v>6.0456799999999991</v>
      </c>
      <c r="G614" s="2">
        <f>'Moving Avg'!F614</f>
        <v>6.0645599999999984</v>
      </c>
      <c r="H614" s="2">
        <f>'Moving Avg'!G614</f>
        <v>5.9610579999999977</v>
      </c>
      <c r="I614" s="2">
        <f>'Moving Avg'!H614</f>
        <v>5.7453305000000032</v>
      </c>
      <c r="J614" s="17" t="str">
        <f>OBV!F614</f>
        <v>NEUTRAL</v>
      </c>
      <c r="K614" s="17" t="e">
        <f>OBV!G614</f>
        <v>#DIV/0!</v>
      </c>
      <c r="L614" s="17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6.1691000000000003</v>
      </c>
      <c r="C615" s="2">
        <f>RSI!I615</f>
        <v>64.2937957673455</v>
      </c>
      <c r="D615" s="2">
        <f>MACD!E615</f>
        <v>1.7755524506060105E-2</v>
      </c>
      <c r="E615" s="2">
        <f>MACD!F615</f>
        <v>5.5038720428792369E-2</v>
      </c>
      <c r="F615" s="2">
        <f>'Moving Avg'!D615</f>
        <v>6.0752199999999998</v>
      </c>
      <c r="G615" s="2">
        <f>'Moving Avg'!F615</f>
        <v>6.0645599999999984</v>
      </c>
      <c r="H615" s="2">
        <f>'Moving Avg'!G615</f>
        <v>5.9703219999999995</v>
      </c>
      <c r="I615" s="2">
        <f>'Moving Avg'!H615</f>
        <v>5.7473580000000037</v>
      </c>
      <c r="J615" s="17" t="str">
        <f>OBV!F615</f>
        <v>NEUTRAL</v>
      </c>
      <c r="K615" s="17" t="e">
        <f>OBV!G615</f>
        <v>#DIV/0!</v>
      </c>
      <c r="L615" s="17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6.0903</v>
      </c>
      <c r="C616" s="2">
        <f>RSI!I616</f>
        <v>54.524462861773372</v>
      </c>
      <c r="D616" s="2">
        <f>MACD!E616</f>
        <v>4.2213113984868045E-4</v>
      </c>
      <c r="E616" s="2">
        <f>MACD!F616</f>
        <v>4.4115402571003638E-2</v>
      </c>
      <c r="F616" s="2">
        <f>'Moving Avg'!D616</f>
        <v>6.0922799999999997</v>
      </c>
      <c r="G616" s="2">
        <f>'Moving Avg'!F616</f>
        <v>6.0599649999999992</v>
      </c>
      <c r="H616" s="2">
        <f>'Moving Avg'!G616</f>
        <v>5.9797380000000002</v>
      </c>
      <c r="I616" s="2">
        <f>'Moving Avg'!H616</f>
        <v>5.7490060000000049</v>
      </c>
      <c r="J616" s="17" t="str">
        <f>OBV!F616</f>
        <v>NEUTRAL</v>
      </c>
      <c r="K616" s="17" t="e">
        <f>OBV!G616</f>
        <v>#DIV/0!</v>
      </c>
      <c r="L616" s="17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6.1035000000000004</v>
      </c>
      <c r="C617" s="2">
        <f>RSI!I617</f>
        <v>55.737744923150167</v>
      </c>
      <c r="D617" s="2">
        <f>MACD!E617</f>
        <v>-1.0440466296811834E-2</v>
      </c>
      <c r="E617" s="2">
        <f>MACD!F617</f>
        <v>3.3204228797440546E-2</v>
      </c>
      <c r="F617" s="2">
        <f>'Moving Avg'!D617</f>
        <v>6.1008199999999997</v>
      </c>
      <c r="G617" s="2">
        <f>'Moving Avg'!F617</f>
        <v>6.0566849999999999</v>
      </c>
      <c r="H617" s="2">
        <f>'Moving Avg'!G617</f>
        <v>5.9880340000000016</v>
      </c>
      <c r="I617" s="2">
        <f>'Moving Avg'!H617</f>
        <v>5.7507200000000038</v>
      </c>
      <c r="J617" s="17" t="str">
        <f>OBV!F617</f>
        <v>NEUTRAL</v>
      </c>
      <c r="K617" s="17" t="e">
        <f>OBV!G617</f>
        <v>#DIV/0!</v>
      </c>
      <c r="L617" s="17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6.1363000000000003</v>
      </c>
      <c r="C618" s="2">
        <f>RSI!I618</f>
        <v>58.687272134376762</v>
      </c>
      <c r="D618" s="2">
        <f>MACD!E618</f>
        <v>-1.2291897721012468E-2</v>
      </c>
      <c r="E618" s="2">
        <f>MACD!F618</f>
        <v>2.4105003493749944E-2</v>
      </c>
      <c r="F618" s="2">
        <f>'Moving Avg'!D618</f>
        <v>6.1139600000000005</v>
      </c>
      <c r="G618" s="2">
        <f>'Moving Avg'!F618</f>
        <v>6.0568499999999998</v>
      </c>
      <c r="H618" s="2">
        <f>'Moving Avg'!G618</f>
        <v>5.9977939999999998</v>
      </c>
      <c r="I618" s="2">
        <f>'Moving Avg'!H618</f>
        <v>5.7525835000000027</v>
      </c>
      <c r="J618" s="17" t="str">
        <f>OBV!F618</f>
        <v>NEUTRAL</v>
      </c>
      <c r="K618" s="17" t="e">
        <f>OBV!G618</f>
        <v>#DIV/0!</v>
      </c>
      <c r="L618" s="17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6.1035000000000004</v>
      </c>
      <c r="C619" s="2">
        <f>RSI!I619</f>
        <v>54.75767056535021</v>
      </c>
      <c r="D619" s="2">
        <f>MACD!E619</f>
        <v>-2.2013766811528335E-2</v>
      </c>
      <c r="E619" s="2">
        <f>MACD!F619</f>
        <v>1.4881249432694289E-2</v>
      </c>
      <c r="F619" s="2">
        <f>'Moving Avg'!D619</f>
        <v>6.1205400000000001</v>
      </c>
      <c r="G619" s="2">
        <f>'Moving Avg'!F619</f>
        <v>6.0553749999999997</v>
      </c>
      <c r="H619" s="2">
        <f>'Moving Avg'!G619</f>
        <v>6.0068980000000014</v>
      </c>
      <c r="I619" s="2">
        <f>'Moving Avg'!H619</f>
        <v>5.7543405000000032</v>
      </c>
      <c r="J619" s="17" t="str">
        <f>OBV!F619</f>
        <v>NEUTRAL</v>
      </c>
      <c r="K619" s="17" t="e">
        <f>OBV!G619</f>
        <v>#DIV/0!</v>
      </c>
      <c r="L619" s="17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6.1035000000000004</v>
      </c>
      <c r="C620" s="2">
        <f>RSI!I620</f>
        <v>54.75767056535021</v>
      </c>
      <c r="D620" s="2">
        <f>MACD!E620</f>
        <v>-2.7979176876046452E-2</v>
      </c>
      <c r="E620" s="2">
        <f>MACD!F620</f>
        <v>6.3091641709461417E-3</v>
      </c>
      <c r="F620" s="2">
        <f>'Moving Avg'!D620</f>
        <v>6.1074200000000003</v>
      </c>
      <c r="G620" s="2">
        <f>'Moving Avg'!F620</f>
        <v>6.0547199999999997</v>
      </c>
      <c r="H620" s="2">
        <f>'Moving Avg'!G620</f>
        <v>6.0162900000000006</v>
      </c>
      <c r="I620" s="2">
        <f>'Moving Avg'!H620</f>
        <v>5.7560690000000019</v>
      </c>
      <c r="J620" s="17" t="str">
        <f>OBV!F620</f>
        <v>NEUTRAL</v>
      </c>
      <c r="K620" s="17" t="e">
        <f>OBV!G620</f>
        <v>#DIV/0!</v>
      </c>
      <c r="L620" s="17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6.1035000000000004</v>
      </c>
      <c r="C621" s="2">
        <f>RSI!I621</f>
        <v>54.75767056535021</v>
      </c>
      <c r="D621" s="2">
        <f>MACD!E621</f>
        <v>-3.5792769640258015E-2</v>
      </c>
      <c r="E621" s="2">
        <f>MACD!F621</f>
        <v>-2.1112225912946897E-3</v>
      </c>
      <c r="F621" s="2">
        <f>'Moving Avg'!D621</f>
        <v>6.1100599999999998</v>
      </c>
      <c r="G621" s="2">
        <f>'Moving Avg'!F621</f>
        <v>6.0560349999999996</v>
      </c>
      <c r="H621" s="2">
        <f>'Moving Avg'!G621</f>
        <v>6.0253940000000004</v>
      </c>
      <c r="I621" s="2">
        <f>'Moving Avg'!H621</f>
        <v>5.7570480000000019</v>
      </c>
      <c r="J621" s="17" t="str">
        <f>OBV!F621</f>
        <v>NEUTRAL</v>
      </c>
      <c r="K621" s="17" t="e">
        <f>OBV!G621</f>
        <v>#DIV/0!</v>
      </c>
      <c r="L621" s="17" t="str">
        <f>OBV!H621</f>
        <v>NEUTRAL</v>
      </c>
    </row>
    <row r="622" spans="1:12" ht="13.5" x14ac:dyDescent="0.25">
      <c r="A622" s="3">
        <f>RSI!A622</f>
        <v>42907</v>
      </c>
      <c r="B622" s="2">
        <f>RSI!B622</f>
        <v>6.1527000000000003</v>
      </c>
      <c r="C622" s="2">
        <f>RSI!I622</f>
        <v>59.800461584620052</v>
      </c>
      <c r="D622" s="2">
        <f>MACD!E622</f>
        <v>-3.7688971724580078E-2</v>
      </c>
      <c r="E622" s="2">
        <f>MACD!F622</f>
        <v>-9.2267724179517681E-3</v>
      </c>
      <c r="F622" s="2">
        <f>'Moving Avg'!D622</f>
        <v>6.1198999999999995</v>
      </c>
      <c r="G622" s="2">
        <f>'Moving Avg'!F622</f>
        <v>6.0617799999999997</v>
      </c>
      <c r="H622" s="2">
        <f>'Moving Avg'!G622</f>
        <v>6.0354819999999991</v>
      </c>
      <c r="I622" s="2">
        <f>'Moving Avg'!H622</f>
        <v>5.7583450000000029</v>
      </c>
      <c r="J622" s="17" t="str">
        <f>OBV!F622</f>
        <v>NEUTRAL</v>
      </c>
      <c r="K622" s="17" t="e">
        <f>OBV!G622</f>
        <v>#DIV/0!</v>
      </c>
      <c r="L622" s="17" t="str">
        <f>OBV!H622</f>
        <v>NEUTRAL</v>
      </c>
    </row>
    <row r="623" spans="1:12" ht="13.5" x14ac:dyDescent="0.25">
      <c r="A623" s="3">
        <f>RSI!A623</f>
        <v>42908</v>
      </c>
      <c r="B623" s="2">
        <f>RSI!B623</f>
        <v>6.1199000000000003</v>
      </c>
      <c r="C623" s="2">
        <f>RSI!I623</f>
        <v>55.36957506086484</v>
      </c>
      <c r="D623" s="2">
        <f>MACD!E623</f>
        <v>-3.5855067696918042E-2</v>
      </c>
      <c r="E623" s="2">
        <f>MACD!F623</f>
        <v>-1.4552431473745023E-2</v>
      </c>
      <c r="F623" s="2">
        <f>'Moving Avg'!D623</f>
        <v>6.1166200000000002</v>
      </c>
      <c r="G623" s="2">
        <f>'Moving Avg'!F623</f>
        <v>6.0676899999999998</v>
      </c>
      <c r="H623" s="2">
        <f>'Moving Avg'!G623</f>
        <v>6.0437619999999992</v>
      </c>
      <c r="I623" s="2">
        <f>'Moving Avg'!H623</f>
        <v>5.7595500000000017</v>
      </c>
      <c r="J623" s="17" t="str">
        <f>OBV!F623</f>
        <v>NEUTRAL</v>
      </c>
      <c r="K623" s="17" t="e">
        <f>OBV!G623</f>
        <v>#DIV/0!</v>
      </c>
      <c r="L623" s="17" t="str">
        <f>OBV!H623</f>
        <v>NEUTRAL</v>
      </c>
    </row>
    <row r="624" spans="1:12" ht="13.5" x14ac:dyDescent="0.25">
      <c r="A624" s="3">
        <f>RSI!A624</f>
        <v>42909</v>
      </c>
      <c r="B624" s="2">
        <f>RSI!B624</f>
        <v>6.1199000000000003</v>
      </c>
      <c r="C624" s="2">
        <f>RSI!I624</f>
        <v>55.36957506086484</v>
      </c>
      <c r="D624" s="2">
        <f>MACD!E624</f>
        <v>-3.4571466903770443E-2</v>
      </c>
      <c r="E624" s="2">
        <f>MACD!F624</f>
        <v>-1.855623855975011E-2</v>
      </c>
      <c r="F624" s="2">
        <f>'Moving Avg'!D624</f>
        <v>6.1199000000000003</v>
      </c>
      <c r="G624" s="2">
        <f>'Moving Avg'!F624</f>
        <v>6.073599999999999</v>
      </c>
      <c r="H624" s="2">
        <f>'Moving Avg'!G624</f>
        <v>6.0517519999999987</v>
      </c>
      <c r="I624" s="2">
        <f>'Moving Avg'!H624</f>
        <v>5.7606975000000009</v>
      </c>
      <c r="J624" s="17" t="str">
        <f>OBV!F624</f>
        <v>NEUTRAL</v>
      </c>
      <c r="K624" s="17" t="e">
        <f>OBV!G624</f>
        <v>#DIV/0!</v>
      </c>
      <c r="L624" s="17" t="str">
        <f>OBV!H624</f>
        <v>NEUTRAL</v>
      </c>
    </row>
    <row r="625" spans="1:12" ht="13.5" x14ac:dyDescent="0.25">
      <c r="A625" s="3">
        <f>RSI!A625</f>
        <v>42914</v>
      </c>
      <c r="B625" s="2">
        <f>RSI!B625</f>
        <v>6.1527000000000003</v>
      </c>
      <c r="C625" s="2">
        <f>RSI!I625</f>
        <v>58.901275070816048</v>
      </c>
      <c r="D625" s="2">
        <f>MACD!E625</f>
        <v>-2.1009426773482609E-2</v>
      </c>
      <c r="E625" s="2">
        <f>MACD!F625</f>
        <v>-1.9046876202496611E-2</v>
      </c>
      <c r="F625" s="2">
        <f>'Moving Avg'!D625</f>
        <v>6.12974</v>
      </c>
      <c r="G625" s="2">
        <f>'Moving Avg'!F625</f>
        <v>6.0818049999999992</v>
      </c>
      <c r="H625" s="2">
        <f>'Moving Avg'!G625</f>
        <v>6.0598219999999978</v>
      </c>
      <c r="I625" s="2">
        <f>'Moving Avg'!H625</f>
        <v>5.7620665000000004</v>
      </c>
      <c r="J625" s="17" t="str">
        <f>OBV!F625</f>
        <v>NEUTRAL</v>
      </c>
      <c r="K625" s="17" t="e">
        <f>OBV!G625</f>
        <v>#DIV/0!</v>
      </c>
      <c r="L625" s="17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6.3364000000000003</v>
      </c>
      <c r="C626" s="2">
        <f>RSI!I626</f>
        <v>72.179452201465338</v>
      </c>
      <c r="D626" s="2">
        <f>MACD!E626</f>
        <v>-3.5688062833531653E-2</v>
      </c>
      <c r="E626" s="2">
        <f>MACD!F626</f>
        <v>-2.2375113528703618E-2</v>
      </c>
      <c r="F626" s="2">
        <f>'Moving Avg'!D626</f>
        <v>6.1763200000000005</v>
      </c>
      <c r="G626" s="2">
        <f>'Moving Avg'!F626</f>
        <v>6.1000149999999991</v>
      </c>
      <c r="H626" s="2">
        <f>'Moving Avg'!G626</f>
        <v>6.0718539999999992</v>
      </c>
      <c r="I626" s="2">
        <f>'Moving Avg'!H626</f>
        <v>5.7645705000000014</v>
      </c>
      <c r="J626" s="17" t="str">
        <f>OBV!F626</f>
        <v>NEUTRAL</v>
      </c>
      <c r="K626" s="17" t="e">
        <f>OBV!G626</f>
        <v>#DIV/0!</v>
      </c>
      <c r="L626" s="17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6.3987999999999996</v>
      </c>
      <c r="C627" s="2">
        <f>RSI!I627</f>
        <v>75.119953732979724</v>
      </c>
      <c r="D627" s="2">
        <f>MACD!E627</f>
        <v>-5.217772854629299E-2</v>
      </c>
      <c r="E627" s="2">
        <f>MACD!F627</f>
        <v>-2.8335636532221493E-2</v>
      </c>
      <c r="F627" s="2">
        <f>'Moving Avg'!D627</f>
        <v>6.2255400000000005</v>
      </c>
      <c r="G627" s="2">
        <f>'Moving Avg'!F627</f>
        <v>6.1197049999999988</v>
      </c>
      <c r="H627" s="2">
        <f>'Moving Avg'!G627</f>
        <v>6.0846739999999988</v>
      </c>
      <c r="I627" s="2">
        <f>'Moving Avg'!H627</f>
        <v>5.767170000000001</v>
      </c>
      <c r="J627" s="17" t="str">
        <f>OBV!F627</f>
        <v>NEUTRAL</v>
      </c>
      <c r="K627" s="17" t="e">
        <f>OBV!G627</f>
        <v>#DIV/0!</v>
      </c>
      <c r="L627" s="17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6.3955000000000002</v>
      </c>
      <c r="C628" s="2">
        <f>RSI!I628</f>
        <v>74.670465193298071</v>
      </c>
      <c r="D628" s="2">
        <f>MACD!E628</f>
        <v>-6.257700819536538E-2</v>
      </c>
      <c r="E628" s="2">
        <f>MACD!F628</f>
        <v>-3.5183910864850274E-2</v>
      </c>
      <c r="F628" s="2">
        <f>'Moving Avg'!D628</f>
        <v>6.2806600000000001</v>
      </c>
      <c r="G628" s="2">
        <f>'Moving Avg'!F628</f>
        <v>6.1359499999999993</v>
      </c>
      <c r="H628" s="2">
        <f>'Moving Avg'!G628</f>
        <v>6.097427999999999</v>
      </c>
      <c r="I628" s="2">
        <f>'Moving Avg'!H628</f>
        <v>5.7697675000000013</v>
      </c>
      <c r="J628" s="17" t="str">
        <f>OBV!F628</f>
        <v>NEUTRAL</v>
      </c>
      <c r="K628" s="17" t="e">
        <f>OBV!G628</f>
        <v>#DIV/0!</v>
      </c>
      <c r="L628" s="17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6.3757999999999999</v>
      </c>
      <c r="C629" s="2">
        <f>RSI!I629</f>
        <v>71.904440870498206</v>
      </c>
      <c r="D629" s="2">
        <f>MACD!E629</f>
        <v>-7.6552204408224078E-2</v>
      </c>
      <c r="E629" s="2">
        <f>MACD!F629</f>
        <v>-4.3457569573525034E-2</v>
      </c>
      <c r="F629" s="2">
        <f>'Moving Avg'!D629</f>
        <v>6.3318399999999997</v>
      </c>
      <c r="G629" s="2">
        <f>'Moving Avg'!F629</f>
        <v>6.1544899999999982</v>
      </c>
      <c r="H629" s="2">
        <f>'Moving Avg'!G629</f>
        <v>6.1078279999999996</v>
      </c>
      <c r="I629" s="2">
        <f>'Moving Avg'!H629</f>
        <v>5.7722665000000015</v>
      </c>
      <c r="J629" s="17" t="str">
        <f>OBV!F629</f>
        <v>NEUTRAL</v>
      </c>
      <c r="K629" s="17" t="e">
        <f>OBV!G629</f>
        <v>#DIV/0!</v>
      </c>
      <c r="L629" s="17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6.3791000000000002</v>
      </c>
      <c r="C630" s="2">
        <f>RSI!I630</f>
        <v>72.090943384995654</v>
      </c>
      <c r="D630" s="2">
        <f>MACD!E630</f>
        <v>-8.997662076407309E-2</v>
      </c>
      <c r="E630" s="2">
        <f>MACD!F630</f>
        <v>-5.2761379811634646E-2</v>
      </c>
      <c r="F630" s="2">
        <f>'Moving Avg'!D630</f>
        <v>6.3771199999999997</v>
      </c>
      <c r="G630" s="2">
        <f>'Moving Avg'!F630</f>
        <v>6.1723749999999988</v>
      </c>
      <c r="H630" s="2">
        <f>'Moving Avg'!G630</f>
        <v>6.1158160000000006</v>
      </c>
      <c r="I630" s="2">
        <f>'Moving Avg'!H630</f>
        <v>5.7749840000000017</v>
      </c>
      <c r="J630" s="17" t="str">
        <f>OBV!F630</f>
        <v>NEUTRAL</v>
      </c>
      <c r="K630" s="17" t="e">
        <f>OBV!G630</f>
        <v>#DIV/0!</v>
      </c>
      <c r="L630" s="17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6.4512999999999998</v>
      </c>
      <c r="C631" s="2">
        <f>RSI!I631</f>
        <v>75.865705300401174</v>
      </c>
      <c r="D631" s="2">
        <f>MACD!E631</f>
        <v>-0.10795784017946364</v>
      </c>
      <c r="E631" s="2">
        <f>MACD!F631</f>
        <v>-6.3800671885200444E-2</v>
      </c>
      <c r="F631" s="2">
        <f>'Moving Avg'!D631</f>
        <v>6.4001000000000001</v>
      </c>
      <c r="G631" s="2">
        <f>'Moving Avg'!F631</f>
        <v>6.1946899999999987</v>
      </c>
      <c r="H631" s="2">
        <f>'Moving Avg'!G631</f>
        <v>6.124556000000001</v>
      </c>
      <c r="I631" s="2">
        <f>'Moving Avg'!H631</f>
        <v>5.7781345000000011</v>
      </c>
      <c r="J631" s="17" t="str">
        <f>OBV!F631</f>
        <v>NEUTRAL</v>
      </c>
      <c r="K631" s="17" t="e">
        <f>OBV!G631</f>
        <v>#DIV/0!</v>
      </c>
      <c r="L631" s="17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6.4644000000000004</v>
      </c>
      <c r="C632" s="2">
        <f>RSI!I632</f>
        <v>76.487102567451188</v>
      </c>
      <c r="D632" s="2">
        <f>MACD!E632</f>
        <v>-0.11818007373648598</v>
      </c>
      <c r="E632" s="2">
        <f>MACD!F632</f>
        <v>-7.4676552255457551E-2</v>
      </c>
      <c r="F632" s="2">
        <f>'Moving Avg'!D632</f>
        <v>6.4132199999999999</v>
      </c>
      <c r="G632" s="2">
        <f>'Moving Avg'!F632</f>
        <v>6.2148699999999986</v>
      </c>
      <c r="H632" s="2">
        <f>'Moving Avg'!G632</f>
        <v>6.1351140000000024</v>
      </c>
      <c r="I632" s="2">
        <f>'Moving Avg'!H632</f>
        <v>5.7814225000000015</v>
      </c>
      <c r="J632" s="17" t="str">
        <f>OBV!F632</f>
        <v>NEUTRAL</v>
      </c>
      <c r="K632" s="17" t="e">
        <f>OBV!G632</f>
        <v>#DIV/0!</v>
      </c>
      <c r="L632" s="17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6.4972000000000003</v>
      </c>
      <c r="C633" s="2">
        <f>RSI!I633</f>
        <v>78.013534285235835</v>
      </c>
      <c r="D633" s="2">
        <f>MACD!E633</f>
        <v>-0.13587008494228403</v>
      </c>
      <c r="E633" s="2">
        <f>MACD!F633</f>
        <v>-8.6915258792822858E-2</v>
      </c>
      <c r="F633" s="2">
        <f>'Moving Avg'!D633</f>
        <v>6.4335599999999999</v>
      </c>
      <c r="G633" s="2">
        <f>'Moving Avg'!F633</f>
        <v>6.2361999999999984</v>
      </c>
      <c r="H633" s="2">
        <f>'Moving Avg'!G633</f>
        <v>6.1434460000000026</v>
      </c>
      <c r="I633" s="2">
        <f>'Moving Avg'!H633</f>
        <v>5.7849465000000011</v>
      </c>
      <c r="J633" s="17" t="str">
        <f>OBV!F633</f>
        <v>NEUTRAL</v>
      </c>
      <c r="K633" s="17" t="e">
        <f>OBV!G633</f>
        <v>#DIV/0!</v>
      </c>
      <c r="L633" s="17" t="str">
        <f>OBV!H633</f>
        <v>NEUTRAL</v>
      </c>
    </row>
    <row r="634" spans="1:12" ht="13.5" x14ac:dyDescent="0.25">
      <c r="A634" s="3">
        <f>RSI!A634</f>
        <v>42927</v>
      </c>
      <c r="B634" s="2">
        <f>RSI!B634</f>
        <v>6.5989000000000004</v>
      </c>
      <c r="C634" s="2">
        <f>RSI!I634</f>
        <v>81.930495479052155</v>
      </c>
      <c r="D634" s="2">
        <f>MACD!E634</f>
        <v>-0.16001445172811124</v>
      </c>
      <c r="E634" s="2">
        <f>MACD!F634</f>
        <v>-0.10153509737988053</v>
      </c>
      <c r="F634" s="2">
        <f>'Moving Avg'!D634</f>
        <v>6.47818</v>
      </c>
      <c r="G634" s="2">
        <f>'Moving Avg'!F634</f>
        <v>6.2626150000000003</v>
      </c>
      <c r="H634" s="2">
        <f>'Moving Avg'!G634</f>
        <v>6.1532360000000033</v>
      </c>
      <c r="I634" s="2">
        <f>'Moving Avg'!H634</f>
        <v>5.7894835000000002</v>
      </c>
      <c r="J634" s="17" t="str">
        <f>OBV!F634</f>
        <v>NEUTRAL</v>
      </c>
      <c r="K634" s="17" t="e">
        <f>OBV!G634</f>
        <v>#DIV/0!</v>
      </c>
      <c r="L634" s="17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6.6776999999999997</v>
      </c>
      <c r="C635" s="2">
        <f>RSI!I635</f>
        <v>84.269008959036881</v>
      </c>
      <c r="D635" s="2">
        <f>MACD!E635</f>
        <v>-0.18335702454631608</v>
      </c>
      <c r="E635" s="2">
        <f>MACD!F635</f>
        <v>-0.11789948281316764</v>
      </c>
      <c r="F635" s="2">
        <f>'Moving Avg'!D635</f>
        <v>6.5379000000000005</v>
      </c>
      <c r="G635" s="2">
        <f>'Moving Avg'!F635</f>
        <v>6.2880450000000003</v>
      </c>
      <c r="H635" s="2">
        <f>'Moving Avg'!G635</f>
        <v>6.1657540000000042</v>
      </c>
      <c r="I635" s="2">
        <f>'Moving Avg'!H635</f>
        <v>5.7944864999999997</v>
      </c>
      <c r="J635" s="17" t="str">
        <f>OBV!F635</f>
        <v>NEUTRAL</v>
      </c>
      <c r="K635" s="17" t="e">
        <f>OBV!G635</f>
        <v>#DIV/0!</v>
      </c>
      <c r="L635" s="17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6.7465999999999999</v>
      </c>
      <c r="C636" s="2">
        <f>RSI!I636</f>
        <v>85.977794810097791</v>
      </c>
      <c r="D636" s="2">
        <f>MACD!E636</f>
        <v>-0.1823808975572021</v>
      </c>
      <c r="E636" s="2">
        <f>MACD!F636</f>
        <v>-0.13079576576197455</v>
      </c>
      <c r="F636" s="2">
        <f>'Moving Avg'!D636</f>
        <v>6.5969600000000002</v>
      </c>
      <c r="G636" s="2">
        <f>'Moving Avg'!F636</f>
        <v>6.3208600000000006</v>
      </c>
      <c r="H636" s="2">
        <f>'Moving Avg'!G636</f>
        <v>6.1796500000000023</v>
      </c>
      <c r="I636" s="2">
        <f>'Moving Avg'!H636</f>
        <v>5.8006264999999999</v>
      </c>
      <c r="J636" s="17" t="str">
        <f>OBV!F636</f>
        <v>NEUTRAL</v>
      </c>
      <c r="K636" s="17" t="e">
        <f>OBV!G636</f>
        <v>#DIV/0!</v>
      </c>
      <c r="L636" s="17" t="str">
        <f>OBV!H636</f>
        <v>NEUTRAL</v>
      </c>
    </row>
    <row r="637" spans="1:12" ht="13.5" x14ac:dyDescent="0.25">
      <c r="A637" s="3">
        <f>RSI!A637</f>
        <v>42930</v>
      </c>
      <c r="B637" s="2">
        <f>RSI!B637</f>
        <v>6.7465999999999999</v>
      </c>
      <c r="C637" s="2">
        <f>RSI!I637</f>
        <v>85.977794810097791</v>
      </c>
      <c r="D637" s="2">
        <f>MACD!E637</f>
        <v>-0.17461235478730242</v>
      </c>
      <c r="E637" s="2">
        <f>MACD!F637</f>
        <v>-0.13955908356704011</v>
      </c>
      <c r="F637" s="2">
        <f>'Moving Avg'!D637</f>
        <v>6.6534000000000004</v>
      </c>
      <c r="G637" s="2">
        <f>'Moving Avg'!F637</f>
        <v>6.353015000000001</v>
      </c>
      <c r="H637" s="2">
        <f>'Moving Avg'!G637</f>
        <v>6.1941240000000031</v>
      </c>
      <c r="I637" s="2">
        <f>'Moving Avg'!H637</f>
        <v>5.8067519999999995</v>
      </c>
      <c r="J637" s="17" t="str">
        <f>OBV!F637</f>
        <v>NEUTRAL</v>
      </c>
      <c r="K637" s="17" t="e">
        <f>OBV!G637</f>
        <v>#DIV/0!</v>
      </c>
      <c r="L637" s="17" t="str">
        <f>OBV!H637</f>
        <v>NEUTRAL</v>
      </c>
    </row>
    <row r="638" spans="1:12" ht="13.5" x14ac:dyDescent="0.25">
      <c r="A638" s="3">
        <f>RSI!A638</f>
        <v>42933</v>
      </c>
      <c r="B638" s="2">
        <f>RSI!B638</f>
        <v>6.5989000000000004</v>
      </c>
      <c r="C638" s="2">
        <f>RSI!I638</f>
        <v>67.695788751451644</v>
      </c>
      <c r="D638" s="2">
        <f>MACD!E638</f>
        <v>-0.16006648959963421</v>
      </c>
      <c r="E638" s="2">
        <f>MACD!F638</f>
        <v>-0.14366056477355893</v>
      </c>
      <c r="F638" s="2">
        <f>'Moving Avg'!D638</f>
        <v>6.6737400000000004</v>
      </c>
      <c r="G638" s="2">
        <f>'Moving Avg'!F638</f>
        <v>6.3761450000000002</v>
      </c>
      <c r="H638" s="2">
        <f>'Moving Avg'!G638</f>
        <v>6.2062040000000032</v>
      </c>
      <c r="I638" s="2">
        <f>'Moving Avg'!H638</f>
        <v>5.8120814999999979</v>
      </c>
      <c r="J638" s="17" t="str">
        <f>OBV!F638</f>
        <v>NEUTRAL</v>
      </c>
      <c r="K638" s="17" t="e">
        <f>OBV!G638</f>
        <v>#DIV/0!</v>
      </c>
      <c r="L638" s="17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6.5792999999999999</v>
      </c>
      <c r="C639" s="2">
        <f>RSI!I639</f>
        <v>65.699337116439665</v>
      </c>
      <c r="D639" s="2">
        <f>MACD!E639</f>
        <v>-0.15074290303266125</v>
      </c>
      <c r="E639" s="2">
        <f>MACD!F639</f>
        <v>-0.14507703242537939</v>
      </c>
      <c r="F639" s="2">
        <f>'Moving Avg'!D639</f>
        <v>6.6698199999999996</v>
      </c>
      <c r="G639" s="2">
        <f>'Moving Avg'!F639</f>
        <v>6.399935000000001</v>
      </c>
      <c r="H639" s="2">
        <f>'Moving Avg'!G639</f>
        <v>6.2155480000000018</v>
      </c>
      <c r="I639" s="2">
        <f>'Moving Avg'!H639</f>
        <v>5.8171684999999993</v>
      </c>
      <c r="J639" s="17" t="str">
        <f>OBV!F639</f>
        <v>NEUTRAL</v>
      </c>
      <c r="K639" s="17" t="e">
        <f>OBV!G639</f>
        <v>#DIV/0!</v>
      </c>
      <c r="L639" s="17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6.6021999999999998</v>
      </c>
      <c r="C640" s="2">
        <f>RSI!I640</f>
        <v>66.926606754006173</v>
      </c>
      <c r="D640" s="2">
        <f>MACD!E640</f>
        <v>-0.14522792320916267</v>
      </c>
      <c r="E640" s="2">
        <f>MACD!F640</f>
        <v>-0.14510721058213605</v>
      </c>
      <c r="F640" s="2">
        <f>'Moving Avg'!D640</f>
        <v>6.6547200000000002</v>
      </c>
      <c r="G640" s="2">
        <f>'Moving Avg'!F640</f>
        <v>6.4248700000000012</v>
      </c>
      <c r="H640" s="2">
        <f>'Moving Avg'!G640</f>
        <v>6.2249320000000008</v>
      </c>
      <c r="I640" s="2">
        <f>'Moving Avg'!H640</f>
        <v>5.8220100000000006</v>
      </c>
      <c r="J640" s="17" t="str">
        <f>OBV!F640</f>
        <v>NEUTRAL</v>
      </c>
      <c r="K640" s="17" t="e">
        <f>OBV!G640</f>
        <v>#DIV/0!</v>
      </c>
      <c r="L640" s="17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6.5956999999999999</v>
      </c>
      <c r="C641" s="2">
        <f>RSI!I641</f>
        <v>66.202546465028433</v>
      </c>
      <c r="D641" s="2">
        <f>MACD!E641</f>
        <v>-0.13020532735645851</v>
      </c>
      <c r="E641" s="2">
        <f>MACD!F641</f>
        <v>-0.14212683393700054</v>
      </c>
      <c r="F641" s="2">
        <f>'Moving Avg'!D641</f>
        <v>6.6245400000000005</v>
      </c>
      <c r="G641" s="2">
        <f>'Moving Avg'!F641</f>
        <v>6.4494799999999994</v>
      </c>
      <c r="H641" s="2">
        <f>'Moving Avg'!G641</f>
        <v>6.2335300000000018</v>
      </c>
      <c r="I641" s="2">
        <f>'Moving Avg'!H641</f>
        <v>5.8266459999999993</v>
      </c>
      <c r="J641" s="17" t="str">
        <f>OBV!F641</f>
        <v>NEUTRAL</v>
      </c>
      <c r="K641" s="17" t="e">
        <f>OBV!G641</f>
        <v>#DIV/0!</v>
      </c>
      <c r="L641" s="17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6.5629</v>
      </c>
      <c r="C642" s="2">
        <f>RSI!I642</f>
        <v>62.526466261028332</v>
      </c>
      <c r="D642" s="2">
        <f>MACD!E642</f>
        <v>-0.11415223570711586</v>
      </c>
      <c r="E642" s="2">
        <f>MACD!F642</f>
        <v>-0.13653191429102363</v>
      </c>
      <c r="F642" s="2">
        <f>'Moving Avg'!D642</f>
        <v>6.5877999999999997</v>
      </c>
      <c r="G642" s="2">
        <f>'Moving Avg'!F642</f>
        <v>6.4699900000000001</v>
      </c>
      <c r="H642" s="2">
        <f>'Moving Avg'!G642</f>
        <v>6.240750000000002</v>
      </c>
      <c r="I642" s="2">
        <f>'Moving Avg'!H642</f>
        <v>5.8314204999999992</v>
      </c>
      <c r="J642" s="17" t="str">
        <f>OBV!F642</f>
        <v>NEUTRAL</v>
      </c>
      <c r="K642" s="17" t="e">
        <f>OBV!G642</f>
        <v>#DIV/0!</v>
      </c>
      <c r="L642" s="17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6.6612999999999998</v>
      </c>
      <c r="C643" s="2">
        <f>RSI!I643</f>
        <v>68.226542869005286</v>
      </c>
      <c r="D643" s="2">
        <f>MACD!E643</f>
        <v>-0.1036393891361822</v>
      </c>
      <c r="E643" s="2">
        <f>MACD!F643</f>
        <v>-0.12995340926005536</v>
      </c>
      <c r="F643" s="2">
        <f>'Moving Avg'!D643</f>
        <v>6.6002799999999997</v>
      </c>
      <c r="G643" s="2">
        <f>'Moving Avg'!F643</f>
        <v>6.4970599999999994</v>
      </c>
      <c r="H643" s="2">
        <f>'Moving Avg'!G643</f>
        <v>6.2500040000000006</v>
      </c>
      <c r="I643" s="2">
        <f>'Moving Avg'!H643</f>
        <v>5.8366295000000017</v>
      </c>
      <c r="J643" s="17" t="str">
        <f>OBV!F643</f>
        <v>NEUTRAL</v>
      </c>
      <c r="K643" s="17" t="e">
        <f>OBV!G643</f>
        <v>#DIV/0!</v>
      </c>
      <c r="L643" s="17" t="str">
        <f>OBV!H643</f>
        <v>NEUTRAL</v>
      </c>
    </row>
    <row r="644" spans="1:12" ht="13.5" x14ac:dyDescent="0.25">
      <c r="A644" s="3">
        <f>RSI!A644</f>
        <v>42942</v>
      </c>
      <c r="B644" s="2">
        <f>RSI!B644</f>
        <v>6.5629</v>
      </c>
      <c r="C644" s="2">
        <f>RSI!I644</f>
        <v>58.623431543207744</v>
      </c>
      <c r="D644" s="2">
        <f>MACD!E644</f>
        <v>-7.3156795507830275E-2</v>
      </c>
      <c r="E644" s="2">
        <f>MACD!F644</f>
        <v>-0.11859408650961036</v>
      </c>
      <c r="F644" s="2">
        <f>'Moving Avg'!D644</f>
        <v>6.5969999999999995</v>
      </c>
      <c r="G644" s="2">
        <f>'Moving Avg'!F644</f>
        <v>6.5192099999999993</v>
      </c>
      <c r="H644" s="2">
        <f>'Moving Avg'!G644</f>
        <v>6.2575519999999996</v>
      </c>
      <c r="I644" s="2">
        <f>'Moving Avg'!H644</f>
        <v>5.8414904999999999</v>
      </c>
      <c r="J644" s="17" t="str">
        <f>OBV!F644</f>
        <v>NEUTRAL</v>
      </c>
      <c r="K644" s="17" t="e">
        <f>OBV!G644</f>
        <v>#DIV/0!</v>
      </c>
      <c r="L644" s="17" t="str">
        <f>OBV!H644</f>
        <v>NEUTRAL</v>
      </c>
    </row>
    <row r="645" spans="1:12" ht="13.5" x14ac:dyDescent="0.25">
      <c r="A645" s="3">
        <f>RSI!A645</f>
        <v>42943</v>
      </c>
      <c r="B645" s="2">
        <f>RSI!B645</f>
        <v>6.5660999999999996</v>
      </c>
      <c r="C645" s="2">
        <f>RSI!I645</f>
        <v>58.826394629833182</v>
      </c>
      <c r="D645" s="2">
        <f>MACD!E645</f>
        <v>-3.6144429610883044E-2</v>
      </c>
      <c r="E645" s="2">
        <f>MACD!F645</f>
        <v>-0.1021041551298649</v>
      </c>
      <c r="F645" s="2">
        <f>'Moving Avg'!D645</f>
        <v>6.5897800000000002</v>
      </c>
      <c r="G645" s="2">
        <f>'Moving Avg'!F645</f>
        <v>6.5398799999999992</v>
      </c>
      <c r="H645" s="2">
        <f>'Moving Avg'!G645</f>
        <v>6.2654919999999992</v>
      </c>
      <c r="I645" s="2">
        <f>'Moving Avg'!H645</f>
        <v>5.8459785000000002</v>
      </c>
      <c r="J645" s="17" t="str">
        <f>OBV!F645</f>
        <v>NEUTRAL</v>
      </c>
      <c r="K645" s="17" t="e">
        <f>OBV!G645</f>
        <v>#DIV/0!</v>
      </c>
      <c r="L645" s="17" t="str">
        <f>OBV!H645</f>
        <v>NEUTRAL</v>
      </c>
    </row>
    <row r="646" spans="1:12" ht="13.5" x14ac:dyDescent="0.25">
      <c r="A646" s="3">
        <f>RSI!A646</f>
        <v>42944</v>
      </c>
      <c r="B646" s="2">
        <f>RSI!B646</f>
        <v>6.6612999999999998</v>
      </c>
      <c r="C646" s="2">
        <f>RSI!I646</f>
        <v>64.418312493861663</v>
      </c>
      <c r="D646" s="2">
        <f>MACD!E646</f>
        <v>-1.9142918897898653E-3</v>
      </c>
      <c r="E646" s="2">
        <f>MACD!F646</f>
        <v>-8.2066182481849895E-2</v>
      </c>
      <c r="F646" s="2">
        <f>'Moving Avg'!D646</f>
        <v>6.6029</v>
      </c>
      <c r="G646" s="2">
        <f>'Moving Avg'!F646</f>
        <v>6.5561249999999998</v>
      </c>
      <c r="H646" s="2">
        <f>'Moving Avg'!G646</f>
        <v>6.2750739999999983</v>
      </c>
      <c r="I646" s="2">
        <f>'Moving Avg'!H646</f>
        <v>5.8511730000000011</v>
      </c>
      <c r="J646" s="17" t="str">
        <f>OBV!F646</f>
        <v>NEUTRAL</v>
      </c>
      <c r="K646" s="17" t="e">
        <f>OBV!G646</f>
        <v>#DIV/0!</v>
      </c>
      <c r="L646" s="17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6.6580000000000004</v>
      </c>
      <c r="C647" s="2">
        <f>RSI!I647</f>
        <v>64.093362437346343</v>
      </c>
      <c r="D647" s="2">
        <f>MACD!E647</f>
        <v>2.6142531588442708E-2</v>
      </c>
      <c r="E647" s="2">
        <f>MACD!F647</f>
        <v>-6.0424439667791381E-2</v>
      </c>
      <c r="F647" s="2">
        <f>'Moving Avg'!D647</f>
        <v>6.6219200000000003</v>
      </c>
      <c r="G647" s="2">
        <f>'Moving Avg'!F647</f>
        <v>6.5690849999999994</v>
      </c>
      <c r="H647" s="2">
        <f>'Moving Avg'!G647</f>
        <v>6.2848519999999999</v>
      </c>
      <c r="I647" s="2">
        <f>'Moving Avg'!H647</f>
        <v>5.8561779999999999</v>
      </c>
      <c r="J647" s="17" t="str">
        <f>OBV!F647</f>
        <v>NEUTRAL</v>
      </c>
      <c r="K647" s="17" t="e">
        <f>OBV!G647</f>
        <v>#DIV/0!</v>
      </c>
      <c r="L647" s="17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6.5956999999999999</v>
      </c>
      <c r="C648" s="2">
        <f>RSI!I648</f>
        <v>58.131554265102949</v>
      </c>
      <c r="D648" s="2">
        <f>MACD!E648</f>
        <v>3.0727877258414971E-2</v>
      </c>
      <c r="E648" s="2">
        <f>MACD!F648</f>
        <v>-4.2193976282550109E-2</v>
      </c>
      <c r="F648" s="2">
        <f>'Moving Avg'!D648</f>
        <v>6.6087999999999996</v>
      </c>
      <c r="G648" s="2">
        <f>'Moving Avg'!F648</f>
        <v>6.5790949999999997</v>
      </c>
      <c r="H648" s="2">
        <f>'Moving Avg'!G648</f>
        <v>6.2941060000000002</v>
      </c>
      <c r="I648" s="2">
        <f>'Moving Avg'!H648</f>
        <v>5.8605690000000017</v>
      </c>
      <c r="J648" s="17" t="str">
        <f>OBV!F648</f>
        <v>NEUTRAL</v>
      </c>
      <c r="K648" s="17" t="e">
        <f>OBV!G648</f>
        <v>#DIV/0!</v>
      </c>
      <c r="L648" s="17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6.5956999999999999</v>
      </c>
      <c r="C649" s="2">
        <f>RSI!I649</f>
        <v>58.131554265102949</v>
      </c>
      <c r="D649" s="2">
        <f>MACD!E649</f>
        <v>3.0991291931374398E-2</v>
      </c>
      <c r="E649" s="2">
        <f>MACD!F649</f>
        <v>-2.7556922639765211E-2</v>
      </c>
      <c r="F649" s="2">
        <f>'Moving Avg'!D649</f>
        <v>6.6153599999999999</v>
      </c>
      <c r="G649" s="2">
        <f>'Moving Avg'!F649</f>
        <v>6.5900899999999991</v>
      </c>
      <c r="H649" s="2">
        <f>'Moving Avg'!G649</f>
        <v>6.3033600000000005</v>
      </c>
      <c r="I649" s="2">
        <f>'Moving Avg'!H649</f>
        <v>5.8649600000000017</v>
      </c>
      <c r="J649" s="17" t="str">
        <f>OBV!F649</f>
        <v>NEUTRAL</v>
      </c>
      <c r="K649" s="17" t="e">
        <f>OBV!G649</f>
        <v>#DIV/0!</v>
      </c>
      <c r="L649" s="17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6.5956999999999999</v>
      </c>
      <c r="C650" s="2">
        <f>RSI!I650</f>
        <v>58.131554265102949</v>
      </c>
      <c r="D650" s="2">
        <f>MACD!E650</f>
        <v>3.4180676168806379E-2</v>
      </c>
      <c r="E650" s="2">
        <f>MACD!F650</f>
        <v>-1.5209402878050894E-2</v>
      </c>
      <c r="F650" s="2">
        <f>'Moving Avg'!D650</f>
        <v>6.6212800000000005</v>
      </c>
      <c r="G650" s="2">
        <f>'Moving Avg'!F650</f>
        <v>6.6009199999999995</v>
      </c>
      <c r="H650" s="2">
        <f>'Moving Avg'!G650</f>
        <v>6.3129420000000005</v>
      </c>
      <c r="I650" s="2">
        <f>'Moving Avg'!H650</f>
        <v>5.8694810000000022</v>
      </c>
      <c r="J650" s="17" t="str">
        <f>OBV!F650</f>
        <v>NEUTRAL</v>
      </c>
      <c r="K650" s="17" t="e">
        <f>OBV!G650</f>
        <v>#DIV/0!</v>
      </c>
      <c r="L650" s="17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6.6383000000000001</v>
      </c>
      <c r="C651" s="2">
        <f>RSI!I651</f>
        <v>61.212817343518722</v>
      </c>
      <c r="D651" s="2">
        <f>MACD!E651</f>
        <v>3.2208476626408356E-2</v>
      </c>
      <c r="E651" s="2">
        <f>MACD!F651</f>
        <v>-5.7258269771590454E-3</v>
      </c>
      <c r="F651" s="2">
        <f>'Moving Avg'!D651</f>
        <v>6.6166799999999997</v>
      </c>
      <c r="G651" s="2">
        <f>'Moving Avg'!F651</f>
        <v>6.6102699999999981</v>
      </c>
      <c r="H651" s="2">
        <f>'Moving Avg'!G651</f>
        <v>6.3241640000000006</v>
      </c>
      <c r="I651" s="2">
        <f>'Moving Avg'!H651</f>
        <v>5.8742150000000013</v>
      </c>
      <c r="J651" s="17" t="str">
        <f>OBV!F651</f>
        <v>NEUTRAL</v>
      </c>
      <c r="K651" s="17" t="e">
        <f>OBV!G651</f>
        <v>#DIV/0!</v>
      </c>
      <c r="L651" s="17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6.6284999999999998</v>
      </c>
      <c r="C652" s="2">
        <f>RSI!I652</f>
        <v>60.116746638097013</v>
      </c>
      <c r="D652" s="2">
        <f>MACD!E652</f>
        <v>2.5490559872377361E-2</v>
      </c>
      <c r="E652" s="2">
        <f>MACD!F652</f>
        <v>5.1745039274823587E-4</v>
      </c>
      <c r="F652" s="2">
        <f>'Moving Avg'!D652</f>
        <v>6.6107800000000001</v>
      </c>
      <c r="G652" s="2">
        <f>'Moving Avg'!F652</f>
        <v>6.6184749999999992</v>
      </c>
      <c r="H652" s="2">
        <f>'Moving Avg'!G652</f>
        <v>6.3359779999999999</v>
      </c>
      <c r="I652" s="2">
        <f>'Moving Avg'!H652</f>
        <v>5.8787555000000022</v>
      </c>
      <c r="J652" s="17" t="str">
        <f>OBV!F652</f>
        <v>NEUTRAL</v>
      </c>
      <c r="K652" s="17" t="e">
        <f>OBV!G652</f>
        <v>#DIV/0!</v>
      </c>
      <c r="L652" s="17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6.5824999999999996</v>
      </c>
      <c r="C653" s="2">
        <f>RSI!I653</f>
        <v>55.127015739597653</v>
      </c>
      <c r="D653" s="2">
        <f>MACD!E653</f>
        <v>3.7735034667681688E-2</v>
      </c>
      <c r="E653" s="2">
        <f>MACD!F653</f>
        <v>7.9609672477349257E-3</v>
      </c>
      <c r="F653" s="2">
        <f>'Moving Avg'!D653</f>
        <v>6.6081400000000006</v>
      </c>
      <c r="G653" s="2">
        <f>'Moving Avg'!F653</f>
        <v>6.6227400000000003</v>
      </c>
      <c r="H653" s="2">
        <f>'Moving Avg'!G653</f>
        <v>6.347594</v>
      </c>
      <c r="I653" s="2">
        <f>'Moving Avg'!H653</f>
        <v>5.882850000000003</v>
      </c>
      <c r="J653" s="17" t="str">
        <f>OBV!F653</f>
        <v>NEUTRAL</v>
      </c>
      <c r="K653" s="17" t="e">
        <f>OBV!G653</f>
        <v>#DIV/0!</v>
      </c>
      <c r="L653" s="17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6.5792999999999999</v>
      </c>
      <c r="C654" s="2">
        <f>RSI!I654</f>
        <v>54.78634813444674</v>
      </c>
      <c r="D654" s="2">
        <f>MACD!E654</f>
        <v>3.2894836462662447E-2</v>
      </c>
      <c r="E654" s="2">
        <f>MACD!F654</f>
        <v>1.294774109072043E-2</v>
      </c>
      <c r="F654" s="2">
        <f>'Moving Avg'!D654</f>
        <v>6.6048599999999995</v>
      </c>
      <c r="G654" s="2">
        <f>'Moving Avg'!F654</f>
        <v>6.6217599999999992</v>
      </c>
      <c r="H654" s="2">
        <f>'Moving Avg'!G654</f>
        <v>6.3591459999999991</v>
      </c>
      <c r="I654" s="2">
        <f>'Moving Avg'!H654</f>
        <v>5.8872025000000034</v>
      </c>
      <c r="J654" s="17" t="str">
        <f>OBV!F654</f>
        <v>NEUTRAL</v>
      </c>
      <c r="K654" s="17" t="e">
        <f>OBV!G654</f>
        <v>#DIV/0!</v>
      </c>
      <c r="L654" s="17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6.5727000000000002</v>
      </c>
      <c r="C655" s="2">
        <f>RSI!I655</f>
        <v>54.044531190164939</v>
      </c>
      <c r="D655" s="2">
        <f>MACD!E655</f>
        <v>2.9522090444909388E-2</v>
      </c>
      <c r="E655" s="2">
        <f>MACD!F655</f>
        <v>1.6262610961558222E-2</v>
      </c>
      <c r="F655" s="2">
        <f>'Moving Avg'!D655</f>
        <v>6.6002600000000005</v>
      </c>
      <c r="G655" s="2">
        <f>'Moving Avg'!F655</f>
        <v>6.6165099999999999</v>
      </c>
      <c r="H655" s="2">
        <f>'Moving Avg'!G655</f>
        <v>6.3708280000000013</v>
      </c>
      <c r="I655" s="2">
        <f>'Moving Avg'!H655</f>
        <v>5.891608500000002</v>
      </c>
      <c r="J655" s="17" t="str">
        <f>OBV!F655</f>
        <v>NEUTRAL</v>
      </c>
      <c r="K655" s="17" t="e">
        <f>OBV!G655</f>
        <v>#DIV/0!</v>
      </c>
      <c r="L655" s="17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6.5792999999999999</v>
      </c>
      <c r="C656" s="2">
        <f>RSI!I656</f>
        <v>54.705010538160984</v>
      </c>
      <c r="D656" s="2">
        <f>MACD!E656</f>
        <v>4.0625242819093188E-2</v>
      </c>
      <c r="E656" s="2">
        <f>MACD!F656</f>
        <v>2.113513733306522E-2</v>
      </c>
      <c r="F656" s="2">
        <f>'Moving Avg'!D656</f>
        <v>6.5884600000000004</v>
      </c>
      <c r="G656" s="2">
        <f>'Moving Avg'!F656</f>
        <v>6.6081449999999986</v>
      </c>
      <c r="H656" s="2">
        <f>'Moving Avg'!G656</f>
        <v>6.3829700000000003</v>
      </c>
      <c r="I656" s="2">
        <f>'Moving Avg'!H656</f>
        <v>5.8960475000000034</v>
      </c>
      <c r="J656" s="17" t="str">
        <f>OBV!F656</f>
        <v>NEUTRAL</v>
      </c>
      <c r="K656" s="17" t="e">
        <f>OBV!G656</f>
        <v>#DIV/0!</v>
      </c>
      <c r="L656" s="17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6.5629</v>
      </c>
      <c r="C657" s="2">
        <f>RSI!I657</f>
        <v>52.678988949943218</v>
      </c>
      <c r="D657" s="2">
        <f>MACD!E657</f>
        <v>5.0502923535971078E-2</v>
      </c>
      <c r="E657" s="2">
        <f>MACD!F657</f>
        <v>2.7008694573646391E-2</v>
      </c>
      <c r="F657" s="2">
        <f>'Moving Avg'!D657</f>
        <v>6.5753399999999997</v>
      </c>
      <c r="G657" s="2">
        <f>'Moving Avg'!F657</f>
        <v>6.5989599999999999</v>
      </c>
      <c r="H657" s="2">
        <f>'Moving Avg'!G657</f>
        <v>6.3941279999999994</v>
      </c>
      <c r="I657" s="2">
        <f>'Moving Avg'!H657</f>
        <v>5.900635000000003</v>
      </c>
      <c r="J657" s="17" t="str">
        <f>OBV!F657</f>
        <v>NEUTRAL</v>
      </c>
      <c r="K657" s="17" t="e">
        <f>OBV!G657</f>
        <v>#DIV/0!</v>
      </c>
      <c r="L657" s="17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6.5792999999999999</v>
      </c>
      <c r="C658" s="2">
        <f>RSI!I658</f>
        <v>54.493963970934068</v>
      </c>
      <c r="D658" s="2">
        <f>MACD!E658</f>
        <v>4.7950645766732691E-2</v>
      </c>
      <c r="E658" s="2">
        <f>MACD!F658</f>
        <v>3.1197084812263652E-2</v>
      </c>
      <c r="F658" s="2">
        <f>'Moving Avg'!D658</f>
        <v>6.5747</v>
      </c>
      <c r="G658" s="2">
        <f>'Moving Avg'!F658</f>
        <v>6.597979999999998</v>
      </c>
      <c r="H658" s="2">
        <f>'Moving Avg'!G658</f>
        <v>6.4043020000000004</v>
      </c>
      <c r="I658" s="2">
        <f>'Moving Avg'!H658</f>
        <v>5.9056500000000032</v>
      </c>
      <c r="J658" s="17" t="str">
        <f>OBV!F658</f>
        <v>NEUTRAL</v>
      </c>
      <c r="K658" s="17" t="e">
        <f>OBV!G658</f>
        <v>#DIV/0!</v>
      </c>
      <c r="L658" s="17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6.5629</v>
      </c>
      <c r="C659" s="2">
        <f>RSI!I659</f>
        <v>52.332381454641848</v>
      </c>
      <c r="D659" s="2">
        <f>MACD!E659</f>
        <v>4.6806261237937186E-2</v>
      </c>
      <c r="E659" s="2">
        <f>MACD!F659</f>
        <v>3.4318920097398356E-2</v>
      </c>
      <c r="F659" s="2">
        <f>'Moving Avg'!D659</f>
        <v>6.5714200000000007</v>
      </c>
      <c r="G659" s="2">
        <f>'Moving Avg'!F659</f>
        <v>6.5971599999999997</v>
      </c>
      <c r="H659" s="2">
        <f>'Moving Avg'!G659</f>
        <v>6.4154599999999986</v>
      </c>
      <c r="I659" s="2">
        <f>'Moving Avg'!H659</f>
        <v>5.9105830000000026</v>
      </c>
      <c r="J659" s="17" t="str">
        <f>OBV!F659</f>
        <v>NEUTRAL</v>
      </c>
      <c r="K659" s="17" t="e">
        <f>OBV!G659</f>
        <v>#DIV/0!</v>
      </c>
      <c r="L659" s="17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6.5563000000000002</v>
      </c>
      <c r="C660" s="2">
        <f>RSI!I660</f>
        <v>51.447925806231801</v>
      </c>
      <c r="D660" s="2">
        <f>MACD!E660</f>
        <v>4.6238937048847184E-2</v>
      </c>
      <c r="E660" s="2">
        <f>MACD!F660</f>
        <v>3.6702923487688124E-2</v>
      </c>
      <c r="F660" s="2">
        <f>'Moving Avg'!D660</f>
        <v>6.5681399999999996</v>
      </c>
      <c r="G660" s="2">
        <f>'Moving Avg'!F660</f>
        <v>6.5948650000000004</v>
      </c>
      <c r="H660" s="2">
        <f>'Moving Avg'!G660</f>
        <v>6.4261579999999991</v>
      </c>
      <c r="I660" s="2">
        <f>'Moving Avg'!H660</f>
        <v>5.9152815000000025</v>
      </c>
      <c r="J660" s="17" t="str">
        <f>OBV!F660</f>
        <v>NEUTRAL</v>
      </c>
      <c r="K660" s="17" t="e">
        <f>OBV!G660</f>
        <v>#DIV/0!</v>
      </c>
      <c r="L660" s="17" t="str">
        <f>OBV!H660</f>
        <v>NEUTRAL</v>
      </c>
    </row>
    <row r="661" spans="1:12" ht="13.5" x14ac:dyDescent="0.25">
      <c r="A661" s="3">
        <f>RSI!A661</f>
        <v>42965</v>
      </c>
      <c r="B661" s="2">
        <f>RSI!B661</f>
        <v>6.5563000000000002</v>
      </c>
      <c r="C661" s="2">
        <f>RSI!I661</f>
        <v>51.447925806231801</v>
      </c>
      <c r="D661" s="2">
        <f>MACD!E661</f>
        <v>5.2270361834615642E-2</v>
      </c>
      <c r="E661" s="2">
        <f>MACD!F661</f>
        <v>3.9816411157073628E-2</v>
      </c>
      <c r="F661" s="2">
        <f>'Moving Avg'!D661</f>
        <v>6.5635400000000006</v>
      </c>
      <c r="G661" s="2">
        <f>'Moving Avg'!F661</f>
        <v>6.5928950000000004</v>
      </c>
      <c r="H661" s="2">
        <f>'Moving Avg'!G661</f>
        <v>6.4371839999999994</v>
      </c>
      <c r="I661" s="2">
        <f>'Moving Avg'!H661</f>
        <v>5.9195335000000027</v>
      </c>
      <c r="J661" s="17" t="str">
        <f>OBV!F661</f>
        <v>NEUTRAL</v>
      </c>
      <c r="K661" s="17" t="e">
        <f>OBV!G661</f>
        <v>#DIV/0!</v>
      </c>
      <c r="L661" s="17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6.5956999999999999</v>
      </c>
      <c r="C662" s="2">
        <f>RSI!I662</f>
        <v>56.533939180382525</v>
      </c>
      <c r="D662" s="2">
        <f>MACD!E662</f>
        <v>5.2908425563241934E-2</v>
      </c>
      <c r="E662" s="2">
        <f>MACD!F662</f>
        <v>4.2434814038307289E-2</v>
      </c>
      <c r="F662" s="2">
        <f>'Moving Avg'!D662</f>
        <v>6.5700999999999992</v>
      </c>
      <c r="G662" s="2">
        <f>'Moving Avg'!F662</f>
        <v>6.5945349999999987</v>
      </c>
      <c r="H662" s="2">
        <f>'Moving Avg'!G662</f>
        <v>6.4478819999999999</v>
      </c>
      <c r="I662" s="2">
        <f>'Moving Avg'!H662</f>
        <v>5.9239825000000028</v>
      </c>
      <c r="J662" s="17" t="str">
        <f>OBV!F662</f>
        <v>NEUTRAL</v>
      </c>
      <c r="K662" s="17" t="e">
        <f>OBV!G662</f>
        <v>#DIV/0!</v>
      </c>
      <c r="L662" s="17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6.6021999999999998</v>
      </c>
      <c r="C663" s="2">
        <f>RSI!I663</f>
        <v>57.328109068412822</v>
      </c>
      <c r="D663" s="2">
        <f>MACD!E663</f>
        <v>4.5620772637655627E-2</v>
      </c>
      <c r="E663" s="2">
        <f>MACD!F663</f>
        <v>4.3072005758176955E-2</v>
      </c>
      <c r="F663" s="2">
        <f>'Moving Avg'!D663</f>
        <v>6.5746800000000007</v>
      </c>
      <c r="G663" s="2">
        <f>'Moving Avg'!F663</f>
        <v>6.5915800000000004</v>
      </c>
      <c r="H663" s="2">
        <f>'Moving Avg'!G663</f>
        <v>6.4585140000000001</v>
      </c>
      <c r="I663" s="2">
        <f>'Moving Avg'!H663</f>
        <v>5.9284640000000026</v>
      </c>
      <c r="J663" s="17" t="str">
        <f>OBV!F663</f>
        <v>NEUTRAL</v>
      </c>
      <c r="K663" s="17" t="e">
        <f>OBV!G663</f>
        <v>#DIV/0!</v>
      </c>
      <c r="L663" s="17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6.5956999999999999</v>
      </c>
      <c r="C664" s="2">
        <f>RSI!I664</f>
        <v>56.221859731169204</v>
      </c>
      <c r="D664" s="2">
        <f>MACD!E664</f>
        <v>3.9155850571881423E-2</v>
      </c>
      <c r="E664" s="2">
        <f>MACD!F664</f>
        <v>4.2288774720917847E-2</v>
      </c>
      <c r="F664" s="2">
        <f>'Moving Avg'!D664</f>
        <v>6.5812399999999993</v>
      </c>
      <c r="G664" s="2">
        <f>'Moving Avg'!F664</f>
        <v>6.5932199999999996</v>
      </c>
      <c r="H664" s="2">
        <f>'Moving Avg'!G664</f>
        <v>6.4690160000000025</v>
      </c>
      <c r="I664" s="2">
        <f>'Moving Avg'!H664</f>
        <v>5.932840500000002</v>
      </c>
      <c r="J664" s="17" t="str">
        <f>OBV!F664</f>
        <v>NEUTRAL</v>
      </c>
      <c r="K664" s="17" t="e">
        <f>OBV!G664</f>
        <v>#DIV/0!</v>
      </c>
      <c r="L664" s="17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6.6513999999999998</v>
      </c>
      <c r="C665" s="2">
        <f>RSI!I665</f>
        <v>62.839374819330551</v>
      </c>
      <c r="D665" s="2">
        <f>MACD!E665</f>
        <v>2.8316315043745988E-2</v>
      </c>
      <c r="E665" s="2">
        <f>MACD!F665</f>
        <v>3.9494282785483475E-2</v>
      </c>
      <c r="F665" s="2">
        <f>'Moving Avg'!D665</f>
        <v>6.6002600000000005</v>
      </c>
      <c r="G665" s="2">
        <f>'Moving Avg'!F665</f>
        <v>6.5974850000000007</v>
      </c>
      <c r="H665" s="2">
        <f>'Moving Avg'!G665</f>
        <v>6.4786620000000026</v>
      </c>
      <c r="I665" s="2">
        <f>'Moving Avg'!H665</f>
        <v>5.9377840000000015</v>
      </c>
      <c r="J665" s="17" t="str">
        <f>OBV!F665</f>
        <v>NEUTRAL</v>
      </c>
      <c r="K665" s="17" t="e">
        <f>OBV!G665</f>
        <v>#DIV/0!</v>
      </c>
      <c r="L665" s="17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6.6482000000000001</v>
      </c>
      <c r="C666" s="2">
        <f>RSI!I666</f>
        <v>62.257129254207662</v>
      </c>
      <c r="D666" s="2">
        <f>MACD!E666</f>
        <v>1.9856663959950005E-2</v>
      </c>
      <c r="E666" s="2">
        <f>MACD!F666</f>
        <v>3.5566759020376787E-2</v>
      </c>
      <c r="F666" s="2">
        <f>'Moving Avg'!D666</f>
        <v>6.618640000000001</v>
      </c>
      <c r="G666" s="2">
        <f>'Moving Avg'!F666</f>
        <v>6.5968299999999989</v>
      </c>
      <c r="H666" s="2">
        <f>'Moving Avg'!G666</f>
        <v>6.4898200000000017</v>
      </c>
      <c r="I666" s="2">
        <f>'Moving Avg'!H666</f>
        <v>5.9429275000000015</v>
      </c>
      <c r="J666" s="17" t="str">
        <f>OBV!F666</f>
        <v>NEUTRAL</v>
      </c>
      <c r="K666" s="17" t="e">
        <f>OBV!G666</f>
        <v>#DIV/0!</v>
      </c>
      <c r="L666" s="17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6.6448999999999998</v>
      </c>
      <c r="C667" s="2">
        <f>RSI!I667</f>
        <v>61.623017303992995</v>
      </c>
      <c r="D667" s="2">
        <f>MACD!E667</f>
        <v>9.9386277665498568E-3</v>
      </c>
      <c r="E667" s="2">
        <f>MACD!F667</f>
        <v>3.0441132769611402E-2</v>
      </c>
      <c r="F667" s="2">
        <f>'Moving Avg'!D667</f>
        <v>6.6284799999999988</v>
      </c>
      <c r="G667" s="2">
        <f>'Moving Avg'!F667</f>
        <v>6.5961749999999979</v>
      </c>
      <c r="H667" s="2">
        <f>'Moving Avg'!G667</f>
        <v>6.5006480000000009</v>
      </c>
      <c r="I667" s="2">
        <f>'Moving Avg'!H667</f>
        <v>5.9481265000000016</v>
      </c>
      <c r="J667" s="17" t="str">
        <f>OBV!F667</f>
        <v>NEUTRAL</v>
      </c>
      <c r="K667" s="17" t="e">
        <f>OBV!G667</f>
        <v>#DIV/0!</v>
      </c>
      <c r="L667" s="17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6.6744000000000003</v>
      </c>
      <c r="C668" s="2">
        <f>RSI!I668</f>
        <v>65.050035031921553</v>
      </c>
      <c r="D668" s="2">
        <f>MACD!E668</f>
        <v>1.458244677515097E-3</v>
      </c>
      <c r="E668" s="2">
        <f>MACD!F668</f>
        <v>2.4644555151192144E-2</v>
      </c>
      <c r="F668" s="2">
        <f>'Moving Avg'!D668</f>
        <v>6.6429199999999993</v>
      </c>
      <c r="G668" s="2">
        <f>'Moving Avg'!F668</f>
        <v>6.6001099999999981</v>
      </c>
      <c r="H668" s="2">
        <f>'Moving Avg'!G668</f>
        <v>6.5114100000000015</v>
      </c>
      <c r="I668" s="2">
        <f>'Moving Avg'!H668</f>
        <v>5.9534730000000033</v>
      </c>
      <c r="J668" s="17" t="str">
        <f>OBV!F668</f>
        <v>NEUTRAL</v>
      </c>
      <c r="K668" s="17" t="e">
        <f>OBV!G668</f>
        <v>#DIV/0!</v>
      </c>
      <c r="L668" s="17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6.7596999999999996</v>
      </c>
      <c r="C669" s="2">
        <f>RSI!I669</f>
        <v>72.654149672524809</v>
      </c>
      <c r="D669" s="2">
        <f>MACD!E669</f>
        <v>-1.5127904405660253E-2</v>
      </c>
      <c r="E669" s="2">
        <f>MACD!F669</f>
        <v>1.6690063239821668E-2</v>
      </c>
      <c r="F669" s="2">
        <f>'Moving Avg'!D669</f>
        <v>6.6757200000000001</v>
      </c>
      <c r="G669" s="2">
        <f>'Moving Avg'!F669</f>
        <v>6.6083099999999986</v>
      </c>
      <c r="H669" s="2">
        <f>'Moving Avg'!G669</f>
        <v>6.5245340000000018</v>
      </c>
      <c r="I669" s="2">
        <f>'Moving Avg'!H669</f>
        <v>5.9591740000000035</v>
      </c>
      <c r="J669" s="17" t="str">
        <f>OBV!F669</f>
        <v>NEUTRAL</v>
      </c>
      <c r="K669" s="17" t="e">
        <f>OBV!G669</f>
        <v>#DIV/0!</v>
      </c>
      <c r="L669" s="17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6.7596999999999996</v>
      </c>
      <c r="C670" s="2">
        <f>RSI!I670</f>
        <v>72.654149672524809</v>
      </c>
      <c r="D670" s="2">
        <f>MACD!E670</f>
        <v>-3.1208472440562574E-2</v>
      </c>
      <c r="E670" s="2">
        <f>MACD!F670</f>
        <v>7.11035610374482E-3</v>
      </c>
      <c r="F670" s="2">
        <f>'Moving Avg'!D670</f>
        <v>6.6973799999999999</v>
      </c>
      <c r="G670" s="2">
        <f>'Moving Avg'!F670</f>
        <v>6.6165099999999999</v>
      </c>
      <c r="H670" s="2">
        <f>'Moving Avg'!G670</f>
        <v>6.5376580000000022</v>
      </c>
      <c r="I670" s="2">
        <f>'Moving Avg'!H670</f>
        <v>5.9648750000000037</v>
      </c>
      <c r="J670" s="17" t="str">
        <f>OBV!F670</f>
        <v>NEUTRAL</v>
      </c>
      <c r="K670" s="17" t="e">
        <f>OBV!G670</f>
        <v>#DIV/0!</v>
      </c>
      <c r="L670" s="17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6.9238</v>
      </c>
      <c r="C671" s="2">
        <f>RSI!I671</f>
        <v>81.59067502617016</v>
      </c>
      <c r="D671" s="2">
        <f>MACD!E671</f>
        <v>-5.7925060246363458E-2</v>
      </c>
      <c r="E671" s="2">
        <f>MACD!F671</f>
        <v>-5.8967271662768361E-3</v>
      </c>
      <c r="F671" s="2">
        <f>'Moving Avg'!D671</f>
        <v>6.7525000000000004</v>
      </c>
      <c r="G671" s="2">
        <f>'Moving Avg'!F671</f>
        <v>6.6307850000000004</v>
      </c>
      <c r="H671" s="2">
        <f>'Moving Avg'!G671</f>
        <v>6.5540640000000003</v>
      </c>
      <c r="I671" s="2">
        <f>'Moving Avg'!H671</f>
        <v>5.9713965000000044</v>
      </c>
      <c r="J671" s="17" t="str">
        <f>OBV!F671</f>
        <v>NEUTRAL</v>
      </c>
      <c r="K671" s="17" t="e">
        <f>OBV!G671</f>
        <v>#DIV/0!</v>
      </c>
      <c r="L671" s="17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6.8254000000000001</v>
      </c>
      <c r="C672" s="2">
        <f>RSI!I672</f>
        <v>67.372844210785047</v>
      </c>
      <c r="D672" s="2">
        <f>MACD!E672</f>
        <v>-6.903435200023722E-2</v>
      </c>
      <c r="E672" s="2">
        <f>MACD!F672</f>
        <v>-1.8524252133068915E-2</v>
      </c>
      <c r="F672" s="2">
        <f>'Moving Avg'!D672</f>
        <v>6.7885999999999997</v>
      </c>
      <c r="G672" s="2">
        <f>'Moving Avg'!F672</f>
        <v>6.6406299999999989</v>
      </c>
      <c r="H672" s="2">
        <f>'Moving Avg'!G672</f>
        <v>6.5675180000000015</v>
      </c>
      <c r="I672" s="2">
        <f>'Moving Avg'!H672</f>
        <v>5.9774260000000048</v>
      </c>
      <c r="J672" s="17" t="str">
        <f>OBV!F672</f>
        <v>NEUTRAL</v>
      </c>
      <c r="K672" s="17" t="e">
        <f>OBV!G672</f>
        <v>#DIV/0!</v>
      </c>
      <c r="L672" s="17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6.8582000000000001</v>
      </c>
      <c r="C673" s="2">
        <f>RSI!I673</f>
        <v>69.293654097233684</v>
      </c>
      <c r="D673" s="2">
        <f>MACD!E673</f>
        <v>-8.099879024614598E-2</v>
      </c>
      <c r="E673" s="2">
        <f>MACD!F673</f>
        <v>-3.1019159755684329E-2</v>
      </c>
      <c r="F673" s="2">
        <f>'Moving Avg'!D673</f>
        <v>6.8253600000000008</v>
      </c>
      <c r="G673" s="2">
        <f>'Moving Avg'!F673</f>
        <v>6.6544149999999984</v>
      </c>
      <c r="H673" s="2">
        <f>'Moving Avg'!G673</f>
        <v>6.5822840000000005</v>
      </c>
      <c r="I673" s="2">
        <f>'Moving Avg'!H673</f>
        <v>5.9831875000000032</v>
      </c>
      <c r="J673" s="17" t="str">
        <f>OBV!F673</f>
        <v>NEUTRAL</v>
      </c>
      <c r="K673" s="17" t="e">
        <f>OBV!G673</f>
        <v>#DIV/0!</v>
      </c>
      <c r="L673" s="17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6.7926000000000002</v>
      </c>
      <c r="C674" s="2">
        <f>RSI!I674</f>
        <v>61.495956231589126</v>
      </c>
      <c r="D674" s="2">
        <f>MACD!E674</f>
        <v>-8.8507694396120051E-2</v>
      </c>
      <c r="E674" s="2">
        <f>MACD!F674</f>
        <v>-4.2516866683771477E-2</v>
      </c>
      <c r="F674" s="2">
        <f>'Moving Avg'!D674</f>
        <v>6.8319400000000003</v>
      </c>
      <c r="G674" s="2">
        <f>'Moving Avg'!F674</f>
        <v>6.6650799999999988</v>
      </c>
      <c r="H674" s="2">
        <f>'Moving Avg'!G674</f>
        <v>6.5957379999999999</v>
      </c>
      <c r="I674" s="2">
        <f>'Moving Avg'!H674</f>
        <v>5.9886930000000032</v>
      </c>
      <c r="J674" s="17" t="str">
        <f>OBV!F674</f>
        <v>NEUTRAL</v>
      </c>
      <c r="K674" s="17" t="e">
        <f>OBV!G674</f>
        <v>#DIV/0!</v>
      </c>
      <c r="L674" s="17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6.7760999999999996</v>
      </c>
      <c r="C675" s="2">
        <f>RSI!I675</f>
        <v>59.676908703355629</v>
      </c>
      <c r="D675" s="2">
        <f>MACD!E675</f>
        <v>-8.5834525916514082E-2</v>
      </c>
      <c r="E675" s="2">
        <f>MACD!F675</f>
        <v>-5.1180398530319998E-2</v>
      </c>
      <c r="F675" s="2">
        <f>'Moving Avg'!D675</f>
        <v>6.8352199999999996</v>
      </c>
      <c r="G675" s="2">
        <f>'Moving Avg'!F675</f>
        <v>6.6752500000000001</v>
      </c>
      <c r="H675" s="2">
        <f>'Moving Avg'!G675</f>
        <v>6.608206</v>
      </c>
      <c r="I675" s="2">
        <f>'Moving Avg'!H675</f>
        <v>5.9943895000000023</v>
      </c>
      <c r="J675" s="17" t="str">
        <f>OBV!F675</f>
        <v>NEUTRAL</v>
      </c>
      <c r="K675" s="17" t="e">
        <f>OBV!G675</f>
        <v>#DIV/0!</v>
      </c>
      <c r="L675" s="17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6.7268999999999997</v>
      </c>
      <c r="C676" s="2">
        <f>RSI!I676</f>
        <v>54.500116202212126</v>
      </c>
      <c r="D676" s="2">
        <f>MACD!E676</f>
        <v>-8.1030937781021883E-2</v>
      </c>
      <c r="E676" s="2">
        <f>MACD!F676</f>
        <v>-5.7150506380460382E-2</v>
      </c>
      <c r="F676" s="2">
        <f>'Moving Avg'!D676</f>
        <v>6.7958400000000001</v>
      </c>
      <c r="G676" s="2">
        <f>'Moving Avg'!F676</f>
        <v>6.6826299999999987</v>
      </c>
      <c r="H676" s="2">
        <f>'Moving Avg'!G676</f>
        <v>6.6160159999999992</v>
      </c>
      <c r="I676" s="2">
        <f>'Moving Avg'!H676</f>
        <v>5.9998545000000014</v>
      </c>
      <c r="J676" s="17" t="str">
        <f>OBV!F676</f>
        <v>NEUTRAL</v>
      </c>
      <c r="K676" s="17" t="e">
        <f>OBV!G676</f>
        <v>#DIV/0!</v>
      </c>
      <c r="L676" s="17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6.7268999999999997</v>
      </c>
      <c r="C677" s="2">
        <f>RSI!I677</f>
        <v>54.500116202212126</v>
      </c>
      <c r="D677" s="2">
        <f>MACD!E677</f>
        <v>-7.7748571717249249E-2</v>
      </c>
      <c r="E677" s="2">
        <f>MACD!F677</f>
        <v>-6.1270119447818162E-2</v>
      </c>
      <c r="F677" s="2">
        <f>'Moving Avg'!D677</f>
        <v>6.7761399999999998</v>
      </c>
      <c r="G677" s="2">
        <f>'Moving Avg'!F677</f>
        <v>6.6908299999999983</v>
      </c>
      <c r="H677" s="2">
        <f>'Moving Avg'!G677</f>
        <v>6.622577999999999</v>
      </c>
      <c r="I677" s="2">
        <f>'Moving Avg'!H677</f>
        <v>6.0052475000000003</v>
      </c>
      <c r="J677" s="17" t="str">
        <f>OBV!F677</f>
        <v>NEUTRAL</v>
      </c>
      <c r="K677" s="17" t="e">
        <f>OBV!G677</f>
        <v>#DIV/0!</v>
      </c>
      <c r="L677" s="17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6.6974</v>
      </c>
      <c r="C678" s="2">
        <f>RSI!I678</f>
        <v>51.399556548538811</v>
      </c>
      <c r="D678" s="2">
        <f>MACD!E678</f>
        <v>-6.8501719995293087E-2</v>
      </c>
      <c r="E678" s="2">
        <f>MACD!F678</f>
        <v>-6.2716439557313153E-2</v>
      </c>
      <c r="F678" s="2">
        <f>'Moving Avg'!D678</f>
        <v>6.7439800000000005</v>
      </c>
      <c r="G678" s="2">
        <f>'Moving Avg'!F678</f>
        <v>6.6967349999999994</v>
      </c>
      <c r="H678" s="2">
        <f>'Moving Avg'!G678</f>
        <v>6.6286159999999992</v>
      </c>
      <c r="I678" s="2">
        <f>'Moving Avg'!H678</f>
        <v>6.0104930000000003</v>
      </c>
      <c r="J678" s="17" t="str">
        <f>OBV!F678</f>
        <v>NEUTRAL</v>
      </c>
      <c r="K678" s="17" t="e">
        <f>OBV!G678</f>
        <v>#DIV/0!</v>
      </c>
      <c r="L678" s="17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6.7007000000000003</v>
      </c>
      <c r="C679" s="2">
        <f>RSI!I679</f>
        <v>51.730377625925819</v>
      </c>
      <c r="D679" s="2">
        <f>MACD!E679</f>
        <v>-4.7859864999511892E-2</v>
      </c>
      <c r="E679" s="2">
        <f>MACD!F679</f>
        <v>-5.9745124645752906E-2</v>
      </c>
      <c r="F679" s="2">
        <f>'Moving Avg'!D679</f>
        <v>6.7256</v>
      </c>
      <c r="G679" s="2">
        <f>'Moving Avg'!F679</f>
        <v>6.7036250000000006</v>
      </c>
      <c r="H679" s="2">
        <f>'Moving Avg'!G679</f>
        <v>6.6351139999999988</v>
      </c>
      <c r="I679" s="2">
        <f>'Moving Avg'!H679</f>
        <v>6.015899000000001</v>
      </c>
      <c r="J679" s="17" t="str">
        <f>OBV!F679</f>
        <v>NEUTRAL</v>
      </c>
      <c r="K679" s="17" t="e">
        <f>OBV!G679</f>
        <v>#DIV/0!</v>
      </c>
      <c r="L679" s="17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6.7565</v>
      </c>
      <c r="C680" s="2">
        <f>RSI!I680</f>
        <v>57.053709469822024</v>
      </c>
      <c r="D680" s="2">
        <f>MACD!E680</f>
        <v>-3.460302857832076E-2</v>
      </c>
      <c r="E680" s="2">
        <f>MACD!F680</f>
        <v>-5.4716705432266477E-2</v>
      </c>
      <c r="F680" s="2">
        <f>'Moving Avg'!D680</f>
        <v>6.721680000000001</v>
      </c>
      <c r="G680" s="2">
        <f>'Moving Avg'!F680</f>
        <v>6.7136350000000009</v>
      </c>
      <c r="H680" s="2">
        <f>'Moving Avg'!G680</f>
        <v>6.6426619999999987</v>
      </c>
      <c r="I680" s="2">
        <f>'Moving Avg'!H680</f>
        <v>6.0215840000000007</v>
      </c>
      <c r="J680" s="17" t="str">
        <f>OBV!F680</f>
        <v>NEUTRAL</v>
      </c>
      <c r="K680" s="17" t="e">
        <f>OBV!G680</f>
        <v>#DIV/0!</v>
      </c>
      <c r="L680" s="17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6.7039999999999997</v>
      </c>
      <c r="C681" s="2">
        <f>RSI!I681</f>
        <v>51.319164013426104</v>
      </c>
      <c r="D681" s="2">
        <f>MACD!E681</f>
        <v>5.3492282027072235E-3</v>
      </c>
      <c r="E681" s="2">
        <f>MACD!F681</f>
        <v>-4.270351870527174E-2</v>
      </c>
      <c r="F681" s="2">
        <f>'Moving Avg'!D681</f>
        <v>6.7170999999999994</v>
      </c>
      <c r="G681" s="2">
        <f>'Moving Avg'!F681</f>
        <v>6.7210200000000011</v>
      </c>
      <c r="H681" s="2">
        <f>'Moving Avg'!G681</f>
        <v>6.647716</v>
      </c>
      <c r="I681" s="2">
        <f>'Moving Avg'!H681</f>
        <v>6.0268625</v>
      </c>
      <c r="J681" s="17" t="str">
        <f>OBV!F681</f>
        <v>NEUTRAL</v>
      </c>
      <c r="K681" s="17" t="e">
        <f>OBV!G681</f>
        <v>#DIV/0!</v>
      </c>
      <c r="L681" s="17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6.7007000000000003</v>
      </c>
      <c r="C682" s="2">
        <f>RSI!I682</f>
        <v>50.972355986496432</v>
      </c>
      <c r="D682" s="2">
        <f>MACD!E682</f>
        <v>2.4200720231116968E-2</v>
      </c>
      <c r="E682" s="2">
        <f>MACD!F682</f>
        <v>-2.9322670917993999E-2</v>
      </c>
      <c r="F682" s="2">
        <f>'Moving Avg'!D682</f>
        <v>6.7118599999999997</v>
      </c>
      <c r="G682" s="2">
        <f>'Moving Avg'!F682</f>
        <v>6.7262699999999995</v>
      </c>
      <c r="H682" s="2">
        <f>'Moving Avg'!G682</f>
        <v>6.6524419999999997</v>
      </c>
      <c r="I682" s="2">
        <f>'Moving Avg'!H682</f>
        <v>6.0322684999999998</v>
      </c>
      <c r="J682" s="17" t="str">
        <f>OBV!F682</f>
        <v>NEUTRAL</v>
      </c>
      <c r="K682" s="17" t="e">
        <f>OBV!G682</f>
        <v>#DIV/0!</v>
      </c>
      <c r="L682" s="17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6.7007000000000003</v>
      </c>
      <c r="C683" s="2">
        <f>RSI!I683</f>
        <v>50.972355986496432</v>
      </c>
      <c r="D683" s="2">
        <f>MACD!E683</f>
        <v>4.5161852501453659E-2</v>
      </c>
      <c r="E683" s="2">
        <f>MACD!F683</f>
        <v>-1.442576623410447E-2</v>
      </c>
      <c r="F683" s="2">
        <f>'Moving Avg'!D683</f>
        <v>6.7125200000000005</v>
      </c>
      <c r="G683" s="2">
        <f>'Moving Avg'!F683</f>
        <v>6.7311950000000014</v>
      </c>
      <c r="H683" s="2">
        <f>'Moving Avg'!G683</f>
        <v>6.6565119999999993</v>
      </c>
      <c r="I683" s="2">
        <f>'Moving Avg'!H683</f>
        <v>6.0377465000000008</v>
      </c>
      <c r="J683" s="17" t="str">
        <f>OBV!F683</f>
        <v>NEUTRAL</v>
      </c>
      <c r="K683" s="17" t="e">
        <f>OBV!G683</f>
        <v>#DIV/0!</v>
      </c>
      <c r="L683" s="17" t="str">
        <f>OBV!H683</f>
        <v>NEUTRAL</v>
      </c>
    </row>
    <row r="684" spans="1:12" ht="13.5" x14ac:dyDescent="0.25">
      <c r="A684" s="3">
        <f>RSI!A684</f>
        <v>43000</v>
      </c>
      <c r="B684" s="2">
        <f>RSI!B684</f>
        <v>6.7007000000000003</v>
      </c>
      <c r="C684" s="2">
        <f>RSI!I684</f>
        <v>50.972355986496432</v>
      </c>
      <c r="D684" s="2">
        <f>MACD!E684</f>
        <v>5.2772291146288453E-2</v>
      </c>
      <c r="E684" s="2">
        <f>MACD!F684</f>
        <v>-9.8615475802588462E-4</v>
      </c>
      <c r="F684" s="2">
        <f>'Moving Avg'!D684</f>
        <v>6.7125200000000005</v>
      </c>
      <c r="G684" s="2">
        <f>'Moving Avg'!F684</f>
        <v>6.7364450000000007</v>
      </c>
      <c r="H684" s="2">
        <f>'Moving Avg'!G684</f>
        <v>6.6585479999999988</v>
      </c>
      <c r="I684" s="2">
        <f>'Moving Avg'!H684</f>
        <v>6.0432245000000009</v>
      </c>
      <c r="J684" s="17" t="str">
        <f>OBV!F684</f>
        <v>NEUTRAL</v>
      </c>
      <c r="K684" s="17" t="e">
        <f>OBV!G684</f>
        <v>#DIV/0!</v>
      </c>
      <c r="L684" s="17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6.6219000000000001</v>
      </c>
      <c r="C685" s="2">
        <f>RSI!I685</f>
        <v>42.422281195567614</v>
      </c>
      <c r="D685" s="2">
        <f>MACD!E685</f>
        <v>6.2479360840716147E-2</v>
      </c>
      <c r="E685" s="2">
        <f>MACD!F685</f>
        <v>1.1706948361722522E-2</v>
      </c>
      <c r="F685" s="2">
        <f>'Moving Avg'!D685</f>
        <v>6.6855999999999991</v>
      </c>
      <c r="G685" s="2">
        <f>'Moving Avg'!F685</f>
        <v>6.7349700000000015</v>
      </c>
      <c r="H685" s="2">
        <f>'Moving Avg'!G685</f>
        <v>6.6574319999999991</v>
      </c>
      <c r="I685" s="2">
        <f>'Moving Avg'!H685</f>
        <v>6.0483805000000022</v>
      </c>
      <c r="J685" s="17" t="str">
        <f>OBV!F685</f>
        <v>NEUTRAL</v>
      </c>
      <c r="K685" s="17" t="e">
        <f>OBV!G685</f>
        <v>#DIV/0!</v>
      </c>
      <c r="L685" s="17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6.5071000000000003</v>
      </c>
      <c r="C686" s="2">
        <f>RSI!I686</f>
        <v>33.583997316687686</v>
      </c>
      <c r="D686" s="2">
        <f>MACD!E686</f>
        <v>7.2064337258393785E-2</v>
      </c>
      <c r="E686" s="2">
        <f>MACD!F686</f>
        <v>2.3778426141056776E-2</v>
      </c>
      <c r="F686" s="2">
        <f>'Moving Avg'!D686</f>
        <v>6.6462199999999996</v>
      </c>
      <c r="G686" s="2">
        <f>'Moving Avg'!F686</f>
        <v>6.7279150000000003</v>
      </c>
      <c r="H686" s="2">
        <f>'Moving Avg'!G686</f>
        <v>6.6526419999999984</v>
      </c>
      <c r="I686" s="2">
        <f>'Moving Avg'!H686</f>
        <v>6.0529770000000021</v>
      </c>
      <c r="J686" s="17" t="str">
        <f>OBV!F686</f>
        <v>NEUTRAL</v>
      </c>
      <c r="K686" s="17" t="e">
        <f>OBV!G686</f>
        <v>#DIV/0!</v>
      </c>
      <c r="L686" s="17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6.53</v>
      </c>
      <c r="C687" s="2">
        <f>RSI!I687</f>
        <v>36.429179138433007</v>
      </c>
      <c r="D687" s="2">
        <f>MACD!E687</f>
        <v>7.9561235166735855E-2</v>
      </c>
      <c r="E687" s="2">
        <f>MACD!F687</f>
        <v>3.4934987946192597E-2</v>
      </c>
      <c r="F687" s="2">
        <f>'Moving Avg'!D687</f>
        <v>6.6120800000000006</v>
      </c>
      <c r="G687" s="2">
        <f>'Moving Avg'!F687</f>
        <v>6.7221699999999984</v>
      </c>
      <c r="H687" s="2">
        <f>'Moving Avg'!G687</f>
        <v>6.6483099999999977</v>
      </c>
      <c r="I687" s="2">
        <f>'Moving Avg'!H687</f>
        <v>6.0577315000000018</v>
      </c>
      <c r="J687" s="17" t="str">
        <f>OBV!F687</f>
        <v>NEUTRAL</v>
      </c>
      <c r="K687" s="17" t="e">
        <f>OBV!G687</f>
        <v>#DIV/0!</v>
      </c>
      <c r="L687" s="17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6.6120999999999999</v>
      </c>
      <c r="C688" s="2">
        <f>RSI!I688</f>
        <v>45.451396512363125</v>
      </c>
      <c r="D688" s="2">
        <f>MACD!E688</f>
        <v>7.6152124010402389E-2</v>
      </c>
      <c r="E688" s="2">
        <f>MACD!F688</f>
        <v>4.3178415159034561E-2</v>
      </c>
      <c r="F688" s="2">
        <f>'Moving Avg'!D688</f>
        <v>6.59436</v>
      </c>
      <c r="G688" s="2">
        <f>'Moving Avg'!F688</f>
        <v>6.7190549999999991</v>
      </c>
      <c r="H688" s="2">
        <f>'Moving Avg'!G688</f>
        <v>6.6485739999999973</v>
      </c>
      <c r="I688" s="2">
        <f>'Moving Avg'!H688</f>
        <v>6.0628965000000026</v>
      </c>
      <c r="J688" s="17" t="str">
        <f>OBV!F688</f>
        <v>NEUTRAL</v>
      </c>
      <c r="K688" s="17" t="e">
        <f>OBV!G688</f>
        <v>#DIV/0!</v>
      </c>
      <c r="L688" s="17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6.4644000000000004</v>
      </c>
      <c r="C689" s="2">
        <f>RSI!I689</f>
        <v>35.649131452812995</v>
      </c>
      <c r="D689" s="2">
        <f>MACD!E689</f>
        <v>8.5033850323697813E-2</v>
      </c>
      <c r="E689" s="2">
        <f>MACD!F689</f>
        <v>5.1549502191967217E-2</v>
      </c>
      <c r="F689" s="2">
        <f>'Moving Avg'!D689</f>
        <v>6.5471000000000004</v>
      </c>
      <c r="G689" s="2">
        <f>'Moving Avg'!F689</f>
        <v>6.7042899999999985</v>
      </c>
      <c r="H689" s="2">
        <f>'Moving Avg'!G689</f>
        <v>6.6462759999999976</v>
      </c>
      <c r="I689" s="2">
        <f>'Moving Avg'!H689</f>
        <v>6.0674090000000023</v>
      </c>
      <c r="J689" s="17" t="str">
        <f>OBV!F689</f>
        <v>NEUTRAL</v>
      </c>
      <c r="K689" s="17" t="e">
        <f>OBV!G689</f>
        <v>#DIV/0!</v>
      </c>
      <c r="L689" s="17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6.4053000000000004</v>
      </c>
      <c r="C690" s="2">
        <f>RSI!I690</f>
        <v>32.617850330801232</v>
      </c>
      <c r="D690" s="2">
        <f>MACD!E690</f>
        <v>0.10667869173355893</v>
      </c>
      <c r="E690" s="2">
        <f>MACD!F690</f>
        <v>6.2575340100285565E-2</v>
      </c>
      <c r="F690" s="2">
        <f>'Moving Avg'!D690</f>
        <v>6.5037800000000008</v>
      </c>
      <c r="G690" s="2">
        <f>'Moving Avg'!F690</f>
        <v>6.6865699999999988</v>
      </c>
      <c r="H690" s="2">
        <f>'Moving Avg'!G690</f>
        <v>6.6423379999999987</v>
      </c>
      <c r="I690" s="2">
        <f>'Moving Avg'!H690</f>
        <v>6.0720585000000016</v>
      </c>
      <c r="J690" s="17" t="str">
        <f>OBV!F690</f>
        <v>NEUTRAL</v>
      </c>
      <c r="K690" s="17" t="e">
        <f>OBV!G690</f>
        <v>#DIV/0!</v>
      </c>
      <c r="L690" s="17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6.3987999999999996</v>
      </c>
      <c r="C691" s="2">
        <f>RSI!I691</f>
        <v>32.292619954077281</v>
      </c>
      <c r="D691" s="2">
        <f>MACD!E691</f>
        <v>0.1188280268354891</v>
      </c>
      <c r="E691" s="2">
        <f>MACD!F691</f>
        <v>7.3825877447326271E-2</v>
      </c>
      <c r="F691" s="2">
        <f>'Moving Avg'!D691</f>
        <v>6.4821200000000001</v>
      </c>
      <c r="G691" s="2">
        <f>'Moving Avg'!F691</f>
        <v>6.6603199999999987</v>
      </c>
      <c r="H691" s="2">
        <f>'Moving Avg'!G691</f>
        <v>6.638399999999999</v>
      </c>
      <c r="I691" s="2">
        <f>'Moving Avg'!H691</f>
        <v>6.0765460000000004</v>
      </c>
      <c r="J691" s="17" t="str">
        <f>OBV!F691</f>
        <v>NEUTRAL</v>
      </c>
      <c r="K691" s="17" t="e">
        <f>OBV!G691</f>
        <v>#DIV/0!</v>
      </c>
      <c r="L691" s="17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6.4316000000000004</v>
      </c>
      <c r="C692" s="2">
        <f>RSI!I692</f>
        <v>35.772786421306648</v>
      </c>
      <c r="D692" s="2">
        <f>MACD!E692</f>
        <v>0.12753331186594252</v>
      </c>
      <c r="E692" s="2">
        <f>MACD!F692</f>
        <v>8.4567364331049527E-2</v>
      </c>
      <c r="F692" s="2">
        <f>'Moving Avg'!D692</f>
        <v>6.4624400000000009</v>
      </c>
      <c r="G692" s="2">
        <f>'Moving Avg'!F692</f>
        <v>6.6406299999999989</v>
      </c>
      <c r="H692" s="2">
        <f>'Moving Avg'!G692</f>
        <v>6.6357739999999978</v>
      </c>
      <c r="I692" s="2">
        <f>'Moving Avg'!H692</f>
        <v>6.0812979999999994</v>
      </c>
      <c r="J692" s="17" t="str">
        <f>OBV!F692</f>
        <v>NEUTRAL</v>
      </c>
      <c r="K692" s="17" t="e">
        <f>OBV!G692</f>
        <v>#DIV/0!</v>
      </c>
      <c r="L692" s="17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6.6252000000000004</v>
      </c>
      <c r="C693" s="2">
        <f>RSI!I693</f>
        <v>51.589596620921114</v>
      </c>
      <c r="D693" s="2">
        <f>MACD!E693</f>
        <v>0.12162624672608757</v>
      </c>
      <c r="E693" s="2">
        <f>MACD!F693</f>
        <v>9.1979140810057133E-2</v>
      </c>
      <c r="F693" s="2">
        <f>'Moving Avg'!D693</f>
        <v>6.4650600000000011</v>
      </c>
      <c r="G693" s="2">
        <f>'Moving Avg'!F693</f>
        <v>6.6289799999999985</v>
      </c>
      <c r="H693" s="2">
        <f>'Moving Avg'!G693</f>
        <v>6.6350519999999991</v>
      </c>
      <c r="I693" s="2">
        <f>'Moving Avg'!H693</f>
        <v>6.0870470000000001</v>
      </c>
      <c r="J693" s="17" t="str">
        <f>OBV!F693</f>
        <v>NEUTRAL</v>
      </c>
      <c r="K693" s="17" t="e">
        <f>OBV!G693</f>
        <v>#DIV/0!</v>
      </c>
      <c r="L693" s="17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6.6284999999999998</v>
      </c>
      <c r="C694" s="2">
        <f>RSI!I694</f>
        <v>51.807454343753818</v>
      </c>
      <c r="D694" s="2">
        <f>MACD!E694</f>
        <v>0.11622810455980748</v>
      </c>
      <c r="E694" s="2">
        <f>MACD!F694</f>
        <v>9.6828933560007213E-2</v>
      </c>
      <c r="F694" s="2">
        <f>'Moving Avg'!D694</f>
        <v>6.4978800000000003</v>
      </c>
      <c r="G694" s="2">
        <f>'Moving Avg'!F694</f>
        <v>6.6207749999999992</v>
      </c>
      <c r="H694" s="2">
        <f>'Moving Avg'!G694</f>
        <v>6.6363639999999986</v>
      </c>
      <c r="I694" s="2">
        <f>'Moving Avg'!H694</f>
        <v>6.0928125</v>
      </c>
      <c r="J694" s="17" t="str">
        <f>OBV!F694</f>
        <v>NEUTRAL</v>
      </c>
      <c r="K694" s="17" t="e">
        <f>OBV!G694</f>
        <v>#DIV/0!</v>
      </c>
      <c r="L694" s="17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6.53</v>
      </c>
      <c r="C695" s="2">
        <f>RSI!I695</f>
        <v>45.260219904581852</v>
      </c>
      <c r="D695" s="2">
        <f>MACD!E695</f>
        <v>0.10667026548867753</v>
      </c>
      <c r="E695" s="2">
        <f>MACD!F695</f>
        <v>9.8797199945741279E-2</v>
      </c>
      <c r="F695" s="2">
        <f>'Moving Avg'!D695</f>
        <v>6.5228200000000003</v>
      </c>
      <c r="G695" s="2">
        <f>'Moving Avg'!F695</f>
        <v>6.6084699999999996</v>
      </c>
      <c r="H695" s="2">
        <f>'Moving Avg'!G695</f>
        <v>6.6356419999999989</v>
      </c>
      <c r="I695" s="2">
        <f>'Moving Avg'!H695</f>
        <v>6.0978259999999986</v>
      </c>
      <c r="J695" s="17" t="str">
        <f>OBV!F695</f>
        <v>NEUTRAL</v>
      </c>
      <c r="K695" s="17" t="e">
        <f>OBV!G695</f>
        <v>#DIV/0!</v>
      </c>
      <c r="L695" s="17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6.53</v>
      </c>
      <c r="C696" s="2">
        <f>RSI!I696</f>
        <v>45.260219904581852</v>
      </c>
      <c r="D696" s="2">
        <f>MACD!E696</f>
        <v>8.1352069458720422E-2</v>
      </c>
      <c r="E696" s="2">
        <f>MACD!F696</f>
        <v>9.5308173848337119E-2</v>
      </c>
      <c r="F696" s="2">
        <f>'Moving Avg'!D696</f>
        <v>6.5490599999999999</v>
      </c>
      <c r="G696" s="2">
        <f>'Moving Avg'!F696</f>
        <v>6.5986249999999984</v>
      </c>
      <c r="H696" s="2">
        <f>'Moving Avg'!G696</f>
        <v>6.6330159999999978</v>
      </c>
      <c r="I696" s="2">
        <f>'Moving Avg'!H696</f>
        <v>6.1030989999999985</v>
      </c>
      <c r="J696" s="17" t="str">
        <f>OBV!F696</f>
        <v>NEUTRAL</v>
      </c>
      <c r="K696" s="17" t="e">
        <f>OBV!G696</f>
        <v>#DIV/0!</v>
      </c>
      <c r="L696" s="17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6.5168999999999997</v>
      </c>
      <c r="C697" s="2">
        <f>RSI!I697</f>
        <v>44.39484828668207</v>
      </c>
      <c r="D697" s="2">
        <f>MACD!E697</f>
        <v>6.4821265509793058E-2</v>
      </c>
      <c r="E697" s="2">
        <f>MACD!F697</f>
        <v>8.9210792180628315E-2</v>
      </c>
      <c r="F697" s="2">
        <f>'Moving Avg'!D697</f>
        <v>6.5661200000000006</v>
      </c>
      <c r="G697" s="2">
        <f>'Moving Avg'!F697</f>
        <v>6.5881249999999998</v>
      </c>
      <c r="H697" s="2">
        <f>'Moving Avg'!G697</f>
        <v>6.6301939999999995</v>
      </c>
      <c r="I697" s="2">
        <f>'Moving Avg'!H697</f>
        <v>6.1083064999999985</v>
      </c>
      <c r="J697" s="17" t="str">
        <f>OBV!F697</f>
        <v>NEUTRAL</v>
      </c>
      <c r="K697" s="17" t="e">
        <f>OBV!G697</f>
        <v>#DIV/0!</v>
      </c>
      <c r="L697" s="17" t="str">
        <f>OBV!H697</f>
        <v>NEUTRAL</v>
      </c>
    </row>
    <row r="698" spans="1:12" ht="13.5" x14ac:dyDescent="0.25">
      <c r="A698" s="3">
        <f>RSI!A698</f>
        <v>43020</v>
      </c>
      <c r="B698" s="2">
        <f>RSI!B698</f>
        <v>6.5136000000000003</v>
      </c>
      <c r="C698" s="2">
        <f>RSI!I698</f>
        <v>44.165762026099792</v>
      </c>
      <c r="D698" s="2">
        <f>MACD!E698</f>
        <v>6.4155578478470865E-2</v>
      </c>
      <c r="E698" s="2">
        <f>MACD!F698</f>
        <v>8.4199749440196828E-2</v>
      </c>
      <c r="F698" s="2">
        <f>'Moving Avg'!D698</f>
        <v>6.5438000000000001</v>
      </c>
      <c r="G698" s="2">
        <f>'Moving Avg'!F698</f>
        <v>6.5789349999999995</v>
      </c>
      <c r="H698" s="2">
        <f>'Moving Avg'!G698</f>
        <v>6.628552</v>
      </c>
      <c r="I698" s="2">
        <f>'Moving Avg'!H698</f>
        <v>6.1134974999999985</v>
      </c>
      <c r="J698" s="17" t="str">
        <f>OBV!F698</f>
        <v>NEUTRAL</v>
      </c>
      <c r="K698" s="17" t="e">
        <f>OBV!G698</f>
        <v>#DIV/0!</v>
      </c>
      <c r="L698" s="17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6.4972000000000003</v>
      </c>
      <c r="C699" s="2">
        <f>RSI!I699</f>
        <v>42.978803938718933</v>
      </c>
      <c r="D699" s="2">
        <f>MACD!E699</f>
        <v>4.2517156120842614E-2</v>
      </c>
      <c r="E699" s="2">
        <f>MACD!F699</f>
        <v>7.5863230776325993E-2</v>
      </c>
      <c r="F699" s="2">
        <f>'Moving Avg'!D699</f>
        <v>6.5175400000000012</v>
      </c>
      <c r="G699" s="2">
        <f>'Moving Avg'!F699</f>
        <v>6.5687600000000002</v>
      </c>
      <c r="H699" s="2">
        <f>'Moving Avg'!G699</f>
        <v>6.6265820000000009</v>
      </c>
      <c r="I699" s="2">
        <f>'Moving Avg'!H699</f>
        <v>6.1186064999999985</v>
      </c>
      <c r="J699" s="17" t="str">
        <f>OBV!F699</f>
        <v>NEUTRAL</v>
      </c>
      <c r="K699" s="17" t="e">
        <f>OBV!G699</f>
        <v>#DIV/0!</v>
      </c>
      <c r="L699" s="17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6.4874000000000001</v>
      </c>
      <c r="C700" s="2">
        <f>RSI!I700</f>
        <v>42.248129271941011</v>
      </c>
      <c r="D700" s="2">
        <f>MACD!E700</f>
        <v>1.6339279275170426E-2</v>
      </c>
      <c r="E700" s="2">
        <f>MACD!F700</f>
        <v>6.3958440476094891E-2</v>
      </c>
      <c r="F700" s="2">
        <f>'Moving Avg'!D700</f>
        <v>6.5090199999999996</v>
      </c>
      <c r="G700" s="2">
        <f>'Moving Avg'!F700</f>
        <v>6.5553049999999997</v>
      </c>
      <c r="H700" s="2">
        <f>'Moving Avg'!G700</f>
        <v>6.6244160000000001</v>
      </c>
      <c r="I700" s="2">
        <f>'Moving Avg'!H700</f>
        <v>6.123666499999997</v>
      </c>
      <c r="J700" s="17" t="str">
        <f>OBV!F700</f>
        <v>NEUTRAL</v>
      </c>
      <c r="K700" s="17" t="e">
        <f>OBV!G700</f>
        <v>#DIV/0!</v>
      </c>
      <c r="L700" s="17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6.4874000000000001</v>
      </c>
      <c r="C701" s="2">
        <f>RSI!I701</f>
        <v>42.248129271941011</v>
      </c>
      <c r="D701" s="2">
        <f>MACD!E701</f>
        <v>-6.2922684446595767E-3</v>
      </c>
      <c r="E701" s="2">
        <f>MACD!F701</f>
        <v>4.9908298691943999E-2</v>
      </c>
      <c r="F701" s="2">
        <f>'Moving Avg'!D701</f>
        <v>6.5004999999999997</v>
      </c>
      <c r="G701" s="2">
        <f>'Moving Avg'!F701</f>
        <v>6.5444750000000003</v>
      </c>
      <c r="H701" s="2">
        <f>'Moving Avg'!G701</f>
        <v>6.6213979999999992</v>
      </c>
      <c r="I701" s="2">
        <f>'Moving Avg'!H701</f>
        <v>6.1287264999999964</v>
      </c>
      <c r="J701" s="17" t="str">
        <f>OBV!F701</f>
        <v>NEUTRAL</v>
      </c>
      <c r="K701" s="17" t="e">
        <f>OBV!G701</f>
        <v>#DIV/0!</v>
      </c>
      <c r="L701" s="17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6.4480000000000004</v>
      </c>
      <c r="C702" s="2">
        <f>RSI!I702</f>
        <v>39.14509488817351</v>
      </c>
      <c r="D702" s="2">
        <f>MACD!E702</f>
        <v>-1.6996845507836866E-2</v>
      </c>
      <c r="E702" s="2">
        <f>MACD!F702</f>
        <v>3.6527269851987829E-2</v>
      </c>
      <c r="F702" s="2">
        <f>'Moving Avg'!D702</f>
        <v>6.48672</v>
      </c>
      <c r="G702" s="2">
        <f>'Moving Avg'!F702</f>
        <v>6.5318399999999999</v>
      </c>
      <c r="H702" s="2">
        <f>'Moving Avg'!G702</f>
        <v>6.6177879999999991</v>
      </c>
      <c r="I702" s="2">
        <f>'Moving Avg'!H702</f>
        <v>6.1330129999999974</v>
      </c>
      <c r="J702" s="17" t="str">
        <f>OBV!F702</f>
        <v>NEUTRAL</v>
      </c>
      <c r="K702" s="17" t="e">
        <f>OBV!G702</f>
        <v>#DIV/0!</v>
      </c>
      <c r="L702" s="17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6.4480000000000004</v>
      </c>
      <c r="C703" s="2">
        <f>RSI!I703</f>
        <v>39.145094888173503</v>
      </c>
      <c r="D703" s="2">
        <f>MACD!E703</f>
        <v>4.4077946336384954E-3</v>
      </c>
      <c r="E703" s="2">
        <f>MACD!F703</f>
        <v>3.0103374808317963E-2</v>
      </c>
      <c r="F703" s="2">
        <f>'Moving Avg'!D703</f>
        <v>6.4736000000000002</v>
      </c>
      <c r="G703" s="2">
        <f>'Moving Avg'!F703</f>
        <v>6.5192049999999995</v>
      </c>
      <c r="H703" s="2">
        <f>'Moving Avg'!G703</f>
        <v>6.6150979999999979</v>
      </c>
      <c r="I703" s="2">
        <f>'Moving Avg'!H703</f>
        <v>6.1365789999999985</v>
      </c>
      <c r="J703" s="17" t="str">
        <f>OBV!F703</f>
        <v>NEUTRAL</v>
      </c>
      <c r="K703" s="17" t="e">
        <f>OBV!G703</f>
        <v>#DIV/0!</v>
      </c>
      <c r="L703" s="17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6.4808000000000003</v>
      </c>
      <c r="C704" s="2">
        <f>RSI!I704</f>
        <v>43.174746280354015</v>
      </c>
      <c r="D704" s="2">
        <f>MACD!E704</f>
        <v>2.1225016458057411E-2</v>
      </c>
      <c r="E704" s="2">
        <f>MACD!F704</f>
        <v>2.8327703138265853E-2</v>
      </c>
      <c r="F704" s="2">
        <f>'Moving Avg'!D704</f>
        <v>6.470320000000001</v>
      </c>
      <c r="G704" s="2">
        <f>'Moving Avg'!F704</f>
        <v>6.5082100000000001</v>
      </c>
      <c r="H704" s="2">
        <f>'Moving Avg'!G704</f>
        <v>6.6131279999999979</v>
      </c>
      <c r="I704" s="2">
        <f>'Moving Avg'!H704</f>
        <v>6.1403089999999985</v>
      </c>
      <c r="J704" s="17" t="str">
        <f>OBV!F704</f>
        <v>NEUTRAL</v>
      </c>
      <c r="K704" s="17" t="e">
        <f>OBV!G704</f>
        <v>#DIV/0!</v>
      </c>
      <c r="L704" s="17" t="str">
        <f>OBV!H704</f>
        <v>NEUTRAL</v>
      </c>
    </row>
    <row r="705" spans="1:12" ht="13.5" x14ac:dyDescent="0.25">
      <c r="A705" s="3">
        <f>RSI!A705</f>
        <v>43031</v>
      </c>
      <c r="B705" s="2">
        <f>RSI!B705</f>
        <v>6.4480000000000004</v>
      </c>
      <c r="C705" s="2">
        <f>RSI!I705</f>
        <v>40.300851937902635</v>
      </c>
      <c r="D705" s="2">
        <f>MACD!E705</f>
        <v>2.3117996332368662E-2</v>
      </c>
      <c r="E705" s="2">
        <f>MACD!F705</f>
        <v>2.7285761777086415E-2</v>
      </c>
      <c r="F705" s="2">
        <f>'Moving Avg'!D705</f>
        <v>6.4624400000000009</v>
      </c>
      <c r="G705" s="2">
        <f>'Moving Avg'!F705</f>
        <v>6.4995149999999997</v>
      </c>
      <c r="H705" s="2">
        <f>'Moving Avg'!G705</f>
        <v>6.6106339999999992</v>
      </c>
      <c r="I705" s="2">
        <f>'Moving Avg'!H705</f>
        <v>6.1438464999999987</v>
      </c>
      <c r="J705" s="17" t="str">
        <f>OBV!F705</f>
        <v>NEUTRAL</v>
      </c>
      <c r="K705" s="17" t="e">
        <f>OBV!G705</f>
        <v>#DIV/0!</v>
      </c>
      <c r="L705" s="17" t="str">
        <f>OBV!H705</f>
        <v>NEUTRAL</v>
      </c>
    </row>
    <row r="706" spans="1:12" ht="13.5" x14ac:dyDescent="0.25">
      <c r="A706" s="3">
        <f>RSI!A706</f>
        <v>43032</v>
      </c>
      <c r="B706" s="2">
        <f>RSI!B706</f>
        <v>6.4382000000000001</v>
      </c>
      <c r="C706" s="2">
        <f>RSI!I706</f>
        <v>39.455789769743184</v>
      </c>
      <c r="D706" s="2">
        <f>MACD!E706</f>
        <v>2.5998046133240749E-2</v>
      </c>
      <c r="E706" s="2">
        <f>MACD!F706</f>
        <v>2.7028218648317281E-2</v>
      </c>
      <c r="F706" s="2">
        <f>'Moving Avg'!D706</f>
        <v>6.4526000000000012</v>
      </c>
      <c r="G706" s="2">
        <f>'Moving Avg'!F706</f>
        <v>6.4960699999999987</v>
      </c>
      <c r="H706" s="2">
        <f>'Moving Avg'!G706</f>
        <v>6.6078119999999991</v>
      </c>
      <c r="I706" s="2">
        <f>'Moving Avg'!H706</f>
        <v>6.1470034999999985</v>
      </c>
      <c r="J706" s="17" t="str">
        <f>OBV!F706</f>
        <v>NEUTRAL</v>
      </c>
      <c r="K706" s="17" t="e">
        <f>OBV!G706</f>
        <v>#DIV/0!</v>
      </c>
      <c r="L706" s="17" t="str">
        <f>OBV!H706</f>
        <v>NEUTRAL</v>
      </c>
    </row>
    <row r="707" spans="1:12" ht="13.5" x14ac:dyDescent="0.25">
      <c r="A707" s="3">
        <f>RSI!A707</f>
        <v>43033</v>
      </c>
      <c r="B707" s="2">
        <f>RSI!B707</f>
        <v>6.4184999999999999</v>
      </c>
      <c r="C707" s="2">
        <f>RSI!I707</f>
        <v>37.742503364231183</v>
      </c>
      <c r="D707" s="2">
        <f>MACD!E707</f>
        <v>2.844824986744765E-2</v>
      </c>
      <c r="E707" s="2">
        <f>MACD!F707</f>
        <v>2.7312224892143355E-2</v>
      </c>
      <c r="F707" s="2">
        <f>'Moving Avg'!D707</f>
        <v>6.4467000000000017</v>
      </c>
      <c r="G707" s="2">
        <f>'Moving Avg'!F707</f>
        <v>6.4904950000000001</v>
      </c>
      <c r="H707" s="2">
        <f>'Moving Avg'!G707</f>
        <v>6.6049239999999987</v>
      </c>
      <c r="I707" s="2">
        <f>'Moving Avg'!H707</f>
        <v>6.1500474999999994</v>
      </c>
      <c r="J707" s="17" t="str">
        <f>OBV!F707</f>
        <v>NEUTRAL</v>
      </c>
      <c r="K707" s="17" t="e">
        <f>OBV!G707</f>
        <v>#DIV/0!</v>
      </c>
      <c r="L707" s="17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6.3987999999999996</v>
      </c>
      <c r="C708" s="2">
        <f>RSI!I708</f>
        <v>36.056392287320257</v>
      </c>
      <c r="D708" s="2">
        <f>MACD!E708</f>
        <v>3.2116663051030336E-2</v>
      </c>
      <c r="E708" s="2">
        <f>MACD!F708</f>
        <v>2.8273112523920754E-2</v>
      </c>
      <c r="F708" s="2">
        <f>'Moving Avg'!D708</f>
        <v>6.4368600000000002</v>
      </c>
      <c r="G708" s="2">
        <f>'Moving Avg'!F708</f>
        <v>6.4798299999999998</v>
      </c>
      <c r="H708" s="2">
        <f>'Moving Avg'!G708</f>
        <v>6.6013139999999995</v>
      </c>
      <c r="I708" s="2">
        <f>'Moving Avg'!H708</f>
        <v>6.1523734999999995</v>
      </c>
      <c r="J708" s="17" t="str">
        <f>OBV!F708</f>
        <v>NEUTRAL</v>
      </c>
      <c r="K708" s="17" t="e">
        <f>OBV!G708</f>
        <v>#DIV/0!</v>
      </c>
      <c r="L708" s="17" t="str">
        <f>OBV!H708</f>
        <v>NEUTRAL</v>
      </c>
    </row>
    <row r="709" spans="1:12" ht="13.5" x14ac:dyDescent="0.25">
      <c r="A709" s="3">
        <f>RSI!A709</f>
        <v>43035</v>
      </c>
      <c r="B709" s="2">
        <f>RSI!B709</f>
        <v>6.3987999999999996</v>
      </c>
      <c r="C709" s="2">
        <f>RSI!I709</f>
        <v>36.056392287320257</v>
      </c>
      <c r="D709" s="2">
        <f>MACD!E709</f>
        <v>3.3409959271203604E-2</v>
      </c>
      <c r="E709" s="2">
        <f>MACD!F709</f>
        <v>2.9300481873377325E-2</v>
      </c>
      <c r="F709" s="2">
        <f>'Moving Avg'!D709</f>
        <v>6.4204600000000003</v>
      </c>
      <c r="G709" s="2">
        <f>'Moving Avg'!F709</f>
        <v>6.4765499999999987</v>
      </c>
      <c r="H709" s="2">
        <f>'Moving Avg'!G709</f>
        <v>6.5980319999999999</v>
      </c>
      <c r="I709" s="2">
        <f>'Moving Avg'!H709</f>
        <v>6.1548724999999989</v>
      </c>
      <c r="J709" s="17" t="str">
        <f>OBV!F709</f>
        <v>NEUTRAL</v>
      </c>
      <c r="K709" s="17" t="e">
        <f>OBV!G709</f>
        <v>#DIV/0!</v>
      </c>
      <c r="L709" s="17" t="str">
        <f>OBV!H709</f>
        <v>NEUTRAL</v>
      </c>
    </row>
    <row r="710" spans="1:12" ht="13.5" x14ac:dyDescent="0.25">
      <c r="A710" s="3">
        <f>RSI!A710</f>
        <v>43038</v>
      </c>
      <c r="B710" s="2">
        <f>RSI!B710</f>
        <v>6.3659999999999997</v>
      </c>
      <c r="C710" s="2">
        <f>RSI!I710</f>
        <v>33.193011420176532</v>
      </c>
      <c r="D710" s="2">
        <f>MACD!E710</f>
        <v>3.6085790107279081E-2</v>
      </c>
      <c r="E710" s="2">
        <f>MACD!F710</f>
        <v>3.065754352015768E-2</v>
      </c>
      <c r="F710" s="2">
        <f>'Moving Avg'!D710</f>
        <v>6.4040599999999994</v>
      </c>
      <c r="G710" s="2">
        <f>'Moving Avg'!F710</f>
        <v>6.4745849999999994</v>
      </c>
      <c r="H710" s="2">
        <f>'Moving Avg'!G710</f>
        <v>6.594225999999999</v>
      </c>
      <c r="I710" s="2">
        <f>'Moving Avg'!H710</f>
        <v>6.1574809999999989</v>
      </c>
      <c r="J710" s="17" t="str">
        <f>OBV!F710</f>
        <v>NEUTRAL</v>
      </c>
      <c r="K710" s="17" t="e">
        <f>OBV!G710</f>
        <v>#DIV/0!</v>
      </c>
      <c r="L710" s="17" t="str">
        <f>OBV!H710</f>
        <v>NEUTRAL</v>
      </c>
    </row>
    <row r="711" spans="1:12" ht="13.5" x14ac:dyDescent="0.25">
      <c r="A711" s="3">
        <f>RSI!A711</f>
        <v>43039</v>
      </c>
      <c r="B711" s="2">
        <f>RSI!B711</f>
        <v>6.3987999999999996</v>
      </c>
      <c r="C711" s="2">
        <f>RSI!I711</f>
        <v>38.45638877828226</v>
      </c>
      <c r="D711" s="2">
        <f>MACD!E711</f>
        <v>3.6724850846572288E-2</v>
      </c>
      <c r="E711" s="2">
        <f>MACD!F711</f>
        <v>3.1871004985440599E-2</v>
      </c>
      <c r="F711" s="2">
        <f>'Moving Avg'!D711</f>
        <v>6.3961799999999993</v>
      </c>
      <c r="G711" s="2">
        <f>'Moving Avg'!F711</f>
        <v>6.4745849999999994</v>
      </c>
      <c r="H711" s="2">
        <f>'Moving Avg'!G711</f>
        <v>6.5910759999999993</v>
      </c>
      <c r="I711" s="2">
        <f>'Moving Avg'!H711</f>
        <v>6.1603544999999986</v>
      </c>
      <c r="J711" s="17" t="str">
        <f>OBV!F711</f>
        <v>NEUTRAL</v>
      </c>
      <c r="K711" s="17" t="e">
        <f>OBV!G711</f>
        <v>#DIV/0!</v>
      </c>
      <c r="L711" s="17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6.4972000000000003</v>
      </c>
      <c r="C712" s="2">
        <f>RSI!I712</f>
        <v>50.943113363591323</v>
      </c>
      <c r="D712" s="2">
        <f>MACD!E712</f>
        <v>2.4466281900473952E-2</v>
      </c>
      <c r="E712" s="2">
        <f>MACD!F712</f>
        <v>3.0390060368447273E-2</v>
      </c>
      <c r="F712" s="2">
        <f>'Moving Avg'!D712</f>
        <v>6.4119199999999994</v>
      </c>
      <c r="G712" s="2">
        <f>'Moving Avg'!F712</f>
        <v>6.4778649999999987</v>
      </c>
      <c r="H712" s="2">
        <f>'Moving Avg'!G712</f>
        <v>6.5891059999999992</v>
      </c>
      <c r="I712" s="2">
        <f>'Moving Avg'!H712</f>
        <v>6.1636909999999991</v>
      </c>
      <c r="J712" s="17" t="str">
        <f>OBV!F712</f>
        <v>NEUTRAL</v>
      </c>
      <c r="K712" s="17" t="e">
        <f>OBV!G712</f>
        <v>#DIV/0!</v>
      </c>
      <c r="L712" s="17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6.4316000000000004</v>
      </c>
      <c r="C713" s="2">
        <f>RSI!I713</f>
        <v>44.465927795272286</v>
      </c>
      <c r="D713" s="2">
        <f>MACD!E713</f>
        <v>1.888174746235638E-2</v>
      </c>
      <c r="E713" s="2">
        <f>MACD!F713</f>
        <v>2.8088397787229095E-2</v>
      </c>
      <c r="F713" s="2">
        <f>'Moving Avg'!D713</f>
        <v>6.4184799999999997</v>
      </c>
      <c r="G713" s="2">
        <f>'Moving Avg'!F713</f>
        <v>6.4681850000000001</v>
      </c>
      <c r="H713" s="2">
        <f>'Moving Avg'!G713</f>
        <v>6.5856940000000002</v>
      </c>
      <c r="I713" s="2">
        <f>'Moving Avg'!H713</f>
        <v>6.1667859999999983</v>
      </c>
      <c r="J713" s="17" t="str">
        <f>OBV!F713</f>
        <v>NEUTRAL</v>
      </c>
      <c r="K713" s="17" t="e">
        <f>OBV!G713</f>
        <v>#DIV/0!</v>
      </c>
      <c r="L713" s="17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6.3921999999999999</v>
      </c>
      <c r="C714" s="2">
        <f>RSI!I714</f>
        <v>41.086975248494419</v>
      </c>
      <c r="D714" s="2">
        <f>MACD!E714</f>
        <v>2.2442790310415184E-2</v>
      </c>
      <c r="E714" s="2">
        <f>MACD!F714</f>
        <v>2.6959276291866313E-2</v>
      </c>
      <c r="F714" s="2">
        <f>'Moving Avg'!D714</f>
        <v>6.41716</v>
      </c>
      <c r="G714" s="2">
        <f>'Moving Avg'!F714</f>
        <v>6.4563699999999997</v>
      </c>
      <c r="H714" s="2">
        <f>'Moving Avg'!G714</f>
        <v>6.5816240000000006</v>
      </c>
      <c r="I714" s="2">
        <f>'Moving Avg'!H714</f>
        <v>6.1699579999999976</v>
      </c>
      <c r="J714" s="17" t="str">
        <f>OBV!F714</f>
        <v>NEUTRAL</v>
      </c>
      <c r="K714" s="17" t="e">
        <f>OBV!G714</f>
        <v>#DIV/0!</v>
      </c>
      <c r="L714" s="17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6.3987999999999996</v>
      </c>
      <c r="C715" s="2">
        <f>RSI!I715</f>
        <v>41.88365797744197</v>
      </c>
      <c r="D715" s="2">
        <f>MACD!E715</f>
        <v>2.0451666726295947E-2</v>
      </c>
      <c r="E715" s="2">
        <f>MACD!F715</f>
        <v>2.5657754378752243E-2</v>
      </c>
      <c r="F715" s="2">
        <f>'Moving Avg'!D715</f>
        <v>6.4237200000000003</v>
      </c>
      <c r="G715" s="2">
        <f>'Moving Avg'!F715</f>
        <v>6.4498099999999994</v>
      </c>
      <c r="H715" s="2">
        <f>'Moving Avg'!G715</f>
        <v>6.5765720000000014</v>
      </c>
      <c r="I715" s="2">
        <f>'Moving Avg'!H715</f>
        <v>6.1731339999999975</v>
      </c>
      <c r="J715" s="17" t="str">
        <f>OBV!F715</f>
        <v>NEUTRAL</v>
      </c>
      <c r="K715" s="17" t="e">
        <f>OBV!G715</f>
        <v>#DIV/0!</v>
      </c>
      <c r="L715" s="17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6.4316000000000004</v>
      </c>
      <c r="C716" s="2">
        <f>RSI!I716</f>
        <v>45.805952996236748</v>
      </c>
      <c r="D716" s="2">
        <f>MACD!E716</f>
        <v>1.5281964012512361E-2</v>
      </c>
      <c r="E716" s="2">
        <f>MACD!F716</f>
        <v>2.3582596305504269E-2</v>
      </c>
      <c r="F716" s="2">
        <f>'Moving Avg'!D716</f>
        <v>6.4302800000000007</v>
      </c>
      <c r="G716" s="2">
        <f>'Moving Avg'!F716</f>
        <v>6.4448899999999991</v>
      </c>
      <c r="H716" s="2">
        <f>'Moving Avg'!G716</f>
        <v>6.5722400000000007</v>
      </c>
      <c r="I716" s="2">
        <f>'Moving Avg'!H716</f>
        <v>6.1765174999999957</v>
      </c>
      <c r="J716" s="17" t="str">
        <f>OBV!F716</f>
        <v>NEUTRAL</v>
      </c>
      <c r="K716" s="17" t="e">
        <f>OBV!G716</f>
        <v>#DIV/0!</v>
      </c>
      <c r="L716" s="17" t="str">
        <f>OBV!H716</f>
        <v>NEUTRAL</v>
      </c>
    </row>
    <row r="717" spans="1:12" ht="13.5" x14ac:dyDescent="0.25">
      <c r="A717" s="3">
        <f>RSI!A717</f>
        <v>43047</v>
      </c>
      <c r="B717" s="2">
        <f>RSI!B717</f>
        <v>6.3987999999999996</v>
      </c>
      <c r="C717" s="2">
        <f>RSI!I717</f>
        <v>42.702268174085958</v>
      </c>
      <c r="D717" s="2">
        <f>MACD!E717</f>
        <v>1.0531547766528426E-2</v>
      </c>
      <c r="E717" s="2">
        <f>MACD!F717</f>
        <v>2.0972386597709104E-2</v>
      </c>
      <c r="F717" s="2">
        <f>'Moving Avg'!D717</f>
        <v>6.4105999999999996</v>
      </c>
      <c r="G717" s="2">
        <f>'Moving Avg'!F717</f>
        <v>6.4389849999999997</v>
      </c>
      <c r="H717" s="2">
        <f>'Moving Avg'!G717</f>
        <v>6.5673180000000002</v>
      </c>
      <c r="I717" s="2">
        <f>'Moving Avg'!H717</f>
        <v>6.1798374999999952</v>
      </c>
      <c r="J717" s="17" t="str">
        <f>OBV!F717</f>
        <v>NEUTRAL</v>
      </c>
      <c r="K717" s="17" t="e">
        <f>OBV!G717</f>
        <v>#DIV/0!</v>
      </c>
      <c r="L717" s="17" t="str">
        <f>OBV!H717</f>
        <v>NEUTRAL</v>
      </c>
    </row>
    <row r="718" spans="1:12" ht="13.5" x14ac:dyDescent="0.25">
      <c r="A718" s="3">
        <f>RSI!A718</f>
        <v>43048</v>
      </c>
      <c r="B718" s="2">
        <f>RSI!B718</f>
        <v>6.3987999999999996</v>
      </c>
      <c r="C718" s="2">
        <f>RSI!I718</f>
        <v>42.702268174085958</v>
      </c>
      <c r="D718" s="2">
        <f>MACD!E718</f>
        <v>3.8834262317370971E-3</v>
      </c>
      <c r="E718" s="2">
        <f>MACD!F718</f>
        <v>1.7554594524514706E-2</v>
      </c>
      <c r="F718" s="2">
        <f>'Moving Avg'!D718</f>
        <v>6.4040400000000002</v>
      </c>
      <c r="G718" s="2">
        <f>'Moving Avg'!F718</f>
        <v>6.4332449999999994</v>
      </c>
      <c r="H718" s="2">
        <f>'Moving Avg'!G718</f>
        <v>6.5618060000000007</v>
      </c>
      <c r="I718" s="2">
        <f>'Moving Avg'!H718</f>
        <v>6.1830999999999934</v>
      </c>
      <c r="J718" s="17" t="str">
        <f>OBV!F718</f>
        <v>NEUTRAL</v>
      </c>
      <c r="K718" s="17" t="e">
        <f>OBV!G718</f>
        <v>#DIV/0!</v>
      </c>
      <c r="L718" s="17" t="str">
        <f>OBV!H718</f>
        <v>NEUTRAL</v>
      </c>
    </row>
    <row r="719" spans="1:12" ht="13.5" x14ac:dyDescent="0.25">
      <c r="A719" s="3">
        <f>RSI!A719</f>
        <v>43049</v>
      </c>
      <c r="B719" s="2">
        <f>RSI!B719</f>
        <v>6.4316000000000004</v>
      </c>
      <c r="C719" s="2">
        <f>RSI!I719</f>
        <v>46.876813435176921</v>
      </c>
      <c r="D719" s="2">
        <f>MACD!E719</f>
        <v>-3.7991011955975651E-3</v>
      </c>
      <c r="E719" s="2">
        <f>MACD!F719</f>
        <v>1.3283855380492251E-2</v>
      </c>
      <c r="F719" s="2">
        <f>'Moving Avg'!D719</f>
        <v>6.4119200000000003</v>
      </c>
      <c r="G719" s="2">
        <f>'Moving Avg'!F719</f>
        <v>6.4299650000000002</v>
      </c>
      <c r="H719" s="2">
        <f>'Moving Avg'!G719</f>
        <v>6.5552440000000001</v>
      </c>
      <c r="I719" s="2">
        <f>'Moving Avg'!H719</f>
        <v>6.1864544999999929</v>
      </c>
      <c r="J719" s="17" t="str">
        <f>OBV!F719</f>
        <v>NEUTRAL</v>
      </c>
      <c r="K719" s="17" t="e">
        <f>OBV!G719</f>
        <v>#DIV/0!</v>
      </c>
      <c r="L719" s="17" t="str">
        <f>OBV!H719</f>
        <v>NEUTRAL</v>
      </c>
    </row>
    <row r="720" spans="1:12" ht="13.5" x14ac:dyDescent="0.25">
      <c r="A720" s="3">
        <f>RSI!A720</f>
        <v>43052</v>
      </c>
      <c r="B720" s="2">
        <f>RSI!B720</f>
        <v>6.4316000000000004</v>
      </c>
      <c r="C720" s="2">
        <f>RSI!I720</f>
        <v>46.876813435176928</v>
      </c>
      <c r="D720" s="2">
        <f>MACD!E720</f>
        <v>-1.5194823810225522E-2</v>
      </c>
      <c r="E720" s="2">
        <f>MACD!F720</f>
        <v>7.588119542348698E-3</v>
      </c>
      <c r="F720" s="2">
        <f>'Moving Avg'!D720</f>
        <v>6.4184799999999997</v>
      </c>
      <c r="G720" s="2">
        <f>'Moving Avg'!F720</f>
        <v>6.4271750000000001</v>
      </c>
      <c r="H720" s="2">
        <f>'Moving Avg'!G720</f>
        <v>6.5486820000000003</v>
      </c>
      <c r="I720" s="2">
        <f>'Moving Avg'!H720</f>
        <v>6.1900539999999946</v>
      </c>
      <c r="J720" s="17" t="str">
        <f>OBV!F720</f>
        <v>NEUTRAL</v>
      </c>
      <c r="K720" s="17" t="e">
        <f>OBV!G720</f>
        <v>#DIV/0!</v>
      </c>
      <c r="L720" s="17" t="str">
        <f>OBV!H720</f>
        <v>NEUTRAL</v>
      </c>
    </row>
    <row r="721" spans="1:12" ht="13.5" x14ac:dyDescent="0.25">
      <c r="A721" s="3">
        <f>RSI!A721</f>
        <v>43053</v>
      </c>
      <c r="B721" s="2">
        <f>RSI!B721</f>
        <v>6.4972000000000003</v>
      </c>
      <c r="C721" s="2">
        <f>RSI!I721</f>
        <v>54.556490675487701</v>
      </c>
      <c r="D721" s="2">
        <f>MACD!E721</f>
        <v>-2.451061988937564E-2</v>
      </c>
      <c r="E721" s="2">
        <f>MACD!F721</f>
        <v>1.1683716560038299E-3</v>
      </c>
      <c r="F721" s="2">
        <f>'Moving Avg'!D721</f>
        <v>6.4316000000000004</v>
      </c>
      <c r="G721" s="2">
        <f>'Moving Avg'!F721</f>
        <v>6.4276650000000002</v>
      </c>
      <c r="H721" s="2">
        <f>'Moving Avg'!G721</f>
        <v>6.5401499999999997</v>
      </c>
      <c r="I721" s="2">
        <f>'Moving Avg'!H721</f>
        <v>6.1940104999999939</v>
      </c>
      <c r="J721" s="17" t="str">
        <f>OBV!F721</f>
        <v>NEUTRAL</v>
      </c>
      <c r="K721" s="17" t="e">
        <f>OBV!G721</f>
        <v>#DIV/0!</v>
      </c>
      <c r="L721" s="17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6.5136000000000003</v>
      </c>
      <c r="C722" s="2">
        <f>RSI!I722</f>
        <v>56.258934913086541</v>
      </c>
      <c r="D722" s="2">
        <f>MACD!E722</f>
        <v>-1.8727718015327355E-2</v>
      </c>
      <c r="E722" s="2">
        <f>MACD!F722</f>
        <v>-2.8108462782624076E-3</v>
      </c>
      <c r="F722" s="2">
        <f>'Moving Avg'!D722</f>
        <v>6.4545600000000007</v>
      </c>
      <c r="G722" s="2">
        <f>'Moving Avg'!F722</f>
        <v>6.4309450000000012</v>
      </c>
      <c r="H722" s="2">
        <f>'Moving Avg'!G722</f>
        <v>6.5339139999999993</v>
      </c>
      <c r="I722" s="2">
        <f>'Moving Avg'!H722</f>
        <v>6.1981929999999927</v>
      </c>
      <c r="J722" s="17" t="str">
        <f>OBV!F722</f>
        <v>NEUTRAL</v>
      </c>
      <c r="K722" s="17" t="e">
        <f>OBV!G722</f>
        <v>#DIV/0!</v>
      </c>
      <c r="L722" s="17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6.3987999999999996</v>
      </c>
      <c r="C723" s="2">
        <f>RSI!I723</f>
        <v>43.869612485778894</v>
      </c>
      <c r="D723" s="2">
        <f>MACD!E723</f>
        <v>-1.5759031726369166E-2</v>
      </c>
      <c r="E723" s="2">
        <f>MACD!F723</f>
        <v>-5.4004833678837592E-3</v>
      </c>
      <c r="F723" s="2">
        <f>'Moving Avg'!D723</f>
        <v>6.4545600000000007</v>
      </c>
      <c r="G723" s="2">
        <f>'Moving Avg'!F723</f>
        <v>6.4284850000000002</v>
      </c>
      <c r="H723" s="2">
        <f>'Moving Avg'!G723</f>
        <v>6.5247259999999985</v>
      </c>
      <c r="I723" s="2">
        <f>'Moving Avg'!H723</f>
        <v>6.2020894999999925</v>
      </c>
      <c r="J723" s="17" t="str">
        <f>OBV!F723</f>
        <v>NEUTRAL</v>
      </c>
      <c r="K723" s="17" t="e">
        <f>OBV!G723</f>
        <v>#DIV/0!</v>
      </c>
      <c r="L723" s="17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6.3659999999999997</v>
      </c>
      <c r="C724" s="2">
        <f>RSI!I724</f>
        <v>41.085653170350184</v>
      </c>
      <c r="D724" s="2">
        <f>MACD!E724</f>
        <v>-1.6511667463208646E-2</v>
      </c>
      <c r="E724" s="2">
        <f>MACD!F724</f>
        <v>-7.6227201869487372E-3</v>
      </c>
      <c r="F724" s="2">
        <f>'Moving Avg'!D724</f>
        <v>6.4414400000000001</v>
      </c>
      <c r="G724" s="2">
        <f>'Moving Avg'!F724</f>
        <v>6.4227450000000008</v>
      </c>
      <c r="H724" s="2">
        <f>'Moving Avg'!G724</f>
        <v>6.5161939999999978</v>
      </c>
      <c r="I724" s="2">
        <f>'Moving Avg'!H724</f>
        <v>6.2058219999999942</v>
      </c>
      <c r="J724" s="17" t="str">
        <f>OBV!F724</f>
        <v>NEUTRAL</v>
      </c>
      <c r="K724" s="17" t="e">
        <f>OBV!G724</f>
        <v>#DIV/0!</v>
      </c>
      <c r="L724" s="17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6.4151999999999996</v>
      </c>
      <c r="C725" s="2">
        <f>RSI!I725</f>
        <v>46.563536025023012</v>
      </c>
      <c r="D725" s="2">
        <f>MACD!E725</f>
        <v>-1.9243656516707119E-2</v>
      </c>
      <c r="E725" s="2">
        <f>MACD!F725</f>
        <v>-9.9469074529004147E-3</v>
      </c>
      <c r="F725" s="2">
        <f>'Moving Avg'!D725</f>
        <v>6.438159999999999</v>
      </c>
      <c r="G725" s="2">
        <f>'Moving Avg'!F725</f>
        <v>6.4211049999999998</v>
      </c>
      <c r="H725" s="2">
        <f>'Moving Avg'!G725</f>
        <v>6.5089760000000005</v>
      </c>
      <c r="I725" s="2">
        <f>'Moving Avg'!H725</f>
        <v>6.2099444999999935</v>
      </c>
      <c r="J725" s="17" t="str">
        <f>OBV!F725</f>
        <v>NEUTRAL</v>
      </c>
      <c r="K725" s="17" t="e">
        <f>OBV!G725</f>
        <v>#DIV/0!</v>
      </c>
      <c r="L725" s="17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6.4644000000000004</v>
      </c>
      <c r="C726" s="2">
        <f>RSI!I726</f>
        <v>51.427260403779897</v>
      </c>
      <c r="D726" s="2">
        <f>MACD!E726</f>
        <v>-1.9949988037064159E-2</v>
      </c>
      <c r="E726" s="2">
        <f>MACD!F726</f>
        <v>-1.1947523569733165E-2</v>
      </c>
      <c r="F726" s="2">
        <f>'Moving Avg'!D726</f>
        <v>6.4315999999999987</v>
      </c>
      <c r="G726" s="2">
        <f>'Moving Avg'!F726</f>
        <v>6.4224149999999991</v>
      </c>
      <c r="H726" s="2">
        <f>'Moving Avg'!G726</f>
        <v>6.5037259999999995</v>
      </c>
      <c r="I726" s="2">
        <f>'Moving Avg'!H726</f>
        <v>6.2141689999999947</v>
      </c>
      <c r="J726" s="17" t="str">
        <f>OBV!F726</f>
        <v>NEUTRAL</v>
      </c>
      <c r="K726" s="17" t="e">
        <f>OBV!G726</f>
        <v>#DIV/0!</v>
      </c>
      <c r="L726" s="17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6.5136000000000003</v>
      </c>
      <c r="C727" s="2">
        <f>RSI!I727</f>
        <v>55.763349188538342</v>
      </c>
      <c r="D727" s="2">
        <f>MACD!E727</f>
        <v>-2.9340418851736771E-2</v>
      </c>
      <c r="E727" s="2">
        <f>MACD!F727</f>
        <v>-1.5426102626133888E-2</v>
      </c>
      <c r="F727" s="2">
        <f>'Moving Avg'!D727</f>
        <v>6.4316000000000004</v>
      </c>
      <c r="G727" s="2">
        <f>'Moving Avg'!F727</f>
        <v>6.4271699999999994</v>
      </c>
      <c r="H727" s="2">
        <f>'Moving Avg'!G727</f>
        <v>6.49946</v>
      </c>
      <c r="I727" s="2">
        <f>'Moving Avg'!H727</f>
        <v>6.2187834999999954</v>
      </c>
      <c r="J727" s="17" t="str">
        <f>OBV!F727</f>
        <v>NEUTRAL</v>
      </c>
      <c r="K727" s="17" t="e">
        <f>OBV!G727</f>
        <v>#DIV/0!</v>
      </c>
      <c r="L727" s="17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6.5629</v>
      </c>
      <c r="C728" s="2">
        <f>RSI!I728</f>
        <v>59.650327202376708</v>
      </c>
      <c r="D728" s="2">
        <f>MACD!E728</f>
        <v>-4.1323344203952672E-2</v>
      </c>
      <c r="E728" s="2">
        <f>MACD!F728</f>
        <v>-2.0605550941697647E-2</v>
      </c>
      <c r="F728" s="2">
        <f>'Moving Avg'!D728</f>
        <v>6.4644199999999996</v>
      </c>
      <c r="G728" s="2">
        <f>'Moving Avg'!F728</f>
        <v>6.4353750000000005</v>
      </c>
      <c r="H728" s="2">
        <f>'Moving Avg'!G728</f>
        <v>6.4967700000000015</v>
      </c>
      <c r="I728" s="2">
        <f>'Moving Avg'!H728</f>
        <v>6.2236589999999943</v>
      </c>
      <c r="J728" s="17" t="str">
        <f>OBV!F728</f>
        <v>NEUTRAL</v>
      </c>
      <c r="K728" s="17" t="e">
        <f>OBV!G728</f>
        <v>#DIV/0!</v>
      </c>
      <c r="L728" s="17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6.5629</v>
      </c>
      <c r="C729" s="2">
        <f>RSI!I729</f>
        <v>59.650327202376701</v>
      </c>
      <c r="D729" s="2">
        <f>MACD!E729</f>
        <v>-4.7064686355073881E-2</v>
      </c>
      <c r="E729" s="2">
        <f>MACD!F729</f>
        <v>-2.5897378024372895E-2</v>
      </c>
      <c r="F729" s="2">
        <f>'Moving Avg'!D729</f>
        <v>6.5038</v>
      </c>
      <c r="G729" s="2">
        <f>'Moving Avg'!F729</f>
        <v>6.4435799999999999</v>
      </c>
      <c r="H729" s="2">
        <f>'Moving Avg'!G729</f>
        <v>6.4940140000000008</v>
      </c>
      <c r="I729" s="2">
        <f>'Moving Avg'!H729</f>
        <v>6.228663999999994</v>
      </c>
      <c r="J729" s="17" t="str">
        <f>OBV!F729</f>
        <v>NEUTRAL</v>
      </c>
      <c r="K729" s="17" t="e">
        <f>OBV!G729</f>
        <v>#DIV/0!</v>
      </c>
      <c r="L729" s="17" t="str">
        <f>OBV!H729</f>
        <v>NEUTRAL</v>
      </c>
    </row>
    <row r="730" spans="1:12" ht="13.5" x14ac:dyDescent="0.25">
      <c r="A730" s="3">
        <f>RSI!A730</f>
        <v>43066</v>
      </c>
      <c r="B730" s="2">
        <f>RSI!B730</f>
        <v>6.5629</v>
      </c>
      <c r="C730" s="2">
        <f>RSI!I730</f>
        <v>59.650327202376708</v>
      </c>
      <c r="D730" s="2">
        <f>MACD!E730</f>
        <v>-5.2522835489370756E-2</v>
      </c>
      <c r="E730" s="2">
        <f>MACD!F730</f>
        <v>-3.122246951737247E-2</v>
      </c>
      <c r="F730" s="2">
        <f>'Moving Avg'!D730</f>
        <v>6.5333399999999999</v>
      </c>
      <c r="G730" s="2">
        <f>'Moving Avg'!F730</f>
        <v>6.4534250000000002</v>
      </c>
      <c r="H730" s="2">
        <f>'Moving Avg'!G730</f>
        <v>6.4901420000000005</v>
      </c>
      <c r="I730" s="2">
        <f>'Moving Avg'!H730</f>
        <v>6.2337414999999945</v>
      </c>
      <c r="J730" s="17" t="str">
        <f>OBV!F730</f>
        <v>NEUTRAL</v>
      </c>
      <c r="K730" s="17" t="e">
        <f>OBV!G730</f>
        <v>#DIV/0!</v>
      </c>
      <c r="L730" s="17" t="str">
        <f>OBV!H730</f>
        <v>NEUTRAL</v>
      </c>
    </row>
    <row r="731" spans="1:12" ht="13.5" x14ac:dyDescent="0.25">
      <c r="A731" s="3">
        <f>RSI!A731</f>
        <v>43067</v>
      </c>
      <c r="B731" s="2">
        <f>RSI!B731</f>
        <v>6.5464000000000002</v>
      </c>
      <c r="C731" s="2">
        <f>RSI!I731</f>
        <v>57.536993471011264</v>
      </c>
      <c r="D731" s="2">
        <f>MACD!E731</f>
        <v>-4.6382378708671013E-2</v>
      </c>
      <c r="E731" s="2">
        <f>MACD!F731</f>
        <v>-3.4254451355632182E-2</v>
      </c>
      <c r="F731" s="2">
        <f>'Moving Avg'!D731</f>
        <v>6.5497399999999999</v>
      </c>
      <c r="G731" s="2">
        <f>'Moving Avg'!F731</f>
        <v>6.4608049999999988</v>
      </c>
      <c r="H731" s="2">
        <f>'Moving Avg'!G731</f>
        <v>6.4869900000000005</v>
      </c>
      <c r="I731" s="2">
        <f>'Moving Avg'!H731</f>
        <v>6.238721999999993</v>
      </c>
      <c r="J731" s="17" t="str">
        <f>OBV!F731</f>
        <v>NEUTRAL</v>
      </c>
      <c r="K731" s="17" t="e">
        <f>OBV!G731</f>
        <v>#DIV/0!</v>
      </c>
      <c r="L731" s="17" t="str">
        <f>OBV!H731</f>
        <v>NEUTRAL</v>
      </c>
    </row>
    <row r="732" spans="1:12" ht="13.5" x14ac:dyDescent="0.25">
      <c r="A732" s="3">
        <f>RSI!A732</f>
        <v>43068</v>
      </c>
      <c r="B732" s="2">
        <f>RSI!B732</f>
        <v>6.53</v>
      </c>
      <c r="C732" s="2">
        <f>RSI!I732</f>
        <v>55.43475502363917</v>
      </c>
      <c r="D732" s="2">
        <f>MACD!E732</f>
        <v>-3.7865697427965195E-2</v>
      </c>
      <c r="E732" s="2">
        <f>MACD!F732</f>
        <v>-3.4976700570098787E-2</v>
      </c>
      <c r="F732" s="2">
        <f>'Moving Avg'!D732</f>
        <v>6.553020000000001</v>
      </c>
      <c r="G732" s="2">
        <f>'Moving Avg'!F732</f>
        <v>6.4624449999999998</v>
      </c>
      <c r="H732" s="2">
        <f>'Moving Avg'!G732</f>
        <v>6.4835759999999993</v>
      </c>
      <c r="I732" s="2">
        <f>'Moving Avg'!H732</f>
        <v>6.2435624999999932</v>
      </c>
      <c r="J732" s="17" t="str">
        <f>OBV!F732</f>
        <v>NEUTRAL</v>
      </c>
      <c r="K732" s="17" t="e">
        <f>OBV!G732</f>
        <v>#DIV/0!</v>
      </c>
      <c r="L732" s="17" t="str">
        <f>OBV!H732</f>
        <v>NEUTRAL</v>
      </c>
    </row>
    <row r="733" spans="1:12" ht="13.5" x14ac:dyDescent="0.25">
      <c r="A733" s="3">
        <f>RSI!A733</f>
        <v>43069</v>
      </c>
      <c r="B733" s="2">
        <f>RSI!B733</f>
        <v>6.53</v>
      </c>
      <c r="C733" s="2">
        <f>RSI!I733</f>
        <v>55.43475502363917</v>
      </c>
      <c r="D733" s="2">
        <f>MACD!E733</f>
        <v>-4.8609999017977579E-2</v>
      </c>
      <c r="E733" s="2">
        <f>MACD!F733</f>
        <v>-3.7703360259674551E-2</v>
      </c>
      <c r="F733" s="2">
        <f>'Moving Avg'!D733</f>
        <v>6.5464399999999996</v>
      </c>
      <c r="G733" s="2">
        <f>'Moving Avg'!F733</f>
        <v>6.4673649999999991</v>
      </c>
      <c r="H733" s="2">
        <f>'Moving Avg'!G733</f>
        <v>6.4801619999999991</v>
      </c>
      <c r="I733" s="2">
        <f>'Moving Avg'!H733</f>
        <v>6.2485474999999919</v>
      </c>
      <c r="J733" s="17" t="str">
        <f>OBV!F733</f>
        <v>NEUTRAL</v>
      </c>
      <c r="K733" s="17" t="e">
        <f>OBV!G733</f>
        <v>#DIV/0!</v>
      </c>
      <c r="L733" s="17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6.53</v>
      </c>
      <c r="C734" s="2">
        <f>RSI!I734</f>
        <v>55.43475502363917</v>
      </c>
      <c r="D734" s="2">
        <f>MACD!E734</f>
        <v>-6.3015249562654141E-2</v>
      </c>
      <c r="E734" s="2">
        <f>MACD!F734</f>
        <v>-4.2765738120270472E-2</v>
      </c>
      <c r="F734" s="2">
        <f>'Moving Avg'!D734</f>
        <v>6.53986</v>
      </c>
      <c r="G734" s="2">
        <f>'Moving Avg'!F734</f>
        <v>6.4742550000000012</v>
      </c>
      <c r="H734" s="2">
        <f>'Moving Avg'!G734</f>
        <v>6.4767479999999988</v>
      </c>
      <c r="I734" s="2">
        <f>'Moving Avg'!H734</f>
        <v>6.2536044999999918</v>
      </c>
      <c r="J734" s="17" t="str">
        <f>OBV!F734</f>
        <v>NEUTRAL</v>
      </c>
      <c r="K734" s="17" t="e">
        <f>OBV!G734</f>
        <v>#DIV/0!</v>
      </c>
      <c r="L734" s="17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6.53</v>
      </c>
      <c r="C735" s="2">
        <f>RSI!I735</f>
        <v>55.434755023639163</v>
      </c>
      <c r="D735" s="2">
        <f>MACD!E735</f>
        <v>-6.7883007116885885E-2</v>
      </c>
      <c r="E735" s="2">
        <f>MACD!F735</f>
        <v>-4.7789191919593563E-2</v>
      </c>
      <c r="F735" s="2">
        <f>'Moving Avg'!D735</f>
        <v>6.5332800000000004</v>
      </c>
      <c r="G735" s="2">
        <f>'Moving Avg'!F735</f>
        <v>6.4808149999999998</v>
      </c>
      <c r="H735" s="2">
        <f>'Moving Avg'!G735</f>
        <v>6.4749099999999977</v>
      </c>
      <c r="I735" s="2">
        <f>'Moving Avg'!H735</f>
        <v>6.2586614999999926</v>
      </c>
      <c r="J735" s="17" t="str">
        <f>OBV!F735</f>
        <v>NEUTRAL</v>
      </c>
      <c r="K735" s="17" t="e">
        <f>OBV!G735</f>
        <v>#DIV/0!</v>
      </c>
      <c r="L735" s="17" t="str">
        <f>OBV!H735</f>
        <v>NEUTRAL</v>
      </c>
    </row>
    <row r="736" spans="1:12" ht="13.5" x14ac:dyDescent="0.25">
      <c r="A736" s="3">
        <f>RSI!A736</f>
        <v>43075</v>
      </c>
      <c r="B736" s="2">
        <f>RSI!B736</f>
        <v>6.5235000000000003</v>
      </c>
      <c r="C736" s="2">
        <f>RSI!I736</f>
        <v>54.375629701750327</v>
      </c>
      <c r="D736" s="2">
        <f>MACD!E736</f>
        <v>-6.418073161530824E-2</v>
      </c>
      <c r="E736" s="2">
        <f>MACD!F736</f>
        <v>-5.1067499858736501E-2</v>
      </c>
      <c r="F736" s="2">
        <f>'Moving Avg'!D736</f>
        <v>6.5287000000000006</v>
      </c>
      <c r="G736" s="2">
        <f>'Moving Avg'!F736</f>
        <v>6.4854099999999999</v>
      </c>
      <c r="H736" s="2">
        <f>'Moving Avg'!G736</f>
        <v>6.4752379999999974</v>
      </c>
      <c r="I736" s="2">
        <f>'Moving Avg'!H736</f>
        <v>6.2637579999999922</v>
      </c>
      <c r="J736" s="17" t="str">
        <f>OBV!F736</f>
        <v>NEUTRAL</v>
      </c>
      <c r="K736" s="17" t="e">
        <f>OBV!G736</f>
        <v>#DIV/0!</v>
      </c>
      <c r="L736" s="17" t="str">
        <f>OBV!H736</f>
        <v>NEUTRAL</v>
      </c>
    </row>
    <row r="737" spans="1:12" ht="13.5" x14ac:dyDescent="0.25">
      <c r="A737" s="3">
        <f>RSI!A737</f>
        <v>43076</v>
      </c>
      <c r="B737" s="2">
        <f>RSI!B737</f>
        <v>6.5202</v>
      </c>
      <c r="C737" s="2">
        <f>RSI!I737</f>
        <v>53.813493349801753</v>
      </c>
      <c r="D737" s="2">
        <f>MACD!E737</f>
        <v>-5.3408513127003232E-2</v>
      </c>
      <c r="E737" s="2">
        <f>MACD!F737</f>
        <v>-5.1535702512389855E-2</v>
      </c>
      <c r="F737" s="2">
        <f>'Moving Avg'!D737</f>
        <v>6.5267400000000011</v>
      </c>
      <c r="G737" s="2">
        <f>'Moving Avg'!F737</f>
        <v>6.4914800000000001</v>
      </c>
      <c r="H737" s="2">
        <f>'Moving Avg'!G737</f>
        <v>6.4750419999999984</v>
      </c>
      <c r="I737" s="2">
        <f>'Moving Avg'!H737</f>
        <v>6.2686219999999908</v>
      </c>
      <c r="J737" s="17" t="str">
        <f>OBV!F737</f>
        <v>NEUTRAL</v>
      </c>
      <c r="K737" s="17" t="e">
        <f>OBV!G737</f>
        <v>#DIV/0!</v>
      </c>
      <c r="L737" s="17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6.4972000000000003</v>
      </c>
      <c r="C738" s="2">
        <f>RSI!I738</f>
        <v>49.938496001681557</v>
      </c>
      <c r="D738" s="2">
        <f>MACD!E738</f>
        <v>-3.5146991369761516E-2</v>
      </c>
      <c r="E738" s="2">
        <f>MACD!F738</f>
        <v>-4.8257960283864192E-2</v>
      </c>
      <c r="F738" s="2">
        <f>'Moving Avg'!D738</f>
        <v>6.5201800000000008</v>
      </c>
      <c r="G738" s="2">
        <f>'Moving Avg'!F738</f>
        <v>6.4963999999999995</v>
      </c>
      <c r="H738" s="2">
        <f>'Moving Avg'!G738</f>
        <v>6.4727439999999978</v>
      </c>
      <c r="I738" s="2">
        <f>'Moving Avg'!H738</f>
        <v>6.2733709999999903</v>
      </c>
      <c r="J738" s="17" t="str">
        <f>OBV!F738</f>
        <v>NEUTRAL</v>
      </c>
      <c r="K738" s="17" t="e">
        <f>OBV!G738</f>
        <v>#DIV/0!</v>
      </c>
      <c r="L738" s="17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6.4644000000000004</v>
      </c>
      <c r="C739" s="2">
        <f>RSI!I739</f>
        <v>44.965786292874988</v>
      </c>
      <c r="D739" s="2">
        <f>MACD!E739</f>
        <v>-1.7260648211014029E-2</v>
      </c>
      <c r="E739" s="2">
        <f>MACD!F739</f>
        <v>-4.2058497869294158E-2</v>
      </c>
      <c r="F739" s="2">
        <f>'Moving Avg'!D739</f>
        <v>6.5070600000000001</v>
      </c>
      <c r="G739" s="2">
        <f>'Moving Avg'!F739</f>
        <v>6.4980400000000005</v>
      </c>
      <c r="H739" s="2">
        <f>'Moving Avg'!G739</f>
        <v>6.4727439999999978</v>
      </c>
      <c r="I739" s="2">
        <f>'Moving Avg'!H739</f>
        <v>6.2779699999999901</v>
      </c>
      <c r="J739" s="17" t="str">
        <f>OBV!F739</f>
        <v>NEUTRAL</v>
      </c>
      <c r="K739" s="17" t="e">
        <f>OBV!G739</f>
        <v>#DIV/0!</v>
      </c>
      <c r="L739" s="17" t="str">
        <f>OBV!H739</f>
        <v>NEUTRAL</v>
      </c>
    </row>
    <row r="740" spans="1:12" ht="13.5" x14ac:dyDescent="0.25">
      <c r="A740" s="3">
        <f>RSI!A740</f>
        <v>43081</v>
      </c>
      <c r="B740" s="2">
        <f>RSI!B740</f>
        <v>6.4316000000000004</v>
      </c>
      <c r="C740" s="2">
        <f>RSI!I740</f>
        <v>40.610826404819782</v>
      </c>
      <c r="D740" s="2">
        <f>MACD!E740</f>
        <v>5.0170780465474962E-4</v>
      </c>
      <c r="E740" s="2">
        <f>MACD!F740</f>
        <v>-3.3546456734504376E-2</v>
      </c>
      <c r="F740" s="2">
        <f>'Moving Avg'!D740</f>
        <v>6.4873799999999999</v>
      </c>
      <c r="G740" s="2">
        <f>'Moving Avg'!F740</f>
        <v>6.4980400000000005</v>
      </c>
      <c r="H740" s="2">
        <f>'Moving Avg'!G740</f>
        <v>6.4732699999999976</v>
      </c>
      <c r="I740" s="2">
        <f>'Moving Avg'!H740</f>
        <v>6.2824769999999894</v>
      </c>
      <c r="J740" s="17" t="str">
        <f>OBV!F740</f>
        <v>NEUTRAL</v>
      </c>
      <c r="K740" s="17" t="e">
        <f>OBV!G740</f>
        <v>#DIV/0!</v>
      </c>
      <c r="L740" s="17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6.3987999999999996</v>
      </c>
      <c r="C741" s="2">
        <f>RSI!I741</f>
        <v>36.775156859257223</v>
      </c>
      <c r="D741" s="2">
        <f>MACD!E741</f>
        <v>1.5799830520011326E-2</v>
      </c>
      <c r="E741" s="2">
        <f>MACD!F741</f>
        <v>-2.3677199283601236E-2</v>
      </c>
      <c r="F741" s="2">
        <f>'Moving Avg'!D741</f>
        <v>6.4624399999999991</v>
      </c>
      <c r="G741" s="2">
        <f>'Moving Avg'!F741</f>
        <v>6.4931200000000002</v>
      </c>
      <c r="H741" s="2">
        <f>'Moving Avg'!G741</f>
        <v>6.4732699999999976</v>
      </c>
      <c r="I741" s="2">
        <f>'Moving Avg'!H741</f>
        <v>6.2866614999999886</v>
      </c>
      <c r="J741" s="17" t="str">
        <f>OBV!F741</f>
        <v>NEUTRAL</v>
      </c>
      <c r="K741" s="17" t="e">
        <f>OBV!G741</f>
        <v>#DIV/0!</v>
      </c>
      <c r="L741" s="17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6.3987999999999996</v>
      </c>
      <c r="C742" s="2">
        <f>RSI!I742</f>
        <v>36.775156859257223</v>
      </c>
      <c r="D742" s="2">
        <f>MACD!E742</f>
        <v>2.6764458510447398E-2</v>
      </c>
      <c r="E742" s="2">
        <f>MACD!F742</f>
        <v>-1.3588867724791513E-2</v>
      </c>
      <c r="F742" s="2">
        <f>'Moving Avg'!D742</f>
        <v>6.4381600000000008</v>
      </c>
      <c r="G742" s="2">
        <f>'Moving Avg'!F742</f>
        <v>6.4873799999999999</v>
      </c>
      <c r="H742" s="2">
        <f>'Moving Avg'!G742</f>
        <v>6.4726139999999983</v>
      </c>
      <c r="I742" s="2">
        <f>'Moving Avg'!H742</f>
        <v>6.2905579999999883</v>
      </c>
      <c r="J742" s="17" t="str">
        <f>OBV!F742</f>
        <v>NEUTRAL</v>
      </c>
      <c r="K742" s="17" t="e">
        <f>OBV!G742</f>
        <v>#DIV/0!</v>
      </c>
      <c r="L742" s="17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6.3823999999999996</v>
      </c>
      <c r="C743" s="2">
        <f>RSI!I743</f>
        <v>34.865586339228074</v>
      </c>
      <c r="D743" s="2">
        <f>MACD!E743</f>
        <v>3.7759942451553563E-2</v>
      </c>
      <c r="E743" s="2">
        <f>MACD!F743</f>
        <v>-3.3191056895224974E-3</v>
      </c>
      <c r="F743" s="2">
        <f>'Moving Avg'!D743</f>
        <v>6.4152000000000005</v>
      </c>
      <c r="G743" s="2">
        <f>'Moving Avg'!F743</f>
        <v>6.4865599999999999</v>
      </c>
      <c r="H743" s="2">
        <f>'Moving Avg'!G743</f>
        <v>6.4677579999999999</v>
      </c>
      <c r="I743" s="2">
        <f>'Moving Avg'!H743</f>
        <v>6.2937959999999888</v>
      </c>
      <c r="J743" s="17" t="str">
        <f>OBV!F743</f>
        <v>NEUTRAL</v>
      </c>
      <c r="K743" s="17" t="e">
        <f>OBV!G743</f>
        <v>#DIV/0!</v>
      </c>
      <c r="L743" s="17" t="str">
        <f>OBV!H743</f>
        <v>NEUTRAL</v>
      </c>
    </row>
    <row r="744" spans="1:12" ht="13.5" x14ac:dyDescent="0.25">
      <c r="A744" s="3">
        <f>RSI!A744</f>
        <v>43087</v>
      </c>
      <c r="B744" s="2">
        <f>RSI!B744</f>
        <v>6.4151999999999996</v>
      </c>
      <c r="C744" s="2">
        <f>RSI!I744</f>
        <v>41.417440053745707</v>
      </c>
      <c r="D744" s="2">
        <f>MACD!E744</f>
        <v>4.5196746764938567E-2</v>
      </c>
      <c r="E744" s="2">
        <f>MACD!F744</f>
        <v>6.3840648013697154E-3</v>
      </c>
      <c r="F744" s="2">
        <f>'Moving Avg'!D744</f>
        <v>6.4053599999999999</v>
      </c>
      <c r="G744" s="2">
        <f>'Moving Avg'!F744</f>
        <v>6.4890200000000009</v>
      </c>
      <c r="H744" s="2">
        <f>'Moving Avg'!G744</f>
        <v>6.4634920000000013</v>
      </c>
      <c r="I744" s="2">
        <f>'Moving Avg'!H744</f>
        <v>6.2970394999999879</v>
      </c>
      <c r="J744" s="17" t="str">
        <f>OBV!F744</f>
        <v>NEUTRAL</v>
      </c>
      <c r="K744" s="17" t="e">
        <f>OBV!G744</f>
        <v>#DIV/0!</v>
      </c>
      <c r="L744" s="17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6.3921999999999999</v>
      </c>
      <c r="C745" s="2">
        <f>RSI!I745</f>
        <v>38.49342931491416</v>
      </c>
      <c r="D745" s="2">
        <f>MACD!E745</f>
        <v>5.3520206021694605E-2</v>
      </c>
      <c r="E745" s="2">
        <f>MACD!F745</f>
        <v>1.5811293045434695E-2</v>
      </c>
      <c r="F745" s="2">
        <f>'Moving Avg'!D745</f>
        <v>6.3974799999999998</v>
      </c>
      <c r="G745" s="2">
        <f>'Moving Avg'!F745</f>
        <v>6.4878699999999991</v>
      </c>
      <c r="H745" s="2">
        <f>'Moving Avg'!G745</f>
        <v>6.4607360000000016</v>
      </c>
      <c r="I745" s="2">
        <f>'Moving Avg'!H745</f>
        <v>6.3000384999999888</v>
      </c>
      <c r="J745" s="17" t="str">
        <f>OBV!F745</f>
        <v>NEUTRAL</v>
      </c>
      <c r="K745" s="17" t="e">
        <f>OBV!G745</f>
        <v>#DIV/0!</v>
      </c>
      <c r="L745" s="17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6.4151999999999996</v>
      </c>
      <c r="C746" s="2">
        <f>RSI!I746</f>
        <v>42.839310541573781</v>
      </c>
      <c r="D746" s="2">
        <f>MACD!E746</f>
        <v>5.8298184573035705E-2</v>
      </c>
      <c r="E746" s="2">
        <f>MACD!F746</f>
        <v>2.4308671350954898E-2</v>
      </c>
      <c r="F746" s="2">
        <f>'Moving Avg'!D746</f>
        <v>6.40076</v>
      </c>
      <c r="G746" s="2">
        <f>'Moving Avg'!F746</f>
        <v>6.4854099999999999</v>
      </c>
      <c r="H746" s="2">
        <f>'Moving Avg'!G746</f>
        <v>6.4584400000000013</v>
      </c>
      <c r="I746" s="2">
        <f>'Moving Avg'!H746</f>
        <v>6.3030804999999894</v>
      </c>
      <c r="J746" s="17" t="str">
        <f>OBV!F746</f>
        <v>NEUTRAL</v>
      </c>
      <c r="K746" s="17" t="e">
        <f>OBV!G746</f>
        <v>#DIV/0!</v>
      </c>
      <c r="L746" s="17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6.3987999999999996</v>
      </c>
      <c r="C747" s="2">
        <f>RSI!I747</f>
        <v>40.63459304144736</v>
      </c>
      <c r="D747" s="2">
        <f>MACD!E747</f>
        <v>6.3318558827527127E-2</v>
      </c>
      <c r="E747" s="2">
        <f>MACD!F747</f>
        <v>3.2110648846269345E-2</v>
      </c>
      <c r="F747" s="2">
        <f>'Moving Avg'!D747</f>
        <v>6.40076</v>
      </c>
      <c r="G747" s="2">
        <f>'Moving Avg'!F747</f>
        <v>6.4796700000000005</v>
      </c>
      <c r="H747" s="2">
        <f>'Moving Avg'!G747</f>
        <v>6.4560780000000033</v>
      </c>
      <c r="I747" s="2">
        <f>'Moving Avg'!H747</f>
        <v>6.3062564999999893</v>
      </c>
      <c r="J747" s="17" t="str">
        <f>OBV!F747</f>
        <v>NEUTRAL</v>
      </c>
      <c r="K747" s="17" t="e">
        <f>OBV!G747</f>
        <v>#DIV/0!</v>
      </c>
      <c r="L747" s="17" t="str">
        <f>OBV!H747</f>
        <v>NEUTRAL</v>
      </c>
    </row>
    <row r="748" spans="1:12" ht="13.5" x14ac:dyDescent="0.25">
      <c r="A748" s="3">
        <f>RSI!A748</f>
        <v>43091</v>
      </c>
      <c r="B748" s="2">
        <f>RSI!B748</f>
        <v>6.3888999999999996</v>
      </c>
      <c r="C748" s="2">
        <f>RSI!I748</f>
        <v>39.319095545165467</v>
      </c>
      <c r="D748" s="2">
        <f>MACD!E748</f>
        <v>6.5108669040276901E-2</v>
      </c>
      <c r="E748" s="2">
        <f>MACD!F748</f>
        <v>3.8710252885070857E-2</v>
      </c>
      <c r="F748" s="2">
        <f>'Moving Avg'!D748</f>
        <v>6.4020600000000005</v>
      </c>
      <c r="G748" s="2">
        <f>'Moving Avg'!F748</f>
        <v>6.4709699999999994</v>
      </c>
      <c r="H748" s="2">
        <f>'Moving Avg'!G748</f>
        <v>6.453584000000002</v>
      </c>
      <c r="I748" s="2">
        <f>'Moving Avg'!H748</f>
        <v>6.3095849999999896</v>
      </c>
      <c r="J748" s="17" t="str">
        <f>OBV!F748</f>
        <v>NEUTRAL</v>
      </c>
      <c r="K748" s="17" t="e">
        <f>OBV!G748</f>
        <v>#DIV/0!</v>
      </c>
      <c r="L748" s="17" t="str">
        <f>OBV!H748</f>
        <v>NEUTRAL</v>
      </c>
    </row>
    <row r="749" spans="1:12" ht="13.5" x14ac:dyDescent="0.25">
      <c r="A749" s="3">
        <f>RSI!A749</f>
        <v>43094</v>
      </c>
      <c r="B749" s="2">
        <f>RSI!B749</f>
        <v>6.4053000000000004</v>
      </c>
      <c r="C749" s="2">
        <f>RSI!I749</f>
        <v>42.632347961428067</v>
      </c>
      <c r="D749" s="2">
        <f>MACD!E749</f>
        <v>6.074241728057661E-2</v>
      </c>
      <c r="E749" s="2">
        <f>MACD!F749</f>
        <v>4.3116685764172012E-2</v>
      </c>
      <c r="F749" s="2">
        <f>'Moving Avg'!D749</f>
        <v>6.40008</v>
      </c>
      <c r="G749" s="2">
        <f>'Moving Avg'!F749</f>
        <v>6.4630899999999993</v>
      </c>
      <c r="H749" s="2">
        <f>'Moving Avg'!G749</f>
        <v>6.4517460000000018</v>
      </c>
      <c r="I749" s="2">
        <f>'Moving Avg'!H749</f>
        <v>6.3128079999999898</v>
      </c>
      <c r="J749" s="17" t="str">
        <f>OBV!F749</f>
        <v>NEUTRAL</v>
      </c>
      <c r="K749" s="17" t="e">
        <f>OBV!G749</f>
        <v>#DIV/0!</v>
      </c>
      <c r="L749" s="17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6.4316000000000004</v>
      </c>
      <c r="C750" s="2">
        <f>RSI!I750</f>
        <v>47.575805706714434</v>
      </c>
      <c r="D750" s="2">
        <f>MACD!E750</f>
        <v>5.0308545761943435E-2</v>
      </c>
      <c r="E750" s="2">
        <f>MACD!F750</f>
        <v>4.45550577637263E-2</v>
      </c>
      <c r="F750" s="2">
        <f>'Moving Avg'!D750</f>
        <v>6.4079600000000001</v>
      </c>
      <c r="G750" s="2">
        <f>'Moving Avg'!F750</f>
        <v>6.4565249999999992</v>
      </c>
      <c r="H750" s="2">
        <f>'Moving Avg'!G750</f>
        <v>6.4506300000000021</v>
      </c>
      <c r="I750" s="2">
        <f>'Moving Avg'!H750</f>
        <v>6.3161194999999895</v>
      </c>
      <c r="J750" s="17" t="str">
        <f>OBV!F750</f>
        <v>NEUTRAL</v>
      </c>
      <c r="K750" s="17" t="e">
        <f>OBV!G750</f>
        <v>#DIV/0!</v>
      </c>
      <c r="L750" s="17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6.4316000000000004</v>
      </c>
      <c r="C751" s="2">
        <f>RSI!I751</f>
        <v>47.575805706714434</v>
      </c>
      <c r="D751" s="2">
        <f>MACD!E751</f>
        <v>3.6514389492223742E-2</v>
      </c>
      <c r="E751" s="2">
        <f>MACD!F751</f>
        <v>4.2946924109425792E-2</v>
      </c>
      <c r="F751" s="2">
        <f>'Moving Avg'!D751</f>
        <v>6.4112399999999994</v>
      </c>
      <c r="G751" s="2">
        <f>'Moving Avg'!F751</f>
        <v>6.4507849999999989</v>
      </c>
      <c r="H751" s="2">
        <f>'Moving Avg'!G751</f>
        <v>6.4495140000000024</v>
      </c>
      <c r="I751" s="2">
        <f>'Moving Avg'!H751</f>
        <v>6.3194449999999893</v>
      </c>
      <c r="J751" s="17" t="str">
        <f>OBV!F751</f>
        <v>NEUTRAL</v>
      </c>
      <c r="K751" s="17" t="e">
        <f>OBV!G751</f>
        <v>#DIV/0!</v>
      </c>
      <c r="L751" s="17" t="str">
        <f>OBV!H751</f>
        <v>NEUTRAL</v>
      </c>
    </row>
    <row r="752" spans="1:12" ht="13.5" x14ac:dyDescent="0.25">
      <c r="A752" s="3">
        <f>RSI!A752</f>
        <v>43097</v>
      </c>
      <c r="B752" s="2">
        <f>RSI!B752</f>
        <v>6.5136000000000003</v>
      </c>
      <c r="C752" s="2">
        <f>RSI!I752</f>
        <v>60.030212810333801</v>
      </c>
      <c r="D752" s="2">
        <f>MACD!E752</f>
        <v>1.8843020454782256E-2</v>
      </c>
      <c r="E752" s="2">
        <f>MACD!F752</f>
        <v>3.8126143378497089E-2</v>
      </c>
      <c r="F752" s="2">
        <f>'Moving Avg'!D752</f>
        <v>6.4341999999999997</v>
      </c>
      <c r="G752" s="2">
        <f>'Moving Avg'!F752</f>
        <v>6.4499650000000006</v>
      </c>
      <c r="H752" s="2">
        <f>'Moving Avg'!G752</f>
        <v>6.4508260000000028</v>
      </c>
      <c r="I752" s="2">
        <f>'Moving Avg'!H752</f>
        <v>6.3231949999999895</v>
      </c>
      <c r="J752" s="17" t="str">
        <f>OBV!F752</f>
        <v>NEUTRAL</v>
      </c>
      <c r="K752" s="17" t="e">
        <f>OBV!G752</f>
        <v>#DIV/0!</v>
      </c>
      <c r="L752" s="17" t="str">
        <f>OBV!H752</f>
        <v>NEUTRAL</v>
      </c>
    </row>
    <row r="753" spans="1:12" ht="13.5" x14ac:dyDescent="0.25">
      <c r="A753" s="3">
        <f>RSI!A753</f>
        <v>43098</v>
      </c>
      <c r="B753" s="2">
        <f>RSI!B753</f>
        <v>6.4972000000000003</v>
      </c>
      <c r="C753" s="2">
        <f>RSI!I753</f>
        <v>57.108057079930752</v>
      </c>
      <c r="D753" s="2">
        <f>MACD!E753</f>
        <v>2.1666712607206762E-3</v>
      </c>
      <c r="E753" s="2">
        <f>MACD!F753</f>
        <v>3.0934248954941807E-2</v>
      </c>
      <c r="F753" s="2">
        <f>'Moving Avg'!D753</f>
        <v>6.4558599999999995</v>
      </c>
      <c r="G753" s="2">
        <f>'Moving Avg'!F753</f>
        <v>6.4483249999999996</v>
      </c>
      <c r="H753" s="2">
        <f>'Moving Avg'!G753</f>
        <v>6.4518100000000027</v>
      </c>
      <c r="I753" s="2">
        <f>'Moving Avg'!H753</f>
        <v>6.3270069999999894</v>
      </c>
      <c r="J753" s="17" t="str">
        <f>OBV!F753</f>
        <v>NEUTRAL</v>
      </c>
      <c r="K753" s="17" t="e">
        <f>OBV!G753</f>
        <v>#DIV/0!</v>
      </c>
      <c r="L753" s="17" t="str">
        <f>OBV!H753</f>
        <v>NEUTRAL</v>
      </c>
    </row>
    <row r="754" spans="1:12" ht="13.5" x14ac:dyDescent="0.25">
      <c r="A754" s="3">
        <f>RSI!A754</f>
        <v>43102</v>
      </c>
      <c r="B754" s="2">
        <f>RSI!B754</f>
        <v>6.3659999999999997</v>
      </c>
      <c r="C754" s="2">
        <f>RSI!I754</f>
        <v>40.234497039357997</v>
      </c>
      <c r="D754" s="2">
        <f>MACD!E754</f>
        <v>2.5328743564196898E-3</v>
      </c>
      <c r="E754" s="2">
        <f>MACD!F754</f>
        <v>2.5253974035237384E-2</v>
      </c>
      <c r="F754" s="2">
        <f>'Moving Avg'!D754</f>
        <v>6.4480000000000004</v>
      </c>
      <c r="G754" s="2">
        <f>'Moving Avg'!F754</f>
        <v>6.4401250000000001</v>
      </c>
      <c r="H754" s="2">
        <f>'Moving Avg'!G754</f>
        <v>6.4495140000000015</v>
      </c>
      <c r="I754" s="2">
        <f>'Moving Avg'!H754</f>
        <v>6.3303359999999911</v>
      </c>
      <c r="J754" s="17" t="str">
        <f>OBV!F754</f>
        <v>NEUTRAL</v>
      </c>
      <c r="K754" s="17" t="e">
        <f>OBV!G754</f>
        <v>#DIV/0!</v>
      </c>
      <c r="L754" s="17" t="str">
        <f>OBV!H754</f>
        <v>NEUTRAL</v>
      </c>
    </row>
    <row r="755" spans="1:12" ht="13.5" x14ac:dyDescent="0.25">
      <c r="A755" s="3">
        <f>RSI!A755</f>
        <v>43103</v>
      </c>
      <c r="B755" s="2">
        <f>RSI!B755</f>
        <v>6.5235000000000003</v>
      </c>
      <c r="C755" s="2">
        <f>RSI!I755</f>
        <v>56.753716797415898</v>
      </c>
      <c r="D755" s="2">
        <f>MACD!E755</f>
        <v>-1.1853523495741314E-2</v>
      </c>
      <c r="E755" s="2">
        <f>MACD!F755</f>
        <v>1.7832474529041645E-2</v>
      </c>
      <c r="F755" s="2">
        <f>'Moving Avg'!D755</f>
        <v>6.4663799999999991</v>
      </c>
      <c r="G755" s="2">
        <f>'Moving Avg'!F755</f>
        <v>6.4398</v>
      </c>
      <c r="H755" s="2">
        <f>'Moving Avg'!G755</f>
        <v>6.4510240000000012</v>
      </c>
      <c r="I755" s="2">
        <f>'Moving Avg'!H755</f>
        <v>6.3344239999999914</v>
      </c>
      <c r="J755" s="17" t="str">
        <f>OBV!F755</f>
        <v>NEUTRAL</v>
      </c>
      <c r="K755" s="17" t="e">
        <f>OBV!G755</f>
        <v>#DIV/0!</v>
      </c>
      <c r="L755" s="17" t="str">
        <f>OBV!H755</f>
        <v>NEUTRAL</v>
      </c>
    </row>
    <row r="756" spans="1:12" ht="13.5" x14ac:dyDescent="0.25">
      <c r="A756" s="3">
        <f>RSI!A756</f>
        <v>43104</v>
      </c>
      <c r="B756" s="2">
        <f>RSI!B756</f>
        <v>6.4907000000000004</v>
      </c>
      <c r="C756" s="2">
        <f>RSI!I756</f>
        <v>53.440948376315561</v>
      </c>
      <c r="D756" s="2">
        <f>MACD!E756</f>
        <v>-1.8518040063722374E-2</v>
      </c>
      <c r="E756" s="2">
        <f>MACD!F756</f>
        <v>1.0562371610488843E-2</v>
      </c>
      <c r="F756" s="2">
        <f>'Moving Avg'!D756</f>
        <v>6.4782000000000011</v>
      </c>
      <c r="G756" s="2">
        <f>'Moving Avg'!F756</f>
        <v>6.4381600000000008</v>
      </c>
      <c r="H756" s="2">
        <f>'Moving Avg'!G756</f>
        <v>6.4520740000000014</v>
      </c>
      <c r="I756" s="2">
        <f>'Moving Avg'!H756</f>
        <v>6.3383479999999919</v>
      </c>
      <c r="J756" s="17" t="str">
        <f>OBV!F756</f>
        <v>NEUTRAL</v>
      </c>
      <c r="K756" s="17" t="e">
        <f>OBV!G756</f>
        <v>#DIV/0!</v>
      </c>
      <c r="L756" s="17" t="str">
        <f>OBV!H756</f>
        <v>NEUTRAL</v>
      </c>
    </row>
    <row r="757" spans="1:12" ht="13.5" x14ac:dyDescent="0.25">
      <c r="A757" s="3">
        <f>RSI!A757</f>
        <v>43105</v>
      </c>
      <c r="B757" s="2">
        <f>RSI!B757</f>
        <v>6.4907000000000004</v>
      </c>
      <c r="C757" s="2">
        <f>RSI!I757</f>
        <v>53.440948376315561</v>
      </c>
      <c r="D757" s="2">
        <f>MACD!E757</f>
        <v>-2.6911971391186285E-2</v>
      </c>
      <c r="E757" s="2">
        <f>MACD!F757</f>
        <v>3.0675030101538171E-3</v>
      </c>
      <c r="F757" s="2">
        <f>'Moving Avg'!D757</f>
        <v>6.4736199999999995</v>
      </c>
      <c r="G757" s="2">
        <f>'Moving Avg'!F757</f>
        <v>6.4366849999999998</v>
      </c>
      <c r="H757" s="2">
        <f>'Moving Avg'!G757</f>
        <v>6.4535180000000016</v>
      </c>
      <c r="I757" s="2">
        <f>'Moving Avg'!H757</f>
        <v>6.3423869999999933</v>
      </c>
      <c r="J757" s="17" t="str">
        <f>OBV!F757</f>
        <v>NEUTRAL</v>
      </c>
      <c r="K757" s="17" t="e">
        <f>OBV!G757</f>
        <v>#DIV/0!</v>
      </c>
      <c r="L757" s="17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6.53</v>
      </c>
      <c r="C758" s="2">
        <f>RSI!I758</f>
        <v>56.93410694059714</v>
      </c>
      <c r="D758" s="2">
        <f>MACD!E758</f>
        <v>-3.8663205663231892E-2</v>
      </c>
      <c r="E758" s="2">
        <f>MACD!F758</f>
        <v>-5.2786387245233246E-3</v>
      </c>
      <c r="F758" s="2">
        <f>'Moving Avg'!D758</f>
        <v>6.4801799999999998</v>
      </c>
      <c r="G758" s="2">
        <f>'Moving Avg'!F758</f>
        <v>6.4383250000000007</v>
      </c>
      <c r="H758" s="2">
        <f>'Moving Avg'!G758</f>
        <v>6.4561420000000007</v>
      </c>
      <c r="I758" s="2">
        <f>'Moving Avg'!H758</f>
        <v>6.3465794999999936</v>
      </c>
      <c r="J758" s="17" t="str">
        <f>OBV!F758</f>
        <v>NEUTRAL</v>
      </c>
      <c r="K758" s="17" t="e">
        <f>OBV!G758</f>
        <v>#DIV/0!</v>
      </c>
      <c r="L758" s="17" t="str">
        <f>OBV!H758</f>
        <v>NEUTRAL</v>
      </c>
    </row>
    <row r="759" spans="1:12" ht="13.5" x14ac:dyDescent="0.25">
      <c r="A759" s="3">
        <f>RSI!A759</f>
        <v>43109</v>
      </c>
      <c r="B759" s="2">
        <f>RSI!B759</f>
        <v>6.4348999999999998</v>
      </c>
      <c r="C759" s="2">
        <f>RSI!I759</f>
        <v>47.622959471249487</v>
      </c>
      <c r="D759" s="2">
        <f>MACD!E759</f>
        <v>-3.946986264944119E-2</v>
      </c>
      <c r="E759" s="2">
        <f>MACD!F759</f>
        <v>-1.2116883509506897E-2</v>
      </c>
      <c r="F759" s="2">
        <f>'Moving Avg'!D759</f>
        <v>6.4939599999999995</v>
      </c>
      <c r="G759" s="2">
        <f>'Moving Avg'!F759</f>
        <v>6.4368500000000015</v>
      </c>
      <c r="H759" s="2">
        <f>'Moving Avg'!G759</f>
        <v>6.4568640000000004</v>
      </c>
      <c r="I759" s="2">
        <f>'Moving Avg'!H759</f>
        <v>6.350368499999993</v>
      </c>
      <c r="J759" s="17" t="str">
        <f>OBV!F759</f>
        <v>NEUTRAL</v>
      </c>
      <c r="K759" s="17" t="e">
        <f>OBV!G759</f>
        <v>#DIV/0!</v>
      </c>
      <c r="L759" s="17" t="str">
        <f>OBV!H759</f>
        <v>NEUTRAL</v>
      </c>
    </row>
    <row r="760" spans="1:12" ht="13.5" x14ac:dyDescent="0.25">
      <c r="A760" s="3">
        <f>RSI!A760</f>
        <v>43110</v>
      </c>
      <c r="B760" s="2">
        <f>RSI!B760</f>
        <v>6.4316000000000004</v>
      </c>
      <c r="C760" s="2">
        <f>RSI!I760</f>
        <v>47.333679037390105</v>
      </c>
      <c r="D760" s="2">
        <f>MACD!E760</f>
        <v>-3.5698783505879739E-2</v>
      </c>
      <c r="E760" s="2">
        <f>MACD!F760</f>
        <v>-1.6833263508781466E-2</v>
      </c>
      <c r="F760" s="2">
        <f>'Moving Avg'!D760</f>
        <v>6.4755800000000008</v>
      </c>
      <c r="G760" s="2">
        <f>'Moving Avg'!F760</f>
        <v>6.4368500000000015</v>
      </c>
      <c r="H760" s="2">
        <f>'Moving Avg'!G760</f>
        <v>6.4581760000000008</v>
      </c>
      <c r="I760" s="2">
        <f>'Moving Avg'!H760</f>
        <v>6.3542274999999924</v>
      </c>
      <c r="J760" s="17" t="str">
        <f>OBV!F760</f>
        <v>NEUTRAL</v>
      </c>
      <c r="K760" s="17" t="e">
        <f>OBV!G760</f>
        <v>#DIV/0!</v>
      </c>
      <c r="L760" s="17" t="str">
        <f>OBV!H760</f>
        <v>NEUTRAL</v>
      </c>
    </row>
    <row r="761" spans="1:12" ht="13.5" x14ac:dyDescent="0.25">
      <c r="A761" s="3">
        <f>RSI!A761</f>
        <v>43111</v>
      </c>
      <c r="B761" s="2">
        <f>RSI!B761</f>
        <v>6.3987999999999996</v>
      </c>
      <c r="C761" s="2">
        <f>RSI!I761</f>
        <v>44.443932537161245</v>
      </c>
      <c r="D761" s="2">
        <f>MACD!E761</f>
        <v>-2.990778094604174E-2</v>
      </c>
      <c r="E761" s="2">
        <f>MACD!F761</f>
        <v>-1.9448166996233522E-2</v>
      </c>
      <c r="F761" s="2">
        <f>'Moving Avg'!D761</f>
        <v>6.4572000000000003</v>
      </c>
      <c r="G761" s="2">
        <f>'Moving Avg'!F761</f>
        <v>6.4368500000000015</v>
      </c>
      <c r="H761" s="2">
        <f>'Moving Avg'!G761</f>
        <v>6.4581759999999999</v>
      </c>
      <c r="I761" s="2">
        <f>'Moving Avg'!H761</f>
        <v>6.357201999999992</v>
      </c>
      <c r="J761" s="17" t="str">
        <f>OBV!F761</f>
        <v>NEUTRAL</v>
      </c>
      <c r="K761" s="17" t="e">
        <f>OBV!G761</f>
        <v>#DIV/0!</v>
      </c>
      <c r="L761" s="17" t="str">
        <f>OBV!H761</f>
        <v>NEUTRAL</v>
      </c>
    </row>
    <row r="762" spans="1:12" ht="13.5" x14ac:dyDescent="0.25">
      <c r="A762" s="3">
        <f>RSI!A762</f>
        <v>43112</v>
      </c>
      <c r="B762" s="2">
        <f>RSI!B762</f>
        <v>6.5168999999999997</v>
      </c>
      <c r="C762" s="2">
        <f>RSI!I762</f>
        <v>55.078195902011451</v>
      </c>
      <c r="D762" s="2">
        <f>MACD!E762</f>
        <v>-2.0788815624846357E-2</v>
      </c>
      <c r="E762" s="2">
        <f>MACD!F762</f>
        <v>-1.971629672195609E-2</v>
      </c>
      <c r="F762" s="2">
        <f>'Moving Avg'!D762</f>
        <v>6.4624399999999991</v>
      </c>
      <c r="G762" s="2">
        <f>'Moving Avg'!F762</f>
        <v>6.4427550000000009</v>
      </c>
      <c r="H762" s="2">
        <f>'Moving Avg'!G762</f>
        <v>6.4585700000000008</v>
      </c>
      <c r="I762" s="2">
        <f>'Moving Avg'!H762</f>
        <v>6.3607954999999938</v>
      </c>
      <c r="J762" s="17" t="str">
        <f>OBV!F762</f>
        <v>NEUTRAL</v>
      </c>
      <c r="K762" s="17" t="e">
        <f>OBV!G762</f>
        <v>#DIV/0!</v>
      </c>
      <c r="L762" s="17" t="str">
        <f>OBV!H762</f>
        <v>NEUTRAL</v>
      </c>
    </row>
    <row r="763" spans="1:12" ht="13.5" x14ac:dyDescent="0.25">
      <c r="A763" s="3">
        <f>RSI!A763</f>
        <v>43115</v>
      </c>
      <c r="B763" s="2">
        <f>RSI!B763</f>
        <v>6.4151999999999996</v>
      </c>
      <c r="C763" s="2">
        <f>RSI!I763</f>
        <v>46.774997315211451</v>
      </c>
      <c r="D763" s="2">
        <f>MACD!E763</f>
        <v>-8.4347679729148695E-3</v>
      </c>
      <c r="E763" s="2">
        <f>MACD!F763</f>
        <v>-1.7459990972147846E-2</v>
      </c>
      <c r="F763" s="2">
        <f>'Moving Avg'!D763</f>
        <v>6.4394800000000005</v>
      </c>
      <c r="G763" s="2">
        <f>'Moving Avg'!F763</f>
        <v>6.4443950000000001</v>
      </c>
      <c r="H763" s="2">
        <f>'Moving Avg'!G763</f>
        <v>6.4582420000000011</v>
      </c>
      <c r="I763" s="2">
        <f>'Moving Avg'!H763</f>
        <v>6.3640534999999918</v>
      </c>
      <c r="J763" s="17" t="str">
        <f>OBV!F763</f>
        <v>NEUTRAL</v>
      </c>
      <c r="K763" s="17" t="e">
        <f>OBV!G763</f>
        <v>#DIV/0!</v>
      </c>
      <c r="L763" s="17" t="str">
        <f>OBV!H763</f>
        <v>NEUTRAL</v>
      </c>
    </row>
    <row r="764" spans="1:12" ht="13.5" x14ac:dyDescent="0.25">
      <c r="A764" s="3">
        <f>RSI!A764</f>
        <v>43116</v>
      </c>
      <c r="B764" s="2">
        <f>RSI!B764</f>
        <v>6.3987999999999996</v>
      </c>
      <c r="C764" s="2">
        <f>RSI!I764</f>
        <v>45.581659428621521</v>
      </c>
      <c r="D764" s="2">
        <f>MACD!E764</f>
        <v>-1.6694875733105796E-2</v>
      </c>
      <c r="E764" s="2">
        <f>MACD!F764</f>
        <v>-1.7306967924339438E-2</v>
      </c>
      <c r="F764" s="2">
        <f>'Moving Avg'!D764</f>
        <v>6.4322599999999994</v>
      </c>
      <c r="G764" s="2">
        <f>'Moving Avg'!F764</f>
        <v>6.4435750000000001</v>
      </c>
      <c r="H764" s="2">
        <f>'Moving Avg'!G764</f>
        <v>6.4583740000000009</v>
      </c>
      <c r="I764" s="2">
        <f>'Moving Avg'!H764</f>
        <v>6.3675179999999925</v>
      </c>
      <c r="J764" s="17" t="str">
        <f>OBV!F764</f>
        <v>NEUTRAL</v>
      </c>
      <c r="K764" s="17" t="e">
        <f>OBV!G764</f>
        <v>#DIV/0!</v>
      </c>
      <c r="L764" s="17" t="str">
        <f>OBV!H764</f>
        <v>NEUTRAL</v>
      </c>
    </row>
    <row r="765" spans="1:12" ht="13.5" x14ac:dyDescent="0.25">
      <c r="A765" s="3">
        <f>RSI!A765</f>
        <v>43117</v>
      </c>
      <c r="B765" s="2">
        <f>RSI!B765</f>
        <v>6.4184999999999999</v>
      </c>
      <c r="C765" s="2">
        <f>RSI!I765</f>
        <v>47.320262030974114</v>
      </c>
      <c r="D765" s="2">
        <f>MACD!E765</f>
        <v>-5.7849434028511837E-4</v>
      </c>
      <c r="E765" s="2">
        <f>MACD!F765</f>
        <v>-1.3961273207528574E-2</v>
      </c>
      <c r="F765" s="2">
        <f>'Moving Avg'!D765</f>
        <v>6.4296400000000009</v>
      </c>
      <c r="G765" s="2">
        <f>'Moving Avg'!F765</f>
        <v>6.4448899999999991</v>
      </c>
      <c r="H765" s="2">
        <f>'Moving Avg'!G765</f>
        <v>6.458768000000001</v>
      </c>
      <c r="I765" s="2">
        <f>'Moving Avg'!H765</f>
        <v>6.3710809999999922</v>
      </c>
      <c r="J765" s="17" t="str">
        <f>OBV!F765</f>
        <v>NEUTRAL</v>
      </c>
      <c r="K765" s="17" t="e">
        <f>OBV!G765</f>
        <v>#DIV/0!</v>
      </c>
      <c r="L765" s="17" t="str">
        <f>OBV!H765</f>
        <v>NEUTRAL</v>
      </c>
    </row>
    <row r="766" spans="1:12" ht="13.5" x14ac:dyDescent="0.25">
      <c r="A766" s="3">
        <f>RSI!A766</f>
        <v>43118</v>
      </c>
      <c r="B766" s="2">
        <f>RSI!B766</f>
        <v>6.4184999999999999</v>
      </c>
      <c r="C766" s="2">
        <f>RSI!I766</f>
        <v>47.320262030974114</v>
      </c>
      <c r="D766" s="2">
        <f>MACD!E766</f>
        <v>8.2053200767715495E-3</v>
      </c>
      <c r="E766" s="2">
        <f>MACD!F766</f>
        <v>-9.5279545506685506E-3</v>
      </c>
      <c r="F766" s="2">
        <f>'Moving Avg'!D766</f>
        <v>6.433580000000001</v>
      </c>
      <c r="G766" s="2">
        <f>'Moving Avg'!F766</f>
        <v>6.4450549999999991</v>
      </c>
      <c r="H766" s="2">
        <f>'Moving Avg'!G766</f>
        <v>6.4585060000000007</v>
      </c>
      <c r="I766" s="2">
        <f>'Moving Avg'!H766</f>
        <v>6.3750759999999937</v>
      </c>
      <c r="J766" s="17" t="str">
        <f>OBV!F766</f>
        <v>NEUTRAL</v>
      </c>
      <c r="K766" s="17" t="e">
        <f>OBV!G766</f>
        <v>#DIV/0!</v>
      </c>
      <c r="L766" s="17" t="str">
        <f>OBV!H766</f>
        <v>NEUTRAL</v>
      </c>
    </row>
    <row r="767" spans="1:12" ht="13.5" x14ac:dyDescent="0.25">
      <c r="A767" s="3">
        <f>RSI!A767</f>
        <v>43119</v>
      </c>
      <c r="B767" s="2">
        <f>RSI!B767</f>
        <v>6.4316000000000004</v>
      </c>
      <c r="C767" s="2">
        <f>RSI!I767</f>
        <v>48.58704447993847</v>
      </c>
      <c r="D767" s="2">
        <f>MACD!E767</f>
        <v>1.4846139690399163E-2</v>
      </c>
      <c r="E767" s="2">
        <f>MACD!F767</f>
        <v>-4.6531357024550083E-3</v>
      </c>
      <c r="F767" s="2">
        <f>'Moving Avg'!D767</f>
        <v>6.4165200000000011</v>
      </c>
      <c r="G767" s="2">
        <f>'Moving Avg'!F767</f>
        <v>6.4466950000000001</v>
      </c>
      <c r="H767" s="2">
        <f>'Moving Avg'!G767</f>
        <v>6.459162000000001</v>
      </c>
      <c r="I767" s="2">
        <f>'Moving Avg'!H767</f>
        <v>6.3787904999999929</v>
      </c>
      <c r="J767" s="17" t="str">
        <f>OBV!F767</f>
        <v>NEUTRAL</v>
      </c>
      <c r="K767" s="17" t="e">
        <f>OBV!G767</f>
        <v>#DIV/0!</v>
      </c>
      <c r="L767" s="17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6.4184999999999999</v>
      </c>
      <c r="C768" s="2">
        <f>RSI!I768</f>
        <v>47.360565816924058</v>
      </c>
      <c r="D768" s="2">
        <f>MACD!E768</f>
        <v>2.7569902753038278E-2</v>
      </c>
      <c r="E768" s="2">
        <f>MACD!F768</f>
        <v>1.7914719886436489E-3</v>
      </c>
      <c r="F768" s="2">
        <f>'Moving Avg'!D768</f>
        <v>6.4171799999999992</v>
      </c>
      <c r="G768" s="2">
        <f>'Moving Avg'!F768</f>
        <v>6.4481749999999991</v>
      </c>
      <c r="H768" s="2">
        <f>'Moving Avg'!G768</f>
        <v>6.459556000000001</v>
      </c>
      <c r="I768" s="2">
        <f>'Moving Avg'!H768</f>
        <v>6.382641499999993</v>
      </c>
      <c r="J768" s="17" t="str">
        <f>OBV!F768</f>
        <v>NEUTRAL</v>
      </c>
      <c r="K768" s="17" t="e">
        <f>OBV!G768</f>
        <v>#DIV/0!</v>
      </c>
      <c r="L768" s="17" t="str">
        <f>OBV!H768</f>
        <v>NEUTRAL</v>
      </c>
    </row>
    <row r="769" spans="1:12" ht="13.5" x14ac:dyDescent="0.25">
      <c r="A769" s="3">
        <f>RSI!A769</f>
        <v>43123</v>
      </c>
      <c r="B769" s="2">
        <f>RSI!B769</f>
        <v>6.3987999999999996</v>
      </c>
      <c r="C769" s="2">
        <f>RSI!I769</f>
        <v>45.50047125194952</v>
      </c>
      <c r="D769" s="2">
        <f>MACD!E769</f>
        <v>2.5323621360482385E-2</v>
      </c>
      <c r="E769" s="2">
        <f>MACD!F769</f>
        <v>6.4979018630113962E-3</v>
      </c>
      <c r="F769" s="2">
        <f>'Moving Avg'!D769</f>
        <v>6.4171800000000001</v>
      </c>
      <c r="G769" s="2">
        <f>'Moving Avg'!F769</f>
        <v>6.4478499999999981</v>
      </c>
      <c r="H769" s="2">
        <f>'Moving Avg'!G769</f>
        <v>6.4589000000000008</v>
      </c>
      <c r="I769" s="2">
        <f>'Moving Avg'!H769</f>
        <v>6.386393999999993</v>
      </c>
      <c r="J769" s="17" t="str">
        <f>OBV!F769</f>
        <v>NEUTRAL</v>
      </c>
      <c r="K769" s="17" t="e">
        <f>OBV!G769</f>
        <v>#DIV/0!</v>
      </c>
      <c r="L769" s="17" t="str">
        <f>OBV!H769</f>
        <v>NEUTRAL</v>
      </c>
    </row>
    <row r="770" spans="1:12" ht="13.5" x14ac:dyDescent="0.25">
      <c r="A770" s="3">
        <f>RSI!A770</f>
        <v>43124</v>
      </c>
      <c r="B770" s="2">
        <f>RSI!B770</f>
        <v>6.4348999999999998</v>
      </c>
      <c r="C770" s="2">
        <f>RSI!I770</f>
        <v>49.420743613285062</v>
      </c>
      <c r="D770" s="2">
        <f>MACD!E770</f>
        <v>2.0504755638560468E-2</v>
      </c>
      <c r="E770" s="2">
        <f>MACD!F770</f>
        <v>9.2992726181212113E-3</v>
      </c>
      <c r="F770" s="2">
        <f>'Moving Avg'!D770</f>
        <v>6.4204600000000003</v>
      </c>
      <c r="G770" s="2">
        <f>'Moving Avg'!F770</f>
        <v>6.4480149999999981</v>
      </c>
      <c r="H770" s="2">
        <f>'Moving Avg'!G770</f>
        <v>6.4589660000000011</v>
      </c>
      <c r="I770" s="2">
        <f>'Moving Avg'!H770</f>
        <v>6.3903989999999942</v>
      </c>
      <c r="J770" s="17" t="str">
        <f>OBV!F770</f>
        <v>NEUTRAL</v>
      </c>
      <c r="K770" s="17" t="e">
        <f>OBV!G770</f>
        <v>#DIV/0!</v>
      </c>
      <c r="L770" s="17" t="str">
        <f>OBV!H770</f>
        <v>NEUTRAL</v>
      </c>
    </row>
    <row r="771" spans="1:12" ht="13.5" x14ac:dyDescent="0.25">
      <c r="A771" s="3">
        <f>RSI!A771</f>
        <v>43125</v>
      </c>
      <c r="B771" s="2">
        <f>RSI!B771</f>
        <v>6.4480000000000004</v>
      </c>
      <c r="C771" s="2">
        <f>RSI!I771</f>
        <v>50.803688316194297</v>
      </c>
      <c r="D771" s="2">
        <f>MACD!E771</f>
        <v>1.0441487558552787E-2</v>
      </c>
      <c r="E771" s="2">
        <f>MACD!F771</f>
        <v>9.527715606207526E-3</v>
      </c>
      <c r="F771" s="2">
        <f>'Moving Avg'!D771</f>
        <v>6.4263599999999999</v>
      </c>
      <c r="G771" s="2">
        <f>'Moving Avg'!F771</f>
        <v>6.4488349999999999</v>
      </c>
      <c r="H771" s="2">
        <f>'Moving Avg'!G771</f>
        <v>6.4579820000000003</v>
      </c>
      <c r="I771" s="2">
        <f>'Moving Avg'!H771</f>
        <v>6.394397499999994</v>
      </c>
      <c r="J771" s="17" t="str">
        <f>OBV!F771</f>
        <v>NEUTRAL</v>
      </c>
      <c r="K771" s="17" t="e">
        <f>OBV!G771</f>
        <v>#DIV/0!</v>
      </c>
      <c r="L771" s="17" t="str">
        <f>OBV!H771</f>
        <v>NEUTRAL</v>
      </c>
    </row>
    <row r="772" spans="1:12" ht="13.5" x14ac:dyDescent="0.25">
      <c r="A772" s="3">
        <f>RSI!A772</f>
        <v>43126</v>
      </c>
      <c r="B772" s="2">
        <f>RSI!B772</f>
        <v>6.4480000000000004</v>
      </c>
      <c r="C772" s="2">
        <f>RSI!I772</f>
        <v>50.803688316194297</v>
      </c>
      <c r="D772" s="2">
        <f>MACD!E772</f>
        <v>2.0046716412580601E-2</v>
      </c>
      <c r="E772" s="2">
        <f>MACD!F772</f>
        <v>1.1631515767482142E-2</v>
      </c>
      <c r="F772" s="2">
        <f>'Moving Avg'!D772</f>
        <v>6.4296400000000009</v>
      </c>
      <c r="G772" s="2">
        <f>'Moving Avg'!F772</f>
        <v>6.4455549999999988</v>
      </c>
      <c r="H772" s="2">
        <f>'Moving Avg'!G772</f>
        <v>6.4566699999999999</v>
      </c>
      <c r="I772" s="2">
        <f>'Moving Avg'!H772</f>
        <v>6.3983959999999946</v>
      </c>
      <c r="J772" s="17" t="str">
        <f>OBV!F772</f>
        <v>NEUTRAL</v>
      </c>
      <c r="K772" s="17" t="e">
        <f>OBV!G772</f>
        <v>#DIV/0!</v>
      </c>
      <c r="L772" s="17" t="str">
        <f>OBV!H772</f>
        <v>NEUTRAL</v>
      </c>
    </row>
    <row r="773" spans="1:12" ht="13.5" x14ac:dyDescent="0.25">
      <c r="A773" s="3">
        <f>RSI!A773</f>
        <v>43129</v>
      </c>
      <c r="B773" s="2">
        <f>RSI!B773</f>
        <v>6.4972000000000003</v>
      </c>
      <c r="C773" s="2">
        <f>RSI!I773</f>
        <v>56.039221576456754</v>
      </c>
      <c r="D773" s="2">
        <f>MACD!E773</f>
        <v>8.8383149003510297E-3</v>
      </c>
      <c r="E773" s="2">
        <f>MACD!F773</f>
        <v>1.1072875594055922E-2</v>
      </c>
      <c r="F773" s="2">
        <f>'Moving Avg'!D773</f>
        <v>6.4453800000000001</v>
      </c>
      <c r="G773" s="2">
        <f>'Moving Avg'!F773</f>
        <v>6.4455549999999988</v>
      </c>
      <c r="H773" s="2">
        <f>'Moving Avg'!G773</f>
        <v>6.4586379999999997</v>
      </c>
      <c r="I773" s="2">
        <f>'Moving Avg'!H773</f>
        <v>6.4023524999999948</v>
      </c>
      <c r="J773" s="17" t="str">
        <f>OBV!F773</f>
        <v>NEUTRAL</v>
      </c>
      <c r="K773" s="17" t="e">
        <f>OBV!G773</f>
        <v>#DIV/0!</v>
      </c>
      <c r="L773" s="17" t="str">
        <f>OBV!H773</f>
        <v>NEUTRAL</v>
      </c>
    </row>
    <row r="774" spans="1:12" ht="13.5" x14ac:dyDescent="0.25">
      <c r="A774" s="3">
        <f>RSI!A774</f>
        <v>43130</v>
      </c>
      <c r="B774" s="2">
        <f>RSI!B774</f>
        <v>6.53</v>
      </c>
      <c r="C774" s="2">
        <f>RSI!I774</f>
        <v>59.15963019555447</v>
      </c>
      <c r="D774" s="2">
        <f>MACD!E774</f>
        <v>-5.9310972804595963E-3</v>
      </c>
      <c r="E774" s="2">
        <f>MACD!F774</f>
        <v>7.6720810191528181E-3</v>
      </c>
      <c r="F774" s="2">
        <f>'Moving Avg'!D774</f>
        <v>6.4716199999999997</v>
      </c>
      <c r="G774" s="2">
        <f>'Moving Avg'!F774</f>
        <v>6.4537549999999992</v>
      </c>
      <c r="H774" s="2">
        <f>'Moving Avg'!G774</f>
        <v>6.4619179999999998</v>
      </c>
      <c r="I774" s="2">
        <f>'Moving Avg'!H774</f>
        <v>6.4064004999999948</v>
      </c>
      <c r="J774" s="17" t="str">
        <f>OBV!F774</f>
        <v>NEUTRAL</v>
      </c>
      <c r="K774" s="17" t="e">
        <f>OBV!G774</f>
        <v>#DIV/0!</v>
      </c>
      <c r="L774" s="17" t="str">
        <f>OBV!H774</f>
        <v>NEUTRAL</v>
      </c>
    </row>
    <row r="775" spans="1:12" ht="13.5" x14ac:dyDescent="0.25">
      <c r="A775" s="3">
        <f>RSI!A775</f>
        <v>43131</v>
      </c>
      <c r="B775" s="2">
        <f>RSI!B775</f>
        <v>6.4644000000000004</v>
      </c>
      <c r="C775" s="2">
        <f>RSI!I775</f>
        <v>51.314488717852583</v>
      </c>
      <c r="D775" s="2">
        <f>MACD!E775</f>
        <v>-1.1040111413227471E-2</v>
      </c>
      <c r="E775" s="2">
        <f>MACD!F775</f>
        <v>3.9296425326767609E-3</v>
      </c>
      <c r="F775" s="2">
        <f>'Moving Avg'!D775</f>
        <v>6.4775200000000002</v>
      </c>
      <c r="G775" s="2">
        <f>'Moving Avg'!F775</f>
        <v>6.4507999999999992</v>
      </c>
      <c r="H775" s="2">
        <f>'Moving Avg'!G775</f>
        <v>6.4629019999999988</v>
      </c>
      <c r="I775" s="2">
        <f>'Moving Avg'!H775</f>
        <v>6.4099764999999946</v>
      </c>
      <c r="J775" s="17" t="str">
        <f>OBV!F775</f>
        <v>NEUTRAL</v>
      </c>
      <c r="K775" s="17" t="e">
        <f>OBV!G775</f>
        <v>#DIV/0!</v>
      </c>
      <c r="L775" s="17" t="str">
        <f>OBV!H775</f>
        <v>NEUTRAL</v>
      </c>
    </row>
    <row r="776" spans="1:12" ht="13.5" x14ac:dyDescent="0.25">
      <c r="A776" s="3">
        <f>RSI!A776</f>
        <v>43132</v>
      </c>
      <c r="B776" s="2">
        <f>RSI!B776</f>
        <v>6.4644000000000004</v>
      </c>
      <c r="C776" s="2">
        <f>RSI!I776</f>
        <v>51.314488717852583</v>
      </c>
      <c r="D776" s="2">
        <f>MACD!E776</f>
        <v>-1.5440163951285335E-2</v>
      </c>
      <c r="E776" s="2">
        <f>MACD!F776</f>
        <v>5.5681235884341707E-5</v>
      </c>
      <c r="F776" s="2">
        <f>'Moving Avg'!D776</f>
        <v>6.4808000000000003</v>
      </c>
      <c r="G776" s="2">
        <f>'Moving Avg'!F776</f>
        <v>6.449485000000001</v>
      </c>
      <c r="H776" s="2">
        <f>'Moving Avg'!G776</f>
        <v>6.4629020000000006</v>
      </c>
      <c r="I776" s="2">
        <f>'Moving Avg'!H776</f>
        <v>6.4136244999999947</v>
      </c>
      <c r="J776" s="17" t="str">
        <f>OBV!F776</f>
        <v>NEUTRAL</v>
      </c>
      <c r="K776" s="17" t="e">
        <f>OBV!G776</f>
        <v>#DIV/0!</v>
      </c>
      <c r="L776" s="17" t="str">
        <f>OBV!H776</f>
        <v>NEUTRAL</v>
      </c>
    </row>
    <row r="777" spans="1:12" ht="13.5" x14ac:dyDescent="0.25">
      <c r="A777" s="3">
        <f>RSI!A777</f>
        <v>43133</v>
      </c>
      <c r="B777" s="2">
        <f>RSI!B777</f>
        <v>6.5136000000000003</v>
      </c>
      <c r="C777" s="2">
        <f>RSI!I777</f>
        <v>56.349445265161457</v>
      </c>
      <c r="D777" s="2">
        <f>MACD!E777</f>
        <v>-2.0863679028665594E-2</v>
      </c>
      <c r="E777" s="2">
        <f>MACD!F777</f>
        <v>-4.1281908170256454E-3</v>
      </c>
      <c r="F777" s="2">
        <f>'Moving Avg'!D777</f>
        <v>6.4939200000000001</v>
      </c>
      <c r="G777" s="2">
        <f>'Moving Avg'!F777</f>
        <v>6.4506300000000012</v>
      </c>
      <c r="H777" s="2">
        <f>'Moving Avg'!G777</f>
        <v>6.4629020000000006</v>
      </c>
      <c r="I777" s="2">
        <f>'Moving Avg'!H777</f>
        <v>6.4174034999999945</v>
      </c>
      <c r="J777" s="17" t="str">
        <f>OBV!F777</f>
        <v>NEUTRAL</v>
      </c>
      <c r="K777" s="17" t="e">
        <f>OBV!G777</f>
        <v>#DIV/0!</v>
      </c>
      <c r="L777" s="17" t="str">
        <f>OBV!H777</f>
        <v>NEUTRAL</v>
      </c>
    </row>
    <row r="778" spans="1:12" ht="13.5" x14ac:dyDescent="0.25">
      <c r="A778" s="3">
        <f>RSI!A778</f>
        <v>43136</v>
      </c>
      <c r="B778" s="2">
        <f>RSI!B778</f>
        <v>6.4743000000000004</v>
      </c>
      <c r="C778" s="2">
        <f>RSI!I778</f>
        <v>51.745981281396624</v>
      </c>
      <c r="D778" s="2">
        <f>MACD!E778</f>
        <v>-2.4913855467882051E-2</v>
      </c>
      <c r="E778" s="2">
        <f>MACD!F778</f>
        <v>-8.2853237471969265E-3</v>
      </c>
      <c r="F778" s="2">
        <f>'Moving Avg'!D778</f>
        <v>6.4893400000000003</v>
      </c>
      <c r="G778" s="2">
        <f>'Moving Avg'!F778</f>
        <v>6.4478450000000009</v>
      </c>
      <c r="H778" s="2">
        <f>'Moving Avg'!G778</f>
        <v>6.4611300000000007</v>
      </c>
      <c r="I778" s="2">
        <f>'Moving Avg'!H778</f>
        <v>6.4209859999999956</v>
      </c>
      <c r="J778" s="17" t="str">
        <f>OBV!F778</f>
        <v>NEUTRAL</v>
      </c>
      <c r="K778" s="17" t="e">
        <f>OBV!G778</f>
        <v>#DIV/0!</v>
      </c>
      <c r="L778" s="17" t="str">
        <f>OBV!H778</f>
        <v>NEUTRAL</v>
      </c>
    </row>
    <row r="779" spans="1:12" ht="13.5" x14ac:dyDescent="0.25">
      <c r="A779" s="3">
        <f>RSI!A779</f>
        <v>43137</v>
      </c>
      <c r="B779" s="2">
        <f>RSI!B779</f>
        <v>6.6580000000000004</v>
      </c>
      <c r="C779" s="2">
        <f>RSI!I779</f>
        <v>65.80738575233417</v>
      </c>
      <c r="D779" s="2">
        <f>MACD!E779</f>
        <v>-4.5077226120055158E-2</v>
      </c>
      <c r="E779" s="2">
        <f>MACD!F779</f>
        <v>-1.5643704221768574E-2</v>
      </c>
      <c r="F779" s="2">
        <f>'Moving Avg'!D779</f>
        <v>6.5149400000000002</v>
      </c>
      <c r="G779" s="2">
        <f>'Moving Avg'!F779</f>
        <v>6.4590000000000005</v>
      </c>
      <c r="H779" s="2">
        <f>'Moving Avg'!G779</f>
        <v>6.463032000000001</v>
      </c>
      <c r="I779" s="2">
        <f>'Moving Avg'!H779</f>
        <v>6.424996999999995</v>
      </c>
      <c r="J779" s="17" t="str">
        <f>OBV!F779</f>
        <v>NEUTRAL</v>
      </c>
      <c r="K779" s="17" t="e">
        <f>OBV!G779</f>
        <v>#DIV/0!</v>
      </c>
      <c r="L779" s="17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6.6448999999999998</v>
      </c>
      <c r="C780" s="2">
        <f>RSI!I780</f>
        <v>64.366914075290111</v>
      </c>
      <c r="D780" s="2">
        <f>MACD!E780</f>
        <v>-5.6790667786343896E-2</v>
      </c>
      <c r="E780" s="2">
        <f>MACD!F780</f>
        <v>-2.3873096934683639E-2</v>
      </c>
      <c r="F780" s="2">
        <f>'Moving Avg'!D780</f>
        <v>6.5510400000000004</v>
      </c>
      <c r="G780" s="2">
        <f>'Moving Avg'!F780</f>
        <v>6.4696650000000018</v>
      </c>
      <c r="H780" s="2">
        <f>'Moving Avg'!G780</f>
        <v>6.4646720000000002</v>
      </c>
      <c r="I780" s="2">
        <f>'Moving Avg'!H780</f>
        <v>6.4283229999999953</v>
      </c>
      <c r="J780" s="17" t="str">
        <f>OBV!F780</f>
        <v>NEUTRAL</v>
      </c>
      <c r="K780" s="17" t="e">
        <f>OBV!G780</f>
        <v>#DIV/0!</v>
      </c>
      <c r="L780" s="17" t="str">
        <f>OBV!H780</f>
        <v>NEUTRAL</v>
      </c>
    </row>
    <row r="781" spans="1:12" ht="13.5" x14ac:dyDescent="0.25">
      <c r="A781" s="3">
        <f>RSI!A781</f>
        <v>43139</v>
      </c>
      <c r="B781" s="2">
        <f>RSI!B781</f>
        <v>6.5956999999999999</v>
      </c>
      <c r="C781" s="2">
        <f>RSI!I781</f>
        <v>59.131760961616443</v>
      </c>
      <c r="D781" s="2">
        <f>MACD!E781</f>
        <v>-6.2054011909090434E-2</v>
      </c>
      <c r="E781" s="2">
        <f>MACD!F781</f>
        <v>-3.1509279929565003E-2</v>
      </c>
      <c r="F781" s="2">
        <f>'Moving Avg'!D781</f>
        <v>6.5772999999999993</v>
      </c>
      <c r="G781" s="2">
        <f>'Moving Avg'!F781</f>
        <v>6.4795100000000003</v>
      </c>
      <c r="H781" s="2">
        <f>'Moving Avg'!G781</f>
        <v>6.4656580000000012</v>
      </c>
      <c r="I781" s="2">
        <f>'Moving Avg'!H781</f>
        <v>6.4312299999999967</v>
      </c>
      <c r="J781" s="17" t="str">
        <f>OBV!F781</f>
        <v>NEUTRAL</v>
      </c>
      <c r="K781" s="17" t="e">
        <f>OBV!G781</f>
        <v>#DIV/0!</v>
      </c>
      <c r="L781" s="17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6.5956999999999999</v>
      </c>
      <c r="C782" s="2">
        <f>RSI!I782</f>
        <v>59.131760961616443</v>
      </c>
      <c r="D782" s="2">
        <f>MACD!E782</f>
        <v>-6.7153737225668308E-2</v>
      </c>
      <c r="E782" s="2">
        <f>MACD!F782</f>
        <v>-3.8638171388785669E-2</v>
      </c>
      <c r="F782" s="2">
        <f>'Moving Avg'!D782</f>
        <v>6.5937200000000002</v>
      </c>
      <c r="G782" s="2">
        <f>'Moving Avg'!F782</f>
        <v>6.4834500000000004</v>
      </c>
      <c r="H782" s="2">
        <f>'Moving Avg'!G782</f>
        <v>6.4669720000000019</v>
      </c>
      <c r="I782" s="2">
        <f>'Moving Avg'!H782</f>
        <v>6.4345259999999982</v>
      </c>
      <c r="J782" s="17" t="str">
        <f>OBV!F782</f>
        <v>NEUTRAL</v>
      </c>
      <c r="K782" s="17" t="e">
        <f>OBV!G782</f>
        <v>#DIV/0!</v>
      </c>
      <c r="L782" s="17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6.5629</v>
      </c>
      <c r="C783" s="2">
        <f>RSI!I783</f>
        <v>55.633280316988547</v>
      </c>
      <c r="D783" s="2">
        <f>MACD!E783</f>
        <v>-6.2068294243208477E-2</v>
      </c>
      <c r="E783" s="2">
        <f>MACD!F783</f>
        <v>-4.3324195959670228E-2</v>
      </c>
      <c r="F783" s="2">
        <f>'Moving Avg'!D783</f>
        <v>6.61144</v>
      </c>
      <c r="G783" s="2">
        <f>'Moving Avg'!F783</f>
        <v>6.4908349999999997</v>
      </c>
      <c r="H783" s="2">
        <f>'Moving Avg'!G783</f>
        <v>6.4676300000000015</v>
      </c>
      <c r="I783" s="2">
        <f>'Moving Avg'!H783</f>
        <v>6.4369374999999991</v>
      </c>
      <c r="J783" s="17" t="str">
        <f>OBV!F783</f>
        <v>NEUTRAL</v>
      </c>
      <c r="K783" s="17" t="e">
        <f>OBV!G783</f>
        <v>#DIV/0!</v>
      </c>
      <c r="L783" s="17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6.5595999999999997</v>
      </c>
      <c r="C784" s="2">
        <f>RSI!I784</f>
        <v>55.278921694092404</v>
      </c>
      <c r="D784" s="2">
        <f>MACD!E784</f>
        <v>-5.2834761487797977E-2</v>
      </c>
      <c r="E784" s="2">
        <f>MACD!F784</f>
        <v>-4.5226309065295775E-2</v>
      </c>
      <c r="F784" s="2">
        <f>'Moving Avg'!D784</f>
        <v>6.591759999999999</v>
      </c>
      <c r="G784" s="2">
        <f>'Moving Avg'!F784</f>
        <v>6.498875</v>
      </c>
      <c r="H784" s="2">
        <f>'Moving Avg'!G784</f>
        <v>6.4682220000000017</v>
      </c>
      <c r="I784" s="2">
        <f>'Moving Avg'!H784</f>
        <v>6.4391884999999993</v>
      </c>
      <c r="J784" s="17" t="str">
        <f>OBV!F784</f>
        <v>NEUTRAL</v>
      </c>
      <c r="K784" s="17" t="e">
        <f>OBV!G784</f>
        <v>#DIV/0!</v>
      </c>
      <c r="L784" s="17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6.53</v>
      </c>
      <c r="C785" s="2">
        <f>RSI!I785</f>
        <v>52.074873670942921</v>
      </c>
      <c r="D785" s="2">
        <f>MACD!E785</f>
        <v>-5.3235443671019844E-2</v>
      </c>
      <c r="E785" s="2">
        <f>MACD!F785</f>
        <v>-4.6828135986440589E-2</v>
      </c>
      <c r="F785" s="2">
        <f>'Moving Avg'!D785</f>
        <v>6.5687799999999994</v>
      </c>
      <c r="G785" s="2">
        <f>'Moving Avg'!F785</f>
        <v>6.5044500000000003</v>
      </c>
      <c r="H785" s="2">
        <f>'Moving Avg'!G785</f>
        <v>6.4682220000000008</v>
      </c>
      <c r="I785" s="2">
        <f>'Moving Avg'!H785</f>
        <v>6.4415794999999996</v>
      </c>
      <c r="J785" s="17" t="str">
        <f>OBV!F785</f>
        <v>NEUTRAL</v>
      </c>
      <c r="K785" s="17" t="e">
        <f>OBV!G785</f>
        <v>#DIV/0!</v>
      </c>
      <c r="L785" s="17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6.5267999999999997</v>
      </c>
      <c r="C786" s="2">
        <f>RSI!I786</f>
        <v>51.725821932768525</v>
      </c>
      <c r="D786" s="2">
        <f>MACD!E786</f>
        <v>-5.3453238046238916E-2</v>
      </c>
      <c r="E786" s="2">
        <f>MACD!F786</f>
        <v>-4.8153156398400253E-2</v>
      </c>
      <c r="F786" s="2">
        <f>'Moving Avg'!D786</f>
        <v>6.5549999999999997</v>
      </c>
      <c r="G786" s="2">
        <f>'Moving Avg'!F786</f>
        <v>6.5098649999999996</v>
      </c>
      <c r="H786" s="2">
        <f>'Moving Avg'!G786</f>
        <v>6.4682880000000011</v>
      </c>
      <c r="I786" s="2">
        <f>'Moving Avg'!H786</f>
        <v>6.4439545000000003</v>
      </c>
      <c r="J786" s="17" t="str">
        <f>OBV!F786</f>
        <v>NEUTRAL</v>
      </c>
      <c r="K786" s="17" t="e">
        <f>OBV!G786</f>
        <v>#DIV/0!</v>
      </c>
      <c r="L786" s="17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6.5136000000000003</v>
      </c>
      <c r="C787" s="2">
        <f>RSI!I787</f>
        <v>50.230155526974642</v>
      </c>
      <c r="D787" s="2">
        <f>MACD!E787</f>
        <v>-4.5178823519174571E-2</v>
      </c>
      <c r="E787" s="2">
        <f>MACD!F787</f>
        <v>-4.7558289822555118E-2</v>
      </c>
      <c r="F787" s="2">
        <f>'Moving Avg'!D787</f>
        <v>6.5385799999999987</v>
      </c>
      <c r="G787" s="2">
        <f>'Moving Avg'!F787</f>
        <v>6.5139650000000007</v>
      </c>
      <c r="H787" s="2">
        <f>'Moving Avg'!G787</f>
        <v>6.4681560000000013</v>
      </c>
      <c r="I787" s="2">
        <f>'Moving Avg'!H787</f>
        <v>6.4464079999999999</v>
      </c>
      <c r="J787" s="17" t="str">
        <f>OBV!F787</f>
        <v>NEUTRAL</v>
      </c>
      <c r="K787" s="17" t="e">
        <f>OBV!G787</f>
        <v>#DIV/0!</v>
      </c>
      <c r="L787" s="17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6.4972000000000003</v>
      </c>
      <c r="C788" s="2">
        <f>RSI!I788</f>
        <v>48.359210027597513</v>
      </c>
      <c r="D788" s="2">
        <f>MACD!E788</f>
        <v>-4.3012500758434768E-2</v>
      </c>
      <c r="E788" s="2">
        <f>MACD!F788</f>
        <v>-4.6649132009731052E-2</v>
      </c>
      <c r="F788" s="2">
        <f>'Moving Avg'!D788</f>
        <v>6.5254400000000006</v>
      </c>
      <c r="G788" s="2">
        <f>'Moving Avg'!F788</f>
        <v>6.5178999999999991</v>
      </c>
      <c r="H788" s="2">
        <f>'Moving Avg'!G788</f>
        <v>6.4681560000000013</v>
      </c>
      <c r="I788" s="2">
        <f>'Moving Avg'!H788</f>
        <v>6.4489195000000006</v>
      </c>
      <c r="J788" s="17" t="str">
        <f>OBV!F788</f>
        <v>NEUTRAL</v>
      </c>
      <c r="K788" s="17" t="e">
        <f>OBV!G788</f>
        <v>#DIV/0!</v>
      </c>
      <c r="L788" s="17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6.5629</v>
      </c>
      <c r="C789" s="2">
        <f>RSI!I789</f>
        <v>55.508740464782868</v>
      </c>
      <c r="D789" s="2">
        <f>MACD!E789</f>
        <v>-1.7691165253485686E-2</v>
      </c>
      <c r="E789" s="2">
        <f>MACD!F789</f>
        <v>-4.0857538658481976E-2</v>
      </c>
      <c r="F789" s="2">
        <f>'Moving Avg'!D789</f>
        <v>6.5260999999999996</v>
      </c>
      <c r="G789" s="2">
        <f>'Moving Avg'!F789</f>
        <v>6.5261049999999994</v>
      </c>
      <c r="H789" s="2">
        <f>'Moving Avg'!G789</f>
        <v>6.4701260000000014</v>
      </c>
      <c r="I789" s="2">
        <f>'Moving Avg'!H789</f>
        <v>6.4511735000000012</v>
      </c>
      <c r="J789" s="17" t="str">
        <f>OBV!F789</f>
        <v>NEUTRAL</v>
      </c>
      <c r="K789" s="17" t="e">
        <f>OBV!G789</f>
        <v>#DIV/0!</v>
      </c>
      <c r="L789" s="17" t="str">
        <f>OBV!H789</f>
        <v>NEUTRAL</v>
      </c>
    </row>
    <row r="790" spans="1:12" ht="13.5" x14ac:dyDescent="0.25">
      <c r="A790" s="3">
        <f>RSI!A790</f>
        <v>43152</v>
      </c>
      <c r="B790" s="2">
        <f>RSI!B790</f>
        <v>6.6284999999999998</v>
      </c>
      <c r="C790" s="2">
        <f>RSI!I790</f>
        <v>61.273902636596333</v>
      </c>
      <c r="D790" s="2">
        <f>MACD!E790</f>
        <v>-3.4417865501383815E-3</v>
      </c>
      <c r="E790" s="2">
        <f>MACD!F790</f>
        <v>-3.3374388236813261E-2</v>
      </c>
      <c r="F790" s="2">
        <f>'Moving Avg'!D790</f>
        <v>6.5457999999999998</v>
      </c>
      <c r="G790" s="2">
        <f>'Moving Avg'!F790</f>
        <v>6.5357849999999988</v>
      </c>
      <c r="H790" s="2">
        <f>'Moving Avg'!G790</f>
        <v>6.4740639999999994</v>
      </c>
      <c r="I790" s="2">
        <f>'Moving Avg'!H790</f>
        <v>6.4536510000000007</v>
      </c>
      <c r="J790" s="17" t="str">
        <f>OBV!F790</f>
        <v>NEUTRAL</v>
      </c>
      <c r="K790" s="17" t="e">
        <f>OBV!G790</f>
        <v>#DIV/0!</v>
      </c>
      <c r="L790" s="17" t="str">
        <f>OBV!H790</f>
        <v>NEUTRAL</v>
      </c>
    </row>
    <row r="791" spans="1:12" ht="13.5" x14ac:dyDescent="0.25">
      <c r="A791" s="3">
        <f>RSI!A791</f>
        <v>43153</v>
      </c>
      <c r="B791" s="2">
        <f>RSI!B791</f>
        <v>6.6448999999999998</v>
      </c>
      <c r="C791" s="2">
        <f>RSI!I791</f>
        <v>62.579389157813054</v>
      </c>
      <c r="D791" s="2">
        <f>MACD!E791</f>
        <v>-8.3567176489296457E-4</v>
      </c>
      <c r="E791" s="2">
        <f>MACD!F791</f>
        <v>-2.6866644942429203E-2</v>
      </c>
      <c r="F791" s="2">
        <f>'Moving Avg'!D791</f>
        <v>6.5694199999999991</v>
      </c>
      <c r="G791" s="2">
        <f>'Moving Avg'!F791</f>
        <v>6.5456300000000001</v>
      </c>
      <c r="H791" s="2">
        <f>'Moving Avg'!G791</f>
        <v>6.4789859999999999</v>
      </c>
      <c r="I791" s="2">
        <f>'Moving Avg'!H791</f>
        <v>6.456046500000002</v>
      </c>
      <c r="J791" s="17" t="str">
        <f>OBV!F791</f>
        <v>NEUTRAL</v>
      </c>
      <c r="K791" s="17" t="e">
        <f>OBV!G791</f>
        <v>#DIV/0!</v>
      </c>
      <c r="L791" s="17" t="str">
        <f>OBV!H791</f>
        <v>NEUTRAL</v>
      </c>
    </row>
    <row r="792" spans="1:12" ht="13.5" x14ac:dyDescent="0.25">
      <c r="A792" s="3">
        <f>RSI!A792</f>
        <v>43154</v>
      </c>
      <c r="B792" s="2">
        <f>RSI!B792</f>
        <v>6.8319000000000001</v>
      </c>
      <c r="C792" s="2">
        <f>RSI!I792</f>
        <v>73.534757407468689</v>
      </c>
      <c r="D792" s="2">
        <f>MACD!E792</f>
        <v>-1.3196856229273912E-2</v>
      </c>
      <c r="E792" s="2">
        <f>MACD!F792</f>
        <v>-2.4132687199798147E-2</v>
      </c>
      <c r="F792" s="2">
        <f>'Moving Avg'!D792</f>
        <v>6.6330799999999996</v>
      </c>
      <c r="G792" s="2">
        <f>'Moving Avg'!F792</f>
        <v>6.564824999999999</v>
      </c>
      <c r="H792" s="2">
        <f>'Moving Avg'!G792</f>
        <v>6.4876480000000001</v>
      </c>
      <c r="I792" s="2">
        <f>'Moving Avg'!H792</f>
        <v>6.4591965000000018</v>
      </c>
      <c r="J792" s="17" t="str">
        <f>OBV!F792</f>
        <v>NEUTRAL</v>
      </c>
      <c r="K792" s="17" t="e">
        <f>OBV!G792</f>
        <v>#DIV/0!</v>
      </c>
      <c r="L792" s="17" t="str">
        <f>OBV!H792</f>
        <v>NEUTRAL</v>
      </c>
    </row>
    <row r="793" spans="1:12" ht="13.5" x14ac:dyDescent="0.25">
      <c r="A793" s="3">
        <f>RSI!A793</f>
        <v>43157</v>
      </c>
      <c r="B793" s="2">
        <f>RSI!B793</f>
        <v>6.9435000000000002</v>
      </c>
      <c r="C793" s="2">
        <f>RSI!I793</f>
        <v>77.725827774711547</v>
      </c>
      <c r="D793" s="2">
        <f>MACD!E793</f>
        <v>-3.8735711792772243E-2</v>
      </c>
      <c r="E793" s="2">
        <f>MACD!F793</f>
        <v>-2.7053292118392969E-2</v>
      </c>
      <c r="F793" s="2">
        <f>'Moving Avg'!D793</f>
        <v>6.72234</v>
      </c>
      <c r="G793" s="2">
        <f>'Moving Avg'!F793</f>
        <v>6.5871399999999998</v>
      </c>
      <c r="H793" s="2">
        <f>'Moving Avg'!G793</f>
        <v>6.4988699999999993</v>
      </c>
      <c r="I793" s="2">
        <f>'Moving Avg'!H793</f>
        <v>6.4629210000000032</v>
      </c>
      <c r="J793" s="17" t="str">
        <f>OBV!F793</f>
        <v>NEUTRAL</v>
      </c>
      <c r="K793" s="17" t="e">
        <f>OBV!G793</f>
        <v>#DIV/0!</v>
      </c>
      <c r="L793" s="17" t="str">
        <f>OBV!H793</f>
        <v>NEUTRAL</v>
      </c>
    </row>
    <row r="794" spans="1:12" ht="13.5" x14ac:dyDescent="0.25">
      <c r="A794" s="3">
        <f>RSI!A794</f>
        <v>43158</v>
      </c>
      <c r="B794" s="2">
        <f>RSI!B794</f>
        <v>6.9401999999999999</v>
      </c>
      <c r="C794" s="2">
        <f>RSI!I794</f>
        <v>77.335828102297697</v>
      </c>
      <c r="D794" s="2">
        <f>MACD!E794</f>
        <v>-6.2903923852005938E-2</v>
      </c>
      <c r="E794" s="2">
        <f>MACD!F794</f>
        <v>-3.4223418465115563E-2</v>
      </c>
      <c r="F794" s="2">
        <f>'Moving Avg'!D794</f>
        <v>6.7977999999999996</v>
      </c>
      <c r="G794" s="2">
        <f>'Moving Avg'!F794</f>
        <v>6.6076499999999996</v>
      </c>
      <c r="H794" s="2">
        <f>'Moving Avg'!G794</f>
        <v>6.5093699999999988</v>
      </c>
      <c r="I794" s="2">
        <f>'Moving Avg'!H794</f>
        <v>6.4666945000000018</v>
      </c>
      <c r="J794" s="17" t="str">
        <f>OBV!F794</f>
        <v>NEUTRAL</v>
      </c>
      <c r="K794" s="17" t="e">
        <f>OBV!G794</f>
        <v>#DIV/0!</v>
      </c>
      <c r="L794" s="17" t="str">
        <f>OBV!H794</f>
        <v>NEUTRAL</v>
      </c>
    </row>
    <row r="795" spans="1:12" ht="13.5" x14ac:dyDescent="0.25">
      <c r="A795" s="3">
        <f>RSI!A795</f>
        <v>43159</v>
      </c>
      <c r="B795" s="2">
        <f>RSI!B795</f>
        <v>6.891</v>
      </c>
      <c r="C795" s="2">
        <f>RSI!I795</f>
        <v>71.569950126259045</v>
      </c>
      <c r="D795" s="2">
        <f>MACD!E795</f>
        <v>-8.6369002543974283E-2</v>
      </c>
      <c r="E795" s="2">
        <f>MACD!F795</f>
        <v>-4.4652535280887307E-2</v>
      </c>
      <c r="F795" s="2">
        <f>'Moving Avg'!D795</f>
        <v>6.8502999999999998</v>
      </c>
      <c r="G795" s="2">
        <f>'Moving Avg'!F795</f>
        <v>6.6289800000000012</v>
      </c>
      <c r="H795" s="2">
        <f>'Moving Avg'!G795</f>
        <v>6.5193459999999996</v>
      </c>
      <c r="I795" s="2">
        <f>'Moving Avg'!H795</f>
        <v>6.4703040000000032</v>
      </c>
      <c r="J795" s="17" t="str">
        <f>OBV!F795</f>
        <v>NEUTRAL</v>
      </c>
      <c r="K795" s="17" t="e">
        <f>OBV!G795</f>
        <v>#DIV/0!</v>
      </c>
      <c r="L795" s="17" t="str">
        <f>OBV!H795</f>
        <v>NEUTRAL</v>
      </c>
    </row>
    <row r="796" spans="1:12" ht="13.5" x14ac:dyDescent="0.25">
      <c r="A796" s="3">
        <f>RSI!A796</f>
        <v>43160</v>
      </c>
      <c r="B796" s="2">
        <f>RSI!B796</f>
        <v>6.8254000000000001</v>
      </c>
      <c r="C796" s="2">
        <f>RSI!I796</f>
        <v>64.64893927085447</v>
      </c>
      <c r="D796" s="2">
        <f>MACD!E796</f>
        <v>-0.10351606986624162</v>
      </c>
      <c r="E796" s="2">
        <f>MACD!F796</f>
        <v>-5.6425242197958171E-2</v>
      </c>
      <c r="F796" s="2">
        <f>'Moving Avg'!D796</f>
        <v>6.8864000000000001</v>
      </c>
      <c r="G796" s="2">
        <f>'Moving Avg'!F796</f>
        <v>6.6470300000000009</v>
      </c>
      <c r="H796" s="2">
        <f>'Moving Avg'!G796</f>
        <v>6.5275500000000015</v>
      </c>
      <c r="I796" s="2">
        <f>'Moving Avg'!H796</f>
        <v>6.4735200000000024</v>
      </c>
      <c r="J796" s="17" t="str">
        <f>OBV!F796</f>
        <v>NEUTRAL</v>
      </c>
      <c r="K796" s="17" t="e">
        <f>OBV!G796</f>
        <v>#DIV/0!</v>
      </c>
      <c r="L796" s="17" t="str">
        <f>OBV!H796</f>
        <v>NEUTRAL</v>
      </c>
    </row>
    <row r="797" spans="1:12" ht="13.5" x14ac:dyDescent="0.25">
      <c r="A797" s="3">
        <f>RSI!A797</f>
        <v>43161</v>
      </c>
      <c r="B797" s="2">
        <f>RSI!B797</f>
        <v>6.8582000000000001</v>
      </c>
      <c r="C797" s="2">
        <f>RSI!I797</f>
        <v>66.398588634186993</v>
      </c>
      <c r="D797" s="2">
        <f>MACD!E797</f>
        <v>-0.1236339594222482</v>
      </c>
      <c r="E797" s="2">
        <f>MACD!F797</f>
        <v>-6.9866985642816182E-2</v>
      </c>
      <c r="F797" s="2">
        <f>'Moving Avg'!D797</f>
        <v>6.8916600000000017</v>
      </c>
      <c r="G797" s="2">
        <f>'Moving Avg'!F797</f>
        <v>6.6642600000000014</v>
      </c>
      <c r="H797" s="2">
        <f>'Moving Avg'!G797</f>
        <v>6.5367380000000024</v>
      </c>
      <c r="I797" s="2">
        <f>'Moving Avg'!H797</f>
        <v>6.4769655000000013</v>
      </c>
      <c r="J797" s="17" t="str">
        <f>OBV!F797</f>
        <v>NEUTRAL</v>
      </c>
      <c r="K797" s="17" t="e">
        <f>OBV!G797</f>
        <v>#DIV/0!</v>
      </c>
      <c r="L797" s="17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6.8582000000000001</v>
      </c>
      <c r="C798" s="2">
        <f>RSI!I798</f>
        <v>66.398588634186979</v>
      </c>
      <c r="D798" s="2">
        <f>MACD!E798</f>
        <v>-0.14443704714365335</v>
      </c>
      <c r="E798" s="2">
        <f>MACD!F798</f>
        <v>-8.4780997942983619E-2</v>
      </c>
      <c r="F798" s="2">
        <f>'Moving Avg'!D798</f>
        <v>6.8745999999999992</v>
      </c>
      <c r="G798" s="2">
        <f>'Moving Avg'!F798</f>
        <v>6.6834550000000004</v>
      </c>
      <c r="H798" s="2">
        <f>'Moving Avg'!G798</f>
        <v>6.5461240000000025</v>
      </c>
      <c r="I798" s="2">
        <f>'Moving Avg'!H798</f>
        <v>6.4805915000000001</v>
      </c>
      <c r="J798" s="17" t="str">
        <f>OBV!F798</f>
        <v>NEUTRAL</v>
      </c>
      <c r="K798" s="17" t="e">
        <f>OBV!G798</f>
        <v>#DIV/0!</v>
      </c>
      <c r="L798" s="17" t="str">
        <f>OBV!H798</f>
        <v>NEUTRAL</v>
      </c>
    </row>
    <row r="799" spans="1:12" ht="13.5" x14ac:dyDescent="0.25">
      <c r="A799" s="3">
        <f>RSI!A799</f>
        <v>43165</v>
      </c>
      <c r="B799" s="2">
        <f>RSI!B799</f>
        <v>7.0223000000000004</v>
      </c>
      <c r="C799" s="2">
        <f>RSI!I799</f>
        <v>73.895307965171938</v>
      </c>
      <c r="D799" s="2">
        <f>MACD!E799</f>
        <v>-0.16525157972146332</v>
      </c>
      <c r="E799" s="2">
        <f>MACD!F799</f>
        <v>-0.10087511429867957</v>
      </c>
      <c r="F799" s="2">
        <f>'Moving Avg'!D799</f>
        <v>6.8910200000000001</v>
      </c>
      <c r="G799" s="2">
        <f>'Moving Avg'!F799</f>
        <v>6.7016700000000018</v>
      </c>
      <c r="H799" s="2">
        <f>'Moving Avg'!G799</f>
        <v>6.558463999999999</v>
      </c>
      <c r="I799" s="2">
        <f>'Moving Avg'!H799</f>
        <v>6.4850380000000003</v>
      </c>
      <c r="J799" s="17" t="str">
        <f>OBV!F799</f>
        <v>NEUTRAL</v>
      </c>
      <c r="K799" s="17" t="e">
        <f>OBV!G799</f>
        <v>#DIV/0!</v>
      </c>
      <c r="L799" s="17" t="str">
        <f>OBV!H799</f>
        <v>NEUTRAL</v>
      </c>
    </row>
    <row r="800" spans="1:12" ht="13.5" x14ac:dyDescent="0.25">
      <c r="A800" s="3">
        <f>RSI!A800</f>
        <v>43166</v>
      </c>
      <c r="B800" s="2">
        <f>RSI!B800</f>
        <v>7.3372999999999999</v>
      </c>
      <c r="C800" s="2">
        <f>RSI!I800</f>
        <v>82.134901696223153</v>
      </c>
      <c r="D800" s="2">
        <f>MACD!E800</f>
        <v>-0.19815240633118414</v>
      </c>
      <c r="E800" s="2">
        <f>MACD!F800</f>
        <v>-0.12033057270518049</v>
      </c>
      <c r="F800" s="2">
        <f>'Moving Avg'!D800</f>
        <v>6.9802800000000005</v>
      </c>
      <c r="G800" s="2">
        <f>'Moving Avg'!F800</f>
        <v>6.7362899999999994</v>
      </c>
      <c r="H800" s="2">
        <f>'Moving Avg'!G800</f>
        <v>6.5765780000000014</v>
      </c>
      <c r="I800" s="2">
        <f>'Moving Avg'!H800</f>
        <v>6.4911415000000003</v>
      </c>
      <c r="J800" s="17" t="str">
        <f>OBV!F800</f>
        <v>NEUTRAL</v>
      </c>
      <c r="K800" s="17" t="e">
        <f>OBV!G800</f>
        <v>#DIV/0!</v>
      </c>
      <c r="L800" s="17" t="str">
        <f>OBV!H800</f>
        <v>NEUTRAL</v>
      </c>
    </row>
    <row r="801" spans="1:12" ht="13.5" x14ac:dyDescent="0.25">
      <c r="A801" s="3">
        <f>RSI!A801</f>
        <v>43167</v>
      </c>
      <c r="B801" s="2">
        <f>RSI!B801</f>
        <v>7.3404999999999996</v>
      </c>
      <c r="C801" s="2">
        <f>RSI!I801</f>
        <v>82.196379685682246</v>
      </c>
      <c r="D801" s="2">
        <f>MACD!E801</f>
        <v>-0.22746271314699218</v>
      </c>
      <c r="E801" s="2">
        <f>MACD!F801</f>
        <v>-0.14175700079354284</v>
      </c>
      <c r="F801" s="2">
        <f>'Moving Avg'!D801</f>
        <v>7.0832999999999995</v>
      </c>
      <c r="G801" s="2">
        <f>'Moving Avg'!F801</f>
        <v>6.7735300000000009</v>
      </c>
      <c r="H801" s="2">
        <f>'Moving Avg'!G801</f>
        <v>6.5947560000000021</v>
      </c>
      <c r="I801" s="2">
        <f>'Moving Avg'!H801</f>
        <v>6.4974580000000017</v>
      </c>
      <c r="J801" s="17" t="str">
        <f>OBV!F801</f>
        <v>NEUTRAL</v>
      </c>
      <c r="K801" s="17" t="e">
        <f>OBV!G801</f>
        <v>#DIV/0!</v>
      </c>
      <c r="L801" s="17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7.4947999999999997</v>
      </c>
      <c r="C802" s="2">
        <f>RSI!I802</f>
        <v>84.895494656983018</v>
      </c>
      <c r="D802" s="2">
        <f>MACD!E802</f>
        <v>-0.2384219254596962</v>
      </c>
      <c r="E802" s="2">
        <f>MACD!F802</f>
        <v>-0.16108998572677352</v>
      </c>
      <c r="F802" s="2">
        <f>'Moving Avg'!D802</f>
        <v>7.2106200000000005</v>
      </c>
      <c r="G802" s="2">
        <f>'Moving Avg'!F802</f>
        <v>6.8184849999999999</v>
      </c>
      <c r="H802" s="2">
        <f>'Moving Avg'!G802</f>
        <v>6.6143800000000024</v>
      </c>
      <c r="I802" s="2">
        <f>'Moving Avg'!H802</f>
        <v>6.5047430000000013</v>
      </c>
      <c r="J802" s="17" t="str">
        <f>OBV!F802</f>
        <v>NEUTRAL</v>
      </c>
      <c r="K802" s="17" t="e">
        <f>OBV!G802</f>
        <v>#DIV/0!</v>
      </c>
      <c r="L802" s="17" t="str">
        <f>OBV!H802</f>
        <v>NEUTRAL</v>
      </c>
    </row>
    <row r="803" spans="1:12" ht="13.5" x14ac:dyDescent="0.25">
      <c r="A803" s="3">
        <f>RSI!A803</f>
        <v>43171</v>
      </c>
      <c r="B803" s="2">
        <f>RSI!B803</f>
        <v>7.4160000000000004</v>
      </c>
      <c r="C803" s="2">
        <f>RSI!I803</f>
        <v>78.361749952858062</v>
      </c>
      <c r="D803" s="2">
        <f>MACD!E803</f>
        <v>-0.22883929208121945</v>
      </c>
      <c r="E803" s="2">
        <f>MACD!F803</f>
        <v>-0.17463984699766272</v>
      </c>
      <c r="F803" s="2">
        <f>'Moving Avg'!D803</f>
        <v>7.3221800000000004</v>
      </c>
      <c r="G803" s="2">
        <f>'Moving Avg'!F803</f>
        <v>6.8611400000000007</v>
      </c>
      <c r="H803" s="2">
        <f>'Moving Avg'!G803</f>
        <v>6.6327560000000014</v>
      </c>
      <c r="I803" s="2">
        <f>'Moving Avg'!H803</f>
        <v>6.5118145000000016</v>
      </c>
      <c r="J803" s="17" t="str">
        <f>OBV!F803</f>
        <v>NEUTRAL</v>
      </c>
      <c r="K803" s="17" t="e">
        <f>OBV!G803</f>
        <v>#DIV/0!</v>
      </c>
      <c r="L803" s="17" t="str">
        <f>OBV!H803</f>
        <v>NEUTRAL</v>
      </c>
    </row>
    <row r="804" spans="1:12" ht="13.5" x14ac:dyDescent="0.25">
      <c r="A804" s="3">
        <f>RSI!A804</f>
        <v>43172</v>
      </c>
      <c r="B804" s="2">
        <f>RSI!B804</f>
        <v>7.5145</v>
      </c>
      <c r="C804" s="2">
        <f>RSI!I804</f>
        <v>80.393084655955931</v>
      </c>
      <c r="D804" s="2">
        <f>MACD!E804</f>
        <v>-0.23191227969544848</v>
      </c>
      <c r="E804" s="2">
        <f>MACD!F804</f>
        <v>-0.18609433353721988</v>
      </c>
      <c r="F804" s="2">
        <f>'Moving Avg'!D804</f>
        <v>7.4206199999999995</v>
      </c>
      <c r="G804" s="2">
        <f>'Moving Avg'!F804</f>
        <v>6.9088850000000006</v>
      </c>
      <c r="H804" s="2">
        <f>'Moving Avg'!G804</f>
        <v>6.6557260000000005</v>
      </c>
      <c r="I804" s="2">
        <f>'Moving Avg'!H804</f>
        <v>6.5193785000000011</v>
      </c>
      <c r="J804" s="17" t="str">
        <f>OBV!F804</f>
        <v>NEUTRAL</v>
      </c>
      <c r="K804" s="17" t="e">
        <f>OBV!G804</f>
        <v>#DIV/0!</v>
      </c>
      <c r="L804" s="17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7.6128999999999998</v>
      </c>
      <c r="C805" s="2">
        <f>RSI!I805</f>
        <v>82.191651376345362</v>
      </c>
      <c r="D805" s="2">
        <f>MACD!E805</f>
        <v>-0.25307986509468172</v>
      </c>
      <c r="E805" s="2">
        <f>MACD!F805</f>
        <v>-0.19949143984871226</v>
      </c>
      <c r="F805" s="2">
        <f>'Moving Avg'!D805</f>
        <v>7.4757399999999992</v>
      </c>
      <c r="G805" s="2">
        <f>'Moving Avg'!F805</f>
        <v>6.9630299999999989</v>
      </c>
      <c r="H805" s="2">
        <f>'Moving Avg'!G805</f>
        <v>6.6775140000000013</v>
      </c>
      <c r="I805" s="2">
        <f>'Moving Avg'!H805</f>
        <v>6.5275000000000025</v>
      </c>
      <c r="J805" s="17" t="str">
        <f>OBV!F805</f>
        <v>NEUTRAL</v>
      </c>
      <c r="K805" s="17" t="e">
        <f>OBV!G805</f>
        <v>#DIV/0!</v>
      </c>
      <c r="L805" s="17" t="str">
        <f>OBV!H805</f>
        <v>NEUTRAL</v>
      </c>
    </row>
    <row r="806" spans="1:12" ht="13.5" x14ac:dyDescent="0.25">
      <c r="A806" s="3">
        <f>RSI!A806</f>
        <v>43174</v>
      </c>
      <c r="B806" s="2">
        <f>RSI!B806</f>
        <v>7.6818</v>
      </c>
      <c r="C806" s="2">
        <f>RSI!I806</f>
        <v>83.343783891631276</v>
      </c>
      <c r="D806" s="2">
        <f>MACD!E806</f>
        <v>-0.29020284664570895</v>
      </c>
      <c r="E806" s="2">
        <f>MACD!F806</f>
        <v>-0.21763372120811161</v>
      </c>
      <c r="F806" s="2">
        <f>'Moving Avg'!D806</f>
        <v>7.5439999999999996</v>
      </c>
      <c r="G806" s="2">
        <f>'Moving Avg'!F806</f>
        <v>7.0207799999999994</v>
      </c>
      <c r="H806" s="2">
        <f>'Moving Avg'!G806</f>
        <v>6.7013360000000013</v>
      </c>
      <c r="I806" s="2">
        <f>'Moving Avg'!H806</f>
        <v>6.5360480000000027</v>
      </c>
      <c r="J806" s="17" t="str">
        <f>OBV!F806</f>
        <v>NEUTRAL</v>
      </c>
      <c r="K806" s="17" t="e">
        <f>OBV!G806</f>
        <v>#DIV/0!</v>
      </c>
      <c r="L806" s="17" t="str">
        <f>OBV!H806</f>
        <v>NEUTRAL</v>
      </c>
    </row>
    <row r="807" spans="1:12" ht="13.5" x14ac:dyDescent="0.25">
      <c r="A807" s="3">
        <f>RSI!A807</f>
        <v>43175</v>
      </c>
      <c r="B807" s="2">
        <f>RSI!B807</f>
        <v>7.7736999999999998</v>
      </c>
      <c r="C807" s="2">
        <f>RSI!I807</f>
        <v>84.760045336014713</v>
      </c>
      <c r="D807" s="2">
        <f>MACD!E807</f>
        <v>-0.32750144647462509</v>
      </c>
      <c r="E807" s="2">
        <f>MACD!F807</f>
        <v>-0.23960726626141432</v>
      </c>
      <c r="F807" s="2">
        <f>'Moving Avg'!D807</f>
        <v>7.59978</v>
      </c>
      <c r="G807" s="2">
        <f>'Moving Avg'!F807</f>
        <v>7.0837849999999989</v>
      </c>
      <c r="H807" s="2">
        <f>'Moving Avg'!G807</f>
        <v>6.7269960000000015</v>
      </c>
      <c r="I807" s="2">
        <f>'Moving Avg'!H807</f>
        <v>6.5448915000000021</v>
      </c>
      <c r="J807" s="17" t="str">
        <f>OBV!F807</f>
        <v>NEUTRAL</v>
      </c>
      <c r="K807" s="17" t="e">
        <f>OBV!G807</f>
        <v>#DIV/0!</v>
      </c>
      <c r="L807" s="17" t="str">
        <f>OBV!H807</f>
        <v>NEUTRAL</v>
      </c>
    </row>
    <row r="808" spans="1:12" ht="13.5" x14ac:dyDescent="0.25">
      <c r="A808" s="3">
        <f>RSI!A808</f>
        <v>43178</v>
      </c>
      <c r="B808" s="2">
        <f>RSI!B808</f>
        <v>7.7112999999999996</v>
      </c>
      <c r="C808" s="2">
        <f>RSI!I808</f>
        <v>79.798514942596228</v>
      </c>
      <c r="D808" s="2">
        <f>MACD!E808</f>
        <v>-0.35880261219272658</v>
      </c>
      <c r="E808" s="2">
        <f>MACD!F808</f>
        <v>-0.26344633544767676</v>
      </c>
      <c r="F808" s="2">
        <f>'Moving Avg'!D808</f>
        <v>7.6588400000000005</v>
      </c>
      <c r="G808" s="2">
        <f>'Moving Avg'!F808</f>
        <v>7.1444899999999993</v>
      </c>
      <c r="H808" s="2">
        <f>'Moving Avg'!G808</f>
        <v>6.7506220000000017</v>
      </c>
      <c r="I808" s="2">
        <f>'Moving Avg'!H808</f>
        <v>6.5530950000000026</v>
      </c>
      <c r="J808" s="17" t="str">
        <f>OBV!F808</f>
        <v>NEUTRAL</v>
      </c>
      <c r="K808" s="17" t="e">
        <f>OBV!G808</f>
        <v>#DIV/0!</v>
      </c>
      <c r="L808" s="17" t="str">
        <f>OBV!H808</f>
        <v>NEUTRAL</v>
      </c>
    </row>
    <row r="809" spans="1:12" ht="13.5" x14ac:dyDescent="0.25">
      <c r="A809" s="3">
        <f>RSI!A809</f>
        <v>43180</v>
      </c>
      <c r="B809" s="2">
        <f>RSI!B809</f>
        <v>7.6456999999999997</v>
      </c>
      <c r="C809" s="2">
        <f>RSI!I809</f>
        <v>74.838815982855536</v>
      </c>
      <c r="D809" s="2">
        <f>MACD!E809</f>
        <v>-0.35885392308647912</v>
      </c>
      <c r="E809" s="2">
        <f>MACD!F809</f>
        <v>-0.28252785297543725</v>
      </c>
      <c r="F809" s="2">
        <f>'Moving Avg'!D809</f>
        <v>7.6850799999999992</v>
      </c>
      <c r="G809" s="2">
        <f>'Moving Avg'!F809</f>
        <v>7.1986299999999988</v>
      </c>
      <c r="H809" s="2">
        <f>'Moving Avg'!G809</f>
        <v>6.7748380000000008</v>
      </c>
      <c r="I809" s="2">
        <f>'Moving Avg'!H809</f>
        <v>6.5612985000000013</v>
      </c>
      <c r="J809" s="17" t="str">
        <f>OBV!F809</f>
        <v>NEUTRAL</v>
      </c>
      <c r="K809" s="17" t="e">
        <f>OBV!G809</f>
        <v>#DIV/0!</v>
      </c>
      <c r="L809" s="17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7.7112999999999996</v>
      </c>
      <c r="C810" s="2">
        <f>RSI!I810</f>
        <v>76.417294987097137</v>
      </c>
      <c r="D810" s="2">
        <f>MACD!E810</f>
        <v>-0.31830661483415934</v>
      </c>
      <c r="E810" s="2">
        <f>MACD!F810</f>
        <v>-0.28968360534718168</v>
      </c>
      <c r="F810" s="2">
        <f>'Moving Avg'!D810</f>
        <v>7.7047600000000003</v>
      </c>
      <c r="G810" s="2">
        <f>'Moving Avg'!F810</f>
        <v>7.2527699999999999</v>
      </c>
      <c r="H810" s="2">
        <f>'Moving Avg'!G810</f>
        <v>6.8004320000000016</v>
      </c>
      <c r="I810" s="2">
        <f>'Moving Avg'!H810</f>
        <v>6.5697480000000015</v>
      </c>
      <c r="J810" s="17" t="str">
        <f>OBV!F810</f>
        <v>NEUTRAL</v>
      </c>
      <c r="K810" s="17" t="e">
        <f>OBV!G810</f>
        <v>#DIV/0!</v>
      </c>
      <c r="L810" s="17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7.6456999999999997</v>
      </c>
      <c r="C811" s="2">
        <f>RSI!I811</f>
        <v>71.581235763644997</v>
      </c>
      <c r="D811" s="2">
        <f>MACD!E811</f>
        <v>-0.28182189623380438</v>
      </c>
      <c r="E811" s="2">
        <f>MACD!F811</f>
        <v>-0.28811126352450622</v>
      </c>
      <c r="F811" s="2">
        <f>'Moving Avg'!D811</f>
        <v>7.6975399999999992</v>
      </c>
      <c r="G811" s="2">
        <f>'Moving Avg'!F811</f>
        <v>7.3028099999999991</v>
      </c>
      <c r="H811" s="2">
        <f>'Moving Avg'!G811</f>
        <v>6.8253700000000013</v>
      </c>
      <c r="I811" s="2">
        <f>'Moving Avg'!H811</f>
        <v>6.5779515000000028</v>
      </c>
      <c r="J811" s="17" t="str">
        <f>OBV!F811</f>
        <v>NEUTRAL</v>
      </c>
      <c r="K811" s="17" t="e">
        <f>OBV!G811</f>
        <v>#DIV/0!</v>
      </c>
      <c r="L811" s="17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7.6555999999999997</v>
      </c>
      <c r="C812" s="2">
        <f>RSI!I812</f>
        <v>71.870554895930738</v>
      </c>
      <c r="D812" s="2">
        <f>MACD!E812</f>
        <v>-0.230498291675306</v>
      </c>
      <c r="E812" s="2">
        <f>MACD!F812</f>
        <v>-0.27658866915466618</v>
      </c>
      <c r="F812" s="2">
        <f>'Moving Avg'!D812</f>
        <v>7.6739199999999999</v>
      </c>
      <c r="G812" s="2">
        <f>'Moving Avg'!F812</f>
        <v>7.3439949999999996</v>
      </c>
      <c r="H812" s="2">
        <f>'Moving Avg'!G812</f>
        <v>6.8481440000000013</v>
      </c>
      <c r="I812" s="2">
        <f>'Moving Avg'!H812</f>
        <v>6.5859255000000028</v>
      </c>
      <c r="J812" s="17" t="str">
        <f>OBV!F812</f>
        <v>NEUTRAL</v>
      </c>
      <c r="K812" s="17" t="e">
        <f>OBV!G812</f>
        <v>#DIV/0!</v>
      </c>
      <c r="L812" s="17" t="str">
        <f>OBV!H812</f>
        <v>NEUTRAL</v>
      </c>
    </row>
    <row r="813" spans="1:12" ht="13.5" x14ac:dyDescent="0.25">
      <c r="A813" s="3">
        <f>RSI!A813</f>
        <v>43186</v>
      </c>
      <c r="B813" s="2">
        <f>RSI!B813</f>
        <v>7.7112999999999996</v>
      </c>
      <c r="C813" s="2">
        <f>RSI!I813</f>
        <v>73.50489448953121</v>
      </c>
      <c r="D813" s="2">
        <f>MACD!E813</f>
        <v>-0.20574221070582421</v>
      </c>
      <c r="E813" s="2">
        <f>MACD!F813</f>
        <v>-0.2624193774648978</v>
      </c>
      <c r="F813" s="2">
        <f>'Moving Avg'!D813</f>
        <v>7.6739199999999999</v>
      </c>
      <c r="G813" s="2">
        <f>'Moving Avg'!F813</f>
        <v>7.3823849999999975</v>
      </c>
      <c r="H813" s="2">
        <f>'Moving Avg'!G813</f>
        <v>6.874066</v>
      </c>
      <c r="I813" s="2">
        <f>'Moving Avg'!H813</f>
        <v>6.5941290000000023</v>
      </c>
      <c r="J813" s="17" t="str">
        <f>OBV!F813</f>
        <v>NEUTRAL</v>
      </c>
      <c r="K813" s="17" t="e">
        <f>OBV!G813</f>
        <v>#DIV/0!</v>
      </c>
      <c r="L813" s="17" t="str">
        <f>OBV!H813</f>
        <v>NEUTRAL</v>
      </c>
    </row>
    <row r="814" spans="1:12" ht="13.5" x14ac:dyDescent="0.25">
      <c r="A814" s="3">
        <f>RSI!A814</f>
        <v>43187</v>
      </c>
      <c r="B814" s="2">
        <f>RSI!B814</f>
        <v>7.7112999999999996</v>
      </c>
      <c r="C814" s="2">
        <f>RSI!I814</f>
        <v>73.504894489531196</v>
      </c>
      <c r="D814" s="2">
        <f>MACD!E814</f>
        <v>-0.17221317620602239</v>
      </c>
      <c r="E814" s="2">
        <f>MACD!F814</f>
        <v>-0.24437813721312271</v>
      </c>
      <c r="F814" s="2">
        <f>'Moving Avg'!D814</f>
        <v>7.6870400000000005</v>
      </c>
      <c r="G814" s="2">
        <f>'Moving Avg'!F814</f>
        <v>7.420939999999999</v>
      </c>
      <c r="H814" s="2">
        <f>'Moving Avg'!G814</f>
        <v>6.9003160000000001</v>
      </c>
      <c r="I814" s="2">
        <f>'Moving Avg'!H814</f>
        <v>6.6023325000000019</v>
      </c>
      <c r="J814" s="17" t="str">
        <f>OBV!F814</f>
        <v>NEUTRAL</v>
      </c>
      <c r="K814" s="17" t="e">
        <f>OBV!G814</f>
        <v>#DIV/0!</v>
      </c>
      <c r="L814" s="17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7.7442000000000002</v>
      </c>
      <c r="C815" s="2">
        <f>RSI!I815</f>
        <v>74.51905509204127</v>
      </c>
      <c r="D815" s="2">
        <f>MACD!E815</f>
        <v>-0.13352275685482695</v>
      </c>
      <c r="E815" s="2">
        <f>MACD!F815</f>
        <v>-0.22220706114146357</v>
      </c>
      <c r="F815" s="2">
        <f>'Moving Avg'!D815</f>
        <v>7.6936200000000001</v>
      </c>
      <c r="G815" s="2">
        <f>'Moving Avg'!F815</f>
        <v>7.4635999999999996</v>
      </c>
      <c r="H815" s="2">
        <f>'Moving Avg'!G815</f>
        <v>6.9268299999999998</v>
      </c>
      <c r="I815" s="2">
        <f>'Moving Avg'!H815</f>
        <v>6.610208000000001</v>
      </c>
      <c r="J815" s="17" t="str">
        <f>OBV!F815</f>
        <v>NEUTRAL</v>
      </c>
      <c r="K815" s="17" t="e">
        <f>OBV!G815</f>
        <v>#DIV/0!</v>
      </c>
      <c r="L815" s="17" t="str">
        <f>OBV!H815</f>
        <v>NEUTRAL</v>
      </c>
    </row>
    <row r="816" spans="1:12" ht="13.5" x14ac:dyDescent="0.25">
      <c r="A816" s="3">
        <f>RSI!A816</f>
        <v>43189</v>
      </c>
      <c r="B816" s="2">
        <f>RSI!B816</f>
        <v>7.7375999999999996</v>
      </c>
      <c r="C816" s="2">
        <f>RSI!I816</f>
        <v>73.907881533402929</v>
      </c>
      <c r="D816" s="2">
        <f>MACD!E816</f>
        <v>-9.2095530789303659E-2</v>
      </c>
      <c r="E816" s="2">
        <f>MACD!F816</f>
        <v>-0.19618475507103161</v>
      </c>
      <c r="F816" s="2">
        <f>'Moving Avg'!D816</f>
        <v>7.7119999999999989</v>
      </c>
      <c r="G816" s="2">
        <f>'Moving Avg'!F816</f>
        <v>7.5092099999999986</v>
      </c>
      <c r="H816" s="2">
        <f>'Moving Avg'!G816</f>
        <v>6.9532119999999988</v>
      </c>
      <c r="I816" s="2">
        <f>'Moving Avg'!H816</f>
        <v>6.6184445000000016</v>
      </c>
      <c r="J816" s="17" t="str">
        <f>OBV!F816</f>
        <v>NEUTRAL</v>
      </c>
      <c r="K816" s="17" t="e">
        <f>OBV!G816</f>
        <v>#DIV/0!</v>
      </c>
      <c r="L816" s="17" t="str">
        <f>OBV!H816</f>
        <v>NEUTRAL</v>
      </c>
    </row>
    <row r="817" spans="1:12" ht="13.5" x14ac:dyDescent="0.25">
      <c r="A817" s="3">
        <f>RSI!A817</f>
        <v>43192</v>
      </c>
      <c r="B817" s="2">
        <f>RSI!B817</f>
        <v>7.7704000000000004</v>
      </c>
      <c r="C817" s="2">
        <f>RSI!I817</f>
        <v>75.005027648963718</v>
      </c>
      <c r="D817" s="2">
        <f>MACD!E817</f>
        <v>-4.751584619905902E-2</v>
      </c>
      <c r="E817" s="2">
        <f>MACD!F817</f>
        <v>-0.16645097329663711</v>
      </c>
      <c r="F817" s="2">
        <f>'Moving Avg'!D817</f>
        <v>7.7349599999999992</v>
      </c>
      <c r="G817" s="2">
        <f>'Moving Avg'!F817</f>
        <v>7.5548199999999976</v>
      </c>
      <c r="H817" s="2">
        <f>'Moving Avg'!G817</f>
        <v>6.9799879999999987</v>
      </c>
      <c r="I817" s="2">
        <f>'Moving Avg'!H817</f>
        <v>6.6267790000000018</v>
      </c>
      <c r="J817" s="17" t="str">
        <f>OBV!F817</f>
        <v>NEUTRAL</v>
      </c>
      <c r="K817" s="17" t="e">
        <f>OBV!G817</f>
        <v>#DIV/0!</v>
      </c>
      <c r="L817" s="17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7.7442000000000002</v>
      </c>
      <c r="C818" s="2">
        <f>RSI!I818</f>
        <v>72.386688097936059</v>
      </c>
      <c r="D818" s="2">
        <f>MACD!E818</f>
        <v>-1.9668904184491076E-2</v>
      </c>
      <c r="E818" s="2">
        <f>MACD!F818</f>
        <v>-0.1370945594742079</v>
      </c>
      <c r="F818" s="2">
        <f>'Moving Avg'!D818</f>
        <v>7.7415400000000005</v>
      </c>
      <c r="G818" s="2">
        <f>'Moving Avg'!F818</f>
        <v>7.5991199999999992</v>
      </c>
      <c r="H818" s="2">
        <f>'Moving Avg'!G818</f>
        <v>7.0065019999999967</v>
      </c>
      <c r="I818" s="2">
        <f>'Moving Avg'!H818</f>
        <v>6.6348185000000015</v>
      </c>
      <c r="J818" s="17" t="str">
        <f>OBV!F818</f>
        <v>NEUTRAL</v>
      </c>
      <c r="K818" s="17" t="e">
        <f>OBV!G818</f>
        <v>#DIV/0!</v>
      </c>
      <c r="L818" s="17" t="str">
        <f>OBV!H818</f>
        <v>NEUTRAL</v>
      </c>
    </row>
    <row r="819" spans="1:12" ht="13.5" x14ac:dyDescent="0.25">
      <c r="A819" s="3">
        <f>RSI!A819</f>
        <v>43194</v>
      </c>
      <c r="B819" s="2">
        <f>RSI!B819</f>
        <v>7.7442000000000002</v>
      </c>
      <c r="C819" s="2">
        <f>RSI!I819</f>
        <v>72.386688097936059</v>
      </c>
      <c r="D819" s="2">
        <f>MACD!E819</f>
        <v>-8.0945888832255619E-3</v>
      </c>
      <c r="E819" s="2">
        <f>MACD!F819</f>
        <v>-0.11129456535601143</v>
      </c>
      <c r="F819" s="2">
        <f>'Moving Avg'!D819</f>
        <v>7.7481200000000001</v>
      </c>
      <c r="G819" s="2">
        <f>'Moving Avg'!F819</f>
        <v>7.6352149999999996</v>
      </c>
      <c r="H819" s="2">
        <f>'Moving Avg'!G819</f>
        <v>7.0334099999999964</v>
      </c>
      <c r="I819" s="2">
        <f>'Moving Avg'!H819</f>
        <v>6.643022000000002</v>
      </c>
      <c r="J819" s="17" t="str">
        <f>OBV!F819</f>
        <v>NEUTRAL</v>
      </c>
      <c r="K819" s="17" t="e">
        <f>OBV!G819</f>
        <v>#DIV/0!</v>
      </c>
      <c r="L819" s="17" t="str">
        <f>OBV!H819</f>
        <v>NEUTRAL</v>
      </c>
    </row>
    <row r="820" spans="1:12" ht="13.5" x14ac:dyDescent="0.25">
      <c r="A820" s="3">
        <f>RSI!A820</f>
        <v>43195</v>
      </c>
      <c r="B820" s="2">
        <f>RSI!B820</f>
        <v>7.7671000000000001</v>
      </c>
      <c r="C820" s="2">
        <f>RSI!I820</f>
        <v>73.330434037291326</v>
      </c>
      <c r="D820" s="2">
        <f>MACD!E820</f>
        <v>8.3393571662933041E-3</v>
      </c>
      <c r="E820" s="2">
        <f>MACD!F820</f>
        <v>-8.7367780851550475E-2</v>
      </c>
      <c r="F820" s="2">
        <f>'Moving Avg'!D820</f>
        <v>7.7526999999999999</v>
      </c>
      <c r="G820" s="2">
        <f>'Moving Avg'!F820</f>
        <v>7.6567050000000005</v>
      </c>
      <c r="H820" s="2">
        <f>'Moving Avg'!G820</f>
        <v>7.0600539999999965</v>
      </c>
      <c r="I820" s="2">
        <f>'Moving Avg'!H820</f>
        <v>6.651340000000002</v>
      </c>
      <c r="J820" s="17" t="str">
        <f>OBV!F820</f>
        <v>NEUTRAL</v>
      </c>
      <c r="K820" s="17" t="e">
        <f>OBV!G820</f>
        <v>#DIV/0!</v>
      </c>
      <c r="L820" s="17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7.6981999999999999</v>
      </c>
      <c r="C821" s="2">
        <f>RSI!I821</f>
        <v>66.019433528766712</v>
      </c>
      <c r="D821" s="2">
        <f>MACD!E821</f>
        <v>1.5495419089234019E-2</v>
      </c>
      <c r="E821" s="2">
        <f>MACD!F821</f>
        <v>-6.6795140863393582E-2</v>
      </c>
      <c r="F821" s="2">
        <f>'Moving Avg'!D821</f>
        <v>7.7448199999999998</v>
      </c>
      <c r="G821" s="2">
        <f>'Moving Avg'!F821</f>
        <v>7.6745900000000002</v>
      </c>
      <c r="H821" s="2">
        <f>'Moving Avg'!G821</f>
        <v>7.0850579999999965</v>
      </c>
      <c r="I821" s="2">
        <f>'Moving Avg'!H821</f>
        <v>6.6593135000000014</v>
      </c>
      <c r="J821" s="17" t="str">
        <f>OBV!F821</f>
        <v>NEUTRAL</v>
      </c>
      <c r="K821" s="17" t="e">
        <f>OBV!G821</f>
        <v>#DIV/0!</v>
      </c>
      <c r="L821" s="17" t="str">
        <f>OBV!H821</f>
        <v>NEUTRAL</v>
      </c>
    </row>
    <row r="822" spans="1:12" ht="13.5" x14ac:dyDescent="0.25">
      <c r="A822" s="3">
        <f>RSI!A822</f>
        <v>43200</v>
      </c>
      <c r="B822" s="2">
        <f>RSI!B822</f>
        <v>7.5472999999999999</v>
      </c>
      <c r="C822" s="2">
        <f>RSI!I822</f>
        <v>53.450485883099418</v>
      </c>
      <c r="D822" s="2">
        <f>MACD!E822</f>
        <v>3.3027998440948281E-2</v>
      </c>
      <c r="E822" s="2">
        <f>MACD!F822</f>
        <v>-4.6830513002525213E-2</v>
      </c>
      <c r="F822" s="2">
        <f>'Moving Avg'!D822</f>
        <v>7.7002000000000006</v>
      </c>
      <c r="G822" s="2">
        <f>'Moving Avg'!F822</f>
        <v>7.6772150000000012</v>
      </c>
      <c r="H822" s="2">
        <f>'Moving Avg'!G822</f>
        <v>7.1070439999999975</v>
      </c>
      <c r="I822" s="2">
        <f>'Moving Avg'!H822</f>
        <v>6.6662865000000018</v>
      </c>
      <c r="J822" s="17" t="str">
        <f>OBV!F822</f>
        <v>NEUTRAL</v>
      </c>
      <c r="K822" s="17" t="e">
        <f>OBV!G822</f>
        <v>#DIV/0!</v>
      </c>
      <c r="L822" s="17" t="str">
        <f>OBV!H822</f>
        <v>NEUTRAL</v>
      </c>
    </row>
    <row r="823" spans="1:12" ht="13.5" x14ac:dyDescent="0.25">
      <c r="A823" s="3">
        <f>RSI!A823</f>
        <v>43201</v>
      </c>
      <c r="B823" s="2">
        <f>RSI!B823</f>
        <v>7.5472999999999999</v>
      </c>
      <c r="C823" s="2">
        <f>RSI!I823</f>
        <v>53.450485883099418</v>
      </c>
      <c r="D823" s="2">
        <f>MACD!E823</f>
        <v>5.6191381141682761E-2</v>
      </c>
      <c r="E823" s="2">
        <f>MACD!F823</f>
        <v>-2.6226134173683618E-2</v>
      </c>
      <c r="F823" s="2">
        <f>'Moving Avg'!D823</f>
        <v>7.6608199999999993</v>
      </c>
      <c r="G823" s="2">
        <f>'Moving Avg'!F823</f>
        <v>7.6837800000000014</v>
      </c>
      <c r="H823" s="2">
        <f>'Moving Avg'!G823</f>
        <v>7.1280459999999985</v>
      </c>
      <c r="I823" s="2">
        <f>'Moving Avg'!H823</f>
        <v>6.6734235000000011</v>
      </c>
      <c r="J823" s="17" t="str">
        <f>OBV!F823</f>
        <v>NEUTRAL</v>
      </c>
      <c r="K823" s="17" t="e">
        <f>OBV!G823</f>
        <v>#DIV/0!</v>
      </c>
      <c r="L823" s="17" t="str">
        <f>OBV!H823</f>
        <v>NEUTRAL</v>
      </c>
    </row>
    <row r="824" spans="1:12" ht="13.5" x14ac:dyDescent="0.25">
      <c r="A824" s="3">
        <f>RSI!A824</f>
        <v>43202</v>
      </c>
      <c r="B824" s="2">
        <f>RSI!B824</f>
        <v>7.7442000000000002</v>
      </c>
      <c r="C824" s="2">
        <f>RSI!I824</f>
        <v>63.862059332845327</v>
      </c>
      <c r="D824" s="2">
        <f>MACD!E824</f>
        <v>6.0982733615001727E-2</v>
      </c>
      <c r="E824" s="2">
        <f>MACD!F824</f>
        <v>-8.7843606159465487E-3</v>
      </c>
      <c r="F824" s="2">
        <f>'Moving Avg'!D824</f>
        <v>7.6608199999999993</v>
      </c>
      <c r="G824" s="2">
        <f>'Moving Avg'!F824</f>
        <v>7.6952650000000018</v>
      </c>
      <c r="H824" s="2">
        <f>'Moving Avg'!G824</f>
        <v>7.1523299999999974</v>
      </c>
      <c r="I824" s="2">
        <f>'Moving Avg'!H824</f>
        <v>6.6815450000000025</v>
      </c>
      <c r="J824" s="17" t="str">
        <f>OBV!F824</f>
        <v>NEUTRAL</v>
      </c>
      <c r="K824" s="17" t="e">
        <f>OBV!G824</f>
        <v>#DIV/0!</v>
      </c>
      <c r="L824" s="17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7.7112999999999996</v>
      </c>
      <c r="C825" s="2">
        <f>RSI!I825</f>
        <v>61.391231823922801</v>
      </c>
      <c r="D825" s="2">
        <f>MACD!E825</f>
        <v>7.1165329044355019E-2</v>
      </c>
      <c r="E825" s="2">
        <f>MACD!F825</f>
        <v>7.2055773161137648E-3</v>
      </c>
      <c r="F825" s="2">
        <f>'Moving Avg'!D825</f>
        <v>7.6496599999999999</v>
      </c>
      <c r="G825" s="2">
        <f>'Moving Avg'!F825</f>
        <v>7.7001850000000003</v>
      </c>
      <c r="H825" s="2">
        <f>'Moving Avg'!G825</f>
        <v>7.1772679999999989</v>
      </c>
      <c r="I825" s="2">
        <f>'Moving Avg'!H825</f>
        <v>6.6893380000000011</v>
      </c>
      <c r="J825" s="17" t="str">
        <f>OBV!F825</f>
        <v>NEUTRAL</v>
      </c>
      <c r="K825" s="17" t="e">
        <f>OBV!G825</f>
        <v>#DIV/0!</v>
      </c>
      <c r="L825" s="17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7.7442000000000002</v>
      </c>
      <c r="C826" s="2">
        <f>RSI!I826</f>
        <v>62.935566963978275</v>
      </c>
      <c r="D826" s="2">
        <f>MACD!E826</f>
        <v>7.5254652197900285E-2</v>
      </c>
      <c r="E826" s="2">
        <f>MACD!F826</f>
        <v>2.081539229247107E-2</v>
      </c>
      <c r="F826" s="2">
        <f>'Moving Avg'!D826</f>
        <v>7.6588599999999998</v>
      </c>
      <c r="G826" s="2">
        <f>'Moving Avg'!F826</f>
        <v>7.7033050000000021</v>
      </c>
      <c r="H826" s="2">
        <f>'Moving Avg'!G826</f>
        <v>7.2028639999999982</v>
      </c>
      <c r="I826" s="2">
        <f>'Moving Avg'!H826</f>
        <v>6.6963770000000009</v>
      </c>
      <c r="J826" s="17" t="str">
        <f>OBV!F826</f>
        <v>NEUTRAL</v>
      </c>
      <c r="K826" s="17" t="e">
        <f>OBV!G826</f>
        <v>#DIV/0!</v>
      </c>
      <c r="L826" s="17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7.7112999999999996</v>
      </c>
      <c r="C827" s="2">
        <f>RSI!I827</f>
        <v>60.336483153037662</v>
      </c>
      <c r="D827" s="2">
        <f>MACD!E827</f>
        <v>8.5008912193438313E-2</v>
      </c>
      <c r="E827" s="2">
        <f>MACD!F827</f>
        <v>3.3654096272664524E-2</v>
      </c>
      <c r="F827" s="2">
        <f>'Moving Avg'!D827</f>
        <v>7.6916600000000006</v>
      </c>
      <c r="G827" s="2">
        <f>'Moving Avg'!F827</f>
        <v>7.7001850000000003</v>
      </c>
      <c r="H827" s="2">
        <f>'Moving Avg'!G827</f>
        <v>7.226817999999998</v>
      </c>
      <c r="I827" s="2">
        <f>'Moving Avg'!H827</f>
        <v>6.7029395000000003</v>
      </c>
      <c r="J827" s="17" t="str">
        <f>OBV!F827</f>
        <v>NEUTRAL</v>
      </c>
      <c r="K827" s="17" t="e">
        <f>OBV!G827</f>
        <v>#DIV/0!</v>
      </c>
      <c r="L827" s="17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7.8754</v>
      </c>
      <c r="C828" s="2">
        <f>RSI!I828</f>
        <v>67.537630785600868</v>
      </c>
      <c r="D828" s="2">
        <f>MACD!E828</f>
        <v>7.6169555640729136E-2</v>
      </c>
      <c r="E828" s="2">
        <f>MACD!F828</f>
        <v>4.2157188146277447E-2</v>
      </c>
      <c r="F828" s="2">
        <f>'Moving Avg'!D828</f>
        <v>7.7572799999999997</v>
      </c>
      <c r="G828" s="2">
        <f>'Moving Avg'!F828</f>
        <v>7.7083900000000014</v>
      </c>
      <c r="H828" s="2">
        <f>'Moving Avg'!G828</f>
        <v>7.254839999999998</v>
      </c>
      <c r="I828" s="2">
        <f>'Moving Avg'!H828</f>
        <v>6.7103390000000003</v>
      </c>
      <c r="J828" s="17" t="str">
        <f>OBV!F828</f>
        <v>NEUTRAL</v>
      </c>
      <c r="K828" s="17" t="e">
        <f>OBV!G828</f>
        <v>#DIV/0!</v>
      </c>
      <c r="L828" s="17" t="str">
        <f>OBV!H828</f>
        <v>NEUTRAL</v>
      </c>
    </row>
    <row r="829" spans="1:12" ht="13.5" x14ac:dyDescent="0.25">
      <c r="A829" s="3">
        <f>RSI!A829</f>
        <v>43209</v>
      </c>
      <c r="B829" s="2">
        <f>RSI!B829</f>
        <v>7.8720999999999997</v>
      </c>
      <c r="C829" s="2">
        <f>RSI!I829</f>
        <v>67.273120775245161</v>
      </c>
      <c r="D829" s="2">
        <f>MACD!E829</f>
        <v>6.7125392465350764E-2</v>
      </c>
      <c r="E829" s="2">
        <f>MACD!F829</f>
        <v>4.7150829010092113E-2</v>
      </c>
      <c r="F829" s="2">
        <f>'Moving Avg'!D829</f>
        <v>7.7828599999999994</v>
      </c>
      <c r="G829" s="2">
        <f>'Moving Avg'!F829</f>
        <v>7.719710000000001</v>
      </c>
      <c r="H829" s="2">
        <f>'Moving Avg'!G829</f>
        <v>7.2791219999999983</v>
      </c>
      <c r="I829" s="2">
        <f>'Moving Avg'!H829</f>
        <v>6.7178205000000002</v>
      </c>
      <c r="J829" s="17" t="str">
        <f>OBV!F829</f>
        <v>NEUTRAL</v>
      </c>
      <c r="K829" s="17" t="e">
        <f>OBV!G829</f>
        <v>#DIV/0!</v>
      </c>
      <c r="L829" s="17" t="str">
        <f>OBV!H829</f>
        <v>NEUTRAL</v>
      </c>
    </row>
    <row r="830" spans="1:12" ht="13.5" x14ac:dyDescent="0.25">
      <c r="A830" s="3">
        <f>RSI!A830</f>
        <v>43210</v>
      </c>
      <c r="B830" s="2">
        <f>RSI!B830</f>
        <v>7.9706000000000001</v>
      </c>
      <c r="C830" s="2">
        <f>RSI!I830</f>
        <v>70.932526402761724</v>
      </c>
      <c r="D830" s="2">
        <f>MACD!E830</f>
        <v>5.4043778667371534E-2</v>
      </c>
      <c r="E830" s="2">
        <f>MACD!F830</f>
        <v>4.8529418941547997E-2</v>
      </c>
      <c r="F830" s="2">
        <f>'Moving Avg'!D830</f>
        <v>7.8347199999999999</v>
      </c>
      <c r="G830" s="2">
        <f>'Moving Avg'!F830</f>
        <v>7.7326750000000004</v>
      </c>
      <c r="H830" s="2">
        <f>'Moving Avg'!G830</f>
        <v>7.3056359999999971</v>
      </c>
      <c r="I830" s="2">
        <f>'Moving Avg'!H830</f>
        <v>6.725778</v>
      </c>
      <c r="J830" s="17" t="str">
        <f>OBV!F830</f>
        <v>NEUTRAL</v>
      </c>
      <c r="K830" s="17" t="e">
        <f>OBV!G830</f>
        <v>#DIV/0!</v>
      </c>
      <c r="L830" s="17" t="str">
        <f>OBV!H830</f>
        <v>NEUTRAL</v>
      </c>
    </row>
    <row r="831" spans="1:12" ht="13.5" x14ac:dyDescent="0.25">
      <c r="A831" s="3">
        <f>RSI!A831</f>
        <v>43213</v>
      </c>
      <c r="B831" s="2">
        <f>RSI!B831</f>
        <v>8.0395000000000003</v>
      </c>
      <c r="C831" s="2">
        <f>RSI!I831</f>
        <v>73.19070854545707</v>
      </c>
      <c r="D831" s="2">
        <f>MACD!E831</f>
        <v>2.5155975507503925E-2</v>
      </c>
      <c r="E831" s="2">
        <f>MACD!F831</f>
        <v>4.3854730254739183E-2</v>
      </c>
      <c r="F831" s="2">
        <f>'Moving Avg'!D831</f>
        <v>7.8937800000000014</v>
      </c>
      <c r="G831" s="2">
        <f>'Moving Avg'!F831</f>
        <v>7.7523650000000002</v>
      </c>
      <c r="H831" s="2">
        <f>'Moving Avg'!G831</f>
        <v>7.3345119999999975</v>
      </c>
      <c r="I831" s="2">
        <f>'Moving Avg'!H831</f>
        <v>6.7337189999999998</v>
      </c>
      <c r="J831" s="17" t="str">
        <f>OBV!F831</f>
        <v>NEUTRAL</v>
      </c>
      <c r="K831" s="17" t="e">
        <f>OBV!G831</f>
        <v>#DIV/0!</v>
      </c>
      <c r="L831" s="17" t="str">
        <f>OBV!H831</f>
        <v>NEUTRAL</v>
      </c>
    </row>
    <row r="832" spans="1:12" ht="13.5" x14ac:dyDescent="0.25">
      <c r="A832" s="3">
        <f>RSI!A832</f>
        <v>43214</v>
      </c>
      <c r="B832" s="2">
        <f>RSI!B832</f>
        <v>8.0033999999999992</v>
      </c>
      <c r="C832" s="2">
        <f>RSI!I832</f>
        <v>70.117101789004437</v>
      </c>
      <c r="D832" s="2">
        <f>MACD!E832</f>
        <v>-2.2194365720397791E-2</v>
      </c>
      <c r="E832" s="2">
        <f>MACD!F832</f>
        <v>3.0644911059711788E-2</v>
      </c>
      <c r="F832" s="2">
        <f>'Moving Avg'!D832</f>
        <v>7.9521999999999995</v>
      </c>
      <c r="G832" s="2">
        <f>'Moving Avg'!F832</f>
        <v>7.7697550000000009</v>
      </c>
      <c r="H832" s="2">
        <f>'Moving Avg'!G832</f>
        <v>7.3626659999999973</v>
      </c>
      <c r="I832" s="2">
        <f>'Moving Avg'!H832</f>
        <v>6.7414140000000007</v>
      </c>
      <c r="J832" s="17" t="str">
        <f>OBV!F832</f>
        <v>NEUTRAL</v>
      </c>
      <c r="K832" s="17" t="e">
        <f>OBV!G832</f>
        <v>#DIV/0!</v>
      </c>
      <c r="L832" s="17" t="str">
        <f>OBV!H832</f>
        <v>NEUTRAL</v>
      </c>
    </row>
    <row r="833" spans="1:12" ht="13.5" x14ac:dyDescent="0.25">
      <c r="A833" s="3">
        <f>RSI!A833</f>
        <v>43215</v>
      </c>
      <c r="B833" s="2">
        <f>RSI!B833</f>
        <v>7.9409999999999998</v>
      </c>
      <c r="C833" s="2">
        <f>RSI!I833</f>
        <v>65.033282581918684</v>
      </c>
      <c r="D833" s="2">
        <f>MACD!E833</f>
        <v>-5.9614782742595906E-2</v>
      </c>
      <c r="E833" s="2">
        <f>MACD!F833</f>
        <v>1.2592972299250249E-2</v>
      </c>
      <c r="F833" s="2">
        <f>'Moving Avg'!D833</f>
        <v>7.9653200000000002</v>
      </c>
      <c r="G833" s="2">
        <f>'Moving Avg'!F833</f>
        <v>7.7812399999999995</v>
      </c>
      <c r="H833" s="2">
        <f>'Moving Avg'!G833</f>
        <v>7.3902279999999969</v>
      </c>
      <c r="I833" s="2">
        <f>'Moving Avg'!H833</f>
        <v>6.7486330000000008</v>
      </c>
      <c r="J833" s="17" t="str">
        <f>OBV!F833</f>
        <v>NEUTRAL</v>
      </c>
      <c r="K833" s="17" t="e">
        <f>OBV!G833</f>
        <v>#DIV/0!</v>
      </c>
      <c r="L833" s="17" t="str">
        <f>OBV!H833</f>
        <v>NEUTRAL</v>
      </c>
    </row>
    <row r="834" spans="1:12" ht="13.5" x14ac:dyDescent="0.25">
      <c r="A834" s="3">
        <f>RSI!A834</f>
        <v>43216</v>
      </c>
      <c r="B834" s="2">
        <f>RSI!B834</f>
        <v>7.8556999999999997</v>
      </c>
      <c r="C834" s="2">
        <f>RSI!I834</f>
        <v>58.761276284275681</v>
      </c>
      <c r="D834" s="2">
        <f>MACD!E834</f>
        <v>-5.6129186019330923E-2</v>
      </c>
      <c r="E834" s="2">
        <f>MACD!F834</f>
        <v>-1.1514593644659857E-3</v>
      </c>
      <c r="F834" s="2">
        <f>'Moving Avg'!D834</f>
        <v>7.96204</v>
      </c>
      <c r="G834" s="2">
        <f>'Moving Avg'!F834</f>
        <v>7.7884600000000006</v>
      </c>
      <c r="H834" s="2">
        <f>'Moving Avg'!G834</f>
        <v>7.4161499999999982</v>
      </c>
      <c r="I834" s="2">
        <f>'Moving Avg'!H834</f>
        <v>6.7549170000000007</v>
      </c>
      <c r="J834" s="17" t="str">
        <f>OBV!F834</f>
        <v>NEUTRAL</v>
      </c>
      <c r="K834" s="17" t="e">
        <f>OBV!G834</f>
        <v>#DIV/0!</v>
      </c>
      <c r="L834" s="17" t="str">
        <f>OBV!H834</f>
        <v>NEUTRAL</v>
      </c>
    </row>
    <row r="835" spans="1:12" ht="13.5" x14ac:dyDescent="0.25">
      <c r="A835" s="3">
        <f>RSI!A835</f>
        <v>43217</v>
      </c>
      <c r="B835" s="2">
        <f>RSI!B835</f>
        <v>7.9409999999999998</v>
      </c>
      <c r="C835" s="2">
        <f>RSI!I835</f>
        <v>62.641404153106436</v>
      </c>
      <c r="D835" s="2">
        <f>MACD!E835</f>
        <v>-6.5409368802877843E-2</v>
      </c>
      <c r="E835" s="2">
        <f>MACD!F835</f>
        <v>-1.4003041252148357E-2</v>
      </c>
      <c r="F835" s="2">
        <f>'Moving Avg'!D835</f>
        <v>7.9561200000000003</v>
      </c>
      <c r="G835" s="2">
        <f>'Moving Avg'!F835</f>
        <v>7.7983000000000002</v>
      </c>
      <c r="H835" s="2">
        <f>'Moving Avg'!G835</f>
        <v>7.4443699999999966</v>
      </c>
      <c r="I835" s="2">
        <f>'Moving Avg'!H835</f>
        <v>6.7612335000000021</v>
      </c>
      <c r="J835" s="17" t="str">
        <f>OBV!F835</f>
        <v>NEUTRAL</v>
      </c>
      <c r="K835" s="17" t="e">
        <f>OBV!G835</f>
        <v>#DIV/0!</v>
      </c>
      <c r="L835" s="17" t="str">
        <f>OBV!H835</f>
        <v>NEUTRAL</v>
      </c>
    </row>
    <row r="836" spans="1:12" ht="13.5" x14ac:dyDescent="0.25">
      <c r="A836" s="3">
        <f>RSI!A836</f>
        <v>43220</v>
      </c>
      <c r="B836" s="2">
        <f>RSI!B836</f>
        <v>6.4577999999999998</v>
      </c>
      <c r="C836" s="2">
        <f>RSI!I836</f>
        <v>22.68071623371398</v>
      </c>
      <c r="D836" s="2">
        <f>MACD!E836</f>
        <v>4.0375779942809054E-2</v>
      </c>
      <c r="E836" s="2">
        <f>MACD!F836</f>
        <v>-3.1272770131568744E-3</v>
      </c>
      <c r="F836" s="2">
        <f>'Moving Avg'!D836</f>
        <v>7.6397799999999991</v>
      </c>
      <c r="G836" s="2">
        <f>'Moving Avg'!F836</f>
        <v>7.7343100000000007</v>
      </c>
      <c r="H836" s="2">
        <f>'Moving Avg'!G836</f>
        <v>7.4429899999999973</v>
      </c>
      <c r="I836" s="2">
        <f>'Moving Avg'!H836</f>
        <v>6.7597895000000001</v>
      </c>
      <c r="J836" s="17" t="str">
        <f>OBV!F836</f>
        <v>NEUTRAL</v>
      </c>
      <c r="K836" s="17" t="e">
        <f>OBV!G836</f>
        <v>#DIV/0!</v>
      </c>
      <c r="L836" s="17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7.9574999999999996</v>
      </c>
      <c r="C837" s="2">
        <f>RSI!I837</f>
        <v>54.374257813353353</v>
      </c>
      <c r="D837" s="2">
        <f>MACD!E837</f>
        <v>2.1305161097489034E-2</v>
      </c>
      <c r="E837" s="2">
        <f>MACD!F837</f>
        <v>1.7592106089723072E-3</v>
      </c>
      <c r="F837" s="2">
        <f>'Moving Avg'!D837</f>
        <v>7.6305999999999994</v>
      </c>
      <c r="G837" s="2">
        <f>'Moving Avg'!F837</f>
        <v>7.7436650000000018</v>
      </c>
      <c r="H837" s="2">
        <f>'Moving Avg'!G837</f>
        <v>7.4718679999999971</v>
      </c>
      <c r="I837" s="2">
        <f>'Moving Avg'!H837</f>
        <v>6.7658440000000004</v>
      </c>
      <c r="J837" s="17" t="str">
        <f>OBV!F837</f>
        <v>NEUTRAL</v>
      </c>
      <c r="K837" s="17" t="e">
        <f>OBV!G837</f>
        <v>#DIV/0!</v>
      </c>
      <c r="L837" s="17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7.8426</v>
      </c>
      <c r="C838" s="2">
        <f>RSI!I838</f>
        <v>52.595440424228762</v>
      </c>
      <c r="D838" s="2">
        <f>MACD!E838</f>
        <v>3.7072566149189079E-2</v>
      </c>
      <c r="E838" s="2">
        <f>MACD!F838</f>
        <v>8.8218817170156623E-3</v>
      </c>
      <c r="F838" s="2">
        <f>'Moving Avg'!D838</f>
        <v>7.6109200000000001</v>
      </c>
      <c r="G838" s="2">
        <f>'Moving Avg'!F838</f>
        <v>7.7485850000000003</v>
      </c>
      <c r="H838" s="2">
        <f>'Moving Avg'!G838</f>
        <v>7.4987759999999968</v>
      </c>
      <c r="I838" s="2">
        <f>'Moving Avg'!H838</f>
        <v>6.7720624999999997</v>
      </c>
      <c r="J838" s="17" t="str">
        <f>OBV!F838</f>
        <v>NEUTRAL</v>
      </c>
      <c r="K838" s="17" t="e">
        <f>OBV!G838</f>
        <v>#DIV/0!</v>
      </c>
      <c r="L838" s="17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7.9794999999999998</v>
      </c>
      <c r="C839" s="2">
        <f>RSI!I839</f>
        <v>54.505154383760065</v>
      </c>
      <c r="D839" s="2">
        <f>MACD!E839</f>
        <v>3.872882291449109E-2</v>
      </c>
      <c r="E839" s="2">
        <f>MACD!F839</f>
        <v>1.4803269956510748E-2</v>
      </c>
      <c r="F839" s="2">
        <f>'Moving Avg'!D839</f>
        <v>7.6356799999999989</v>
      </c>
      <c r="G839" s="2">
        <f>'Moving Avg'!F839</f>
        <v>7.7603500000000007</v>
      </c>
      <c r="H839" s="2">
        <f>'Moving Avg'!G839</f>
        <v>7.5271079999999957</v>
      </c>
      <c r="I839" s="2">
        <f>'Moving Avg'!H839</f>
        <v>6.7790634999999995</v>
      </c>
      <c r="J839" s="17" t="str">
        <f>OBV!F839</f>
        <v>NEUTRAL</v>
      </c>
      <c r="K839" s="17" t="e">
        <f>OBV!G839</f>
        <v>#DIV/0!</v>
      </c>
      <c r="L839" s="17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8.1492000000000004</v>
      </c>
      <c r="C840" s="2">
        <f>RSI!I840</f>
        <v>56.826950143286282</v>
      </c>
      <c r="D840" s="2">
        <f>MACD!E840</f>
        <v>4.0944650033579499E-2</v>
      </c>
      <c r="E840" s="2">
        <f>MACD!F840</f>
        <v>2.0031545971924501E-2</v>
      </c>
      <c r="F840" s="2">
        <f>'Moving Avg'!D840</f>
        <v>7.6773199999999999</v>
      </c>
      <c r="G840" s="2">
        <f>'Moving Avg'!F840</f>
        <v>7.7794550000000013</v>
      </c>
      <c r="H840" s="2">
        <f>'Moving Avg'!G840</f>
        <v>7.5575219999999979</v>
      </c>
      <c r="I840" s="2">
        <f>'Moving Avg'!H840</f>
        <v>6.7867984999999997</v>
      </c>
      <c r="J840" s="17" t="str">
        <f>OBV!F840</f>
        <v>NEUTRAL</v>
      </c>
      <c r="K840" s="17" t="e">
        <f>OBV!G840</f>
        <v>#DIV/0!</v>
      </c>
      <c r="L840" s="17" t="str">
        <f>OBV!H840</f>
        <v>NEUTRAL</v>
      </c>
    </row>
    <row r="841" spans="1:12" ht="13.5" x14ac:dyDescent="0.25">
      <c r="A841" s="3">
        <f>RSI!A841</f>
        <v>43228</v>
      </c>
      <c r="B841" s="2">
        <f>RSI!B841</f>
        <v>8.1661999999999999</v>
      </c>
      <c r="C841" s="2">
        <f>RSI!I841</f>
        <v>57.063347037990113</v>
      </c>
      <c r="D841" s="2">
        <f>MACD!E841</f>
        <v>4.9519504328779718E-2</v>
      </c>
      <c r="E841" s="2">
        <f>MACD!F841</f>
        <v>2.5929137643295547E-2</v>
      </c>
      <c r="F841" s="2">
        <f>'Moving Avg'!D841</f>
        <v>8.0190000000000001</v>
      </c>
      <c r="G841" s="2">
        <f>'Moving Avg'!F841</f>
        <v>7.802855000000001</v>
      </c>
      <c r="H841" s="2">
        <f>'Moving Avg'!G841</f>
        <v>7.5879479999999981</v>
      </c>
      <c r="I841" s="2">
        <f>'Moving Avg'!H841</f>
        <v>6.7946509999999991</v>
      </c>
      <c r="J841" s="17" t="str">
        <f>OBV!F841</f>
        <v>NEUTRAL</v>
      </c>
      <c r="K841" s="17" t="e">
        <f>OBV!G841</f>
        <v>#DIV/0!</v>
      </c>
      <c r="L841" s="17" t="str">
        <f>OBV!H841</f>
        <v>NEUTRAL</v>
      </c>
    </row>
    <row r="842" spans="1:12" ht="13.5" x14ac:dyDescent="0.25">
      <c r="A842" s="3">
        <f>RSI!A842</f>
        <v>43229</v>
      </c>
      <c r="B842" s="2">
        <f>RSI!B842</f>
        <v>8.2596000000000007</v>
      </c>
      <c r="C842" s="2">
        <f>RSI!I842</f>
        <v>58.410735776760703</v>
      </c>
      <c r="D842" s="2">
        <f>MACD!E842</f>
        <v>4.175713086400723E-2</v>
      </c>
      <c r="E842" s="2">
        <f>MACD!F842</f>
        <v>2.9094736287437889E-2</v>
      </c>
      <c r="F842" s="2">
        <f>'Moving Avg'!D842</f>
        <v>8.0794200000000007</v>
      </c>
      <c r="G842" s="2">
        <f>'Moving Avg'!F842</f>
        <v>7.8384700000000009</v>
      </c>
      <c r="H842" s="2">
        <f>'Moving Avg'!G842</f>
        <v>7.6165019999999979</v>
      </c>
      <c r="I842" s="2">
        <f>'Moving Avg'!H842</f>
        <v>6.8031344999999996</v>
      </c>
      <c r="J842" s="17" t="str">
        <f>OBV!F842</f>
        <v>NEUTRAL</v>
      </c>
      <c r="K842" s="17" t="e">
        <f>OBV!G842</f>
        <v>#DIV/0!</v>
      </c>
      <c r="L842" s="17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8.4420999999999999</v>
      </c>
      <c r="C843" s="2">
        <f>RSI!I843</f>
        <v>60.9869129018197</v>
      </c>
      <c r="D843" s="2">
        <f>MACD!E843</f>
        <v>9.161457854695243E-3</v>
      </c>
      <c r="E843" s="2">
        <f>MACD!F843</f>
        <v>2.510808060088936E-2</v>
      </c>
      <c r="F843" s="2">
        <f>'Moving Avg'!D843</f>
        <v>8.1993200000000002</v>
      </c>
      <c r="G843" s="2">
        <f>'Moving Avg'!F843</f>
        <v>7.8832100000000009</v>
      </c>
      <c r="H843" s="2">
        <f>'Moving Avg'!G843</f>
        <v>7.6464739999999969</v>
      </c>
      <c r="I843" s="2">
        <f>'Moving Avg'!H843</f>
        <v>6.8120384999999999</v>
      </c>
      <c r="J843" s="17" t="str">
        <f>OBV!F843</f>
        <v>NEUTRAL</v>
      </c>
      <c r="K843" s="17" t="e">
        <f>OBV!G843</f>
        <v>#DIV/0!</v>
      </c>
      <c r="L843" s="17" t="str">
        <f>OBV!H843</f>
        <v>NEUTRAL</v>
      </c>
    </row>
    <row r="844" spans="1:12" ht="13.5" x14ac:dyDescent="0.25">
      <c r="A844" s="3">
        <f>RSI!A844</f>
        <v>43231</v>
      </c>
      <c r="B844" s="2">
        <f>RSI!B844</f>
        <v>8.4887999999999995</v>
      </c>
      <c r="C844" s="2">
        <f>RSI!I844</f>
        <v>61.641688756931231</v>
      </c>
      <c r="D844" s="2">
        <f>MACD!E844</f>
        <v>-3.8773744165189861E-2</v>
      </c>
      <c r="E844" s="2">
        <f>MACD!F844</f>
        <v>1.2331715647673517E-2</v>
      </c>
      <c r="F844" s="2">
        <f>'Moving Avg'!D844</f>
        <v>8.3011799999999987</v>
      </c>
      <c r="G844" s="2">
        <f>'Moving Avg'!F844</f>
        <v>7.920440000000001</v>
      </c>
      <c r="H844" s="2">
        <f>'Moving Avg'!G844</f>
        <v>7.677445999999998</v>
      </c>
      <c r="I844" s="2">
        <f>'Moving Avg'!H844</f>
        <v>6.8216680000000007</v>
      </c>
      <c r="J844" s="17" t="str">
        <f>OBV!F844</f>
        <v>NEUTRAL</v>
      </c>
      <c r="K844" s="17" t="e">
        <f>OBV!G844</f>
        <v>#DIV/0!</v>
      </c>
      <c r="L844" s="17" t="str">
        <f>OBV!H844</f>
        <v>NEUTRAL</v>
      </c>
    </row>
    <row r="845" spans="1:12" ht="13.5" x14ac:dyDescent="0.25">
      <c r="A845" s="3">
        <f>RSI!A845</f>
        <v>43234</v>
      </c>
      <c r="B845" s="2">
        <f>RSI!B845</f>
        <v>8.4887999999999995</v>
      </c>
      <c r="C845" s="2">
        <f>RSI!I845</f>
        <v>61.641688756931238</v>
      </c>
      <c r="D845" s="2">
        <f>MACD!E845</f>
        <v>-6.9979685985154916E-2</v>
      </c>
      <c r="E845" s="2">
        <f>MACD!F845</f>
        <v>-4.1305646788921697E-3</v>
      </c>
      <c r="F845" s="2">
        <f>'Moving Avg'!D845</f>
        <v>8.3690999999999995</v>
      </c>
      <c r="G845" s="2">
        <f>'Moving Avg'!F845</f>
        <v>7.959315000000001</v>
      </c>
      <c r="H845" s="2">
        <f>'Moving Avg'!G845</f>
        <v>7.709401999999999</v>
      </c>
      <c r="I845" s="2">
        <f>'Moving Avg'!H845</f>
        <v>6.8312815000000011</v>
      </c>
      <c r="J845" s="17" t="str">
        <f>OBV!F845</f>
        <v>NEUTRAL</v>
      </c>
      <c r="K845" s="17" t="e">
        <f>OBV!G845</f>
        <v>#DIV/0!</v>
      </c>
      <c r="L845" s="17" t="str">
        <f>OBV!H845</f>
        <v>NEUTRAL</v>
      </c>
    </row>
    <row r="846" spans="1:12" ht="13.5" x14ac:dyDescent="0.25">
      <c r="A846" s="3">
        <f>RSI!A846</f>
        <v>43235</v>
      </c>
      <c r="B846" s="2">
        <f>RSI!B846</f>
        <v>8.4080999999999992</v>
      </c>
      <c r="C846" s="2">
        <f>RSI!I846</f>
        <v>59.63576172558254</v>
      </c>
      <c r="D846" s="2">
        <f>MACD!E846</f>
        <v>-0.32208086905224764</v>
      </c>
      <c r="E846" s="2">
        <f>MACD!F846</f>
        <v>-6.7720625553563271E-2</v>
      </c>
      <c r="F846" s="2">
        <f>'Moving Avg'!D846</f>
        <v>8.4174799999999994</v>
      </c>
      <c r="G846" s="2">
        <f>'Moving Avg'!F846</f>
        <v>7.9925100000000011</v>
      </c>
      <c r="H846" s="2">
        <f>'Moving Avg'!G846</f>
        <v>7.7410559999999986</v>
      </c>
      <c r="I846" s="2">
        <f>'Moving Avg'!H846</f>
        <v>6.8400155000000016</v>
      </c>
      <c r="J846" s="17" t="str">
        <f>OBV!F846</f>
        <v>NEUTRAL</v>
      </c>
      <c r="K846" s="17" t="e">
        <f>OBV!G846</f>
        <v>#DIV/0!</v>
      </c>
      <c r="L846" s="17" t="str">
        <f>OBV!H846</f>
        <v>NEUTRAL</v>
      </c>
    </row>
    <row r="847" spans="1:12" ht="13.5" x14ac:dyDescent="0.25">
      <c r="A847" s="3">
        <f>RSI!A847</f>
        <v>43236</v>
      </c>
      <c r="B847" s="2">
        <f>RSI!B847</f>
        <v>8.4166000000000007</v>
      </c>
      <c r="C847" s="2">
        <f>RSI!I847</f>
        <v>59.784207319042089</v>
      </c>
      <c r="D847" s="2">
        <f>MACD!E847</f>
        <v>-0.30805779744894668</v>
      </c>
      <c r="E847" s="2">
        <f>MACD!F847</f>
        <v>-0.11578805993263996</v>
      </c>
      <c r="F847" s="2">
        <f>'Moving Avg'!D847</f>
        <v>8.4488799999999991</v>
      </c>
      <c r="G847" s="2">
        <f>'Moving Avg'!F847</f>
        <v>8.0277750000000001</v>
      </c>
      <c r="H847" s="2">
        <f>'Moving Avg'!G847</f>
        <v>7.7722239999999987</v>
      </c>
      <c r="I847" s="2">
        <f>'Moving Avg'!H847</f>
        <v>6.8488085000000023</v>
      </c>
      <c r="J847" s="17" t="str">
        <f>OBV!F847</f>
        <v>NEUTRAL</v>
      </c>
      <c r="K847" s="17" t="e">
        <f>OBV!G847</f>
        <v>#DIV/0!</v>
      </c>
      <c r="L847" s="17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8.3401999999999994</v>
      </c>
      <c r="C848" s="2">
        <f>RSI!I848</f>
        <v>57.729145939016561</v>
      </c>
      <c r="D848" s="2">
        <f>MACD!E848</f>
        <v>-0.31081000291702843</v>
      </c>
      <c r="E848" s="2">
        <f>MACD!F848</f>
        <v>-0.15479244852951765</v>
      </c>
      <c r="F848" s="2">
        <f>'Moving Avg'!D848</f>
        <v>8.4284999999999997</v>
      </c>
      <c r="G848" s="2">
        <f>'Moving Avg'!F848</f>
        <v>8.0510150000000014</v>
      </c>
      <c r="H848" s="2">
        <f>'Moving Avg'!G848</f>
        <v>7.8018639999999984</v>
      </c>
      <c r="I848" s="2">
        <f>'Moving Avg'!H848</f>
        <v>6.8575310000000034</v>
      </c>
      <c r="J848" s="17" t="str">
        <f>OBV!F848</f>
        <v>NEUTRAL</v>
      </c>
      <c r="K848" s="17" t="e">
        <f>OBV!G848</f>
        <v>#DIV/0!</v>
      </c>
      <c r="L848" s="17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8.3401999999999994</v>
      </c>
      <c r="C849" s="2">
        <f>RSI!I849</f>
        <v>57.729145939016561</v>
      </c>
      <c r="D849" s="2">
        <f>MACD!E849</f>
        <v>-0.29403341172629993</v>
      </c>
      <c r="E849" s="2">
        <f>MACD!F849</f>
        <v>-0.18264064116887413</v>
      </c>
      <c r="F849" s="2">
        <f>'Moving Avg'!D849</f>
        <v>8.3987799999999986</v>
      </c>
      <c r="G849" s="2">
        <f>'Moving Avg'!F849</f>
        <v>8.0744199999999999</v>
      </c>
      <c r="H849" s="2">
        <f>'Moving Avg'!G849</f>
        <v>7.8282219999999993</v>
      </c>
      <c r="I849" s="2">
        <f>'Moving Avg'!H849</f>
        <v>6.8662535000000036</v>
      </c>
      <c r="J849" s="17" t="str">
        <f>OBV!F849</f>
        <v>NEUTRAL</v>
      </c>
      <c r="K849" s="17" t="e">
        <f>OBV!G849</f>
        <v>#DIV/0!</v>
      </c>
      <c r="L849" s="17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8.2722999999999995</v>
      </c>
      <c r="C850" s="2">
        <f>RSI!I850</f>
        <v>55.753732289149113</v>
      </c>
      <c r="D850" s="2">
        <f>MACD!E850</f>
        <v>-0.25051177006147007</v>
      </c>
      <c r="E850" s="2">
        <f>MACD!F850</f>
        <v>-0.19621486694739332</v>
      </c>
      <c r="F850" s="2">
        <f>'Moving Avg'!D850</f>
        <v>8.35548</v>
      </c>
      <c r="G850" s="2">
        <f>'Moving Avg'!F850</f>
        <v>8.0895049999999991</v>
      </c>
      <c r="H850" s="2">
        <f>'Moving Avg'!G850</f>
        <v>7.8469219999999993</v>
      </c>
      <c r="I850" s="2">
        <f>'Moving Avg'!H850</f>
        <v>6.8746365000000038</v>
      </c>
      <c r="J850" s="17" t="str">
        <f>OBV!F850</f>
        <v>NEUTRAL</v>
      </c>
      <c r="K850" s="17" t="e">
        <f>OBV!G850</f>
        <v>#DIV/0!</v>
      </c>
      <c r="L850" s="17" t="str">
        <f>OBV!H850</f>
        <v>NEUTRAL</v>
      </c>
    </row>
    <row r="851" spans="1:12" ht="13.5" x14ac:dyDescent="0.25">
      <c r="A851" s="3">
        <f>RSI!A851</f>
        <v>43242</v>
      </c>
      <c r="B851" s="2">
        <f>RSI!B851</f>
        <v>8.3190000000000008</v>
      </c>
      <c r="C851" s="2">
        <f>RSI!I851</f>
        <v>56.847439996662146</v>
      </c>
      <c r="D851" s="2">
        <f>MACD!E851</f>
        <v>-0.21580550642023333</v>
      </c>
      <c r="E851" s="2">
        <f>MACD!F851</f>
        <v>-0.20013299484196134</v>
      </c>
      <c r="F851" s="2">
        <f>'Moving Avg'!D851</f>
        <v>8.3376599999999996</v>
      </c>
      <c r="G851" s="2">
        <f>'Moving Avg'!F851</f>
        <v>8.1034800000000011</v>
      </c>
      <c r="H851" s="2">
        <f>'Moving Avg'!G851</f>
        <v>7.8664919999999992</v>
      </c>
      <c r="I851" s="2">
        <f>'Moving Avg'!H851</f>
        <v>6.8830400000000029</v>
      </c>
      <c r="J851" s="17" t="str">
        <f>OBV!F851</f>
        <v>NEUTRAL</v>
      </c>
      <c r="K851" s="17" t="e">
        <f>OBV!G851</f>
        <v>#DIV/0!</v>
      </c>
      <c r="L851" s="17" t="str">
        <f>OBV!H851</f>
        <v>NEUTRAL</v>
      </c>
    </row>
    <row r="852" spans="1:12" ht="13.5" x14ac:dyDescent="0.25">
      <c r="A852" s="3">
        <f>RSI!A852</f>
        <v>43243</v>
      </c>
      <c r="B852" s="2">
        <f>RSI!B852</f>
        <v>8.4379000000000008</v>
      </c>
      <c r="C852" s="2">
        <f>RSI!I852</f>
        <v>59.586495305227906</v>
      </c>
      <c r="D852" s="2">
        <f>MACD!E852</f>
        <v>-0.18233415449139745</v>
      </c>
      <c r="E852" s="2">
        <f>MACD!F852</f>
        <v>-0.19657322677184857</v>
      </c>
      <c r="F852" s="2">
        <f>'Moving Avg'!D852</f>
        <v>8.34192</v>
      </c>
      <c r="G852" s="2">
        <f>'Moving Avg'!F852</f>
        <v>8.1252050000000011</v>
      </c>
      <c r="H852" s="2">
        <f>'Moving Avg'!G852</f>
        <v>7.8853539999999995</v>
      </c>
      <c r="I852" s="2">
        <f>'Moving Avg'!H852</f>
        <v>6.8920870000000036</v>
      </c>
      <c r="J852" s="17" t="str">
        <f>OBV!F852</f>
        <v>NEUTRAL</v>
      </c>
      <c r="K852" s="17" t="e">
        <f>OBV!G852</f>
        <v>#DIV/0!</v>
      </c>
      <c r="L852" s="17" t="str">
        <f>OBV!H852</f>
        <v>NEUTRAL</v>
      </c>
    </row>
    <row r="853" spans="1:12" ht="13.5" x14ac:dyDescent="0.25">
      <c r="A853" s="3">
        <f>RSI!A853</f>
        <v>43244</v>
      </c>
      <c r="B853" s="2">
        <f>RSI!B853</f>
        <v>8.5058000000000007</v>
      </c>
      <c r="C853" s="2">
        <f>RSI!I853</f>
        <v>61.10481316891854</v>
      </c>
      <c r="D853" s="2">
        <f>MACD!E853</f>
        <v>-0.13301689409710882</v>
      </c>
      <c r="E853" s="2">
        <f>MACD!F853</f>
        <v>-0.18386196023690063</v>
      </c>
      <c r="F853" s="2">
        <f>'Moving Avg'!D853</f>
        <v>8.3750400000000003</v>
      </c>
      <c r="G853" s="2">
        <f>'Moving Avg'!F853</f>
        <v>8.1534450000000014</v>
      </c>
      <c r="H853" s="2">
        <f>'Moving Avg'!G853</f>
        <v>7.9071500000000006</v>
      </c>
      <c r="I853" s="2">
        <f>'Moving Avg'!H853</f>
        <v>6.9017035000000035</v>
      </c>
      <c r="J853" s="17" t="str">
        <f>OBV!F853</f>
        <v>NEUTRAL</v>
      </c>
      <c r="K853" s="17" t="e">
        <f>OBV!G853</f>
        <v>#DIV/0!</v>
      </c>
      <c r="L853" s="17" t="str">
        <f>OBV!H853</f>
        <v>NEUTRAL</v>
      </c>
    </row>
    <row r="854" spans="1:12" ht="13.5" x14ac:dyDescent="0.25">
      <c r="A854" s="3">
        <f>RSI!A854</f>
        <v>43245</v>
      </c>
      <c r="B854" s="2">
        <f>RSI!B854</f>
        <v>8.6839999999999993</v>
      </c>
      <c r="C854" s="2">
        <f>RSI!I854</f>
        <v>64.838409085515082</v>
      </c>
      <c r="D854" s="2">
        <f>MACD!E854</f>
        <v>-9.9603463371133572E-2</v>
      </c>
      <c r="E854" s="2">
        <f>MACD!F854</f>
        <v>-0.16701026086374723</v>
      </c>
      <c r="F854" s="2">
        <f>'Moving Avg'!D854</f>
        <v>8.4437999999999995</v>
      </c>
      <c r="G854" s="2">
        <f>'Moving Avg'!F854</f>
        <v>8.1948599999999985</v>
      </c>
      <c r="H854" s="2">
        <f>'Moving Avg'!G854</f>
        <v>7.9305400000000006</v>
      </c>
      <c r="I854" s="2">
        <f>'Moving Avg'!H854</f>
        <v>6.9122270000000023</v>
      </c>
      <c r="J854" s="17" t="str">
        <f>OBV!F854</f>
        <v>NEUTRAL</v>
      </c>
      <c r="K854" s="17" t="e">
        <f>OBV!G854</f>
        <v>#DIV/0!</v>
      </c>
      <c r="L854" s="17" t="str">
        <f>OBV!H854</f>
        <v>NEUTRAL</v>
      </c>
    </row>
    <row r="855" spans="1:12" ht="13.5" x14ac:dyDescent="0.25">
      <c r="A855" s="3">
        <f>RSI!A855</f>
        <v>43248</v>
      </c>
      <c r="B855" s="2">
        <f>RSI!B855</f>
        <v>8.7349999999999994</v>
      </c>
      <c r="C855" s="2">
        <f>RSI!I855</f>
        <v>65.848789033553487</v>
      </c>
      <c r="D855" s="2">
        <f>MACD!E855</f>
        <v>-7.8292046553105621E-2</v>
      </c>
      <c r="E855" s="2">
        <f>MACD!F855</f>
        <v>-0.14926661800161892</v>
      </c>
      <c r="F855" s="2">
        <f>'Moving Avg'!D855</f>
        <v>8.5363399999999992</v>
      </c>
      <c r="G855" s="2">
        <f>'Moving Avg'!F855</f>
        <v>8.2345599999999983</v>
      </c>
      <c r="H855" s="2">
        <f>'Moving Avg'!G855</f>
        <v>7.9529820000000022</v>
      </c>
      <c r="I855" s="2">
        <f>'Moving Avg'!H855</f>
        <v>6.9230385000000032</v>
      </c>
      <c r="J855" s="17" t="str">
        <f>OBV!F855</f>
        <v>NEUTRAL</v>
      </c>
      <c r="K855" s="17" t="e">
        <f>OBV!G855</f>
        <v>#DIV/0!</v>
      </c>
      <c r="L855" s="17" t="str">
        <f>OBV!H855</f>
        <v>NEUTRAL</v>
      </c>
    </row>
    <row r="856" spans="1:12" ht="13.5" x14ac:dyDescent="0.25">
      <c r="A856" s="3">
        <f>RSI!A856</f>
        <v>43249</v>
      </c>
      <c r="B856" s="2">
        <f>RSI!B856</f>
        <v>8.5737000000000005</v>
      </c>
      <c r="C856" s="2">
        <f>RSI!I856</f>
        <v>59.97848532715102</v>
      </c>
      <c r="D856" s="2">
        <f>MACD!E856</f>
        <v>-6.3975784982819306E-2</v>
      </c>
      <c r="E856" s="2">
        <f>MACD!F856</f>
        <v>-0.132208451397859</v>
      </c>
      <c r="F856" s="2">
        <f>'Moving Avg'!D856</f>
        <v>8.5872799999999998</v>
      </c>
      <c r="G856" s="2">
        <f>'Moving Avg'!F856</f>
        <v>8.3403550000000006</v>
      </c>
      <c r="H856" s="2">
        <f>'Moving Avg'!G856</f>
        <v>7.9708200000000007</v>
      </c>
      <c r="I856" s="2">
        <f>'Moving Avg'!H856</f>
        <v>6.9330105000000026</v>
      </c>
      <c r="J856" s="17" t="str">
        <f>OBV!F856</f>
        <v>NEUTRAL</v>
      </c>
      <c r="K856" s="17" t="e">
        <f>OBV!G856</f>
        <v>#DIV/0!</v>
      </c>
      <c r="L856" s="17" t="str">
        <f>OBV!H856</f>
        <v>NEUTRAL</v>
      </c>
    </row>
    <row r="857" spans="1:12" ht="13.5" x14ac:dyDescent="0.25">
      <c r="A857" s="3">
        <f>RSI!A857</f>
        <v>43250</v>
      </c>
      <c r="B857" s="2">
        <f>RSI!B857</f>
        <v>8.7010000000000005</v>
      </c>
      <c r="C857" s="2">
        <f>RSI!I857</f>
        <v>62.797296585932905</v>
      </c>
      <c r="D857" s="2">
        <f>MACD!E857</f>
        <v>-6.2039388766978121E-2</v>
      </c>
      <c r="E857" s="2">
        <f>MACD!F857</f>
        <v>-0.11817463887168282</v>
      </c>
      <c r="F857" s="2">
        <f>'Moving Avg'!D857</f>
        <v>8.6399000000000008</v>
      </c>
      <c r="G857" s="2">
        <f>'Moving Avg'!F857</f>
        <v>8.3775299999999984</v>
      </c>
      <c r="H857" s="2">
        <f>'Moving Avg'!G857</f>
        <v>7.9893660000000013</v>
      </c>
      <c r="I857" s="2">
        <f>'Moving Avg'!H857</f>
        <v>6.9437010000000017</v>
      </c>
      <c r="J857" s="17" t="str">
        <f>OBV!F857</f>
        <v>NEUTRAL</v>
      </c>
      <c r="K857" s="17" t="e">
        <f>OBV!G857</f>
        <v>#DIV/0!</v>
      </c>
      <c r="L857" s="17" t="str">
        <f>OBV!H857</f>
        <v>NEUTRAL</v>
      </c>
    </row>
    <row r="858" spans="1:12" ht="13.5" x14ac:dyDescent="0.25">
      <c r="A858" s="3">
        <f>RSI!A858</f>
        <v>43251</v>
      </c>
      <c r="B858" s="2">
        <f>RSI!B858</f>
        <v>8.8878000000000004</v>
      </c>
      <c r="C858" s="2">
        <f>RSI!I858</f>
        <v>66.523338754457541</v>
      </c>
      <c r="D858" s="2">
        <f>MACD!E858</f>
        <v>-8.8647176475170397E-2</v>
      </c>
      <c r="E858" s="2">
        <f>MACD!F858</f>
        <v>-0.11226914639238035</v>
      </c>
      <c r="F858" s="2">
        <f>'Moving Avg'!D858</f>
        <v>8.7163000000000004</v>
      </c>
      <c r="G858" s="2">
        <f>'Moving Avg'!F858</f>
        <v>8.4297899999999988</v>
      </c>
      <c r="H858" s="2">
        <f>'Moving Avg'!G858</f>
        <v>8.0128960000000014</v>
      </c>
      <c r="I858" s="2">
        <f>'Moving Avg'!H858</f>
        <v>6.9552435000000035</v>
      </c>
      <c r="J858" s="17" t="str">
        <f>OBV!F858</f>
        <v>NEUTRAL</v>
      </c>
      <c r="K858" s="17" t="e">
        <f>OBV!G858</f>
        <v>#DIV/0!</v>
      </c>
      <c r="L858" s="17" t="str">
        <f>OBV!H858</f>
        <v>NEUTRAL</v>
      </c>
    </row>
    <row r="859" spans="1:12" ht="13.5" x14ac:dyDescent="0.25">
      <c r="A859" s="3">
        <f>RSI!A859</f>
        <v>43252</v>
      </c>
      <c r="B859" s="2">
        <f>RSI!B859</f>
        <v>9.1254000000000008</v>
      </c>
      <c r="C859" s="2">
        <f>RSI!I859</f>
        <v>70.56198681303043</v>
      </c>
      <c r="D859" s="2">
        <f>MACD!E859</f>
        <v>-0.13232396540352731</v>
      </c>
      <c r="E859" s="2">
        <f>MACD!F859</f>
        <v>-0.11628011019460974</v>
      </c>
      <c r="F859" s="2">
        <f>'Moving Avg'!D859</f>
        <v>8.8045799999999996</v>
      </c>
      <c r="G859" s="2">
        <f>'Moving Avg'!F859</f>
        <v>8.4870850000000004</v>
      </c>
      <c r="H859" s="2">
        <f>'Moving Avg'!G859</f>
        <v>8.0424900000000026</v>
      </c>
      <c r="I859" s="2">
        <f>'Moving Avg'!H859</f>
        <v>6.9680560000000025</v>
      </c>
      <c r="J859" s="17" t="str">
        <f>OBV!F859</f>
        <v>NEUTRAL</v>
      </c>
      <c r="K859" s="17" t="e">
        <f>OBV!G859</f>
        <v>#DIV/0!</v>
      </c>
      <c r="L859" s="17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9.1678999999999995</v>
      </c>
      <c r="C860" s="2">
        <f>RSI!I860</f>
        <v>71.230565267968402</v>
      </c>
      <c r="D860" s="2">
        <f>MACD!E860</f>
        <v>-0.18757815655362187</v>
      </c>
      <c r="E860" s="2">
        <f>MACD!F860</f>
        <v>-0.13053971946641219</v>
      </c>
      <c r="F860" s="2">
        <f>'Moving Avg'!D860</f>
        <v>8.8911599999999993</v>
      </c>
      <c r="G860" s="2">
        <f>'Moving Avg'!F860</f>
        <v>8.5380199999999995</v>
      </c>
      <c r="H860" s="2">
        <f>'Moving Avg'!G860</f>
        <v>8.0716220000000032</v>
      </c>
      <c r="I860" s="2">
        <f>'Moving Avg'!H860</f>
        <v>6.9811140000000025</v>
      </c>
      <c r="J860" s="17" t="str">
        <f>OBV!F860</f>
        <v>NEUTRAL</v>
      </c>
      <c r="K860" s="17" t="e">
        <f>OBV!G860</f>
        <v>#DIV/0!</v>
      </c>
      <c r="L860" s="17" t="str">
        <f>OBV!H860</f>
        <v>NEUTRAL</v>
      </c>
    </row>
    <row r="861" spans="1:12" ht="13.5" x14ac:dyDescent="0.25">
      <c r="A861" s="3">
        <f>RSI!A861</f>
        <v>43256</v>
      </c>
      <c r="B861" s="2">
        <f>RSI!B861</f>
        <v>9.2060999999999993</v>
      </c>
      <c r="C861" s="2">
        <f>RSI!I861</f>
        <v>71.849422271554545</v>
      </c>
      <c r="D861" s="2">
        <f>MACD!E861</f>
        <v>-0.23458211649681715</v>
      </c>
      <c r="E861" s="2">
        <f>MACD!F861</f>
        <v>-0.15134819887249318</v>
      </c>
      <c r="F861" s="2">
        <f>'Moving Avg'!D861</f>
        <v>9.0176399999999983</v>
      </c>
      <c r="G861" s="2">
        <f>'Moving Avg'!F861</f>
        <v>8.5900150000000011</v>
      </c>
      <c r="H861" s="2">
        <f>'Moving Avg'!G861</f>
        <v>8.1028300000000026</v>
      </c>
      <c r="I861" s="2">
        <f>'Moving Avg'!H861</f>
        <v>6.9943630000000034</v>
      </c>
      <c r="J861" s="17" t="str">
        <f>OBV!F861</f>
        <v>NEUTRAL</v>
      </c>
      <c r="K861" s="17" t="e">
        <f>OBV!G861</f>
        <v>#DIV/0!</v>
      </c>
      <c r="L861" s="17" t="str">
        <f>OBV!H861</f>
        <v>NEUTRAL</v>
      </c>
    </row>
    <row r="862" spans="1:12" ht="13.5" x14ac:dyDescent="0.25">
      <c r="A862" s="3">
        <f>RSI!A862</f>
        <v>43257</v>
      </c>
      <c r="B862" s="2">
        <f>RSI!B862</f>
        <v>9.2018000000000004</v>
      </c>
      <c r="C862" s="2">
        <f>RSI!I862</f>
        <v>71.66255165211949</v>
      </c>
      <c r="D862" s="2">
        <f>MACD!E862</f>
        <v>-0.26023385586545444</v>
      </c>
      <c r="E862" s="2">
        <f>MACD!F862</f>
        <v>-0.17312533027108545</v>
      </c>
      <c r="F862" s="2">
        <f>'Moving Avg'!D862</f>
        <v>9.117799999999999</v>
      </c>
      <c r="G862" s="2">
        <f>'Moving Avg'!F862</f>
        <v>8.6371250000000011</v>
      </c>
      <c r="H862" s="2">
        <f>'Moving Avg'!G862</f>
        <v>8.1337540000000033</v>
      </c>
      <c r="I862" s="2">
        <f>'Moving Avg'!H862</f>
        <v>7.0073935000000036</v>
      </c>
      <c r="J862" s="17" t="str">
        <f>OBV!F862</f>
        <v>NEUTRAL</v>
      </c>
      <c r="K862" s="17" t="e">
        <f>OBV!G862</f>
        <v>#DIV/0!</v>
      </c>
      <c r="L862" s="17" t="str">
        <f>OBV!H862</f>
        <v>NEUTRAL</v>
      </c>
    </row>
    <row r="863" spans="1:12" ht="13.5" x14ac:dyDescent="0.25">
      <c r="A863" s="3">
        <f>RSI!A863</f>
        <v>43258</v>
      </c>
      <c r="B863" s="2">
        <f>RSI!B863</f>
        <v>9.0405999999999995</v>
      </c>
      <c r="C863" s="2">
        <f>RSI!I863</f>
        <v>64.852850123512724</v>
      </c>
      <c r="D863" s="2">
        <f>MACD!E863</f>
        <v>-0.26368426299626258</v>
      </c>
      <c r="E863" s="2">
        <f>MACD!F863</f>
        <v>-0.19123711681612088</v>
      </c>
      <c r="F863" s="2">
        <f>'Moving Avg'!D863</f>
        <v>9.1483600000000003</v>
      </c>
      <c r="G863" s="2">
        <f>'Moving Avg'!F863</f>
        <v>8.6670499999999997</v>
      </c>
      <c r="H863" s="2">
        <f>'Moving Avg'!G863</f>
        <v>8.1603400000000015</v>
      </c>
      <c r="I863" s="2">
        <f>'Moving Avg'!H863</f>
        <v>7.0195855000000043</v>
      </c>
      <c r="J863" s="17" t="str">
        <f>OBV!F863</f>
        <v>NEUTRAL</v>
      </c>
      <c r="K863" s="17" t="e">
        <f>OBV!G863</f>
        <v>#DIV/0!</v>
      </c>
      <c r="L863" s="17" t="str">
        <f>OBV!H863</f>
        <v>NEUTRAL</v>
      </c>
    </row>
    <row r="864" spans="1:12" ht="13.5" x14ac:dyDescent="0.25">
      <c r="A864" s="3">
        <f>RSI!A864</f>
        <v>43259</v>
      </c>
      <c r="B864" s="2">
        <f>RSI!B864</f>
        <v>8.9131999999999998</v>
      </c>
      <c r="C864" s="2">
        <f>RSI!I864</f>
        <v>60.000214457979965</v>
      </c>
      <c r="D864" s="2">
        <f>MACD!E864</f>
        <v>-0.23262478980249313</v>
      </c>
      <c r="E864" s="2">
        <f>MACD!F864</f>
        <v>-0.19951465141339533</v>
      </c>
      <c r="F864" s="2">
        <f>'Moving Avg'!D864</f>
        <v>9.1059200000000011</v>
      </c>
      <c r="G864" s="2">
        <f>'Moving Avg'!F864</f>
        <v>8.6882699999999993</v>
      </c>
      <c r="H864" s="2">
        <f>'Moving Avg'!G864</f>
        <v>8.1843780000000024</v>
      </c>
      <c r="I864" s="2">
        <f>'Moving Avg'!H864</f>
        <v>7.0311730000000034</v>
      </c>
      <c r="J864" s="17" t="str">
        <f>OBV!F864</f>
        <v>NEUTRAL</v>
      </c>
      <c r="K864" s="17" t="e">
        <f>OBV!G864</f>
        <v>#DIV/0!</v>
      </c>
      <c r="L864" s="17" t="str">
        <f>OBV!H864</f>
        <v>NEUTRAL</v>
      </c>
    </row>
    <row r="865" spans="1:12" ht="13.5" x14ac:dyDescent="0.25">
      <c r="A865" s="3">
        <f>RSI!A865</f>
        <v>43262</v>
      </c>
      <c r="B865" s="2">
        <f>RSI!B865</f>
        <v>9.1678999999999995</v>
      </c>
      <c r="C865" s="2">
        <f>RSI!I865</f>
        <v>65.550064320775618</v>
      </c>
      <c r="D865" s="2">
        <f>MACD!E865</f>
        <v>-0.21927192858455413</v>
      </c>
      <c r="E865" s="2">
        <f>MACD!F865</f>
        <v>-0.20346610684762712</v>
      </c>
      <c r="F865" s="2">
        <f>'Moving Avg'!D865</f>
        <v>9.1059200000000011</v>
      </c>
      <c r="G865" s="2">
        <f>'Moving Avg'!F865</f>
        <v>8.7222249999999981</v>
      </c>
      <c r="H865" s="2">
        <f>'Moving Avg'!G865</f>
        <v>8.2128519999999998</v>
      </c>
      <c r="I865" s="2">
        <f>'Moving Avg'!H865</f>
        <v>7.0437555000000023</v>
      </c>
      <c r="J865" s="17" t="str">
        <f>OBV!F865</f>
        <v>NEUTRAL</v>
      </c>
      <c r="K865" s="17" t="e">
        <f>OBV!G865</f>
        <v>#DIV/0!</v>
      </c>
      <c r="L865" s="17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9.2103000000000002</v>
      </c>
      <c r="C866" s="2">
        <f>RSI!I866</f>
        <v>66.386173743086829</v>
      </c>
      <c r="D866" s="2">
        <f>MACD!E866</f>
        <v>-0.23920091847267066</v>
      </c>
      <c r="E866" s="2">
        <f>MACD!F866</f>
        <v>-0.21061306917263584</v>
      </c>
      <c r="F866" s="2">
        <f>'Moving Avg'!D866</f>
        <v>9.1067599999999995</v>
      </c>
      <c r="G866" s="2">
        <f>'Moving Avg'!F866</f>
        <v>8.7623350000000002</v>
      </c>
      <c r="H866" s="2">
        <f>'Moving Avg'!G866</f>
        <v>8.2423060000000028</v>
      </c>
      <c r="I866" s="2">
        <f>'Moving Avg'!H866</f>
        <v>7.056566000000001</v>
      </c>
      <c r="J866" s="17" t="str">
        <f>OBV!F866</f>
        <v>NEUTRAL</v>
      </c>
      <c r="K866" s="17" t="e">
        <f>OBV!G866</f>
        <v>#DIV/0!</v>
      </c>
      <c r="L866" s="17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9.2103000000000002</v>
      </c>
      <c r="C867" s="2">
        <f>RSI!I867</f>
        <v>66.386173743086829</v>
      </c>
      <c r="D867" s="2">
        <f>MACD!E867</f>
        <v>-0.23975894851637669</v>
      </c>
      <c r="E867" s="2">
        <f>MACD!F867</f>
        <v>-0.21644224504138404</v>
      </c>
      <c r="F867" s="2">
        <f>'Moving Avg'!D867</f>
        <v>9.1084599999999991</v>
      </c>
      <c r="G867" s="2">
        <f>'Moving Avg'!F867</f>
        <v>8.8020199999999988</v>
      </c>
      <c r="H867" s="2">
        <f>'Moving Avg'!G867</f>
        <v>8.2711040000000029</v>
      </c>
      <c r="I867" s="2">
        <f>'Moving Avg'!H867</f>
        <v>7.0693930000000016</v>
      </c>
      <c r="J867" s="17" t="str">
        <f>OBV!F867</f>
        <v>NEUTRAL</v>
      </c>
      <c r="K867" s="17" t="e">
        <f>OBV!G867</f>
        <v>#DIV/0!</v>
      </c>
      <c r="L867" s="17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9.1890999999999998</v>
      </c>
      <c r="C868" s="2">
        <f>RSI!I868</f>
        <v>65.46482910692815</v>
      </c>
      <c r="D868" s="2">
        <f>MACD!E868</f>
        <v>-0.2129590125276426</v>
      </c>
      <c r="E868" s="2">
        <f>MACD!F868</f>
        <v>-0.21574559853863576</v>
      </c>
      <c r="F868" s="2">
        <f>'Moving Avg'!D868</f>
        <v>9.1381599999999992</v>
      </c>
      <c r="G868" s="2">
        <f>'Moving Avg'!F868</f>
        <v>8.8444649999999978</v>
      </c>
      <c r="H868" s="2">
        <f>'Moving Avg'!G868</f>
        <v>8.300002000000001</v>
      </c>
      <c r="I868" s="2">
        <f>'Moving Avg'!H868</f>
        <v>7.0819665000000009</v>
      </c>
      <c r="J868" s="17" t="str">
        <f>OBV!F868</f>
        <v>NEUTRAL</v>
      </c>
      <c r="K868" s="17" t="e">
        <f>OBV!G868</f>
        <v>#DIV/0!</v>
      </c>
      <c r="L868" s="17" t="str">
        <f>OBV!H868</f>
        <v>NEUTRAL</v>
      </c>
    </row>
    <row r="869" spans="1:12" ht="13.5" x14ac:dyDescent="0.25">
      <c r="A869" s="3">
        <f>RSI!A869</f>
        <v>43269</v>
      </c>
      <c r="B869" s="2">
        <f>RSI!B869</f>
        <v>9.4225999999999992</v>
      </c>
      <c r="C869" s="2">
        <f>RSI!I869</f>
        <v>70.346380747470789</v>
      </c>
      <c r="D869" s="2">
        <f>MACD!E869</f>
        <v>-0.17371109672418683</v>
      </c>
      <c r="E869" s="2">
        <f>MACD!F869</f>
        <v>-0.20733869817574599</v>
      </c>
      <c r="F869" s="2">
        <f>'Moving Avg'!D869</f>
        <v>9.2400399999999987</v>
      </c>
      <c r="G869" s="2">
        <f>'Moving Avg'!F869</f>
        <v>8.8985849999999989</v>
      </c>
      <c r="H869" s="2">
        <f>'Moving Avg'!G869</f>
        <v>8.3335700000000017</v>
      </c>
      <c r="I869" s="2">
        <f>'Moving Avg'!H869</f>
        <v>7.0952810000000026</v>
      </c>
      <c r="J869" s="17" t="str">
        <f>OBV!F869</f>
        <v>NEUTRAL</v>
      </c>
      <c r="K869" s="17" t="e">
        <f>OBV!G869</f>
        <v>#DIV/0!</v>
      </c>
      <c r="L869" s="17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9.5287000000000006</v>
      </c>
      <c r="C870" s="2">
        <f>RSI!I870</f>
        <v>72.264788591479999</v>
      </c>
      <c r="D870" s="2">
        <f>MACD!E870</f>
        <v>-0.14568938381009389</v>
      </c>
      <c r="E870" s="2">
        <f>MACD!F870</f>
        <v>-0.19500883530261559</v>
      </c>
      <c r="F870" s="2">
        <f>'Moving Avg'!D870</f>
        <v>9.3122000000000007</v>
      </c>
      <c r="G870" s="2">
        <f>'Moving Avg'!F870</f>
        <v>8.9614049999999992</v>
      </c>
      <c r="H870" s="2">
        <f>'Moving Avg'!G870</f>
        <v>8.3688020000000023</v>
      </c>
      <c r="I870" s="2">
        <f>'Moving Avg'!H870</f>
        <v>7.1091260000000025</v>
      </c>
      <c r="J870" s="17" t="str">
        <f>OBV!F870</f>
        <v>NEUTRAL</v>
      </c>
      <c r="K870" s="17" t="e">
        <f>OBV!G870</f>
        <v>#DIV/0!</v>
      </c>
      <c r="L870" s="17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9.6475000000000009</v>
      </c>
      <c r="C871" s="2">
        <f>RSI!I871</f>
        <v>74.271836595707342</v>
      </c>
      <c r="D871" s="2">
        <f>MACD!E871</f>
        <v>-0.12910953028697136</v>
      </c>
      <c r="E871" s="2">
        <f>MACD!F871</f>
        <v>-0.18182897429948675</v>
      </c>
      <c r="F871" s="2">
        <f>'Moving Avg'!D871</f>
        <v>9.3996400000000015</v>
      </c>
      <c r="G871" s="2">
        <f>'Moving Avg'!F871</f>
        <v>9.027829999999998</v>
      </c>
      <c r="H871" s="2">
        <f>'Moving Avg'!G871</f>
        <v>8.4077880000000018</v>
      </c>
      <c r="I871" s="2">
        <f>'Moving Avg'!H871</f>
        <v>7.1227445000000014</v>
      </c>
      <c r="J871" s="17" t="str">
        <f>OBV!F871</f>
        <v>NEUTRAL</v>
      </c>
      <c r="K871" s="17" t="e">
        <f>OBV!G871</f>
        <v>#DIV/0!</v>
      </c>
      <c r="L871" s="17" t="str">
        <f>OBV!H871</f>
        <v>NEUTRAL</v>
      </c>
    </row>
    <row r="872" spans="1:12" ht="13.5" x14ac:dyDescent="0.25">
      <c r="A872" s="3">
        <f>RSI!A872</f>
        <v>43272</v>
      </c>
      <c r="B872" s="2">
        <f>RSI!B872</f>
        <v>9.4309999999999992</v>
      </c>
      <c r="C872" s="2">
        <f>RSI!I872</f>
        <v>65.035441245679124</v>
      </c>
      <c r="D872" s="2">
        <f>MACD!E872</f>
        <v>-0.10430298373424662</v>
      </c>
      <c r="E872" s="2">
        <f>MACD!F872</f>
        <v>-0.16632377618643873</v>
      </c>
      <c r="F872" s="2">
        <f>'Moving Avg'!D872</f>
        <v>9.4437800000000003</v>
      </c>
      <c r="G872" s="2">
        <f>'Moving Avg'!F872</f>
        <v>9.0774850000000011</v>
      </c>
      <c r="H872" s="2">
        <f>'Moving Avg'!G872</f>
        <v>8.4454619999999991</v>
      </c>
      <c r="I872" s="2">
        <f>'Moving Avg'!H872</f>
        <v>7.1357725000000016</v>
      </c>
      <c r="J872" s="17" t="str">
        <f>OBV!F872</f>
        <v>NEUTRAL</v>
      </c>
      <c r="K872" s="17" t="e">
        <f>OBV!G872</f>
        <v>#DIV/0!</v>
      </c>
      <c r="L872" s="17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9.6263000000000005</v>
      </c>
      <c r="C873" s="2">
        <f>RSI!I873</f>
        <v>68.804239995812878</v>
      </c>
      <c r="D873" s="2">
        <f>MACD!E873</f>
        <v>-0.12555764972588079</v>
      </c>
      <c r="E873" s="2">
        <f>MACD!F873</f>
        <v>-0.15817055089432713</v>
      </c>
      <c r="F873" s="2">
        <f>'Moving Avg'!D873</f>
        <v>9.5312200000000011</v>
      </c>
      <c r="G873" s="2">
        <f>'Moving Avg'!F873</f>
        <v>9.1335100000000011</v>
      </c>
      <c r="H873" s="2">
        <f>'Moving Avg'!G873</f>
        <v>8.4870420000000006</v>
      </c>
      <c r="I873" s="2">
        <f>'Moving Avg'!H873</f>
        <v>7.1496130000000013</v>
      </c>
      <c r="J873" s="17" t="str">
        <f>OBV!F873</f>
        <v>NEUTRAL</v>
      </c>
      <c r="K873" s="17" t="e">
        <f>OBV!G873</f>
        <v>#DIV/0!</v>
      </c>
      <c r="L873" s="17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9.4395000000000007</v>
      </c>
      <c r="C874" s="2">
        <f>RSI!I874</f>
        <v>61.928424153929583</v>
      </c>
      <c r="D874" s="2">
        <f>MACD!E874</f>
        <v>-0.15321691624666478</v>
      </c>
      <c r="E874" s="2">
        <f>MACD!F874</f>
        <v>-0.15717982396479468</v>
      </c>
      <c r="F874" s="2">
        <f>'Moving Avg'!D874</f>
        <v>9.5346000000000011</v>
      </c>
      <c r="G874" s="2">
        <f>'Moving Avg'!F874</f>
        <v>9.1712850000000028</v>
      </c>
      <c r="H874" s="2">
        <f>'Moving Avg'!G874</f>
        <v>8.5209479999999989</v>
      </c>
      <c r="I874" s="2">
        <f>'Moving Avg'!H874</f>
        <v>7.1628475000000007</v>
      </c>
      <c r="J874" s="17" t="str">
        <f>OBV!F874</f>
        <v>NEUTRAL</v>
      </c>
      <c r="K874" s="17" t="e">
        <f>OBV!G874</f>
        <v>#DIV/0!</v>
      </c>
      <c r="L874" s="17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9.4990000000000006</v>
      </c>
      <c r="C875" s="2">
        <f>RSI!I875</f>
        <v>63.190242304166823</v>
      </c>
      <c r="D875" s="2">
        <f>MACD!E875</f>
        <v>-0.14436173285130671</v>
      </c>
      <c r="E875" s="2">
        <f>MACD!F875</f>
        <v>-0.15461620574209711</v>
      </c>
      <c r="F875" s="2">
        <f>'Moving Avg'!D875</f>
        <v>9.5286600000000004</v>
      </c>
      <c r="G875" s="2">
        <f>'Moving Avg'!F875</f>
        <v>9.2094850000000026</v>
      </c>
      <c r="H875" s="2">
        <f>'Moving Avg'!G875</f>
        <v>8.5567019999999996</v>
      </c>
      <c r="I875" s="2">
        <f>'Moving Avg'!H875</f>
        <v>7.1764620000000026</v>
      </c>
      <c r="J875" s="17" t="str">
        <f>OBV!F875</f>
        <v>NEUTRAL</v>
      </c>
      <c r="K875" s="17" t="e">
        <f>OBV!G875</f>
        <v>#DIV/0!</v>
      </c>
      <c r="L875" s="17" t="str">
        <f>OBV!H875</f>
        <v>NEUTRAL</v>
      </c>
    </row>
    <row r="876" spans="1:12" ht="13.5" x14ac:dyDescent="0.25">
      <c r="A876" s="3">
        <f>RSI!A876</f>
        <v>43278</v>
      </c>
      <c r="B876" s="2">
        <f>RSI!B876</f>
        <v>9.4225999999999992</v>
      </c>
      <c r="C876" s="2">
        <f>RSI!I876</f>
        <v>60.421097889643434</v>
      </c>
      <c r="D876" s="2">
        <f>MACD!E876</f>
        <v>-0.12736964634096815</v>
      </c>
      <c r="E876" s="2">
        <f>MACD!F876</f>
        <v>-0.14916689386187132</v>
      </c>
      <c r="F876" s="2">
        <f>'Moving Avg'!D876</f>
        <v>9.4836800000000014</v>
      </c>
      <c r="G876" s="2">
        <f>'Moving Avg'!F876</f>
        <v>9.2519299999999998</v>
      </c>
      <c r="H876" s="2">
        <f>'Moving Avg'!G876</f>
        <v>8.5902700000000003</v>
      </c>
      <c r="I876" s="2">
        <f>'Moving Avg'!H876</f>
        <v>7.1899405000000023</v>
      </c>
      <c r="J876" s="17" t="str">
        <f>OBV!F876</f>
        <v>NEUTRAL</v>
      </c>
      <c r="K876" s="17" t="e">
        <f>OBV!G876</f>
        <v>#DIV/0!</v>
      </c>
      <c r="L876" s="17" t="str">
        <f>OBV!H876</f>
        <v>NEUTRAL</v>
      </c>
    </row>
    <row r="877" spans="1:12" ht="13.5" x14ac:dyDescent="0.25">
      <c r="A877" s="3">
        <f>RSI!A877</f>
        <v>43279</v>
      </c>
      <c r="B877" s="2">
        <f>RSI!B877</f>
        <v>9.4309999999999992</v>
      </c>
      <c r="C877" s="2">
        <f>RSI!I877</f>
        <v>60.625404444922005</v>
      </c>
      <c r="D877" s="2">
        <f>MACD!E877</f>
        <v>-0.11564684754978138</v>
      </c>
      <c r="E877" s="2">
        <f>MACD!F877</f>
        <v>-0.14246288459945333</v>
      </c>
      <c r="F877" s="2">
        <f>'Moving Avg'!D877</f>
        <v>9.4836800000000014</v>
      </c>
      <c r="G877" s="2">
        <f>'Moving Avg'!F877</f>
        <v>9.2884300000000017</v>
      </c>
      <c r="H877" s="2">
        <f>'Moving Avg'!G877</f>
        <v>8.6246639999999992</v>
      </c>
      <c r="I877" s="2">
        <f>'Moving Avg'!H877</f>
        <v>7.2034610000000034</v>
      </c>
      <c r="J877" s="17" t="str">
        <f>OBV!F877</f>
        <v>NEUTRAL</v>
      </c>
      <c r="K877" s="17" t="e">
        <f>OBV!G877</f>
        <v>#DIV/0!</v>
      </c>
      <c r="L877" s="17" t="str">
        <f>OBV!H877</f>
        <v>NEUTRAL</v>
      </c>
    </row>
    <row r="878" spans="1:12" ht="13.5" x14ac:dyDescent="0.25">
      <c r="A878" s="3">
        <f>RSI!A878</f>
        <v>43280</v>
      </c>
      <c r="B878" s="2">
        <f>RSI!B878</f>
        <v>9.4905000000000008</v>
      </c>
      <c r="C878" s="2">
        <f>RSI!I878</f>
        <v>62.117113031451737</v>
      </c>
      <c r="D878" s="2">
        <f>MACD!E878</f>
        <v>-0.11532845137378267</v>
      </c>
      <c r="E878" s="2">
        <f>MACD!F878</f>
        <v>-0.1370359979543192</v>
      </c>
      <c r="F878" s="2">
        <f>'Moving Avg'!D878</f>
        <v>9.4565200000000011</v>
      </c>
      <c r="G878" s="2">
        <f>'Moving Avg'!F878</f>
        <v>9.3185650000000013</v>
      </c>
      <c r="H878" s="2">
        <f>'Moving Avg'!G878</f>
        <v>8.6569660000000006</v>
      </c>
      <c r="I878" s="2">
        <f>'Moving Avg'!H878</f>
        <v>7.2174265000000037</v>
      </c>
      <c r="J878" s="17" t="str">
        <f>OBV!F878</f>
        <v>NEUTRAL</v>
      </c>
      <c r="K878" s="17" t="e">
        <f>OBV!G878</f>
        <v>#DIV/0!</v>
      </c>
      <c r="L878" s="17" t="str">
        <f>OBV!H878</f>
        <v>NEUTRAL</v>
      </c>
    </row>
    <row r="879" spans="1:12" ht="13.5" x14ac:dyDescent="0.25">
      <c r="A879" s="3">
        <f>RSI!A879</f>
        <v>43283</v>
      </c>
      <c r="B879" s="2">
        <f>RSI!B879</f>
        <v>9.6263000000000005</v>
      </c>
      <c r="C879" s="2">
        <f>RSI!I879</f>
        <v>65.344204284881698</v>
      </c>
      <c r="D879" s="2">
        <f>MACD!E879</f>
        <v>-9.1335651505135118E-2</v>
      </c>
      <c r="E879" s="2">
        <f>MACD!F879</f>
        <v>-0.12789592866448238</v>
      </c>
      <c r="F879" s="2">
        <f>'Moving Avg'!D879</f>
        <v>9.493879999999999</v>
      </c>
      <c r="G879" s="2">
        <f>'Moving Avg'!F879</f>
        <v>9.3436100000000017</v>
      </c>
      <c r="H879" s="2">
        <f>'Moving Avg'!G879</f>
        <v>8.6920500000000001</v>
      </c>
      <c r="I879" s="2">
        <f>'Moving Avg'!H879</f>
        <v>7.2320545000000029</v>
      </c>
      <c r="J879" s="17" t="str">
        <f>OBV!F879</f>
        <v>NEUTRAL</v>
      </c>
      <c r="K879" s="17" t="e">
        <f>OBV!G879</f>
        <v>#DIV/0!</v>
      </c>
      <c r="L879" s="17" t="str">
        <f>OBV!H879</f>
        <v>NEUTRAL</v>
      </c>
    </row>
    <row r="880" spans="1:12" ht="13.5" x14ac:dyDescent="0.25">
      <c r="A880" s="3">
        <f>RSI!A880</f>
        <v>43284</v>
      </c>
      <c r="B880" s="2">
        <f>RSI!B880</f>
        <v>9.7621000000000002</v>
      </c>
      <c r="C880" s="2">
        <f>RSI!I880</f>
        <v>68.256329249280142</v>
      </c>
      <c r="D880" s="2">
        <f>MACD!E880</f>
        <v>-6.7554561562404913E-2</v>
      </c>
      <c r="E880" s="2">
        <f>MACD!F880</f>
        <v>-0.11582765524406689</v>
      </c>
      <c r="F880" s="2">
        <f>'Moving Avg'!D880</f>
        <v>9.5465</v>
      </c>
      <c r="G880" s="2">
        <f>'Moving Avg'!F880</f>
        <v>9.3733199999999997</v>
      </c>
      <c r="H880" s="2">
        <f>'Moving Avg'!G880</f>
        <v>8.727879999999999</v>
      </c>
      <c r="I880" s="2">
        <f>'Moving Avg'!H880</f>
        <v>7.2470825000000012</v>
      </c>
      <c r="J880" s="17" t="str">
        <f>OBV!F880</f>
        <v>NEUTRAL</v>
      </c>
      <c r="K880" s="17" t="e">
        <f>OBV!G880</f>
        <v>#DIV/0!</v>
      </c>
      <c r="L880" s="17" t="str">
        <f>OBV!H880</f>
        <v>NEUTRAL</v>
      </c>
    </row>
    <row r="881" spans="1:12" ht="13.5" x14ac:dyDescent="0.25">
      <c r="A881" s="3">
        <f>RSI!A881</f>
        <v>43285</v>
      </c>
      <c r="B881" s="2">
        <f>RSI!B881</f>
        <v>9.7621000000000002</v>
      </c>
      <c r="C881" s="2">
        <f>RSI!I881</f>
        <v>68.256329249280142</v>
      </c>
      <c r="D881" s="2">
        <f>MACD!E881</f>
        <v>-3.2535706917103724E-2</v>
      </c>
      <c r="E881" s="2">
        <f>MACD!F881</f>
        <v>-9.9169265578674268E-2</v>
      </c>
      <c r="F881" s="2">
        <f>'Moving Avg'!D881</f>
        <v>9.6143999999999998</v>
      </c>
      <c r="G881" s="2">
        <f>'Moving Avg'!F881</f>
        <v>9.4011200000000006</v>
      </c>
      <c r="H881" s="2">
        <f>'Moving Avg'!G881</f>
        <v>8.7623319999999989</v>
      </c>
      <c r="I881" s="2">
        <f>'Moving Avg'!H881</f>
        <v>7.2623730000000011</v>
      </c>
      <c r="J881" s="17" t="str">
        <f>OBV!F881</f>
        <v>NEUTRAL</v>
      </c>
      <c r="K881" s="17" t="e">
        <f>OBV!G881</f>
        <v>#DIV/0!</v>
      </c>
      <c r="L881" s="17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9.9063999999999997</v>
      </c>
      <c r="C882" s="2">
        <f>RSI!I882</f>
        <v>71.235074195356077</v>
      </c>
      <c r="D882" s="2">
        <f>MACD!E882</f>
        <v>-5.003106915321176E-2</v>
      </c>
      <c r="E882" s="2">
        <f>MACD!F882</f>
        <v>-8.9341626293581777E-2</v>
      </c>
      <c r="F882" s="2">
        <f>'Moving Avg'!D882</f>
        <v>9.709480000000001</v>
      </c>
      <c r="G882" s="2">
        <f>'Moving Avg'!F882</f>
        <v>9.4363500000000009</v>
      </c>
      <c r="H882" s="2">
        <f>'Moving Avg'!G882</f>
        <v>8.8003919999999987</v>
      </c>
      <c r="I882" s="2">
        <f>'Moving Avg'!H882</f>
        <v>7.2784015000000011</v>
      </c>
      <c r="J882" s="17" t="str">
        <f>OBV!F882</f>
        <v>NEUTRAL</v>
      </c>
      <c r="K882" s="17" t="e">
        <f>OBV!G882</f>
        <v>#DIV/0!</v>
      </c>
      <c r="L882" s="17" t="str">
        <f>OBV!H882</f>
        <v>NEUTRAL</v>
      </c>
    </row>
    <row r="883" spans="1:12" ht="13.5" x14ac:dyDescent="0.25">
      <c r="A883" s="3">
        <f>RSI!A883</f>
        <v>43287</v>
      </c>
      <c r="B883" s="2">
        <f>RSI!B883</f>
        <v>9.9234000000000009</v>
      </c>
      <c r="C883" s="2">
        <f>RSI!I883</f>
        <v>71.573502592674345</v>
      </c>
      <c r="D883" s="2">
        <f>MACD!E883</f>
        <v>-3.9798876384883997E-2</v>
      </c>
      <c r="E883" s="2">
        <f>MACD!F883</f>
        <v>-7.9433076311842224E-2</v>
      </c>
      <c r="F883" s="2">
        <f>'Moving Avg'!D883</f>
        <v>9.7960600000000007</v>
      </c>
      <c r="G883" s="2">
        <f>'Moving Avg'!F883</f>
        <v>9.4804899999999996</v>
      </c>
      <c r="H883" s="2">
        <f>'Moving Avg'!G883</f>
        <v>8.8400400000000001</v>
      </c>
      <c r="I883" s="2">
        <f>'Moving Avg'!H883</f>
        <v>7.2945150000000014</v>
      </c>
      <c r="J883" s="17" t="str">
        <f>OBV!F883</f>
        <v>NEUTRAL</v>
      </c>
      <c r="K883" s="17" t="e">
        <f>OBV!G883</f>
        <v>#DIV/0!</v>
      </c>
      <c r="L883" s="17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9.9107000000000003</v>
      </c>
      <c r="C884" s="2">
        <f>RSI!I884</f>
        <v>70.902376974423973</v>
      </c>
      <c r="D884" s="2">
        <f>MACD!E884</f>
        <v>-6.2512128473688477E-2</v>
      </c>
      <c r="E884" s="2">
        <f>MACD!F884</f>
        <v>-7.604888674421148E-2</v>
      </c>
      <c r="F884" s="2">
        <f>'Moving Avg'!D884</f>
        <v>9.8529400000000003</v>
      </c>
      <c r="G884" s="2">
        <f>'Moving Avg'!F884</f>
        <v>9.5303649999999998</v>
      </c>
      <c r="H884" s="2">
        <f>'Moving Avg'!G884</f>
        <v>8.8811399999999985</v>
      </c>
      <c r="I884" s="2">
        <f>'Moving Avg'!H884</f>
        <v>7.3105649999999995</v>
      </c>
      <c r="J884" s="17" t="str">
        <f>OBV!F884</f>
        <v>NEUTRAL</v>
      </c>
      <c r="K884" s="17" t="e">
        <f>OBV!G884</f>
        <v>#DIV/0!</v>
      </c>
      <c r="L884" s="17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9.8045000000000009</v>
      </c>
      <c r="C885" s="2">
        <f>RSI!I885</f>
        <v>65.381455033662007</v>
      </c>
      <c r="D885" s="2">
        <f>MACD!E885</f>
        <v>-6.7944310270060981E-2</v>
      </c>
      <c r="E885" s="2">
        <f>MACD!F885</f>
        <v>-7.4427971449381375E-2</v>
      </c>
      <c r="F885" s="2">
        <f>'Moving Avg'!D885</f>
        <v>9.8614200000000007</v>
      </c>
      <c r="G885" s="2">
        <f>'Moving Avg'!F885</f>
        <v>9.5621949999999973</v>
      </c>
      <c r="H885" s="2">
        <f>'Moving Avg'!G885</f>
        <v>8.9184099999999997</v>
      </c>
      <c r="I885" s="2">
        <f>'Moving Avg'!H885</f>
        <v>7.3264780000000007</v>
      </c>
      <c r="J885" s="17" t="str">
        <f>OBV!F885</f>
        <v>NEUTRAL</v>
      </c>
      <c r="K885" s="17" t="e">
        <f>OBV!G885</f>
        <v>#DIV/0!</v>
      </c>
      <c r="L885" s="17" t="str">
        <f>OBV!H885</f>
        <v>NEUTRAL</v>
      </c>
    </row>
    <row r="886" spans="1:12" ht="13.5" x14ac:dyDescent="0.25">
      <c r="A886" s="3">
        <f>RSI!A886</f>
        <v>43292</v>
      </c>
      <c r="B886" s="2">
        <f>RSI!B886</f>
        <v>9.7790999999999997</v>
      </c>
      <c r="C886" s="2">
        <f>RSI!I886</f>
        <v>64.095945640576446</v>
      </c>
      <c r="D886" s="2">
        <f>MACD!E886</f>
        <v>-8.4779845178669433E-2</v>
      </c>
      <c r="E886" s="2">
        <f>MACD!F886</f>
        <v>-7.6498346195238986E-2</v>
      </c>
      <c r="F886" s="2">
        <f>'Moving Avg'!D886</f>
        <v>9.8648199999999999</v>
      </c>
      <c r="G886" s="2">
        <f>'Moving Avg'!F886</f>
        <v>9.5906349999999989</v>
      </c>
      <c r="H886" s="2">
        <f>'Moving Avg'!G886</f>
        <v>8.9848359999999996</v>
      </c>
      <c r="I886" s="2">
        <f>'Moving Avg'!H886</f>
        <v>7.3428380000000004</v>
      </c>
      <c r="J886" s="17" t="str">
        <f>OBV!F886</f>
        <v>NEUTRAL</v>
      </c>
      <c r="K886" s="17" t="e">
        <f>OBV!G886</f>
        <v>#DIV/0!</v>
      </c>
      <c r="L886" s="17" t="str">
        <f>OBV!H886</f>
        <v>NEUTRAL</v>
      </c>
    </row>
    <row r="887" spans="1:12" ht="13.5" x14ac:dyDescent="0.25">
      <c r="A887" s="3">
        <f>RSI!A887</f>
        <v>43293</v>
      </c>
      <c r="B887" s="2">
        <f>RSI!B887</f>
        <v>9.7706</v>
      </c>
      <c r="C887" s="2">
        <f>RSI!I887</f>
        <v>63.644968383823944</v>
      </c>
      <c r="D887" s="2">
        <f>MACD!E887</f>
        <v>-9.9144667740359793E-2</v>
      </c>
      <c r="E887" s="2">
        <f>MACD!F887</f>
        <v>-8.1027610504263145E-2</v>
      </c>
      <c r="F887" s="2">
        <f>'Moving Avg'!D887</f>
        <v>9.8376599999999996</v>
      </c>
      <c r="G887" s="2">
        <f>'Moving Avg'!F887</f>
        <v>9.6186499999999988</v>
      </c>
      <c r="H887" s="2">
        <f>'Moving Avg'!G887</f>
        <v>9.0210980000000003</v>
      </c>
      <c r="I887" s="2">
        <f>'Moving Avg'!H887</f>
        <v>7.3590410000000013</v>
      </c>
      <c r="J887" s="17" t="str">
        <f>OBV!F887</f>
        <v>NEUTRAL</v>
      </c>
      <c r="K887" s="17" t="e">
        <f>OBV!G887</f>
        <v>#DIV/0!</v>
      </c>
      <c r="L887" s="17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9.8427000000000007</v>
      </c>
      <c r="C888" s="2">
        <f>RSI!I888</f>
        <v>65.840485338257963</v>
      </c>
      <c r="D888" s="2">
        <f>MACD!E888</f>
        <v>-0.10932628464492566</v>
      </c>
      <c r="E888" s="2">
        <f>MACD!F888</f>
        <v>-8.6687345332395652E-2</v>
      </c>
      <c r="F888" s="2">
        <f>'Moving Avg'!D888</f>
        <v>9.8215200000000014</v>
      </c>
      <c r="G888" s="2">
        <f>'Moving Avg'!F888</f>
        <v>9.651329999999998</v>
      </c>
      <c r="H888" s="2">
        <f>'Moving Avg'!G888</f>
        <v>9.0610999999999997</v>
      </c>
      <c r="I888" s="2">
        <f>'Moving Avg'!H888</f>
        <v>7.3751940000000005</v>
      </c>
      <c r="J888" s="17" t="str">
        <f>OBV!F888</f>
        <v>NEUTRAL</v>
      </c>
      <c r="K888" s="17" t="e">
        <f>OBV!G888</f>
        <v>#DIV/0!</v>
      </c>
      <c r="L888" s="17" t="str">
        <f>OBV!H888</f>
        <v>NEUTRAL</v>
      </c>
    </row>
    <row r="889" spans="1:12" ht="13.5" x14ac:dyDescent="0.25">
      <c r="A889" s="3">
        <f>RSI!A889</f>
        <v>43297</v>
      </c>
      <c r="B889" s="2">
        <f>RSI!B889</f>
        <v>9.8045000000000009</v>
      </c>
      <c r="C889" s="2">
        <f>RSI!I889</f>
        <v>63.647350275639461</v>
      </c>
      <c r="D889" s="2">
        <f>MACD!E889</f>
        <v>-9.6349189232324051E-2</v>
      </c>
      <c r="E889" s="2">
        <f>MACD!F889</f>
        <v>-8.8619714112381343E-2</v>
      </c>
      <c r="F889" s="2">
        <f>'Moving Avg'!D889</f>
        <v>9.8002800000000008</v>
      </c>
      <c r="G889" s="2">
        <f>'Moving Avg'!F889</f>
        <v>9.6704249999999981</v>
      </c>
      <c r="H889" s="2">
        <f>'Moving Avg'!G889</f>
        <v>9.0976000000000017</v>
      </c>
      <c r="I889" s="2">
        <f>'Moving Avg'!H889</f>
        <v>7.3918944999999994</v>
      </c>
      <c r="J889" s="17" t="str">
        <f>OBV!F889</f>
        <v>NEUTRAL</v>
      </c>
      <c r="K889" s="17" t="e">
        <f>OBV!G889</f>
        <v>#DIV/0!</v>
      </c>
      <c r="L889" s="17" t="str">
        <f>OBV!H889</f>
        <v>NEUTRAL</v>
      </c>
    </row>
    <row r="890" spans="1:12" ht="13.5" x14ac:dyDescent="0.25">
      <c r="A890" s="3">
        <f>RSI!A890</f>
        <v>43298</v>
      </c>
      <c r="B890" s="2">
        <f>RSI!B890</f>
        <v>9.8894000000000002</v>
      </c>
      <c r="C890" s="2">
        <f>RSI!I890</f>
        <v>66.331605302716042</v>
      </c>
      <c r="D890" s="2">
        <f>MACD!E890</f>
        <v>-7.2511303205555322E-2</v>
      </c>
      <c r="E890" s="2">
        <f>MACD!F890</f>
        <v>-8.5398031931016152E-2</v>
      </c>
      <c r="F890" s="2">
        <f>'Moving Avg'!D890</f>
        <v>9.817260000000001</v>
      </c>
      <c r="G890" s="2">
        <f>'Moving Avg'!F890</f>
        <v>9.6884599999999992</v>
      </c>
      <c r="H890" s="2">
        <f>'Moving Avg'!G890</f>
        <v>9.1324040000000011</v>
      </c>
      <c r="I890" s="2">
        <f>'Moving Avg'!H890</f>
        <v>7.4093149999999994</v>
      </c>
      <c r="J890" s="17" t="str">
        <f>OBV!F890</f>
        <v>NEUTRAL</v>
      </c>
      <c r="K890" s="17" t="e">
        <f>OBV!G890</f>
        <v>#DIV/0!</v>
      </c>
      <c r="L890" s="17" t="str">
        <f>OBV!H890</f>
        <v>NEUTRAL</v>
      </c>
    </row>
    <row r="891" spans="1:12" ht="13.5" x14ac:dyDescent="0.25">
      <c r="A891" s="3">
        <f>RSI!A891</f>
        <v>43299</v>
      </c>
      <c r="B891" s="2">
        <f>RSI!B891</f>
        <v>9.8384999999999998</v>
      </c>
      <c r="C891" s="2">
        <f>RSI!I891</f>
        <v>63.313205386981124</v>
      </c>
      <c r="D891" s="2">
        <f>MACD!E891</f>
        <v>-5.0688899017000466E-2</v>
      </c>
      <c r="E891" s="2">
        <f>MACD!F891</f>
        <v>-7.8456205348213015E-2</v>
      </c>
      <c r="F891" s="2">
        <f>'Moving Avg'!D891</f>
        <v>9.8291400000000007</v>
      </c>
      <c r="G891" s="2">
        <f>'Moving Avg'!F891</f>
        <v>9.69801</v>
      </c>
      <c r="H891" s="2">
        <f>'Moving Avg'!G891</f>
        <v>9.1658500000000007</v>
      </c>
      <c r="I891" s="2">
        <f>'Moving Avg'!H891</f>
        <v>7.4265134999999995</v>
      </c>
      <c r="J891" s="17" t="str">
        <f>OBV!F891</f>
        <v>NEUTRAL</v>
      </c>
      <c r="K891" s="17" t="e">
        <f>OBV!G891</f>
        <v>#DIV/0!</v>
      </c>
      <c r="L891" s="17" t="str">
        <f>OBV!H891</f>
        <v>NEUTRAL</v>
      </c>
    </row>
    <row r="892" spans="1:12" ht="13.5" x14ac:dyDescent="0.25">
      <c r="A892" s="3">
        <f>RSI!A892</f>
        <v>43300</v>
      </c>
      <c r="B892" s="2">
        <f>RSI!B892</f>
        <v>9.9107000000000003</v>
      </c>
      <c r="C892" s="2">
        <f>RSI!I892</f>
        <v>65.697634629250132</v>
      </c>
      <c r="D892" s="2">
        <f>MACD!E892</f>
        <v>-1.7032725946002358E-2</v>
      </c>
      <c r="E892" s="2">
        <f>MACD!F892</f>
        <v>-6.6171509467770881E-2</v>
      </c>
      <c r="F892" s="2">
        <f>'Moving Avg'!D892</f>
        <v>9.8571600000000004</v>
      </c>
      <c r="G892" s="2">
        <f>'Moving Avg'!F892</f>
        <v>9.7219950000000015</v>
      </c>
      <c r="H892" s="2">
        <f>'Moving Avg'!G892</f>
        <v>9.1988720000000015</v>
      </c>
      <c r="I892" s="2">
        <f>'Moving Avg'!H892</f>
        <v>7.4439089999999997</v>
      </c>
      <c r="J892" s="17" t="str">
        <f>OBV!F892</f>
        <v>NEUTRAL</v>
      </c>
      <c r="K892" s="17" t="e">
        <f>OBV!G892</f>
        <v>#DIV/0!</v>
      </c>
      <c r="L892" s="17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9.9742999999999995</v>
      </c>
      <c r="C893" s="2">
        <f>RSI!I893</f>
        <v>67.689772054095712</v>
      </c>
      <c r="D893" s="2">
        <f>MACD!E893</f>
        <v>7.3854464138527476E-3</v>
      </c>
      <c r="E893" s="2">
        <f>MACD!F893</f>
        <v>-5.1460118291446158E-2</v>
      </c>
      <c r="F893" s="2">
        <f>'Moving Avg'!D893</f>
        <v>9.8834800000000005</v>
      </c>
      <c r="G893" s="2">
        <f>'Moving Avg'!F893</f>
        <v>9.739395</v>
      </c>
      <c r="H893" s="2">
        <f>'Moving Avg'!G893</f>
        <v>9.2295160000000003</v>
      </c>
      <c r="I893" s="2">
        <f>'Moving Avg'!H893</f>
        <v>7.4606545000000004</v>
      </c>
      <c r="J893" s="17" t="str">
        <f>OBV!F893</f>
        <v>NEUTRAL</v>
      </c>
      <c r="K893" s="17" t="e">
        <f>OBV!G893</f>
        <v>#DIV/0!</v>
      </c>
      <c r="L893" s="17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10.004</v>
      </c>
      <c r="C894" s="2">
        <f>RSI!I894</f>
        <v>68.606661032366432</v>
      </c>
      <c r="D894" s="2">
        <f>MACD!E894</f>
        <v>2.1698425369136132E-2</v>
      </c>
      <c r="E894" s="2">
        <f>MACD!F894</f>
        <v>-3.6828409559329707E-2</v>
      </c>
      <c r="F894" s="2">
        <f>'Moving Avg'!D894</f>
        <v>9.9233799999999981</v>
      </c>
      <c r="G894" s="2">
        <f>'Moving Avg'!F894</f>
        <v>9.7676199999999991</v>
      </c>
      <c r="H894" s="2">
        <f>'Moving Avg'!G894</f>
        <v>9.2598200000000013</v>
      </c>
      <c r="I894" s="2">
        <f>'Moving Avg'!H894</f>
        <v>7.4775320000000001</v>
      </c>
      <c r="J894" s="17" t="str">
        <f>OBV!F894</f>
        <v>NEUTRAL</v>
      </c>
      <c r="K894" s="17" t="e">
        <f>OBV!G894</f>
        <v>#DIV/0!</v>
      </c>
      <c r="L894" s="17" t="str">
        <f>OBV!H894</f>
        <v>NEUTRAL</v>
      </c>
    </row>
    <row r="895" spans="1:12" ht="13.5" x14ac:dyDescent="0.25">
      <c r="A895" s="3">
        <f>RSI!A895</f>
        <v>43305</v>
      </c>
      <c r="B895" s="2">
        <f>RSI!B895</f>
        <v>10.004</v>
      </c>
      <c r="C895" s="2">
        <f>RSI!I895</f>
        <v>68.606661032366432</v>
      </c>
      <c r="D895" s="2">
        <f>MACD!E895</f>
        <v>1.5263312865508638E-2</v>
      </c>
      <c r="E895" s="2">
        <f>MACD!F895</f>
        <v>-2.6410065074362041E-2</v>
      </c>
      <c r="F895" s="2">
        <f>'Moving Avg'!D895</f>
        <v>9.946299999999999</v>
      </c>
      <c r="G895" s="2">
        <f>'Moving Avg'!F895</f>
        <v>9.7928699999999989</v>
      </c>
      <c r="H895" s="2">
        <f>'Moving Avg'!G895</f>
        <v>9.2901240000000005</v>
      </c>
      <c r="I895" s="2">
        <f>'Moving Avg'!H895</f>
        <v>7.4949019999999997</v>
      </c>
      <c r="J895" s="17" t="str">
        <f>OBV!F895</f>
        <v>NEUTRAL</v>
      </c>
      <c r="K895" s="17" t="e">
        <f>OBV!G895</f>
        <v>#DIV/0!</v>
      </c>
      <c r="L895" s="17" t="str">
        <f>OBV!H895</f>
        <v>NEUTRAL</v>
      </c>
    </row>
    <row r="896" spans="1:12" ht="13.5" x14ac:dyDescent="0.25">
      <c r="A896" s="3">
        <f>RSI!A896</f>
        <v>43307</v>
      </c>
      <c r="B896" s="2">
        <f>RSI!B896</f>
        <v>10.101699999999999</v>
      </c>
      <c r="C896" s="2">
        <f>RSI!I896</f>
        <v>71.673411785721569</v>
      </c>
      <c r="D896" s="2">
        <f>MACD!E896</f>
        <v>-3.3706164506153158E-3</v>
      </c>
      <c r="E896" s="2">
        <f>MACD!F896</f>
        <v>-2.1802175349612696E-2</v>
      </c>
      <c r="F896" s="2">
        <f>'Moving Avg'!D896</f>
        <v>9.9989399999999993</v>
      </c>
      <c r="G896" s="2">
        <f>'Moving Avg'!F896</f>
        <v>9.8268250000000013</v>
      </c>
      <c r="H896" s="2">
        <f>'Moving Avg'!G896</f>
        <v>9.3239960000000028</v>
      </c>
      <c r="I896" s="2">
        <f>'Moving Avg'!H896</f>
        <v>7.512760499999998</v>
      </c>
      <c r="J896" s="17" t="str">
        <f>OBV!F896</f>
        <v>NEUTRAL</v>
      </c>
      <c r="K896" s="17" t="e">
        <f>OBV!G896</f>
        <v>#DIV/0!</v>
      </c>
      <c r="L896" s="17" t="str">
        <f>OBV!H896</f>
        <v>NEUTRAL</v>
      </c>
    </row>
    <row r="897" spans="1:12" ht="13.5" x14ac:dyDescent="0.25">
      <c r="A897" s="3">
        <f>RSI!A897</f>
        <v>43308</v>
      </c>
      <c r="B897" s="2">
        <f>RSI!B897</f>
        <v>10.3139</v>
      </c>
      <c r="C897" s="2">
        <f>RSI!I897</f>
        <v>76.942038012309311</v>
      </c>
      <c r="D897" s="2">
        <f>MACD!E897</f>
        <v>-3.8634001339879376E-2</v>
      </c>
      <c r="E897" s="2">
        <f>MACD!F897</f>
        <v>-2.5168540547666034E-2</v>
      </c>
      <c r="F897" s="2">
        <f>'Moving Avg'!D897</f>
        <v>10.079579999999998</v>
      </c>
      <c r="G897" s="2">
        <f>'Moving Avg'!F897</f>
        <v>9.870969999999998</v>
      </c>
      <c r="H897" s="2">
        <f>'Moving Avg'!G897</f>
        <v>9.3619420000000027</v>
      </c>
      <c r="I897" s="2">
        <f>'Moving Avg'!H897</f>
        <v>7.5317454999999995</v>
      </c>
      <c r="J897" s="17" t="str">
        <f>OBV!F897</f>
        <v>NEUTRAL</v>
      </c>
      <c r="K897" s="17" t="e">
        <f>OBV!G897</f>
        <v>#DIV/0!</v>
      </c>
      <c r="L897" s="17" t="str">
        <f>OBV!H897</f>
        <v>NEUTRAL</v>
      </c>
    </row>
    <row r="898" spans="1:12" ht="13.5" x14ac:dyDescent="0.25">
      <c r="A898" s="3">
        <f>RSI!A898</f>
        <v>43311</v>
      </c>
      <c r="B898" s="2">
        <f>RSI!B898</f>
        <v>10.228999999999999</v>
      </c>
      <c r="C898" s="2">
        <f>RSI!I898</f>
        <v>71.233384385638317</v>
      </c>
      <c r="D898" s="2">
        <f>MACD!E898</f>
        <v>-5.4631992334719826E-2</v>
      </c>
      <c r="E898" s="2">
        <f>MACD!F898</f>
        <v>-3.1061230905076793E-2</v>
      </c>
      <c r="F898" s="2">
        <f>'Moving Avg'!D898</f>
        <v>10.130519999999999</v>
      </c>
      <c r="G898" s="2">
        <f>'Moving Avg'!F898</f>
        <v>9.9078949999999963</v>
      </c>
      <c r="H898" s="2">
        <f>'Moving Avg'!G898</f>
        <v>9.399718</v>
      </c>
      <c r="I898" s="2">
        <f>'Moving Avg'!H898</f>
        <v>7.5503224999999983</v>
      </c>
      <c r="J898" s="17" t="str">
        <f>OBV!F898</f>
        <v>NEUTRAL</v>
      </c>
      <c r="K898" s="17" t="e">
        <f>OBV!G898</f>
        <v>#DIV/0!</v>
      </c>
      <c r="L898" s="17" t="str">
        <f>OBV!H898</f>
        <v>NEUTRAL</v>
      </c>
    </row>
    <row r="899" spans="1:12" ht="13.5" x14ac:dyDescent="0.25">
      <c r="A899" s="3">
        <f>RSI!A899</f>
        <v>43312</v>
      </c>
      <c r="B899" s="2">
        <f>RSI!B899</f>
        <v>10.356299999999999</v>
      </c>
      <c r="C899" s="2">
        <f>RSI!I899</f>
        <v>74.311052058349333</v>
      </c>
      <c r="D899" s="2">
        <f>MACD!E899</f>
        <v>-8.625227596503926E-2</v>
      </c>
      <c r="E899" s="2">
        <f>MACD!F899</f>
        <v>-4.2099439917069291E-2</v>
      </c>
      <c r="F899" s="2">
        <f>'Moving Avg'!D899</f>
        <v>10.200979999999999</v>
      </c>
      <c r="G899" s="2">
        <f>'Moving Avg'!F899</f>
        <v>9.9443949999999983</v>
      </c>
      <c r="H899" s="2">
        <f>'Moving Avg'!G899</f>
        <v>9.4400399999999998</v>
      </c>
      <c r="I899" s="2">
        <f>'Moving Avg'!H899</f>
        <v>7.5696179999999984</v>
      </c>
      <c r="J899" s="17" t="str">
        <f>OBV!F899</f>
        <v>NEUTRAL</v>
      </c>
      <c r="K899" s="17" t="e">
        <f>OBV!G899</f>
        <v>#DIV/0!</v>
      </c>
      <c r="L899" s="17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10.356299999999999</v>
      </c>
      <c r="C900" s="2">
        <f>RSI!I900</f>
        <v>74.311052058349333</v>
      </c>
      <c r="D900" s="2">
        <f>MACD!E900</f>
        <v>-0.10326985116298104</v>
      </c>
      <c r="E900" s="2">
        <f>MACD!F900</f>
        <v>-5.4333522166251647E-2</v>
      </c>
      <c r="F900" s="2">
        <f>'Moving Avg'!D900</f>
        <v>10.271439999999998</v>
      </c>
      <c r="G900" s="2">
        <f>'Moving Avg'!F900</f>
        <v>9.974104999999998</v>
      </c>
      <c r="H900" s="2">
        <f>'Moving Avg'!G900</f>
        <v>9.481720000000001</v>
      </c>
      <c r="I900" s="2">
        <f>'Moving Avg'!H900</f>
        <v>7.5889624999999974</v>
      </c>
      <c r="J900" s="17" t="str">
        <f>OBV!F900</f>
        <v>NEUTRAL</v>
      </c>
      <c r="K900" s="17" t="e">
        <f>OBV!G900</f>
        <v>#DIV/0!</v>
      </c>
      <c r="L900" s="17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10.1441</v>
      </c>
      <c r="C901" s="2">
        <f>RSI!I901</f>
        <v>61.575269964055089</v>
      </c>
      <c r="D901" s="2">
        <f>MACD!E901</f>
        <v>-0.11285889325637655</v>
      </c>
      <c r="E901" s="2">
        <f>MACD!F901</f>
        <v>-6.6038596384276629E-2</v>
      </c>
      <c r="F901" s="2">
        <f>'Moving Avg'!D901</f>
        <v>10.279920000000001</v>
      </c>
      <c r="G901" s="2">
        <f>'Moving Avg'!F901</f>
        <v>9.9932049999999997</v>
      </c>
      <c r="H901" s="2">
        <f>'Moving Avg'!G901</f>
        <v>9.5182220000000015</v>
      </c>
      <c r="I901" s="2">
        <f>'Moving Avg'!H901</f>
        <v>7.6072459999999982</v>
      </c>
      <c r="J901" s="17" t="str">
        <f>OBV!F901</f>
        <v>NEUTRAL</v>
      </c>
      <c r="K901" s="17" t="e">
        <f>OBV!G901</f>
        <v>#DIV/0!</v>
      </c>
      <c r="L901" s="17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10.186500000000001</v>
      </c>
      <c r="C902" s="2">
        <f>RSI!I902</f>
        <v>62.941929006820601</v>
      </c>
      <c r="D902" s="2">
        <f>MACD!E902</f>
        <v>-0.11460120380525929</v>
      </c>
      <c r="E902" s="2">
        <f>MACD!F902</f>
        <v>-7.5751117868473161E-2</v>
      </c>
      <c r="F902" s="2">
        <f>'Moving Avg'!D902</f>
        <v>10.254439999999999</v>
      </c>
      <c r="G902" s="2">
        <f>'Moving Avg'!F902</f>
        <v>10.007210000000001</v>
      </c>
      <c r="H902" s="2">
        <f>'Moving Avg'!G902</f>
        <v>9.5531940000000013</v>
      </c>
      <c r="I902" s="2">
        <f>'Moving Avg'!H902</f>
        <v>7.6259384999999975</v>
      </c>
      <c r="J902" s="17" t="str">
        <f>OBV!F902</f>
        <v>NEUTRAL</v>
      </c>
      <c r="K902" s="17" t="e">
        <f>OBV!G902</f>
        <v>#DIV/0!</v>
      </c>
      <c r="L902" s="17" t="str">
        <f>OBV!H902</f>
        <v>NEUTRAL</v>
      </c>
    </row>
    <row r="903" spans="1:12" ht="13.5" x14ac:dyDescent="0.25">
      <c r="A903" s="3">
        <f>RSI!A903</f>
        <v>43318</v>
      </c>
      <c r="B903" s="2">
        <f>RSI!B903</f>
        <v>10.1441</v>
      </c>
      <c r="C903" s="2">
        <f>RSI!I903</f>
        <v>60.619994682072878</v>
      </c>
      <c r="D903" s="2">
        <f>MACD!E903</f>
        <v>-0.10487792912070759</v>
      </c>
      <c r="E903" s="2">
        <f>MACD!F903</f>
        <v>-8.1576480118920047E-2</v>
      </c>
      <c r="F903" s="2">
        <f>'Moving Avg'!D903</f>
        <v>10.23746</v>
      </c>
      <c r="G903" s="2">
        <f>'Moving Avg'!F903</f>
        <v>10.018245</v>
      </c>
      <c r="H903" s="2">
        <f>'Moving Avg'!G903</f>
        <v>9.5859600000000018</v>
      </c>
      <c r="I903" s="2">
        <f>'Moving Avg'!H903</f>
        <v>7.6444189999999965</v>
      </c>
      <c r="J903" s="17" t="str">
        <f>OBV!F903</f>
        <v>NEUTRAL</v>
      </c>
      <c r="K903" s="17" t="e">
        <f>OBV!G903</f>
        <v>#DIV/0!</v>
      </c>
      <c r="L903" s="17" t="str">
        <f>OBV!H903</f>
        <v>NEUTRAL</v>
      </c>
    </row>
    <row r="904" spans="1:12" ht="13.5" x14ac:dyDescent="0.25">
      <c r="A904" s="3">
        <f>RSI!A904</f>
        <v>43319</v>
      </c>
      <c r="B904" s="2">
        <f>RSI!B904</f>
        <v>10.1144</v>
      </c>
      <c r="C904" s="2">
        <f>RSI!I904</f>
        <v>58.978722824884862</v>
      </c>
      <c r="D904" s="2">
        <f>MACD!E904</f>
        <v>-9.1230600759640623E-2</v>
      </c>
      <c r="E904" s="2">
        <f>MACD!F904</f>
        <v>-8.3507304247064165E-2</v>
      </c>
      <c r="F904" s="2">
        <f>'Moving Avg'!D904</f>
        <v>10.189080000000001</v>
      </c>
      <c r="G904" s="2">
        <f>'Moving Avg'!F904</f>
        <v>10.028430000000002</v>
      </c>
      <c r="H904" s="2">
        <f>'Moving Avg'!G904</f>
        <v>9.614568000000002</v>
      </c>
      <c r="I904" s="2">
        <f>'Moving Avg'!H904</f>
        <v>7.6625869999999967</v>
      </c>
      <c r="J904" s="17" t="str">
        <f>OBV!F904</f>
        <v>NEUTRAL</v>
      </c>
      <c r="K904" s="17" t="e">
        <f>OBV!G904</f>
        <v>#DIV/0!</v>
      </c>
      <c r="L904" s="17" t="str">
        <f>OBV!H904</f>
        <v>NEUTRAL</v>
      </c>
    </row>
    <row r="905" spans="1:12" ht="13.5" x14ac:dyDescent="0.25">
      <c r="A905" s="3">
        <f>RSI!A905</f>
        <v>43320</v>
      </c>
      <c r="B905" s="2">
        <f>RSI!B905</f>
        <v>10.110099999999999</v>
      </c>
      <c r="C905" s="2">
        <f>RSI!I905</f>
        <v>58.730793904092025</v>
      </c>
      <c r="D905" s="2">
        <f>MACD!E905</f>
        <v>-8.0438185653280314E-2</v>
      </c>
      <c r="E905" s="2">
        <f>MACD!F905</f>
        <v>-8.2893480528307389E-2</v>
      </c>
      <c r="F905" s="2">
        <f>'Moving Avg'!D905</f>
        <v>10.139840000000001</v>
      </c>
      <c r="G905" s="2">
        <f>'Moving Avg'!F905</f>
        <v>10.043710000000001</v>
      </c>
      <c r="H905" s="2">
        <f>'Moving Avg'!G905</f>
        <v>9.6420700000000004</v>
      </c>
      <c r="I905" s="2">
        <f>'Moving Avg'!H905</f>
        <v>7.6808974999999977</v>
      </c>
      <c r="J905" s="17" t="str">
        <f>OBV!F905</f>
        <v>NEUTRAL</v>
      </c>
      <c r="K905" s="17" t="e">
        <f>OBV!G905</f>
        <v>#DIV/0!</v>
      </c>
      <c r="L905" s="17" t="str">
        <f>OBV!H905</f>
        <v>NEUTRAL</v>
      </c>
    </row>
    <row r="906" spans="1:12" ht="13.5" x14ac:dyDescent="0.25">
      <c r="A906" s="3">
        <f>RSI!A906</f>
        <v>43321</v>
      </c>
      <c r="B906" s="2">
        <f>RSI!B906</f>
        <v>10.1441</v>
      </c>
      <c r="C906" s="2">
        <f>RSI!I906</f>
        <v>60.156989582192864</v>
      </c>
      <c r="D906" s="2">
        <f>MACD!E906</f>
        <v>-5.976278138871649E-2</v>
      </c>
      <c r="E906" s="2">
        <f>MACD!F906</f>
        <v>-7.8267340700389224E-2</v>
      </c>
      <c r="F906" s="2">
        <f>'Moving Avg'!D906</f>
        <v>10.13984</v>
      </c>
      <c r="G906" s="2">
        <f>'Moving Avg'!F906</f>
        <v>10.061960000000001</v>
      </c>
      <c r="H906" s="2">
        <f>'Moving Avg'!G906</f>
        <v>9.6734779999999994</v>
      </c>
      <c r="I906" s="2">
        <f>'Moving Avg'!H906</f>
        <v>7.6994269999999982</v>
      </c>
      <c r="J906" s="17" t="str">
        <f>OBV!F906</f>
        <v>NEUTRAL</v>
      </c>
      <c r="K906" s="17" t="e">
        <f>OBV!G906</f>
        <v>#DIV/0!</v>
      </c>
      <c r="L906" s="17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10.1441</v>
      </c>
      <c r="C907" s="2">
        <f>RSI!I907</f>
        <v>60.156989582192864</v>
      </c>
      <c r="D907" s="2">
        <f>MACD!E907</f>
        <v>-1.0720082533133279E-2</v>
      </c>
      <c r="E907" s="2">
        <f>MACD!F907</f>
        <v>-6.4757889066938037E-2</v>
      </c>
      <c r="F907" s="2">
        <f>'Moving Avg'!D907</f>
        <v>10.131359999999999</v>
      </c>
      <c r="G907" s="2">
        <f>'Moving Avg'!F907</f>
        <v>10.080635000000001</v>
      </c>
      <c r="H907" s="2">
        <f>'Moving Avg'!G907</f>
        <v>9.7023399999999977</v>
      </c>
      <c r="I907" s="2">
        <f>'Moving Avg'!H907</f>
        <v>7.7180549999999979</v>
      </c>
      <c r="J907" s="17" t="str">
        <f>OBV!F907</f>
        <v>NEUTRAL</v>
      </c>
      <c r="K907" s="17" t="e">
        <f>OBV!G907</f>
        <v>#DIV/0!</v>
      </c>
      <c r="L907" s="17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10.1441</v>
      </c>
      <c r="C908" s="2">
        <f>RSI!I908</f>
        <v>60.156989582192864</v>
      </c>
      <c r="D908" s="2">
        <f>MACD!E908</f>
        <v>1.6699354832731217E-2</v>
      </c>
      <c r="E908" s="2">
        <f>MACD!F908</f>
        <v>-4.8466440287004191E-2</v>
      </c>
      <c r="F908" s="2">
        <f>'Moving Avg'!D908</f>
        <v>10.131360000000001</v>
      </c>
      <c r="G908" s="2">
        <f>'Moving Avg'!F908</f>
        <v>10.095705000000001</v>
      </c>
      <c r="H908" s="2">
        <f>'Moving Avg'!G908</f>
        <v>9.7274659999999979</v>
      </c>
      <c r="I908" s="2">
        <f>'Moving Avg'!H908</f>
        <v>7.7367814999999975</v>
      </c>
      <c r="J908" s="17" t="str">
        <f>OBV!F908</f>
        <v>NEUTRAL</v>
      </c>
      <c r="K908" s="17" t="e">
        <f>OBV!G908</f>
        <v>#DIV/0!</v>
      </c>
      <c r="L908" s="17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10.101699999999999</v>
      </c>
      <c r="C909" s="2">
        <f>RSI!I909</f>
        <v>57.084353821968605</v>
      </c>
      <c r="D909" s="2">
        <f>MACD!E909</f>
        <v>6.1684391460314458E-2</v>
      </c>
      <c r="E909" s="2">
        <f>MACD!F909</f>
        <v>-2.6436273937540465E-2</v>
      </c>
      <c r="F909" s="2">
        <f>'Moving Avg'!D909</f>
        <v>10.128820000000001</v>
      </c>
      <c r="G909" s="2">
        <f>'Moving Avg'!F909</f>
        <v>10.110564999999999</v>
      </c>
      <c r="H909" s="2">
        <f>'Moving Avg'!G909</f>
        <v>9.7469919999999988</v>
      </c>
      <c r="I909" s="2">
        <f>'Moving Avg'!H909</f>
        <v>7.7552959999999977</v>
      </c>
      <c r="J909" s="17" t="str">
        <f>OBV!F909</f>
        <v>NEUTRAL</v>
      </c>
      <c r="K909" s="17" t="e">
        <f>OBV!G909</f>
        <v>#DIV/0!</v>
      </c>
      <c r="L909" s="17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10.186500000000001</v>
      </c>
      <c r="C910" s="2">
        <f>RSI!I910</f>
        <v>61.337670178940442</v>
      </c>
      <c r="D910" s="2">
        <f>MACD!E910</f>
        <v>9.2846065268702205E-2</v>
      </c>
      <c r="E910" s="2">
        <f>MACD!F910</f>
        <v>-2.5798060962919332E-3</v>
      </c>
      <c r="F910" s="2">
        <f>'Moving Avg'!D910</f>
        <v>10.1441</v>
      </c>
      <c r="G910" s="2">
        <f>'Moving Avg'!F910</f>
        <v>10.12542</v>
      </c>
      <c r="H910" s="2">
        <f>'Moving Avg'!G910</f>
        <v>9.767363999999997</v>
      </c>
      <c r="I910" s="2">
        <f>'Moving Avg'!H910</f>
        <v>7.7743984999999984</v>
      </c>
      <c r="J910" s="17" t="str">
        <f>OBV!F910</f>
        <v>NEUTRAL</v>
      </c>
      <c r="K910" s="17" t="e">
        <f>OBV!G910</f>
        <v>#DIV/0!</v>
      </c>
      <c r="L910" s="17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10.186500000000001</v>
      </c>
      <c r="C911" s="2">
        <f>RSI!I911</f>
        <v>61.337670178940442</v>
      </c>
      <c r="D911" s="2">
        <f>MACD!E911</f>
        <v>8.5491296141158912E-2</v>
      </c>
      <c r="E911" s="2">
        <f>MACD!F911</f>
        <v>1.5034414351198235E-2</v>
      </c>
      <c r="F911" s="2">
        <f>'Moving Avg'!D911</f>
        <v>10.15258</v>
      </c>
      <c r="G911" s="2">
        <f>'Moving Avg'!F911</f>
        <v>10.142819999999999</v>
      </c>
      <c r="H911" s="2">
        <f>'Moving Avg'!G911</f>
        <v>9.7869719999999987</v>
      </c>
      <c r="I911" s="2">
        <f>'Moving Avg'!H911</f>
        <v>7.7933369999999975</v>
      </c>
      <c r="J911" s="17" t="str">
        <f>OBV!F911</f>
        <v>NEUTRAL</v>
      </c>
      <c r="K911" s="17" t="e">
        <f>OBV!G911</f>
        <v>#DIV/0!</v>
      </c>
      <c r="L911" s="17" t="str">
        <f>OBV!H911</f>
        <v>NEUTRAL</v>
      </c>
    </row>
    <row r="912" spans="1:12" ht="13.5" x14ac:dyDescent="0.25">
      <c r="A912" s="3">
        <f>RSI!A912</f>
        <v>43332</v>
      </c>
      <c r="B912" s="2">
        <f>RSI!B912</f>
        <v>10.2035</v>
      </c>
      <c r="C912" s="2">
        <f>RSI!I912</f>
        <v>62.208490794592173</v>
      </c>
      <c r="D912" s="2">
        <f>MACD!E912</f>
        <v>8.3535379632213136E-2</v>
      </c>
      <c r="E912" s="2">
        <f>MACD!F912</f>
        <v>2.8734607407401219E-2</v>
      </c>
      <c r="F912" s="2">
        <f>'Moving Avg'!D912</f>
        <v>10.16446</v>
      </c>
      <c r="G912" s="2">
        <f>'Moving Avg'!F912</f>
        <v>10.157459999999999</v>
      </c>
      <c r="H912" s="2">
        <f>'Moving Avg'!G912</f>
        <v>9.8070059999999994</v>
      </c>
      <c r="I912" s="2">
        <f>'Moving Avg'!H912</f>
        <v>7.8118684999999983</v>
      </c>
      <c r="J912" s="17" t="str">
        <f>OBV!F912</f>
        <v>NEUTRAL</v>
      </c>
      <c r="K912" s="17" t="e">
        <f>OBV!G912</f>
        <v>#DIV/0!</v>
      </c>
      <c r="L912" s="17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10.139900000000001</v>
      </c>
      <c r="C913" s="2">
        <f>RSI!I913</f>
        <v>57.03291003546736</v>
      </c>
      <c r="D913" s="2">
        <f>MACD!E913</f>
        <v>7.9045298268997755E-2</v>
      </c>
      <c r="E913" s="2">
        <f>MACD!F913</f>
        <v>3.8796745579720529E-2</v>
      </c>
      <c r="F913" s="2">
        <f>'Moving Avg'!D913</f>
        <v>10.16362</v>
      </c>
      <c r="G913" s="2">
        <f>'Moving Avg'!F913</f>
        <v>10.16574</v>
      </c>
      <c r="H913" s="2">
        <f>'Moving Avg'!G913</f>
        <v>9.8289919999999995</v>
      </c>
      <c r="I913" s="2">
        <f>'Moving Avg'!H913</f>
        <v>7.8304099999999979</v>
      </c>
      <c r="J913" s="17" t="str">
        <f>OBV!F913</f>
        <v>NEUTRAL</v>
      </c>
      <c r="K913" s="17" t="e">
        <f>OBV!G913</f>
        <v>#DIV/0!</v>
      </c>
      <c r="L913" s="17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10.2714</v>
      </c>
      <c r="C914" s="2">
        <f>RSI!I914</f>
        <v>63.748559423838934</v>
      </c>
      <c r="D914" s="2">
        <f>MACD!E914</f>
        <v>6.0364518873099016E-2</v>
      </c>
      <c r="E914" s="2">
        <f>MACD!F914</f>
        <v>4.3110300238396231E-2</v>
      </c>
      <c r="F914" s="2">
        <f>'Moving Avg'!D914</f>
        <v>10.197560000000001</v>
      </c>
      <c r="G914" s="2">
        <f>'Moving Avg'!F914</f>
        <v>10.179109999999998</v>
      </c>
      <c r="H914" s="2">
        <f>'Moving Avg'!G914</f>
        <v>9.8561559999999986</v>
      </c>
      <c r="I914" s="2">
        <f>'Moving Avg'!H914</f>
        <v>7.8498059999999983</v>
      </c>
      <c r="J914" s="17" t="str">
        <f>OBV!F914</f>
        <v>NEUTRAL</v>
      </c>
      <c r="K914" s="17" t="e">
        <f>OBV!G914</f>
        <v>#DIV/0!</v>
      </c>
      <c r="L914" s="17" t="str">
        <f>OBV!H914</f>
        <v>NEUTRAL</v>
      </c>
    </row>
    <row r="915" spans="1:12" ht="13.5" x14ac:dyDescent="0.25">
      <c r="A915" s="3">
        <f>RSI!A915</f>
        <v>43339</v>
      </c>
      <c r="B915" s="2">
        <f>RSI!B915</f>
        <v>10.335100000000001</v>
      </c>
      <c r="C915" s="2">
        <f>RSI!I915</f>
        <v>66.481528059227827</v>
      </c>
      <c r="D915" s="2">
        <f>MACD!E915</f>
        <v>3.7871435085735428E-2</v>
      </c>
      <c r="E915" s="2">
        <f>MACD!F915</f>
        <v>4.2062527207864076E-2</v>
      </c>
      <c r="F915" s="2">
        <f>'Moving Avg'!D915</f>
        <v>10.227279999999999</v>
      </c>
      <c r="G915" s="2">
        <f>'Moving Avg'!F915</f>
        <v>10.195665</v>
      </c>
      <c r="H915" s="2">
        <f>'Moving Avg'!G915</f>
        <v>9.8794999999999984</v>
      </c>
      <c r="I915" s="2">
        <f>'Moving Avg'!H915</f>
        <v>7.8694874999999991</v>
      </c>
      <c r="J915" s="17" t="str">
        <f>OBV!F915</f>
        <v>NEUTRAL</v>
      </c>
      <c r="K915" s="17" t="e">
        <f>OBV!G915</f>
        <v>#DIV/0!</v>
      </c>
      <c r="L915" s="17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10.394500000000001</v>
      </c>
      <c r="C916" s="2">
        <f>RSI!I916</f>
        <v>68.840544330623231</v>
      </c>
      <c r="D916" s="2">
        <f>MACD!E916</f>
        <v>1.8083732003491448E-2</v>
      </c>
      <c r="E916" s="2">
        <f>MACD!F916</f>
        <v>3.7266768166989553E-2</v>
      </c>
      <c r="F916" s="2">
        <f>'Moving Avg'!D916</f>
        <v>10.268879999999999</v>
      </c>
      <c r="G916" s="2">
        <f>'Moving Avg'!F916</f>
        <v>10.210305</v>
      </c>
      <c r="H916" s="2">
        <f>'Moving Avg'!G916</f>
        <v>9.9031839999999995</v>
      </c>
      <c r="I916" s="2">
        <f>'Moving Avg'!H916</f>
        <v>7.8893019999999998</v>
      </c>
      <c r="J916" s="17" t="str">
        <f>OBV!F916</f>
        <v>NEUTRAL</v>
      </c>
      <c r="K916" s="17" t="e">
        <f>OBV!G916</f>
        <v>#DIV/0!</v>
      </c>
      <c r="L916" s="17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10.394500000000001</v>
      </c>
      <c r="C917" s="2">
        <f>RSI!I917</f>
        <v>68.840544330623231</v>
      </c>
      <c r="D917" s="2">
        <f>MACD!E917</f>
        <v>-4.7909784161070945E-4</v>
      </c>
      <c r="E917" s="2">
        <f>MACD!F917</f>
        <v>2.97175949652695E-2</v>
      </c>
      <c r="F917" s="2">
        <f>'Moving Avg'!D917</f>
        <v>10.307080000000001</v>
      </c>
      <c r="G917" s="2">
        <f>'Moving Avg'!F917</f>
        <v>10.214334999999998</v>
      </c>
      <c r="H917" s="2">
        <f>'Moving Avg'!G917</f>
        <v>9.9268679999999971</v>
      </c>
      <c r="I917" s="2">
        <f>'Moving Avg'!H917</f>
        <v>7.9092805000000022</v>
      </c>
      <c r="J917" s="17" t="str">
        <f>OBV!F917</f>
        <v>NEUTRAL</v>
      </c>
      <c r="K917" s="17" t="e">
        <f>OBV!G917</f>
        <v>#DIV/0!</v>
      </c>
      <c r="L917" s="17" t="str">
        <f>OBV!H917</f>
        <v>NEUTRAL</v>
      </c>
    </row>
    <row r="918" spans="1:12" ht="13.5" x14ac:dyDescent="0.25">
      <c r="A918" s="3">
        <f>RSI!A918</f>
        <v>43342</v>
      </c>
      <c r="B918" s="2">
        <f>RSI!B918</f>
        <v>10.394500000000001</v>
      </c>
      <c r="C918" s="2">
        <f>RSI!I918</f>
        <v>68.840544330623231</v>
      </c>
      <c r="D918" s="2">
        <f>MACD!E918</f>
        <v>-1.7870726947126769E-2</v>
      </c>
      <c r="E918" s="2">
        <f>MACD!F918</f>
        <v>2.0199930582790248E-2</v>
      </c>
      <c r="F918" s="2">
        <f>'Moving Avg'!D918</f>
        <v>10.358000000000001</v>
      </c>
      <c r="G918" s="2">
        <f>'Moving Avg'!F918</f>
        <v>10.22261</v>
      </c>
      <c r="H918" s="2">
        <f>'Moving Avg'!G918</f>
        <v>9.9509759999999954</v>
      </c>
      <c r="I918" s="2">
        <f>'Moving Avg'!H918</f>
        <v>7.9292590000000018</v>
      </c>
      <c r="J918" s="17" t="str">
        <f>OBV!F918</f>
        <v>NEUTRAL</v>
      </c>
      <c r="K918" s="17" t="e">
        <f>OBV!G918</f>
        <v>#DIV/0!</v>
      </c>
      <c r="L918" s="17" t="str">
        <f>OBV!H918</f>
        <v>NEUTRAL</v>
      </c>
    </row>
    <row r="919" spans="1:12" ht="13.5" x14ac:dyDescent="0.25">
      <c r="A919" s="3">
        <f>RSI!A919</f>
        <v>43343</v>
      </c>
      <c r="B919" s="2">
        <f>RSI!B919</f>
        <v>10.462400000000001</v>
      </c>
      <c r="C919" s="2">
        <f>RSI!I919</f>
        <v>71.68560415943378</v>
      </c>
      <c r="D919" s="2">
        <f>MACD!E919</f>
        <v>-4.569925998481672E-2</v>
      </c>
      <c r="E919" s="2">
        <f>MACD!F919</f>
        <v>7.0200924692688533E-3</v>
      </c>
      <c r="F919" s="2">
        <f>'Moving Avg'!D919</f>
        <v>10.396200000000002</v>
      </c>
      <c r="G919" s="2">
        <f>'Moving Avg'!F919</f>
        <v>10.227914999999999</v>
      </c>
      <c r="H919" s="2">
        <f>'Moving Avg'!G919</f>
        <v>9.9717719999999961</v>
      </c>
      <c r="I919" s="2">
        <f>'Moving Avg'!H919</f>
        <v>7.9494130000000007</v>
      </c>
      <c r="J919" s="17" t="str">
        <f>OBV!F919</f>
        <v>NEUTRAL</v>
      </c>
      <c r="K919" s="17" t="e">
        <f>OBV!G919</f>
        <v>#DIV/0!</v>
      </c>
      <c r="L919" s="17" t="str">
        <f>OBV!H919</f>
        <v>NEUTRAL</v>
      </c>
    </row>
    <row r="920" spans="1:12" ht="13.5" x14ac:dyDescent="0.25">
      <c r="A920" s="3">
        <f>RSI!A920</f>
        <v>43346</v>
      </c>
      <c r="B920" s="2">
        <f>RSI!B920</f>
        <v>10.483700000000001</v>
      </c>
      <c r="C920" s="2">
        <f>RSI!I920</f>
        <v>72.532850393015337</v>
      </c>
      <c r="D920" s="2">
        <f>MACD!E920</f>
        <v>-5.9623617664090744E-2</v>
      </c>
      <c r="E920" s="2">
        <f>MACD!F920</f>
        <v>-6.3086495574030659E-3</v>
      </c>
      <c r="F920" s="2">
        <f>'Moving Avg'!D920</f>
        <v>10.425920000000001</v>
      </c>
      <c r="G920" s="2">
        <f>'Moving Avg'!F920</f>
        <v>10.234285</v>
      </c>
      <c r="H920" s="2">
        <f>'Moving Avg'!G920</f>
        <v>9.9908719999999978</v>
      </c>
      <c r="I920" s="2">
        <f>'Moving Avg'!H920</f>
        <v>7.9696734999999999</v>
      </c>
      <c r="J920" s="17" t="str">
        <f>OBV!F920</f>
        <v>NEUTRAL</v>
      </c>
      <c r="K920" s="17" t="e">
        <f>OBV!G920</f>
        <v>#DIV/0!</v>
      </c>
      <c r="L920" s="17" t="str">
        <f>OBV!H920</f>
        <v>NEUTRAL</v>
      </c>
    </row>
    <row r="921" spans="1:12" ht="13.5" x14ac:dyDescent="0.25">
      <c r="A921" s="3">
        <f>RSI!A921</f>
        <v>43347</v>
      </c>
      <c r="B921" s="2">
        <f>RSI!B921</f>
        <v>10.483700000000001</v>
      </c>
      <c r="C921" s="2">
        <f>RSI!I921</f>
        <v>72.532850393015337</v>
      </c>
      <c r="D921" s="2">
        <f>MACD!E921</f>
        <v>-7.3240437866779473E-2</v>
      </c>
      <c r="E921" s="2">
        <f>MACD!F921</f>
        <v>-1.9695007219278346E-2</v>
      </c>
      <c r="F921" s="2">
        <f>'Moving Avg'!D921</f>
        <v>10.443760000000001</v>
      </c>
      <c r="G921" s="2">
        <f>'Moving Avg'!F921</f>
        <v>10.251264999999998</v>
      </c>
      <c r="H921" s="2">
        <f>'Moving Avg'!G921</f>
        <v>10.007595999999999</v>
      </c>
      <c r="I921" s="2">
        <f>'Moving Avg'!H921</f>
        <v>7.9896060000000011</v>
      </c>
      <c r="J921" s="17" t="str">
        <f>OBV!F921</f>
        <v>NEUTRAL</v>
      </c>
      <c r="K921" s="17" t="e">
        <f>OBV!G921</f>
        <v>#DIV/0!</v>
      </c>
      <c r="L921" s="17" t="str">
        <f>OBV!H921</f>
        <v>NEUTRAL</v>
      </c>
    </row>
    <row r="922" spans="1:12" ht="13.5" x14ac:dyDescent="0.25">
      <c r="A922" s="3">
        <f>RSI!A922</f>
        <v>43348</v>
      </c>
      <c r="B922" s="2">
        <f>RSI!B922</f>
        <v>10.3139</v>
      </c>
      <c r="C922" s="2">
        <f>RSI!I922</f>
        <v>56.815009721270251</v>
      </c>
      <c r="D922" s="2">
        <f>MACD!E922</f>
        <v>-7.126797007268415E-2</v>
      </c>
      <c r="E922" s="2">
        <f>MACD!F922</f>
        <v>-3.0009599789959509E-2</v>
      </c>
      <c r="F922" s="2">
        <f>'Moving Avg'!D922</f>
        <v>10.42764</v>
      </c>
      <c r="G922" s="2">
        <f>'Moving Avg'!F922</f>
        <v>10.257634999999997</v>
      </c>
      <c r="H922" s="2">
        <f>'Moving Avg'!G922</f>
        <v>10.025253999999997</v>
      </c>
      <c r="I922" s="2">
        <f>'Moving Avg'!H922</f>
        <v>8.0086075000000019</v>
      </c>
      <c r="J922" s="17" t="str">
        <f>OBV!F922</f>
        <v>NEUTRAL</v>
      </c>
      <c r="K922" s="17" t="e">
        <f>OBV!G922</f>
        <v>#DIV/0!</v>
      </c>
      <c r="L922" s="17" t="str">
        <f>OBV!H922</f>
        <v>NEUTRAL</v>
      </c>
    </row>
    <row r="923" spans="1:12" ht="13.5" x14ac:dyDescent="0.25">
      <c r="A923" s="3">
        <f>RSI!A923</f>
        <v>43349</v>
      </c>
      <c r="B923" s="2">
        <f>RSI!B923</f>
        <v>10.101699999999999</v>
      </c>
      <c r="C923" s="2">
        <f>RSI!I923</f>
        <v>43.986643767420034</v>
      </c>
      <c r="D923" s="2">
        <f>MACD!E923</f>
        <v>-6.4234635247421679E-2</v>
      </c>
      <c r="E923" s="2">
        <f>MACD!F923</f>
        <v>-3.6854606881451944E-2</v>
      </c>
      <c r="F923" s="2">
        <f>'Moving Avg'!D923</f>
        <v>10.36908</v>
      </c>
      <c r="G923" s="2">
        <f>'Moving Avg'!F923</f>
        <v>10.255514999999999</v>
      </c>
      <c r="H923" s="2">
        <f>'Moving Avg'!G923</f>
        <v>10.034761999999999</v>
      </c>
      <c r="I923" s="2">
        <f>'Moving Avg'!H923</f>
        <v>8.0271220000000021</v>
      </c>
      <c r="J923" s="17" t="str">
        <f>OBV!F923</f>
        <v>NEUTRAL</v>
      </c>
      <c r="K923" s="17" t="e">
        <f>OBV!G923</f>
        <v>#DIV/0!</v>
      </c>
      <c r="L923" s="17" t="str">
        <f>OBV!H923</f>
        <v>NEUTRAL</v>
      </c>
    </row>
    <row r="924" spans="1:12" ht="13.5" x14ac:dyDescent="0.25">
      <c r="A924" s="3">
        <f>RSI!A924</f>
        <v>43350</v>
      </c>
      <c r="B924" s="2">
        <f>RSI!B924</f>
        <v>10.2714</v>
      </c>
      <c r="C924" s="2">
        <f>RSI!I924</f>
        <v>53.105692352773403</v>
      </c>
      <c r="D924" s="2">
        <f>MACD!E924</f>
        <v>-4.9896442603730051E-2</v>
      </c>
      <c r="E924" s="2">
        <f>MACD!F924</f>
        <v>-3.9462974025907566E-2</v>
      </c>
      <c r="F924" s="2">
        <f>'Moving Avg'!D924</f>
        <v>10.330880000000001</v>
      </c>
      <c r="G924" s="2">
        <f>'Moving Avg'!F924</f>
        <v>10.263364999999999</v>
      </c>
      <c r="H924" s="2">
        <f>'Moving Avg'!G924</f>
        <v>10.051399999999999</v>
      </c>
      <c r="I924" s="2">
        <f>'Moving Avg'!H924</f>
        <v>8.0466490000000004</v>
      </c>
      <c r="J924" s="17" t="str">
        <f>OBV!F924</f>
        <v>NEUTRAL</v>
      </c>
      <c r="K924" s="17" t="e">
        <f>OBV!G924</f>
        <v>#DIV/0!</v>
      </c>
      <c r="L924" s="17" t="str">
        <f>OBV!H924</f>
        <v>NEUTRAL</v>
      </c>
    </row>
    <row r="925" spans="1:12" ht="13.5" x14ac:dyDescent="0.25">
      <c r="A925" s="3">
        <f>RSI!A925</f>
        <v>43353</v>
      </c>
      <c r="B925" s="2">
        <f>RSI!B925</f>
        <v>10.228999999999999</v>
      </c>
      <c r="C925" s="2">
        <f>RSI!I925</f>
        <v>50.877009815301818</v>
      </c>
      <c r="D925" s="2">
        <f>MACD!E925</f>
        <v>-2.5153454719314183E-2</v>
      </c>
      <c r="E925" s="2">
        <f>MACD!F925</f>
        <v>-3.6601070164588891E-2</v>
      </c>
      <c r="F925" s="2">
        <f>'Moving Avg'!D925</f>
        <v>10.27994</v>
      </c>
      <c r="G925" s="2">
        <f>'Moving Avg'!F925</f>
        <v>10.269309999999999</v>
      </c>
      <c r="H925" s="2">
        <f>'Moving Avg'!G925</f>
        <v>10.065999999999997</v>
      </c>
      <c r="I925" s="2">
        <f>'Moving Avg'!H925</f>
        <v>8.0657180000000022</v>
      </c>
      <c r="J925" s="17" t="str">
        <f>OBV!F925</f>
        <v>NEUTRAL</v>
      </c>
      <c r="K925" s="17" t="e">
        <f>OBV!G925</f>
        <v>#DIV/0!</v>
      </c>
      <c r="L925" s="17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10.186500000000001</v>
      </c>
      <c r="C926" s="2">
        <f>RSI!I926</f>
        <v>48.672079864207831</v>
      </c>
      <c r="D926" s="2">
        <f>MACD!E926</f>
        <v>8.0144526513201697E-3</v>
      </c>
      <c r="E926" s="2">
        <f>MACD!F926</f>
        <v>-2.7677965601407079E-2</v>
      </c>
      <c r="F926" s="2">
        <f>'Moving Avg'!D926</f>
        <v>10.220499999999999</v>
      </c>
      <c r="G926" s="2">
        <f>'Moving Avg'!F926</f>
        <v>10.271429999999999</v>
      </c>
      <c r="H926" s="2">
        <f>'Moving Avg'!G926</f>
        <v>10.081278000000001</v>
      </c>
      <c r="I926" s="2">
        <f>'Moving Avg'!H926</f>
        <v>8.0843285000000016</v>
      </c>
      <c r="J926" s="17" t="str">
        <f>OBV!F926</f>
        <v>NEUTRAL</v>
      </c>
      <c r="K926" s="17" t="e">
        <f>OBV!G926</f>
        <v>#DIV/0!</v>
      </c>
      <c r="L926" s="17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10.139900000000001</v>
      </c>
      <c r="C927" s="2">
        <f>RSI!I927</f>
        <v>46.302562400580996</v>
      </c>
      <c r="D927" s="2">
        <f>MACD!E927</f>
        <v>3.9731594293256123E-2</v>
      </c>
      <c r="E927" s="2">
        <f>MACD!F927</f>
        <v>-1.4196053622474438E-2</v>
      </c>
      <c r="F927" s="2">
        <f>'Moving Avg'!D927</f>
        <v>10.185700000000001</v>
      </c>
      <c r="G927" s="2">
        <f>'Moving Avg'!F927</f>
        <v>10.271219999999998</v>
      </c>
      <c r="H927" s="2">
        <f>'Moving Avg'!G927</f>
        <v>10.095456</v>
      </c>
      <c r="I927" s="2">
        <f>'Moving Avg'!H927</f>
        <v>8.1024600000000007</v>
      </c>
      <c r="J927" s="17" t="str">
        <f>OBV!F927</f>
        <v>NEUTRAL</v>
      </c>
      <c r="K927" s="17" t="e">
        <f>OBV!G927</f>
        <v>#DIV/0!</v>
      </c>
      <c r="L927" s="17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10.178100000000001</v>
      </c>
      <c r="C928" s="2">
        <f>RSI!I928</f>
        <v>48.515253149545742</v>
      </c>
      <c r="D928" s="2">
        <f>MACD!E928</f>
        <v>6.4200219861231034E-2</v>
      </c>
      <c r="E928" s="2">
        <f>MACD!F928</f>
        <v>1.483201074266657E-3</v>
      </c>
      <c r="F928" s="2">
        <f>'Moving Avg'!D928</f>
        <v>10.200980000000001</v>
      </c>
      <c r="G928" s="2">
        <f>'Moving Avg'!F928</f>
        <v>10.272919999999999</v>
      </c>
      <c r="H928" s="2">
        <f>'Moving Avg'!G928</f>
        <v>10.109208000000001</v>
      </c>
      <c r="I928" s="2">
        <f>'Moving Avg'!H928</f>
        <v>8.1205360000000013</v>
      </c>
      <c r="J928" s="17" t="str">
        <f>OBV!F928</f>
        <v>NEUTRAL</v>
      </c>
      <c r="K928" s="17" t="e">
        <f>OBV!G928</f>
        <v>#DIV/0!</v>
      </c>
      <c r="L928" s="17" t="str">
        <f>OBV!H928</f>
        <v>NEUTRAL</v>
      </c>
    </row>
    <row r="929" spans="1:12" ht="13.5" x14ac:dyDescent="0.25">
      <c r="A929" s="3">
        <f>RSI!A929</f>
        <v>43360</v>
      </c>
      <c r="B929" s="2">
        <f>RSI!B929</f>
        <v>10.139900000000001</v>
      </c>
      <c r="C929" s="2">
        <f>RSI!I929</f>
        <v>46.453801735154414</v>
      </c>
      <c r="D929" s="2">
        <f>MACD!E929</f>
        <v>9.8381049353390537E-2</v>
      </c>
      <c r="E929" s="2">
        <f>MACD!F929</f>
        <v>2.0862770730091434E-2</v>
      </c>
      <c r="F929" s="2">
        <f>'Moving Avg'!D929</f>
        <v>10.17468</v>
      </c>
      <c r="G929" s="2">
        <f>'Moving Avg'!F929</f>
        <v>10.27483</v>
      </c>
      <c r="H929" s="2">
        <f>'Moving Avg'!G929</f>
        <v>10.119480000000001</v>
      </c>
      <c r="I929" s="2">
        <f>'Moving Avg'!H929</f>
        <v>8.138421000000001</v>
      </c>
      <c r="J929" s="17" t="str">
        <f>OBV!F929</f>
        <v>NEUTRAL</v>
      </c>
      <c r="K929" s="17" t="e">
        <f>OBV!G929</f>
        <v>#DIV/0!</v>
      </c>
      <c r="L929" s="17" t="str">
        <f>OBV!H929</f>
        <v>NEUTRAL</v>
      </c>
    </row>
    <row r="930" spans="1:12" ht="13.5" x14ac:dyDescent="0.25">
      <c r="A930" s="3">
        <f>RSI!A930</f>
        <v>43361</v>
      </c>
      <c r="B930" s="2">
        <f>RSI!B930</f>
        <v>10.1441</v>
      </c>
      <c r="C930" s="2">
        <f>RSI!I930</f>
        <v>46.72185095096728</v>
      </c>
      <c r="D930" s="2">
        <f>MACD!E930</f>
        <v>0.13068077560105351</v>
      </c>
      <c r="E930" s="2">
        <f>MACD!F930</f>
        <v>4.2826371704283855E-2</v>
      </c>
      <c r="F930" s="2">
        <f>'Moving Avg'!D930</f>
        <v>10.157700000000002</v>
      </c>
      <c r="G930" s="2">
        <f>'Moving Avg'!F930</f>
        <v>10.272710000000002</v>
      </c>
      <c r="H930" s="2">
        <f>'Moving Avg'!G930</f>
        <v>10.12712</v>
      </c>
      <c r="I930" s="2">
        <f>'Moving Avg'!H930</f>
        <v>8.1563269999999992</v>
      </c>
      <c r="J930" s="17" t="str">
        <f>OBV!F930</f>
        <v>NEUTRAL</v>
      </c>
      <c r="K930" s="17" t="e">
        <f>OBV!G930</f>
        <v>#DIV/0!</v>
      </c>
      <c r="L930" s="17" t="str">
        <f>OBV!H930</f>
        <v>NEUTRAL</v>
      </c>
    </row>
    <row r="931" spans="1:12" ht="13.5" x14ac:dyDescent="0.25">
      <c r="A931" s="3">
        <f>RSI!A931</f>
        <v>43362</v>
      </c>
      <c r="B931" s="2">
        <f>RSI!B931</f>
        <v>10.1823</v>
      </c>
      <c r="C931" s="2">
        <f>RSI!I931</f>
        <v>49.212111632039402</v>
      </c>
      <c r="D931" s="2">
        <f>MACD!E931</f>
        <v>0.15553804516146208</v>
      </c>
      <c r="E931" s="2">
        <f>MACD!F931</f>
        <v>6.5368706395719497E-2</v>
      </c>
      <c r="F931" s="2">
        <f>'Moving Avg'!D931</f>
        <v>10.15686</v>
      </c>
      <c r="G931" s="2">
        <f>'Moving Avg'!F931</f>
        <v>10.272500000000001</v>
      </c>
      <c r="H931" s="2">
        <f>'Moving Avg'!G931</f>
        <v>10.135524000000002</v>
      </c>
      <c r="I931" s="2">
        <f>'Moving Avg'!H931</f>
        <v>8.1745064999999997</v>
      </c>
      <c r="J931" s="17" t="str">
        <f>OBV!F931</f>
        <v>NEUTRAL</v>
      </c>
      <c r="K931" s="17" t="e">
        <f>OBV!G931</f>
        <v>#DIV/0!</v>
      </c>
      <c r="L931" s="17" t="str">
        <f>OBV!H931</f>
        <v>NEUTRAL</v>
      </c>
    </row>
    <row r="932" spans="1:12" ht="13.5" x14ac:dyDescent="0.25">
      <c r="A932" s="3">
        <f>RSI!A932</f>
        <v>43363</v>
      </c>
      <c r="B932" s="2">
        <f>RSI!B932</f>
        <v>10.101699999999999</v>
      </c>
      <c r="C932" s="2">
        <f>RSI!I932</f>
        <v>44.4872646432053</v>
      </c>
      <c r="D932" s="2">
        <f>MACD!E932</f>
        <v>0.15652265185224934</v>
      </c>
      <c r="E932" s="2">
        <f>MACD!F932</f>
        <v>8.3599495487025471E-2</v>
      </c>
      <c r="F932" s="2">
        <f>'Moving Avg'!D932</f>
        <v>10.14922</v>
      </c>
      <c r="G932" s="2">
        <f>'Moving Avg'!F932</f>
        <v>10.267410000000002</v>
      </c>
      <c r="H932" s="2">
        <f>'Moving Avg'!G932</f>
        <v>10.139430000000003</v>
      </c>
      <c r="I932" s="2">
        <f>'Moving Avg'!H932</f>
        <v>8.1923650000000006</v>
      </c>
      <c r="J932" s="17" t="str">
        <f>OBV!F932</f>
        <v>NEUTRAL</v>
      </c>
      <c r="K932" s="17" t="e">
        <f>OBV!G932</f>
        <v>#DIV/0!</v>
      </c>
      <c r="L932" s="17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9.9742999999999995</v>
      </c>
      <c r="C933" s="2">
        <f>RSI!I933</f>
        <v>38.237986764185813</v>
      </c>
      <c r="D933" s="2">
        <f>MACD!E933</f>
        <v>0.13471945023560572</v>
      </c>
      <c r="E933" s="2">
        <f>MACD!F933</f>
        <v>9.3823486436741516E-2</v>
      </c>
      <c r="F933" s="2">
        <f>'Moving Avg'!D933</f>
        <v>10.108459999999999</v>
      </c>
      <c r="G933" s="2">
        <f>'Moving Avg'!F933</f>
        <v>10.259130000000003</v>
      </c>
      <c r="H933" s="2">
        <f>'Moving Avg'!G933</f>
        <v>10.140448000000001</v>
      </c>
      <c r="I933" s="2">
        <f>'Moving Avg'!H933</f>
        <v>8.2095864999999986</v>
      </c>
      <c r="J933" s="17" t="str">
        <f>OBV!F933</f>
        <v>NEUTRAL</v>
      </c>
      <c r="K933" s="17" t="e">
        <f>OBV!G933</f>
        <v>#DIV/0!</v>
      </c>
      <c r="L933" s="17" t="str">
        <f>OBV!H933</f>
        <v>NEUTRAL</v>
      </c>
    </row>
    <row r="934" spans="1:12" ht="13.5" x14ac:dyDescent="0.25">
      <c r="A934" s="3">
        <f>RSI!A934</f>
        <v>43367</v>
      </c>
      <c r="B934" s="2">
        <f>RSI!B934</f>
        <v>9.9742999999999995</v>
      </c>
      <c r="C934" s="2">
        <f>RSI!I934</f>
        <v>38.23798676418582</v>
      </c>
      <c r="D934" s="2">
        <f>MACD!E934</f>
        <v>0.14366144953611837</v>
      </c>
      <c r="E934" s="2">
        <f>MACD!F934</f>
        <v>0.1037910790566169</v>
      </c>
      <c r="F934" s="2">
        <f>'Moving Avg'!D934</f>
        <v>10.075340000000001</v>
      </c>
      <c r="G934" s="2">
        <f>'Moving Avg'!F934</f>
        <v>10.244275</v>
      </c>
      <c r="H934" s="2">
        <f>'Moving Avg'!G934</f>
        <v>10.141720000000003</v>
      </c>
      <c r="I934" s="2">
        <f>'Moving Avg'!H934</f>
        <v>8.2268080000000001</v>
      </c>
      <c r="J934" s="17" t="str">
        <f>OBV!F934</f>
        <v>NEUTRAL</v>
      </c>
      <c r="K934" s="17" t="e">
        <f>OBV!G934</f>
        <v>#DIV/0!</v>
      </c>
      <c r="L934" s="17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9.9742999999999995</v>
      </c>
      <c r="C935" s="2">
        <f>RSI!I935</f>
        <v>38.23798676418582</v>
      </c>
      <c r="D935" s="2">
        <f>MACD!E935</f>
        <v>0.14589279999052529</v>
      </c>
      <c r="E935" s="2">
        <f>MACD!F935</f>
        <v>0.11221142324339858</v>
      </c>
      <c r="F935" s="2">
        <f>'Moving Avg'!D935</f>
        <v>10.04138</v>
      </c>
      <c r="G935" s="2">
        <f>'Moving Avg'!F935</f>
        <v>10.226234999999999</v>
      </c>
      <c r="H935" s="2">
        <f>'Moving Avg'!G935</f>
        <v>10.145116</v>
      </c>
      <c r="I935" s="2">
        <f>'Moving Avg'!H935</f>
        <v>8.2440294999999999</v>
      </c>
      <c r="J935" s="17" t="str">
        <f>OBV!F935</f>
        <v>NEUTRAL</v>
      </c>
      <c r="K935" s="17" t="e">
        <f>OBV!G935</f>
        <v>#DIV/0!</v>
      </c>
      <c r="L935" s="17" t="str">
        <f>OBV!H935</f>
        <v>NEUTRAL</v>
      </c>
    </row>
    <row r="936" spans="1:12" ht="13.5" x14ac:dyDescent="0.25">
      <c r="A936" s="3">
        <f>RSI!A936</f>
        <v>43369</v>
      </c>
      <c r="B936" s="2">
        <f>RSI!B936</f>
        <v>9.9742999999999995</v>
      </c>
      <c r="C936" s="2">
        <f>RSI!I936</f>
        <v>38.23798676418582</v>
      </c>
      <c r="D936" s="2">
        <f>MACD!E936</f>
        <v>0.14234251558881716</v>
      </c>
      <c r="E936" s="2">
        <f>MACD!F936</f>
        <v>0.1182376417124823</v>
      </c>
      <c r="F936" s="2">
        <f>'Moving Avg'!D936</f>
        <v>9.9997799999999994</v>
      </c>
      <c r="G936" s="2">
        <f>'Moving Avg'!F936</f>
        <v>10.205225</v>
      </c>
      <c r="H936" s="2">
        <f>'Moving Avg'!G936</f>
        <v>10.149019999999998</v>
      </c>
      <c r="I936" s="2">
        <f>'Moving Avg'!H936</f>
        <v>8.2612835000000011</v>
      </c>
      <c r="J936" s="17" t="str">
        <f>OBV!F936</f>
        <v>NEUTRAL</v>
      </c>
      <c r="K936" s="17" t="e">
        <f>OBV!G936</f>
        <v>#DIV/0!</v>
      </c>
      <c r="L936" s="17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9.9742999999999995</v>
      </c>
      <c r="C937" s="2">
        <f>RSI!I937</f>
        <v>38.23798676418582</v>
      </c>
      <c r="D937" s="2">
        <f>MACD!E937</f>
        <v>0.13318781965484128</v>
      </c>
      <c r="E937" s="2">
        <f>MACD!F937</f>
        <v>0.1212276773009541</v>
      </c>
      <c r="F937" s="2">
        <f>'Moving Avg'!D937</f>
        <v>9.9742999999999995</v>
      </c>
      <c r="G937" s="2">
        <f>'Moving Avg'!F937</f>
        <v>10.184214999999998</v>
      </c>
      <c r="H937" s="2">
        <f>'Moving Avg'!G937</f>
        <v>10.153093999999999</v>
      </c>
      <c r="I937" s="2">
        <f>'Moving Avg'!H937</f>
        <v>8.2785539999999997</v>
      </c>
      <c r="J937" s="17" t="str">
        <f>OBV!F937</f>
        <v>NEUTRAL</v>
      </c>
      <c r="K937" s="17" t="e">
        <f>OBV!G937</f>
        <v>#DIV/0!</v>
      </c>
      <c r="L937" s="17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9.9616000000000007</v>
      </c>
      <c r="C938" s="2">
        <f>RSI!I938</f>
        <v>37.477790344073263</v>
      </c>
      <c r="D938" s="2">
        <f>MACD!E938</f>
        <v>0.13320237047973293</v>
      </c>
      <c r="E938" s="2">
        <f>MACD!F938</f>
        <v>0.12362261593670987</v>
      </c>
      <c r="F938" s="2">
        <f>'Moving Avg'!D938</f>
        <v>9.9717599999999997</v>
      </c>
      <c r="G938" s="2">
        <f>'Moving Avg'!F938</f>
        <v>10.162569999999999</v>
      </c>
      <c r="H938" s="2">
        <f>'Moving Avg'!G938</f>
        <v>10.155471999999998</v>
      </c>
      <c r="I938" s="2">
        <f>'Moving Avg'!H938</f>
        <v>8.2958759999999998</v>
      </c>
      <c r="J938" s="17" t="str">
        <f>OBV!F938</f>
        <v>NEUTRAL</v>
      </c>
      <c r="K938" s="17" t="e">
        <f>OBV!G938</f>
        <v>#DIV/0!</v>
      </c>
      <c r="L938" s="17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9.8469999999999995</v>
      </c>
      <c r="C939" s="2">
        <f>RSI!I939</f>
        <v>31.409604774671166</v>
      </c>
      <c r="D939" s="2">
        <f>MACD!E939</f>
        <v>0.13677499724590625</v>
      </c>
      <c r="E939" s="2">
        <f>MACD!F939</f>
        <v>0.12625309219854913</v>
      </c>
      <c r="F939" s="2">
        <f>'Moving Avg'!D939</f>
        <v>9.9463000000000008</v>
      </c>
      <c r="G939" s="2">
        <f>'Moving Avg'!F939</f>
        <v>10.1318</v>
      </c>
      <c r="H939" s="2">
        <f>'Moving Avg'!G939</f>
        <v>10.156321999999996</v>
      </c>
      <c r="I939" s="2">
        <f>'Moving Avg'!H939</f>
        <v>8.3127890000000004</v>
      </c>
      <c r="J939" s="17" t="str">
        <f>OBV!F939</f>
        <v>NEUTRAL</v>
      </c>
      <c r="K939" s="17" t="e">
        <f>OBV!G939</f>
        <v>#DIV/0!</v>
      </c>
      <c r="L939" s="17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9.8045000000000009</v>
      </c>
      <c r="C940" s="2">
        <f>RSI!I940</f>
        <v>29.501847635223953</v>
      </c>
      <c r="D940" s="2">
        <f>MACD!E940</f>
        <v>0.14514756810548946</v>
      </c>
      <c r="E940" s="2">
        <f>MACD!F940</f>
        <v>0.13003198737993721</v>
      </c>
      <c r="F940" s="2">
        <f>'Moving Avg'!D940</f>
        <v>9.9123400000000004</v>
      </c>
      <c r="G940" s="2">
        <f>'Moving Avg'!F940</f>
        <v>10.09784</v>
      </c>
      <c r="H940" s="2">
        <f>'Moving Avg'!G940</f>
        <v>10.154623999999998</v>
      </c>
      <c r="I940" s="2">
        <f>'Moving Avg'!H940</f>
        <v>8.3296535000000009</v>
      </c>
      <c r="J940" s="17" t="str">
        <f>OBV!F940</f>
        <v>NEUTRAL</v>
      </c>
      <c r="K940" s="17" t="e">
        <f>OBV!G940</f>
        <v>#DIV/0!</v>
      </c>
      <c r="L940" s="17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9.7621000000000002</v>
      </c>
      <c r="C941" s="2">
        <f>RSI!I941</f>
        <v>27.694601338171893</v>
      </c>
      <c r="D941" s="2">
        <f>MACD!E941</f>
        <v>0.162940920566923</v>
      </c>
      <c r="E941" s="2">
        <f>MACD!F941</f>
        <v>0.13661377401733438</v>
      </c>
      <c r="F941" s="2">
        <f>'Moving Avg'!D941</f>
        <v>9.8699000000000012</v>
      </c>
      <c r="G941" s="2">
        <f>'Moving Avg'!F941</f>
        <v>10.06176</v>
      </c>
      <c r="H941" s="2">
        <f>'Moving Avg'!G941</f>
        <v>10.153095999999996</v>
      </c>
      <c r="I941" s="2">
        <f>'Moving Avg'!H941</f>
        <v>8.3464700000000001</v>
      </c>
      <c r="J941" s="17" t="str">
        <f>OBV!F941</f>
        <v>NEUTRAL</v>
      </c>
      <c r="K941" s="17" t="e">
        <f>OBV!G941</f>
        <v>#DIV/0!</v>
      </c>
      <c r="L941" s="17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9.7621000000000002</v>
      </c>
      <c r="C942" s="2">
        <f>RSI!I942</f>
        <v>27.694601338171893</v>
      </c>
      <c r="D942" s="2">
        <f>MACD!E942</f>
        <v>0.16741330872825166</v>
      </c>
      <c r="E942" s="2">
        <f>MACD!F942</f>
        <v>0.14277368095951784</v>
      </c>
      <c r="F942" s="2">
        <f>'Moving Avg'!D942</f>
        <v>9.8274599999999985</v>
      </c>
      <c r="G942" s="2">
        <f>'Moving Avg'!F942</f>
        <v>10.03417</v>
      </c>
      <c r="H942" s="2">
        <f>'Moving Avg'!G942</f>
        <v>10.150123999999995</v>
      </c>
      <c r="I942" s="2">
        <f>'Moving Avg'!H942</f>
        <v>8.3632864999999992</v>
      </c>
      <c r="J942" s="17" t="str">
        <f>OBV!F942</f>
        <v>NEUTRAL</v>
      </c>
      <c r="K942" s="17" t="e">
        <f>OBV!G942</f>
        <v>#DIV/0!</v>
      </c>
      <c r="L942" s="17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9.7536000000000005</v>
      </c>
      <c r="C943" s="2">
        <f>RSI!I943</f>
        <v>27.305696079323198</v>
      </c>
      <c r="D943" s="2">
        <f>MACD!E943</f>
        <v>0.15390918767256245</v>
      </c>
      <c r="E943" s="2">
        <f>MACD!F943</f>
        <v>0.14500078230212676</v>
      </c>
      <c r="F943" s="2">
        <f>'Moving Avg'!D943</f>
        <v>9.7858599999999996</v>
      </c>
      <c r="G943" s="2">
        <f>'Moving Avg'!F943</f>
        <v>10.016765000000001</v>
      </c>
      <c r="H943" s="2">
        <f>'Moving Avg'!G943</f>
        <v>10.145709999999996</v>
      </c>
      <c r="I943" s="2">
        <f>'Moving Avg'!H943</f>
        <v>8.3801424999999998</v>
      </c>
      <c r="J943" s="17" t="str">
        <f>OBV!F943</f>
        <v>NEUTRAL</v>
      </c>
      <c r="K943" s="17" t="e">
        <f>OBV!G943</f>
        <v>#DIV/0!</v>
      </c>
      <c r="L943" s="17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9.7536000000000005</v>
      </c>
      <c r="C944" s="2">
        <f>RSI!I944</f>
        <v>27.305696079323198</v>
      </c>
      <c r="D944" s="2">
        <f>MACD!E944</f>
        <v>0.14409018470673551</v>
      </c>
      <c r="E944" s="2">
        <f>MACD!F944</f>
        <v>0.1448186627830485</v>
      </c>
      <c r="F944" s="2">
        <f>'Moving Avg'!D944</f>
        <v>9.7671799999999998</v>
      </c>
      <c r="G944" s="2">
        <f>'Moving Avg'!F944</f>
        <v>9.9908750000000008</v>
      </c>
      <c r="H944" s="2">
        <f>'Moving Avg'!G944</f>
        <v>10.140701999999996</v>
      </c>
      <c r="I944" s="2">
        <f>'Moving Avg'!H944</f>
        <v>8.3968344999999989</v>
      </c>
      <c r="J944" s="17" t="str">
        <f>OBV!F944</f>
        <v>NEUTRAL</v>
      </c>
      <c r="K944" s="17" t="e">
        <f>OBV!G944</f>
        <v>#DIV/0!</v>
      </c>
      <c r="L944" s="17" t="str">
        <f>OBV!H944</f>
        <v>NEUTRAL</v>
      </c>
    </row>
    <row r="945" spans="1:12" ht="13.5" x14ac:dyDescent="0.25">
      <c r="A945" s="3">
        <f>RSI!A945</f>
        <v>43382</v>
      </c>
      <c r="B945" s="2">
        <f>RSI!B945</f>
        <v>9.7408999999999999</v>
      </c>
      <c r="C945" s="2">
        <f>RSI!I945</f>
        <v>26.657039575952169</v>
      </c>
      <c r="D945" s="2">
        <f>MACD!E945</f>
        <v>0.13821102073400127</v>
      </c>
      <c r="E945" s="2">
        <f>MACD!F945</f>
        <v>0.14349713437323908</v>
      </c>
      <c r="F945" s="2">
        <f>'Moving Avg'!D945</f>
        <v>9.7544599999999999</v>
      </c>
      <c r="G945" s="2">
        <f>'Moving Avg'!F945</f>
        <v>9.9664700000000011</v>
      </c>
      <c r="H945" s="2">
        <f>'Moving Avg'!G945</f>
        <v>10.135439999999996</v>
      </c>
      <c r="I945" s="2">
        <f>'Moving Avg'!H945</f>
        <v>8.4135779999999993</v>
      </c>
      <c r="J945" s="17" t="str">
        <f>OBV!F945</f>
        <v>NEUTRAL</v>
      </c>
      <c r="K945" s="17" t="e">
        <f>OBV!G945</f>
        <v>#DIV/0!</v>
      </c>
      <c r="L945" s="17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9.9276</v>
      </c>
      <c r="C946" s="2">
        <f>RSI!I946</f>
        <v>46.701748923902827</v>
      </c>
      <c r="D946" s="2">
        <f>MACD!E946</f>
        <v>0.12085998319714264</v>
      </c>
      <c r="E946" s="2">
        <f>MACD!F946</f>
        <v>0.13896970413801979</v>
      </c>
      <c r="F946" s="2">
        <f>'Moving Avg'!D946</f>
        <v>9.7875599999999991</v>
      </c>
      <c r="G946" s="2">
        <f>'Moving Avg'!F946</f>
        <v>9.9535250000000026</v>
      </c>
      <c r="H946" s="2">
        <f>'Moving Avg'!G946</f>
        <v>10.131957999999996</v>
      </c>
      <c r="I946" s="2">
        <f>'Moving Avg'!H946</f>
        <v>8.431140000000001</v>
      </c>
      <c r="J946" s="17" t="str">
        <f>OBV!F946</f>
        <v>NEUTRAL</v>
      </c>
      <c r="K946" s="17" t="e">
        <f>OBV!G946</f>
        <v>#DIV/0!</v>
      </c>
      <c r="L946" s="17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9.8640000000000008</v>
      </c>
      <c r="C947" s="2">
        <f>RSI!I947</f>
        <v>42.44600373896354</v>
      </c>
      <c r="D947" s="2">
        <f>MACD!E947</f>
        <v>0.11113184856630376</v>
      </c>
      <c r="E947" s="2">
        <f>MACD!F947</f>
        <v>0.13340213302367659</v>
      </c>
      <c r="F947" s="2">
        <f>'Moving Avg'!D947</f>
        <v>9.8079399999999985</v>
      </c>
      <c r="G947" s="2">
        <f>'Moving Avg'!F947</f>
        <v>9.9397300000000008</v>
      </c>
      <c r="H947" s="2">
        <f>'Moving Avg'!G947</f>
        <v>10.122959999999996</v>
      </c>
      <c r="I947" s="2">
        <f>'Moving Avg'!H947</f>
        <v>8.4484660000000016</v>
      </c>
      <c r="J947" s="17" t="str">
        <f>OBV!F947</f>
        <v>NEUTRAL</v>
      </c>
      <c r="K947" s="17" t="e">
        <f>OBV!G947</f>
        <v>#DIV/0!</v>
      </c>
      <c r="L947" s="17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9.9742999999999995</v>
      </c>
      <c r="C948" s="2">
        <f>RSI!I948</f>
        <v>50.816726902169606</v>
      </c>
      <c r="D948" s="2">
        <f>MACD!E948</f>
        <v>9.3376394384689476E-2</v>
      </c>
      <c r="E948" s="2">
        <f>MACD!F948</f>
        <v>0.12539698529587917</v>
      </c>
      <c r="F948" s="2">
        <f>'Moving Avg'!D948</f>
        <v>9.8520800000000008</v>
      </c>
      <c r="G948" s="2">
        <f>'Moving Avg'!F948</f>
        <v>9.9295400000000011</v>
      </c>
      <c r="H948" s="2">
        <f>'Moving Avg'!G948</f>
        <v>10.117865999999994</v>
      </c>
      <c r="I948" s="2">
        <f>'Moving Avg'!H948</f>
        <v>8.4663930000000018</v>
      </c>
      <c r="J948" s="17" t="str">
        <f>OBV!F948</f>
        <v>NEUTRAL</v>
      </c>
      <c r="K948" s="17" t="e">
        <f>OBV!G948</f>
        <v>#DIV/0!</v>
      </c>
      <c r="L948" s="17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10.1653</v>
      </c>
      <c r="C949" s="2">
        <f>RSI!I949</f>
        <v>61.310338074609682</v>
      </c>
      <c r="D949" s="2">
        <f>MACD!E949</f>
        <v>4.6477660830609224E-2</v>
      </c>
      <c r="E949" s="2">
        <f>MACD!F949</f>
        <v>0.10961312040282518</v>
      </c>
      <c r="F949" s="2">
        <f>'Moving Avg'!D949</f>
        <v>9.9344199999999994</v>
      </c>
      <c r="G949" s="2">
        <f>'Moving Avg'!F949</f>
        <v>9.9308100000000028</v>
      </c>
      <c r="H949" s="2">
        <f>'Moving Avg'!G949</f>
        <v>10.114045999999995</v>
      </c>
      <c r="I949" s="2">
        <f>'Moving Avg'!H949</f>
        <v>8.4851930000000007</v>
      </c>
      <c r="J949" s="17" t="str">
        <f>OBV!F949</f>
        <v>NEUTRAL</v>
      </c>
      <c r="K949" s="17" t="e">
        <f>OBV!G949</f>
        <v>#DIV/0!</v>
      </c>
      <c r="L949" s="17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10.101699999999999</v>
      </c>
      <c r="C950" s="2">
        <f>RSI!I950</f>
        <v>56.95289448687371</v>
      </c>
      <c r="D950" s="2">
        <f>MACD!E950</f>
        <v>3.7492780081187504E-3</v>
      </c>
      <c r="E950" s="2">
        <f>MACD!F950</f>
        <v>8.84403519238839E-2</v>
      </c>
      <c r="F950" s="2">
        <f>'Moving Avg'!D950</f>
        <v>10.006580000000001</v>
      </c>
      <c r="G950" s="2">
        <f>'Moving Avg'!F950</f>
        <v>9.9286900000000013</v>
      </c>
      <c r="H950" s="2">
        <f>'Moving Avg'!G950</f>
        <v>10.108953999999995</v>
      </c>
      <c r="I950" s="2">
        <f>'Moving Avg'!H950</f>
        <v>8.503543500000001</v>
      </c>
      <c r="J950" s="17" t="str">
        <f>OBV!F950</f>
        <v>NEUTRAL</v>
      </c>
      <c r="K950" s="17" t="e">
        <f>OBV!G950</f>
        <v>#DIV/0!</v>
      </c>
      <c r="L950" s="17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10.059200000000001</v>
      </c>
      <c r="C951" s="2">
        <f>RSI!I951</f>
        <v>54.181698900070039</v>
      </c>
      <c r="D951" s="2">
        <f>MACD!E951</f>
        <v>-3.6531925377117247E-2</v>
      </c>
      <c r="E951" s="2">
        <f>MACD!F951</f>
        <v>6.3445896463683676E-2</v>
      </c>
      <c r="F951" s="2">
        <f>'Moving Avg'!D951</f>
        <v>10.032900000000001</v>
      </c>
      <c r="G951" s="2">
        <f>'Moving Avg'!F951</f>
        <v>9.9225350000000017</v>
      </c>
      <c r="H951" s="2">
        <f>'Moving Avg'!G951</f>
        <v>10.107255999999992</v>
      </c>
      <c r="I951" s="2">
        <f>'Moving Avg'!H951</f>
        <v>8.5216814999999997</v>
      </c>
      <c r="J951" s="17" t="str">
        <f>OBV!F951</f>
        <v>NEUTRAL</v>
      </c>
      <c r="K951" s="17" t="e">
        <f>OBV!G951</f>
        <v>#DIV/0!</v>
      </c>
      <c r="L951" s="17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10.101699999999999</v>
      </c>
      <c r="C952" s="2">
        <f>RSI!I952</f>
        <v>56.463059653141279</v>
      </c>
      <c r="D952" s="2">
        <f>MACD!E952</f>
        <v>-7.4208857654699756E-2</v>
      </c>
      <c r="E952" s="2">
        <f>MACD!F952</f>
        <v>3.5914945640006996E-2</v>
      </c>
      <c r="F952" s="2">
        <f>'Moving Avg'!D952</f>
        <v>10.080439999999999</v>
      </c>
      <c r="G952" s="2">
        <f>'Moving Avg'!F952</f>
        <v>9.9225350000000017</v>
      </c>
      <c r="H952" s="2">
        <f>'Moving Avg'!G952</f>
        <v>10.105559999999992</v>
      </c>
      <c r="I952" s="2">
        <f>'Moving Avg'!H952</f>
        <v>8.5396220000000014</v>
      </c>
      <c r="J952" s="17" t="str">
        <f>OBV!F952</f>
        <v>NEUTRAL</v>
      </c>
      <c r="K952" s="17" t="e">
        <f>OBV!G952</f>
        <v>#DIV/0!</v>
      </c>
      <c r="L952" s="17" t="str">
        <f>OBV!H952</f>
        <v>NEUTRAL</v>
      </c>
    </row>
    <row r="953" spans="1:12" ht="13.5" x14ac:dyDescent="0.25">
      <c r="A953" s="3">
        <f>RSI!A953</f>
        <v>43395</v>
      </c>
      <c r="B953" s="2">
        <f>RSI!B953</f>
        <v>10.101699999999999</v>
      </c>
      <c r="C953" s="2">
        <f>RSI!I953</f>
        <v>56.463059653141272</v>
      </c>
      <c r="D953" s="2">
        <f>MACD!E953</f>
        <v>-0.1080599144801031</v>
      </c>
      <c r="E953" s="2">
        <f>MACD!F953</f>
        <v>7.1199736159849765E-3</v>
      </c>
      <c r="F953" s="2">
        <f>'Moving Avg'!D953</f>
        <v>10.105920000000001</v>
      </c>
      <c r="G953" s="2">
        <f>'Moving Avg'!F953</f>
        <v>9.9289050000000003</v>
      </c>
      <c r="H953" s="2">
        <f>'Moving Avg'!G953</f>
        <v>10.104711999999992</v>
      </c>
      <c r="I953" s="2">
        <f>'Moving Avg'!H953</f>
        <v>8.5576445000000003</v>
      </c>
      <c r="J953" s="17" t="str">
        <f>OBV!F953</f>
        <v>NEUTRAL</v>
      </c>
      <c r="K953" s="17" t="e">
        <f>OBV!G953</f>
        <v>#DIV/0!</v>
      </c>
      <c r="L953" s="17" t="str">
        <f>OBV!H953</f>
        <v>NEUTRAL</v>
      </c>
    </row>
    <row r="954" spans="1:12" ht="13.5" x14ac:dyDescent="0.25">
      <c r="A954" s="3">
        <f>RSI!A954</f>
        <v>43396</v>
      </c>
      <c r="B954" s="2">
        <f>RSI!B954</f>
        <v>10.021000000000001</v>
      </c>
      <c r="C954" s="2">
        <f>RSI!I954</f>
        <v>50.883662009627827</v>
      </c>
      <c r="D954" s="2">
        <f>MACD!E954</f>
        <v>-0.13133911952017563</v>
      </c>
      <c r="E954" s="2">
        <f>MACD!F954</f>
        <v>-2.0571845011247147E-2</v>
      </c>
      <c r="F954" s="2">
        <f>'Moving Avg'!D954</f>
        <v>10.077059999999999</v>
      </c>
      <c r="G954" s="2">
        <f>'Moving Avg'!F954</f>
        <v>9.931239999999999</v>
      </c>
      <c r="H954" s="2">
        <f>'Moving Avg'!G954</f>
        <v>10.102843999999994</v>
      </c>
      <c r="I954" s="2">
        <f>'Moving Avg'!H954</f>
        <v>8.5759194999999995</v>
      </c>
      <c r="J954" s="17" t="str">
        <f>OBV!F954</f>
        <v>NEUTRAL</v>
      </c>
      <c r="K954" s="17" t="e">
        <f>OBV!G954</f>
        <v>#DIV/0!</v>
      </c>
      <c r="L954" s="17" t="str">
        <f>OBV!H954</f>
        <v>NEUTRAL</v>
      </c>
    </row>
    <row r="955" spans="1:12" ht="13.5" x14ac:dyDescent="0.25">
      <c r="A955" s="3">
        <f>RSI!A955</f>
        <v>43397</v>
      </c>
      <c r="B955" s="2">
        <f>RSI!B955</f>
        <v>9.9489000000000001</v>
      </c>
      <c r="C955" s="2">
        <f>RSI!I955</f>
        <v>46.465887394247893</v>
      </c>
      <c r="D955" s="2">
        <f>MACD!E955</f>
        <v>-0.14774146968524526</v>
      </c>
      <c r="E955" s="2">
        <f>MACD!F955</f>
        <v>-4.6005769946046771E-2</v>
      </c>
      <c r="F955" s="2">
        <f>'Moving Avg'!D955</f>
        <v>10.0465</v>
      </c>
      <c r="G955" s="2">
        <f>'Moving Avg'!F955</f>
        <v>9.9299700000000009</v>
      </c>
      <c r="H955" s="2">
        <f>'Moving Avg'!G955</f>
        <v>10.099619999999994</v>
      </c>
      <c r="I955" s="2">
        <f>'Moving Avg'!H955</f>
        <v>8.593046499999998</v>
      </c>
      <c r="J955" s="17" t="str">
        <f>OBV!F955</f>
        <v>NEUTRAL</v>
      </c>
      <c r="K955" s="17" t="e">
        <f>OBV!G955</f>
        <v>#DIV/0!</v>
      </c>
      <c r="L955" s="17" t="str">
        <f>OBV!H955</f>
        <v>NEUTRAL</v>
      </c>
    </row>
    <row r="956" spans="1:12" ht="13.5" x14ac:dyDescent="0.25">
      <c r="A956" s="3">
        <f>RSI!A956</f>
        <v>43398</v>
      </c>
      <c r="B956" s="2">
        <f>RSI!B956</f>
        <v>9.8257999999999992</v>
      </c>
      <c r="C956" s="2">
        <f>RSI!I956</f>
        <v>40.069349719417445</v>
      </c>
      <c r="D956" s="2">
        <f>MACD!E956</f>
        <v>-0.12343742528824464</v>
      </c>
      <c r="E956" s="2">
        <f>MACD!F956</f>
        <v>-6.149210101448635E-2</v>
      </c>
      <c r="F956" s="2">
        <f>'Moving Avg'!D956</f>
        <v>9.9998199999999997</v>
      </c>
      <c r="G956" s="2">
        <f>'Moving Avg'!F956</f>
        <v>9.9225449999999995</v>
      </c>
      <c r="H956" s="2">
        <f>'Moving Avg'!G956</f>
        <v>10.093253999999995</v>
      </c>
      <c r="I956" s="2">
        <f>'Moving Avg'!H956</f>
        <v>8.6097219999999997</v>
      </c>
      <c r="J956" s="17" t="str">
        <f>OBV!F956</f>
        <v>NEUTRAL</v>
      </c>
      <c r="K956" s="17" t="e">
        <f>OBV!G956</f>
        <v>#DIV/0!</v>
      </c>
      <c r="L956" s="17" t="str">
        <f>OBV!H956</f>
        <v>NEUTRAL</v>
      </c>
    </row>
    <row r="957" spans="1:12" ht="13.5" x14ac:dyDescent="0.25">
      <c r="A957" s="3">
        <f>RSI!A957</f>
        <v>43399</v>
      </c>
      <c r="B957" s="2">
        <f>RSI!B957</f>
        <v>9.8257999999999992</v>
      </c>
      <c r="C957" s="2">
        <f>RSI!I957</f>
        <v>40.069349719417445</v>
      </c>
      <c r="D957" s="2">
        <f>MACD!E957</f>
        <v>-0.11161360218189742</v>
      </c>
      <c r="E957" s="2">
        <f>MACD!F957</f>
        <v>-7.151640124796857E-2</v>
      </c>
      <c r="F957" s="2">
        <f>'Moving Avg'!D957</f>
        <v>9.9446400000000015</v>
      </c>
      <c r="G957" s="2">
        <f>'Moving Avg'!F957</f>
        <v>9.9151199999999982</v>
      </c>
      <c r="H957" s="2">
        <f>'Moving Avg'!G957</f>
        <v>10.086887999999995</v>
      </c>
      <c r="I957" s="2">
        <f>'Moving Avg'!H957</f>
        <v>8.6263974999999995</v>
      </c>
      <c r="J957" s="17" t="str">
        <f>OBV!F957</f>
        <v>NEUTRAL</v>
      </c>
      <c r="K957" s="17" t="e">
        <f>OBV!G957</f>
        <v>#DIV/0!</v>
      </c>
      <c r="L957" s="17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9.7621000000000002</v>
      </c>
      <c r="C958" s="2">
        <f>RSI!I958</f>
        <v>37.011616924333964</v>
      </c>
      <c r="D958" s="2">
        <f>MACD!E958</f>
        <v>-7.8954896304480826E-2</v>
      </c>
      <c r="E958" s="2">
        <f>MACD!F958</f>
        <v>-7.3004100259271024E-2</v>
      </c>
      <c r="F958" s="2">
        <f>'Moving Avg'!D958</f>
        <v>9.8767200000000006</v>
      </c>
      <c r="G958" s="2">
        <f>'Moving Avg'!F958</f>
        <v>9.9051449999999992</v>
      </c>
      <c r="H958" s="2">
        <f>'Moving Avg'!G958</f>
        <v>10.079247999999996</v>
      </c>
      <c r="I958" s="2">
        <f>'Moving Avg'!H958</f>
        <v>8.6425580000000011</v>
      </c>
      <c r="J958" s="17" t="str">
        <f>OBV!F958</f>
        <v>NEUTRAL</v>
      </c>
      <c r="K958" s="17" t="e">
        <f>OBV!G958</f>
        <v>#DIV/0!</v>
      </c>
      <c r="L958" s="17" t="str">
        <f>OBV!H958</f>
        <v>NEUTRAL</v>
      </c>
    </row>
    <row r="959" spans="1:12" ht="13.5" x14ac:dyDescent="0.25">
      <c r="A959" s="3">
        <f>RSI!A959</f>
        <v>43403</v>
      </c>
      <c r="B959" s="2">
        <f>RSI!B959</f>
        <v>9.9191000000000003</v>
      </c>
      <c r="C959" s="2">
        <f>RSI!I959</f>
        <v>47.620983996108492</v>
      </c>
      <c r="D959" s="2">
        <f>MACD!E959</f>
        <v>-3.2294600858588041E-2</v>
      </c>
      <c r="E959" s="2">
        <f>MACD!F959</f>
        <v>-6.4862200379134427E-2</v>
      </c>
      <c r="F959" s="2">
        <f>'Moving Avg'!D959</f>
        <v>9.8563399999999994</v>
      </c>
      <c r="G959" s="2">
        <f>'Moving Avg'!F959</f>
        <v>9.9087500000000013</v>
      </c>
      <c r="H959" s="2">
        <f>'Moving Avg'!G959</f>
        <v>10.075595999999997</v>
      </c>
      <c r="I959" s="2">
        <f>'Moving Avg'!H959</f>
        <v>8.6599789999999999</v>
      </c>
      <c r="J959" s="17" t="str">
        <f>OBV!F959</f>
        <v>NEUTRAL</v>
      </c>
      <c r="K959" s="17" t="e">
        <f>OBV!G959</f>
        <v>#DIV/0!</v>
      </c>
      <c r="L959" s="17" t="str">
        <f>OBV!H959</f>
        <v>NEUTRAL</v>
      </c>
    </row>
    <row r="960" spans="1:12" ht="13.5" x14ac:dyDescent="0.25">
      <c r="A960" s="3">
        <f>RSI!A960</f>
        <v>43404</v>
      </c>
      <c r="B960" s="2">
        <f>RSI!B960</f>
        <v>10.088900000000001</v>
      </c>
      <c r="C960" s="2">
        <f>RSI!I960</f>
        <v>56.211376801358504</v>
      </c>
      <c r="D960" s="2">
        <f>MACD!E960</f>
        <v>-1.4926054844188741E-2</v>
      </c>
      <c r="E960" s="2">
        <f>MACD!F960</f>
        <v>-5.4874971272145294E-2</v>
      </c>
      <c r="F960" s="2">
        <f>'Moving Avg'!D960</f>
        <v>9.8843399999999999</v>
      </c>
      <c r="G960" s="2">
        <f>'Moving Avg'!F960</f>
        <v>9.9229699999999994</v>
      </c>
      <c r="H960" s="2">
        <f>'Moving Avg'!G960</f>
        <v>10.073643999999996</v>
      </c>
      <c r="I960" s="2">
        <f>'Moving Avg'!H960</f>
        <v>8.6782654999999984</v>
      </c>
      <c r="J960" s="17" t="str">
        <f>OBV!F960</f>
        <v>NEUTRAL</v>
      </c>
      <c r="K960" s="17" t="e">
        <f>OBV!G960</f>
        <v>#DIV/0!</v>
      </c>
      <c r="L960" s="17" t="str">
        <f>OBV!H960</f>
        <v>NEUTRAL</v>
      </c>
    </row>
    <row r="961" spans="1:12" ht="13.5" x14ac:dyDescent="0.25">
      <c r="A961" s="3">
        <f>RSI!A961</f>
        <v>43405</v>
      </c>
      <c r="B961" s="2">
        <f>RSI!B961</f>
        <v>10.042199999999999</v>
      </c>
      <c r="C961" s="2">
        <f>RSI!I961</f>
        <v>53.607358836422407</v>
      </c>
      <c r="D961" s="2">
        <f>MACD!E961</f>
        <v>-4.081455489954422E-3</v>
      </c>
      <c r="E961" s="2">
        <f>MACD!F961</f>
        <v>-4.4716268115707121E-2</v>
      </c>
      <c r="F961" s="2">
        <f>'Moving Avg'!D961</f>
        <v>9.927620000000001</v>
      </c>
      <c r="G961" s="2">
        <f>'Moving Avg'!F961</f>
        <v>9.9369749999999986</v>
      </c>
      <c r="H961" s="2">
        <f>'Moving Avg'!G961</f>
        <v>10.070757999999998</v>
      </c>
      <c r="I961" s="2">
        <f>'Moving Avg'!H961</f>
        <v>8.6964825000000001</v>
      </c>
      <c r="J961" s="17" t="str">
        <f>OBV!F961</f>
        <v>NEUTRAL</v>
      </c>
      <c r="K961" s="17" t="e">
        <f>OBV!G961</f>
        <v>#DIV/0!</v>
      </c>
      <c r="L961" s="17" t="str">
        <f>OBV!H961</f>
        <v>NEUTRAL</v>
      </c>
    </row>
    <row r="962" spans="1:12" ht="13.5" x14ac:dyDescent="0.25">
      <c r="A962" s="3">
        <f>RSI!A962</f>
        <v>43406</v>
      </c>
      <c r="B962" s="2">
        <f>RSI!B962</f>
        <v>9.9742999999999995</v>
      </c>
      <c r="C962" s="2">
        <f>RSI!I962</f>
        <v>49.981844634946121</v>
      </c>
      <c r="D962" s="2">
        <f>MACD!E962</f>
        <v>1.6223361160685457E-2</v>
      </c>
      <c r="E962" s="2">
        <f>MACD!F962</f>
        <v>-3.2528342260428604E-2</v>
      </c>
      <c r="F962" s="2">
        <f>'Moving Avg'!D962</f>
        <v>9.9573199999999993</v>
      </c>
      <c r="G962" s="2">
        <f>'Moving Avg'!F962</f>
        <v>9.9475850000000001</v>
      </c>
      <c r="H962" s="2">
        <f>'Moving Avg'!G962</f>
        <v>10.066173999999998</v>
      </c>
      <c r="I962" s="2">
        <f>'Moving Avg'!H962</f>
        <v>8.7137694999999997</v>
      </c>
      <c r="J962" s="17" t="str">
        <f>OBV!F962</f>
        <v>NEUTRAL</v>
      </c>
      <c r="K962" s="17" t="e">
        <f>OBV!G962</f>
        <v>#DIV/0!</v>
      </c>
      <c r="L962" s="17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10.0168</v>
      </c>
      <c r="C963" s="2">
        <f>RSI!I963</f>
        <v>52.162646377345411</v>
      </c>
      <c r="D963" s="2">
        <f>MACD!E963</f>
        <v>3.0250515389411703E-2</v>
      </c>
      <c r="E963" s="2">
        <f>MACD!F963</f>
        <v>-1.9972570730460545E-2</v>
      </c>
      <c r="F963" s="2">
        <f>'Moving Avg'!D963</f>
        <v>10.008260000000002</v>
      </c>
      <c r="G963" s="2">
        <f>'Moving Avg'!F963</f>
        <v>9.9607449999999993</v>
      </c>
      <c r="H963" s="2">
        <f>'Moving Avg'!G963</f>
        <v>10.063711999999999</v>
      </c>
      <c r="I963" s="2">
        <f>'Moving Avg'!H963</f>
        <v>8.7317774999999997</v>
      </c>
      <c r="J963" s="17" t="str">
        <f>OBV!F963</f>
        <v>NEUTRAL</v>
      </c>
      <c r="K963" s="17" t="e">
        <f>OBV!G963</f>
        <v>#DIV/0!</v>
      </c>
      <c r="L963" s="17" t="str">
        <f>OBV!H963</f>
        <v>NEUTRAL</v>
      </c>
    </row>
    <row r="964" spans="1:12" ht="13.5" x14ac:dyDescent="0.25">
      <c r="A964" s="3">
        <f>RSI!A964</f>
        <v>43410</v>
      </c>
      <c r="B964" s="2">
        <f>RSI!B964</f>
        <v>10.0168</v>
      </c>
      <c r="C964" s="2">
        <f>RSI!I964</f>
        <v>52.162646377345403</v>
      </c>
      <c r="D964" s="2">
        <f>MACD!E964</f>
        <v>2.9447852572721089E-2</v>
      </c>
      <c r="E964" s="2">
        <f>MACD!F964</f>
        <v>-1.0088486069824218E-2</v>
      </c>
      <c r="F964" s="2">
        <f>'Moving Avg'!D964</f>
        <v>10.027799999999999</v>
      </c>
      <c r="G964" s="2">
        <f>'Moving Avg'!F964</f>
        <v>9.9739049999999985</v>
      </c>
      <c r="H964" s="2">
        <f>'Moving Avg'!G964</f>
        <v>10.058619999999998</v>
      </c>
      <c r="I964" s="2">
        <f>'Moving Avg'!H964</f>
        <v>8.7498675000000006</v>
      </c>
      <c r="J964" s="17" t="str">
        <f>OBV!F964</f>
        <v>NEUTRAL</v>
      </c>
      <c r="K964" s="17" t="e">
        <f>OBV!G964</f>
        <v>#DIV/0!</v>
      </c>
      <c r="L964" s="17" t="str">
        <f>OBV!H964</f>
        <v>NEUTRAL</v>
      </c>
    </row>
    <row r="965" spans="1:12" ht="13.5" x14ac:dyDescent="0.25">
      <c r="A965" s="3">
        <f>RSI!A965</f>
        <v>43411</v>
      </c>
      <c r="B965" s="2">
        <f>RSI!B965</f>
        <v>9.9742999999999995</v>
      </c>
      <c r="C965" s="2">
        <f>RSI!I965</f>
        <v>49.651950030530358</v>
      </c>
      <c r="D965" s="2">
        <f>MACD!E965</f>
        <v>2.0587101333747526E-2</v>
      </c>
      <c r="E965" s="2">
        <f>MACD!F965</f>
        <v>-3.9533685891098699E-3</v>
      </c>
      <c r="F965" s="2">
        <f>'Moving Avg'!D965</f>
        <v>10.00488</v>
      </c>
      <c r="G965" s="2">
        <f>'Moving Avg'!F965</f>
        <v>9.9855749999999972</v>
      </c>
      <c r="H965" s="2">
        <f>'Moving Avg'!G965</f>
        <v>10.051403999999998</v>
      </c>
      <c r="I965" s="2">
        <f>'Moving Avg'!H965</f>
        <v>8.7676465000000015</v>
      </c>
      <c r="J965" s="17" t="str">
        <f>OBV!F965</f>
        <v>NEUTRAL</v>
      </c>
      <c r="K965" s="17" t="e">
        <f>OBV!G965</f>
        <v>#DIV/0!</v>
      </c>
      <c r="L965" s="17" t="str">
        <f>OBV!H965</f>
        <v>NEUTRAL</v>
      </c>
    </row>
    <row r="966" spans="1:12" ht="13.5" x14ac:dyDescent="0.25">
      <c r="A966" s="3">
        <f>RSI!A966</f>
        <v>43412</v>
      </c>
      <c r="B966" s="2">
        <f>RSI!B966</f>
        <v>9.9742999999999995</v>
      </c>
      <c r="C966" s="2">
        <f>RSI!I966</f>
        <v>49.651950030530351</v>
      </c>
      <c r="D966" s="2">
        <f>MACD!E966</f>
        <v>-5.8176137547221174E-3</v>
      </c>
      <c r="E966" s="2">
        <f>MACD!F966</f>
        <v>-4.3262176222323197E-3</v>
      </c>
      <c r="F966" s="2">
        <f>'Moving Avg'!D966</f>
        <v>9.991299999999999</v>
      </c>
      <c r="G966" s="2">
        <f>'Moving Avg'!F966</f>
        <v>9.9879099999999994</v>
      </c>
      <c r="H966" s="2">
        <f>'Moving Avg'!G966</f>
        <v>10.042999999999997</v>
      </c>
      <c r="I966" s="2">
        <f>'Moving Avg'!H966</f>
        <v>8.7854255000000006</v>
      </c>
      <c r="J966" s="17" t="str">
        <f>OBV!F966</f>
        <v>NEUTRAL</v>
      </c>
      <c r="K966" s="17" t="e">
        <f>OBV!G966</f>
        <v>#DIV/0!</v>
      </c>
      <c r="L966" s="17" t="str">
        <f>OBV!H966</f>
        <v>NEUTRAL</v>
      </c>
    </row>
    <row r="967" spans="1:12" ht="13.5" x14ac:dyDescent="0.25">
      <c r="A967" s="3">
        <f>RSI!A967</f>
        <v>43413</v>
      </c>
      <c r="B967" s="2">
        <f>RSI!B967</f>
        <v>9.9742999999999995</v>
      </c>
      <c r="C967" s="2">
        <f>RSI!I967</f>
        <v>49.651950030530358</v>
      </c>
      <c r="D967" s="2">
        <f>MACD!E967</f>
        <v>-2.8131078695778911E-2</v>
      </c>
      <c r="E967" s="2">
        <f>MACD!F967</f>
        <v>-9.0871898369416382E-3</v>
      </c>
      <c r="F967" s="2">
        <f>'Moving Avg'!D967</f>
        <v>9.991299999999999</v>
      </c>
      <c r="G967" s="2">
        <f>'Moving Avg'!F967</f>
        <v>9.9934249999999984</v>
      </c>
      <c r="H967" s="2">
        <f>'Moving Avg'!G967</f>
        <v>10.034595999999997</v>
      </c>
      <c r="I967" s="2">
        <f>'Moving Avg'!H967</f>
        <v>8.8031390000000016</v>
      </c>
      <c r="J967" s="17" t="str">
        <f>OBV!F967</f>
        <v>NEUTRAL</v>
      </c>
      <c r="K967" s="17" t="e">
        <f>OBV!G967</f>
        <v>#DIV/0!</v>
      </c>
      <c r="L967" s="17" t="str">
        <f>OBV!H967</f>
        <v>NEUTRAL</v>
      </c>
    </row>
    <row r="968" spans="1:12" ht="13.5" x14ac:dyDescent="0.25">
      <c r="A968" s="3">
        <f>RSI!A968</f>
        <v>43416</v>
      </c>
      <c r="B968" s="2">
        <f>RSI!B968</f>
        <v>9.9742999999999995</v>
      </c>
      <c r="C968" s="2">
        <f>RSI!I968</f>
        <v>49.651950030530358</v>
      </c>
      <c r="D968" s="2">
        <f>MACD!E968</f>
        <v>-5.6784863721441425E-2</v>
      </c>
      <c r="E968" s="2">
        <f>MACD!F968</f>
        <v>-1.8626724613841596E-2</v>
      </c>
      <c r="F968" s="2">
        <f>'Moving Avg'!D968</f>
        <v>9.982800000000001</v>
      </c>
      <c r="G968" s="2">
        <f>'Moving Avg'!F968</f>
        <v>9.9934249999999984</v>
      </c>
      <c r="H968" s="2">
        <f>'Moving Avg'!G968</f>
        <v>10.026191999999996</v>
      </c>
      <c r="I968" s="2">
        <f>'Moving Avg'!H968</f>
        <v>8.8209180000000025</v>
      </c>
      <c r="J968" s="17" t="str">
        <f>OBV!F968</f>
        <v>NEUTRAL</v>
      </c>
      <c r="K968" s="17" t="e">
        <f>OBV!G968</f>
        <v>#DIV/0!</v>
      </c>
      <c r="L968" s="17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9.9742999999999995</v>
      </c>
      <c r="C969" s="2">
        <f>RSI!I969</f>
        <v>49.651950030530351</v>
      </c>
      <c r="D969" s="2">
        <f>MACD!E969</f>
        <v>-5.6851676904265958E-2</v>
      </c>
      <c r="E969" s="2">
        <f>MACD!F969</f>
        <v>-2.6271715071926469E-2</v>
      </c>
      <c r="F969" s="2">
        <f>'Moving Avg'!D969</f>
        <v>9.9742999999999995</v>
      </c>
      <c r="G969" s="2">
        <f>'Moving Avg'!F969</f>
        <v>9.9838749999999994</v>
      </c>
      <c r="H969" s="2">
        <f>'Moving Avg'!G969</f>
        <v>10.016429999999996</v>
      </c>
      <c r="I969" s="2">
        <f>'Moving Avg'!H969</f>
        <v>8.8387955000000034</v>
      </c>
      <c r="J969" s="17" t="str">
        <f>OBV!F969</f>
        <v>NEUTRAL</v>
      </c>
      <c r="K969" s="17" t="e">
        <f>OBV!G969</f>
        <v>#DIV/0!</v>
      </c>
      <c r="L969" s="17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10.012499999999999</v>
      </c>
      <c r="C970" s="2">
        <f>RSI!I970</f>
        <v>52.621005192716126</v>
      </c>
      <c r="D970" s="2">
        <f>MACD!E970</f>
        <v>-3.359175359275568E-2</v>
      </c>
      <c r="E970" s="2">
        <f>MACD!F970</f>
        <v>-2.7735722776092313E-2</v>
      </c>
      <c r="F970" s="2">
        <f>'Moving Avg'!D970</f>
        <v>9.9819399999999998</v>
      </c>
      <c r="G970" s="2">
        <f>'Moving Avg'!F970</f>
        <v>9.9794149999999995</v>
      </c>
      <c r="H970" s="2">
        <f>'Moving Avg'!G970</f>
        <v>10.007005999999995</v>
      </c>
      <c r="I970" s="2">
        <f>'Moving Avg'!H970</f>
        <v>8.8566835000000044</v>
      </c>
      <c r="J970" s="17" t="str">
        <f>OBV!F970</f>
        <v>NEUTRAL</v>
      </c>
      <c r="K970" s="17" t="e">
        <f>OBV!G970</f>
        <v>#DIV/0!</v>
      </c>
      <c r="L970" s="17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10.012499999999999</v>
      </c>
      <c r="C971" s="2">
        <f>RSI!I971</f>
        <v>52.621005192716126</v>
      </c>
      <c r="D971" s="2">
        <f>MACD!E971</f>
        <v>-2.1299315059888357E-2</v>
      </c>
      <c r="E971" s="2">
        <f>MACD!F971</f>
        <v>-2.6448441232851522E-2</v>
      </c>
      <c r="F971" s="2">
        <f>'Moving Avg'!D971</f>
        <v>9.9895800000000001</v>
      </c>
      <c r="G971" s="2">
        <f>'Moving Avg'!F971</f>
        <v>9.9770799999999973</v>
      </c>
      <c r="H971" s="2">
        <f>'Moving Avg'!G971</f>
        <v>9.997581999999996</v>
      </c>
      <c r="I971" s="2">
        <f>'Moving Avg'!H971</f>
        <v>8.8745060000000038</v>
      </c>
      <c r="J971" s="17" t="str">
        <f>OBV!F971</f>
        <v>NEUTRAL</v>
      </c>
      <c r="K971" s="17" t="e">
        <f>OBV!G971</f>
        <v>#DIV/0!</v>
      </c>
      <c r="L971" s="17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9.9742999999999995</v>
      </c>
      <c r="C972" s="2">
        <f>RSI!I972</f>
        <v>49.252528769306601</v>
      </c>
      <c r="D972" s="2">
        <f>MACD!E972</f>
        <v>-1.8703822590433461E-2</v>
      </c>
      <c r="E972" s="2">
        <f>MACD!F972</f>
        <v>-2.4899517504367912E-2</v>
      </c>
      <c r="F972" s="2">
        <f>'Moving Avg'!D972</f>
        <v>9.9895800000000001</v>
      </c>
      <c r="G972" s="2">
        <f>'Moving Avg'!F972</f>
        <v>9.9707099999999986</v>
      </c>
      <c r="H972" s="2">
        <f>'Moving Avg'!G972</f>
        <v>9.9907899999999952</v>
      </c>
      <c r="I972" s="2">
        <f>'Moving Avg'!H972</f>
        <v>8.892137500000004</v>
      </c>
      <c r="J972" s="17" t="str">
        <f>OBV!F972</f>
        <v>NEUTRAL</v>
      </c>
      <c r="K972" s="17" t="e">
        <f>OBV!G972</f>
        <v>#DIV/0!</v>
      </c>
      <c r="L972" s="17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10.012499999999999</v>
      </c>
      <c r="C973" s="2">
        <f>RSI!I973</f>
        <v>52.525339730489137</v>
      </c>
      <c r="D973" s="2">
        <f>MACD!E973</f>
        <v>-1.2748336210202993E-2</v>
      </c>
      <c r="E973" s="2">
        <f>MACD!F973</f>
        <v>-2.246928124553493E-2</v>
      </c>
      <c r="F973" s="2">
        <f>'Moving Avg'!D973</f>
        <v>9.9972199999999987</v>
      </c>
      <c r="G973" s="2">
        <f>'Moving Avg'!F973</f>
        <v>9.9662499999999987</v>
      </c>
      <c r="H973" s="2">
        <f>'Moving Avg'!G973</f>
        <v>9.9890059999999963</v>
      </c>
      <c r="I973" s="2">
        <f>'Moving Avg'!H973</f>
        <v>8.9097140000000046</v>
      </c>
      <c r="J973" s="17" t="str">
        <f>OBV!F973</f>
        <v>NEUTRAL</v>
      </c>
      <c r="K973" s="17" t="e">
        <f>OBV!G973</f>
        <v>#DIV/0!</v>
      </c>
      <c r="L973" s="17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9.9742999999999995</v>
      </c>
      <c r="C974" s="2">
        <f>RSI!I974</f>
        <v>49.114209085063024</v>
      </c>
      <c r="D974" s="2">
        <f>MACD!E974</f>
        <v>-5.0584441891068366E-3</v>
      </c>
      <c r="E974" s="2">
        <f>MACD!F974</f>
        <v>-1.8987113834249312E-2</v>
      </c>
      <c r="F974" s="2">
        <f>'Moving Avg'!D974</f>
        <v>9.9972199999999987</v>
      </c>
      <c r="G974" s="2">
        <f>'Moving Avg'!F974</f>
        <v>9.9639149999999983</v>
      </c>
      <c r="H974" s="2">
        <f>'Moving Avg'!G974</f>
        <v>9.9830639999999971</v>
      </c>
      <c r="I974" s="2">
        <f>'Moving Avg'!H974</f>
        <v>8.9269355000000061</v>
      </c>
      <c r="J974" s="17" t="str">
        <f>OBV!F974</f>
        <v>NEUTRAL</v>
      </c>
      <c r="K974" s="17" t="e">
        <f>OBV!G974</f>
        <v>#DIV/0!</v>
      </c>
      <c r="L974" s="17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9.9742999999999995</v>
      </c>
      <c r="C975" s="2">
        <f>RSI!I975</f>
        <v>49.114209085063024</v>
      </c>
      <c r="D975" s="2">
        <f>MACD!E975</f>
        <v>-5.0300849795394953E-3</v>
      </c>
      <c r="E975" s="2">
        <f>MACD!F975</f>
        <v>-1.6195708063307349E-2</v>
      </c>
      <c r="F975" s="2">
        <f>'Moving Avg'!D975</f>
        <v>9.9895800000000001</v>
      </c>
      <c r="G975" s="2">
        <f>'Moving Avg'!F975</f>
        <v>9.9651849999999982</v>
      </c>
      <c r="H975" s="2">
        <f>'Moving Avg'!G975</f>
        <v>9.9779699999999956</v>
      </c>
      <c r="I975" s="2">
        <f>'Moving Avg'!H975</f>
        <v>8.9444850000000073</v>
      </c>
      <c r="J975" s="17" t="str">
        <f>OBV!F975</f>
        <v>NEUTRAL</v>
      </c>
      <c r="K975" s="17" t="e">
        <f>OBV!G975</f>
        <v>#DIV/0!</v>
      </c>
      <c r="L975" s="17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9.9701000000000004</v>
      </c>
      <c r="C976" s="2">
        <f>RSI!I976</f>
        <v>48.71083282767448</v>
      </c>
      <c r="D976" s="2">
        <f>MACD!E976</f>
        <v>-4.6394322087461859E-3</v>
      </c>
      <c r="E976" s="2">
        <f>MACD!F976</f>
        <v>-1.3884452892395116E-2</v>
      </c>
      <c r="F976" s="2">
        <f>'Moving Avg'!D976</f>
        <v>9.9811000000000014</v>
      </c>
      <c r="G976" s="2">
        <f>'Moving Avg'!F976</f>
        <v>9.9723999999999968</v>
      </c>
      <c r="H976" s="2">
        <f>'Moving Avg'!G976</f>
        <v>9.9736419999999981</v>
      </c>
      <c r="I976" s="2">
        <f>'Moving Avg'!H976</f>
        <v>8.9620135000000065</v>
      </c>
      <c r="J976" s="17" t="str">
        <f>OBV!F976</f>
        <v>NEUTRAL</v>
      </c>
      <c r="K976" s="17" t="e">
        <f>OBV!G976</f>
        <v>#DIV/0!</v>
      </c>
      <c r="L976" s="17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9.9701000000000004</v>
      </c>
      <c r="C977" s="2">
        <f>RSI!I977</f>
        <v>48.71083282767448</v>
      </c>
      <c r="D977" s="2">
        <f>MACD!E977</f>
        <v>-4.2326309528952777E-3</v>
      </c>
      <c r="E977" s="2">
        <f>MACD!F977</f>
        <v>-1.195408850449515E-2</v>
      </c>
      <c r="F977" s="2">
        <f>'Moving Avg'!D977</f>
        <v>9.9802599999999995</v>
      </c>
      <c r="G977" s="2">
        <f>'Moving Avg'!F977</f>
        <v>9.979614999999999</v>
      </c>
      <c r="H977" s="2">
        <f>'Moving Avg'!G977</f>
        <v>9.9702459999999977</v>
      </c>
      <c r="I977" s="2">
        <f>'Moving Avg'!H977</f>
        <v>8.9792960000000086</v>
      </c>
      <c r="J977" s="17" t="str">
        <f>OBV!F977</f>
        <v>NEUTRAL</v>
      </c>
      <c r="K977" s="17" t="e">
        <f>OBV!G977</f>
        <v>#DIV/0!</v>
      </c>
      <c r="L977" s="17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9.9786000000000001</v>
      </c>
      <c r="C978" s="2">
        <f>RSI!I978</f>
        <v>49.680841351219527</v>
      </c>
      <c r="D978" s="2">
        <f>MACD!E978</f>
        <v>-4.447443291441644E-3</v>
      </c>
      <c r="E978" s="2">
        <f>MACD!F978</f>
        <v>-1.045275946188445E-2</v>
      </c>
      <c r="F978" s="2">
        <f>'Moving Avg'!D978</f>
        <v>9.9734800000000003</v>
      </c>
      <c r="G978" s="2">
        <f>'Moving Avg'!F978</f>
        <v>9.9904399999999995</v>
      </c>
      <c r="H978" s="2">
        <f>'Moving Avg'!G978</f>
        <v>9.966255999999996</v>
      </c>
      <c r="I978" s="2">
        <f>'Moving Avg'!H978</f>
        <v>8.9968175000000077</v>
      </c>
      <c r="J978" s="17" t="str">
        <f>OBV!F978</f>
        <v>NEUTRAL</v>
      </c>
      <c r="K978" s="17" t="e">
        <f>OBV!G978</f>
        <v>#DIV/0!</v>
      </c>
      <c r="L978" s="17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9.9954999999999998</v>
      </c>
      <c r="C979" s="2">
        <f>RSI!I979</f>
        <v>51.639215652832029</v>
      </c>
      <c r="D979" s="2">
        <f>MACD!E979</f>
        <v>-5.8659151431061929E-3</v>
      </c>
      <c r="E979" s="2">
        <f>MACD!F979</f>
        <v>-9.5353905981287995E-3</v>
      </c>
      <c r="F979" s="2">
        <f>'Moving Avg'!D979</f>
        <v>9.9777200000000015</v>
      </c>
      <c r="G979" s="2">
        <f>'Moving Avg'!F979</f>
        <v>9.9942599999999988</v>
      </c>
      <c r="H979" s="2">
        <f>'Moving Avg'!G979</f>
        <v>9.9633679999999956</v>
      </c>
      <c r="I979" s="2">
        <f>'Moving Avg'!H979</f>
        <v>9.0135050000000074</v>
      </c>
      <c r="J979" s="17" t="str">
        <f>OBV!F979</f>
        <v>NEUTRAL</v>
      </c>
      <c r="K979" s="17" t="e">
        <f>OBV!G979</f>
        <v>#DIV/0!</v>
      </c>
      <c r="L979" s="17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10.012499999999999</v>
      </c>
      <c r="C980" s="2">
        <f>RSI!I980</f>
        <v>53.595661436759762</v>
      </c>
      <c r="D980" s="2">
        <f>MACD!E980</f>
        <v>-2.5343370765398276E-3</v>
      </c>
      <c r="E980" s="2">
        <f>MACD!F980</f>
        <v>-8.1351798938110054E-3</v>
      </c>
      <c r="F980" s="2">
        <f>'Moving Avg'!D980</f>
        <v>9.98536</v>
      </c>
      <c r="G980" s="2">
        <f>'Moving Avg'!F980</f>
        <v>9.9904399999999995</v>
      </c>
      <c r="H980" s="2">
        <f>'Moving Avg'!G980</f>
        <v>9.9607359999999954</v>
      </c>
      <c r="I980" s="2">
        <f>'Moving Avg'!H980</f>
        <v>9.0303430000000091</v>
      </c>
      <c r="J980" s="17" t="str">
        <f>OBV!F980</f>
        <v>NEUTRAL</v>
      </c>
      <c r="K980" s="17" t="e">
        <f>OBV!G980</f>
        <v>#DIV/0!</v>
      </c>
      <c r="L980" s="17" t="str">
        <f>OBV!H980</f>
        <v>NEUTRAL</v>
      </c>
    </row>
    <row r="981" spans="1:12" ht="13.5" x14ac:dyDescent="0.25">
      <c r="A981" s="3">
        <f>RSI!A981</f>
        <v>43434</v>
      </c>
      <c r="B981" s="2">
        <f>RSI!B981</f>
        <v>10.0168</v>
      </c>
      <c r="C981" s="2">
        <f>RSI!I981</f>
        <v>54.101459975685415</v>
      </c>
      <c r="D981" s="2">
        <f>MACD!E981</f>
        <v>-2.1376352493973627E-4</v>
      </c>
      <c r="E981" s="2">
        <f>MACD!F981</f>
        <v>-6.5508966200367525E-3</v>
      </c>
      <c r="F981" s="2">
        <f>'Moving Avg'!D981</f>
        <v>9.9946999999999999</v>
      </c>
      <c r="G981" s="2">
        <f>'Moving Avg'!F981</f>
        <v>9.9891699999999979</v>
      </c>
      <c r="H981" s="2">
        <f>'Moving Avg'!G981</f>
        <v>9.9574259999999963</v>
      </c>
      <c r="I981" s="2">
        <f>'Moving Avg'!H981</f>
        <v>9.0474485000000087</v>
      </c>
      <c r="J981" s="17" t="str">
        <f>OBV!F981</f>
        <v>NEUTRAL</v>
      </c>
      <c r="K981" s="17" t="e">
        <f>OBV!G981</f>
        <v>#DIV/0!</v>
      </c>
      <c r="L981" s="17" t="str">
        <f>OBV!H981</f>
        <v>NEUTRAL</v>
      </c>
    </row>
    <row r="982" spans="1:12" ht="13.5" x14ac:dyDescent="0.25">
      <c r="A982" s="3">
        <f>RSI!A982</f>
        <v>43437</v>
      </c>
      <c r="B982" s="2">
        <f>RSI!B982</f>
        <v>9.9913000000000007</v>
      </c>
      <c r="C982" s="2">
        <f>RSI!I982</f>
        <v>50.580519541544398</v>
      </c>
      <c r="D982" s="2">
        <f>MACD!E982</f>
        <v>-2.4302513289580219E-3</v>
      </c>
      <c r="E982" s="2">
        <f>MACD!F982</f>
        <v>-5.7267675618210062E-3</v>
      </c>
      <c r="F982" s="2">
        <f>'Moving Avg'!D982</f>
        <v>9.998940000000001</v>
      </c>
      <c r="G982" s="2">
        <f>'Moving Avg'!F982</f>
        <v>9.9900199999999977</v>
      </c>
      <c r="H982" s="2">
        <f>'Moving Avg'!G982</f>
        <v>9.9552179999999968</v>
      </c>
      <c r="I982" s="2">
        <f>'Moving Avg'!H982</f>
        <v>9.0644265000000068</v>
      </c>
      <c r="J982" s="17" t="str">
        <f>OBV!F982</f>
        <v>NEUTRAL</v>
      </c>
      <c r="K982" s="17" t="e">
        <f>OBV!G982</f>
        <v>#DIV/0!</v>
      </c>
      <c r="L982" s="17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9.9870999999999999</v>
      </c>
      <c r="C983" s="2">
        <f>RSI!I983</f>
        <v>50.003298518612461</v>
      </c>
      <c r="D983" s="2">
        <f>MACD!E983</f>
        <v>1.8551813183673715E-3</v>
      </c>
      <c r="E983" s="2">
        <f>MACD!F983</f>
        <v>-4.2103777857833303E-3</v>
      </c>
      <c r="F983" s="2">
        <f>'Moving Avg'!D983</f>
        <v>10.000640000000001</v>
      </c>
      <c r="G983" s="2">
        <f>'Moving Avg'!F983</f>
        <v>9.9885349999999988</v>
      </c>
      <c r="H983" s="2">
        <f>'Moving Avg'!G983</f>
        <v>9.955473999999997</v>
      </c>
      <c r="I983" s="2">
        <f>'Moving Avg'!H983</f>
        <v>9.0815475000000081</v>
      </c>
      <c r="J983" s="17" t="str">
        <f>OBV!F983</f>
        <v>NEUTRAL</v>
      </c>
      <c r="K983" s="17" t="e">
        <f>OBV!G983</f>
        <v>#DIV/0!</v>
      </c>
      <c r="L983" s="17" t="str">
        <f>OBV!H983</f>
        <v>NEUTRAL</v>
      </c>
    </row>
    <row r="984" spans="1:12" ht="13.5" x14ac:dyDescent="0.25">
      <c r="A984" s="3">
        <f>RSI!A984</f>
        <v>43439</v>
      </c>
      <c r="B984" s="2">
        <f>RSI!B984</f>
        <v>10.0168</v>
      </c>
      <c r="C984" s="2">
        <f>RSI!I984</f>
        <v>54.000904519440361</v>
      </c>
      <c r="D984" s="2">
        <f>MACD!E984</f>
        <v>-2.5958920356483617E-3</v>
      </c>
      <c r="E984" s="2">
        <f>MACD!F984</f>
        <v>-3.8874806357563369E-3</v>
      </c>
      <c r="F984" s="2">
        <f>'Moving Avg'!D984</f>
        <v>10.004900000000001</v>
      </c>
      <c r="G984" s="2">
        <f>'Moving Avg'!F984</f>
        <v>9.9885349999999971</v>
      </c>
      <c r="H984" s="2">
        <f>'Moving Avg'!G984</f>
        <v>9.9563239999999951</v>
      </c>
      <c r="I984" s="2">
        <f>'Moving Avg'!H984</f>
        <v>9.0988335000000085</v>
      </c>
      <c r="J984" s="17" t="str">
        <f>OBV!F984</f>
        <v>NEUTRAL</v>
      </c>
      <c r="K984" s="17" t="e">
        <f>OBV!G984</f>
        <v>#DIV/0!</v>
      </c>
      <c r="L984" s="17" t="str">
        <f>OBV!H984</f>
        <v>NEUTRAL</v>
      </c>
    </row>
    <row r="985" spans="1:12" ht="13.5" x14ac:dyDescent="0.25">
      <c r="A985" s="3">
        <f>RSI!A985</f>
        <v>43440</v>
      </c>
      <c r="B985" s="2">
        <f>RSI!B985</f>
        <v>10.0168</v>
      </c>
      <c r="C985" s="2">
        <f>RSI!I985</f>
        <v>54.000904519440361</v>
      </c>
      <c r="D985" s="2">
        <f>MACD!E985</f>
        <v>-6.5379478881038011E-3</v>
      </c>
      <c r="E985" s="2">
        <f>MACD!F985</f>
        <v>-4.4175740862258299E-3</v>
      </c>
      <c r="F985" s="2">
        <f>'Moving Avg'!D985</f>
        <v>10.00576</v>
      </c>
      <c r="G985" s="2">
        <f>'Moving Avg'!F985</f>
        <v>9.9906599999999983</v>
      </c>
      <c r="H985" s="2">
        <f>'Moving Avg'!G985</f>
        <v>9.9571739999999949</v>
      </c>
      <c r="I985" s="2">
        <f>'Moving Avg'!H985</f>
        <v>9.11626750000001</v>
      </c>
      <c r="J985" s="17" t="str">
        <f>OBV!F985</f>
        <v>NEUTRAL</v>
      </c>
      <c r="K985" s="17" t="e">
        <f>OBV!G985</f>
        <v>#DIV/0!</v>
      </c>
      <c r="L985" s="17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10.0932</v>
      </c>
      <c r="C986" s="2">
        <f>RSI!I986</f>
        <v>62.860287054283461</v>
      </c>
      <c r="D986" s="2">
        <f>MACD!E986</f>
        <v>-1.6341690246715501E-2</v>
      </c>
      <c r="E986" s="2">
        <f>MACD!F986</f>
        <v>-6.8023973183237649E-3</v>
      </c>
      <c r="F986" s="2">
        <f>'Moving Avg'!D986</f>
        <v>10.021039999999999</v>
      </c>
      <c r="G986" s="2">
        <f>'Moving Avg'!F986</f>
        <v>9.9966049999999989</v>
      </c>
      <c r="H986" s="2">
        <f>'Moving Avg'!G986</f>
        <v>9.9595519999999969</v>
      </c>
      <c r="I986" s="2">
        <f>'Moving Avg'!H986</f>
        <v>9.1340995000000103</v>
      </c>
      <c r="J986" s="17" t="str">
        <f>OBV!F986</f>
        <v>NEUTRAL</v>
      </c>
      <c r="K986" s="17" t="e">
        <f>OBV!G986</f>
        <v>#DIV/0!</v>
      </c>
      <c r="L986" s="17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10.0168</v>
      </c>
      <c r="C987" s="2">
        <f>RSI!I987</f>
        <v>52.061900632431374</v>
      </c>
      <c r="D987" s="2">
        <f>MACD!E987</f>
        <v>-1.9580044627431903E-2</v>
      </c>
      <c r="E987" s="2">
        <f>MACD!F987</f>
        <v>-9.3579267801453918E-3</v>
      </c>
      <c r="F987" s="2">
        <f>'Moving Avg'!D987</f>
        <v>10.026140000000002</v>
      </c>
      <c r="G987" s="2">
        <f>'Moving Avg'!F987</f>
        <v>9.9987299999999966</v>
      </c>
      <c r="H987" s="2">
        <f>'Moving Avg'!G987</f>
        <v>9.9604019999999966</v>
      </c>
      <c r="I987" s="2">
        <f>'Moving Avg'!H987</f>
        <v>9.1516155000000108</v>
      </c>
      <c r="J987" s="17" t="str">
        <f>OBV!F987</f>
        <v>NEUTRAL</v>
      </c>
      <c r="K987" s="17" t="e">
        <f>OBV!G987</f>
        <v>#DIV/0!</v>
      </c>
      <c r="L987" s="17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10.021000000000001</v>
      </c>
      <c r="C988" s="2">
        <f>RSI!I988</f>
        <v>52.54452521917181</v>
      </c>
      <c r="D988" s="2">
        <f>MACD!E988</f>
        <v>-2.1429694986936809E-2</v>
      </c>
      <c r="E988" s="2">
        <f>MACD!F988</f>
        <v>-1.1772280421503675E-2</v>
      </c>
      <c r="F988" s="2">
        <f>'Moving Avg'!D988</f>
        <v>10.032920000000001</v>
      </c>
      <c r="G988" s="2">
        <f>'Moving Avg'!F988</f>
        <v>10.001064999999997</v>
      </c>
      <c r="H988" s="2">
        <f>'Moving Avg'!G988</f>
        <v>9.9615899999999975</v>
      </c>
      <c r="I988" s="2">
        <f>'Moving Avg'!H988</f>
        <v>9.1692345000000106</v>
      </c>
      <c r="J988" s="17" t="str">
        <f>OBV!F988</f>
        <v>NEUTRAL</v>
      </c>
      <c r="K988" s="17" t="e">
        <f>OBV!G988</f>
        <v>#DIV/0!</v>
      </c>
      <c r="L988" s="17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10.0168</v>
      </c>
      <c r="C989" s="2">
        <f>RSI!I989</f>
        <v>51.980942761323632</v>
      </c>
      <c r="D989" s="2">
        <f>MACD!E989</f>
        <v>-2.0206717975305821E-2</v>
      </c>
      <c r="E989" s="2">
        <f>MACD!F989</f>
        <v>-1.3459167932264106E-2</v>
      </c>
      <c r="F989" s="2">
        <f>'Moving Avg'!D989</f>
        <v>10.032920000000001</v>
      </c>
      <c r="G989" s="2">
        <f>'Moving Avg'!F989</f>
        <v>10.003189999999998</v>
      </c>
      <c r="H989" s="2">
        <f>'Moving Avg'!G989</f>
        <v>9.9649859999999979</v>
      </c>
      <c r="I989" s="2">
        <f>'Moving Avg'!H989</f>
        <v>9.18650400000001</v>
      </c>
      <c r="J989" s="17" t="str">
        <f>OBV!F989</f>
        <v>NEUTRAL</v>
      </c>
      <c r="K989" s="17" t="e">
        <f>OBV!G989</f>
        <v>#DIV/0!</v>
      </c>
      <c r="L989" s="17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9.9954999999999998</v>
      </c>
      <c r="C990" s="2">
        <f>RSI!I990</f>
        <v>49.104434004191731</v>
      </c>
      <c r="D990" s="2">
        <f>MACD!E990</f>
        <v>-1.5067841764192735E-2</v>
      </c>
      <c r="E990" s="2">
        <f>MACD!F990</f>
        <v>-1.3780902698649834E-2</v>
      </c>
      <c r="F990" s="2">
        <f>'Moving Avg'!D990</f>
        <v>10.02866</v>
      </c>
      <c r="G990" s="2">
        <f>'Moving Avg'!F990</f>
        <v>10.002339999999998</v>
      </c>
      <c r="H990" s="2">
        <f>'Moving Avg'!G990</f>
        <v>9.9688059999999954</v>
      </c>
      <c r="I990" s="2">
        <f>'Moving Avg'!H990</f>
        <v>9.2033390000000104</v>
      </c>
      <c r="J990" s="17" t="str">
        <f>OBV!F990</f>
        <v>NEUTRAL</v>
      </c>
      <c r="K990" s="17" t="e">
        <f>OBV!G990</f>
        <v>#DIV/0!</v>
      </c>
      <c r="L990" s="17" t="str">
        <f>OBV!H990</f>
        <v>NEUTRAL</v>
      </c>
    </row>
    <row r="991" spans="1:12" ht="13.5" x14ac:dyDescent="0.25">
      <c r="A991" s="3">
        <f>RSI!A991</f>
        <v>43448</v>
      </c>
      <c r="B991" s="2">
        <f>RSI!B991</f>
        <v>9.9954999999999998</v>
      </c>
      <c r="C991" s="2">
        <f>RSI!I991</f>
        <v>49.104434004191731</v>
      </c>
      <c r="D991" s="2">
        <f>MACD!E991</f>
        <v>-1.0014672746777364E-2</v>
      </c>
      <c r="E991" s="2">
        <f>MACD!F991</f>
        <v>-1.302765670827534E-2</v>
      </c>
      <c r="F991" s="2">
        <f>'Moving Avg'!D991</f>
        <v>10.009119999999999</v>
      </c>
      <c r="G991" s="2">
        <f>'Moving Avg'!F991</f>
        <v>10.001489999999999</v>
      </c>
      <c r="H991" s="2">
        <f>'Moving Avg'!G991</f>
        <v>9.9734739999999977</v>
      </c>
      <c r="I991" s="2">
        <f>'Moving Avg'!H991</f>
        <v>9.2200920000000117</v>
      </c>
      <c r="J991" s="17" t="str">
        <f>OBV!F991</f>
        <v>NEUTRAL</v>
      </c>
      <c r="K991" s="17" t="e">
        <f>OBV!G991</f>
        <v>#DIV/0!</v>
      </c>
      <c r="L991" s="17" t="str">
        <f>OBV!H991</f>
        <v>NEUTRAL</v>
      </c>
    </row>
    <row r="992" spans="1:12" ht="13.5" x14ac:dyDescent="0.25">
      <c r="A992" s="3">
        <f>RSI!A992</f>
        <v>43451</v>
      </c>
      <c r="B992" s="2">
        <f>RSI!B992</f>
        <v>9.9742999999999995</v>
      </c>
      <c r="C992" s="2">
        <f>RSI!I992</f>
        <v>46.156102570885068</v>
      </c>
      <c r="D992" s="2">
        <f>MACD!E992</f>
        <v>-8.0514813770449223E-3</v>
      </c>
      <c r="E992" s="2">
        <f>MACD!F992</f>
        <v>-1.2032421642029258E-2</v>
      </c>
      <c r="F992" s="2">
        <f>'Moving Avg'!D992</f>
        <v>10.000620000000001</v>
      </c>
      <c r="G992" s="2">
        <f>'Moving Avg'!F992</f>
        <v>10.001489999999997</v>
      </c>
      <c r="H992" s="2">
        <f>'Moving Avg'!G992</f>
        <v>9.9777179999999976</v>
      </c>
      <c r="I992" s="2">
        <f>'Moving Avg'!H992</f>
        <v>9.2358040000000123</v>
      </c>
      <c r="J992" s="17" t="str">
        <f>OBV!F992</f>
        <v>NEUTRAL</v>
      </c>
      <c r="K992" s="17" t="e">
        <f>OBV!G992</f>
        <v>#DIV/0!</v>
      </c>
      <c r="L992" s="17" t="str">
        <f>OBV!H992</f>
        <v>NEUTRAL</v>
      </c>
    </row>
    <row r="993" spans="1:12" ht="13.5" x14ac:dyDescent="0.25">
      <c r="A993" s="3">
        <f>RSI!A993</f>
        <v>43452</v>
      </c>
      <c r="B993" s="2">
        <f>RSI!B993</f>
        <v>9.9530999999999992</v>
      </c>
      <c r="C993" s="2">
        <f>RSI!I993</f>
        <v>43.352876066865434</v>
      </c>
      <c r="D993" s="2">
        <f>MACD!E993</f>
        <v>-5.303664989053658E-3</v>
      </c>
      <c r="E993" s="2">
        <f>MACD!F993</f>
        <v>-1.0686670311434138E-2</v>
      </c>
      <c r="F993" s="2">
        <f>'Moving Avg'!D993</f>
        <v>9.9870400000000004</v>
      </c>
      <c r="G993" s="2">
        <f>'Moving Avg'!F993</f>
        <v>9.9985199999999974</v>
      </c>
      <c r="H993" s="2">
        <f>'Moving Avg'!G993</f>
        <v>9.9817079999999994</v>
      </c>
      <c r="I993" s="2">
        <f>'Moving Avg'!H993</f>
        <v>9.2508520000000107</v>
      </c>
      <c r="J993" s="17" t="str">
        <f>OBV!F993</f>
        <v>NEUTRAL</v>
      </c>
      <c r="K993" s="17" t="e">
        <f>OBV!G993</f>
        <v>#DIV/0!</v>
      </c>
      <c r="L993" s="17" t="str">
        <f>OBV!H993</f>
        <v>NEUTRAL</v>
      </c>
    </row>
    <row r="994" spans="1:12" ht="13.5" x14ac:dyDescent="0.25">
      <c r="A994" s="3">
        <f>RSI!A994</f>
        <v>43453</v>
      </c>
      <c r="B994" s="2">
        <f>RSI!B994</f>
        <v>9.9319000000000006</v>
      </c>
      <c r="C994" s="2">
        <f>RSI!I994</f>
        <v>40.691435597852305</v>
      </c>
      <c r="D994" s="2">
        <f>MACD!E994</f>
        <v>3.4366887620951303E-3</v>
      </c>
      <c r="E994" s="2">
        <f>MACD!F994</f>
        <v>-7.8619984967282838E-3</v>
      </c>
      <c r="F994" s="2">
        <f>'Moving Avg'!D994</f>
        <v>9.9700600000000001</v>
      </c>
      <c r="G994" s="2">
        <f>'Moving Avg'!F994</f>
        <v>9.9963999999999995</v>
      </c>
      <c r="H994" s="2">
        <f>'Moving Avg'!G994</f>
        <v>9.9852739999999987</v>
      </c>
      <c r="I994" s="2">
        <f>'Moving Avg'!H994</f>
        <v>9.2658105000000113</v>
      </c>
      <c r="J994" s="17" t="str">
        <f>OBV!F994</f>
        <v>NEUTRAL</v>
      </c>
      <c r="K994" s="17" t="e">
        <f>OBV!G994</f>
        <v>#DIV/0!</v>
      </c>
      <c r="L994" s="17" t="str">
        <f>OBV!H994</f>
        <v>NEUTRAL</v>
      </c>
    </row>
    <row r="995" spans="1:12" ht="13.5" x14ac:dyDescent="0.25">
      <c r="A995" s="3">
        <f>RSI!A995</f>
        <v>43454</v>
      </c>
      <c r="B995" s="2">
        <f>RSI!B995</f>
        <v>9.9234000000000009</v>
      </c>
      <c r="C995" s="2">
        <f>RSI!I995</f>
        <v>39.640665920036788</v>
      </c>
      <c r="D995" s="2">
        <f>MACD!E995</f>
        <v>1.1842530717984801E-2</v>
      </c>
      <c r="E995" s="2">
        <f>MACD!F995</f>
        <v>-3.9210926537856673E-3</v>
      </c>
      <c r="F995" s="2">
        <f>'Moving Avg'!D995</f>
        <v>9.9556399999999989</v>
      </c>
      <c r="G995" s="2">
        <f>'Moving Avg'!F995</f>
        <v>9.9938549999999999</v>
      </c>
      <c r="H995" s="2">
        <f>'Moving Avg'!G995</f>
        <v>9.988923999999999</v>
      </c>
      <c r="I995" s="2">
        <f>'Moving Avg'!H995</f>
        <v>9.2809725000000114</v>
      </c>
      <c r="J995" s="17" t="str">
        <f>OBV!F995</f>
        <v>NEUTRAL</v>
      </c>
      <c r="K995" s="17" t="e">
        <f>OBV!G995</f>
        <v>#DIV/0!</v>
      </c>
      <c r="L995" s="17" t="str">
        <f>OBV!H995</f>
        <v>NEUTRAL</v>
      </c>
    </row>
    <row r="996" spans="1:12" ht="13.5" x14ac:dyDescent="0.25">
      <c r="A996" s="3">
        <f>RSI!A996</f>
        <v>43455</v>
      </c>
      <c r="B996" s="2">
        <f>RSI!B996</f>
        <v>9.9657999999999998</v>
      </c>
      <c r="C996" s="2">
        <f>RSI!I996</f>
        <v>46.993656069039666</v>
      </c>
      <c r="D996" s="2">
        <f>MACD!E996</f>
        <v>2.7970839592624586E-2</v>
      </c>
      <c r="E996" s="2">
        <f>MACD!F996</f>
        <v>2.4572937954963833E-3</v>
      </c>
      <c r="F996" s="2">
        <f>'Moving Avg'!D996</f>
        <v>9.9497</v>
      </c>
      <c r="G996" s="2">
        <f>'Moving Avg'!F996</f>
        <v>9.9936400000000027</v>
      </c>
      <c r="H996" s="2">
        <f>'Moving Avg'!G996</f>
        <v>9.9896879999999992</v>
      </c>
      <c r="I996" s="2">
        <f>'Moving Avg'!H996</f>
        <v>9.2966745000000106</v>
      </c>
      <c r="J996" s="17" t="str">
        <f>OBV!F996</f>
        <v>NEUTRAL</v>
      </c>
      <c r="K996" s="17" t="e">
        <f>OBV!G996</f>
        <v>#DIV/0!</v>
      </c>
      <c r="L996" s="17" t="str">
        <f>OBV!H996</f>
        <v>NEUTRAL</v>
      </c>
    </row>
    <row r="997" spans="1:12" ht="13.5" x14ac:dyDescent="0.25">
      <c r="A997" s="3">
        <f>RSI!A997</f>
        <v>43458</v>
      </c>
      <c r="B997" s="2">
        <f>RSI!B997</f>
        <v>9.9360999999999997</v>
      </c>
      <c r="C997" s="2">
        <f>RSI!I997</f>
        <v>43.038597401356988</v>
      </c>
      <c r="D997" s="2">
        <f>MACD!E997</f>
        <v>3.2186228715572085E-2</v>
      </c>
      <c r="E997" s="2">
        <f>MACD!F997</f>
        <v>8.403080779511525E-3</v>
      </c>
      <c r="F997" s="2">
        <f>'Moving Avg'!D997</f>
        <v>9.9420600000000015</v>
      </c>
      <c r="G997" s="2">
        <f>'Moving Avg'!F997</f>
        <v>9.9919400000000032</v>
      </c>
      <c r="H997" s="2">
        <f>'Moving Avg'!G997</f>
        <v>9.9911300000000001</v>
      </c>
      <c r="I997" s="2">
        <f>'Moving Avg'!H997</f>
        <v>9.3120640000000101</v>
      </c>
      <c r="J997" s="17" t="str">
        <f>OBV!F997</f>
        <v>NEUTRAL</v>
      </c>
      <c r="K997" s="17" t="e">
        <f>OBV!G997</f>
        <v>#DIV/0!</v>
      </c>
      <c r="L997" s="17" t="str">
        <f>OBV!H997</f>
        <v>NEUTRAL</v>
      </c>
    </row>
    <row r="998" spans="1:12" ht="13.5" x14ac:dyDescent="0.25">
      <c r="A998" s="3">
        <f>RSI!A998</f>
        <v>43459</v>
      </c>
      <c r="B998" s="2">
        <f>RSI!B998</f>
        <v>9.8978999999999999</v>
      </c>
      <c r="C998" s="2">
        <f>RSI!I998</f>
        <v>38.545192897222918</v>
      </c>
      <c r="D998" s="2">
        <f>MACD!E998</f>
        <v>3.9517530977535742E-2</v>
      </c>
      <c r="E998" s="2">
        <f>MACD!F998</f>
        <v>1.4625970819116369E-2</v>
      </c>
      <c r="F998" s="2">
        <f>'Moving Avg'!D998</f>
        <v>9.9310200000000002</v>
      </c>
      <c r="G998" s="2">
        <f>'Moving Avg'!F998</f>
        <v>9.9879050000000014</v>
      </c>
      <c r="H998" s="2">
        <f>'Moving Avg'!G998</f>
        <v>9.9896019999999996</v>
      </c>
      <c r="I998" s="2">
        <f>'Moving Avg'!H998</f>
        <v>9.3272625000000087</v>
      </c>
      <c r="J998" s="17" t="str">
        <f>OBV!F998</f>
        <v>NEUTRAL</v>
      </c>
      <c r="K998" s="17" t="e">
        <f>OBV!G998</f>
        <v>#DIV/0!</v>
      </c>
      <c r="L998" s="17" t="str">
        <f>OBV!H998</f>
        <v>NEUTRAL</v>
      </c>
    </row>
    <row r="999" spans="1:12" ht="13.5" x14ac:dyDescent="0.25">
      <c r="A999" s="3">
        <f>RSI!A999</f>
        <v>43460</v>
      </c>
      <c r="B999" s="2">
        <f>RSI!B999</f>
        <v>9.8851999999999993</v>
      </c>
      <c r="C999" s="2">
        <f>RSI!I999</f>
        <v>37.15628103454106</v>
      </c>
      <c r="D999" s="2">
        <f>MACD!E999</f>
        <v>4.6508522425199317E-2</v>
      </c>
      <c r="E999" s="2">
        <f>MACD!F999</f>
        <v>2.1002481140332957E-2</v>
      </c>
      <c r="F999" s="2">
        <f>'Moving Avg'!D999</f>
        <v>9.9216800000000003</v>
      </c>
      <c r="G999" s="2">
        <f>'Moving Avg'!F999</f>
        <v>9.9823900000000005</v>
      </c>
      <c r="H999" s="2">
        <f>'Moving Avg'!G999</f>
        <v>9.984</v>
      </c>
      <c r="I999" s="2">
        <f>'Moving Avg'!H999</f>
        <v>9.341577000000008</v>
      </c>
      <c r="J999" s="17" t="str">
        <f>OBV!F999</f>
        <v>NEUTRAL</v>
      </c>
      <c r="K999" s="17" t="e">
        <f>OBV!G999</f>
        <v>#DIV/0!</v>
      </c>
      <c r="L999" s="17" t="str">
        <f>OBV!H999</f>
        <v>NEUTRAL</v>
      </c>
    </row>
    <row r="1000" spans="1:12" ht="13.5" x14ac:dyDescent="0.25">
      <c r="A1000" s="3">
        <f>RSI!A1000</f>
        <v>43461</v>
      </c>
      <c r="B1000" s="2">
        <f>RSI!B1000</f>
        <v>9.8681999999999999</v>
      </c>
      <c r="C1000" s="2">
        <f>RSI!I1000</f>
        <v>35.321543197827864</v>
      </c>
      <c r="D1000" s="2">
        <f>MACD!E1000</f>
        <v>5.0937834557410966E-2</v>
      </c>
      <c r="E1000" s="2">
        <f>MACD!F1000</f>
        <v>2.6989551823748559E-2</v>
      </c>
      <c r="F1000" s="2">
        <f>'Moving Avg'!D1000</f>
        <v>9.910639999999999</v>
      </c>
      <c r="G1000" s="2">
        <f>'Moving Avg'!F1000</f>
        <v>9.9751750000000019</v>
      </c>
      <c r="H1000" s="2">
        <f>'Moving Avg'!G1000</f>
        <v>9.9793299999999991</v>
      </c>
      <c r="I1000" s="2">
        <f>'Moving Avg'!H1000</f>
        <v>9.354231500000008</v>
      </c>
      <c r="J1000" s="17" t="str">
        <f>OBV!F1000</f>
        <v>NEUTRAL</v>
      </c>
      <c r="K1000" s="17" t="e">
        <f>OBV!G1000</f>
        <v>#DIV/0!</v>
      </c>
      <c r="L1000" s="17" t="str">
        <f>OBV!H1000</f>
        <v>NEUTRAL</v>
      </c>
    </row>
    <row r="1001" spans="1:12" ht="13.5" x14ac:dyDescent="0.25">
      <c r="A1001" s="3">
        <f>RSI!A1001</f>
        <v>43462</v>
      </c>
      <c r="B1001" s="2">
        <f>RSI!B1001</f>
        <v>9.9742999999999995</v>
      </c>
      <c r="C1001" s="2">
        <f>RSI!I1001</f>
        <v>51.438555037454549</v>
      </c>
      <c r="D1001" s="2">
        <f>MACD!E1001</f>
        <v>4.7419058198801878E-2</v>
      </c>
      <c r="E1001" s="2">
        <f>MACD!F1001</f>
        <v>3.1075453098759226E-2</v>
      </c>
      <c r="F1001" s="2">
        <f>'Moving Avg'!D1001</f>
        <v>9.9123400000000004</v>
      </c>
      <c r="G1001" s="2">
        <f>'Moving Avg'!F1001</f>
        <v>9.9730500000000024</v>
      </c>
      <c r="H1001" s="2">
        <f>'Moving Avg'!G1001</f>
        <v>9.9776319999999981</v>
      </c>
      <c r="I1001" s="2">
        <f>'Moving Avg'!H1001</f>
        <v>9.3674005000000076</v>
      </c>
      <c r="J1001" s="17" t="str">
        <f>OBV!F1001</f>
        <v>NEUTRAL</v>
      </c>
      <c r="K1001" s="17" t="e">
        <f>OBV!G1001</f>
        <v>#DIV/0!</v>
      </c>
      <c r="L1001" s="17" t="str">
        <f>OBV!H1001</f>
        <v>NEUTRAL</v>
      </c>
    </row>
    <row r="1002" spans="1:12" ht="13.5" x14ac:dyDescent="0.25">
      <c r="A1002" s="3">
        <f>RSI!A1002</f>
        <v>43465</v>
      </c>
      <c r="B1002" s="2">
        <f>RSI!B1002</f>
        <v>10.0168</v>
      </c>
      <c r="C1002" s="2">
        <f>RSI!I1002</f>
        <v>56.151945650359409</v>
      </c>
      <c r="D1002" s="2">
        <f>MACD!E1002</f>
        <v>3.7953702838651182E-2</v>
      </c>
      <c r="E1002" s="2">
        <f>MACD!F1002</f>
        <v>3.2451103046737623E-2</v>
      </c>
      <c r="F1002" s="2">
        <f>'Moving Avg'!D1002</f>
        <v>9.9284799999999986</v>
      </c>
      <c r="G1002" s="2">
        <f>'Moving Avg'!F1002</f>
        <v>9.9743250000000003</v>
      </c>
      <c r="H1002" s="2">
        <f>'Moving Avg'!G1002</f>
        <v>9.9759340000000005</v>
      </c>
      <c r="I1002" s="2">
        <f>'Moving Avg'!H1002</f>
        <v>9.380010500000008</v>
      </c>
      <c r="J1002" s="17" t="str">
        <f>OBV!F1002</f>
        <v>NEUTRAL</v>
      </c>
      <c r="K1002" s="17" t="e">
        <f>OBV!G1002</f>
        <v>#DIV/0!</v>
      </c>
      <c r="L1002" s="17" t="str">
        <f>OBV!H1002</f>
        <v>NEUTRAL</v>
      </c>
    </row>
    <row r="1003" spans="1:12" ht="13.5" x14ac:dyDescent="0.25">
      <c r="A1003" s="3">
        <f>RSI!A1003</f>
        <v>43467</v>
      </c>
      <c r="B1003" s="2">
        <f>RSI!B1003</f>
        <v>9.9742999999999995</v>
      </c>
      <c r="C1003" s="2">
        <f>RSI!I1003</f>
        <v>50.838023666516357</v>
      </c>
      <c r="D1003" s="2">
        <f>MACD!E1003</f>
        <v>2.9507584504189666E-2</v>
      </c>
      <c r="E1003" s="2">
        <f>MACD!F1003</f>
        <v>3.1862399338228035E-2</v>
      </c>
      <c r="F1003" s="2">
        <f>'Moving Avg'!D1003</f>
        <v>9.943760000000001</v>
      </c>
      <c r="G1003" s="2">
        <f>'Moving Avg'!F1003</f>
        <v>9.9736849999999997</v>
      </c>
      <c r="H1003" s="2">
        <f>'Moving Avg'!G1003</f>
        <v>9.9733859999999979</v>
      </c>
      <c r="I1003" s="2">
        <f>'Moving Avg'!H1003</f>
        <v>9.3928020000000085</v>
      </c>
      <c r="J1003" s="17" t="str">
        <f>OBV!F1003</f>
        <v>NEUTRAL</v>
      </c>
      <c r="K1003" s="17" t="e">
        <f>OBV!G1003</f>
        <v>#DIV/0!</v>
      </c>
      <c r="L1003" s="17" t="str">
        <f>OBV!H1003</f>
        <v>NEUTRAL</v>
      </c>
    </row>
    <row r="1004" spans="1:12" ht="13.5" x14ac:dyDescent="0.25">
      <c r="A1004" s="3">
        <f>RSI!A1004</f>
        <v>43468</v>
      </c>
      <c r="B1004" s="2">
        <f>RSI!B1004</f>
        <v>10.012499999999999</v>
      </c>
      <c r="C1004" s="2">
        <f>RSI!I1004</f>
        <v>54.963500115252877</v>
      </c>
      <c r="D1004" s="2">
        <f>MACD!E1004</f>
        <v>1.6221223022728992E-2</v>
      </c>
      <c r="E1004" s="2">
        <f>MACD!F1004</f>
        <v>2.873416407512823E-2</v>
      </c>
      <c r="F1004" s="2">
        <f>'Moving Avg'!D1004</f>
        <v>9.9692200000000017</v>
      </c>
      <c r="G1004" s="2">
        <f>'Moving Avg'!F1004</f>
        <v>9.9734699999999989</v>
      </c>
      <c r="H1004" s="2">
        <f>'Moving Avg'!G1004</f>
        <v>9.973215999999999</v>
      </c>
      <c r="I1004" s="2">
        <f>'Moving Avg'!H1004</f>
        <v>9.4052920000000082</v>
      </c>
      <c r="J1004" s="17" t="str">
        <f>OBV!F1004</f>
        <v>NEUTRAL</v>
      </c>
      <c r="K1004" s="17" t="e">
        <f>OBV!G1004</f>
        <v>#DIV/0!</v>
      </c>
      <c r="L1004" s="17" t="str">
        <f>OBV!H1004</f>
        <v>NEUTRAL</v>
      </c>
    </row>
    <row r="1005" spans="1:12" ht="13.5" x14ac:dyDescent="0.25">
      <c r="A1005" s="3">
        <f>RSI!A1005</f>
        <v>43469</v>
      </c>
      <c r="B1005" s="2">
        <f>RSI!B1005</f>
        <v>9.9954999999999998</v>
      </c>
      <c r="C1005" s="2">
        <f>RSI!I1005</f>
        <v>52.838469223254592</v>
      </c>
      <c r="D1005" s="2">
        <f>MACD!E1005</f>
        <v>4.6598717421222347E-3</v>
      </c>
      <c r="E1005" s="2">
        <f>MACD!F1005</f>
        <v>2.3919305608527033E-2</v>
      </c>
      <c r="F1005" s="2">
        <f>'Moving Avg'!D1005</f>
        <v>9.9946799999999989</v>
      </c>
      <c r="G1005" s="2">
        <f>'Moving Avg'!F1005</f>
        <v>9.9724049999999984</v>
      </c>
      <c r="H1005" s="2">
        <f>'Moving Avg'!G1005</f>
        <v>9.9741479999999996</v>
      </c>
      <c r="I1005" s="2">
        <f>'Moving Avg'!H1005</f>
        <v>9.4172050000000098</v>
      </c>
      <c r="J1005" s="17" t="str">
        <f>OBV!F1005</f>
        <v>NEUTRAL</v>
      </c>
      <c r="K1005" s="17" t="e">
        <f>OBV!G1005</f>
        <v>#DIV/0!</v>
      </c>
      <c r="L1005" s="17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9.9998000000000005</v>
      </c>
      <c r="C1006" s="2">
        <f>RSI!I1006</f>
        <v>53.32998003001898</v>
      </c>
      <c r="D1006" s="2">
        <f>MACD!E1006</f>
        <v>9.3163502094029127E-4</v>
      </c>
      <c r="E1006" s="2">
        <f>MACD!F1006</f>
        <v>1.9321771491009686E-2</v>
      </c>
      <c r="F1006" s="2">
        <f>'Moving Avg'!D1006</f>
        <v>9.9997799999999994</v>
      </c>
      <c r="G1006" s="2">
        <f>'Moving Avg'!F1006</f>
        <v>9.9677349999999976</v>
      </c>
      <c r="H1006" s="2">
        <f>'Moving Avg'!G1006</f>
        <v>9.9776279999999975</v>
      </c>
      <c r="I1006" s="2">
        <f>'Moving Avg'!H1006</f>
        <v>9.4287950000000098</v>
      </c>
      <c r="J1006" s="17" t="str">
        <f>OBV!F1006</f>
        <v>NEUTRAL</v>
      </c>
      <c r="K1006" s="17" t="e">
        <f>OBV!G1006</f>
        <v>#DIV/0!</v>
      </c>
      <c r="L1006" s="17" t="str">
        <f>OBV!H1006</f>
        <v>NEUTRAL</v>
      </c>
    </row>
    <row r="1007" spans="1:12" ht="13.5" x14ac:dyDescent="0.25">
      <c r="A1007" s="3">
        <f>RSI!A1007</f>
        <v>43473</v>
      </c>
      <c r="B1007" s="2">
        <f>RSI!B1007</f>
        <v>10.186500000000001</v>
      </c>
      <c r="C1007" s="2">
        <f>RSI!I1007</f>
        <v>68.621198082217234</v>
      </c>
      <c r="D1007" s="2">
        <f>MACD!E1007</f>
        <v>-2.0786289874813235E-2</v>
      </c>
      <c r="E1007" s="2">
        <f>MACD!F1007</f>
        <v>1.1300159217845104E-2</v>
      </c>
      <c r="F1007" s="2">
        <f>'Moving Avg'!D1007</f>
        <v>10.033720000000001</v>
      </c>
      <c r="G1007" s="2">
        <f>'Moving Avg'!F1007</f>
        <v>9.9762199999999979</v>
      </c>
      <c r="H1007" s="2">
        <f>'Moving Avg'!G1007</f>
        <v>9.9848419999999987</v>
      </c>
      <c r="I1007" s="2">
        <f>'Moving Avg'!H1007</f>
        <v>9.4408590000000103</v>
      </c>
      <c r="J1007" s="17" t="str">
        <f>OBV!F1007</f>
        <v>NEUTRAL</v>
      </c>
      <c r="K1007" s="17" t="e">
        <f>OBV!G1007</f>
        <v>#DIV/0!</v>
      </c>
      <c r="L1007" s="17" t="str">
        <f>OBV!H1007</f>
        <v>NEUTRAL</v>
      </c>
    </row>
    <row r="1008" spans="1:12" ht="13.5" x14ac:dyDescent="0.25">
      <c r="A1008" s="3">
        <f>RSI!A1008</f>
        <v>43474</v>
      </c>
      <c r="B1008" s="2">
        <f>RSI!B1008</f>
        <v>10.101699999999999</v>
      </c>
      <c r="C1008" s="2">
        <f>RSI!I1008</f>
        <v>59.142663640007243</v>
      </c>
      <c r="D1008" s="2">
        <f>MACD!E1008</f>
        <v>-4.0013880150690184E-2</v>
      </c>
      <c r="E1008" s="2">
        <f>MACD!F1008</f>
        <v>1.037351344138045E-3</v>
      </c>
      <c r="F1008" s="2">
        <f>'Moving Avg'!D1008</f>
        <v>10.059200000000001</v>
      </c>
      <c r="G1008" s="2">
        <f>'Moving Avg'!F1008</f>
        <v>9.9802549999999979</v>
      </c>
      <c r="H1008" s="2">
        <f>'Moving Avg'!G1008</f>
        <v>9.9916339999999977</v>
      </c>
      <c r="I1008" s="2">
        <f>'Moving Avg'!H1008</f>
        <v>9.4528110000000094</v>
      </c>
      <c r="J1008" s="17" t="str">
        <f>OBV!F1008</f>
        <v>NEUTRAL</v>
      </c>
      <c r="K1008" s="17" t="e">
        <f>OBV!G1008</f>
        <v>#DIV/0!</v>
      </c>
      <c r="L1008" s="17" t="str">
        <f>OBV!H1008</f>
        <v>NEUTRAL</v>
      </c>
    </row>
    <row r="1009" spans="1:12" ht="13.5" x14ac:dyDescent="0.25">
      <c r="A1009" s="3">
        <f>RSI!A1009</f>
        <v>43475</v>
      </c>
      <c r="B1009" s="2">
        <f>RSI!B1009</f>
        <v>10.059200000000001</v>
      </c>
      <c r="C1009" s="2">
        <f>RSI!I1009</f>
        <v>55.03935668354697</v>
      </c>
      <c r="D1009" s="2">
        <f>MACD!E1009</f>
        <v>-5.5750438000444547E-2</v>
      </c>
      <c r="E1009" s="2">
        <f>MACD!F1009</f>
        <v>-1.0320206524778474E-2</v>
      </c>
      <c r="F1009" s="2">
        <f>'Moving Avg'!D1009</f>
        <v>10.068540000000002</v>
      </c>
      <c r="G1009" s="2">
        <f>'Moving Avg'!F1009</f>
        <v>9.9823749999999976</v>
      </c>
      <c r="H1009" s="2">
        <f>'Moving Avg'!G1009</f>
        <v>9.9944359999999985</v>
      </c>
      <c r="I1009" s="2">
        <f>'Moving Avg'!H1009</f>
        <v>9.4648785000000082</v>
      </c>
      <c r="J1009" s="17" t="str">
        <f>OBV!F1009</f>
        <v>NEUTRAL</v>
      </c>
      <c r="K1009" s="17" t="e">
        <f>OBV!G1009</f>
        <v>#DIV/0!</v>
      </c>
      <c r="L1009" s="17" t="str">
        <f>OBV!H1009</f>
        <v>NEUTRAL</v>
      </c>
    </row>
    <row r="1010" spans="1:12" ht="13.5" x14ac:dyDescent="0.25">
      <c r="A1010" s="3">
        <f>RSI!A1010</f>
        <v>43476</v>
      </c>
      <c r="B1010" s="2">
        <f>RSI!B1010</f>
        <v>10.101699999999999</v>
      </c>
      <c r="C1010" s="2">
        <f>RSI!I1010</f>
        <v>58.165121655584748</v>
      </c>
      <c r="D1010" s="2">
        <f>MACD!E1010</f>
        <v>-7.5190756110645296E-2</v>
      </c>
      <c r="E1010" s="2">
        <f>MACD!F1010</f>
        <v>-2.3294316441951839E-2</v>
      </c>
      <c r="F1010" s="2">
        <f>'Moving Avg'!D1010</f>
        <v>10.089780000000001</v>
      </c>
      <c r="G1010" s="2">
        <f>'Moving Avg'!F1010</f>
        <v>9.987684999999999</v>
      </c>
      <c r="H1010" s="2">
        <f>'Moving Avg'!G1010</f>
        <v>9.9946919999999988</v>
      </c>
      <c r="I1010" s="2">
        <f>'Moving Avg'!H1010</f>
        <v>9.476830500000009</v>
      </c>
      <c r="J1010" s="17" t="str">
        <f>OBV!F1010</f>
        <v>NEUTRAL</v>
      </c>
      <c r="K1010" s="17" t="e">
        <f>OBV!G1010</f>
        <v>#DIV/0!</v>
      </c>
      <c r="L1010" s="17" t="str">
        <f>OBV!H1010</f>
        <v>NEUTRAL</v>
      </c>
    </row>
    <row r="1011" spans="1:12" ht="13.5" x14ac:dyDescent="0.25">
      <c r="A1011" s="3">
        <f>RSI!A1011</f>
        <v>43480</v>
      </c>
      <c r="B1011" s="2">
        <f>RSI!B1011</f>
        <v>9.9742999999999995</v>
      </c>
      <c r="C1011" s="2">
        <f>RSI!I1011</f>
        <v>47.503673888240471</v>
      </c>
      <c r="D1011" s="2">
        <f>MACD!E1011</f>
        <v>-6.6465754560395496E-2</v>
      </c>
      <c r="E1011" s="2">
        <f>MACD!F1011</f>
        <v>-3.1928604065640576E-2</v>
      </c>
      <c r="F1011" s="2">
        <f>'Moving Avg'!D1011</f>
        <v>10.084680000000001</v>
      </c>
      <c r="G1011" s="2">
        <f>'Moving Avg'!F1011</f>
        <v>9.9866250000000001</v>
      </c>
      <c r="H1011" s="2">
        <f>'Moving Avg'!G1011</f>
        <v>9.9933339999999973</v>
      </c>
      <c r="I1011" s="2">
        <f>'Moving Avg'!H1011</f>
        <v>9.4884735000000084</v>
      </c>
      <c r="J1011" s="17" t="str">
        <f>OBV!F1011</f>
        <v>NEUTRAL</v>
      </c>
      <c r="K1011" s="17" t="e">
        <f>OBV!G1011</f>
        <v>#DIV/0!</v>
      </c>
      <c r="L1011" s="17" t="str">
        <f>OBV!H1011</f>
        <v>NEUTRAL</v>
      </c>
    </row>
    <row r="1012" spans="1:12" ht="13.5" x14ac:dyDescent="0.25">
      <c r="A1012" s="3">
        <f>RSI!A1012</f>
        <v>43481</v>
      </c>
      <c r="B1012" s="2">
        <f>RSI!B1012</f>
        <v>9.9742999999999995</v>
      </c>
      <c r="C1012" s="2">
        <f>RSI!I1012</f>
        <v>47.503673888240471</v>
      </c>
      <c r="D1012" s="2">
        <f>MACD!E1012</f>
        <v>-5.2334021100111983E-2</v>
      </c>
      <c r="E1012" s="2">
        <f>MACD!F1012</f>
        <v>-3.6009687472534857E-2</v>
      </c>
      <c r="F1012" s="2">
        <f>'Moving Avg'!D1012</f>
        <v>10.04224</v>
      </c>
      <c r="G1012" s="2">
        <f>'Moving Avg'!F1012</f>
        <v>9.9866250000000001</v>
      </c>
      <c r="H1012" s="2">
        <f>'Moving Avg'!G1012</f>
        <v>9.9933339999999973</v>
      </c>
      <c r="I1012" s="2">
        <f>'Moving Avg'!H1012</f>
        <v>9.5000670000000085</v>
      </c>
      <c r="J1012" s="17" t="str">
        <f>OBV!F1012</f>
        <v>NEUTRAL</v>
      </c>
      <c r="K1012" s="17" t="e">
        <f>OBV!G1012</f>
        <v>#DIV/0!</v>
      </c>
      <c r="L1012" s="17" t="str">
        <f>OBV!H1012</f>
        <v>NEUTRAL</v>
      </c>
    </row>
    <row r="1013" spans="1:12" ht="13.5" x14ac:dyDescent="0.25">
      <c r="A1013" s="3">
        <f>RSI!A1013</f>
        <v>43482</v>
      </c>
      <c r="B1013" s="2">
        <f>RSI!B1013</f>
        <v>9.9742999999999995</v>
      </c>
      <c r="C1013" s="2">
        <f>RSI!I1013</f>
        <v>47.503673888240471</v>
      </c>
      <c r="D1013" s="2">
        <f>MACD!E1013</f>
        <v>-4.6719882108719801E-2</v>
      </c>
      <c r="E1013" s="2">
        <f>MACD!F1013</f>
        <v>-3.8151726399771851E-2</v>
      </c>
      <c r="F1013" s="2">
        <f>'Moving Avg'!D1013</f>
        <v>10.01676</v>
      </c>
      <c r="G1013" s="2">
        <f>'Moving Avg'!F1013</f>
        <v>9.987684999999999</v>
      </c>
      <c r="H1013" s="2">
        <f>'Moving Avg'!G1013</f>
        <v>9.9924839999999975</v>
      </c>
      <c r="I1013" s="2">
        <f>'Moving Avg'!H1013</f>
        <v>9.5113820000000082</v>
      </c>
      <c r="J1013" s="17" t="str">
        <f>OBV!F1013</f>
        <v>NEUTRAL</v>
      </c>
      <c r="K1013" s="17" t="e">
        <f>OBV!G1013</f>
        <v>#DIV/0!</v>
      </c>
      <c r="L1013" s="17" t="str">
        <f>OBV!H1013</f>
        <v>NEUTRAL</v>
      </c>
    </row>
    <row r="1014" spans="1:12" ht="13.5" x14ac:dyDescent="0.25">
      <c r="A1014" s="3">
        <f>RSI!A1014</f>
        <v>43483</v>
      </c>
      <c r="B1014" s="2">
        <f>RSI!B1014</f>
        <v>9.9742999999999995</v>
      </c>
      <c r="C1014" s="2">
        <f>RSI!I1014</f>
        <v>47.503673888240471</v>
      </c>
      <c r="D1014" s="2">
        <f>MACD!E1014</f>
        <v>-3.5911996778040134E-2</v>
      </c>
      <c r="E1014" s="2">
        <f>MACD!F1014</f>
        <v>-3.7703780475425511E-2</v>
      </c>
      <c r="F1014" s="2">
        <f>'Moving Avg'!D1014</f>
        <v>9.9997799999999994</v>
      </c>
      <c r="G1014" s="2">
        <f>'Moving Avg'!F1014</f>
        <v>9.9898050000000005</v>
      </c>
      <c r="H1014" s="2">
        <f>'Moving Avg'!G1014</f>
        <v>9.9916339999999977</v>
      </c>
      <c r="I1014" s="2">
        <f>'Moving Avg'!H1014</f>
        <v>9.5226970000000097</v>
      </c>
      <c r="J1014" s="17" t="str">
        <f>OBV!F1014</f>
        <v>NEUTRAL</v>
      </c>
      <c r="K1014" s="17" t="e">
        <f>OBV!G1014</f>
        <v>#DIV/0!</v>
      </c>
      <c r="L1014" s="17" t="str">
        <f>OBV!H1014</f>
        <v>NEUTRAL</v>
      </c>
    </row>
    <row r="1015" spans="1:12" ht="13.5" x14ac:dyDescent="0.25">
      <c r="A1015" s="3">
        <f>RSI!A1015</f>
        <v>43486</v>
      </c>
      <c r="B1015" s="2">
        <f>RSI!B1015</f>
        <v>10.0168</v>
      </c>
      <c r="C1015" s="2">
        <f>RSI!I1015</f>
        <v>51.493141360373478</v>
      </c>
      <c r="D1015" s="2">
        <f>MACD!E1015</f>
        <v>-3.236323195454105E-2</v>
      </c>
      <c r="E1015" s="2">
        <f>MACD!F1015</f>
        <v>-3.6635670771248616E-2</v>
      </c>
      <c r="F1015" s="2">
        <f>'Moving Avg'!D1015</f>
        <v>9.982800000000001</v>
      </c>
      <c r="G1015" s="2">
        <f>'Moving Avg'!F1015</f>
        <v>9.9944749999999978</v>
      </c>
      <c r="H1015" s="2">
        <f>'Moving Avg'!G1015</f>
        <v>9.9924839999999975</v>
      </c>
      <c r="I1015" s="2">
        <f>'Moving Avg'!H1015</f>
        <v>9.5340600000000109</v>
      </c>
      <c r="J1015" s="17" t="str">
        <f>OBV!F1015</f>
        <v>NEUTRAL</v>
      </c>
      <c r="K1015" s="17" t="e">
        <f>OBV!G1015</f>
        <v>#DIV/0!</v>
      </c>
      <c r="L1015" s="17" t="str">
        <f>OBV!H1015</f>
        <v>NEUTRAL</v>
      </c>
    </row>
    <row r="1016" spans="1:12" ht="13.5" x14ac:dyDescent="0.25">
      <c r="A1016" s="3">
        <f>RSI!A1016</f>
        <v>43487</v>
      </c>
      <c r="B1016" s="2">
        <f>RSI!B1016</f>
        <v>10.0932</v>
      </c>
      <c r="C1016" s="2">
        <f>RSI!I1016</f>
        <v>57.714267254304197</v>
      </c>
      <c r="D1016" s="2">
        <f>MACD!E1016</f>
        <v>-3.4454504734368285E-2</v>
      </c>
      <c r="E1016" s="2">
        <f>MACD!F1016</f>
        <v>-3.6199437563872547E-2</v>
      </c>
      <c r="F1016" s="2">
        <f>'Moving Avg'!D1016</f>
        <v>10.00658</v>
      </c>
      <c r="G1016" s="2">
        <f>'Moving Avg'!F1016</f>
        <v>10.000844999999998</v>
      </c>
      <c r="H1016" s="2">
        <f>'Moving Avg'!G1016</f>
        <v>9.9948619999999959</v>
      </c>
      <c r="I1016" s="2">
        <f>'Moving Avg'!H1016</f>
        <v>9.5458380000000105</v>
      </c>
      <c r="J1016" s="17" t="str">
        <f>OBV!F1016</f>
        <v>NEUTRAL</v>
      </c>
      <c r="K1016" s="17" t="e">
        <f>OBV!G1016</f>
        <v>#DIV/0!</v>
      </c>
      <c r="L1016" s="17" t="str">
        <f>OBV!H1016</f>
        <v>NEUTRAL</v>
      </c>
    </row>
    <row r="1017" spans="1:12" ht="13.5" x14ac:dyDescent="0.25">
      <c r="A1017" s="3">
        <f>RSI!A1017</f>
        <v>43488</v>
      </c>
      <c r="B1017" s="2">
        <f>RSI!B1017</f>
        <v>10.059200000000001</v>
      </c>
      <c r="C1017" s="2">
        <f>RSI!I1017</f>
        <v>54.372215932985583</v>
      </c>
      <c r="D1017" s="2">
        <f>MACD!E1017</f>
        <v>-5.5231144082004135E-3</v>
      </c>
      <c r="E1017" s="2">
        <f>MACD!F1017</f>
        <v>-3.0064172932738123E-2</v>
      </c>
      <c r="F1017" s="2">
        <f>'Moving Avg'!D1017</f>
        <v>10.02356</v>
      </c>
      <c r="G1017" s="2">
        <f>'Moving Avg'!F1017</f>
        <v>10.006999999999998</v>
      </c>
      <c r="H1017" s="2">
        <f>'Moving Avg'!G1017</f>
        <v>9.9965599999999935</v>
      </c>
      <c r="I1017" s="2">
        <f>'Moving Avg'!H1017</f>
        <v>9.5572820000000096</v>
      </c>
      <c r="J1017" s="17" t="str">
        <f>OBV!F1017</f>
        <v>NEUTRAL</v>
      </c>
      <c r="K1017" s="17" t="e">
        <f>OBV!G1017</f>
        <v>#DIV/0!</v>
      </c>
      <c r="L1017" s="17" t="str">
        <f>OBV!H1017</f>
        <v>NEUTRAL</v>
      </c>
    </row>
    <row r="1018" spans="1:12" ht="13.5" x14ac:dyDescent="0.25">
      <c r="A1018" s="3">
        <f>RSI!A1018</f>
        <v>43489</v>
      </c>
      <c r="B1018" s="2">
        <f>RSI!B1018</f>
        <v>10.0932</v>
      </c>
      <c r="C1018" s="2">
        <f>RSI!I1018</f>
        <v>57.050593383532316</v>
      </c>
      <c r="D1018" s="2">
        <f>MACD!E1018</f>
        <v>3.0929106554147268E-3</v>
      </c>
      <c r="E1018" s="2">
        <f>MACD!F1018</f>
        <v>-2.3432756215107552E-2</v>
      </c>
      <c r="F1018" s="2">
        <f>'Moving Avg'!D1018</f>
        <v>10.04734</v>
      </c>
      <c r="G1018" s="2">
        <f>'Moving Avg'!F1018</f>
        <v>10.016764999999998</v>
      </c>
      <c r="H1018" s="2">
        <f>'Moving Avg'!G1018</f>
        <v>9.9989379999999972</v>
      </c>
      <c r="I1018" s="2">
        <f>'Moving Avg'!H1018</f>
        <v>9.5690270000000108</v>
      </c>
      <c r="J1018" s="17" t="str">
        <f>OBV!F1018</f>
        <v>NEUTRAL</v>
      </c>
      <c r="K1018" s="17" t="e">
        <f>OBV!G1018</f>
        <v>#DIV/0!</v>
      </c>
      <c r="L1018" s="17" t="str">
        <f>OBV!H1018</f>
        <v>NEUTRAL</v>
      </c>
    </row>
    <row r="1019" spans="1:12" ht="13.5" x14ac:dyDescent="0.25">
      <c r="A1019" s="3">
        <f>RSI!A1019</f>
        <v>43490</v>
      </c>
      <c r="B1019" s="2">
        <f>RSI!B1019</f>
        <v>10.080399999999999</v>
      </c>
      <c r="C1019" s="2">
        <f>RSI!I1019</f>
        <v>55.724409894987154</v>
      </c>
      <c r="D1019" s="2">
        <f>MACD!E1019</f>
        <v>4.3146635040542947E-3</v>
      </c>
      <c r="E1019" s="2">
        <f>MACD!F1019</f>
        <v>-1.7883272271275185E-2</v>
      </c>
      <c r="F1019" s="2">
        <f>'Moving Avg'!D1019</f>
        <v>10.06856</v>
      </c>
      <c r="G1019" s="2">
        <f>'Moving Avg'!F1019</f>
        <v>10.026524999999999</v>
      </c>
      <c r="H1019" s="2">
        <f>'Moving Avg'!G1019</f>
        <v>10.001059999999997</v>
      </c>
      <c r="I1019" s="2">
        <f>'Moving Avg'!H1019</f>
        <v>9.5807080000000102</v>
      </c>
      <c r="J1019" s="17" t="str">
        <f>OBV!F1019</f>
        <v>NEUTRAL</v>
      </c>
      <c r="K1019" s="17" t="e">
        <f>OBV!G1019</f>
        <v>#DIV/0!</v>
      </c>
      <c r="L1019" s="17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10.080399999999999</v>
      </c>
      <c r="C1020" s="2">
        <f>RSI!I1020</f>
        <v>55.724409894987154</v>
      </c>
      <c r="D1020" s="2">
        <f>MACD!E1020</f>
        <v>1.151957341676102E-2</v>
      </c>
      <c r="E1020" s="2">
        <f>MACD!F1020</f>
        <v>-1.2002703133667945E-2</v>
      </c>
      <c r="F1020" s="2">
        <f>'Moving Avg'!D1020</f>
        <v>10.08128</v>
      </c>
      <c r="G1020" s="2">
        <f>'Moving Avg'!F1020</f>
        <v>10.037134999999997</v>
      </c>
      <c r="H1020" s="2">
        <f>'Moving Avg'!G1020</f>
        <v>10.002417999999997</v>
      </c>
      <c r="I1020" s="2">
        <f>'Moving Avg'!H1020</f>
        <v>9.5922745000000109</v>
      </c>
      <c r="J1020" s="17" t="str">
        <f>OBV!F1020</f>
        <v>NEUTRAL</v>
      </c>
      <c r="K1020" s="17" t="e">
        <f>OBV!G1020</f>
        <v>#DIV/0!</v>
      </c>
      <c r="L1020" s="17" t="str">
        <f>OBV!H1020</f>
        <v>NEUTRAL</v>
      </c>
    </row>
    <row r="1021" spans="1:12" ht="13.5" x14ac:dyDescent="0.25">
      <c r="A1021" s="3">
        <f>RSI!A1021</f>
        <v>43494</v>
      </c>
      <c r="B1021" s="2">
        <f>RSI!B1021</f>
        <v>10.080399999999999</v>
      </c>
      <c r="C1021" s="2">
        <f>RSI!I1021</f>
        <v>55.724409894987154</v>
      </c>
      <c r="D1021" s="2">
        <f>MACD!E1021</f>
        <v>-2.3240962917085994E-3</v>
      </c>
      <c r="E1021" s="2">
        <f>MACD!F1021</f>
        <v>-1.0066981765276076E-2</v>
      </c>
      <c r="F1021" s="2">
        <f>'Moving Avg'!D1021</f>
        <v>10.078719999999999</v>
      </c>
      <c r="G1021" s="2">
        <f>'Moving Avg'!F1021</f>
        <v>10.042439999999997</v>
      </c>
      <c r="H1021" s="2">
        <f>'Moving Avg'!G1021</f>
        <v>10.003775999999998</v>
      </c>
      <c r="I1021" s="2">
        <f>'Moving Avg'!H1021</f>
        <v>9.6041855000000105</v>
      </c>
      <c r="J1021" s="17" t="str">
        <f>OBV!F1021</f>
        <v>NEUTRAL</v>
      </c>
      <c r="K1021" s="17" t="e">
        <f>OBV!G1021</f>
        <v>#DIV/0!</v>
      </c>
      <c r="L1021" s="17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10.080399999999999</v>
      </c>
      <c r="C1022" s="2">
        <f>RSI!I1022</f>
        <v>55.724409894987154</v>
      </c>
      <c r="D1022" s="2">
        <f>MACD!E1022</f>
        <v>-1.4352907644024526E-2</v>
      </c>
      <c r="E1022" s="2">
        <f>MACD!F1022</f>
        <v>-1.0924166941025767E-2</v>
      </c>
      <c r="F1022" s="2">
        <f>'Moving Avg'!D1022</f>
        <v>10.082959999999998</v>
      </c>
      <c r="G1022" s="2">
        <f>'Moving Avg'!F1022</f>
        <v>10.04562</v>
      </c>
      <c r="H1022" s="2">
        <f>'Moving Avg'!G1022</f>
        <v>10.005897999999997</v>
      </c>
      <c r="I1022" s="2">
        <f>'Moving Avg'!H1022</f>
        <v>9.6168510000000111</v>
      </c>
      <c r="J1022" s="17" t="str">
        <f>OBV!F1022</f>
        <v>NEUTRAL</v>
      </c>
      <c r="K1022" s="17" t="e">
        <f>OBV!G1022</f>
        <v>#DIV/0!</v>
      </c>
      <c r="L1022" s="17" t="str">
        <f>OBV!H1022</f>
        <v>NEUTRAL</v>
      </c>
    </row>
    <row r="1023" spans="1:12" ht="13.5" x14ac:dyDescent="0.25">
      <c r="A1023" s="3">
        <f>RSI!A1023</f>
        <v>43496</v>
      </c>
      <c r="B1023" s="2">
        <f>RSI!B1023</f>
        <v>10.0465</v>
      </c>
      <c r="C1023" s="2">
        <f>RSI!I1023</f>
        <v>51.462875830665169</v>
      </c>
      <c r="D1023" s="2">
        <f>MACD!E1023</f>
        <v>-2.2311629841491154E-2</v>
      </c>
      <c r="E1023" s="2">
        <f>MACD!F1023</f>
        <v>-1.3201659521118845E-2</v>
      </c>
      <c r="F1023" s="2">
        <f>'Moving Avg'!D1023</f>
        <v>10.07362</v>
      </c>
      <c r="G1023" s="2">
        <f>'Moving Avg'!F1023</f>
        <v>10.04923</v>
      </c>
      <c r="H1023" s="2">
        <f>'Moving Avg'!G1023</f>
        <v>10.006577999999998</v>
      </c>
      <c r="I1023" s="2">
        <f>'Moving Avg'!H1023</f>
        <v>9.6293470000000116</v>
      </c>
      <c r="J1023" s="17" t="str">
        <f>OBV!F1023</f>
        <v>NEUTRAL</v>
      </c>
      <c r="K1023" s="17" t="e">
        <f>OBV!G1023</f>
        <v>#DIV/0!</v>
      </c>
      <c r="L1023" s="17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9.9573</v>
      </c>
      <c r="C1024" s="2">
        <f>RSI!I1024</f>
        <v>42.29689728599984</v>
      </c>
      <c r="D1024" s="2">
        <f>MACD!E1024</f>
        <v>-2.2508216978064155E-2</v>
      </c>
      <c r="E1024" s="2">
        <f>MACD!F1024</f>
        <v>-1.5062971012507909E-2</v>
      </c>
      <c r="F1024" s="2">
        <f>'Moving Avg'!D1024</f>
        <v>10.049000000000001</v>
      </c>
      <c r="G1024" s="2">
        <f>'Moving Avg'!F1024</f>
        <v>10.046469999999999</v>
      </c>
      <c r="H1024" s="2">
        <f>'Moving Avg'!G1024</f>
        <v>10.006237999999998</v>
      </c>
      <c r="I1024" s="2">
        <f>'Moving Avg'!H1024</f>
        <v>9.6404125000000107</v>
      </c>
      <c r="J1024" s="17" t="str">
        <f>OBV!F1024</f>
        <v>NEUTRAL</v>
      </c>
      <c r="K1024" s="17" t="e">
        <f>OBV!G1024</f>
        <v>#DIV/0!</v>
      </c>
      <c r="L1024" s="17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10.038</v>
      </c>
      <c r="C1025" s="2">
        <f>RSI!I1025</f>
        <v>50.829520893486084</v>
      </c>
      <c r="D1025" s="2">
        <f>MACD!E1025</f>
        <v>-2.1651318387309715E-2</v>
      </c>
      <c r="E1025" s="2">
        <f>MACD!F1025</f>
        <v>-1.6380640487468269E-2</v>
      </c>
      <c r="F1025" s="2">
        <f>'Moving Avg'!D1025</f>
        <v>10.040519999999997</v>
      </c>
      <c r="G1025" s="2">
        <f>'Moving Avg'!F1025</f>
        <v>10.048595000000002</v>
      </c>
      <c r="H1025" s="2">
        <f>'Moving Avg'!G1025</f>
        <v>10.007511999999997</v>
      </c>
      <c r="I1025" s="2">
        <f>'Moving Avg'!H1025</f>
        <v>9.652046000000011</v>
      </c>
      <c r="J1025" s="17" t="str">
        <f>OBV!F1025</f>
        <v>NEUTRAL</v>
      </c>
      <c r="K1025" s="17" t="e">
        <f>OBV!G1025</f>
        <v>#DIV/0!</v>
      </c>
      <c r="L1025" s="17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10.021000000000001</v>
      </c>
      <c r="C1026" s="2">
        <f>RSI!I1026</f>
        <v>49.179727314964197</v>
      </c>
      <c r="D1026" s="2">
        <f>MACD!E1026</f>
        <v>-7.9617104499671854E-3</v>
      </c>
      <c r="E1026" s="2">
        <f>MACD!F1026</f>
        <v>-1.4696854479968054E-2</v>
      </c>
      <c r="F1026" s="2">
        <f>'Moving Avg'!D1026</f>
        <v>10.028639999999999</v>
      </c>
      <c r="G1026" s="2">
        <f>'Moving Avg'!F1026</f>
        <v>10.049655000000001</v>
      </c>
      <c r="H1026" s="2">
        <f>'Moving Avg'!G1026</f>
        <v>10.008529999999999</v>
      </c>
      <c r="I1026" s="2">
        <f>'Moving Avg'!H1026</f>
        <v>9.6634300000000106</v>
      </c>
      <c r="J1026" s="17" t="str">
        <f>OBV!F1026</f>
        <v>NEUTRAL</v>
      </c>
      <c r="K1026" s="17" t="e">
        <f>OBV!G1026</f>
        <v>#DIV/0!</v>
      </c>
      <c r="L1026" s="17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9.9742999999999995</v>
      </c>
      <c r="C1027" s="2">
        <f>RSI!I1027</f>
        <v>44.871154119210352</v>
      </c>
      <c r="D1027" s="2">
        <f>MACD!E1027</f>
        <v>1.9057796485206779E-3</v>
      </c>
      <c r="E1027" s="2">
        <f>MACD!F1027</f>
        <v>-1.1376327654270308E-2</v>
      </c>
      <c r="F1027" s="2">
        <f>'Moving Avg'!D1027</f>
        <v>10.00742</v>
      </c>
      <c r="G1027" s="2">
        <f>'Moving Avg'!F1027</f>
        <v>10.039045</v>
      </c>
      <c r="H1027" s="2">
        <f>'Moving Avg'!G1027</f>
        <v>10.008613999999998</v>
      </c>
      <c r="I1027" s="2">
        <f>'Moving Avg'!H1027</f>
        <v>9.6747450000000104</v>
      </c>
      <c r="J1027" s="17" t="str">
        <f>OBV!F1027</f>
        <v>NEUTRAL</v>
      </c>
      <c r="K1027" s="17" t="e">
        <f>OBV!G1027</f>
        <v>#DIV/0!</v>
      </c>
      <c r="L1027" s="17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9.9489000000000001</v>
      </c>
      <c r="C1028" s="2">
        <f>RSI!I1028</f>
        <v>42.680957845992111</v>
      </c>
      <c r="D1028" s="2">
        <f>MACD!E1028</f>
        <v>1.7694772977550954E-2</v>
      </c>
      <c r="E1028" s="2">
        <f>MACD!F1028</f>
        <v>-5.5621075279060567E-3</v>
      </c>
      <c r="F1028" s="2">
        <f>'Moving Avg'!D1028</f>
        <v>9.9878999999999998</v>
      </c>
      <c r="G1028" s="2">
        <f>'Moving Avg'!F1028</f>
        <v>10.031405000000001</v>
      </c>
      <c r="H1028" s="2">
        <f>'Moving Avg'!G1028</f>
        <v>10.008019999999997</v>
      </c>
      <c r="I1028" s="2">
        <f>'Moving Avg'!H1028</f>
        <v>9.6851125000000096</v>
      </c>
      <c r="J1028" s="17" t="str">
        <f>OBV!F1028</f>
        <v>NEUTRAL</v>
      </c>
      <c r="K1028" s="17" t="e">
        <f>OBV!G1028</f>
        <v>#DIV/0!</v>
      </c>
      <c r="L1028" s="17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10.038</v>
      </c>
      <c r="C1029" s="2">
        <f>RSI!I1029</f>
        <v>51.604711096712414</v>
      </c>
      <c r="D1029" s="2">
        <f>MACD!E1029</f>
        <v>2.2938630737018073E-2</v>
      </c>
      <c r="E1029" s="2">
        <f>MACD!F1029</f>
        <v>1.3804012507876925E-4</v>
      </c>
      <c r="F1029" s="2">
        <f>'Moving Avg'!D1029</f>
        <v>10.00404</v>
      </c>
      <c r="G1029" s="2">
        <f>'Moving Avg'!F1029</f>
        <v>10.030345000000002</v>
      </c>
      <c r="H1029" s="2">
        <f>'Moving Avg'!G1029</f>
        <v>10.008869999999996</v>
      </c>
      <c r="I1029" s="2">
        <f>'Moving Avg'!H1029</f>
        <v>9.6959420000000094</v>
      </c>
      <c r="J1029" s="17" t="str">
        <f>OBV!F1029</f>
        <v>NEUTRAL</v>
      </c>
      <c r="K1029" s="17" t="e">
        <f>OBV!G1029</f>
        <v>#DIV/0!</v>
      </c>
      <c r="L1029" s="17" t="str">
        <f>OBV!H1029</f>
        <v>NEUTRAL</v>
      </c>
    </row>
    <row r="1030" spans="1:12" ht="13.5" x14ac:dyDescent="0.25">
      <c r="A1030" s="3">
        <f>RSI!A1030</f>
        <v>43507</v>
      </c>
      <c r="B1030" s="2">
        <f>RSI!B1030</f>
        <v>9.9530999999999992</v>
      </c>
      <c r="C1030" s="2">
        <f>RSI!I1030</f>
        <v>44.496093073877816</v>
      </c>
      <c r="D1030" s="2">
        <f>MACD!E1030</f>
        <v>3.3557737178343316E-2</v>
      </c>
      <c r="E1030" s="2">
        <f>MACD!F1030</f>
        <v>6.8219795357316792E-3</v>
      </c>
      <c r="F1030" s="2">
        <f>'Moving Avg'!D1030</f>
        <v>9.9870600000000014</v>
      </c>
      <c r="G1030" s="2">
        <f>'Moving Avg'!F1030</f>
        <v>10.022915000000001</v>
      </c>
      <c r="H1030" s="2">
        <f>'Moving Avg'!G1030</f>
        <v>10.007681999999996</v>
      </c>
      <c r="I1030" s="2">
        <f>'Moving Avg'!H1030</f>
        <v>9.7058545000000098</v>
      </c>
      <c r="J1030" s="17" t="str">
        <f>OBV!F1030</f>
        <v>NEUTRAL</v>
      </c>
      <c r="K1030" s="17" t="e">
        <f>OBV!G1030</f>
        <v>#DIV/0!</v>
      </c>
      <c r="L1030" s="17" t="str">
        <f>OBV!H1030</f>
        <v>NEUTRAL</v>
      </c>
    </row>
    <row r="1031" spans="1:12" ht="13.5" x14ac:dyDescent="0.25">
      <c r="A1031" s="3">
        <f>RSI!A1031</f>
        <v>43508</v>
      </c>
      <c r="B1031" s="2">
        <f>RSI!B1031</f>
        <v>9.9742999999999995</v>
      </c>
      <c r="C1031" s="2">
        <f>RSI!I1031</f>
        <v>46.478694347480314</v>
      </c>
      <c r="D1031" s="2">
        <f>MACD!E1031</f>
        <v>4.1375467442307468E-2</v>
      </c>
      <c r="E1031" s="2">
        <f>MACD!F1031</f>
        <v>1.3732677117046838E-2</v>
      </c>
      <c r="F1031" s="2">
        <f>'Moving Avg'!D1031</f>
        <v>9.9777199999999997</v>
      </c>
      <c r="G1031" s="2">
        <f>'Moving Avg'!F1031</f>
        <v>10.022915000000001</v>
      </c>
      <c r="H1031" s="2">
        <f>'Moving Avg'!G1031</f>
        <v>10.006831999999998</v>
      </c>
      <c r="I1031" s="2">
        <f>'Moving Avg'!H1031</f>
        <v>9.7155285000000102</v>
      </c>
      <c r="J1031" s="17" t="str">
        <f>OBV!F1031</f>
        <v>NEUTRAL</v>
      </c>
      <c r="K1031" s="17" t="e">
        <f>OBV!G1031</f>
        <v>#DIV/0!</v>
      </c>
      <c r="L1031" s="17" t="str">
        <f>OBV!H1031</f>
        <v>NEUTRAL</v>
      </c>
    </row>
    <row r="1032" spans="1:12" ht="13.5" x14ac:dyDescent="0.25">
      <c r="A1032" s="3">
        <f>RSI!A1032</f>
        <v>43509</v>
      </c>
      <c r="B1032" s="2">
        <f>RSI!B1032</f>
        <v>9.9742999999999995</v>
      </c>
      <c r="C1032" s="2">
        <f>RSI!I1032</f>
        <v>46.478694347480314</v>
      </c>
      <c r="D1032" s="2">
        <f>MACD!E1032</f>
        <v>4.8238071296497154E-2</v>
      </c>
      <c r="E1032" s="2">
        <f>MACD!F1032</f>
        <v>2.0633755952936903E-2</v>
      </c>
      <c r="F1032" s="2">
        <f>'Moving Avg'!D1032</f>
        <v>9.9777199999999997</v>
      </c>
      <c r="G1032" s="2">
        <f>'Moving Avg'!F1032</f>
        <v>10.022915000000001</v>
      </c>
      <c r="H1032" s="2">
        <f>'Moving Avg'!G1032</f>
        <v>10.006491999999996</v>
      </c>
      <c r="I1032" s="2">
        <f>'Moving Avg'!H1032</f>
        <v>9.7253830000000114</v>
      </c>
      <c r="J1032" s="17" t="str">
        <f>OBV!F1032</f>
        <v>NEUTRAL</v>
      </c>
      <c r="K1032" s="17" t="e">
        <f>OBV!G1032</f>
        <v>#DIV/0!</v>
      </c>
      <c r="L1032" s="17" t="str">
        <f>OBV!H1032</f>
        <v>NEUTRAL</v>
      </c>
    </row>
    <row r="1033" spans="1:12" ht="13.5" x14ac:dyDescent="0.25">
      <c r="A1033" s="3">
        <f>RSI!A1033</f>
        <v>43510</v>
      </c>
      <c r="B1033" s="2">
        <f>RSI!B1033</f>
        <v>9.9742999999999995</v>
      </c>
      <c r="C1033" s="2">
        <f>RSI!I1033</f>
        <v>46.478694347480314</v>
      </c>
      <c r="D1033" s="2">
        <f>MACD!E1033</f>
        <v>4.9058765811357929E-2</v>
      </c>
      <c r="E1033" s="2">
        <f>MACD!F1033</f>
        <v>2.6318757924621107E-2</v>
      </c>
      <c r="F1033" s="2">
        <f>'Moving Avg'!D1033</f>
        <v>9.982800000000001</v>
      </c>
      <c r="G1033" s="2">
        <f>'Moving Avg'!F1033</f>
        <v>10.022915000000001</v>
      </c>
      <c r="H1033" s="2">
        <f>'Moving Avg'!G1033</f>
        <v>10.006235999999994</v>
      </c>
      <c r="I1033" s="2">
        <f>'Moving Avg'!H1033</f>
        <v>9.7355495000000118</v>
      </c>
      <c r="J1033" s="17" t="str">
        <f>OBV!F1033</f>
        <v>NEUTRAL</v>
      </c>
      <c r="K1033" s="17" t="e">
        <f>OBV!G1033</f>
        <v>#DIV/0!</v>
      </c>
      <c r="L1033" s="17" t="str">
        <f>OBV!H1033</f>
        <v>NEUTRAL</v>
      </c>
    </row>
    <row r="1034" spans="1:12" ht="13.5" x14ac:dyDescent="0.25">
      <c r="A1034" s="3">
        <f>RSI!A1034</f>
        <v>43511</v>
      </c>
      <c r="B1034" s="2">
        <f>RSI!B1034</f>
        <v>9.9742999999999995</v>
      </c>
      <c r="C1034" s="2">
        <f>RSI!I1034</f>
        <v>46.478694347480314</v>
      </c>
      <c r="D1034" s="2">
        <f>MACD!E1034</f>
        <v>3.624240093483877E-2</v>
      </c>
      <c r="E1034" s="2">
        <f>MACD!F1034</f>
        <v>2.8303486526664642E-2</v>
      </c>
      <c r="F1034" s="2">
        <f>'Moving Avg'!D1034</f>
        <v>9.9700600000000001</v>
      </c>
      <c r="G1034" s="2">
        <f>'Moving Avg'!F1034</f>
        <v>10.022915000000001</v>
      </c>
      <c r="H1034" s="2">
        <f>'Moving Avg'!G1034</f>
        <v>10.005385999999996</v>
      </c>
      <c r="I1034" s="2">
        <f>'Moving Avg'!H1034</f>
        <v>9.7461425000000119</v>
      </c>
      <c r="J1034" s="17" t="str">
        <f>OBV!F1034</f>
        <v>NEUTRAL</v>
      </c>
      <c r="K1034" s="17" t="e">
        <f>OBV!G1034</f>
        <v>#DIV/0!</v>
      </c>
      <c r="L1034" s="17" t="str">
        <f>OBV!H1034</f>
        <v>NEUTRAL</v>
      </c>
    </row>
    <row r="1035" spans="1:12" ht="13.5" x14ac:dyDescent="0.25">
      <c r="A1035" s="3">
        <f>RSI!A1035</f>
        <v>43514</v>
      </c>
      <c r="B1035" s="2">
        <f>RSI!B1035</f>
        <v>9.9404000000000003</v>
      </c>
      <c r="C1035" s="2">
        <f>RSI!I1035</f>
        <v>43.162634627405389</v>
      </c>
      <c r="D1035" s="2">
        <f>MACD!E1035</f>
        <v>4.0520834140586715E-2</v>
      </c>
      <c r="E1035" s="2">
        <f>MACD!F1035</f>
        <v>3.0746956049449055E-2</v>
      </c>
      <c r="F1035" s="2">
        <f>'Moving Avg'!D1035</f>
        <v>9.9675199999999986</v>
      </c>
      <c r="G1035" s="2">
        <f>'Moving Avg'!F1035</f>
        <v>10.019095000000002</v>
      </c>
      <c r="H1035" s="2">
        <f>'Moving Avg'!G1035</f>
        <v>10.003857999999997</v>
      </c>
      <c r="I1035" s="2">
        <f>'Moving Avg'!H1035</f>
        <v>9.7561395000000122</v>
      </c>
      <c r="J1035" s="17" t="str">
        <f>OBV!F1035</f>
        <v>NEUTRAL</v>
      </c>
      <c r="K1035" s="17" t="e">
        <f>OBV!G1035</f>
        <v>#DIV/0!</v>
      </c>
      <c r="L1035" s="17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9.9319000000000006</v>
      </c>
      <c r="C1036" s="2">
        <f>RSI!I1036</f>
        <v>42.346816959788022</v>
      </c>
      <c r="D1036" s="2">
        <f>MACD!E1036</f>
        <v>4.2537602787362516E-2</v>
      </c>
      <c r="E1036" s="2">
        <f>MACD!F1036</f>
        <v>3.3105085397031747E-2</v>
      </c>
      <c r="F1036" s="2">
        <f>'Moving Avg'!D1036</f>
        <v>9.9590399999999981</v>
      </c>
      <c r="G1036" s="2">
        <f>'Moving Avg'!F1036</f>
        <v>10.011030000000002</v>
      </c>
      <c r="H1036" s="2">
        <f>'Moving Avg'!G1036</f>
        <v>10.000631999999996</v>
      </c>
      <c r="I1036" s="2">
        <f>'Moving Avg'!H1036</f>
        <v>9.7735100000000124</v>
      </c>
      <c r="J1036" s="17" t="str">
        <f>OBV!F1036</f>
        <v>NEUTRAL</v>
      </c>
      <c r="K1036" s="17" t="e">
        <f>OBV!G1036</f>
        <v>#DIV/0!</v>
      </c>
      <c r="L1036" s="17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9.9742999999999995</v>
      </c>
      <c r="C1037" s="2">
        <f>RSI!I1037</f>
        <v>47.661063165500181</v>
      </c>
      <c r="D1037" s="2">
        <f>MACD!E1037</f>
        <v>3.432296166688964E-2</v>
      </c>
      <c r="E1037" s="2">
        <f>MACD!F1037</f>
        <v>3.3348660651003323E-2</v>
      </c>
      <c r="F1037" s="2">
        <f>'Moving Avg'!D1037</f>
        <v>9.9590399999999999</v>
      </c>
      <c r="G1037" s="2">
        <f>'Moving Avg'!F1037</f>
        <v>10.006785000000001</v>
      </c>
      <c r="H1037" s="2">
        <f>'Moving Avg'!G1037</f>
        <v>9.9997819999999962</v>
      </c>
      <c r="I1037" s="2">
        <f>'Moving Avg'!H1037</f>
        <v>9.7835940000000132</v>
      </c>
      <c r="J1037" s="17" t="str">
        <f>OBV!F1037</f>
        <v>NEUTRAL</v>
      </c>
      <c r="K1037" s="17" t="e">
        <f>OBV!G1037</f>
        <v>#DIV/0!</v>
      </c>
      <c r="L1037" s="17" t="str">
        <f>OBV!H1037</f>
        <v>NEUTRAL</v>
      </c>
    </row>
    <row r="1038" spans="1:12" ht="13.5" x14ac:dyDescent="0.25">
      <c r="A1038" s="3">
        <f>RSI!A1038</f>
        <v>43517</v>
      </c>
      <c r="B1038" s="2">
        <f>RSI!B1038</f>
        <v>10.186500000000001</v>
      </c>
      <c r="C1038" s="2">
        <f>RSI!I1038</f>
        <v>65.032805443384888</v>
      </c>
      <c r="D1038" s="2">
        <f>MACD!E1038</f>
        <v>7.8696335905430459E-3</v>
      </c>
      <c r="E1038" s="2">
        <f>MACD!F1038</f>
        <v>2.825285523891127E-2</v>
      </c>
      <c r="F1038" s="2">
        <f>'Moving Avg'!D1038</f>
        <v>10.001480000000001</v>
      </c>
      <c r="G1038" s="2">
        <f>'Moving Avg'!F1038</f>
        <v>10.01145</v>
      </c>
      <c r="H1038" s="2">
        <f>'Moving Avg'!G1038</f>
        <v>10.003091999999997</v>
      </c>
      <c r="I1038" s="2">
        <f>'Moving Avg'!H1038</f>
        <v>9.7953135000000131</v>
      </c>
      <c r="J1038" s="17" t="str">
        <f>OBV!F1038</f>
        <v>NEUTRAL</v>
      </c>
      <c r="K1038" s="17" t="e">
        <f>OBV!G1038</f>
        <v>#DIV/0!</v>
      </c>
      <c r="L1038" s="17" t="str">
        <f>OBV!H1038</f>
        <v>NEUTRAL</v>
      </c>
    </row>
    <row r="1039" spans="1:12" ht="13.5" x14ac:dyDescent="0.25">
      <c r="A1039" s="3">
        <f>RSI!A1039</f>
        <v>43518</v>
      </c>
      <c r="B1039" s="2">
        <f>RSI!B1039</f>
        <v>10.318099999999999</v>
      </c>
      <c r="C1039" s="2">
        <f>RSI!I1039</f>
        <v>71.377625790686636</v>
      </c>
      <c r="D1039" s="2">
        <f>MACD!E1039</f>
        <v>-1.1693738931843001E-2</v>
      </c>
      <c r="E1039" s="2">
        <f>MACD!F1039</f>
        <v>2.0263536404760415E-2</v>
      </c>
      <c r="F1039" s="2">
        <f>'Moving Avg'!D1039</f>
        <v>10.070240000000002</v>
      </c>
      <c r="G1039" s="2">
        <f>'Moving Avg'!F1039</f>
        <v>10.023334999999999</v>
      </c>
      <c r="H1039" s="2">
        <f>'Moving Avg'!G1039</f>
        <v>10.009117999999997</v>
      </c>
      <c r="I1039" s="2">
        <f>'Moving Avg'!H1039</f>
        <v>9.8070065000000142</v>
      </c>
      <c r="J1039" s="17" t="str">
        <f>OBV!F1039</f>
        <v>NEUTRAL</v>
      </c>
      <c r="K1039" s="17" t="e">
        <f>OBV!G1039</f>
        <v>#DIV/0!</v>
      </c>
      <c r="L1039" s="17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10.3139</v>
      </c>
      <c r="C1040" s="2">
        <f>RSI!I1040</f>
        <v>70.935242533300794</v>
      </c>
      <c r="D1040" s="2">
        <f>MACD!E1040</f>
        <v>-4.2830355706568568E-2</v>
      </c>
      <c r="E1040" s="2">
        <f>MACD!F1040</f>
        <v>7.6447579824946172E-3</v>
      </c>
      <c r="F1040" s="2">
        <f>'Moving Avg'!D1040</f>
        <v>10.14494</v>
      </c>
      <c r="G1040" s="2">
        <f>'Moving Avg'!F1040</f>
        <v>10.035009999999998</v>
      </c>
      <c r="H1040" s="2">
        <f>'Moving Avg'!G1040</f>
        <v>10.015485999999997</v>
      </c>
      <c r="I1040" s="2">
        <f>'Moving Avg'!H1040</f>
        <v>9.8178300000000132</v>
      </c>
      <c r="J1040" s="17" t="str">
        <f>OBV!F1040</f>
        <v>NEUTRAL</v>
      </c>
      <c r="K1040" s="17" t="e">
        <f>OBV!G1040</f>
        <v>#DIV/0!</v>
      </c>
      <c r="L1040" s="17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10.186500000000001</v>
      </c>
      <c r="C1041" s="2">
        <f>RSI!I1041</f>
        <v>58.991719298132395</v>
      </c>
      <c r="D1041" s="2">
        <f>MACD!E1041</f>
        <v>-5.8150151120310412E-2</v>
      </c>
      <c r="E1041" s="2">
        <f>MACD!F1041</f>
        <v>-5.5142238380663884E-3</v>
      </c>
      <c r="F1041" s="2">
        <f>'Moving Avg'!D1041</f>
        <v>10.19586</v>
      </c>
      <c r="G1041" s="2">
        <f>'Moving Avg'!F1041</f>
        <v>10.040315</v>
      </c>
      <c r="H1041" s="2">
        <f>'Moving Avg'!G1041</f>
        <v>10.019305999999998</v>
      </c>
      <c r="I1041" s="2">
        <f>'Moving Avg'!H1041</f>
        <v>9.8279315000000125</v>
      </c>
      <c r="J1041" s="17" t="str">
        <f>OBV!F1041</f>
        <v>NEUTRAL</v>
      </c>
      <c r="K1041" s="17" t="e">
        <f>OBV!G1041</f>
        <v>#DIV/0!</v>
      </c>
      <c r="L1041" s="17" t="str">
        <f>OBV!H1041</f>
        <v>NEUTRAL</v>
      </c>
    </row>
    <row r="1042" spans="1:12" ht="13.5" x14ac:dyDescent="0.25">
      <c r="A1042" s="3">
        <f>RSI!A1042</f>
        <v>43523</v>
      </c>
      <c r="B1042" s="2">
        <f>RSI!B1042</f>
        <v>10.1568</v>
      </c>
      <c r="C1042" s="2">
        <f>RSI!I1042</f>
        <v>56.599216127666935</v>
      </c>
      <c r="D1042" s="2">
        <f>MACD!E1042</f>
        <v>-6.9708393668166835E-2</v>
      </c>
      <c r="E1042" s="2">
        <f>MACD!F1042</f>
        <v>-1.835305780408648E-2</v>
      </c>
      <c r="F1042" s="2">
        <f>'Moving Avg'!D1042</f>
        <v>10.23236</v>
      </c>
      <c r="G1042" s="2">
        <f>'Moving Avg'!F1042</f>
        <v>10.044135000000001</v>
      </c>
      <c r="H1042" s="2">
        <f>'Moving Avg'!G1042</f>
        <v>10.022955999999999</v>
      </c>
      <c r="I1042" s="2">
        <f>'Moving Avg'!H1042</f>
        <v>9.8374175000000132</v>
      </c>
      <c r="J1042" s="17" t="str">
        <f>OBV!F1042</f>
        <v>NEUTRAL</v>
      </c>
      <c r="K1042" s="17" t="e">
        <f>OBV!G1042</f>
        <v>#DIV/0!</v>
      </c>
      <c r="L1042" s="17" t="str">
        <f>OBV!H1042</f>
        <v>NEUTRAL</v>
      </c>
    </row>
    <row r="1043" spans="1:12" ht="13.5" x14ac:dyDescent="0.25">
      <c r="A1043" s="3">
        <f>RSI!A1043</f>
        <v>43524</v>
      </c>
      <c r="B1043" s="2">
        <f>RSI!B1043</f>
        <v>10.101699999999999</v>
      </c>
      <c r="C1043" s="2">
        <f>RSI!I1043</f>
        <v>52.356789779681201</v>
      </c>
      <c r="D1043" s="2">
        <f>MACD!E1043</f>
        <v>-7.5967889753602691E-2</v>
      </c>
      <c r="E1043" s="2">
        <f>MACD!F1043</f>
        <v>-2.9876024193989721E-2</v>
      </c>
      <c r="F1043" s="2">
        <f>'Moving Avg'!D1043</f>
        <v>10.215400000000001</v>
      </c>
      <c r="G1043" s="2">
        <f>'Moving Avg'!F1043</f>
        <v>10.046894999999997</v>
      </c>
      <c r="H1043" s="2">
        <f>'Moving Avg'!G1043</f>
        <v>10.025927999999997</v>
      </c>
      <c r="I1043" s="2">
        <f>'Moving Avg'!H1043</f>
        <v>9.8457155000000132</v>
      </c>
      <c r="J1043" s="17" t="str">
        <f>OBV!F1043</f>
        <v>NEUTRAL</v>
      </c>
      <c r="K1043" s="17" t="e">
        <f>OBV!G1043</f>
        <v>#DIV/0!</v>
      </c>
      <c r="L1043" s="17" t="str">
        <f>OBV!H1043</f>
        <v>NEUTRAL</v>
      </c>
    </row>
    <row r="1044" spans="1:12" ht="13.5" x14ac:dyDescent="0.25">
      <c r="A1044" s="3">
        <f>RSI!A1044</f>
        <v>43525</v>
      </c>
      <c r="B1044" s="2">
        <f>RSI!B1044</f>
        <v>10.1653</v>
      </c>
      <c r="C1044" s="2">
        <f>RSI!I1044</f>
        <v>56.417536225843271</v>
      </c>
      <c r="D1044" s="2">
        <f>MACD!E1044</f>
        <v>-8.6169285378902671E-2</v>
      </c>
      <c r="E1044" s="2">
        <f>MACD!F1044</f>
        <v>-4.1134676430972315E-2</v>
      </c>
      <c r="F1044" s="2">
        <f>'Moving Avg'!D1044</f>
        <v>10.184839999999999</v>
      </c>
      <c r="G1044" s="2">
        <f>'Moving Avg'!F1044</f>
        <v>10.057294999999998</v>
      </c>
      <c r="H1044" s="2">
        <f>'Moving Avg'!G1044</f>
        <v>10.030595999999997</v>
      </c>
      <c r="I1044" s="2">
        <f>'Moving Avg'!H1044</f>
        <v>9.8540980000000129</v>
      </c>
      <c r="J1044" s="17" t="str">
        <f>OBV!F1044</f>
        <v>NEUTRAL</v>
      </c>
      <c r="K1044" s="17" t="e">
        <f>OBV!G1044</f>
        <v>#DIV/0!</v>
      </c>
      <c r="L1044" s="17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10.161099999999999</v>
      </c>
      <c r="C1045" s="2">
        <f>RSI!I1045</f>
        <v>56.077620473313779</v>
      </c>
      <c r="D1045" s="2">
        <f>MACD!E1045</f>
        <v>-0.10026075733172846</v>
      </c>
      <c r="E1045" s="2">
        <f>MACD!F1045</f>
        <v>-5.2959892611123549E-2</v>
      </c>
      <c r="F1045" s="2">
        <f>'Moving Avg'!D1045</f>
        <v>10.15428</v>
      </c>
      <c r="G1045" s="2">
        <f>'Moving Avg'!F1045</f>
        <v>10.06345</v>
      </c>
      <c r="H1045" s="2">
        <f>'Moving Avg'!G1045</f>
        <v>10.035349999999998</v>
      </c>
      <c r="I1045" s="2">
        <f>'Moving Avg'!H1045</f>
        <v>9.8624595000000124</v>
      </c>
      <c r="J1045" s="17" t="str">
        <f>OBV!F1045</f>
        <v>NEUTRAL</v>
      </c>
      <c r="K1045" s="17" t="e">
        <f>OBV!G1045</f>
        <v>#DIV/0!</v>
      </c>
      <c r="L1045" s="17" t="str">
        <f>OBV!H1045</f>
        <v>NEUTRAL</v>
      </c>
    </row>
    <row r="1046" spans="1:12" ht="13.5" x14ac:dyDescent="0.25">
      <c r="A1046" s="3">
        <f>RSI!A1046</f>
        <v>43529</v>
      </c>
      <c r="B1046" s="2">
        <f>RSI!B1046</f>
        <v>10.1229</v>
      </c>
      <c r="C1046" s="2">
        <f>RSI!I1046</f>
        <v>52.952665547995828</v>
      </c>
      <c r="D1046" s="2">
        <f>MACD!E1046</f>
        <v>-0.11115167402033421</v>
      </c>
      <c r="E1046" s="2">
        <f>MACD!F1046</f>
        <v>-6.4598248892965685E-2</v>
      </c>
      <c r="F1046" s="2">
        <f>'Moving Avg'!D1046</f>
        <v>10.14156</v>
      </c>
      <c r="G1046" s="2">
        <f>'Moving Avg'!F1046</f>
        <v>10.068544999999997</v>
      </c>
      <c r="H1046" s="2">
        <f>'Moving Avg'!G1046</f>
        <v>10.038491999999996</v>
      </c>
      <c r="I1046" s="2">
        <f>'Moving Avg'!H1046</f>
        <v>9.8710335000000136</v>
      </c>
      <c r="J1046" s="17" t="str">
        <f>OBV!F1046</f>
        <v>BULLISH</v>
      </c>
      <c r="K1046" s="17" t="e">
        <f>OBV!G1046</f>
        <v>#DIV/0!</v>
      </c>
      <c r="L1046" s="17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10.2714</v>
      </c>
      <c r="C1047" s="2">
        <f>RSI!I1047</f>
        <v>61.852269169532299</v>
      </c>
      <c r="D1047" s="2">
        <f>MACD!E1047</f>
        <v>-0.1250713190154471</v>
      </c>
      <c r="E1047" s="2">
        <f>MACD!F1047</f>
        <v>-7.6692862917461968E-2</v>
      </c>
      <c r="F1047" s="2">
        <f>'Moving Avg'!D1047</f>
        <v>10.164480000000001</v>
      </c>
      <c r="G1047" s="2">
        <f>'Moving Avg'!F1047</f>
        <v>10.083399999999999</v>
      </c>
      <c r="H1047" s="2">
        <f>'Moving Avg'!G1047</f>
        <v>10.045197999999996</v>
      </c>
      <c r="I1047" s="2">
        <f>'Moving Avg'!H1047</f>
        <v>9.8803075000000131</v>
      </c>
      <c r="J1047" s="17" t="str">
        <f>OBV!F1047</f>
        <v>BULLISH</v>
      </c>
      <c r="K1047" s="17" t="e">
        <f>OBV!G1047</f>
        <v>#DIV/0!</v>
      </c>
      <c r="L1047" s="17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10.3521</v>
      </c>
      <c r="C1048" s="2">
        <f>RSI!I1048</f>
        <v>65.654490304347775</v>
      </c>
      <c r="D1048" s="2">
        <f>MACD!E1048</f>
        <v>-0.11126908852426354</v>
      </c>
      <c r="E1048" s="2">
        <f>MACD!F1048</f>
        <v>-8.3608108038822293E-2</v>
      </c>
      <c r="F1048" s="2">
        <f>'Moving Avg'!D1048</f>
        <v>10.214560000000001</v>
      </c>
      <c r="G1048" s="2">
        <f>'Moving Avg'!F1048</f>
        <v>10.10356</v>
      </c>
      <c r="H1048" s="2">
        <f>'Moving Avg'!G1048</f>
        <v>10.054281999999997</v>
      </c>
      <c r="I1048" s="2">
        <f>'Moving Avg'!H1048</f>
        <v>9.8903670000000155</v>
      </c>
      <c r="J1048" s="17" t="str">
        <f>OBV!F1048</f>
        <v>BULLISH</v>
      </c>
      <c r="K1048" s="17" t="e">
        <f>OBV!G1048</f>
        <v>#DIV/0!</v>
      </c>
      <c r="L1048" s="17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10.318099999999999</v>
      </c>
      <c r="C1049" s="2">
        <f>RSI!I1049</f>
        <v>62.813863166349449</v>
      </c>
      <c r="D1049" s="2">
        <f>MACD!E1049</f>
        <v>-7.8309858498130325E-2</v>
      </c>
      <c r="E1049" s="2">
        <f>MACD!F1049</f>
        <v>-8.2548458130683899E-2</v>
      </c>
      <c r="F1049" s="2">
        <f>'Moving Avg'!D1049</f>
        <v>10.24512</v>
      </c>
      <c r="G1049" s="2">
        <f>'Moving Avg'!F1049</f>
        <v>10.117564999999999</v>
      </c>
      <c r="H1049" s="2">
        <f>'Moving Avg'!G1049</f>
        <v>10.062939999999999</v>
      </c>
      <c r="I1049" s="2">
        <f>'Moving Avg'!H1049</f>
        <v>9.9002565000000153</v>
      </c>
      <c r="J1049" s="17" t="str">
        <f>OBV!F1049</f>
        <v>BULLISH</v>
      </c>
      <c r="K1049" s="17" t="e">
        <f>OBV!G1049</f>
        <v>#DIV/0!</v>
      </c>
      <c r="L1049" s="17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10.462400000000001</v>
      </c>
      <c r="C1050" s="2">
        <f>RSI!I1050</f>
        <v>68.953403920462165</v>
      </c>
      <c r="D1050" s="2">
        <f>MACD!E1050</f>
        <v>-6.2929722625826301E-2</v>
      </c>
      <c r="E1050" s="2">
        <f>MACD!F1050</f>
        <v>-7.8624711029712385E-2</v>
      </c>
      <c r="F1050" s="2">
        <f>'Moving Avg'!D1050</f>
        <v>10.305380000000001</v>
      </c>
      <c r="G1050" s="2">
        <f>'Moving Avg'!F1050</f>
        <v>10.14303</v>
      </c>
      <c r="H1050" s="2">
        <f>'Moving Avg'!G1050</f>
        <v>10.074824</v>
      </c>
      <c r="I1050" s="2">
        <f>'Moving Avg'!H1050</f>
        <v>9.9112070000000134</v>
      </c>
      <c r="J1050" s="17" t="str">
        <f>OBV!F1050</f>
        <v>BULLISH</v>
      </c>
      <c r="K1050" s="17" t="e">
        <f>OBV!G1050</f>
        <v>#DIV/0!</v>
      </c>
      <c r="L1050" s="17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10.483700000000001</v>
      </c>
      <c r="C1051" s="2">
        <f>RSI!I1051</f>
        <v>69.747394880661119</v>
      </c>
      <c r="D1051" s="2">
        <f>MACD!E1051</f>
        <v>-7.3032696257200769E-2</v>
      </c>
      <c r="E1051" s="2">
        <f>MACD!F1051</f>
        <v>-7.7506308075210056E-2</v>
      </c>
      <c r="F1051" s="2">
        <f>'Moving Avg'!D1051</f>
        <v>10.37754</v>
      </c>
      <c r="G1051" s="2">
        <f>'Moving Avg'!F1051</f>
        <v>10.168499999999998</v>
      </c>
      <c r="H1051" s="2">
        <f>'Moving Avg'!G1051</f>
        <v>10.085011999999997</v>
      </c>
      <c r="I1051" s="2">
        <f>'Moving Avg'!H1051</f>
        <v>9.9220305000000124</v>
      </c>
      <c r="J1051" s="17" t="str">
        <f>OBV!F1051</f>
        <v>BULLISH</v>
      </c>
      <c r="K1051" s="17" t="str">
        <f>OBV!G1051</f>
        <v>STRONG</v>
      </c>
      <c r="L1051" s="17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10.3139</v>
      </c>
      <c r="C1052" s="2">
        <f>RSI!I1052</f>
        <v>57.190832686722203</v>
      </c>
      <c r="D1052" s="2">
        <f>MACD!E1052</f>
        <v>-7.5494197577997468E-2</v>
      </c>
      <c r="E1052" s="2">
        <f>MACD!F1052</f>
        <v>-7.7103885975767547E-2</v>
      </c>
      <c r="F1052" s="2">
        <f>'Moving Avg'!D1052</f>
        <v>10.386039999999999</v>
      </c>
      <c r="G1052" s="2">
        <f>'Moving Avg'!F1052</f>
        <v>10.185479999999998</v>
      </c>
      <c r="H1052" s="2">
        <f>'Moving Avg'!G1052</f>
        <v>10.090954</v>
      </c>
      <c r="I1052" s="2">
        <f>'Moving Avg'!H1052</f>
        <v>9.9314105000000126</v>
      </c>
      <c r="J1052" s="17" t="str">
        <f>OBV!F1052</f>
        <v>BULLISH</v>
      </c>
      <c r="K1052" s="17" t="str">
        <f>OBV!G1052</f>
        <v>STRONG</v>
      </c>
      <c r="L1052" s="17" t="str">
        <f>OBV!H1052</f>
        <v>CONFIRMED BULLISH</v>
      </c>
    </row>
    <row r="1053" spans="1:12" ht="13.5" x14ac:dyDescent="0.25">
      <c r="A1053" s="3">
        <f>RSI!A1053</f>
        <v>43538</v>
      </c>
      <c r="B1053" s="2">
        <f>RSI!B1053</f>
        <v>10.4412</v>
      </c>
      <c r="C1053" s="2">
        <f>RSI!I1053</f>
        <v>62.623540220654839</v>
      </c>
      <c r="D1053" s="2">
        <f>MACD!E1053</f>
        <v>-9.6259257614770277E-2</v>
      </c>
      <c r="E1053" s="2">
        <f>MACD!F1053</f>
        <v>-8.0934960303568088E-2</v>
      </c>
      <c r="F1053" s="2">
        <f>'Moving Avg'!D1053</f>
        <v>10.403860000000002</v>
      </c>
      <c r="G1053" s="2">
        <f>'Moving Avg'!F1053</f>
        <v>10.208825000000001</v>
      </c>
      <c r="H1053" s="2">
        <f>'Moving Avg'!G1053</f>
        <v>10.100291999999998</v>
      </c>
      <c r="I1053" s="2">
        <f>'Moving Avg'!H1053</f>
        <v>9.9410875000000143</v>
      </c>
      <c r="J1053" s="17" t="str">
        <f>OBV!F1053</f>
        <v>BULLISH</v>
      </c>
      <c r="K1053" s="17" t="str">
        <f>OBV!G1053</f>
        <v>NEUTRAL</v>
      </c>
      <c r="L1053" s="17" t="str">
        <f>OBV!H1053</f>
        <v>CONFIRMED BULLISH</v>
      </c>
    </row>
    <row r="1054" spans="1:12" ht="13.5" x14ac:dyDescent="0.25">
      <c r="A1054" s="3">
        <f>RSI!A1054</f>
        <v>43539</v>
      </c>
      <c r="B1054" s="2">
        <f>RSI!B1054</f>
        <v>10.186500000000001</v>
      </c>
      <c r="C1054" s="2">
        <f>RSI!I1054</f>
        <v>49.176604990507016</v>
      </c>
      <c r="D1054" s="2">
        <f>MACD!E1054</f>
        <v>-8.6648871516915804E-2</v>
      </c>
      <c r="E1054" s="2">
        <f>MACD!F1054</f>
        <v>-8.2077742546237634E-2</v>
      </c>
      <c r="F1054" s="2">
        <f>'Moving Avg'!D1054</f>
        <v>10.37754</v>
      </c>
      <c r="G1054" s="2">
        <f>'Moving Avg'!F1054</f>
        <v>10.219435000000001</v>
      </c>
      <c r="H1054" s="2">
        <f>'Moving Avg'!G1054</f>
        <v>10.103771999999999</v>
      </c>
      <c r="I1054" s="2">
        <f>'Moving Avg'!H1054</f>
        <v>9.9486000000000132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10.1441</v>
      </c>
      <c r="C1055" s="2">
        <f>RSI!I1055</f>
        <v>47.353711409404063</v>
      </c>
      <c r="D1055" s="2">
        <f>MACD!E1055</f>
        <v>-7.5878923759146844E-2</v>
      </c>
      <c r="E1055" s="2">
        <f>MACD!F1055</f>
        <v>-8.0837978788819487E-2</v>
      </c>
      <c r="F1055" s="2">
        <f>'Moving Avg'!D1055</f>
        <v>10.313880000000001</v>
      </c>
      <c r="G1055" s="2">
        <f>'Moving Avg'!F1055</f>
        <v>10.229620000000001</v>
      </c>
      <c r="H1055" s="2">
        <f>'Moving Avg'!G1055</f>
        <v>10.106743999999999</v>
      </c>
      <c r="I1055" s="2">
        <f>'Moving Avg'!H1055</f>
        <v>9.9556455000000135</v>
      </c>
      <c r="J1055" s="17" t="str">
        <f>OBV!F1055</f>
        <v>BEARISH</v>
      </c>
      <c r="K1055" s="17" t="str">
        <f>OBV!G1055</f>
        <v>WEAK</v>
      </c>
      <c r="L1055" s="17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10.1144</v>
      </c>
      <c r="C1056" s="2">
        <f>RSI!I1056</f>
        <v>46.065596093469416</v>
      </c>
      <c r="D1056" s="2">
        <f>MACD!E1056</f>
        <v>-7.0059404304949169E-2</v>
      </c>
      <c r="E1056" s="2">
        <f>MACD!F1056</f>
        <v>-7.8682263892045426E-2</v>
      </c>
      <c r="F1056" s="2">
        <f>'Moving Avg'!D1056</f>
        <v>10.240020000000001</v>
      </c>
      <c r="G1056" s="2">
        <f>'Moving Avg'!F1056</f>
        <v>10.238744999999998</v>
      </c>
      <c r="H1056" s="2">
        <f>'Moving Avg'!G1056</f>
        <v>10.109036</v>
      </c>
      <c r="I1056" s="2">
        <f>'Moving Avg'!H1056</f>
        <v>9.9633490000000116</v>
      </c>
      <c r="J1056" s="17" t="str">
        <f>OBV!F1056</f>
        <v>BEARISH</v>
      </c>
      <c r="K1056" s="17" t="str">
        <f>OBV!G1056</f>
        <v>WEAK</v>
      </c>
      <c r="L1056" s="17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10.296900000000001</v>
      </c>
      <c r="C1057" s="2">
        <f>RSI!I1057</f>
        <v>54.293188198559577</v>
      </c>
      <c r="D1057" s="2">
        <f>MACD!E1057</f>
        <v>-5.5277052546761851E-2</v>
      </c>
      <c r="E1057" s="2">
        <f>MACD!F1057</f>
        <v>-7.4001221622988708E-2</v>
      </c>
      <c r="F1057" s="2">
        <f>'Moving Avg'!D1057</f>
        <v>10.23662</v>
      </c>
      <c r="G1057" s="2">
        <f>'Moving Avg'!F1057</f>
        <v>10.254874999999998</v>
      </c>
      <c r="H1057" s="2">
        <f>'Moving Avg'!G1057</f>
        <v>10.111243999999999</v>
      </c>
      <c r="I1057" s="2">
        <f>'Moving Avg'!H1057</f>
        <v>9.9713285000000127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10.2629</v>
      </c>
      <c r="C1058" s="2">
        <f>RSI!I1058</f>
        <v>52.680834756120383</v>
      </c>
      <c r="D1058" s="2">
        <f>MACD!E1058</f>
        <v>-2.8422195157332908E-2</v>
      </c>
      <c r="E1058" s="2">
        <f>MACD!F1058</f>
        <v>-6.4885416329857545E-2</v>
      </c>
      <c r="F1058" s="2">
        <f>'Moving Avg'!D1058</f>
        <v>10.20096</v>
      </c>
      <c r="G1058" s="2">
        <f>'Moving Avg'!F1058</f>
        <v>10.258694999999999</v>
      </c>
      <c r="H1058" s="2">
        <f>'Moving Avg'!G1058</f>
        <v>10.114468</v>
      </c>
      <c r="I1058" s="2">
        <f>'Moving Avg'!H1058</f>
        <v>9.9782040000000105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10.2502</v>
      </c>
      <c r="C1059" s="2">
        <f>RSI!I1059</f>
        <v>52.058936012891664</v>
      </c>
      <c r="D1059" s="2">
        <f>MACD!E1059</f>
        <v>-1.0331669337613647E-2</v>
      </c>
      <c r="E1059" s="2">
        <f>MACD!F1059</f>
        <v>-5.3974666931408767E-2</v>
      </c>
      <c r="F1059" s="2">
        <f>'Moving Avg'!D1059</f>
        <v>10.213699999999999</v>
      </c>
      <c r="G1059" s="2">
        <f>'Moving Avg'!F1059</f>
        <v>10.2553</v>
      </c>
      <c r="H1059" s="2">
        <f>'Moving Avg'!G1059</f>
        <v>10.118288</v>
      </c>
      <c r="I1059" s="2">
        <f>'Moving Avg'!H1059</f>
        <v>9.9838280000000097</v>
      </c>
      <c r="J1059" s="17" t="str">
        <f>OBV!F1059</f>
        <v>BULLISH</v>
      </c>
      <c r="K1059" s="17" t="str">
        <f>OBV!G1059</f>
        <v>NEUTRAL</v>
      </c>
      <c r="L1059" s="17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10.3096</v>
      </c>
      <c r="C1060" s="2">
        <f>RSI!I1060</f>
        <v>54.749584767621208</v>
      </c>
      <c r="D1060" s="2">
        <f>MACD!E1060</f>
        <v>2.2533348547780108E-2</v>
      </c>
      <c r="E1060" s="2">
        <f>MACD!F1060</f>
        <v>-3.8673063835570995E-2</v>
      </c>
      <c r="F1060" s="2">
        <f>'Moving Avg'!D1060</f>
        <v>10.246799999999999</v>
      </c>
      <c r="G1060" s="2">
        <f>'Moving Avg'!F1060</f>
        <v>10.255084999999999</v>
      </c>
      <c r="H1060" s="2">
        <f>'Moving Avg'!G1060</f>
        <v>10.122445999999998</v>
      </c>
      <c r="I1060" s="2">
        <f>'Moving Avg'!H1060</f>
        <v>9.9895365000000087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10.1271</v>
      </c>
      <c r="C1061" s="2">
        <f>RSI!I1061</f>
        <v>46.174929194301463</v>
      </c>
      <c r="D1061" s="2">
        <f>MACD!E1061</f>
        <v>6.656225602439747E-2</v>
      </c>
      <c r="E1061" s="2">
        <f>MACD!F1061</f>
        <v>-1.7625999863577303E-2</v>
      </c>
      <c r="F1061" s="2">
        <f>'Moving Avg'!D1061</f>
        <v>10.24934</v>
      </c>
      <c r="G1061" s="2">
        <f>'Moving Avg'!F1061</f>
        <v>10.252115</v>
      </c>
      <c r="H1061" s="2">
        <f>'Moving Avg'!G1061</f>
        <v>10.125502000000001</v>
      </c>
      <c r="I1061" s="2">
        <f>'Moving Avg'!H1061</f>
        <v>9.9941415000000102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10.0465</v>
      </c>
      <c r="C1062" s="2">
        <f>RSI!I1062</f>
        <v>42.973846186682884</v>
      </c>
      <c r="D1062" s="2">
        <f>MACD!E1062</f>
        <v>8.4210405688134315E-2</v>
      </c>
      <c r="E1062" s="2">
        <f>MACD!F1062</f>
        <v>2.7412812467650198E-3</v>
      </c>
      <c r="F1062" s="2">
        <f>'Moving Avg'!D1062</f>
        <v>10.199260000000001</v>
      </c>
      <c r="G1062" s="2">
        <f>'Moving Avg'!F1062</f>
        <v>10.246599999999999</v>
      </c>
      <c r="H1062" s="2">
        <f>'Moving Avg'!G1062</f>
        <v>10.126945999999998</v>
      </c>
      <c r="I1062" s="2">
        <f>'Moving Avg'!H1062</f>
        <v>9.9983650000000086</v>
      </c>
      <c r="J1062" s="17" t="str">
        <f>OBV!F1062</f>
        <v>BEARISH</v>
      </c>
      <c r="K1062" s="17" t="str">
        <f>OBV!G1062</f>
        <v>WEAK</v>
      </c>
      <c r="L1062" s="17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9.7621000000000002</v>
      </c>
      <c r="C1063" s="2">
        <f>RSI!I1063</f>
        <v>34.013557716248272</v>
      </c>
      <c r="D1063" s="2">
        <f>MACD!E1063</f>
        <v>0.14077621632852022</v>
      </c>
      <c r="E1063" s="2">
        <f>MACD!F1063</f>
        <v>3.0348268263116061E-2</v>
      </c>
      <c r="F1063" s="2">
        <f>'Moving Avg'!D1063</f>
        <v>10.099100000000002</v>
      </c>
      <c r="G1063" s="2">
        <f>'Moving Avg'!F1063</f>
        <v>10.229620000000001</v>
      </c>
      <c r="H1063" s="2">
        <f>'Moving Avg'!G1063</f>
        <v>10.122701999999999</v>
      </c>
      <c r="I1063" s="2">
        <f>'Moving Avg'!H1063</f>
        <v>10.001972500000008</v>
      </c>
      <c r="J1063" s="17" t="str">
        <f>OBV!F1063</f>
        <v>BEARISH</v>
      </c>
      <c r="K1063" s="17" t="str">
        <f>OBV!G1063</f>
        <v>WEAK</v>
      </c>
      <c r="L1063" s="17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9.7408999999999999</v>
      </c>
      <c r="C1064" s="2">
        <f>RSI!I1064</f>
        <v>33.453604634889231</v>
      </c>
      <c r="D1064" s="2">
        <f>MACD!E1064</f>
        <v>0.15361465809715824</v>
      </c>
      <c r="E1064" s="2">
        <f>MACD!F1064</f>
        <v>5.5001546229924501E-2</v>
      </c>
      <c r="F1064" s="2">
        <f>'Moving Avg'!D1064</f>
        <v>9.9972399999999997</v>
      </c>
      <c r="G1064" s="2">
        <f>'Moving Avg'!F1064</f>
        <v>10.208400000000001</v>
      </c>
      <c r="H1064" s="2">
        <f>'Moving Avg'!G1064</f>
        <v>10.118033999999998</v>
      </c>
      <c r="I1064" s="2">
        <f>'Moving Avg'!H1064</f>
        <v>10.006111000000008</v>
      </c>
      <c r="J1064" s="17" t="str">
        <f>OBV!F1064</f>
        <v>BEARISH</v>
      </c>
      <c r="K1064" s="17" t="str">
        <f>OBV!G1064</f>
        <v>WEAK</v>
      </c>
      <c r="L1064" s="17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9.8469999999999995</v>
      </c>
      <c r="C1065" s="2">
        <f>RSI!I1065</f>
        <v>38.876967668482159</v>
      </c>
      <c r="D1065" s="2">
        <f>MACD!E1065</f>
        <v>0.15261839842190739</v>
      </c>
      <c r="E1065" s="2">
        <f>MACD!F1065</f>
        <v>7.452491666832109E-2</v>
      </c>
      <c r="F1065" s="2">
        <f>'Moving Avg'!D1065</f>
        <v>9.9047200000000011</v>
      </c>
      <c r="G1065" s="2">
        <f>'Moving Avg'!F1065</f>
        <v>10.192695000000002</v>
      </c>
      <c r="H1065" s="2">
        <f>'Moving Avg'!G1065</f>
        <v>10.114637999999998</v>
      </c>
      <c r="I1065" s="2">
        <f>'Moving Avg'!H1065</f>
        <v>10.009506500000008</v>
      </c>
      <c r="J1065" s="17" t="str">
        <f>OBV!F1065</f>
        <v>BEARISH</v>
      </c>
      <c r="K1065" s="17" t="str">
        <f>OBV!G1065</f>
        <v>WEAK</v>
      </c>
      <c r="L1065" s="17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9.7621000000000002</v>
      </c>
      <c r="C1066" s="2">
        <f>RSI!I1066</f>
        <v>36.325814734520513</v>
      </c>
      <c r="D1066" s="2">
        <f>MACD!E1066</f>
        <v>0.15520402519005039</v>
      </c>
      <c r="E1066" s="2">
        <f>MACD!F1066</f>
        <v>9.0660738372666944E-2</v>
      </c>
      <c r="F1066" s="2">
        <f>'Moving Avg'!D1066</f>
        <v>9.8317199999999989</v>
      </c>
      <c r="G1066" s="2">
        <f>'Moving Avg'!F1066</f>
        <v>10.174655000000001</v>
      </c>
      <c r="H1066" s="2">
        <f>'Moving Avg'!G1066</f>
        <v>10.108015999999997</v>
      </c>
      <c r="I1066" s="2">
        <f>'Moving Avg'!H1066</f>
        <v>10.012265500000005</v>
      </c>
      <c r="J1066" s="17" t="str">
        <f>OBV!F1066</f>
        <v>BEARISH</v>
      </c>
      <c r="K1066" s="17" t="str">
        <f>OBV!G1066</f>
        <v>WEAK</v>
      </c>
      <c r="L1066" s="17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9.7621000000000002</v>
      </c>
      <c r="C1067" s="2">
        <f>RSI!I1067</f>
        <v>36.325814734520513</v>
      </c>
      <c r="D1067" s="2">
        <f>MACD!E1067</f>
        <v>0.18755283219996244</v>
      </c>
      <c r="E1067" s="2">
        <f>MACD!F1067</f>
        <v>0.11003915713812604</v>
      </c>
      <c r="F1067" s="2">
        <f>'Moving Avg'!D1067</f>
        <v>9.7748400000000011</v>
      </c>
      <c r="G1067" s="2">
        <f>'Moving Avg'!F1067</f>
        <v>10.149190000000003</v>
      </c>
      <c r="H1067" s="2">
        <f>'Moving Avg'!G1067</f>
        <v>10.102073999999998</v>
      </c>
      <c r="I1067" s="2">
        <f>'Moving Avg'!H1067</f>
        <v>10.015024500000004</v>
      </c>
      <c r="J1067" s="17" t="str">
        <f>OBV!F1067</f>
        <v>BEARISH</v>
      </c>
      <c r="K1067" s="17" t="str">
        <f>OBV!G1067</f>
        <v>WEAK</v>
      </c>
      <c r="L1067" s="17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9.7493999999999996</v>
      </c>
      <c r="C1068" s="2">
        <f>RSI!I1068</f>
        <v>35.916922720692384</v>
      </c>
      <c r="D1068" s="2">
        <f>MACD!E1068</f>
        <v>0.21256454330801411</v>
      </c>
      <c r="E1068" s="2">
        <f>MACD!F1068</f>
        <v>0.13054423437210366</v>
      </c>
      <c r="F1068" s="2">
        <f>'Moving Avg'!D1068</f>
        <v>9.7722999999999995</v>
      </c>
      <c r="G1068" s="2">
        <f>'Moving Avg'!F1068</f>
        <v>10.119055000000003</v>
      </c>
      <c r="H1068" s="2">
        <f>'Moving Avg'!G1068</f>
        <v>10.095197999999996</v>
      </c>
      <c r="I1068" s="2">
        <f>'Moving Avg'!H1068</f>
        <v>10.017826000000003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9.7196999999999996</v>
      </c>
      <c r="C1069" s="2">
        <f>RSI!I1069</f>
        <v>34.926799008613685</v>
      </c>
      <c r="D1069" s="2">
        <f>MACD!E1069</f>
        <v>0.23583623100454254</v>
      </c>
      <c r="E1069" s="2">
        <f>MACD!F1069</f>
        <v>0.15160263369859145</v>
      </c>
      <c r="F1069" s="2">
        <f>'Moving Avg'!D1069</f>
        <v>9.7680600000000002</v>
      </c>
      <c r="G1069" s="2">
        <f>'Moving Avg'!F1069</f>
        <v>10.089135000000002</v>
      </c>
      <c r="H1069" s="2">
        <f>'Moving Avg'!G1069</f>
        <v>10.087983999999995</v>
      </c>
      <c r="I1069" s="2">
        <f>'Moving Avg'!H1069</f>
        <v>10.019311500000004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9.7621000000000002</v>
      </c>
      <c r="C1070" s="2">
        <f>RSI!I1070</f>
        <v>37.572614638056741</v>
      </c>
      <c r="D1070" s="2">
        <f>MACD!E1070</f>
        <v>0.26342474722257059</v>
      </c>
      <c r="E1070" s="2">
        <f>MACD!F1070</f>
        <v>0.17396705640338728</v>
      </c>
      <c r="F1070" s="2">
        <f>'Moving Avg'!D1070</f>
        <v>9.7510800000000017</v>
      </c>
      <c r="G1070" s="2">
        <f>'Moving Avg'!F1070</f>
        <v>10.054120000000001</v>
      </c>
      <c r="H1070" s="2">
        <f>'Moving Avg'!G1070</f>
        <v>10.081617999999997</v>
      </c>
      <c r="I1070" s="2">
        <f>'Moving Avg'!H1070</f>
        <v>10.020478500000003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9.6983999999999995</v>
      </c>
      <c r="C1071" s="2">
        <f>RSI!I1071</f>
        <v>35.253521595889694</v>
      </c>
      <c r="D1071" s="2">
        <f>MACD!E1071</f>
        <v>0.26491860184099458</v>
      </c>
      <c r="E1071" s="2">
        <f>MACD!F1071</f>
        <v>0.19215736549090875</v>
      </c>
      <c r="F1071" s="2">
        <f>'Moving Avg'!D1071</f>
        <v>9.7383399999999991</v>
      </c>
      <c r="G1071" s="2">
        <f>'Moving Avg'!F1071</f>
        <v>10.014855000000001</v>
      </c>
      <c r="H1071" s="2">
        <f>'Moving Avg'!G1071</f>
        <v>10.073977999999995</v>
      </c>
      <c r="I1071" s="2">
        <f>'Moving Avg'!H1071</f>
        <v>10.020733000000003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9.7578999999999994</v>
      </c>
      <c r="C1072" s="2">
        <f>RSI!I1072</f>
        <v>39.038509930257362</v>
      </c>
      <c r="D1072" s="2">
        <f>MACD!E1072</f>
        <v>0.25114804803103219</v>
      </c>
      <c r="E1072" s="2">
        <f>MACD!F1072</f>
        <v>0.20395550199893347</v>
      </c>
      <c r="F1072" s="2">
        <f>'Moving Avg'!D1072</f>
        <v>9.7374999999999989</v>
      </c>
      <c r="G1072" s="2">
        <f>'Moving Avg'!F1072</f>
        <v>9.9870550000000016</v>
      </c>
      <c r="H1072" s="2">
        <f>'Moving Avg'!G1072</f>
        <v>10.067527999999996</v>
      </c>
      <c r="I1072" s="2">
        <f>'Moving Avg'!H1072</f>
        <v>10.022367500000003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9.7196999999999996</v>
      </c>
      <c r="C1073" s="2">
        <f>RSI!I1073</f>
        <v>37.521932220398575</v>
      </c>
      <c r="D1073" s="2">
        <f>MACD!E1073</f>
        <v>0.199861738943099</v>
      </c>
      <c r="E1073" s="2">
        <f>MACD!F1073</f>
        <v>0.2031367493877666</v>
      </c>
      <c r="F1073" s="2">
        <f>'Moving Avg'!D1073</f>
        <v>9.7315599999999982</v>
      </c>
      <c r="G1073" s="2">
        <f>'Moving Avg'!F1073</f>
        <v>9.9509799999999977</v>
      </c>
      <c r="H1073" s="2">
        <f>'Moving Avg'!G1073</f>
        <v>10.060991999999993</v>
      </c>
      <c r="I1073" s="2">
        <f>'Moving Avg'!H1073</f>
        <v>10.022834500000004</v>
      </c>
      <c r="J1073" s="17" t="str">
        <f>OBV!F1073</f>
        <v>BEARISH</v>
      </c>
      <c r="K1073" s="17" t="str">
        <f>OBV!G1073</f>
        <v>NEUTRAL</v>
      </c>
      <c r="L1073" s="17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9.7196999999999996</v>
      </c>
      <c r="C1074" s="2">
        <f>RSI!I1074</f>
        <v>37.521932220398575</v>
      </c>
      <c r="D1074" s="2">
        <f>MACD!E1074</f>
        <v>0.1546241835158817</v>
      </c>
      <c r="E1074" s="2">
        <f>MACD!F1074</f>
        <v>0.19343423621338962</v>
      </c>
      <c r="F1074" s="2">
        <f>'Moving Avg'!D1074</f>
        <v>9.7315599999999982</v>
      </c>
      <c r="G1074" s="2">
        <f>'Moving Avg'!F1074</f>
        <v>9.9276399999999985</v>
      </c>
      <c r="H1074" s="2">
        <f>'Moving Avg'!G1074</f>
        <v>10.056239999999994</v>
      </c>
      <c r="I1074" s="2">
        <f>'Moving Avg'!H1074</f>
        <v>10.024235500000005</v>
      </c>
      <c r="J1074" s="17" t="str">
        <f>OBV!F1074</f>
        <v>BEARISH</v>
      </c>
      <c r="K1074" s="17" t="str">
        <f>OBV!G1074</f>
        <v>NEUTRAL</v>
      </c>
      <c r="L1074" s="17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9.7536000000000005</v>
      </c>
      <c r="C1075" s="2">
        <f>RSI!I1075</f>
        <v>39.923962180681173</v>
      </c>
      <c r="D1075" s="2">
        <f>MACD!E1075</f>
        <v>0.13147311663112937</v>
      </c>
      <c r="E1075" s="2">
        <f>MACD!F1075</f>
        <v>0.18104201229693759</v>
      </c>
      <c r="F1075" s="2">
        <f>'Moving Avg'!D1075</f>
        <v>9.7298599999999986</v>
      </c>
      <c r="G1075" s="2">
        <f>'Moving Avg'!F1075</f>
        <v>9.9081149999999987</v>
      </c>
      <c r="H1075" s="2">
        <f>'Moving Avg'!G1075</f>
        <v>10.050551999999994</v>
      </c>
      <c r="I1075" s="2">
        <f>'Moving Avg'!H1075</f>
        <v>10.025508500000004</v>
      </c>
      <c r="J1075" s="17" t="str">
        <f>OBV!F1075</f>
        <v>BULLISH</v>
      </c>
      <c r="K1075" s="17" t="str">
        <f>OBV!G1075</f>
        <v>NEUTRAL</v>
      </c>
      <c r="L1075" s="17" t="str">
        <f>OBV!H1075</f>
        <v>BULLISH DIVERGENCE</v>
      </c>
    </row>
    <row r="1076" spans="1:12" ht="13.5" x14ac:dyDescent="0.25">
      <c r="A1076" s="3">
        <f>RSI!A1076</f>
        <v>43573</v>
      </c>
      <c r="B1076" s="2">
        <f>RSI!B1076</f>
        <v>9.9530999999999992</v>
      </c>
      <c r="C1076" s="2">
        <f>RSI!I1076</f>
        <v>51.694042145293572</v>
      </c>
      <c r="D1076" s="2">
        <f>MACD!E1076</f>
        <v>8.50616184549704E-2</v>
      </c>
      <c r="E1076" s="2">
        <f>MACD!F1076</f>
        <v>0.16184593352854418</v>
      </c>
      <c r="F1076" s="2">
        <f>'Moving Avg'!D1076</f>
        <v>9.7807999999999993</v>
      </c>
      <c r="G1076" s="2">
        <f>'Moving Avg'!F1076</f>
        <v>9.9000499999999985</v>
      </c>
      <c r="H1076" s="2">
        <f>'Moving Avg'!G1076</f>
        <v>10.049193999999995</v>
      </c>
      <c r="I1076" s="2">
        <f>'Moving Avg'!H1076</f>
        <v>10.028161000000004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9.9319000000000006</v>
      </c>
      <c r="C1077" s="2">
        <f>RSI!I1077</f>
        <v>50.560424780960297</v>
      </c>
      <c r="D1077" s="2">
        <f>MACD!E1077</f>
        <v>4.71237025795741E-2</v>
      </c>
      <c r="E1077" s="2">
        <f>MACD!F1077</f>
        <v>0.13890148733875018</v>
      </c>
      <c r="F1077" s="2">
        <f>'Moving Avg'!D1077</f>
        <v>9.8155999999999999</v>
      </c>
      <c r="G1077" s="2">
        <f>'Moving Avg'!F1077</f>
        <v>9.8818000000000001</v>
      </c>
      <c r="H1077" s="2">
        <f>'Moving Avg'!G1077</f>
        <v>10.048345999999995</v>
      </c>
      <c r="I1077" s="2">
        <f>'Moving Avg'!H1077</f>
        <v>10.030665500000005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10.059200000000001</v>
      </c>
      <c r="C1078" s="2">
        <f>RSI!I1078</f>
        <v>56.700653702577853</v>
      </c>
      <c r="D1078" s="2">
        <f>MACD!E1078</f>
        <v>3.5447234455219245E-3</v>
      </c>
      <c r="E1078" s="2">
        <f>MACD!F1078</f>
        <v>0.11183013456010454</v>
      </c>
      <c r="F1078" s="2">
        <f>'Moving Avg'!D1078</f>
        <v>9.8835000000000015</v>
      </c>
      <c r="G1078" s="2">
        <f>'Moving Avg'!F1078</f>
        <v>9.871615000000002</v>
      </c>
      <c r="H1078" s="2">
        <f>'Moving Avg'!G1078</f>
        <v>10.050551999999994</v>
      </c>
      <c r="I1078" s="2">
        <f>'Moving Avg'!H1078</f>
        <v>10.033509000000004</v>
      </c>
      <c r="J1078" s="17" t="str">
        <f>OBV!F1078</f>
        <v>BULLISH</v>
      </c>
      <c r="K1078" s="17" t="str">
        <f>OBV!G1078</f>
        <v>STRONG</v>
      </c>
      <c r="L1078" s="17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9.9786000000000001</v>
      </c>
      <c r="C1079" s="2">
        <f>RSI!I1079</f>
        <v>52.273893447430865</v>
      </c>
      <c r="D1079" s="2">
        <f>MACD!E1079</f>
        <v>-3.2768091812728883E-2</v>
      </c>
      <c r="E1079" s="2">
        <f>MACD!F1079</f>
        <v>8.2910489285537861E-2</v>
      </c>
      <c r="F1079" s="2">
        <f>'Moving Avg'!D1079</f>
        <v>9.9352800000000006</v>
      </c>
      <c r="G1079" s="2">
        <f>'Moving Avg'!F1079</f>
        <v>9.858035000000001</v>
      </c>
      <c r="H1079" s="2">
        <f>'Moving Avg'!G1079</f>
        <v>10.049363999999994</v>
      </c>
      <c r="I1079" s="2">
        <f>'Moving Avg'!H1079</f>
        <v>10.035270500000003</v>
      </c>
      <c r="J1079" s="17" t="str">
        <f>OBV!F1079</f>
        <v>BULLISH</v>
      </c>
      <c r="K1079" s="17" t="str">
        <f>OBV!G1079</f>
        <v>STRONG</v>
      </c>
      <c r="L1079" s="17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10.038</v>
      </c>
      <c r="C1080" s="2">
        <f>RSI!I1080</f>
        <v>55.058607144371813</v>
      </c>
      <c r="D1080" s="2">
        <f>MACD!E1080</f>
        <v>-6.1672228077025437E-2</v>
      </c>
      <c r="E1080" s="2">
        <f>MACD!F1080</f>
        <v>5.3993945813025204E-2</v>
      </c>
      <c r="F1080" s="2">
        <f>'Moving Avg'!D1080</f>
        <v>9.9921599999999984</v>
      </c>
      <c r="G1080" s="2">
        <f>'Moving Avg'!F1080</f>
        <v>9.8444550000000035</v>
      </c>
      <c r="H1080" s="2">
        <f>'Moving Avg'!G1080</f>
        <v>10.051061999999995</v>
      </c>
      <c r="I1080" s="2">
        <f>'Moving Avg'!H1080</f>
        <v>10.036650000000003</v>
      </c>
      <c r="J1080" s="17" t="str">
        <f>OBV!F1080</f>
        <v>BULLISH</v>
      </c>
      <c r="K1080" s="17" t="str">
        <f>OBV!G1080</f>
        <v>STRONG</v>
      </c>
      <c r="L1080" s="17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10.012499999999999</v>
      </c>
      <c r="C1081" s="2">
        <f>RSI!I1081</f>
        <v>53.61240742604928</v>
      </c>
      <c r="D1081" s="2">
        <f>MACD!E1081</f>
        <v>-9.4670372123674795E-2</v>
      </c>
      <c r="E1081" s="2">
        <f>MACD!F1081</f>
        <v>2.4261082225685206E-2</v>
      </c>
      <c r="F1081" s="2">
        <f>'Moving Avg'!D1081</f>
        <v>10.00404</v>
      </c>
      <c r="G1081" s="2">
        <f>'Moving Avg'!F1081</f>
        <v>9.8387250000000019</v>
      </c>
      <c r="H1081" s="2">
        <f>'Moving Avg'!G1081</f>
        <v>10.051825999999995</v>
      </c>
      <c r="I1081" s="2">
        <f>'Moving Avg'!H1081</f>
        <v>10.037902000000004</v>
      </c>
      <c r="J1081" s="17" t="str">
        <f>OBV!F1081</f>
        <v>BULLISH</v>
      </c>
      <c r="K1081" s="17" t="str">
        <f>OBV!G1081</f>
        <v>NEUTRAL</v>
      </c>
      <c r="L1081" s="17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9.8469999999999995</v>
      </c>
      <c r="C1082" s="2">
        <f>RSI!I1082</f>
        <v>45.296491053374687</v>
      </c>
      <c r="D1082" s="2">
        <f>MACD!E1082</f>
        <v>-0.10161113601066418</v>
      </c>
      <c r="E1082" s="2">
        <f>MACD!F1082</f>
        <v>-9.1336142158467137E-4</v>
      </c>
      <c r="F1082" s="2">
        <f>'Moving Avg'!D1082</f>
        <v>9.9870600000000014</v>
      </c>
      <c r="G1082" s="2">
        <f>'Moving Avg'!F1082</f>
        <v>9.828750000000003</v>
      </c>
      <c r="H1082" s="2">
        <f>'Moving Avg'!G1082</f>
        <v>10.049279999999992</v>
      </c>
      <c r="I1082" s="2">
        <f>'Moving Avg'!H1082</f>
        <v>10.037605000000005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9.7621000000000002</v>
      </c>
      <c r="C1083" s="2">
        <f>RSI!I1083</f>
        <v>41.721317008913353</v>
      </c>
      <c r="D1083" s="2">
        <f>MACD!E1083</f>
        <v>-0.10649451357442352</v>
      </c>
      <c r="E1083" s="2">
        <f>MACD!F1083</f>
        <v>-2.2029591852152444E-2</v>
      </c>
      <c r="F1083" s="2">
        <f>'Moving Avg'!D1083</f>
        <v>9.9276400000000002</v>
      </c>
      <c r="G1083" s="2">
        <f>'Moving Avg'!F1083</f>
        <v>9.828750000000003</v>
      </c>
      <c r="H1083" s="2">
        <f>'Moving Avg'!G1083</f>
        <v>10.045035999999993</v>
      </c>
      <c r="I1083" s="2">
        <f>'Moving Avg'!H1083</f>
        <v>10.036798500000003</v>
      </c>
      <c r="J1083" s="17" t="str">
        <f>OBV!F1083</f>
        <v>BEARISH</v>
      </c>
      <c r="K1083" s="17" t="str">
        <f>OBV!G1083</f>
        <v>WEAK</v>
      </c>
      <c r="L1083" s="17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9.7536000000000005</v>
      </c>
      <c r="C1084" s="2">
        <f>RSI!I1084</f>
        <v>41.369265381447143</v>
      </c>
      <c r="D1084" s="2">
        <f>MACD!E1084</f>
        <v>-0.10896047020045074</v>
      </c>
      <c r="E1084" s="2">
        <f>MACD!F1084</f>
        <v>-3.9415767521812112E-2</v>
      </c>
      <c r="F1084" s="2">
        <f>'Moving Avg'!D1084</f>
        <v>9.8826399999999985</v>
      </c>
      <c r="G1084" s="2">
        <f>'Moving Avg'!F1084</f>
        <v>9.829385000000002</v>
      </c>
      <c r="H1084" s="2">
        <f>'Moving Avg'!G1084</f>
        <v>10.040621999999994</v>
      </c>
      <c r="I1084" s="2">
        <f>'Moving Avg'!H1084</f>
        <v>10.036013000000002</v>
      </c>
      <c r="J1084" s="17" t="str">
        <f>OBV!F1084</f>
        <v>BEARISH</v>
      </c>
      <c r="K1084" s="17" t="str">
        <f>OBV!G1084</f>
        <v>WEAK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9.7280999999999995</v>
      </c>
      <c r="C1085" s="2">
        <f>RSI!I1085</f>
        <v>40.271395270197445</v>
      </c>
      <c r="D1085" s="2">
        <f>MACD!E1085</f>
        <v>-0.10293282402197867</v>
      </c>
      <c r="E1085" s="2">
        <f>MACD!F1085</f>
        <v>-5.2119178821845427E-2</v>
      </c>
      <c r="F1085" s="2">
        <f>'Moving Avg'!D1085</f>
        <v>9.8206600000000002</v>
      </c>
      <c r="G1085" s="2">
        <f>'Moving Avg'!F1085</f>
        <v>9.8234400000000033</v>
      </c>
      <c r="H1085" s="2">
        <f>'Moving Avg'!G1085</f>
        <v>10.036375999999995</v>
      </c>
      <c r="I1085" s="2">
        <f>'Moving Avg'!H1085</f>
        <v>10.035631000000002</v>
      </c>
      <c r="J1085" s="17" t="str">
        <f>OBV!F1085</f>
        <v>BEARISH</v>
      </c>
      <c r="K1085" s="17" t="str">
        <f>OBV!G1085</f>
        <v>WEAK</v>
      </c>
      <c r="L1085" s="17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9.7154000000000007</v>
      </c>
      <c r="C1086" s="2">
        <f>RSI!I1086</f>
        <v>39.706224143410111</v>
      </c>
      <c r="D1086" s="2">
        <f>MACD!E1086</f>
        <v>-6.5113638850561983E-2</v>
      </c>
      <c r="E1086" s="2">
        <f>MACD!F1086</f>
        <v>-5.4718070827588741E-2</v>
      </c>
      <c r="F1086" s="2">
        <f>'Moving Avg'!D1086</f>
        <v>9.761239999999999</v>
      </c>
      <c r="G1086" s="2">
        <f>'Moving Avg'!F1086</f>
        <v>9.8211049999999993</v>
      </c>
      <c r="H1086" s="2">
        <f>'Moving Avg'!G1086</f>
        <v>10.032045999999994</v>
      </c>
      <c r="I1086" s="2">
        <f>'Moving Avg'!H1086</f>
        <v>10.035312500000002</v>
      </c>
      <c r="J1086" s="17" t="str">
        <f>OBV!F1086</f>
        <v>BEARISH</v>
      </c>
      <c r="K1086" s="17" t="str">
        <f>OBV!G1086</f>
        <v>WEAK</v>
      </c>
      <c r="L1086" s="17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9.8045000000000009</v>
      </c>
      <c r="C1087" s="2">
        <f>RSI!I1087</f>
        <v>45.486469408477248</v>
      </c>
      <c r="D1087" s="2">
        <f>MACD!E1087</f>
        <v>-4.1893893900297741E-2</v>
      </c>
      <c r="E1087" s="2">
        <f>MACD!F1087</f>
        <v>-5.2153235442130547E-2</v>
      </c>
      <c r="F1087" s="2">
        <f>'Moving Avg'!D1087</f>
        <v>9.7527399999999993</v>
      </c>
      <c r="G1087" s="2">
        <f>'Moving Avg'!F1087</f>
        <v>9.823224999999999</v>
      </c>
      <c r="H1087" s="2">
        <f>'Moving Avg'!G1087</f>
        <v>10.028649999999994</v>
      </c>
      <c r="I1087" s="2">
        <f>'Moving Avg'!H1087</f>
        <v>10.035482000000002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9.8045000000000009</v>
      </c>
      <c r="C1088" s="2">
        <f>RSI!I1088</f>
        <v>45.486469408477248</v>
      </c>
      <c r="D1088" s="2">
        <f>MACD!E1088</f>
        <v>-2.1878955045053772E-3</v>
      </c>
      <c r="E1088" s="2">
        <f>MACD!F1088</f>
        <v>-4.2160167454605511E-2</v>
      </c>
      <c r="F1088" s="2">
        <f>'Moving Avg'!D1088</f>
        <v>9.7612199999999998</v>
      </c>
      <c r="G1088" s="2">
        <f>'Moving Avg'!F1088</f>
        <v>9.8259799999999995</v>
      </c>
      <c r="H1088" s="2">
        <f>'Moving Avg'!G1088</f>
        <v>10.021009999999997</v>
      </c>
      <c r="I1088" s="2">
        <f>'Moving Avg'!H1088</f>
        <v>10.035291000000003</v>
      </c>
      <c r="J1088" s="17" t="str">
        <f>OBV!F1088</f>
        <v>BULLISH</v>
      </c>
      <c r="K1088" s="17" t="str">
        <f>OBV!G1088</f>
        <v>NEUTRAL</v>
      </c>
      <c r="L1088" s="17" t="str">
        <f>OBV!H1088</f>
        <v>CONFIRMED BULLISH</v>
      </c>
    </row>
    <row r="1089" spans="1:12" ht="13.5" x14ac:dyDescent="0.25">
      <c r="A1089" s="3">
        <f>RSI!A1089</f>
        <v>43593</v>
      </c>
      <c r="B1089" s="2">
        <f>RSI!B1089</f>
        <v>9.8894000000000002</v>
      </c>
      <c r="C1089" s="2">
        <f>RSI!I1089</f>
        <v>50.708562627792638</v>
      </c>
      <c r="D1089" s="2">
        <f>MACD!E1089</f>
        <v>1.3159401193107101E-2</v>
      </c>
      <c r="E1089" s="2">
        <f>MACD!F1089</f>
        <v>-3.109625372506299E-2</v>
      </c>
      <c r="F1089" s="2">
        <f>'Moving Avg'!D1089</f>
        <v>9.7883800000000001</v>
      </c>
      <c r="G1089" s="2">
        <f>'Moving Avg'!F1089</f>
        <v>9.834464999999998</v>
      </c>
      <c r="H1089" s="2">
        <f>'Moving Avg'!G1089</f>
        <v>10.012435999999997</v>
      </c>
      <c r="I1089" s="2">
        <f>'Moving Avg'!H1089</f>
        <v>10.035715500000002</v>
      </c>
      <c r="J1089" s="17" t="str">
        <f>OBV!F1089</f>
        <v>BULLISH</v>
      </c>
      <c r="K1089" s="17" t="str">
        <f>OBV!G1089</f>
        <v>STRONG</v>
      </c>
      <c r="L1089" s="17" t="str">
        <f>OBV!H1089</f>
        <v>CONFIRMED BULLISH</v>
      </c>
    </row>
    <row r="1090" spans="1:12" ht="13.5" x14ac:dyDescent="0.25">
      <c r="A1090" s="3">
        <f>RSI!A1090</f>
        <v>43594</v>
      </c>
      <c r="B1090" s="2">
        <f>RSI!B1090</f>
        <v>10.0083</v>
      </c>
      <c r="C1090" s="2">
        <f>RSI!I1090</f>
        <v>56.93104271064194</v>
      </c>
      <c r="D1090" s="2">
        <f>MACD!E1090</f>
        <v>2.6381250159118963E-2</v>
      </c>
      <c r="E1090" s="2">
        <f>MACD!F1090</f>
        <v>-1.96007529482266E-2</v>
      </c>
      <c r="F1090" s="2">
        <f>'Moving Avg'!D1090</f>
        <v>9.8444199999999995</v>
      </c>
      <c r="G1090" s="2">
        <f>'Moving Avg'!F1090</f>
        <v>9.8467749999999974</v>
      </c>
      <c r="H1090" s="2">
        <f>'Moving Avg'!G1090</f>
        <v>10.006323999999999</v>
      </c>
      <c r="I1090" s="2">
        <f>'Moving Avg'!H1090</f>
        <v>10.03631</v>
      </c>
      <c r="J1090" s="17" t="str">
        <f>OBV!F1090</f>
        <v>BULLISH</v>
      </c>
      <c r="K1090" s="17" t="str">
        <f>OBV!G1090</f>
        <v>NEUTRAL</v>
      </c>
      <c r="L1090" s="17" t="str">
        <f>OBV!H1090</f>
        <v>CONFIRMED BULLISH</v>
      </c>
    </row>
    <row r="1091" spans="1:12" ht="13.5" x14ac:dyDescent="0.25">
      <c r="A1091" s="3">
        <f>RSI!A1091</f>
        <v>43595</v>
      </c>
      <c r="B1091" s="2">
        <f>RSI!B1091</f>
        <v>10.055</v>
      </c>
      <c r="C1091" s="2">
        <f>RSI!I1091</f>
        <v>59.114196255690317</v>
      </c>
      <c r="D1091" s="2">
        <f>MACD!E1091</f>
        <v>2.9395732965435073E-2</v>
      </c>
      <c r="E1091" s="2">
        <f>MACD!F1091</f>
        <v>-9.8014557654942658E-3</v>
      </c>
      <c r="F1091" s="2">
        <f>'Moving Avg'!D1091</f>
        <v>9.9123400000000004</v>
      </c>
      <c r="G1091" s="2">
        <f>'Moving Avg'!F1091</f>
        <v>9.8646049999999992</v>
      </c>
      <c r="H1091" s="2">
        <f>'Moving Avg'!G1091</f>
        <v>10.003693999999998</v>
      </c>
      <c r="I1091" s="2">
        <f>'Moving Avg'!H1091</f>
        <v>10.037392500000001</v>
      </c>
      <c r="J1091" s="17" t="str">
        <f>OBV!F1091</f>
        <v>BULLISH</v>
      </c>
      <c r="K1091" s="17" t="str">
        <f>OBV!G1091</f>
        <v>STRONG</v>
      </c>
      <c r="L1091" s="17" t="str">
        <f>OBV!H1091</f>
        <v>CONFIRMED BULLISH</v>
      </c>
    </row>
    <row r="1092" spans="1:12" ht="13.5" x14ac:dyDescent="0.25">
      <c r="A1092" s="3">
        <f>RSI!A1092</f>
        <v>43598</v>
      </c>
      <c r="B1092" s="2">
        <f>RSI!B1092</f>
        <v>8.5525000000000002</v>
      </c>
      <c r="C1092" s="2">
        <f>RSI!I1092</f>
        <v>21.446828053010705</v>
      </c>
      <c r="D1092" s="2">
        <f>MACD!E1092</f>
        <v>0.11677294048644704</v>
      </c>
      <c r="E1092" s="2">
        <f>MACD!F1092</f>
        <v>1.5513423484893995E-2</v>
      </c>
      <c r="F1092" s="2">
        <f>'Moving Avg'!D1092</f>
        <v>9.6619399999999995</v>
      </c>
      <c r="G1092" s="2">
        <f>'Moving Avg'!F1092</f>
        <v>9.8043349999999982</v>
      </c>
      <c r="H1092" s="2">
        <f>'Moving Avg'!G1092</f>
        <v>9.971607999999998</v>
      </c>
      <c r="I1092" s="2">
        <f>'Moving Avg'!H1092</f>
        <v>10.0306015</v>
      </c>
      <c r="J1092" s="17" t="str">
        <f>OBV!F1092</f>
        <v>BEARISH</v>
      </c>
      <c r="K1092" s="17" t="str">
        <f>OBV!G1092</f>
        <v>WEAK</v>
      </c>
      <c r="L1092" s="17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10.6136</v>
      </c>
      <c r="C1093" s="2">
        <f>RSI!I1093</f>
        <v>59.536453356251734</v>
      </c>
      <c r="D1093" s="2">
        <f>MACD!E1093</f>
        <v>3.2916645062892158E-2</v>
      </c>
      <c r="E1093" s="2">
        <f>MACD!F1093</f>
        <v>1.8994067800493626E-2</v>
      </c>
      <c r="F1093" s="2">
        <f>'Moving Avg'!D1093</f>
        <v>9.82376</v>
      </c>
      <c r="G1093" s="2">
        <f>'Moving Avg'!F1093</f>
        <v>9.8490299999999991</v>
      </c>
      <c r="H1093" s="2">
        <f>'Moving Avg'!G1093</f>
        <v>9.9818460000000009</v>
      </c>
      <c r="I1093" s="2">
        <f>'Moving Avg'!H1093</f>
        <v>10.033798000000001</v>
      </c>
      <c r="J1093" s="17" t="str">
        <f>OBV!F1093</f>
        <v>BEARISH</v>
      </c>
      <c r="K1093" s="17" t="str">
        <f>OBV!G1093</f>
        <v>WEAK</v>
      </c>
      <c r="L1093" s="17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10.6083</v>
      </c>
      <c r="C1094" s="2">
        <f>RSI!I1094</f>
        <v>59.456616274640467</v>
      </c>
      <c r="D1094" s="2">
        <f>MACD!E1094</f>
        <v>-4.3776653574512991E-2</v>
      </c>
      <c r="E1094" s="2">
        <f>MACD!F1094</f>
        <v>6.4399235254923026E-3</v>
      </c>
      <c r="F1094" s="2">
        <f>'Moving Avg'!D1094</f>
        <v>9.9675399999999996</v>
      </c>
      <c r="G1094" s="2">
        <f>'Moving Avg'!F1094</f>
        <v>9.8934599999999993</v>
      </c>
      <c r="H1094" s="2">
        <f>'Moving Avg'!G1094</f>
        <v>9.9907059999999994</v>
      </c>
      <c r="I1094" s="2">
        <f>'Moving Avg'!H1094</f>
        <v>10.036819500000002</v>
      </c>
      <c r="J1094" s="17" t="str">
        <f>OBV!F1094</f>
        <v>BEARISH</v>
      </c>
      <c r="K1094" s="17" t="str">
        <f>OBV!G1094</f>
        <v>WEAK</v>
      </c>
      <c r="L1094" s="17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10.825900000000001</v>
      </c>
      <c r="C1095" s="2">
        <f>RSI!I1095</f>
        <v>61.725927559530319</v>
      </c>
      <c r="D1095" s="2">
        <f>MACD!E1095</f>
        <v>-0.13314688295054822</v>
      </c>
      <c r="E1095" s="2">
        <f>MACD!F1095</f>
        <v>-2.1477437769715804E-2</v>
      </c>
      <c r="F1095" s="2">
        <f>'Moving Avg'!D1095</f>
        <v>10.13106</v>
      </c>
      <c r="G1095" s="2">
        <f>'Moving Avg'!F1095</f>
        <v>9.9470749999999981</v>
      </c>
      <c r="H1095" s="2">
        <f>'Moving Avg'!G1095</f>
        <v>10.004002000000002</v>
      </c>
      <c r="I1095" s="2">
        <f>'Moving Avg'!H1095</f>
        <v>10.040929000000002</v>
      </c>
      <c r="J1095" s="17" t="str">
        <f>OBV!F1095</f>
        <v>BEARISH</v>
      </c>
      <c r="K1095" s="17" t="str">
        <f>OBV!G1095</f>
        <v>WEAK</v>
      </c>
      <c r="L1095" s="17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10.985099999999999</v>
      </c>
      <c r="C1096" s="2">
        <f>RSI!I1096</f>
        <v>63.342537823637549</v>
      </c>
      <c r="D1096" s="2">
        <f>MACD!E1096</f>
        <v>-0.22790593009187887</v>
      </c>
      <c r="E1096" s="2">
        <f>MACD!F1096</f>
        <v>-6.276313623414842E-2</v>
      </c>
      <c r="F1096" s="2">
        <f>'Moving Avg'!D1096</f>
        <v>10.317080000000001</v>
      </c>
      <c r="G1096" s="2">
        <f>'Moving Avg'!F1096</f>
        <v>9.9986750000000004</v>
      </c>
      <c r="H1096" s="2">
        <f>'Moving Avg'!G1096</f>
        <v>10.021246</v>
      </c>
      <c r="I1096" s="2">
        <f>'Moving Avg'!H1096</f>
        <v>10.045346000000002</v>
      </c>
      <c r="J1096" s="17" t="str">
        <f>OBV!F1096</f>
        <v>BEARISH</v>
      </c>
      <c r="K1096" s="17" t="str">
        <f>OBV!G1096</f>
        <v>WEAK</v>
      </c>
      <c r="L1096" s="17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10.919499999999999</v>
      </c>
      <c r="C1097" s="2">
        <f>RSI!I1097</f>
        <v>62.177133004857524</v>
      </c>
      <c r="D1097" s="2">
        <f>MACD!E1097</f>
        <v>-0.29545269431836907</v>
      </c>
      <c r="E1097" s="2">
        <f>MACD!F1097</f>
        <v>-0.10930104785099257</v>
      </c>
      <c r="F1097" s="2">
        <f>'Moving Avg'!D1097</f>
        <v>10.790479999999999</v>
      </c>
      <c r="G1097" s="2">
        <f>'Moving Avg'!F1097</f>
        <v>10.048055000000002</v>
      </c>
      <c r="H1097" s="2">
        <f>'Moving Avg'!G1097</f>
        <v>10.034208000000001</v>
      </c>
      <c r="I1097" s="2">
        <f>'Moving Avg'!H1097</f>
        <v>10.048374000000003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10.8592</v>
      </c>
      <c r="C1098" s="2">
        <f>RSI!I1098</f>
        <v>61.064961927341031</v>
      </c>
      <c r="D1098" s="2">
        <f>MACD!E1098</f>
        <v>-0.35324685211042528</v>
      </c>
      <c r="E1098" s="2">
        <f>MACD!F1098</f>
        <v>-0.15809020870287913</v>
      </c>
      <c r="F1098" s="2">
        <f>'Moving Avg'!D1098</f>
        <v>10.839600000000001</v>
      </c>
      <c r="G1098" s="2">
        <f>'Moving Avg'!F1098</f>
        <v>10.088054999999999</v>
      </c>
      <c r="H1098" s="2">
        <f>'Moving Avg'!G1098</f>
        <v>10.044350000000001</v>
      </c>
      <c r="I1098" s="2">
        <f>'Moving Avg'!H1098</f>
        <v>10.051525000000003</v>
      </c>
      <c r="J1098" s="17" t="str">
        <f>OBV!F1098</f>
        <v>BEARISH</v>
      </c>
      <c r="K1098" s="17" t="str">
        <f>OBV!G1098</f>
        <v>NEUTRAL</v>
      </c>
      <c r="L1098" s="17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10.7715</v>
      </c>
      <c r="C1099" s="2">
        <f>RSI!I1099</f>
        <v>59.40078292563026</v>
      </c>
      <c r="D1099" s="2">
        <f>MACD!E1099</f>
        <v>-0.38696310847616111</v>
      </c>
      <c r="E1099" s="2">
        <f>MACD!F1099</f>
        <v>-0.20386478865753555</v>
      </c>
      <c r="F1099" s="2">
        <f>'Moving Avg'!D1099</f>
        <v>10.87224</v>
      </c>
      <c r="G1099" s="2">
        <f>'Moving Avg'!F1099</f>
        <v>10.127699999999997</v>
      </c>
      <c r="H1099" s="2">
        <f>'Moving Avg'!G1099</f>
        <v>10.053418000000001</v>
      </c>
      <c r="I1099" s="2">
        <f>'Moving Avg'!H1099</f>
        <v>10.053601000000004</v>
      </c>
      <c r="J1099" s="17" t="str">
        <f>OBV!F1099</f>
        <v>BEARISH</v>
      </c>
      <c r="K1099" s="17" t="str">
        <f>OBV!G1099</f>
        <v>NEUTRAL</v>
      </c>
      <c r="L1099" s="17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10.7715</v>
      </c>
      <c r="C1100" s="2">
        <f>RSI!I1100</f>
        <v>59.40078292563026</v>
      </c>
      <c r="D1100" s="2">
        <f>MACD!E1100</f>
        <v>-0.40072925681425886</v>
      </c>
      <c r="E1100" s="2">
        <f>MACD!F1100</f>
        <v>-0.24323768228888021</v>
      </c>
      <c r="F1100" s="2">
        <f>'Moving Avg'!D1100</f>
        <v>10.861359999999999</v>
      </c>
      <c r="G1100" s="2">
        <f>'Moving Avg'!F1100</f>
        <v>10.164375</v>
      </c>
      <c r="H1100" s="2">
        <f>'Moving Avg'!G1100</f>
        <v>10.0596</v>
      </c>
      <c r="I1100" s="2">
        <f>'Moving Avg'!H1100</f>
        <v>10.055677000000005</v>
      </c>
      <c r="J1100" s="17" t="str">
        <f>OBV!F1100</f>
        <v>BEARISH</v>
      </c>
      <c r="K1100" s="17" t="str">
        <f>OBV!G1100</f>
        <v>WEAK</v>
      </c>
      <c r="L1100" s="17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10.7715</v>
      </c>
      <c r="C1101" s="2">
        <f>RSI!I1101</f>
        <v>59.40078292563026</v>
      </c>
      <c r="D1101" s="2">
        <f>MACD!E1101</f>
        <v>-0.40846080600434576</v>
      </c>
      <c r="E1101" s="2">
        <f>MACD!F1101</f>
        <v>-0.27628230703197332</v>
      </c>
      <c r="F1101" s="2">
        <f>'Moving Avg'!D1101</f>
        <v>10.818640000000002</v>
      </c>
      <c r="G1101" s="2">
        <f>'Moving Avg'!F1101</f>
        <v>10.202324999999998</v>
      </c>
      <c r="H1101" s="2">
        <f>'Moving Avg'!G1101</f>
        <v>10.065356000000001</v>
      </c>
      <c r="I1101" s="2">
        <f>'Moving Avg'!H1101</f>
        <v>10.058814000000003</v>
      </c>
      <c r="J1101" s="17" t="str">
        <f>OBV!F1101</f>
        <v>BEARISH</v>
      </c>
      <c r="K1101" s="17" t="str">
        <f>OBV!G1101</f>
        <v>WEAK</v>
      </c>
      <c r="L1101" s="17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10.7989</v>
      </c>
      <c r="C1102" s="2">
        <f>RSI!I1102</f>
        <v>59.827988143947792</v>
      </c>
      <c r="D1102" s="2">
        <f>MACD!E1102</f>
        <v>-0.65121218151220006</v>
      </c>
      <c r="E1102" s="2">
        <f>MACD!F1102</f>
        <v>-0.35126828192801868</v>
      </c>
      <c r="F1102" s="2">
        <f>'Moving Avg'!D1102</f>
        <v>10.79452</v>
      </c>
      <c r="G1102" s="2">
        <f>'Moving Avg'!F1102</f>
        <v>10.249919999999999</v>
      </c>
      <c r="H1102" s="2">
        <f>'Moving Avg'!G1102</f>
        <v>10.075056</v>
      </c>
      <c r="I1102" s="2">
        <f>'Moving Avg'!H1102</f>
        <v>10.061876000000002</v>
      </c>
      <c r="J1102" s="17" t="str">
        <f>OBV!F1102</f>
        <v>BEARISH</v>
      </c>
      <c r="K1102" s="17" t="str">
        <f>OBV!G1102</f>
        <v>NEUTRAL</v>
      </c>
      <c r="L1102" s="17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10.809900000000001</v>
      </c>
      <c r="C1103" s="2">
        <f>RSI!I1103</f>
        <v>60.009915504130952</v>
      </c>
      <c r="D1103" s="2">
        <f>MACD!E1103</f>
        <v>-0.54330329130881161</v>
      </c>
      <c r="E1103" s="2">
        <f>MACD!F1103</f>
        <v>-0.38967528380417726</v>
      </c>
      <c r="F1103" s="2">
        <f>'Moving Avg'!D1103</f>
        <v>10.784659999999999</v>
      </c>
      <c r="G1103" s="2">
        <f>'Moving Avg'!F1103</f>
        <v>10.30231</v>
      </c>
      <c r="H1103" s="2">
        <f>'Moving Avg'!G1103</f>
        <v>10.082430000000002</v>
      </c>
      <c r="I1103" s="2">
        <f>'Moving Avg'!H1103</f>
        <v>10.065205000000002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11.0456</v>
      </c>
      <c r="C1104" s="2">
        <f>RSI!I1104</f>
        <v>63.793571966749312</v>
      </c>
      <c r="D1104" s="2">
        <f>MACD!E1104</f>
        <v>-0.47307947942514339</v>
      </c>
      <c r="E1104" s="2">
        <f>MACD!F1104</f>
        <v>-0.40635612292837048</v>
      </c>
      <c r="F1104" s="2">
        <f>'Moving Avg'!D1104</f>
        <v>10.839479999999998</v>
      </c>
      <c r="G1104" s="2">
        <f>'Moving Avg'!F1104</f>
        <v>10.366910000000001</v>
      </c>
      <c r="H1104" s="2">
        <f>'Moving Avg'!G1104</f>
        <v>10.099612</v>
      </c>
      <c r="I1104" s="2">
        <f>'Moving Avg'!H1104</f>
        <v>10.069861000000001</v>
      </c>
      <c r="J1104" s="17" t="str">
        <f>OBV!F1104</f>
        <v>BULLISH</v>
      </c>
      <c r="K1104" s="17" t="str">
        <f>OBV!G1104</f>
        <v>NEUTRAL</v>
      </c>
      <c r="L1104" s="17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11.127800000000001</v>
      </c>
      <c r="C1105" s="2">
        <f>RSI!I1105</f>
        <v>65.036017028858069</v>
      </c>
      <c r="D1105" s="2">
        <f>MACD!E1105</f>
        <v>-0.39026504584762378</v>
      </c>
      <c r="E1105" s="2">
        <f>MACD!F1105</f>
        <v>-0.40313790751222112</v>
      </c>
      <c r="F1105" s="2">
        <f>'Moving Avg'!D1105</f>
        <v>10.910740000000001</v>
      </c>
      <c r="G1105" s="2">
        <f>'Moving Avg'!F1105</f>
        <v>10.436895000000002</v>
      </c>
      <c r="H1105" s="2">
        <f>'Moving Avg'!G1105</f>
        <v>10.119286000000001</v>
      </c>
      <c r="I1105" s="2">
        <f>'Moving Avg'!H1105</f>
        <v>10.074949500000002</v>
      </c>
      <c r="J1105" s="17" t="str">
        <f>OBV!F1105</f>
        <v>BULLISH</v>
      </c>
      <c r="K1105" s="17" t="str">
        <f>OBV!G1105</f>
        <v>STRONG</v>
      </c>
      <c r="L1105" s="17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11.127800000000001</v>
      </c>
      <c r="C1106" s="2">
        <f>RSI!I1106</f>
        <v>65.036017028858069</v>
      </c>
      <c r="D1106" s="2">
        <f>MACD!E1106</f>
        <v>-0.29988262585557912</v>
      </c>
      <c r="E1106" s="2">
        <f>MACD!F1106</f>
        <v>-0.38248685118089276</v>
      </c>
      <c r="F1106" s="2">
        <f>'Moving Avg'!D1106</f>
        <v>10.982000000000001</v>
      </c>
      <c r="G1106" s="2">
        <f>'Moving Avg'!F1106</f>
        <v>10.507515000000001</v>
      </c>
      <c r="H1106" s="2">
        <f>'Moving Avg'!G1106</f>
        <v>10.139553999999999</v>
      </c>
      <c r="I1106" s="2">
        <f>'Moving Avg'!H1106</f>
        <v>10.079868000000003</v>
      </c>
      <c r="J1106" s="17" t="str">
        <f>OBV!F1106</f>
        <v>BULLISH</v>
      </c>
      <c r="K1106" s="17" t="str">
        <f>OBV!G1106</f>
        <v>STRONG</v>
      </c>
      <c r="L1106" s="17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11.0456</v>
      </c>
      <c r="C1107" s="2">
        <f>RSI!I1107</f>
        <v>62.546782295745267</v>
      </c>
      <c r="D1107" s="2">
        <f>MACD!E1107</f>
        <v>-0.23128235234779027</v>
      </c>
      <c r="E1107" s="2">
        <f>MACD!F1107</f>
        <v>-0.35224595141427228</v>
      </c>
      <c r="F1107" s="2">
        <f>'Moving Avg'!D1107</f>
        <v>11.03134</v>
      </c>
      <c r="G1107" s="2">
        <f>'Moving Avg'!F1107</f>
        <v>10.569570000000002</v>
      </c>
      <c r="H1107" s="2">
        <f>'Moving Avg'!G1107</f>
        <v>10.154528000000001</v>
      </c>
      <c r="I1107" s="2">
        <f>'Moving Avg'!H1107</f>
        <v>10.084375500000004</v>
      </c>
      <c r="J1107" s="17" t="str">
        <f>OBV!F1107</f>
        <v>BULLISH</v>
      </c>
      <c r="K1107" s="17" t="str">
        <f>OBV!G1107</f>
        <v>STRONG</v>
      </c>
      <c r="L1107" s="17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11.0291</v>
      </c>
      <c r="C1108" s="2">
        <f>RSI!I1108</f>
        <v>62.033524935521669</v>
      </c>
      <c r="D1108" s="2">
        <f>MACD!E1108</f>
        <v>-0.18439174088330823</v>
      </c>
      <c r="E1108" s="2">
        <f>MACD!F1108</f>
        <v>-0.31867510930807946</v>
      </c>
      <c r="F1108" s="2">
        <f>'Moving Avg'!D1108</f>
        <v>11.07518</v>
      </c>
      <c r="G1108" s="2">
        <f>'Moving Avg'!F1108</f>
        <v>10.630800000000002</v>
      </c>
      <c r="H1108" s="2">
        <f>'Moving Avg'!G1108</f>
        <v>10.169852000000001</v>
      </c>
      <c r="I1108" s="2">
        <f>'Moving Avg'!H1108</f>
        <v>10.088800500000003</v>
      </c>
      <c r="J1108" s="17" t="str">
        <f>OBV!F1108</f>
        <v>BULLISH</v>
      </c>
      <c r="K1108" s="17" t="str">
        <f>OBV!G1108</f>
        <v>STRONG</v>
      </c>
      <c r="L1108" s="17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10.7989</v>
      </c>
      <c r="C1109" s="2">
        <f>RSI!I1109</f>
        <v>55.224735321131291</v>
      </c>
      <c r="D1109" s="2">
        <f>MACD!E1109</f>
        <v>-0.14392939012471473</v>
      </c>
      <c r="E1109" s="2">
        <f>MACD!F1109</f>
        <v>-0.28372596547140649</v>
      </c>
      <c r="F1109" s="2">
        <f>'Moving Avg'!D1109</f>
        <v>11.025839999999999</v>
      </c>
      <c r="G1109" s="2">
        <f>'Moving Avg'!F1109</f>
        <v>10.676275000000002</v>
      </c>
      <c r="H1109" s="2">
        <f>'Moving Avg'!G1109</f>
        <v>10.180826</v>
      </c>
      <c r="I1109" s="2">
        <f>'Moving Avg'!H1109</f>
        <v>10.092286500000004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10.639900000000001</v>
      </c>
      <c r="C1110" s="2">
        <f>RSI!I1110</f>
        <v>51.056333585540486</v>
      </c>
      <c r="D1110" s="2">
        <f>MACD!E1110</f>
        <v>-9.9122370127243897E-2</v>
      </c>
      <c r="E1110" s="2">
        <f>MACD!F1110</f>
        <v>-0.24680524640257401</v>
      </c>
      <c r="F1110" s="2">
        <f>'Moving Avg'!D1110</f>
        <v>10.92826</v>
      </c>
      <c r="G1110" s="2">
        <f>'Moving Avg'!F1110</f>
        <v>10.707855000000004</v>
      </c>
      <c r="H1110" s="2">
        <f>'Moving Avg'!G1110</f>
        <v>10.187432000000001</v>
      </c>
      <c r="I1110" s="2">
        <f>'Moving Avg'!H1110</f>
        <v>10.094553500000004</v>
      </c>
      <c r="J1110" s="17" t="str">
        <f>OBV!F1110</f>
        <v>BEARISH</v>
      </c>
      <c r="K1110" s="17" t="str">
        <f>OBV!G1110</f>
        <v>WEAK</v>
      </c>
      <c r="L1110" s="17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10.8537</v>
      </c>
      <c r="C1111" s="2">
        <f>RSI!I1111</f>
        <v>55.878892983567489</v>
      </c>
      <c r="D1111" s="2">
        <f>MACD!E1111</f>
        <v>-7.7224877307262574E-2</v>
      </c>
      <c r="E1111" s="2">
        <f>MACD!F1111</f>
        <v>-0.21288917258351173</v>
      </c>
      <c r="F1111" s="2">
        <f>'Moving Avg'!D1111</f>
        <v>10.873439999999999</v>
      </c>
      <c r="G1111" s="2">
        <f>'Moving Avg'!F1111</f>
        <v>10.747790000000004</v>
      </c>
      <c r="H1111" s="2">
        <f>'Moving Avg'!G1111</f>
        <v>10.201964</v>
      </c>
      <c r="I1111" s="2">
        <f>'Moving Avg'!H1111</f>
        <v>10.097889500000003</v>
      </c>
      <c r="J1111" s="17" t="str">
        <f>OBV!F1111</f>
        <v>BEARISH</v>
      </c>
      <c r="K1111" s="17" t="str">
        <f>OBV!G1111</f>
        <v>WEAK</v>
      </c>
      <c r="L1111" s="17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10.919499999999999</v>
      </c>
      <c r="C1112" s="2">
        <f>RSI!I1112</f>
        <v>57.274213648947722</v>
      </c>
      <c r="D1112" s="2">
        <f>MACD!E1112</f>
        <v>-6.0784107977566393E-2</v>
      </c>
      <c r="E1112" s="2">
        <f>MACD!F1112</f>
        <v>-0.18246815966232269</v>
      </c>
      <c r="F1112" s="2">
        <f>'Moving Avg'!D1112</f>
        <v>10.848220000000001</v>
      </c>
      <c r="G1112" s="2">
        <f>'Moving Avg'!F1112</f>
        <v>10.866140000000003</v>
      </c>
      <c r="H1112" s="2">
        <f>'Moving Avg'!G1112</f>
        <v>10.219423999999998</v>
      </c>
      <c r="I1112" s="2">
        <f>'Moving Avg'!H1112</f>
        <v>10.101469500000002</v>
      </c>
      <c r="J1112" s="17" t="str">
        <f>OBV!F1112</f>
        <v>BEARISH</v>
      </c>
      <c r="K1112" s="17" t="str">
        <f>OBV!G1112</f>
        <v>NEUTRAL</v>
      </c>
      <c r="L1112" s="17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10.7441</v>
      </c>
      <c r="C1113" s="2">
        <f>RSI!I1113</f>
        <v>52.507316034110765</v>
      </c>
      <c r="D1113" s="2">
        <f>MACD!E1113</f>
        <v>-3.3899925648286811E-2</v>
      </c>
      <c r="E1113" s="2">
        <f>MACD!F1113</f>
        <v>-0.15275451285951552</v>
      </c>
      <c r="F1113" s="2">
        <f>'Moving Avg'!D1113</f>
        <v>10.791220000000001</v>
      </c>
      <c r="G1113" s="2">
        <f>'Moving Avg'!F1113</f>
        <v>10.872665000000001</v>
      </c>
      <c r="H1113" s="2">
        <f>'Moving Avg'!G1113</f>
        <v>10.239063999999999</v>
      </c>
      <c r="I1113" s="2">
        <f>'Moving Avg'!H1113</f>
        <v>10.104490500000001</v>
      </c>
      <c r="J1113" s="17" t="str">
        <f>OBV!F1113</f>
        <v>BEARISH</v>
      </c>
      <c r="K1113" s="17" t="str">
        <f>OBV!G1113</f>
        <v>WEAK</v>
      </c>
      <c r="L1113" s="17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10.7989</v>
      </c>
      <c r="C1114" s="2">
        <f>RSI!I1114</f>
        <v>53.801048453975461</v>
      </c>
      <c r="D1114" s="2">
        <f>MACD!E1114</f>
        <v>2.0501640856398495E-2</v>
      </c>
      <c r="E1114" s="2">
        <f>MACD!F1114</f>
        <v>-0.11810328211633273</v>
      </c>
      <c r="F1114" s="2">
        <f>'Moving Avg'!D1114</f>
        <v>10.791220000000001</v>
      </c>
      <c r="G1114" s="2">
        <f>'Moving Avg'!F1114</f>
        <v>10.882195000000003</v>
      </c>
      <c r="H1114" s="2">
        <f>'Moving Avg'!G1114</f>
        <v>10.260223999999999</v>
      </c>
      <c r="I1114" s="2">
        <f>'Moving Avg'!H1114</f>
        <v>10.107128000000001</v>
      </c>
      <c r="J1114" s="17" t="str">
        <f>OBV!F1114</f>
        <v>BEARISH</v>
      </c>
      <c r="K1114" s="17" t="str">
        <f>OBV!G1114</f>
        <v>NEUTRAL</v>
      </c>
      <c r="L1114" s="17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10.7989</v>
      </c>
      <c r="C1115" s="2">
        <f>RSI!I1115</f>
        <v>53.801048453975461</v>
      </c>
      <c r="D1115" s="2">
        <f>MACD!E1115</f>
        <v>7.8347863720679811E-2</v>
      </c>
      <c r="E1115" s="2">
        <f>MACD!F1115</f>
        <v>-7.8813052948930221E-2</v>
      </c>
      <c r="F1115" s="2">
        <f>'Moving Avg'!D1115</f>
        <v>10.82302</v>
      </c>
      <c r="G1115" s="2">
        <f>'Moving Avg'!F1115</f>
        <v>10.880845000000003</v>
      </c>
      <c r="H1115" s="2">
        <f>'Moving Avg'!G1115</f>
        <v>10.279261999999999</v>
      </c>
      <c r="I1115" s="2">
        <f>'Moving Avg'!H1115</f>
        <v>10.109447000000001</v>
      </c>
      <c r="J1115" s="17" t="str">
        <f>OBV!F1115</f>
        <v>BULLISH</v>
      </c>
      <c r="K1115" s="17" t="str">
        <f>OBV!G1115</f>
        <v>NEUTRAL</v>
      </c>
      <c r="L1115" s="17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10.7989</v>
      </c>
      <c r="C1116" s="2">
        <f>RSI!I1116</f>
        <v>53.801048453975461</v>
      </c>
      <c r="D1116" s="2">
        <f>MACD!E1116</f>
        <v>0.12652427350072237</v>
      </c>
      <c r="E1116" s="2">
        <f>MACD!F1116</f>
        <v>-3.7745587658999713E-2</v>
      </c>
      <c r="F1116" s="2">
        <f>'Moving Avg'!D1116</f>
        <v>10.812059999999999</v>
      </c>
      <c r="G1116" s="2">
        <f>'Moving Avg'!F1116</f>
        <v>10.871535000000003</v>
      </c>
      <c r="H1116" s="2">
        <f>'Moving Avg'!G1116</f>
        <v>10.299997999999999</v>
      </c>
      <c r="I1116" s="2">
        <f>'Moving Avg'!H1116</f>
        <v>10.111469000000001</v>
      </c>
      <c r="J1116" s="17" t="str">
        <f>OBV!F1116</f>
        <v>BULLISH</v>
      </c>
      <c r="K1116" s="17" t="str">
        <f>OBV!G1116</f>
        <v>NEUTRAL</v>
      </c>
      <c r="L1116" s="17" t="str">
        <f>OBV!H1116</f>
        <v>BULLISH DIVERGENCE</v>
      </c>
    </row>
    <row r="1117" spans="1:12" ht="13.5" x14ac:dyDescent="0.25">
      <c r="A1117" s="3">
        <f>RSI!A1117</f>
        <v>43636</v>
      </c>
      <c r="B1117" s="2">
        <f>RSI!B1117</f>
        <v>10.8811</v>
      </c>
      <c r="C1117" s="2">
        <f>RSI!I1117</f>
        <v>56.04430138466688</v>
      </c>
      <c r="D1117" s="2">
        <f>MACD!E1117</f>
        <v>0.14784055724861211</v>
      </c>
      <c r="E1117" s="2">
        <f>MACD!F1117</f>
        <v>-6.2835867747734753E-4</v>
      </c>
      <c r="F1117" s="2">
        <f>'Moving Avg'!D1117</f>
        <v>10.80438</v>
      </c>
      <c r="G1117" s="2">
        <f>'Moving Avg'!F1117</f>
        <v>10.869615000000003</v>
      </c>
      <c r="H1117" s="2">
        <f>'Moving Avg'!G1117</f>
        <v>10.322377999999997</v>
      </c>
      <c r="I1117" s="2">
        <f>'Moving Avg'!H1117</f>
        <v>10.113902000000001</v>
      </c>
      <c r="J1117" s="17" t="str">
        <f>OBV!F1117</f>
        <v>BEARISH</v>
      </c>
      <c r="K1117" s="17" t="str">
        <f>OBV!G1117</f>
        <v>NEUTRAL</v>
      </c>
      <c r="L1117" s="17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10.7989</v>
      </c>
      <c r="C1118" s="2">
        <f>RSI!I1118</f>
        <v>53.259294843247062</v>
      </c>
      <c r="D1118" s="2">
        <f>MACD!E1118</f>
        <v>0.16828162790865342</v>
      </c>
      <c r="E1118" s="2">
        <f>MACD!F1118</f>
        <v>3.3153638639748809E-2</v>
      </c>
      <c r="F1118" s="2">
        <f>'Moving Avg'!D1118</f>
        <v>10.815340000000001</v>
      </c>
      <c r="G1118" s="2">
        <f>'Moving Avg'!F1118</f>
        <v>10.866600000000002</v>
      </c>
      <c r="H1118" s="2">
        <f>'Moving Avg'!G1118</f>
        <v>10.343367999999996</v>
      </c>
      <c r="I1118" s="2">
        <f>'Moving Avg'!H1118</f>
        <v>10.115924000000001</v>
      </c>
      <c r="J1118" s="17" t="str">
        <f>OBV!F1118</f>
        <v>BEARISH</v>
      </c>
      <c r="K1118" s="17" t="str">
        <f>OBV!G1118</f>
        <v>NEUTRAL</v>
      </c>
      <c r="L1118" s="17" t="str">
        <f>OBV!H1118</f>
        <v>BEARISH DIVERGENCE</v>
      </c>
    </row>
    <row r="1119" spans="1:12" ht="13.5" x14ac:dyDescent="0.25">
      <c r="A1119" s="3">
        <f>RSI!A1119</f>
        <v>43640</v>
      </c>
      <c r="B1119" s="2">
        <f>RSI!B1119</f>
        <v>10.7989</v>
      </c>
      <c r="C1119" s="2">
        <f>RSI!I1119</f>
        <v>53.259294843247048</v>
      </c>
      <c r="D1119" s="2">
        <f>MACD!E1119</f>
        <v>0.14958694961770291</v>
      </c>
      <c r="E1119" s="2">
        <f>MACD!F1119</f>
        <v>5.644030083533963E-2</v>
      </c>
      <c r="F1119" s="2">
        <f>'Moving Avg'!D1119</f>
        <v>10.815340000000001</v>
      </c>
      <c r="G1119" s="2">
        <f>'Moving Avg'!F1119</f>
        <v>10.867970000000001</v>
      </c>
      <c r="H1119" s="2">
        <f>'Moving Avg'!G1119</f>
        <v>10.364951999999995</v>
      </c>
      <c r="I1119" s="2">
        <f>'Moving Avg'!H1119</f>
        <v>10.117606500000001</v>
      </c>
      <c r="J1119" s="17" t="str">
        <f>OBV!F1119</f>
        <v>BULLISH</v>
      </c>
      <c r="K1119" s="17" t="str">
        <f>OBV!G1119</f>
        <v>NEUTRAL</v>
      </c>
      <c r="L1119" s="17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10.7441</v>
      </c>
      <c r="C1120" s="2">
        <f>RSI!I1120</f>
        <v>51.288712161849375</v>
      </c>
      <c r="D1120" s="2">
        <f>MACD!E1120</f>
        <v>0.11283314811205791</v>
      </c>
      <c r="E1120" s="2">
        <f>MACD!F1120</f>
        <v>6.7718870290683297E-2</v>
      </c>
      <c r="F1120" s="2">
        <f>'Moving Avg'!D1120</f>
        <v>10.80438</v>
      </c>
      <c r="G1120" s="2">
        <f>'Moving Avg'!F1120</f>
        <v>10.866600000000002</v>
      </c>
      <c r="H1120" s="2">
        <f>'Moving Avg'!G1120</f>
        <v>10.384591999999996</v>
      </c>
      <c r="I1120" s="2">
        <f>'Moving Avg'!H1120</f>
        <v>10.118908500000002</v>
      </c>
      <c r="J1120" s="17" t="str">
        <f>OBV!F1120</f>
        <v>BULLISH</v>
      </c>
      <c r="K1120" s="17" t="str">
        <f>OBV!G1120</f>
        <v>NEUTRAL</v>
      </c>
      <c r="L1120" s="17" t="str">
        <f>OBV!H1120</f>
        <v>BULLISH DIVERGENCE</v>
      </c>
    </row>
    <row r="1121" spans="1:12" ht="13.5" x14ac:dyDescent="0.25">
      <c r="A1121" s="3">
        <f>RSI!A1121</f>
        <v>43642</v>
      </c>
      <c r="B1121" s="2">
        <f>RSI!B1121</f>
        <v>10.7989</v>
      </c>
      <c r="C1121" s="2">
        <f>RSI!I1121</f>
        <v>53.155283314600041</v>
      </c>
      <c r="D1121" s="2">
        <f>MACD!E1121</f>
        <v>0.11039717088556067</v>
      </c>
      <c r="E1121" s="2">
        <f>MACD!F1121</f>
        <v>7.625453040965878E-2</v>
      </c>
      <c r="F1121" s="2">
        <f>'Moving Avg'!D1121</f>
        <v>10.80438</v>
      </c>
      <c r="G1121" s="2">
        <f>'Moving Avg'!F1121</f>
        <v>10.867970000000001</v>
      </c>
      <c r="H1121" s="2">
        <f>'Moving Avg'!G1121</f>
        <v>10.406601999999996</v>
      </c>
      <c r="I1121" s="2">
        <f>'Moving Avg'!H1121</f>
        <v>10.120484500000002</v>
      </c>
      <c r="J1121" s="17" t="str">
        <f>OBV!F1121</f>
        <v>BEARISH</v>
      </c>
      <c r="K1121" s="17" t="str">
        <f>OBV!G1121</f>
        <v>NEUTRAL</v>
      </c>
      <c r="L1121" s="17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10.497400000000001</v>
      </c>
      <c r="C1122" s="2">
        <f>RSI!I1122</f>
        <v>43.319853223580147</v>
      </c>
      <c r="D1122" s="2">
        <f>MACD!E1122</f>
        <v>0.14031146598291322</v>
      </c>
      <c r="E1122" s="2">
        <f>MACD!F1122</f>
        <v>8.9065917524309673E-2</v>
      </c>
      <c r="F1122" s="2">
        <f>'Moving Avg'!D1122</f>
        <v>10.727639999999999</v>
      </c>
      <c r="G1122" s="2">
        <f>'Moving Avg'!F1122</f>
        <v>10.852895</v>
      </c>
      <c r="H1122" s="2">
        <f>'Moving Avg'!G1122</f>
        <v>10.421391999999999</v>
      </c>
      <c r="I1122" s="2">
        <f>'Moving Avg'!H1122</f>
        <v>10.121402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10.7441</v>
      </c>
      <c r="C1123" s="2">
        <f>RSI!I1123</f>
        <v>51.265825555201104</v>
      </c>
      <c r="D1123" s="2">
        <f>MACD!E1123</f>
        <v>0.12170116765767069</v>
      </c>
      <c r="E1123" s="2">
        <f>MACD!F1123</f>
        <v>9.5592967550981886E-2</v>
      </c>
      <c r="F1123" s="2">
        <f>'Moving Avg'!D1123</f>
        <v>10.71668</v>
      </c>
      <c r="G1123" s="2">
        <f>'Moving Avg'!F1123</f>
        <v>10.849605</v>
      </c>
      <c r="H1123" s="2">
        <f>'Moving Avg'!G1123</f>
        <v>10.441879999999999</v>
      </c>
      <c r="I1123" s="2">
        <f>'Moving Avg'!H1123</f>
        <v>10.124614000000001</v>
      </c>
      <c r="J1123" s="17" t="str">
        <f>OBV!F1123</f>
        <v>BEARISH</v>
      </c>
      <c r="K1123" s="17" t="str">
        <f>OBV!G1123</f>
        <v>NEUTRAL</v>
      </c>
      <c r="L1123" s="17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10.7441</v>
      </c>
      <c r="C1124" s="2">
        <f>RSI!I1124</f>
        <v>51.265825555201104</v>
      </c>
      <c r="D1124" s="2">
        <f>MACD!E1124</f>
        <v>0.11416431093381796</v>
      </c>
      <c r="E1124" s="2">
        <f>MACD!F1124</f>
        <v>9.9307236227549112E-2</v>
      </c>
      <c r="F1124" s="2">
        <f>'Moving Avg'!D1124</f>
        <v>10.705719999999999</v>
      </c>
      <c r="G1124" s="2">
        <f>'Moving Avg'!F1124</f>
        <v>10.834530000000001</v>
      </c>
      <c r="H1124" s="2">
        <f>'Moving Avg'!G1124</f>
        <v>10.462368</v>
      </c>
      <c r="I1124" s="2">
        <f>'Moving Avg'!H1124</f>
        <v>10.126977500000001</v>
      </c>
      <c r="J1124" s="17" t="str">
        <f>OBV!F1124</f>
        <v>BEARISH</v>
      </c>
      <c r="K1124" s="17" t="str">
        <f>OBV!G1124</f>
        <v>NEUTRAL</v>
      </c>
      <c r="L1124" s="17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10.579700000000001</v>
      </c>
      <c r="C1125" s="2">
        <f>RSI!I1125</f>
        <v>46.25429712345511</v>
      </c>
      <c r="D1125" s="2">
        <f>MACD!E1125</f>
        <v>0.11976062762101236</v>
      </c>
      <c r="E1125" s="2">
        <f>MACD!F1125</f>
        <v>0.10339791450624178</v>
      </c>
      <c r="F1125" s="2">
        <f>'Moving Avg'!D1125</f>
        <v>10.672840000000003</v>
      </c>
      <c r="G1125" s="2">
        <f>'Moving Avg'!F1125</f>
        <v>10.807125000000003</v>
      </c>
      <c r="H1125" s="2">
        <f>'Moving Avg'!G1125</f>
        <v>10.47889</v>
      </c>
      <c r="I1125" s="2">
        <f>'Moving Avg'!H1125</f>
        <v>10.128730999999998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10.689299999999999</v>
      </c>
      <c r="C1126" s="2">
        <f>RSI!I1126</f>
        <v>49.778988705405055</v>
      </c>
      <c r="D1126" s="2">
        <f>MACD!E1126</f>
        <v>0.117159899924415</v>
      </c>
      <c r="E1126" s="2">
        <f>MACD!F1126</f>
        <v>0.10615031158987642</v>
      </c>
      <c r="F1126" s="2">
        <f>'Moving Avg'!D1126</f>
        <v>10.650919999999999</v>
      </c>
      <c r="G1126" s="2">
        <f>'Moving Avg'!F1126</f>
        <v>10.785200000000001</v>
      </c>
      <c r="H1126" s="2">
        <f>'Moving Avg'!G1126</f>
        <v>10.493614000000001</v>
      </c>
      <c r="I1126" s="2">
        <f>'Moving Avg'!H1126</f>
        <v>10.131245</v>
      </c>
      <c r="J1126" s="17" t="str">
        <f>OBV!F1126</f>
        <v>BEARISH</v>
      </c>
      <c r="K1126" s="17" t="str">
        <f>OBV!G1126</f>
        <v>NEUTRAL</v>
      </c>
      <c r="L1126" s="17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10.716699999999999</v>
      </c>
      <c r="C1127" s="2">
        <f>RSI!I1127</f>
        <v>50.65032610181283</v>
      </c>
      <c r="D1127" s="2">
        <f>MACD!E1127</f>
        <v>0.12565266426555155</v>
      </c>
      <c r="E1127" s="2">
        <f>MACD!F1127</f>
        <v>0.11005078212501146</v>
      </c>
      <c r="F1127" s="2">
        <f>'Moving Avg'!D1127</f>
        <v>10.69478</v>
      </c>
      <c r="G1127" s="2">
        <f>'Moving Avg'!F1127</f>
        <v>10.768755000000002</v>
      </c>
      <c r="H1127" s="2">
        <f>'Moving Avg'!G1127</f>
        <v>10.509309999999997</v>
      </c>
      <c r="I1127" s="2">
        <f>'Moving Avg'!H1127</f>
        <v>10.134129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10.7989</v>
      </c>
      <c r="C1128" s="2">
        <f>RSI!I1128</f>
        <v>53.269745184971939</v>
      </c>
      <c r="D1128" s="2">
        <f>MACD!E1128</f>
        <v>0.11401306180614768</v>
      </c>
      <c r="E1128" s="2">
        <f>MACD!F1128</f>
        <v>0.11084323806123871</v>
      </c>
      <c r="F1128" s="2">
        <f>'Moving Avg'!D1128</f>
        <v>10.70574</v>
      </c>
      <c r="G1128" s="2">
        <f>'Moving Avg'!F1128</f>
        <v>10.757245000000001</v>
      </c>
      <c r="H1128" s="2">
        <f>'Moving Avg'!G1128</f>
        <v>10.524103999999998</v>
      </c>
      <c r="I1128" s="2">
        <f>'Moving Avg'!H1128</f>
        <v>10.137232999999998</v>
      </c>
      <c r="J1128" s="17" t="str">
        <f>OBV!F1128</f>
        <v>BULLISH</v>
      </c>
      <c r="K1128" s="17" t="str">
        <f>OBV!G1128</f>
        <v>NEUTRAL</v>
      </c>
      <c r="L1128" s="17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10.6838</v>
      </c>
      <c r="C1129" s="2">
        <f>RSI!I1129</f>
        <v>49.321996164232523</v>
      </c>
      <c r="D1129" s="2">
        <f>MACD!E1129</f>
        <v>0.11212034692420936</v>
      </c>
      <c r="E1129" s="2">
        <f>MACD!F1129</f>
        <v>0.11109865983383284</v>
      </c>
      <c r="F1129" s="2">
        <f>'Moving Avg'!D1129</f>
        <v>10.693679999999999</v>
      </c>
      <c r="G1129" s="2">
        <f>'Moving Avg'!F1129</f>
        <v>10.75149</v>
      </c>
      <c r="H1129" s="2">
        <f>'Moving Avg'!G1129</f>
        <v>10.538207999999997</v>
      </c>
      <c r="I1129" s="2">
        <f>'Moving Avg'!H1129</f>
        <v>10.139952499999998</v>
      </c>
      <c r="J1129" s="17" t="str">
        <f>OBV!F1129</f>
        <v>BULLISH</v>
      </c>
      <c r="K1129" s="17" t="str">
        <f>OBV!G1129</f>
        <v>NEUTRAL</v>
      </c>
      <c r="L1129" s="17" t="str">
        <f>OBV!H1129</f>
        <v>BULLISH DIVERGENCE</v>
      </c>
    </row>
    <row r="1130" spans="1:12" ht="13.5" x14ac:dyDescent="0.25">
      <c r="A1130" s="3">
        <f>RSI!A1130</f>
        <v>43655</v>
      </c>
      <c r="B1130" s="2">
        <f>RSI!B1130</f>
        <v>10.634499999999999</v>
      </c>
      <c r="C1130" s="2">
        <f>RSI!I1130</f>
        <v>47.691694588612251</v>
      </c>
      <c r="D1130" s="2">
        <f>MACD!E1130</f>
        <v>0.10589248943067631</v>
      </c>
      <c r="E1130" s="2">
        <f>MACD!F1130</f>
        <v>0.11005742575320154</v>
      </c>
      <c r="F1130" s="2">
        <f>'Moving Avg'!D1130</f>
        <v>10.704639999999998</v>
      </c>
      <c r="G1130" s="2">
        <f>'Moving Avg'!F1130</f>
        <v>10.751220000000002</v>
      </c>
      <c r="H1130" s="2">
        <f>'Moving Avg'!G1130</f>
        <v>10.550137999999999</v>
      </c>
      <c r="I1130" s="2">
        <f>'Moving Avg'!H1130</f>
        <v>10.142404499999996</v>
      </c>
      <c r="J1130" s="17" t="str">
        <f>OBV!F1130</f>
        <v>BULLISH</v>
      </c>
      <c r="K1130" s="17" t="str">
        <f>OBV!G1130</f>
        <v>NEUTRAL</v>
      </c>
      <c r="L1130" s="17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10.579700000000001</v>
      </c>
      <c r="C1131" s="2">
        <f>RSI!I1131</f>
        <v>45.876448877958637</v>
      </c>
      <c r="D1131" s="2">
        <f>MACD!E1131</f>
        <v>0.11354539322428181</v>
      </c>
      <c r="E1131" s="2">
        <f>MACD!F1131</f>
        <v>0.1107550192474176</v>
      </c>
      <c r="F1131" s="2">
        <f>'Moving Avg'!D1131</f>
        <v>10.68272</v>
      </c>
      <c r="G1131" s="2">
        <f>'Moving Avg'!F1131</f>
        <v>10.73752</v>
      </c>
      <c r="H1131" s="2">
        <f>'Moving Avg'!G1131</f>
        <v>10.561481999999998</v>
      </c>
      <c r="I1131" s="2">
        <f>'Moving Avg'!H1131</f>
        <v>10.144391499999996</v>
      </c>
      <c r="J1131" s="17" t="str">
        <f>OBV!F1131</f>
        <v>BEARISH</v>
      </c>
      <c r="K1131" s="17" t="str">
        <f>OBV!G1131</f>
        <v>NEUTRAL</v>
      </c>
      <c r="L1131" s="17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10.618</v>
      </c>
      <c r="C1132" s="2">
        <f>RSI!I1132</f>
        <v>47.383802075219364</v>
      </c>
      <c r="D1132" s="2">
        <f>MACD!E1132</f>
        <v>7.1523646701049159E-2</v>
      </c>
      <c r="E1132" s="2">
        <f>MACD!F1132</f>
        <v>0.10290874473814392</v>
      </c>
      <c r="F1132" s="2">
        <f>'Moving Avg'!D1132</f>
        <v>10.662980000000001</v>
      </c>
      <c r="G1132" s="2">
        <f>'Moving Avg'!F1132</f>
        <v>10.722445</v>
      </c>
      <c r="H1132" s="2">
        <f>'Moving Avg'!G1132</f>
        <v>10.576902000000002</v>
      </c>
      <c r="I1132" s="2">
        <f>'Moving Avg'!H1132</f>
        <v>10.146972999999996</v>
      </c>
      <c r="J1132" s="17" t="str">
        <f>OBV!F1132</f>
        <v>BEARISH</v>
      </c>
      <c r="K1132" s="17" t="str">
        <f>OBV!G1132</f>
        <v>NEUTRAL</v>
      </c>
      <c r="L1132" s="17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10.579700000000001</v>
      </c>
      <c r="C1133" s="2">
        <f>RSI!I1133</f>
        <v>46.004023975438507</v>
      </c>
      <c r="D1133" s="2">
        <f>MACD!E1133</f>
        <v>7.7202065844371504E-2</v>
      </c>
      <c r="E1133" s="2">
        <f>MACD!F1133</f>
        <v>9.7767408959389443E-2</v>
      </c>
      <c r="F1133" s="2">
        <f>'Moving Avg'!D1133</f>
        <v>10.619140000000002</v>
      </c>
      <c r="G1133" s="2">
        <f>'Moving Avg'!F1133</f>
        <v>10.714225000000001</v>
      </c>
      <c r="H1133" s="2">
        <f>'Moving Avg'!G1133</f>
        <v>10.593254000000002</v>
      </c>
      <c r="I1133" s="2">
        <f>'Moving Avg'!H1133</f>
        <v>10.149999999999995</v>
      </c>
      <c r="J1133" s="17" t="str">
        <f>OBV!F1133</f>
        <v>BEARISH</v>
      </c>
      <c r="K1133" s="17" t="str">
        <f>OBV!G1133</f>
        <v>NEUTRAL</v>
      </c>
      <c r="L1133" s="17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10.579700000000001</v>
      </c>
      <c r="C1134" s="2">
        <f>RSI!I1134</f>
        <v>46.004023975438514</v>
      </c>
      <c r="D1134" s="2">
        <f>MACD!E1134</f>
        <v>8.2644678382935766E-2</v>
      </c>
      <c r="E1134" s="2">
        <f>MACD!F1134</f>
        <v>9.4742862844098719E-2</v>
      </c>
      <c r="F1134" s="2">
        <f>'Moving Avg'!D1134</f>
        <v>10.598320000000001</v>
      </c>
      <c r="G1134" s="2">
        <f>'Moving Avg'!F1134</f>
        <v>10.703265</v>
      </c>
      <c r="H1134" s="2">
        <f>'Moving Avg'!G1134</f>
        <v>10.609776000000004</v>
      </c>
      <c r="I1134" s="2">
        <f>'Moving Avg'!H1134</f>
        <v>10.153026999999994</v>
      </c>
      <c r="J1134" s="17" t="str">
        <f>OBV!F1134</f>
        <v>BEARISH</v>
      </c>
      <c r="K1134" s="17" t="str">
        <f>OBV!G1134</f>
        <v>NEUTRAL</v>
      </c>
      <c r="L1134" s="17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10.579700000000001</v>
      </c>
      <c r="C1135" s="2">
        <f>RSI!I1135</f>
        <v>46.004023975438514</v>
      </c>
      <c r="D1135" s="2">
        <f>MACD!E1135</f>
        <v>6.254821039026659E-2</v>
      </c>
      <c r="E1135" s="2">
        <f>MACD!F1135</f>
        <v>8.8303932353332296E-2</v>
      </c>
      <c r="F1135" s="2">
        <f>'Moving Avg'!D1135</f>
        <v>10.58736</v>
      </c>
      <c r="G1135" s="2">
        <f>'Moving Avg'!F1135</f>
        <v>10.692305000000001</v>
      </c>
      <c r="H1135" s="2">
        <f>'Moving Avg'!G1135</f>
        <v>10.626808000000004</v>
      </c>
      <c r="I1135" s="2">
        <f>'Moving Avg'!H1135</f>
        <v>10.156053999999994</v>
      </c>
      <c r="J1135" s="17" t="str">
        <f>OBV!F1135</f>
        <v>BEARISH</v>
      </c>
      <c r="K1135" s="17" t="str">
        <f>OBV!G1135</f>
        <v>NEUTRAL</v>
      </c>
      <c r="L1135" s="17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10.579700000000001</v>
      </c>
      <c r="C1136" s="2">
        <f>RSI!I1136</f>
        <v>46.004023975438514</v>
      </c>
      <c r="D1136" s="2">
        <f>MACD!E1136</f>
        <v>6.2951852727746171E-2</v>
      </c>
      <c r="E1136" s="2">
        <f>MACD!F1136</f>
        <v>8.3233516428215068E-2</v>
      </c>
      <c r="F1136" s="2">
        <f>'Moving Avg'!D1136</f>
        <v>10.58736</v>
      </c>
      <c r="G1136" s="2">
        <f>'Moving Avg'!F1136</f>
        <v>10.681345</v>
      </c>
      <c r="H1136" s="2">
        <f>'Moving Avg'!G1136</f>
        <v>10.644094000000003</v>
      </c>
      <c r="I1136" s="2">
        <f>'Moving Avg'!H1136</f>
        <v>10.159080999999995</v>
      </c>
      <c r="J1136" s="17" t="str">
        <f>OBV!F1136</f>
        <v>BEARISH</v>
      </c>
      <c r="K1136" s="17" t="str">
        <f>OBV!G1136</f>
        <v>NEUTRAL</v>
      </c>
      <c r="L1136" s="17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10.579700000000001</v>
      </c>
      <c r="C1137" s="2">
        <f>RSI!I1137</f>
        <v>46.004023975438521</v>
      </c>
      <c r="D1137" s="2">
        <f>MACD!E1137</f>
        <v>6.8015084157648786E-2</v>
      </c>
      <c r="E1137" s="2">
        <f>MACD!F1137</f>
        <v>8.0189829974101817E-2</v>
      </c>
      <c r="F1137" s="2">
        <f>'Moving Avg'!D1137</f>
        <v>10.579700000000001</v>
      </c>
      <c r="G1137" s="2">
        <f>'Moving Avg'!F1137</f>
        <v>10.666275000000002</v>
      </c>
      <c r="H1137" s="2">
        <f>'Moving Avg'!G1137</f>
        <v>10.659598000000003</v>
      </c>
      <c r="I1137" s="2">
        <f>'Moving Avg'!H1137</f>
        <v>10.162107999999995</v>
      </c>
      <c r="J1137" s="17" t="str">
        <f>OBV!F1137</f>
        <v>BEARISH</v>
      </c>
      <c r="K1137" s="17" t="str">
        <f>OBV!G1137</f>
        <v>NEUTRAL</v>
      </c>
      <c r="L1137" s="17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10.579700000000001</v>
      </c>
      <c r="C1138" s="2">
        <f>RSI!I1138</f>
        <v>46.004023975438514</v>
      </c>
      <c r="D1138" s="2">
        <f>MACD!E1138</f>
        <v>8.5414310102356339E-2</v>
      </c>
      <c r="E1138" s="2">
        <f>MACD!F1138</f>
        <v>8.1234725999752719E-2</v>
      </c>
      <c r="F1138" s="2">
        <f>'Moving Avg'!D1138</f>
        <v>10.579700000000001</v>
      </c>
      <c r="G1138" s="2">
        <f>'Moving Avg'!F1138</f>
        <v>10.655315000000002</v>
      </c>
      <c r="H1138" s="2">
        <f>'Moving Avg'!G1138</f>
        <v>10.675102000000003</v>
      </c>
      <c r="I1138" s="2">
        <f>'Moving Avg'!H1138</f>
        <v>10.165198499999995</v>
      </c>
      <c r="J1138" s="17" t="str">
        <f>OBV!F1138</f>
        <v>BEARISH</v>
      </c>
      <c r="K1138" s="17" t="str">
        <f>OBV!G1138</f>
        <v>NEUTRAL</v>
      </c>
      <c r="L1138" s="17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10.634499999999999</v>
      </c>
      <c r="C1139" s="2">
        <f>RSI!I1139</f>
        <v>49.299238611469214</v>
      </c>
      <c r="D1139" s="2">
        <f>MACD!E1139</f>
        <v>7.8803853961003867E-2</v>
      </c>
      <c r="E1139" s="2">
        <f>MACD!F1139</f>
        <v>8.0748551592002948E-2</v>
      </c>
      <c r="F1139" s="2">
        <f>'Moving Avg'!D1139</f>
        <v>10.59066</v>
      </c>
      <c r="G1139" s="2">
        <f>'Moving Avg'!F1139</f>
        <v>10.647095000000002</v>
      </c>
      <c r="H1139" s="2">
        <f>'Moving Avg'!G1139</f>
        <v>10.690004000000004</v>
      </c>
      <c r="I1139" s="2">
        <f>'Moving Avg'!H1139</f>
        <v>10.169135999999995</v>
      </c>
      <c r="J1139" s="17" t="str">
        <f>OBV!F1139</f>
        <v>BULLISH</v>
      </c>
      <c r="K1139" s="17" t="str">
        <f>OBV!G1139</f>
        <v>NEUTRAL</v>
      </c>
      <c r="L1139" s="17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10.524800000000001</v>
      </c>
      <c r="C1140" s="2">
        <f>RSI!I1140</f>
        <v>43.567391206882768</v>
      </c>
      <c r="D1140" s="2">
        <f>MACD!E1140</f>
        <v>7.3829805941869608E-2</v>
      </c>
      <c r="E1140" s="2">
        <f>MACD!F1140</f>
        <v>7.9364802461976289E-2</v>
      </c>
      <c r="F1140" s="2">
        <f>'Moving Avg'!D1140</f>
        <v>10.57968</v>
      </c>
      <c r="G1140" s="2">
        <f>'Moving Avg'!F1140</f>
        <v>10.636130000000003</v>
      </c>
      <c r="H1140" s="2">
        <f>'Moving Avg'!G1140</f>
        <v>10.700334000000003</v>
      </c>
      <c r="I1140" s="2">
        <f>'Moving Avg'!H1140</f>
        <v>10.172737499999993</v>
      </c>
      <c r="J1140" s="17" t="str">
        <f>OBV!F1140</f>
        <v>BULLISH</v>
      </c>
      <c r="K1140" s="17" t="str">
        <f>OBV!G1140</f>
        <v>NEUTRAL</v>
      </c>
      <c r="L1140" s="17" t="str">
        <f>OBV!H1140</f>
        <v>BULLISH DIVERGENCE</v>
      </c>
    </row>
    <row r="1141" spans="1:12" ht="13.5" x14ac:dyDescent="0.25">
      <c r="A1141" s="3">
        <f>RSI!A1141</f>
        <v>43670</v>
      </c>
      <c r="B1141" s="2">
        <f>RSI!B1141</f>
        <v>10.579700000000001</v>
      </c>
      <c r="C1141" s="2">
        <f>RSI!I1141</f>
        <v>46.89505738090584</v>
      </c>
      <c r="D1141" s="2">
        <f>MACD!E1141</f>
        <v>5.7844101015859906E-2</v>
      </c>
      <c r="E1141" s="2">
        <f>MACD!F1141</f>
        <v>7.506066217275302E-2</v>
      </c>
      <c r="F1141" s="2">
        <f>'Moving Avg'!D1141</f>
        <v>10.57968</v>
      </c>
      <c r="G1141" s="2">
        <f>'Moving Avg'!F1141</f>
        <v>10.625170000000001</v>
      </c>
      <c r="H1141" s="2">
        <f>'Moving Avg'!G1141</f>
        <v>10.710828000000003</v>
      </c>
      <c r="I1141" s="2">
        <f>'Moving Avg'!H1141</f>
        <v>10.176825499999996</v>
      </c>
      <c r="J1141" s="17" t="str">
        <f>OBV!F1141</f>
        <v>BEARISH</v>
      </c>
      <c r="K1141" s="17" t="str">
        <f>OBV!G1141</f>
        <v>NEUTRAL</v>
      </c>
      <c r="L1141" s="17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10.585100000000001</v>
      </c>
      <c r="C1142" s="2">
        <f>RSI!I1142</f>
        <v>47.224702321802056</v>
      </c>
      <c r="D1142" s="2">
        <f>MACD!E1142</f>
        <v>5.0152803982483007E-2</v>
      </c>
      <c r="E1142" s="2">
        <f>MACD!F1142</f>
        <v>7.0079090534699018E-2</v>
      </c>
      <c r="F1142" s="2">
        <f>'Moving Avg'!D1142</f>
        <v>10.580760000000001</v>
      </c>
      <c r="G1142" s="2">
        <f>'Moving Avg'!F1142</f>
        <v>10.629555000000002</v>
      </c>
      <c r="H1142" s="2">
        <f>'Moving Avg'!G1142</f>
        <v>10.751480000000004</v>
      </c>
      <c r="I1142" s="2">
        <f>'Moving Avg'!H1142</f>
        <v>10.180940499999995</v>
      </c>
      <c r="J1142" s="17" t="str">
        <f>OBV!F1142</f>
        <v>BULLISH</v>
      </c>
      <c r="K1142" s="17" t="str">
        <f>OBV!G1142</f>
        <v>NEUTRAL</v>
      </c>
      <c r="L1142" s="17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10.634499999999999</v>
      </c>
      <c r="C1143" s="2">
        <f>RSI!I1143</f>
        <v>50.266157087684817</v>
      </c>
      <c r="D1143" s="2">
        <f>MACD!E1143</f>
        <v>3.4378678910947258E-2</v>
      </c>
      <c r="E1143" s="2">
        <f>MACD!F1143</f>
        <v>6.293900820994866E-2</v>
      </c>
      <c r="F1143" s="2">
        <f>'Moving Avg'!D1143</f>
        <v>10.59172</v>
      </c>
      <c r="G1143" s="2">
        <f>'Moving Avg'!F1143</f>
        <v>10.624075000000001</v>
      </c>
      <c r="H1143" s="2">
        <f>'Moving Avg'!G1143</f>
        <v>10.751898000000004</v>
      </c>
      <c r="I1143" s="2">
        <f>'Moving Avg'!H1143</f>
        <v>10.185344999999995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10.634499999999999</v>
      </c>
      <c r="C1144" s="2">
        <f>RSI!I1144</f>
        <v>50.266157087684817</v>
      </c>
      <c r="D1144" s="2">
        <f>MACD!E1144</f>
        <v>2.1003752670729625E-2</v>
      </c>
      <c r="E1144" s="2">
        <f>MACD!F1144</f>
        <v>5.4551957102104857E-2</v>
      </c>
      <c r="F1144" s="2">
        <f>'Moving Avg'!D1144</f>
        <v>10.59172</v>
      </c>
      <c r="G1144" s="2">
        <f>'Moving Avg'!F1144</f>
        <v>10.618595000000001</v>
      </c>
      <c r="H1144" s="2">
        <f>'Moving Avg'!G1144</f>
        <v>10.752422000000003</v>
      </c>
      <c r="I1144" s="2">
        <f>'Moving Avg'!H1144</f>
        <v>10.189749499999994</v>
      </c>
      <c r="J1144" s="17" t="str">
        <f>OBV!F1144</f>
        <v>BULLISH</v>
      </c>
      <c r="K1144" s="17" t="str">
        <f>OBV!G1144</f>
        <v>NEUTRAL</v>
      </c>
      <c r="L1144" s="17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10.612500000000001</v>
      </c>
      <c r="C1145" s="2">
        <f>RSI!I1145</f>
        <v>48.813199154650931</v>
      </c>
      <c r="D1145" s="2">
        <f>MACD!E1145</f>
        <v>1.1290591056077659E-2</v>
      </c>
      <c r="E1145" s="2">
        <f>MACD!F1145</f>
        <v>4.5899683892899425E-2</v>
      </c>
      <c r="F1145" s="2">
        <f>'Moving Avg'!D1145</f>
        <v>10.609260000000001</v>
      </c>
      <c r="G1145" s="2">
        <f>'Moving Avg'!F1145</f>
        <v>10.620235000000001</v>
      </c>
      <c r="H1145" s="2">
        <f>'Moving Avg'!G1145</f>
        <v>10.748154000000001</v>
      </c>
      <c r="I1145" s="2">
        <f>'Moving Avg'!H1145</f>
        <v>10.194107499999994</v>
      </c>
      <c r="J1145" s="17" t="str">
        <f>OBV!F1145</f>
        <v>BULLISH</v>
      </c>
      <c r="K1145" s="17" t="str">
        <f>OBV!G1145</f>
        <v>NEUTRAL</v>
      </c>
      <c r="L1145" s="17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10.6783</v>
      </c>
      <c r="C1146" s="2">
        <f>RSI!I1146</f>
        <v>53.172953499404862</v>
      </c>
      <c r="D1146" s="2">
        <f>MACD!E1146</f>
        <v>-1.6959668021954144E-3</v>
      </c>
      <c r="E1146" s="2">
        <f>MACD!F1146</f>
        <v>3.6380553753880461E-2</v>
      </c>
      <c r="F1146" s="2">
        <f>'Moving Avg'!D1146</f>
        <v>10.62898</v>
      </c>
      <c r="G1146" s="2">
        <f>'Moving Avg'!F1146</f>
        <v>10.619685000000002</v>
      </c>
      <c r="H1146" s="2">
        <f>'Moving Avg'!G1146</f>
        <v>10.742018000000003</v>
      </c>
      <c r="I1146" s="2">
        <f>'Moving Avg'!H1146</f>
        <v>10.197860999999994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10.689299999999999</v>
      </c>
      <c r="C1147" s="2">
        <f>RSI!I1147</f>
        <v>53.880155276520945</v>
      </c>
      <c r="D1147" s="2">
        <f>MACD!E1147</f>
        <v>-1.3789754676313493E-2</v>
      </c>
      <c r="E1147" s="2">
        <f>MACD!F1147</f>
        <v>2.6346492067841672E-2</v>
      </c>
      <c r="F1147" s="2">
        <f>'Moving Avg'!D1147</f>
        <v>10.64982</v>
      </c>
      <c r="G1147" s="2">
        <f>'Moving Avg'!F1147</f>
        <v>10.618315000000003</v>
      </c>
      <c r="H1147" s="2">
        <f>'Moving Avg'!G1147</f>
        <v>10.737414000000003</v>
      </c>
      <c r="I1147" s="2">
        <f>'Moving Avg'!H1147</f>
        <v>10.201987499999994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10.7441</v>
      </c>
      <c r="C1148" s="2">
        <f>RSI!I1148</f>
        <v>57.336931174171546</v>
      </c>
      <c r="D1148" s="2">
        <f>MACD!E1148</f>
        <v>-2.841605851300244E-2</v>
      </c>
      <c r="E1148" s="2">
        <f>MACD!F1148</f>
        <v>1.5393981951672849E-2</v>
      </c>
      <c r="F1148" s="2">
        <f>'Moving Avg'!D1148</f>
        <v>10.67174</v>
      </c>
      <c r="G1148" s="2">
        <f>'Moving Avg'!F1148</f>
        <v>10.615575000000003</v>
      </c>
      <c r="H1148" s="2">
        <f>'Moving Avg'!G1148</f>
        <v>10.735112000000004</v>
      </c>
      <c r="I1148" s="2">
        <f>'Moving Avg'!H1148</f>
        <v>10.205836499999993</v>
      </c>
      <c r="J1148" s="17" t="str">
        <f>OBV!F1148</f>
        <v>BULLISH</v>
      </c>
      <c r="K1148" s="17" t="str">
        <f>OBV!G1148</f>
        <v>NEUTRAL</v>
      </c>
      <c r="L1148" s="17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10.7441</v>
      </c>
      <c r="C1149" s="2">
        <f>RSI!I1149</f>
        <v>57.336931174171553</v>
      </c>
      <c r="D1149" s="2">
        <f>MACD!E1149</f>
        <v>-3.2994318686897728E-2</v>
      </c>
      <c r="E1149" s="2">
        <f>MACD!F1149</f>
        <v>5.7163218239587345E-3</v>
      </c>
      <c r="F1149" s="2">
        <f>'Moving Avg'!D1149</f>
        <v>10.693659999999999</v>
      </c>
      <c r="G1149" s="2">
        <f>'Moving Avg'!F1149</f>
        <v>10.618590000000003</v>
      </c>
      <c r="H1149" s="2">
        <f>'Moving Avg'!G1149</f>
        <v>10.734564000000002</v>
      </c>
      <c r="I1149" s="2">
        <f>'Moving Avg'!H1149</f>
        <v>10.208730499999993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10.7441</v>
      </c>
      <c r="C1150" s="2">
        <f>RSI!I1150</f>
        <v>57.336931174171546</v>
      </c>
      <c r="D1150" s="2">
        <f>MACD!E1150</f>
        <v>-5.4331196957761563E-2</v>
      </c>
      <c r="E1150" s="2">
        <f>MACD!F1150</f>
        <v>-6.2931819323853253E-3</v>
      </c>
      <c r="F1150" s="2">
        <f>'Moving Avg'!D1150</f>
        <v>10.719980000000001</v>
      </c>
      <c r="G1150" s="2">
        <f>'Moving Avg'!F1150</f>
        <v>10.624070000000001</v>
      </c>
      <c r="H1150" s="2">
        <f>'Moving Avg'!G1150</f>
        <v>10.734016000000002</v>
      </c>
      <c r="I1150" s="2">
        <f>'Moving Avg'!H1150</f>
        <v>10.21194249999999</v>
      </c>
      <c r="J1150" s="17" t="str">
        <f>OBV!F1150</f>
        <v>BULLISH</v>
      </c>
      <c r="K1150" s="17" t="str">
        <f>OBV!G1150</f>
        <v>NEUTRAL</v>
      </c>
      <c r="L1150" s="17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10.689299999999999</v>
      </c>
      <c r="C1151" s="2">
        <f>RSI!I1151</f>
        <v>52.428890986032492</v>
      </c>
      <c r="D1151" s="2">
        <f>MACD!E1151</f>
        <v>-6.042269763199748E-2</v>
      </c>
      <c r="E1151" s="2">
        <f>MACD!F1151</f>
        <v>-1.7119085072307756E-2</v>
      </c>
      <c r="F1151" s="2">
        <f>'Moving Avg'!D1151</f>
        <v>10.72218</v>
      </c>
      <c r="G1151" s="2">
        <f>'Moving Avg'!F1151</f>
        <v>10.629550000000002</v>
      </c>
      <c r="H1151" s="2">
        <f>'Moving Avg'!G1151</f>
        <v>10.732372000000003</v>
      </c>
      <c r="I1151" s="2">
        <f>'Moving Avg'!H1151</f>
        <v>10.215092999999991</v>
      </c>
      <c r="J1151" s="17" t="str">
        <f>OBV!F1151</f>
        <v>BULLISH</v>
      </c>
      <c r="K1151" s="17" t="str">
        <f>OBV!G1151</f>
        <v>NEUTRAL</v>
      </c>
      <c r="L1151" s="17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10.689299999999999</v>
      </c>
      <c r="C1152" s="2">
        <f>RSI!I1152</f>
        <v>52.428890986032492</v>
      </c>
      <c r="D1152" s="2">
        <f>MACD!E1152</f>
        <v>-6.4924896762731166E-2</v>
      </c>
      <c r="E1152" s="2">
        <f>MACD!F1152</f>
        <v>-2.6680247410392439E-2</v>
      </c>
      <c r="F1152" s="2">
        <f>'Moving Avg'!D1152</f>
        <v>10.72218</v>
      </c>
      <c r="G1152" s="2">
        <f>'Moving Avg'!F1152</f>
        <v>10.633115000000002</v>
      </c>
      <c r="H1152" s="2">
        <f>'Moving Avg'!G1152</f>
        <v>10.730180000000002</v>
      </c>
      <c r="I1152" s="2">
        <f>'Moving Avg'!H1152</f>
        <v>10.218030999999991</v>
      </c>
      <c r="J1152" s="17" t="str">
        <f>OBV!F1152</f>
        <v>BULLISH</v>
      </c>
      <c r="K1152" s="17" t="str">
        <f>OBV!G1152</f>
        <v>NEUTRAL</v>
      </c>
      <c r="L1152" s="17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10.694800000000001</v>
      </c>
      <c r="C1153" s="2">
        <f>RSI!I1153</f>
        <v>52.898204035496363</v>
      </c>
      <c r="D1153" s="2">
        <f>MACD!E1153</f>
        <v>-6.1707247685523825E-2</v>
      </c>
      <c r="E1153" s="2">
        <f>MACD!F1153</f>
        <v>-3.3685647465418717E-2</v>
      </c>
      <c r="F1153" s="2">
        <f>'Moving Avg'!D1153</f>
        <v>10.71232</v>
      </c>
      <c r="G1153" s="2">
        <f>'Moving Avg'!F1153</f>
        <v>10.638870000000001</v>
      </c>
      <c r="H1153" s="2">
        <f>'Moving Avg'!G1153</f>
        <v>10.727878</v>
      </c>
      <c r="I1153" s="2">
        <f>'Moving Avg'!H1153</f>
        <v>10.220996499999991</v>
      </c>
      <c r="J1153" s="17" t="str">
        <f>OBV!F1153</f>
        <v>BEARISH</v>
      </c>
      <c r="K1153" s="17" t="str">
        <f>OBV!G1153</f>
        <v>NEUTRAL</v>
      </c>
      <c r="L1153" s="17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10.749599999999999</v>
      </c>
      <c r="C1154" s="2">
        <f>RSI!I1154</f>
        <v>57.406995812242471</v>
      </c>
      <c r="D1154" s="2">
        <f>MACD!E1154</f>
        <v>-6.3229519802407097E-2</v>
      </c>
      <c r="E1154" s="2">
        <f>MACD!F1154</f>
        <v>-3.9594421932816398E-2</v>
      </c>
      <c r="F1154" s="2">
        <f>'Moving Avg'!D1154</f>
        <v>10.713419999999999</v>
      </c>
      <c r="G1154" s="2">
        <f>'Moving Avg'!F1154</f>
        <v>10.647364999999999</v>
      </c>
      <c r="H1154" s="2">
        <f>'Moving Avg'!G1154</f>
        <v>10.721958000000003</v>
      </c>
      <c r="I1154" s="2">
        <f>'Moving Avg'!H1154</f>
        <v>10.224639499999991</v>
      </c>
      <c r="J1154" s="17" t="str">
        <f>OBV!F1154</f>
        <v>BULLISH</v>
      </c>
      <c r="K1154" s="17" t="str">
        <f>OBV!G1154</f>
        <v>NEUTRAL</v>
      </c>
      <c r="L1154" s="17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10.716699999999999</v>
      </c>
      <c r="C1155" s="2">
        <f>RSI!I1155</f>
        <v>54.061134823347935</v>
      </c>
      <c r="D1155" s="2">
        <f>MACD!E1155</f>
        <v>-6.5960878072871765E-2</v>
      </c>
      <c r="E1155" s="2">
        <f>MACD!F1155</f>
        <v>-4.486771316082748E-2</v>
      </c>
      <c r="F1155" s="2">
        <f>'Moving Avg'!D1155</f>
        <v>10.707939999999999</v>
      </c>
      <c r="G1155" s="2">
        <f>'Moving Avg'!F1155</f>
        <v>10.654214999999999</v>
      </c>
      <c r="H1155" s="2">
        <f>'Moving Avg'!G1155</f>
        <v>10.713736000000001</v>
      </c>
      <c r="I1155" s="2">
        <f>'Moving Avg'!H1155</f>
        <v>10.228478499999991</v>
      </c>
      <c r="J1155" s="17" t="str">
        <f>OBV!F1155</f>
        <v>BULLISH</v>
      </c>
      <c r="K1155" s="17" t="str">
        <f>OBV!G1155</f>
        <v>NEUTRAL</v>
      </c>
      <c r="L1155" s="17" t="str">
        <f>OBV!H1155</f>
        <v>BULLISH DIVERGENCE</v>
      </c>
    </row>
    <row r="1156" spans="1:12" ht="13.5" x14ac:dyDescent="0.25">
      <c r="A1156" s="3">
        <f>RSI!A1156</f>
        <v>43696</v>
      </c>
      <c r="B1156" s="2">
        <f>RSI!B1156</f>
        <v>10.716699999999999</v>
      </c>
      <c r="C1156" s="2">
        <f>RSI!I1156</f>
        <v>54.061134823347935</v>
      </c>
      <c r="D1156" s="2">
        <f>MACD!E1156</f>
        <v>-5.8413527679952892E-2</v>
      </c>
      <c r="E1156" s="2">
        <f>MACD!F1156</f>
        <v>-4.7576876064652565E-2</v>
      </c>
      <c r="F1156" s="2">
        <f>'Moving Avg'!D1156</f>
        <v>10.713419999999999</v>
      </c>
      <c r="G1156" s="2">
        <f>'Moving Avg'!F1156</f>
        <v>10.661065000000002</v>
      </c>
      <c r="H1156" s="2">
        <f>'Moving Avg'!G1156</f>
        <v>10.705514000000001</v>
      </c>
      <c r="I1156" s="2">
        <f>'Moving Avg'!H1156</f>
        <v>10.232932999999992</v>
      </c>
      <c r="J1156" s="17" t="str">
        <f>OBV!F1156</f>
        <v>BEARISH</v>
      </c>
      <c r="K1156" s="17" t="str">
        <f>OBV!G1156</f>
        <v>NEUTRAL</v>
      </c>
      <c r="L1156" s="17" t="str">
        <f>OBV!H1156</f>
        <v>BEARISH DIVERGENCE</v>
      </c>
    </row>
    <row r="1157" spans="1:12" ht="13.5" x14ac:dyDescent="0.25">
      <c r="A1157" s="3">
        <f>RSI!A1157</f>
        <v>43697</v>
      </c>
      <c r="B1157" s="2">
        <f>RSI!B1157</f>
        <v>10.7441</v>
      </c>
      <c r="C1157" s="2">
        <f>RSI!I1157</f>
        <v>56.509421607018268</v>
      </c>
      <c r="D1157" s="2">
        <f>MACD!E1157</f>
        <v>-5.2609608965504151E-2</v>
      </c>
      <c r="E1157" s="2">
        <f>MACD!F1157</f>
        <v>-4.8583422644822884E-2</v>
      </c>
      <c r="F1157" s="2">
        <f>'Moving Avg'!D1157</f>
        <v>10.724380000000002</v>
      </c>
      <c r="G1157" s="2">
        <f>'Moving Avg'!F1157</f>
        <v>10.669285000000002</v>
      </c>
      <c r="H1157" s="2">
        <f>'Moving Avg'!G1157</f>
        <v>10.699484</v>
      </c>
      <c r="I1157" s="2">
        <f>'Moving Avg'!H1157</f>
        <v>10.23752449999999</v>
      </c>
      <c r="J1157" s="17" t="str">
        <f>OBV!F1157</f>
        <v>BULLISH</v>
      </c>
      <c r="K1157" s="17" t="str">
        <f>OBV!G1157</f>
        <v>NEUTRAL</v>
      </c>
      <c r="L1157" s="17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10.7934</v>
      </c>
      <c r="C1158" s="2">
        <f>RSI!I1158</f>
        <v>60.580200179897929</v>
      </c>
      <c r="D1158" s="2">
        <f>MACD!E1158</f>
        <v>-4.3308423545743935E-2</v>
      </c>
      <c r="E1158" s="2">
        <f>MACD!F1158</f>
        <v>-4.7528422825007091E-2</v>
      </c>
      <c r="F1158" s="2">
        <f>'Moving Avg'!D1158</f>
        <v>10.7441</v>
      </c>
      <c r="G1158" s="2">
        <f>'Moving Avg'!F1158</f>
        <v>10.679970000000001</v>
      </c>
      <c r="H1158" s="2">
        <f>'Moving Avg'!G1158</f>
        <v>10.69477</v>
      </c>
      <c r="I1158" s="2">
        <f>'Moving Avg'!H1158</f>
        <v>10.242680999999989</v>
      </c>
      <c r="J1158" s="17" t="str">
        <f>OBV!F1158</f>
        <v>BULLISH</v>
      </c>
      <c r="K1158" s="17" t="str">
        <f>OBV!G1158</f>
        <v>NEUTRAL</v>
      </c>
      <c r="L1158" s="17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10.788</v>
      </c>
      <c r="C1159" s="2">
        <f>RSI!I1159</f>
        <v>59.91863034056226</v>
      </c>
      <c r="D1159" s="2">
        <f>MACD!E1159</f>
        <v>-3.568945008529667E-2</v>
      </c>
      <c r="E1159" s="2">
        <f>MACD!F1159</f>
        <v>-4.5160628277065011E-2</v>
      </c>
      <c r="F1159" s="2">
        <f>'Moving Avg'!D1159</f>
        <v>10.75178</v>
      </c>
      <c r="G1159" s="2">
        <f>'Moving Avg'!F1159</f>
        <v>10.687645000000002</v>
      </c>
      <c r="H1159" s="2">
        <f>'Moving Avg'!G1159</f>
        <v>10.694552000000002</v>
      </c>
      <c r="I1159" s="2">
        <f>'Moving Avg'!H1159</f>
        <v>10.247025499999991</v>
      </c>
      <c r="J1159" s="17" t="str">
        <f>OBV!F1159</f>
        <v>BEARISH</v>
      </c>
      <c r="K1159" s="17" t="str">
        <f>OBV!G1159</f>
        <v>NEUTRAL</v>
      </c>
      <c r="L1159" s="17" t="str">
        <f>OBV!H1159</f>
        <v>BEARISH DIVERGENCE</v>
      </c>
    </row>
    <row r="1160" spans="1:12" ht="13.5" x14ac:dyDescent="0.25">
      <c r="A1160" s="3">
        <f>RSI!A1160</f>
        <v>43700</v>
      </c>
      <c r="B1160" s="2">
        <f>RSI!B1160</f>
        <v>10.689299999999999</v>
      </c>
      <c r="C1160" s="2">
        <f>RSI!I1160</f>
        <v>49.317460843575127</v>
      </c>
      <c r="D1160" s="2">
        <f>MACD!E1160</f>
        <v>-2.2502625293375544E-2</v>
      </c>
      <c r="E1160" s="2">
        <f>MACD!F1160</f>
        <v>-4.0629027680327119E-2</v>
      </c>
      <c r="F1160" s="2">
        <f>'Moving Avg'!D1160</f>
        <v>10.7463</v>
      </c>
      <c r="G1160" s="2">
        <f>'Moving Avg'!F1160</f>
        <v>10.695870000000001</v>
      </c>
      <c r="H1160" s="2">
        <f>'Moving Avg'!G1160</f>
        <v>10.695540000000001</v>
      </c>
      <c r="I1160" s="2">
        <f>'Moving Avg'!H1160</f>
        <v>10.250027499999989</v>
      </c>
      <c r="J1160" s="17" t="str">
        <f>OBV!F1160</f>
        <v>BEARISH</v>
      </c>
      <c r="K1160" s="17" t="str">
        <f>OBV!G1160</f>
        <v>NEUTRAL</v>
      </c>
      <c r="L1160" s="17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10.689299999999999</v>
      </c>
      <c r="C1161" s="2">
        <f>RSI!I1161</f>
        <v>49.317460843575134</v>
      </c>
      <c r="D1161" s="2">
        <f>MACD!E1161</f>
        <v>-1.9720895039952779E-2</v>
      </c>
      <c r="E1161" s="2">
        <f>MACD!F1161</f>
        <v>-3.6447401152252257E-2</v>
      </c>
      <c r="F1161" s="2">
        <f>'Moving Avg'!D1161</f>
        <v>10.740820000000003</v>
      </c>
      <c r="G1161" s="2">
        <f>'Moving Avg'!F1161</f>
        <v>10.701350000000001</v>
      </c>
      <c r="H1161" s="2">
        <f>'Moving Avg'!G1161</f>
        <v>10.692252000000002</v>
      </c>
      <c r="I1161" s="2">
        <f>'Moving Avg'!H1161</f>
        <v>10.25326299999999</v>
      </c>
      <c r="J1161" s="17" t="str">
        <f>OBV!F1161</f>
        <v>BEARISH</v>
      </c>
      <c r="K1161" s="17" t="str">
        <f>OBV!G1161</f>
        <v>NEUTRAL</v>
      </c>
      <c r="L1161" s="17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10.689299999999999</v>
      </c>
      <c r="C1162" s="2">
        <f>RSI!I1162</f>
        <v>49.317460843575127</v>
      </c>
      <c r="D1162" s="2">
        <f>MACD!E1162</f>
        <v>-1.7316737205618438E-2</v>
      </c>
      <c r="E1162" s="2">
        <f>MACD!F1162</f>
        <v>-3.262126836292549E-2</v>
      </c>
      <c r="F1162" s="2">
        <f>'Moving Avg'!D1162</f>
        <v>10.729860000000002</v>
      </c>
      <c r="G1162" s="2">
        <f>'Moving Avg'!F1162</f>
        <v>10.706560000000001</v>
      </c>
      <c r="H1162" s="2">
        <f>'Moving Avg'!G1162</f>
        <v>10.687648000000001</v>
      </c>
      <c r="I1162" s="2">
        <f>'Moving Avg'!H1162</f>
        <v>10.256837999999991</v>
      </c>
      <c r="J1162" s="17" t="str">
        <f>OBV!F1162</f>
        <v>BEARISH</v>
      </c>
      <c r="K1162" s="17" t="str">
        <f>OBV!G1162</f>
        <v>NEUTRAL</v>
      </c>
      <c r="L1162" s="17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10.689299999999999</v>
      </c>
      <c r="C1163" s="2">
        <f>RSI!I1163</f>
        <v>49.317460843575127</v>
      </c>
      <c r="D1163" s="2">
        <f>MACD!E1163</f>
        <v>-1.4389642182074169E-2</v>
      </c>
      <c r="E1163" s="2">
        <f>MACD!F1163</f>
        <v>-2.8974943126755227E-2</v>
      </c>
      <c r="F1163" s="2">
        <f>'Moving Avg'!D1163</f>
        <v>10.709040000000002</v>
      </c>
      <c r="G1163" s="2">
        <f>'Moving Avg'!F1163</f>
        <v>10.709300000000002</v>
      </c>
      <c r="H1163" s="2">
        <f>'Moving Avg'!G1163</f>
        <v>10.686552000000001</v>
      </c>
      <c r="I1163" s="2">
        <f>'Moving Avg'!H1163</f>
        <v>10.260200499999991</v>
      </c>
      <c r="J1163" s="17" t="str">
        <f>OBV!F1163</f>
        <v>BEARISH</v>
      </c>
      <c r="K1163" s="17" t="str">
        <f>OBV!G1163</f>
        <v>NEUTRAL</v>
      </c>
      <c r="L1163" s="17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10.7331</v>
      </c>
      <c r="C1164" s="2">
        <f>RSI!I1164</f>
        <v>54.158578810111614</v>
      </c>
      <c r="D1164" s="2">
        <f>MACD!E1164</f>
        <v>-6.683346739899676E-3</v>
      </c>
      <c r="E1164" s="2">
        <f>MACD!F1164</f>
        <v>-2.451662384938412E-2</v>
      </c>
      <c r="F1164" s="2">
        <f>'Moving Avg'!D1164</f>
        <v>10.69806</v>
      </c>
      <c r="G1164" s="2">
        <f>'Moving Avg'!F1164</f>
        <v>10.714230000000002</v>
      </c>
      <c r="H1164" s="2">
        <f>'Moving Avg'!G1164</f>
        <v>10.685236000000002</v>
      </c>
      <c r="I1164" s="2">
        <f>'Moving Avg'!H1164</f>
        <v>10.263781999999992</v>
      </c>
      <c r="J1164" s="17" t="str">
        <f>OBV!F1164</f>
        <v>BEARISH</v>
      </c>
      <c r="K1164" s="17" t="str">
        <f>OBV!G1164</f>
        <v>NEUTRAL</v>
      </c>
      <c r="L1164" s="17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10.7441</v>
      </c>
      <c r="C1165" s="2">
        <f>RSI!I1165</f>
        <v>55.313019353936923</v>
      </c>
      <c r="D1165" s="2">
        <f>MACD!E1165</f>
        <v>-6.2578064733553873E-3</v>
      </c>
      <c r="E1165" s="2">
        <f>MACD!F1165</f>
        <v>-2.0864860374178375E-2</v>
      </c>
      <c r="F1165" s="2">
        <f>'Moving Avg'!D1165</f>
        <v>10.709019999999999</v>
      </c>
      <c r="G1165" s="2">
        <f>'Moving Avg'!F1165</f>
        <v>10.720810000000002</v>
      </c>
      <c r="H1165" s="2">
        <f>'Moving Avg'!G1165</f>
        <v>10.684140000000003</v>
      </c>
      <c r="I1165" s="2">
        <f>'Moving Avg'!H1165</f>
        <v>10.267630999999993</v>
      </c>
      <c r="J1165" s="17" t="str">
        <f>OBV!F1165</f>
        <v>BULLISH</v>
      </c>
      <c r="K1165" s="17" t="str">
        <f>OBV!G1165</f>
        <v>NEUTRAL</v>
      </c>
      <c r="L1165" s="17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10.7715</v>
      </c>
      <c r="C1166" s="2">
        <f>RSI!I1166</f>
        <v>58.140807713603543</v>
      </c>
      <c r="D1166" s="2">
        <f>MACD!E1166</f>
        <v>-8.1949722876188957E-3</v>
      </c>
      <c r="E1166" s="2">
        <f>MACD!F1166</f>
        <v>-1.8330882756866482E-2</v>
      </c>
      <c r="F1166" s="2">
        <f>'Moving Avg'!D1166</f>
        <v>10.725460000000002</v>
      </c>
      <c r="G1166" s="2">
        <f>'Moving Avg'!F1166</f>
        <v>10.725470000000003</v>
      </c>
      <c r="H1166" s="2">
        <f>'Moving Avg'!G1166</f>
        <v>10.683592000000001</v>
      </c>
      <c r="I1166" s="2">
        <f>'Moving Avg'!H1166</f>
        <v>10.271616999999992</v>
      </c>
      <c r="J1166" s="17" t="str">
        <f>OBV!F1166</f>
        <v>BULLISH</v>
      </c>
      <c r="K1166" s="17" t="str">
        <f>OBV!G1166</f>
        <v>NEUTRAL</v>
      </c>
      <c r="L1166" s="17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10.7441</v>
      </c>
      <c r="C1167" s="2">
        <f>RSI!I1167</f>
        <v>54.431435919394644</v>
      </c>
      <c r="D1167" s="2">
        <f>MACD!E1167</f>
        <v>-3.9987919735793298E-3</v>
      </c>
      <c r="E1167" s="2">
        <f>MACD!F1167</f>
        <v>-1.5464464600209052E-2</v>
      </c>
      <c r="F1167" s="2">
        <f>'Moving Avg'!D1167</f>
        <v>10.736420000000001</v>
      </c>
      <c r="G1167" s="2">
        <f>'Moving Avg'!F1167</f>
        <v>10.728210000000002</v>
      </c>
      <c r="H1167" s="2">
        <f>'Moving Avg'!G1167</f>
        <v>10.680852</v>
      </c>
      <c r="I1167" s="2">
        <f>'Moving Avg'!H1167</f>
        <v>10.275465999999993</v>
      </c>
      <c r="J1167" s="17" t="str">
        <f>OBV!F1167</f>
        <v>BULLISH</v>
      </c>
      <c r="K1167" s="17" t="str">
        <f>OBV!G1167</f>
        <v>NEUTRAL</v>
      </c>
      <c r="L1167" s="17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10.689299999999999</v>
      </c>
      <c r="C1168" s="2">
        <f>RSI!I1168</f>
        <v>47.855389917211475</v>
      </c>
      <c r="D1168" s="2">
        <f>MACD!E1168</f>
        <v>1.0978258608345115E-2</v>
      </c>
      <c r="E1168" s="2">
        <f>MACD!F1168</f>
        <v>-1.0175919958498219E-2</v>
      </c>
      <c r="F1168" s="2">
        <f>'Moving Avg'!D1168</f>
        <v>10.736420000000001</v>
      </c>
      <c r="G1168" s="2">
        <f>'Moving Avg'!F1168</f>
        <v>10.725470000000001</v>
      </c>
      <c r="H1168" s="2">
        <f>'Moving Avg'!G1168</f>
        <v>10.678660000000001</v>
      </c>
      <c r="I1168" s="2">
        <f>'Moving Avg'!H1168</f>
        <v>10.279040999999991</v>
      </c>
      <c r="J1168" s="17" t="str">
        <f>OBV!F1168</f>
        <v>BEARISH</v>
      </c>
      <c r="K1168" s="17" t="str">
        <f>OBV!G1168</f>
        <v>NEUTRAL</v>
      </c>
      <c r="L1168" s="17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10.634499999999999</v>
      </c>
      <c r="C1169" s="2">
        <f>RSI!I1169</f>
        <v>42.345903259143824</v>
      </c>
      <c r="D1169" s="2">
        <f>MACD!E1169</f>
        <v>2.7002121501780607E-2</v>
      </c>
      <c r="E1169" s="2">
        <f>MACD!F1169</f>
        <v>-2.7403116664424529E-3</v>
      </c>
      <c r="F1169" s="2">
        <f>'Moving Avg'!D1169</f>
        <v>10.716699999999999</v>
      </c>
      <c r="G1169" s="2">
        <f>'Moving Avg'!F1169</f>
        <v>10.719990000000001</v>
      </c>
      <c r="H1169" s="2">
        <f>'Moving Avg'!G1169</f>
        <v>10.675371999999999</v>
      </c>
      <c r="I1169" s="2">
        <f>'Moving Avg'!H1169</f>
        <v>10.282341999999993</v>
      </c>
      <c r="J1169" s="17" t="str">
        <f>OBV!F1169</f>
        <v>BEARISH</v>
      </c>
      <c r="K1169" s="17" t="str">
        <f>OBV!G1169</f>
        <v>NEUTRAL</v>
      </c>
      <c r="L1169" s="17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10.579700000000001</v>
      </c>
      <c r="C1170" s="2">
        <f>RSI!I1170</f>
        <v>37.674833993844111</v>
      </c>
      <c r="D1170" s="2">
        <f>MACD!E1170</f>
        <v>2.987264517610555E-2</v>
      </c>
      <c r="E1170" s="2">
        <f>MACD!F1170</f>
        <v>3.7822797020671474E-3</v>
      </c>
      <c r="F1170" s="2">
        <f>'Moving Avg'!D1170</f>
        <v>10.683820000000001</v>
      </c>
      <c r="G1170" s="2">
        <f>'Moving Avg'!F1170</f>
        <v>10.711770000000001</v>
      </c>
      <c r="H1170" s="2">
        <f>'Moving Avg'!G1170</f>
        <v>10.672084000000002</v>
      </c>
      <c r="I1170" s="2">
        <f>'Moving Avg'!H1170</f>
        <v>10.285177999999989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10.579700000000001</v>
      </c>
      <c r="C1171" s="2">
        <f>RSI!I1171</f>
        <v>37.674833993844103</v>
      </c>
      <c r="D1171" s="2">
        <f>MACD!E1171</f>
        <v>3.3030204804978425E-2</v>
      </c>
      <c r="E1171" s="2">
        <f>MACD!F1171</f>
        <v>9.6318647226494025E-3</v>
      </c>
      <c r="F1171" s="2">
        <f>'Moving Avg'!D1171</f>
        <v>10.64546</v>
      </c>
      <c r="G1171" s="2">
        <f>'Moving Avg'!F1171</f>
        <v>10.706290000000001</v>
      </c>
      <c r="H1171" s="2">
        <f>'Moving Avg'!G1171</f>
        <v>10.667700000000002</v>
      </c>
      <c r="I1171" s="2">
        <f>'Moving Avg'!H1171</f>
        <v>10.28801399999999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10.579700000000001</v>
      </c>
      <c r="C1172" s="2">
        <f>RSI!I1172</f>
        <v>37.674833993844111</v>
      </c>
      <c r="D1172" s="2">
        <f>MACD!E1172</f>
        <v>3.6376666567715432E-2</v>
      </c>
      <c r="E1172" s="2">
        <f>MACD!F1172</f>
        <v>1.4980825091662608E-2</v>
      </c>
      <c r="F1172" s="2">
        <f>'Moving Avg'!D1172</f>
        <v>10.612580000000001</v>
      </c>
      <c r="G1172" s="2">
        <f>'Moving Avg'!F1172</f>
        <v>10.700810000000002</v>
      </c>
      <c r="H1172" s="2">
        <f>'Moving Avg'!G1172</f>
        <v>10.669346000000001</v>
      </c>
      <c r="I1172" s="2">
        <f>'Moving Avg'!H1172</f>
        <v>10.291040999999986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10.5303</v>
      </c>
      <c r="C1173" s="2">
        <f>RSI!I1173</f>
        <v>33.512711013501047</v>
      </c>
      <c r="D1173" s="2">
        <f>MACD!E1173</f>
        <v>4.34922515206555E-2</v>
      </c>
      <c r="E1173" s="2">
        <f>MACD!F1173</f>
        <v>2.0683110377461185E-2</v>
      </c>
      <c r="F1173" s="2">
        <f>'Moving Avg'!D1173</f>
        <v>10.580780000000001</v>
      </c>
      <c r="G1173" s="2">
        <f>'Moving Avg'!F1173</f>
        <v>10.692585000000003</v>
      </c>
      <c r="H1173" s="2">
        <f>'Moving Avg'!G1173</f>
        <v>10.66507</v>
      </c>
      <c r="I1173" s="2">
        <f>'Moving Avg'!H1173</f>
        <v>10.293629999999986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10.629</v>
      </c>
      <c r="C1174" s="2">
        <f>RSI!I1174</f>
        <v>46.281799677391227</v>
      </c>
      <c r="D1174" s="2">
        <f>MACD!E1174</f>
        <v>4.9810818061896356E-2</v>
      </c>
      <c r="E1174" s="2">
        <f>MACD!F1174</f>
        <v>2.650865191434822E-2</v>
      </c>
      <c r="F1174" s="2">
        <f>'Moving Avg'!D1174</f>
        <v>10.57968</v>
      </c>
      <c r="G1174" s="2">
        <f>'Moving Avg'!F1174</f>
        <v>10.686555000000002</v>
      </c>
      <c r="H1174" s="2">
        <f>'Moving Avg'!G1174</f>
        <v>10.662768000000002</v>
      </c>
      <c r="I1174" s="2">
        <f>'Moving Avg'!H1174</f>
        <v>10.296903499999987</v>
      </c>
      <c r="J1174" s="17" t="str">
        <f>OBV!F1174</f>
        <v>BEARISH</v>
      </c>
      <c r="K1174" s="17" t="str">
        <f>OBV!G1174</f>
        <v>NEUTRAL</v>
      </c>
      <c r="L1174" s="17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10.579700000000001</v>
      </c>
      <c r="C1175" s="2">
        <f>RSI!I1175</f>
        <v>41.948197582881576</v>
      </c>
      <c r="D1175" s="2">
        <f>MACD!E1175</f>
        <v>6.0724101613443437E-2</v>
      </c>
      <c r="E1175" s="2">
        <f>MACD!F1175</f>
        <v>3.3351741854167269E-2</v>
      </c>
      <c r="F1175" s="2">
        <f>'Moving Avg'!D1175</f>
        <v>10.57968</v>
      </c>
      <c r="G1175" s="2">
        <f>'Moving Avg'!F1175</f>
        <v>10.679705000000002</v>
      </c>
      <c r="H1175" s="2">
        <f>'Moving Avg'!G1175</f>
        <v>10.662768000000002</v>
      </c>
      <c r="I1175" s="2">
        <f>'Moving Avg'!H1175</f>
        <v>10.299930499999986</v>
      </c>
      <c r="J1175" s="17" t="str">
        <f>OBV!F1175</f>
        <v>BEARISH</v>
      </c>
      <c r="K1175" s="17" t="str">
        <f>OBV!G1175</f>
        <v>NEUTRAL</v>
      </c>
      <c r="L1175" s="17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10.557700000000001</v>
      </c>
      <c r="C1176" s="2">
        <f>RSI!I1176</f>
        <v>40.14186870416691</v>
      </c>
      <c r="D1176" s="2">
        <f>MACD!E1176</f>
        <v>7.6300900958804263E-2</v>
      </c>
      <c r="E1176" s="2">
        <f>MACD!F1176</f>
        <v>4.194157367509467E-2</v>
      </c>
      <c r="F1176" s="2">
        <f>'Moving Avg'!D1176</f>
        <v>10.575280000000001</v>
      </c>
      <c r="G1176" s="2">
        <f>'Moving Avg'!F1176</f>
        <v>10.671755000000003</v>
      </c>
      <c r="H1176" s="2">
        <f>'Moving Avg'!G1176</f>
        <v>10.660136</v>
      </c>
      <c r="I1176" s="2">
        <f>'Moving Avg'!H1176</f>
        <v>10.302868499999988</v>
      </c>
      <c r="J1176" s="17" t="str">
        <f>OBV!F1176</f>
        <v>BEARISH</v>
      </c>
      <c r="K1176" s="17" t="str">
        <f>OBV!G1176</f>
        <v>NEUTRAL</v>
      </c>
      <c r="L1176" s="17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10.546799999999999</v>
      </c>
      <c r="C1177" s="2">
        <f>RSI!I1177</f>
        <v>39.240288814299014</v>
      </c>
      <c r="D1177" s="2">
        <f>MACD!E1177</f>
        <v>8.6663910121593801E-2</v>
      </c>
      <c r="E1177" s="2">
        <f>MACD!F1177</f>
        <v>5.0886040964394495E-2</v>
      </c>
      <c r="F1177" s="2">
        <f>'Moving Avg'!D1177</f>
        <v>10.5687</v>
      </c>
      <c r="G1177" s="2">
        <f>'Moving Avg'!F1177</f>
        <v>10.661890000000003</v>
      </c>
      <c r="H1177" s="2">
        <f>'Moving Avg'!G1177</f>
        <v>10.656738000000001</v>
      </c>
      <c r="I1177" s="2">
        <f>'Moving Avg'!H1177</f>
        <v>10.305751999999989</v>
      </c>
      <c r="J1177" s="17" t="str">
        <f>OBV!F1177</f>
        <v>BEARISH</v>
      </c>
      <c r="K1177" s="17" t="str">
        <f>OBV!G1177</f>
        <v>NEUTRAL</v>
      </c>
      <c r="L1177" s="17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10.552199999999999</v>
      </c>
      <c r="C1178" s="2">
        <f>RSI!I1178</f>
        <v>39.959739683641224</v>
      </c>
      <c r="D1178" s="2">
        <f>MACD!E1178</f>
        <v>8.7213117754874503E-2</v>
      </c>
      <c r="E1178" s="2">
        <f>MACD!F1178</f>
        <v>5.8151456322490504E-2</v>
      </c>
      <c r="F1178" s="2">
        <f>'Moving Avg'!D1178</f>
        <v>10.573080000000001</v>
      </c>
      <c r="G1178" s="2">
        <f>'Moving Avg'!F1178</f>
        <v>10.649830000000001</v>
      </c>
      <c r="H1178" s="2">
        <f>'Moving Avg'!G1178</f>
        <v>10.651804000000002</v>
      </c>
      <c r="I1178" s="2">
        <f>'Moving Avg'!H1178</f>
        <v>10.308619999999989</v>
      </c>
      <c r="J1178" s="17" t="str">
        <f>OBV!F1178</f>
        <v>BEARISH</v>
      </c>
      <c r="K1178" s="17" t="str">
        <f>OBV!G1178</f>
        <v>NEUTRAL</v>
      </c>
      <c r="L1178" s="17" t="str">
        <f>OBV!H1178</f>
        <v>BEARISH DIVERGENCE</v>
      </c>
    </row>
    <row r="1179" spans="1:12" ht="13.5" x14ac:dyDescent="0.25">
      <c r="A1179" s="3">
        <f>RSI!A1179</f>
        <v>43727</v>
      </c>
      <c r="B1179" s="2">
        <f>RSI!B1179</f>
        <v>10.579700000000001</v>
      </c>
      <c r="C1179" s="2">
        <f>RSI!I1179</f>
        <v>43.620966896853631</v>
      </c>
      <c r="D1179" s="2">
        <f>MACD!E1179</f>
        <v>7.7744113846419438E-2</v>
      </c>
      <c r="E1179" s="2">
        <f>MACD!F1179</f>
        <v>6.2069987827276296E-2</v>
      </c>
      <c r="F1179" s="2">
        <f>'Moving Avg'!D1179</f>
        <v>10.563219999999999</v>
      </c>
      <c r="G1179" s="2">
        <f>'Moving Avg'!F1179</f>
        <v>10.639415000000001</v>
      </c>
      <c r="H1179" s="2">
        <f>'Moving Avg'!G1179</f>
        <v>10.649722000000004</v>
      </c>
      <c r="I1179" s="2">
        <f>'Moving Avg'!H1179</f>
        <v>10.311540999999988</v>
      </c>
      <c r="J1179" s="17" t="str">
        <f>OBV!F1179</f>
        <v>BEARISH</v>
      </c>
      <c r="K1179" s="17" t="str">
        <f>OBV!G1179</f>
        <v>NEUTRAL</v>
      </c>
      <c r="L1179" s="17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10.579700000000001</v>
      </c>
      <c r="C1180" s="2">
        <f>RSI!I1180</f>
        <v>43.620966896853631</v>
      </c>
      <c r="D1180" s="2">
        <f>MACD!E1180</f>
        <v>6.1633137976873087E-2</v>
      </c>
      <c r="E1180" s="2">
        <f>MACD!F1180</f>
        <v>6.1982617857195658E-2</v>
      </c>
      <c r="F1180" s="2">
        <f>'Moving Avg'!D1180</f>
        <v>10.563220000000001</v>
      </c>
      <c r="G1180" s="2">
        <f>'Moving Avg'!F1180</f>
        <v>10.633935000000001</v>
      </c>
      <c r="H1180" s="2">
        <f>'Moving Avg'!G1180</f>
        <v>10.648626000000004</v>
      </c>
      <c r="I1180" s="2">
        <f>'Moving Avg'!H1180</f>
        <v>10.314376999999988</v>
      </c>
      <c r="J1180" s="17" t="str">
        <f>OBV!F1180</f>
        <v>BEARISH</v>
      </c>
      <c r="K1180" s="17" t="str">
        <f>OBV!G1180</f>
        <v>NEUTRAL</v>
      </c>
      <c r="L1180" s="17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10.5358</v>
      </c>
      <c r="C1181" s="2">
        <f>RSI!I1181</f>
        <v>39.195844071549438</v>
      </c>
      <c r="D1181" s="2">
        <f>MACD!E1181</f>
        <v>5.1560058444014345E-2</v>
      </c>
      <c r="E1181" s="2">
        <f>MACD!F1181</f>
        <v>5.9898105974559399E-2</v>
      </c>
      <c r="F1181" s="2">
        <f>'Moving Avg'!D1181</f>
        <v>10.55884</v>
      </c>
      <c r="G1181" s="2">
        <f>'Moving Avg'!F1181</f>
        <v>10.62626</v>
      </c>
      <c r="H1181" s="2">
        <f>'Moving Avg'!G1181</f>
        <v>10.647748000000004</v>
      </c>
      <c r="I1181" s="2">
        <f>'Moving Avg'!H1181</f>
        <v>10.316971999999991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10.497400000000001</v>
      </c>
      <c r="C1182" s="2">
        <f>RSI!I1182</f>
        <v>35.776956480436567</v>
      </c>
      <c r="D1182" s="2">
        <f>MACD!E1182</f>
        <v>4.6425194896118072E-2</v>
      </c>
      <c r="E1182" s="2">
        <f>MACD!F1182</f>
        <v>5.7203523758871139E-2</v>
      </c>
      <c r="F1182" s="2">
        <f>'Moving Avg'!D1182</f>
        <v>10.548960000000001</v>
      </c>
      <c r="G1182" s="2">
        <f>'Moving Avg'!F1182</f>
        <v>10.616665000000001</v>
      </c>
      <c r="H1182" s="2">
        <f>'Moving Avg'!G1182</f>
        <v>10.645336000000002</v>
      </c>
      <c r="I1182" s="2">
        <f>'Moving Avg'!H1182</f>
        <v>10.319502499999992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10.442600000000001</v>
      </c>
      <c r="C1183" s="2">
        <f>RSI!I1183</f>
        <v>31.547850296889948</v>
      </c>
      <c r="D1183" s="2">
        <f>MACD!E1183</f>
        <v>3.9270242601940453E-2</v>
      </c>
      <c r="E1183" s="2">
        <f>MACD!F1183</f>
        <v>5.3616867527485006E-2</v>
      </c>
      <c r="F1183" s="2">
        <f>'Moving Avg'!D1183</f>
        <v>10.52704</v>
      </c>
      <c r="G1183" s="2">
        <f>'Moving Avg'!F1183</f>
        <v>10.604330000000001</v>
      </c>
      <c r="H1183" s="2">
        <f>'Moving Avg'!G1183</f>
        <v>10.642594000000001</v>
      </c>
      <c r="I1183" s="2">
        <f>'Moving Avg'!H1183</f>
        <v>10.32177999999999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10.442600000000001</v>
      </c>
      <c r="C1184" s="2">
        <f>RSI!I1184</f>
        <v>31.547850296889948</v>
      </c>
      <c r="D1184" s="2">
        <f>MACD!E1184</f>
        <v>4.9401032199359207E-2</v>
      </c>
      <c r="E1184" s="2">
        <f>MACD!F1184</f>
        <v>5.2773700461859849E-2</v>
      </c>
      <c r="F1184" s="2">
        <f>'Moving Avg'!D1184</f>
        <v>10.49962</v>
      </c>
      <c r="G1184" s="2">
        <f>'Moving Avg'!F1184</f>
        <v>10.589805</v>
      </c>
      <c r="H1184" s="2">
        <f>'Moving Avg'!G1184</f>
        <v>10.639852000000001</v>
      </c>
      <c r="I1184" s="2">
        <f>'Moving Avg'!H1184</f>
        <v>10.323908999999992</v>
      </c>
      <c r="J1184" s="17" t="str">
        <f>OBV!F1184</f>
        <v>BEARISH</v>
      </c>
      <c r="K1184" s="17" t="str">
        <f>OBV!G1184</f>
        <v>NEUTRAL</v>
      </c>
      <c r="L1184" s="17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10.4152</v>
      </c>
      <c r="C1185" s="2">
        <f>RSI!I1185</f>
        <v>29.524081204207263</v>
      </c>
      <c r="D1185" s="2">
        <f>MACD!E1185</f>
        <v>5.33445165597346E-2</v>
      </c>
      <c r="E1185" s="2">
        <f>MACD!F1185</f>
        <v>5.2887863681434805E-2</v>
      </c>
      <c r="F1185" s="2">
        <f>'Moving Avg'!D1185</f>
        <v>10.466719999999999</v>
      </c>
      <c r="G1185" s="2">
        <f>'Moving Avg'!F1185</f>
        <v>10.573359999999999</v>
      </c>
      <c r="H1185" s="2">
        <f>'Moving Avg'!G1185</f>
        <v>10.636562000000001</v>
      </c>
      <c r="I1185" s="2">
        <f>'Moving Avg'!H1185</f>
        <v>10.325900999999993</v>
      </c>
      <c r="J1185" s="17" t="str">
        <f>OBV!F1185</f>
        <v>BEARISH</v>
      </c>
      <c r="K1185" s="17" t="str">
        <f>OBV!G1185</f>
        <v>NEUTRAL</v>
      </c>
      <c r="L1185" s="17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10.3878</v>
      </c>
      <c r="C1186" s="2">
        <f>RSI!I1186</f>
        <v>27.616247415938275</v>
      </c>
      <c r="D1186" s="2">
        <f>MACD!E1186</f>
        <v>5.6345884459636508E-2</v>
      </c>
      <c r="E1186" s="2">
        <f>MACD!F1186</f>
        <v>5.3579467837075151E-2</v>
      </c>
      <c r="F1186" s="2">
        <f>'Moving Avg'!D1186</f>
        <v>10.43712</v>
      </c>
      <c r="G1186" s="2">
        <f>'Moving Avg'!F1186</f>
        <v>10.554174999999999</v>
      </c>
      <c r="H1186" s="2">
        <f>'Moving Avg'!G1186</f>
        <v>10.632724000000003</v>
      </c>
      <c r="I1186" s="2">
        <f>'Moving Avg'!H1186</f>
        <v>10.327373999999994</v>
      </c>
      <c r="J1186" s="17" t="str">
        <f>OBV!F1186</f>
        <v>BEARISH</v>
      </c>
      <c r="K1186" s="17" t="str">
        <f>OBV!G1186</f>
        <v>NEUTRAL</v>
      </c>
      <c r="L1186" s="17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10.311</v>
      </c>
      <c r="C1187" s="2">
        <f>RSI!I1187</f>
        <v>23.108746063772941</v>
      </c>
      <c r="D1187" s="2">
        <f>MACD!E1187</f>
        <v>6.4003413333237447E-2</v>
      </c>
      <c r="E1187" s="2">
        <f>MACD!F1187</f>
        <v>5.566425693630761E-2</v>
      </c>
      <c r="F1187" s="2">
        <f>'Moving Avg'!D1187</f>
        <v>10.399840000000001</v>
      </c>
      <c r="G1187" s="2">
        <f>'Moving Avg'!F1187</f>
        <v>10.532520000000002</v>
      </c>
      <c r="H1187" s="2">
        <f>'Moving Avg'!G1187</f>
        <v>10.627350000000005</v>
      </c>
      <c r="I1187" s="2">
        <f>'Moving Avg'!H1187</f>
        <v>10.328844999999994</v>
      </c>
      <c r="J1187" s="17" t="str">
        <f>OBV!F1187</f>
        <v>BEARISH</v>
      </c>
      <c r="K1187" s="17" t="str">
        <f>OBV!G1187</f>
        <v>NEUTRAL</v>
      </c>
      <c r="L1187" s="17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10.2507</v>
      </c>
      <c r="C1188" s="2">
        <f>RSI!I1188</f>
        <v>20.306268748380333</v>
      </c>
      <c r="D1188" s="2">
        <f>MACD!E1188</f>
        <v>7.7258133523855577E-2</v>
      </c>
      <c r="E1188" s="2">
        <f>MACD!F1188</f>
        <v>5.9983032253817209E-2</v>
      </c>
      <c r="F1188" s="2">
        <f>'Moving Avg'!D1188</f>
        <v>10.361460000000001</v>
      </c>
      <c r="G1188" s="2">
        <f>'Moving Avg'!F1188</f>
        <v>10.510590000000001</v>
      </c>
      <c r="H1188" s="2">
        <f>'Moving Avg'!G1188</f>
        <v>10.620770000000007</v>
      </c>
      <c r="I1188" s="2">
        <f>'Moving Avg'!H1188</f>
        <v>10.329993499999993</v>
      </c>
      <c r="J1188" s="17" t="str">
        <f>OBV!F1188</f>
        <v>BEARISH</v>
      </c>
      <c r="K1188" s="17" t="str">
        <f>OBV!G1188</f>
        <v>NEUTRAL</v>
      </c>
      <c r="L1188" s="17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10.3604</v>
      </c>
      <c r="C1189" s="2">
        <f>RSI!I1189</f>
        <v>35.606037729569309</v>
      </c>
      <c r="D1189" s="2">
        <f>MACD!E1189</f>
        <v>8.6303191980620753E-2</v>
      </c>
      <c r="E1189" s="2">
        <f>MACD!F1189</f>
        <v>6.5247064199177918E-2</v>
      </c>
      <c r="F1189" s="2">
        <f>'Moving Avg'!D1189</f>
        <v>10.34502</v>
      </c>
      <c r="G1189" s="2">
        <f>'Moving Avg'!F1189</f>
        <v>10.496885000000001</v>
      </c>
      <c r="H1189" s="2">
        <f>'Moving Avg'!G1189</f>
        <v>10.615288000000005</v>
      </c>
      <c r="I1189" s="2">
        <f>'Moving Avg'!H1189</f>
        <v>10.33171149999999</v>
      </c>
      <c r="J1189" s="17" t="str">
        <f>OBV!F1189</f>
        <v>BEARISH</v>
      </c>
      <c r="K1189" s="17" t="str">
        <f>OBV!G1189</f>
        <v>NEUTRAL</v>
      </c>
      <c r="L1189" s="17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10.3056</v>
      </c>
      <c r="C1190" s="2">
        <f>RSI!I1190</f>
        <v>32.272871762268565</v>
      </c>
      <c r="D1190" s="2">
        <f>MACD!E1190</f>
        <v>9.8964668640700637E-2</v>
      </c>
      <c r="E1190" s="2">
        <f>MACD!F1190</f>
        <v>7.1990585087482462E-2</v>
      </c>
      <c r="F1190" s="2">
        <f>'Moving Avg'!D1190</f>
        <v>10.3231</v>
      </c>
      <c r="G1190" s="2">
        <f>'Moving Avg'!F1190</f>
        <v>10.483180000000001</v>
      </c>
      <c r="H1190" s="2">
        <f>'Moving Avg'!G1190</f>
        <v>10.610904000000005</v>
      </c>
      <c r="I1190" s="2">
        <f>'Moving Avg'!H1190</f>
        <v>10.333261999999992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10.3056</v>
      </c>
      <c r="C1191" s="2">
        <f>RSI!I1191</f>
        <v>32.272871762268565</v>
      </c>
      <c r="D1191" s="2">
        <f>MACD!E1191</f>
        <v>0.10412662706508691</v>
      </c>
      <c r="E1191" s="2">
        <f>MACD!F1191</f>
        <v>7.8417793483003345E-2</v>
      </c>
      <c r="F1191" s="2">
        <f>'Moving Avg'!D1191</f>
        <v>10.306659999999999</v>
      </c>
      <c r="G1191" s="2">
        <f>'Moving Avg'!F1191</f>
        <v>10.469474999999999</v>
      </c>
      <c r="H1191" s="2">
        <f>'Moving Avg'!G1191</f>
        <v>10.605422000000006</v>
      </c>
      <c r="I1191" s="2">
        <f>'Moving Avg'!H1191</f>
        <v>10.334812499999993</v>
      </c>
      <c r="J1191" s="17" t="str">
        <f>OBV!F1191</f>
        <v>BEARISH</v>
      </c>
      <c r="K1191" s="17" t="str">
        <f>OBV!G1191</f>
        <v>NEUTRAL</v>
      </c>
      <c r="L1191" s="17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10.3001</v>
      </c>
      <c r="C1192" s="2">
        <f>RSI!I1192</f>
        <v>31.925002759334532</v>
      </c>
      <c r="D1192" s="2">
        <f>MACD!E1192</f>
        <v>0.10410734518031717</v>
      </c>
      <c r="E1192" s="2">
        <f>MACD!F1192</f>
        <v>8.3555703822466118E-2</v>
      </c>
      <c r="F1192" s="2">
        <f>'Moving Avg'!D1192</f>
        <v>10.30448</v>
      </c>
      <c r="G1192" s="2">
        <f>'Moving Avg'!F1192</f>
        <v>10.455494999999999</v>
      </c>
      <c r="H1192" s="2">
        <f>'Moving Avg'!G1192</f>
        <v>10.599722000000007</v>
      </c>
      <c r="I1192" s="2">
        <f>'Moving Avg'!H1192</f>
        <v>10.336441499999992</v>
      </c>
      <c r="J1192" s="17" t="str">
        <f>OBV!F1192</f>
        <v>BEARISH</v>
      </c>
      <c r="K1192" s="17" t="str">
        <f>OBV!G1192</f>
        <v>NEUTRAL</v>
      </c>
      <c r="L1192" s="17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10.2507</v>
      </c>
      <c r="C1193" s="2">
        <f>RSI!I1193</f>
        <v>28.910707548914587</v>
      </c>
      <c r="D1193" s="2">
        <f>MACD!E1193</f>
        <v>0.10038275287537779</v>
      </c>
      <c r="E1193" s="2">
        <f>MACD!F1193</f>
        <v>8.6921113633048455E-2</v>
      </c>
      <c r="F1193" s="2">
        <f>'Moving Avg'!D1193</f>
        <v>10.304480000000002</v>
      </c>
      <c r="G1193" s="2">
        <f>'Moving Avg'!F1193</f>
        <v>10.441514999999999</v>
      </c>
      <c r="H1193" s="2">
        <f>'Moving Avg'!G1193</f>
        <v>10.592046000000007</v>
      </c>
      <c r="I1193" s="2">
        <f>'Moving Avg'!H1193</f>
        <v>10.337929499999991</v>
      </c>
      <c r="J1193" s="17" t="str">
        <f>OBV!F1193</f>
        <v>BEARISH</v>
      </c>
      <c r="K1193" s="17" t="str">
        <f>OBV!G1193</f>
        <v>NEUTRAL</v>
      </c>
      <c r="L1193" s="17" t="str">
        <f>OBV!H1193</f>
        <v>NEUTRAL</v>
      </c>
    </row>
    <row r="1194" spans="1:12" ht="13.5" x14ac:dyDescent="0.25">
      <c r="A1194" s="3">
        <f>RSI!A1194</f>
        <v>43748</v>
      </c>
      <c r="B1194" s="2">
        <f>RSI!B1194</f>
        <v>10.2507</v>
      </c>
      <c r="C1194" s="2">
        <f>RSI!I1194</f>
        <v>28.910707548914587</v>
      </c>
      <c r="D1194" s="2">
        <f>MACD!E1194</f>
        <v>9.8507556592300816E-2</v>
      </c>
      <c r="E1194" s="2">
        <f>MACD!F1194</f>
        <v>8.9238402224898927E-2</v>
      </c>
      <c r="F1194" s="2">
        <f>'Moving Avg'!D1194</f>
        <v>10.282540000000001</v>
      </c>
      <c r="G1194" s="2">
        <f>'Moving Avg'!F1194</f>
        <v>10.422599999999999</v>
      </c>
      <c r="H1194" s="2">
        <f>'Moving Avg'!G1194</f>
        <v>10.584370000000005</v>
      </c>
      <c r="I1194" s="2">
        <f>'Moving Avg'!H1194</f>
        <v>10.339523499999991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10.239800000000001</v>
      </c>
      <c r="C1195" s="2">
        <f>RSI!I1195</f>
        <v>28.228660971993889</v>
      </c>
      <c r="D1195" s="2">
        <f>MACD!E1195</f>
        <v>9.4694709856646853E-2</v>
      </c>
      <c r="E1195" s="2">
        <f>MACD!F1195</f>
        <v>9.0329663751248512E-2</v>
      </c>
      <c r="F1195" s="2">
        <f>'Moving Avg'!D1195</f>
        <v>10.269380000000002</v>
      </c>
      <c r="G1195" s="2">
        <f>'Moving Avg'!F1195</f>
        <v>10.405605</v>
      </c>
      <c r="H1195" s="2">
        <f>'Moving Avg'!G1195</f>
        <v>10.576916000000006</v>
      </c>
      <c r="I1195" s="2">
        <f>'Moving Avg'!H1195</f>
        <v>10.341105499999991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10.1959</v>
      </c>
      <c r="C1196" s="2">
        <f>RSI!I1196</f>
        <v>25.60831288861732</v>
      </c>
      <c r="D1196" s="2">
        <f>MACD!E1196</f>
        <v>9.1663622415815382E-2</v>
      </c>
      <c r="E1196" s="2">
        <f>MACD!F1196</f>
        <v>9.0596455484161884E-2</v>
      </c>
      <c r="F1196" s="2">
        <f>'Moving Avg'!D1196</f>
        <v>10.247440000000001</v>
      </c>
      <c r="G1196" s="2">
        <f>'Moving Avg'!F1196</f>
        <v>10.387514999999999</v>
      </c>
      <c r="H1196" s="2">
        <f>'Moving Avg'!G1196</f>
        <v>10.567268000000006</v>
      </c>
      <c r="I1196" s="2">
        <f>'Moving Avg'!H1196</f>
        <v>10.342255999999988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10.2507</v>
      </c>
      <c r="C1197" s="2">
        <f>RSI!I1197</f>
        <v>33.861535137740788</v>
      </c>
      <c r="D1197" s="2">
        <f>MACD!E1197</f>
        <v>7.4556489834925799E-2</v>
      </c>
      <c r="E1197" s="2">
        <f>MACD!F1197</f>
        <v>8.7388462354314675E-2</v>
      </c>
      <c r="F1197" s="2">
        <f>'Moving Avg'!D1197</f>
        <v>10.23756</v>
      </c>
      <c r="G1197" s="2">
        <f>'Moving Avg'!F1197</f>
        <v>10.372709999999998</v>
      </c>
      <c r="H1197" s="2">
        <f>'Moving Avg'!G1197</f>
        <v>10.558496000000007</v>
      </c>
      <c r="I1197" s="2">
        <f>'Moving Avg'!H1197</f>
        <v>10.343828999999989</v>
      </c>
      <c r="J1197" s="17" t="str">
        <f>OBV!F1197</f>
        <v>BEARISH</v>
      </c>
      <c r="K1197" s="17" t="str">
        <f>OBV!G1197</f>
        <v>NEUTRAL</v>
      </c>
      <c r="L1197" s="17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10.3878</v>
      </c>
      <c r="C1198" s="2">
        <f>RSI!I1198</f>
        <v>49.081571861178659</v>
      </c>
      <c r="D1198" s="2">
        <f>MACD!E1198</f>
        <v>4.1558519979984609E-2</v>
      </c>
      <c r="E1198" s="2">
        <f>MACD!F1198</f>
        <v>7.8222473879448667E-2</v>
      </c>
      <c r="F1198" s="2">
        <f>'Moving Avg'!D1198</f>
        <v>10.26498</v>
      </c>
      <c r="G1198" s="2">
        <f>'Moving Avg'!F1198</f>
        <v>10.36449</v>
      </c>
      <c r="H1198" s="2">
        <f>'Moving Avg'!G1198</f>
        <v>10.551370000000004</v>
      </c>
      <c r="I1198" s="2">
        <f>'Moving Avg'!H1198</f>
        <v>10.34627849999999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10.333</v>
      </c>
      <c r="C1199" s="2">
        <f>RSI!I1199</f>
        <v>44.657855796456928</v>
      </c>
      <c r="D1199" s="2">
        <f>MACD!E1199</f>
        <v>3.460559750127068E-2</v>
      </c>
      <c r="E1199" s="2">
        <f>MACD!F1199</f>
        <v>6.9499098603813064E-2</v>
      </c>
      <c r="F1199" s="2">
        <f>'Moving Avg'!D1199</f>
        <v>10.28144</v>
      </c>
      <c r="G1199" s="2">
        <f>'Moving Avg'!F1199</f>
        <v>10.352155</v>
      </c>
      <c r="H1199" s="2">
        <f>'Moving Avg'!G1199</f>
        <v>10.543148000000004</v>
      </c>
      <c r="I1199" s="2">
        <f>'Moving Avg'!H1199</f>
        <v>10.348517499999989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10.2507</v>
      </c>
      <c r="C1200" s="2">
        <f>RSI!I1200</f>
        <v>38.976230639070344</v>
      </c>
      <c r="D1200" s="2">
        <f>MACD!E1200</f>
        <v>2.6741563109100142E-2</v>
      </c>
      <c r="E1200" s="2">
        <f>MACD!F1200</f>
        <v>6.0947591504870481E-2</v>
      </c>
      <c r="F1200" s="2">
        <f>'Moving Avg'!D1200</f>
        <v>10.283620000000001</v>
      </c>
      <c r="G1200" s="2">
        <f>'Moving Avg'!F1200</f>
        <v>10.335704999999999</v>
      </c>
      <c r="H1200" s="2">
        <f>'Moving Avg'!G1200</f>
        <v>10.533280000000007</v>
      </c>
      <c r="I1200" s="2">
        <f>'Moving Avg'!H1200</f>
        <v>10.35042999999999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10.3056</v>
      </c>
      <c r="C1201" s="2">
        <f>RSI!I1201</f>
        <v>44.08655164096259</v>
      </c>
      <c r="D1201" s="2">
        <f>MACD!E1201</f>
        <v>1.6834509803452136E-2</v>
      </c>
      <c r="E1201" s="2">
        <f>MACD!F1201</f>
        <v>5.2124975164586813E-2</v>
      </c>
      <c r="F1201" s="2">
        <f>'Moving Avg'!D1201</f>
        <v>10.30556</v>
      </c>
      <c r="G1201" s="2">
        <f>'Moving Avg'!F1201</f>
        <v>10.324195</v>
      </c>
      <c r="H1201" s="2">
        <f>'Moving Avg'!G1201</f>
        <v>10.525606000000007</v>
      </c>
      <c r="I1201" s="2">
        <f>'Moving Avg'!H1201</f>
        <v>10.35208649999999</v>
      </c>
      <c r="J1201" s="17" t="str">
        <f>OBV!F1201</f>
        <v>BULLISH</v>
      </c>
      <c r="K1201" s="17" t="str">
        <f>OBV!G1201</f>
        <v>NEUTRAL</v>
      </c>
      <c r="L1201" s="17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10.3604</v>
      </c>
      <c r="C1202" s="2">
        <f>RSI!I1202</f>
        <v>48.704229245158565</v>
      </c>
      <c r="D1202" s="2">
        <f>MACD!E1202</f>
        <v>3.9753140818916677E-3</v>
      </c>
      <c r="E1202" s="2">
        <f>MACD!F1202</f>
        <v>4.2495042948047783E-2</v>
      </c>
      <c r="F1202" s="2">
        <f>'Moving Avg'!D1202</f>
        <v>10.327499999999999</v>
      </c>
      <c r="G1202" s="2">
        <f>'Moving Avg'!F1202</f>
        <v>10.317345</v>
      </c>
      <c r="H1202" s="2">
        <f>'Moving Avg'!G1202</f>
        <v>10.519028000000006</v>
      </c>
      <c r="I1202" s="2">
        <f>'Moving Avg'!H1202</f>
        <v>10.35380449999999</v>
      </c>
      <c r="J1202" s="17" t="str">
        <f>OBV!F1202</f>
        <v>BULLISH</v>
      </c>
      <c r="K1202" s="17" t="str">
        <f>OBV!G1202</f>
        <v>NEUTRAL</v>
      </c>
      <c r="L1202" s="17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10.267200000000001</v>
      </c>
      <c r="C1203" s="2">
        <f>RSI!I1203</f>
        <v>42.305110083320649</v>
      </c>
      <c r="D1203" s="2">
        <f>MACD!E1203</f>
        <v>-7.5283328689828011E-3</v>
      </c>
      <c r="E1203" s="2">
        <f>MACD!F1203</f>
        <v>3.2490367784641663E-2</v>
      </c>
      <c r="F1203" s="2">
        <f>'Moving Avg'!D1203</f>
        <v>10.303380000000001</v>
      </c>
      <c r="G1203" s="2">
        <f>'Moving Avg'!F1203</f>
        <v>10.308574999999999</v>
      </c>
      <c r="H1203" s="2">
        <f>'Moving Avg'!G1203</f>
        <v>10.510476000000006</v>
      </c>
      <c r="I1203" s="2">
        <f>'Moving Avg'!H1203</f>
        <v>10.355268999999989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10.2727</v>
      </c>
      <c r="C1204" s="2">
        <f>RSI!I1204</f>
        <v>42.782871464815244</v>
      </c>
      <c r="D1204" s="2">
        <f>MACD!E1204</f>
        <v>-1.7050810304922948E-2</v>
      </c>
      <c r="E1204" s="2">
        <f>MACD!F1204</f>
        <v>2.2582132166728743E-2</v>
      </c>
      <c r="F1204" s="2">
        <f>'Moving Avg'!D1204</f>
        <v>10.291320000000001</v>
      </c>
      <c r="G1204" s="2">
        <f>'Moving Avg'!F1204</f>
        <v>10.300079999999999</v>
      </c>
      <c r="H1204" s="2">
        <f>'Moving Avg'!G1204</f>
        <v>10.500938000000005</v>
      </c>
      <c r="I1204" s="2">
        <f>'Moving Avg'!H1204</f>
        <v>10.356569999999987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10.333</v>
      </c>
      <c r="C1205" s="2">
        <f>RSI!I1205</f>
        <v>47.878843567466177</v>
      </c>
      <c r="D1205" s="2">
        <f>MACD!E1205</f>
        <v>-3.0711431540430212E-2</v>
      </c>
      <c r="E1205" s="2">
        <f>MACD!F1205</f>
        <v>1.1923419425296952E-2</v>
      </c>
      <c r="F1205" s="2">
        <f>'Moving Avg'!D1205</f>
        <v>10.307779999999999</v>
      </c>
      <c r="G1205" s="2">
        <f>'Moving Avg'!F1205</f>
        <v>10.295969999999999</v>
      </c>
      <c r="H1205" s="2">
        <f>'Moving Avg'!G1205</f>
        <v>10.493264000000005</v>
      </c>
      <c r="I1205" s="2">
        <f>'Moving Avg'!H1205</f>
        <v>10.35825749999999</v>
      </c>
      <c r="J1205" s="17" t="str">
        <f>OBV!F1205</f>
        <v>BULLISH</v>
      </c>
      <c r="K1205" s="17" t="str">
        <f>OBV!G1205</f>
        <v>NEUTRAL</v>
      </c>
      <c r="L1205" s="17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10.3056</v>
      </c>
      <c r="C1206" s="2">
        <f>RSI!I1206</f>
        <v>45.879278695592468</v>
      </c>
      <c r="D1206" s="2">
        <f>MACD!E1206</f>
        <v>-4.6850534428187984E-2</v>
      </c>
      <c r="E1206" s="2">
        <f>MACD!F1206</f>
        <v>1.6862865459996504E-4</v>
      </c>
      <c r="F1206" s="2">
        <f>'Moving Avg'!D1206</f>
        <v>10.307779999999999</v>
      </c>
      <c r="G1206" s="2">
        <f>'Moving Avg'!F1206</f>
        <v>10.29186</v>
      </c>
      <c r="H1206" s="2">
        <f>'Moving Avg'!G1206</f>
        <v>10.485042000000007</v>
      </c>
      <c r="I1206" s="2">
        <f>'Moving Avg'!H1206</f>
        <v>10.359786499999993</v>
      </c>
      <c r="J1206" s="17" t="str">
        <f>OBV!F1206</f>
        <v>BEARISH</v>
      </c>
      <c r="K1206" s="17" t="str">
        <f>OBV!G1206</f>
        <v>NEUTRAL</v>
      </c>
      <c r="L1206" s="17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10.2288</v>
      </c>
      <c r="C1207" s="2">
        <f>RSI!I1207</f>
        <v>40.743088114790595</v>
      </c>
      <c r="D1207" s="2">
        <f>MACD!E1207</f>
        <v>-4.6091705814001571E-2</v>
      </c>
      <c r="E1207" s="2">
        <f>MACD!F1207</f>
        <v>-9.0834382391203426E-3</v>
      </c>
      <c r="F1207" s="2">
        <f>'Moving Avg'!D1207</f>
        <v>10.281459999999999</v>
      </c>
      <c r="G1207" s="2">
        <f>'Moving Avg'!F1207</f>
        <v>10.287749999999999</v>
      </c>
      <c r="H1207" s="2">
        <f>'Moving Avg'!G1207</f>
        <v>10.474736000000005</v>
      </c>
      <c r="I1207" s="2">
        <f>'Moving Avg'!H1207</f>
        <v>10.359997999999992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10.2233</v>
      </c>
      <c r="C1208" s="2">
        <f>RSI!I1208</f>
        <v>40.394324594603148</v>
      </c>
      <c r="D1208" s="2">
        <f>MACD!E1208</f>
        <v>-2.3222632616970884E-2</v>
      </c>
      <c r="E1208" s="2">
        <f>MACD!F1208</f>
        <v>-1.1911277114690453E-2</v>
      </c>
      <c r="F1208" s="2">
        <f>'Moving Avg'!D1208</f>
        <v>10.272679999999999</v>
      </c>
      <c r="G1208" s="2">
        <f>'Moving Avg'!F1208</f>
        <v>10.286379999999998</v>
      </c>
      <c r="H1208" s="2">
        <f>'Moving Avg'!G1208</f>
        <v>10.463334000000007</v>
      </c>
      <c r="I1208" s="2">
        <f>'Moving Avg'!H1208</f>
        <v>10.360605999999992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10.1959</v>
      </c>
      <c r="C1209" s="2">
        <f>RSI!I1209</f>
        <v>38.620668354223426</v>
      </c>
      <c r="D1209" s="2">
        <f>MACD!E1209</f>
        <v>-9.5671179171095133E-3</v>
      </c>
      <c r="E1209" s="2">
        <f>MACD!F1209</f>
        <v>-1.1442445275174264E-2</v>
      </c>
      <c r="F1209" s="2">
        <f>'Moving Avg'!D1209</f>
        <v>10.25732</v>
      </c>
      <c r="G1209" s="2">
        <f>'Moving Avg'!F1209</f>
        <v>10.278155</v>
      </c>
      <c r="H1209" s="2">
        <f>'Moving Avg'!G1209</f>
        <v>10.451492000000005</v>
      </c>
      <c r="I1209" s="2">
        <f>'Moving Avg'!H1209</f>
        <v>10.361289499999993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10.1959</v>
      </c>
      <c r="C1210" s="2">
        <f>RSI!I1210</f>
        <v>38.620668354223426</v>
      </c>
      <c r="D1210" s="2">
        <f>MACD!E1210</f>
        <v>-9.8584711532083702E-3</v>
      </c>
      <c r="E1210" s="2">
        <f>MACD!F1210</f>
        <v>-1.1125650450781085E-2</v>
      </c>
      <c r="F1210" s="2">
        <f>'Moving Avg'!D1210</f>
        <v>10.229900000000001</v>
      </c>
      <c r="G1210" s="2">
        <f>'Moving Avg'!F1210</f>
        <v>10.272669999999998</v>
      </c>
      <c r="H1210" s="2">
        <f>'Moving Avg'!G1210</f>
        <v>10.441624000000004</v>
      </c>
      <c r="I1210" s="2">
        <f>'Moving Avg'!H1210</f>
        <v>10.361760499999994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10.185</v>
      </c>
      <c r="C1211" s="2">
        <f>RSI!I1211</f>
        <v>37.853829302420692</v>
      </c>
      <c r="D1211" s="2">
        <f>MACD!E1211</f>
        <v>-9.6329430455455167E-5</v>
      </c>
      <c r="E1211" s="2">
        <f>MACD!F1211</f>
        <v>-8.9197862467159592E-3</v>
      </c>
      <c r="F1211" s="2">
        <f>'Moving Avg'!D1211</f>
        <v>10.205780000000001</v>
      </c>
      <c r="G1211" s="2">
        <f>'Moving Avg'!F1211</f>
        <v>10.266639999999999</v>
      </c>
      <c r="H1211" s="2">
        <f>'Moving Avg'!G1211</f>
        <v>10.431538000000003</v>
      </c>
      <c r="I1211" s="2">
        <f>'Moving Avg'!H1211</f>
        <v>10.362813999999993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10.179500000000001</v>
      </c>
      <c r="C1212" s="2">
        <f>RSI!I1212</f>
        <v>37.44976138793016</v>
      </c>
      <c r="D1212" s="2">
        <f>MACD!E1212</f>
        <v>1.7765705588002945E-2</v>
      </c>
      <c r="E1212" s="2">
        <f>MACD!F1212</f>
        <v>-3.5826878797721789E-3</v>
      </c>
      <c r="F1212" s="2">
        <f>'Moving Avg'!D1212</f>
        <v>10.195920000000001</v>
      </c>
      <c r="G1212" s="2">
        <f>'Moving Avg'!F1212</f>
        <v>10.26061</v>
      </c>
      <c r="H1212" s="2">
        <f>'Moving Avg'!G1212</f>
        <v>10.421342000000003</v>
      </c>
      <c r="I1212" s="2">
        <f>'Moving Avg'!H1212</f>
        <v>10.363839999999993</v>
      </c>
      <c r="J1212" s="17" t="str">
        <f>OBV!F1212</f>
        <v>BEARISH</v>
      </c>
      <c r="K1212" s="17" t="str">
        <f>OBV!G1212</f>
        <v>NEUTRAL</v>
      </c>
      <c r="L1212" s="17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10.146599999999999</v>
      </c>
      <c r="C1213" s="2">
        <f>RSI!I1213</f>
        <v>35.040246618567878</v>
      </c>
      <c r="D1213" s="2">
        <f>MACD!E1213</f>
        <v>2.1717833245336493E-2</v>
      </c>
      <c r="E1213" s="2">
        <f>MACD!F1213</f>
        <v>1.477416345249556E-3</v>
      </c>
      <c r="F1213" s="2">
        <f>'Moving Avg'!D1213</f>
        <v>10.180579999999999</v>
      </c>
      <c r="G1213" s="2">
        <f>'Moving Avg'!F1213</f>
        <v>10.255405</v>
      </c>
      <c r="H1213" s="2">
        <f>'Moving Avg'!G1213</f>
        <v>10.410488000000004</v>
      </c>
      <c r="I1213" s="2">
        <f>'Moving Avg'!H1213</f>
        <v>10.364701499999994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10.1411</v>
      </c>
      <c r="C1214" s="2">
        <f>RSI!I1214</f>
        <v>34.639012811014865</v>
      </c>
      <c r="D1214" s="2">
        <f>MACD!E1214</f>
        <v>2.7194653110822031E-2</v>
      </c>
      <c r="E1214" s="2">
        <f>MACD!F1214</f>
        <v>6.6208636983640518E-3</v>
      </c>
      <c r="F1214" s="2">
        <f>'Moving Avg'!D1214</f>
        <v>10.16962</v>
      </c>
      <c r="G1214" s="2">
        <f>'Moving Avg'!F1214</f>
        <v>10.249924999999999</v>
      </c>
      <c r="H1214" s="2">
        <f>'Moving Avg'!G1214</f>
        <v>10.398648000000003</v>
      </c>
      <c r="I1214" s="2">
        <f>'Moving Avg'!H1214</f>
        <v>10.365535499999991</v>
      </c>
      <c r="J1214" s="17" t="str">
        <f>OBV!F1214</f>
        <v>BEARISH</v>
      </c>
      <c r="K1214" s="17" t="str">
        <f>OBV!G1214</f>
        <v>NEUTRAL</v>
      </c>
      <c r="L1214" s="17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10.119199999999999</v>
      </c>
      <c r="C1215" s="2">
        <f>RSI!I1215</f>
        <v>33.017783705604899</v>
      </c>
      <c r="D1215" s="2">
        <f>MACD!E1215</f>
        <v>4.3574558667986096E-2</v>
      </c>
      <c r="E1215" s="2">
        <f>MACD!F1215</f>
        <v>1.4011602692288461E-2</v>
      </c>
      <c r="F1215" s="2">
        <f>'Moving Avg'!D1215</f>
        <v>10.15428</v>
      </c>
      <c r="G1215" s="2">
        <f>'Moving Avg'!F1215</f>
        <v>10.243894999999998</v>
      </c>
      <c r="H1215" s="2">
        <f>'Moving Avg'!G1215</f>
        <v>10.386150000000002</v>
      </c>
      <c r="I1215" s="2">
        <f>'Moving Avg'!H1215</f>
        <v>10.36604749999999</v>
      </c>
      <c r="J1215" s="17" t="str">
        <f>OBV!F1215</f>
        <v>BEARISH</v>
      </c>
      <c r="K1215" s="17" t="str">
        <f>OBV!G1215</f>
        <v>NEUTRAL</v>
      </c>
      <c r="L1215" s="17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10.1137</v>
      </c>
      <c r="C1216" s="2">
        <f>RSI!I1216</f>
        <v>32.605052742814266</v>
      </c>
      <c r="D1216" s="2">
        <f>MACD!E1216</f>
        <v>5.4539731868979757E-2</v>
      </c>
      <c r="E1216" s="2">
        <f>MACD!F1216</f>
        <v>2.2117228527626723E-2</v>
      </c>
      <c r="F1216" s="2">
        <f>'Moving Avg'!D1216</f>
        <v>10.14002</v>
      </c>
      <c r="G1216" s="2">
        <f>'Moving Avg'!F1216</f>
        <v>10.239784999999999</v>
      </c>
      <c r="H1216" s="2">
        <f>'Moving Avg'!G1216</f>
        <v>10.372994</v>
      </c>
      <c r="I1216" s="2">
        <f>'Moving Avg'!H1216</f>
        <v>10.36614999999999</v>
      </c>
      <c r="J1216" s="17" t="str">
        <f>OBV!F1216</f>
        <v>BEARISH</v>
      </c>
      <c r="K1216" s="17" t="str">
        <f>OBV!G1216</f>
        <v>NEUTRAL</v>
      </c>
      <c r="L1216" s="17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10.0808</v>
      </c>
      <c r="C1217" s="2">
        <f>RSI!I1217</f>
        <v>30.175162579703198</v>
      </c>
      <c r="D1217" s="2">
        <f>MACD!E1217</f>
        <v>5.5317691136208325E-2</v>
      </c>
      <c r="E1217" s="2">
        <f>MACD!F1217</f>
        <v>2.8757321049343046E-2</v>
      </c>
      <c r="F1217" s="2">
        <f>'Moving Avg'!D1217</f>
        <v>10.120279999999999</v>
      </c>
      <c r="G1217" s="2">
        <f>'Moving Avg'!F1217</f>
        <v>10.23129</v>
      </c>
      <c r="H1217" s="2">
        <f>'Moving Avg'!G1217</f>
        <v>10.359728</v>
      </c>
      <c r="I1217" s="2">
        <f>'Moving Avg'!H1217</f>
        <v>10.366257999999991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10.0753</v>
      </c>
      <c r="C1218" s="2">
        <f>RSI!I1218</f>
        <v>29.775664520884078</v>
      </c>
      <c r="D1218" s="2">
        <f>MACD!E1218</f>
        <v>5.6544665591886201E-2</v>
      </c>
      <c r="E1218" s="2">
        <f>MACD!F1218</f>
        <v>3.4314789957851678E-2</v>
      </c>
      <c r="F1218" s="2">
        <f>'Moving Avg'!D1218</f>
        <v>10.106020000000001</v>
      </c>
      <c r="G1218" s="2">
        <f>'Moving Avg'!F1218</f>
        <v>10.215665</v>
      </c>
      <c r="H1218" s="2">
        <f>'Moving Avg'!G1218</f>
        <v>10.347448000000002</v>
      </c>
      <c r="I1218" s="2">
        <f>'Moving Avg'!H1218</f>
        <v>10.366168499999992</v>
      </c>
      <c r="J1218" s="17" t="str">
        <f>OBV!F1218</f>
        <v>BEARISH</v>
      </c>
      <c r="K1218" s="17" t="str">
        <f>OBV!G1218</f>
        <v>NEUTRAL</v>
      </c>
      <c r="L1218" s="17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10.069900000000001</v>
      </c>
      <c r="C1219" s="2">
        <f>RSI!I1219</f>
        <v>29.364604757333723</v>
      </c>
      <c r="D1219" s="2">
        <f>MACD!E1219</f>
        <v>5.4732811782608692E-2</v>
      </c>
      <c r="E1219" s="2">
        <f>MACD!F1219</f>
        <v>3.8398394322803078E-2</v>
      </c>
      <c r="F1219" s="2">
        <f>'Moving Avg'!D1219</f>
        <v>10.09178</v>
      </c>
      <c r="G1219" s="2">
        <f>'Moving Avg'!F1219</f>
        <v>10.20251</v>
      </c>
      <c r="H1219" s="2">
        <f>'Moving Avg'!G1219</f>
        <v>10.336156000000001</v>
      </c>
      <c r="I1219" s="2">
        <f>'Moving Avg'!H1219</f>
        <v>10.366115999999991</v>
      </c>
      <c r="J1219" s="17" t="str">
        <f>OBV!F1219</f>
        <v>BEARISH</v>
      </c>
      <c r="K1219" s="17" t="str">
        <f>OBV!G1219</f>
        <v>NEUTRAL</v>
      </c>
      <c r="L1219" s="17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10.0589</v>
      </c>
      <c r="C1220" s="2">
        <f>RSI!I1220</f>
        <v>28.501439581554948</v>
      </c>
      <c r="D1220" s="2">
        <f>MACD!E1220</f>
        <v>5.4940244703743701E-2</v>
      </c>
      <c r="E1220" s="2">
        <f>MACD!F1220</f>
        <v>4.1706764398991208E-2</v>
      </c>
      <c r="F1220" s="2">
        <f>'Moving Avg'!D1220</f>
        <v>10.079719999999998</v>
      </c>
      <c r="G1220" s="2">
        <f>'Moving Avg'!F1220</f>
        <v>10.192919999999997</v>
      </c>
      <c r="H1220" s="2">
        <f>'Moving Avg'!G1220</f>
        <v>10.325740000000003</v>
      </c>
      <c r="I1220" s="2">
        <f>'Moving Avg'!H1220</f>
        <v>10.366008499999991</v>
      </c>
      <c r="J1220" s="17" t="str">
        <f>OBV!F1220</f>
        <v>BEARISH</v>
      </c>
      <c r="K1220" s="17" t="str">
        <f>OBV!G1220</f>
        <v>NEUTRAL</v>
      </c>
      <c r="L1220" s="17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10.0205</v>
      </c>
      <c r="C1221" s="2">
        <f>RSI!I1221</f>
        <v>25.66523109324298</v>
      </c>
      <c r="D1221" s="2">
        <f>MACD!E1221</f>
        <v>5.7205438648178841E-2</v>
      </c>
      <c r="E1221" s="2">
        <f>MACD!F1221</f>
        <v>4.4806499248828742E-2</v>
      </c>
      <c r="F1221" s="2">
        <f>'Moving Avg'!D1221</f>
        <v>10.06108</v>
      </c>
      <c r="G1221" s="2">
        <f>'Moving Avg'!F1221</f>
        <v>10.178664999999999</v>
      </c>
      <c r="H1221" s="2">
        <f>'Moving Avg'!G1221</f>
        <v>10.314556000000003</v>
      </c>
      <c r="I1221" s="2">
        <f>'Moving Avg'!H1221</f>
        <v>10.365708999999992</v>
      </c>
      <c r="J1221" s="17" t="str">
        <f>OBV!F1221</f>
        <v>BEARISH</v>
      </c>
      <c r="K1221" s="17" t="str">
        <f>OBV!G1221</f>
        <v>NEUTRAL</v>
      </c>
      <c r="L1221" s="17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9.9821000000000009</v>
      </c>
      <c r="C1222" s="2">
        <f>RSI!I1222</f>
        <v>23.1810195643383</v>
      </c>
      <c r="D1222" s="2">
        <f>MACD!E1222</f>
        <v>6.2201183890707057E-2</v>
      </c>
      <c r="E1222" s="2">
        <f>MACD!F1222</f>
        <v>4.8285436177204405E-2</v>
      </c>
      <c r="F1222" s="2">
        <f>'Moving Avg'!D1222</f>
        <v>10.041340000000002</v>
      </c>
      <c r="G1222" s="2">
        <f>'Moving Avg'!F1222</f>
        <v>10.159749999999999</v>
      </c>
      <c r="H1222" s="2">
        <f>'Moving Avg'!G1222</f>
        <v>10.302604000000001</v>
      </c>
      <c r="I1222" s="2">
        <f>'Moving Avg'!H1222</f>
        <v>10.365217499999995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10.009600000000001</v>
      </c>
      <c r="C1223" s="2">
        <f>RSI!I1223</f>
        <v>28.517206815421204</v>
      </c>
      <c r="D1223" s="2">
        <f>MACD!E1223</f>
        <v>6.0557381059172855E-2</v>
      </c>
      <c r="E1223" s="2">
        <f>MACD!F1223</f>
        <v>5.0739825153598102E-2</v>
      </c>
      <c r="F1223" s="2">
        <f>'Moving Avg'!D1223</f>
        <v>10.0282</v>
      </c>
      <c r="G1223" s="2">
        <f>'Moving Avg'!F1223</f>
        <v>10.14687</v>
      </c>
      <c r="H1223" s="2">
        <f>'Moving Avg'!G1223</f>
        <v>10.292190000000003</v>
      </c>
      <c r="I1223" s="2">
        <f>'Moving Avg'!H1223</f>
        <v>10.365032999999992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10.009600000000001</v>
      </c>
      <c r="C1224" s="2">
        <f>RSI!I1224</f>
        <v>28.517206815421204</v>
      </c>
      <c r="D1224" s="2">
        <f>MACD!E1224</f>
        <v>5.9294488458295547E-2</v>
      </c>
      <c r="E1224" s="2">
        <f>MACD!F1224</f>
        <v>5.2450757814537598E-2</v>
      </c>
      <c r="F1224" s="2">
        <f>'Moving Avg'!D1224</f>
        <v>10.01614</v>
      </c>
      <c r="G1224" s="2">
        <f>'Moving Avg'!F1224</f>
        <v>10.133715</v>
      </c>
      <c r="H1224" s="2">
        <f>'Moving Avg'!G1224</f>
        <v>10.279802000000002</v>
      </c>
      <c r="I1224" s="2">
        <f>'Moving Avg'!H1224</f>
        <v>10.36529449999999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10.026</v>
      </c>
      <c r="C1225" s="2">
        <f>RSI!I1225</f>
        <v>31.794119452544351</v>
      </c>
      <c r="D1225" s="2">
        <f>MACD!E1225</f>
        <v>5.4543851936717402E-2</v>
      </c>
      <c r="E1225" s="2">
        <f>MACD!F1225</f>
        <v>5.2869376638973564E-2</v>
      </c>
      <c r="F1225" s="2">
        <f>'Moving Avg'!D1225</f>
        <v>10.009559999999999</v>
      </c>
      <c r="G1225" s="2">
        <f>'Moving Avg'!F1225</f>
        <v>10.118365000000001</v>
      </c>
      <c r="H1225" s="2">
        <f>'Moving Avg'!G1225</f>
        <v>10.268728000000001</v>
      </c>
      <c r="I1225" s="2">
        <f>'Moving Avg'!H1225</f>
        <v>10.365234499999991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10.037000000000001</v>
      </c>
      <c r="C1226" s="2">
        <f>RSI!I1226</f>
        <v>33.980223943034972</v>
      </c>
      <c r="D1226" s="2">
        <f>MACD!E1226</f>
        <v>4.9601400508851867E-2</v>
      </c>
      <c r="E1226" s="2">
        <f>MACD!F1226</f>
        <v>5.2215781412949226E-2</v>
      </c>
      <c r="F1226" s="2">
        <f>'Moving Avg'!D1226</f>
        <v>10.01286</v>
      </c>
      <c r="G1226" s="2">
        <f>'Moving Avg'!F1226</f>
        <v>10.104935000000001</v>
      </c>
      <c r="H1226" s="2">
        <f>'Moving Avg'!G1226</f>
        <v>10.258314</v>
      </c>
      <c r="I1226" s="2">
        <f>'Moving Avg'!H1226</f>
        <v>10.36531449999999</v>
      </c>
      <c r="J1226" s="17" t="str">
        <f>OBV!F1226</f>
        <v>BULLISH</v>
      </c>
      <c r="K1226" s="17" t="str">
        <f>OBV!G1226</f>
        <v>NEUTRAL</v>
      </c>
      <c r="L1226" s="17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10.0479</v>
      </c>
      <c r="C1227" s="2">
        <f>RSI!I1227</f>
        <v>36.163636148988807</v>
      </c>
      <c r="D1227" s="2">
        <f>MACD!E1227</f>
        <v>4.0168979583784292E-2</v>
      </c>
      <c r="E1227" s="2">
        <f>MACD!F1227</f>
        <v>4.9806421047116245E-2</v>
      </c>
      <c r="F1227" s="2">
        <f>'Moving Avg'!D1227</f>
        <v>10.026019999999999</v>
      </c>
      <c r="G1227" s="2">
        <f>'Moving Avg'!F1227</f>
        <v>10.095890000000001</v>
      </c>
      <c r="H1227" s="2">
        <f>'Moving Avg'!G1227</f>
        <v>10.248336</v>
      </c>
      <c r="I1227" s="2">
        <f>'Moving Avg'!H1227</f>
        <v>10.365682499999993</v>
      </c>
      <c r="J1227" s="17" t="str">
        <f>OBV!F1227</f>
        <v>BULLISH</v>
      </c>
      <c r="K1227" s="17" t="str">
        <f>OBV!G1227</f>
        <v>NEUTRAL</v>
      </c>
      <c r="L1227" s="17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9.9766999999999992</v>
      </c>
      <c r="C1228" s="2">
        <f>RSI!I1228</f>
        <v>29.338162736350867</v>
      </c>
      <c r="D1228" s="2">
        <f>MACD!E1228</f>
        <v>3.7123989063189811E-2</v>
      </c>
      <c r="E1228" s="2">
        <f>MACD!F1228</f>
        <v>4.7269934650330962E-2</v>
      </c>
      <c r="F1228" s="2">
        <f>'Moving Avg'!D1228</f>
        <v>10.019439999999999</v>
      </c>
      <c r="G1228" s="2">
        <f>'Moving Avg'!F1228</f>
        <v>10.08356</v>
      </c>
      <c r="H1228" s="2">
        <f>'Moving Avg'!G1228</f>
        <v>10.236826000000001</v>
      </c>
      <c r="I1228" s="2">
        <f>'Moving Avg'!H1228</f>
        <v>10.365821499999992</v>
      </c>
      <c r="J1228" s="17" t="str">
        <f>OBV!F1228</f>
        <v>BULLISH</v>
      </c>
      <c r="K1228" s="17" t="str">
        <f>OBV!G1228</f>
        <v>NEUTRAL</v>
      </c>
      <c r="L1228" s="17" t="str">
        <f>OBV!H1228</f>
        <v>BULLISH DIVERGENCE</v>
      </c>
    </row>
    <row r="1229" spans="1:12" ht="13.5" x14ac:dyDescent="0.25">
      <c r="A1229" s="3">
        <f>RSI!A1229</f>
        <v>43798</v>
      </c>
      <c r="B1229" s="2">
        <f>RSI!B1229</f>
        <v>10.004099999999999</v>
      </c>
      <c r="C1229" s="2">
        <f>RSI!I1229</f>
        <v>34.46433998073563</v>
      </c>
      <c r="D1229" s="2">
        <f>MACD!E1229</f>
        <v>3.2578495190209722E-2</v>
      </c>
      <c r="E1229" s="2">
        <f>MACD!F1229</f>
        <v>4.4331646758306718E-2</v>
      </c>
      <c r="F1229" s="2">
        <f>'Moving Avg'!D1229</f>
        <v>10.01834</v>
      </c>
      <c r="G1229" s="2">
        <f>'Moving Avg'!F1229</f>
        <v>10.073969999999999</v>
      </c>
      <c r="H1229" s="2">
        <f>'Moving Avg'!G1229</f>
        <v>10.225313999999999</v>
      </c>
      <c r="I1229" s="2">
        <f>'Moving Avg'!H1229</f>
        <v>10.365651999999994</v>
      </c>
      <c r="J1229" s="17" t="str">
        <f>OBV!F1229</f>
        <v>BEARISH</v>
      </c>
      <c r="K1229" s="17" t="str">
        <f>OBV!G1229</f>
        <v>NEUTRAL</v>
      </c>
      <c r="L1229" s="17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10.015000000000001</v>
      </c>
      <c r="C1230" s="2">
        <f>RSI!I1230</f>
        <v>36.43973966059005</v>
      </c>
      <c r="D1230" s="2">
        <f>MACD!E1230</f>
        <v>2.6896088364482651E-2</v>
      </c>
      <c r="E1230" s="2">
        <f>MACD!F1230</f>
        <v>4.0844535079541902E-2</v>
      </c>
      <c r="F1230" s="2">
        <f>'Moving Avg'!D1230</f>
        <v>10.01614</v>
      </c>
      <c r="G1230" s="2">
        <f>'Moving Avg'!F1230</f>
        <v>10.064924999999999</v>
      </c>
      <c r="H1230" s="2">
        <f>'Moving Avg'!G1230</f>
        <v>10.21402</v>
      </c>
      <c r="I1230" s="2">
        <f>'Moving Avg'!H1230</f>
        <v>10.365961499999994</v>
      </c>
      <c r="J1230" s="17" t="str">
        <f>OBV!F1230</f>
        <v>BULLISH</v>
      </c>
      <c r="K1230" s="17" t="str">
        <f>OBV!G1230</f>
        <v>NEUTRAL</v>
      </c>
      <c r="L1230" s="17" t="str">
        <f>OBV!H1230</f>
        <v>BULLISH DIVERGENCE</v>
      </c>
    </row>
    <row r="1231" spans="1:12" ht="13.5" x14ac:dyDescent="0.25">
      <c r="A1231" s="3">
        <f>RSI!A1231</f>
        <v>43802</v>
      </c>
      <c r="B1231" s="2">
        <f>RSI!B1231</f>
        <v>10.031499999999999</v>
      </c>
      <c r="C1231" s="2">
        <f>RSI!I1231</f>
        <v>39.416695479564687</v>
      </c>
      <c r="D1231" s="2">
        <f>MACD!E1231</f>
        <v>1.5507922465527457E-2</v>
      </c>
      <c r="E1231" s="2">
        <f>MACD!F1231</f>
        <v>3.5777212556739012E-2</v>
      </c>
      <c r="F1231" s="2">
        <f>'Moving Avg'!D1231</f>
        <v>10.015040000000001</v>
      </c>
      <c r="G1231" s="2">
        <f>'Moving Avg'!F1231</f>
        <v>10.05725</v>
      </c>
      <c r="H1231" s="2">
        <f>'Moving Avg'!G1231</f>
        <v>10.203933999999999</v>
      </c>
      <c r="I1231" s="2">
        <f>'Moving Avg'!H1231</f>
        <v>10.366247499999993</v>
      </c>
      <c r="J1231" s="17" t="str">
        <f>OBV!F1231</f>
        <v>BEARISH</v>
      </c>
      <c r="K1231" s="17" t="str">
        <f>OBV!G1231</f>
        <v>NEUTRAL</v>
      </c>
      <c r="L1231" s="17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10.064399999999999</v>
      </c>
      <c r="C1232" s="2">
        <f>RSI!I1232</f>
        <v>44.952965764322045</v>
      </c>
      <c r="D1232" s="2">
        <f>MACD!E1232</f>
        <v>-2.0612436657376776E-3</v>
      </c>
      <c r="E1232" s="2">
        <f>MACD!F1232</f>
        <v>2.8209521312243673E-2</v>
      </c>
      <c r="F1232" s="2">
        <f>'Moving Avg'!D1232</f>
        <v>10.018339999999998</v>
      </c>
      <c r="G1232" s="2">
        <f>'Moving Avg'!F1232</f>
        <v>10.051495000000001</v>
      </c>
      <c r="H1232" s="2">
        <f>'Moving Avg'!G1232</f>
        <v>10.195273999999998</v>
      </c>
      <c r="I1232" s="2">
        <f>'Moving Avg'!H1232</f>
        <v>10.366697999999994</v>
      </c>
      <c r="J1232" s="17" t="str">
        <f>OBV!F1232</f>
        <v>BEARISH</v>
      </c>
      <c r="K1232" s="17" t="str">
        <f>OBV!G1232</f>
        <v>NEUTRAL</v>
      </c>
      <c r="L1232" s="17" t="str">
        <f>OBV!H1232</f>
        <v>BEARISH DIVERGENCE</v>
      </c>
    </row>
    <row r="1233" spans="1:12" ht="13.5" x14ac:dyDescent="0.25">
      <c r="A1233" s="3">
        <f>RSI!A1233</f>
        <v>43804</v>
      </c>
      <c r="B1233" s="2">
        <f>RSI!B1233</f>
        <v>10.1137</v>
      </c>
      <c r="C1233" s="2">
        <f>RSI!I1233</f>
        <v>52.027422345738408</v>
      </c>
      <c r="D1233" s="2">
        <f>MACD!E1233</f>
        <v>-1.6161744268117673E-2</v>
      </c>
      <c r="E1233" s="2">
        <f>MACD!F1233</f>
        <v>1.9335268196171405E-2</v>
      </c>
      <c r="F1233" s="2">
        <f>'Moving Avg'!D1233</f>
        <v>10.04574</v>
      </c>
      <c r="G1233" s="2">
        <f>'Moving Avg'!F1233</f>
        <v>10.049849999999999</v>
      </c>
      <c r="H1233" s="2">
        <f>'Moving Avg'!G1233</f>
        <v>10.188695999999998</v>
      </c>
      <c r="I1233" s="2">
        <f>'Moving Avg'!H1233</f>
        <v>10.367394999999995</v>
      </c>
      <c r="J1233" s="17" t="str">
        <f>OBV!F1233</f>
        <v>BULLISH</v>
      </c>
      <c r="K1233" s="17" t="str">
        <f>OBV!G1233</f>
        <v>NEUTRAL</v>
      </c>
      <c r="L1233" s="17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10.1411</v>
      </c>
      <c r="C1234" s="2">
        <f>RSI!I1234</f>
        <v>55.453967919654694</v>
      </c>
      <c r="D1234" s="2">
        <f>MACD!E1234</f>
        <v>-3.0240920019064532E-2</v>
      </c>
      <c r="E1234" s="2">
        <f>MACD!F1234</f>
        <v>9.4200305531242177E-3</v>
      </c>
      <c r="F1234" s="2">
        <f>'Moving Avg'!D1234</f>
        <v>10.07314</v>
      </c>
      <c r="G1234" s="2">
        <f>'Moving Avg'!F1234</f>
        <v>10.049849999999999</v>
      </c>
      <c r="H1234" s="2">
        <f>'Moving Avg'!G1234</f>
        <v>10.182665999999999</v>
      </c>
      <c r="I1234" s="2">
        <f>'Moving Avg'!H1234</f>
        <v>10.368228999999994</v>
      </c>
      <c r="J1234" s="17" t="str">
        <f>OBV!F1234</f>
        <v>BULLISH</v>
      </c>
      <c r="K1234" s="17" t="str">
        <f>OBV!G1234</f>
        <v>NEUTRAL</v>
      </c>
      <c r="L1234" s="17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10.1576</v>
      </c>
      <c r="C1235" s="2">
        <f>RSI!I1235</f>
        <v>57.426052090107646</v>
      </c>
      <c r="D1235" s="2">
        <f>MACD!E1235</f>
        <v>-4.1124708199790305E-2</v>
      </c>
      <c r="E1235" s="2">
        <f>MACD!F1235</f>
        <v>-6.8891719745868725E-4</v>
      </c>
      <c r="F1235" s="2">
        <f>'Moving Avg'!D1235</f>
        <v>10.101660000000001</v>
      </c>
      <c r="G1235" s="2">
        <f>'Moving Avg'!F1235</f>
        <v>10.051770000000001</v>
      </c>
      <c r="H1235" s="2">
        <f>'Moving Avg'!G1235</f>
        <v>10.177513999999999</v>
      </c>
      <c r="I1235" s="2">
        <f>'Moving Avg'!H1235</f>
        <v>10.369314999999995</v>
      </c>
      <c r="J1235" s="17" t="str">
        <f>OBV!F1235</f>
        <v>BULLISH</v>
      </c>
      <c r="K1235" s="17" t="str">
        <f>OBV!G1235</f>
        <v>NEUTRAL</v>
      </c>
      <c r="L1235" s="17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10.1411</v>
      </c>
      <c r="C1236" s="2">
        <f>RSI!I1236</f>
        <v>54.812789740798763</v>
      </c>
      <c r="D1236" s="2">
        <f>MACD!E1236</f>
        <v>-4.7768420213749607E-2</v>
      </c>
      <c r="E1236" s="2">
        <f>MACD!F1236</f>
        <v>-1.0104817800716872E-2</v>
      </c>
      <c r="F1236" s="2">
        <f>'Moving Avg'!D1236</f>
        <v>10.12358</v>
      </c>
      <c r="G1236" s="2">
        <f>'Moving Avg'!F1236</f>
        <v>10.053140000000001</v>
      </c>
      <c r="H1236" s="2">
        <f>'Moving Avg'!G1236</f>
        <v>10.172579999999998</v>
      </c>
      <c r="I1236" s="2">
        <f>'Moving Avg'!H1236</f>
        <v>10.370360999999994</v>
      </c>
      <c r="J1236" s="17" t="str">
        <f>OBV!F1236</f>
        <v>BULLISH</v>
      </c>
      <c r="K1236" s="17" t="str">
        <f>OBV!G1236</f>
        <v>NEUTRAL</v>
      </c>
      <c r="L1236" s="17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10.1411</v>
      </c>
      <c r="C1237" s="2">
        <f>RSI!I1237</f>
        <v>54.812789740798756</v>
      </c>
      <c r="D1237" s="2">
        <f>MACD!E1237</f>
        <v>-5.1938639937350928E-2</v>
      </c>
      <c r="E1237" s="2">
        <f>MACD!F1237</f>
        <v>-1.8471582228043685E-2</v>
      </c>
      <c r="F1237" s="2">
        <f>'Moving Avg'!D1237</f>
        <v>10.138920000000001</v>
      </c>
      <c r="G1237" s="2">
        <f>'Moving Avg'!F1237</f>
        <v>10.056155</v>
      </c>
      <c r="H1237" s="2">
        <f>'Moving Avg'!G1237</f>
        <v>10.169181999999998</v>
      </c>
      <c r="I1237" s="2">
        <f>'Moving Avg'!H1237</f>
        <v>10.371194999999993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10.1302</v>
      </c>
      <c r="C1238" s="2">
        <f>RSI!I1238</f>
        <v>52.966140961398239</v>
      </c>
      <c r="D1238" s="2">
        <f>MACD!E1238</f>
        <v>-6.5822559778492717E-2</v>
      </c>
      <c r="E1238" s="2">
        <f>MACD!F1238</f>
        <v>-2.7941777738133493E-2</v>
      </c>
      <c r="F1238" s="2">
        <f>'Moving Avg'!D1238</f>
        <v>10.14222</v>
      </c>
      <c r="G1238" s="2">
        <f>'Moving Avg'!F1238</f>
        <v>10.058899999999998</v>
      </c>
      <c r="H1238" s="2">
        <f>'Moving Avg'!G1238</f>
        <v>10.166771999999998</v>
      </c>
      <c r="I1238" s="2">
        <f>'Moving Avg'!H1238</f>
        <v>10.370913499999995</v>
      </c>
      <c r="J1238" s="17" t="str">
        <f>OBV!F1238</f>
        <v>BULLISH</v>
      </c>
      <c r="K1238" s="17" t="str">
        <f>OBV!G1238</f>
        <v>NEUTRAL</v>
      </c>
      <c r="L1238" s="17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10.1302</v>
      </c>
      <c r="C1239" s="2">
        <f>RSI!I1239</f>
        <v>52.966140961398239</v>
      </c>
      <c r="D1239" s="2">
        <f>MACD!E1239</f>
        <v>-7.348406324630119E-2</v>
      </c>
      <c r="E1239" s="2">
        <f>MACD!F1239</f>
        <v>-3.7050234839767035E-2</v>
      </c>
      <c r="F1239" s="2">
        <f>'Moving Avg'!D1239</f>
        <v>10.140040000000001</v>
      </c>
      <c r="G1239" s="2">
        <f>'Moving Avg'!F1239</f>
        <v>10.061914999999999</v>
      </c>
      <c r="H1239" s="2">
        <f>'Moving Avg'!G1239</f>
        <v>10.162167999999999</v>
      </c>
      <c r="I1239" s="2">
        <f>'Moving Avg'!H1239</f>
        <v>10.369973999999997</v>
      </c>
      <c r="J1239" s="17" t="str">
        <f>OBV!F1239</f>
        <v>BEARISH</v>
      </c>
      <c r="K1239" s="17" t="str">
        <f>OBV!G1239</f>
        <v>NEUTRAL</v>
      </c>
      <c r="L1239" s="17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10.1411</v>
      </c>
      <c r="C1240" s="2">
        <f>RSI!I1240</f>
        <v>54.734768995841094</v>
      </c>
      <c r="D1240" s="2">
        <f>MACD!E1240</f>
        <v>-7.9216761823685644E-2</v>
      </c>
      <c r="E1240" s="2">
        <f>MACD!F1240</f>
        <v>-4.5483540236550761E-2</v>
      </c>
      <c r="F1240" s="2">
        <f>'Moving Avg'!D1240</f>
        <v>10.13674</v>
      </c>
      <c r="G1240" s="2">
        <f>'Moving Avg'!F1240</f>
        <v>10.066024999999998</v>
      </c>
      <c r="H1240" s="2">
        <f>'Moving Avg'!G1240</f>
        <v>10.158877999999998</v>
      </c>
      <c r="I1240" s="2">
        <f>'Moving Avg'!H1240</f>
        <v>10.369109999999999</v>
      </c>
      <c r="J1240" s="17" t="str">
        <f>OBV!F1240</f>
        <v>BEARISH</v>
      </c>
      <c r="K1240" s="17" t="str">
        <f>OBV!G1240</f>
        <v>NEUTRAL</v>
      </c>
      <c r="L1240" s="17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10.0863</v>
      </c>
      <c r="C1241" s="2">
        <f>RSI!I1241</f>
        <v>45.476112573083824</v>
      </c>
      <c r="D1241" s="2">
        <f>MACD!E1241</f>
        <v>-7.7644753451849624E-2</v>
      </c>
      <c r="E1241" s="2">
        <f>MACD!F1241</f>
        <v>-5.1915782879610538E-2</v>
      </c>
      <c r="F1241" s="2">
        <f>'Moving Avg'!D1241</f>
        <v>10.125780000000001</v>
      </c>
      <c r="G1241" s="2">
        <f>'Moving Avg'!F1241</f>
        <v>10.069314999999998</v>
      </c>
      <c r="H1241" s="2">
        <f>'Moving Avg'!G1241</f>
        <v>10.154491999999999</v>
      </c>
      <c r="I1241" s="2">
        <f>'Moving Avg'!H1241</f>
        <v>10.368608999999998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10.1411</v>
      </c>
      <c r="C1242" s="2">
        <f>RSI!I1242</f>
        <v>53.878010395824241</v>
      </c>
      <c r="D1242" s="2">
        <f>MACD!E1242</f>
        <v>-7.5150504688140884E-2</v>
      </c>
      <c r="E1242" s="2">
        <f>MACD!F1242</f>
        <v>-5.6562727241316613E-2</v>
      </c>
      <c r="F1242" s="2">
        <f>'Moving Avg'!D1242</f>
        <v>10.125780000000001</v>
      </c>
      <c r="G1242" s="2">
        <f>'Moving Avg'!F1242</f>
        <v>10.077264999999999</v>
      </c>
      <c r="H1242" s="2">
        <f>'Moving Avg'!G1242</f>
        <v>10.151311999999999</v>
      </c>
      <c r="I1242" s="2">
        <f>'Moving Avg'!H1242</f>
        <v>10.368530499999997</v>
      </c>
      <c r="J1242" s="17" t="str">
        <f>OBV!F1242</f>
        <v>BEARISH</v>
      </c>
      <c r="K1242" s="17" t="str">
        <f>OBV!G1242</f>
        <v>NEUTRAL</v>
      </c>
      <c r="L1242" s="17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10.1137</v>
      </c>
      <c r="C1243" s="2">
        <f>RSI!I1243</f>
        <v>49.750021295298531</v>
      </c>
      <c r="D1243" s="2">
        <f>MACD!E1243</f>
        <v>-6.359973423579568E-2</v>
      </c>
      <c r="E1243" s="2">
        <f>MACD!F1243</f>
        <v>-5.7970128640212427E-2</v>
      </c>
      <c r="F1243" s="2">
        <f>'Moving Avg'!D1243</f>
        <v>10.122479999999999</v>
      </c>
      <c r="G1243" s="2">
        <f>'Moving Avg'!F1243</f>
        <v>10.082469999999997</v>
      </c>
      <c r="H1243" s="2">
        <f>'Moving Avg'!G1243</f>
        <v>10.148571999999998</v>
      </c>
      <c r="I1243" s="2">
        <f>'Moving Avg'!H1243</f>
        <v>10.368590499999998</v>
      </c>
      <c r="J1243" s="17" t="str">
        <f>OBV!F1243</f>
        <v>BEARISH</v>
      </c>
      <c r="K1243" s="17" t="str">
        <f>OBV!G1243</f>
        <v>NEUTRAL</v>
      </c>
      <c r="L1243" s="17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10.119199999999999</v>
      </c>
      <c r="C1244" s="2">
        <f>RSI!I1244</f>
        <v>50.568722884360376</v>
      </c>
      <c r="D1244" s="2">
        <f>MACD!E1244</f>
        <v>-5.0017224801786497E-2</v>
      </c>
      <c r="E1244" s="2">
        <f>MACD!F1244</f>
        <v>-5.6379547872527247E-2</v>
      </c>
      <c r="F1244" s="2">
        <f>'Moving Avg'!D1244</f>
        <v>10.120279999999999</v>
      </c>
      <c r="G1244" s="2">
        <f>'Moving Avg'!F1244</f>
        <v>10.087949999999998</v>
      </c>
      <c r="H1244" s="2">
        <f>'Moving Avg'!G1244</f>
        <v>10.145941999999998</v>
      </c>
      <c r="I1244" s="2">
        <f>'Moving Avg'!H1244</f>
        <v>10.368360000000001</v>
      </c>
      <c r="J1244" s="17" t="str">
        <f>OBV!F1244</f>
        <v>BEARISH</v>
      </c>
      <c r="K1244" s="17" t="str">
        <f>OBV!G1244</f>
        <v>NEUTRAL</v>
      </c>
      <c r="L1244" s="17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10.1411</v>
      </c>
      <c r="C1245" s="2">
        <f>RSI!I1245</f>
        <v>53.796688942037527</v>
      </c>
      <c r="D1245" s="2">
        <f>MACD!E1245</f>
        <v>-3.7639848751759075E-2</v>
      </c>
      <c r="E1245" s="2">
        <f>MACD!F1245</f>
        <v>-5.2631608048373621E-2</v>
      </c>
      <c r="F1245" s="2">
        <f>'Moving Avg'!D1245</f>
        <v>10.120279999999999</v>
      </c>
      <c r="G1245" s="2">
        <f>'Moving Avg'!F1245</f>
        <v>10.093704999999998</v>
      </c>
      <c r="H1245" s="2">
        <f>'Moving Avg'!G1245</f>
        <v>10.143967999999996</v>
      </c>
      <c r="I1245" s="2">
        <f>'Moving Avg'!H1245</f>
        <v>10.368259999999999</v>
      </c>
      <c r="J1245" s="17" t="str">
        <f>OBV!F1245</f>
        <v>BEARISH</v>
      </c>
      <c r="K1245" s="17" t="str">
        <f>OBV!G1245</f>
        <v>NEUTRAL</v>
      </c>
      <c r="L1245" s="17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10.163</v>
      </c>
      <c r="C1246" s="2">
        <f>RSI!I1246</f>
        <v>56.832460624096981</v>
      </c>
      <c r="D1246" s="2">
        <f>MACD!E1246</f>
        <v>-3.1486179780918278E-2</v>
      </c>
      <c r="E1246" s="2">
        <f>MACD!F1246</f>
        <v>-4.8402522394882561E-2</v>
      </c>
      <c r="F1246" s="2">
        <f>'Moving Avg'!D1246</f>
        <v>10.135619999999999</v>
      </c>
      <c r="G1246" s="2">
        <f>'Moving Avg'!F1246</f>
        <v>10.100004999999999</v>
      </c>
      <c r="H1246" s="2">
        <f>'Moving Avg'!G1246</f>
        <v>10.143309999999996</v>
      </c>
      <c r="I1246" s="2">
        <f>'Moving Avg'!H1246</f>
        <v>10.368460500000001</v>
      </c>
      <c r="J1246" s="17" t="str">
        <f>OBV!F1246</f>
        <v>BULLISH</v>
      </c>
      <c r="K1246" s="17" t="str">
        <f>OBV!G1246</f>
        <v>NEUTRAL</v>
      </c>
      <c r="L1246" s="17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10.2782</v>
      </c>
      <c r="C1247" s="2">
        <f>RSI!I1247</f>
        <v>68.541613920092075</v>
      </c>
      <c r="D1247" s="2">
        <f>MACD!E1247</f>
        <v>-3.5089018282043583E-2</v>
      </c>
      <c r="E1247" s="2">
        <f>MACD!F1247</f>
        <v>-4.5739821572314765E-2</v>
      </c>
      <c r="F1247" s="2">
        <f>'Moving Avg'!D1247</f>
        <v>10.163040000000001</v>
      </c>
      <c r="G1247" s="2">
        <f>'Moving Avg'!F1247</f>
        <v>10.111519999999999</v>
      </c>
      <c r="H1247" s="2">
        <f>'Moving Avg'!G1247</f>
        <v>10.143859999999997</v>
      </c>
      <c r="I1247" s="2">
        <f>'Moving Avg'!H1247</f>
        <v>10.368494500000004</v>
      </c>
      <c r="J1247" s="17" t="str">
        <f>OBV!F1247</f>
        <v>BULLISH</v>
      </c>
      <c r="K1247" s="17" t="str">
        <f>OBV!G1247</f>
        <v>STRONG</v>
      </c>
      <c r="L1247" s="17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10.2836</v>
      </c>
      <c r="C1248" s="2">
        <f>RSI!I1248</f>
        <v>68.966550592540955</v>
      </c>
      <c r="D1248" s="2">
        <f>MACD!E1248</f>
        <v>-4.1151196386548961E-2</v>
      </c>
      <c r="E1248" s="2">
        <f>MACD!F1248</f>
        <v>-4.4822096535161608E-2</v>
      </c>
      <c r="F1248" s="2">
        <f>'Moving Avg'!D1248</f>
        <v>10.19702</v>
      </c>
      <c r="G1248" s="2">
        <f>'Moving Avg'!F1248</f>
        <v>10.126864999999999</v>
      </c>
      <c r="H1248" s="2">
        <f>'Moving Avg'!G1248</f>
        <v>10.141775999999998</v>
      </c>
      <c r="I1248" s="2">
        <f>'Moving Avg'!H1248</f>
        <v>10.368152000000004</v>
      </c>
      <c r="J1248" s="17" t="str">
        <f>OBV!F1248</f>
        <v>BULLISH</v>
      </c>
      <c r="K1248" s="17" t="str">
        <f>OBV!G1248</f>
        <v>STRONG</v>
      </c>
      <c r="L1248" s="17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10.2836</v>
      </c>
      <c r="C1249" s="2">
        <f>RSI!I1249</f>
        <v>68.966550592540955</v>
      </c>
      <c r="D1249" s="2">
        <f>MACD!E1249</f>
        <v>-4.7179954771713994E-2</v>
      </c>
      <c r="E1249" s="2">
        <f>MACD!F1249</f>
        <v>-4.5293668182472088E-2</v>
      </c>
      <c r="F1249" s="2">
        <f>'Moving Avg'!D1249</f>
        <v>10.229899999999999</v>
      </c>
      <c r="G1249" s="2">
        <f>'Moving Avg'!F1249</f>
        <v>10.140840000000001</v>
      </c>
      <c r="H1249" s="2">
        <f>'Moving Avg'!G1249</f>
        <v>10.140787999999997</v>
      </c>
      <c r="I1249" s="2">
        <f>'Moving Avg'!H1249</f>
        <v>10.367979500000006</v>
      </c>
      <c r="J1249" s="17" t="str">
        <f>OBV!F1249</f>
        <v>BULLISH</v>
      </c>
      <c r="K1249" s="17" t="str">
        <f>OBV!G1249</f>
        <v>NEUTRAL</v>
      </c>
      <c r="L1249" s="17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10.4207</v>
      </c>
      <c r="C1250" s="2">
        <f>RSI!I1250</f>
        <v>77.797431893328593</v>
      </c>
      <c r="D1250" s="2">
        <f>MACD!E1250</f>
        <v>-6.1592458295455899E-2</v>
      </c>
      <c r="E1250" s="2">
        <f>MACD!F1250</f>
        <v>-4.8553426205068848E-2</v>
      </c>
      <c r="F1250" s="2">
        <f>'Moving Avg'!D1250</f>
        <v>10.285820000000001</v>
      </c>
      <c r="G1250" s="2">
        <f>'Moving Avg'!F1250</f>
        <v>10.161125000000002</v>
      </c>
      <c r="H1250" s="2">
        <f>'Moving Avg'!G1250</f>
        <v>10.144187999999998</v>
      </c>
      <c r="I1250" s="2">
        <f>'Moving Avg'!H1250</f>
        <v>10.367771000000007</v>
      </c>
      <c r="J1250" s="17" t="str">
        <f>OBV!F1250</f>
        <v>BULLISH</v>
      </c>
      <c r="K1250" s="17" t="str">
        <f>OBV!G1250</f>
        <v>STRONG</v>
      </c>
      <c r="L1250" s="17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10.4207</v>
      </c>
      <c r="C1251" s="2">
        <f>RSI!I1251</f>
        <v>77.797431893328593</v>
      </c>
      <c r="D1251" s="2">
        <f>MACD!E1251</f>
        <v>-8.3799491446018948E-2</v>
      </c>
      <c r="E1251" s="2">
        <f>MACD!F1251</f>
        <v>-5.5602639253258868E-2</v>
      </c>
      <c r="F1251" s="2">
        <f>'Moving Avg'!D1251</f>
        <v>10.337359999999999</v>
      </c>
      <c r="G1251" s="2">
        <f>'Moving Avg'!F1251</f>
        <v>10.180585000000001</v>
      </c>
      <c r="H1251" s="2">
        <f>'Moving Avg'!G1251</f>
        <v>10.146489999999998</v>
      </c>
      <c r="I1251" s="2">
        <f>'Moving Avg'!H1251</f>
        <v>10.367456000000006</v>
      </c>
      <c r="J1251" s="17" t="str">
        <f>OBV!F1251</f>
        <v>BULLISH</v>
      </c>
      <c r="K1251" s="17" t="str">
        <f>OBV!G1251</f>
        <v>STRONG</v>
      </c>
      <c r="L1251" s="17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10.239800000000001</v>
      </c>
      <c r="C1252" s="2">
        <f>RSI!I1252</f>
        <v>54.19700862566954</v>
      </c>
      <c r="D1252" s="2">
        <f>MACD!E1252</f>
        <v>-8.222324116288604E-2</v>
      </c>
      <c r="E1252" s="2">
        <f>MACD!F1252</f>
        <v>-6.0926759635184305E-2</v>
      </c>
      <c r="F1252" s="2">
        <f>'Moving Avg'!D1252</f>
        <v>10.32968</v>
      </c>
      <c r="G1252" s="2">
        <f>'Moving Avg'!F1252</f>
        <v>10.189355000000001</v>
      </c>
      <c r="H1252" s="2">
        <f>'Moving Avg'!G1252</f>
        <v>10.144077999999999</v>
      </c>
      <c r="I1252" s="2">
        <f>'Moving Avg'!H1252</f>
        <v>10.367085500000005</v>
      </c>
      <c r="J1252" s="17" t="str">
        <f>OBV!F1252</f>
        <v>BEARISH</v>
      </c>
      <c r="K1252" s="17" t="str">
        <f>OBV!G1252</f>
        <v>NEUTRAL</v>
      </c>
      <c r="L1252" s="17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10.409700000000001</v>
      </c>
      <c r="C1253" s="2">
        <f>RSI!I1253</f>
        <v>64.950999505600038</v>
      </c>
      <c r="D1253" s="2">
        <f>MACD!E1253</f>
        <v>-9.7976626369399966E-2</v>
      </c>
      <c r="E1253" s="2">
        <f>MACD!F1253</f>
        <v>-6.8336732982027443E-2</v>
      </c>
      <c r="F1253" s="2">
        <f>'Moving Avg'!D1253</f>
        <v>10.354900000000001</v>
      </c>
      <c r="G1253" s="2">
        <f>'Moving Avg'!F1253</f>
        <v>10.204155</v>
      </c>
      <c r="H1253" s="2">
        <f>'Moving Avg'!G1253</f>
        <v>10.146927999999997</v>
      </c>
      <c r="I1253" s="2">
        <f>'Moving Avg'!H1253</f>
        <v>10.366928000000005</v>
      </c>
      <c r="J1253" s="17" t="str">
        <f>OBV!F1253</f>
        <v>BEARISH</v>
      </c>
      <c r="K1253" s="17" t="str">
        <f>OBV!G1253</f>
        <v>NEUTRAL</v>
      </c>
      <c r="L1253" s="17" t="str">
        <f>OBV!H1253</f>
        <v>BEARISH DIVERGENCE</v>
      </c>
    </row>
    <row r="1254" spans="1:12" ht="13.5" x14ac:dyDescent="0.25">
      <c r="A1254" s="3">
        <f>RSI!A1254</f>
        <v>43836</v>
      </c>
      <c r="B1254" s="2">
        <f>RSI!B1254</f>
        <v>10.321999999999999</v>
      </c>
      <c r="C1254" s="2">
        <f>RSI!I1254</f>
        <v>57.452480398812526</v>
      </c>
      <c r="D1254" s="2">
        <f>MACD!E1254</f>
        <v>-0.10523324866659145</v>
      </c>
      <c r="E1254" s="2">
        <f>MACD!F1254</f>
        <v>-7.5716036118940247E-2</v>
      </c>
      <c r="F1254" s="2">
        <f>'Moving Avg'!D1254</f>
        <v>10.362579999999999</v>
      </c>
      <c r="G1254" s="2">
        <f>'Moving Avg'!F1254</f>
        <v>10.213200000000001</v>
      </c>
      <c r="H1254" s="2">
        <f>'Moving Avg'!G1254</f>
        <v>10.147913999999998</v>
      </c>
      <c r="I1254" s="2">
        <f>'Moving Avg'!H1254</f>
        <v>10.367605500000007</v>
      </c>
      <c r="J1254" s="17" t="str">
        <f>OBV!F1254</f>
        <v>BULLISH</v>
      </c>
      <c r="K1254" s="17" t="str">
        <f>OBV!G1254</f>
        <v>NEUTRAL</v>
      </c>
      <c r="L1254" s="17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10.2507</v>
      </c>
      <c r="C1255" s="2">
        <f>RSI!I1255</f>
        <v>52.178308507254819</v>
      </c>
      <c r="D1255" s="2">
        <f>MACD!E1255</f>
        <v>-0.10337979606562619</v>
      </c>
      <c r="E1255" s="2">
        <f>MACD!F1255</f>
        <v>-8.1248788108277431E-2</v>
      </c>
      <c r="F1255" s="2">
        <f>'Moving Avg'!D1255</f>
        <v>10.328580000000001</v>
      </c>
      <c r="G1255" s="2">
        <f>'Moving Avg'!F1255</f>
        <v>10.217855</v>
      </c>
      <c r="H1255" s="2">
        <f>'Moving Avg'!G1255</f>
        <v>10.146267999999999</v>
      </c>
      <c r="I1255" s="2">
        <f>'Moving Avg'!H1255</f>
        <v>10.368138500000004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10.1576</v>
      </c>
      <c r="C1256" s="2">
        <f>RSI!I1256</f>
        <v>46.212737411766405</v>
      </c>
      <c r="D1256" s="2">
        <f>MACD!E1256</f>
        <v>-9.1733019286344586E-2</v>
      </c>
      <c r="E1256" s="2">
        <f>MACD!F1256</f>
        <v>-8.3345634343890862E-2</v>
      </c>
      <c r="F1256" s="2">
        <f>'Moving Avg'!D1256</f>
        <v>10.275960000000001</v>
      </c>
      <c r="G1256" s="2">
        <f>'Moving Avg'!F1256</f>
        <v>10.218680000000001</v>
      </c>
      <c r="H1256" s="2">
        <f>'Moving Avg'!G1256</f>
        <v>10.143307999999998</v>
      </c>
      <c r="I1256" s="2">
        <f>'Moving Avg'!H1256</f>
        <v>10.368354500000002</v>
      </c>
      <c r="J1256" s="17" t="str">
        <f>OBV!F1256</f>
        <v>BEARISH</v>
      </c>
      <c r="K1256" s="17" t="str">
        <f>OBV!G1256</f>
        <v>WEAK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10.2507</v>
      </c>
      <c r="C1257" s="2">
        <f>RSI!I1257</f>
        <v>52.109287733688753</v>
      </c>
      <c r="D1257" s="2">
        <f>MACD!E1257</f>
        <v>-7.0674342102734045E-2</v>
      </c>
      <c r="E1257" s="2">
        <f>MACD!F1257</f>
        <v>-8.081137589565951E-2</v>
      </c>
      <c r="F1257" s="2">
        <f>'Moving Avg'!D1257</f>
        <v>10.27814</v>
      </c>
      <c r="G1257" s="2">
        <f>'Moving Avg'!F1257</f>
        <v>10.224160000000001</v>
      </c>
      <c r="H1257" s="2">
        <f>'Moving Avg'!G1257</f>
        <v>10.143746</v>
      </c>
      <c r="I1257" s="2">
        <f>'Moving Avg'!H1257</f>
        <v>10.368123500000003</v>
      </c>
      <c r="J1257" s="17" t="str">
        <f>OBV!F1257</f>
        <v>BEARISH</v>
      </c>
      <c r="K1257" s="17" t="str">
        <f>OBV!G1257</f>
        <v>NEUTRAL</v>
      </c>
      <c r="L1257" s="17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10.146599999999999</v>
      </c>
      <c r="C1258" s="2">
        <f>RSI!I1258</f>
        <v>46.032564344289007</v>
      </c>
      <c r="D1258" s="2">
        <f>MACD!E1258</f>
        <v>-4.4514702234060621E-2</v>
      </c>
      <c r="E1258" s="2">
        <f>MACD!F1258</f>
        <v>-7.3552041163339743E-2</v>
      </c>
      <c r="F1258" s="2">
        <f>'Moving Avg'!D1258</f>
        <v>10.225519999999999</v>
      </c>
      <c r="G1258" s="2">
        <f>'Moving Avg'!F1258</f>
        <v>10.22498</v>
      </c>
      <c r="H1258" s="2">
        <f>'Moving Avg'!G1258</f>
        <v>10.142211999999999</v>
      </c>
      <c r="I1258" s="2">
        <f>'Moving Avg'!H1258</f>
        <v>10.367542000000004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10.146599999999999</v>
      </c>
      <c r="C1259" s="2">
        <f>RSI!I1259</f>
        <v>46.032564344289007</v>
      </c>
      <c r="D1259" s="2">
        <f>MACD!E1259</f>
        <v>-2.1950714277304328E-2</v>
      </c>
      <c r="E1259" s="2">
        <f>MACD!F1259</f>
        <v>-6.3231775786132663E-2</v>
      </c>
      <c r="F1259" s="2">
        <f>'Moving Avg'!D1259</f>
        <v>10.190439999999999</v>
      </c>
      <c r="G1259" s="2">
        <f>'Moving Avg'!F1259</f>
        <v>10.225800000000001</v>
      </c>
      <c r="H1259" s="2">
        <f>'Moving Avg'!G1259</f>
        <v>10.141225999999996</v>
      </c>
      <c r="I1259" s="2">
        <f>'Moving Avg'!H1259</f>
        <v>10.367024000000004</v>
      </c>
      <c r="J1259" s="17" t="str">
        <f>OBV!F1259</f>
        <v>BEARISH</v>
      </c>
      <c r="K1259" s="17" t="str">
        <f>OBV!G1259</f>
        <v>WEAK</v>
      </c>
      <c r="L1259" s="17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10.289099999999999</v>
      </c>
      <c r="C1260" s="2">
        <f>RSI!I1260</f>
        <v>54.463036527855486</v>
      </c>
      <c r="D1260" s="2">
        <f>MACD!E1260</f>
        <v>8.075780153513179E-3</v>
      </c>
      <c r="E1260" s="2">
        <f>MACD!F1260</f>
        <v>-4.89702645982035E-2</v>
      </c>
      <c r="F1260" s="2">
        <f>'Moving Avg'!D1260</f>
        <v>10.198119999999999</v>
      </c>
      <c r="G1260" s="2">
        <f>'Moving Avg'!F1260</f>
        <v>10.2332</v>
      </c>
      <c r="H1260" s="2">
        <f>'Moving Avg'!G1260</f>
        <v>10.143089999999999</v>
      </c>
      <c r="I1260" s="2">
        <f>'Moving Avg'!H1260</f>
        <v>10.366921500000004</v>
      </c>
      <c r="J1260" s="17" t="str">
        <f>OBV!F1260</f>
        <v>BEARISH</v>
      </c>
      <c r="K1260" s="17" t="str">
        <f>OBV!G1260</f>
        <v>NEUTRAL</v>
      </c>
      <c r="L1260" s="17" t="str">
        <f>OBV!H1260</f>
        <v>BEARISH DIVERGENCE</v>
      </c>
    </row>
    <row r="1261" spans="1:12" ht="13.5" x14ac:dyDescent="0.25">
      <c r="A1261" s="3">
        <f>RSI!A1261</f>
        <v>43846</v>
      </c>
      <c r="B1261" s="2">
        <f>RSI!B1261</f>
        <v>10.409700000000001</v>
      </c>
      <c r="C1261" s="2">
        <f>RSI!I1261</f>
        <v>60.138380442977024</v>
      </c>
      <c r="D1261" s="2">
        <f>MACD!E1261</f>
        <v>2.4075161486450725E-2</v>
      </c>
      <c r="E1261" s="2">
        <f>MACD!F1261</f>
        <v>-3.4361179381272658E-2</v>
      </c>
      <c r="F1261" s="2">
        <f>'Moving Avg'!D1261</f>
        <v>10.24854</v>
      </c>
      <c r="G1261" s="2">
        <f>'Moving Avg'!F1261</f>
        <v>10.249369999999999</v>
      </c>
      <c r="H1261" s="2">
        <f>'Moving Avg'!G1261</f>
        <v>10.147583999999998</v>
      </c>
      <c r="I1261" s="2">
        <f>'Moving Avg'!H1261</f>
        <v>10.368334500000003</v>
      </c>
      <c r="J1261" s="17" t="str">
        <f>OBV!F1261</f>
        <v>BULLISH</v>
      </c>
      <c r="K1261" s="17" t="str">
        <f>OBV!G1261</f>
        <v>NEUTRAL</v>
      </c>
      <c r="L1261" s="17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10.382300000000001</v>
      </c>
      <c r="C1262" s="2">
        <f>RSI!I1262</f>
        <v>58.358780977011477</v>
      </c>
      <c r="D1262" s="2">
        <f>MACD!E1262</f>
        <v>1.0660145020954914E-2</v>
      </c>
      <c r="E1262" s="2">
        <f>MACD!F1262</f>
        <v>-2.5356914500827145E-2</v>
      </c>
      <c r="F1262" s="2">
        <f>'Moving Avg'!D1262</f>
        <v>10.27486</v>
      </c>
      <c r="G1262" s="2">
        <f>'Moving Avg'!F1262</f>
        <v>10.261429999999999</v>
      </c>
      <c r="H1262" s="2">
        <f>'Moving Avg'!G1262</f>
        <v>10.151639999999997</v>
      </c>
      <c r="I1262" s="2">
        <f>'Moving Avg'!H1262</f>
        <v>10.370013500000006</v>
      </c>
      <c r="J1262" s="17" t="str">
        <f>OBV!F1262</f>
        <v>BULLISH</v>
      </c>
      <c r="K1262" s="17" t="str">
        <f>OBV!G1262</f>
        <v>NEUTRAL</v>
      </c>
      <c r="L1262" s="17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10.2233</v>
      </c>
      <c r="C1263" s="2">
        <f>RSI!I1263</f>
        <v>49.250924636295501</v>
      </c>
      <c r="D1263" s="2">
        <f>MACD!E1263</f>
        <v>3.6320629043478547E-2</v>
      </c>
      <c r="E1263" s="2">
        <f>MACD!F1263</f>
        <v>-1.3021405791966006E-2</v>
      </c>
      <c r="F1263" s="2">
        <f>'Moving Avg'!D1263</f>
        <v>10.2902</v>
      </c>
      <c r="G1263" s="2">
        <f>'Moving Avg'!F1263</f>
        <v>10.266909999999999</v>
      </c>
      <c r="H1263" s="2">
        <f>'Moving Avg'!G1263</f>
        <v>10.153173999999996</v>
      </c>
      <c r="I1263" s="2">
        <f>'Moving Avg'!H1263</f>
        <v>10.372319500000005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10.382300000000001</v>
      </c>
      <c r="C1264" s="2">
        <f>RSI!I1264</f>
        <v>56.553116978505194</v>
      </c>
      <c r="D1264" s="2">
        <f>MACD!E1264</f>
        <v>3.2865217619031384E-2</v>
      </c>
      <c r="E1264" s="2">
        <f>MACD!F1264</f>
        <v>-3.8440811097665284E-3</v>
      </c>
      <c r="F1264" s="2">
        <f>'Moving Avg'!D1264</f>
        <v>10.337340000000001</v>
      </c>
      <c r="G1264" s="2">
        <f>'Moving Avg'!F1264</f>
        <v>10.280064999999999</v>
      </c>
      <c r="H1264" s="2">
        <f>'Moving Avg'!G1264</f>
        <v>10.157997999999997</v>
      </c>
      <c r="I1264" s="2">
        <f>'Moving Avg'!H1264</f>
        <v>10.375526500000005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10.382300000000001</v>
      </c>
      <c r="C1265" s="2">
        <f>RSI!I1265</f>
        <v>56.553116978505194</v>
      </c>
      <c r="D1265" s="2">
        <f>MACD!E1265</f>
        <v>1.8127043795102438E-2</v>
      </c>
      <c r="E1265" s="2">
        <f>MACD!F1265</f>
        <v>5.5014387120726465E-4</v>
      </c>
      <c r="F1265" s="2">
        <f>'Moving Avg'!D1265</f>
        <v>10.355980000000001</v>
      </c>
      <c r="G1265" s="2">
        <f>'Moving Avg'!F1265</f>
        <v>10.292124999999999</v>
      </c>
      <c r="H1265" s="2">
        <f>'Moving Avg'!G1265</f>
        <v>10.163259999999998</v>
      </c>
      <c r="I1265" s="2">
        <f>'Moving Avg'!H1265</f>
        <v>10.378203000000006</v>
      </c>
      <c r="J1265" s="17" t="str">
        <f>OBV!F1265</f>
        <v>BULLISH</v>
      </c>
      <c r="K1265" s="17" t="str">
        <f>OBV!G1265</f>
        <v>NEUTRAL</v>
      </c>
      <c r="L1265" s="17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10.519399999999999</v>
      </c>
      <c r="C1266" s="2">
        <f>RSI!I1266</f>
        <v>62.018349727704425</v>
      </c>
      <c r="D1266" s="2">
        <f>MACD!E1266</f>
        <v>-1.9604882064612639E-2</v>
      </c>
      <c r="E1266" s="2">
        <f>MACD!F1266</f>
        <v>-3.4808613159567165E-3</v>
      </c>
      <c r="F1266" s="2">
        <f>'Moving Avg'!D1266</f>
        <v>10.37792</v>
      </c>
      <c r="G1266" s="2">
        <f>'Moving Avg'!F1266</f>
        <v>10.309944999999997</v>
      </c>
      <c r="H1266" s="2">
        <f>'Moving Avg'!G1266</f>
        <v>10.171373999999998</v>
      </c>
      <c r="I1266" s="2">
        <f>'Moving Avg'!H1266</f>
        <v>10.381989500000007</v>
      </c>
      <c r="J1266" s="17" t="str">
        <f>OBV!F1266</f>
        <v>BULLISH</v>
      </c>
      <c r="K1266" s="17" t="str">
        <f>OBV!G1266</f>
        <v>NEUTRAL</v>
      </c>
      <c r="L1266" s="17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10.5961</v>
      </c>
      <c r="C1267" s="2">
        <f>RSI!I1267</f>
        <v>64.694067576100323</v>
      </c>
      <c r="D1267" s="2">
        <f>MACD!E1267</f>
        <v>-4.4424996261659189E-2</v>
      </c>
      <c r="E1267" s="2">
        <f>MACD!F1267</f>
        <v>-1.1669688305097212E-2</v>
      </c>
      <c r="F1267" s="2">
        <f>'Moving Avg'!D1267</f>
        <v>10.420680000000001</v>
      </c>
      <c r="G1267" s="2">
        <f>'Moving Avg'!F1267</f>
        <v>10.325839999999996</v>
      </c>
      <c r="H1267" s="2">
        <f>'Moving Avg'!G1267</f>
        <v>10.181679999999998</v>
      </c>
      <c r="I1267" s="2">
        <f>'Moving Avg'!H1267</f>
        <v>10.386159500000005</v>
      </c>
      <c r="J1267" s="17" t="str">
        <f>OBV!F1267</f>
        <v>BULLISH</v>
      </c>
      <c r="K1267" s="17" t="str">
        <f>OBV!G1267</f>
        <v>STRONG</v>
      </c>
      <c r="L1267" s="17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10.870200000000001</v>
      </c>
      <c r="C1268" s="2">
        <f>RSI!I1268</f>
        <v>72.224592896594203</v>
      </c>
      <c r="D1268" s="2">
        <f>MACD!E1268</f>
        <v>-0.1036199575697534</v>
      </c>
      <c r="E1268" s="2">
        <f>MACD!F1268</f>
        <v>-3.0059742158028452E-2</v>
      </c>
      <c r="F1268" s="2">
        <f>'Moving Avg'!D1268</f>
        <v>10.550059999999998</v>
      </c>
      <c r="G1268" s="2">
        <f>'Moving Avg'!F1268</f>
        <v>10.355169999999998</v>
      </c>
      <c r="H1268" s="2">
        <f>'Moving Avg'!G1268</f>
        <v>10.197577999999998</v>
      </c>
      <c r="I1268" s="2">
        <f>'Moving Avg'!H1268</f>
        <v>10.391763500000003</v>
      </c>
      <c r="J1268" s="17" t="str">
        <f>OBV!F1268</f>
        <v>BULLISH</v>
      </c>
      <c r="K1268" s="17" t="str">
        <f>OBV!G1268</f>
        <v>STRONG</v>
      </c>
      <c r="L1268" s="17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10.9634</v>
      </c>
      <c r="C1269" s="2">
        <f>RSI!I1269</f>
        <v>74.236783990788211</v>
      </c>
      <c r="D1269" s="2">
        <f>MACD!E1269</f>
        <v>-0.16396677959097161</v>
      </c>
      <c r="E1269" s="2">
        <f>MACD!F1269</f>
        <v>-5.6841149644617089E-2</v>
      </c>
      <c r="F1269" s="2">
        <f>'Moving Avg'!D1269</f>
        <v>10.666279999999999</v>
      </c>
      <c r="G1269" s="2">
        <f>'Moving Avg'!F1269</f>
        <v>10.38916</v>
      </c>
      <c r="H1269" s="2">
        <f>'Moving Avg'!G1269</f>
        <v>10.215447999999999</v>
      </c>
      <c r="I1269" s="2">
        <f>'Moving Avg'!H1269</f>
        <v>10.397982000000004</v>
      </c>
      <c r="J1269" s="17" t="str">
        <f>OBV!F1269</f>
        <v>BULLISH</v>
      </c>
      <c r="K1269" s="17" t="str">
        <f>OBV!G1269</f>
        <v>STRONG</v>
      </c>
      <c r="L1269" s="17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10.952400000000001</v>
      </c>
      <c r="C1270" s="2">
        <f>RSI!I1270</f>
        <v>73.55944096168767</v>
      </c>
      <c r="D1270" s="2">
        <f>MACD!E1270</f>
        <v>-0.19594885633590309</v>
      </c>
      <c r="E1270" s="2">
        <f>MACD!F1270</f>
        <v>-8.4662690982874295E-2</v>
      </c>
      <c r="F1270" s="2">
        <f>'Moving Avg'!D1270</f>
        <v>10.7803</v>
      </c>
      <c r="G1270" s="2">
        <f>'Moving Avg'!F1270</f>
        <v>10.415745000000003</v>
      </c>
      <c r="H1270" s="2">
        <f>'Moving Avg'!G1270</f>
        <v>10.233317999999997</v>
      </c>
      <c r="I1270" s="2">
        <f>'Moving Avg'!H1270</f>
        <v>10.403933500000004</v>
      </c>
      <c r="J1270" s="17" t="str">
        <f>OBV!F1270</f>
        <v>BULLISH</v>
      </c>
      <c r="K1270" s="17" t="str">
        <f>OBV!G1270</f>
        <v>STRONG</v>
      </c>
      <c r="L1270" s="17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10.925000000000001</v>
      </c>
      <c r="C1271" s="2">
        <f>RSI!I1271</f>
        <v>71.802047896951692</v>
      </c>
      <c r="D1271" s="2">
        <f>MACD!E1271</f>
        <v>-0.20574850214647888</v>
      </c>
      <c r="E1271" s="2">
        <f>MACD!F1271</f>
        <v>-0.10887985321559522</v>
      </c>
      <c r="F1271" s="2">
        <f>'Moving Avg'!D1271</f>
        <v>10.861419999999999</v>
      </c>
      <c r="G1271" s="2">
        <f>'Moving Avg'!F1271</f>
        <v>10.440960000000002</v>
      </c>
      <c r="H1271" s="2">
        <f>'Moving Avg'!G1271</f>
        <v>10.251407999999996</v>
      </c>
      <c r="I1271" s="2">
        <f>'Moving Avg'!H1271</f>
        <v>10.410066500000005</v>
      </c>
      <c r="J1271" s="17" t="str">
        <f>OBV!F1271</f>
        <v>BULLISH</v>
      </c>
      <c r="K1271" s="17" t="str">
        <f>OBV!G1271</f>
        <v>STRONG</v>
      </c>
      <c r="L1271" s="17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11.0456</v>
      </c>
      <c r="C1272" s="2">
        <f>RSI!I1272</f>
        <v>74.670446194370015</v>
      </c>
      <c r="D1272" s="2">
        <f>MACD!E1272</f>
        <v>-0.23010265767161542</v>
      </c>
      <c r="E1272" s="2">
        <f>MACD!F1272</f>
        <v>-0.13312441410679926</v>
      </c>
      <c r="F1272" s="2">
        <f>'Moving Avg'!D1272</f>
        <v>10.951319999999999</v>
      </c>
      <c r="G1272" s="2">
        <f>'Moving Avg'!F1272</f>
        <v>10.481250000000003</v>
      </c>
      <c r="H1272" s="2">
        <f>'Moving Avg'!G1272</f>
        <v>10.272677999999999</v>
      </c>
      <c r="I1272" s="2">
        <f>'Moving Avg'!H1272</f>
        <v>10.416505000000006</v>
      </c>
      <c r="J1272" s="17" t="str">
        <f>OBV!F1272</f>
        <v>BULLISH</v>
      </c>
      <c r="K1272" s="17" t="str">
        <f>OBV!G1272</f>
        <v>STRONG</v>
      </c>
      <c r="L1272" s="17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11.1059</v>
      </c>
      <c r="C1273" s="2">
        <f>RSI!I1273</f>
        <v>75.985806067031135</v>
      </c>
      <c r="D1273" s="2">
        <f>MACD!E1273</f>
        <v>-0.28304847573066283</v>
      </c>
      <c r="E1273" s="2">
        <f>MACD!F1273</f>
        <v>-0.163109226431572</v>
      </c>
      <c r="F1273" s="2">
        <f>'Moving Avg'!D1273</f>
        <v>10.99846</v>
      </c>
      <c r="G1273" s="2">
        <f>'Moving Avg'!F1273</f>
        <v>10.516060000000001</v>
      </c>
      <c r="H1273" s="2">
        <f>'Moving Avg'!G1273</f>
        <v>10.294603999999998</v>
      </c>
      <c r="I1273" s="2">
        <f>'Moving Avg'!H1273</f>
        <v>10.423436000000006</v>
      </c>
      <c r="J1273" s="17" t="str">
        <f>OBV!F1273</f>
        <v>BULLISH</v>
      </c>
      <c r="K1273" s="17" t="str">
        <f>OBV!G1273</f>
        <v>STRONG</v>
      </c>
      <c r="L1273" s="17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11.237500000000001</v>
      </c>
      <c r="C1274" s="2">
        <f>RSI!I1274</f>
        <v>78.59794239149771</v>
      </c>
      <c r="D1274" s="2">
        <f>MACD!E1274</f>
        <v>-0.3166493477059209</v>
      </c>
      <c r="E1274" s="2">
        <f>MACD!F1274</f>
        <v>-0.19381725068644179</v>
      </c>
      <c r="F1274" s="2">
        <f>'Moving Avg'!D1274</f>
        <v>11.053280000000001</v>
      </c>
      <c r="G1274" s="2">
        <f>'Moving Avg'!F1274</f>
        <v>10.561835000000002</v>
      </c>
      <c r="H1274" s="2">
        <f>'Moving Avg'!G1274</f>
        <v>10.319161999999997</v>
      </c>
      <c r="I1274" s="2">
        <f>'Moving Avg'!H1274</f>
        <v>10.431025000000007</v>
      </c>
      <c r="J1274" s="17" t="str">
        <f>OBV!F1274</f>
        <v>BULLISH</v>
      </c>
      <c r="K1274" s="17" t="str">
        <f>OBV!G1274</f>
        <v>STRONG</v>
      </c>
      <c r="L1274" s="17" t="str">
        <f>OBV!H1274</f>
        <v>CONFIRMED BULLISH</v>
      </c>
    </row>
    <row r="1275" spans="1:12" ht="13.5" x14ac:dyDescent="0.25">
      <c r="A1275" s="3">
        <f>RSI!A1275</f>
        <v>43866</v>
      </c>
      <c r="B1275" s="2">
        <f>RSI!B1275</f>
        <v>11.144299999999999</v>
      </c>
      <c r="C1275" s="2">
        <f>RSI!I1275</f>
        <v>72.576909465432067</v>
      </c>
      <c r="D1275" s="2">
        <f>MACD!E1275</f>
        <v>-0.34220844286937435</v>
      </c>
      <c r="E1275" s="2">
        <f>MACD!F1275</f>
        <v>-0.2234954891230283</v>
      </c>
      <c r="F1275" s="2">
        <f>'Moving Avg'!D1275</f>
        <v>11.091660000000001</v>
      </c>
      <c r="G1275" s="2">
        <f>'Moving Avg'!F1275</f>
        <v>10.606515000000002</v>
      </c>
      <c r="H1275" s="2">
        <f>'Moving Avg'!G1275</f>
        <v>10.341527999999998</v>
      </c>
      <c r="I1275" s="2">
        <f>'Moving Avg'!H1275</f>
        <v>10.437978500000007</v>
      </c>
      <c r="J1275" s="17" t="str">
        <f>OBV!F1275</f>
        <v>BULLISH</v>
      </c>
      <c r="K1275" s="17" t="str">
        <f>OBV!G1275</f>
        <v>STRONG</v>
      </c>
      <c r="L1275" s="17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11.116899999999999</v>
      </c>
      <c r="C1276" s="2">
        <f>RSI!I1276</f>
        <v>70.858328248023184</v>
      </c>
      <c r="D1276" s="2">
        <f>MACD!E1276</f>
        <v>-0.3438953870245669</v>
      </c>
      <c r="E1276" s="2">
        <f>MACD!F1276</f>
        <v>-0.24757546870333602</v>
      </c>
      <c r="F1276" s="2">
        <f>'Moving Avg'!D1276</f>
        <v>11.130039999999999</v>
      </c>
      <c r="G1276" s="2">
        <f>'Moving Avg'!F1276</f>
        <v>10.65448</v>
      </c>
      <c r="H1276" s="2">
        <f>'Moving Avg'!G1276</f>
        <v>10.363125999999998</v>
      </c>
      <c r="I1276" s="2">
        <f>'Moving Avg'!H1276</f>
        <v>10.443797500000006</v>
      </c>
      <c r="J1276" s="17" t="str">
        <f>OBV!F1276</f>
        <v>BULLISH</v>
      </c>
      <c r="K1276" s="17" t="str">
        <f>OBV!G1276</f>
        <v>NEUTRAL</v>
      </c>
      <c r="L1276" s="17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11.21</v>
      </c>
      <c r="C1277" s="2">
        <f>RSI!I1277</f>
        <v>73.182034465953379</v>
      </c>
      <c r="D1277" s="2">
        <f>MACD!E1277</f>
        <v>-0.34320344427408322</v>
      </c>
      <c r="E1277" s="2">
        <f>MACD!F1277</f>
        <v>-0.26670106381748548</v>
      </c>
      <c r="F1277" s="2">
        <f>'Moving Avg'!D1277</f>
        <v>11.162920000000002</v>
      </c>
      <c r="G1277" s="2">
        <f>'Moving Avg'!F1277</f>
        <v>10.702445000000001</v>
      </c>
      <c r="H1277" s="2">
        <f>'Moving Avg'!G1277</f>
        <v>10.386367999999997</v>
      </c>
      <c r="I1277" s="2">
        <f>'Moving Avg'!H1277</f>
        <v>10.450188000000004</v>
      </c>
      <c r="J1277" s="17" t="str">
        <f>OBV!F1277</f>
        <v>BULLISH</v>
      </c>
      <c r="K1277" s="17" t="str">
        <f>OBV!G1277</f>
        <v>STRONG</v>
      </c>
      <c r="L1277" s="17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11.1662</v>
      </c>
      <c r="C1278" s="2">
        <f>RSI!I1278</f>
        <v>70.340321430249958</v>
      </c>
      <c r="D1278" s="2">
        <f>MACD!E1278</f>
        <v>-0.3003325097057612</v>
      </c>
      <c r="E1278" s="2">
        <f>MACD!F1278</f>
        <v>-0.27342735299514065</v>
      </c>
      <c r="F1278" s="2">
        <f>'Moving Avg'!D1278</f>
        <v>11.17498</v>
      </c>
      <c r="G1278" s="2">
        <f>'Moving Avg'!F1278</f>
        <v>10.753424999999998</v>
      </c>
      <c r="H1278" s="2">
        <f>'Moving Avg'!G1278</f>
        <v>10.410157999999997</v>
      </c>
      <c r="I1278" s="2">
        <f>'Moving Avg'!H1278</f>
        <v>10.455723000000008</v>
      </c>
      <c r="J1278" s="17" t="str">
        <f>OBV!F1278</f>
        <v>BULLISH</v>
      </c>
      <c r="K1278" s="17" t="str">
        <f>OBV!G1278</f>
        <v>NEUTRAL</v>
      </c>
      <c r="L1278" s="17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11.155200000000001</v>
      </c>
      <c r="C1279" s="2">
        <f>RSI!I1279</f>
        <v>69.609273086788292</v>
      </c>
      <c r="D1279" s="2">
        <f>MACD!E1279</f>
        <v>-0.25154152097325166</v>
      </c>
      <c r="E1279" s="2">
        <f>MACD!F1279</f>
        <v>-0.26905018659076285</v>
      </c>
      <c r="F1279" s="2">
        <f>'Moving Avg'!D1279</f>
        <v>11.158519999999999</v>
      </c>
      <c r="G1279" s="2">
        <f>'Moving Avg'!F1279</f>
        <v>10.803855</v>
      </c>
      <c r="H1279" s="2">
        <f>'Moving Avg'!G1279</f>
        <v>10.433179999999998</v>
      </c>
      <c r="I1279" s="2">
        <f>'Moving Avg'!H1279</f>
        <v>10.461606000000007</v>
      </c>
      <c r="J1279" s="17" t="str">
        <f>OBV!F1279</f>
        <v>BEARISH</v>
      </c>
      <c r="K1279" s="17" t="str">
        <f>OBV!G1279</f>
        <v>NEUTRAL</v>
      </c>
      <c r="L1279" s="17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11.1662</v>
      </c>
      <c r="C1280" s="2">
        <f>RSI!I1280</f>
        <v>69.945655814443953</v>
      </c>
      <c r="D1280" s="2">
        <f>MACD!E1280</f>
        <v>-0.21514127030278729</v>
      </c>
      <c r="E1280" s="2">
        <f>MACD!F1280</f>
        <v>-0.25826840333316775</v>
      </c>
      <c r="F1280" s="2">
        <f>'Moving Avg'!D1280</f>
        <v>11.162899999999999</v>
      </c>
      <c r="G1280" s="2">
        <f>'Moving Avg'!F1280</f>
        <v>10.847709999999999</v>
      </c>
      <c r="H1280" s="2">
        <f>'Moving Avg'!G1280</f>
        <v>10.456203999999998</v>
      </c>
      <c r="I1280" s="2">
        <f>'Moving Avg'!H1280</f>
        <v>10.467247000000008</v>
      </c>
      <c r="J1280" s="17" t="str">
        <f>OBV!F1280</f>
        <v>BEARISH</v>
      </c>
      <c r="K1280" s="17" t="str">
        <f>OBV!G1280</f>
        <v>NEUTRAL</v>
      </c>
      <c r="L1280" s="17" t="str">
        <f>OBV!H1280</f>
        <v>BEARISH DIVERGENCE</v>
      </c>
    </row>
    <row r="1281" spans="1:12" ht="13.5" x14ac:dyDescent="0.25">
      <c r="A1281" s="3">
        <f>RSI!A1281</f>
        <v>43874</v>
      </c>
      <c r="B1281" s="2">
        <f>RSI!B1281</f>
        <v>11.1662</v>
      </c>
      <c r="C1281" s="2">
        <f>RSI!I1281</f>
        <v>69.945655814443953</v>
      </c>
      <c r="D1281" s="2">
        <f>MACD!E1281</f>
        <v>-0.19082265487375949</v>
      </c>
      <c r="E1281" s="2">
        <f>MACD!F1281</f>
        <v>-0.24477925364128611</v>
      </c>
      <c r="F1281" s="2">
        <f>'Moving Avg'!D1281</f>
        <v>11.172760000000002</v>
      </c>
      <c r="G1281" s="2">
        <f>'Moving Avg'!F1281</f>
        <v>10.885535000000001</v>
      </c>
      <c r="H1281" s="2">
        <f>'Moving Avg'!G1281</f>
        <v>10.478897999999997</v>
      </c>
      <c r="I1281" s="2">
        <f>'Moving Avg'!H1281</f>
        <v>10.473015500000006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11.1004</v>
      </c>
      <c r="C1282" s="2">
        <f>RSI!I1282</f>
        <v>64.957665692192279</v>
      </c>
      <c r="D1282" s="2">
        <f>MACD!E1282</f>
        <v>-0.14891578916869541</v>
      </c>
      <c r="E1282" s="2">
        <f>MACD!F1282</f>
        <v>-0.22560656074676799</v>
      </c>
      <c r="F1282" s="2">
        <f>'Moving Avg'!D1282</f>
        <v>11.150840000000001</v>
      </c>
      <c r="G1282" s="2">
        <f>'Moving Avg'!F1282</f>
        <v>10.92144</v>
      </c>
      <c r="H1282" s="2">
        <f>'Moving Avg'!G1282</f>
        <v>10.499617999999998</v>
      </c>
      <c r="I1282" s="2">
        <f>'Moving Avg'!H1282</f>
        <v>10.479282500000005</v>
      </c>
      <c r="J1282" s="17" t="str">
        <f>OBV!F1282</f>
        <v>BEARISH</v>
      </c>
      <c r="K1282" s="17" t="str">
        <f>OBV!G1282</f>
        <v>NEUTRAL</v>
      </c>
      <c r="L1282" s="17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11.1333</v>
      </c>
      <c r="C1283" s="2">
        <f>RSI!I1283</f>
        <v>66.253496520157597</v>
      </c>
      <c r="D1283" s="2">
        <f>MACD!E1283</f>
        <v>-0.10817034408160708</v>
      </c>
      <c r="E1283" s="2">
        <f>MACD!F1283</f>
        <v>-0.20211931741373584</v>
      </c>
      <c r="F1283" s="2">
        <f>'Moving Avg'!D1283</f>
        <v>11.144259999999999</v>
      </c>
      <c r="G1283" s="2">
        <f>'Moving Avg'!F1283</f>
        <v>10.966939999999999</v>
      </c>
      <c r="H1283" s="2">
        <f>'Moving Avg'!G1283</f>
        <v>10.520009999999997</v>
      </c>
      <c r="I1283" s="2">
        <f>'Moving Avg'!H1283</f>
        <v>10.486138500000004</v>
      </c>
      <c r="J1283" s="17" t="str">
        <f>OBV!F1283</f>
        <v>BEARISH</v>
      </c>
      <c r="K1283" s="17" t="str">
        <f>OBV!G1283</f>
        <v>NEUTRAL</v>
      </c>
      <c r="L1283" s="17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11.155200000000001</v>
      </c>
      <c r="C1284" s="2">
        <f>RSI!I1284</f>
        <v>67.124970316171215</v>
      </c>
      <c r="D1284" s="2">
        <f>MACD!E1284</f>
        <v>-5.6702883183387343E-2</v>
      </c>
      <c r="E1284" s="2">
        <f>MACD!F1284</f>
        <v>-0.17303603056766617</v>
      </c>
      <c r="F1284" s="2">
        <f>'Moving Avg'!D1284</f>
        <v>11.144259999999999</v>
      </c>
      <c r="G1284" s="2">
        <f>'Moving Avg'!F1284</f>
        <v>11.005585000000002</v>
      </c>
      <c r="H1284" s="2">
        <f>'Moving Avg'!G1284</f>
        <v>10.540291999999999</v>
      </c>
      <c r="I1284" s="2">
        <f>'Moving Avg'!H1284</f>
        <v>10.493146500000005</v>
      </c>
      <c r="J1284" s="17" t="str">
        <f>OBV!F1284</f>
        <v>BEARISH</v>
      </c>
      <c r="K1284" s="17" t="str">
        <f>OBV!G1284</f>
        <v>NEUTRAL</v>
      </c>
      <c r="L1284" s="17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11.21</v>
      </c>
      <c r="C1285" s="2">
        <f>RSI!I1285</f>
        <v>69.263895078848094</v>
      </c>
      <c r="D1285" s="2">
        <f>MACD!E1285</f>
        <v>-3.3193016289530419E-2</v>
      </c>
      <c r="E1285" s="2">
        <f>MACD!F1285</f>
        <v>-0.14506742771203901</v>
      </c>
      <c r="F1285" s="2">
        <f>'Moving Avg'!D1285</f>
        <v>11.153020000000001</v>
      </c>
      <c r="G1285" s="2">
        <f>'Moving Avg'!F1285</f>
        <v>11.046970000000002</v>
      </c>
      <c r="H1285" s="2">
        <f>'Moving Avg'!G1285</f>
        <v>10.56134</v>
      </c>
      <c r="I1285" s="2">
        <f>'Moving Avg'!H1285</f>
        <v>10.500556000000003</v>
      </c>
      <c r="J1285" s="17" t="str">
        <f>OBV!F1285</f>
        <v>BEARISH</v>
      </c>
      <c r="K1285" s="17" t="str">
        <f>OBV!G1285</f>
        <v>NEUTRAL</v>
      </c>
      <c r="L1285" s="17" t="str">
        <f>OBV!H1285</f>
        <v>BEARISH DIVERGENCE</v>
      </c>
    </row>
    <row r="1286" spans="1:12" ht="13.5" x14ac:dyDescent="0.25">
      <c r="A1286" s="3">
        <f>RSI!A1286</f>
        <v>43881</v>
      </c>
      <c r="B1286" s="2">
        <f>RSI!B1286</f>
        <v>11.182600000000001</v>
      </c>
      <c r="C1286" s="2">
        <f>RSI!I1286</f>
        <v>66.919469078428648</v>
      </c>
      <c r="D1286" s="2">
        <f>MACD!E1286</f>
        <v>-1.7329809848023459E-2</v>
      </c>
      <c r="E1286" s="2">
        <f>MACD!F1286</f>
        <v>-0.11951990413923591</v>
      </c>
      <c r="F1286" s="2">
        <f>'Moving Avg'!D1286</f>
        <v>11.1563</v>
      </c>
      <c r="G1286" s="2">
        <f>'Moving Avg'!F1286</f>
        <v>11.080130000000002</v>
      </c>
      <c r="H1286" s="2">
        <f>'Moving Avg'!G1286</f>
        <v>10.582169999999998</v>
      </c>
      <c r="I1286" s="2">
        <f>'Moving Avg'!H1286</f>
        <v>10.507892000000002</v>
      </c>
      <c r="J1286" s="17" t="str">
        <f>OBV!F1286</f>
        <v>BULLISH</v>
      </c>
      <c r="K1286" s="17" t="str">
        <f>OBV!G1286</f>
        <v>NEUTRAL</v>
      </c>
      <c r="L1286" s="17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11.1662</v>
      </c>
      <c r="C1287" s="2">
        <f>RSI!I1287</f>
        <v>65.490618937243539</v>
      </c>
      <c r="D1287" s="2">
        <f>MACD!E1287</f>
        <v>1.0085292746868646E-2</v>
      </c>
      <c r="E1287" s="2">
        <f>MACD!F1287</f>
        <v>-9.359886476201501E-2</v>
      </c>
      <c r="F1287" s="2">
        <f>'Moving Avg'!D1287</f>
        <v>11.169460000000001</v>
      </c>
      <c r="G1287" s="2">
        <f>'Moving Avg'!F1287</f>
        <v>11.108635000000003</v>
      </c>
      <c r="H1287" s="2">
        <f>'Moving Avg'!G1287</f>
        <v>10.602671999999998</v>
      </c>
      <c r="I1287" s="2">
        <f>'Moving Avg'!H1287</f>
        <v>10.514700500000004</v>
      </c>
      <c r="J1287" s="17" t="str">
        <f>OBV!F1287</f>
        <v>BULLISH</v>
      </c>
      <c r="K1287" s="17" t="str">
        <f>OBV!G1287</f>
        <v>NEUTRAL</v>
      </c>
      <c r="L1287" s="17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11.237500000000001</v>
      </c>
      <c r="C1288" s="2">
        <f>RSI!I1288</f>
        <v>68.626946078907665</v>
      </c>
      <c r="D1288" s="2">
        <f>MACD!E1288</f>
        <v>1.9928631899597704E-2</v>
      </c>
      <c r="E1288" s="2">
        <f>MACD!F1288</f>
        <v>-7.0893365429692476E-2</v>
      </c>
      <c r="F1288" s="2">
        <f>'Moving Avg'!D1288</f>
        <v>11.190299999999999</v>
      </c>
      <c r="G1288" s="2">
        <f>'Moving Avg'!F1288</f>
        <v>11.127000000000002</v>
      </c>
      <c r="H1288" s="2">
        <f>'Moving Avg'!G1288</f>
        <v>10.624817999999996</v>
      </c>
      <c r="I1288" s="2">
        <f>'Moving Avg'!H1288</f>
        <v>10.521865500000004</v>
      </c>
      <c r="J1288" s="17" t="str">
        <f>OBV!F1288</f>
        <v>BULLISH</v>
      </c>
      <c r="K1288" s="17" t="str">
        <f>OBV!G1288</f>
        <v>NEUTRAL</v>
      </c>
      <c r="L1288" s="17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11.155200000000001</v>
      </c>
      <c r="C1289" s="2">
        <f>RSI!I1289</f>
        <v>61.660861210490829</v>
      </c>
      <c r="D1289" s="2">
        <f>MACD!E1289</f>
        <v>3.1004995829517767E-2</v>
      </c>
      <c r="E1289" s="2">
        <f>MACD!F1289</f>
        <v>-5.0513693177850427E-2</v>
      </c>
      <c r="F1289" s="2">
        <f>'Moving Avg'!D1289</f>
        <v>11.190300000000001</v>
      </c>
      <c r="G1289" s="2">
        <f>'Moving Avg'!F1289</f>
        <v>11.136590000000004</v>
      </c>
      <c r="H1289" s="2">
        <f>'Moving Avg'!G1289</f>
        <v>10.645317999999998</v>
      </c>
      <c r="I1289" s="2">
        <f>'Moving Avg'!H1289</f>
        <v>10.528194500000005</v>
      </c>
      <c r="J1289" s="17" t="str">
        <f>OBV!F1289</f>
        <v>BULLISH</v>
      </c>
      <c r="K1289" s="17" t="str">
        <f>OBV!G1289</f>
        <v>NEUTRAL</v>
      </c>
      <c r="L1289" s="17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11.1717</v>
      </c>
      <c r="C1290" s="2">
        <f>RSI!I1290</f>
        <v>62.483084929037524</v>
      </c>
      <c r="D1290" s="2">
        <f>MACD!E1290</f>
        <v>3.9799810921852696E-2</v>
      </c>
      <c r="E1290" s="2">
        <f>MACD!F1290</f>
        <v>-3.2450992357909804E-2</v>
      </c>
      <c r="F1290" s="2">
        <f>'Moving Avg'!D1290</f>
        <v>11.182640000000001</v>
      </c>
      <c r="G1290" s="2">
        <f>'Moving Avg'!F1290</f>
        <v>11.147555000000002</v>
      </c>
      <c r="H1290" s="2">
        <f>'Moving Avg'!G1290</f>
        <v>10.665929999999998</v>
      </c>
      <c r="I1290" s="2">
        <f>'Moving Avg'!H1290</f>
        <v>10.534011500000004</v>
      </c>
      <c r="J1290" s="17" t="str">
        <f>OBV!F1290</f>
        <v>BULLISH</v>
      </c>
      <c r="K1290" s="17" t="str">
        <f>OBV!G1290</f>
        <v>NEUTRAL</v>
      </c>
      <c r="L1290" s="17" t="str">
        <f>OBV!H1290</f>
        <v>BULLISH DIVERGENCE</v>
      </c>
    </row>
    <row r="1291" spans="1:12" ht="13.5" x14ac:dyDescent="0.25">
      <c r="A1291" s="3">
        <f>RSI!A1291</f>
        <v>43888</v>
      </c>
      <c r="B1291" s="2">
        <f>RSI!B1291</f>
        <v>11.21</v>
      </c>
      <c r="C1291" s="2">
        <f>RSI!I1291</f>
        <v>64.392033938612343</v>
      </c>
      <c r="D1291" s="2">
        <f>MACD!E1291</f>
        <v>4.3337061368305285E-2</v>
      </c>
      <c r="E1291" s="2">
        <f>MACD!F1291</f>
        <v>-1.7293381612666789E-2</v>
      </c>
      <c r="F1291" s="2">
        <f>'Moving Avg'!D1291</f>
        <v>11.188120000000001</v>
      </c>
      <c r="G1291" s="2">
        <f>'Moving Avg'!F1291</f>
        <v>11.161805000000003</v>
      </c>
      <c r="H1291" s="2">
        <f>'Moving Avg'!G1291</f>
        <v>10.688403999999998</v>
      </c>
      <c r="I1291" s="2">
        <f>'Moving Avg'!H1291</f>
        <v>10.539786500000002</v>
      </c>
      <c r="J1291" s="17" t="str">
        <f>OBV!F1291</f>
        <v>BULLISH</v>
      </c>
      <c r="K1291" s="17" t="str">
        <f>OBV!G1291</f>
        <v>NEUTRAL</v>
      </c>
      <c r="L1291" s="17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11.237500000000001</v>
      </c>
      <c r="C1292" s="2">
        <f>RSI!I1292</f>
        <v>65.739982715018272</v>
      </c>
      <c r="D1292" s="2">
        <f>MACD!E1292</f>
        <v>3.2955282528707386E-2</v>
      </c>
      <c r="E1292" s="2">
        <f>MACD!F1292</f>
        <v>-7.2436487843919543E-3</v>
      </c>
      <c r="F1292" s="2">
        <f>'Moving Avg'!D1292</f>
        <v>11.20238</v>
      </c>
      <c r="G1292" s="2">
        <f>'Moving Avg'!F1292</f>
        <v>11.171400000000002</v>
      </c>
      <c r="H1292" s="2">
        <f>'Moving Avg'!G1292</f>
        <v>10.710331999999996</v>
      </c>
      <c r="I1292" s="2">
        <f>'Moving Avg'!H1292</f>
        <v>10.553211500000005</v>
      </c>
      <c r="J1292" s="17" t="str">
        <f>OBV!F1292</f>
        <v>BULLISH</v>
      </c>
      <c r="K1292" s="17" t="str">
        <f>OBV!G1292</f>
        <v>NEUTRAL</v>
      </c>
      <c r="L1292" s="17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11.555400000000001</v>
      </c>
      <c r="C1293" s="2">
        <f>RSI!I1293</f>
        <v>76.713965515934561</v>
      </c>
      <c r="D1293" s="2">
        <f>MACD!E1293</f>
        <v>4.3968485942222912E-3</v>
      </c>
      <c r="E1293" s="2">
        <f>MACD!F1293</f>
        <v>-4.915549308669105E-3</v>
      </c>
      <c r="F1293" s="2">
        <f>'Moving Avg'!D1293</f>
        <v>11.26596</v>
      </c>
      <c r="G1293" s="2">
        <f>'Moving Avg'!F1293</f>
        <v>11.193875000000002</v>
      </c>
      <c r="H1293" s="2">
        <f>'Moving Avg'!G1293</f>
        <v>10.739165999999996</v>
      </c>
      <c r="I1293" s="2">
        <f>'Moving Avg'!H1293</f>
        <v>10.557920500000005</v>
      </c>
      <c r="J1293" s="17" t="str">
        <f>OBV!F1293</f>
        <v>BULLISH</v>
      </c>
      <c r="K1293" s="17" t="str">
        <f>OBV!G1293</f>
        <v>STRONG</v>
      </c>
      <c r="L1293" s="17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11.632099999999999</v>
      </c>
      <c r="C1294" s="2">
        <f>RSI!I1294</f>
        <v>78.503096450233954</v>
      </c>
      <c r="D1294" s="2">
        <f>MACD!E1294</f>
        <v>-2.5150606466633363E-2</v>
      </c>
      <c r="E1294" s="2">
        <f>MACD!F1294</f>
        <v>-8.9625607402619573E-3</v>
      </c>
      <c r="F1294" s="2">
        <f>'Moving Avg'!D1294</f>
        <v>11.361340000000002</v>
      </c>
      <c r="G1294" s="2">
        <f>'Moving Avg'!F1294</f>
        <v>11.213605000000003</v>
      </c>
      <c r="H1294" s="2">
        <f>'Moving Avg'!G1294</f>
        <v>10.769423999999997</v>
      </c>
      <c r="I1294" s="2">
        <f>'Moving Avg'!H1294</f>
        <v>10.563039500000002</v>
      </c>
      <c r="J1294" s="17" t="str">
        <f>OBV!F1294</f>
        <v>BULLISH</v>
      </c>
      <c r="K1294" s="17" t="str">
        <f>OBV!G1294</f>
        <v>STRONG</v>
      </c>
      <c r="L1294" s="17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11.5664</v>
      </c>
      <c r="C1295" s="2">
        <f>RSI!I1295</f>
        <v>73.307340522554824</v>
      </c>
      <c r="D1295" s="2">
        <f>MACD!E1295</f>
        <v>-4.0151027309564213E-2</v>
      </c>
      <c r="E1295" s="2">
        <f>MACD!F1295</f>
        <v>-1.520025405412241E-2</v>
      </c>
      <c r="F1295" s="2">
        <f>'Moving Avg'!D1295</f>
        <v>11.440280000000001</v>
      </c>
      <c r="G1295" s="2">
        <f>'Moving Avg'!F1295</f>
        <v>11.234710000000002</v>
      </c>
      <c r="H1295" s="2">
        <f>'Moving Avg'!G1295</f>
        <v>10.797929999999999</v>
      </c>
      <c r="I1295" s="2">
        <f>'Moving Avg'!H1295</f>
        <v>10.566742000000003</v>
      </c>
      <c r="J1295" s="17" t="str">
        <f>OBV!F1295</f>
        <v>BULLISH</v>
      </c>
      <c r="K1295" s="17" t="str">
        <f>OBV!G1295</f>
        <v>STRONG</v>
      </c>
      <c r="L1295" s="17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11.4567</v>
      </c>
      <c r="C1296" s="2">
        <f>RSI!I1296</f>
        <v>65.510818315185929</v>
      </c>
      <c r="D1296" s="2">
        <f>MACD!E1296</f>
        <v>-5.1596929368162847E-2</v>
      </c>
      <c r="E1296" s="2">
        <f>MACD!F1296</f>
        <v>-2.2479589116930498E-2</v>
      </c>
      <c r="F1296" s="2">
        <f>'Moving Avg'!D1296</f>
        <v>11.48962</v>
      </c>
      <c r="G1296" s="2">
        <f>'Moving Avg'!F1296</f>
        <v>11.251700000000003</v>
      </c>
      <c r="H1296" s="2">
        <f>'Moving Avg'!G1296</f>
        <v>10.823803999999997</v>
      </c>
      <c r="I1296" s="2">
        <f>'Moving Avg'!H1296</f>
        <v>10.569100000000006</v>
      </c>
      <c r="J1296" s="17" t="str">
        <f>OBV!F1296</f>
        <v>BULLISH</v>
      </c>
      <c r="K1296" s="17" t="str">
        <f>OBV!G1296</f>
        <v>STRONG</v>
      </c>
      <c r="L1296" s="17" t="str">
        <f>OBV!H1296</f>
        <v>CONFIRMED BULLISH</v>
      </c>
    </row>
    <row r="1297" spans="1:12" ht="13.5" x14ac:dyDescent="0.25">
      <c r="A1297" s="3">
        <f>RSI!A1297</f>
        <v>43896</v>
      </c>
      <c r="B1297" s="2">
        <f>RSI!B1297</f>
        <v>11.237500000000001</v>
      </c>
      <c r="C1297" s="2">
        <f>RSI!I1297</f>
        <v>53.310187824106912</v>
      </c>
      <c r="D1297" s="2">
        <f>MACD!E1297</f>
        <v>-4.9386203865715572E-2</v>
      </c>
      <c r="E1297" s="2">
        <f>MACD!F1297</f>
        <v>-2.7860912066687515E-2</v>
      </c>
      <c r="F1297" s="2">
        <f>'Moving Avg'!D1297</f>
        <v>11.489619999999999</v>
      </c>
      <c r="G1297" s="2">
        <f>'Moving Avg'!F1297</f>
        <v>11.253075000000001</v>
      </c>
      <c r="H1297" s="2">
        <f>'Moving Avg'!G1297</f>
        <v>10.842989999999995</v>
      </c>
      <c r="I1297" s="2">
        <f>'Moving Avg'!H1297</f>
        <v>10.570690000000006</v>
      </c>
      <c r="J1297" s="17" t="str">
        <f>OBV!F1297</f>
        <v>BULLISH</v>
      </c>
      <c r="K1297" s="17" t="str">
        <f>OBV!G1297</f>
        <v>NEUTRAL</v>
      </c>
      <c r="L1297" s="17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10.9086</v>
      </c>
      <c r="C1298" s="2">
        <f>RSI!I1298</f>
        <v>40.978264445265083</v>
      </c>
      <c r="D1298" s="2">
        <f>MACD!E1298</f>
        <v>-1.2571690108918787E-2</v>
      </c>
      <c r="E1298" s="2">
        <f>MACD!F1298</f>
        <v>-2.480306767513377E-2</v>
      </c>
      <c r="F1298" s="2">
        <f>'Moving Avg'!D1298</f>
        <v>11.36026</v>
      </c>
      <c r="G1298" s="2">
        <f>'Moving Avg'!F1298</f>
        <v>11.240195000000002</v>
      </c>
      <c r="H1298" s="2">
        <f>'Moving Avg'!G1298</f>
        <v>10.855489999999996</v>
      </c>
      <c r="I1298" s="2">
        <f>'Moving Avg'!H1298</f>
        <v>10.570937000000006</v>
      </c>
      <c r="J1298" s="17" t="str">
        <f>OBV!F1298</f>
        <v>BEARISH</v>
      </c>
      <c r="K1298" s="17" t="str">
        <f>OBV!G1298</f>
        <v>WEAK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10.8537</v>
      </c>
      <c r="C1299" s="2">
        <f>RSI!I1299</f>
        <v>39.342301286510654</v>
      </c>
      <c r="D1299" s="2">
        <f>MACD!E1299</f>
        <v>1.1568133376993472E-2</v>
      </c>
      <c r="E1299" s="2">
        <f>MACD!F1299</f>
        <v>-1.7528827464708324E-2</v>
      </c>
      <c r="F1299" s="2">
        <f>'Moving Avg'!D1299</f>
        <v>11.204579999999998</v>
      </c>
      <c r="G1299" s="2">
        <f>'Moving Avg'!F1299</f>
        <v>11.22512</v>
      </c>
      <c r="H1299" s="2">
        <f>'Moving Avg'!G1299</f>
        <v>10.866891999999996</v>
      </c>
      <c r="I1299" s="2">
        <f>'Moving Avg'!H1299</f>
        <v>10.571348000000008</v>
      </c>
      <c r="J1299" s="17" t="str">
        <f>OBV!F1299</f>
        <v>BEARISH</v>
      </c>
      <c r="K1299" s="17" t="str">
        <f>OBV!G1299</f>
        <v>WEAK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10.8537</v>
      </c>
      <c r="C1300" s="2">
        <f>RSI!I1300</f>
        <v>39.342301286510654</v>
      </c>
      <c r="D1300" s="2">
        <f>MACD!E1300</f>
        <v>3.6323628890148285E-2</v>
      </c>
      <c r="E1300" s="2">
        <f>MACD!F1300</f>
        <v>-6.7583361937370023E-3</v>
      </c>
      <c r="F1300" s="2">
        <f>'Moving Avg'!D1300</f>
        <v>11.062040000000001</v>
      </c>
      <c r="G1300" s="2">
        <f>'Moving Avg'!F1300</f>
        <v>11.209495</v>
      </c>
      <c r="H1300" s="2">
        <f>'Moving Avg'!G1300</f>
        <v>10.875552000000001</v>
      </c>
      <c r="I1300" s="2">
        <f>'Moving Avg'!H1300</f>
        <v>10.571759000000007</v>
      </c>
      <c r="J1300" s="17" t="str">
        <f>OBV!F1300</f>
        <v>BEARISH</v>
      </c>
      <c r="K1300" s="17" t="str">
        <f>OBV!G1300</f>
        <v>WEAK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10.579700000000001</v>
      </c>
      <c r="C1301" s="2">
        <f>RSI!I1301</f>
        <v>31.95747889973218</v>
      </c>
      <c r="D1301" s="2">
        <f>MACD!E1301</f>
        <v>8.5117551256406188E-2</v>
      </c>
      <c r="E1301" s="2">
        <f>MACD!F1301</f>
        <v>1.1616841296291636E-2</v>
      </c>
      <c r="F1301" s="2">
        <f>'Moving Avg'!D1301</f>
        <v>10.88664</v>
      </c>
      <c r="G1301" s="2">
        <f>'Moving Avg'!F1301</f>
        <v>11.18017</v>
      </c>
      <c r="H1301" s="2">
        <f>'Moving Avg'!G1301</f>
        <v>10.878731999999998</v>
      </c>
      <c r="I1301" s="2">
        <f>'Moving Avg'!H1301</f>
        <v>10.570800000000006</v>
      </c>
      <c r="J1301" s="17" t="str">
        <f>OBV!F1301</f>
        <v>BEARISH</v>
      </c>
      <c r="K1301" s="17" t="str">
        <f>OBV!G1301</f>
        <v>WEAK</v>
      </c>
      <c r="L1301" s="17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10.2288</v>
      </c>
      <c r="C1302" s="2">
        <f>RSI!I1302</f>
        <v>25.385652121910169</v>
      </c>
      <c r="D1302" s="2">
        <f>MACD!E1302</f>
        <v>0.15978267503331622</v>
      </c>
      <c r="E1302" s="2">
        <f>MACD!F1302</f>
        <v>4.1250008043696558E-2</v>
      </c>
      <c r="F1302" s="2">
        <f>'Moving Avg'!D1302</f>
        <v>10.684900000000001</v>
      </c>
      <c r="G1302" s="2">
        <f>'Moving Avg'!F1302</f>
        <v>11.136590000000002</v>
      </c>
      <c r="H1302" s="2">
        <f>'Moving Avg'!G1302</f>
        <v>10.878511999999999</v>
      </c>
      <c r="I1302" s="2">
        <f>'Moving Avg'!H1302</f>
        <v>10.567949500000005</v>
      </c>
      <c r="J1302" s="17" t="str">
        <f>OBV!F1302</f>
        <v>BEARISH</v>
      </c>
      <c r="K1302" s="17" t="str">
        <f>OBV!G1302</f>
        <v>WEAK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9.6204000000000001</v>
      </c>
      <c r="C1303" s="2">
        <f>RSI!I1303</f>
        <v>18.342551834837096</v>
      </c>
      <c r="D1303" s="2">
        <f>MACD!E1303</f>
        <v>0.32192962186669938</v>
      </c>
      <c r="E1303" s="2">
        <f>MACD!F1303</f>
        <v>9.7385930808297133E-2</v>
      </c>
      <c r="F1303" s="2">
        <f>'Moving Avg'!D1303</f>
        <v>10.42726</v>
      </c>
      <c r="G1303" s="2">
        <f>'Moving Avg'!F1303</f>
        <v>11.060945</v>
      </c>
      <c r="H1303" s="2">
        <f>'Moving Avg'!G1303</f>
        <v>10.862725999999999</v>
      </c>
      <c r="I1303" s="2">
        <f>'Moving Avg'!H1303</f>
        <v>10.562002</v>
      </c>
      <c r="J1303" s="17" t="str">
        <f>OBV!F1303</f>
        <v>BEARISH</v>
      </c>
      <c r="K1303" s="17" t="str">
        <f>OBV!G1303</f>
        <v>WEAK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9.1928000000000001</v>
      </c>
      <c r="C1304" s="2">
        <f>RSI!I1304</f>
        <v>15.159197792479588</v>
      </c>
      <c r="D1304" s="2">
        <f>MACD!E1304</f>
        <v>0.51082447056103675</v>
      </c>
      <c r="E1304" s="2">
        <f>MACD!F1304</f>
        <v>0.18007363875884508</v>
      </c>
      <c r="F1304" s="2">
        <f>'Moving Avg'!D1304</f>
        <v>10.095079999999999</v>
      </c>
      <c r="G1304" s="2">
        <f>'Moving Avg'!F1304</f>
        <v>10.962825000000002</v>
      </c>
      <c r="H1304" s="2">
        <f>'Moving Avg'!G1304</f>
        <v>10.840141999999998</v>
      </c>
      <c r="I1304" s="2">
        <f>'Moving Avg'!H1304</f>
        <v>10.552738</v>
      </c>
      <c r="J1304" s="17" t="str">
        <f>OBV!F1304</f>
        <v>BEARISH</v>
      </c>
      <c r="K1304" s="17" t="str">
        <f>OBV!G1304</f>
        <v>WEAK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9.4284999999999997</v>
      </c>
      <c r="C1305" s="2">
        <f>RSI!I1305</f>
        <v>23.08333856026124</v>
      </c>
      <c r="D1305" s="2">
        <f>MACD!E1305</f>
        <v>0.65322898767983872</v>
      </c>
      <c r="E1305" s="2">
        <f>MACD!F1305</f>
        <v>0.27470470854304385</v>
      </c>
      <c r="F1305" s="2">
        <f>'Moving Avg'!D1305</f>
        <v>9.8100400000000008</v>
      </c>
      <c r="G1305" s="2">
        <f>'Moving Avg'!F1305</f>
        <v>10.873750000000001</v>
      </c>
      <c r="H1305" s="2">
        <f>'Moving Avg'!G1305</f>
        <v>10.823698</v>
      </c>
      <c r="I1305" s="2">
        <f>'Moving Avg'!H1305</f>
        <v>10.544241499999998</v>
      </c>
      <c r="J1305" s="17" t="str">
        <f>OBV!F1305</f>
        <v>BEARISH</v>
      </c>
      <c r="K1305" s="17" t="str">
        <f>OBV!G1305</f>
        <v>WEAK</v>
      </c>
      <c r="L1305" s="17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9.3133999999999997</v>
      </c>
      <c r="C1306" s="2">
        <f>RSI!I1306</f>
        <v>22.002597162112878</v>
      </c>
      <c r="D1306" s="2">
        <f>MACD!E1306</f>
        <v>0.77336780892471246</v>
      </c>
      <c r="E1306" s="2">
        <f>MACD!F1306</f>
        <v>0.37443732861937762</v>
      </c>
      <c r="F1306" s="2">
        <f>'Moving Avg'!D1306</f>
        <v>9.5567799999999998</v>
      </c>
      <c r="G1306" s="2">
        <f>'Moving Avg'!F1306</f>
        <v>10.780289999999999</v>
      </c>
      <c r="H1306" s="2">
        <f>'Moving Avg'!G1306</f>
        <v>10.806813999999997</v>
      </c>
      <c r="I1306" s="2">
        <f>'Moving Avg'!H1306</f>
        <v>10.535169499999997</v>
      </c>
      <c r="J1306" s="17" t="str">
        <f>OBV!F1306</f>
        <v>BEARISH</v>
      </c>
      <c r="K1306" s="17" t="str">
        <f>OBV!G1306</f>
        <v>WEAK</v>
      </c>
      <c r="L1306" s="17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9.5655000000000001</v>
      </c>
      <c r="C1307" s="2">
        <f>RSI!I1307</f>
        <v>29.759574222517216</v>
      </c>
      <c r="D1307" s="2">
        <f>MACD!E1307</f>
        <v>0.83070827788950297</v>
      </c>
      <c r="E1307" s="2">
        <f>MACD!F1307</f>
        <v>0.46569151847340273</v>
      </c>
      <c r="F1307" s="2">
        <f>'Moving Avg'!D1307</f>
        <v>9.4241200000000003</v>
      </c>
      <c r="G1307" s="2">
        <f>'Moving Avg'!F1307</f>
        <v>10.700254999999999</v>
      </c>
      <c r="H1307" s="2">
        <f>'Moving Avg'!G1307</f>
        <v>10.793109999999999</v>
      </c>
      <c r="I1307" s="2">
        <f>'Moving Avg'!H1307</f>
        <v>10.527768999999999</v>
      </c>
      <c r="J1307" s="17" t="str">
        <f>OBV!F1307</f>
        <v>BEARISH</v>
      </c>
      <c r="K1307" s="17" t="str">
        <f>OBV!G1307</f>
        <v>WEAK</v>
      </c>
      <c r="L1307" s="17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9.8506</v>
      </c>
      <c r="C1308" s="2">
        <f>RSI!I1308</f>
        <v>37.348072767521963</v>
      </c>
      <c r="D1308" s="2">
        <f>MACD!E1308</f>
        <v>0.81350199827058489</v>
      </c>
      <c r="E1308" s="2">
        <f>MACD!F1308</f>
        <v>0.53525361443283925</v>
      </c>
      <c r="F1308" s="2">
        <f>'Moving Avg'!D1308</f>
        <v>9.4701599999999999</v>
      </c>
      <c r="G1308" s="2">
        <f>'Moving Avg'!F1308</f>
        <v>10.63091</v>
      </c>
      <c r="H1308" s="2">
        <f>'Moving Avg'!G1308</f>
        <v>10.787189999999999</v>
      </c>
      <c r="I1308" s="2">
        <f>'Moving Avg'!H1308</f>
        <v>10.521876500000001</v>
      </c>
      <c r="J1308" s="17" t="str">
        <f>OBV!F1308</f>
        <v>BULLISH</v>
      </c>
      <c r="K1308" s="17" t="str">
        <f>OBV!G1308</f>
        <v>NEUTRAL</v>
      </c>
      <c r="L1308" s="17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9.8012999999999995</v>
      </c>
      <c r="C1309" s="2">
        <f>RSI!I1309</f>
        <v>36.611491737743279</v>
      </c>
      <c r="D1309" s="2">
        <f>MACD!E1309</f>
        <v>0.79801329488515904</v>
      </c>
      <c r="E1309" s="2">
        <f>MACD!F1309</f>
        <v>0.5878055505233033</v>
      </c>
      <c r="F1309" s="2">
        <f>'Moving Avg'!D1309</f>
        <v>9.5918600000000005</v>
      </c>
      <c r="G1309" s="2">
        <f>'Moving Avg'!F1309</f>
        <v>10.563214999999998</v>
      </c>
      <c r="H1309" s="2">
        <f>'Moving Avg'!G1309</f>
        <v>10.780283999999996</v>
      </c>
      <c r="I1309" s="2">
        <f>'Moving Avg'!H1309</f>
        <v>10.516888500000002</v>
      </c>
      <c r="J1309" s="17" t="str">
        <f>OBV!F1309</f>
        <v>BULLISH</v>
      </c>
      <c r="K1309" s="17" t="str">
        <f>OBV!G1309</f>
        <v>STRONG</v>
      </c>
      <c r="L1309" s="17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9.8670000000000009</v>
      </c>
      <c r="C1310" s="2">
        <f>RSI!I1310</f>
        <v>38.356286154146943</v>
      </c>
      <c r="D1310" s="2">
        <f>MACD!E1310</f>
        <v>0.7839105979890526</v>
      </c>
      <c r="E1310" s="2">
        <f>MACD!F1310</f>
        <v>0.62702656001645318</v>
      </c>
      <c r="F1310" s="2">
        <f>'Moving Avg'!D1310</f>
        <v>9.6795600000000004</v>
      </c>
      <c r="G1310" s="2">
        <f>'Moving Avg'!F1310</f>
        <v>10.497979999999998</v>
      </c>
      <c r="H1310" s="2">
        <f>'Moving Avg'!G1310</f>
        <v>10.771841999999998</v>
      </c>
      <c r="I1310" s="2">
        <f>'Moving Avg'!H1310</f>
        <v>10.513024000000005</v>
      </c>
      <c r="J1310" s="17" t="str">
        <f>OBV!F1310</f>
        <v>BULLISH</v>
      </c>
      <c r="K1310" s="17" t="str">
        <f>OBV!G1310</f>
        <v>STRONG</v>
      </c>
      <c r="L1310" s="17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9.7957999999999998</v>
      </c>
      <c r="C1311" s="2">
        <f>RSI!I1311</f>
        <v>37.162469576408597</v>
      </c>
      <c r="D1311" s="2">
        <f>MACD!E1311</f>
        <v>0.73829269474578929</v>
      </c>
      <c r="E1311" s="2">
        <f>MACD!F1311</f>
        <v>0.64927978696232036</v>
      </c>
      <c r="F1311" s="2">
        <f>'Moving Avg'!D1311</f>
        <v>9.7760400000000001</v>
      </c>
      <c r="G1311" s="2">
        <f>'Moving Avg'!F1311</f>
        <v>10.427269999999998</v>
      </c>
      <c r="H1311" s="2">
        <f>'Moving Avg'!G1311</f>
        <v>10.759563999999996</v>
      </c>
      <c r="I1311" s="2">
        <f>'Moving Avg'!H1311</f>
        <v>10.507734500000003</v>
      </c>
      <c r="J1311" s="17" t="str">
        <f>OBV!F1311</f>
        <v>BULLISH</v>
      </c>
      <c r="K1311" s="17" t="str">
        <f>OBV!G1311</f>
        <v>STRONG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9.8670000000000009</v>
      </c>
      <c r="C1312" s="2">
        <f>RSI!I1312</f>
        <v>39.200386869449339</v>
      </c>
      <c r="D1312" s="2">
        <f>MACD!E1312</f>
        <v>0.64381322417347775</v>
      </c>
      <c r="E1312" s="2">
        <f>MACD!F1312</f>
        <v>0.6481864744045519</v>
      </c>
      <c r="F1312" s="2">
        <f>'Moving Avg'!D1312</f>
        <v>9.8363400000000016</v>
      </c>
      <c r="G1312" s="2">
        <f>'Moving Avg'!F1312</f>
        <v>10.358744999999997</v>
      </c>
      <c r="H1312" s="2">
        <f>'Moving Avg'!G1312</f>
        <v>10.749257999999998</v>
      </c>
      <c r="I1312" s="2">
        <f>'Moving Avg'!H1312</f>
        <v>10.502472000000004</v>
      </c>
      <c r="J1312" s="17" t="str">
        <f>OBV!F1312</f>
        <v>BULLISH</v>
      </c>
      <c r="K1312" s="17" t="str">
        <f>OBV!G1312</f>
        <v>STRONG</v>
      </c>
      <c r="L1312" s="17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10.0808</v>
      </c>
      <c r="C1313" s="2">
        <f>RSI!I1313</f>
        <v>44.97159529872016</v>
      </c>
      <c r="D1313" s="2">
        <f>MACD!E1313</f>
        <v>0.45713998399091871</v>
      </c>
      <c r="E1313" s="2">
        <f>MACD!F1313</f>
        <v>0.60997717632182535</v>
      </c>
      <c r="F1313" s="2">
        <f>'Moving Avg'!D1313</f>
        <v>9.8823800000000013</v>
      </c>
      <c r="G1313" s="2">
        <f>'Moving Avg'!F1313</f>
        <v>10.285015</v>
      </c>
      <c r="H1313" s="2">
        <f>'Moving Avg'!G1313</f>
        <v>10.746407999999997</v>
      </c>
      <c r="I1313" s="2">
        <f>'Moving Avg'!H1313</f>
        <v>10.499155500000004</v>
      </c>
      <c r="J1313" s="17" t="str">
        <f>OBV!F1313</f>
        <v>BULLISH</v>
      </c>
      <c r="K1313" s="17" t="str">
        <f>OBV!G1313</f>
        <v>STRONG</v>
      </c>
      <c r="L1313" s="17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10.0589</v>
      </c>
      <c r="C1314" s="2">
        <f>RSI!I1314</f>
        <v>44.505578585884528</v>
      </c>
      <c r="D1314" s="2">
        <f>MACD!E1314</f>
        <v>0.23626733160867275</v>
      </c>
      <c r="E1314" s="2">
        <f>MACD!F1314</f>
        <v>0.53523520737919483</v>
      </c>
      <c r="F1314" s="2">
        <f>'Moving Avg'!D1314</f>
        <v>9.9339000000000013</v>
      </c>
      <c r="G1314" s="2">
        <f>'Moving Avg'!F1314</f>
        <v>10.206354999999999</v>
      </c>
      <c r="H1314" s="2">
        <f>'Moving Avg'!G1314</f>
        <v>10.739939999999999</v>
      </c>
      <c r="I1314" s="2">
        <f>'Moving Avg'!H1314</f>
        <v>10.495455500000002</v>
      </c>
      <c r="J1314" s="17" t="str">
        <f>OBV!F1314</f>
        <v>BULLISH</v>
      </c>
      <c r="K1314" s="17" t="str">
        <f>OBV!G1314</f>
        <v>NEUTRAL</v>
      </c>
      <c r="L1314" s="17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9.7574000000000005</v>
      </c>
      <c r="C1315" s="2">
        <f>RSI!I1315</f>
        <v>38.578550450524908</v>
      </c>
      <c r="D1315" s="2">
        <f>MACD!E1315</f>
        <v>0.10925123835638928</v>
      </c>
      <c r="E1315" s="2">
        <f>MACD!F1315</f>
        <v>0.45003841357463376</v>
      </c>
      <c r="F1315" s="2">
        <f>'Moving Avg'!D1315</f>
        <v>9.9119799999999998</v>
      </c>
      <c r="G1315" s="2">
        <f>'Moving Avg'!F1315</f>
        <v>10.115905000000001</v>
      </c>
      <c r="H1315" s="2">
        <f>'Moving Avg'!G1315</f>
        <v>10.727441999999998</v>
      </c>
      <c r="I1315" s="2">
        <f>'Moving Avg'!H1315</f>
        <v>10.490248000000003</v>
      </c>
      <c r="J1315" s="17" t="str">
        <f>OBV!F1315</f>
        <v>BEARISH</v>
      </c>
      <c r="K1315" s="17" t="str">
        <f>OBV!G1315</f>
        <v>NEUTRAL</v>
      </c>
      <c r="L1315" s="17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9.7026000000000003</v>
      </c>
      <c r="C1316" s="2">
        <f>RSI!I1316</f>
        <v>37.598450405867176</v>
      </c>
      <c r="D1316" s="2">
        <f>MACD!E1316</f>
        <v>-8.9044043723962574E-3</v>
      </c>
      <c r="E1316" s="2">
        <f>MACD!F1316</f>
        <v>0.3582498499852278</v>
      </c>
      <c r="F1316" s="2">
        <f>'Moving Avg'!D1316</f>
        <v>9.8933400000000002</v>
      </c>
      <c r="G1316" s="2">
        <f>'Moving Avg'!F1316</f>
        <v>10.0282</v>
      </c>
      <c r="H1316" s="2">
        <f>'Moving Avg'!G1316</f>
        <v>10.711105999999999</v>
      </c>
      <c r="I1316" s="2">
        <f>'Moving Avg'!H1316</f>
        <v>10.484766500000003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9.6532</v>
      </c>
      <c r="C1317" s="2">
        <f>RSI!I1317</f>
        <v>36.693459455786687</v>
      </c>
      <c r="D1317" s="2">
        <f>MACD!E1317</f>
        <v>-6.3366467429167628E-2</v>
      </c>
      <c r="E1317" s="2">
        <f>MACD!F1317</f>
        <v>0.27392658650234875</v>
      </c>
      <c r="F1317" s="2">
        <f>'Moving Avg'!D1317</f>
        <v>9.850579999999999</v>
      </c>
      <c r="G1317" s="2">
        <f>'Moving Avg'!F1317</f>
        <v>9.9489849999999986</v>
      </c>
      <c r="H1317" s="2">
        <f>'Moving Avg'!G1317</f>
        <v>10.692247999999999</v>
      </c>
      <c r="I1317" s="2">
        <f>'Moving Avg'!H1317</f>
        <v>10.478627000000003</v>
      </c>
      <c r="J1317" s="17" t="str">
        <f>OBV!F1317</f>
        <v>BEARISH</v>
      </c>
      <c r="K1317" s="17" t="str">
        <f>OBV!G1317</f>
        <v>WEAK</v>
      </c>
      <c r="L1317" s="17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9.6860999999999997</v>
      </c>
      <c r="C1318" s="2">
        <f>RSI!I1318</f>
        <v>37.767802701666987</v>
      </c>
      <c r="D1318" s="2">
        <f>MACD!E1318</f>
        <v>-6.4888978742260406E-2</v>
      </c>
      <c r="E1318" s="2">
        <f>MACD!F1318</f>
        <v>0.20616347345342692</v>
      </c>
      <c r="F1318" s="2">
        <f>'Moving Avg'!D1318</f>
        <v>9.7716399999999997</v>
      </c>
      <c r="G1318" s="2">
        <f>'Moving Avg'!F1318</f>
        <v>9.8878599999999999</v>
      </c>
      <c r="H1318" s="2">
        <f>'Moving Avg'!G1318</f>
        <v>10.668566</v>
      </c>
      <c r="I1318" s="2">
        <f>'Moving Avg'!H1318</f>
        <v>10.473063000000002</v>
      </c>
      <c r="J1318" s="17" t="str">
        <f>OBV!F1318</f>
        <v>BEARISH</v>
      </c>
      <c r="K1318" s="17" t="str">
        <f>OBV!G1318</f>
        <v>WEAK</v>
      </c>
      <c r="L1318" s="17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9.6532</v>
      </c>
      <c r="C1319" s="2">
        <f>RSI!I1319</f>
        <v>37.089949883319314</v>
      </c>
      <c r="D1319" s="2">
        <f>MACD!E1319</f>
        <v>-6.861528841784903E-2</v>
      </c>
      <c r="E1319" s="2">
        <f>MACD!F1319</f>
        <v>0.15120772107917174</v>
      </c>
      <c r="F1319" s="2">
        <f>'Moving Avg'!D1319</f>
        <v>9.6905000000000001</v>
      </c>
      <c r="G1319" s="2">
        <f>'Moving Avg'!F1319</f>
        <v>9.8278349999999985</v>
      </c>
      <c r="H1319" s="2">
        <f>'Moving Avg'!G1319</f>
        <v>10.642362</v>
      </c>
      <c r="I1319" s="2">
        <f>'Moving Avg'!H1319</f>
        <v>10.467334500000002</v>
      </c>
      <c r="J1319" s="17" t="str">
        <f>OBV!F1319</f>
        <v>BEARISH</v>
      </c>
      <c r="K1319" s="17" t="str">
        <f>OBV!G1319</f>
        <v>WEAK</v>
      </c>
      <c r="L1319" s="17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9.5929000000000002</v>
      </c>
      <c r="C1320" s="2">
        <f>RSI!I1320</f>
        <v>35.820963256882024</v>
      </c>
      <c r="D1320" s="2">
        <f>MACD!E1320</f>
        <v>-5.4490712939545105E-2</v>
      </c>
      <c r="E1320" s="2">
        <f>MACD!F1320</f>
        <v>0.11006803427542837</v>
      </c>
      <c r="F1320" s="2">
        <f>'Moving Avg'!D1320</f>
        <v>9.6576000000000004</v>
      </c>
      <c r="G1320" s="2">
        <f>'Moving Avg'!F1320</f>
        <v>9.7647950000000012</v>
      </c>
      <c r="H1320" s="2">
        <f>'Moving Avg'!G1320</f>
        <v>10.615172000000003</v>
      </c>
      <c r="I1320" s="2">
        <f>'Moving Avg'!H1320</f>
        <v>10.461578500000003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9.5381</v>
      </c>
      <c r="C1321" s="2">
        <f>RSI!I1321</f>
        <v>34.660365138861138</v>
      </c>
      <c r="D1321" s="2">
        <f>MACD!E1321</f>
        <v>-4.6574413485720001E-2</v>
      </c>
      <c r="E1321" s="2">
        <f>MACD!F1321</f>
        <v>7.873954472319869E-2</v>
      </c>
      <c r="F1321" s="2">
        <f>'Moving Avg'!D1321</f>
        <v>9.6247000000000007</v>
      </c>
      <c r="G1321" s="2">
        <f>'Moving Avg'!F1321</f>
        <v>9.7127149999999993</v>
      </c>
      <c r="H1321" s="2">
        <f>'Moving Avg'!G1321</f>
        <v>10.587434000000004</v>
      </c>
      <c r="I1321" s="2">
        <f>'Moving Avg'!H1321</f>
        <v>10.455274500000003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9.5381</v>
      </c>
      <c r="C1322" s="2">
        <f>RSI!I1322</f>
        <v>34.660365138861138</v>
      </c>
      <c r="D1322" s="2">
        <f>MACD!E1322</f>
        <v>-2.5950823731461625E-2</v>
      </c>
      <c r="E1322" s="2">
        <f>MACD!F1322</f>
        <v>5.7801471032266634E-2</v>
      </c>
      <c r="F1322" s="2">
        <f>'Moving Avg'!D1322</f>
        <v>9.60168</v>
      </c>
      <c r="G1322" s="2">
        <f>'Moving Avg'!F1322</f>
        <v>9.6781800000000011</v>
      </c>
      <c r="H1322" s="2">
        <f>'Moving Avg'!G1322</f>
        <v>10.557284000000003</v>
      </c>
      <c r="I1322" s="2">
        <f>'Moving Avg'!H1322</f>
        <v>10.450478000000006</v>
      </c>
      <c r="J1322" s="17" t="str">
        <f>OBV!F1322</f>
        <v>BEARISH</v>
      </c>
      <c r="K1322" s="17" t="str">
        <f>OBV!G1322</f>
        <v>NEUTRAL</v>
      </c>
      <c r="L1322" s="17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9.5820000000000007</v>
      </c>
      <c r="C1323" s="2">
        <f>RSI!I1323</f>
        <v>36.5697537494827</v>
      </c>
      <c r="D1323" s="2">
        <f>MACD!E1323</f>
        <v>2.3891599280922549E-2</v>
      </c>
      <c r="E1323" s="2">
        <f>MACD!F1323</f>
        <v>5.1019496681997817E-2</v>
      </c>
      <c r="F1323" s="2">
        <f>'Moving Avg'!D1323</f>
        <v>9.5808599999999995</v>
      </c>
      <c r="G1323" s="2">
        <f>'Moving Avg'!F1323</f>
        <v>9.6762599999999992</v>
      </c>
      <c r="H1323" s="2">
        <f>'Moving Avg'!G1323</f>
        <v>10.526806000000001</v>
      </c>
      <c r="I1323" s="2">
        <f>'Moving Avg'!H1323</f>
        <v>10.444667500000003</v>
      </c>
      <c r="J1323" s="17" t="str">
        <f>OBV!F1323</f>
        <v>BEARISH</v>
      </c>
      <c r="K1323" s="17" t="str">
        <f>OBV!G1323</f>
        <v>NEUTRAL</v>
      </c>
      <c r="L1323" s="17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9.6532</v>
      </c>
      <c r="C1324" s="2">
        <f>RSI!I1324</f>
        <v>39.650064904862404</v>
      </c>
      <c r="D1324" s="2">
        <f>MACD!E1324</f>
        <v>5.9710687404232132E-2</v>
      </c>
      <c r="E1324" s="2">
        <f>MACD!F1324</f>
        <v>5.2757734826444677E-2</v>
      </c>
      <c r="F1324" s="2">
        <f>'Moving Avg'!D1324</f>
        <v>9.5808599999999995</v>
      </c>
      <c r="G1324" s="2">
        <f>'Moving Avg'!F1324</f>
        <v>9.6992799999999981</v>
      </c>
      <c r="H1324" s="2">
        <f>'Moving Avg'!G1324</f>
        <v>10.495120000000002</v>
      </c>
      <c r="I1324" s="2">
        <f>'Moving Avg'!H1324</f>
        <v>10.439213000000002</v>
      </c>
      <c r="J1324" s="17" t="str">
        <f>OBV!F1324</f>
        <v>BEARISH</v>
      </c>
      <c r="K1324" s="17" t="str">
        <f>OBV!G1324</f>
        <v>NEUTRAL</v>
      </c>
      <c r="L1324" s="17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9.9382999999999999</v>
      </c>
      <c r="C1325" s="2">
        <f>RSI!I1325</f>
        <v>50.099742373871194</v>
      </c>
      <c r="D1325" s="2">
        <f>MACD!E1325</f>
        <v>2.421383978113667E-2</v>
      </c>
      <c r="E1325" s="2">
        <f>MACD!F1325</f>
        <v>4.7048955817383081E-2</v>
      </c>
      <c r="F1325" s="2">
        <f>'Moving Avg'!D1325</f>
        <v>9.6499399999999991</v>
      </c>
      <c r="G1325" s="2">
        <f>'Moving Avg'!F1325</f>
        <v>9.7247699999999977</v>
      </c>
      <c r="H1325" s="2">
        <f>'Moving Avg'!G1325</f>
        <v>10.471000000000002</v>
      </c>
      <c r="I1325" s="2">
        <f>'Moving Avg'!H1325</f>
        <v>10.436005999999999</v>
      </c>
      <c r="J1325" s="17" t="str">
        <f>OBV!F1325</f>
        <v>BULLISH</v>
      </c>
      <c r="K1325" s="17" t="str">
        <f>OBV!G1325</f>
        <v>STRONG</v>
      </c>
      <c r="L1325" s="17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10.097300000000001</v>
      </c>
      <c r="C1326" s="2">
        <f>RSI!I1326</f>
        <v>54.80026902151328</v>
      </c>
      <c r="D1326" s="2">
        <f>MACD!E1326</f>
        <v>-2.6143107385461661E-2</v>
      </c>
      <c r="E1326" s="2">
        <f>MACD!F1326</f>
        <v>3.2410543176814133E-2</v>
      </c>
      <c r="F1326" s="2">
        <f>'Moving Avg'!D1326</f>
        <v>9.7617799999999981</v>
      </c>
      <c r="G1326" s="2">
        <f>'Moving Avg'!F1326</f>
        <v>9.7639649999999971</v>
      </c>
      <c r="H1326" s="2">
        <f>'Moving Avg'!G1326</f>
        <v>10.450608000000003</v>
      </c>
      <c r="I1326" s="2">
        <f>'Moving Avg'!H1326</f>
        <v>10.433045999999997</v>
      </c>
      <c r="J1326" s="17" t="str">
        <f>OBV!F1326</f>
        <v>BULLISH</v>
      </c>
      <c r="K1326" s="17" t="str">
        <f>OBV!G1326</f>
        <v>STRONG</v>
      </c>
      <c r="L1326" s="17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10.3988</v>
      </c>
      <c r="C1327" s="2">
        <f>RSI!I1327</f>
        <v>62.092265313679086</v>
      </c>
      <c r="D1327" s="2">
        <f>MACD!E1327</f>
        <v>-9.9729967901907912E-2</v>
      </c>
      <c r="E1327" s="2">
        <f>MACD!F1327</f>
        <v>5.9824409610697224E-3</v>
      </c>
      <c r="F1327" s="2">
        <f>'Moving Avg'!D1327</f>
        <v>9.9339199999999988</v>
      </c>
      <c r="G1327" s="2">
        <f>'Moving Avg'!F1327</f>
        <v>9.8056299999999972</v>
      </c>
      <c r="H1327" s="2">
        <f>'Moving Avg'!G1327</f>
        <v>10.434384000000001</v>
      </c>
      <c r="I1327" s="2">
        <f>'Moving Avg'!H1327</f>
        <v>10.431456499999998</v>
      </c>
      <c r="J1327" s="17" t="str">
        <f>OBV!F1327</f>
        <v>BULLISH</v>
      </c>
      <c r="K1327" s="17" t="str">
        <f>OBV!G1327</f>
        <v>STRONG</v>
      </c>
      <c r="L1327" s="17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10.6838</v>
      </c>
      <c r="C1328" s="2">
        <f>RSI!I1328</f>
        <v>67.43965478749368</v>
      </c>
      <c r="D1328" s="2">
        <f>MACD!E1328</f>
        <v>-0.18079340599425819</v>
      </c>
      <c r="E1328" s="2">
        <f>MACD!F1328</f>
        <v>-3.1372728429995861E-2</v>
      </c>
      <c r="F1328" s="2">
        <f>'Moving Avg'!D1328</f>
        <v>10.15428</v>
      </c>
      <c r="G1328" s="2">
        <f>'Moving Avg'!F1328</f>
        <v>9.8472899999999974</v>
      </c>
      <c r="H1328" s="2">
        <f>'Moving Avg'!G1328</f>
        <v>10.424736000000003</v>
      </c>
      <c r="I1328" s="2">
        <f>'Moving Avg'!H1328</f>
        <v>10.430880999999998</v>
      </c>
      <c r="J1328" s="17" t="str">
        <f>OBV!F1328</f>
        <v>BULLISH</v>
      </c>
      <c r="K1328" s="17" t="str">
        <f>OBV!G1328</f>
        <v>STRONG</v>
      </c>
      <c r="L1328" s="17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10.8592</v>
      </c>
      <c r="C1329" s="2">
        <f>RSI!I1329</f>
        <v>70.223570118005881</v>
      </c>
      <c r="D1329" s="2">
        <f>MACD!E1329</f>
        <v>-0.27166825457379851</v>
      </c>
      <c r="E1329" s="2">
        <f>MACD!F1329</f>
        <v>-7.943183365875639E-2</v>
      </c>
      <c r="F1329" s="2">
        <f>'Moving Avg'!D1329</f>
        <v>10.395480000000001</v>
      </c>
      <c r="G1329" s="2">
        <f>'Moving Avg'!F1329</f>
        <v>9.9001849999999969</v>
      </c>
      <c r="H1329" s="2">
        <f>'Moving Avg'!G1329</f>
        <v>10.418816000000003</v>
      </c>
      <c r="I1329" s="2">
        <f>'Moving Avg'!H1329</f>
        <v>10.431757999999997</v>
      </c>
      <c r="J1329" s="17" t="str">
        <f>OBV!F1329</f>
        <v>BULLISH</v>
      </c>
      <c r="K1329" s="17" t="str">
        <f>OBV!G1329</f>
        <v>STRONG</v>
      </c>
      <c r="L1329" s="17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10.689299999999999</v>
      </c>
      <c r="C1330" s="2">
        <f>RSI!I1330</f>
        <v>64.473213097992726</v>
      </c>
      <c r="D1330" s="2">
        <f>MACD!E1330</f>
        <v>-0.35020589087316978</v>
      </c>
      <c r="E1330" s="2">
        <f>MACD!F1330</f>
        <v>-0.13358664510163909</v>
      </c>
      <c r="F1330" s="2">
        <f>'Moving Avg'!D1330</f>
        <v>10.545679999999999</v>
      </c>
      <c r="G1330" s="2">
        <f>'Moving Avg'!F1330</f>
        <v>9.9412999999999982</v>
      </c>
      <c r="H1330" s="2">
        <f>'Moving Avg'!G1330</f>
        <v>10.409278000000002</v>
      </c>
      <c r="I1330" s="2">
        <f>'Moving Avg'!H1330</f>
        <v>10.432031999999998</v>
      </c>
      <c r="J1330" s="17" t="str">
        <f>OBV!F1330</f>
        <v>BULLISH</v>
      </c>
      <c r="K1330" s="17" t="str">
        <f>OBV!G1330</f>
        <v>STRONG</v>
      </c>
      <c r="L1330" s="17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10.3878</v>
      </c>
      <c r="C1331" s="2">
        <f>RSI!I1331</f>
        <v>55.748976690736043</v>
      </c>
      <c r="D1331" s="2">
        <f>MACD!E1331</f>
        <v>-0.40633929947383685</v>
      </c>
      <c r="E1331" s="2">
        <f>MACD!F1331</f>
        <v>-0.18813717597607865</v>
      </c>
      <c r="F1331" s="2">
        <f>'Moving Avg'!D1331</f>
        <v>10.60378</v>
      </c>
      <c r="G1331" s="2">
        <f>'Moving Avg'!F1331</f>
        <v>9.9708999999999968</v>
      </c>
      <c r="H1331" s="2">
        <f>'Moving Avg'!G1331</f>
        <v>10.393710000000004</v>
      </c>
      <c r="I1331" s="2">
        <f>'Moving Avg'!H1331</f>
        <v>10.431072499999997</v>
      </c>
      <c r="J1331" s="17" t="str">
        <f>OBV!F1331</f>
        <v>BULLISH</v>
      </c>
      <c r="K1331" s="17" t="str">
        <f>OBV!G1331</f>
        <v>STRONG</v>
      </c>
      <c r="L1331" s="17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10.0863</v>
      </c>
      <c r="C1332" s="2">
        <f>RSI!I1332</f>
        <v>48.658270891666774</v>
      </c>
      <c r="D1332" s="2">
        <f>MACD!E1332</f>
        <v>-0.43303767601881837</v>
      </c>
      <c r="E1332" s="2">
        <f>MACD!F1332</f>
        <v>-0.23711727598462662</v>
      </c>
      <c r="F1332" s="2">
        <f>'Moving Avg'!D1332</f>
        <v>10.541279999999999</v>
      </c>
      <c r="G1332" s="2">
        <f>'Moving Avg'!F1332</f>
        <v>9.9818649999999973</v>
      </c>
      <c r="H1332" s="2">
        <f>'Moving Avg'!G1332</f>
        <v>10.373428000000006</v>
      </c>
      <c r="I1332" s="2">
        <f>'Moving Avg'!H1332</f>
        <v>10.428413999999998</v>
      </c>
      <c r="J1332" s="17" t="str">
        <f>OBV!F1332</f>
        <v>BEARISH</v>
      </c>
      <c r="K1332" s="17" t="str">
        <f>OBV!G1332</f>
        <v>WEAK</v>
      </c>
      <c r="L1332" s="17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10.0863</v>
      </c>
      <c r="C1333" s="2">
        <f>RSI!I1333</f>
        <v>48.658270891666767</v>
      </c>
      <c r="D1333" s="2">
        <f>MACD!E1333</f>
        <v>-0.44851375250256353</v>
      </c>
      <c r="E1333" s="2">
        <f>MACD!F1333</f>
        <v>-0.27939657128821405</v>
      </c>
      <c r="F1333" s="2">
        <f>'Moving Avg'!D1333</f>
        <v>10.42178</v>
      </c>
      <c r="G1333" s="2">
        <f>'Moving Avg'!F1333</f>
        <v>9.9821399999999976</v>
      </c>
      <c r="H1333" s="2">
        <f>'Moving Avg'!G1333</f>
        <v>10.352488000000005</v>
      </c>
      <c r="I1333" s="2">
        <f>'Moving Avg'!H1333</f>
        <v>10.425946999999997</v>
      </c>
      <c r="J1333" s="17" t="str">
        <f>OBV!F1333</f>
        <v>BEARISH</v>
      </c>
      <c r="K1333" s="17" t="str">
        <f>OBV!G1333</f>
        <v>WEAK</v>
      </c>
      <c r="L1333" s="17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10.0589</v>
      </c>
      <c r="C1334" s="2">
        <f>RSI!I1334</f>
        <v>48.014607861016387</v>
      </c>
      <c r="D1334" s="2">
        <f>MACD!E1334</f>
        <v>-0.44829114857954089</v>
      </c>
      <c r="E1334" s="2">
        <f>MACD!F1334</f>
        <v>-0.31317548674647944</v>
      </c>
      <c r="F1334" s="2">
        <f>'Moving Avg'!D1334</f>
        <v>10.26172</v>
      </c>
      <c r="G1334" s="2">
        <f>'Moving Avg'!F1334</f>
        <v>9.9821399999999976</v>
      </c>
      <c r="H1334" s="2">
        <f>'Moving Avg'!G1334</f>
        <v>10.330562000000004</v>
      </c>
      <c r="I1334" s="2">
        <f>'Moving Avg'!H1334</f>
        <v>10.423342999999997</v>
      </c>
      <c r="J1334" s="17" t="str">
        <f>OBV!F1334</f>
        <v>BEARISH</v>
      </c>
      <c r="K1334" s="17" t="str">
        <f>OBV!G1334</f>
        <v>WEAK</v>
      </c>
      <c r="L1334" s="17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10.0589</v>
      </c>
      <c r="C1335" s="2">
        <f>RSI!I1335</f>
        <v>48.014607861016394</v>
      </c>
      <c r="D1335" s="2">
        <f>MACD!E1335</f>
        <v>-0.40376983612042672</v>
      </c>
      <c r="E1335" s="2">
        <f>MACD!F1335</f>
        <v>-0.33129435662126888</v>
      </c>
      <c r="F1335" s="2">
        <f>'Moving Avg'!D1335</f>
        <v>10.13564</v>
      </c>
      <c r="G1335" s="2">
        <f>'Moving Avg'!F1335</f>
        <v>9.9972149999999989</v>
      </c>
      <c r="H1335" s="2">
        <f>'Moving Avg'!G1335</f>
        <v>10.307540000000003</v>
      </c>
      <c r="I1335" s="2">
        <f>'Moving Avg'!H1335</f>
        <v>10.420738999999996</v>
      </c>
      <c r="J1335" s="17" t="str">
        <f>OBV!F1335</f>
        <v>BEARISH</v>
      </c>
      <c r="K1335" s="17" t="str">
        <f>OBV!G1335</f>
        <v>WEAK</v>
      </c>
      <c r="L1335" s="17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10.0863</v>
      </c>
      <c r="C1336" s="2">
        <f>RSI!I1336</f>
        <v>48.800097381938173</v>
      </c>
      <c r="D1336" s="2">
        <f>MACD!E1336</f>
        <v>-0.34322955044880921</v>
      </c>
      <c r="E1336" s="2">
        <f>MACD!F1336</f>
        <v>-0.33368139538677694</v>
      </c>
      <c r="F1336" s="2">
        <f>'Moving Avg'!D1336</f>
        <v>10.075340000000001</v>
      </c>
      <c r="G1336" s="2">
        <f>'Moving Avg'!F1336</f>
        <v>10.016399999999999</v>
      </c>
      <c r="H1336" s="2">
        <f>'Moving Avg'!G1336</f>
        <v>10.285614000000002</v>
      </c>
      <c r="I1336" s="2">
        <f>'Moving Avg'!H1336</f>
        <v>10.418271999999996</v>
      </c>
      <c r="J1336" s="17" t="str">
        <f>OBV!F1336</f>
        <v>BEARISH</v>
      </c>
      <c r="K1336" s="17" t="str">
        <f>OBV!G1336</f>
        <v>WEAK</v>
      </c>
      <c r="L1336" s="17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10.3878</v>
      </c>
      <c r="C1337" s="2">
        <f>RSI!I1337</f>
        <v>56.575385332113889</v>
      </c>
      <c r="D1337" s="2">
        <f>MACD!E1337</f>
        <v>-0.26770961665538984</v>
      </c>
      <c r="E1337" s="2">
        <f>MACD!F1337</f>
        <v>-0.32048703964049957</v>
      </c>
      <c r="F1337" s="2">
        <f>'Moving Avg'!D1337</f>
        <v>10.135639999999999</v>
      </c>
      <c r="G1337" s="2">
        <f>'Moving Avg'!F1337</f>
        <v>10.053129999999999</v>
      </c>
      <c r="H1337" s="2">
        <f>'Moving Avg'!G1337</f>
        <v>10.270046000000002</v>
      </c>
      <c r="I1337" s="2">
        <f>'Moving Avg'!H1337</f>
        <v>10.417312499999998</v>
      </c>
      <c r="J1337" s="17" t="str">
        <f>OBV!F1337</f>
        <v>BULLISH</v>
      </c>
      <c r="K1337" s="17" t="str">
        <f>OBV!G1337</f>
        <v>NEUTRAL</v>
      </c>
      <c r="L1337" s="17" t="str">
        <f>OBV!H1337</f>
        <v>CONFIRMED BULLISH</v>
      </c>
    </row>
    <row r="1338" spans="1:12" ht="13.5" x14ac:dyDescent="0.25">
      <c r="A1338" s="3">
        <f>RSI!A1338</f>
        <v>43959</v>
      </c>
      <c r="B1338" s="2">
        <f>RSI!B1338</f>
        <v>10.3604</v>
      </c>
      <c r="C1338" s="2">
        <f>RSI!I1338</f>
        <v>55.746841398558203</v>
      </c>
      <c r="D1338" s="2">
        <f>MACD!E1338</f>
        <v>-0.15948961591518618</v>
      </c>
      <c r="E1338" s="2">
        <f>MACD!F1338</f>
        <v>-0.28828755489543689</v>
      </c>
      <c r="F1338" s="2">
        <f>'Moving Avg'!D1338</f>
        <v>10.190459999999998</v>
      </c>
      <c r="G1338" s="2">
        <f>'Moving Avg'!F1338</f>
        <v>10.086845</v>
      </c>
      <c r="H1338" s="2">
        <f>'Moving Avg'!G1338</f>
        <v>10.252504000000002</v>
      </c>
      <c r="I1338" s="2">
        <f>'Moving Avg'!H1338</f>
        <v>10.416215999999997</v>
      </c>
      <c r="J1338" s="17" t="str">
        <f>OBV!F1338</f>
        <v>BULLISH</v>
      </c>
      <c r="K1338" s="17" t="str">
        <f>OBV!G1338</f>
        <v>STRONG</v>
      </c>
      <c r="L1338" s="17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10.4152</v>
      </c>
      <c r="C1339" s="2">
        <f>RSI!I1339</f>
        <v>57.100034101619386</v>
      </c>
      <c r="D1339" s="2">
        <f>MACD!E1339</f>
        <v>-4.6273494356164235E-2</v>
      </c>
      <c r="E1339" s="2">
        <f>MACD!F1339</f>
        <v>-0.23988474278758237</v>
      </c>
      <c r="F1339" s="2">
        <f>'Moving Avg'!D1339</f>
        <v>10.26172</v>
      </c>
      <c r="G1339" s="2">
        <f>'Moving Avg'!F1339</f>
        <v>10.124944999999999</v>
      </c>
      <c r="H1339" s="2">
        <f>'Moving Avg'!G1339</f>
        <v>10.237704000000003</v>
      </c>
      <c r="I1339" s="2">
        <f>'Moving Avg'!H1339</f>
        <v>10.415119499999996</v>
      </c>
      <c r="J1339" s="17" t="str">
        <f>OBV!F1339</f>
        <v>BULLISH</v>
      </c>
      <c r="K1339" s="17" t="str">
        <f>OBV!G1339</f>
        <v>STRONG</v>
      </c>
      <c r="L1339" s="17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10.519399999999999</v>
      </c>
      <c r="C1340" s="2">
        <f>RSI!I1340</f>
        <v>59.627979569431936</v>
      </c>
      <c r="D1340" s="2">
        <f>MACD!E1340</f>
        <v>1.4158777456247051E-2</v>
      </c>
      <c r="E1340" s="2">
        <f>MACD!F1340</f>
        <v>-0.18907603873881648</v>
      </c>
      <c r="F1340" s="2">
        <f>'Moving Avg'!D1340</f>
        <v>10.353819999999999</v>
      </c>
      <c r="G1340" s="2">
        <f>'Moving Avg'!F1340</f>
        <v>10.171269999999998</v>
      </c>
      <c r="H1340" s="2">
        <f>'Moving Avg'!G1340</f>
        <v>10.224658000000003</v>
      </c>
      <c r="I1340" s="2">
        <f>'Moving Avg'!H1340</f>
        <v>10.415092499999997</v>
      </c>
      <c r="J1340" s="17" t="str">
        <f>OBV!F1340</f>
        <v>BULLISH</v>
      </c>
      <c r="K1340" s="17" t="str">
        <f>OBV!G1340</f>
        <v>STRONG</v>
      </c>
      <c r="L1340" s="17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10.579700000000001</v>
      </c>
      <c r="C1341" s="2">
        <f>RSI!I1341</f>
        <v>61.058066830113702</v>
      </c>
      <c r="D1341" s="2">
        <f>MACD!E1341</f>
        <v>1.2429545657351326E-2</v>
      </c>
      <c r="E1341" s="2">
        <f>MACD!F1341</f>
        <v>-0.14877492185958294</v>
      </c>
      <c r="F1341" s="2">
        <f>'Moving Avg'!D1341</f>
        <v>10.452500000000001</v>
      </c>
      <c r="G1341" s="2">
        <f>'Moving Avg'!F1341</f>
        <v>10.223349999999998</v>
      </c>
      <c r="H1341" s="2">
        <f>'Moving Avg'!G1341</f>
        <v>10.212052000000003</v>
      </c>
      <c r="I1341" s="2">
        <f>'Moving Avg'!H1341</f>
        <v>10.415092499999993</v>
      </c>
      <c r="J1341" s="17" t="str">
        <f>OBV!F1341</f>
        <v>BULLISH</v>
      </c>
      <c r="K1341" s="17" t="str">
        <f>OBV!G1341</f>
        <v>STRONG</v>
      </c>
      <c r="L1341" s="17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10.8537</v>
      </c>
      <c r="C1342" s="2">
        <f>RSI!I1342</f>
        <v>66.811054481465646</v>
      </c>
      <c r="D1342" s="2">
        <f>MACD!E1342</f>
        <v>-5.7934719092864739E-2</v>
      </c>
      <c r="E1342" s="2">
        <f>MACD!F1342</f>
        <v>-0.13060688130623932</v>
      </c>
      <c r="F1342" s="2">
        <f>'Moving Avg'!D1342</f>
        <v>10.545680000000001</v>
      </c>
      <c r="G1342" s="2">
        <f>'Moving Avg'!F1342</f>
        <v>10.289129999999998</v>
      </c>
      <c r="H1342" s="2">
        <f>'Moving Avg'!G1342</f>
        <v>10.204376000000002</v>
      </c>
      <c r="I1342" s="2">
        <f>'Moving Avg'!H1342</f>
        <v>10.416435499999995</v>
      </c>
      <c r="J1342" s="17" t="str">
        <f>OBV!F1342</f>
        <v>BULLISH</v>
      </c>
      <c r="K1342" s="17" t="str">
        <f>OBV!G1342</f>
        <v>STRONG</v>
      </c>
      <c r="L1342" s="17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10.8537</v>
      </c>
      <c r="C1343" s="2">
        <f>RSI!I1343</f>
        <v>66.811054481465646</v>
      </c>
      <c r="D1343" s="2">
        <f>MACD!E1343</f>
        <v>-0.12114849097302915</v>
      </c>
      <c r="E1343" s="2">
        <f>MACD!F1343</f>
        <v>-0.12871520323959729</v>
      </c>
      <c r="F1343" s="2">
        <f>'Moving Avg'!D1343</f>
        <v>10.64434</v>
      </c>
      <c r="G1343" s="2">
        <f>'Moving Avg'!F1343</f>
        <v>10.352715</v>
      </c>
      <c r="H1343" s="2">
        <f>'Moving Avg'!G1343</f>
        <v>10.190342000000003</v>
      </c>
      <c r="I1343" s="2">
        <f>'Moving Avg'!H1343</f>
        <v>10.417531499999996</v>
      </c>
      <c r="J1343" s="17" t="str">
        <f>OBV!F1343</f>
        <v>BULLISH</v>
      </c>
      <c r="K1343" s="17" t="str">
        <f>OBV!G1343</f>
        <v>STRONG</v>
      </c>
      <c r="L1343" s="17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10.607100000000001</v>
      </c>
      <c r="C1344" s="2">
        <f>RSI!I1344</f>
        <v>57.885101228997584</v>
      </c>
      <c r="D1344" s="2">
        <f>MACD!E1344</f>
        <v>-0.16398835793357769</v>
      </c>
      <c r="E1344" s="2">
        <f>MACD!F1344</f>
        <v>-0.13576983417839339</v>
      </c>
      <c r="F1344" s="2">
        <f>'Moving Avg'!D1344</f>
        <v>10.68272</v>
      </c>
      <c r="G1344" s="2">
        <f>'Moving Avg'!F1344</f>
        <v>10.400409999999999</v>
      </c>
      <c r="H1344" s="2">
        <f>'Moving Avg'!G1344</f>
        <v>10.169842000000003</v>
      </c>
      <c r="I1344" s="2">
        <f>'Moving Avg'!H1344</f>
        <v>10.417394499999995</v>
      </c>
      <c r="J1344" s="17" t="str">
        <f>OBV!F1344</f>
        <v>BULLISH</v>
      </c>
      <c r="K1344" s="17" t="str">
        <f>OBV!G1344</f>
        <v>STRONG</v>
      </c>
      <c r="L1344" s="17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10.557700000000001</v>
      </c>
      <c r="C1345" s="2">
        <f>RSI!I1345</f>
        <v>56.26347270089385</v>
      </c>
      <c r="D1345" s="2">
        <f>MACD!E1345</f>
        <v>-0.19827157725670297</v>
      </c>
      <c r="E1345" s="2">
        <f>MACD!F1345</f>
        <v>-0.14827018279405532</v>
      </c>
      <c r="F1345" s="2">
        <f>'Moving Avg'!D1345</f>
        <v>10.690379999999999</v>
      </c>
      <c r="G1345" s="2">
        <f>'Moving Avg'!F1345</f>
        <v>10.431379999999999</v>
      </c>
      <c r="H1345" s="2">
        <f>'Moving Avg'!G1345</f>
        <v>10.149668000000004</v>
      </c>
      <c r="I1345" s="2">
        <f>'Moving Avg'!H1345</f>
        <v>10.417120499999994</v>
      </c>
      <c r="J1345" s="17" t="str">
        <f>OBV!F1345</f>
        <v>BULLISH</v>
      </c>
      <c r="K1345" s="17" t="str">
        <f>OBV!G1345</f>
        <v>NEUTRAL</v>
      </c>
      <c r="L1345" s="17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10.579700000000001</v>
      </c>
      <c r="C1346" s="2">
        <f>RSI!I1346</f>
        <v>56.843319187130703</v>
      </c>
      <c r="D1346" s="2">
        <f>MACD!E1346</f>
        <v>-0.22597071972061578</v>
      </c>
      <c r="E1346" s="2">
        <f>MACD!F1346</f>
        <v>-0.16381029017936743</v>
      </c>
      <c r="F1346" s="2">
        <f>'Moving Avg'!D1346</f>
        <v>10.690380000000001</v>
      </c>
      <c r="G1346" s="2">
        <f>'Moving Avg'!F1346</f>
        <v>10.455500000000001</v>
      </c>
      <c r="H1346" s="2">
        <f>'Moving Avg'!G1346</f>
        <v>10.132128000000003</v>
      </c>
      <c r="I1346" s="2">
        <f>'Moving Avg'!H1346</f>
        <v>10.416627499999993</v>
      </c>
      <c r="J1346" s="17" t="str">
        <f>OBV!F1346</f>
        <v>BULLISH</v>
      </c>
      <c r="K1346" s="17" t="str">
        <f>OBV!G1346</f>
        <v>NEUTRAL</v>
      </c>
      <c r="L1346" s="17" t="str">
        <f>OBV!H1346</f>
        <v>NEUTRAL</v>
      </c>
    </row>
    <row r="1347" spans="1:12" ht="13.5" x14ac:dyDescent="0.25">
      <c r="A1347" s="3">
        <f>RSI!A1347</f>
        <v>43972</v>
      </c>
      <c r="B1347" s="2">
        <f>RSI!B1347</f>
        <v>10.8208</v>
      </c>
      <c r="C1347" s="2">
        <f>RSI!I1347</f>
        <v>62.682367042419024</v>
      </c>
      <c r="D1347" s="2">
        <f>MACD!E1347</f>
        <v>-0.22219459806447084</v>
      </c>
      <c r="E1347" s="2">
        <f>MACD!F1347</f>
        <v>-0.17548715175638813</v>
      </c>
      <c r="F1347" s="2">
        <f>'Moving Avg'!D1347</f>
        <v>10.683800000000002</v>
      </c>
      <c r="G1347" s="2">
        <f>'Moving Avg'!F1347</f>
        <v>10.476599999999999</v>
      </c>
      <c r="H1347" s="2">
        <f>'Moving Avg'!G1347</f>
        <v>10.123794000000004</v>
      </c>
      <c r="I1347" s="2">
        <f>'Moving Avg'!H1347</f>
        <v>10.417284999999991</v>
      </c>
      <c r="J1347" s="17" t="str">
        <f>OBV!F1347</f>
        <v>BEARISH</v>
      </c>
      <c r="K1347" s="17" t="str">
        <f>OBV!G1347</f>
        <v>NEUTRAL</v>
      </c>
      <c r="L1347" s="17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10.870200000000001</v>
      </c>
      <c r="C1348" s="2">
        <f>RSI!I1348</f>
        <v>63.764166299269853</v>
      </c>
      <c r="D1348" s="2">
        <f>MACD!E1348</f>
        <v>-0.22951308282886451</v>
      </c>
      <c r="E1348" s="2">
        <f>MACD!F1348</f>
        <v>-0.1862923379708834</v>
      </c>
      <c r="F1348" s="2">
        <f>'Moving Avg'!D1348</f>
        <v>10.687100000000001</v>
      </c>
      <c r="G1348" s="2">
        <f>'Moving Avg'!F1348</f>
        <v>10.48592</v>
      </c>
      <c r="H1348" s="2">
        <f>'Moving Avg'!G1348</f>
        <v>10.123026000000003</v>
      </c>
      <c r="I1348" s="2">
        <f>'Moving Avg'!H1348</f>
        <v>10.417915499999991</v>
      </c>
      <c r="J1348" s="17" t="str">
        <f>OBV!F1348</f>
        <v>BEARISH</v>
      </c>
      <c r="K1348" s="17" t="str">
        <f>OBV!G1348</f>
        <v>NEUTRAL</v>
      </c>
      <c r="L1348" s="17" t="str">
        <f>OBV!H1348</f>
        <v>BEARISH DIVERGENCE</v>
      </c>
    </row>
    <row r="1349" spans="1:12" ht="13.5" x14ac:dyDescent="0.25">
      <c r="A1349" s="3">
        <f>RSI!A1349</f>
        <v>43977</v>
      </c>
      <c r="B1349" s="2">
        <f>RSI!B1349</f>
        <v>10.8537</v>
      </c>
      <c r="C1349" s="2">
        <f>RSI!I1349</f>
        <v>63.106136050498698</v>
      </c>
      <c r="D1349" s="2">
        <f>MACD!E1349</f>
        <v>-0.22878809986274717</v>
      </c>
      <c r="E1349" s="2">
        <f>MACD!F1349</f>
        <v>-0.19479149034925616</v>
      </c>
      <c r="F1349" s="2">
        <f>'Moving Avg'!D1349</f>
        <v>10.736420000000001</v>
      </c>
      <c r="G1349" s="2">
        <f>'Moving Avg'!F1349</f>
        <v>10.485645000000002</v>
      </c>
      <c r="H1349" s="2">
        <f>'Moving Avg'!G1349</f>
        <v>10.123026000000003</v>
      </c>
      <c r="I1349" s="2">
        <f>'Moving Avg'!H1349</f>
        <v>10.418463499999991</v>
      </c>
      <c r="J1349" s="17" t="str">
        <f>OBV!F1349</f>
        <v>BULLISH</v>
      </c>
      <c r="K1349" s="17" t="str">
        <f>OBV!G1349</f>
        <v>NEUTRAL</v>
      </c>
      <c r="L1349" s="17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10.716699999999999</v>
      </c>
      <c r="C1350" s="2">
        <f>RSI!I1350</f>
        <v>57.774880120588008</v>
      </c>
      <c r="D1350" s="2">
        <f>MACD!E1350</f>
        <v>-0.20443105509028747</v>
      </c>
      <c r="E1350" s="2">
        <f>MACD!F1350</f>
        <v>-0.19671940329746246</v>
      </c>
      <c r="F1350" s="2">
        <f>'Moving Avg'!D1350</f>
        <v>10.768220000000003</v>
      </c>
      <c r="G1350" s="2">
        <f>'Moving Avg'!F1350</f>
        <v>10.487015000000003</v>
      </c>
      <c r="H1350" s="2">
        <f>'Moving Avg'!G1350</f>
        <v>10.120286000000004</v>
      </c>
      <c r="I1350" s="2">
        <f>'Moving Avg'!H1350</f>
        <v>10.418326499999994</v>
      </c>
      <c r="J1350" s="17" t="str">
        <f>OBV!F1350</f>
        <v>BULLISH</v>
      </c>
      <c r="K1350" s="17" t="str">
        <f>OBV!G1350</f>
        <v>NEUTRAL</v>
      </c>
      <c r="L1350" s="17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10.5906</v>
      </c>
      <c r="C1351" s="2">
        <f>RSI!I1351</f>
        <v>53.310606849146367</v>
      </c>
      <c r="D1351" s="2">
        <f>MACD!E1351</f>
        <v>-0.16664897095129128</v>
      </c>
      <c r="E1351" s="2">
        <f>MACD!F1351</f>
        <v>-0.19070531682822822</v>
      </c>
      <c r="F1351" s="2">
        <f>'Moving Avg'!D1351</f>
        <v>10.770400000000002</v>
      </c>
      <c r="G1351" s="2">
        <f>'Moving Avg'!F1351</f>
        <v>10.497155000000001</v>
      </c>
      <c r="H1351" s="2">
        <f>'Moving Avg'!G1351</f>
        <v>10.120504000000002</v>
      </c>
      <c r="I1351" s="2">
        <f>'Moving Avg'!H1351</f>
        <v>10.417832999999995</v>
      </c>
      <c r="J1351" s="17" t="str">
        <f>OBV!F1351</f>
        <v>BULLISH</v>
      </c>
      <c r="K1351" s="17" t="str">
        <f>OBV!G1351</f>
        <v>NEUTRAL</v>
      </c>
      <c r="L1351" s="17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10.689299999999999</v>
      </c>
      <c r="C1352" s="2">
        <f>RSI!I1352</f>
        <v>56.165652234952866</v>
      </c>
      <c r="D1352" s="2">
        <f>MACD!E1352</f>
        <v>-0.10042997088853056</v>
      </c>
      <c r="E1352" s="2">
        <f>MACD!F1352</f>
        <v>-0.17265024764028872</v>
      </c>
      <c r="F1352" s="2">
        <f>'Moving Avg'!D1352</f>
        <v>10.7441</v>
      </c>
      <c r="G1352" s="2">
        <f>'Moving Avg'!F1352</f>
        <v>10.527305000000002</v>
      </c>
      <c r="H1352" s="2">
        <f>'Moving Avg'!G1352</f>
        <v>10.129714000000002</v>
      </c>
      <c r="I1352" s="2">
        <f>'Moving Avg'!H1352</f>
        <v>10.417832999999995</v>
      </c>
      <c r="J1352" s="17" t="str">
        <f>OBV!F1352</f>
        <v>BEARISH</v>
      </c>
      <c r="K1352" s="17" t="str">
        <f>OBV!G1352</f>
        <v>NEUTRAL</v>
      </c>
      <c r="L1352" s="17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10.7441</v>
      </c>
      <c r="C1353" s="2">
        <f>RSI!I1353</f>
        <v>57.711838052798221</v>
      </c>
      <c r="D1353" s="2">
        <f>MACD!E1353</f>
        <v>-4.959024182638494E-2</v>
      </c>
      <c r="E1353" s="2">
        <f>MACD!F1353</f>
        <v>-0.14803824647750796</v>
      </c>
      <c r="F1353" s="2">
        <f>'Moving Avg'!D1353</f>
        <v>10.718880000000002</v>
      </c>
      <c r="G1353" s="2">
        <f>'Moving Avg'!F1353</f>
        <v>10.560195</v>
      </c>
      <c r="H1353" s="2">
        <f>'Moving Avg'!G1353</f>
        <v>10.152188000000002</v>
      </c>
      <c r="I1353" s="2">
        <f>'Moving Avg'!H1353</f>
        <v>10.418079499999992</v>
      </c>
      <c r="J1353" s="17" t="str">
        <f>OBV!F1353</f>
        <v>BEARISH</v>
      </c>
      <c r="K1353" s="17" t="str">
        <f>OBV!G1353</f>
        <v>NEUTRAL</v>
      </c>
      <c r="L1353" s="17" t="str">
        <f>OBV!H1353</f>
        <v>CONFIRMED BEARISH</v>
      </c>
    </row>
    <row r="1354" spans="1:12" ht="13.5" x14ac:dyDescent="0.25">
      <c r="A1354" s="3">
        <f>RSI!A1354</f>
        <v>43984</v>
      </c>
      <c r="B1354" s="2">
        <f>RSI!B1354</f>
        <v>10.7989</v>
      </c>
      <c r="C1354" s="2">
        <f>RSI!I1354</f>
        <v>59.259438444177178</v>
      </c>
      <c r="D1354" s="2">
        <f>MACD!E1354</f>
        <v>-4.9942132255456073E-2</v>
      </c>
      <c r="E1354" s="2">
        <f>MACD!F1354</f>
        <v>-0.1284190236330976</v>
      </c>
      <c r="F1354" s="2">
        <f>'Moving Avg'!D1354</f>
        <v>10.707919999999998</v>
      </c>
      <c r="G1354" s="2">
        <f>'Moving Avg'!F1354</f>
        <v>10.597195000000001</v>
      </c>
      <c r="H1354" s="2">
        <f>'Moving Avg'!G1354</f>
        <v>10.184310000000002</v>
      </c>
      <c r="I1354" s="2">
        <f>'Moving Avg'!H1354</f>
        <v>10.418325999999993</v>
      </c>
      <c r="J1354" s="17" t="str">
        <f>OBV!F1354</f>
        <v>BEARISH</v>
      </c>
      <c r="K1354" s="17" t="str">
        <f>OBV!G1354</f>
        <v>NEUTRAL</v>
      </c>
      <c r="L1354" s="17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10.8428</v>
      </c>
      <c r="C1355" s="2">
        <f>RSI!I1355</f>
        <v>60.506350807939633</v>
      </c>
      <c r="D1355" s="2">
        <f>MACD!E1355</f>
        <v>-6.2686295614353682E-2</v>
      </c>
      <c r="E1355" s="2">
        <f>MACD!F1355</f>
        <v>-0.11527247802934881</v>
      </c>
      <c r="F1355" s="2">
        <f>'Moving Avg'!D1355</f>
        <v>10.733140000000001</v>
      </c>
      <c r="G1355" s="2">
        <f>'Moving Avg'!F1355</f>
        <v>10.636390000000002</v>
      </c>
      <c r="H1355" s="2">
        <f>'Moving Avg'!G1355</f>
        <v>10.212596000000001</v>
      </c>
      <c r="I1355" s="2">
        <f>'Moving Avg'!H1355</f>
        <v>10.41895649999999</v>
      </c>
      <c r="J1355" s="17" t="str">
        <f>OBV!F1355</f>
        <v>BULLISH</v>
      </c>
      <c r="K1355" s="17" t="str">
        <f>OBV!G1355</f>
        <v>NEUTRAL</v>
      </c>
      <c r="L1355" s="17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11.1662</v>
      </c>
      <c r="C1356" s="2">
        <f>RSI!I1356</f>
        <v>68.222331457418775</v>
      </c>
      <c r="D1356" s="2">
        <f>MACD!E1356</f>
        <v>-9.5776608267456709E-2</v>
      </c>
      <c r="E1356" s="2">
        <f>MACD!F1356</f>
        <v>-0.11137330407697041</v>
      </c>
      <c r="F1356" s="2">
        <f>'Moving Avg'!D1356</f>
        <v>10.84826</v>
      </c>
      <c r="G1356" s="2">
        <f>'Moving Avg'!F1356</f>
        <v>10.690385000000003</v>
      </c>
      <c r="H1356" s="2">
        <f>'Moving Avg'!G1356</f>
        <v>10.249652000000001</v>
      </c>
      <c r="I1356" s="2">
        <f>'Moving Avg'!H1356</f>
        <v>10.421203999999994</v>
      </c>
      <c r="J1356" s="17" t="str">
        <f>OBV!F1356</f>
        <v>BULLISH</v>
      </c>
      <c r="K1356" s="17" t="str">
        <f>OBV!G1356</f>
        <v>STRONG</v>
      </c>
      <c r="L1356" s="17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11.5006</v>
      </c>
      <c r="C1357" s="2">
        <f>RSI!I1357</f>
        <v>73.900486151033562</v>
      </c>
      <c r="D1357" s="2">
        <f>MACD!E1357</f>
        <v>-0.11497241894134191</v>
      </c>
      <c r="E1357" s="2">
        <f>MACD!F1357</f>
        <v>-0.11209312704984473</v>
      </c>
      <c r="F1357" s="2">
        <f>'Moving Avg'!D1357</f>
        <v>11.010520000000001</v>
      </c>
      <c r="G1357" s="2">
        <f>'Moving Avg'!F1357</f>
        <v>10.746025000000001</v>
      </c>
      <c r="H1357" s="2">
        <f>'Moving Avg'!G1357</f>
        <v>10.288354000000002</v>
      </c>
      <c r="I1357" s="2">
        <f>'Moving Avg'!H1357</f>
        <v>10.42498649999999</v>
      </c>
      <c r="J1357" s="17" t="str">
        <f>OBV!F1357</f>
        <v>BULLISH</v>
      </c>
      <c r="K1357" s="17" t="str">
        <f>OBV!G1357</f>
        <v>STRONG</v>
      </c>
      <c r="L1357" s="17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11.5115</v>
      </c>
      <c r="C1358" s="2">
        <f>RSI!I1358</f>
        <v>74.063170952407859</v>
      </c>
      <c r="D1358" s="2">
        <f>MACD!E1358</f>
        <v>-0.12965606070644853</v>
      </c>
      <c r="E1358" s="2">
        <f>MACD!F1358</f>
        <v>-0.11560571378116549</v>
      </c>
      <c r="F1358" s="2">
        <f>'Moving Avg'!D1358</f>
        <v>11.164</v>
      </c>
      <c r="G1358" s="2">
        <f>'Moving Avg'!F1358</f>
        <v>10.80358</v>
      </c>
      <c r="H1358" s="2">
        <f>'Moving Avg'!G1358</f>
        <v>10.321572000000003</v>
      </c>
      <c r="I1358" s="2">
        <f>'Moving Avg'!H1358</f>
        <v>10.428576999999994</v>
      </c>
      <c r="J1358" s="17" t="str">
        <f>OBV!F1358</f>
        <v>BULLISH</v>
      </c>
      <c r="K1358" s="17" t="str">
        <f>OBV!G1358</f>
        <v>STRONG</v>
      </c>
      <c r="L1358" s="17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11.7308</v>
      </c>
      <c r="C1359" s="2">
        <f>RSI!I1359</f>
        <v>77.149280009950118</v>
      </c>
      <c r="D1359" s="2">
        <f>MACD!E1359</f>
        <v>-0.16577394458844097</v>
      </c>
      <c r="E1359" s="2">
        <f>MACD!F1359</f>
        <v>-0.1256393599426206</v>
      </c>
      <c r="F1359" s="2">
        <f>'Moving Avg'!D1359</f>
        <v>11.350379999999999</v>
      </c>
      <c r="G1359" s="2">
        <f>'Moving Avg'!F1359</f>
        <v>10.869360000000002</v>
      </c>
      <c r="H1359" s="2">
        <f>'Moving Avg'!G1359</f>
        <v>10.360162000000003</v>
      </c>
      <c r="I1359" s="2">
        <f>'Moving Avg'!H1359</f>
        <v>10.43329099999999</v>
      </c>
      <c r="J1359" s="17" t="str">
        <f>OBV!F1359</f>
        <v>BULLISH</v>
      </c>
      <c r="K1359" s="17" t="str">
        <f>OBV!G1359</f>
        <v>STRONG</v>
      </c>
      <c r="L1359" s="17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12.059699999999999</v>
      </c>
      <c r="C1360" s="2">
        <f>RSI!I1360</f>
        <v>80.832799702987387</v>
      </c>
      <c r="D1360" s="2">
        <f>MACD!E1360</f>
        <v>-0.24761759783400805</v>
      </c>
      <c r="E1360" s="2">
        <f>MACD!F1360</f>
        <v>-0.1500350075208981</v>
      </c>
      <c r="F1360" s="2">
        <f>'Moving Avg'!D1360</f>
        <v>11.59376</v>
      </c>
      <c r="G1360" s="2">
        <f>'Moving Avg'!F1360</f>
        <v>10.946375</v>
      </c>
      <c r="H1360" s="2">
        <f>'Moving Avg'!G1360</f>
        <v>10.404016000000004</v>
      </c>
      <c r="I1360" s="2">
        <f>'Moving Avg'!H1360</f>
        <v>10.440142999999988</v>
      </c>
      <c r="J1360" s="17" t="str">
        <f>OBV!F1360</f>
        <v>BULLISH</v>
      </c>
      <c r="K1360" s="17" t="str">
        <f>OBV!G1360</f>
        <v>STRONG</v>
      </c>
      <c r="L1360" s="17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12.059699999999999</v>
      </c>
      <c r="C1361" s="2">
        <f>RSI!I1361</f>
        <v>80.832799702987387</v>
      </c>
      <c r="D1361" s="2">
        <f>MACD!E1361</f>
        <v>-0.34362310852117162</v>
      </c>
      <c r="E1361" s="2">
        <f>MACD!F1361</f>
        <v>-0.1887526277209528</v>
      </c>
      <c r="F1361" s="2">
        <f>'Moving Avg'!D1361</f>
        <v>11.772459999999999</v>
      </c>
      <c r="G1361" s="2">
        <f>'Moving Avg'!F1361</f>
        <v>11.020375</v>
      </c>
      <c r="H1361" s="2">
        <f>'Moving Avg'!G1361</f>
        <v>10.449294000000002</v>
      </c>
      <c r="I1361" s="2">
        <f>'Moving Avg'!H1361</f>
        <v>10.446994999999989</v>
      </c>
      <c r="J1361" s="17" t="str">
        <f>OBV!F1361</f>
        <v>BULLISH</v>
      </c>
      <c r="K1361" s="17" t="str">
        <f>OBV!G1361</f>
        <v>STRONG</v>
      </c>
      <c r="L1361" s="17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12.1419</v>
      </c>
      <c r="C1362" s="2">
        <f>RSI!I1362</f>
        <v>81.688392066096327</v>
      </c>
      <c r="D1362" s="2">
        <f>MACD!E1362</f>
        <v>-0.42257132221030425</v>
      </c>
      <c r="E1362" s="2">
        <f>MACD!F1362</f>
        <v>-0.23551636661882308</v>
      </c>
      <c r="F1362" s="2">
        <f>'Moving Avg'!D1362</f>
        <v>11.90072</v>
      </c>
      <c r="G1362" s="2">
        <f>'Moving Avg'!F1362</f>
        <v>11.084785</v>
      </c>
      <c r="H1362" s="2">
        <f>'Moving Avg'!G1362</f>
        <v>10.494792000000002</v>
      </c>
      <c r="I1362" s="2">
        <f>'Moving Avg'!H1362</f>
        <v>10.454257999999991</v>
      </c>
      <c r="J1362" s="17" t="str">
        <f>OBV!F1362</f>
        <v>BULLISH</v>
      </c>
      <c r="K1362" s="17" t="str">
        <f>OBV!G1362</f>
        <v>STRONG</v>
      </c>
      <c r="L1362" s="17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12.1693</v>
      </c>
      <c r="C1363" s="2">
        <f>RSI!I1363</f>
        <v>81.977190045336968</v>
      </c>
      <c r="D1363" s="2">
        <f>MACD!E1363</f>
        <v>-0.48976241473358328</v>
      </c>
      <c r="E1363" s="2">
        <f>MACD!F1363</f>
        <v>-0.28636557624177517</v>
      </c>
      <c r="F1363" s="2">
        <f>'Moving Avg'!D1363</f>
        <v>12.03228</v>
      </c>
      <c r="G1363" s="2">
        <f>'Moving Avg'!F1363</f>
        <v>11.150564999999999</v>
      </c>
      <c r="H1363" s="2">
        <f>'Moving Avg'!G1363</f>
        <v>10.536562000000004</v>
      </c>
      <c r="I1363" s="2">
        <f>'Moving Avg'!H1363</f>
        <v>10.461657999999991</v>
      </c>
      <c r="J1363" s="17" t="str">
        <f>OBV!F1363</f>
        <v>BULLISH</v>
      </c>
      <c r="K1363" s="17" t="str">
        <f>OBV!G1363</f>
        <v>STRONG</v>
      </c>
      <c r="L1363" s="17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12.2296</v>
      </c>
      <c r="C1364" s="2">
        <f>RSI!I1364</f>
        <v>82.626578348306396</v>
      </c>
      <c r="D1364" s="2">
        <f>MACD!E1364</f>
        <v>-0.54910116340870374</v>
      </c>
      <c r="E1364" s="2">
        <f>MACD!F1364</f>
        <v>-0.33891269367516091</v>
      </c>
      <c r="F1364" s="2">
        <f>'Moving Avg'!D1364</f>
        <v>12.13204</v>
      </c>
      <c r="G1364" s="2">
        <f>'Moving Avg'!F1364</f>
        <v>11.231689999999999</v>
      </c>
      <c r="H1364" s="2">
        <f>'Moving Avg'!G1364</f>
        <v>10.579976000000002</v>
      </c>
      <c r="I1364" s="2">
        <f>'Moving Avg'!H1364</f>
        <v>10.469140499999991</v>
      </c>
      <c r="J1364" s="17" t="str">
        <f>OBV!F1364</f>
        <v>BULLISH</v>
      </c>
      <c r="K1364" s="17" t="str">
        <f>OBV!G1364</f>
        <v>STRONG</v>
      </c>
      <c r="L1364" s="17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12.377599999999999</v>
      </c>
      <c r="C1365" s="2">
        <f>RSI!I1365</f>
        <v>84.137311758936278</v>
      </c>
      <c r="D1365" s="2">
        <f>MACD!E1365</f>
        <v>-0.60984746321503636</v>
      </c>
      <c r="E1365" s="2">
        <f>MACD!F1365</f>
        <v>-0.39309964758313604</v>
      </c>
      <c r="F1365" s="2">
        <f>'Moving Avg'!D1365</f>
        <v>12.19562</v>
      </c>
      <c r="G1365" s="2">
        <f>'Moving Avg'!F1365</f>
        <v>11.322685</v>
      </c>
      <c r="H1365" s="2">
        <f>'Moving Avg'!G1365</f>
        <v>10.632380000000003</v>
      </c>
      <c r="I1365" s="2">
        <f>'Moving Avg'!H1365</f>
        <v>10.477307999999992</v>
      </c>
      <c r="J1365" s="17" t="str">
        <f>OBV!F1365</f>
        <v>BULLISH</v>
      </c>
      <c r="K1365" s="17" t="str">
        <f>OBV!G1365</f>
        <v>STRONG</v>
      </c>
      <c r="L1365" s="17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12.3283</v>
      </c>
      <c r="C1366" s="2">
        <f>RSI!I1366</f>
        <v>81.592119600615277</v>
      </c>
      <c r="D1366" s="2">
        <f>MACD!E1366</f>
        <v>-0.61457578969333149</v>
      </c>
      <c r="E1366" s="2">
        <f>MACD!F1366</f>
        <v>-0.43739487600517518</v>
      </c>
      <c r="F1366" s="2">
        <f>'Moving Avg'!D1366</f>
        <v>12.24934</v>
      </c>
      <c r="G1366" s="2">
        <f>'Moving Avg'!F1366</f>
        <v>11.410115000000001</v>
      </c>
      <c r="H1366" s="2">
        <f>'Moving Avg'!G1366</f>
        <v>10.684894000000003</v>
      </c>
      <c r="I1366" s="2">
        <f>'Moving Avg'!H1366</f>
        <v>10.485091999999993</v>
      </c>
      <c r="J1366" s="17" t="str">
        <f>OBV!F1366</f>
        <v>BULLISH</v>
      </c>
      <c r="K1366" s="17" t="str">
        <f>OBV!G1366</f>
        <v>STRONG</v>
      </c>
      <c r="L1366" s="17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12.279</v>
      </c>
      <c r="C1367" s="2">
        <f>RSI!I1367</f>
        <v>79.017919983474002</v>
      </c>
      <c r="D1367" s="2">
        <f>MACD!E1367</f>
        <v>-0.56942190542768323</v>
      </c>
      <c r="E1367" s="2">
        <f>MACD!F1367</f>
        <v>-0.46380028188967681</v>
      </c>
      <c r="F1367" s="2">
        <f>'Moving Avg'!D1367</f>
        <v>12.276759999999999</v>
      </c>
      <c r="G1367" s="2">
        <f>'Moving Avg'!F1367</f>
        <v>11.483025</v>
      </c>
      <c r="H1367" s="2">
        <f>'Moving Avg'!G1367</f>
        <v>10.737410000000002</v>
      </c>
      <c r="I1367" s="2">
        <f>'Moving Avg'!H1367</f>
        <v>10.492766499999993</v>
      </c>
      <c r="J1367" s="17" t="str">
        <f>OBV!F1367</f>
        <v>BULLISH</v>
      </c>
      <c r="K1367" s="17" t="str">
        <f>OBV!G1367</f>
        <v>NEUTRAL</v>
      </c>
      <c r="L1367" s="17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12.1693</v>
      </c>
      <c r="C1368" s="2">
        <f>RSI!I1368</f>
        <v>73.463841266971457</v>
      </c>
      <c r="D1368" s="2">
        <f>MACD!E1368</f>
        <v>-0.52662359832009287</v>
      </c>
      <c r="E1368" s="2">
        <f>MACD!F1368</f>
        <v>-0.47636494517576006</v>
      </c>
      <c r="F1368" s="2">
        <f>'Moving Avg'!D1368</f>
        <v>12.276759999999999</v>
      </c>
      <c r="G1368" s="2">
        <f>'Moving Avg'!F1368</f>
        <v>11.547979999999999</v>
      </c>
      <c r="H1368" s="2">
        <f>'Moving Avg'!G1368</f>
        <v>10.787074000000002</v>
      </c>
      <c r="I1368" s="2">
        <f>'Moving Avg'!H1368</f>
        <v>10.500166499999994</v>
      </c>
      <c r="J1368" s="17" t="str">
        <f>OBV!F1368</f>
        <v>BEARISH</v>
      </c>
      <c r="K1368" s="17" t="str">
        <f>OBV!G1368</f>
        <v>NEUTRAL</v>
      </c>
      <c r="L1368" s="17" t="str">
        <f>OBV!H1368</f>
        <v>NEUTRAL</v>
      </c>
    </row>
    <row r="1369" spans="1:12" ht="13.5" x14ac:dyDescent="0.25">
      <c r="A1369" s="3">
        <f>RSI!A1369</f>
        <v>44005</v>
      </c>
      <c r="B1369" s="2">
        <f>RSI!B1369</f>
        <v>12.1693</v>
      </c>
      <c r="C1369" s="2">
        <f>RSI!I1369</f>
        <v>73.463841266971457</v>
      </c>
      <c r="D1369" s="2">
        <f>MACD!E1369</f>
        <v>-0.460848587357507</v>
      </c>
      <c r="E1369" s="2">
        <f>MACD!F1369</f>
        <v>-0.47326167361210947</v>
      </c>
      <c r="F1369" s="2">
        <f>'Moving Avg'!D1369</f>
        <v>12.264699999999999</v>
      </c>
      <c r="G1369" s="2">
        <f>'Moving Avg'!F1369</f>
        <v>11.613759999999999</v>
      </c>
      <c r="H1369" s="2">
        <f>'Moving Avg'!G1369</f>
        <v>10.837396000000004</v>
      </c>
      <c r="I1369" s="2">
        <f>'Moving Avg'!H1369</f>
        <v>10.507840499999993</v>
      </c>
      <c r="J1369" s="17" t="str">
        <f>OBV!F1369</f>
        <v>BEARISH</v>
      </c>
      <c r="K1369" s="17" t="str">
        <f>OBV!G1369</f>
        <v>NEUTRAL</v>
      </c>
      <c r="L1369" s="17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12.092599999999999</v>
      </c>
      <c r="C1370" s="2">
        <f>RSI!I1370</f>
        <v>69.502476626831992</v>
      </c>
      <c r="D1370" s="2">
        <f>MACD!E1370</f>
        <v>-0.3527792928727731</v>
      </c>
      <c r="E1370" s="2">
        <f>MACD!F1370</f>
        <v>-0.44916519746424222</v>
      </c>
      <c r="F1370" s="2">
        <f>'Moving Avg'!D1370</f>
        <v>12.207699999999999</v>
      </c>
      <c r="G1370" s="2">
        <f>'Moving Avg'!F1370</f>
        <v>11.682554999999999</v>
      </c>
      <c r="H1370" s="2">
        <f>'Moving Avg'!G1370</f>
        <v>10.887390000000003</v>
      </c>
      <c r="I1370" s="2">
        <f>'Moving Avg'!H1370</f>
        <v>10.515404999999992</v>
      </c>
      <c r="J1370" s="17" t="str">
        <f>OBV!F1370</f>
        <v>BEARISH</v>
      </c>
      <c r="K1370" s="17" t="str">
        <f>OBV!G1370</f>
        <v>WEAK</v>
      </c>
      <c r="L1370" s="17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11.950100000000001</v>
      </c>
      <c r="C1371" s="2">
        <f>RSI!I1371</f>
        <v>62.734176998199999</v>
      </c>
      <c r="D1371" s="2">
        <f>MACD!E1371</f>
        <v>-0.25390871408419002</v>
      </c>
      <c r="E1371" s="2">
        <f>MACD!F1371</f>
        <v>-0.41011390078823179</v>
      </c>
      <c r="F1371" s="2">
        <f>'Moving Avg'!D1371</f>
        <v>12.132059999999999</v>
      </c>
      <c r="G1371" s="2">
        <f>'Moving Avg'!F1371</f>
        <v>11.750529999999999</v>
      </c>
      <c r="H1371" s="2">
        <f>'Moving Avg'!G1371</f>
        <v>10.935630000000002</v>
      </c>
      <c r="I1371" s="2">
        <f>'Moving Avg'!H1371</f>
        <v>10.522256999999993</v>
      </c>
      <c r="J1371" s="17" t="str">
        <f>OBV!F1371</f>
        <v>BEARISH</v>
      </c>
      <c r="K1371" s="17" t="str">
        <f>OBV!G1371</f>
        <v>WEAK</v>
      </c>
      <c r="L1371" s="17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11.950100000000001</v>
      </c>
      <c r="C1372" s="2">
        <f>RSI!I1372</f>
        <v>62.734176998199999</v>
      </c>
      <c r="D1372" s="2">
        <f>MACD!E1372</f>
        <v>-0.15965730661069344</v>
      </c>
      <c r="E1372" s="2">
        <f>MACD!F1372</f>
        <v>-0.36002258195272413</v>
      </c>
      <c r="F1372" s="2">
        <f>'Moving Avg'!D1372</f>
        <v>12.066279999999999</v>
      </c>
      <c r="G1372" s="2">
        <f>'Moving Avg'!F1372</f>
        <v>11.813569999999999</v>
      </c>
      <c r="H1372" s="2">
        <f>'Moving Avg'!G1372</f>
        <v>10.983870000000001</v>
      </c>
      <c r="I1372" s="2">
        <f>'Moving Avg'!H1372</f>
        <v>10.529108999999991</v>
      </c>
      <c r="J1372" s="17" t="str">
        <f>OBV!F1372</f>
        <v>BEARISH</v>
      </c>
      <c r="K1372" s="17" t="str">
        <f>OBV!G1372</f>
        <v>WEAK</v>
      </c>
      <c r="L1372" s="17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12.032299999999999</v>
      </c>
      <c r="C1373" s="2">
        <f>RSI!I1373</f>
        <v>65.013501188631324</v>
      </c>
      <c r="D1373" s="2">
        <f>MACD!E1373</f>
        <v>-8.3681904098860116E-2</v>
      </c>
      <c r="E1373" s="2">
        <f>MACD!F1373</f>
        <v>-0.30475444638195132</v>
      </c>
      <c r="F1373" s="2">
        <f>'Moving Avg'!D1373</f>
        <v>12.038879999999999</v>
      </c>
      <c r="G1373" s="2">
        <f>'Moving Avg'!F1373</f>
        <v>11.877979999999997</v>
      </c>
      <c r="H1373" s="2">
        <f>'Moving Avg'!G1373</f>
        <v>11.032876000000003</v>
      </c>
      <c r="I1373" s="2">
        <f>'Moving Avg'!H1373</f>
        <v>10.536618999999991</v>
      </c>
      <c r="J1373" s="17" t="str">
        <f>OBV!F1373</f>
        <v>BEARISH</v>
      </c>
      <c r="K1373" s="17" t="str">
        <f>OBV!G1373</f>
        <v>NEUTRAL</v>
      </c>
      <c r="L1373" s="17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12.1145</v>
      </c>
      <c r="C1374" s="2">
        <f>RSI!I1374</f>
        <v>67.175606186249269</v>
      </c>
      <c r="D1374" s="2">
        <f>MACD!E1374</f>
        <v>-1.8454088408974556E-2</v>
      </c>
      <c r="E1374" s="2">
        <f>MACD!F1374</f>
        <v>-0.24749437478735598</v>
      </c>
      <c r="F1374" s="2">
        <f>'Moving Avg'!D1374</f>
        <v>12.02792</v>
      </c>
      <c r="G1374" s="2">
        <f>'Moving Avg'!F1374</f>
        <v>11.943759999999997</v>
      </c>
      <c r="H1374" s="2">
        <f>'Moving Avg'!G1374</f>
        <v>11.082102000000003</v>
      </c>
      <c r="I1374" s="2">
        <f>'Moving Avg'!H1374</f>
        <v>10.544046499999993</v>
      </c>
      <c r="J1374" s="17" t="str">
        <f>OBV!F1374</f>
        <v>BEARISH</v>
      </c>
      <c r="K1374" s="17" t="str">
        <f>OBV!G1374</f>
        <v>NEUTRAL</v>
      </c>
      <c r="L1374" s="17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12.059699999999999</v>
      </c>
      <c r="C1375" s="2">
        <f>RSI!I1375</f>
        <v>64.321778383611502</v>
      </c>
      <c r="D1375" s="2">
        <f>MACD!E1375</f>
        <v>6.1000799535056771E-2</v>
      </c>
      <c r="E1375" s="2">
        <f>MACD!F1375</f>
        <v>-0.18579533992287345</v>
      </c>
      <c r="F1375" s="2">
        <f>'Moving Avg'!D1375</f>
        <v>12.02134</v>
      </c>
      <c r="G1375" s="2">
        <f>'Moving Avg'!F1375</f>
        <v>12.004604999999998</v>
      </c>
      <c r="H1375" s="2">
        <f>'Moving Avg'!G1375</f>
        <v>11.124530000000002</v>
      </c>
      <c r="I1375" s="2">
        <f>'Moving Avg'!H1375</f>
        <v>10.551446499999992</v>
      </c>
      <c r="J1375" s="17" t="str">
        <f>OBV!F1375</f>
        <v>BEARISH</v>
      </c>
      <c r="K1375" s="17" t="str">
        <f>OBV!G1375</f>
        <v>NEUTRAL</v>
      </c>
      <c r="L1375" s="17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12.059699999999999</v>
      </c>
      <c r="C1376" s="2">
        <f>RSI!I1376</f>
        <v>64.321778383611502</v>
      </c>
      <c r="D1376" s="2">
        <f>MACD!E1376</f>
        <v>0.11859479094949599</v>
      </c>
      <c r="E1376" s="2">
        <f>MACD!F1376</f>
        <v>-0.12491731374839957</v>
      </c>
      <c r="F1376" s="2">
        <f>'Moving Avg'!D1376</f>
        <v>12.04326</v>
      </c>
      <c r="G1376" s="2">
        <f>'Moving Avg'!F1376</f>
        <v>12.049279999999998</v>
      </c>
      <c r="H1376" s="2">
        <f>'Moving Avg'!G1376</f>
        <v>11.163778000000006</v>
      </c>
      <c r="I1376" s="2">
        <f>'Moving Avg'!H1376</f>
        <v>10.55895649999999</v>
      </c>
      <c r="J1376" s="17" t="str">
        <f>OBV!F1376</f>
        <v>BULLISH</v>
      </c>
      <c r="K1376" s="17" t="str">
        <f>OBV!G1376</f>
        <v>NEUTRAL</v>
      </c>
      <c r="L1376" s="17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12.1145</v>
      </c>
      <c r="C1377" s="2">
        <f>RSI!I1377</f>
        <v>65.997112144381504</v>
      </c>
      <c r="D1377" s="2">
        <f>MACD!E1377</f>
        <v>0.15378387492434697</v>
      </c>
      <c r="E1377" s="2">
        <f>MACD!F1377</f>
        <v>-6.9177076013850258E-2</v>
      </c>
      <c r="F1377" s="2">
        <f>'Moving Avg'!D1377</f>
        <v>12.076139999999999</v>
      </c>
      <c r="G1377" s="2">
        <f>'Moving Avg'!F1377</f>
        <v>12.079974999999997</v>
      </c>
      <c r="H1377" s="2">
        <f>'Moving Avg'!G1377</f>
        <v>11.198092000000006</v>
      </c>
      <c r="I1377" s="2">
        <f>'Moving Avg'!H1377</f>
        <v>10.56679499999999</v>
      </c>
      <c r="J1377" s="17" t="str">
        <f>OBV!F1377</f>
        <v>BULLISH</v>
      </c>
      <c r="K1377" s="17" t="str">
        <f>OBV!G1377</f>
        <v>NEUTRAL</v>
      </c>
      <c r="L1377" s="17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12.152900000000001</v>
      </c>
      <c r="C1378" s="2">
        <f>RSI!I1378</f>
        <v>67.160772977229826</v>
      </c>
      <c r="D1378" s="2">
        <f>MACD!E1378</f>
        <v>0.16175442362345294</v>
      </c>
      <c r="E1378" s="2">
        <f>MACD!F1378</f>
        <v>-2.2990776086389622E-2</v>
      </c>
      <c r="F1378" s="2">
        <f>'Moving Avg'!D1378</f>
        <v>12.10026</v>
      </c>
      <c r="G1378" s="2">
        <f>'Moving Avg'!F1378</f>
        <v>12.112044999999997</v>
      </c>
      <c r="H1378" s="2">
        <f>'Moving Avg'!G1378</f>
        <v>11.227474000000006</v>
      </c>
      <c r="I1378" s="2">
        <f>'Moving Avg'!H1378</f>
        <v>10.574798499999993</v>
      </c>
      <c r="J1378" s="17" t="str">
        <f>OBV!F1378</f>
        <v>BULLISH</v>
      </c>
      <c r="K1378" s="17" t="str">
        <f>OBV!G1378</f>
        <v>NEUTRAL</v>
      </c>
      <c r="L1378" s="17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12.059699999999999</v>
      </c>
      <c r="C1379" s="2">
        <f>RSI!I1379</f>
        <v>61.646498275227437</v>
      </c>
      <c r="D1379" s="2">
        <f>MACD!E1379</f>
        <v>0.17324639854584767</v>
      </c>
      <c r="E1379" s="2">
        <f>MACD!F1379</f>
        <v>1.6256658840057836E-2</v>
      </c>
      <c r="F1379" s="2">
        <f>'Moving Avg'!D1379</f>
        <v>12.0893</v>
      </c>
      <c r="G1379" s="2">
        <f>'Moving Avg'!F1379</f>
        <v>12.128489999999996</v>
      </c>
      <c r="H1379" s="2">
        <f>'Moving Avg'!G1379</f>
        <v>11.251484000000007</v>
      </c>
      <c r="I1379" s="2">
        <f>'Moving Avg'!H1379</f>
        <v>10.582198499999993</v>
      </c>
      <c r="J1379" s="17" t="str">
        <f>OBV!F1379</f>
        <v>BULLISH</v>
      </c>
      <c r="K1379" s="17" t="str">
        <f>OBV!G1379</f>
        <v>NEUTRAL</v>
      </c>
      <c r="L1379" s="17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12.1036</v>
      </c>
      <c r="C1380" s="2">
        <f>RSI!I1380</f>
        <v>63.180018705400485</v>
      </c>
      <c r="D1380" s="2">
        <f>MACD!E1380</f>
        <v>0.16647291566686029</v>
      </c>
      <c r="E1380" s="2">
        <f>MACD!F1380</f>
        <v>4.6299910205418328E-2</v>
      </c>
      <c r="F1380" s="2">
        <f>'Moving Avg'!D1380</f>
        <v>12.09808</v>
      </c>
      <c r="G1380" s="2">
        <f>'Moving Avg'!F1380</f>
        <v>12.130684999999996</v>
      </c>
      <c r="H1380" s="2">
        <f>'Moving Avg'!G1380</f>
        <v>11.279770000000008</v>
      </c>
      <c r="I1380" s="2">
        <f>'Moving Avg'!H1380</f>
        <v>10.58981799999999</v>
      </c>
      <c r="J1380" s="17" t="str">
        <f>OBV!F1380</f>
        <v>BULLISH</v>
      </c>
      <c r="K1380" s="17" t="str">
        <f>OBV!G1380</f>
        <v>NEUTRAL</v>
      </c>
      <c r="L1380" s="17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12.1693</v>
      </c>
      <c r="C1381" s="2">
        <f>RSI!I1381</f>
        <v>65.409129083404707</v>
      </c>
      <c r="D1381" s="2">
        <f>MACD!E1381</f>
        <v>0.13235382890221992</v>
      </c>
      <c r="E1381" s="2">
        <f>MACD!F1381</f>
        <v>6.3510693944778651E-2</v>
      </c>
      <c r="F1381" s="2">
        <f>'Moving Avg'!D1381</f>
        <v>12.120000000000001</v>
      </c>
      <c r="G1381" s="2">
        <f>'Moving Avg'!F1381</f>
        <v>12.136164999999997</v>
      </c>
      <c r="H1381" s="2">
        <f>'Moving Avg'!G1381</f>
        <v>11.315400000000009</v>
      </c>
      <c r="I1381" s="2">
        <f>'Moving Avg'!H1381</f>
        <v>10.597985499999993</v>
      </c>
      <c r="J1381" s="17" t="str">
        <f>OBV!F1381</f>
        <v>BULLISH</v>
      </c>
      <c r="K1381" s="17" t="str">
        <f>OBV!G1381</f>
        <v>NEUTRAL</v>
      </c>
      <c r="L1381" s="17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12.2242</v>
      </c>
      <c r="C1382" s="2">
        <f>RSI!I1382</f>
        <v>67.196285996505253</v>
      </c>
      <c r="D1382" s="2">
        <f>MACD!E1382</f>
        <v>9.7549372560667535E-2</v>
      </c>
      <c r="E1382" s="2">
        <f>MACD!F1382</f>
        <v>7.0318429667956428E-2</v>
      </c>
      <c r="F1382" s="2">
        <f>'Moving Avg'!D1382</f>
        <v>12.14194</v>
      </c>
      <c r="G1382" s="2">
        <f>'Moving Avg'!F1382</f>
        <v>12.140279999999997</v>
      </c>
      <c r="H1382" s="2">
        <f>'Moving Avg'!G1382</f>
        <v>11.358158000000008</v>
      </c>
      <c r="I1382" s="2">
        <f>'Moving Avg'!H1382</f>
        <v>10.606619499999995</v>
      </c>
      <c r="J1382" s="17" t="str">
        <f>OBV!F1382</f>
        <v>BULLISH</v>
      </c>
      <c r="K1382" s="17" t="str">
        <f>OBV!G1382</f>
        <v>NEUTRAL</v>
      </c>
      <c r="L1382" s="17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12.1693</v>
      </c>
      <c r="C1383" s="2">
        <f>RSI!I1383</f>
        <v>63.654556651813103</v>
      </c>
      <c r="D1383" s="2">
        <f>MACD!E1383</f>
        <v>8.2758423887819177E-2</v>
      </c>
      <c r="E1383" s="2">
        <f>MACD!F1383</f>
        <v>7.2806428511928978E-2</v>
      </c>
      <c r="F1383" s="2">
        <f>'Moving Avg'!D1383</f>
        <v>12.145219999999998</v>
      </c>
      <c r="G1383" s="2">
        <f>'Moving Avg'!F1383</f>
        <v>12.140279999999997</v>
      </c>
      <c r="H1383" s="2">
        <f>'Moving Avg'!G1383</f>
        <v>11.399818000000007</v>
      </c>
      <c r="I1383" s="2">
        <f>'Moving Avg'!H1383</f>
        <v>10.615252999999994</v>
      </c>
      <c r="J1383" s="17" t="str">
        <f>OBV!F1383</f>
        <v>BULLISH</v>
      </c>
      <c r="K1383" s="17" t="str">
        <f>OBV!G1383</f>
        <v>NEUTRAL</v>
      </c>
      <c r="L1383" s="17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12.059699999999999</v>
      </c>
      <c r="C1384" s="2">
        <f>RSI!I1384</f>
        <v>57.175618096070615</v>
      </c>
      <c r="D1384" s="2">
        <f>MACD!E1384</f>
        <v>8.943037664968756E-2</v>
      </c>
      <c r="E1384" s="2">
        <f>MACD!F1384</f>
        <v>7.6131218139480691E-2</v>
      </c>
      <c r="F1384" s="2">
        <f>'Moving Avg'!D1384</f>
        <v>12.14522</v>
      </c>
      <c r="G1384" s="2">
        <f>'Moving Avg'!F1384</f>
        <v>12.131784999999997</v>
      </c>
      <c r="H1384" s="2">
        <f>'Moving Avg'!G1384</f>
        <v>11.439834000000008</v>
      </c>
      <c r="I1384" s="2">
        <f>'Moving Avg'!H1384</f>
        <v>10.623338499999994</v>
      </c>
      <c r="J1384" s="17" t="str">
        <f>OBV!F1384</f>
        <v>BULLISH</v>
      </c>
      <c r="K1384" s="17" t="str">
        <f>OBV!G1384</f>
        <v>NEUTRAL</v>
      </c>
      <c r="L1384" s="17" t="str">
        <f>OBV!H1384</f>
        <v>NEUTRAL</v>
      </c>
    </row>
    <row r="1385" spans="1:12" ht="13.5" x14ac:dyDescent="0.25">
      <c r="A1385" s="3">
        <f>RSI!A1385</f>
        <v>44027</v>
      </c>
      <c r="B1385" s="2">
        <f>RSI!B1385</f>
        <v>12.059699999999999</v>
      </c>
      <c r="C1385" s="2">
        <f>RSI!I1385</f>
        <v>57.175618096070615</v>
      </c>
      <c r="D1385" s="2">
        <f>MACD!E1385</f>
        <v>8.5832272669389198E-2</v>
      </c>
      <c r="E1385" s="2">
        <f>MACD!F1385</f>
        <v>7.8071429045462395E-2</v>
      </c>
      <c r="F1385" s="2">
        <f>'Moving Avg'!D1385</f>
        <v>12.136439999999999</v>
      </c>
      <c r="G1385" s="2">
        <f>'Moving Avg'!F1385</f>
        <v>12.115889999999997</v>
      </c>
      <c r="H1385" s="2">
        <f>'Moving Avg'!G1385</f>
        <v>11.479850000000008</v>
      </c>
      <c r="I1385" s="2">
        <f>'Moving Avg'!H1385</f>
        <v>10.631560999999992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12.059699999999999</v>
      </c>
      <c r="C1386" s="2">
        <f>RSI!I1386</f>
        <v>57.175618096070615</v>
      </c>
      <c r="D1386" s="2">
        <f>MACD!E1386</f>
        <v>8.203509977691148E-2</v>
      </c>
      <c r="E1386" s="2">
        <f>MACD!F1386</f>
        <v>7.8864163191752212E-2</v>
      </c>
      <c r="F1386" s="2">
        <f>'Moving Avg'!D1386</f>
        <v>12.114519999999999</v>
      </c>
      <c r="G1386" s="2">
        <f>'Moving Avg'!F1386</f>
        <v>12.102459999999995</v>
      </c>
      <c r="H1386" s="2">
        <f>'Moving Avg'!G1386</f>
        <v>11.519318000000007</v>
      </c>
      <c r="I1386" s="2">
        <f>'Moving Avg'!H1386</f>
        <v>10.639920499999992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12.1145</v>
      </c>
      <c r="C1387" s="2">
        <f>RSI!I1387</f>
        <v>59.734950278439726</v>
      </c>
      <c r="D1387" s="2">
        <f>MACD!E1387</f>
        <v>8.2496743809564066E-2</v>
      </c>
      <c r="E1387" s="2">
        <f>MACD!F1387</f>
        <v>7.9590679315314578E-2</v>
      </c>
      <c r="F1387" s="2">
        <f>'Moving Avg'!D1387</f>
        <v>12.09258</v>
      </c>
      <c r="G1387" s="2">
        <f>'Moving Avg'!F1387</f>
        <v>12.094234999999994</v>
      </c>
      <c r="H1387" s="2">
        <f>'Moving Avg'!G1387</f>
        <v>11.553852000000008</v>
      </c>
      <c r="I1387" s="2">
        <f>'Moving Avg'!H1387</f>
        <v>10.648937999999992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12.3012</v>
      </c>
      <c r="C1388" s="2">
        <f>RSI!I1388</f>
        <v>66.976166056189982</v>
      </c>
      <c r="D1388" s="2">
        <f>MACD!E1388</f>
        <v>7.399635957520978E-2</v>
      </c>
      <c r="E1388" s="2">
        <f>MACD!F1388</f>
        <v>7.8471815367293626E-2</v>
      </c>
      <c r="F1388" s="2">
        <f>'Moving Avg'!D1388</f>
        <v>12.11896</v>
      </c>
      <c r="G1388" s="2">
        <f>'Moving Avg'!F1388</f>
        <v>12.100829999999997</v>
      </c>
      <c r="H1388" s="2">
        <f>'Moving Avg'!G1388</f>
        <v>11.592668000000005</v>
      </c>
      <c r="I1388" s="2">
        <f>'Moving Avg'!H1388</f>
        <v>10.65919049999999</v>
      </c>
      <c r="J1388" s="17" t="str">
        <f>OBV!F1388</f>
        <v>BEARISH</v>
      </c>
      <c r="K1388" s="17" t="str">
        <f>OBV!G1388</f>
        <v>WEAK</v>
      </c>
      <c r="L1388" s="17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12.2806</v>
      </c>
      <c r="C1389" s="2">
        <f>RSI!I1389</f>
        <v>65.574875137783835</v>
      </c>
      <c r="D1389" s="2">
        <f>MACD!E1389</f>
        <v>5.1990686917806173E-2</v>
      </c>
      <c r="E1389" s="2">
        <f>MACD!F1389</f>
        <v>7.3175589677396138E-2</v>
      </c>
      <c r="F1389" s="2">
        <f>'Moving Avg'!D1389</f>
        <v>12.16314</v>
      </c>
      <c r="G1389" s="2">
        <f>'Moving Avg'!F1389</f>
        <v>12.106394999999996</v>
      </c>
      <c r="H1389" s="2">
        <f>'Moving Avg'!G1389</f>
        <v>11.629976000000008</v>
      </c>
      <c r="I1389" s="2">
        <f>'Moving Avg'!H1389</f>
        <v>10.668791499999992</v>
      </c>
      <c r="J1389" s="17" t="str">
        <f>OBV!F1389</f>
        <v>BEARISH</v>
      </c>
      <c r="K1389" s="17" t="str">
        <f>OBV!G1389</f>
        <v>WEAK</v>
      </c>
      <c r="L1389" s="17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12.2806</v>
      </c>
      <c r="C1390" s="2">
        <f>RSI!I1390</f>
        <v>65.574875137783835</v>
      </c>
      <c r="D1390" s="2">
        <f>MACD!E1390</f>
        <v>3.8393756067499396E-2</v>
      </c>
      <c r="E1390" s="2">
        <f>MACD!F1390</f>
        <v>6.6219222955416795E-2</v>
      </c>
      <c r="F1390" s="2">
        <f>'Moving Avg'!D1390</f>
        <v>12.207319999999999</v>
      </c>
      <c r="G1390" s="2">
        <f>'Moving Avg'!F1390</f>
        <v>12.115794999999997</v>
      </c>
      <c r="H1390" s="2">
        <f>'Moving Avg'!G1390</f>
        <v>11.665200000000006</v>
      </c>
      <c r="I1390" s="2">
        <f>'Moving Avg'!H1390</f>
        <v>10.678666499999993</v>
      </c>
      <c r="J1390" s="17" t="str">
        <f>OBV!F1390</f>
        <v>BEARISH</v>
      </c>
      <c r="K1390" s="17" t="str">
        <f>OBV!G1390</f>
        <v>WEAK</v>
      </c>
      <c r="L1390" s="17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12.388500000000001</v>
      </c>
      <c r="C1391" s="2">
        <f>RSI!I1391</f>
        <v>69.456792275751411</v>
      </c>
      <c r="D1391" s="2">
        <f>MACD!E1391</f>
        <v>2.7401360033012523E-2</v>
      </c>
      <c r="E1391" s="2">
        <f>MACD!F1391</f>
        <v>5.8455650370935947E-2</v>
      </c>
      <c r="F1391" s="2">
        <f>'Moving Avg'!D1391</f>
        <v>12.27308</v>
      </c>
      <c r="G1391" s="2">
        <f>'Moving Avg'!F1391</f>
        <v>12.137714999999996</v>
      </c>
      <c r="H1391" s="2">
        <f>'Moving Avg'!G1391</f>
        <v>11.701376000000007</v>
      </c>
      <c r="I1391" s="2">
        <f>'Moving Avg'!H1391</f>
        <v>10.689080999999995</v>
      </c>
      <c r="J1391" s="17" t="str">
        <f>OBV!F1391</f>
        <v>BEARISH</v>
      </c>
      <c r="K1391" s="17" t="str">
        <f>OBV!G1391</f>
        <v>WEAK</v>
      </c>
      <c r="L1391" s="17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12.388500000000001</v>
      </c>
      <c r="C1392" s="2">
        <f>RSI!I1392</f>
        <v>69.456792275751411</v>
      </c>
      <c r="D1392" s="2">
        <f>MACD!E1392</f>
        <v>2.4424965874562332E-2</v>
      </c>
      <c r="E1392" s="2">
        <f>MACD!F1392</f>
        <v>5.1649513471661232E-2</v>
      </c>
      <c r="F1392" s="2">
        <f>'Moving Avg'!D1392</f>
        <v>12.32788</v>
      </c>
      <c r="G1392" s="2">
        <f>'Moving Avg'!F1392</f>
        <v>12.159634999999996</v>
      </c>
      <c r="H1392" s="2">
        <f>'Moving Avg'!G1392</f>
        <v>11.732072000000009</v>
      </c>
      <c r="I1392" s="2">
        <f>'Moving Avg'!H1392</f>
        <v>10.699522999999994</v>
      </c>
      <c r="J1392" s="17" t="str">
        <f>OBV!F1392</f>
        <v>BEARISH</v>
      </c>
      <c r="K1392" s="17" t="str">
        <f>OBV!G1392</f>
        <v>WEAK</v>
      </c>
      <c r="L1392" s="17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12.4099</v>
      </c>
      <c r="C1393" s="2">
        <f>RSI!I1393</f>
        <v>70.22898563840586</v>
      </c>
      <c r="D1393" s="2">
        <f>MACD!E1393</f>
        <v>9.910982236181809E-3</v>
      </c>
      <c r="E1393" s="2">
        <f>MACD!F1393</f>
        <v>4.330180722456535E-2</v>
      </c>
      <c r="F1393" s="2">
        <f>'Moving Avg'!D1393</f>
        <v>12.34962</v>
      </c>
      <c r="G1393" s="2">
        <f>'Moving Avg'!F1393</f>
        <v>12.178514999999996</v>
      </c>
      <c r="H1393" s="2">
        <f>'Moving Avg'!G1393</f>
        <v>11.76319600000001</v>
      </c>
      <c r="I1393" s="2">
        <f>'Moving Avg'!H1393</f>
        <v>10.710318999999997</v>
      </c>
      <c r="J1393" s="17" t="str">
        <f>OBV!F1393</f>
        <v>BEARISH</v>
      </c>
      <c r="K1393" s="17" t="str">
        <f>OBV!G1393</f>
        <v>WEAK</v>
      </c>
      <c r="L1393" s="17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12.424099999999999</v>
      </c>
      <c r="C1394" s="2">
        <f>RSI!I1394</f>
        <v>70.757294892045195</v>
      </c>
      <c r="D1394" s="2">
        <f>MACD!E1394</f>
        <v>-2.22285887880318E-2</v>
      </c>
      <c r="E1394" s="2">
        <f>MACD!F1394</f>
        <v>3.0195728022045919E-2</v>
      </c>
      <c r="F1394" s="2">
        <f>'Moving Avg'!D1394</f>
        <v>12.378319999999999</v>
      </c>
      <c r="G1394" s="2">
        <f>'Moving Avg'!F1394</f>
        <v>12.193994999999997</v>
      </c>
      <c r="H1394" s="2">
        <f>'Moving Avg'!G1394</f>
        <v>11.799536000000007</v>
      </c>
      <c r="I1394" s="2">
        <f>'Moving Avg'!H1394</f>
        <v>10.721185999999998</v>
      </c>
      <c r="J1394" s="17" t="str">
        <f>OBV!F1394</f>
        <v>BEARISH</v>
      </c>
      <c r="K1394" s="17" t="str">
        <f>OBV!G1394</f>
        <v>WEAK</v>
      </c>
      <c r="L1394" s="17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12.424099999999999</v>
      </c>
      <c r="C1395" s="2">
        <f>RSI!I1395</f>
        <v>70.757294892045195</v>
      </c>
      <c r="D1395" s="2">
        <f>MACD!E1395</f>
        <v>-5.1308553678364177E-2</v>
      </c>
      <c r="E1395" s="2">
        <f>MACD!F1395</f>
        <v>1.3894871681963902E-2</v>
      </c>
      <c r="F1395" s="2">
        <f>'Moving Avg'!D1395</f>
        <v>12.407019999999999</v>
      </c>
      <c r="G1395" s="2">
        <f>'Moving Avg'!F1395</f>
        <v>12.212214999999997</v>
      </c>
      <c r="H1395" s="2">
        <f>'Moving Avg'!G1395</f>
        <v>11.836864000000007</v>
      </c>
      <c r="I1395" s="2">
        <f>'Moving Avg'!H1395</f>
        <v>10.732107499999998</v>
      </c>
      <c r="J1395" s="17" t="str">
        <f>OBV!F1395</f>
        <v>BEARISH</v>
      </c>
      <c r="K1395" s="17" t="str">
        <f>OBV!G1395</f>
        <v>WEAK</v>
      </c>
      <c r="L1395" s="17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12.4597</v>
      </c>
      <c r="C1396" s="2">
        <f>RSI!I1396</f>
        <v>72.192102779320322</v>
      </c>
      <c r="D1396" s="2">
        <f>MACD!E1396</f>
        <v>-8.0297032681578173E-2</v>
      </c>
      <c r="E1396" s="2">
        <f>MACD!F1396</f>
        <v>-4.9435091907445144E-3</v>
      </c>
      <c r="F1396" s="2">
        <f>'Moving Avg'!D1396</f>
        <v>12.421259999999998</v>
      </c>
      <c r="G1396" s="2">
        <f>'Moving Avg'!F1396</f>
        <v>12.232214999999998</v>
      </c>
      <c r="H1396" s="2">
        <f>'Moving Avg'!G1396</f>
        <v>11.874464000000005</v>
      </c>
      <c r="I1396" s="2">
        <f>'Moving Avg'!H1396</f>
        <v>10.743426499999996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12.509600000000001</v>
      </c>
      <c r="C1397" s="2">
        <f>RSI!I1397</f>
        <v>74.109663548053305</v>
      </c>
      <c r="D1397" s="2">
        <f>MACD!E1397</f>
        <v>-0.10191766970481986</v>
      </c>
      <c r="E1397" s="2">
        <f>MACD!F1397</f>
        <v>-2.4338341293559586E-2</v>
      </c>
      <c r="F1397" s="2">
        <f>'Moving Avg'!D1397</f>
        <v>12.44548</v>
      </c>
      <c r="G1397" s="2">
        <f>'Moving Avg'!F1397</f>
        <v>12.251969999999996</v>
      </c>
      <c r="H1397" s="2">
        <f>'Moving Avg'!G1397</f>
        <v>11.908240000000003</v>
      </c>
      <c r="I1397" s="2">
        <f>'Moving Avg'!H1397</f>
        <v>10.754720999999996</v>
      </c>
      <c r="J1397" s="17" t="str">
        <f>OBV!F1397</f>
        <v>BULLISH</v>
      </c>
      <c r="K1397" s="17" t="str">
        <f>OBV!G1397</f>
        <v>NEUTRAL</v>
      </c>
      <c r="L1397" s="17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12.673299999999999</v>
      </c>
      <c r="C1398" s="2">
        <f>RSI!I1398</f>
        <v>79.181481196225505</v>
      </c>
      <c r="D1398" s="2">
        <f>MACD!E1398</f>
        <v>-0.10560087341585067</v>
      </c>
      <c r="E1398" s="2">
        <f>MACD!F1398</f>
        <v>-4.0590847718017811E-2</v>
      </c>
      <c r="F1398" s="2">
        <f>'Moving Avg'!D1398</f>
        <v>12.498159999999999</v>
      </c>
      <c r="G1398" s="2">
        <f>'Moving Avg'!F1398</f>
        <v>12.277989999999999</v>
      </c>
      <c r="H1398" s="2">
        <f>'Moving Avg'!G1398</f>
        <v>11.944302000000004</v>
      </c>
      <c r="I1398" s="2">
        <f>'Moving Avg'!H1398</f>
        <v>10.766148499999996</v>
      </c>
      <c r="J1398" s="17" t="str">
        <f>OBV!F1398</f>
        <v>BULLISH</v>
      </c>
      <c r="K1398" s="17" t="str">
        <f>OBV!G1398</f>
        <v>NEUTRAL</v>
      </c>
      <c r="L1398" s="17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13.25</v>
      </c>
      <c r="C1399" s="2">
        <f>RSI!I1399</f>
        <v>88.057370191368236</v>
      </c>
      <c r="D1399" s="2">
        <f>MACD!E1399</f>
        <v>-0.15741135070038048</v>
      </c>
      <c r="E1399" s="2">
        <f>MACD!F1399</f>
        <v>-6.3954948314490348E-2</v>
      </c>
      <c r="F1399" s="2">
        <f>'Moving Avg'!D1399</f>
        <v>12.66334</v>
      </c>
      <c r="G1399" s="2">
        <f>'Moving Avg'!F1399</f>
        <v>12.337504999999998</v>
      </c>
      <c r="H1399" s="2">
        <f>'Moving Avg'!G1399</f>
        <v>11.992228000000004</v>
      </c>
      <c r="I1399" s="2">
        <f>'Moving Avg'!H1399</f>
        <v>10.780733499999997</v>
      </c>
      <c r="J1399" s="17" t="str">
        <f>OBV!F1399</f>
        <v>BULLISH</v>
      </c>
      <c r="K1399" s="17" t="str">
        <f>OBV!G1399</f>
        <v>STRONG</v>
      </c>
      <c r="L1399" s="17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13.0649</v>
      </c>
      <c r="C1400" s="2">
        <f>RSI!I1400</f>
        <v>76.747277498762472</v>
      </c>
      <c r="D1400" s="2">
        <f>MACD!E1400</f>
        <v>-0.193545925772872</v>
      </c>
      <c r="E1400" s="2">
        <f>MACD!F1400</f>
        <v>-8.9873143806166678E-2</v>
      </c>
      <c r="F1400" s="2">
        <f>'Moving Avg'!D1400</f>
        <v>12.791500000000001</v>
      </c>
      <c r="G1400" s="2">
        <f>'Moving Avg'!F1400</f>
        <v>12.385569999999998</v>
      </c>
      <c r="H1400" s="2">
        <f>'Moving Avg'!G1400</f>
        <v>12.039192000000003</v>
      </c>
      <c r="I1400" s="2">
        <f>'Moving Avg'!H1400</f>
        <v>10.794804499999996</v>
      </c>
      <c r="J1400" s="17" t="str">
        <f>OBV!F1400</f>
        <v>BULLISH</v>
      </c>
      <c r="K1400" s="17" t="str">
        <f>OBV!G1400</f>
        <v>STRONG</v>
      </c>
      <c r="L1400" s="17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12.9937</v>
      </c>
      <c r="C1401" s="2">
        <f>RSI!I1401</f>
        <v>72.870164479394589</v>
      </c>
      <c r="D1401" s="2">
        <f>MACD!E1401</f>
        <v>-0.2067146563764144</v>
      </c>
      <c r="E1401" s="2">
        <f>MACD!F1401</f>
        <v>-0.11324144632021622</v>
      </c>
      <c r="F1401" s="2">
        <f>'Moving Avg'!D1401</f>
        <v>12.898300000000001</v>
      </c>
      <c r="G1401" s="2">
        <f>'Moving Avg'!F1401</f>
        <v>12.426789999999999</v>
      </c>
      <c r="H1401" s="2">
        <f>'Moving Avg'!G1401</f>
        <v>12.087254000000003</v>
      </c>
      <c r="I1401" s="2">
        <f>'Moving Avg'!H1401</f>
        <v>10.808244999999998</v>
      </c>
      <c r="J1401" s="17" t="str">
        <f>OBV!F1401</f>
        <v>BULLISH</v>
      </c>
      <c r="K1401" s="17" t="str">
        <f>OBV!G1401</f>
        <v>STRONG</v>
      </c>
      <c r="L1401" s="17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13.235799999999999</v>
      </c>
      <c r="C1402" s="2">
        <f>RSI!I1402</f>
        <v>77.105403749627669</v>
      </c>
      <c r="D1402" s="2">
        <f>MACD!E1402</f>
        <v>-0.2395065147538169</v>
      </c>
      <c r="E1402" s="2">
        <f>MACD!F1402</f>
        <v>-0.13849446000693638</v>
      </c>
      <c r="F1402" s="2">
        <f>'Moving Avg'!D1402</f>
        <v>13.043539999999998</v>
      </c>
      <c r="G1402" s="2">
        <f>'Moving Avg'!F1402</f>
        <v>12.477370000000001</v>
      </c>
      <c r="H1402" s="2">
        <f>'Moving Avg'!G1402</f>
        <v>12.138184000000003</v>
      </c>
      <c r="I1402" s="2">
        <f>'Moving Avg'!H1402</f>
        <v>10.822621999999997</v>
      </c>
      <c r="J1402" s="17" t="str">
        <f>OBV!F1402</f>
        <v>BULLISH</v>
      </c>
      <c r="K1402" s="17" t="str">
        <f>OBV!G1402</f>
        <v>STRONG</v>
      </c>
      <c r="L1402" s="17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13.406700000000001</v>
      </c>
      <c r="C1403" s="2">
        <f>RSI!I1403</f>
        <v>79.534201943215237</v>
      </c>
      <c r="D1403" s="2">
        <f>MACD!E1403</f>
        <v>-0.28149151473892076</v>
      </c>
      <c r="E1403" s="2">
        <f>MACD!F1403</f>
        <v>-0.16709387095333328</v>
      </c>
      <c r="F1403" s="2">
        <f>'Moving Avg'!D1403</f>
        <v>13.19022</v>
      </c>
      <c r="G1403" s="2">
        <f>'Moving Avg'!F1403</f>
        <v>12.539240000000001</v>
      </c>
      <c r="H1403" s="2">
        <f>'Moving Avg'!G1403</f>
        <v>12.191436000000003</v>
      </c>
      <c r="I1403" s="2">
        <f>'Moving Avg'!H1403</f>
        <v>10.838319499999995</v>
      </c>
      <c r="J1403" s="17" t="str">
        <f>OBV!F1403</f>
        <v>BULLISH</v>
      </c>
      <c r="K1403" s="17" t="str">
        <f>OBV!G1403</f>
        <v>STRONG</v>
      </c>
      <c r="L1403" s="17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13.7057</v>
      </c>
      <c r="C1404" s="2">
        <f>RSI!I1404</f>
        <v>82.943481672914814</v>
      </c>
      <c r="D1404" s="2">
        <f>MACD!E1404</f>
        <v>-0.34250094190971048</v>
      </c>
      <c r="E1404" s="2">
        <f>MACD!F1404</f>
        <v>-0.2021752851446087</v>
      </c>
      <c r="F1404" s="2">
        <f>'Moving Avg'!D1404</f>
        <v>13.281360000000001</v>
      </c>
      <c r="G1404" s="2">
        <f>'Moving Avg'!F1404</f>
        <v>12.62154</v>
      </c>
      <c r="H1404" s="2">
        <f>'Moving Avg'!G1404</f>
        <v>12.249572000000002</v>
      </c>
      <c r="I1404" s="2">
        <f>'Moving Avg'!H1404</f>
        <v>10.855484499999996</v>
      </c>
      <c r="J1404" s="17" t="str">
        <f>OBV!F1404</f>
        <v>BULLISH</v>
      </c>
      <c r="K1404" s="17" t="str">
        <f>OBV!G1404</f>
        <v>STRONG</v>
      </c>
      <c r="L1404" s="17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13.6701</v>
      </c>
      <c r="C1405" s="2">
        <f>RSI!I1405</f>
        <v>81.208875288209953</v>
      </c>
      <c r="D1405" s="2">
        <f>MACD!E1405</f>
        <v>-0.3983652971926972</v>
      </c>
      <c r="E1405" s="2">
        <f>MACD!F1405</f>
        <v>-0.24141328755422642</v>
      </c>
      <c r="F1405" s="2">
        <f>'Moving Avg'!D1405</f>
        <v>13.4024</v>
      </c>
      <c r="G1405" s="2">
        <f>'Moving Avg'!F1405</f>
        <v>12.702059999999999</v>
      </c>
      <c r="H1405" s="2">
        <f>'Moving Avg'!G1405</f>
        <v>12.306118000000003</v>
      </c>
      <c r="I1405" s="2">
        <f>'Moving Avg'!H1405</f>
        <v>10.872169999999993</v>
      </c>
      <c r="J1405" s="17" t="str">
        <f>OBV!F1405</f>
        <v>BULLISH</v>
      </c>
      <c r="K1405" s="17" t="str">
        <f>OBV!G1405</f>
        <v>STRONG</v>
      </c>
      <c r="L1405" s="17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13.591799999999999</v>
      </c>
      <c r="C1406" s="2">
        <f>RSI!I1406</f>
        <v>77.376027642920079</v>
      </c>
      <c r="D1406" s="2">
        <f>MACD!E1406</f>
        <v>-0.4405163983723277</v>
      </c>
      <c r="E1406" s="2">
        <f>MACD!F1406</f>
        <v>-0.28123390971784668</v>
      </c>
      <c r="F1406" s="2">
        <f>'Moving Avg'!D1406</f>
        <v>13.522019999999998</v>
      </c>
      <c r="G1406" s="2">
        <f>'Moving Avg'!F1406</f>
        <v>12.778665</v>
      </c>
      <c r="H1406" s="2">
        <f>'Moving Avg'!G1406</f>
        <v>12.354630000000004</v>
      </c>
      <c r="I1406" s="2">
        <f>'Moving Avg'!H1406</f>
        <v>10.888600999999994</v>
      </c>
      <c r="J1406" s="17" t="str">
        <f>OBV!F1406</f>
        <v>BULLISH</v>
      </c>
      <c r="K1406" s="17" t="str">
        <f>OBV!G1406</f>
        <v>STRONG</v>
      </c>
      <c r="L1406" s="17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13.2927</v>
      </c>
      <c r="C1407" s="2">
        <f>RSI!I1407</f>
        <v>64.795417904483401</v>
      </c>
      <c r="D1407" s="2">
        <f>MACD!E1407</f>
        <v>-0.4515895813663704</v>
      </c>
      <c r="E1407" s="2">
        <f>MACD!F1407</f>
        <v>-0.31530504404755144</v>
      </c>
      <c r="F1407" s="2">
        <f>'Moving Avg'!D1407</f>
        <v>13.5334</v>
      </c>
      <c r="G1407" s="2">
        <f>'Moving Avg'!F1407</f>
        <v>12.837575000000001</v>
      </c>
      <c r="H1407" s="2">
        <f>'Moving Avg'!G1407</f>
        <v>12.390472000000003</v>
      </c>
      <c r="I1407" s="2">
        <f>'Moving Avg'!H1407</f>
        <v>10.903920499999996</v>
      </c>
      <c r="J1407" s="17" t="str">
        <f>OBV!F1407</f>
        <v>BULLISH</v>
      </c>
      <c r="K1407" s="17" t="str">
        <f>OBV!G1407</f>
        <v>NEUTRAL</v>
      </c>
      <c r="L1407" s="17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13.527699999999999</v>
      </c>
      <c r="C1408" s="2">
        <f>RSI!I1408</f>
        <v>69.052887254454987</v>
      </c>
      <c r="D1408" s="2">
        <f>MACD!E1408</f>
        <v>-0.45626584061963804</v>
      </c>
      <c r="E1408" s="2">
        <f>MACD!F1408</f>
        <v>-0.34349720336196876</v>
      </c>
      <c r="F1408" s="2">
        <f>'Moving Avg'!D1408</f>
        <v>13.557599999999999</v>
      </c>
      <c r="G1408" s="2">
        <f>'Moving Avg'!F1408</f>
        <v>12.898900000000001</v>
      </c>
      <c r="H1408" s="2">
        <f>'Moving Avg'!G1408</f>
        <v>12.430796000000003</v>
      </c>
      <c r="I1408" s="2">
        <f>'Moving Avg'!H1408</f>
        <v>10.920442499999996</v>
      </c>
      <c r="J1408" s="17" t="str">
        <f>OBV!F1408</f>
        <v>BEARISH</v>
      </c>
      <c r="K1408" s="17" t="str">
        <f>OBV!G1408</f>
        <v>NEUTRAL</v>
      </c>
      <c r="L1408" s="17" t="str">
        <f>OBV!H1408</f>
        <v>BEARISH DIVERGENCE</v>
      </c>
    </row>
    <row r="1409" spans="1:12" ht="13.5" x14ac:dyDescent="0.25">
      <c r="A1409" s="3">
        <f>RSI!A1409</f>
        <v>44064</v>
      </c>
      <c r="B1409" s="2">
        <f>RSI!B1409</f>
        <v>13.513500000000001</v>
      </c>
      <c r="C1409" s="2">
        <f>RSI!I1409</f>
        <v>68.513705781684862</v>
      </c>
      <c r="D1409" s="2">
        <f>MACD!E1409</f>
        <v>-0.37469178914433776</v>
      </c>
      <c r="E1409" s="2">
        <f>MACD!F1409</f>
        <v>-0.34973612051844255</v>
      </c>
      <c r="F1409" s="2">
        <f>'Moving Avg'!D1409</f>
        <v>13.519159999999999</v>
      </c>
      <c r="G1409" s="2">
        <f>'Moving Avg'!F1409</f>
        <v>12.960545000000002</v>
      </c>
      <c r="H1409" s="2">
        <f>'Moving Avg'!G1409</f>
        <v>12.466450000000002</v>
      </c>
      <c r="I1409" s="2">
        <f>'Moving Avg'!H1409</f>
        <v>10.937030499999997</v>
      </c>
      <c r="J1409" s="17" t="str">
        <f>OBV!F1409</f>
        <v>BEARISH</v>
      </c>
      <c r="K1409" s="17" t="str">
        <f>OBV!G1409</f>
        <v>NEUTRAL</v>
      </c>
      <c r="L1409" s="17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13.492100000000001</v>
      </c>
      <c r="C1410" s="2">
        <f>RSI!I1410</f>
        <v>67.656329113060636</v>
      </c>
      <c r="D1410" s="2">
        <f>MACD!E1410</f>
        <v>-0.33640509024893817</v>
      </c>
      <c r="E1410" s="2">
        <f>MACD!F1410</f>
        <v>-0.34706991446454172</v>
      </c>
      <c r="F1410" s="2">
        <f>'Moving Avg'!D1410</f>
        <v>13.483560000000001</v>
      </c>
      <c r="G1410" s="2">
        <f>'Moving Avg'!F1410</f>
        <v>13.021120000000002</v>
      </c>
      <c r="H1410" s="2">
        <f>'Moving Avg'!G1410</f>
        <v>12.495098000000002</v>
      </c>
      <c r="I1410" s="2">
        <f>'Moving Avg'!H1410</f>
        <v>10.953511499999998</v>
      </c>
      <c r="J1410" s="17" t="str">
        <f>OBV!F1410</f>
        <v>BEARISH</v>
      </c>
      <c r="K1410" s="17" t="str">
        <f>OBV!G1410</f>
        <v>WEAK</v>
      </c>
      <c r="L1410" s="17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13.492100000000001</v>
      </c>
      <c r="C1411" s="2">
        <f>RSI!I1411</f>
        <v>67.656329113060636</v>
      </c>
      <c r="D1411" s="2">
        <f>MACD!E1411</f>
        <v>-0.31839693481523312</v>
      </c>
      <c r="E1411" s="2">
        <f>MACD!F1411</f>
        <v>-0.34133531853468002</v>
      </c>
      <c r="F1411" s="2">
        <f>'Moving Avg'!D1411</f>
        <v>13.463620000000001</v>
      </c>
      <c r="G1411" s="2">
        <f>'Moving Avg'!F1411</f>
        <v>13.0763</v>
      </c>
      <c r="H1411" s="2">
        <f>'Moving Avg'!G1411</f>
        <v>12.523746000000003</v>
      </c>
      <c r="I1411" s="2">
        <f>'Moving Avg'!H1411</f>
        <v>10.970046999999997</v>
      </c>
      <c r="J1411" s="17" t="str">
        <f>OBV!F1411</f>
        <v>BEARISH</v>
      </c>
      <c r="K1411" s="17" t="str">
        <f>OBV!G1411</f>
        <v>NEUTRAL</v>
      </c>
      <c r="L1411" s="17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13.4209</v>
      </c>
      <c r="C1412" s="2">
        <f>RSI!I1412</f>
        <v>64.539894351667016</v>
      </c>
      <c r="D1412" s="2">
        <f>MACD!E1412</f>
        <v>-0.26381907018979334</v>
      </c>
      <c r="E1412" s="2">
        <f>MACD!F1412</f>
        <v>-0.32583206886570271</v>
      </c>
      <c r="F1412" s="2">
        <f>'Moving Avg'!D1412</f>
        <v>13.489259999999998</v>
      </c>
      <c r="G1412" s="2">
        <f>'Moving Avg'!F1412</f>
        <v>13.12792</v>
      </c>
      <c r="H1412" s="2">
        <f>'Moving Avg'!G1412</f>
        <v>12.549326000000002</v>
      </c>
      <c r="I1412" s="2">
        <f>'Moving Avg'!H1412</f>
        <v>10.986253999999997</v>
      </c>
      <c r="J1412" s="17" t="str">
        <f>OBV!F1412</f>
        <v>BULLISH</v>
      </c>
      <c r="K1412" s="17" t="str">
        <f>OBV!G1412</f>
        <v>NEUTRAL</v>
      </c>
      <c r="L1412" s="17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13.385300000000001</v>
      </c>
      <c r="C1413" s="2">
        <f>RSI!I1413</f>
        <v>62.977854328107163</v>
      </c>
      <c r="D1413" s="2">
        <f>MACD!E1413</f>
        <v>-0.19123220679162856</v>
      </c>
      <c r="E1413" s="2">
        <f>MACD!F1413</f>
        <v>-0.2989120964508879</v>
      </c>
      <c r="F1413" s="2">
        <f>'Moving Avg'!D1413</f>
        <v>13.46078</v>
      </c>
      <c r="G1413" s="2">
        <f>'Moving Avg'!F1413</f>
        <v>13.176689999999997</v>
      </c>
      <c r="H1413" s="2">
        <f>'Moving Avg'!G1413</f>
        <v>12.573646000000002</v>
      </c>
      <c r="I1413" s="2">
        <f>'Moving Avg'!H1413</f>
        <v>11.002447499999995</v>
      </c>
      <c r="J1413" s="17" t="str">
        <f>OBV!F1413</f>
        <v>BEARISH</v>
      </c>
      <c r="K1413" s="17" t="str">
        <f>OBV!G1413</f>
        <v>NEUTRAL</v>
      </c>
      <c r="L1413" s="17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13.406700000000001</v>
      </c>
      <c r="C1414" s="2">
        <f>RSI!I1414</f>
        <v>63.548967530950655</v>
      </c>
      <c r="D1414" s="2">
        <f>MACD!E1414</f>
        <v>-8.7524183254132026E-2</v>
      </c>
      <c r="E1414" s="2">
        <f>MACD!F1414</f>
        <v>-0.25663451381153674</v>
      </c>
      <c r="F1414" s="2">
        <f>'Moving Avg'!D1414</f>
        <v>13.439420000000002</v>
      </c>
      <c r="G1414" s="2">
        <f>'Moving Avg'!F1414</f>
        <v>13.225819999999999</v>
      </c>
      <c r="H1414" s="2">
        <f>'Moving Avg'!G1414</f>
        <v>12.597187999999999</v>
      </c>
      <c r="I1414" s="2">
        <f>'Moving Avg'!H1414</f>
        <v>11.018775499999997</v>
      </c>
      <c r="J1414" s="17" t="str">
        <f>OBV!F1414</f>
        <v>BEARISH</v>
      </c>
      <c r="K1414" s="17" t="str">
        <f>OBV!G1414</f>
        <v>NEUTRAL</v>
      </c>
      <c r="L1414" s="17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13.4565</v>
      </c>
      <c r="C1415" s="2">
        <f>RSI!I1415</f>
        <v>64.905709725083781</v>
      </c>
      <c r="D1415" s="2">
        <f>MACD!E1415</f>
        <v>-1.1032436228980202E-2</v>
      </c>
      <c r="E1415" s="2">
        <f>MACD!F1415</f>
        <v>-0.20751409829502543</v>
      </c>
      <c r="F1415" s="2">
        <f>'Moving Avg'!D1415</f>
        <v>13.432300000000001</v>
      </c>
      <c r="G1415" s="2">
        <f>'Moving Avg'!F1415</f>
        <v>13.277439999999999</v>
      </c>
      <c r="H1415" s="2">
        <f>'Moving Avg'!G1415</f>
        <v>12.618765999999999</v>
      </c>
      <c r="I1415" s="2">
        <f>'Moving Avg'!H1415</f>
        <v>11.035461999999995</v>
      </c>
      <c r="J1415" s="17" t="str">
        <f>OBV!F1415</f>
        <v>BEARISH</v>
      </c>
      <c r="K1415" s="17" t="str">
        <f>OBV!G1415</f>
        <v>NEUTRAL</v>
      </c>
      <c r="L1415" s="17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13.4992</v>
      </c>
      <c r="C1416" s="2">
        <f>RSI!I1416</f>
        <v>66.071798336700908</v>
      </c>
      <c r="D1416" s="2">
        <f>MACD!E1416</f>
        <v>3.624779219504326E-2</v>
      </c>
      <c r="E1416" s="2">
        <f>MACD!F1416</f>
        <v>-0.15876172019701171</v>
      </c>
      <c r="F1416" s="2">
        <f>'Moving Avg'!D1416</f>
        <v>13.433719999999999</v>
      </c>
      <c r="G1416" s="2">
        <f>'Moving Avg'!F1416</f>
        <v>13.329414999999997</v>
      </c>
      <c r="H1416" s="2">
        <f>'Moving Avg'!G1416</f>
        <v>12.642184</v>
      </c>
      <c r="I1416" s="2">
        <f>'Moving Avg'!H1416</f>
        <v>11.052389499999997</v>
      </c>
      <c r="J1416" s="17" t="str">
        <f>OBV!F1416</f>
        <v>BEARISH</v>
      </c>
      <c r="K1416" s="17" t="str">
        <f>OBV!G1416</f>
        <v>NEUTRAL</v>
      </c>
      <c r="L1416" s="17" t="str">
        <f>OBV!H1416</f>
        <v>BEARISH DIVERGENCE</v>
      </c>
    </row>
    <row r="1417" spans="1:12" ht="13.5" x14ac:dyDescent="0.25">
      <c r="A1417" s="3">
        <f>RSI!A1417</f>
        <v>44076</v>
      </c>
      <c r="B1417" s="2">
        <f>RSI!B1417</f>
        <v>13.527699999999999</v>
      </c>
      <c r="C1417" s="2">
        <f>RSI!I1417</f>
        <v>66.863218449607103</v>
      </c>
      <c r="D1417" s="2">
        <f>MACD!E1417</f>
        <v>2.5806400878309432E-2</v>
      </c>
      <c r="E1417" s="2">
        <f>MACD!F1417</f>
        <v>-0.12184809598194749</v>
      </c>
      <c r="F1417" s="2">
        <f>'Moving Avg'!D1417</f>
        <v>13.455080000000001</v>
      </c>
      <c r="G1417" s="2">
        <f>'Moving Avg'!F1417</f>
        <v>13.380319999999998</v>
      </c>
      <c r="H1417" s="2">
        <f>'Moving Avg'!G1417</f>
        <v>12.667157999999999</v>
      </c>
      <c r="I1417" s="2">
        <f>'Moving Avg'!H1417</f>
        <v>11.069623999999997</v>
      </c>
      <c r="J1417" s="17" t="str">
        <f>OBV!F1417</f>
        <v>BULLISH</v>
      </c>
      <c r="K1417" s="17" t="str">
        <f>OBV!G1417</f>
        <v>NEUTRAL</v>
      </c>
      <c r="L1417" s="17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13.527699999999999</v>
      </c>
      <c r="C1418" s="2">
        <f>RSI!I1418</f>
        <v>66.863218449607103</v>
      </c>
      <c r="D1418" s="2">
        <f>MACD!E1418</f>
        <v>5.0807517073138797E-2</v>
      </c>
      <c r="E1418" s="2">
        <f>MACD!F1418</f>
        <v>-8.7316973370930223E-2</v>
      </c>
      <c r="F1418" s="2">
        <f>'Moving Avg'!D1418</f>
        <v>13.483560000000001</v>
      </c>
      <c r="G1418" s="2">
        <f>'Moving Avg'!F1418</f>
        <v>13.42304</v>
      </c>
      <c r="H1418" s="2">
        <f>'Moving Avg'!G1418</f>
        <v>12.694325999999998</v>
      </c>
      <c r="I1418" s="2">
        <f>'Moving Avg'!H1418</f>
        <v>11.086885999999998</v>
      </c>
      <c r="J1418" s="17" t="str">
        <f>OBV!F1418</f>
        <v>BULLISH</v>
      </c>
      <c r="K1418" s="17" t="str">
        <f>OBV!G1418</f>
        <v>NEUTRAL</v>
      </c>
      <c r="L1418" s="17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13.527699999999999</v>
      </c>
      <c r="C1419" s="2">
        <f>RSI!I1419</f>
        <v>66.863218449607103</v>
      </c>
      <c r="D1419" s="2">
        <f>MACD!E1419</f>
        <v>6.7631667743468071E-2</v>
      </c>
      <c r="E1419" s="2">
        <f>MACD!F1419</f>
        <v>-5.6327245148050563E-2</v>
      </c>
      <c r="F1419" s="2">
        <f>'Moving Avg'!D1419</f>
        <v>13.507759999999999</v>
      </c>
      <c r="G1419" s="2">
        <f>'Moving Avg'!F1419</f>
        <v>13.436924999999999</v>
      </c>
      <c r="H1419" s="2">
        <f>'Moving Avg'!G1419</f>
        <v>12.721493999999998</v>
      </c>
      <c r="I1419" s="2">
        <f>'Moving Avg'!H1419</f>
        <v>11.104174999999998</v>
      </c>
      <c r="J1419" s="17" t="str">
        <f>OBV!F1419</f>
        <v>BULLISH</v>
      </c>
      <c r="K1419" s="17" t="str">
        <f>OBV!G1419</f>
        <v>NEUTRAL</v>
      </c>
      <c r="L1419" s="17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13.5206</v>
      </c>
      <c r="C1420" s="2">
        <f>RSI!I1420</f>
        <v>66.381425593532668</v>
      </c>
      <c r="D1420" s="2">
        <f>MACD!E1420</f>
        <v>7.7114045986679258E-2</v>
      </c>
      <c r="E1420" s="2">
        <f>MACD!F1420</f>
        <v>-2.9638986921104601E-2</v>
      </c>
      <c r="F1420" s="2">
        <f>'Moving Avg'!D1420</f>
        <v>13.520579999999999</v>
      </c>
      <c r="G1420" s="2">
        <f>'Moving Avg'!F1420</f>
        <v>13.459710000000001</v>
      </c>
      <c r="H1420" s="2">
        <f>'Moving Avg'!G1420</f>
        <v>12.750053999999995</v>
      </c>
      <c r="I1420" s="2">
        <f>'Moving Avg'!H1420</f>
        <v>11.121483499999997</v>
      </c>
      <c r="J1420" s="17" t="str">
        <f>OBV!F1420</f>
        <v>BULLISH</v>
      </c>
      <c r="K1420" s="17" t="str">
        <f>OBV!G1420</f>
        <v>NEUTRAL</v>
      </c>
      <c r="L1420" s="17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13.492100000000001</v>
      </c>
      <c r="C1421" s="2">
        <f>RSI!I1421</f>
        <v>64.376171468649261</v>
      </c>
      <c r="D1421" s="2">
        <f>MACD!E1421</f>
        <v>8.5450791949462257E-2</v>
      </c>
      <c r="E1421" s="2">
        <f>MACD!F1421</f>
        <v>-6.6210311469912311E-3</v>
      </c>
      <c r="F1421" s="2">
        <f>'Moving Avg'!D1421</f>
        <v>13.519159999999999</v>
      </c>
      <c r="G1421" s="2">
        <f>'Moving Avg'!F1421</f>
        <v>13.484629999999999</v>
      </c>
      <c r="H1421" s="2">
        <f>'Moving Avg'!G1421</f>
        <v>12.780893999999996</v>
      </c>
      <c r="I1421" s="2">
        <f>'Moving Avg'!H1421</f>
        <v>11.138841499999996</v>
      </c>
      <c r="J1421" s="17" t="str">
        <f>OBV!F1421</f>
        <v>BEARISH</v>
      </c>
      <c r="K1421" s="17" t="str">
        <f>OBV!G1421</f>
        <v>NEUTRAL</v>
      </c>
      <c r="L1421" s="17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13.4779</v>
      </c>
      <c r="C1422" s="2">
        <f>RSI!I1422</f>
        <v>63.349354108825395</v>
      </c>
      <c r="D1422" s="2">
        <f>MACD!E1422</f>
        <v>8.1106638023442201E-2</v>
      </c>
      <c r="E1422" s="2">
        <f>MACD!F1422</f>
        <v>1.0924502687095456E-2</v>
      </c>
      <c r="F1422" s="2">
        <f>'Moving Avg'!D1422</f>
        <v>13.509200000000002</v>
      </c>
      <c r="G1422" s="2">
        <f>'Moving Avg'!F1422</f>
        <v>13.496735000000001</v>
      </c>
      <c r="H1422" s="2">
        <f>'Moving Avg'!G1422</f>
        <v>12.811449999999995</v>
      </c>
      <c r="I1422" s="2">
        <f>'Moving Avg'!H1422</f>
        <v>11.156320499999994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13.484999999999999</v>
      </c>
      <c r="C1423" s="2">
        <f>RSI!I1423</f>
        <v>63.66145163010043</v>
      </c>
      <c r="D1423" s="2">
        <f>MACD!E1423</f>
        <v>7.0126384799085173E-2</v>
      </c>
      <c r="E1423" s="2">
        <f>MACD!F1423</f>
        <v>2.2764879109493402E-2</v>
      </c>
      <c r="F1423" s="2">
        <f>'Moving Avg'!D1423</f>
        <v>13.50066</v>
      </c>
      <c r="G1423" s="2">
        <f>'Moving Avg'!F1423</f>
        <v>13.500650000000002</v>
      </c>
      <c r="H1423" s="2">
        <f>'Moving Avg'!G1423</f>
        <v>12.840503999999996</v>
      </c>
      <c r="I1423" s="2">
        <f>'Moving Avg'!H1423</f>
        <v>11.173697499999996</v>
      </c>
      <c r="J1423" s="17" t="str">
        <f>OBV!F1423</f>
        <v>BEARISH</v>
      </c>
      <c r="K1423" s="17" t="str">
        <f>OBV!G1423</f>
        <v>NEUTRAL</v>
      </c>
      <c r="L1423" s="17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13.591799999999999</v>
      </c>
      <c r="C1424" s="2">
        <f>RSI!I1424</f>
        <v>68.066518840089046</v>
      </c>
      <c r="D1424" s="2">
        <f>MACD!E1424</f>
        <v>5.4969475466052131E-2</v>
      </c>
      <c r="E1424" s="2">
        <f>MACD!F1424</f>
        <v>2.9205798380805149E-2</v>
      </c>
      <c r="F1424" s="2">
        <f>'Moving Avg'!D1424</f>
        <v>13.513479999999998</v>
      </c>
      <c r="G1424" s="2">
        <f>'Moving Avg'!F1424</f>
        <v>13.494954999999999</v>
      </c>
      <c r="H1424" s="2">
        <f>'Moving Avg'!G1424</f>
        <v>12.870049999999997</v>
      </c>
      <c r="I1424" s="2">
        <f>'Moving Avg'!H1424</f>
        <v>11.191608499999997</v>
      </c>
      <c r="J1424" s="17" t="str">
        <f>OBV!F1424</f>
        <v>BEARISH</v>
      </c>
      <c r="K1424" s="17" t="str">
        <f>OBV!G1424</f>
        <v>NEUTRAL</v>
      </c>
      <c r="L1424" s="17" t="str">
        <f>OBV!H1424</f>
        <v>BEARISH DIVERGENCE</v>
      </c>
    </row>
    <row r="1425" spans="1:12" ht="13.5" x14ac:dyDescent="0.25">
      <c r="A1425" s="3">
        <f>RSI!A1425</f>
        <v>44088</v>
      </c>
      <c r="B1425" s="2">
        <f>RSI!B1425</f>
        <v>13.798299999999999</v>
      </c>
      <c r="C1425" s="2">
        <f>RSI!I1425</f>
        <v>74.502515236177572</v>
      </c>
      <c r="D1425" s="2">
        <f>MACD!E1425</f>
        <v>3.2723811738279096E-2</v>
      </c>
      <c r="E1425" s="2">
        <f>MACD!F1425</f>
        <v>2.9909401052299941E-2</v>
      </c>
      <c r="F1425" s="2">
        <f>'Moving Avg'!D1425</f>
        <v>13.56902</v>
      </c>
      <c r="G1425" s="2">
        <f>'Moving Avg'!F1425</f>
        <v>13.501364999999998</v>
      </c>
      <c r="H1425" s="2">
        <f>'Moving Avg'!G1425</f>
        <v>12.904821999999998</v>
      </c>
      <c r="I1425" s="2">
        <f>'Moving Avg'!H1425</f>
        <v>11.210469999999995</v>
      </c>
      <c r="J1425" s="17" t="str">
        <f>OBV!F1425</f>
        <v>BULLISH</v>
      </c>
      <c r="K1425" s="17" t="str">
        <f>OBV!G1425</f>
        <v>NEUTRAL</v>
      </c>
      <c r="L1425" s="17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13.9193</v>
      </c>
      <c r="C1426" s="2">
        <f>RSI!I1426</f>
        <v>77.379406929584789</v>
      </c>
      <c r="D1426" s="2">
        <f>MACD!E1426</f>
        <v>8.6330630998450175E-3</v>
      </c>
      <c r="E1426" s="2">
        <f>MACD!F1426</f>
        <v>2.5654133461808955E-2</v>
      </c>
      <c r="F1426" s="2">
        <f>'Moving Avg'!D1426</f>
        <v>13.65446</v>
      </c>
      <c r="G1426" s="2">
        <f>'Moving Avg'!F1426</f>
        <v>13.517740000000003</v>
      </c>
      <c r="H1426" s="2">
        <f>'Moving Avg'!G1426</f>
        <v>12.942013999999999</v>
      </c>
      <c r="I1426" s="2">
        <f>'Moving Avg'!H1426</f>
        <v>11.229881499999994</v>
      </c>
      <c r="J1426" s="17" t="str">
        <f>OBV!F1426</f>
        <v>BULLISH</v>
      </c>
      <c r="K1426" s="17" t="str">
        <f>OBV!G1426</f>
        <v>STRONG</v>
      </c>
      <c r="L1426" s="17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13.741300000000001</v>
      </c>
      <c r="C1427" s="2">
        <f>RSI!I1427</f>
        <v>65.645321028264675</v>
      </c>
      <c r="D1427" s="2">
        <f>MACD!E1427</f>
        <v>2.4424986326962994E-3</v>
      </c>
      <c r="E1427" s="2">
        <f>MACD!F1427</f>
        <v>2.1011806495986423E-2</v>
      </c>
      <c r="F1427" s="2">
        <f>'Moving Avg'!D1427</f>
        <v>13.707139999999999</v>
      </c>
      <c r="G1427" s="2">
        <f>'Moving Avg'!F1427</f>
        <v>13.540170000000003</v>
      </c>
      <c r="H1427" s="2">
        <f>'Moving Avg'!G1427</f>
        <v>12.974549999999999</v>
      </c>
      <c r="I1427" s="2">
        <f>'Moving Avg'!H1427</f>
        <v>11.248348499999997</v>
      </c>
      <c r="J1427" s="17" t="str">
        <f>OBV!F1427</f>
        <v>BULLISH</v>
      </c>
      <c r="K1427" s="17" t="str">
        <f>OBV!G1427</f>
        <v>STRONG</v>
      </c>
      <c r="L1427" s="17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13.719900000000001</v>
      </c>
      <c r="C1428" s="2">
        <f>RSI!I1428</f>
        <v>64.381277838470851</v>
      </c>
      <c r="D1428" s="2">
        <f>MACD!E1428</f>
        <v>-3.2844963046159137E-3</v>
      </c>
      <c r="E1428" s="2">
        <f>MACD!F1428</f>
        <v>1.6152545935865958E-2</v>
      </c>
      <c r="F1428" s="2">
        <f>'Moving Avg'!D1428</f>
        <v>13.75412</v>
      </c>
      <c r="G1428" s="2">
        <f>'Moving Avg'!F1428</f>
        <v>13.549780000000002</v>
      </c>
      <c r="H1428" s="2">
        <f>'Moving Avg'!G1428</f>
        <v>13.005890000000001</v>
      </c>
      <c r="I1428" s="2">
        <f>'Moving Avg'!H1428</f>
        <v>11.267064499999996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13.776899999999999</v>
      </c>
      <c r="C1429" s="2">
        <f>RSI!I1429</f>
        <v>66.245654239574009</v>
      </c>
      <c r="D1429" s="2">
        <f>MACD!E1429</f>
        <v>-1.4146563605306639E-2</v>
      </c>
      <c r="E1429" s="2">
        <f>MACD!F1429</f>
        <v>1.009272402763144E-2</v>
      </c>
      <c r="F1429" s="2">
        <f>'Moving Avg'!D1429</f>
        <v>13.791140000000002</v>
      </c>
      <c r="G1429" s="2">
        <f>'Moving Avg'!F1429</f>
        <v>13.562950000000001</v>
      </c>
      <c r="H1429" s="2">
        <f>'Moving Avg'!G1429</f>
        <v>13.040234</v>
      </c>
      <c r="I1429" s="2">
        <f>'Moving Avg'!H1429</f>
        <v>11.285928499999997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13.776899999999999</v>
      </c>
      <c r="C1430" s="2">
        <f>RSI!I1430</f>
        <v>66.245654239574009</v>
      </c>
      <c r="D1430" s="2">
        <f>MACD!E1430</f>
        <v>-2.6427709626014817E-2</v>
      </c>
      <c r="E1430" s="2">
        <f>MACD!F1430</f>
        <v>2.7886372969021887E-3</v>
      </c>
      <c r="F1430" s="2">
        <f>'Moving Avg'!D1430</f>
        <v>13.786860000000001</v>
      </c>
      <c r="G1430" s="2">
        <f>'Moving Avg'!F1430</f>
        <v>13.577190000000002</v>
      </c>
      <c r="H1430" s="2">
        <f>'Moving Avg'!G1430</f>
        <v>13.073699999999999</v>
      </c>
      <c r="I1430" s="2">
        <f>'Moving Avg'!H1430</f>
        <v>11.304737999999995</v>
      </c>
      <c r="J1430" s="17" t="str">
        <f>OBV!F1430</f>
        <v>BULLISH</v>
      </c>
      <c r="K1430" s="17" t="str">
        <f>OBV!G1430</f>
        <v>NEUTRAL</v>
      </c>
      <c r="L1430" s="17" t="str">
        <f>OBV!H1430</f>
        <v>BULLISH DIVERGENCE</v>
      </c>
    </row>
    <row r="1431" spans="1:12" ht="13.5" x14ac:dyDescent="0.25">
      <c r="A1431" s="3">
        <f>RSI!A1431</f>
        <v>44096</v>
      </c>
      <c r="B1431" s="2">
        <f>RSI!B1431</f>
        <v>13.6701</v>
      </c>
      <c r="C1431" s="2">
        <f>RSI!I1431</f>
        <v>59.480249161424616</v>
      </c>
      <c r="D1431" s="2">
        <f>MACD!E1431</f>
        <v>-3.5142821640803845E-2</v>
      </c>
      <c r="E1431" s="2">
        <f>MACD!F1431</f>
        <v>-4.7976544906390192E-3</v>
      </c>
      <c r="F1431" s="2">
        <f>'Moving Avg'!D1431</f>
        <v>13.737020000000001</v>
      </c>
      <c r="G1431" s="2">
        <f>'Moving Avg'!F1431</f>
        <v>13.586090000000002</v>
      </c>
      <c r="H1431" s="2">
        <f>'Moving Avg'!G1431</f>
        <v>13.103715999999999</v>
      </c>
      <c r="I1431" s="2">
        <f>'Moving Avg'!H1431</f>
        <v>11.322930999999993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13.805400000000001</v>
      </c>
      <c r="C1432" s="2">
        <f>RSI!I1432</f>
        <v>64.435487005781454</v>
      </c>
      <c r="D1432" s="2">
        <f>MACD!E1432</f>
        <v>-5.5805740494088596E-2</v>
      </c>
      <c r="E1432" s="2">
        <f>MACD!F1432</f>
        <v>-1.4999271691328937E-2</v>
      </c>
      <c r="F1432" s="2">
        <f>'Moving Avg'!D1432</f>
        <v>13.749840000000001</v>
      </c>
      <c r="G1432" s="2">
        <f>'Moving Avg'!F1432</f>
        <v>13.605315000000001</v>
      </c>
      <c r="H1432" s="2">
        <f>'Moving Avg'!G1432</f>
        <v>13.135340000000001</v>
      </c>
      <c r="I1432" s="2">
        <f>'Moving Avg'!H1432</f>
        <v>11.341635999999996</v>
      </c>
      <c r="J1432" s="17" t="str">
        <f>OBV!F1432</f>
        <v>BEARISH</v>
      </c>
      <c r="K1432" s="17" t="str">
        <f>OBV!G1432</f>
        <v>NEUTRAL</v>
      </c>
      <c r="L1432" s="17" t="str">
        <f>OBV!H1432</f>
        <v>BEARISH DIVERGENCE</v>
      </c>
    </row>
    <row r="1433" spans="1:12" ht="13.5" x14ac:dyDescent="0.25">
      <c r="A1433" s="3">
        <f>RSI!A1433</f>
        <v>44098</v>
      </c>
      <c r="B1433" s="2">
        <f>RSI!B1433</f>
        <v>13.663</v>
      </c>
      <c r="C1433" s="2">
        <f>RSI!I1433</f>
        <v>56.591357954447716</v>
      </c>
      <c r="D1433" s="2">
        <f>MACD!E1433</f>
        <v>-6.3450412068670303E-2</v>
      </c>
      <c r="E1433" s="2">
        <f>MACD!F1433</f>
        <v>-2.4689499766797213E-2</v>
      </c>
      <c r="F1433" s="2">
        <f>'Moving Avg'!D1433</f>
        <v>13.73846</v>
      </c>
      <c r="G1433" s="2">
        <f>'Moving Avg'!F1433</f>
        <v>13.619200000000003</v>
      </c>
      <c r="H1433" s="2">
        <f>'Moving Avg'!G1433</f>
        <v>13.165214000000001</v>
      </c>
      <c r="I1433" s="2">
        <f>'Moving Avg'!H1433</f>
        <v>11.359382499999995</v>
      </c>
      <c r="J1433" s="17" t="str">
        <f>OBV!F1433</f>
        <v>BEARISH</v>
      </c>
      <c r="K1433" s="17" t="str">
        <f>OBV!G1433</f>
        <v>NEUTRAL</v>
      </c>
      <c r="L1433" s="17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13.663</v>
      </c>
      <c r="C1434" s="2">
        <f>RSI!I1434</f>
        <v>56.591357954447723</v>
      </c>
      <c r="D1434" s="2">
        <f>MACD!E1434</f>
        <v>-5.4314466298684749E-2</v>
      </c>
      <c r="E1434" s="2">
        <f>MACD!F1434</f>
        <v>-3.0614493073174723E-2</v>
      </c>
      <c r="F1434" s="2">
        <f>'Moving Avg'!D1434</f>
        <v>13.715680000000001</v>
      </c>
      <c r="G1434" s="2">
        <f>'Moving Avg'!F1434</f>
        <v>13.632015000000001</v>
      </c>
      <c r="H1434" s="2">
        <f>'Moving Avg'!G1434</f>
        <v>13.197280000000001</v>
      </c>
      <c r="I1434" s="2">
        <f>'Moving Avg'!H1434</f>
        <v>11.376991999999996</v>
      </c>
      <c r="J1434" s="17" t="str">
        <f>OBV!F1434</f>
        <v>BEARISH</v>
      </c>
      <c r="K1434" s="17" t="str">
        <f>OBV!G1434</f>
        <v>NEUTRAL</v>
      </c>
      <c r="L1434" s="17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13.4565</v>
      </c>
      <c r="C1435" s="2">
        <f>RSI!I1435</f>
        <v>46.973985092111953</v>
      </c>
      <c r="D1435" s="2">
        <f>MACD!E1435</f>
        <v>-2.835746977147835E-4</v>
      </c>
      <c r="E1435" s="2">
        <f>MACD!F1435</f>
        <v>-2.4548309398082738E-2</v>
      </c>
      <c r="F1435" s="2">
        <f>'Moving Avg'!D1435</f>
        <v>13.651600000000002</v>
      </c>
      <c r="G1435" s="2">
        <f>'Moving Avg'!F1435</f>
        <v>13.632015000000001</v>
      </c>
      <c r="H1435" s="2">
        <f>'Moving Avg'!G1435</f>
        <v>13.225215999999998</v>
      </c>
      <c r="I1435" s="2">
        <f>'Moving Avg'!H1435</f>
        <v>11.393486499999995</v>
      </c>
      <c r="J1435" s="17" t="str">
        <f>OBV!F1435</f>
        <v>BEARISH</v>
      </c>
      <c r="K1435" s="17" t="str">
        <f>OBV!G1435</f>
        <v>WEAK</v>
      </c>
      <c r="L1435" s="17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13.4565</v>
      </c>
      <c r="C1436" s="2">
        <f>RSI!I1436</f>
        <v>46.973985092111953</v>
      </c>
      <c r="D1436" s="2">
        <f>MACD!E1436</f>
        <v>6.4562093362278361E-2</v>
      </c>
      <c r="E1436" s="2">
        <f>MACD!F1436</f>
        <v>-6.7262288460105193E-3</v>
      </c>
      <c r="F1436" s="2">
        <f>'Moving Avg'!D1436</f>
        <v>13.608879999999999</v>
      </c>
      <c r="G1436" s="2">
        <f>'Moving Avg'!F1436</f>
        <v>13.62988</v>
      </c>
      <c r="H1436" s="2">
        <f>'Moving Avg'!G1436</f>
        <v>13.253152</v>
      </c>
      <c r="I1436" s="2">
        <f>'Moving Avg'!H1436</f>
        <v>11.410063499999994</v>
      </c>
      <c r="J1436" s="17" t="str">
        <f>OBV!F1436</f>
        <v>BEARISH</v>
      </c>
      <c r="K1436" s="17" t="str">
        <f>OBV!G1436</f>
        <v>NEUTRAL</v>
      </c>
      <c r="L1436" s="17" t="str">
        <f>OBV!H1436</f>
        <v>CONFIRMED BEARISH</v>
      </c>
    </row>
    <row r="1437" spans="1:12" ht="13.5" x14ac:dyDescent="0.25">
      <c r="A1437" s="3">
        <f>RSI!A1437</f>
        <v>44104</v>
      </c>
      <c r="B1437" s="2">
        <f>RSI!B1437</f>
        <v>13.385300000000001</v>
      </c>
      <c r="C1437" s="2">
        <f>RSI!I1437</f>
        <v>43.984893727365559</v>
      </c>
      <c r="D1437" s="2">
        <f>MACD!E1437</f>
        <v>9.7794886362418509E-2</v>
      </c>
      <c r="E1437" s="2">
        <f>MACD!F1437</f>
        <v>1.4177994195675288E-2</v>
      </c>
      <c r="F1437" s="2">
        <f>'Moving Avg'!D1437</f>
        <v>13.52486</v>
      </c>
      <c r="G1437" s="2">
        <f>'Moving Avg'!F1437</f>
        <v>13.62276</v>
      </c>
      <c r="H1437" s="2">
        <f>'Moving Avg'!G1437</f>
        <v>13.278568</v>
      </c>
      <c r="I1437" s="2">
        <f>'Moving Avg'!H1437</f>
        <v>11.426284499999994</v>
      </c>
      <c r="J1437" s="17" t="str">
        <f>OBV!F1437</f>
        <v>BEARISH</v>
      </c>
      <c r="K1437" s="17" t="str">
        <f>OBV!G1437</f>
        <v>WEAK</v>
      </c>
      <c r="L1437" s="17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12.986599999999999</v>
      </c>
      <c r="C1438" s="2">
        <f>RSI!I1438</f>
        <v>31.787052645925399</v>
      </c>
      <c r="D1438" s="2">
        <f>MACD!E1438</f>
        <v>0.15301550895384075</v>
      </c>
      <c r="E1438" s="2">
        <f>MACD!F1438</f>
        <v>4.1945497147308386E-2</v>
      </c>
      <c r="F1438" s="2">
        <f>'Moving Avg'!D1438</f>
        <v>13.38958</v>
      </c>
      <c r="G1438" s="2">
        <f>'Moving Avg'!F1438</f>
        <v>13.595705000000001</v>
      </c>
      <c r="H1438" s="2">
        <f>'Moving Avg'!G1438</f>
        <v>13.292275999999999</v>
      </c>
      <c r="I1438" s="2">
        <f>'Moving Avg'!H1438</f>
        <v>11.440566499999997</v>
      </c>
      <c r="J1438" s="17" t="str">
        <f>OBV!F1438</f>
        <v>BEARISH</v>
      </c>
      <c r="K1438" s="17" t="str">
        <f>OBV!G1438</f>
        <v>WEAK</v>
      </c>
      <c r="L1438" s="17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12.886900000000001</v>
      </c>
      <c r="C1439" s="2">
        <f>RSI!I1439</f>
        <v>29.578114686148083</v>
      </c>
      <c r="D1439" s="2">
        <f>MACD!E1439</f>
        <v>0.21904687412998314</v>
      </c>
      <c r="E1439" s="2">
        <f>MACD!F1439</f>
        <v>7.7365772543843331E-2</v>
      </c>
      <c r="F1439" s="2">
        <f>'Moving Avg'!D1439</f>
        <v>13.234359999999999</v>
      </c>
      <c r="G1439" s="2">
        <f>'Moving Avg'!F1439</f>
        <v>13.563665000000004</v>
      </c>
      <c r="H1439" s="2">
        <f>'Moving Avg'!G1439</f>
        <v>13.304401999999998</v>
      </c>
      <c r="I1439" s="2">
        <f>'Moving Avg'!H1439</f>
        <v>11.454349999999998</v>
      </c>
      <c r="J1439" s="17" t="str">
        <f>OBV!F1439</f>
        <v>BEARISH</v>
      </c>
      <c r="K1439" s="17" t="str">
        <f>OBV!G1439</f>
        <v>WEAK</v>
      </c>
      <c r="L1439" s="17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13.1717</v>
      </c>
      <c r="C1440" s="2">
        <f>RSI!I1440</f>
        <v>41.981241843557328</v>
      </c>
      <c r="D1440" s="2">
        <f>MACD!E1440</f>
        <v>0.25733074286764257</v>
      </c>
      <c r="E1440" s="2">
        <f>MACD!F1440</f>
        <v>0.1133587666086032</v>
      </c>
      <c r="F1440" s="2">
        <f>'Moving Avg'!D1440</f>
        <v>13.1774</v>
      </c>
      <c r="G1440" s="2">
        <f>'Moving Avg'!F1440</f>
        <v>13.54622</v>
      </c>
      <c r="H1440" s="2">
        <f>'Moving Avg'!G1440</f>
        <v>13.322223999999999</v>
      </c>
      <c r="I1440" s="2">
        <f>'Moving Avg'!H1440</f>
        <v>11.469502999999998</v>
      </c>
      <c r="J1440" s="17" t="str">
        <f>OBV!F1440</f>
        <v>BEARISH</v>
      </c>
      <c r="K1440" s="17" t="str">
        <f>OBV!G1440</f>
        <v>WEAK</v>
      </c>
      <c r="L1440" s="17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13.242900000000001</v>
      </c>
      <c r="C1441" s="2">
        <f>RSI!I1441</f>
        <v>44.607856779942871</v>
      </c>
      <c r="D1441" s="2">
        <f>MACD!E1441</f>
        <v>0.26958470563512549</v>
      </c>
      <c r="E1441" s="2">
        <f>MACD!F1441</f>
        <v>0.14460395441390766</v>
      </c>
      <c r="F1441" s="2">
        <f>'Moving Avg'!D1441</f>
        <v>13.134679999999999</v>
      </c>
      <c r="G1441" s="2">
        <f>'Moving Avg'!F1441</f>
        <v>13.533760000000001</v>
      </c>
      <c r="H1441" s="2">
        <f>'Moving Avg'!G1441</f>
        <v>13.339311999999998</v>
      </c>
      <c r="I1441" s="2">
        <f>'Moving Avg'!H1441</f>
        <v>11.485285999999999</v>
      </c>
      <c r="J1441" s="17" t="str">
        <f>OBV!F1441</f>
        <v>BEARISH</v>
      </c>
      <c r="K1441" s="17" t="str">
        <f>OBV!G1441</f>
        <v>NEUTRAL</v>
      </c>
      <c r="L1441" s="17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13.029299999999999</v>
      </c>
      <c r="C1442" s="2">
        <f>RSI!I1442</f>
        <v>38.915906816818854</v>
      </c>
      <c r="D1442" s="2">
        <f>MACD!E1442</f>
        <v>0.3176191812434368</v>
      </c>
      <c r="E1442" s="2">
        <f>MACD!F1442</f>
        <v>0.1792069997798135</v>
      </c>
      <c r="F1442" s="2">
        <f>'Moving Avg'!D1442</f>
        <v>13.063479999999998</v>
      </c>
      <c r="G1442" s="2">
        <f>'Moving Avg'!F1442</f>
        <v>13.511330000000001</v>
      </c>
      <c r="H1442" s="2">
        <f>'Moving Avg'!G1442</f>
        <v>13.352127999999999</v>
      </c>
      <c r="I1442" s="2">
        <f>'Moving Avg'!H1442</f>
        <v>11.499726999999998</v>
      </c>
      <c r="J1442" s="17" t="str">
        <f>OBV!F1442</f>
        <v>BEARISH</v>
      </c>
      <c r="K1442" s="17" t="str">
        <f>OBV!G1442</f>
        <v>NEUTRAL</v>
      </c>
      <c r="L1442" s="17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13.029299999999999</v>
      </c>
      <c r="C1443" s="2">
        <f>RSI!I1443</f>
        <v>38.915906816818854</v>
      </c>
      <c r="D1443" s="2">
        <f>MACD!E1443</f>
        <v>0.33857018998221555</v>
      </c>
      <c r="E1443" s="2">
        <f>MACD!F1443</f>
        <v>0.21107963782029393</v>
      </c>
      <c r="F1443" s="2">
        <f>'Moving Avg'!D1443</f>
        <v>13.072019999999998</v>
      </c>
      <c r="G1443" s="2">
        <f>'Moving Avg'!F1443</f>
        <v>13.488544999999998</v>
      </c>
      <c r="H1443" s="2">
        <f>'Moving Avg'!G1443</f>
        <v>13.364515999999997</v>
      </c>
      <c r="I1443" s="2">
        <f>'Moving Avg'!H1443</f>
        <v>11.514304999999997</v>
      </c>
      <c r="J1443" s="17" t="str">
        <f>OBV!F1443</f>
        <v>BEARISH</v>
      </c>
      <c r="K1443" s="17" t="str">
        <f>OBV!G1443</f>
        <v>NEUTRAL</v>
      </c>
      <c r="L1443" s="17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13.0151</v>
      </c>
      <c r="C1444" s="2">
        <f>RSI!I1444</f>
        <v>38.536782508798986</v>
      </c>
      <c r="D1444" s="2">
        <f>MACD!E1444</f>
        <v>0.35939995249855805</v>
      </c>
      <c r="E1444" s="2">
        <f>MACD!F1444</f>
        <v>0.24074370075594675</v>
      </c>
      <c r="F1444" s="2">
        <f>'Moving Avg'!D1444</f>
        <v>13.097659999999999</v>
      </c>
      <c r="G1444" s="2">
        <f>'Moving Avg'!F1444</f>
        <v>13.459710000000001</v>
      </c>
      <c r="H1444" s="2">
        <f>'Moving Avg'!G1444</f>
        <v>13.376335999999997</v>
      </c>
      <c r="I1444" s="2">
        <f>'Moving Avg'!H1444</f>
        <v>11.528784499999999</v>
      </c>
      <c r="J1444" s="17" t="str">
        <f>OBV!F1444</f>
        <v>BULLISH</v>
      </c>
      <c r="K1444" s="17" t="str">
        <f>OBV!G1444</f>
        <v>STRONG</v>
      </c>
      <c r="L1444" s="17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12.965199999999999</v>
      </c>
      <c r="C1445" s="2">
        <f>RSI!I1445</f>
        <v>37.166521570286442</v>
      </c>
      <c r="D1445" s="2">
        <f>MACD!E1445</f>
        <v>0.35093438236180496</v>
      </c>
      <c r="E1445" s="2">
        <f>MACD!F1445</f>
        <v>0.26278183707711844</v>
      </c>
      <c r="F1445" s="2">
        <f>'Moving Avg'!D1445</f>
        <v>13.056359999999998</v>
      </c>
      <c r="G1445" s="2">
        <f>'Moving Avg'!F1445</f>
        <v>13.418055000000001</v>
      </c>
      <c r="H1445" s="2">
        <f>'Moving Avg'!G1445</f>
        <v>13.387157999999998</v>
      </c>
      <c r="I1445" s="2">
        <f>'Moving Avg'!H1445</f>
        <v>11.542904999999998</v>
      </c>
      <c r="J1445" s="17" t="str">
        <f>OBV!F1445</f>
        <v>BEARISH</v>
      </c>
      <c r="K1445" s="17" t="str">
        <f>OBV!G1445</f>
        <v>NEUTRAL</v>
      </c>
      <c r="L1445" s="17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12.9581</v>
      </c>
      <c r="C1446" s="2">
        <f>RSI!I1446</f>
        <v>36.965120193626127</v>
      </c>
      <c r="D1446" s="2">
        <f>MACD!E1446</f>
        <v>0.34642734727048285</v>
      </c>
      <c r="E1446" s="2">
        <f>MACD!F1446</f>
        <v>0.27951093911579133</v>
      </c>
      <c r="F1446" s="2">
        <f>'Moving Avg'!D1446</f>
        <v>12.9994</v>
      </c>
      <c r="G1446" s="2">
        <f>'Moving Avg'!F1446</f>
        <v>13.369994999999999</v>
      </c>
      <c r="H1446" s="2">
        <f>'Moving Avg'!G1446</f>
        <v>13.397125999999997</v>
      </c>
      <c r="I1446" s="2">
        <f>'Moving Avg'!H1446</f>
        <v>11.5568805</v>
      </c>
      <c r="J1446" s="17" t="str">
        <f>OBV!F1446</f>
        <v>BEARISH</v>
      </c>
      <c r="K1446" s="17" t="str">
        <f>OBV!G1446</f>
        <v>WEAK</v>
      </c>
      <c r="L1446" s="17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12.943899999999999</v>
      </c>
      <c r="C1447" s="2">
        <f>RSI!I1447</f>
        <v>36.538660666728354</v>
      </c>
      <c r="D1447" s="2">
        <f>MACD!E1447</f>
        <v>0.33472608220154854</v>
      </c>
      <c r="E1447" s="2">
        <f>MACD!F1447</f>
        <v>0.29055396773294279</v>
      </c>
      <c r="F1447" s="2">
        <f>'Moving Avg'!D1447</f>
        <v>12.982319999999998</v>
      </c>
      <c r="G1447" s="2">
        <f>'Moving Avg'!F1447</f>
        <v>13.330125000000001</v>
      </c>
      <c r="H1447" s="2">
        <f>'Moving Avg'!G1447</f>
        <v>13.405811999999996</v>
      </c>
      <c r="I1447" s="2">
        <f>'Moving Avg'!H1447</f>
        <v>11.570208999999998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13.221500000000001</v>
      </c>
      <c r="C1448" s="2">
        <f>RSI!I1448</f>
        <v>48.940315180242457</v>
      </c>
      <c r="D1448" s="2">
        <f>MACD!E1448</f>
        <v>0.24487265706547312</v>
      </c>
      <c r="E1448" s="2">
        <f>MACD!F1448</f>
        <v>0.2814177055994489</v>
      </c>
      <c r="F1448" s="2">
        <f>'Moving Avg'!D1448</f>
        <v>13.020760000000001</v>
      </c>
      <c r="G1448" s="2">
        <f>'Moving Avg'!F1448</f>
        <v>13.305205000000001</v>
      </c>
      <c r="H1448" s="2">
        <f>'Moving Avg'!G1448</f>
        <v>13.416775999999997</v>
      </c>
      <c r="I1448" s="2">
        <f>'Moving Avg'!H1448</f>
        <v>11.584898499999998</v>
      </c>
      <c r="J1448" s="17" t="str">
        <f>OBV!F1448</f>
        <v>BEARISH</v>
      </c>
      <c r="K1448" s="17" t="str">
        <f>OBV!G1448</f>
        <v>NEUTRAL</v>
      </c>
      <c r="L1448" s="17" t="str">
        <f>OBV!H1448</f>
        <v>BEARISH DIVERGENCE</v>
      </c>
    </row>
    <row r="1449" spans="1:12" ht="13.5" x14ac:dyDescent="0.25">
      <c r="A1449" s="3">
        <f>RSI!A1449</f>
        <v>44123</v>
      </c>
      <c r="B1449" s="2">
        <f>RSI!B1449</f>
        <v>13.1005</v>
      </c>
      <c r="C1449" s="2">
        <f>RSI!I1449</f>
        <v>44.828139141066451</v>
      </c>
      <c r="D1449" s="2">
        <f>MACD!E1449</f>
        <v>0.16263168116608995</v>
      </c>
      <c r="E1449" s="2">
        <f>MACD!F1449</f>
        <v>0.25766050071277713</v>
      </c>
      <c r="F1449" s="2">
        <f>'Moving Avg'!D1449</f>
        <v>13.037839999999999</v>
      </c>
      <c r="G1449" s="2">
        <f>'Moving Avg'!F1449</f>
        <v>13.271385</v>
      </c>
      <c r="H1449" s="2">
        <f>'Moving Avg'!G1449</f>
        <v>13.413785999999998</v>
      </c>
      <c r="I1449" s="2">
        <f>'Moving Avg'!H1449</f>
        <v>11.598983</v>
      </c>
      <c r="J1449" s="17" t="str">
        <f>OBV!F1449</f>
        <v>BULLISH</v>
      </c>
      <c r="K1449" s="17" t="str">
        <f>OBV!G1449</f>
        <v>NEUTRAL</v>
      </c>
      <c r="L1449" s="17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12.943899999999999</v>
      </c>
      <c r="C1450" s="2">
        <f>RSI!I1450</f>
        <v>40.128650908963984</v>
      </c>
      <c r="D1450" s="2">
        <f>MACD!E1450</f>
        <v>0.14932571222878366</v>
      </c>
      <c r="E1450" s="2">
        <f>MACD!F1450</f>
        <v>0.23599354301597847</v>
      </c>
      <c r="F1450" s="2">
        <f>'Moving Avg'!D1450</f>
        <v>13.033580000000001</v>
      </c>
      <c r="G1450" s="2">
        <f>'Moving Avg'!F1450</f>
        <v>13.229735</v>
      </c>
      <c r="H1450" s="2">
        <f>'Moving Avg'!G1450</f>
        <v>13.411365999999997</v>
      </c>
      <c r="I1450" s="2">
        <f>'Moving Avg'!H1450</f>
        <v>11.611599000000004</v>
      </c>
      <c r="J1450" s="17" t="str">
        <f>OBV!F1450</f>
        <v>BULLISH</v>
      </c>
      <c r="K1450" s="17" t="str">
        <f>OBV!G1450</f>
        <v>NEUTRAL</v>
      </c>
      <c r="L1450" s="17" t="str">
        <f>OBV!H1450</f>
        <v>BULLISH DIVERGENCE</v>
      </c>
    </row>
    <row r="1451" spans="1:12" ht="13.5" x14ac:dyDescent="0.25">
      <c r="A1451" s="3">
        <f>RSI!A1451</f>
        <v>44125</v>
      </c>
      <c r="B1451" s="2">
        <f>RSI!B1451</f>
        <v>12.9368</v>
      </c>
      <c r="C1451" s="2">
        <f>RSI!I1451</f>
        <v>39.924294444969128</v>
      </c>
      <c r="D1451" s="2">
        <f>MACD!E1451</f>
        <v>0.15127487374823012</v>
      </c>
      <c r="E1451" s="2">
        <f>MACD!F1451</f>
        <v>0.2190498091624288</v>
      </c>
      <c r="F1451" s="2">
        <f>'Moving Avg'!D1451</f>
        <v>13.029320000000002</v>
      </c>
      <c r="G1451" s="2">
        <f>'Moving Avg'!F1451</f>
        <v>13.193070000000001</v>
      </c>
      <c r="H1451" s="2">
        <f>'Moving Avg'!G1451</f>
        <v>13.410227999999996</v>
      </c>
      <c r="I1451" s="2">
        <f>'Moving Avg'!H1451</f>
        <v>11.624179500000002</v>
      </c>
      <c r="J1451" s="17" t="str">
        <f>OBV!F1451</f>
        <v>BULLISH</v>
      </c>
      <c r="K1451" s="17" t="str">
        <f>OBV!G1451</f>
        <v>NEUTRAL</v>
      </c>
      <c r="L1451" s="17" t="str">
        <f>OBV!H1451</f>
        <v>BULLISH DIVERGENCE</v>
      </c>
    </row>
    <row r="1452" spans="1:12" ht="13.5" x14ac:dyDescent="0.25">
      <c r="A1452" s="3">
        <f>RSI!A1452</f>
        <v>44126</v>
      </c>
      <c r="B1452" s="2">
        <f>RSI!B1452</f>
        <v>12.9581</v>
      </c>
      <c r="C1452" s="2">
        <f>RSI!I1452</f>
        <v>40.896708937121005</v>
      </c>
      <c r="D1452" s="2">
        <f>MACD!E1452</f>
        <v>0.12012706726063627</v>
      </c>
      <c r="E1452" s="2">
        <f>MACD!F1452</f>
        <v>0.1992652607820703</v>
      </c>
      <c r="F1452" s="2">
        <f>'Moving Avg'!D1452</f>
        <v>13.032159999999999</v>
      </c>
      <c r="G1452" s="2">
        <f>'Moving Avg'!F1452</f>
        <v>13.150704999999999</v>
      </c>
      <c r="H1452" s="2">
        <f>'Moving Avg'!G1452</f>
        <v>13.404673999999998</v>
      </c>
      <c r="I1452" s="2">
        <f>'Moving Avg'!H1452</f>
        <v>11.637771000000003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12.951000000000001</v>
      </c>
      <c r="C1453" s="2">
        <f>RSI!I1453</f>
        <v>40.660450050745027</v>
      </c>
      <c r="D1453" s="2">
        <f>MACD!E1453</f>
        <v>9.5691867679068565E-2</v>
      </c>
      <c r="E1453" s="2">
        <f>MACD!F1453</f>
        <v>0.17855058216146996</v>
      </c>
      <c r="F1453" s="2">
        <f>'Moving Avg'!D1453</f>
        <v>12.978059999999999</v>
      </c>
      <c r="G1453" s="2">
        <f>'Moving Avg'!F1453</f>
        <v>13.115105000000003</v>
      </c>
      <c r="H1453" s="2">
        <f>'Moving Avg'!G1453</f>
        <v>13.395559999999998</v>
      </c>
      <c r="I1453" s="2">
        <f>'Moving Avg'!H1453</f>
        <v>11.650477500000001</v>
      </c>
      <c r="J1453" s="17" t="str">
        <f>OBV!F1453</f>
        <v>BULLISH</v>
      </c>
      <c r="K1453" s="17" t="str">
        <f>OBV!G1453</f>
        <v>NEUTRAL</v>
      </c>
      <c r="L1453" s="17" t="str">
        <f>OBV!H1453</f>
        <v>BULLISH DIVERGENCE</v>
      </c>
    </row>
    <row r="1454" spans="1:12" ht="13.5" x14ac:dyDescent="0.25">
      <c r="A1454" s="3">
        <f>RSI!A1454</f>
        <v>44130</v>
      </c>
      <c r="B1454" s="2">
        <f>RSI!B1454</f>
        <v>12.8727</v>
      </c>
      <c r="C1454" s="2">
        <f>RSI!I1454</f>
        <v>38.049847212405915</v>
      </c>
      <c r="D1454" s="2">
        <f>MACD!E1454</f>
        <v>7.9964667235627118E-2</v>
      </c>
      <c r="E1454" s="2">
        <f>MACD!F1454</f>
        <v>0.1588333991763014</v>
      </c>
      <c r="F1454" s="2">
        <f>'Moving Avg'!D1454</f>
        <v>12.932499999999999</v>
      </c>
      <c r="G1454" s="2">
        <f>'Moving Avg'!F1454</f>
        <v>13.07559</v>
      </c>
      <c r="H1454" s="2">
        <f>'Moving Avg'!G1454</f>
        <v>13.378899999999998</v>
      </c>
      <c r="I1454" s="2">
        <f>'Moving Avg'!H1454</f>
        <v>11.663231000000001</v>
      </c>
      <c r="J1454" s="17" t="str">
        <f>OBV!F1454</f>
        <v>BEARISH</v>
      </c>
      <c r="K1454" s="17" t="str">
        <f>OBV!G1454</f>
        <v>NEUTRAL</v>
      </c>
      <c r="L1454" s="17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12.8157</v>
      </c>
      <c r="C1455" s="2">
        <f>RSI!I1455</f>
        <v>36.226406458347185</v>
      </c>
      <c r="D1455" s="2">
        <f>MACD!E1455</f>
        <v>6.4899599455316093E-2</v>
      </c>
      <c r="E1455" s="2">
        <f>MACD!F1455</f>
        <v>0.14004663923210436</v>
      </c>
      <c r="F1455" s="2">
        <f>'Moving Avg'!D1455</f>
        <v>12.90686</v>
      </c>
      <c r="G1455" s="2">
        <f>'Moving Avg'!F1455</f>
        <v>13.043550000000002</v>
      </c>
      <c r="H1455" s="2">
        <f>'Moving Avg'!G1455</f>
        <v>13.361811999999997</v>
      </c>
      <c r="I1455" s="2">
        <f>'Moving Avg'!H1455</f>
        <v>11.676056000000001</v>
      </c>
      <c r="J1455" s="17" t="str">
        <f>OBV!F1455</f>
        <v>BEARISH</v>
      </c>
      <c r="K1455" s="17" t="str">
        <f>OBV!G1455</f>
        <v>WEAK</v>
      </c>
      <c r="L1455" s="17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12.7445</v>
      </c>
      <c r="C1456" s="2">
        <f>RSI!I1456</f>
        <v>34.032479556325413</v>
      </c>
      <c r="D1456" s="2">
        <f>MACD!E1456</f>
        <v>5.8242357183502236E-2</v>
      </c>
      <c r="E1456" s="2">
        <f>MACD!F1456</f>
        <v>0.12368578282238395</v>
      </c>
      <c r="F1456" s="2">
        <f>'Moving Avg'!D1456</f>
        <v>12.868399999999999</v>
      </c>
      <c r="G1456" s="2">
        <f>'Moving Avg'!F1456</f>
        <v>13.007949999999999</v>
      </c>
      <c r="H1456" s="2">
        <f>'Moving Avg'!G1456</f>
        <v>13.344866</v>
      </c>
      <c r="I1456" s="2">
        <f>'Moving Avg'!H1456</f>
        <v>11.688990499999999</v>
      </c>
      <c r="J1456" s="17" t="str">
        <f>OBV!F1456</f>
        <v>BEARISH</v>
      </c>
      <c r="K1456" s="17" t="str">
        <f>OBV!G1456</f>
        <v>NEUTRAL</v>
      </c>
      <c r="L1456" s="17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12.7089</v>
      </c>
      <c r="C1457" s="2">
        <f>RSI!I1457</f>
        <v>32.957726159070134</v>
      </c>
      <c r="D1457" s="2">
        <f>MACD!E1457</f>
        <v>5.5249448199221618E-2</v>
      </c>
      <c r="E1457" s="2">
        <f>MACD!F1457</f>
        <v>0.10999851589775149</v>
      </c>
      <c r="F1457" s="2">
        <f>'Moving Avg'!D1457</f>
        <v>12.818560000000002</v>
      </c>
      <c r="G1457" s="2">
        <f>'Moving Avg'!F1457</f>
        <v>12.974129999999997</v>
      </c>
      <c r="H1457" s="2">
        <f>'Moving Avg'!G1457</f>
        <v>13.33319</v>
      </c>
      <c r="I1457" s="2">
        <f>'Moving Avg'!H1457</f>
        <v>11.701281500000002</v>
      </c>
      <c r="J1457" s="17" t="str">
        <f>OBV!F1457</f>
        <v>BEARISH</v>
      </c>
      <c r="K1457" s="17" t="str">
        <f>OBV!G1457</f>
        <v>WEAK</v>
      </c>
      <c r="L1457" s="17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12.6021</v>
      </c>
      <c r="C1458" s="2">
        <f>RSI!I1458</f>
        <v>29.906421180246468</v>
      </c>
      <c r="D1458" s="2">
        <f>MACD!E1458</f>
        <v>0.10557181924345471</v>
      </c>
      <c r="E1458" s="2">
        <f>MACD!F1458</f>
        <v>0.10911317656689215</v>
      </c>
      <c r="F1458" s="2">
        <f>'Moving Avg'!D1458</f>
        <v>12.74878</v>
      </c>
      <c r="G1458" s="2">
        <f>'Moving Avg'!F1458</f>
        <v>12.954905</v>
      </c>
      <c r="H1458" s="2">
        <f>'Moving Avg'!G1458</f>
        <v>13.314677999999999</v>
      </c>
      <c r="I1458" s="2">
        <f>'Moving Avg'!H1458</f>
        <v>11.713559000000005</v>
      </c>
      <c r="J1458" s="17" t="str">
        <f>OBV!F1458</f>
        <v>BEARISH</v>
      </c>
      <c r="K1458" s="17" t="str">
        <f>OBV!G1458</f>
        <v>WEAK</v>
      </c>
      <c r="L1458" s="17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12.6021</v>
      </c>
      <c r="C1459" s="2">
        <f>RSI!I1459</f>
        <v>29.906421180246468</v>
      </c>
      <c r="D1459" s="2">
        <f>MACD!E1459</f>
        <v>0.132238385511803</v>
      </c>
      <c r="E1459" s="2">
        <f>MACD!F1459</f>
        <v>0.11373821835587433</v>
      </c>
      <c r="F1459" s="2">
        <f>'Moving Avg'!D1459</f>
        <v>12.694660000000001</v>
      </c>
      <c r="G1459" s="2">
        <f>'Moving Avg'!F1459</f>
        <v>12.940664999999999</v>
      </c>
      <c r="H1459" s="2">
        <f>'Moving Avg'!G1459</f>
        <v>13.296449999999998</v>
      </c>
      <c r="I1459" s="2">
        <f>'Moving Avg'!H1459</f>
        <v>11.725836500000005</v>
      </c>
      <c r="J1459" s="17" t="str">
        <f>OBV!F1459</f>
        <v>BEARISH</v>
      </c>
      <c r="K1459" s="17" t="str">
        <f>OBV!G1459</f>
        <v>WEAK</v>
      </c>
      <c r="L1459" s="17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12.587899999999999</v>
      </c>
      <c r="C1460" s="2">
        <f>RSI!I1460</f>
        <v>29.485478449137219</v>
      </c>
      <c r="D1460" s="2">
        <f>MACD!E1460</f>
        <v>0.13426332050253897</v>
      </c>
      <c r="E1460" s="2">
        <f>MACD!F1460</f>
        <v>0.11784323878520726</v>
      </c>
      <c r="F1460" s="2">
        <f>'Moving Avg'!D1460</f>
        <v>12.649100000000001</v>
      </c>
      <c r="G1460" s="2">
        <f>'Moving Avg'!F1460</f>
        <v>12.911475000000001</v>
      </c>
      <c r="H1460" s="2">
        <f>'Moving Avg'!G1460</f>
        <v>13.278365999999997</v>
      </c>
      <c r="I1460" s="2">
        <f>'Moving Avg'!H1460</f>
        <v>11.737330500000006</v>
      </c>
      <c r="J1460" s="17" t="str">
        <f>OBV!F1460</f>
        <v>BEARISH</v>
      </c>
      <c r="K1460" s="17" t="str">
        <f>OBV!G1460</f>
        <v>NEUTRAL</v>
      </c>
      <c r="L1460" s="17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12.6021</v>
      </c>
      <c r="C1461" s="2">
        <f>RSI!I1461</f>
        <v>30.538380943259057</v>
      </c>
      <c r="D1461" s="2">
        <f>MACD!E1461</f>
        <v>0.1362325622132019</v>
      </c>
      <c r="E1461" s="2">
        <f>MACD!F1461</f>
        <v>0.1215211034708062</v>
      </c>
      <c r="F1461" s="2">
        <f>'Moving Avg'!D1461</f>
        <v>12.620619999999999</v>
      </c>
      <c r="G1461" s="2">
        <f>'Moving Avg'!F1461</f>
        <v>12.879434999999997</v>
      </c>
      <c r="H1461" s="2">
        <f>'Moving Avg'!G1461</f>
        <v>13.260565999999997</v>
      </c>
      <c r="I1461" s="2">
        <f>'Moving Avg'!H1461</f>
        <v>11.748292500000005</v>
      </c>
      <c r="J1461" s="17" t="str">
        <f>OBV!F1461</f>
        <v>BEARISH</v>
      </c>
      <c r="K1461" s="17" t="str">
        <f>OBV!G1461</f>
        <v>NEUTRAL</v>
      </c>
      <c r="L1461" s="17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12.922499999999999</v>
      </c>
      <c r="C1462" s="2">
        <f>RSI!I1462</f>
        <v>49.031191431646015</v>
      </c>
      <c r="D1462" s="2">
        <f>MACD!E1462</f>
        <v>0.11958074233166194</v>
      </c>
      <c r="E1462" s="2">
        <f>MACD!F1462</f>
        <v>0.12113303124297736</v>
      </c>
      <c r="F1462" s="2">
        <f>'Moving Avg'!D1462</f>
        <v>12.66334</v>
      </c>
      <c r="G1462" s="2">
        <f>'Moving Avg'!F1462</f>
        <v>12.874095000000001</v>
      </c>
      <c r="H1462" s="2">
        <f>'Moving Avg'!G1462</f>
        <v>13.250597999999998</v>
      </c>
      <c r="I1462" s="2">
        <f>'Moving Avg'!H1462</f>
        <v>11.760993500000005</v>
      </c>
      <c r="J1462" s="17" t="str">
        <f>OBV!F1462</f>
        <v>BULLISH</v>
      </c>
      <c r="K1462" s="17" t="str">
        <f>OBV!G1462</f>
        <v>NEUTRAL</v>
      </c>
      <c r="L1462" s="17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13.129</v>
      </c>
      <c r="C1463" s="2">
        <f>RSI!I1463</f>
        <v>56.980596592760506</v>
      </c>
      <c r="D1463" s="2">
        <f>MACD!E1463</f>
        <v>8.9188795218415606E-2</v>
      </c>
      <c r="E1463" s="2">
        <f>MACD!F1463</f>
        <v>0.11474418403806502</v>
      </c>
      <c r="F1463" s="2">
        <f>'Moving Avg'!D1463</f>
        <v>12.768719999999998</v>
      </c>
      <c r="G1463" s="2">
        <f>'Moving Avg'!F1463</f>
        <v>12.879080000000002</v>
      </c>
      <c r="H1463" s="2">
        <f>'Moving Avg'!G1463</f>
        <v>13.245471999999998</v>
      </c>
      <c r="I1463" s="2">
        <f>'Moving Avg'!H1463</f>
        <v>11.775522000000006</v>
      </c>
      <c r="J1463" s="17" t="str">
        <f>OBV!F1463</f>
        <v>BULLISH</v>
      </c>
      <c r="K1463" s="17" t="str">
        <f>OBV!G1463</f>
        <v>STRONG</v>
      </c>
      <c r="L1463" s="17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13.0863</v>
      </c>
      <c r="C1464" s="2">
        <f>RSI!I1464</f>
        <v>55.068006047641418</v>
      </c>
      <c r="D1464" s="2">
        <f>MACD!E1464</f>
        <v>5.3449363204123301E-2</v>
      </c>
      <c r="E1464" s="2">
        <f>MACD!F1464</f>
        <v>0.10248521987127668</v>
      </c>
      <c r="F1464" s="2">
        <f>'Moving Avg'!D1464</f>
        <v>12.865559999999999</v>
      </c>
      <c r="G1464" s="2">
        <f>'Moving Avg'!F1464</f>
        <v>12.88264</v>
      </c>
      <c r="H1464" s="2">
        <f>'Moving Avg'!G1464</f>
        <v>13.239063999999999</v>
      </c>
      <c r="I1464" s="2">
        <f>'Moving Avg'!H1464</f>
        <v>11.789042000000004</v>
      </c>
      <c r="J1464" s="17" t="str">
        <f>OBV!F1464</f>
        <v>BULLISH</v>
      </c>
      <c r="K1464" s="17" t="str">
        <f>OBV!G1464</f>
        <v>STRONG</v>
      </c>
      <c r="L1464" s="17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13.029299999999999</v>
      </c>
      <c r="C1465" s="2">
        <f>RSI!I1465</f>
        <v>52.533112035891861</v>
      </c>
      <c r="D1465" s="2">
        <f>MACD!E1465</f>
        <v>1.7858077572364905E-2</v>
      </c>
      <c r="E1465" s="2">
        <f>MACD!F1465</f>
        <v>8.5559791411494321E-2</v>
      </c>
      <c r="F1465" s="2">
        <f>'Moving Avg'!D1465</f>
        <v>12.95384</v>
      </c>
      <c r="G1465" s="2">
        <f>'Moving Avg'!F1465</f>
        <v>12.885845</v>
      </c>
      <c r="H1465" s="2">
        <f>'Moving Avg'!G1465</f>
        <v>13.230519999999999</v>
      </c>
      <c r="I1465" s="2">
        <f>'Moving Avg'!H1465</f>
        <v>11.802277000000005</v>
      </c>
      <c r="J1465" s="17" t="str">
        <f>OBV!F1465</f>
        <v>BULLISH</v>
      </c>
      <c r="K1465" s="17" t="str">
        <f>OBV!G1465</f>
        <v>STRONG</v>
      </c>
      <c r="L1465" s="17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13.029299999999999</v>
      </c>
      <c r="C1466" s="2">
        <f>RSI!I1466</f>
        <v>52.533112035891861</v>
      </c>
      <c r="D1466" s="2">
        <f>MACD!E1466</f>
        <v>-2.3618377866444717E-2</v>
      </c>
      <c r="E1466" s="2">
        <f>MACD!F1466</f>
        <v>6.3724157555906519E-2</v>
      </c>
      <c r="F1466" s="2">
        <f>'Moving Avg'!D1466</f>
        <v>13.03928</v>
      </c>
      <c r="G1466" s="2">
        <f>'Moving Avg'!F1466</f>
        <v>12.889405</v>
      </c>
      <c r="H1466" s="2">
        <f>'Moving Avg'!G1466</f>
        <v>13.221122000000001</v>
      </c>
      <c r="I1466" s="2">
        <f>'Moving Avg'!H1466</f>
        <v>11.814826500000006</v>
      </c>
      <c r="J1466" s="17" t="str">
        <f>OBV!F1466</f>
        <v>BULLISH</v>
      </c>
      <c r="K1466" s="17" t="str">
        <f>OBV!G1466</f>
        <v>STRONG</v>
      </c>
      <c r="L1466" s="17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13.0863</v>
      </c>
      <c r="C1467" s="2">
        <f>RSI!I1467</f>
        <v>54.938764654169042</v>
      </c>
      <c r="D1467" s="2">
        <f>MACD!E1467</f>
        <v>-6.8789750328573263E-2</v>
      </c>
      <c r="E1467" s="2">
        <f>MACD!F1467</f>
        <v>3.7221375979010561E-2</v>
      </c>
      <c r="F1467" s="2">
        <f>'Moving Avg'!D1467</f>
        <v>13.072039999999998</v>
      </c>
      <c r="G1467" s="2">
        <f>'Moving Avg'!F1467</f>
        <v>12.896525000000002</v>
      </c>
      <c r="H1467" s="2">
        <f>'Moving Avg'!G1467</f>
        <v>13.212294</v>
      </c>
      <c r="I1467" s="2">
        <f>'Moving Avg'!H1467</f>
        <v>11.827277500000005</v>
      </c>
      <c r="J1467" s="17" t="str">
        <f>OBV!F1467</f>
        <v>BULLISH</v>
      </c>
      <c r="K1467" s="17" t="str">
        <f>OBV!G1467</f>
        <v>STRONG</v>
      </c>
      <c r="L1467" s="17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13.0863</v>
      </c>
      <c r="C1468" s="2">
        <f>RSI!I1468</f>
        <v>54.938764654169042</v>
      </c>
      <c r="D1468" s="2">
        <f>MACD!E1468</f>
        <v>-0.12412812191196743</v>
      </c>
      <c r="E1468" s="2">
        <f>MACD!F1468</f>
        <v>4.9514764008149643E-3</v>
      </c>
      <c r="F1468" s="2">
        <f>'Moving Avg'!D1468</f>
        <v>13.063499999999999</v>
      </c>
      <c r="G1468" s="2">
        <f>'Moving Avg'!F1468</f>
        <v>12.889765000000001</v>
      </c>
      <c r="H1468" s="2">
        <f>'Moving Avg'!G1468</f>
        <v>13.203466000000002</v>
      </c>
      <c r="I1468" s="2">
        <f>'Moving Avg'!H1468</f>
        <v>11.838358000000003</v>
      </c>
      <c r="J1468" s="17" t="str">
        <f>OBV!F1468</f>
        <v>BULLISH</v>
      </c>
      <c r="K1468" s="17" t="str">
        <f>OBV!G1468</f>
        <v>NEUTRAL</v>
      </c>
      <c r="L1468" s="17" t="str">
        <f>OBV!H1468</f>
        <v>BULLISH DIVERGENCE</v>
      </c>
    </row>
    <row r="1469" spans="1:12" ht="13.5" x14ac:dyDescent="0.25">
      <c r="A1469" s="3">
        <f>RSI!A1469</f>
        <v>44152</v>
      </c>
      <c r="B1469" s="2">
        <f>RSI!B1469</f>
        <v>12.9581</v>
      </c>
      <c r="C1469" s="2">
        <f>RSI!I1469</f>
        <v>48.523992722276013</v>
      </c>
      <c r="D1469" s="2">
        <f>MACD!E1469</f>
        <v>-0.16209148287431852</v>
      </c>
      <c r="E1469" s="2">
        <f>MACD!F1469</f>
        <v>-2.8457115454211732E-2</v>
      </c>
      <c r="F1469" s="2">
        <f>'Moving Avg'!D1469</f>
        <v>13.03786</v>
      </c>
      <c r="G1469" s="2">
        <f>'Moving Avg'!F1469</f>
        <v>12.882644999999997</v>
      </c>
      <c r="H1469" s="2">
        <f>'Moving Avg'!G1469</f>
        <v>13.192074000000002</v>
      </c>
      <c r="I1469" s="2">
        <f>'Moving Avg'!H1469</f>
        <v>11.848331500000002</v>
      </c>
      <c r="J1469" s="17" t="str">
        <f>OBV!F1469</f>
        <v>BEARISH</v>
      </c>
      <c r="K1469" s="17" t="str">
        <f>OBV!G1469</f>
        <v>NEUTRAL</v>
      </c>
      <c r="L1469" s="17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12.951000000000001</v>
      </c>
      <c r="C1470" s="2">
        <f>RSI!I1470</f>
        <v>48.188409737957905</v>
      </c>
      <c r="D1470" s="2">
        <f>MACD!E1470</f>
        <v>-0.19570332997730944</v>
      </c>
      <c r="E1470" s="2">
        <f>MACD!F1470</f>
        <v>-6.1906358358831279E-2</v>
      </c>
      <c r="F1470" s="2">
        <f>'Moving Avg'!D1470</f>
        <v>13.022200000000002</v>
      </c>
      <c r="G1470" s="2">
        <f>'Moving Avg'!F1470</f>
        <v>12.882999999999999</v>
      </c>
      <c r="H1470" s="2">
        <f>'Moving Avg'!G1470</f>
        <v>13.180682000000004</v>
      </c>
      <c r="I1470" s="2">
        <f>'Moving Avg'!H1470</f>
        <v>11.858324500000004</v>
      </c>
      <c r="J1470" s="17" t="str">
        <f>OBV!F1470</f>
        <v>BEARISH</v>
      </c>
      <c r="K1470" s="17" t="str">
        <f>OBV!G1470</f>
        <v>NEUTRAL</v>
      </c>
      <c r="L1470" s="17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12.951000000000001</v>
      </c>
      <c r="C1471" s="2">
        <f>RSI!I1471</f>
        <v>48.188409737957905</v>
      </c>
      <c r="D1471" s="2">
        <f>MACD!E1471</f>
        <v>-0.2217604371950106</v>
      </c>
      <c r="E1471" s="2">
        <f>MACD!F1471</f>
        <v>-9.3877174126067151E-2</v>
      </c>
      <c r="F1471" s="2">
        <f>'Moving Avg'!D1471</f>
        <v>13.006540000000001</v>
      </c>
      <c r="G1471" s="2">
        <f>'Moving Avg'!F1471</f>
        <v>12.883709999999999</v>
      </c>
      <c r="H1471" s="2">
        <f>'Moving Avg'!G1471</f>
        <v>13.169860000000003</v>
      </c>
      <c r="I1471" s="2">
        <f>'Moving Avg'!H1471</f>
        <v>11.868454500000006</v>
      </c>
      <c r="J1471" s="17" t="str">
        <f>OBV!F1471</f>
        <v>BEARISH</v>
      </c>
      <c r="K1471" s="17" t="str">
        <f>OBV!G1471</f>
        <v>NEUTRAL</v>
      </c>
      <c r="L1471" s="17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12.9937</v>
      </c>
      <c r="C1472" s="2">
        <f>RSI!I1472</f>
        <v>50.572647932811293</v>
      </c>
      <c r="D1472" s="2">
        <f>MACD!E1472</f>
        <v>-0.19749508886477685</v>
      </c>
      <c r="E1472" s="2">
        <f>MACD!F1472</f>
        <v>-0.1146007570738091</v>
      </c>
      <c r="F1472" s="2">
        <f>'Moving Avg'!D1472</f>
        <v>12.988020000000001</v>
      </c>
      <c r="G1472" s="2">
        <f>'Moving Avg'!F1472</f>
        <v>12.885490000000001</v>
      </c>
      <c r="H1472" s="2">
        <f>'Moving Avg'!G1472</f>
        <v>13.160176000000003</v>
      </c>
      <c r="I1472" s="2">
        <f>'Moving Avg'!H1472</f>
        <v>11.878195000000005</v>
      </c>
      <c r="J1472" s="17" t="str">
        <f>OBV!F1472</f>
        <v>BEARISH</v>
      </c>
      <c r="K1472" s="17" t="str">
        <f>OBV!G1472</f>
        <v>NEUTRAL</v>
      </c>
      <c r="L1472" s="17" t="str">
        <f>OBV!H1472</f>
        <v>CONFIRMED BEARISH</v>
      </c>
    </row>
    <row r="1473" spans="1:12" ht="13.5" x14ac:dyDescent="0.25">
      <c r="A1473" s="3">
        <f>RSI!A1473</f>
        <v>44158</v>
      </c>
      <c r="B1473" s="2">
        <f>RSI!B1473</f>
        <v>13.0649</v>
      </c>
      <c r="C1473" s="2">
        <f>RSI!I1473</f>
        <v>54.345286036190153</v>
      </c>
      <c r="D1473" s="2">
        <f>MACD!E1473</f>
        <v>-0.15054935910331402</v>
      </c>
      <c r="E1473" s="2">
        <f>MACD!F1473</f>
        <v>-0.12179047747971009</v>
      </c>
      <c r="F1473" s="2">
        <f>'Moving Avg'!D1473</f>
        <v>12.983740000000001</v>
      </c>
      <c r="G1473" s="2">
        <f>'Moving Avg'!F1473</f>
        <v>12.891184999999998</v>
      </c>
      <c r="H1473" s="2">
        <f>'Moving Avg'!G1473</f>
        <v>13.151774000000003</v>
      </c>
      <c r="I1473" s="2">
        <f>'Moving Avg'!H1473</f>
        <v>11.887990000000002</v>
      </c>
      <c r="J1473" s="17" t="str">
        <f>OBV!F1473</f>
        <v>BEARISH</v>
      </c>
      <c r="K1473" s="17" t="str">
        <f>OBV!G1473</f>
        <v>NEUTRAL</v>
      </c>
      <c r="L1473" s="17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13.0863</v>
      </c>
      <c r="C1474" s="2">
        <f>RSI!I1474</f>
        <v>55.446020997669599</v>
      </c>
      <c r="D1474" s="2">
        <f>MACD!E1474</f>
        <v>-0.11947678610953893</v>
      </c>
      <c r="E1474" s="2">
        <f>MACD!F1474</f>
        <v>-0.12132773920567587</v>
      </c>
      <c r="F1474" s="2">
        <f>'Moving Avg'!D1474</f>
        <v>13.009380000000002</v>
      </c>
      <c r="G1474" s="2">
        <f>'Moving Avg'!F1474</f>
        <v>12.901864999999997</v>
      </c>
      <c r="H1474" s="2">
        <f>'Moving Avg'!G1474</f>
        <v>13.141664000000006</v>
      </c>
      <c r="I1474" s="2">
        <f>'Moving Avg'!H1474</f>
        <v>11.897234000000003</v>
      </c>
      <c r="J1474" s="17" t="str">
        <f>OBV!F1474</f>
        <v>BULLISH</v>
      </c>
      <c r="K1474" s="17" t="str">
        <f>OBV!G1474</f>
        <v>NEUTRAL</v>
      </c>
      <c r="L1474" s="17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13.3141</v>
      </c>
      <c r="C1475" s="2">
        <f>RSI!I1475</f>
        <v>65.093747618365256</v>
      </c>
      <c r="D1475" s="2">
        <f>MACD!E1475</f>
        <v>-0.11941392366587245</v>
      </c>
      <c r="E1475" s="2">
        <f>MACD!F1475</f>
        <v>-0.12094497609771518</v>
      </c>
      <c r="F1475" s="2">
        <f>'Moving Avg'!D1475</f>
        <v>13.081999999999999</v>
      </c>
      <c r="G1475" s="2">
        <f>'Moving Avg'!F1475</f>
        <v>12.926784999999999</v>
      </c>
      <c r="H1475" s="2">
        <f>'Moving Avg'!G1475</f>
        <v>13.131980000000006</v>
      </c>
      <c r="I1475" s="2">
        <f>'Moving Avg'!H1475</f>
        <v>11.908083000000003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13.385300000000001</v>
      </c>
      <c r="C1476" s="2">
        <f>RSI!I1476</f>
        <v>67.465114411378295</v>
      </c>
      <c r="D1476" s="2">
        <f>MACD!E1476</f>
        <v>-0.12652348814828862</v>
      </c>
      <c r="E1476" s="2">
        <f>MACD!F1476</f>
        <v>-0.12206067850782988</v>
      </c>
      <c r="F1476" s="2">
        <f>'Moving Avg'!D1476</f>
        <v>13.16886</v>
      </c>
      <c r="G1476" s="2">
        <f>'Moving Avg'!F1476</f>
        <v>12.958824999999996</v>
      </c>
      <c r="H1476" s="2">
        <f>'Moving Avg'!G1476</f>
        <v>13.121300000000005</v>
      </c>
      <c r="I1476" s="2">
        <f>'Moving Avg'!H1476</f>
        <v>11.919425000000004</v>
      </c>
      <c r="J1476" s="17" t="str">
        <f>OBV!F1476</f>
        <v>BULLISH</v>
      </c>
      <c r="K1476" s="17" t="str">
        <f>OBV!G1476</f>
        <v>STRONG</v>
      </c>
      <c r="L1476" s="17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13.4138</v>
      </c>
      <c r="C1477" s="2">
        <f>RSI!I1477</f>
        <v>68.390789772596889</v>
      </c>
      <c r="D1477" s="2">
        <f>MACD!E1477</f>
        <v>-0.12805065703738272</v>
      </c>
      <c r="E1477" s="2">
        <f>MACD!F1477</f>
        <v>-0.12325867421374045</v>
      </c>
      <c r="F1477" s="2">
        <f>'Moving Avg'!D1477</f>
        <v>13.252879999999999</v>
      </c>
      <c r="G1477" s="2">
        <f>'Moving Avg'!F1477</f>
        <v>12.994069999999997</v>
      </c>
      <c r="H1477" s="2">
        <f>'Moving Avg'!G1477</f>
        <v>13.114750000000006</v>
      </c>
      <c r="I1477" s="2">
        <f>'Moving Avg'!H1477</f>
        <v>11.930444000000001</v>
      </c>
      <c r="J1477" s="17" t="str">
        <f>OBV!F1477</f>
        <v>BULLISH</v>
      </c>
      <c r="K1477" s="17" t="str">
        <f>OBV!G1477</f>
        <v>STRONG</v>
      </c>
      <c r="L1477" s="17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13.7057</v>
      </c>
      <c r="C1478" s="2">
        <f>RSI!I1478</f>
        <v>75.941024700060126</v>
      </c>
      <c r="D1478" s="2">
        <f>MACD!E1478</f>
        <v>-0.15314230608681711</v>
      </c>
      <c r="E1478" s="2">
        <f>MACD!F1478</f>
        <v>-0.12923540058835578</v>
      </c>
      <c r="F1478" s="2">
        <f>'Moving Avg'!D1478</f>
        <v>13.381040000000002</v>
      </c>
      <c r="G1478" s="2">
        <f>'Moving Avg'!F1478</f>
        <v>13.049249999999997</v>
      </c>
      <c r="H1478" s="2">
        <f>'Moving Avg'!G1478</f>
        <v>13.114466000000002</v>
      </c>
      <c r="I1478" s="2">
        <f>'Moving Avg'!H1478</f>
        <v>11.943141500000001</v>
      </c>
      <c r="J1478" s="17" t="str">
        <f>OBV!F1478</f>
        <v>BULLISH</v>
      </c>
      <c r="K1478" s="17" t="str">
        <f>OBV!G1478</f>
        <v>STRONG</v>
      </c>
      <c r="L1478" s="17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13.4565</v>
      </c>
      <c r="C1479" s="2">
        <f>RSI!I1479</f>
        <v>62.266818548765031</v>
      </c>
      <c r="D1479" s="2">
        <f>MACD!E1479</f>
        <v>-0.17937830114165187</v>
      </c>
      <c r="E1479" s="2">
        <f>MACD!F1479</f>
        <v>-0.13926398069901502</v>
      </c>
      <c r="F1479" s="2">
        <f>'Moving Avg'!D1479</f>
        <v>13.455080000000001</v>
      </c>
      <c r="G1479" s="2">
        <f>'Moving Avg'!F1479</f>
        <v>13.091969999999998</v>
      </c>
      <c r="H1479" s="2">
        <f>'Moving Avg'!G1479</f>
        <v>13.108058000000003</v>
      </c>
      <c r="I1479" s="2">
        <f>'Moving Avg'!H1479</f>
        <v>11.954647999999999</v>
      </c>
      <c r="J1479" s="17" t="str">
        <f>OBV!F1479</f>
        <v>BULLISH</v>
      </c>
      <c r="K1479" s="17" t="str">
        <f>OBV!G1479</f>
        <v>STRONG</v>
      </c>
      <c r="L1479" s="17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13.4565</v>
      </c>
      <c r="C1480" s="2">
        <f>RSI!I1480</f>
        <v>62.266818548765023</v>
      </c>
      <c r="D1480" s="2">
        <f>MACD!E1480</f>
        <v>-0.20466145053057616</v>
      </c>
      <c r="E1480" s="2">
        <f>MACD!F1480</f>
        <v>-0.15234347466532727</v>
      </c>
      <c r="F1480" s="2">
        <f>'Moving Avg'!D1480</f>
        <v>13.483560000000001</v>
      </c>
      <c r="G1480" s="2">
        <f>'Moving Avg'!F1480</f>
        <v>13.135399999999999</v>
      </c>
      <c r="H1480" s="2">
        <f>'Moving Avg'!G1480</f>
        <v>13.101650000000001</v>
      </c>
      <c r="I1480" s="2">
        <f>'Moving Avg'!H1480</f>
        <v>11.9660995</v>
      </c>
      <c r="J1480" s="17" t="str">
        <f>OBV!F1480</f>
        <v>BULLISH</v>
      </c>
      <c r="K1480" s="17" t="str">
        <f>OBV!G1480</f>
        <v>STRONG</v>
      </c>
      <c r="L1480" s="17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13.634499999999999</v>
      </c>
      <c r="C1481" s="2">
        <f>RSI!I1481</f>
        <v>67.164697256964757</v>
      </c>
      <c r="D1481" s="2">
        <f>MACD!E1481</f>
        <v>-0.24108373053009657</v>
      </c>
      <c r="E1481" s="2">
        <f>MACD!F1481</f>
        <v>-0.17009152583828113</v>
      </c>
      <c r="F1481" s="2">
        <f>'Moving Avg'!D1481</f>
        <v>13.5334</v>
      </c>
      <c r="G1481" s="2">
        <f>'Moving Avg'!F1481</f>
        <v>13.187019999999999</v>
      </c>
      <c r="H1481" s="2">
        <f>'Moving Avg'!G1481</f>
        <v>13.100938000000003</v>
      </c>
      <c r="I1481" s="2">
        <f>'Moving Avg'!H1481</f>
        <v>11.978441</v>
      </c>
      <c r="J1481" s="17" t="str">
        <f>OBV!F1481</f>
        <v>BULLISH</v>
      </c>
      <c r="K1481" s="17" t="str">
        <f>OBV!G1481</f>
        <v>NEUTRAL</v>
      </c>
      <c r="L1481" s="17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13.527699999999999</v>
      </c>
      <c r="C1482" s="2">
        <f>RSI!I1482</f>
        <v>61.967330953428238</v>
      </c>
      <c r="D1482" s="2">
        <f>MACD!E1482</f>
        <v>-0.26018114385701274</v>
      </c>
      <c r="E1482" s="2">
        <f>MACD!F1482</f>
        <v>-0.18810944944202745</v>
      </c>
      <c r="F1482" s="2">
        <f>'Moving Avg'!D1482</f>
        <v>13.556179999999998</v>
      </c>
      <c r="G1482" s="2">
        <f>'Moving Avg'!F1482</f>
        <v>13.217279999999999</v>
      </c>
      <c r="H1482" s="2">
        <f>'Moving Avg'!G1482</f>
        <v>13.095384000000003</v>
      </c>
      <c r="I1482" s="2">
        <f>'Moving Avg'!H1482</f>
        <v>11.990577500000002</v>
      </c>
      <c r="J1482" s="17" t="str">
        <f>OBV!F1482</f>
        <v>BULLISH</v>
      </c>
      <c r="K1482" s="17" t="str">
        <f>OBV!G1482</f>
        <v>NEUTRAL</v>
      </c>
      <c r="L1482" s="17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13.4565</v>
      </c>
      <c r="C1483" s="2">
        <f>RSI!I1483</f>
        <v>58.705834183405294</v>
      </c>
      <c r="D1483" s="2">
        <f>MACD!E1483</f>
        <v>-0.26203602730280728</v>
      </c>
      <c r="E1483" s="2">
        <f>MACD!F1483</f>
        <v>-0.20289476501418344</v>
      </c>
      <c r="F1483" s="2">
        <f>'Moving Avg'!D1483</f>
        <v>13.50634</v>
      </c>
      <c r="G1483" s="2">
        <f>'Moving Avg'!F1483</f>
        <v>13.233655000000002</v>
      </c>
      <c r="H1483" s="2">
        <f>'Moving Avg'!G1483</f>
        <v>13.091254000000006</v>
      </c>
      <c r="I1483" s="2">
        <f>'Moving Avg'!H1483</f>
        <v>12.002193500000001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13.527699999999999</v>
      </c>
      <c r="C1484" s="2">
        <f>RSI!I1484</f>
        <v>60.920884379105821</v>
      </c>
      <c r="D1484" s="2">
        <f>MACD!E1484</f>
        <v>-0.26694756245489337</v>
      </c>
      <c r="E1484" s="2">
        <f>MACD!F1484</f>
        <v>-0.21570532450232544</v>
      </c>
      <c r="F1484" s="2">
        <f>'Moving Avg'!D1484</f>
        <v>13.520580000000001</v>
      </c>
      <c r="G1484" s="2">
        <f>'Moving Avg'!F1484</f>
        <v>13.255725000000002</v>
      </c>
      <c r="H1484" s="2">
        <f>'Moving Avg'!G1484</f>
        <v>13.088548000000003</v>
      </c>
      <c r="I1484" s="2">
        <f>'Moving Avg'!H1484</f>
        <v>12.014056</v>
      </c>
      <c r="J1484" s="17" t="str">
        <f>OBV!F1484</f>
        <v>BEARISH</v>
      </c>
      <c r="K1484" s="17" t="str">
        <f>OBV!G1484</f>
        <v>NEUTRAL</v>
      </c>
      <c r="L1484" s="17" t="str">
        <f>OBV!H1484</f>
        <v>BEARISH DIVERGENCE</v>
      </c>
    </row>
    <row r="1485" spans="1:12" ht="13.5" x14ac:dyDescent="0.25">
      <c r="A1485" s="3">
        <f>RSI!A1485</f>
        <v>44174</v>
      </c>
      <c r="B1485" s="2">
        <f>RSI!B1485</f>
        <v>13.527699999999999</v>
      </c>
      <c r="C1485" s="2">
        <f>RSI!I1485</f>
        <v>60.920884379105821</v>
      </c>
      <c r="D1485" s="2">
        <f>MACD!E1485</f>
        <v>-0.23773753942641385</v>
      </c>
      <c r="E1485" s="2">
        <f>MACD!F1485</f>
        <v>-0.22011176748714315</v>
      </c>
      <c r="F1485" s="2">
        <f>'Moving Avg'!D1485</f>
        <v>13.53482</v>
      </c>
      <c r="G1485" s="2">
        <f>'Moving Avg'!F1485</f>
        <v>13.280645000000003</v>
      </c>
      <c r="H1485" s="2">
        <f>'Moving Avg'!G1485</f>
        <v>13.089972000000003</v>
      </c>
      <c r="I1485" s="2">
        <f>'Moving Avg'!H1485</f>
        <v>12.025644500000004</v>
      </c>
      <c r="J1485" s="17" t="str">
        <f>OBV!F1485</f>
        <v>BEARISH</v>
      </c>
      <c r="K1485" s="17" t="str">
        <f>OBV!G1485</f>
        <v>NEUTRAL</v>
      </c>
      <c r="L1485" s="17" t="str">
        <f>OBV!H1485</f>
        <v>BEARISH DIVERGENCE</v>
      </c>
    </row>
    <row r="1486" spans="1:12" ht="13.5" x14ac:dyDescent="0.25">
      <c r="A1486" s="3">
        <f>RSI!A1486</f>
        <v>44175</v>
      </c>
      <c r="B1486" s="2">
        <f>RSI!B1486</f>
        <v>13.5206</v>
      </c>
      <c r="C1486" s="2">
        <f>RSI!I1486</f>
        <v>60.54528666835585</v>
      </c>
      <c r="D1486" s="2">
        <f>MACD!E1486</f>
        <v>-0.20309734999468354</v>
      </c>
      <c r="E1486" s="2">
        <f>MACD!F1486</f>
        <v>-0.21670888398865124</v>
      </c>
      <c r="F1486" s="2">
        <f>'Moving Avg'!D1486</f>
        <v>13.512039999999999</v>
      </c>
      <c r="G1486" s="2">
        <f>'Moving Avg'!F1486</f>
        <v>13.305210000000002</v>
      </c>
      <c r="H1486" s="2">
        <f>'Moving Avg'!G1486</f>
        <v>13.091253999999999</v>
      </c>
      <c r="I1486" s="2">
        <f>'Moving Avg'!H1486</f>
        <v>12.037334500000002</v>
      </c>
      <c r="J1486" s="17" t="str">
        <f>OBV!F1486</f>
        <v>BEARISH</v>
      </c>
      <c r="K1486" s="17" t="str">
        <f>OBV!G1486</f>
        <v>NEUTRAL</v>
      </c>
      <c r="L1486" s="17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13.527699999999999</v>
      </c>
      <c r="C1487" s="2">
        <f>RSI!I1487</f>
        <v>60.805522027339528</v>
      </c>
      <c r="D1487" s="2">
        <f>MACD!E1487</f>
        <v>-0.1713262916080609</v>
      </c>
      <c r="E1487" s="2">
        <f>MACD!F1487</f>
        <v>-0.20763236551253317</v>
      </c>
      <c r="F1487" s="2">
        <f>'Moving Avg'!D1487</f>
        <v>13.512039999999999</v>
      </c>
      <c r="G1487" s="2">
        <f>'Moving Avg'!F1487</f>
        <v>13.327280000000002</v>
      </c>
      <c r="H1487" s="2">
        <f>'Moving Avg'!G1487</f>
        <v>13.094101999999998</v>
      </c>
      <c r="I1487" s="2">
        <f>'Moving Avg'!H1487</f>
        <v>12.049142000000002</v>
      </c>
      <c r="J1487" s="17" t="str">
        <f>OBV!F1487</f>
        <v>BEARISH</v>
      </c>
      <c r="K1487" s="17" t="str">
        <f>OBV!G1487</f>
        <v>NEUTRAL</v>
      </c>
      <c r="L1487" s="17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13.527699999999999</v>
      </c>
      <c r="C1488" s="2">
        <f>RSI!I1488</f>
        <v>60.805522027339528</v>
      </c>
      <c r="D1488" s="2">
        <f>MACD!E1488</f>
        <v>-0.1008723137654588</v>
      </c>
      <c r="E1488" s="2">
        <f>MACD!F1488</f>
        <v>-0.18628035516311831</v>
      </c>
      <c r="F1488" s="2">
        <f>'Moving Avg'!D1488</f>
        <v>13.52628</v>
      </c>
      <c r="G1488" s="2">
        <f>'Moving Avg'!F1488</f>
        <v>13.349350000000001</v>
      </c>
      <c r="H1488" s="2">
        <f>'Moving Avg'!G1488</f>
        <v>13.104923999999999</v>
      </c>
      <c r="I1488" s="2">
        <f>'Moving Avg'!H1488</f>
        <v>12.060593000000001</v>
      </c>
      <c r="J1488" s="17" t="str">
        <f>OBV!F1488</f>
        <v>BEARISH</v>
      </c>
      <c r="K1488" s="17" t="str">
        <f>OBV!G1488</f>
        <v>NEUTRAL</v>
      </c>
      <c r="L1488" s="17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13.527699999999999</v>
      </c>
      <c r="C1489" s="2">
        <f>RSI!I1489</f>
        <v>60.805522027339535</v>
      </c>
      <c r="D1489" s="2">
        <f>MACD!E1489</f>
        <v>-8.0833757748997925E-2</v>
      </c>
      <c r="E1489" s="2">
        <f>MACD!F1489</f>
        <v>-0.16519103568029422</v>
      </c>
      <c r="F1489" s="2">
        <f>'Moving Avg'!D1489</f>
        <v>13.526279999999996</v>
      </c>
      <c r="G1489" s="2">
        <f>'Moving Avg'!F1489</f>
        <v>13.377830000000003</v>
      </c>
      <c r="H1489" s="2">
        <f>'Moving Avg'!G1489</f>
        <v>13.117739999999994</v>
      </c>
      <c r="I1489" s="2">
        <f>'Moving Avg'!H1489</f>
        <v>12.0724555</v>
      </c>
      <c r="J1489" s="17" t="str">
        <f>OBV!F1489</f>
        <v>BULLISH</v>
      </c>
      <c r="K1489" s="17" t="str">
        <f>OBV!G1489</f>
        <v>NEUTRAL</v>
      </c>
      <c r="L1489" s="17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13.527699999999999</v>
      </c>
      <c r="C1490" s="2">
        <f>RSI!I1490</f>
        <v>60.805522027339528</v>
      </c>
      <c r="D1490" s="2">
        <f>MACD!E1490</f>
        <v>-6.5024247961185111E-2</v>
      </c>
      <c r="E1490" s="2">
        <f>MACD!F1490</f>
        <v>-0.1451576781364724</v>
      </c>
      <c r="F1490" s="2">
        <f>'Moving Avg'!D1490</f>
        <v>13.526279999999996</v>
      </c>
      <c r="G1490" s="2">
        <f>'Moving Avg'!F1490</f>
        <v>13.406665000000004</v>
      </c>
      <c r="H1490" s="2">
        <f>'Moving Avg'!G1490</f>
        <v>13.124859999999996</v>
      </c>
      <c r="I1490" s="2">
        <f>'Moving Avg'!H1490</f>
        <v>12.084235500000002</v>
      </c>
      <c r="J1490" s="17" t="str">
        <f>OBV!F1490</f>
        <v>BEARISH</v>
      </c>
      <c r="K1490" s="17" t="str">
        <f>OBV!G1490</f>
        <v>NEUTRAL</v>
      </c>
      <c r="L1490" s="17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13.513500000000001</v>
      </c>
      <c r="C1491" s="2">
        <f>RSI!I1491</f>
        <v>59.745436559743638</v>
      </c>
      <c r="D1491" s="2">
        <f>MACD!E1491</f>
        <v>-2.4271791597955783E-2</v>
      </c>
      <c r="E1491" s="2">
        <f>MACD!F1491</f>
        <v>-0.12098050082876909</v>
      </c>
      <c r="F1491" s="2">
        <f>'Moving Avg'!D1491</f>
        <v>13.52486</v>
      </c>
      <c r="G1491" s="2">
        <f>'Moving Avg'!F1491</f>
        <v>13.434790000000003</v>
      </c>
      <c r="H1491" s="2">
        <f>'Moving Avg'!G1491</f>
        <v>13.130271999999996</v>
      </c>
      <c r="I1491" s="2">
        <f>'Moving Avg'!H1491</f>
        <v>12.095753000000002</v>
      </c>
      <c r="J1491" s="17" t="str">
        <f>OBV!F1491</f>
        <v>BEARISH</v>
      </c>
      <c r="K1491" s="17" t="str">
        <f>OBV!G1491</f>
        <v>NEUTRAL</v>
      </c>
      <c r="L1491" s="17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13.5206</v>
      </c>
      <c r="C1492" s="2">
        <f>RSI!I1492</f>
        <v>60.11981404436029</v>
      </c>
      <c r="D1492" s="2">
        <f>MACD!E1492</f>
        <v>-7.6444050843385014E-3</v>
      </c>
      <c r="E1492" s="2">
        <f>MACD!F1492</f>
        <v>-9.8313281679882972E-2</v>
      </c>
      <c r="F1492" s="2">
        <f>'Moving Avg'!D1492</f>
        <v>13.523439999999999</v>
      </c>
      <c r="G1492" s="2">
        <f>'Moving Avg'!F1492</f>
        <v>13.461135000000004</v>
      </c>
      <c r="H1492" s="2">
        <f>'Moving Avg'!G1492</f>
        <v>13.140097999999997</v>
      </c>
      <c r="I1492" s="2">
        <f>'Moving Avg'!H1492</f>
        <v>12.107168500000002</v>
      </c>
      <c r="J1492" s="17" t="str">
        <f>OBV!F1492</f>
        <v>BULLISH</v>
      </c>
      <c r="K1492" s="17" t="str">
        <f>OBV!G1492</f>
        <v>NEUTRAL</v>
      </c>
      <c r="L1492" s="17" t="str">
        <f>OBV!H1492</f>
        <v>BULLISH DIVERGENCE</v>
      </c>
    </row>
    <row r="1493" spans="1:12" ht="13.5" x14ac:dyDescent="0.25">
      <c r="A1493" s="3">
        <f>RSI!A1493</f>
        <v>44186</v>
      </c>
      <c r="B1493" s="2">
        <f>RSI!B1493</f>
        <v>13.570399999999999</v>
      </c>
      <c r="C1493" s="2">
        <f>RSI!I1493</f>
        <v>62.737526607248853</v>
      </c>
      <c r="D1493" s="2">
        <f>MACD!E1493</f>
        <v>-9.0919580427950564E-3</v>
      </c>
      <c r="E1493" s="2">
        <f>MACD!F1493</f>
        <v>-8.0469016952465389E-2</v>
      </c>
      <c r="F1493" s="2">
        <f>'Moving Avg'!D1493</f>
        <v>13.531979999999999</v>
      </c>
      <c r="G1493" s="2">
        <f>'Moving Avg'!F1493</f>
        <v>13.486410000000003</v>
      </c>
      <c r="H1493" s="2">
        <f>'Moving Avg'!G1493</f>
        <v>13.150919999999994</v>
      </c>
      <c r="I1493" s="2">
        <f>'Moving Avg'!H1493</f>
        <v>12.117243500000002</v>
      </c>
      <c r="J1493" s="17" t="str">
        <f>OBV!F1493</f>
        <v>BULLISH</v>
      </c>
      <c r="K1493" s="17" t="str">
        <f>OBV!G1493</f>
        <v>NEUTRAL</v>
      </c>
      <c r="L1493" s="17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13.534800000000001</v>
      </c>
      <c r="C1494" s="2">
        <f>RSI!I1494</f>
        <v>59.719743290048946</v>
      </c>
      <c r="D1494" s="2">
        <f>MACD!E1494</f>
        <v>2.1704088192997517E-3</v>
      </c>
      <c r="E1494" s="2">
        <f>MACD!F1494</f>
        <v>-6.3941131798112366E-2</v>
      </c>
      <c r="F1494" s="2">
        <f>'Moving Avg'!D1494</f>
        <v>13.5334</v>
      </c>
      <c r="G1494" s="2">
        <f>'Moving Avg'!F1494</f>
        <v>13.508835000000005</v>
      </c>
      <c r="H1494" s="2">
        <f>'Moving Avg'!G1494</f>
        <v>13.161313999999996</v>
      </c>
      <c r="I1494" s="2">
        <f>'Moving Avg'!H1494</f>
        <v>12.126757</v>
      </c>
      <c r="J1494" s="17" t="str">
        <f>OBV!F1494</f>
        <v>BULLISH</v>
      </c>
      <c r="K1494" s="17" t="str">
        <f>OBV!G1494</f>
        <v>NEUTRAL</v>
      </c>
      <c r="L1494" s="17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13.527699999999999</v>
      </c>
      <c r="C1495" s="2">
        <f>RSI!I1495</f>
        <v>59.109071536537023</v>
      </c>
      <c r="D1495" s="2">
        <f>MACD!E1495</f>
        <v>1.1414480761748891E-2</v>
      </c>
      <c r="E1495" s="2">
        <f>MACD!F1495</f>
        <v>-4.8870009286140118E-2</v>
      </c>
      <c r="F1495" s="2">
        <f>'Moving Avg'!D1495</f>
        <v>13.5334</v>
      </c>
      <c r="G1495" s="2">
        <f>'Moving Avg'!F1495</f>
        <v>13.519515000000002</v>
      </c>
      <c r="H1495" s="2">
        <f>'Moving Avg'!G1495</f>
        <v>13.172563999999996</v>
      </c>
      <c r="I1495" s="2">
        <f>'Moving Avg'!H1495</f>
        <v>12.136563499999999</v>
      </c>
      <c r="J1495" s="17" t="str">
        <f>OBV!F1495</f>
        <v>BULLISH</v>
      </c>
      <c r="K1495" s="17" t="str">
        <f>OBV!G1495</f>
        <v>NEUTRAL</v>
      </c>
      <c r="L1495" s="17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13.5206</v>
      </c>
      <c r="C1496" s="2">
        <f>RSI!I1496</f>
        <v>58.465239890774662</v>
      </c>
      <c r="D1496" s="2">
        <f>MACD!E1496</f>
        <v>1.7960525950144302E-2</v>
      </c>
      <c r="E1496" s="2">
        <f>MACD!F1496</f>
        <v>-3.5503902238883236E-2</v>
      </c>
      <c r="F1496" s="2">
        <f>'Moving Avg'!D1496</f>
        <v>13.53482</v>
      </c>
      <c r="G1496" s="2">
        <f>'Moving Avg'!F1496</f>
        <v>13.52628</v>
      </c>
      <c r="H1496" s="2">
        <f>'Moving Avg'!G1496</f>
        <v>13.183813999999995</v>
      </c>
      <c r="I1496" s="2">
        <f>'Moving Avg'!H1496</f>
        <v>12.146883000000001</v>
      </c>
      <c r="J1496" s="17" t="str">
        <f>OBV!F1496</f>
        <v>BULLISH</v>
      </c>
      <c r="K1496" s="17" t="str">
        <f>OBV!G1496</f>
        <v>NEUTRAL</v>
      </c>
      <c r="L1496" s="17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13.449400000000001</v>
      </c>
      <c r="C1497" s="2">
        <f>RSI!I1497</f>
        <v>52.311721254209353</v>
      </c>
      <c r="D1497" s="2">
        <f>MACD!E1497</f>
        <v>2.9250897240764573E-2</v>
      </c>
      <c r="E1497" s="2">
        <f>MACD!F1497</f>
        <v>-2.2552942342953675E-2</v>
      </c>
      <c r="F1497" s="2">
        <f>'Moving Avg'!D1497</f>
        <v>13.520580000000001</v>
      </c>
      <c r="G1497" s="2">
        <f>'Moving Avg'!F1497</f>
        <v>13.528060000000002</v>
      </c>
      <c r="H1497" s="2">
        <f>'Moving Avg'!G1497</f>
        <v>13.193923999999996</v>
      </c>
      <c r="I1497" s="2">
        <f>'Moving Avg'!H1497</f>
        <v>12.157942499999999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13.3711</v>
      </c>
      <c r="C1498" s="2">
        <f>RSI!I1498</f>
        <v>46.513779290404472</v>
      </c>
      <c r="D1498" s="2">
        <f>MACD!E1498</f>
        <v>4.4455593867425591E-2</v>
      </c>
      <c r="E1498" s="2">
        <f>MACD!F1498</f>
        <v>-9.1512351008778223E-3</v>
      </c>
      <c r="F1498" s="2">
        <f>'Moving Avg'!D1498</f>
        <v>13.48072</v>
      </c>
      <c r="G1498" s="2">
        <f>'Moving Avg'!F1498</f>
        <v>13.511330000000001</v>
      </c>
      <c r="H1498" s="2">
        <f>'Moving Avg'!G1498</f>
        <v>13.196915999999995</v>
      </c>
      <c r="I1498" s="2">
        <f>'Moving Avg'!H1498</f>
        <v>12.170254999999997</v>
      </c>
      <c r="J1498" s="17" t="str">
        <f>OBV!F1498</f>
        <v>BEARISH</v>
      </c>
      <c r="K1498" s="17" t="str">
        <f>OBV!G1498</f>
        <v>NEUTRAL</v>
      </c>
      <c r="L1498" s="17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13.4565</v>
      </c>
      <c r="C1499" s="2">
        <f>RSI!I1499</f>
        <v>52.674742699802856</v>
      </c>
      <c r="D1499" s="2">
        <f>MACD!E1499</f>
        <v>5.1320178473869049E-2</v>
      </c>
      <c r="E1499" s="2">
        <f>MACD!F1499</f>
        <v>2.943047614071553E-3</v>
      </c>
      <c r="F1499" s="2">
        <f>'Moving Avg'!D1499</f>
        <v>13.465059999999999</v>
      </c>
      <c r="G1499" s="2">
        <f>'Moving Avg'!F1499</f>
        <v>13.511330000000001</v>
      </c>
      <c r="H1499" s="2">
        <f>'Moving Avg'!G1499</f>
        <v>13.204035999999991</v>
      </c>
      <c r="I1499" s="2">
        <f>'Moving Avg'!H1499</f>
        <v>12.183268999999997</v>
      </c>
      <c r="J1499" s="17" t="str">
        <f>OBV!F1499</f>
        <v>BEARISH</v>
      </c>
      <c r="K1499" s="17" t="str">
        <f>OBV!G1499</f>
        <v>NEUTRAL</v>
      </c>
      <c r="L1499" s="17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13.5206</v>
      </c>
      <c r="C1500" s="2">
        <f>RSI!I1500</f>
        <v>56.705819590071179</v>
      </c>
      <c r="D1500" s="2">
        <f>MACD!E1500</f>
        <v>5.217681680115227E-2</v>
      </c>
      <c r="E1500" s="2">
        <f>MACD!F1500</f>
        <v>1.2789801451487698E-2</v>
      </c>
      <c r="F1500" s="2">
        <f>'Moving Avg'!D1500</f>
        <v>13.463639999999998</v>
      </c>
      <c r="G1500" s="2">
        <f>'Moving Avg'!F1500</f>
        <v>13.514535</v>
      </c>
      <c r="H1500" s="2">
        <f>'Moving Avg'!G1500</f>
        <v>13.215569999999991</v>
      </c>
      <c r="I1500" s="2">
        <f>'Moving Avg'!H1500</f>
        <v>12.196603499999997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13.534800000000001</v>
      </c>
      <c r="C1501" s="2">
        <f>RSI!I1501</f>
        <v>57.56807481203743</v>
      </c>
      <c r="D1501" s="2">
        <f>MACD!E1501</f>
        <v>4.9097809031346529E-2</v>
      </c>
      <c r="E1501" s="2">
        <f>MACD!F1501</f>
        <v>2.0051402967459463E-2</v>
      </c>
      <c r="F1501" s="2">
        <f>'Moving Avg'!D1501</f>
        <v>13.466480000000001</v>
      </c>
      <c r="G1501" s="2">
        <f>'Moving Avg'!F1501</f>
        <v>13.509550000000001</v>
      </c>
      <c r="H1501" s="2">
        <f>'Moving Avg'!G1501</f>
        <v>13.227529999999993</v>
      </c>
      <c r="I1501" s="2">
        <f>'Moving Avg'!H1501</f>
        <v>12.211378999999997</v>
      </c>
      <c r="J1501" s="17" t="str">
        <f>OBV!F1501</f>
        <v>BULLISH</v>
      </c>
      <c r="K1501" s="17" t="str">
        <f>OBV!G1501</f>
        <v>NEUTRAL</v>
      </c>
      <c r="L1501" s="17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13.385300000000001</v>
      </c>
      <c r="C1502" s="2">
        <f>RSI!I1502</f>
        <v>46.963280128013288</v>
      </c>
      <c r="D1502" s="2">
        <f>MACD!E1502</f>
        <v>5.8049608538976116E-2</v>
      </c>
      <c r="E1502" s="2">
        <f>MACD!F1502</f>
        <v>2.7651044081762794E-2</v>
      </c>
      <c r="F1502" s="2">
        <f>'Moving Avg'!D1502</f>
        <v>13.453659999999999</v>
      </c>
      <c r="G1502" s="2">
        <f>'Moving Avg'!F1502</f>
        <v>13.502429999999999</v>
      </c>
      <c r="H1502" s="2">
        <f>'Moving Avg'!G1502</f>
        <v>13.236073999999995</v>
      </c>
      <c r="I1502" s="2">
        <f>'Moving Avg'!H1502</f>
        <v>12.227161499999996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13.3568</v>
      </c>
      <c r="C1503" s="2">
        <f>RSI!I1503</f>
        <v>45.251902873182736</v>
      </c>
      <c r="D1503" s="2">
        <f>MACD!E1503</f>
        <v>7.5716122585822276E-2</v>
      </c>
      <c r="E1503" s="2">
        <f>MACD!F1503</f>
        <v>3.7264059782574695E-2</v>
      </c>
      <c r="F1503" s="2">
        <f>'Moving Avg'!D1503</f>
        <v>13.450799999999997</v>
      </c>
      <c r="G1503" s="2">
        <f>'Moving Avg'!F1503</f>
        <v>13.497445000000003</v>
      </c>
      <c r="H1503" s="2">
        <f>'Moving Avg'!G1503</f>
        <v>13.244189999999993</v>
      </c>
      <c r="I1503" s="2">
        <f>'Moving Avg'!H1503</f>
        <v>12.245843499999996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13.3283</v>
      </c>
      <c r="C1504" s="2">
        <f>RSI!I1504</f>
        <v>43.543102286891866</v>
      </c>
      <c r="D1504" s="2">
        <f>MACD!E1504</f>
        <v>8.776292279248743E-2</v>
      </c>
      <c r="E1504" s="2">
        <f>MACD!F1504</f>
        <v>4.7363832384557242E-2</v>
      </c>
      <c r="F1504" s="2">
        <f>'Moving Avg'!D1504</f>
        <v>13.42516</v>
      </c>
      <c r="G1504" s="2">
        <f>'Moving Avg'!F1504</f>
        <v>13.487475</v>
      </c>
      <c r="H1504" s="2">
        <f>'Moving Avg'!G1504</f>
        <v>13.253301999999994</v>
      </c>
      <c r="I1504" s="2">
        <f>'Moving Avg'!H1504</f>
        <v>12.266520999999997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13.3924</v>
      </c>
      <c r="C1505" s="2">
        <f>RSI!I1505</f>
        <v>48.2741769383925</v>
      </c>
      <c r="D1505" s="2">
        <f>MACD!E1505</f>
        <v>9.2713972267310041E-2</v>
      </c>
      <c r="E1505" s="2">
        <f>MACD!F1505</f>
        <v>5.6433860361107799E-2</v>
      </c>
      <c r="F1505" s="2">
        <f>'Moving Avg'!D1505</f>
        <v>13.399519999999999</v>
      </c>
      <c r="G1505" s="2">
        <f>'Moving Avg'!F1505</f>
        <v>13.480709999999998</v>
      </c>
      <c r="H1505" s="2">
        <f>'Moving Avg'!G1505</f>
        <v>13.264835999999994</v>
      </c>
      <c r="I1505" s="2">
        <f>'Moving Avg'!H1505</f>
        <v>12.286340499999996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13.4565</v>
      </c>
      <c r="C1506" s="2">
        <f>RSI!I1506</f>
        <v>52.555819632802056</v>
      </c>
      <c r="D1506" s="2">
        <f>MACD!E1506</f>
        <v>9.1237854650518813E-2</v>
      </c>
      <c r="E1506" s="2">
        <f>MACD!F1506</f>
        <v>6.3394659218990013E-2</v>
      </c>
      <c r="F1506" s="2">
        <f>'Moving Avg'!D1506</f>
        <v>13.383860000000002</v>
      </c>
      <c r="G1506" s="2">
        <f>'Moving Avg'!F1506</f>
        <v>13.477505000000003</v>
      </c>
      <c r="H1506" s="2">
        <f>'Moving Avg'!G1506</f>
        <v>13.279075999999993</v>
      </c>
      <c r="I1506" s="2">
        <f>'Moving Avg'!H1506</f>
        <v>12.307055999999998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13.4565</v>
      </c>
      <c r="C1507" s="2">
        <f>RSI!I1507</f>
        <v>52.555819632802056</v>
      </c>
      <c r="D1507" s="2">
        <f>MACD!E1507</f>
        <v>7.881824278949523E-2</v>
      </c>
      <c r="E1507" s="2">
        <f>MACD!F1507</f>
        <v>6.6479375933091056E-2</v>
      </c>
      <c r="F1507" s="2">
        <f>'Moving Avg'!D1507</f>
        <v>13.398099999999999</v>
      </c>
      <c r="G1507" s="2">
        <f>'Moving Avg'!F1507</f>
        <v>13.473945000000001</v>
      </c>
      <c r="H1507" s="2">
        <f>'Moving Avg'!G1507</f>
        <v>13.294027999999994</v>
      </c>
      <c r="I1507" s="2">
        <f>'Moving Avg'!H1507</f>
        <v>12.326510999999996</v>
      </c>
      <c r="J1507" s="17" t="str">
        <f>OBV!F1507</f>
        <v>BULLISH</v>
      </c>
      <c r="K1507" s="17" t="str">
        <f>OBV!G1507</f>
        <v>NEUTRAL</v>
      </c>
      <c r="L1507" s="17" t="str">
        <f>OBV!H1507</f>
        <v>CONFIRMED BULLISH</v>
      </c>
    </row>
    <row r="1508" spans="1:12" ht="13.5" x14ac:dyDescent="0.25">
      <c r="A1508" s="3">
        <f>RSI!A1508</f>
        <v>44208</v>
      </c>
      <c r="B1508" s="2">
        <f>RSI!B1508</f>
        <v>13.513500000000001</v>
      </c>
      <c r="C1508" s="2">
        <f>RSI!I1508</f>
        <v>56.287424103498559</v>
      </c>
      <c r="D1508" s="2">
        <f>MACD!E1508</f>
        <v>5.1840276313884104E-2</v>
      </c>
      <c r="E1508" s="2">
        <f>MACD!F1508</f>
        <v>6.3551556009249666E-2</v>
      </c>
      <c r="F1508" s="2">
        <f>'Moving Avg'!D1508</f>
        <v>13.42944</v>
      </c>
      <c r="G1508" s="2">
        <f>'Moving Avg'!F1508</f>
        <v>13.473235000000003</v>
      </c>
      <c r="H1508" s="2">
        <f>'Moving Avg'!G1508</f>
        <v>13.312255999999998</v>
      </c>
      <c r="I1508" s="2">
        <f>'Moving Avg'!H1508</f>
        <v>12.344825499999997</v>
      </c>
      <c r="J1508" s="17" t="str">
        <f>OBV!F1508</f>
        <v>BULLISH</v>
      </c>
      <c r="K1508" s="17" t="str">
        <f>OBV!G1508</f>
        <v>NEUTRAL</v>
      </c>
      <c r="L1508" s="17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13.428000000000001</v>
      </c>
      <c r="C1509" s="2">
        <f>RSI!I1509</f>
        <v>49.942079399711581</v>
      </c>
      <c r="D1509" s="2">
        <f>MACD!E1509</f>
        <v>4.7961923362176861E-2</v>
      </c>
      <c r="E1509" s="2">
        <f>MACD!F1509</f>
        <v>6.0433629479835112E-2</v>
      </c>
      <c r="F1509" s="2">
        <f>'Moving Avg'!D1509</f>
        <v>13.44938</v>
      </c>
      <c r="G1509" s="2">
        <f>'Moving Avg'!F1509</f>
        <v>13.468250000000001</v>
      </c>
      <c r="H1509" s="2">
        <f>'Moving Avg'!G1509</f>
        <v>13.328773999999999</v>
      </c>
      <c r="I1509" s="2">
        <f>'Moving Avg'!H1509</f>
        <v>12.362958999999996</v>
      </c>
      <c r="J1509" s="17" t="str">
        <f>OBV!F1509</f>
        <v>BULLISH</v>
      </c>
      <c r="K1509" s="17" t="str">
        <f>OBV!G1509</f>
        <v>NEUTRAL</v>
      </c>
      <c r="L1509" s="17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13.492100000000001</v>
      </c>
      <c r="C1510" s="2">
        <f>RSI!I1510</f>
        <v>54.118092993922076</v>
      </c>
      <c r="D1510" s="2">
        <f>MACD!E1510</f>
        <v>4.9814929757710402E-2</v>
      </c>
      <c r="E1510" s="2">
        <f>MACD!F1510</f>
        <v>5.8309889535410171E-2</v>
      </c>
      <c r="F1510" s="2">
        <f>'Moving Avg'!D1510</f>
        <v>13.46932</v>
      </c>
      <c r="G1510" s="2">
        <f>'Moving Avg'!F1510</f>
        <v>13.466470000000001</v>
      </c>
      <c r="H1510" s="2">
        <f>'Moving Avg'!G1510</f>
        <v>13.346857999999999</v>
      </c>
      <c r="I1510" s="2">
        <f>'Moving Avg'!H1510</f>
        <v>12.381084499999996</v>
      </c>
      <c r="J1510" s="17" t="str">
        <f>OBV!F1510</f>
        <v>BULLISH</v>
      </c>
      <c r="K1510" s="17" t="str">
        <f>OBV!G1510</f>
        <v>NEUTRAL</v>
      </c>
      <c r="L1510" s="17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13.492100000000001</v>
      </c>
      <c r="C1511" s="2">
        <f>RSI!I1511</f>
        <v>54.118092993922076</v>
      </c>
      <c r="D1511" s="2">
        <f>MACD!E1511</f>
        <v>5.3208425597428999E-2</v>
      </c>
      <c r="E1511" s="2">
        <f>MACD!F1511</f>
        <v>5.7289596747813941E-2</v>
      </c>
      <c r="F1511" s="2">
        <f>'Moving Avg'!D1511</f>
        <v>13.47644</v>
      </c>
      <c r="G1511" s="2">
        <f>'Moving Avg'!F1511</f>
        <v>13.465399999999999</v>
      </c>
      <c r="H1511" s="2">
        <f>'Moving Avg'!G1511</f>
        <v>13.364658000000002</v>
      </c>
      <c r="I1511" s="2">
        <f>'Moving Avg'!H1511</f>
        <v>12.399565999999995</v>
      </c>
      <c r="J1511" s="17" t="str">
        <f>OBV!F1511</f>
        <v>BEARISH</v>
      </c>
      <c r="K1511" s="17" t="str">
        <f>OBV!G1511</f>
        <v>NEUTRAL</v>
      </c>
      <c r="L1511" s="17" t="str">
        <f>OBV!H1511</f>
        <v>BEARISH DIVERGENCE</v>
      </c>
    </row>
    <row r="1512" spans="1:12" ht="13.5" x14ac:dyDescent="0.25">
      <c r="A1512" s="3">
        <f>RSI!A1512</f>
        <v>44215</v>
      </c>
      <c r="B1512" s="2">
        <f>RSI!B1512</f>
        <v>13.470700000000001</v>
      </c>
      <c r="C1512" s="2">
        <f>RSI!I1512</f>
        <v>52.424728689329157</v>
      </c>
      <c r="D1512" s="2">
        <f>MACD!E1512</f>
        <v>3.4332578456497842E-2</v>
      </c>
      <c r="E1512" s="2">
        <f>MACD!F1512</f>
        <v>5.2698193089550725E-2</v>
      </c>
      <c r="F1512" s="2">
        <f>'Moving Avg'!D1512</f>
        <v>13.479279999999999</v>
      </c>
      <c r="G1512" s="2">
        <f>'Moving Avg'!F1512</f>
        <v>13.462905000000001</v>
      </c>
      <c r="H1512" s="2">
        <f>'Moving Avg'!G1512</f>
        <v>13.375622</v>
      </c>
      <c r="I1512" s="2">
        <f>'Moving Avg'!H1512</f>
        <v>12.417584499999997</v>
      </c>
      <c r="J1512" s="17" t="str">
        <f>OBV!F1512</f>
        <v>BULLISH</v>
      </c>
      <c r="K1512" s="17" t="str">
        <f>OBV!G1512</f>
        <v>NEUTRAL</v>
      </c>
      <c r="L1512" s="17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13.527699999999999</v>
      </c>
      <c r="C1513" s="2">
        <f>RSI!I1513</f>
        <v>56.343108178927075</v>
      </c>
      <c r="D1513" s="2">
        <f>MACD!E1513</f>
        <v>9.5724978935862737E-3</v>
      </c>
      <c r="E1513" s="2">
        <f>MACD!F1513</f>
        <v>4.4073054050357836E-2</v>
      </c>
      <c r="F1513" s="2">
        <f>'Moving Avg'!D1513</f>
        <v>13.48212</v>
      </c>
      <c r="G1513" s="2">
        <f>'Moving Avg'!F1513</f>
        <v>13.46077</v>
      </c>
      <c r="H1513" s="2">
        <f>'Moving Avg'!G1513</f>
        <v>13.383596000000002</v>
      </c>
      <c r="I1513" s="2">
        <f>'Moving Avg'!H1513</f>
        <v>12.434818999999997</v>
      </c>
      <c r="J1513" s="17" t="str">
        <f>OBV!F1513</f>
        <v>BULLISH</v>
      </c>
      <c r="K1513" s="17" t="str">
        <f>OBV!G1513</f>
        <v>NEUTRAL</v>
      </c>
      <c r="L1513" s="17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13.6915</v>
      </c>
      <c r="C1514" s="2">
        <f>RSI!I1514</f>
        <v>65.21052007958437</v>
      </c>
      <c r="D1514" s="2">
        <f>MACD!E1514</f>
        <v>-2.8401040984975978E-2</v>
      </c>
      <c r="E1514" s="2">
        <f>MACD!F1514</f>
        <v>2.9578235043291073E-2</v>
      </c>
      <c r="F1514" s="2">
        <f>'Moving Avg'!D1514</f>
        <v>13.534820000000002</v>
      </c>
      <c r="G1514" s="2">
        <f>'Moving Avg'!F1514</f>
        <v>13.468605000000002</v>
      </c>
      <c r="H1514" s="2">
        <f>'Moving Avg'!G1514</f>
        <v>13.395700000000001</v>
      </c>
      <c r="I1514" s="2">
        <f>'Moving Avg'!H1514</f>
        <v>12.452981999999995</v>
      </c>
      <c r="J1514" s="17" t="str">
        <f>OBV!F1514</f>
        <v>BULLISH</v>
      </c>
      <c r="K1514" s="17" t="str">
        <f>OBV!G1514</f>
        <v>NEUTRAL</v>
      </c>
      <c r="L1514" s="17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13.527699999999999</v>
      </c>
      <c r="C1515" s="2">
        <f>RSI!I1515</f>
        <v>53.506494726262851</v>
      </c>
      <c r="D1515" s="2">
        <f>MACD!E1515</f>
        <v>-3.9972890066641398E-2</v>
      </c>
      <c r="E1515" s="2">
        <f>MACD!F1515</f>
        <v>1.5668010021304579E-2</v>
      </c>
      <c r="F1515" s="2">
        <f>'Moving Avg'!D1515</f>
        <v>13.54194</v>
      </c>
      <c r="G1515" s="2">
        <f>'Moving Avg'!F1515</f>
        <v>13.468605</v>
      </c>
      <c r="H1515" s="2">
        <f>'Moving Avg'!G1515</f>
        <v>13.405668000000002</v>
      </c>
      <c r="I1515" s="2">
        <f>'Moving Avg'!H1515</f>
        <v>12.471833499999995</v>
      </c>
      <c r="J1515" s="17" t="str">
        <f>OBV!F1515</f>
        <v>BULLISH</v>
      </c>
      <c r="K1515" s="17" t="str">
        <f>OBV!G1515</f>
        <v>NEUTRAL</v>
      </c>
      <c r="L1515" s="17" t="str">
        <f>OBV!H1515</f>
        <v>CONFIRMED BULLISH</v>
      </c>
    </row>
    <row r="1516" spans="1:12" ht="13.5" x14ac:dyDescent="0.25">
      <c r="A1516" s="3">
        <f>RSI!A1516</f>
        <v>44221</v>
      </c>
      <c r="B1516" s="2">
        <f>RSI!B1516</f>
        <v>13.5063</v>
      </c>
      <c r="C1516" s="2">
        <f>RSI!I1516</f>
        <v>52.188608654733777</v>
      </c>
      <c r="D1516" s="2">
        <f>MACD!E1516</f>
        <v>-3.8678778776588985E-2</v>
      </c>
      <c r="E1516" s="2">
        <f>MACD!F1516</f>
        <v>4.7986522617258663E-3</v>
      </c>
      <c r="F1516" s="2">
        <f>'Moving Avg'!D1516</f>
        <v>13.544779999999999</v>
      </c>
      <c r="G1516" s="2">
        <f>'Moving Avg'!F1516</f>
        <v>13.467890000000001</v>
      </c>
      <c r="H1516" s="2">
        <f>'Moving Avg'!G1516</f>
        <v>13.415208000000002</v>
      </c>
      <c r="I1516" s="2">
        <f>'Moving Avg'!H1516</f>
        <v>12.490851999999997</v>
      </c>
      <c r="J1516" s="17" t="str">
        <f>OBV!F1516</f>
        <v>BULLISH</v>
      </c>
      <c r="K1516" s="17" t="str">
        <f>OBV!G1516</f>
        <v>NEUTRAL</v>
      </c>
      <c r="L1516" s="17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13.385300000000001</v>
      </c>
      <c r="C1517" s="2">
        <f>RSI!I1517</f>
        <v>45.38226578948256</v>
      </c>
      <c r="D1517" s="2">
        <f>MACD!E1517</f>
        <v>-2.8828648520544675E-2</v>
      </c>
      <c r="E1517" s="2">
        <f>MACD!F1517</f>
        <v>-1.926807894728242E-3</v>
      </c>
      <c r="F1517" s="2">
        <f>'Moving Avg'!D1517</f>
        <v>13.527699999999999</v>
      </c>
      <c r="G1517" s="2">
        <f>'Moving Avg'!F1517</f>
        <v>13.464684999999999</v>
      </c>
      <c r="H1517" s="2">
        <f>'Moving Avg'!G1517</f>
        <v>13.421188000000004</v>
      </c>
      <c r="I1517" s="2">
        <f>'Moving Avg'!H1517</f>
        <v>12.509512499999998</v>
      </c>
      <c r="J1517" s="17" t="str">
        <f>OBV!F1517</f>
        <v>BEARISH</v>
      </c>
      <c r="K1517" s="17" t="str">
        <f>OBV!G1517</f>
        <v>NEUTRAL</v>
      </c>
      <c r="L1517" s="17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13.3141</v>
      </c>
      <c r="C1518" s="2">
        <f>RSI!I1518</f>
        <v>41.917950201653014</v>
      </c>
      <c r="D1518" s="2">
        <f>MACD!E1518</f>
        <v>-5.9280775390817553E-3</v>
      </c>
      <c r="E1518" s="2">
        <f>MACD!F1518</f>
        <v>-2.7270618235989449E-3</v>
      </c>
      <c r="F1518" s="2">
        <f>'Moving Avg'!D1518</f>
        <v>13.484979999999998</v>
      </c>
      <c r="G1518" s="2">
        <f>'Moving Avg'!F1518</f>
        <v>13.461834999999999</v>
      </c>
      <c r="H1518" s="2">
        <f>'Moving Avg'!G1518</f>
        <v>13.425744000000003</v>
      </c>
      <c r="I1518" s="2">
        <f>'Moving Avg'!H1518</f>
        <v>12.527652499999997</v>
      </c>
      <c r="J1518" s="17" t="str">
        <f>OBV!F1518</f>
        <v>BEARISH</v>
      </c>
      <c r="K1518" s="17" t="str">
        <f>OBV!G1518</f>
        <v>NEUTRAL</v>
      </c>
      <c r="L1518" s="17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13.5206</v>
      </c>
      <c r="C1519" s="2">
        <f>RSI!I1519</f>
        <v>53.100154670116616</v>
      </c>
      <c r="D1519" s="2">
        <f>MACD!E1519</f>
        <v>-1.4096256085922576E-2</v>
      </c>
      <c r="E1519" s="2">
        <f>MACD!F1519</f>
        <v>-5.0009006760636712E-3</v>
      </c>
      <c r="F1519" s="2">
        <f>'Moving Avg'!D1519</f>
        <v>13.450800000000001</v>
      </c>
      <c r="G1519" s="2">
        <f>'Moving Avg'!F1519</f>
        <v>13.465039999999998</v>
      </c>
      <c r="H1519" s="2">
        <f>'Moving Avg'!G1519</f>
        <v>13.436994000000004</v>
      </c>
      <c r="I1519" s="2">
        <f>'Moving Avg'!H1519</f>
        <v>12.546989499999997</v>
      </c>
      <c r="J1519" s="17" t="str">
        <f>OBV!F1519</f>
        <v>BEARISH</v>
      </c>
      <c r="K1519" s="17" t="str">
        <f>OBV!G1519</f>
        <v>WEAK</v>
      </c>
      <c r="L1519" s="17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13.527699999999999</v>
      </c>
      <c r="C1520" s="2">
        <f>RSI!I1520</f>
        <v>53.432121676377285</v>
      </c>
      <c r="D1520" s="2">
        <f>MACD!E1520</f>
        <v>-1.2054843197139675E-2</v>
      </c>
      <c r="E1520" s="2">
        <f>MACD!F1520</f>
        <v>-6.4116891802788725E-3</v>
      </c>
      <c r="F1520" s="2">
        <f>'Moving Avg'!D1520</f>
        <v>13.450800000000001</v>
      </c>
      <c r="G1520" s="2">
        <f>'Moving Avg'!F1520</f>
        <v>13.465395000000001</v>
      </c>
      <c r="H1520" s="2">
        <f>'Moving Avg'!G1520</f>
        <v>13.448528000000008</v>
      </c>
      <c r="I1520" s="2">
        <f>'Moving Avg'!H1520</f>
        <v>12.566663499999997</v>
      </c>
      <c r="J1520" s="17" t="str">
        <f>OBV!F1520</f>
        <v>BEARISH</v>
      </c>
      <c r="K1520" s="17" t="str">
        <f>OBV!G1520</f>
        <v>NEUTRAL</v>
      </c>
      <c r="L1520" s="17" t="str">
        <f>OBV!H1520</f>
        <v>NEUTRAL</v>
      </c>
    </row>
    <row r="1521" spans="1:12" ht="13.5" x14ac:dyDescent="0.25">
      <c r="A1521" s="3">
        <f>RSI!A1521</f>
        <v>44228</v>
      </c>
      <c r="B1521" s="2">
        <f>RSI!B1521</f>
        <v>13.385300000000001</v>
      </c>
      <c r="C1521" s="2">
        <f>RSI!I1521</f>
        <v>46.346516730609949</v>
      </c>
      <c r="D1521" s="2">
        <f>MACD!E1521</f>
        <v>-1.7561836179957879E-4</v>
      </c>
      <c r="E1521" s="2">
        <f>MACD!F1521</f>
        <v>-5.1644750165830144E-3</v>
      </c>
      <c r="F1521" s="2">
        <f>'Moving Avg'!D1521</f>
        <v>13.426599999999999</v>
      </c>
      <c r="G1521" s="2">
        <f>'Moving Avg'!F1521</f>
        <v>13.457920000000001</v>
      </c>
      <c r="H1521" s="2">
        <f>'Moving Avg'!G1521</f>
        <v>13.457214000000006</v>
      </c>
      <c r="I1521" s="2">
        <f>'Moving Avg'!H1521</f>
        <v>12.585899499999996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13.527699999999999</v>
      </c>
      <c r="C1522" s="2">
        <f>RSI!I1522</f>
        <v>53.051273333637731</v>
      </c>
      <c r="D1522" s="2">
        <f>MACD!E1522</f>
        <v>-3.4898938513574507E-3</v>
      </c>
      <c r="E1522" s="2">
        <f>MACD!F1522</f>
        <v>-4.8295587835379015E-3</v>
      </c>
      <c r="F1522" s="2">
        <f>'Moving Avg'!D1522</f>
        <v>13.455079999999999</v>
      </c>
      <c r="G1522" s="2">
        <f>'Moving Avg'!F1522</f>
        <v>13.465039999999998</v>
      </c>
      <c r="H1522" s="2">
        <f>'Moving Avg'!G1522</f>
        <v>13.467894000000006</v>
      </c>
      <c r="I1522" s="2">
        <f>'Moving Avg'!H1522</f>
        <v>12.605847499999998</v>
      </c>
      <c r="J1522" s="17" t="str">
        <f>OBV!F1522</f>
        <v>BEARISH</v>
      </c>
      <c r="K1522" s="17" t="str">
        <f>OBV!G1522</f>
        <v>NEUTRAL</v>
      </c>
      <c r="L1522" s="17" t="str">
        <f>OBV!H1522</f>
        <v>BEARISH DIVERGENCE</v>
      </c>
    </row>
    <row r="1523" spans="1:12" ht="13.5" x14ac:dyDescent="0.25">
      <c r="A1523" s="3">
        <f>RSI!A1523</f>
        <v>44230</v>
      </c>
      <c r="B1523" s="2">
        <f>RSI!B1523</f>
        <v>13.4565</v>
      </c>
      <c r="C1523" s="2">
        <f>RSI!I1523</f>
        <v>49.706599045945239</v>
      </c>
      <c r="D1523" s="2">
        <f>MACD!E1523</f>
        <v>7.3469546266373698E-3</v>
      </c>
      <c r="E1523" s="2">
        <f>MACD!F1523</f>
        <v>-2.3942561015028473E-3</v>
      </c>
      <c r="F1523" s="2">
        <f>'Moving Avg'!D1523</f>
        <v>13.483560000000001</v>
      </c>
      <c r="G1523" s="2">
        <f>'Moving Avg'!F1523</f>
        <v>13.470025000000001</v>
      </c>
      <c r="H1523" s="2">
        <f>'Moving Avg'!G1523</f>
        <v>13.475726000000003</v>
      </c>
      <c r="I1523" s="2">
        <f>'Moving Avg'!H1523</f>
        <v>12.625219999999997</v>
      </c>
      <c r="J1523" s="17" t="str">
        <f>OBV!F1523</f>
        <v>BULLISH</v>
      </c>
      <c r="K1523" s="17" t="str">
        <f>OBV!G1523</f>
        <v>NEUTRAL</v>
      </c>
      <c r="L1523" s="17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13.3497</v>
      </c>
      <c r="C1524" s="2">
        <f>RSI!I1524</f>
        <v>45.112207147273843</v>
      </c>
      <c r="D1524" s="2">
        <f>MACD!E1524</f>
        <v>4.9676144122202004E-2</v>
      </c>
      <c r="E1524" s="2">
        <f>MACD!F1524</f>
        <v>8.0198239432381236E-3</v>
      </c>
      <c r="F1524" s="2">
        <f>'Moving Avg'!D1524</f>
        <v>13.44938</v>
      </c>
      <c r="G1524" s="2">
        <f>'Moving Avg'!F1524</f>
        <v>13.471095</v>
      </c>
      <c r="H1524" s="2">
        <f>'Moving Avg'!G1524</f>
        <v>13.480994000000004</v>
      </c>
      <c r="I1524" s="2">
        <f>'Moving Avg'!H1524</f>
        <v>12.6437025</v>
      </c>
      <c r="J1524" s="17" t="str">
        <f>OBV!F1524</f>
        <v>BULLISH</v>
      </c>
      <c r="K1524" s="17" t="str">
        <f>OBV!G1524</f>
        <v>NEUTRAL</v>
      </c>
      <c r="L1524" s="17" t="str">
        <f>OBV!H1524</f>
        <v>BULLISH DIVERGENCE</v>
      </c>
    </row>
    <row r="1525" spans="1:12" ht="13.5" x14ac:dyDescent="0.25">
      <c r="A1525" s="3">
        <f>RSI!A1525</f>
        <v>44232</v>
      </c>
      <c r="B1525" s="2">
        <f>RSI!B1525</f>
        <v>13.3141</v>
      </c>
      <c r="C1525" s="2">
        <f>RSI!I1525</f>
        <v>43.663450410145828</v>
      </c>
      <c r="D1525" s="2">
        <f>MACD!E1525</f>
        <v>6.3606122853798297E-2</v>
      </c>
      <c r="E1525" s="2">
        <f>MACD!F1525</f>
        <v>1.9137083725350161E-2</v>
      </c>
      <c r="F1525" s="2">
        <f>'Moving Avg'!D1525</f>
        <v>13.406659999999999</v>
      </c>
      <c r="G1525" s="2">
        <f>'Moving Avg'!F1525</f>
        <v>13.467180000000003</v>
      </c>
      <c r="H1525" s="2">
        <f>'Moving Avg'!G1525</f>
        <v>13.480994000000004</v>
      </c>
      <c r="I1525" s="2">
        <f>'Moving Avg'!H1525</f>
        <v>12.660581499999999</v>
      </c>
      <c r="J1525" s="17" t="str">
        <f>OBV!F1525</f>
        <v>BEARISH</v>
      </c>
      <c r="K1525" s="17" t="str">
        <f>OBV!G1525</f>
        <v>NEUTRAL</v>
      </c>
      <c r="L1525" s="17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13.4565</v>
      </c>
      <c r="C1526" s="2">
        <f>RSI!I1526</f>
        <v>50.509885929986019</v>
      </c>
      <c r="D1526" s="2">
        <f>MACD!E1526</f>
        <v>6.2388799947171947E-2</v>
      </c>
      <c r="E1526" s="2">
        <f>MACD!F1526</f>
        <v>2.7787426969714521E-2</v>
      </c>
      <c r="F1526" s="2">
        <f>'Moving Avg'!D1526</f>
        <v>13.4209</v>
      </c>
      <c r="G1526" s="2">
        <f>'Moving Avg'!F1526</f>
        <v>13.467180000000003</v>
      </c>
      <c r="H1526" s="2">
        <f>'Moving Avg'!G1526</f>
        <v>13.482418000000004</v>
      </c>
      <c r="I1526" s="2">
        <f>'Moving Avg'!H1526</f>
        <v>12.677377499999999</v>
      </c>
      <c r="J1526" s="17" t="str">
        <f>OBV!F1526</f>
        <v>BEARISH</v>
      </c>
      <c r="K1526" s="17" t="str">
        <f>OBV!G1526</f>
        <v>NEUTRAL</v>
      </c>
      <c r="L1526" s="17" t="str">
        <f>OBV!H1526</f>
        <v>BEARISH DIVERGENCE</v>
      </c>
    </row>
    <row r="1527" spans="1:12" ht="13.5" x14ac:dyDescent="0.25">
      <c r="A1527" s="3">
        <f>RSI!A1527</f>
        <v>44236</v>
      </c>
      <c r="B1527" s="2">
        <f>RSI!B1527</f>
        <v>13.3141</v>
      </c>
      <c r="C1527" s="2">
        <f>RSI!I1527</f>
        <v>44.664401833771656</v>
      </c>
      <c r="D1527" s="2">
        <f>MACD!E1527</f>
        <v>5.3224358354263757E-2</v>
      </c>
      <c r="E1527" s="2">
        <f>MACD!F1527</f>
        <v>3.2874813246624369E-2</v>
      </c>
      <c r="F1527" s="2">
        <f>'Moving Avg'!D1527</f>
        <v>13.37818</v>
      </c>
      <c r="G1527" s="2">
        <f>'Moving Avg'!F1527</f>
        <v>13.460060000000002</v>
      </c>
      <c r="H1527" s="2">
        <f>'Moving Avg'!G1527</f>
        <v>13.480424000000005</v>
      </c>
      <c r="I1527" s="2">
        <f>'Moving Avg'!H1527</f>
        <v>12.691953999999999</v>
      </c>
      <c r="J1527" s="17" t="str">
        <f>OBV!F1527</f>
        <v>BULLISH</v>
      </c>
      <c r="K1527" s="17" t="str">
        <f>OBV!G1527</f>
        <v>NEUTRAL</v>
      </c>
      <c r="L1527" s="17" t="str">
        <f>OBV!H1527</f>
        <v>BULLISH DIVERGENCE</v>
      </c>
    </row>
    <row r="1528" spans="1:12" ht="13.5" x14ac:dyDescent="0.25">
      <c r="A1528" s="3">
        <f>RSI!A1528</f>
        <v>44237</v>
      </c>
      <c r="B1528" s="2">
        <f>RSI!B1528</f>
        <v>13.385300000000001</v>
      </c>
      <c r="C1528" s="2">
        <f>RSI!I1528</f>
        <v>47.910410803976553</v>
      </c>
      <c r="D1528" s="2">
        <f>MACD!E1528</f>
        <v>3.0021170686268306E-2</v>
      </c>
      <c r="E1528" s="2">
        <f>MACD!F1528</f>
        <v>3.2304084734553158E-2</v>
      </c>
      <c r="F1528" s="2">
        <f>'Moving Avg'!D1528</f>
        <v>13.363939999999999</v>
      </c>
      <c r="G1528" s="2">
        <f>'Moving Avg'!F1528</f>
        <v>13.453650000000001</v>
      </c>
      <c r="H1528" s="2">
        <f>'Moving Avg'!G1528</f>
        <v>13.474016000000006</v>
      </c>
      <c r="I1528" s="2">
        <f>'Moving Avg'!H1528</f>
        <v>12.705461499999998</v>
      </c>
      <c r="J1528" s="17" t="str">
        <f>OBV!F1528</f>
        <v>BEARISH</v>
      </c>
      <c r="K1528" s="17" t="str">
        <f>OBV!G1528</f>
        <v>NEUTRAL</v>
      </c>
      <c r="L1528" s="17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13.321199999999999</v>
      </c>
      <c r="C1529" s="2">
        <f>RSI!I1529</f>
        <v>45.332221355333239</v>
      </c>
      <c r="D1529" s="2">
        <f>MACD!E1529</f>
        <v>4.7205896351670162E-2</v>
      </c>
      <c r="E1529" s="2">
        <f>MACD!F1529</f>
        <v>3.5284447057976565E-2</v>
      </c>
      <c r="F1529" s="2">
        <f>'Moving Avg'!D1529</f>
        <v>13.35824</v>
      </c>
      <c r="G1529" s="2">
        <f>'Moving Avg'!F1529</f>
        <v>13.448310000000001</v>
      </c>
      <c r="H1529" s="2">
        <f>'Moving Avg'!G1529</f>
        <v>13.471310000000006</v>
      </c>
      <c r="I1529" s="2">
        <f>'Moving Avg'!H1529</f>
        <v>12.7177715</v>
      </c>
      <c r="J1529" s="17" t="str">
        <f>OBV!F1529</f>
        <v>BEARISH</v>
      </c>
      <c r="K1529" s="17" t="str">
        <f>OBV!G1529</f>
        <v>NEUTRAL</v>
      </c>
      <c r="L1529" s="17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13.3141</v>
      </c>
      <c r="C1530" s="2">
        <f>RSI!I1530</f>
        <v>45.043088069428414</v>
      </c>
      <c r="D1530" s="2">
        <f>MACD!E1530</f>
        <v>6.4022352114001535E-2</v>
      </c>
      <c r="E1530" s="2">
        <f>MACD!F1530</f>
        <v>4.1032028069181561E-2</v>
      </c>
      <c r="F1530" s="2">
        <f>'Moving Avg'!D1530</f>
        <v>13.35824</v>
      </c>
      <c r="G1530" s="2">
        <f>'Moving Avg'!F1530</f>
        <v>13.439410000000001</v>
      </c>
      <c r="H1530" s="2">
        <f>'Moving Avg'!G1530</f>
        <v>13.468462000000006</v>
      </c>
      <c r="I1530" s="2">
        <f>'Moving Avg'!H1530</f>
        <v>12.730895499999999</v>
      </c>
      <c r="J1530" s="17" t="str">
        <f>OBV!F1530</f>
        <v>BEARISH</v>
      </c>
      <c r="K1530" s="17" t="str">
        <f>OBV!G1530</f>
        <v>NEUTRAL</v>
      </c>
      <c r="L1530" s="17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13.3283</v>
      </c>
      <c r="C1531" s="2">
        <f>RSI!I1531</f>
        <v>45.787824511528974</v>
      </c>
      <c r="D1531" s="2">
        <f>MACD!E1531</f>
        <v>5.5942682388034015E-2</v>
      </c>
      <c r="E1531" s="2">
        <f>MACD!F1531</f>
        <v>4.401415893295206E-2</v>
      </c>
      <c r="F1531" s="2">
        <f>'Moving Avg'!D1531</f>
        <v>13.332599999999999</v>
      </c>
      <c r="G1531" s="2">
        <f>'Moving Avg'!F1531</f>
        <v>13.431220000000001</v>
      </c>
      <c r="H1531" s="2">
        <f>'Moving Avg'!G1531</f>
        <v>13.462338000000006</v>
      </c>
      <c r="I1531" s="2">
        <f>'Moving Avg'!H1531</f>
        <v>12.745597999999999</v>
      </c>
      <c r="J1531" s="17" t="str">
        <f>OBV!F1531</f>
        <v>BULLISH</v>
      </c>
      <c r="K1531" s="17" t="str">
        <f>OBV!G1531</f>
        <v>NEUTRAL</v>
      </c>
      <c r="L1531" s="17" t="str">
        <f>OBV!H1531</f>
        <v>BULLISH DIVERGENCE</v>
      </c>
    </row>
    <row r="1532" spans="1:12" ht="13.5" x14ac:dyDescent="0.25">
      <c r="A1532" s="3">
        <f>RSI!A1532</f>
        <v>44243</v>
      </c>
      <c r="B1532" s="2">
        <f>RSI!B1532</f>
        <v>13.492100000000001</v>
      </c>
      <c r="C1532" s="2">
        <f>RSI!I1532</f>
        <v>53.599022567840649</v>
      </c>
      <c r="D1532" s="2">
        <f>MACD!E1532</f>
        <v>5.9398864997168843E-2</v>
      </c>
      <c r="E1532" s="2">
        <f>MACD!F1532</f>
        <v>4.7091100145795421E-2</v>
      </c>
      <c r="F1532" s="2">
        <f>'Moving Avg'!D1532</f>
        <v>13.368200000000002</v>
      </c>
      <c r="G1532" s="2">
        <f>'Moving Avg'!F1532</f>
        <v>13.43229</v>
      </c>
      <c r="H1532" s="2">
        <f>'Moving Avg'!G1532</f>
        <v>13.461626000000006</v>
      </c>
      <c r="I1532" s="2">
        <f>'Moving Avg'!H1532</f>
        <v>12.762626999999998</v>
      </c>
      <c r="J1532" s="17" t="str">
        <f>OBV!F1532</f>
        <v>BULLISH</v>
      </c>
      <c r="K1532" s="17" t="str">
        <f>OBV!G1532</f>
        <v>NEUTRAL</v>
      </c>
      <c r="L1532" s="17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13.4209</v>
      </c>
      <c r="C1533" s="2">
        <f>RSI!I1533</f>
        <v>50.212284754004841</v>
      </c>
      <c r="D1533" s="2">
        <f>MACD!E1533</f>
        <v>5.6155716158203361E-2</v>
      </c>
      <c r="E1533" s="2">
        <f>MACD!F1533</f>
        <v>4.8904023348277009E-2</v>
      </c>
      <c r="F1533" s="2">
        <f>'Moving Avg'!D1533</f>
        <v>13.375319999999999</v>
      </c>
      <c r="G1533" s="2">
        <f>'Moving Avg'!F1533</f>
        <v>13.42695</v>
      </c>
      <c r="H1533" s="2">
        <f>'Moving Avg'!G1533</f>
        <v>13.460914000000004</v>
      </c>
      <c r="I1533" s="2">
        <f>'Moving Avg'!H1533</f>
        <v>12.779299999999999</v>
      </c>
      <c r="J1533" s="17" t="str">
        <f>OBV!F1533</f>
        <v>BULLISH</v>
      </c>
      <c r="K1533" s="17" t="str">
        <f>OBV!G1533</f>
        <v>NEUTRAL</v>
      </c>
      <c r="L1533" s="17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13.428000000000001</v>
      </c>
      <c r="C1534" s="2">
        <f>RSI!I1534</f>
        <v>50.547846890221621</v>
      </c>
      <c r="D1534" s="2">
        <f>MACD!E1534</f>
        <v>3.6423839248380219E-2</v>
      </c>
      <c r="E1534" s="2">
        <f>MACD!F1534</f>
        <v>4.6407986528297654E-2</v>
      </c>
      <c r="F1534" s="2">
        <f>'Moving Avg'!D1534</f>
        <v>13.39668</v>
      </c>
      <c r="G1534" s="2">
        <f>'Moving Avg'!F1534</f>
        <v>13.413775000000001</v>
      </c>
      <c r="H1534" s="2">
        <f>'Moving Avg'!G1534</f>
        <v>13.458920000000004</v>
      </c>
      <c r="I1534" s="2">
        <f>'Moving Avg'!H1534</f>
        <v>12.796145499999998</v>
      </c>
      <c r="J1534" s="17" t="str">
        <f>OBV!F1534</f>
        <v>BULLISH</v>
      </c>
      <c r="K1534" s="17" t="str">
        <f>OBV!G1534</f>
        <v>NEUTRAL</v>
      </c>
      <c r="L1534" s="17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13.4565</v>
      </c>
      <c r="C1535" s="2">
        <f>RSI!I1535</f>
        <v>51.947868079783383</v>
      </c>
      <c r="D1535" s="2">
        <f>MACD!E1535</f>
        <v>1.2068963159507007E-2</v>
      </c>
      <c r="E1535" s="2">
        <f>MACD!F1535</f>
        <v>3.954018185453953E-2</v>
      </c>
      <c r="F1535" s="2">
        <f>'Moving Avg'!D1535</f>
        <v>13.42516</v>
      </c>
      <c r="G1535" s="2">
        <f>'Moving Avg'!F1535</f>
        <v>13.410214999999999</v>
      </c>
      <c r="H1535" s="2">
        <f>'Moving Avg'!G1535</f>
        <v>13.457496000000003</v>
      </c>
      <c r="I1535" s="2">
        <f>'Moving Avg'!H1535</f>
        <v>12.813133499999999</v>
      </c>
      <c r="J1535" s="17" t="str">
        <f>OBV!F1535</f>
        <v>BULLISH</v>
      </c>
      <c r="K1535" s="17" t="str">
        <f>OBV!G1535</f>
        <v>NEUTRAL</v>
      </c>
      <c r="L1535" s="17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13.5063</v>
      </c>
      <c r="C1536" s="2">
        <f>RSI!I1536</f>
        <v>54.378334927907105</v>
      </c>
      <c r="D1536" s="2">
        <f>MACD!E1536</f>
        <v>9.4459808886302454E-3</v>
      </c>
      <c r="E1536" s="2">
        <f>MACD!F1536</f>
        <v>3.352134166135768E-2</v>
      </c>
      <c r="F1536" s="2">
        <f>'Moving Avg'!D1536</f>
        <v>13.460759999999999</v>
      </c>
      <c r="G1536" s="2">
        <f>'Moving Avg'!F1536</f>
        <v>13.410214999999999</v>
      </c>
      <c r="H1536" s="2">
        <f>'Moving Avg'!G1536</f>
        <v>13.457210000000005</v>
      </c>
      <c r="I1536" s="2">
        <f>'Moving Avg'!H1536</f>
        <v>12.830233499999997</v>
      </c>
      <c r="J1536" s="17" t="str">
        <f>OBV!F1536</f>
        <v>BULLISH</v>
      </c>
      <c r="K1536" s="17" t="str">
        <f>OBV!G1536</f>
        <v>NEUTRAL</v>
      </c>
      <c r="L1536" s="17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13.5063</v>
      </c>
      <c r="C1537" s="2">
        <f>RSI!I1537</f>
        <v>54.378334927907105</v>
      </c>
      <c r="D1537" s="2">
        <f>MACD!E1537</f>
        <v>-1.5191922382156164E-2</v>
      </c>
      <c r="E1537" s="2">
        <f>MACD!F1537</f>
        <v>2.3778688852654911E-2</v>
      </c>
      <c r="F1537" s="2">
        <f>'Moving Avg'!D1537</f>
        <v>13.4636</v>
      </c>
      <c r="G1537" s="2">
        <f>'Moving Avg'!F1537</f>
        <v>13.416265000000001</v>
      </c>
      <c r="H1537" s="2">
        <f>'Moving Avg'!G1537</f>
        <v>13.456782000000002</v>
      </c>
      <c r="I1537" s="2">
        <f>'Moving Avg'!H1537</f>
        <v>12.845825999999999</v>
      </c>
      <c r="J1537" s="17" t="str">
        <f>OBV!F1537</f>
        <v>BULLISH</v>
      </c>
      <c r="K1537" s="17" t="str">
        <f>OBV!G1537</f>
        <v>NEUTRAL</v>
      </c>
      <c r="L1537" s="17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13.470700000000001</v>
      </c>
      <c r="C1538" s="2">
        <f>RSI!I1538</f>
        <v>52.189803804732989</v>
      </c>
      <c r="D1538" s="2">
        <f>MACD!E1538</f>
        <v>-2.2921425829270703E-2</v>
      </c>
      <c r="E1538" s="2">
        <f>MACD!F1538</f>
        <v>1.4438665916269789E-2</v>
      </c>
      <c r="F1538" s="2">
        <f>'Moving Avg'!D1538</f>
        <v>13.473559999999997</v>
      </c>
      <c r="G1538" s="2">
        <f>'Moving Avg'!F1538</f>
        <v>13.424095000000003</v>
      </c>
      <c r="H1538" s="2">
        <f>'Moving Avg'!G1538</f>
        <v>13.455642000000003</v>
      </c>
      <c r="I1538" s="2">
        <f>'Moving Avg'!H1538</f>
        <v>12.861377499999998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13.5063</v>
      </c>
      <c r="C1539" s="2">
        <f>RSI!I1539</f>
        <v>54.17592266020629</v>
      </c>
      <c r="D1539" s="2">
        <f>MACD!E1539</f>
        <v>-4.2187886640210337E-2</v>
      </c>
      <c r="E1539" s="2">
        <f>MACD!F1539</f>
        <v>3.1133554049737645E-3</v>
      </c>
      <c r="F1539" s="2">
        <f>'Moving Avg'!D1539</f>
        <v>13.48922</v>
      </c>
      <c r="G1539" s="2">
        <f>'Moving Avg'!F1539</f>
        <v>13.42338</v>
      </c>
      <c r="H1539" s="2">
        <f>'Moving Avg'!G1539</f>
        <v>13.455214000000002</v>
      </c>
      <c r="I1539" s="2">
        <f>'Moving Avg'!H1539</f>
        <v>12.876833</v>
      </c>
      <c r="J1539" s="17" t="str">
        <f>OBV!F1539</f>
        <v>BULLISH</v>
      </c>
      <c r="K1539" s="17" t="str">
        <f>OBV!G1539</f>
        <v>NEUTRAL</v>
      </c>
      <c r="L1539" s="17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13.385300000000001</v>
      </c>
      <c r="C1540" s="2">
        <f>RSI!I1540</f>
        <v>47.025407497657035</v>
      </c>
      <c r="D1540" s="2">
        <f>MACD!E1540</f>
        <v>-5.1040664920686041E-2</v>
      </c>
      <c r="E1540" s="2">
        <f>MACD!F1540</f>
        <v>-7.7174486601581972E-3</v>
      </c>
      <c r="F1540" s="2">
        <f>'Moving Avg'!D1540</f>
        <v>13.474979999999999</v>
      </c>
      <c r="G1540" s="2">
        <f>'Moving Avg'!F1540</f>
        <v>13.416259999999999</v>
      </c>
      <c r="H1540" s="2">
        <f>'Moving Avg'!G1540</f>
        <v>13.452366000000001</v>
      </c>
      <c r="I1540" s="2">
        <f>'Moving Avg'!H1540</f>
        <v>12.8911625</v>
      </c>
      <c r="J1540" s="17" t="str">
        <f>OBV!F1540</f>
        <v>BEARISH</v>
      </c>
      <c r="K1540" s="17" t="str">
        <f>OBV!G1540</f>
        <v>NEUTRAL</v>
      </c>
      <c r="L1540" s="17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13.5206</v>
      </c>
      <c r="C1541" s="2">
        <f>RSI!I1541</f>
        <v>54.290405420225689</v>
      </c>
      <c r="D1541" s="2">
        <f>MACD!E1541</f>
        <v>-6.6043945169829144E-2</v>
      </c>
      <c r="E1541" s="2">
        <f>MACD!F1541</f>
        <v>-1.9382747962092387E-2</v>
      </c>
      <c r="F1541" s="2">
        <f>'Moving Avg'!D1541</f>
        <v>13.47784</v>
      </c>
      <c r="G1541" s="2">
        <f>'Moving Avg'!F1541</f>
        <v>13.423025000000001</v>
      </c>
      <c r="H1541" s="2">
        <f>'Moving Avg'!G1541</f>
        <v>13.452508</v>
      </c>
      <c r="I1541" s="2">
        <f>'Moving Avg'!H1541</f>
        <v>12.905867000000001</v>
      </c>
      <c r="J1541" s="17" t="str">
        <f>OBV!F1541</f>
        <v>BEARISH</v>
      </c>
      <c r="K1541" s="17" t="str">
        <f>OBV!G1541</f>
        <v>NEUTRAL</v>
      </c>
      <c r="L1541" s="17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13.5989</v>
      </c>
      <c r="C1542" s="2">
        <f>RSI!I1542</f>
        <v>57.889604269593299</v>
      </c>
      <c r="D1542" s="2">
        <f>MACD!E1542</f>
        <v>-5.9837467357391816E-2</v>
      </c>
      <c r="E1542" s="2">
        <f>MACD!F1542</f>
        <v>-2.7473691841152274E-2</v>
      </c>
      <c r="F1542" s="2">
        <f>'Moving Avg'!D1542</f>
        <v>13.496360000000001</v>
      </c>
      <c r="G1542" s="2">
        <f>'Moving Avg'!F1542</f>
        <v>13.426584999999999</v>
      </c>
      <c r="H1542" s="2">
        <f>'Moving Avg'!G1542</f>
        <v>13.454073999999999</v>
      </c>
      <c r="I1542" s="2">
        <f>'Moving Avg'!H1542</f>
        <v>12.919592999999999</v>
      </c>
      <c r="J1542" s="17" t="str">
        <f>OBV!F1542</f>
        <v>BULLISH</v>
      </c>
      <c r="K1542" s="17" t="str">
        <f>OBV!G1542</f>
        <v>NEUTRAL</v>
      </c>
      <c r="L1542" s="17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13.655900000000001</v>
      </c>
      <c r="C1543" s="2">
        <f>RSI!I1543</f>
        <v>60.337942896701485</v>
      </c>
      <c r="D1543" s="2">
        <f>MACD!E1543</f>
        <v>-7.0686096223916195E-2</v>
      </c>
      <c r="E1543" s="2">
        <f>MACD!F1543</f>
        <v>-3.6116172717705064E-2</v>
      </c>
      <c r="F1543" s="2">
        <f>'Moving Avg'!D1543</f>
        <v>13.5334</v>
      </c>
      <c r="G1543" s="2">
        <f>'Moving Avg'!F1543</f>
        <v>13.436554999999998</v>
      </c>
      <c r="H1543" s="2">
        <f>'Moving Avg'!G1543</f>
        <v>13.455783999999996</v>
      </c>
      <c r="I1543" s="2">
        <f>'Moving Avg'!H1543</f>
        <v>12.933604000000001</v>
      </c>
      <c r="J1543" s="17" t="str">
        <f>OBV!F1543</f>
        <v>BULLISH</v>
      </c>
      <c r="K1543" s="17" t="str">
        <f>OBV!G1543</f>
        <v>NEUTRAL</v>
      </c>
      <c r="L1543" s="17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14.0047</v>
      </c>
      <c r="C1544" s="2">
        <f>RSI!I1544</f>
        <v>71.324826434664232</v>
      </c>
      <c r="D1544" s="2">
        <f>MACD!E1544</f>
        <v>-0.10580298668943833</v>
      </c>
      <c r="E1544" s="2">
        <f>MACD!F1544</f>
        <v>-5.0053535512051717E-2</v>
      </c>
      <c r="F1544" s="2">
        <f>'Moving Avg'!D1544</f>
        <v>13.633080000000001</v>
      </c>
      <c r="G1544" s="2">
        <f>'Moving Avg'!F1544</f>
        <v>13.469305000000002</v>
      </c>
      <c r="H1544" s="2">
        <f>'Moving Avg'!G1544</f>
        <v>13.465181999999997</v>
      </c>
      <c r="I1544" s="2">
        <f>'Moving Avg'!H1544</f>
        <v>12.950591999999999</v>
      </c>
      <c r="J1544" s="17" t="str">
        <f>OBV!F1544</f>
        <v>BULLISH</v>
      </c>
      <c r="K1544" s="17" t="str">
        <f>OBV!G1544</f>
        <v>STRONG</v>
      </c>
      <c r="L1544" s="17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14.0261</v>
      </c>
      <c r="C1545" s="2">
        <f>RSI!I1545</f>
        <v>71.840233438944864</v>
      </c>
      <c r="D1545" s="2">
        <f>MACD!E1545</f>
        <v>-0.13588313749075276</v>
      </c>
      <c r="E1545" s="2">
        <f>MACD!F1545</f>
        <v>-6.7219455907791936E-2</v>
      </c>
      <c r="F1545" s="2">
        <f>'Moving Avg'!D1545</f>
        <v>13.761240000000001</v>
      </c>
      <c r="G1545" s="2">
        <f>'Moving Avg'!F1545</f>
        <v>13.504904999999999</v>
      </c>
      <c r="H1545" s="2">
        <f>'Moving Avg'!G1545</f>
        <v>13.475149999999999</v>
      </c>
      <c r="I1545" s="2">
        <f>'Moving Avg'!H1545</f>
        <v>12.967934</v>
      </c>
      <c r="J1545" s="17" t="str">
        <f>OBV!F1545</f>
        <v>BULLISH</v>
      </c>
      <c r="K1545" s="17" t="str">
        <f>OBV!G1545</f>
        <v>STRONG</v>
      </c>
      <c r="L1545" s="17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13.9549</v>
      </c>
      <c r="C1546" s="2">
        <f>RSI!I1546</f>
        <v>67.49355541857625</v>
      </c>
      <c r="D1546" s="2">
        <f>MACD!E1546</f>
        <v>-0.1514572369790681</v>
      </c>
      <c r="E1546" s="2">
        <f>MACD!F1546</f>
        <v>-8.4067012122047174E-2</v>
      </c>
      <c r="F1546" s="2">
        <f>'Moving Avg'!D1546</f>
        <v>13.848099999999999</v>
      </c>
      <c r="G1546" s="2">
        <f>'Moving Avg'!F1546</f>
        <v>13.529824999999999</v>
      </c>
      <c r="H1546" s="2">
        <f>'Moving Avg'!G1546</f>
        <v>13.483835999999997</v>
      </c>
      <c r="I1546" s="2">
        <f>'Moving Avg'!H1546</f>
        <v>12.98481</v>
      </c>
      <c r="J1546" s="17" t="str">
        <f>OBV!F1546</f>
        <v>BULLISH</v>
      </c>
      <c r="K1546" s="17" t="str">
        <f>OBV!G1546</f>
        <v>STRONG</v>
      </c>
      <c r="L1546" s="17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14.0403</v>
      </c>
      <c r="C1547" s="2">
        <f>RSI!I1547</f>
        <v>69.849911340423944</v>
      </c>
      <c r="D1547" s="2">
        <f>MACD!E1547</f>
        <v>-0.1733713350171584</v>
      </c>
      <c r="E1547" s="2">
        <f>MACD!F1547</f>
        <v>-0.10192787670106943</v>
      </c>
      <c r="F1547" s="2">
        <f>'Moving Avg'!D1547</f>
        <v>13.93638</v>
      </c>
      <c r="G1547" s="2">
        <f>'Moving Avg'!F1547</f>
        <v>13.566134999999999</v>
      </c>
      <c r="H1547" s="2">
        <f>'Moving Avg'!G1547</f>
        <v>13.495653999999995</v>
      </c>
      <c r="I1547" s="2">
        <f>'Moving Avg'!H1547</f>
        <v>13.0009075</v>
      </c>
      <c r="J1547" s="17" t="str">
        <f>OBV!F1547</f>
        <v>BULLISH</v>
      </c>
      <c r="K1547" s="17" t="str">
        <f>OBV!G1547</f>
        <v>STRONG</v>
      </c>
      <c r="L1547" s="17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14.431900000000001</v>
      </c>
      <c r="C1548" s="2">
        <f>RSI!I1548</f>
        <v>77.797599892841731</v>
      </c>
      <c r="D1548" s="2">
        <f>MACD!E1548</f>
        <v>-0.22913455900692092</v>
      </c>
      <c r="E1548" s="2">
        <f>MACD!F1548</f>
        <v>-0.12736921316223973</v>
      </c>
      <c r="F1548" s="2">
        <f>'Moving Avg'!D1548</f>
        <v>14.091580000000002</v>
      </c>
      <c r="G1548" s="2">
        <f>'Moving Avg'!F1548</f>
        <v>13.618464999999997</v>
      </c>
      <c r="H1548" s="2">
        <f>'Moving Avg'!G1548</f>
        <v>13.516869999999997</v>
      </c>
      <c r="I1548" s="2">
        <f>'Moving Avg'!H1548</f>
        <v>13.018716000000001</v>
      </c>
      <c r="J1548" s="17" t="str">
        <f>OBV!F1548</f>
        <v>BULLISH</v>
      </c>
      <c r="K1548" s="17" t="str">
        <f>OBV!G1548</f>
        <v>STRONG</v>
      </c>
      <c r="L1548" s="17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14.346500000000001</v>
      </c>
      <c r="C1549" s="2">
        <f>RSI!I1549</f>
        <v>73.262037849761086</v>
      </c>
      <c r="D1549" s="2">
        <f>MACD!E1549</f>
        <v>-0.26936347171677077</v>
      </c>
      <c r="E1549" s="2">
        <f>MACD!F1549</f>
        <v>-0.15576806487314596</v>
      </c>
      <c r="F1549" s="2">
        <f>'Moving Avg'!D1549</f>
        <v>14.159940000000001</v>
      </c>
      <c r="G1549" s="2">
        <f>'Moving Avg'!F1549</f>
        <v>13.669729999999998</v>
      </c>
      <c r="H1549" s="2">
        <f>'Moving Avg'!G1549</f>
        <v>13.534669999999998</v>
      </c>
      <c r="I1549" s="2">
        <f>'Moving Avg'!H1549</f>
        <v>13.036180000000002</v>
      </c>
      <c r="J1549" s="17" t="str">
        <f>OBV!F1549</f>
        <v>BULLISH</v>
      </c>
      <c r="K1549" s="17" t="str">
        <f>OBV!G1549</f>
        <v>STRONG</v>
      </c>
      <c r="L1549" s="17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14.282400000000001</v>
      </c>
      <c r="C1550" s="2">
        <f>RSI!I1550</f>
        <v>69.964951706705875</v>
      </c>
      <c r="D1550" s="2">
        <f>MACD!E1550</f>
        <v>-0.32125434666930808</v>
      </c>
      <c r="E1550" s="2">
        <f>MACD!F1550</f>
        <v>-0.1888653212323784</v>
      </c>
      <c r="F1550" s="2">
        <f>'Moving Avg'!D1550</f>
        <v>14.2112</v>
      </c>
      <c r="G1550" s="2">
        <f>'Moving Avg'!F1550</f>
        <v>13.718145000000002</v>
      </c>
      <c r="H1550" s="2">
        <f>'Moving Avg'!G1550</f>
        <v>13.549906</v>
      </c>
      <c r="I1550" s="2">
        <f>'Moving Avg'!H1550</f>
        <v>13.054008500000002</v>
      </c>
      <c r="J1550" s="17" t="str">
        <f>OBV!F1550</f>
        <v>BULLISH</v>
      </c>
      <c r="K1550" s="17" t="str">
        <f>OBV!G1550</f>
        <v>STRONG</v>
      </c>
      <c r="L1550" s="17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14.033200000000001</v>
      </c>
      <c r="C1551" s="2">
        <f>RSI!I1551</f>
        <v>58.872265243286023</v>
      </c>
      <c r="D1551" s="2">
        <f>MACD!E1551</f>
        <v>-0.32919729033104872</v>
      </c>
      <c r="E1551" s="2">
        <f>MACD!F1551</f>
        <v>-0.21693171505211248</v>
      </c>
      <c r="F1551" s="2">
        <f>'Moving Avg'!D1551</f>
        <v>14.226859999999999</v>
      </c>
      <c r="G1551" s="2">
        <f>'Moving Avg'!F1551</f>
        <v>13.753390000000001</v>
      </c>
      <c r="H1551" s="2">
        <f>'Moving Avg'!G1551</f>
        <v>13.559874000000001</v>
      </c>
      <c r="I1551" s="2">
        <f>'Moving Avg'!H1551</f>
        <v>13.071221500000004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14.097300000000001</v>
      </c>
      <c r="C1552" s="2">
        <f>RSI!I1552</f>
        <v>60.602555362947236</v>
      </c>
      <c r="D1552" s="2">
        <f>MACD!E1552</f>
        <v>-0.33021244801097716</v>
      </c>
      <c r="E1552" s="2">
        <f>MACD!F1552</f>
        <v>-0.2395878616438854</v>
      </c>
      <c r="F1552" s="2">
        <f>'Moving Avg'!D1552</f>
        <v>14.23826</v>
      </c>
      <c r="G1552" s="2">
        <f>'Moving Avg'!F1552</f>
        <v>13.78365</v>
      </c>
      <c r="H1552" s="2">
        <f>'Moving Avg'!G1552</f>
        <v>13.574114</v>
      </c>
      <c r="I1552" s="2">
        <f>'Moving Avg'!H1552</f>
        <v>13.088261500000002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14.239699999999999</v>
      </c>
      <c r="C1553" s="2">
        <f>RSI!I1553</f>
        <v>64.205345430058486</v>
      </c>
      <c r="D1553" s="2">
        <f>MACD!E1553</f>
        <v>-0.33470338410766054</v>
      </c>
      <c r="E1553" s="2">
        <f>MACD!F1553</f>
        <v>-0.25861096613664042</v>
      </c>
      <c r="F1553" s="2">
        <f>'Moving Avg'!D1553</f>
        <v>14.199819999999999</v>
      </c>
      <c r="G1553" s="2">
        <f>'Moving Avg'!F1553</f>
        <v>13.824590000000001</v>
      </c>
      <c r="H1553" s="2">
        <f>'Moving Avg'!G1553</f>
        <v>13.591772000000001</v>
      </c>
      <c r="I1553" s="2">
        <f>'Moving Avg'!H1553</f>
        <v>13.105739500000002</v>
      </c>
      <c r="J1553" s="17" t="str">
        <f>OBV!F1553</f>
        <v>BEARISH</v>
      </c>
      <c r="K1553" s="17" t="str">
        <f>OBV!G1553</f>
        <v>NEUTRAL</v>
      </c>
      <c r="L1553" s="17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14.239699999999999</v>
      </c>
      <c r="C1554" s="2">
        <f>RSI!I1554</f>
        <v>64.205345430058486</v>
      </c>
      <c r="D1554" s="2">
        <f>MACD!E1554</f>
        <v>-0.28739909319642898</v>
      </c>
      <c r="E1554" s="2">
        <f>MACD!F1554</f>
        <v>-0.26436859154859815</v>
      </c>
      <c r="F1554" s="2">
        <f>'Moving Avg'!D1554</f>
        <v>14.178460000000001</v>
      </c>
      <c r="G1554" s="2">
        <f>'Moving Avg'!F1554</f>
        <v>13.865174999999999</v>
      </c>
      <c r="H1554" s="2">
        <f>'Moving Avg'!G1554</f>
        <v>13.61</v>
      </c>
      <c r="I1554" s="2">
        <f>'Moving Avg'!H1554</f>
        <v>13.122943500000003</v>
      </c>
      <c r="J1554" s="17" t="str">
        <f>OBV!F1554</f>
        <v>BEARISH</v>
      </c>
      <c r="K1554" s="17" t="str">
        <f>OBV!G1554</f>
        <v>NEUTRAL</v>
      </c>
      <c r="L1554" s="17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14.1685</v>
      </c>
      <c r="C1555" s="2">
        <f>RSI!I1555</f>
        <v>60.972080524200692</v>
      </c>
      <c r="D1555" s="2">
        <f>MACD!E1555</f>
        <v>-0.24117380438339531</v>
      </c>
      <c r="E1555" s="2">
        <f>MACD!F1555</f>
        <v>-0.25972963411555761</v>
      </c>
      <c r="F1555" s="2">
        <f>'Moving Avg'!D1555</f>
        <v>14.155679999999998</v>
      </c>
      <c r="G1555" s="2">
        <f>'Moving Avg'!F1555</f>
        <v>13.900774999999999</v>
      </c>
      <c r="H1555" s="2">
        <f>'Moving Avg'!G1555</f>
        <v>13.625522</v>
      </c>
      <c r="I1555" s="2">
        <f>'Moving Avg'!H1555</f>
        <v>13.139572000000003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14.2326</v>
      </c>
      <c r="C1556" s="2">
        <f>RSI!I1556</f>
        <v>62.788874283361352</v>
      </c>
      <c r="D1556" s="2">
        <f>MACD!E1556</f>
        <v>-0.21953377691582254</v>
      </c>
      <c r="E1556" s="2">
        <f>MACD!F1556</f>
        <v>-0.25169046267561063</v>
      </c>
      <c r="F1556" s="2">
        <f>'Moving Avg'!D1556</f>
        <v>14.19556</v>
      </c>
      <c r="G1556" s="2">
        <f>'Moving Avg'!F1556</f>
        <v>13.937090000000001</v>
      </c>
      <c r="H1556" s="2">
        <f>'Moving Avg'!G1556</f>
        <v>13.641044000000001</v>
      </c>
      <c r="I1556" s="2">
        <f>'Moving Avg'!H1556</f>
        <v>13.154904000000004</v>
      </c>
      <c r="J1556" s="17" t="str">
        <f>OBV!F1556</f>
        <v>BULLISH</v>
      </c>
      <c r="K1556" s="17" t="str">
        <f>OBV!G1556</f>
        <v>NEUTRAL</v>
      </c>
      <c r="L1556" s="17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14.5814</v>
      </c>
      <c r="C1557" s="2">
        <f>RSI!I1557</f>
        <v>70.764198738379037</v>
      </c>
      <c r="D1557" s="2">
        <f>MACD!E1557</f>
        <v>-0.21594077788093458</v>
      </c>
      <c r="E1557" s="2">
        <f>MACD!F1557</f>
        <v>-0.24454052571667542</v>
      </c>
      <c r="F1557" s="2">
        <f>'Moving Avg'!D1557</f>
        <v>14.29238</v>
      </c>
      <c r="G1557" s="2">
        <f>'Moving Avg'!F1557</f>
        <v>13.990844999999998</v>
      </c>
      <c r="H1557" s="2">
        <f>'Moving Avg'!G1557</f>
        <v>13.663542000000001</v>
      </c>
      <c r="I1557" s="2">
        <f>'Moving Avg'!H1557</f>
        <v>13.170308000000002</v>
      </c>
      <c r="J1557" s="17" t="str">
        <f>OBV!F1557</f>
        <v>BULLISH</v>
      </c>
      <c r="K1557" s="17" t="str">
        <f>OBV!G1557</f>
        <v>STRONG</v>
      </c>
      <c r="L1557" s="17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14.4533</v>
      </c>
      <c r="C1558" s="2">
        <f>RSI!I1558</f>
        <v>65.234397233465828</v>
      </c>
      <c r="D1558" s="2">
        <f>MACD!E1558</f>
        <v>-0.1470962256127919</v>
      </c>
      <c r="E1558" s="2">
        <f>MACD!F1558</f>
        <v>-0.22505166569589874</v>
      </c>
      <c r="F1558" s="2">
        <f>'Moving Avg'!D1558</f>
        <v>14.335100000000001</v>
      </c>
      <c r="G1558" s="2">
        <f>'Moving Avg'!F1558</f>
        <v>14.039974999999998</v>
      </c>
      <c r="H1558" s="2">
        <f>'Moving Avg'!G1558</f>
        <v>13.682338000000001</v>
      </c>
      <c r="I1558" s="2">
        <f>'Moving Avg'!H1558</f>
        <v>13.185017000000006</v>
      </c>
      <c r="J1558" s="17" t="str">
        <f>OBV!F1558</f>
        <v>BULLISH</v>
      </c>
      <c r="K1558" s="17" t="str">
        <f>OBV!G1558</f>
        <v>STRONG</v>
      </c>
      <c r="L1558" s="17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14.5245</v>
      </c>
      <c r="C1559" s="2">
        <f>RSI!I1559</f>
        <v>66.787885654497231</v>
      </c>
      <c r="D1559" s="2">
        <f>MACD!E1559</f>
        <v>-0.11013828607948639</v>
      </c>
      <c r="E1559" s="2">
        <f>MACD!F1559</f>
        <v>-0.20206898977261628</v>
      </c>
      <c r="F1559" s="2">
        <f>'Moving Avg'!D1559</f>
        <v>14.392060000000001</v>
      </c>
      <c r="G1559" s="2">
        <f>'Moving Avg'!F1559</f>
        <v>14.090884999999997</v>
      </c>
      <c r="H1559" s="2">
        <f>'Moving Avg'!G1559</f>
        <v>13.704268000000003</v>
      </c>
      <c r="I1559" s="2">
        <f>'Moving Avg'!H1559</f>
        <v>13.198985500000003</v>
      </c>
      <c r="J1559" s="17" t="str">
        <f>OBV!F1559</f>
        <v>BULLISH</v>
      </c>
      <c r="K1559" s="17" t="str">
        <f>OBV!G1559</f>
        <v>STRONG</v>
      </c>
      <c r="L1559" s="17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14.488899999999999</v>
      </c>
      <c r="C1560" s="2">
        <f>RSI!I1560</f>
        <v>65.218662058657202</v>
      </c>
      <c r="D1560" s="2">
        <f>MACD!E1560</f>
        <v>-8.9180489737671564E-2</v>
      </c>
      <c r="E1560" s="2">
        <f>MACD!F1560</f>
        <v>-0.17949128976562737</v>
      </c>
      <c r="F1560" s="2">
        <f>'Moving Avg'!D1560</f>
        <v>14.45614</v>
      </c>
      <c r="G1560" s="2">
        <f>'Moving Avg'!F1560</f>
        <v>14.146064999999998</v>
      </c>
      <c r="H1560" s="2">
        <f>'Moving Avg'!G1560</f>
        <v>13.724204000000002</v>
      </c>
      <c r="I1560" s="2">
        <f>'Moving Avg'!H1560</f>
        <v>13.211131500000004</v>
      </c>
      <c r="J1560" s="17" t="str">
        <f>OBV!F1560</f>
        <v>BULLISH</v>
      </c>
      <c r="K1560" s="17" t="str">
        <f>OBV!G1560</f>
        <v>STRONG</v>
      </c>
      <c r="L1560" s="17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14.488899999999999</v>
      </c>
      <c r="C1561" s="2">
        <f>RSI!I1561</f>
        <v>65.218662058657202</v>
      </c>
      <c r="D1561" s="2">
        <f>MACD!E1561</f>
        <v>-0.11243599984322827</v>
      </c>
      <c r="E1561" s="2">
        <f>MACD!F1561</f>
        <v>-0.16608023178114756</v>
      </c>
      <c r="F1561" s="2">
        <f>'Moving Avg'!D1561</f>
        <v>14.507400000000001</v>
      </c>
      <c r="G1561" s="2">
        <f>'Moving Avg'!F1561</f>
        <v>14.194479999999999</v>
      </c>
      <c r="H1561" s="2">
        <f>'Moving Avg'!G1561</f>
        <v>13.74414</v>
      </c>
      <c r="I1561" s="2">
        <f>'Moving Avg'!H1561</f>
        <v>13.223277500000002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14.5814</v>
      </c>
      <c r="C1562" s="2">
        <f>RSI!I1562</f>
        <v>67.518436099998468</v>
      </c>
      <c r="D1562" s="2">
        <f>MACD!E1562</f>
        <v>-0.13155828269124825</v>
      </c>
      <c r="E1562" s="2">
        <f>MACD!F1562</f>
        <v>-0.1591758419631677</v>
      </c>
      <c r="F1562" s="2">
        <f>'Moving Avg'!D1562</f>
        <v>14.507400000000001</v>
      </c>
      <c r="G1562" s="2">
        <f>'Moving Avg'!F1562</f>
        <v>14.243604999999997</v>
      </c>
      <c r="H1562" s="2">
        <f>'Moving Avg'!G1562</f>
        <v>13.766354000000002</v>
      </c>
      <c r="I1562" s="2">
        <f>'Moving Avg'!H1562</f>
        <v>13.235475000000003</v>
      </c>
      <c r="J1562" s="17" t="str">
        <f>OBV!F1562</f>
        <v>BULLISH</v>
      </c>
      <c r="K1562" s="17" t="str">
        <f>OBV!G1562</f>
        <v>NEUTRAL</v>
      </c>
      <c r="L1562" s="17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14.7096</v>
      </c>
      <c r="C1563" s="2">
        <f>RSI!I1563</f>
        <v>70.4360775100415</v>
      </c>
      <c r="D1563" s="2">
        <f>MACD!E1563</f>
        <v>-0.13814630164407049</v>
      </c>
      <c r="E1563" s="2">
        <f>MACD!F1563</f>
        <v>-0.15496993389934827</v>
      </c>
      <c r="F1563" s="2">
        <f>'Moving Avg'!D1563</f>
        <v>14.55866</v>
      </c>
      <c r="G1563" s="2">
        <f>'Moving Avg'!F1563</f>
        <v>14.296289999999999</v>
      </c>
      <c r="H1563" s="2">
        <f>'Moving Avg'!G1563</f>
        <v>13.789992</v>
      </c>
      <c r="I1563" s="2">
        <f>'Moving Avg'!H1563</f>
        <v>13.248176500000005</v>
      </c>
      <c r="J1563" s="17" t="str">
        <f>OBV!F1563</f>
        <v>BULLISH</v>
      </c>
      <c r="K1563" s="17" t="str">
        <f>OBV!G1563</f>
        <v>NEUTRAL</v>
      </c>
      <c r="L1563" s="17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14.844900000000001</v>
      </c>
      <c r="C1564" s="2">
        <f>RSI!I1564</f>
        <v>73.174710614750921</v>
      </c>
      <c r="D1564" s="2">
        <f>MACD!E1564</f>
        <v>-0.15711074610404197</v>
      </c>
      <c r="E1564" s="2">
        <f>MACD!F1564</f>
        <v>-0.15539809634028701</v>
      </c>
      <c r="F1564" s="2">
        <f>'Moving Avg'!D1564</f>
        <v>14.622739999999999</v>
      </c>
      <c r="G1564" s="2">
        <f>'Moving Avg'!F1564</f>
        <v>14.3383</v>
      </c>
      <c r="H1564" s="2">
        <f>'Moving Avg'!G1564</f>
        <v>13.813060000000002</v>
      </c>
      <c r="I1564" s="2">
        <f>'Moving Avg'!H1564</f>
        <v>13.261253000000004</v>
      </c>
      <c r="J1564" s="17" t="str">
        <f>OBV!F1564</f>
        <v>BULLISH</v>
      </c>
      <c r="K1564" s="17" t="str">
        <f>OBV!G1564</f>
        <v>STRONG</v>
      </c>
      <c r="L1564" s="17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14.866199999999999</v>
      </c>
      <c r="C1565" s="2">
        <f>RSI!I1565</f>
        <v>73.589488037591821</v>
      </c>
      <c r="D1565" s="2">
        <f>MACD!E1565</f>
        <v>-0.18960698326095304</v>
      </c>
      <c r="E1565" s="2">
        <f>MACD!F1565</f>
        <v>-0.16223987372442022</v>
      </c>
      <c r="F1565" s="2">
        <f>'Moving Avg'!D1565</f>
        <v>14.6982</v>
      </c>
      <c r="G1565" s="2">
        <f>'Moving Avg'!F1565</f>
        <v>14.380305000000002</v>
      </c>
      <c r="H1565" s="2">
        <f>'Moving Avg'!G1565</f>
        <v>13.839830000000001</v>
      </c>
      <c r="I1565" s="2">
        <f>'Moving Avg'!H1565</f>
        <v>13.273696000000003</v>
      </c>
      <c r="J1565" s="17" t="str">
        <f>OBV!F1565</f>
        <v>BULLISH</v>
      </c>
      <c r="K1565" s="17" t="str">
        <f>OBV!G1565</f>
        <v>STRONG</v>
      </c>
      <c r="L1565" s="17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14.951700000000001</v>
      </c>
      <c r="C1566" s="2">
        <f>RSI!I1566</f>
        <v>75.244187309527717</v>
      </c>
      <c r="D1566" s="2">
        <f>MACD!E1566</f>
        <v>-0.21732902680826705</v>
      </c>
      <c r="E1566" s="2">
        <f>MACD!F1566</f>
        <v>-0.17325770434118959</v>
      </c>
      <c r="F1566" s="2">
        <f>'Moving Avg'!D1566</f>
        <v>14.790760000000001</v>
      </c>
      <c r="G1566" s="2">
        <f>'Moving Avg'!F1566</f>
        <v>14.430145000000001</v>
      </c>
      <c r="H1566" s="2">
        <f>'Moving Avg'!G1566</f>
        <v>13.868738</v>
      </c>
      <c r="I1566" s="2">
        <f>'Moving Avg'!H1566</f>
        <v>13.286813000000004</v>
      </c>
      <c r="J1566" s="17" t="str">
        <f>OBV!F1566</f>
        <v>BULLISH</v>
      </c>
      <c r="K1566" s="17" t="str">
        <f>OBV!G1566</f>
        <v>STRONG</v>
      </c>
      <c r="L1566" s="17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14.8093</v>
      </c>
      <c r="C1567" s="2">
        <f>RSI!I1567</f>
        <v>67.642807415343754</v>
      </c>
      <c r="D1567" s="2">
        <f>MACD!E1567</f>
        <v>-0.18055707771504181</v>
      </c>
      <c r="E1567" s="2">
        <f>MACD!F1567</f>
        <v>-0.17471757901596005</v>
      </c>
      <c r="F1567" s="2">
        <f>'Moving Avg'!D1567</f>
        <v>14.836340000000002</v>
      </c>
      <c r="G1567" s="2">
        <f>'Moving Avg'!F1567</f>
        <v>14.468595000000002</v>
      </c>
      <c r="H1567" s="2">
        <f>'Moving Avg'!G1567</f>
        <v>13.897218000000002</v>
      </c>
      <c r="I1567" s="2">
        <f>'Moving Avg'!H1567</f>
        <v>13.299464500000004</v>
      </c>
      <c r="J1567" s="17" t="str">
        <f>OBV!F1567</f>
        <v>BULLISH</v>
      </c>
      <c r="K1567" s="17" t="str">
        <f>OBV!G1567</f>
        <v>STRONG</v>
      </c>
      <c r="L1567" s="17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14.595700000000001</v>
      </c>
      <c r="C1568" s="2">
        <f>RSI!I1568</f>
        <v>58.152809336371746</v>
      </c>
      <c r="D1568" s="2">
        <f>MACD!E1568</f>
        <v>-0.15617213665664664</v>
      </c>
      <c r="E1568" s="2">
        <f>MACD!F1568</f>
        <v>-0.17100849054409739</v>
      </c>
      <c r="F1568" s="2">
        <f>'Moving Avg'!D1568</f>
        <v>14.813560000000001</v>
      </c>
      <c r="G1568" s="2">
        <f>'Moving Avg'!F1568</f>
        <v>14.476785000000001</v>
      </c>
      <c r="H1568" s="2">
        <f>'Moving Avg'!G1568</f>
        <v>13.92285</v>
      </c>
      <c r="I1568" s="2">
        <f>'Moving Avg'!H1568</f>
        <v>13.3115965</v>
      </c>
      <c r="J1568" s="17" t="str">
        <f>OBV!F1568</f>
        <v>BULLISH</v>
      </c>
      <c r="K1568" s="17" t="str">
        <f>OBV!G1568</f>
        <v>NEUTRAL</v>
      </c>
      <c r="L1568" s="17" t="str">
        <f>OBV!H1568</f>
        <v>BULLISH DIVERGENCE</v>
      </c>
    </row>
    <row r="1569" spans="1:12" ht="13.5" x14ac:dyDescent="0.25">
      <c r="A1569" s="3">
        <f>RSI!A1569</f>
        <v>44294</v>
      </c>
      <c r="B1569" s="2">
        <f>RSI!B1569</f>
        <v>14.075900000000001</v>
      </c>
      <c r="C1569" s="2">
        <f>RSI!I1569</f>
        <v>42.519462147776892</v>
      </c>
      <c r="D1569" s="2">
        <f>MACD!E1569</f>
        <v>-8.7452628572073365E-2</v>
      </c>
      <c r="E1569" s="2">
        <f>MACD!F1569</f>
        <v>-0.15429731814969258</v>
      </c>
      <c r="F1569" s="2">
        <f>'Moving Avg'!D1569</f>
        <v>14.65976</v>
      </c>
      <c r="G1569" s="2">
        <f>'Moving Avg'!F1569</f>
        <v>14.463254999999998</v>
      </c>
      <c r="H1569" s="2">
        <f>'Moving Avg'!G1569</f>
        <v>13.933955999999998</v>
      </c>
      <c r="I1569" s="2">
        <f>'Moving Avg'!H1569</f>
        <v>13.3211295</v>
      </c>
      <c r="J1569" s="17" t="str">
        <f>OBV!F1569</f>
        <v>BEARISH</v>
      </c>
      <c r="K1569" s="17" t="str">
        <f>OBV!G1569</f>
        <v>WEAK</v>
      </c>
      <c r="L1569" s="17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13.883699999999999</v>
      </c>
      <c r="C1570" s="2">
        <f>RSI!I1570</f>
        <v>38.407927644812126</v>
      </c>
      <c r="D1570" s="2">
        <f>MACD!E1570</f>
        <v>-1.8743582311257612E-2</v>
      </c>
      <c r="E1570" s="2">
        <f>MACD!F1570</f>
        <v>-0.12718657098200559</v>
      </c>
      <c r="F1570" s="2">
        <f>'Moving Avg'!D1570</f>
        <v>14.463260000000002</v>
      </c>
      <c r="G1570" s="2">
        <f>'Moving Avg'!F1570</f>
        <v>14.443319999999996</v>
      </c>
      <c r="H1570" s="2">
        <f>'Moving Avg'!G1570</f>
        <v>13.941075999999999</v>
      </c>
      <c r="I1570" s="2">
        <f>'Moving Avg'!H1570</f>
        <v>13.330084999999999</v>
      </c>
      <c r="J1570" s="17" t="str">
        <f>OBV!F1570</f>
        <v>BEARISH</v>
      </c>
      <c r="K1570" s="17" t="str">
        <f>OBV!G1570</f>
        <v>WEAK</v>
      </c>
      <c r="L1570" s="17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13.4209</v>
      </c>
      <c r="C1571" s="2">
        <f>RSI!I1571</f>
        <v>30.707918988912027</v>
      </c>
      <c r="D1571" s="2">
        <f>MACD!E1571</f>
        <v>7.6480241195776344E-2</v>
      </c>
      <c r="E1571" s="2">
        <f>MACD!F1571</f>
        <v>-8.6453208546449209E-2</v>
      </c>
      <c r="F1571" s="2">
        <f>'Moving Avg'!D1571</f>
        <v>14.1571</v>
      </c>
      <c r="G1571" s="2">
        <f>'Moving Avg'!F1571</f>
        <v>14.412704999999999</v>
      </c>
      <c r="H1571" s="2">
        <f>'Moving Avg'!G1571</f>
        <v>13.941787999999999</v>
      </c>
      <c r="I1571" s="2">
        <f>'Moving Avg'!H1571</f>
        <v>13.337439</v>
      </c>
      <c r="J1571" s="17" t="str">
        <f>OBV!F1571</f>
        <v>BEARISH</v>
      </c>
      <c r="K1571" s="17" t="str">
        <f>OBV!G1571</f>
        <v>WEAK</v>
      </c>
      <c r="L1571" s="17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13.3497</v>
      </c>
      <c r="C1572" s="2">
        <f>RSI!I1572</f>
        <v>29.720728162884654</v>
      </c>
      <c r="D1572" s="2">
        <f>MACD!E1572</f>
        <v>0.18189001469905719</v>
      </c>
      <c r="E1572" s="2">
        <f>MACD!F1572</f>
        <v>-3.2784563897347928E-2</v>
      </c>
      <c r="F1572" s="2">
        <f>'Moving Avg'!D1572</f>
        <v>13.865180000000001</v>
      </c>
      <c r="G1572" s="2">
        <f>'Moving Avg'!F1572</f>
        <v>14.375324999999998</v>
      </c>
      <c r="H1572" s="2">
        <f>'Moving Avg'!G1572</f>
        <v>13.938227999999997</v>
      </c>
      <c r="I1572" s="2">
        <f>'Moving Avg'!H1572</f>
        <v>13.344437000000003</v>
      </c>
      <c r="J1572" s="17" t="str">
        <f>OBV!F1572</f>
        <v>BEARISH</v>
      </c>
      <c r="K1572" s="17" t="str">
        <f>OBV!G1572</f>
        <v>WEAK</v>
      </c>
      <c r="L1572" s="17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13.3497</v>
      </c>
      <c r="C1573" s="2">
        <f>RSI!I1573</f>
        <v>29.720728162884654</v>
      </c>
      <c r="D1573" s="2">
        <f>MACD!E1573</f>
        <v>0.29616274305975843</v>
      </c>
      <c r="E1573" s="2">
        <f>MACD!F1573</f>
        <v>3.3004897494073343E-2</v>
      </c>
      <c r="F1573" s="2">
        <f>'Moving Avg'!D1573</f>
        <v>13.615979999999999</v>
      </c>
      <c r="G1573" s="2">
        <f>'Moving Avg'!F1573</f>
        <v>14.330824999999995</v>
      </c>
      <c r="H1573" s="2">
        <f>'Moving Avg'!G1573</f>
        <v>13.936091999999999</v>
      </c>
      <c r="I1573" s="2">
        <f>'Moving Avg'!H1573</f>
        <v>13.351024000000002</v>
      </c>
      <c r="J1573" s="17" t="str">
        <f>OBV!F1573</f>
        <v>BEARISH</v>
      </c>
      <c r="K1573" s="17" t="str">
        <f>OBV!G1573</f>
        <v>WEAK</v>
      </c>
      <c r="L1573" s="17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13.1219</v>
      </c>
      <c r="C1574" s="2">
        <f>RSI!I1574</f>
        <v>26.553263863892028</v>
      </c>
      <c r="D1574" s="2">
        <f>MACD!E1574</f>
        <v>0.4355044790339857</v>
      </c>
      <c r="E1574" s="2">
        <f>MACD!F1574</f>
        <v>0.11350481380205582</v>
      </c>
      <c r="F1574" s="2">
        <f>'Moving Avg'!D1574</f>
        <v>13.425180000000001</v>
      </c>
      <c r="G1574" s="2">
        <f>'Moving Avg'!F1574</f>
        <v>14.274934999999996</v>
      </c>
      <c r="H1574" s="2">
        <f>'Moving Avg'!G1574</f>
        <v>13.931536000000001</v>
      </c>
      <c r="I1574" s="2">
        <f>'Moving Avg'!H1574</f>
        <v>13.356061000000002</v>
      </c>
      <c r="J1574" s="17" t="str">
        <f>OBV!F1574</f>
        <v>BEARISH</v>
      </c>
      <c r="K1574" s="17" t="str">
        <f>OBV!G1574</f>
        <v>WEAK</v>
      </c>
      <c r="L1574" s="17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12.83</v>
      </c>
      <c r="C1575" s="2">
        <f>RSI!I1575</f>
        <v>23.148819848345937</v>
      </c>
      <c r="D1575" s="2">
        <f>MACD!E1575</f>
        <v>0.58424681372565779</v>
      </c>
      <c r="E1575" s="2">
        <f>MACD!F1575</f>
        <v>0.20765321378677623</v>
      </c>
      <c r="F1575" s="2">
        <f>'Moving Avg'!D1575</f>
        <v>13.21444</v>
      </c>
      <c r="G1575" s="2">
        <f>'Moving Avg'!F1575</f>
        <v>14.208009999999996</v>
      </c>
      <c r="H1575" s="2">
        <f>'Moving Avg'!G1575</f>
        <v>13.921854000000002</v>
      </c>
      <c r="I1575" s="2">
        <f>'Moving Avg'!H1575</f>
        <v>13.359912500000002</v>
      </c>
      <c r="J1575" s="17" t="str">
        <f>OBV!F1575</f>
        <v>BEARISH</v>
      </c>
      <c r="K1575" s="17" t="str">
        <f>OBV!G1575</f>
        <v>WEAK</v>
      </c>
      <c r="L1575" s="17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12.651999999999999</v>
      </c>
      <c r="C1576" s="2">
        <f>RSI!I1576</f>
        <v>21.351111005011802</v>
      </c>
      <c r="D1576" s="2">
        <f>MACD!E1576</f>
        <v>0.7436683373305204</v>
      </c>
      <c r="E1576" s="2">
        <f>MACD!F1576</f>
        <v>0.31485623849552508</v>
      </c>
      <c r="F1576" s="2">
        <f>'Moving Avg'!D1576</f>
        <v>13.060659999999999</v>
      </c>
      <c r="G1576" s="2">
        <f>'Moving Avg'!F1576</f>
        <v>14.128979999999999</v>
      </c>
      <c r="H1576" s="2">
        <f>'Moving Avg'!G1576</f>
        <v>13.905764</v>
      </c>
      <c r="I1576" s="2">
        <f>'Moving Avg'!H1576</f>
        <v>13.362874000000003</v>
      </c>
      <c r="J1576" s="17" t="str">
        <f>OBV!F1576</f>
        <v>BEARISH</v>
      </c>
      <c r="K1576" s="17" t="str">
        <f>OBV!G1576</f>
        <v>WEAK</v>
      </c>
      <c r="L1576" s="17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12.780099999999999</v>
      </c>
      <c r="C1577" s="2">
        <f>RSI!I1577</f>
        <v>25.816037734180227</v>
      </c>
      <c r="D1577" s="2">
        <f>MACD!E1577</f>
        <v>0.85490721380349832</v>
      </c>
      <c r="E1577" s="2">
        <f>MACD!F1577</f>
        <v>0.42286643355711973</v>
      </c>
      <c r="F1577" s="2">
        <f>'Moving Avg'!D1577</f>
        <v>12.94674</v>
      </c>
      <c r="G1577" s="2">
        <f>'Moving Avg'!F1577</f>
        <v>14.038914999999999</v>
      </c>
      <c r="H1577" s="2">
        <f>'Moving Avg'!G1577</f>
        <v>13.895083999999997</v>
      </c>
      <c r="I1577" s="2">
        <f>'Moving Avg'!H1577</f>
        <v>13.366202000000001</v>
      </c>
      <c r="J1577" s="17" t="str">
        <f>OBV!F1577</f>
        <v>BEARISH</v>
      </c>
      <c r="K1577" s="17" t="str">
        <f>OBV!G1577</f>
        <v>WEAK</v>
      </c>
      <c r="L1577" s="17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12.7659</v>
      </c>
      <c r="C1578" s="2">
        <f>RSI!I1578</f>
        <v>25.642256895388115</v>
      </c>
      <c r="D1578" s="2">
        <f>MACD!E1578</f>
        <v>0.9236327470651915</v>
      </c>
      <c r="E1578" s="2">
        <f>MACD!F1578</f>
        <v>0.52301969625873412</v>
      </c>
      <c r="F1578" s="2">
        <f>'Moving Avg'!D1578</f>
        <v>12.829980000000001</v>
      </c>
      <c r="G1578" s="2">
        <f>'Moving Avg'!F1578</f>
        <v>13.954545</v>
      </c>
      <c r="H1578" s="2">
        <f>'Moving Avg'!G1578</f>
        <v>13.882695999999996</v>
      </c>
      <c r="I1578" s="2">
        <f>'Moving Avg'!H1578</f>
        <v>13.369267000000002</v>
      </c>
      <c r="J1578" s="17" t="str">
        <f>OBV!F1578</f>
        <v>BEARISH</v>
      </c>
      <c r="K1578" s="17" t="str">
        <f>OBV!G1578</f>
        <v>WEAK</v>
      </c>
      <c r="L1578" s="17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12.929600000000001</v>
      </c>
      <c r="C1579" s="2">
        <f>RSI!I1579</f>
        <v>31.377159066458702</v>
      </c>
      <c r="D1579" s="2">
        <f>MACD!E1579</f>
        <v>0.89570907372817032</v>
      </c>
      <c r="E1579" s="2">
        <f>MACD!F1579</f>
        <v>0.59755757175262136</v>
      </c>
      <c r="F1579" s="2">
        <f>'Moving Avg'!D1579</f>
        <v>12.79152</v>
      </c>
      <c r="G1579" s="2">
        <f>'Moving Avg'!F1579</f>
        <v>13.874799999999999</v>
      </c>
      <c r="H1579" s="2">
        <f>'Moving Avg'!G1579</f>
        <v>13.874863999999997</v>
      </c>
      <c r="I1579" s="2">
        <f>'Moving Avg'!H1579</f>
        <v>13.373616500000002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13.0649</v>
      </c>
      <c r="C1580" s="2">
        <f>RSI!I1580</f>
        <v>35.785419694210916</v>
      </c>
      <c r="D1580" s="2">
        <f>MACD!E1580</f>
        <v>0.83709583594300341</v>
      </c>
      <c r="E1580" s="2">
        <f>MACD!F1580</f>
        <v>0.64546522459069777</v>
      </c>
      <c r="F1580" s="2">
        <f>'Moving Avg'!D1580</f>
        <v>12.8385</v>
      </c>
      <c r="G1580" s="2">
        <f>'Moving Avg'!F1580</f>
        <v>13.803600000000003</v>
      </c>
      <c r="H1580" s="2">
        <f>'Moving Avg'!G1580</f>
        <v>13.869879999999998</v>
      </c>
      <c r="I1580" s="2">
        <f>'Moving Avg'!H1580</f>
        <v>13.378423</v>
      </c>
      <c r="J1580" s="17" t="str">
        <f>OBV!F1580</f>
        <v>BEARISH</v>
      </c>
      <c r="K1580" s="17" t="str">
        <f>OBV!G1580</f>
        <v>NEUTRAL</v>
      </c>
      <c r="L1580" s="17" t="str">
        <f>OBV!H1580</f>
        <v>BEARISH DIVERGENCE</v>
      </c>
    </row>
    <row r="1581" spans="1:12" ht="13.5" x14ac:dyDescent="0.25">
      <c r="A1581" s="3">
        <f>RSI!A1581</f>
        <v>44313</v>
      </c>
      <c r="B1581" s="2">
        <f>RSI!B1581</f>
        <v>13.242900000000001</v>
      </c>
      <c r="C1581" s="2">
        <f>RSI!I1581</f>
        <v>41.142263857869771</v>
      </c>
      <c r="D1581" s="2">
        <f>MACD!E1581</f>
        <v>0.70658009880712669</v>
      </c>
      <c r="E1581" s="2">
        <f>MACD!F1581</f>
        <v>0.6576881994339836</v>
      </c>
      <c r="F1581" s="2">
        <f>'Moving Avg'!D1581</f>
        <v>12.95668</v>
      </c>
      <c r="G1581" s="2">
        <f>'Moving Avg'!F1581</f>
        <v>13.741300000000001</v>
      </c>
      <c r="H1581" s="2">
        <f>'Moving Avg'!G1581</f>
        <v>13.868171999999998</v>
      </c>
      <c r="I1581" s="2">
        <f>'Moving Avg'!H1581</f>
        <v>13.383791</v>
      </c>
      <c r="J1581" s="17" t="str">
        <f>OBV!F1581</f>
        <v>BULLISH</v>
      </c>
      <c r="K1581" s="17" t="str">
        <f>OBV!G1581</f>
        <v>STRONG</v>
      </c>
      <c r="L1581" s="17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13.385300000000001</v>
      </c>
      <c r="C1582" s="2">
        <f>RSI!I1582</f>
        <v>45.088756632670034</v>
      </c>
      <c r="D1582" s="2">
        <f>MACD!E1582</f>
        <v>0.57679848026697123</v>
      </c>
      <c r="E1582" s="2">
        <f>MACD!F1582</f>
        <v>0.64151025560058117</v>
      </c>
      <c r="F1582" s="2">
        <f>'Moving Avg'!D1582</f>
        <v>13.077719999999999</v>
      </c>
      <c r="G1582" s="2">
        <f>'Moving Avg'!F1582</f>
        <v>13.681495000000002</v>
      </c>
      <c r="H1582" s="2">
        <f>'Moving Avg'!G1582</f>
        <v>13.866035999999998</v>
      </c>
      <c r="I1582" s="2">
        <f>'Moving Avg'!H1582</f>
        <v>13.389596500000003</v>
      </c>
      <c r="J1582" s="17" t="str">
        <f>OBV!F1582</f>
        <v>BULLISH</v>
      </c>
      <c r="K1582" s="17" t="str">
        <f>OBV!G1582</f>
        <v>STRONG</v>
      </c>
      <c r="L1582" s="17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13.549099999999999</v>
      </c>
      <c r="C1583" s="2">
        <f>RSI!I1583</f>
        <v>49.299946005752474</v>
      </c>
      <c r="D1583" s="2">
        <f>MACD!E1583</f>
        <v>0.45600549160711168</v>
      </c>
      <c r="E1583" s="2">
        <f>MACD!F1583</f>
        <v>0.60440930280188732</v>
      </c>
      <c r="F1583" s="2">
        <f>'Moving Avg'!D1583</f>
        <v>13.234360000000001</v>
      </c>
      <c r="G1583" s="2">
        <f>'Moving Avg'!F1583</f>
        <v>13.623470000000001</v>
      </c>
      <c r="H1583" s="2">
        <f>'Moving Avg'!G1583</f>
        <v>13.868599999999997</v>
      </c>
      <c r="I1583" s="2">
        <f>'Moving Avg'!H1583</f>
        <v>13.396495500000004</v>
      </c>
      <c r="J1583" s="17" t="str">
        <f>OBV!F1583</f>
        <v>BULLISH</v>
      </c>
      <c r="K1583" s="17" t="str">
        <f>OBV!G1583</f>
        <v>STRONG</v>
      </c>
      <c r="L1583" s="17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13.9549</v>
      </c>
      <c r="C1584" s="2">
        <f>RSI!I1584</f>
        <v>57.911635668370643</v>
      </c>
      <c r="D1584" s="2">
        <f>MACD!E1584</f>
        <v>0.28879268862166896</v>
      </c>
      <c r="E1584" s="2">
        <f>MACD!F1584</f>
        <v>0.54128597996584371</v>
      </c>
      <c r="F1584" s="2">
        <f>'Moving Avg'!D1584</f>
        <v>13.439419999999998</v>
      </c>
      <c r="G1584" s="2">
        <f>'Moving Avg'!F1584</f>
        <v>13.578969999999998</v>
      </c>
      <c r="H1584" s="2">
        <f>'Moving Avg'!G1584</f>
        <v>13.879137999999996</v>
      </c>
      <c r="I1584" s="2">
        <f>'Moving Avg'!H1584</f>
        <v>13.405971500000005</v>
      </c>
      <c r="J1584" s="17" t="str">
        <f>OBV!F1584</f>
        <v>BULLISH</v>
      </c>
      <c r="K1584" s="17" t="str">
        <f>OBV!G1584</f>
        <v>STRONG</v>
      </c>
      <c r="L1584" s="17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14.011900000000001</v>
      </c>
      <c r="C1585" s="2">
        <f>RSI!I1585</f>
        <v>58.965954067681693</v>
      </c>
      <c r="D1585" s="2">
        <f>MACD!E1585</f>
        <v>9.5871630002058339E-2</v>
      </c>
      <c r="E1585" s="2">
        <f>MACD!F1585</f>
        <v>0.45220310997308666</v>
      </c>
      <c r="F1585" s="2">
        <f>'Moving Avg'!D1585</f>
        <v>13.628820000000001</v>
      </c>
      <c r="G1585" s="2">
        <f>'Moving Avg'!F1585</f>
        <v>13.536255000000001</v>
      </c>
      <c r="H1585" s="2">
        <f>'Moving Avg'!G1585</f>
        <v>13.890245999999998</v>
      </c>
      <c r="I1585" s="2">
        <f>'Moving Avg'!H1585</f>
        <v>13.415732500000006</v>
      </c>
      <c r="J1585" s="17" t="str">
        <f>OBV!F1585</f>
        <v>BULLISH</v>
      </c>
      <c r="K1585" s="17" t="str">
        <f>OBV!G1585</f>
        <v>STRONG</v>
      </c>
      <c r="L1585" s="17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13.5989</v>
      </c>
      <c r="C1586" s="2">
        <f>RSI!I1586</f>
        <v>49.32468994143688</v>
      </c>
      <c r="D1586" s="2">
        <f>MACD!E1586</f>
        <v>-6.6630870397943909E-2</v>
      </c>
      <c r="E1586" s="2">
        <f>MACD!F1586</f>
        <v>0.34843631389888052</v>
      </c>
      <c r="F1586" s="2">
        <f>'Moving Avg'!D1586</f>
        <v>13.70002</v>
      </c>
      <c r="G1586" s="2">
        <f>'Moving Avg'!F1586</f>
        <v>13.468615</v>
      </c>
      <c r="H1586" s="2">
        <f>'Moving Avg'!G1586</f>
        <v>13.892097999999997</v>
      </c>
      <c r="I1586" s="2">
        <f>'Moving Avg'!H1586</f>
        <v>13.423428500000007</v>
      </c>
      <c r="J1586" s="17" t="str">
        <f>OBV!F1586</f>
        <v>BULLISH</v>
      </c>
      <c r="K1586" s="17" t="str">
        <f>OBV!G1586</f>
        <v>STRONG</v>
      </c>
      <c r="L1586" s="17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13.3782</v>
      </c>
      <c r="C1587" s="2">
        <f>RSI!I1587</f>
        <v>45.082611622086297</v>
      </c>
      <c r="D1587" s="2">
        <f>MACD!E1587</f>
        <v>-0.16792336079227077</v>
      </c>
      <c r="E1587" s="2">
        <f>MACD!F1587</f>
        <v>0.24516437896065027</v>
      </c>
      <c r="F1587" s="2">
        <f>'Moving Avg'!D1587</f>
        <v>13.698599999999999</v>
      </c>
      <c r="G1587" s="2">
        <f>'Moving Avg'!F1587</f>
        <v>13.39706</v>
      </c>
      <c r="H1587" s="2">
        <f>'Moving Avg'!G1587</f>
        <v>13.889535999999996</v>
      </c>
      <c r="I1587" s="2">
        <f>'Moving Avg'!H1587</f>
        <v>13.42974700000001</v>
      </c>
      <c r="J1587" s="17" t="str">
        <f>OBV!F1587</f>
        <v>BULLISH</v>
      </c>
      <c r="K1587" s="17" t="str">
        <f>OBV!G1587</f>
        <v>NEUTRAL</v>
      </c>
      <c r="L1587" s="17" t="str">
        <f>OBV!H1587</f>
        <v>BULLISH DIVERGENCE</v>
      </c>
    </row>
    <row r="1588" spans="1:12" ht="13.5" x14ac:dyDescent="0.25">
      <c r="A1588" s="3">
        <f>RSI!A1588</f>
        <v>44322</v>
      </c>
      <c r="B1588" s="2">
        <f>RSI!B1588</f>
        <v>13.363899999999999</v>
      </c>
      <c r="C1588" s="2">
        <f>RSI!I1588</f>
        <v>44.813679111471579</v>
      </c>
      <c r="D1588" s="2">
        <f>MACD!E1588</f>
        <v>-0.25331122807224382</v>
      </c>
      <c r="E1588" s="2">
        <f>MACD!F1588</f>
        <v>0.14546925755407147</v>
      </c>
      <c r="F1588" s="2">
        <f>'Moving Avg'!D1588</f>
        <v>13.66156</v>
      </c>
      <c r="G1588" s="2">
        <f>'Moving Avg'!F1588</f>
        <v>13.335469999999997</v>
      </c>
      <c r="H1588" s="2">
        <f>'Moving Avg'!G1588</f>
        <v>13.887399999999992</v>
      </c>
      <c r="I1588" s="2">
        <f>'Moving Avg'!H1588</f>
        <v>13.435060500000006</v>
      </c>
      <c r="J1588" s="17" t="str">
        <f>OBV!F1588</f>
        <v>BEARISH</v>
      </c>
      <c r="K1588" s="17" t="str">
        <f>OBV!G1588</f>
        <v>NEUTRAL</v>
      </c>
      <c r="L1588" s="17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13.242900000000001</v>
      </c>
      <c r="C1589" s="2">
        <f>RSI!I1589</f>
        <v>42.503261366436746</v>
      </c>
      <c r="D1589" s="2">
        <f>MACD!E1589</f>
        <v>-0.28999105311413409</v>
      </c>
      <c r="E1589" s="2">
        <f>MACD!F1589</f>
        <v>5.8377195420430371E-2</v>
      </c>
      <c r="F1589" s="2">
        <f>'Moving Avg'!D1589</f>
        <v>13.519160000000003</v>
      </c>
      <c r="G1589" s="2">
        <f>'Moving Avg'!F1589</f>
        <v>13.293820000000002</v>
      </c>
      <c r="H1589" s="2">
        <f>'Moving Avg'!G1589</f>
        <v>13.882131999999991</v>
      </c>
      <c r="I1589" s="2">
        <f>'Moving Avg'!H1589</f>
        <v>13.439872000000006</v>
      </c>
      <c r="J1589" s="17" t="str">
        <f>OBV!F1589</f>
        <v>BEARISH</v>
      </c>
      <c r="K1589" s="17" t="str">
        <f>OBV!G1589</f>
        <v>WEAK</v>
      </c>
      <c r="L1589" s="17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13.2287</v>
      </c>
      <c r="C1590" s="2">
        <f>RSI!I1590</f>
        <v>42.228111549020959</v>
      </c>
      <c r="D1590" s="2">
        <f>MACD!E1590</f>
        <v>-0.29712720033368889</v>
      </c>
      <c r="E1590" s="2">
        <f>MACD!F1590</f>
        <v>-1.2723683730393481E-2</v>
      </c>
      <c r="F1590" s="2">
        <f>'Moving Avg'!D1590</f>
        <v>13.36252</v>
      </c>
      <c r="G1590" s="2">
        <f>'Moving Avg'!F1590</f>
        <v>13.261069999999998</v>
      </c>
      <c r="H1590" s="2">
        <f>'Moving Avg'!G1590</f>
        <v>13.878999999999992</v>
      </c>
      <c r="I1590" s="2">
        <f>'Moving Avg'!H1590</f>
        <v>13.444612500000011</v>
      </c>
      <c r="J1590" s="17" t="str">
        <f>OBV!F1590</f>
        <v>BEARISH</v>
      </c>
      <c r="K1590" s="17" t="str">
        <f>OBV!G1590</f>
        <v>WEAK</v>
      </c>
      <c r="L1590" s="17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13.4565</v>
      </c>
      <c r="C1591" s="2">
        <f>RSI!I1591</f>
        <v>48.03938503545303</v>
      </c>
      <c r="D1591" s="2">
        <f>MACD!E1591</f>
        <v>-0.2906882592625859</v>
      </c>
      <c r="E1591" s="2">
        <f>MACD!F1591</f>
        <v>-6.8316598836831971E-2</v>
      </c>
      <c r="F1591" s="2">
        <f>'Moving Avg'!D1591</f>
        <v>13.334040000000002</v>
      </c>
      <c r="G1591" s="2">
        <f>'Moving Avg'!F1591</f>
        <v>13.262849999999997</v>
      </c>
      <c r="H1591" s="2">
        <f>'Moving Avg'!G1591</f>
        <v>13.877717999999993</v>
      </c>
      <c r="I1591" s="2">
        <f>'Moving Avg'!H1591</f>
        <v>13.449952500000006</v>
      </c>
      <c r="J1591" s="17" t="str">
        <f>OBV!F1591</f>
        <v>BEARISH</v>
      </c>
      <c r="K1591" s="17" t="str">
        <f>OBV!G1591</f>
        <v>WEAK</v>
      </c>
      <c r="L1591" s="17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13.634499999999999</v>
      </c>
      <c r="C1592" s="2">
        <f>RSI!I1592</f>
        <v>52.094396031383496</v>
      </c>
      <c r="D1592" s="2">
        <f>MACD!E1592</f>
        <v>-0.27604249905858502</v>
      </c>
      <c r="E1592" s="2">
        <f>MACD!F1592</f>
        <v>-0.10986177888118259</v>
      </c>
      <c r="F1592" s="2">
        <f>'Moving Avg'!D1592</f>
        <v>13.385299999999997</v>
      </c>
      <c r="G1592" s="2">
        <f>'Moving Avg'!F1592</f>
        <v>13.277089999999998</v>
      </c>
      <c r="H1592" s="2">
        <f>'Moving Avg'!G1592</f>
        <v>13.878429999999991</v>
      </c>
      <c r="I1592" s="2">
        <f>'Moving Avg'!H1592</f>
        <v>13.456182500000006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13.6701</v>
      </c>
      <c r="C1593" s="2">
        <f>RSI!I1593</f>
        <v>52.88631277839221</v>
      </c>
      <c r="D1593" s="2">
        <f>MACD!E1593</f>
        <v>-0.24169904022002697</v>
      </c>
      <c r="E1593" s="2">
        <f>MACD!F1593</f>
        <v>-0.13622923114895147</v>
      </c>
      <c r="F1593" s="2">
        <f>'Moving Avg'!D1593</f>
        <v>13.446540000000002</v>
      </c>
      <c r="G1593" s="2">
        <f>'Moving Avg'!F1593</f>
        <v>13.293110000000002</v>
      </c>
      <c r="H1593" s="2">
        <f>'Moving Avg'!G1593</f>
        <v>13.878713999999993</v>
      </c>
      <c r="I1593" s="2">
        <f>'Moving Avg'!H1593</f>
        <v>13.462483500000005</v>
      </c>
      <c r="J1593" s="17" t="str">
        <f>OBV!F1593</f>
        <v>BULLISH</v>
      </c>
      <c r="K1593" s="17" t="str">
        <f>OBV!G1593</f>
        <v>STRONG</v>
      </c>
      <c r="L1593" s="17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13.741300000000001</v>
      </c>
      <c r="C1594" s="2">
        <f>RSI!I1594</f>
        <v>54.506111116170914</v>
      </c>
      <c r="D1594" s="2">
        <f>MACD!E1594</f>
        <v>-0.15625958910468896</v>
      </c>
      <c r="E1594" s="2">
        <f>MACD!F1594</f>
        <v>-0.14023530274009899</v>
      </c>
      <c r="F1594" s="2">
        <f>'Moving Avg'!D1594</f>
        <v>13.54622</v>
      </c>
      <c r="G1594" s="2">
        <f>'Moving Avg'!F1594</f>
        <v>13.324079999999999</v>
      </c>
      <c r="H1594" s="2">
        <f>'Moving Avg'!G1594</f>
        <v>13.873445999999996</v>
      </c>
      <c r="I1594" s="2">
        <f>'Moving Avg'!H1594</f>
        <v>13.469069500000005</v>
      </c>
      <c r="J1594" s="17" t="str">
        <f>OBV!F1594</f>
        <v>BULLISH</v>
      </c>
      <c r="K1594" s="17" t="str">
        <f>OBV!G1594</f>
        <v>STRONG</v>
      </c>
      <c r="L1594" s="17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13.9549</v>
      </c>
      <c r="C1595" s="2">
        <f>RSI!I1595</f>
        <v>59.054201977995142</v>
      </c>
      <c r="D1595" s="2">
        <f>MACD!E1595</f>
        <v>-9.2157915562989245E-2</v>
      </c>
      <c r="E1595" s="2">
        <f>MACD!F1595</f>
        <v>-0.13061982530467703</v>
      </c>
      <c r="F1595" s="2">
        <f>'Moving Avg'!D1595</f>
        <v>13.691460000000001</v>
      </c>
      <c r="G1595" s="2">
        <f>'Moving Avg'!F1595</f>
        <v>13.380324999999999</v>
      </c>
      <c r="H1595" s="2">
        <f>'Moving Avg'!G1595</f>
        <v>13.872021999999994</v>
      </c>
      <c r="I1595" s="2">
        <f>'Moving Avg'!H1595</f>
        <v>13.476723500000006</v>
      </c>
      <c r="J1595" s="17" t="str">
        <f>OBV!F1595</f>
        <v>BULLISH</v>
      </c>
      <c r="K1595" s="17" t="str">
        <f>OBV!G1595</f>
        <v>STRONG</v>
      </c>
      <c r="L1595" s="17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13.9976</v>
      </c>
      <c r="C1596" s="2">
        <f>RSI!I1596</f>
        <v>59.916880320760576</v>
      </c>
      <c r="D1596" s="2">
        <f>MACD!E1596</f>
        <v>-0.10693742585866062</v>
      </c>
      <c r="E1596" s="2">
        <f>MACD!F1596</f>
        <v>-0.12588334541547375</v>
      </c>
      <c r="F1596" s="2">
        <f>'Moving Avg'!D1596</f>
        <v>13.79968</v>
      </c>
      <c r="G1596" s="2">
        <f>'Moving Avg'!F1596</f>
        <v>13.447604999999999</v>
      </c>
      <c r="H1596" s="2">
        <f>'Moving Avg'!G1596</f>
        <v>13.872875999999996</v>
      </c>
      <c r="I1596" s="2">
        <f>'Moving Avg'!H1596</f>
        <v>13.484413000000007</v>
      </c>
      <c r="J1596" s="17" t="str">
        <f>OBV!F1596</f>
        <v>BULLISH</v>
      </c>
      <c r="K1596" s="17" t="str">
        <f>OBV!G1596</f>
        <v>STRONG</v>
      </c>
      <c r="L1596" s="17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13.990500000000001</v>
      </c>
      <c r="C1597" s="2">
        <f>RSI!I1597</f>
        <v>59.691680253140497</v>
      </c>
      <c r="D1597" s="2">
        <f>MACD!E1597</f>
        <v>-0.15526966411471399</v>
      </c>
      <c r="E1597" s="2">
        <f>MACD!F1597</f>
        <v>-0.13176060915532181</v>
      </c>
      <c r="F1597" s="2">
        <f>'Moving Avg'!D1597</f>
        <v>13.87088</v>
      </c>
      <c r="G1597" s="2">
        <f>'Moving Avg'!F1597</f>
        <v>13.508124999999998</v>
      </c>
      <c r="H1597" s="2">
        <f>'Moving Avg'!G1597</f>
        <v>13.871879999999999</v>
      </c>
      <c r="I1597" s="2">
        <f>'Moving Avg'!H1597</f>
        <v>13.491817500000007</v>
      </c>
      <c r="J1597" s="17" t="str">
        <f>OBV!F1597</f>
        <v>BULLISH</v>
      </c>
      <c r="K1597" s="17" t="str">
        <f>OBV!G1597</f>
        <v>STRONG</v>
      </c>
      <c r="L1597" s="17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13.848100000000001</v>
      </c>
      <c r="C1598" s="2">
        <f>RSI!I1598</f>
        <v>55.20968953778091</v>
      </c>
      <c r="D1598" s="2">
        <f>MACD!E1598</f>
        <v>-0.18999697711743835</v>
      </c>
      <c r="E1598" s="2">
        <f>MACD!F1598</f>
        <v>-0.14340788274774513</v>
      </c>
      <c r="F1598" s="2">
        <f>'Moving Avg'!D1598</f>
        <v>13.906480000000002</v>
      </c>
      <c r="G1598" s="2">
        <f>'Moving Avg'!F1598</f>
        <v>13.562235000000001</v>
      </c>
      <c r="H1598" s="2">
        <f>'Moving Avg'!G1598</f>
        <v>13.860204</v>
      </c>
      <c r="I1598" s="2">
        <f>'Moving Avg'!H1598</f>
        <v>13.497691500000007</v>
      </c>
      <c r="J1598" s="17" t="str">
        <f>OBV!F1598</f>
        <v>BULLISH</v>
      </c>
      <c r="K1598" s="17" t="str">
        <f>OBV!G1598</f>
        <v>STRONG</v>
      </c>
      <c r="L1598" s="17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13.7698</v>
      </c>
      <c r="C1599" s="2">
        <f>RSI!I1599</f>
        <v>52.859428670538193</v>
      </c>
      <c r="D1599" s="2">
        <f>MACD!E1599</f>
        <v>-0.23337311149714957</v>
      </c>
      <c r="E1599" s="2">
        <f>MACD!F1599</f>
        <v>-0.16140092849762602</v>
      </c>
      <c r="F1599" s="2">
        <f>'Moving Avg'!D1599</f>
        <v>13.912180000000001</v>
      </c>
      <c r="G1599" s="2">
        <f>'Moving Avg'!F1599</f>
        <v>13.604244999999997</v>
      </c>
      <c r="H1599" s="2">
        <f>'Moving Avg'!G1599</f>
        <v>13.84867</v>
      </c>
      <c r="I1599" s="2">
        <f>'Moving Avg'!H1599</f>
        <v>13.500290500000011</v>
      </c>
      <c r="J1599" s="17" t="str">
        <f>OBV!F1599</f>
        <v>BEARISH</v>
      </c>
      <c r="K1599" s="17" t="str">
        <f>OBV!G1599</f>
        <v>NEUTRAL</v>
      </c>
      <c r="L1599" s="17" t="str">
        <f>OBV!H1599</f>
        <v>BEARISH DIVERGENCE</v>
      </c>
    </row>
    <row r="1600" spans="1:12" ht="13.5" x14ac:dyDescent="0.25">
      <c r="A1600" s="3">
        <f>RSI!A1600</f>
        <v>44343</v>
      </c>
      <c r="B1600" s="2">
        <f>RSI!B1600</f>
        <v>13.7342</v>
      </c>
      <c r="C1600" s="2">
        <f>RSI!I1600</f>
        <v>51.780141738455974</v>
      </c>
      <c r="D1600" s="2">
        <f>MACD!E1600</f>
        <v>-0.27024987647843801</v>
      </c>
      <c r="E1600" s="2">
        <f>MACD!F1600</f>
        <v>-0.18317071809378843</v>
      </c>
      <c r="F1600" s="2">
        <f>'Moving Avg'!D1600</f>
        <v>13.868040000000002</v>
      </c>
      <c r="G1600" s="2">
        <f>'Moving Avg'!F1600</f>
        <v>13.637709999999998</v>
      </c>
      <c r="H1600" s="2">
        <f>'Moving Avg'!G1600</f>
        <v>13.837706000000001</v>
      </c>
      <c r="I1600" s="2">
        <f>'Moving Avg'!H1600</f>
        <v>13.503637000000008</v>
      </c>
      <c r="J1600" s="17" t="str">
        <f>OBV!F1600</f>
        <v>BEARISH</v>
      </c>
      <c r="K1600" s="17" t="str">
        <f>OBV!G1600</f>
        <v>WEAK</v>
      </c>
      <c r="L1600" s="17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13.7271</v>
      </c>
      <c r="C1601" s="2">
        <f>RSI!I1601</f>
        <v>51.554057472411003</v>
      </c>
      <c r="D1601" s="2">
        <f>MACD!E1601</f>
        <v>-0.26625076213069221</v>
      </c>
      <c r="E1601" s="2">
        <f>MACD!F1601</f>
        <v>-0.19978672690116919</v>
      </c>
      <c r="F1601" s="2">
        <f>'Moving Avg'!D1601</f>
        <v>13.813940000000002</v>
      </c>
      <c r="G1601" s="2">
        <f>'Moving Avg'!F1601</f>
        <v>13.66192</v>
      </c>
      <c r="H1601" s="2">
        <f>'Moving Avg'!G1601</f>
        <v>13.831583999999999</v>
      </c>
      <c r="I1601" s="2">
        <f>'Moving Avg'!H1601</f>
        <v>13.507304000000008</v>
      </c>
      <c r="J1601" s="17" t="str">
        <f>OBV!F1601</f>
        <v>BEARISH</v>
      </c>
      <c r="K1601" s="17" t="str">
        <f>OBV!G1601</f>
        <v>WEAK</v>
      </c>
      <c r="L1601" s="17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13.5989</v>
      </c>
      <c r="C1602" s="2">
        <f>RSI!I1602</f>
        <v>47.519522089627877</v>
      </c>
      <c r="D1602" s="2">
        <f>MACD!E1602</f>
        <v>-0.22628620516729292</v>
      </c>
      <c r="E1602" s="2">
        <f>MACD!F1602</f>
        <v>-0.20508662255439397</v>
      </c>
      <c r="F1602" s="2">
        <f>'Moving Avg'!D1602</f>
        <v>13.735620000000001</v>
      </c>
      <c r="G1602" s="2">
        <f>'Moving Avg'!F1602</f>
        <v>13.672599999999999</v>
      </c>
      <c r="H1602" s="2">
        <f>'Moving Avg'!G1602</f>
        <v>13.821616000000001</v>
      </c>
      <c r="I1602" s="2">
        <f>'Moving Avg'!H1602</f>
        <v>13.509119500000008</v>
      </c>
      <c r="J1602" s="17" t="str">
        <f>OBV!F1602</f>
        <v>BEARISH</v>
      </c>
      <c r="K1602" s="17" t="str">
        <f>OBV!G1602</f>
        <v>WEAK</v>
      </c>
      <c r="L1602" s="17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13.5989</v>
      </c>
      <c r="C1603" s="2">
        <f>RSI!I1603</f>
        <v>47.519522089627877</v>
      </c>
      <c r="D1603" s="2">
        <f>MACD!E1603</f>
        <v>-0.1865135613336637</v>
      </c>
      <c r="E1603" s="2">
        <f>MACD!F1603</f>
        <v>-0.20137201031024793</v>
      </c>
      <c r="F1603" s="2">
        <f>'Moving Avg'!D1603</f>
        <v>13.685779999999999</v>
      </c>
      <c r="G1603" s="2">
        <f>'Moving Avg'!F1603</f>
        <v>13.675090000000001</v>
      </c>
      <c r="H1603" s="2">
        <f>'Moving Avg'!G1603</f>
        <v>13.808799999999998</v>
      </c>
      <c r="I1603" s="2">
        <f>'Moving Avg'!H1603</f>
        <v>13.510080500000008</v>
      </c>
      <c r="J1603" s="17" t="str">
        <f>OBV!F1603</f>
        <v>BEARISH</v>
      </c>
      <c r="K1603" s="17" t="str">
        <f>OBV!G1603</f>
        <v>WEAK</v>
      </c>
      <c r="L1603" s="17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13.5847</v>
      </c>
      <c r="C1604" s="2">
        <f>RSI!I1604</f>
        <v>47.046557945266031</v>
      </c>
      <c r="D1604" s="2">
        <f>MACD!E1604</f>
        <v>-0.14041005335764467</v>
      </c>
      <c r="E1604" s="2">
        <f>MACD!F1604</f>
        <v>-0.18917961891972729</v>
      </c>
      <c r="F1604" s="2">
        <f>'Moving Avg'!D1604</f>
        <v>13.648760000000001</v>
      </c>
      <c r="G1604" s="2">
        <f>'Moving Avg'!F1604</f>
        <v>13.656580000000002</v>
      </c>
      <c r="H1604" s="2">
        <f>'Moving Avg'!G1604</f>
        <v>13.7957</v>
      </c>
      <c r="I1604" s="2">
        <f>'Moving Avg'!H1604</f>
        <v>13.509475500000008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13.788500000000001</v>
      </c>
      <c r="C1605" s="2">
        <f>RSI!I1605</f>
        <v>54.106594614892771</v>
      </c>
      <c r="D1605" s="2">
        <f>MACD!E1605</f>
        <v>-8.3139099207114597E-2</v>
      </c>
      <c r="E1605" s="2">
        <f>MACD!F1605</f>
        <v>-0.16797151497720475</v>
      </c>
      <c r="F1605" s="2">
        <f>'Moving Avg'!D1605</f>
        <v>13.65962</v>
      </c>
      <c r="G1605" s="2">
        <f>'Moving Avg'!F1605</f>
        <v>13.645410000000002</v>
      </c>
      <c r="H1605" s="2">
        <f>'Moving Avg'!G1605</f>
        <v>13.7881</v>
      </c>
      <c r="I1605" s="2">
        <f>'Moving Avg'!H1605</f>
        <v>13.510067500000009</v>
      </c>
      <c r="J1605" s="17" t="str">
        <f>OBV!F1605</f>
        <v>BEARISH</v>
      </c>
      <c r="K1605" s="17" t="str">
        <f>OBV!G1605</f>
        <v>WEAK</v>
      </c>
      <c r="L1605" s="17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13.832800000000001</v>
      </c>
      <c r="C1606" s="2">
        <f>RSI!I1606</f>
        <v>55.495587632445911</v>
      </c>
      <c r="D1606" s="2">
        <f>MACD!E1606</f>
        <v>-3.2137193827558974E-2</v>
      </c>
      <c r="E1606" s="2">
        <f>MACD!F1606</f>
        <v>-0.14080465074727561</v>
      </c>
      <c r="F1606" s="2">
        <f>'Moving Avg'!D1606</f>
        <v>13.680760000000001</v>
      </c>
      <c r="G1606" s="2">
        <f>'Moving Avg'!F1606</f>
        <v>13.657105000000001</v>
      </c>
      <c r="H1606" s="2">
        <f>'Moving Avg'!G1606</f>
        <v>13.780104</v>
      </c>
      <c r="I1606" s="2">
        <f>'Moving Avg'!H1606</f>
        <v>13.511272500000009</v>
      </c>
      <c r="J1606" s="17" t="str">
        <f>OBV!F1606</f>
        <v>BEARISH</v>
      </c>
      <c r="K1606" s="17" t="str">
        <f>OBV!G1606</f>
        <v>WEAK</v>
      </c>
      <c r="L1606" s="17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13.8994</v>
      </c>
      <c r="C1607" s="2">
        <f>RSI!I1607</f>
        <v>57.574480610237224</v>
      </c>
      <c r="D1607" s="2">
        <f>MACD!E1607</f>
        <v>4.040221427963786E-3</v>
      </c>
      <c r="E1607" s="2">
        <f>MACD!F1607</f>
        <v>-0.11183567631222774</v>
      </c>
      <c r="F1607" s="2">
        <f>'Moving Avg'!D1607</f>
        <v>13.740859999999998</v>
      </c>
      <c r="G1607" s="2">
        <f>'Moving Avg'!F1607</f>
        <v>13.683165000000002</v>
      </c>
      <c r="H1607" s="2">
        <f>'Moving Avg'!G1607</f>
        <v>13.766464000000003</v>
      </c>
      <c r="I1607" s="2">
        <f>'Moving Avg'!H1607</f>
        <v>13.514306000000008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13.8698</v>
      </c>
      <c r="C1608" s="2">
        <f>RSI!I1608</f>
        <v>56.315386207420168</v>
      </c>
      <c r="D1608" s="2">
        <f>MACD!E1608</f>
        <v>1.3661384703054225E-2</v>
      </c>
      <c r="E1608" s="2">
        <f>MACD!F1608</f>
        <v>-8.6736264109171346E-2</v>
      </c>
      <c r="F1608" s="2">
        <f>'Moving Avg'!D1608</f>
        <v>13.79504</v>
      </c>
      <c r="G1608" s="2">
        <f>'Moving Avg'!F1608</f>
        <v>13.708459999999999</v>
      </c>
      <c r="H1608" s="2">
        <f>'Moving Avg'!G1608</f>
        <v>13.754794000000004</v>
      </c>
      <c r="I1608" s="2">
        <f>'Moving Avg'!H1608</f>
        <v>13.516016500000008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13.7959</v>
      </c>
      <c r="C1609" s="2">
        <f>RSI!I1609</f>
        <v>53.188014834518462</v>
      </c>
      <c r="D1609" s="2">
        <f>MACD!E1609</f>
        <v>1.4224274622820943E-2</v>
      </c>
      <c r="E1609" s="2">
        <f>MACD!F1609</f>
        <v>-6.6544156362772902E-2</v>
      </c>
      <c r="F1609" s="2">
        <f>'Moving Avg'!D1609</f>
        <v>13.837280000000002</v>
      </c>
      <c r="G1609" s="2">
        <f>'Moving Avg'!F1609</f>
        <v>13.73611</v>
      </c>
      <c r="H1609" s="2">
        <f>'Moving Avg'!G1609</f>
        <v>13.740222000000003</v>
      </c>
      <c r="I1609" s="2">
        <f>'Moving Avg'!H1609</f>
        <v>13.517428500000008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13.818</v>
      </c>
      <c r="C1610" s="2">
        <f>RSI!I1610</f>
        <v>54.010528881224758</v>
      </c>
      <c r="D1610" s="2">
        <f>MACD!E1610</f>
        <v>7.0917892366235691E-3</v>
      </c>
      <c r="E1610" s="2">
        <f>MACD!F1610</f>
        <v>-5.1816967242893613E-2</v>
      </c>
      <c r="F1610" s="2">
        <f>'Moving Avg'!D1610</f>
        <v>13.843179999999998</v>
      </c>
      <c r="G1610" s="2">
        <f>'Moving Avg'!F1610</f>
        <v>13.765575000000002</v>
      </c>
      <c r="H1610" s="2">
        <f>'Moving Avg'!G1610</f>
        <v>13.726804000000001</v>
      </c>
      <c r="I1610" s="2">
        <f>'Moving Avg'!H1610</f>
        <v>13.519058000000008</v>
      </c>
      <c r="J1610" s="17" t="str">
        <f>OBV!F1610</f>
        <v>BULLISH</v>
      </c>
      <c r="K1610" s="17" t="str">
        <f>OBV!G1610</f>
        <v>NEUTRAL</v>
      </c>
      <c r="L1610" s="17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13.7959</v>
      </c>
      <c r="C1611" s="2">
        <f>RSI!I1611</f>
        <v>53.007511714430656</v>
      </c>
      <c r="D1611" s="2">
        <f>MACD!E1611</f>
        <v>1.0125851393265606E-3</v>
      </c>
      <c r="E1611" s="2">
        <f>MACD!F1611</f>
        <v>-4.1251056766449579E-2</v>
      </c>
      <c r="F1611" s="2">
        <f>'Moving Avg'!D1611</f>
        <v>13.835800000000001</v>
      </c>
      <c r="G1611" s="2">
        <f>'Moving Avg'!F1611</f>
        <v>13.782545000000002</v>
      </c>
      <c r="H1611" s="2">
        <f>'Moving Avg'!G1611</f>
        <v>13.712944</v>
      </c>
      <c r="I1611" s="2">
        <f>'Moving Avg'!H1611</f>
        <v>13.520577000000008</v>
      </c>
      <c r="J1611" s="17" t="str">
        <f>OBV!F1611</f>
        <v>BEARISH</v>
      </c>
      <c r="K1611" s="17" t="str">
        <f>OBV!G1611</f>
        <v>NEUTRAL</v>
      </c>
      <c r="L1611" s="17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13.8254</v>
      </c>
      <c r="C1612" s="2">
        <f>RSI!I1612</f>
        <v>54.229398537093509</v>
      </c>
      <c r="D1612" s="2">
        <f>MACD!E1612</f>
        <v>-2.645417117780724E-2</v>
      </c>
      <c r="E1612" s="2">
        <f>MACD!F1612</f>
        <v>-3.8291679648721114E-2</v>
      </c>
      <c r="F1612" s="2">
        <f>'Moving Avg'!D1612</f>
        <v>13.821000000000002</v>
      </c>
      <c r="G1612" s="2">
        <f>'Moving Avg'!F1612</f>
        <v>13.792090000000002</v>
      </c>
      <c r="H1612" s="2">
        <f>'Moving Avg'!G1612</f>
        <v>13.697823999999999</v>
      </c>
      <c r="I1612" s="2">
        <f>'Moving Avg'!H1612</f>
        <v>13.522599500000007</v>
      </c>
      <c r="J1612" s="17" t="str">
        <f>OBV!F1612</f>
        <v>BEARISH</v>
      </c>
      <c r="K1612" s="17" t="str">
        <f>OBV!G1612</f>
        <v>NEUTRAL</v>
      </c>
      <c r="L1612" s="17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13.832800000000001</v>
      </c>
      <c r="C1613" s="2">
        <f>RSI!I1613</f>
        <v>54.548657896764368</v>
      </c>
      <c r="D1613" s="2">
        <f>MACD!E1613</f>
        <v>-5.0801582296044145E-2</v>
      </c>
      <c r="E1613" s="2">
        <f>MACD!F1613</f>
        <v>-4.0793660178185726E-2</v>
      </c>
      <c r="F1613" s="2">
        <f>'Moving Avg'!D1613</f>
        <v>13.813600000000003</v>
      </c>
      <c r="G1613" s="2">
        <f>'Moving Avg'!F1613</f>
        <v>13.800225000000001</v>
      </c>
      <c r="H1613" s="2">
        <f>'Moving Avg'!G1613</f>
        <v>13.680287999999997</v>
      </c>
      <c r="I1613" s="2">
        <f>'Moving Avg'!H1613</f>
        <v>13.524837000000009</v>
      </c>
      <c r="J1613" s="17" t="str">
        <f>OBV!F1613</f>
        <v>BEARISH</v>
      </c>
      <c r="K1613" s="17" t="str">
        <f>OBV!G1613</f>
        <v>NEUTRAL</v>
      </c>
      <c r="L1613" s="17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13.855</v>
      </c>
      <c r="C1614" s="2">
        <f>RSI!I1614</f>
        <v>55.550343351479107</v>
      </c>
      <c r="D1614" s="2">
        <f>MACD!E1614</f>
        <v>-7.5792840781318205E-2</v>
      </c>
      <c r="E1614" s="2">
        <f>MACD!F1614</f>
        <v>-4.779349629881223E-2</v>
      </c>
      <c r="F1614" s="2">
        <f>'Moving Avg'!D1614</f>
        <v>13.825419999999999</v>
      </c>
      <c r="G1614" s="2">
        <f>'Moving Avg'!F1614</f>
        <v>13.805910000000001</v>
      </c>
      <c r="H1614" s="2">
        <f>'Moving Avg'!G1614</f>
        <v>13.660489999999998</v>
      </c>
      <c r="I1614" s="2">
        <f>'Moving Avg'!H1614</f>
        <v>13.527078500000007</v>
      </c>
      <c r="J1614" s="17" t="str">
        <f>OBV!F1614</f>
        <v>BULLISH</v>
      </c>
      <c r="K1614" s="17" t="str">
        <f>OBV!G1614</f>
        <v>NEUTRAL</v>
      </c>
      <c r="L1614" s="17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13.8476</v>
      </c>
      <c r="C1615" s="2">
        <f>RSI!I1615</f>
        <v>55.114317221770435</v>
      </c>
      <c r="D1615" s="2">
        <f>MACD!E1615</f>
        <v>-6.5687498104180619E-2</v>
      </c>
      <c r="E1615" s="2">
        <f>MACD!F1615</f>
        <v>-5.1372296659885908E-2</v>
      </c>
      <c r="F1615" s="2">
        <f>'Moving Avg'!D1615</f>
        <v>13.831340000000001</v>
      </c>
      <c r="G1615" s="2">
        <f>'Moving Avg'!F1615</f>
        <v>13.800545</v>
      </c>
      <c r="H1615" s="2">
        <f>'Moving Avg'!G1615</f>
        <v>13.640117999999998</v>
      </c>
      <c r="I1615" s="2">
        <f>'Moving Avg'!H1615</f>
        <v>13.529034000000008</v>
      </c>
      <c r="J1615" s="17" t="str">
        <f>OBV!F1615</f>
        <v>BULLISH</v>
      </c>
      <c r="K1615" s="17" t="str">
        <f>OBV!G1615</f>
        <v>NEUTRAL</v>
      </c>
      <c r="L1615" s="17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13.832800000000001</v>
      </c>
      <c r="C1616" s="2">
        <f>RSI!I1616</f>
        <v>54.198045937438792</v>
      </c>
      <c r="D1616" s="2">
        <f>MACD!E1616</f>
        <v>-4.9783454717770681E-2</v>
      </c>
      <c r="E1616" s="2">
        <f>MACD!F1616</f>
        <v>-5.1054528271462861E-2</v>
      </c>
      <c r="F1616" s="2">
        <f>'Moving Avg'!D1616</f>
        <v>13.83872</v>
      </c>
      <c r="G1616" s="2">
        <f>'Moving Avg'!F1616</f>
        <v>13.792304999999999</v>
      </c>
      <c r="H1616" s="2">
        <f>'Moving Avg'!G1616</f>
        <v>13.617740000000001</v>
      </c>
      <c r="I1616" s="2">
        <f>'Moving Avg'!H1616</f>
        <v>13.53070200000001</v>
      </c>
      <c r="J1616" s="17" t="str">
        <f>OBV!F1616</f>
        <v>BULLISH</v>
      </c>
      <c r="K1616" s="17" t="str">
        <f>OBV!G1616</f>
        <v>NEUTRAL</v>
      </c>
      <c r="L1616" s="17" t="str">
        <f>OBV!H1616</f>
        <v>CONFIRMED BULLISH</v>
      </c>
    </row>
    <row r="1617" spans="1:12" ht="13.5" x14ac:dyDescent="0.25">
      <c r="A1617" s="3">
        <f>RSI!A1617</f>
        <v>44368</v>
      </c>
      <c r="B1617" s="2">
        <f>RSI!B1617</f>
        <v>13.8254</v>
      </c>
      <c r="C1617" s="2">
        <f>RSI!I1617</f>
        <v>53.717176133708719</v>
      </c>
      <c r="D1617" s="2">
        <f>MACD!E1617</f>
        <v>-2.5961387053571983E-2</v>
      </c>
      <c r="E1617" s="2">
        <f>MACD!F1617</f>
        <v>-4.6035900027884685E-2</v>
      </c>
      <c r="F1617" s="2">
        <f>'Moving Avg'!D1617</f>
        <v>13.83872</v>
      </c>
      <c r="G1617" s="2">
        <f>'Moving Avg'!F1617</f>
        <v>13.784049999999999</v>
      </c>
      <c r="H1617" s="2">
        <f>'Moving Avg'!G1617</f>
        <v>13.598061999999997</v>
      </c>
      <c r="I1617" s="2">
        <f>'Moving Avg'!H1617</f>
        <v>13.532190500000011</v>
      </c>
      <c r="J1617" s="17" t="str">
        <f>OBV!F1617</f>
        <v>BULLISH</v>
      </c>
      <c r="K1617" s="17" t="str">
        <f>OBV!G1617</f>
        <v>NEUTRAL</v>
      </c>
      <c r="L1617" s="17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13.8254</v>
      </c>
      <c r="C1618" s="2">
        <f>RSI!I1618</f>
        <v>53.717176133708712</v>
      </c>
      <c r="D1618" s="2">
        <f>MACD!E1618</f>
        <v>-1.0712058974172933E-2</v>
      </c>
      <c r="E1618" s="2">
        <f>MACD!F1618</f>
        <v>-3.8971131817142332E-2</v>
      </c>
      <c r="F1618" s="2">
        <f>'Moving Avg'!D1618</f>
        <v>13.83724</v>
      </c>
      <c r="G1618" s="2">
        <f>'Moving Avg'!F1618</f>
        <v>13.782914999999997</v>
      </c>
      <c r="H1618" s="2">
        <f>'Moving Avg'!G1618</f>
        <v>13.582655999999995</v>
      </c>
      <c r="I1618" s="2">
        <f>'Moving Avg'!H1618</f>
        <v>13.533679000000014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13.788500000000001</v>
      </c>
      <c r="C1619" s="2">
        <f>RSI!I1619</f>
        <v>51.095433945112283</v>
      </c>
      <c r="D1619" s="2">
        <f>MACD!E1619</f>
        <v>-6.7724194934566384E-3</v>
      </c>
      <c r="E1619" s="2">
        <f>MACD!F1619</f>
        <v>-3.2531389352405196E-2</v>
      </c>
      <c r="F1619" s="2">
        <f>'Moving Avg'!D1619</f>
        <v>13.823940000000002</v>
      </c>
      <c r="G1619" s="2">
        <f>'Moving Avg'!F1619</f>
        <v>13.783849999999997</v>
      </c>
      <c r="H1619" s="2">
        <f>'Moving Avg'!G1619</f>
        <v>13.576907999999998</v>
      </c>
      <c r="I1619" s="2">
        <f>'Moving Avg'!H1619</f>
        <v>13.534983000000013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13.684900000000001</v>
      </c>
      <c r="C1620" s="2">
        <f>RSI!I1620</f>
        <v>44.524937301222842</v>
      </c>
      <c r="D1620" s="2">
        <f>MACD!E1620</f>
        <v>7.549775763436628E-3</v>
      </c>
      <c r="E1620" s="2">
        <f>MACD!F1620</f>
        <v>-2.4515156329236832E-2</v>
      </c>
      <c r="F1620" s="2">
        <f>'Moving Avg'!D1620</f>
        <v>13.791400000000001</v>
      </c>
      <c r="G1620" s="2">
        <f>'Moving Avg'!F1620</f>
        <v>13.781385</v>
      </c>
      <c r="H1620" s="2">
        <f>'Moving Avg'!G1620</f>
        <v>13.572931999999996</v>
      </c>
      <c r="I1620" s="2">
        <f>'Moving Avg'!H1620</f>
        <v>13.535804500000015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13.684900000000001</v>
      </c>
      <c r="C1621" s="2">
        <f>RSI!I1621</f>
        <v>44.524937301222849</v>
      </c>
      <c r="D1621" s="2">
        <f>MACD!E1621</f>
        <v>1.6801640699597442E-2</v>
      </c>
      <c r="E1621" s="2">
        <f>MACD!F1621</f>
        <v>-1.625179692346998E-2</v>
      </c>
      <c r="F1621" s="2">
        <f>'Moving Avg'!D1621</f>
        <v>13.76182</v>
      </c>
      <c r="G1621" s="2">
        <f>'Moving Avg'!F1621</f>
        <v>13.779275000000002</v>
      </c>
      <c r="H1621" s="2">
        <f>'Moving Avg'!G1621</f>
        <v>13.578211999999994</v>
      </c>
      <c r="I1621" s="2">
        <f>'Moving Avg'!H1621</f>
        <v>13.536768500000015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13.6035</v>
      </c>
      <c r="C1622" s="2">
        <f>RSI!I1622</f>
        <v>39.85478934186947</v>
      </c>
      <c r="D1622" s="2">
        <f>MACD!E1622</f>
        <v>3.5691829573233136E-2</v>
      </c>
      <c r="E1622" s="2">
        <f>MACD!F1622</f>
        <v>-5.8630716241293577E-3</v>
      </c>
      <c r="F1622" s="2">
        <f>'Moving Avg'!D1622</f>
        <v>13.71744</v>
      </c>
      <c r="G1622" s="2">
        <f>'Moving Avg'!F1622</f>
        <v>13.779504999999997</v>
      </c>
      <c r="H1622" s="2">
        <f>'Moving Avg'!G1622</f>
        <v>13.583287999999996</v>
      </c>
      <c r="I1622" s="2">
        <f>'Moving Avg'!H1622</f>
        <v>13.537396500000014</v>
      </c>
      <c r="J1622" s="17" t="str">
        <f>OBV!F1622</f>
        <v>BEARISH</v>
      </c>
      <c r="K1622" s="17" t="str">
        <f>OBV!G1622</f>
        <v>NEUTRAL</v>
      </c>
      <c r="L1622" s="17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13.536899999999999</v>
      </c>
      <c r="C1623" s="2">
        <f>RSI!I1623</f>
        <v>36.48305727615088</v>
      </c>
      <c r="D1623" s="2">
        <f>MACD!E1623</f>
        <v>5.8685660405018325E-2</v>
      </c>
      <c r="E1623" s="2">
        <f>MACD!F1623</f>
        <v>7.0466747817001796E-3</v>
      </c>
      <c r="F1623" s="2">
        <f>'Moving Avg'!D1623</f>
        <v>13.659740000000003</v>
      </c>
      <c r="G1623" s="2">
        <f>'Moving Avg'!F1623</f>
        <v>13.776405</v>
      </c>
      <c r="H1623" s="2">
        <f>'Moving Avg'!G1623</f>
        <v>13.587031999999999</v>
      </c>
      <c r="I1623" s="2">
        <f>'Moving Avg'!H1623</f>
        <v>13.537656000000016</v>
      </c>
      <c r="J1623" s="17" t="str">
        <f>OBV!F1623</f>
        <v>BEARISH</v>
      </c>
      <c r="K1623" s="17" t="str">
        <f>OBV!G1623</f>
        <v>WEAK</v>
      </c>
      <c r="L1623" s="17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13.5222</v>
      </c>
      <c r="C1624" s="2">
        <f>RSI!I1624</f>
        <v>35.763865390535045</v>
      </c>
      <c r="D1624" s="2">
        <f>MACD!E1624</f>
        <v>8.3908340852657304E-2</v>
      </c>
      <c r="E1624" s="2">
        <f>MACD!F1624</f>
        <v>2.2419007995891603E-2</v>
      </c>
      <c r="F1624" s="2">
        <f>'Moving Avg'!D1624</f>
        <v>13.606479999999999</v>
      </c>
      <c r="G1624" s="2">
        <f>'Moving Avg'!F1624</f>
        <v>13.77328</v>
      </c>
      <c r="H1624" s="2">
        <f>'Moving Avg'!G1624</f>
        <v>13.595037999999997</v>
      </c>
      <c r="I1624" s="2">
        <f>'Moving Avg'!H1624</f>
        <v>13.537308000000014</v>
      </c>
      <c r="J1624" s="17" t="str">
        <f>OBV!F1624</f>
        <v>BEARISH</v>
      </c>
      <c r="K1624" s="17" t="str">
        <f>OBV!G1624</f>
        <v>WEAK</v>
      </c>
      <c r="L1624" s="17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13.5</v>
      </c>
      <c r="C1625" s="2">
        <f>RSI!I1625</f>
        <v>34.65286794498067</v>
      </c>
      <c r="D1625" s="2">
        <f>MACD!E1625</f>
        <v>0.10701205526772917</v>
      </c>
      <c r="E1625" s="2">
        <f>MACD!F1625</f>
        <v>3.9337617450259113E-2</v>
      </c>
      <c r="F1625" s="2">
        <f>'Moving Avg'!D1625</f>
        <v>13.5695</v>
      </c>
      <c r="G1625" s="2">
        <f>'Moving Avg'!F1625</f>
        <v>13.758855000000001</v>
      </c>
      <c r="H1625" s="2">
        <f>'Moving Avg'!G1625</f>
        <v>13.608438</v>
      </c>
      <c r="I1625" s="2">
        <f>'Moving Avg'!H1625</f>
        <v>13.535816500000015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13.462999999999999</v>
      </c>
      <c r="C1626" s="2">
        <f>RSI!I1626</f>
        <v>32.82275827338843</v>
      </c>
      <c r="D1626" s="2">
        <f>MACD!E1626</f>
        <v>0.12831881664400768</v>
      </c>
      <c r="E1626" s="2">
        <f>MACD!F1626</f>
        <v>5.7133857289008827E-2</v>
      </c>
      <c r="F1626" s="2">
        <f>'Moving Avg'!D1626</f>
        <v>13.525119999999998</v>
      </c>
      <c r="G1626" s="2">
        <f>'Moving Avg'!F1626</f>
        <v>13.740365000000001</v>
      </c>
      <c r="H1626" s="2">
        <f>'Moving Avg'!G1626</f>
        <v>13.624657999999997</v>
      </c>
      <c r="I1626" s="2">
        <f>'Moving Avg'!H1626</f>
        <v>13.533535000000015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13.5</v>
      </c>
      <c r="C1627" s="2">
        <f>RSI!I1627</f>
        <v>36.437864756551576</v>
      </c>
      <c r="D1627" s="2">
        <f>MACD!E1627</f>
        <v>0.14388486824486257</v>
      </c>
      <c r="E1627" s="2">
        <f>MACD!F1627</f>
        <v>7.4484059480179582E-2</v>
      </c>
      <c r="F1627" s="2">
        <f>'Moving Avg'!D1627</f>
        <v>13.50442</v>
      </c>
      <c r="G1627" s="2">
        <f>'Moving Avg'!F1627</f>
        <v>13.720395000000002</v>
      </c>
      <c r="H1627" s="2">
        <f>'Moving Avg'!G1627</f>
        <v>13.639055999999998</v>
      </c>
      <c r="I1627" s="2">
        <f>'Moving Avg'!H1627</f>
        <v>13.532328500000016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13.5665</v>
      </c>
      <c r="C1628" s="2">
        <f>RSI!I1628</f>
        <v>42.433977044972153</v>
      </c>
      <c r="D1628" s="2">
        <f>MACD!E1628</f>
        <v>0.15322311530257338</v>
      </c>
      <c r="E1628" s="2">
        <f>MACD!F1628</f>
        <v>9.0231870644658346E-2</v>
      </c>
      <c r="F1628" s="2">
        <f>'Moving Avg'!D1628</f>
        <v>13.510339999999999</v>
      </c>
      <c r="G1628" s="2">
        <f>'Moving Avg'!F1628</f>
        <v>13.70523</v>
      </c>
      <c r="H1628" s="2">
        <f>'Moving Avg'!G1628</f>
        <v>13.655067999999998</v>
      </c>
      <c r="I1628" s="2">
        <f>'Moving Avg'!H1628</f>
        <v>13.531561500000016</v>
      </c>
      <c r="J1628" s="17" t="str">
        <f>OBV!F1628</f>
        <v>BEARISH</v>
      </c>
      <c r="K1628" s="17" t="str">
        <f>OBV!G1628</f>
        <v>NEUTRAL</v>
      </c>
      <c r="L1628" s="17" t="str">
        <f>OBV!H1628</f>
        <v>BEARISH DIVERGENCE</v>
      </c>
    </row>
    <row r="1629" spans="1:12" ht="13.5" x14ac:dyDescent="0.25">
      <c r="A1629" s="3">
        <f>RSI!A1629</f>
        <v>44384</v>
      </c>
      <c r="B1629" s="2">
        <f>RSI!B1629</f>
        <v>13.559100000000001</v>
      </c>
      <c r="C1629" s="2">
        <f>RSI!I1629</f>
        <v>41.959628393467277</v>
      </c>
      <c r="D1629" s="2">
        <f>MACD!E1629</f>
        <v>0.15661492578593261</v>
      </c>
      <c r="E1629" s="2">
        <f>MACD!F1629</f>
        <v>0.10350848167291321</v>
      </c>
      <c r="F1629" s="2">
        <f>'Moving Avg'!D1629</f>
        <v>13.517720000000001</v>
      </c>
      <c r="G1629" s="2">
        <f>'Moving Avg'!F1629</f>
        <v>13.693389999999999</v>
      </c>
      <c r="H1629" s="2">
        <f>'Moving Avg'!G1629</f>
        <v>13.667657999999996</v>
      </c>
      <c r="I1629" s="2">
        <f>'Moving Avg'!H1629</f>
        <v>13.530472500000016</v>
      </c>
      <c r="J1629" s="17" t="str">
        <f>OBV!F1629</f>
        <v>BULLISH</v>
      </c>
      <c r="K1629" s="17" t="str">
        <f>OBV!G1629</f>
        <v>NEUTRAL</v>
      </c>
      <c r="L1629" s="17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13.6701</v>
      </c>
      <c r="C1630" s="2">
        <f>RSI!I1630</f>
        <v>50.83723984417734</v>
      </c>
      <c r="D1630" s="2">
        <f>MACD!E1630</f>
        <v>0.13594110293630379</v>
      </c>
      <c r="E1630" s="2">
        <f>MACD!F1630</f>
        <v>0.10999500592559133</v>
      </c>
      <c r="F1630" s="2">
        <f>'Moving Avg'!D1630</f>
        <v>13.551740000000001</v>
      </c>
      <c r="G1630" s="2">
        <f>'Moving Avg'!F1630</f>
        <v>13.685995</v>
      </c>
      <c r="H1630" s="2">
        <f>'Moving Avg'!G1630</f>
        <v>13.679762</v>
      </c>
      <c r="I1630" s="2">
        <f>'Moving Avg'!H1630</f>
        <v>13.529938500000014</v>
      </c>
      <c r="J1630" s="17" t="str">
        <f>OBV!F1630</f>
        <v>BULLISH</v>
      </c>
      <c r="K1630" s="17" t="str">
        <f>OBV!G1630</f>
        <v>NEUTRAL</v>
      </c>
      <c r="L1630" s="17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13.6775</v>
      </c>
      <c r="C1631" s="2">
        <f>RSI!I1631</f>
        <v>51.371253603513864</v>
      </c>
      <c r="D1631" s="2">
        <f>MACD!E1631</f>
        <v>0.1178149898440175</v>
      </c>
      <c r="E1631" s="2">
        <f>MACD!F1631</f>
        <v>0.11155900270927657</v>
      </c>
      <c r="F1631" s="2">
        <f>'Moving Avg'!D1631</f>
        <v>13.594639999999998</v>
      </c>
      <c r="G1631" s="2">
        <f>'Moving Avg'!F1631</f>
        <v>13.680074999999999</v>
      </c>
      <c r="H1631" s="2">
        <f>'Moving Avg'!G1631</f>
        <v>13.688454000000002</v>
      </c>
      <c r="I1631" s="2">
        <f>'Moving Avg'!H1631</f>
        <v>13.529975500000011</v>
      </c>
      <c r="J1631" s="17" t="str">
        <f>OBV!F1631</f>
        <v>BULLISH</v>
      </c>
      <c r="K1631" s="17" t="str">
        <f>OBV!G1631</f>
        <v>NEUTRAL</v>
      </c>
      <c r="L1631" s="17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13.684900000000001</v>
      </c>
      <c r="C1632" s="2">
        <f>RSI!I1632</f>
        <v>51.933521360419689</v>
      </c>
      <c r="D1632" s="2">
        <f>MACD!E1632</f>
        <v>8.9284103633888279E-2</v>
      </c>
      <c r="E1632" s="2">
        <f>MACD!F1632</f>
        <v>0.10710402289419893</v>
      </c>
      <c r="F1632" s="2">
        <f>'Moving Avg'!D1632</f>
        <v>13.631620000000002</v>
      </c>
      <c r="G1632" s="2">
        <f>'Moving Avg'!F1632</f>
        <v>13.67305</v>
      </c>
      <c r="H1632" s="2">
        <f>'Moving Avg'!G1632</f>
        <v>13.694446000000003</v>
      </c>
      <c r="I1632" s="2">
        <f>'Moving Avg'!H1632</f>
        <v>13.529373000000012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13.6775</v>
      </c>
      <c r="C1633" s="2">
        <f>RSI!I1633</f>
        <v>51.294804808694778</v>
      </c>
      <c r="D1633" s="2">
        <f>MACD!E1633</f>
        <v>5.5287721519013289E-2</v>
      </c>
      <c r="E1633" s="2">
        <f>MACD!F1633</f>
        <v>9.6740762619161813E-2</v>
      </c>
      <c r="F1633" s="2">
        <f>'Moving Avg'!D1633</f>
        <v>13.65382</v>
      </c>
      <c r="G1633" s="2">
        <f>'Moving Avg'!F1633</f>
        <v>13.665285000000001</v>
      </c>
      <c r="H1633" s="2">
        <f>'Moving Avg'!G1633</f>
        <v>13.697014000000003</v>
      </c>
      <c r="I1633" s="2">
        <f>'Moving Avg'!H1633</f>
        <v>13.529445500000014</v>
      </c>
      <c r="J1633" s="17" t="str">
        <f>OBV!F1633</f>
        <v>BULLISH</v>
      </c>
      <c r="K1633" s="17" t="str">
        <f>OBV!G1633</f>
        <v>NEUTRAL</v>
      </c>
      <c r="L1633" s="17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13.6775</v>
      </c>
      <c r="C1634" s="2">
        <f>RSI!I1634</f>
        <v>51.294804808694778</v>
      </c>
      <c r="D1634" s="2">
        <f>MACD!E1634</f>
        <v>2.4158502237911605E-2</v>
      </c>
      <c r="E1634" s="2">
        <f>MACD!F1634</f>
        <v>8.222431054291178E-2</v>
      </c>
      <c r="F1634" s="2">
        <f>'Moving Avg'!D1634</f>
        <v>13.6775</v>
      </c>
      <c r="G1634" s="2">
        <f>'Moving Avg'!F1634</f>
        <v>13.656409999999999</v>
      </c>
      <c r="H1634" s="2">
        <f>'Moving Avg'!G1634</f>
        <v>13.691466000000005</v>
      </c>
      <c r="I1634" s="2">
        <f>'Moving Avg'!H1634</f>
        <v>13.529518000000012</v>
      </c>
      <c r="J1634" s="17" t="str">
        <f>OBV!F1634</f>
        <v>BULLISH</v>
      </c>
      <c r="K1634" s="17" t="str">
        <f>OBV!G1634</f>
        <v>NEUTRAL</v>
      </c>
      <c r="L1634" s="17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13.507400000000001</v>
      </c>
      <c r="C1635" s="2">
        <f>RSI!I1635</f>
        <v>38.629372596840739</v>
      </c>
      <c r="D1635" s="2">
        <f>MACD!E1635</f>
        <v>6.909017020662489E-3</v>
      </c>
      <c r="E1635" s="2">
        <f>MACD!F1635</f>
        <v>6.7161251838461916E-2</v>
      </c>
      <c r="F1635" s="2">
        <f>'Moving Avg'!D1635</f>
        <v>13.644960000000001</v>
      </c>
      <c r="G1635" s="2">
        <f>'Moving Avg'!F1635</f>
        <v>13.6394</v>
      </c>
      <c r="H1635" s="2">
        <f>'Moving Avg'!G1635</f>
        <v>13.681376000000006</v>
      </c>
      <c r="I1635" s="2">
        <f>'Moving Avg'!H1635</f>
        <v>13.529772500000009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13.684900000000001</v>
      </c>
      <c r="C1636" s="2">
        <f>RSI!I1636</f>
        <v>51.959465858994072</v>
      </c>
      <c r="D1636" s="2">
        <f>MACD!E1636</f>
        <v>-2.5609058485963843E-2</v>
      </c>
      <c r="E1636" s="2">
        <f>MACD!F1636</f>
        <v>4.8607189773576767E-2</v>
      </c>
      <c r="F1636" s="2">
        <f>'Moving Avg'!D1636</f>
        <v>13.646440000000002</v>
      </c>
      <c r="G1636" s="2">
        <f>'Moving Avg'!F1636</f>
        <v>13.632005000000001</v>
      </c>
      <c r="H1636" s="2">
        <f>'Moving Avg'!G1636</f>
        <v>13.683096000000004</v>
      </c>
      <c r="I1636" s="2">
        <f>'Moving Avg'!H1636</f>
        <v>13.53091450000001</v>
      </c>
      <c r="J1636" s="17" t="str">
        <f>OBV!F1636</f>
        <v>BULLISH</v>
      </c>
      <c r="K1636" s="17" t="str">
        <f>OBV!G1636</f>
        <v>NEUTRAL</v>
      </c>
      <c r="L1636" s="17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13.6775</v>
      </c>
      <c r="C1637" s="2">
        <f>RSI!I1637</f>
        <v>51.457654306222175</v>
      </c>
      <c r="D1637" s="2">
        <f>MACD!E1637</f>
        <v>-4.7082661136617077E-2</v>
      </c>
      <c r="E1637" s="2">
        <f>MACD!F1637</f>
        <v>2.9469219591538004E-2</v>
      </c>
      <c r="F1637" s="2">
        <f>'Moving Avg'!D1637</f>
        <v>13.644960000000001</v>
      </c>
      <c r="G1637" s="2">
        <f>'Moving Avg'!F1637</f>
        <v>13.624610000000001</v>
      </c>
      <c r="H1637" s="2">
        <f>'Moving Avg'!G1637</f>
        <v>13.689082000000003</v>
      </c>
      <c r="I1637" s="2">
        <f>'Moving Avg'!H1637</f>
        <v>13.532375500000009</v>
      </c>
      <c r="J1637" s="17" t="str">
        <f>OBV!F1637</f>
        <v>BEARISH</v>
      </c>
      <c r="K1637" s="17" t="str">
        <f>OBV!G1637</f>
        <v>NEUTRAL</v>
      </c>
      <c r="L1637" s="17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13.684900000000001</v>
      </c>
      <c r="C1638" s="2">
        <f>RSI!I1638</f>
        <v>51.957329513082655</v>
      </c>
      <c r="D1638" s="2">
        <f>MACD!E1638</f>
        <v>-5.5710325194688437E-2</v>
      </c>
      <c r="E1638" s="2">
        <f>MACD!F1638</f>
        <v>1.2433310634292717E-2</v>
      </c>
      <c r="F1638" s="2">
        <f>'Moving Avg'!D1638</f>
        <v>13.646440000000002</v>
      </c>
      <c r="G1638" s="2">
        <f>'Moving Avg'!F1638</f>
        <v>13.617585000000002</v>
      </c>
      <c r="H1638" s="2">
        <f>'Moving Avg'!G1638</f>
        <v>13.695502000000001</v>
      </c>
      <c r="I1638" s="2">
        <f>'Moving Avg'!H1638</f>
        <v>13.53586700000001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13.684900000000001</v>
      </c>
      <c r="C1639" s="2">
        <f>RSI!I1639</f>
        <v>51.957329513082655</v>
      </c>
      <c r="D1639" s="2">
        <f>MACD!E1639</f>
        <v>-6.4322764839104707E-2</v>
      </c>
      <c r="E1639" s="2">
        <f>MACD!F1639</f>
        <v>-2.9179044603867693E-3</v>
      </c>
      <c r="F1639" s="2">
        <f>'Moving Avg'!D1639</f>
        <v>13.647920000000003</v>
      </c>
      <c r="G1639" s="2">
        <f>'Moving Avg'!F1639</f>
        <v>13.612405000000001</v>
      </c>
      <c r="H1639" s="2">
        <f>'Moving Avg'!G1639</f>
        <v>13.704342000000002</v>
      </c>
      <c r="I1639" s="2">
        <f>'Moving Avg'!H1639</f>
        <v>13.539857000000008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13.6701</v>
      </c>
      <c r="C1640" s="2">
        <f>RSI!I1640</f>
        <v>50.745711420120308</v>
      </c>
      <c r="D1640" s="2">
        <f>MACD!E1640</f>
        <v>-5.3597778636422788E-2</v>
      </c>
      <c r="E1640" s="2">
        <f>MACD!F1640</f>
        <v>-1.3053879295593974E-2</v>
      </c>
      <c r="F1640" s="2">
        <f>'Moving Avg'!D1640</f>
        <v>13.68046</v>
      </c>
      <c r="G1640" s="2">
        <f>'Moving Avg'!F1640</f>
        <v>13.611665000000002</v>
      </c>
      <c r="H1640" s="2">
        <f>'Moving Avg'!G1640</f>
        <v>13.713170000000005</v>
      </c>
      <c r="I1640" s="2">
        <f>'Moving Avg'!H1640</f>
        <v>13.542349000000009</v>
      </c>
      <c r="J1640" s="17" t="str">
        <f>OBV!F1640</f>
        <v>BEARISH</v>
      </c>
      <c r="K1640" s="17" t="str">
        <f>OBV!G1640</f>
        <v>NEUTRAL</v>
      </c>
      <c r="L1640" s="17" t="str">
        <f>OBV!H1640</f>
        <v>BEARISH DIVERGENCE</v>
      </c>
    </row>
    <row r="1641" spans="1:12" ht="13.5" x14ac:dyDescent="0.25">
      <c r="A1641" s="3">
        <f>RSI!A1641</f>
        <v>44404</v>
      </c>
      <c r="B1641" s="2">
        <f>RSI!B1641</f>
        <v>13.684900000000001</v>
      </c>
      <c r="C1641" s="2">
        <f>RSI!I1641</f>
        <v>51.95234608760466</v>
      </c>
      <c r="D1641" s="2">
        <f>MACD!E1641</f>
        <v>-4.454204553020169E-2</v>
      </c>
      <c r="E1641" s="2">
        <f>MACD!F1641</f>
        <v>-1.935151254251552E-2</v>
      </c>
      <c r="F1641" s="2">
        <f>'Moving Avg'!D1641</f>
        <v>13.68046</v>
      </c>
      <c r="G1641" s="2">
        <f>'Moving Avg'!F1641</f>
        <v>13.611665000000002</v>
      </c>
      <c r="H1641" s="2">
        <f>'Moving Avg'!G1641</f>
        <v>13.717738000000004</v>
      </c>
      <c r="I1641" s="2">
        <f>'Moving Avg'!H1641</f>
        <v>13.54455900000001</v>
      </c>
      <c r="J1641" s="17" t="str">
        <f>OBV!F1641</f>
        <v>BEARISH</v>
      </c>
      <c r="K1641" s="17" t="str">
        <f>OBV!G1641</f>
        <v>NEUTRAL</v>
      </c>
      <c r="L1641" s="17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13.758900000000001</v>
      </c>
      <c r="C1642" s="2">
        <f>RSI!I1642</f>
        <v>57.551800459290781</v>
      </c>
      <c r="D1642" s="2">
        <f>MACD!E1642</f>
        <v>-4.1366846708744021E-2</v>
      </c>
      <c r="E1642" s="2">
        <f>MACD!F1642</f>
        <v>-2.3754579375761219E-2</v>
      </c>
      <c r="F1642" s="2">
        <f>'Moving Avg'!D1642</f>
        <v>13.69674</v>
      </c>
      <c r="G1642" s="2">
        <f>'Moving Avg'!F1642</f>
        <v>13.619435000000001</v>
      </c>
      <c r="H1642" s="2">
        <f>'Moving Avg'!G1642</f>
        <v>13.720226000000002</v>
      </c>
      <c r="I1642" s="2">
        <f>'Moving Avg'!H1642</f>
        <v>13.548207000000009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13.7515</v>
      </c>
      <c r="C1643" s="2">
        <f>RSI!I1643</f>
        <v>56.838454075453129</v>
      </c>
      <c r="D1643" s="2">
        <f>MACD!E1643</f>
        <v>-3.9841356501518987E-2</v>
      </c>
      <c r="E1643" s="2">
        <f>MACD!F1643</f>
        <v>-2.6971934800912773E-2</v>
      </c>
      <c r="F1643" s="2">
        <f>'Moving Avg'!D1643</f>
        <v>13.710059999999999</v>
      </c>
      <c r="G1643" s="2">
        <f>'Moving Avg'!F1643</f>
        <v>13.630165</v>
      </c>
      <c r="H1643" s="2">
        <f>'Moving Avg'!G1643</f>
        <v>13.721854</v>
      </c>
      <c r="I1643" s="2">
        <f>'Moving Avg'!H1643</f>
        <v>13.551818000000008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13.7441</v>
      </c>
      <c r="C1644" s="2">
        <f>RSI!I1644</f>
        <v>56.089750782863447</v>
      </c>
      <c r="D1644" s="2">
        <f>MACD!E1644</f>
        <v>-3.8487296008661076E-2</v>
      </c>
      <c r="E1644" s="2">
        <f>MACD!F1644</f>
        <v>-2.9275007042462435E-2</v>
      </c>
      <c r="F1644" s="2">
        <f>'Moving Avg'!D1644</f>
        <v>13.7219</v>
      </c>
      <c r="G1644" s="2">
        <f>'Moving Avg'!F1644</f>
        <v>13.641259999999999</v>
      </c>
      <c r="H1644" s="2">
        <f>'Moving Avg'!G1644</f>
        <v>13.721910000000001</v>
      </c>
      <c r="I1644" s="2">
        <f>'Moving Avg'!H1644</f>
        <v>13.555463000000005</v>
      </c>
      <c r="J1644" s="17" t="str">
        <f>OBV!F1644</f>
        <v>BULLISH</v>
      </c>
      <c r="K1644" s="17" t="str">
        <f>OBV!G1644</f>
        <v>NEUTRAL</v>
      </c>
      <c r="L1644" s="17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13.714499999999999</v>
      </c>
      <c r="C1645" s="2">
        <f>RSI!I1645</f>
        <v>53.077949608411124</v>
      </c>
      <c r="D1645" s="2">
        <f>MACD!E1645</f>
        <v>-6.1723433274842421E-2</v>
      </c>
      <c r="E1645" s="2">
        <f>MACD!F1645</f>
        <v>-3.5764692288938436E-2</v>
      </c>
      <c r="F1645" s="2">
        <f>'Moving Avg'!D1645</f>
        <v>13.730780000000001</v>
      </c>
      <c r="G1645" s="2">
        <f>'Moving Avg'!F1645</f>
        <v>13.651985</v>
      </c>
      <c r="H1645" s="2">
        <f>'Moving Avg'!G1645</f>
        <v>13.717102000000002</v>
      </c>
      <c r="I1645" s="2">
        <f>'Moving Avg'!H1645</f>
        <v>13.559209500000003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13.714499999999999</v>
      </c>
      <c r="C1646" s="2">
        <f>RSI!I1646</f>
        <v>53.077949608411124</v>
      </c>
      <c r="D1646" s="2">
        <f>MACD!E1646</f>
        <v>-5.4277404827834275E-2</v>
      </c>
      <c r="E1646" s="2">
        <f>MACD!F1646</f>
        <v>-3.9467234796717605E-2</v>
      </c>
      <c r="F1646" s="2">
        <f>'Moving Avg'!D1646</f>
        <v>13.736699999999999</v>
      </c>
      <c r="G1646" s="2">
        <f>'Moving Avg'!F1646</f>
        <v>13.66456</v>
      </c>
      <c r="H1646" s="2">
        <f>'Moving Avg'!G1646</f>
        <v>13.711440000000003</v>
      </c>
      <c r="I1646" s="2">
        <f>'Moving Avg'!H1646</f>
        <v>13.562991500000004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13.707100000000001</v>
      </c>
      <c r="C1647" s="2">
        <f>RSI!I1647</f>
        <v>52.264263321929533</v>
      </c>
      <c r="D1647" s="2">
        <f>MACD!E1647</f>
        <v>-4.8752711260203085E-2</v>
      </c>
      <c r="E1647" s="2">
        <f>MACD!F1647</f>
        <v>-4.1324330089414704E-2</v>
      </c>
      <c r="F1647" s="2">
        <f>'Moving Avg'!D1647</f>
        <v>13.726339999999999</v>
      </c>
      <c r="G1647" s="2">
        <f>'Moving Avg'!F1647</f>
        <v>13.674915000000002</v>
      </c>
      <c r="H1647" s="2">
        <f>'Moving Avg'!G1647</f>
        <v>13.705772000000001</v>
      </c>
      <c r="I1647" s="2">
        <f>'Moving Avg'!H1647</f>
        <v>13.566807500000005</v>
      </c>
      <c r="J1647" s="17" t="str">
        <f>OBV!F1647</f>
        <v>BEARISH</v>
      </c>
      <c r="K1647" s="17" t="str">
        <f>OBV!G1647</f>
        <v>NEUTRAL</v>
      </c>
      <c r="L1647" s="17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13.736700000000001</v>
      </c>
      <c r="C1648" s="2">
        <f>RSI!I1648</f>
        <v>55.22131471120899</v>
      </c>
      <c r="D1648" s="2">
        <f>MACD!E1648</f>
        <v>-4.5260114177185784E-2</v>
      </c>
      <c r="E1648" s="2">
        <f>MACD!F1648</f>
        <v>-4.211148690696892E-2</v>
      </c>
      <c r="F1648" s="2">
        <f>'Moving Avg'!D1648</f>
        <v>13.723380000000001</v>
      </c>
      <c r="G1648" s="2">
        <f>'Moving Avg'!F1648</f>
        <v>13.683424999999996</v>
      </c>
      <c r="H1648" s="2">
        <f>'Moving Avg'!G1648</f>
        <v>13.703544000000004</v>
      </c>
      <c r="I1648" s="2">
        <f>'Moving Avg'!H1648</f>
        <v>13.569383500000006</v>
      </c>
      <c r="J1648" s="17" t="str">
        <f>OBV!F1648</f>
        <v>BEARISH</v>
      </c>
      <c r="K1648" s="17" t="str">
        <f>OBV!G1648</f>
        <v>NEUTRAL</v>
      </c>
      <c r="L1648" s="17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13.758900000000001</v>
      </c>
      <c r="C1649" s="2">
        <f>RSI!I1649</f>
        <v>57.354995065958398</v>
      </c>
      <c r="D1649" s="2">
        <f>MACD!E1649</f>
        <v>-4.4242721999012247E-2</v>
      </c>
      <c r="E1649" s="2">
        <f>MACD!F1649</f>
        <v>-4.2537733925377588E-2</v>
      </c>
      <c r="F1649" s="2">
        <f>'Moving Avg'!D1649</f>
        <v>13.726339999999999</v>
      </c>
      <c r="G1649" s="2">
        <f>'Moving Avg'!F1649</f>
        <v>13.693414999999998</v>
      </c>
      <c r="H1649" s="2">
        <f>'Moving Avg'!G1649</f>
        <v>13.703326000000004</v>
      </c>
      <c r="I1649" s="2">
        <f>'Moving Avg'!H1649</f>
        <v>13.572675500000004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13.7959</v>
      </c>
      <c r="C1650" s="2">
        <f>RSI!I1650</f>
        <v>60.714845312401799</v>
      </c>
      <c r="D1650" s="2">
        <f>MACD!E1650</f>
        <v>-4.8802397961994259E-2</v>
      </c>
      <c r="E1650" s="2">
        <f>MACD!F1650</f>
        <v>-4.3790666732700927E-2</v>
      </c>
      <c r="F1650" s="2">
        <f>'Moving Avg'!D1650</f>
        <v>13.742619999999999</v>
      </c>
      <c r="G1650" s="2">
        <f>'Moving Avg'!F1650</f>
        <v>13.699705</v>
      </c>
      <c r="H1650" s="2">
        <f>'Moving Avg'!G1650</f>
        <v>13.704560000000006</v>
      </c>
      <c r="I1650" s="2">
        <f>'Moving Avg'!H1650</f>
        <v>13.576935500000006</v>
      </c>
      <c r="J1650" s="17" t="str">
        <f>OBV!F1650</f>
        <v>BULLISH</v>
      </c>
      <c r="K1650" s="17" t="str">
        <f>OBV!G1650</f>
        <v>NEUTRAL</v>
      </c>
      <c r="L1650" s="17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13.788500000000001</v>
      </c>
      <c r="C1651" s="2">
        <f>RSI!I1651</f>
        <v>59.701742691083737</v>
      </c>
      <c r="D1651" s="2">
        <f>MACD!E1651</f>
        <v>-5.0427187984706023E-2</v>
      </c>
      <c r="E1651" s="2">
        <f>MACD!F1651</f>
        <v>-4.5117970983101947E-2</v>
      </c>
      <c r="F1651" s="2">
        <f>'Moving Avg'!D1651</f>
        <v>13.757420000000002</v>
      </c>
      <c r="G1651" s="2">
        <f>'Moving Avg'!F1651</f>
        <v>13.705254999999999</v>
      </c>
      <c r="H1651" s="2">
        <f>'Moving Avg'!G1651</f>
        <v>13.705788000000007</v>
      </c>
      <c r="I1651" s="2">
        <f>'Moving Avg'!H1651</f>
        <v>13.581194000000007</v>
      </c>
      <c r="J1651" s="17" t="str">
        <f>OBV!F1651</f>
        <v>BEARISH</v>
      </c>
      <c r="K1651" s="17" t="str">
        <f>OBV!G1651</f>
        <v>NEUTRAL</v>
      </c>
      <c r="L1651" s="17" t="str">
        <f>OBV!H1651</f>
        <v>BEARISH DIVERGENCE</v>
      </c>
    </row>
    <row r="1652" spans="1:12" ht="13.5" x14ac:dyDescent="0.25">
      <c r="A1652" s="3">
        <f>RSI!A1652</f>
        <v>44420</v>
      </c>
      <c r="B1652" s="2">
        <f>RSI!B1652</f>
        <v>13.7515</v>
      </c>
      <c r="C1652" s="2">
        <f>RSI!I1652</f>
        <v>54.779829911717016</v>
      </c>
      <c r="D1652" s="2">
        <f>MACD!E1652</f>
        <v>-3.8180773467061613E-2</v>
      </c>
      <c r="E1652" s="2">
        <f>MACD!F1652</f>
        <v>-4.3730531479893878E-2</v>
      </c>
      <c r="F1652" s="2">
        <f>'Moving Avg'!D1652</f>
        <v>13.766300000000001</v>
      </c>
      <c r="G1652" s="2">
        <f>'Moving Avg'!F1652</f>
        <v>13.708585000000003</v>
      </c>
      <c r="H1652" s="2">
        <f>'Moving Avg'!G1652</f>
        <v>13.708840000000004</v>
      </c>
      <c r="I1652" s="2">
        <f>'Moving Avg'!H1652</f>
        <v>13.585161000000006</v>
      </c>
      <c r="J1652" s="17" t="str">
        <f>OBV!F1652</f>
        <v>BULLISH</v>
      </c>
      <c r="K1652" s="17" t="str">
        <f>OBV!G1652</f>
        <v>NEUTRAL</v>
      </c>
      <c r="L1652" s="17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13.7219</v>
      </c>
      <c r="C1653" s="2">
        <f>RSI!I1653</f>
        <v>51.147025960256393</v>
      </c>
      <c r="D1653" s="2">
        <f>MACD!E1653</f>
        <v>-2.701243419008037E-2</v>
      </c>
      <c r="E1653" s="2">
        <f>MACD!F1653</f>
        <v>-4.0386912021931176E-2</v>
      </c>
      <c r="F1653" s="2">
        <f>'Moving Avg'!D1653</f>
        <v>13.763339999999999</v>
      </c>
      <c r="G1653" s="2">
        <f>'Moving Avg'!F1653</f>
        <v>13.710804999999999</v>
      </c>
      <c r="H1653" s="2">
        <f>'Moving Avg'!G1653</f>
        <v>13.711300000000005</v>
      </c>
      <c r="I1653" s="2">
        <f>'Moving Avg'!H1653</f>
        <v>13.589015500000006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13.7515</v>
      </c>
      <c r="C1654" s="2">
        <f>RSI!I1654</f>
        <v>54.403428981508419</v>
      </c>
      <c r="D1654" s="2">
        <f>MACD!E1654</f>
        <v>-2.094820901079153E-2</v>
      </c>
      <c r="E1654" s="2">
        <f>MACD!F1654</f>
        <v>-3.6499171419703248E-2</v>
      </c>
      <c r="F1654" s="2">
        <f>'Moving Avg'!D1654</f>
        <v>13.761860000000002</v>
      </c>
      <c r="G1654" s="2">
        <f>'Moving Avg'!F1654</f>
        <v>13.714504999999999</v>
      </c>
      <c r="H1654" s="2">
        <f>'Moving Avg'!G1654</f>
        <v>13.714636000000006</v>
      </c>
      <c r="I1654" s="2">
        <f>'Moving Avg'!H1654</f>
        <v>13.593409500000005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13.7515</v>
      </c>
      <c r="C1655" s="2">
        <f>RSI!I1655</f>
        <v>54.403428981508419</v>
      </c>
      <c r="D1655" s="2">
        <f>MACD!E1655</f>
        <v>-2.0596486046837725E-2</v>
      </c>
      <c r="E1655" s="2">
        <f>MACD!F1655</f>
        <v>-3.3318634345130146E-2</v>
      </c>
      <c r="F1655" s="2">
        <f>'Moving Avg'!D1655</f>
        <v>13.752979999999999</v>
      </c>
      <c r="G1655" s="2">
        <f>'Moving Avg'!F1655</f>
        <v>13.726710000000001</v>
      </c>
      <c r="H1655" s="2">
        <f>'Moving Avg'!G1655</f>
        <v>13.713896000000004</v>
      </c>
      <c r="I1655" s="2">
        <f>'Moving Avg'!H1655</f>
        <v>13.598088500000006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13.758900000000001</v>
      </c>
      <c r="C1656" s="2">
        <f>RSI!I1656</f>
        <v>55.267949535393754</v>
      </c>
      <c r="D1656" s="2">
        <f>MACD!E1656</f>
        <v>-2.105600240217953E-2</v>
      </c>
      <c r="E1656" s="2">
        <f>MACD!F1656</f>
        <v>-3.0866107956540025E-2</v>
      </c>
      <c r="F1656" s="2">
        <f>'Moving Avg'!D1656</f>
        <v>13.747059999999999</v>
      </c>
      <c r="G1656" s="2">
        <f>'Moving Avg'!F1656</f>
        <v>13.730410000000001</v>
      </c>
      <c r="H1656" s="2">
        <f>'Moving Avg'!G1656</f>
        <v>13.712418000000005</v>
      </c>
      <c r="I1656" s="2">
        <f>'Moving Avg'!H1656</f>
        <v>13.603160500000003</v>
      </c>
      <c r="J1656" s="17" t="str">
        <f>OBV!F1656</f>
        <v>BEARISH</v>
      </c>
      <c r="K1656" s="17" t="str">
        <f>OBV!G1656</f>
        <v>NEUTRAL</v>
      </c>
      <c r="L1656" s="17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13.7441</v>
      </c>
      <c r="C1657" s="2">
        <f>RSI!I1657</f>
        <v>53.09950513143238</v>
      </c>
      <c r="D1657" s="2">
        <f>MACD!E1657</f>
        <v>-2.1724216043521594E-2</v>
      </c>
      <c r="E1657" s="2">
        <f>MACD!F1657</f>
        <v>-2.9037729573936341E-2</v>
      </c>
      <c r="F1657" s="2">
        <f>'Moving Avg'!D1657</f>
        <v>13.74558</v>
      </c>
      <c r="G1657" s="2">
        <f>'Moving Avg'!F1657</f>
        <v>13.733740000000001</v>
      </c>
      <c r="H1657" s="2">
        <f>'Moving Avg'!G1657</f>
        <v>13.709312000000004</v>
      </c>
      <c r="I1657" s="2">
        <f>'Moving Avg'!H1657</f>
        <v>13.608336500000005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13.684900000000001</v>
      </c>
      <c r="C1658" s="2">
        <f>RSI!I1658</f>
        <v>45.42251788970146</v>
      </c>
      <c r="D1658" s="2">
        <f>MACD!E1658</f>
        <v>-1.3482796918722784E-2</v>
      </c>
      <c r="E1658" s="2">
        <f>MACD!F1658</f>
        <v>-2.5926743042893632E-2</v>
      </c>
      <c r="F1658" s="2">
        <f>'Moving Avg'!D1658</f>
        <v>13.73818</v>
      </c>
      <c r="G1658" s="2">
        <f>'Moving Avg'!F1658</f>
        <v>13.733740000000001</v>
      </c>
      <c r="H1658" s="2">
        <f>'Moving Avg'!G1658</f>
        <v>13.705614000000002</v>
      </c>
      <c r="I1658" s="2">
        <f>'Moving Avg'!H1658</f>
        <v>13.613750500000005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13.714499999999999</v>
      </c>
      <c r="C1659" s="2">
        <f>RSI!I1659</f>
        <v>49.364461992964245</v>
      </c>
      <c r="D1659" s="2">
        <f>MACD!E1659</f>
        <v>-5.0590890925246157E-3</v>
      </c>
      <c r="E1659" s="2">
        <f>MACD!F1659</f>
        <v>-2.1753212252819829E-2</v>
      </c>
      <c r="F1659" s="2">
        <f>'Moving Avg'!D1659</f>
        <v>13.730779999999999</v>
      </c>
      <c r="G1659" s="2">
        <f>'Moving Avg'!F1659</f>
        <v>13.735219999999998</v>
      </c>
      <c r="H1659" s="2">
        <f>'Moving Avg'!G1659</f>
        <v>13.703986000000002</v>
      </c>
      <c r="I1659" s="2">
        <f>'Moving Avg'!H1659</f>
        <v>13.619312500000005</v>
      </c>
      <c r="J1659" s="17" t="str">
        <f>OBV!F1659</f>
        <v>BEARISH</v>
      </c>
      <c r="K1659" s="17" t="str">
        <f>OBV!G1659</f>
        <v>NEUTRAL</v>
      </c>
      <c r="L1659" s="17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13.684900000000001</v>
      </c>
      <c r="C1660" s="2">
        <f>RSI!I1660</f>
        <v>45.801879351187047</v>
      </c>
      <c r="D1660" s="2">
        <f>MACD!E1660</f>
        <v>9.9892186242094283E-3</v>
      </c>
      <c r="E1660" s="2">
        <f>MACD!F1660</f>
        <v>-1.5404726077413977E-2</v>
      </c>
      <c r="F1660" s="2">
        <f>'Moving Avg'!D1660</f>
        <v>13.717459999999999</v>
      </c>
      <c r="G1660" s="2">
        <f>'Moving Avg'!F1660</f>
        <v>13.73596</v>
      </c>
      <c r="H1660" s="2">
        <f>'Moving Avg'!G1660</f>
        <v>13.701324000000001</v>
      </c>
      <c r="I1660" s="2">
        <f>'Moving Avg'!H1660</f>
        <v>13.624797500000005</v>
      </c>
      <c r="J1660" s="17" t="str">
        <f>OBV!F1660</f>
        <v>BULLISH</v>
      </c>
      <c r="K1660" s="17" t="str">
        <f>OBV!G1660</f>
        <v>NEUTRAL</v>
      </c>
      <c r="L1660" s="17" t="str">
        <f>OBV!H1660</f>
        <v>BULLISH DIVERGENCE</v>
      </c>
    </row>
    <row r="1661" spans="1:12" ht="13.5" x14ac:dyDescent="0.25">
      <c r="A1661" s="3">
        <f>RSI!A1661</f>
        <v>44434</v>
      </c>
      <c r="B1661" s="2">
        <f>RSI!B1661</f>
        <v>13.6997</v>
      </c>
      <c r="C1661" s="2">
        <f>RSI!I1661</f>
        <v>47.829246191707952</v>
      </c>
      <c r="D1661" s="2">
        <f>MACD!E1661</f>
        <v>2.0695565483485723E-2</v>
      </c>
      <c r="E1661" s="2">
        <f>MACD!F1661</f>
        <v>-8.1846677652340372E-3</v>
      </c>
      <c r="F1661" s="2">
        <f>'Moving Avg'!D1661</f>
        <v>13.70562</v>
      </c>
      <c r="G1661" s="2">
        <f>'Moving Avg'!F1661</f>
        <v>13.736699999999999</v>
      </c>
      <c r="H1661" s="2">
        <f>'Moving Avg'!G1661</f>
        <v>13.699400000000001</v>
      </c>
      <c r="I1661" s="2">
        <f>'Moving Avg'!H1661</f>
        <v>13.630285500000006</v>
      </c>
      <c r="J1661" s="17" t="str">
        <f>OBV!F1661</f>
        <v>BULLISH</v>
      </c>
      <c r="K1661" s="17" t="str">
        <f>OBV!G1661</f>
        <v>NEUTRAL</v>
      </c>
      <c r="L1661" s="17" t="str">
        <f>OBV!H1661</f>
        <v>BULLISH DIVERGENCE</v>
      </c>
    </row>
    <row r="1662" spans="1:12" ht="13.5" x14ac:dyDescent="0.25">
      <c r="A1662" s="3">
        <f>RSI!A1662</f>
        <v>44435</v>
      </c>
      <c r="B1662" s="2">
        <f>RSI!B1662</f>
        <v>13.8254</v>
      </c>
      <c r="C1662" s="2">
        <f>RSI!I1662</f>
        <v>61.128736896295777</v>
      </c>
      <c r="D1662" s="2">
        <f>MACD!E1662</f>
        <v>1.4856429085671863E-2</v>
      </c>
      <c r="E1662" s="2">
        <f>MACD!F1662</f>
        <v>-3.576448395052857E-3</v>
      </c>
      <c r="F1662" s="2">
        <f>'Moving Avg'!D1662</f>
        <v>13.721879999999999</v>
      </c>
      <c r="G1662" s="2">
        <f>'Moving Avg'!F1662</f>
        <v>13.740024999999999</v>
      </c>
      <c r="H1662" s="2">
        <f>'Moving Avg'!G1662</f>
        <v>13.699400000000001</v>
      </c>
      <c r="I1662" s="2">
        <f>'Moving Avg'!H1662</f>
        <v>13.634800000000006</v>
      </c>
      <c r="J1662" s="17" t="str">
        <f>OBV!F1662</f>
        <v>BULLISH</v>
      </c>
      <c r="K1662" s="17" t="str">
        <f>OBV!G1662</f>
        <v>NEUTRAL</v>
      </c>
      <c r="L1662" s="17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13.684900000000001</v>
      </c>
      <c r="C1663" s="2">
        <f>RSI!I1663</f>
        <v>46.775444007791982</v>
      </c>
      <c r="D1663" s="2">
        <f>MACD!E1663</f>
        <v>1.512369909780098E-2</v>
      </c>
      <c r="E1663" s="2">
        <f>MACD!F1663</f>
        <v>1.6358110351791027E-4</v>
      </c>
      <c r="F1663" s="2">
        <f>'Moving Avg'!D1663</f>
        <v>13.721880000000002</v>
      </c>
      <c r="G1663" s="2">
        <f>'Moving Avg'!F1663</f>
        <v>13.736695000000001</v>
      </c>
      <c r="H1663" s="2">
        <f>'Moving Avg'!G1663</f>
        <v>13.696441999999999</v>
      </c>
      <c r="I1663" s="2">
        <f>'Moving Avg'!H1663</f>
        <v>13.637579500000006</v>
      </c>
      <c r="J1663" s="17" t="str">
        <f>OBV!F1663</f>
        <v>BULLISH</v>
      </c>
      <c r="K1663" s="17" t="str">
        <f>OBV!G1663</f>
        <v>NEUTRAL</v>
      </c>
      <c r="L1663" s="17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13.684900000000001</v>
      </c>
      <c r="C1664" s="2">
        <f>RSI!I1664</f>
        <v>46.77544400779199</v>
      </c>
      <c r="D1664" s="2">
        <f>MACD!E1664</f>
        <v>2.0136247408185426E-2</v>
      </c>
      <c r="E1664" s="2">
        <f>MACD!F1664</f>
        <v>4.1581143644514136E-3</v>
      </c>
      <c r="F1664" s="2">
        <f>'Moving Avg'!D1664</f>
        <v>13.715960000000001</v>
      </c>
      <c r="G1664" s="2">
        <f>'Moving Avg'!F1664</f>
        <v>13.733735000000001</v>
      </c>
      <c r="H1664" s="2">
        <f>'Moving Avg'!G1664</f>
        <v>13.693039999999998</v>
      </c>
      <c r="I1664" s="2">
        <f>'Moving Avg'!H1664</f>
        <v>13.640572500000008</v>
      </c>
      <c r="J1664" s="17" t="str">
        <f>OBV!F1664</f>
        <v>BULLISH</v>
      </c>
      <c r="K1664" s="17" t="str">
        <f>OBV!G1664</f>
        <v>NEUTRAL</v>
      </c>
      <c r="L1664" s="17" t="str">
        <f>OBV!H1664</f>
        <v>BULLISH DIVERGENCE</v>
      </c>
    </row>
    <row r="1665" spans="1:12" ht="13.5" x14ac:dyDescent="0.25">
      <c r="A1665" s="3">
        <f>RSI!A1665</f>
        <v>44440</v>
      </c>
      <c r="B1665" s="2">
        <f>RSI!B1665</f>
        <v>13.8254</v>
      </c>
      <c r="C1665" s="2">
        <f>RSI!I1665</f>
        <v>58.16723611983852</v>
      </c>
      <c r="D1665" s="2">
        <f>MACD!E1665</f>
        <v>1.4185551669504193E-2</v>
      </c>
      <c r="E1665" s="2">
        <f>MACD!F1665</f>
        <v>6.1636018254619699E-3</v>
      </c>
      <c r="F1665" s="2">
        <f>'Moving Avg'!D1665</f>
        <v>13.744059999999999</v>
      </c>
      <c r="G1665" s="2">
        <f>'Moving Avg'!F1665</f>
        <v>13.739279999999999</v>
      </c>
      <c r="H1665" s="2">
        <f>'Moving Avg'!G1665</f>
        <v>13.692595999999998</v>
      </c>
      <c r="I1665" s="2">
        <f>'Moving Avg'!H1665</f>
        <v>13.644553000000007</v>
      </c>
      <c r="J1665" s="17" t="str">
        <f>OBV!F1665</f>
        <v>BEARISH</v>
      </c>
      <c r="K1665" s="17" t="str">
        <f>OBV!G1665</f>
        <v>NEUTRAL</v>
      </c>
      <c r="L1665" s="17" t="str">
        <f>OBV!H1665</f>
        <v>BEARISH DIVERGENCE</v>
      </c>
    </row>
    <row r="1666" spans="1:12" ht="13.5" x14ac:dyDescent="0.25">
      <c r="A1666" s="3">
        <f>RSI!A1666</f>
        <v>44441</v>
      </c>
      <c r="B1666" s="2">
        <f>RSI!B1666</f>
        <v>13.7959</v>
      </c>
      <c r="C1666" s="2">
        <f>RSI!I1666</f>
        <v>55.482117910009343</v>
      </c>
      <c r="D1666" s="2">
        <f>MACD!E1666</f>
        <v>1.1843148436412321E-2</v>
      </c>
      <c r="E1666" s="2">
        <f>MACD!F1666</f>
        <v>7.2995111476520406E-3</v>
      </c>
      <c r="F1666" s="2">
        <f>'Moving Avg'!D1666</f>
        <v>13.763300000000001</v>
      </c>
      <c r="G1666" s="2">
        <f>'Moving Avg'!F1666</f>
        <v>13.743350000000001</v>
      </c>
      <c r="H1666" s="2">
        <f>'Moving Avg'!G1666</f>
        <v>13.691857999999998</v>
      </c>
      <c r="I1666" s="2">
        <f>'Moving Avg'!H1666</f>
        <v>13.648386000000007</v>
      </c>
      <c r="J1666" s="17" t="str">
        <f>OBV!F1666</f>
        <v>BEARISH</v>
      </c>
      <c r="K1666" s="17" t="str">
        <f>OBV!G1666</f>
        <v>NEUTRAL</v>
      </c>
      <c r="L1666" s="17" t="str">
        <f>OBV!H1666</f>
        <v>BEARISH DIVERGENCE</v>
      </c>
    </row>
    <row r="1667" spans="1:12" ht="13.5" x14ac:dyDescent="0.25">
      <c r="A1667" s="3">
        <f>RSI!A1667</f>
        <v>44442</v>
      </c>
      <c r="B1667" s="2">
        <f>RSI!B1667</f>
        <v>13.788500000000001</v>
      </c>
      <c r="C1667" s="2">
        <f>RSI!I1667</f>
        <v>54.798757087405093</v>
      </c>
      <c r="D1667" s="2">
        <f>MACD!E1667</f>
        <v>7.7225402231757556E-3</v>
      </c>
      <c r="E1667" s="2">
        <f>MACD!F1667</f>
        <v>7.3841169627567845E-3</v>
      </c>
      <c r="F1667" s="2">
        <f>'Moving Avg'!D1667</f>
        <v>13.75592</v>
      </c>
      <c r="G1667" s="2">
        <f>'Moving Avg'!F1667</f>
        <v>13.74742</v>
      </c>
      <c r="H1667" s="2">
        <f>'Moving Avg'!G1667</f>
        <v>13.691119999999998</v>
      </c>
      <c r="I1667" s="2">
        <f>'Moving Avg'!H1667</f>
        <v>13.651897000000005</v>
      </c>
      <c r="J1667" s="17" t="str">
        <f>OBV!F1667</f>
        <v>BULLISH</v>
      </c>
      <c r="K1667" s="17" t="str">
        <f>OBV!G1667</f>
        <v>NEUTRAL</v>
      </c>
      <c r="L1667" s="17" t="str">
        <f>OBV!H1667</f>
        <v>BULLISH DIVERGENCE</v>
      </c>
    </row>
    <row r="1668" spans="1:12" ht="13.5" x14ac:dyDescent="0.25">
      <c r="A1668" s="3">
        <f>RSI!A1668</f>
        <v>44445</v>
      </c>
      <c r="B1668" s="2">
        <f>RSI!B1668</f>
        <v>13.7811</v>
      </c>
      <c r="C1668" s="2">
        <f>RSI!I1668</f>
        <v>54.081409354659264</v>
      </c>
      <c r="D1668" s="2">
        <f>MACD!E1668</f>
        <v>-4.6593897470028622E-3</v>
      </c>
      <c r="E1668" s="2">
        <f>MACD!F1668</f>
        <v>4.9754156208048558E-3</v>
      </c>
      <c r="F1668" s="2">
        <f>'Moving Avg'!D1668</f>
        <v>13.77516</v>
      </c>
      <c r="G1668" s="2">
        <f>'Moving Avg'!F1668</f>
        <v>13.749639999999999</v>
      </c>
      <c r="H1668" s="2">
        <f>'Moving Avg'!G1668</f>
        <v>13.690234</v>
      </c>
      <c r="I1668" s="2">
        <f>'Moving Avg'!H1668</f>
        <v>13.655371000000004</v>
      </c>
      <c r="J1668" s="17" t="str">
        <f>OBV!F1668</f>
        <v>BEARISH</v>
      </c>
      <c r="K1668" s="17" t="str">
        <f>OBV!G1668</f>
        <v>NEUTRAL</v>
      </c>
      <c r="L1668" s="17" t="str">
        <f>OBV!H1668</f>
        <v>BEARISH DIVERGENCE</v>
      </c>
    </row>
    <row r="1669" spans="1:12" ht="13.5" x14ac:dyDescent="0.25">
      <c r="A1669" s="3">
        <f>RSI!A1669</f>
        <v>44446</v>
      </c>
      <c r="B1669" s="2">
        <f>RSI!B1669</f>
        <v>13.758900000000001</v>
      </c>
      <c r="C1669" s="2">
        <f>RSI!I1669</f>
        <v>51.886971517399687</v>
      </c>
      <c r="D1669" s="2">
        <f>MACD!E1669</f>
        <v>-9.2052392706811759E-3</v>
      </c>
      <c r="E1669" s="2">
        <f>MACD!F1669</f>
        <v>2.1392846425076495E-3</v>
      </c>
      <c r="F1669" s="2">
        <f>'Moving Avg'!D1669</f>
        <v>13.789959999999999</v>
      </c>
      <c r="G1669" s="2">
        <f>'Moving Avg'!F1669</f>
        <v>13.749639999999999</v>
      </c>
      <c r="H1669" s="2">
        <f>'Moving Avg'!G1669</f>
        <v>13.689641999999999</v>
      </c>
      <c r="I1669" s="2">
        <f>'Moving Avg'!H1669</f>
        <v>13.659375000000004</v>
      </c>
      <c r="J1669" s="17" t="str">
        <f>OBV!F1669</f>
        <v>BULLISH</v>
      </c>
      <c r="K1669" s="17" t="str">
        <f>OBV!G1669</f>
        <v>NEUTRAL</v>
      </c>
      <c r="L1669" s="17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13.7515</v>
      </c>
      <c r="C1670" s="2">
        <f>RSI!I1670</f>
        <v>51.142039308333267</v>
      </c>
      <c r="D1670" s="2">
        <f>MACD!E1670</f>
        <v>-1.717358018785653E-2</v>
      </c>
      <c r="E1670" s="2">
        <f>MACD!F1670</f>
        <v>-1.7232883235651867E-3</v>
      </c>
      <c r="F1670" s="2">
        <f>'Moving Avg'!D1670</f>
        <v>13.775180000000001</v>
      </c>
      <c r="G1670" s="2">
        <f>'Moving Avg'!F1670</f>
        <v>13.747420000000002</v>
      </c>
      <c r="H1670" s="2">
        <f>'Moving Avg'!G1670</f>
        <v>13.690973999999999</v>
      </c>
      <c r="I1670" s="2">
        <f>'Moving Avg'!H1670</f>
        <v>13.663377500000006</v>
      </c>
      <c r="J1670" s="17" t="str">
        <f>OBV!F1670</f>
        <v>BULLISH</v>
      </c>
      <c r="K1670" s="17" t="str">
        <f>OBV!G1670</f>
        <v>NEUTRAL</v>
      </c>
      <c r="L1670" s="17" t="str">
        <f>OBV!H1670</f>
        <v>BULLISH DIVERGENCE</v>
      </c>
    </row>
    <row r="1671" spans="1:12" ht="13.5" x14ac:dyDescent="0.25">
      <c r="A1671" s="3">
        <f>RSI!A1671</f>
        <v>44448</v>
      </c>
      <c r="B1671" s="2">
        <f>RSI!B1671</f>
        <v>13.7515</v>
      </c>
      <c r="C1671" s="2">
        <f>RSI!I1671</f>
        <v>51.142039308333274</v>
      </c>
      <c r="D1671" s="2">
        <f>MACD!E1671</f>
        <v>-2.1702923297462817E-2</v>
      </c>
      <c r="E1671" s="2">
        <f>MACD!F1671</f>
        <v>-5.7192153183447132E-3</v>
      </c>
      <c r="F1671" s="2">
        <f>'Moving Avg'!D1671</f>
        <v>13.766300000000001</v>
      </c>
      <c r="G1671" s="2">
        <f>'Moving Avg'!F1671</f>
        <v>13.745570000000001</v>
      </c>
      <c r="H1671" s="2">
        <f>'Moving Avg'!G1671</f>
        <v>13.692305999999999</v>
      </c>
      <c r="I1671" s="2">
        <f>'Moving Avg'!H1671</f>
        <v>13.667380000000003</v>
      </c>
      <c r="J1671" s="17" t="str">
        <f>OBV!F1671</f>
        <v>BULLISH</v>
      </c>
      <c r="K1671" s="17" t="str">
        <f>OBV!G1671</f>
        <v>NEUTRAL</v>
      </c>
      <c r="L1671" s="17" t="str">
        <f>OBV!H1671</f>
        <v>BULLISH DIVERGENCE</v>
      </c>
    </row>
    <row r="1672" spans="1:12" ht="13.5" x14ac:dyDescent="0.25">
      <c r="A1672" s="3">
        <f>RSI!A1672</f>
        <v>44449</v>
      </c>
      <c r="B1672" s="2">
        <f>RSI!B1672</f>
        <v>13.7515</v>
      </c>
      <c r="C1672" s="2">
        <f>RSI!I1672</f>
        <v>51.142039308333274</v>
      </c>
      <c r="D1672" s="2">
        <f>MACD!E1672</f>
        <v>-6.2560790295194124E-3</v>
      </c>
      <c r="E1672" s="2">
        <f>MACD!F1672</f>
        <v>-5.826588060579653E-3</v>
      </c>
      <c r="F1672" s="2">
        <f>'Moving Avg'!D1672</f>
        <v>13.758900000000001</v>
      </c>
      <c r="G1672" s="2">
        <f>'Moving Avg'!F1672</f>
        <v>13.745570000000001</v>
      </c>
      <c r="H1672" s="2">
        <f>'Moving Avg'!G1672</f>
        <v>13.695265999999997</v>
      </c>
      <c r="I1672" s="2">
        <f>'Moving Avg'!H1672</f>
        <v>13.671169000000003</v>
      </c>
      <c r="J1672" s="17" t="str">
        <f>OBV!F1672</f>
        <v>BEARISH</v>
      </c>
      <c r="K1672" s="17" t="str">
        <f>OBV!G1672</f>
        <v>NEUTRAL</v>
      </c>
      <c r="L1672" s="17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13.7219</v>
      </c>
      <c r="C1673" s="2">
        <f>RSI!I1673</f>
        <v>47.719353587672785</v>
      </c>
      <c r="D1673" s="2">
        <f>MACD!E1673</f>
        <v>-1.2663183047175508E-2</v>
      </c>
      <c r="E1673" s="2">
        <f>MACD!F1673</f>
        <v>-7.193907057898824E-3</v>
      </c>
      <c r="F1673" s="2">
        <f>'Moving Avg'!D1673</f>
        <v>13.747059999999999</v>
      </c>
      <c r="G1673" s="2">
        <f>'Moving Avg'!F1673</f>
        <v>13.745570000000001</v>
      </c>
      <c r="H1673" s="2">
        <f>'Moving Avg'!G1673</f>
        <v>13.698965999999995</v>
      </c>
      <c r="I1673" s="2">
        <f>'Moving Avg'!H1673</f>
        <v>13.674454000000001</v>
      </c>
      <c r="J1673" s="17" t="str">
        <f>OBV!F1673</f>
        <v>BEARISH</v>
      </c>
      <c r="K1673" s="17" t="str">
        <f>OBV!G1673</f>
        <v>NEUTRAL</v>
      </c>
      <c r="L1673" s="17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13.684900000000001</v>
      </c>
      <c r="C1674" s="2">
        <f>RSI!I1674</f>
        <v>43.775549906357149</v>
      </c>
      <c r="D1674" s="2">
        <f>MACD!E1674</f>
        <v>-1.5219595789815799E-2</v>
      </c>
      <c r="E1674" s="2">
        <f>MACD!F1674</f>
        <v>-8.7990448042822196E-3</v>
      </c>
      <c r="F1674" s="2">
        <f>'Moving Avg'!D1674</f>
        <v>13.73226</v>
      </c>
      <c r="G1674" s="2">
        <f>'Moving Avg'!F1674</f>
        <v>13.742240000000001</v>
      </c>
      <c r="H1674" s="2">
        <f>'Moving Avg'!G1674</f>
        <v>13.702219999999997</v>
      </c>
      <c r="I1674" s="2">
        <f>'Moving Avg'!H1674</f>
        <v>13.677447000000003</v>
      </c>
      <c r="J1674" s="17" t="str">
        <f>OBV!F1674</f>
        <v>BULLISH</v>
      </c>
      <c r="K1674" s="17" t="str">
        <f>OBV!G1674</f>
        <v>NEUTRAL</v>
      </c>
      <c r="L1674" s="17" t="str">
        <f>OBV!H1674</f>
        <v>BULLISH DIVERGENCE</v>
      </c>
    </row>
    <row r="1675" spans="1:12" ht="13.5" x14ac:dyDescent="0.25">
      <c r="A1675" s="3">
        <f>RSI!A1675</f>
        <v>44454</v>
      </c>
      <c r="B1675" s="2">
        <f>RSI!B1675</f>
        <v>13.684900000000001</v>
      </c>
      <c r="C1675" s="2">
        <f>RSI!I1675</f>
        <v>43.775549906357149</v>
      </c>
      <c r="D1675" s="2">
        <f>MACD!E1675</f>
        <v>4.5663440362027075E-3</v>
      </c>
      <c r="E1675" s="2">
        <f>MACD!F1675</f>
        <v>-6.125967036185234E-3</v>
      </c>
      <c r="F1675" s="2">
        <f>'Moving Avg'!D1675</f>
        <v>13.71894</v>
      </c>
      <c r="G1675" s="2">
        <f>'Moving Avg'!F1675</f>
        <v>13.738910000000001</v>
      </c>
      <c r="H1675" s="2">
        <f>'Moving Avg'!G1675</f>
        <v>13.705917999999997</v>
      </c>
      <c r="I1675" s="2">
        <f>'Moving Avg'!H1675</f>
        <v>13.679301000000002</v>
      </c>
      <c r="J1675" s="17" t="str">
        <f>OBV!F1675</f>
        <v>BEARISH</v>
      </c>
      <c r="K1675" s="17" t="str">
        <f>OBV!G1675</f>
        <v>NEUTRAL</v>
      </c>
      <c r="L1675" s="17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13.6701</v>
      </c>
      <c r="C1676" s="2">
        <f>RSI!I1676</f>
        <v>42.159174647835634</v>
      </c>
      <c r="D1676" s="2">
        <f>MACD!E1676</f>
        <v>1.8175084993497848E-2</v>
      </c>
      <c r="E1676" s="2">
        <f>MACD!F1676</f>
        <v>-1.2657566302486179E-3</v>
      </c>
      <c r="F1676" s="2">
        <f>'Moving Avg'!D1676</f>
        <v>13.70266</v>
      </c>
      <c r="G1676" s="2">
        <f>'Moving Avg'!F1676</f>
        <v>13.734469999999998</v>
      </c>
      <c r="H1676" s="2">
        <f>'Moving Avg'!G1676</f>
        <v>13.71006</v>
      </c>
      <c r="I1676" s="2">
        <f>'Moving Avg'!H1676</f>
        <v>13.680725000000002</v>
      </c>
      <c r="J1676" s="17" t="str">
        <f>OBV!F1676</f>
        <v>BEARISH</v>
      </c>
      <c r="K1676" s="17" t="str">
        <f>OBV!G1676</f>
        <v>NEUTRAL</v>
      </c>
      <c r="L1676" s="17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13.662699999999999</v>
      </c>
      <c r="C1677" s="2">
        <f>RSI!I1677</f>
        <v>41.337296670901054</v>
      </c>
      <c r="D1677" s="2">
        <f>MACD!E1677</f>
        <v>2.9473385344727987E-2</v>
      </c>
      <c r="E1677" s="2">
        <f>MACD!F1677</f>
        <v>4.8820717647467034E-3</v>
      </c>
      <c r="F1677" s="2">
        <f>'Moving Avg'!D1677</f>
        <v>13.684899999999999</v>
      </c>
      <c r="G1677" s="2">
        <f>'Moving Avg'!F1677</f>
        <v>13.730399999999999</v>
      </c>
      <c r="H1677" s="2">
        <f>'Moving Avg'!G1677</f>
        <v>13.713314</v>
      </c>
      <c r="I1677" s="2">
        <f>'Moving Avg'!H1677</f>
        <v>13.681969500000001</v>
      </c>
      <c r="J1677" s="17" t="str">
        <f>OBV!F1677</f>
        <v>BEARISH</v>
      </c>
      <c r="K1677" s="17" t="str">
        <f>OBV!G1677</f>
        <v>NEUTRAL</v>
      </c>
      <c r="L1677" s="17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13.684900000000001</v>
      </c>
      <c r="C1678" s="2">
        <f>RSI!I1678</f>
        <v>44.813114950103497</v>
      </c>
      <c r="D1678" s="2">
        <f>MACD!E1678</f>
        <v>3.6640163279798799E-2</v>
      </c>
      <c r="E1678" s="2">
        <f>MACD!F1678</f>
        <v>1.1233690067757124E-2</v>
      </c>
      <c r="F1678" s="2">
        <f>'Moving Avg'!D1678</f>
        <v>13.6775</v>
      </c>
      <c r="G1678" s="2">
        <f>'Moving Avg'!F1678</f>
        <v>13.730399999999999</v>
      </c>
      <c r="H1678" s="2">
        <f>'Moving Avg'!G1678</f>
        <v>13.715681999999999</v>
      </c>
      <c r="I1678" s="2">
        <f>'Moving Avg'!H1678</f>
        <v>13.681865500000001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13.6775</v>
      </c>
      <c r="C1679" s="2">
        <f>RSI!I1679</f>
        <v>43.879810866735525</v>
      </c>
      <c r="D1679" s="2">
        <f>MACD!E1679</f>
        <v>4.0066668348249124E-2</v>
      </c>
      <c r="E1679" s="2">
        <f>MACD!F1679</f>
        <v>1.7000285723855525E-2</v>
      </c>
      <c r="F1679" s="2">
        <f>'Moving Avg'!D1679</f>
        <v>13.676019999999999</v>
      </c>
      <c r="G1679" s="2">
        <f>'Moving Avg'!F1679</f>
        <v>13.728550000000002</v>
      </c>
      <c r="H1679" s="2">
        <f>'Moving Avg'!G1679</f>
        <v>13.718050000000003</v>
      </c>
      <c r="I1679" s="2">
        <f>'Moving Avg'!H1679</f>
        <v>13.6829705</v>
      </c>
      <c r="J1679" s="17" t="str">
        <f>OBV!F1679</f>
        <v>BEARISH</v>
      </c>
      <c r="K1679" s="17" t="str">
        <f>OBV!G1679</f>
        <v>NEUTRAL</v>
      </c>
      <c r="L1679" s="17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13.610900000000001</v>
      </c>
      <c r="C1680" s="2">
        <f>RSI!I1680</f>
        <v>36.509989884347704</v>
      </c>
      <c r="D1680" s="2">
        <f>MACD!E1680</f>
        <v>4.7017159004745679E-2</v>
      </c>
      <c r="E1680" s="2">
        <f>MACD!F1680</f>
        <v>2.3003660380033555E-2</v>
      </c>
      <c r="F1680" s="2">
        <f>'Moving Avg'!D1680</f>
        <v>13.66122</v>
      </c>
      <c r="G1680" s="2">
        <f>'Moving Avg'!F1680</f>
        <v>13.724849999999998</v>
      </c>
      <c r="H1680" s="2">
        <f>'Moving Avg'!G1680</f>
        <v>13.716866000000003</v>
      </c>
      <c r="I1680" s="2">
        <f>'Moving Avg'!H1680</f>
        <v>13.683742500000001</v>
      </c>
      <c r="J1680" s="17" t="str">
        <f>OBV!F1680</f>
        <v>BULLISH</v>
      </c>
      <c r="K1680" s="17" t="str">
        <f>OBV!G1680</f>
        <v>NEUTRAL</v>
      </c>
      <c r="L1680" s="17" t="str">
        <f>OBV!H1680</f>
        <v>BULLISH DIVERGENCE</v>
      </c>
    </row>
    <row r="1681" spans="1:12" ht="13.5" x14ac:dyDescent="0.25">
      <c r="A1681" s="3">
        <f>RSI!A1681</f>
        <v>44462</v>
      </c>
      <c r="B1681" s="2">
        <f>RSI!B1681</f>
        <v>13.684900000000001</v>
      </c>
      <c r="C1681" s="2">
        <f>RSI!I1681</f>
        <v>47.134455092347913</v>
      </c>
      <c r="D1681" s="2">
        <f>MACD!E1681</f>
        <v>4.8047689758355716E-2</v>
      </c>
      <c r="E1681" s="2">
        <f>MACD!F1681</f>
        <v>2.801246625569799E-2</v>
      </c>
      <c r="F1681" s="2">
        <f>'Moving Avg'!D1681</f>
        <v>13.664180000000002</v>
      </c>
      <c r="G1681" s="2">
        <f>'Moving Avg'!F1681</f>
        <v>13.724110000000001</v>
      </c>
      <c r="H1681" s="2">
        <f>'Moving Avg'!G1681</f>
        <v>13.717013999999999</v>
      </c>
      <c r="I1681" s="2">
        <f>'Moving Avg'!H1681</f>
        <v>13.683994500000001</v>
      </c>
      <c r="J1681" s="17" t="str">
        <f>OBV!F1681</f>
        <v>BEARISH</v>
      </c>
      <c r="K1681" s="17" t="str">
        <f>OBV!G1681</f>
        <v>NEUTRAL</v>
      </c>
      <c r="L1681" s="17" t="str">
        <f>OBV!H1681</f>
        <v>BEARISH DIVERGENCE</v>
      </c>
    </row>
    <row r="1682" spans="1:12" ht="13.5" x14ac:dyDescent="0.25">
      <c r="A1682" s="3">
        <f>RSI!A1682</f>
        <v>44463</v>
      </c>
      <c r="B1682" s="2">
        <f>RSI!B1682</f>
        <v>13.684900000000001</v>
      </c>
      <c r="C1682" s="2">
        <f>RSI!I1682</f>
        <v>47.134455092347913</v>
      </c>
      <c r="D1682" s="2">
        <f>MACD!E1682</f>
        <v>4.9066507986873731E-2</v>
      </c>
      <c r="E1682" s="2">
        <f>MACD!F1682</f>
        <v>3.2223274601933138E-2</v>
      </c>
      <c r="F1682" s="2">
        <f>'Moving Avg'!D1682</f>
        <v>13.668620000000001</v>
      </c>
      <c r="G1682" s="2">
        <f>'Moving Avg'!F1682</f>
        <v>13.717085000000003</v>
      </c>
      <c r="H1682" s="2">
        <f>'Moving Avg'!G1682</f>
        <v>13.717013999999999</v>
      </c>
      <c r="I1682" s="2">
        <f>'Moving Avg'!H1682</f>
        <v>13.684780500000004</v>
      </c>
      <c r="J1682" s="17" t="str">
        <f>OBV!F1682</f>
        <v>BULLISH</v>
      </c>
      <c r="K1682" s="17" t="str">
        <f>OBV!G1682</f>
        <v>NEUTRAL</v>
      </c>
      <c r="L1682" s="17" t="str">
        <f>OBV!H1682</f>
        <v>CONFIRMED BULLISH</v>
      </c>
    </row>
    <row r="1683" spans="1:12" ht="13.5" x14ac:dyDescent="0.25">
      <c r="A1683" s="3">
        <f>RSI!A1683</f>
        <v>44466</v>
      </c>
      <c r="B1683" s="2">
        <f>RSI!B1683</f>
        <v>13.6775</v>
      </c>
      <c r="C1683" s="2">
        <f>RSI!I1683</f>
        <v>46.237105463150961</v>
      </c>
      <c r="D1683" s="2">
        <f>MACD!E1683</f>
        <v>4.6058841265775641E-2</v>
      </c>
      <c r="E1683" s="2">
        <f>MACD!F1683</f>
        <v>3.499038793470164E-2</v>
      </c>
      <c r="F1683" s="2">
        <f>'Moving Avg'!D1683</f>
        <v>13.66714</v>
      </c>
      <c r="G1683" s="2">
        <f>'Moving Avg'!F1683</f>
        <v>13.716714999999999</v>
      </c>
      <c r="H1683" s="2">
        <f>'Moving Avg'!G1683</f>
        <v>13.717013999999999</v>
      </c>
      <c r="I1683" s="2">
        <f>'Moving Avg'!H1683</f>
        <v>13.685885500000001</v>
      </c>
      <c r="J1683" s="17" t="str">
        <f>OBV!F1683</f>
        <v>BULLISH</v>
      </c>
      <c r="K1683" s="17" t="str">
        <f>OBV!G1683</f>
        <v>NEUTRAL</v>
      </c>
      <c r="L1683" s="17" t="str">
        <f>OBV!H1683</f>
        <v>BULLISH DIVERGENCE</v>
      </c>
    </row>
    <row r="1684" spans="1:12" ht="13.5" x14ac:dyDescent="0.25">
      <c r="A1684" s="3">
        <f>RSI!A1684</f>
        <v>44467</v>
      </c>
      <c r="B1684" s="2">
        <f>RSI!B1684</f>
        <v>13.684900000000001</v>
      </c>
      <c r="C1684" s="2">
        <f>RSI!I1684</f>
        <v>47.317236458472465</v>
      </c>
      <c r="D1684" s="2">
        <f>MACD!E1684</f>
        <v>3.7443047210604874E-2</v>
      </c>
      <c r="E1684" s="2">
        <f>MACD!F1684</f>
        <v>3.5480919789882284E-2</v>
      </c>
      <c r="F1684" s="2">
        <f>'Moving Avg'!D1684</f>
        <v>13.668620000000001</v>
      </c>
      <c r="G1684" s="2">
        <f>'Moving Avg'!F1684</f>
        <v>13.716715000000002</v>
      </c>
      <c r="H1684" s="2">
        <f>'Moving Avg'!G1684</f>
        <v>13.717162</v>
      </c>
      <c r="I1684" s="2">
        <f>'Moving Avg'!H1684</f>
        <v>13.686671500000005</v>
      </c>
      <c r="J1684" s="17" t="str">
        <f>OBV!F1684</f>
        <v>BULLISH</v>
      </c>
      <c r="K1684" s="17" t="str">
        <f>OBV!G1684</f>
        <v>NEUTRAL</v>
      </c>
      <c r="L1684" s="17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13.684900000000001</v>
      </c>
      <c r="C1685" s="2">
        <f>RSI!I1685</f>
        <v>47.317236458472465</v>
      </c>
      <c r="D1685" s="2">
        <f>MACD!E1685</f>
        <v>3.0266079820249203E-2</v>
      </c>
      <c r="E1685" s="2">
        <f>MACD!F1685</f>
        <v>3.4437951795955671E-2</v>
      </c>
      <c r="F1685" s="2">
        <f>'Moving Avg'!D1685</f>
        <v>13.683420000000002</v>
      </c>
      <c r="G1685" s="2">
        <f>'Moving Avg'!F1685</f>
        <v>13.709690000000004</v>
      </c>
      <c r="H1685" s="2">
        <f>'Moving Avg'!G1685</f>
        <v>13.720711999999999</v>
      </c>
      <c r="I1685" s="2">
        <f>'Moving Avg'!H1685</f>
        <v>13.687457500000004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13.8254</v>
      </c>
      <c r="C1686" s="2">
        <f>RSI!I1686</f>
        <v>63.47543163308741</v>
      </c>
      <c r="D1686" s="2">
        <f>MACD!E1686</f>
        <v>1.1613856596236261E-2</v>
      </c>
      <c r="E1686" s="2">
        <f>MACD!F1686</f>
        <v>2.9873132756011788E-2</v>
      </c>
      <c r="F1686" s="2">
        <f>'Moving Avg'!D1686</f>
        <v>13.711519999999998</v>
      </c>
      <c r="G1686" s="2">
        <f>'Moving Avg'!F1686</f>
        <v>13.711164999999999</v>
      </c>
      <c r="H1686" s="2">
        <f>'Moving Avg'!G1686</f>
        <v>13.723522000000001</v>
      </c>
      <c r="I1686" s="2">
        <f>'Moving Avg'!H1686</f>
        <v>13.688981500000004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13.758900000000001</v>
      </c>
      <c r="C1687" s="2">
        <f>RSI!I1687</f>
        <v>54.893667855273932</v>
      </c>
      <c r="D1687" s="2">
        <f>MACD!E1687</f>
        <v>-1.1143964322215538E-3</v>
      </c>
      <c r="E1687" s="2">
        <f>MACD!F1687</f>
        <v>2.3675626918365122E-2</v>
      </c>
      <c r="F1687" s="2">
        <f>'Moving Avg'!D1687</f>
        <v>13.726320000000001</v>
      </c>
      <c r="G1687" s="2">
        <f>'Moving Avg'!F1687</f>
        <v>13.709684999999999</v>
      </c>
      <c r="H1687" s="2">
        <f>'Moving Avg'!G1687</f>
        <v>13.725150000000001</v>
      </c>
      <c r="I1687" s="2">
        <f>'Moving Avg'!H1687</f>
        <v>13.690137500000002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13.758900000000001</v>
      </c>
      <c r="C1688" s="2">
        <f>RSI!I1688</f>
        <v>54.893667855273925</v>
      </c>
      <c r="D1688" s="2">
        <f>MACD!E1688</f>
        <v>-8.7548864524400472E-3</v>
      </c>
      <c r="E1688" s="2">
        <f>MACD!F1688</f>
        <v>1.7189524244204089E-2</v>
      </c>
      <c r="F1688" s="2">
        <f>'Moving Avg'!D1688</f>
        <v>13.742599999999999</v>
      </c>
      <c r="G1688" s="2">
        <f>'Moving Avg'!F1688</f>
        <v>13.708575</v>
      </c>
      <c r="H1688" s="2">
        <f>'Moving Avg'!G1688</f>
        <v>13.726630000000002</v>
      </c>
      <c r="I1688" s="2">
        <f>'Moving Avg'!H1688</f>
        <v>13.691293500000004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13.684900000000001</v>
      </c>
      <c r="C1689" s="2">
        <f>RSI!I1689</f>
        <v>46.738624704299717</v>
      </c>
      <c r="D1689" s="2">
        <f>MACD!E1689</f>
        <v>-1.1141539471672957E-2</v>
      </c>
      <c r="E1689" s="2">
        <f>MACD!F1689</f>
        <v>1.152331150102868E-2</v>
      </c>
      <c r="F1689" s="2">
        <f>'Moving Avg'!D1689</f>
        <v>13.742599999999999</v>
      </c>
      <c r="G1689" s="2">
        <f>'Moving Avg'!F1689</f>
        <v>13.704875000000005</v>
      </c>
      <c r="H1689" s="2">
        <f>'Moving Avg'!G1689</f>
        <v>13.72663</v>
      </c>
      <c r="I1689" s="2">
        <f>'Moving Avg'!H1689</f>
        <v>13.692079500000002</v>
      </c>
      <c r="J1689" s="17" t="str">
        <f>OBV!F1689</f>
        <v>BULLISH</v>
      </c>
      <c r="K1689" s="17" t="str">
        <f>OBV!G1689</f>
        <v>NEUTRAL</v>
      </c>
      <c r="L1689" s="17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13.684900000000001</v>
      </c>
      <c r="C1690" s="2">
        <f>RSI!I1690</f>
        <v>46.738624704299724</v>
      </c>
      <c r="D1690" s="2">
        <f>MACD!E1690</f>
        <v>-2.3214939535497692E-2</v>
      </c>
      <c r="E1690" s="2">
        <f>MACD!F1690</f>
        <v>4.5756612937234058E-3</v>
      </c>
      <c r="F1690" s="2">
        <f>'Moving Avg'!D1690</f>
        <v>13.742599999999999</v>
      </c>
      <c r="G1690" s="2">
        <f>'Moving Avg'!F1690</f>
        <v>13.701545000000005</v>
      </c>
      <c r="H1690" s="2">
        <f>'Moving Avg'!G1690</f>
        <v>13.726926000000001</v>
      </c>
      <c r="I1690" s="2">
        <f>'Moving Avg'!H1690</f>
        <v>13.692865500000005</v>
      </c>
      <c r="J1690" s="17" t="str">
        <f>OBV!F1690</f>
        <v>BULLISH</v>
      </c>
      <c r="K1690" s="17" t="str">
        <f>OBV!G1690</f>
        <v>NEUTRAL</v>
      </c>
      <c r="L1690" s="17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13.8032</v>
      </c>
      <c r="C1691" s="2">
        <f>RSI!I1691</f>
        <v>58.240770780352634</v>
      </c>
      <c r="D1691" s="2">
        <f>MACD!E1691</f>
        <v>-3.0631250815865485E-2</v>
      </c>
      <c r="E1691" s="2">
        <f>MACD!F1691</f>
        <v>-2.4657211281943724E-3</v>
      </c>
      <c r="F1691" s="2">
        <f>'Moving Avg'!D1691</f>
        <v>13.738159999999999</v>
      </c>
      <c r="G1691" s="2">
        <f>'Moving Avg'!F1691</f>
        <v>13.704130000000003</v>
      </c>
      <c r="H1691" s="2">
        <f>'Moving Avg'!G1691</f>
        <v>13.729291999999997</v>
      </c>
      <c r="I1691" s="2">
        <f>'Moving Avg'!H1691</f>
        <v>13.694314000000004</v>
      </c>
      <c r="J1691" s="17" t="str">
        <f>OBV!F1691</f>
        <v>BEARISH</v>
      </c>
      <c r="K1691" s="17" t="str">
        <f>OBV!G1691</f>
        <v>NEUTRAL</v>
      </c>
      <c r="L1691" s="17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13.788500000000001</v>
      </c>
      <c r="C1692" s="2">
        <f>RSI!I1692</f>
        <v>56.604940972081771</v>
      </c>
      <c r="D1692" s="2">
        <f>MACD!E1692</f>
        <v>-3.6351936282640551E-2</v>
      </c>
      <c r="E1692" s="2">
        <f>MACD!F1692</f>
        <v>-9.2429641590836085E-3</v>
      </c>
      <c r="F1692" s="2">
        <f>'Moving Avg'!D1692</f>
        <v>13.74408</v>
      </c>
      <c r="G1692" s="2">
        <f>'Moving Avg'!F1692</f>
        <v>13.70598</v>
      </c>
      <c r="H1692" s="2">
        <f>'Moving Avg'!G1692</f>
        <v>13.729884</v>
      </c>
      <c r="I1692" s="2">
        <f>'Moving Avg'!H1692</f>
        <v>13.695653500000002</v>
      </c>
      <c r="J1692" s="17" t="str">
        <f>OBV!F1692</f>
        <v>BEARISH</v>
      </c>
      <c r="K1692" s="17" t="str">
        <f>OBV!G1692</f>
        <v>NEUTRAL</v>
      </c>
      <c r="L1692" s="17" t="str">
        <f>OBV!H1692</f>
        <v>BEARISH DIVERGENCE</v>
      </c>
    </row>
    <row r="1693" spans="1:12" ht="13.5" x14ac:dyDescent="0.25">
      <c r="A1693" s="3">
        <f>RSI!A1693</f>
        <v>44480</v>
      </c>
      <c r="B1693" s="2">
        <f>RSI!B1693</f>
        <v>13.662699999999999</v>
      </c>
      <c r="C1693" s="2">
        <f>RSI!I1693</f>
        <v>44.965365910649524</v>
      </c>
      <c r="D1693" s="2">
        <f>MACD!E1693</f>
        <v>-3.3420257531165731E-2</v>
      </c>
      <c r="E1693" s="2">
        <f>MACD!F1693</f>
        <v>-1.4078422833500033E-2</v>
      </c>
      <c r="F1693" s="2">
        <f>'Moving Avg'!D1693</f>
        <v>13.72484</v>
      </c>
      <c r="G1693" s="2">
        <f>'Moving Avg'!F1693</f>
        <v>13.70302</v>
      </c>
      <c r="H1693" s="2">
        <f>'Moving Avg'!G1693</f>
        <v>13.728107999999999</v>
      </c>
      <c r="I1693" s="2">
        <f>'Moving Avg'!H1693</f>
        <v>13.696115000000004</v>
      </c>
      <c r="J1693" s="17" t="str">
        <f>OBV!F1693</f>
        <v>BULLISH</v>
      </c>
      <c r="K1693" s="17" t="str">
        <f>OBV!G1693</f>
        <v>NEUTRAL</v>
      </c>
      <c r="L1693" s="17" t="str">
        <f>OBV!H1693</f>
        <v>BULLISH DIVERGENCE</v>
      </c>
    </row>
    <row r="1694" spans="1:12" ht="13.5" x14ac:dyDescent="0.25">
      <c r="A1694" s="3">
        <f>RSI!A1694</f>
        <v>44481</v>
      </c>
      <c r="B1694" s="2">
        <f>RSI!B1694</f>
        <v>13.684900000000001</v>
      </c>
      <c r="C1694" s="2">
        <f>RSI!I1694</f>
        <v>47.035161479069316</v>
      </c>
      <c r="D1694" s="2">
        <f>MACD!E1694</f>
        <v>-3.1079822526093537E-2</v>
      </c>
      <c r="E1694" s="2">
        <f>MACD!F1694</f>
        <v>-1.7478702772018736E-2</v>
      </c>
      <c r="F1694" s="2">
        <f>'Moving Avg'!D1694</f>
        <v>13.72484</v>
      </c>
      <c r="G1694" s="2">
        <f>'Moving Avg'!F1694</f>
        <v>13.70302</v>
      </c>
      <c r="H1694" s="2">
        <f>'Moving Avg'!G1694</f>
        <v>13.726923999999999</v>
      </c>
      <c r="I1694" s="2">
        <f>'Moving Avg'!H1694</f>
        <v>13.696865500000007</v>
      </c>
      <c r="J1694" s="17" t="str">
        <f>OBV!F1694</f>
        <v>BEARISH</v>
      </c>
      <c r="K1694" s="17" t="str">
        <f>OBV!G1694</f>
        <v>NEUTRAL</v>
      </c>
      <c r="L1694" s="17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13.662699999999999</v>
      </c>
      <c r="C1695" s="2">
        <f>RSI!I1695</f>
        <v>45.204298727889359</v>
      </c>
      <c r="D1695" s="2">
        <f>MACD!E1695</f>
        <v>-2.7247517920681474E-2</v>
      </c>
      <c r="E1695" s="2">
        <f>MACD!F1695</f>
        <v>-1.9432465801751286E-2</v>
      </c>
      <c r="F1695" s="2">
        <f>'Moving Avg'!D1695</f>
        <v>13.720400000000001</v>
      </c>
      <c r="G1695" s="2">
        <f>'Moving Avg'!F1695</f>
        <v>13.701910000000002</v>
      </c>
      <c r="H1695" s="2">
        <f>'Moving Avg'!G1695</f>
        <v>13.725887999999998</v>
      </c>
      <c r="I1695" s="2">
        <f>'Moving Avg'!H1695</f>
        <v>13.697540500000004</v>
      </c>
      <c r="J1695" s="17" t="str">
        <f>OBV!F1695</f>
        <v>BULLISH</v>
      </c>
      <c r="K1695" s="17" t="str">
        <f>OBV!G1695</f>
        <v>NEUTRAL</v>
      </c>
      <c r="L1695" s="17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13.684900000000001</v>
      </c>
      <c r="C1696" s="2">
        <f>RSI!I1696</f>
        <v>47.408900165865646</v>
      </c>
      <c r="D1696" s="2">
        <f>MACD!E1696</f>
        <v>-3.7105554187704115E-3</v>
      </c>
      <c r="E1696" s="2">
        <f>MACD!F1696</f>
        <v>-1.6288083725155111E-2</v>
      </c>
      <c r="F1696" s="2">
        <f>'Moving Avg'!D1696</f>
        <v>13.69674</v>
      </c>
      <c r="G1696" s="2">
        <f>'Moving Avg'!F1696</f>
        <v>13.702650000000002</v>
      </c>
      <c r="H1696" s="2">
        <f>'Moving Avg'!G1696</f>
        <v>13.725295999999998</v>
      </c>
      <c r="I1696" s="2">
        <f>'Moving Avg'!H1696</f>
        <v>13.698362000000005</v>
      </c>
      <c r="J1696" s="17" t="str">
        <f>OBV!F1696</f>
        <v>BEARISH</v>
      </c>
      <c r="K1696" s="17" t="str">
        <f>OBV!G1696</f>
        <v>NEUTRAL</v>
      </c>
      <c r="L1696" s="17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13.7219</v>
      </c>
      <c r="C1697" s="2">
        <f>RSI!I1697</f>
        <v>50.950896473497899</v>
      </c>
      <c r="D1697" s="2">
        <f>MACD!E1697</f>
        <v>3.4019998795216111E-3</v>
      </c>
      <c r="E1697" s="2">
        <f>MACD!F1697</f>
        <v>-1.2350067004219768E-2</v>
      </c>
      <c r="F1697" s="2">
        <f>'Moving Avg'!D1697</f>
        <v>13.683420000000002</v>
      </c>
      <c r="G1697" s="2">
        <f>'Moving Avg'!F1697</f>
        <v>13.705610000000002</v>
      </c>
      <c r="H1697" s="2">
        <f>'Moving Avg'!G1697</f>
        <v>13.725591999999999</v>
      </c>
      <c r="I1697" s="2">
        <f>'Moving Avg'!H1697</f>
        <v>13.699724500000004</v>
      </c>
      <c r="J1697" s="17" t="str">
        <f>OBV!F1697</f>
        <v>BEARISH</v>
      </c>
      <c r="K1697" s="17" t="str">
        <f>OBV!G1697</f>
        <v>NEUTRAL</v>
      </c>
      <c r="L1697" s="17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13.684900000000001</v>
      </c>
      <c r="C1698" s="2">
        <f>RSI!I1698</f>
        <v>47.505313426029524</v>
      </c>
      <c r="D1698" s="2">
        <f>MACD!E1698</f>
        <v>1.2098138647361978E-2</v>
      </c>
      <c r="E1698" s="2">
        <f>MACD!F1698</f>
        <v>-7.4604258739034181E-3</v>
      </c>
      <c r="F1698" s="2">
        <f>'Moving Avg'!D1698</f>
        <v>13.687860000000001</v>
      </c>
      <c r="G1698" s="2">
        <f>'Moving Avg'!F1698</f>
        <v>13.705610000000002</v>
      </c>
      <c r="H1698" s="2">
        <f>'Moving Avg'!G1698</f>
        <v>13.724556</v>
      </c>
      <c r="I1698" s="2">
        <f>'Moving Avg'!H1698</f>
        <v>13.701293500000006</v>
      </c>
      <c r="J1698" s="17" t="str">
        <f>OBV!F1698</f>
        <v>BEARISH</v>
      </c>
      <c r="K1698" s="17" t="str">
        <f>OBV!G1698</f>
        <v>NEUTRAL</v>
      </c>
      <c r="L1698" s="17" t="str">
        <f>OBV!H1698</f>
        <v>BEARISH DIVERGENCE</v>
      </c>
    </row>
    <row r="1699" spans="1:12" ht="13.5" x14ac:dyDescent="0.25">
      <c r="A1699" s="3">
        <f>RSI!A1699</f>
        <v>44490</v>
      </c>
      <c r="B1699" s="2">
        <f>RSI!B1699</f>
        <v>13.684900000000001</v>
      </c>
      <c r="C1699" s="2">
        <f>RSI!I1699</f>
        <v>47.505313426029524</v>
      </c>
      <c r="D1699" s="2">
        <f>MACD!E1699</f>
        <v>8.2321717145035223E-3</v>
      </c>
      <c r="E1699" s="2">
        <f>MACD!F1699</f>
        <v>-4.3219063562220297E-3</v>
      </c>
      <c r="F1699" s="2">
        <f>'Moving Avg'!D1699</f>
        <v>13.687860000000001</v>
      </c>
      <c r="G1699" s="2">
        <f>'Moving Avg'!F1699</f>
        <v>13.705980000000002</v>
      </c>
      <c r="H1699" s="2">
        <f>'Moving Avg'!G1699</f>
        <v>13.723076000000001</v>
      </c>
      <c r="I1699" s="2">
        <f>'Moving Avg'!H1699</f>
        <v>13.702435500000005</v>
      </c>
      <c r="J1699" s="17" t="str">
        <f>OBV!F1699</f>
        <v>BULLISH</v>
      </c>
      <c r="K1699" s="17" t="str">
        <f>OBV!G1699</f>
        <v>NEUTRAL</v>
      </c>
      <c r="L1699" s="17" t="str">
        <f>OBV!H1699</f>
        <v>NEUTRAL</v>
      </c>
    </row>
    <row r="1700" spans="1:12" ht="13.5" x14ac:dyDescent="0.25">
      <c r="A1700" s="3">
        <f>RSI!A1700</f>
        <v>44491</v>
      </c>
      <c r="B1700" s="2">
        <f>RSI!B1700</f>
        <v>13.7219</v>
      </c>
      <c r="C1700" s="2">
        <f>RSI!I1700</f>
        <v>51.323030916524012</v>
      </c>
      <c r="D1700" s="2">
        <f>MACD!E1700</f>
        <v>2.3687255794779816E-3</v>
      </c>
      <c r="E1700" s="2">
        <f>MACD!F1700</f>
        <v>-2.9837799690820275E-3</v>
      </c>
      <c r="F1700" s="2">
        <f>'Moving Avg'!D1700</f>
        <v>13.699700000000002</v>
      </c>
      <c r="G1700" s="2">
        <f>'Moving Avg'!F1700</f>
        <v>13.711530000000002</v>
      </c>
      <c r="H1700" s="2">
        <f>'Moving Avg'!G1700</f>
        <v>13.721596</v>
      </c>
      <c r="I1700" s="2">
        <f>'Moving Avg'!H1700</f>
        <v>13.703442000000006</v>
      </c>
      <c r="J1700" s="17" t="str">
        <f>OBV!F1700</f>
        <v>BEARISH</v>
      </c>
      <c r="K1700" s="17" t="str">
        <f>OBV!G1700</f>
        <v>NEUTRAL</v>
      </c>
      <c r="L1700" s="17" t="str">
        <f>OBV!H1700</f>
        <v>BEARISH DIVERGENCE</v>
      </c>
    </row>
    <row r="1701" spans="1:12" ht="13.5" x14ac:dyDescent="0.25">
      <c r="A1701" s="3">
        <f>RSI!A1701</f>
        <v>44494</v>
      </c>
      <c r="B1701" s="2">
        <f>RSI!B1701</f>
        <v>13.6257</v>
      </c>
      <c r="C1701" s="2">
        <f>RSI!I1701</f>
        <v>42.640127560967905</v>
      </c>
      <c r="D1701" s="2">
        <f>MACD!E1701</f>
        <v>2.265213700554547E-2</v>
      </c>
      <c r="E1701" s="2">
        <f>MACD!F1701</f>
        <v>2.1434034258434719E-3</v>
      </c>
      <c r="F1701" s="2">
        <f>'Moving Avg'!D1701</f>
        <v>13.687860000000001</v>
      </c>
      <c r="G1701" s="2">
        <f>'Moving Avg'!F1701</f>
        <v>13.708569999999998</v>
      </c>
      <c r="H1701" s="2">
        <f>'Moving Avg'!G1701</f>
        <v>13.718340000000001</v>
      </c>
      <c r="I1701" s="2">
        <f>'Moving Avg'!H1701</f>
        <v>13.703896500000008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13.610900000000001</v>
      </c>
      <c r="C1702" s="2">
        <f>RSI!I1702</f>
        <v>41.477510531146372</v>
      </c>
      <c r="D1702" s="2">
        <f>MACD!E1702</f>
        <v>3.9143104510236171E-2</v>
      </c>
      <c r="E1702" s="2">
        <f>MACD!F1702</f>
        <v>9.5433436427220138E-3</v>
      </c>
      <c r="F1702" s="2">
        <f>'Moving Avg'!D1702</f>
        <v>13.665660000000003</v>
      </c>
      <c r="G1702" s="2">
        <f>'Moving Avg'!F1702</f>
        <v>13.704870000000003</v>
      </c>
      <c r="H1702" s="2">
        <f>'Moving Avg'!G1702</f>
        <v>13.715528000000001</v>
      </c>
      <c r="I1702" s="2">
        <f>'Moving Avg'!H1702</f>
        <v>13.705024500000009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13.610900000000001</v>
      </c>
      <c r="C1703" s="2">
        <f>RSI!I1703</f>
        <v>41.477510531146372</v>
      </c>
      <c r="D1703" s="2">
        <f>MACD!E1703</f>
        <v>3.4287388401258667E-2</v>
      </c>
      <c r="E1703" s="2">
        <f>MACD!F1703</f>
        <v>1.4492152594429345E-2</v>
      </c>
      <c r="F1703" s="2">
        <f>'Moving Avg'!D1703</f>
        <v>13.65086</v>
      </c>
      <c r="G1703" s="2">
        <f>'Moving Avg'!F1703</f>
        <v>13.70154</v>
      </c>
      <c r="H1703" s="2">
        <f>'Moving Avg'!G1703</f>
        <v>13.713308000000001</v>
      </c>
      <c r="I1703" s="2">
        <f>'Moving Avg'!H1703</f>
        <v>13.70629500000001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13.7219</v>
      </c>
      <c r="C1704" s="2">
        <f>RSI!I1704</f>
        <v>52.696256748525172</v>
      </c>
      <c r="D1704" s="2">
        <f>MACD!E1704</f>
        <v>2.5875788732959037E-2</v>
      </c>
      <c r="E1704" s="2">
        <f>MACD!F1704</f>
        <v>1.6768879822135284E-2</v>
      </c>
      <c r="F1704" s="2">
        <f>'Moving Avg'!D1704</f>
        <v>13.658260000000002</v>
      </c>
      <c r="G1704" s="2">
        <f>'Moving Avg'!F1704</f>
        <v>13.703390000000002</v>
      </c>
      <c r="H1704" s="2">
        <f>'Moving Avg'!G1704</f>
        <v>13.712716000000002</v>
      </c>
      <c r="I1704" s="2">
        <f>'Moving Avg'!H1704</f>
        <v>13.708263000000011</v>
      </c>
      <c r="J1704" s="17" t="str">
        <f>OBV!F1704</f>
        <v>BEARISH</v>
      </c>
      <c r="K1704" s="17" t="str">
        <f>OBV!G1704</f>
        <v>NEUTRAL</v>
      </c>
      <c r="L1704" s="17" t="str">
        <f>OBV!H1704</f>
        <v>BEARISH DIVERGENCE</v>
      </c>
    </row>
    <row r="1705" spans="1:12" ht="13.5" x14ac:dyDescent="0.25">
      <c r="A1705" s="3">
        <f>RSI!A1705</f>
        <v>44498</v>
      </c>
      <c r="B1705" s="2">
        <f>RSI!B1705</f>
        <v>13.714499999999999</v>
      </c>
      <c r="C1705" s="2">
        <f>RSI!I1705</f>
        <v>51.980841387408546</v>
      </c>
      <c r="D1705" s="2">
        <f>MACD!E1705</f>
        <v>1.5701734420382252E-2</v>
      </c>
      <c r="E1705" s="2">
        <f>MACD!F1705</f>
        <v>1.6555450741784678E-2</v>
      </c>
      <c r="F1705" s="2">
        <f>'Moving Avg'!D1705</f>
        <v>13.656780000000001</v>
      </c>
      <c r="G1705" s="2">
        <f>'Moving Avg'!F1705</f>
        <v>13.70487</v>
      </c>
      <c r="H1705" s="2">
        <f>'Moving Avg'!G1705</f>
        <v>13.711976000000003</v>
      </c>
      <c r="I1705" s="2">
        <f>'Moving Avg'!H1705</f>
        <v>13.709873500000013</v>
      </c>
      <c r="J1705" s="17" t="str">
        <f>OBV!F1705</f>
        <v>BULLISH</v>
      </c>
      <c r="K1705" s="17" t="str">
        <f>OBV!G1705</f>
        <v>NEUTRAL</v>
      </c>
      <c r="L1705" s="17" t="str">
        <f>OBV!H1705</f>
        <v>BULLISH DIVERGENCE</v>
      </c>
    </row>
    <row r="1706" spans="1:12" ht="13.5" x14ac:dyDescent="0.25">
      <c r="A1706" s="3">
        <f>RSI!A1706</f>
        <v>44501</v>
      </c>
      <c r="B1706" s="2">
        <f>RSI!B1706</f>
        <v>13.6257</v>
      </c>
      <c r="C1706" s="2">
        <f>RSI!I1706</f>
        <v>44.222213837817833</v>
      </c>
      <c r="D1706" s="2">
        <f>MACD!E1706</f>
        <v>1.6954521105168041E-2</v>
      </c>
      <c r="E1706" s="2">
        <f>MACD!F1706</f>
        <v>1.6635264814461349E-2</v>
      </c>
      <c r="F1706" s="2">
        <f>'Moving Avg'!D1706</f>
        <v>13.656780000000001</v>
      </c>
      <c r="G1706" s="2">
        <f>'Moving Avg'!F1706</f>
        <v>13.694884999999999</v>
      </c>
      <c r="H1706" s="2">
        <f>'Moving Avg'!G1706</f>
        <v>13.709312000000004</v>
      </c>
      <c r="I1706" s="2">
        <f>'Moving Avg'!H1706</f>
        <v>13.710719500000014</v>
      </c>
      <c r="J1706" s="17" t="str">
        <f>OBV!F1706</f>
        <v>BEARISH</v>
      </c>
      <c r="K1706" s="17" t="str">
        <f>OBV!G1706</f>
        <v>NEUTRAL</v>
      </c>
      <c r="L1706" s="17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13.684900000000001</v>
      </c>
      <c r="C1707" s="2">
        <f>RSI!I1707</f>
        <v>49.620870209043701</v>
      </c>
      <c r="D1707" s="2">
        <f>MACD!E1707</f>
        <v>1.9724601600596969E-2</v>
      </c>
      <c r="E1707" s="2">
        <f>MACD!F1707</f>
        <v>1.7253132171688473E-2</v>
      </c>
      <c r="F1707" s="2">
        <f>'Moving Avg'!D1707</f>
        <v>13.671580000000001</v>
      </c>
      <c r="G1707" s="2">
        <f>'Moving Avg'!F1707</f>
        <v>13.691185000000001</v>
      </c>
      <c r="H1707" s="2">
        <f>'Moving Avg'!G1707</f>
        <v>13.708128000000006</v>
      </c>
      <c r="I1707" s="2">
        <f>'Moving Avg'!H1707</f>
        <v>13.711861500000015</v>
      </c>
      <c r="J1707" s="17" t="str">
        <f>OBV!F1707</f>
        <v>BULLISH</v>
      </c>
      <c r="K1707" s="17" t="str">
        <f>OBV!G1707</f>
        <v>NEUTRAL</v>
      </c>
      <c r="L1707" s="17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13.684900000000001</v>
      </c>
      <c r="C1708" s="2">
        <f>RSI!I1708</f>
        <v>49.620870209043709</v>
      </c>
      <c r="D1708" s="2">
        <f>MACD!E1708</f>
        <v>1.6399455531766804E-2</v>
      </c>
      <c r="E1708" s="2">
        <f>MACD!F1708</f>
        <v>1.7082396843704141E-2</v>
      </c>
      <c r="F1708" s="2">
        <f>'Moving Avg'!D1708</f>
        <v>13.68638</v>
      </c>
      <c r="G1708" s="2">
        <f>'Moving Avg'!F1708</f>
        <v>13.687485000000004</v>
      </c>
      <c r="H1708" s="2">
        <f>'Moving Avg'!G1708</f>
        <v>13.708128000000004</v>
      </c>
      <c r="I1708" s="2">
        <f>'Moving Avg'!H1708</f>
        <v>13.712718500000017</v>
      </c>
      <c r="J1708" s="17" t="str">
        <f>OBV!F1708</f>
        <v>BULLISH</v>
      </c>
      <c r="K1708" s="17" t="str">
        <f>OBV!G1708</f>
        <v>NEUTRAL</v>
      </c>
      <c r="L1708" s="17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13.7515</v>
      </c>
      <c r="C1709" s="2">
        <f>RSI!I1709</f>
        <v>55.269580167162026</v>
      </c>
      <c r="D1709" s="2">
        <f>MACD!E1709</f>
        <v>8.6740623948564632E-3</v>
      </c>
      <c r="E1709" s="2">
        <f>MACD!F1709</f>
        <v>1.5400729953934607E-2</v>
      </c>
      <c r="F1709" s="2">
        <f>'Moving Avg'!D1709</f>
        <v>13.692299999999999</v>
      </c>
      <c r="G1709" s="2">
        <f>'Moving Avg'!F1709</f>
        <v>13.690815000000001</v>
      </c>
      <c r="H1709" s="2">
        <f>'Moving Avg'!G1709</f>
        <v>13.708868000000004</v>
      </c>
      <c r="I1709" s="2">
        <f>'Moving Avg'!H1709</f>
        <v>13.714336000000014</v>
      </c>
      <c r="J1709" s="17" t="str">
        <f>OBV!F1709</f>
        <v>BULLISH</v>
      </c>
      <c r="K1709" s="17" t="str">
        <f>OBV!G1709</f>
        <v>NEUTRAL</v>
      </c>
      <c r="L1709" s="17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13.7219</v>
      </c>
      <c r="C1710" s="2">
        <f>RSI!I1710</f>
        <v>52.454544513983755</v>
      </c>
      <c r="D1710" s="2">
        <f>MACD!E1710</f>
        <v>9.6484801662803932E-3</v>
      </c>
      <c r="E1710" s="2">
        <f>MACD!F1710</f>
        <v>1.4250279996403764E-2</v>
      </c>
      <c r="F1710" s="2">
        <f>'Moving Avg'!D1710</f>
        <v>13.69378</v>
      </c>
      <c r="G1710" s="2">
        <f>'Moving Avg'!F1710</f>
        <v>13.692665000000002</v>
      </c>
      <c r="H1710" s="2">
        <f>'Moving Avg'!G1710</f>
        <v>13.709608000000003</v>
      </c>
      <c r="I1710" s="2">
        <f>'Moving Avg'!H1710</f>
        <v>13.715485000000015</v>
      </c>
      <c r="J1710" s="17" t="str">
        <f>OBV!F1710</f>
        <v>BEARISH</v>
      </c>
      <c r="K1710" s="17" t="str">
        <f>OBV!G1710</f>
        <v>NEUTRAL</v>
      </c>
      <c r="L1710" s="17" t="str">
        <f>OBV!H1710</f>
        <v>BEARISH DIVERGENCE</v>
      </c>
    </row>
    <row r="1711" spans="1:12" ht="13.5" x14ac:dyDescent="0.25">
      <c r="A1711" s="3">
        <f>RSI!A1711</f>
        <v>44508</v>
      </c>
      <c r="B1711" s="2">
        <f>RSI!B1711</f>
        <v>13.758900000000001</v>
      </c>
      <c r="C1711" s="2">
        <f>RSI!I1711</f>
        <v>55.505256036952439</v>
      </c>
      <c r="D1711" s="2">
        <f>MACD!E1711</f>
        <v>-7.2387820374881784E-3</v>
      </c>
      <c r="E1711" s="2">
        <f>MACD!F1711</f>
        <v>9.9524675896253759E-3</v>
      </c>
      <c r="F1711" s="2">
        <f>'Moving Avg'!D1711</f>
        <v>13.720420000000001</v>
      </c>
      <c r="G1711" s="2">
        <f>'Moving Avg'!F1711</f>
        <v>13.690449999999998</v>
      </c>
      <c r="H1711" s="2">
        <f>'Moving Avg'!G1711</f>
        <v>13.710792000000005</v>
      </c>
      <c r="I1711" s="2">
        <f>'Moving Avg'!H1711</f>
        <v>13.716819000000012</v>
      </c>
      <c r="J1711" s="17" t="str">
        <f>OBV!F1711</f>
        <v>BULLISH</v>
      </c>
      <c r="K1711" s="17" t="str">
        <f>OBV!G1711</f>
        <v>NEUTRAL</v>
      </c>
      <c r="L1711" s="17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13.7515</v>
      </c>
      <c r="C1712" s="2">
        <f>RSI!I1712</f>
        <v>54.74863209106725</v>
      </c>
      <c r="D1712" s="2">
        <f>MACD!E1712</f>
        <v>-2.3633773427478744E-2</v>
      </c>
      <c r="E1712" s="2">
        <f>MACD!F1712</f>
        <v>3.2352193862045511E-3</v>
      </c>
      <c r="F1712" s="2">
        <f>'Moving Avg'!D1712</f>
        <v>13.733740000000001</v>
      </c>
      <c r="G1712" s="2">
        <f>'Moving Avg'!F1712</f>
        <v>13.688600000000003</v>
      </c>
      <c r="H1712" s="2">
        <f>'Moving Avg'!G1712</f>
        <v>13.709314000000006</v>
      </c>
      <c r="I1712" s="2">
        <f>'Moving Avg'!H1712</f>
        <v>13.718223000000009</v>
      </c>
      <c r="J1712" s="17" t="str">
        <f>OBV!F1712</f>
        <v>BULLISH</v>
      </c>
      <c r="K1712" s="17" t="str">
        <f>OBV!G1712</f>
        <v>NEUTRAL</v>
      </c>
      <c r="L1712" s="17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13.7441</v>
      </c>
      <c r="C1713" s="2">
        <f>RSI!I1713</f>
        <v>53.956541670859615</v>
      </c>
      <c r="D1713" s="2">
        <f>MACD!E1713</f>
        <v>-3.7263652454651464E-2</v>
      </c>
      <c r="E1713" s="2">
        <f>MACD!F1713</f>
        <v>-4.8645549819666522E-3</v>
      </c>
      <c r="F1713" s="2">
        <f>'Moving Avg'!D1713</f>
        <v>13.745579999999999</v>
      </c>
      <c r="G1713" s="2">
        <f>'Moving Avg'!F1713</f>
        <v>13.692670000000001</v>
      </c>
      <c r="H1713" s="2">
        <f>'Moving Avg'!G1713</f>
        <v>13.710498000000005</v>
      </c>
      <c r="I1713" s="2">
        <f>'Moving Avg'!H1713</f>
        <v>13.719305000000009</v>
      </c>
      <c r="J1713" s="17" t="str">
        <f>OBV!F1713</f>
        <v>BULLISH</v>
      </c>
      <c r="K1713" s="17" t="str">
        <f>OBV!G1713</f>
        <v>NEUTRAL</v>
      </c>
      <c r="L1713" s="17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13.7441</v>
      </c>
      <c r="C1714" s="2">
        <f>RSI!I1714</f>
        <v>53.956541670859615</v>
      </c>
      <c r="D1714" s="2">
        <f>MACD!E1714</f>
        <v>-3.195870123714073E-2</v>
      </c>
      <c r="E1714" s="2">
        <f>MACD!F1714</f>
        <v>-1.0283384233001468E-2</v>
      </c>
      <c r="F1714" s="2">
        <f>'Moving Avg'!D1714</f>
        <v>13.7441</v>
      </c>
      <c r="G1714" s="2">
        <f>'Moving Avg'!F1714</f>
        <v>13.69563</v>
      </c>
      <c r="H1714" s="2">
        <f>'Moving Avg'!G1714</f>
        <v>13.711682000000003</v>
      </c>
      <c r="I1714" s="2">
        <f>'Moving Avg'!H1714</f>
        <v>13.719568000000006</v>
      </c>
      <c r="J1714" s="17" t="str">
        <f>OBV!F1714</f>
        <v>BEARISH</v>
      </c>
      <c r="K1714" s="17" t="str">
        <f>OBV!G1714</f>
        <v>NEUTRAL</v>
      </c>
      <c r="L1714" s="17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13.736700000000001</v>
      </c>
      <c r="C1715" s="2">
        <f>RSI!I1715</f>
        <v>53.066135186770929</v>
      </c>
      <c r="D1715" s="2">
        <f>MACD!E1715</f>
        <v>-2.8281503545503739E-2</v>
      </c>
      <c r="E1715" s="2">
        <f>MACD!F1715</f>
        <v>-1.3883008095501923E-2</v>
      </c>
      <c r="F1715" s="2">
        <f>'Moving Avg'!D1715</f>
        <v>13.747059999999999</v>
      </c>
      <c r="G1715" s="2">
        <f>'Moving Avg'!F1715</f>
        <v>13.699329999999998</v>
      </c>
      <c r="H1715" s="2">
        <f>'Moving Avg'!G1715</f>
        <v>13.709908000000006</v>
      </c>
      <c r="I1715" s="2">
        <f>'Moving Avg'!H1715</f>
        <v>13.720613000000005</v>
      </c>
      <c r="J1715" s="17" t="str">
        <f>OBV!F1715</f>
        <v>BULLISH</v>
      </c>
      <c r="K1715" s="17" t="str">
        <f>OBV!G1715</f>
        <v>NEUTRAL</v>
      </c>
      <c r="L1715" s="17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13.736700000000001</v>
      </c>
      <c r="C1716" s="2">
        <f>RSI!I1716</f>
        <v>53.066135186770929</v>
      </c>
      <c r="D1716" s="2">
        <f>MACD!E1716</f>
        <v>-3.8992741780884188E-2</v>
      </c>
      <c r="E1716" s="2">
        <f>MACD!F1716</f>
        <v>-1.8904954832578376E-2</v>
      </c>
      <c r="F1716" s="2">
        <f>'Moving Avg'!D1716</f>
        <v>13.742619999999999</v>
      </c>
      <c r="G1716" s="2">
        <f>'Moving Avg'!F1716</f>
        <v>13.701920000000001</v>
      </c>
      <c r="H1716" s="2">
        <f>'Moving Avg'!G1716</f>
        <v>13.708724000000004</v>
      </c>
      <c r="I1716" s="2">
        <f>'Moving Avg'!H1716</f>
        <v>13.721765000000003</v>
      </c>
      <c r="J1716" s="17" t="str">
        <f>OBV!F1716</f>
        <v>BEARISH</v>
      </c>
      <c r="K1716" s="17" t="str">
        <f>OBV!G1716</f>
        <v>NEUTRAL</v>
      </c>
      <c r="L1716" s="17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13.7441</v>
      </c>
      <c r="C1717" s="2">
        <f>RSI!I1717</f>
        <v>53.947522059657153</v>
      </c>
      <c r="D1717" s="2">
        <f>MACD!E1717</f>
        <v>-3.9645788925060543E-2</v>
      </c>
      <c r="E1717" s="2">
        <f>MACD!F1717</f>
        <v>-2.3053121651074808E-2</v>
      </c>
      <c r="F1717" s="2">
        <f>'Moving Avg'!D1717</f>
        <v>13.741139999999998</v>
      </c>
      <c r="G1717" s="2">
        <f>'Moving Avg'!F1717</f>
        <v>13.703030000000002</v>
      </c>
      <c r="H1717" s="2">
        <f>'Moving Avg'!G1717</f>
        <v>13.707836000000004</v>
      </c>
      <c r="I1717" s="2">
        <f>'Moving Avg'!H1717</f>
        <v>13.723559000000002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13.7219</v>
      </c>
      <c r="C1718" s="2">
        <f>RSI!I1718</f>
        <v>50.861658529602991</v>
      </c>
      <c r="D1718" s="2">
        <f>MACD!E1718</f>
        <v>-3.8735831115795705E-2</v>
      </c>
      <c r="E1718" s="2">
        <f>MACD!F1718</f>
        <v>-2.6189663544018988E-2</v>
      </c>
      <c r="F1718" s="2">
        <f>'Moving Avg'!D1718</f>
        <v>13.736700000000003</v>
      </c>
      <c r="G1718" s="2">
        <f>'Moving Avg'!F1718</f>
        <v>13.704880000000003</v>
      </c>
      <c r="H1718" s="2">
        <f>'Moving Avg'!G1718</f>
        <v>13.706652000000004</v>
      </c>
      <c r="I1718" s="2">
        <f>'Moving Avg'!H1718</f>
        <v>13.725598000000002</v>
      </c>
      <c r="J1718" s="17" t="str">
        <f>OBV!F1718</f>
        <v>BULLISH</v>
      </c>
      <c r="K1718" s="17" t="str">
        <f>OBV!G1718</f>
        <v>NEUTRAL</v>
      </c>
      <c r="L1718" s="17" t="str">
        <f>OBV!H1718</f>
        <v>BULLISH DIVERGENCE</v>
      </c>
    </row>
    <row r="1719" spans="1:12" ht="13.5" x14ac:dyDescent="0.25">
      <c r="A1719" s="3">
        <f>RSI!A1719</f>
        <v>44518</v>
      </c>
      <c r="B1719" s="2">
        <f>RSI!B1719</f>
        <v>13.758900000000001</v>
      </c>
      <c r="C1719" s="2">
        <f>RSI!I1719</f>
        <v>55.436900210944543</v>
      </c>
      <c r="D1719" s="2">
        <f>MACD!E1719</f>
        <v>-3.0497706551662063E-2</v>
      </c>
      <c r="E1719" s="2">
        <f>MACD!F1719</f>
        <v>-2.7051272145547603E-2</v>
      </c>
      <c r="F1719" s="2">
        <f>'Moving Avg'!D1719</f>
        <v>13.739660000000001</v>
      </c>
      <c r="G1719" s="2">
        <f>'Moving Avg'!F1719</f>
        <v>13.708580000000001</v>
      </c>
      <c r="H1719" s="2">
        <f>'Moving Avg'!G1719</f>
        <v>13.706652000000005</v>
      </c>
      <c r="I1719" s="2">
        <f>'Moving Avg'!H1719</f>
        <v>13.726789500000002</v>
      </c>
      <c r="J1719" s="17" t="str">
        <f>OBV!F1719</f>
        <v>BULLISH</v>
      </c>
      <c r="K1719" s="17" t="str">
        <f>OBV!G1719</f>
        <v>NEUTRAL</v>
      </c>
      <c r="L1719" s="17" t="str">
        <f>OBV!H1719</f>
        <v>CONFIRMED BULLISH</v>
      </c>
    </row>
    <row r="1720" spans="1:12" ht="13.5" x14ac:dyDescent="0.25">
      <c r="A1720" s="3">
        <f>RSI!A1720</f>
        <v>44519</v>
      </c>
      <c r="B1720" s="2">
        <f>RSI!B1720</f>
        <v>13.758900000000001</v>
      </c>
      <c r="C1720" s="2">
        <f>RSI!I1720</f>
        <v>55.436900210944543</v>
      </c>
      <c r="D1720" s="2">
        <f>MACD!E1720</f>
        <v>-2.8333959881168269E-2</v>
      </c>
      <c r="E1720" s="2">
        <f>MACD!F1720</f>
        <v>-2.7307809692671738E-2</v>
      </c>
      <c r="F1720" s="2">
        <f>'Moving Avg'!D1720</f>
        <v>13.7441</v>
      </c>
      <c r="G1720" s="2">
        <f>'Moving Avg'!F1720</f>
        <v>13.710430000000002</v>
      </c>
      <c r="H1720" s="2">
        <f>'Moving Avg'!G1720</f>
        <v>13.706800000000008</v>
      </c>
      <c r="I1720" s="2">
        <f>'Moving Avg'!H1720</f>
        <v>13.727945500000002</v>
      </c>
      <c r="J1720" s="17" t="str">
        <f>OBV!F1720</f>
        <v>BEARISH</v>
      </c>
      <c r="K1720" s="17" t="str">
        <f>OBV!G1720</f>
        <v>NEUTRAL</v>
      </c>
      <c r="L1720" s="17" t="str">
        <f>OBV!H1720</f>
        <v>BEARISH DIVERGENCE</v>
      </c>
    </row>
    <row r="1721" spans="1:12" ht="13.5" x14ac:dyDescent="0.25">
      <c r="A1721" s="3">
        <f>RSI!A1721</f>
        <v>44522</v>
      </c>
      <c r="B1721" s="2">
        <f>RSI!B1721</f>
        <v>13.736700000000001</v>
      </c>
      <c r="C1721" s="2">
        <f>RSI!I1721</f>
        <v>52.06364840447327</v>
      </c>
      <c r="D1721" s="2">
        <f>MACD!E1721</f>
        <v>-1.9400722918458513E-2</v>
      </c>
      <c r="E1721" s="2">
        <f>MACD!F1721</f>
        <v>-2.5726392337829092E-2</v>
      </c>
      <c r="F1721" s="2">
        <f>'Moving Avg'!D1721</f>
        <v>13.7441</v>
      </c>
      <c r="G1721" s="2">
        <f>'Moving Avg'!F1721</f>
        <v>13.715980000000002</v>
      </c>
      <c r="H1721" s="2">
        <f>'Moving Avg'!G1721</f>
        <v>13.70650400000001</v>
      </c>
      <c r="I1721" s="2">
        <f>'Moving Avg'!H1721</f>
        <v>13.729702500000004</v>
      </c>
      <c r="J1721" s="17" t="str">
        <f>OBV!F1721</f>
        <v>BULLISH</v>
      </c>
      <c r="K1721" s="17" t="str">
        <f>OBV!G1721</f>
        <v>NEUTRAL</v>
      </c>
      <c r="L1721" s="17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13.7441</v>
      </c>
      <c r="C1722" s="2">
        <f>RSI!I1722</f>
        <v>53.088342028889315</v>
      </c>
      <c r="D1722" s="2">
        <f>MACD!E1722</f>
        <v>-1.3614275464274073E-2</v>
      </c>
      <c r="E1722" s="2">
        <f>MACD!F1722</f>
        <v>-2.330396896311809E-2</v>
      </c>
      <c r="F1722" s="2">
        <f>'Moving Avg'!D1722</f>
        <v>13.7441</v>
      </c>
      <c r="G1722" s="2">
        <f>'Moving Avg'!F1722</f>
        <v>13.722640000000004</v>
      </c>
      <c r="H1722" s="2">
        <f>'Moving Avg'!G1722</f>
        <v>13.706356000000007</v>
      </c>
      <c r="I1722" s="2">
        <f>'Moving Avg'!H1722</f>
        <v>13.730784500000004</v>
      </c>
      <c r="J1722" s="17" t="str">
        <f>OBV!F1722</f>
        <v>BULLISH</v>
      </c>
      <c r="K1722" s="17" t="str">
        <f>OBV!G1722</f>
        <v>NEUTRAL</v>
      </c>
      <c r="L1722" s="17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13.758900000000001</v>
      </c>
      <c r="C1723" s="2">
        <f>RSI!I1723</f>
        <v>55.15313187370198</v>
      </c>
      <c r="D1723" s="2">
        <f>MACD!E1723</f>
        <v>-1.1076012923654233E-2</v>
      </c>
      <c r="E1723" s="2">
        <f>MACD!F1723</f>
        <v>-2.0858377755225321E-2</v>
      </c>
      <c r="F1723" s="2">
        <f>'Moving Avg'!D1723</f>
        <v>13.751499999999998</v>
      </c>
      <c r="G1723" s="2">
        <f>'Moving Avg'!F1723</f>
        <v>13.730040000000002</v>
      </c>
      <c r="H1723" s="2">
        <f>'Moving Avg'!G1723</f>
        <v>13.707096000000009</v>
      </c>
      <c r="I1723" s="2">
        <f>'Moving Avg'!H1723</f>
        <v>13.732296500000004</v>
      </c>
      <c r="J1723" s="17" t="str">
        <f>OBV!F1723</f>
        <v>BULLISH</v>
      </c>
      <c r="K1723" s="17" t="str">
        <f>OBV!G1723</f>
        <v>NEUTRAL</v>
      </c>
      <c r="L1723" s="17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13.758900000000001</v>
      </c>
      <c r="C1724" s="2">
        <f>RSI!I1724</f>
        <v>55.15313187370198</v>
      </c>
      <c r="D1724" s="2">
        <f>MACD!E1724</f>
        <v>-9.1297842901347792E-3</v>
      </c>
      <c r="E1724" s="2">
        <f>MACD!F1724</f>
        <v>-1.8512659062207212E-2</v>
      </c>
      <c r="F1724" s="2">
        <f>'Moving Avg'!D1724</f>
        <v>13.751499999999998</v>
      </c>
      <c r="G1724" s="2">
        <f>'Moving Avg'!F1724</f>
        <v>13.731890000000003</v>
      </c>
      <c r="H1724" s="2">
        <f>'Moving Avg'!G1724</f>
        <v>13.70857600000001</v>
      </c>
      <c r="I1724" s="2">
        <f>'Moving Avg'!H1724</f>
        <v>13.734342500000002</v>
      </c>
      <c r="J1724" s="17" t="str">
        <f>OBV!F1724</f>
        <v>BULLISH</v>
      </c>
      <c r="K1724" s="17" t="str">
        <f>OBV!G1724</f>
        <v>NEUTRAL</v>
      </c>
      <c r="L1724" s="17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13.758900000000001</v>
      </c>
      <c r="C1725" s="2">
        <f>RSI!I1725</f>
        <v>55.15313187370198</v>
      </c>
      <c r="D1725" s="2">
        <f>MACD!E1725</f>
        <v>-8.8080406679740264E-3</v>
      </c>
      <c r="E1725" s="2">
        <f>MACD!F1725</f>
        <v>-1.6571735383360577E-2</v>
      </c>
      <c r="F1725" s="2">
        <f>'Moving Avg'!D1725</f>
        <v>13.751499999999998</v>
      </c>
      <c r="G1725" s="2">
        <f>'Moving Avg'!F1725</f>
        <v>13.734110000000005</v>
      </c>
      <c r="H1725" s="2">
        <f>'Moving Avg'!G1725</f>
        <v>13.71005600000001</v>
      </c>
      <c r="I1725" s="2">
        <f>'Moving Avg'!H1725</f>
        <v>13.736566500000002</v>
      </c>
      <c r="J1725" s="17" t="str">
        <f>OBV!F1725</f>
        <v>BULLISH</v>
      </c>
      <c r="K1725" s="17" t="str">
        <f>OBV!G1725</f>
        <v>NEUTRAL</v>
      </c>
      <c r="L1725" s="17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13.758900000000001</v>
      </c>
      <c r="C1726" s="2">
        <f>RSI!I1726</f>
        <v>55.15313187370198</v>
      </c>
      <c r="D1726" s="2">
        <f>MACD!E1726</f>
        <v>-8.7085772526851457E-3</v>
      </c>
      <c r="E1726" s="2">
        <f>MACD!F1726</f>
        <v>-1.499910375722549E-2</v>
      </c>
      <c r="F1726" s="2">
        <f>'Moving Avg'!D1726</f>
        <v>13.755939999999999</v>
      </c>
      <c r="G1726" s="2">
        <f>'Moving Avg'!F1726</f>
        <v>13.740770000000003</v>
      </c>
      <c r="H1726" s="2">
        <f>'Moving Avg'!G1726</f>
        <v>13.71183200000001</v>
      </c>
      <c r="I1726" s="2">
        <f>'Moving Avg'!H1726</f>
        <v>13.738078499999999</v>
      </c>
      <c r="J1726" s="17" t="str">
        <f>OBV!F1726</f>
        <v>BULLISH</v>
      </c>
      <c r="K1726" s="17" t="str">
        <f>OBV!G1726</f>
        <v>NEUTRAL</v>
      </c>
      <c r="L1726" s="17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13.684900000000001</v>
      </c>
      <c r="C1727" s="2">
        <f>RSI!I1727</f>
        <v>42.556158108045977</v>
      </c>
      <c r="D1727" s="2">
        <f>MACD!E1727</f>
        <v>-2.1644554628998947E-3</v>
      </c>
      <c r="E1727" s="2">
        <f>MACD!F1727</f>
        <v>-1.2432174098360373E-2</v>
      </c>
      <c r="F1727" s="2">
        <f>'Moving Avg'!D1727</f>
        <v>13.7441</v>
      </c>
      <c r="G1727" s="2">
        <f>'Moving Avg'!F1727</f>
        <v>13.740770000000007</v>
      </c>
      <c r="H1727" s="2">
        <f>'Moving Avg'!G1727</f>
        <v>13.71227600000001</v>
      </c>
      <c r="I1727" s="2">
        <f>'Moving Avg'!H1727</f>
        <v>13.7399325</v>
      </c>
      <c r="J1727" s="17" t="str">
        <f>OBV!F1727</f>
        <v>BEARISH</v>
      </c>
      <c r="K1727" s="17" t="str">
        <f>OBV!G1727</f>
        <v>NEUTRAL</v>
      </c>
      <c r="L1727" s="17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13.684900000000001</v>
      </c>
      <c r="C1728" s="2">
        <f>RSI!I1728</f>
        <v>42.556158108045977</v>
      </c>
      <c r="D1728" s="2">
        <f>MACD!E1728</f>
        <v>2.4663090189314119E-4</v>
      </c>
      <c r="E1728" s="2">
        <f>MACD!F1728</f>
        <v>-9.8964130983096709E-3</v>
      </c>
      <c r="F1728" s="2">
        <f>'Moving Avg'!D1728</f>
        <v>13.7293</v>
      </c>
      <c r="G1728" s="2">
        <f>'Moving Avg'!F1728</f>
        <v>13.740770000000007</v>
      </c>
      <c r="H1728" s="2">
        <f>'Moving Avg'!G1728</f>
        <v>13.712276000000008</v>
      </c>
      <c r="I1728" s="2">
        <f>'Moving Avg'!H1728</f>
        <v>13.741430500000002</v>
      </c>
      <c r="J1728" s="17" t="str">
        <f>OBV!F1728</f>
        <v>BEARISH</v>
      </c>
      <c r="K1728" s="17" t="str">
        <f>OBV!G1728</f>
        <v>NEUTRAL</v>
      </c>
      <c r="L1728" s="17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13.6775</v>
      </c>
      <c r="C1729" s="2">
        <f>RSI!I1729</f>
        <v>41.457978106789305</v>
      </c>
      <c r="D1729" s="2">
        <f>MACD!E1729</f>
        <v>8.7949563341176429E-3</v>
      </c>
      <c r="E1729" s="2">
        <f>MACD!F1729</f>
        <v>-6.1581392118242092E-3</v>
      </c>
      <c r="F1729" s="2">
        <f>'Moving Avg'!D1729</f>
        <v>13.71302</v>
      </c>
      <c r="G1729" s="2">
        <f>'Moving Avg'!F1729</f>
        <v>13.737070000000006</v>
      </c>
      <c r="H1729" s="2">
        <f>'Moving Avg'!G1729</f>
        <v>13.712276000000006</v>
      </c>
      <c r="I1729" s="2">
        <f>'Moving Avg'!H1729</f>
        <v>13.743212000000002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13.6775</v>
      </c>
      <c r="C1730" s="2">
        <f>RSI!I1730</f>
        <v>41.457978106789305</v>
      </c>
      <c r="D1730" s="2">
        <f>MACD!E1730</f>
        <v>1.6319770204558992E-2</v>
      </c>
      <c r="E1730" s="2">
        <f>MACD!F1730</f>
        <v>-1.6625573285475688E-3</v>
      </c>
      <c r="F1730" s="2">
        <f>'Moving Avg'!D1730</f>
        <v>13.69674</v>
      </c>
      <c r="G1730" s="2">
        <f>'Moving Avg'!F1730</f>
        <v>13.734850000000003</v>
      </c>
      <c r="H1730" s="2">
        <f>'Moving Avg'!G1730</f>
        <v>13.713608000000006</v>
      </c>
      <c r="I1730" s="2">
        <f>'Moving Avg'!H1730</f>
        <v>13.745028999999999</v>
      </c>
      <c r="J1730" s="17" t="str">
        <f>OBV!F1730</f>
        <v>BEARISH</v>
      </c>
      <c r="K1730" s="17" t="str">
        <f>OBV!G1730</f>
        <v>NEUTRAL</v>
      </c>
      <c r="L1730" s="17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13.610900000000001</v>
      </c>
      <c r="C1731" s="2">
        <f>RSI!I1731</f>
        <v>32.660697445478561</v>
      </c>
      <c r="D1731" s="2">
        <f>MACD!E1731</f>
        <v>2.4474883405565251E-2</v>
      </c>
      <c r="E1731" s="2">
        <f>MACD!F1731</f>
        <v>3.5649308182749951E-3</v>
      </c>
      <c r="F1731" s="2">
        <f>'Moving Avg'!D1731</f>
        <v>13.66714</v>
      </c>
      <c r="G1731" s="2">
        <f>'Moving Avg'!F1731</f>
        <v>13.727450000000005</v>
      </c>
      <c r="H1731" s="2">
        <f>'Moving Avg'!G1731</f>
        <v>13.712128000000005</v>
      </c>
      <c r="I1731" s="2">
        <f>'Moving Avg'!H1731</f>
        <v>13.746442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13.6035</v>
      </c>
      <c r="C1732" s="2">
        <f>RSI!I1732</f>
        <v>31.851939816994204</v>
      </c>
      <c r="D1732" s="2">
        <f>MACD!E1732</f>
        <v>3.3705528980078725E-2</v>
      </c>
      <c r="E1732" s="2">
        <f>MACD!F1732</f>
        <v>9.5930504506357411E-3</v>
      </c>
      <c r="F1732" s="2">
        <f>'Moving Avg'!D1732</f>
        <v>13.65086</v>
      </c>
      <c r="G1732" s="2">
        <f>'Moving Avg'!F1732</f>
        <v>13.720050000000004</v>
      </c>
      <c r="H1732" s="2">
        <f>'Moving Avg'!G1732</f>
        <v>13.710500000000007</v>
      </c>
      <c r="I1732" s="2">
        <f>'Moving Avg'!H1732</f>
        <v>13.746998999999999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13.536899999999999</v>
      </c>
      <c r="C1733" s="2">
        <f>RSI!I1733</f>
        <v>25.686946506665635</v>
      </c>
      <c r="D1733" s="2">
        <f>MACD!E1733</f>
        <v>4.9365943273729229E-2</v>
      </c>
      <c r="E1733" s="2">
        <f>MACD!F1733</f>
        <v>1.7547629015254439E-2</v>
      </c>
      <c r="F1733" s="2">
        <f>'Moving Avg'!D1733</f>
        <v>13.621260000000001</v>
      </c>
      <c r="G1733" s="2">
        <f>'Moving Avg'!F1733</f>
        <v>13.709690000000004</v>
      </c>
      <c r="H1733" s="2">
        <f>'Moving Avg'!G1733</f>
        <v>13.707688000000003</v>
      </c>
      <c r="I1733" s="2">
        <f>'Moving Avg'!H1733</f>
        <v>13.747578999999998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13.536899999999999</v>
      </c>
      <c r="C1734" s="2">
        <f>RSI!I1734</f>
        <v>25.686946506665635</v>
      </c>
      <c r="D1734" s="2">
        <f>MACD!E1734</f>
        <v>6.3602838309794407E-2</v>
      </c>
      <c r="E1734" s="2">
        <f>MACD!F1734</f>
        <v>2.6758670874162435E-2</v>
      </c>
      <c r="F1734" s="2">
        <f>'Moving Avg'!D1734</f>
        <v>13.593140000000002</v>
      </c>
      <c r="G1734" s="2">
        <f>'Moving Avg'!F1734</f>
        <v>13.699330000000003</v>
      </c>
      <c r="H1734" s="2">
        <f>'Moving Avg'!G1734</f>
        <v>13.704728000000003</v>
      </c>
      <c r="I1734" s="2">
        <f>'Moving Avg'!H1734</f>
        <v>13.748123499999998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13.610900000000001</v>
      </c>
      <c r="C1735" s="2">
        <f>RSI!I1735</f>
        <v>40.521749032819287</v>
      </c>
      <c r="D1735" s="2">
        <f>MACD!E1735</f>
        <v>7.1080715180674048E-2</v>
      </c>
      <c r="E1735" s="2">
        <f>MACD!F1735</f>
        <v>3.562307973546476E-2</v>
      </c>
      <c r="F1735" s="2">
        <f>'Moving Avg'!D1735</f>
        <v>13.579820000000002</v>
      </c>
      <c r="G1735" s="2">
        <f>'Moving Avg'!F1735</f>
        <v>13.693040000000002</v>
      </c>
      <c r="H1735" s="2">
        <f>'Moving Avg'!G1735</f>
        <v>13.703248</v>
      </c>
      <c r="I1735" s="2">
        <f>'Moving Avg'!H1735</f>
        <v>13.748895500000001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13.610900000000001</v>
      </c>
      <c r="C1736" s="2">
        <f>RSI!I1736</f>
        <v>40.521749032819294</v>
      </c>
      <c r="D1736" s="2">
        <f>MACD!E1736</f>
        <v>7.7816023667194756E-2</v>
      </c>
      <c r="E1736" s="2">
        <f>MACD!F1736</f>
        <v>4.406166852181076E-2</v>
      </c>
      <c r="F1736" s="2">
        <f>'Moving Avg'!D1736</f>
        <v>13.579820000000002</v>
      </c>
      <c r="G1736" s="2">
        <f>'Moving Avg'!F1736</f>
        <v>13.686750000000004</v>
      </c>
      <c r="H1736" s="2">
        <f>'Moving Avg'!G1736</f>
        <v>13.698957999999999</v>
      </c>
      <c r="I1736" s="2">
        <f>'Moving Avg'!H1736</f>
        <v>13.749418499999999</v>
      </c>
      <c r="J1736" s="17" t="str">
        <f>OBV!F1736</f>
        <v>BEARISH</v>
      </c>
      <c r="K1736" s="17" t="str">
        <f>OBV!G1736</f>
        <v>NEUTRAL</v>
      </c>
      <c r="L1736" s="17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13.5961</v>
      </c>
      <c r="C1737" s="2">
        <f>RSI!I1737</f>
        <v>38.728475940248217</v>
      </c>
      <c r="D1737" s="2">
        <f>MACD!E1737</f>
        <v>7.3604473066410492E-2</v>
      </c>
      <c r="E1737" s="2">
        <f>MACD!F1737</f>
        <v>4.9970229430730706E-2</v>
      </c>
      <c r="F1737" s="2">
        <f>'Moving Avg'!D1737</f>
        <v>13.578340000000001</v>
      </c>
      <c r="G1737" s="2">
        <f>'Moving Avg'!F1737</f>
        <v>13.679350000000003</v>
      </c>
      <c r="H1737" s="2">
        <f>'Moving Avg'!G1737</f>
        <v>13.695701999999999</v>
      </c>
      <c r="I1737" s="2">
        <f>'Moving Avg'!H1737</f>
        <v>13.749867499999999</v>
      </c>
      <c r="J1737" s="17" t="str">
        <f>OBV!F1737</f>
        <v>BULLISH</v>
      </c>
      <c r="K1737" s="17" t="str">
        <f>OBV!G1737</f>
        <v>NEUTRAL</v>
      </c>
      <c r="L1737" s="17" t="str">
        <f>OBV!H1737</f>
        <v>BULLISH DIVERGENCE</v>
      </c>
    </row>
    <row r="1738" spans="1:12" ht="13.5" x14ac:dyDescent="0.25">
      <c r="A1738" s="3">
        <f>RSI!A1738</f>
        <v>44545</v>
      </c>
      <c r="B1738" s="2">
        <f>RSI!B1738</f>
        <v>13.5517</v>
      </c>
      <c r="C1738" s="2">
        <f>RSI!I1738</f>
        <v>33.883882324433856</v>
      </c>
      <c r="D1738" s="2">
        <f>MACD!E1738</f>
        <v>7.3766882446804516E-2</v>
      </c>
      <c r="E1738" s="2">
        <f>MACD!F1738</f>
        <v>5.4729560033945475E-2</v>
      </c>
      <c r="F1738" s="2">
        <f>'Moving Avg'!D1738</f>
        <v>13.581300000000002</v>
      </c>
      <c r="G1738" s="2">
        <f>'Moving Avg'!F1738</f>
        <v>13.670840000000002</v>
      </c>
      <c r="H1738" s="2">
        <f>'Moving Avg'!G1738</f>
        <v>13.691557999999997</v>
      </c>
      <c r="I1738" s="2">
        <f>'Moving Avg'!H1738</f>
        <v>13.750272499999999</v>
      </c>
      <c r="J1738" s="17" t="str">
        <f>OBV!F1738</f>
        <v>BULLISH</v>
      </c>
      <c r="K1738" s="17" t="str">
        <f>OBV!G1738</f>
        <v>NEUTRAL</v>
      </c>
      <c r="L1738" s="17" t="str">
        <f>OBV!H1738</f>
        <v>CONFIRMED BULLISH</v>
      </c>
    </row>
    <row r="1739" spans="1:12" ht="13.5" x14ac:dyDescent="0.25">
      <c r="A1739" s="3">
        <f>RSI!A1739</f>
        <v>44546</v>
      </c>
      <c r="B1739" s="2">
        <f>RSI!B1739</f>
        <v>13.5517</v>
      </c>
      <c r="C1739" s="2">
        <f>RSI!I1739</f>
        <v>33.883882324433856</v>
      </c>
      <c r="D1739" s="2">
        <f>MACD!E1739</f>
        <v>7.3432965209827117E-2</v>
      </c>
      <c r="E1739" s="2">
        <f>MACD!F1739</f>
        <v>5.8470241069121805E-2</v>
      </c>
      <c r="F1739" s="2">
        <f>'Moving Avg'!D1739</f>
        <v>13.58426</v>
      </c>
      <c r="G1739" s="2">
        <f>'Moving Avg'!F1739</f>
        <v>13.660480000000002</v>
      </c>
      <c r="H1739" s="2">
        <f>'Moving Avg'!G1739</f>
        <v>13.688893999999996</v>
      </c>
      <c r="I1739" s="2">
        <f>'Moving Avg'!H1739</f>
        <v>13.750499499999998</v>
      </c>
      <c r="J1739" s="17" t="str">
        <f>OBV!F1739</f>
        <v>BEARISH</v>
      </c>
      <c r="K1739" s="17" t="str">
        <f>OBV!G1739</f>
        <v>NEUTRAL</v>
      </c>
      <c r="L1739" s="17" t="str">
        <f>OBV!H1739</f>
        <v>BEARISH DIVERGENCE</v>
      </c>
    </row>
    <row r="1740" spans="1:12" ht="13.5" x14ac:dyDescent="0.25">
      <c r="A1740" s="3">
        <f>RSI!A1740</f>
        <v>44550</v>
      </c>
      <c r="B1740" s="2">
        <f>RSI!B1740</f>
        <v>13.5517</v>
      </c>
      <c r="C1740" s="2">
        <f>RSI!I1740</f>
        <v>33.883882324433856</v>
      </c>
      <c r="D1740" s="2">
        <f>MACD!E1740</f>
        <v>7.3768124466216278E-2</v>
      </c>
      <c r="E1740" s="2">
        <f>MACD!F1740</f>
        <v>6.1529817748540702E-2</v>
      </c>
      <c r="F1740" s="2">
        <f>'Moving Avg'!D1740</f>
        <v>13.572419999999999</v>
      </c>
      <c r="G1740" s="2">
        <f>'Moving Avg'!F1740</f>
        <v>13.650120000000001</v>
      </c>
      <c r="H1740" s="2">
        <f>'Moving Avg'!G1740</f>
        <v>13.686229999999998</v>
      </c>
      <c r="I1740" s="2">
        <f>'Moving Avg'!H1740</f>
        <v>13.751331499999999</v>
      </c>
      <c r="J1740" s="17" t="str">
        <f>OBV!F1740</f>
        <v>BEARISH</v>
      </c>
      <c r="K1740" s="17" t="str">
        <f>OBV!G1740</f>
        <v>NEUTRAL</v>
      </c>
      <c r="L1740" s="17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13.536899999999999</v>
      </c>
      <c r="C1741" s="2">
        <f>RSI!I1741</f>
        <v>32.206605688836348</v>
      </c>
      <c r="D1741" s="2">
        <f>MACD!E1741</f>
        <v>6.547381192388535E-2</v>
      </c>
      <c r="E1741" s="2">
        <f>MACD!F1741</f>
        <v>6.231861658360964E-2</v>
      </c>
      <c r="F1741" s="2">
        <f>'Moving Avg'!D1741</f>
        <v>13.55762</v>
      </c>
      <c r="G1741" s="2">
        <f>'Moving Avg'!F1741</f>
        <v>13.640130000000003</v>
      </c>
      <c r="H1741" s="2">
        <f>'Moving Avg'!G1741</f>
        <v>13.680903999999996</v>
      </c>
      <c r="I1741" s="2">
        <f>'Moving Avg'!H1741</f>
        <v>13.751412999999998</v>
      </c>
      <c r="J1741" s="17" t="str">
        <f>OBV!F1741</f>
        <v>BEARISH</v>
      </c>
      <c r="K1741" s="17" t="str">
        <f>OBV!G1741</f>
        <v>NEUTRAL</v>
      </c>
      <c r="L1741" s="17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13.388999999999999</v>
      </c>
      <c r="C1742" s="2">
        <f>RSI!I1742</f>
        <v>21.012651383142185</v>
      </c>
      <c r="D1742" s="2">
        <f>MACD!E1742</f>
        <v>6.8889677459964105E-2</v>
      </c>
      <c r="E1742" s="2">
        <f>MACD!F1742</f>
        <v>6.3632828758880544E-2</v>
      </c>
      <c r="F1742" s="2">
        <f>'Moving Avg'!D1742</f>
        <v>13.516200000000001</v>
      </c>
      <c r="G1742" s="2">
        <f>'Moving Avg'!F1742</f>
        <v>13.622375000000002</v>
      </c>
      <c r="H1742" s="2">
        <f>'Moving Avg'!G1742</f>
        <v>13.672913999999997</v>
      </c>
      <c r="I1742" s="2">
        <f>'Moving Avg'!H1742</f>
        <v>13.750363499999999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13.352</v>
      </c>
      <c r="C1743" s="2">
        <f>RSI!I1743</f>
        <v>19.213516725020355</v>
      </c>
      <c r="D1743" s="2">
        <f>MACD!E1743</f>
        <v>6.5719889176721225E-2</v>
      </c>
      <c r="E1743" s="2">
        <f>MACD!F1743</f>
        <v>6.4050240842448675E-2</v>
      </c>
      <c r="F1743" s="2">
        <f>'Moving Avg'!D1743</f>
        <v>13.47626</v>
      </c>
      <c r="G1743" s="2">
        <f>'Moving Avg'!F1743</f>
        <v>13.602030000000003</v>
      </c>
      <c r="H1743" s="2">
        <f>'Moving Avg'!G1743</f>
        <v>13.666699999999997</v>
      </c>
      <c r="I1743" s="2">
        <f>'Moving Avg'!H1743</f>
        <v>13.748843999999998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13.315</v>
      </c>
      <c r="C1744" s="2">
        <f>RSI!I1744</f>
        <v>17.591448560852498</v>
      </c>
      <c r="D1744" s="2">
        <f>MACD!E1744</f>
        <v>6.7335355459917423E-2</v>
      </c>
      <c r="E1744" s="2">
        <f>MACD!F1744</f>
        <v>6.4707263765942422E-2</v>
      </c>
      <c r="F1744" s="2">
        <f>'Moving Avg'!D1744</f>
        <v>13.42892</v>
      </c>
      <c r="G1744" s="2">
        <f>'Moving Avg'!F1744</f>
        <v>13.579835000000003</v>
      </c>
      <c r="H1744" s="2">
        <f>'Moving Avg'!G1744</f>
        <v>13.659301999999995</v>
      </c>
      <c r="I1744" s="2">
        <f>'Moving Avg'!H1744</f>
        <v>13.745395500000003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13.2485</v>
      </c>
      <c r="C1745" s="2">
        <f>RSI!I1745</f>
        <v>15.120650178025727</v>
      </c>
      <c r="D1745" s="2">
        <f>MACD!E1745</f>
        <v>8.6672995932961072E-2</v>
      </c>
      <c r="E1745" s="2">
        <f>MACD!F1745</f>
        <v>6.9100410199346152E-2</v>
      </c>
      <c r="F1745" s="2">
        <f>'Moving Avg'!D1745</f>
        <v>13.368279999999999</v>
      </c>
      <c r="G1745" s="2">
        <f>'Moving Avg'!F1745</f>
        <v>13.554315000000003</v>
      </c>
      <c r="H1745" s="2">
        <f>'Moving Avg'!G1745</f>
        <v>13.651017999999997</v>
      </c>
      <c r="I1745" s="2">
        <f>'Moving Avg'!H1745</f>
        <v>13.741507500000001</v>
      </c>
      <c r="J1745" s="17" t="str">
        <f>OBV!F1745</f>
        <v>BEARISH</v>
      </c>
      <c r="K1745" s="17" t="str">
        <f>OBV!G1745</f>
        <v>NEUTRAL</v>
      </c>
      <c r="L1745" s="17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13.2485</v>
      </c>
      <c r="C1746" s="2">
        <f>RSI!I1746</f>
        <v>15.120650178025727</v>
      </c>
      <c r="D1746" s="2">
        <f>MACD!E1746</f>
        <v>0.10496575703368904</v>
      </c>
      <c r="E1746" s="2">
        <f>MACD!F1746</f>
        <v>7.6273479566214733E-2</v>
      </c>
      <c r="F1746" s="2">
        <f>'Moving Avg'!D1746</f>
        <v>13.310599999999999</v>
      </c>
      <c r="G1746" s="2">
        <f>'Moving Avg'!F1746</f>
        <v>13.528795000000002</v>
      </c>
      <c r="H1746" s="2">
        <f>'Moving Avg'!G1746</f>
        <v>13.642290000000001</v>
      </c>
      <c r="I1746" s="2">
        <f>'Moving Avg'!H1746</f>
        <v>13.737975500000003</v>
      </c>
      <c r="J1746" s="17" t="str">
        <f>OBV!F1746</f>
        <v>BEARISH</v>
      </c>
      <c r="K1746" s="17" t="str">
        <f>OBV!G1746</f>
        <v>WEAK</v>
      </c>
      <c r="L1746" s="17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13.388999999999999</v>
      </c>
      <c r="C1747" s="2">
        <f>RSI!I1747</f>
        <v>36.853215441138779</v>
      </c>
      <c r="D1747" s="2">
        <f>MACD!E1747</f>
        <v>0.10954708545125413</v>
      </c>
      <c r="E1747" s="2">
        <f>MACD!F1747</f>
        <v>8.2928200743222616E-2</v>
      </c>
      <c r="F1747" s="2">
        <f>'Moving Avg'!D1747</f>
        <v>13.310599999999999</v>
      </c>
      <c r="G1747" s="2">
        <f>'Moving Avg'!F1747</f>
        <v>13.514000000000005</v>
      </c>
      <c r="H1747" s="2">
        <f>'Moving Avg'!G1747</f>
        <v>13.635632000000001</v>
      </c>
      <c r="I1747" s="2">
        <f>'Moving Avg'!H1747</f>
        <v>13.734719000000002</v>
      </c>
      <c r="J1747" s="17" t="str">
        <f>OBV!F1747</f>
        <v>BULLISH</v>
      </c>
      <c r="K1747" s="17" t="str">
        <f>OBV!G1747</f>
        <v>NEUTRAL</v>
      </c>
      <c r="L1747" s="17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13.426</v>
      </c>
      <c r="C1748" s="2">
        <f>RSI!I1748</f>
        <v>41.128124707979509</v>
      </c>
      <c r="D1748" s="2">
        <f>MACD!E1748</f>
        <v>0.10467664947696953</v>
      </c>
      <c r="E1748" s="2">
        <f>MACD!F1748</f>
        <v>8.7277890489972004E-2</v>
      </c>
      <c r="F1748" s="2">
        <f>'Moving Avg'!D1748</f>
        <v>13.325399999999998</v>
      </c>
      <c r="G1748" s="2">
        <f>'Moving Avg'!F1748</f>
        <v>13.501055000000003</v>
      </c>
      <c r="H1748" s="2">
        <f>'Moving Avg'!G1748</f>
        <v>13.630454000000002</v>
      </c>
      <c r="I1748" s="2">
        <f>'Moving Avg'!H1748</f>
        <v>13.729689500000001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13.5222</v>
      </c>
      <c r="C1749" s="2">
        <f>RSI!I1749</f>
        <v>50.509300674587493</v>
      </c>
      <c r="D1749" s="2">
        <f>MACD!E1749</f>
        <v>9.397443725236343E-2</v>
      </c>
      <c r="E1749" s="2">
        <f>MACD!F1749</f>
        <v>8.8617199842450284E-2</v>
      </c>
      <c r="F1749" s="2">
        <f>'Moving Avg'!D1749</f>
        <v>13.36684</v>
      </c>
      <c r="G1749" s="2">
        <f>'Moving Avg'!F1749</f>
        <v>13.493290000000002</v>
      </c>
      <c r="H1749" s="2">
        <f>'Moving Avg'!G1749</f>
        <v>13.627200000000002</v>
      </c>
      <c r="I1749" s="2">
        <f>'Moving Avg'!H1749</f>
        <v>13.725568000000001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13.307600000000001</v>
      </c>
      <c r="C1750" s="2">
        <f>RSI!I1750</f>
        <v>36.526438666269776</v>
      </c>
      <c r="D1750" s="2">
        <f>MACD!E1750</f>
        <v>0.100751058019382</v>
      </c>
      <c r="E1750" s="2">
        <f>MACD!F1750</f>
        <v>9.1043971477836633E-2</v>
      </c>
      <c r="F1750" s="2">
        <f>'Moving Avg'!D1750</f>
        <v>13.37866</v>
      </c>
      <c r="G1750" s="2">
        <f>'Moving Avg'!F1750</f>
        <v>13.474795</v>
      </c>
      <c r="H1750" s="2">
        <f>'Moving Avg'!G1750</f>
        <v>13.618914000000002</v>
      </c>
      <c r="I1750" s="2">
        <f>'Moving Avg'!H1750</f>
        <v>13.720694000000002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13.307600000000001</v>
      </c>
      <c r="C1751" s="2">
        <f>RSI!I1751</f>
        <v>36.526438666269776</v>
      </c>
      <c r="D1751" s="2">
        <f>MACD!E1751</f>
        <v>0.10541705938363499</v>
      </c>
      <c r="E1751" s="2">
        <f>MACD!F1751</f>
        <v>9.3918589058996305E-2</v>
      </c>
      <c r="F1751" s="2">
        <f>'Moving Avg'!D1751</f>
        <v>13.39048</v>
      </c>
      <c r="G1751" s="2">
        <f>'Moving Avg'!F1751</f>
        <v>13.459630000000001</v>
      </c>
      <c r="H1751" s="2">
        <f>'Moving Avg'!G1751</f>
        <v>13.612552000000003</v>
      </c>
      <c r="I1751" s="2">
        <f>'Moving Avg'!H1751</f>
        <v>13.717065999999999</v>
      </c>
      <c r="J1751" s="17" t="str">
        <f>OBV!F1751</f>
        <v>BULLISH</v>
      </c>
      <c r="K1751" s="17" t="str">
        <f>OBV!G1751</f>
        <v>NEUTRAL</v>
      </c>
      <c r="L1751" s="17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13.315</v>
      </c>
      <c r="C1752" s="2">
        <f>RSI!I1752</f>
        <v>37.221474500331524</v>
      </c>
      <c r="D1752" s="2">
        <f>MACD!E1752</f>
        <v>8.7182535559234609E-2</v>
      </c>
      <c r="E1752" s="2">
        <f>MACD!F1752</f>
        <v>9.2571378359043971E-2</v>
      </c>
      <c r="F1752" s="2">
        <f>'Moving Avg'!D1752</f>
        <v>13.375679999999999</v>
      </c>
      <c r="G1752" s="2">
        <f>'Moving Avg'!F1752</f>
        <v>13.445205000000001</v>
      </c>
      <c r="H1752" s="2">
        <f>'Moving Avg'!G1752</f>
        <v>13.606634000000003</v>
      </c>
      <c r="I1752" s="2">
        <f>'Moving Avg'!H1752</f>
        <v>13.7131545</v>
      </c>
      <c r="J1752" s="17" t="str">
        <f>OBV!F1752</f>
        <v>BEARISH</v>
      </c>
      <c r="K1752" s="17" t="str">
        <f>OBV!G1752</f>
        <v>NEUTRAL</v>
      </c>
      <c r="L1752" s="17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13.4482</v>
      </c>
      <c r="C1753" s="2">
        <f>RSI!I1753</f>
        <v>48.213716124057122</v>
      </c>
      <c r="D1753" s="2">
        <f>MACD!E1753</f>
        <v>5.718702503516937E-2</v>
      </c>
      <c r="E1753" s="2">
        <f>MACD!F1753</f>
        <v>8.5494507694269056E-2</v>
      </c>
      <c r="F1753" s="2">
        <f>'Moving Avg'!D1753</f>
        <v>13.38012</v>
      </c>
      <c r="G1753" s="2">
        <f>'Moving Avg'!F1753</f>
        <v>13.440770000000001</v>
      </c>
      <c r="H1753" s="2">
        <f>'Moving Avg'!G1753</f>
        <v>13.603380000000005</v>
      </c>
      <c r="I1753" s="2">
        <f>'Moving Avg'!H1753</f>
        <v>13.709197</v>
      </c>
      <c r="J1753" s="17" t="str">
        <f>OBV!F1753</f>
        <v>BEARISH</v>
      </c>
      <c r="K1753" s="17" t="str">
        <f>OBV!G1753</f>
        <v>NEUTRAL</v>
      </c>
      <c r="L1753" s="17" t="str">
        <f>OBV!H1753</f>
        <v>BEARISH DIVERGENCE</v>
      </c>
    </row>
    <row r="1754" spans="1:12" ht="13.5" x14ac:dyDescent="0.25">
      <c r="A1754" s="3">
        <f>RSI!A1754</f>
        <v>44568</v>
      </c>
      <c r="B1754" s="2">
        <f>RSI!B1754</f>
        <v>13.426</v>
      </c>
      <c r="C1754" s="2">
        <f>RSI!I1754</f>
        <v>46.744652767245448</v>
      </c>
      <c r="D1754" s="2">
        <f>MACD!E1754</f>
        <v>2.789040539340526E-2</v>
      </c>
      <c r="E1754" s="2">
        <f>MACD!F1754</f>
        <v>7.3973687234096294E-2</v>
      </c>
      <c r="F1754" s="2">
        <f>'Moving Avg'!D1754</f>
        <v>13.36088</v>
      </c>
      <c r="G1754" s="2">
        <f>'Moving Avg'!F1754</f>
        <v>13.435224999999999</v>
      </c>
      <c r="H1754" s="2">
        <f>'Moving Avg'!G1754</f>
        <v>13.597462000000007</v>
      </c>
      <c r="I1754" s="2">
        <f>'Moving Avg'!H1754</f>
        <v>13.705128499999995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13.388999999999999</v>
      </c>
      <c r="C1755" s="2">
        <f>RSI!I1755</f>
        <v>44.320775087802012</v>
      </c>
      <c r="D1755" s="2">
        <f>MACD!E1755</f>
        <v>-4.1356117663049474E-3</v>
      </c>
      <c r="E1755" s="2">
        <f>MACD!F1755</f>
        <v>5.8351827434016047E-2</v>
      </c>
      <c r="F1755" s="2">
        <f>'Moving Avg'!D1755</f>
        <v>13.37716</v>
      </c>
      <c r="G1755" s="2">
        <f>'Moving Avg'!F1755</f>
        <v>13.42413</v>
      </c>
      <c r="H1755" s="2">
        <f>'Moving Avg'!G1755</f>
        <v>13.590952000000009</v>
      </c>
      <c r="I1755" s="2">
        <f>'Moving Avg'!H1755</f>
        <v>13.701230999999998</v>
      </c>
      <c r="J1755" s="17" t="str">
        <f>OBV!F1755</f>
        <v>BULLISH</v>
      </c>
      <c r="K1755" s="17" t="str">
        <f>OBV!G1755</f>
        <v>NEUTRAL</v>
      </c>
      <c r="L1755" s="17" t="str">
        <f>OBV!H1755</f>
        <v>CONFIRMED BULLISH</v>
      </c>
    </row>
    <row r="1756" spans="1:12" ht="13.5" x14ac:dyDescent="0.25">
      <c r="A1756" s="3">
        <f>RSI!A1756</f>
        <v>44572</v>
      </c>
      <c r="B1756" s="2">
        <f>RSI!B1756</f>
        <v>13.426</v>
      </c>
      <c r="C1756" s="2">
        <f>RSI!I1756</f>
        <v>47.265586997853021</v>
      </c>
      <c r="D1756" s="2">
        <f>MACD!E1756</f>
        <v>-3.3521971515181548E-2</v>
      </c>
      <c r="E1756" s="2">
        <f>MACD!F1756</f>
        <v>3.9977067644176537E-2</v>
      </c>
      <c r="F1756" s="2">
        <f>'Moving Avg'!D1756</f>
        <v>13.400839999999999</v>
      </c>
      <c r="G1756" s="2">
        <f>'Moving Avg'!F1756</f>
        <v>13.414885000000002</v>
      </c>
      <c r="H1756" s="2">
        <f>'Moving Avg'!G1756</f>
        <v>13.586958000000008</v>
      </c>
      <c r="I1756" s="2">
        <f>'Moving Avg'!H1756</f>
        <v>13.697197999999997</v>
      </c>
      <c r="J1756" s="17" t="str">
        <f>OBV!F1756</f>
        <v>BULLISH</v>
      </c>
      <c r="K1756" s="17" t="str">
        <f>OBV!G1756</f>
        <v>NEUTRAL</v>
      </c>
      <c r="L1756" s="17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13.4482</v>
      </c>
      <c r="C1757" s="2">
        <f>RSI!I1757</f>
        <v>49.008198860438256</v>
      </c>
      <c r="D1757" s="2">
        <f>MACD!E1757</f>
        <v>-3.8215307825380407E-2</v>
      </c>
      <c r="E1757" s="2">
        <f>MACD!F1757</f>
        <v>2.4338592550265145E-2</v>
      </c>
      <c r="F1757" s="2">
        <f>'Moving Avg'!D1757</f>
        <v>13.427479999999999</v>
      </c>
      <c r="G1757" s="2">
        <f>'Moving Avg'!F1757</f>
        <v>13.407489999999999</v>
      </c>
      <c r="H1757" s="2">
        <f>'Moving Avg'!G1757</f>
        <v>13.582224000000007</v>
      </c>
      <c r="I1757" s="2">
        <f>'Moving Avg'!H1757</f>
        <v>13.691531999999997</v>
      </c>
      <c r="J1757" s="17" t="str">
        <f>OBV!F1757</f>
        <v>BULLISH</v>
      </c>
      <c r="K1757" s="17" t="str">
        <f>OBV!G1757</f>
        <v>NEUTRAL</v>
      </c>
      <c r="L1757" s="17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13.5296</v>
      </c>
      <c r="C1758" s="2">
        <f>RSI!I1758</f>
        <v>54.893896837274745</v>
      </c>
      <c r="D1758" s="2">
        <f>MACD!E1758</f>
        <v>-4.2468886896616098E-2</v>
      </c>
      <c r="E1758" s="2">
        <f>MACD!F1758</f>
        <v>1.0977096660888898E-2</v>
      </c>
      <c r="F1758" s="2">
        <f>'Moving Avg'!D1758</f>
        <v>13.443760000000001</v>
      </c>
      <c r="G1758" s="2">
        <f>'Moving Avg'!F1758</f>
        <v>13.406385</v>
      </c>
      <c r="H1758" s="2">
        <f>'Moving Avg'!G1758</f>
        <v>13.579118000000005</v>
      </c>
      <c r="I1758" s="2">
        <f>'Moving Avg'!H1758</f>
        <v>13.686913499999996</v>
      </c>
      <c r="J1758" s="17" t="str">
        <f>OBV!F1758</f>
        <v>BULLISH</v>
      </c>
      <c r="K1758" s="17" t="str">
        <f>OBV!G1758</f>
        <v>NEUTRAL</v>
      </c>
      <c r="L1758" s="17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13.6035</v>
      </c>
      <c r="C1759" s="2">
        <f>RSI!I1759</f>
        <v>59.467947149467108</v>
      </c>
      <c r="D1759" s="2">
        <f>MACD!E1759</f>
        <v>-3.7172188027678743E-2</v>
      </c>
      <c r="E1759" s="2">
        <f>MACD!F1759</f>
        <v>1.3472397231753704E-3</v>
      </c>
      <c r="F1759" s="2">
        <f>'Moving Avg'!D1759</f>
        <v>13.47926</v>
      </c>
      <c r="G1759" s="2">
        <f>'Moving Avg'!F1759</f>
        <v>13.408975000000002</v>
      </c>
      <c r="H1759" s="2">
        <f>'Moving Avg'!G1759</f>
        <v>13.576158000000005</v>
      </c>
      <c r="I1759" s="2">
        <f>'Moving Avg'!H1759</f>
        <v>13.682308499999998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13.5665</v>
      </c>
      <c r="C1760" s="2">
        <f>RSI!I1760</f>
        <v>56.384965656036648</v>
      </c>
      <c r="D1760" s="2">
        <f>MACD!E1760</f>
        <v>-6.3799877654265202E-2</v>
      </c>
      <c r="E1760" s="2">
        <f>MACD!F1760</f>
        <v>-1.1682183752312746E-2</v>
      </c>
      <c r="F1760" s="2">
        <f>'Moving Avg'!D1760</f>
        <v>13.514760000000001</v>
      </c>
      <c r="G1760" s="2">
        <f>'Moving Avg'!F1760</f>
        <v>13.409714999999997</v>
      </c>
      <c r="H1760" s="2">
        <f>'Moving Avg'!G1760</f>
        <v>13.573050000000006</v>
      </c>
      <c r="I1760" s="2">
        <f>'Moving Avg'!H1760</f>
        <v>13.677696499999994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13.507400000000001</v>
      </c>
      <c r="C1761" s="2">
        <f>RSI!I1761</f>
        <v>51.768359621686216</v>
      </c>
      <c r="D1761" s="2">
        <f>MACD!E1761</f>
        <v>-8.2507613086439946E-2</v>
      </c>
      <c r="E1761" s="2">
        <f>MACD!F1761</f>
        <v>-2.5847269619138184E-2</v>
      </c>
      <c r="F1761" s="2">
        <f>'Moving Avg'!D1761</f>
        <v>13.531039999999999</v>
      </c>
      <c r="G1761" s="2">
        <f>'Moving Avg'!F1761</f>
        <v>13.408239999999997</v>
      </c>
      <c r="H1761" s="2">
        <f>'Moving Avg'!G1761</f>
        <v>13.568020000000004</v>
      </c>
      <c r="I1761" s="2">
        <f>'Moving Avg'!H1761</f>
        <v>13.672788999999996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13.4704</v>
      </c>
      <c r="C1762" s="2">
        <f>RSI!I1762</f>
        <v>49.060120355696775</v>
      </c>
      <c r="D1762" s="2">
        <f>MACD!E1762</f>
        <v>-9.462213385995355E-2</v>
      </c>
      <c r="E1762" s="2">
        <f>MACD!F1762</f>
        <v>-3.9602242467301263E-2</v>
      </c>
      <c r="F1762" s="2">
        <f>'Moving Avg'!D1762</f>
        <v>13.535479999999998</v>
      </c>
      <c r="G1762" s="2">
        <f>'Moving Avg'!F1762</f>
        <v>13.412309999999996</v>
      </c>
      <c r="H1762" s="2">
        <f>'Moving Avg'!G1762</f>
        <v>13.562398000000005</v>
      </c>
      <c r="I1762" s="2">
        <f>'Moving Avg'!H1762</f>
        <v>13.667233999999999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13.4704</v>
      </c>
      <c r="C1763" s="2">
        <f>RSI!I1763</f>
        <v>49.060120355696775</v>
      </c>
      <c r="D1763" s="2">
        <f>MACD!E1763</f>
        <v>-8.4313885077264672E-2</v>
      </c>
      <c r="E1763" s="2">
        <f>MACD!F1763</f>
        <v>-4.8544570989293948E-2</v>
      </c>
      <c r="F1763" s="2">
        <f>'Moving Avg'!D1763</f>
        <v>13.52364</v>
      </c>
      <c r="G1763" s="2">
        <f>'Moving Avg'!F1763</f>
        <v>13.418229999999998</v>
      </c>
      <c r="H1763" s="2">
        <f>'Moving Avg'!G1763</f>
        <v>13.556924000000006</v>
      </c>
      <c r="I1763" s="2">
        <f>'Moving Avg'!H1763</f>
        <v>13.661037999999998</v>
      </c>
      <c r="J1763" s="17" t="str">
        <f>OBV!F1763</f>
        <v>BULLISH</v>
      </c>
      <c r="K1763" s="17" t="str">
        <f>OBV!G1763</f>
        <v>NEUTRAL</v>
      </c>
      <c r="L1763" s="17" t="str">
        <f>OBV!H1763</f>
        <v>BULLISH DIVERGENCE</v>
      </c>
    </row>
    <row r="1764" spans="1:12" ht="13.5" x14ac:dyDescent="0.25">
      <c r="A1764" s="3">
        <f>RSI!A1764</f>
        <v>44582</v>
      </c>
      <c r="B1764" s="2">
        <f>RSI!B1764</f>
        <v>13.5</v>
      </c>
      <c r="C1764" s="2">
        <f>RSI!I1764</f>
        <v>51.418185049831017</v>
      </c>
      <c r="D1764" s="2">
        <f>MACD!E1764</f>
        <v>-8.1137748451771685E-2</v>
      </c>
      <c r="E1764" s="2">
        <f>MACD!F1764</f>
        <v>-5.5063206481789501E-2</v>
      </c>
      <c r="F1764" s="2">
        <f>'Moving Avg'!D1764</f>
        <v>13.502940000000001</v>
      </c>
      <c r="G1764" s="2">
        <f>'Moving Avg'!F1764</f>
        <v>13.427479999999997</v>
      </c>
      <c r="H1764" s="2">
        <f>'Moving Avg'!G1764</f>
        <v>13.552042000000004</v>
      </c>
      <c r="I1764" s="2">
        <f>'Moving Avg'!H1764</f>
        <v>13.654313499999999</v>
      </c>
      <c r="J1764" s="17" t="str">
        <f>OBV!F1764</f>
        <v>BEARISH</v>
      </c>
      <c r="K1764" s="17" t="str">
        <f>OBV!G1764</f>
        <v>NEUTRAL</v>
      </c>
      <c r="L1764" s="17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13.5222</v>
      </c>
      <c r="C1765" s="2">
        <f>RSI!I1765</f>
        <v>53.169143532697284</v>
      </c>
      <c r="D1765" s="2">
        <f>MACD!E1765</f>
        <v>-8.5904732594739741E-2</v>
      </c>
      <c r="E1765" s="2">
        <f>MACD!F1765</f>
        <v>-6.123151170437955E-2</v>
      </c>
      <c r="F1765" s="2">
        <f>'Moving Avg'!D1765</f>
        <v>13.49408</v>
      </c>
      <c r="G1765" s="2">
        <f>'Moving Avg'!F1765</f>
        <v>13.441165000000002</v>
      </c>
      <c r="H1765" s="2">
        <f>'Moving Avg'!G1765</f>
        <v>13.547752000000003</v>
      </c>
      <c r="I1765" s="2">
        <f>'Moving Avg'!H1765</f>
        <v>13.647593499999997</v>
      </c>
      <c r="J1765" s="17" t="str">
        <f>OBV!F1765</f>
        <v>BEARISH</v>
      </c>
      <c r="K1765" s="17" t="str">
        <f>OBV!G1765</f>
        <v>NEUTRAL</v>
      </c>
      <c r="L1765" s="17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13.5222</v>
      </c>
      <c r="C1766" s="2">
        <f>RSI!I1766</f>
        <v>53.169143532697284</v>
      </c>
      <c r="D1766" s="2">
        <f>MACD!E1766</f>
        <v>-8.4486218944986646E-2</v>
      </c>
      <c r="E1766" s="2">
        <f>MACD!F1766</f>
        <v>-6.5882453152500978E-2</v>
      </c>
      <c r="F1766" s="2">
        <f>'Moving Avg'!D1766</f>
        <v>13.497039999999998</v>
      </c>
      <c r="G1766" s="2">
        <f>'Moving Avg'!F1766</f>
        <v>13.454849999999999</v>
      </c>
      <c r="H1766" s="2">
        <f>'Moving Avg'!G1766</f>
        <v>13.543462000000002</v>
      </c>
      <c r="I1766" s="2">
        <f>'Moving Avg'!H1766</f>
        <v>13.640445999999999</v>
      </c>
      <c r="J1766" s="17" t="str">
        <f>OBV!F1766</f>
        <v>BEARISH</v>
      </c>
      <c r="K1766" s="17" t="str">
        <f>OBV!G1766</f>
        <v>NEUTRAL</v>
      </c>
      <c r="L1766" s="17" t="str">
        <f>OBV!H1766</f>
        <v>BEARISH DIVERGENCE</v>
      </c>
    </row>
    <row r="1767" spans="1:12" ht="13.5" x14ac:dyDescent="0.25">
      <c r="A1767" s="3">
        <f>RSI!A1767</f>
        <v>44587</v>
      </c>
      <c r="B1767" s="2">
        <f>RSI!B1767</f>
        <v>13.684900000000001</v>
      </c>
      <c r="C1767" s="2">
        <f>RSI!I1767</f>
        <v>64.151142097011771</v>
      </c>
      <c r="D1767" s="2">
        <f>MACD!E1767</f>
        <v>-9.2144805470736557E-2</v>
      </c>
      <c r="E1767" s="2">
        <f>MACD!F1767</f>
        <v>-7.1134923616148094E-2</v>
      </c>
      <c r="F1767" s="2">
        <f>'Moving Avg'!D1767</f>
        <v>13.539939999999998</v>
      </c>
      <c r="G1767" s="2">
        <f>'Moving Avg'!F1767</f>
        <v>13.469645</v>
      </c>
      <c r="H1767" s="2">
        <f>'Moving Avg'!G1767</f>
        <v>13.542278</v>
      </c>
      <c r="I1767" s="2">
        <f>'Moving Avg'!H1767</f>
        <v>13.634823999999998</v>
      </c>
      <c r="J1767" s="17" t="str">
        <f>OBV!F1767</f>
        <v>BULLISH</v>
      </c>
      <c r="K1767" s="17" t="str">
        <f>OBV!G1767</f>
        <v>NEUTRAL</v>
      </c>
      <c r="L1767" s="17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13.684900000000001</v>
      </c>
      <c r="C1768" s="2">
        <f>RSI!I1768</f>
        <v>64.151142097011757</v>
      </c>
      <c r="D1768" s="2">
        <f>MACD!E1768</f>
        <v>-8.7269398270448661E-2</v>
      </c>
      <c r="E1768" s="2">
        <f>MACD!F1768</f>
        <v>-7.4361818547008213E-2</v>
      </c>
      <c r="F1768" s="2">
        <f>'Moving Avg'!D1768</f>
        <v>13.582839999999999</v>
      </c>
      <c r="G1768" s="2">
        <f>'Moving Avg'!F1768</f>
        <v>13.482589999999998</v>
      </c>
      <c r="H1768" s="2">
        <f>'Moving Avg'!G1768</f>
        <v>13.541537999999997</v>
      </c>
      <c r="I1768" s="2">
        <f>'Moving Avg'!H1768</f>
        <v>13.630269999999998</v>
      </c>
      <c r="J1768" s="17" t="str">
        <f>OBV!F1768</f>
        <v>BULLISH</v>
      </c>
      <c r="K1768" s="17" t="str">
        <f>OBV!G1768</f>
        <v>NEUTRAL</v>
      </c>
      <c r="L1768" s="17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13.5961</v>
      </c>
      <c r="C1769" s="2">
        <f>RSI!I1769</f>
        <v>55.859490724915453</v>
      </c>
      <c r="D1769" s="2">
        <f>MACD!E1769</f>
        <v>-6.6277903760017409E-2</v>
      </c>
      <c r="E1769" s="2">
        <f>MACD!F1769</f>
        <v>-7.2745035589610055E-2</v>
      </c>
      <c r="F1769" s="2">
        <f>'Moving Avg'!D1769</f>
        <v>13.60206</v>
      </c>
      <c r="G1769" s="2">
        <f>'Moving Avg'!F1769</f>
        <v>13.486285000000001</v>
      </c>
      <c r="H1769" s="2">
        <f>'Moving Avg'!G1769</f>
        <v>13.538281999999997</v>
      </c>
      <c r="I1769" s="2">
        <f>'Moving Avg'!H1769</f>
        <v>13.627871000000003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13.485200000000001</v>
      </c>
      <c r="C1770" s="2">
        <f>RSI!I1770</f>
        <v>47.587130749540549</v>
      </c>
      <c r="D1770" s="2">
        <f>MACD!E1770</f>
        <v>-4.6469434798739329E-2</v>
      </c>
      <c r="E1770" s="2">
        <f>MACD!F1770</f>
        <v>-6.7489915431435912E-2</v>
      </c>
      <c r="F1770" s="2">
        <f>'Moving Avg'!D1770</f>
        <v>13.594660000000001</v>
      </c>
      <c r="G1770" s="2">
        <f>'Moving Avg'!F1770</f>
        <v>13.495165</v>
      </c>
      <c r="H1770" s="2">
        <f>'Moving Avg'!G1770</f>
        <v>13.532807999999998</v>
      </c>
      <c r="I1770" s="2">
        <f>'Moving Avg'!H1770</f>
        <v>13.625878500000004</v>
      </c>
      <c r="J1770" s="17" t="str">
        <f>OBV!F1770</f>
        <v>BEARISH</v>
      </c>
      <c r="K1770" s="17" t="str">
        <f>OBV!G1770</f>
        <v>NEUTRAL</v>
      </c>
      <c r="L1770" s="17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13.5665</v>
      </c>
      <c r="C1771" s="2">
        <f>RSI!I1771</f>
        <v>53.073604799363508</v>
      </c>
      <c r="D1771" s="2">
        <f>MACD!E1771</f>
        <v>-4.4608447039347965E-2</v>
      </c>
      <c r="E1771" s="2">
        <f>MACD!F1771</f>
        <v>-6.2913621753018331E-2</v>
      </c>
      <c r="F1771" s="2">
        <f>'Moving Avg'!D1771</f>
        <v>13.60352</v>
      </c>
      <c r="G1771" s="2">
        <f>'Moving Avg'!F1771</f>
        <v>13.508110000000002</v>
      </c>
      <c r="H1771" s="2">
        <f>'Moving Avg'!G1771</f>
        <v>13.529403999999998</v>
      </c>
      <c r="I1771" s="2">
        <f>'Moving Avg'!H1771</f>
        <v>13.626606500000003</v>
      </c>
      <c r="J1771" s="17" t="str">
        <f>OBV!F1771</f>
        <v>BULLISH</v>
      </c>
      <c r="K1771" s="17" t="str">
        <f>OBV!G1771</f>
        <v>NEUTRAL</v>
      </c>
      <c r="L1771" s="17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13.559100000000001</v>
      </c>
      <c r="C1772" s="2">
        <f>RSI!I1772</f>
        <v>52.534558168555584</v>
      </c>
      <c r="D1772" s="2">
        <f>MACD!E1772</f>
        <v>-4.8459713643365987E-2</v>
      </c>
      <c r="E1772" s="2">
        <f>MACD!F1772</f>
        <v>-6.0022840131087871E-2</v>
      </c>
      <c r="F1772" s="2">
        <f>'Moving Avg'!D1772</f>
        <v>13.578359999999998</v>
      </c>
      <c r="G1772" s="2">
        <f>'Moving Avg'!F1772</f>
        <v>13.520315000000002</v>
      </c>
      <c r="H1772" s="2">
        <f>'Moving Avg'!G1772</f>
        <v>13.525703999999996</v>
      </c>
      <c r="I1772" s="2">
        <f>'Moving Avg'!H1772</f>
        <v>13.627653500000003</v>
      </c>
      <c r="J1772" s="17" t="str">
        <f>OBV!F1772</f>
        <v>BEARISH</v>
      </c>
      <c r="K1772" s="17" t="str">
        <f>OBV!G1772</f>
        <v>NEUTRAL</v>
      </c>
      <c r="L1772" s="17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13.315</v>
      </c>
      <c r="C1773" s="2">
        <f>RSI!I1773</f>
        <v>38.605596106888285</v>
      </c>
      <c r="D1773" s="2">
        <f>MACD!E1773</f>
        <v>-3.3854185043738383E-2</v>
      </c>
      <c r="E1773" s="2">
        <f>MACD!F1773</f>
        <v>-5.4789109113617979E-2</v>
      </c>
      <c r="F1773" s="2">
        <f>'Moving Avg'!D1773</f>
        <v>13.504380000000001</v>
      </c>
      <c r="G1773" s="2">
        <f>'Moving Avg'!F1773</f>
        <v>13.513655</v>
      </c>
      <c r="H1773" s="2">
        <f>'Moving Avg'!G1773</f>
        <v>13.516826000000002</v>
      </c>
      <c r="I1773" s="2">
        <f>'Moving Avg'!H1773</f>
        <v>13.627480000000006</v>
      </c>
      <c r="J1773" s="17" t="str">
        <f>OBV!F1773</f>
        <v>BEARISH</v>
      </c>
      <c r="K1773" s="17" t="str">
        <f>OBV!G1773</f>
        <v>NEUTRAL</v>
      </c>
      <c r="L1773" s="17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13.388999999999999</v>
      </c>
      <c r="C1774" s="2">
        <f>RSI!I1774</f>
        <v>43.496588268988077</v>
      </c>
      <c r="D1774" s="2">
        <f>MACD!E1774</f>
        <v>-2.1181999559201969E-2</v>
      </c>
      <c r="E1774" s="2">
        <f>MACD!F1774</f>
        <v>-4.8067687202734785E-2</v>
      </c>
      <c r="F1774" s="2">
        <f>'Moving Avg'!D1774</f>
        <v>13.462959999999999</v>
      </c>
      <c r="G1774" s="2">
        <f>'Moving Avg'!F1774</f>
        <v>13.511805000000001</v>
      </c>
      <c r="H1774" s="2">
        <f>'Moving Avg'!G1774</f>
        <v>13.509428</v>
      </c>
      <c r="I1774" s="2">
        <f>'Moving Avg'!H1774</f>
        <v>13.628815500000005</v>
      </c>
      <c r="J1774" s="17" t="str">
        <f>OBV!F1774</f>
        <v>BEARISH</v>
      </c>
      <c r="K1774" s="17" t="str">
        <f>OBV!G1774</f>
        <v>NEUTRAL</v>
      </c>
      <c r="L1774" s="17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13.4556</v>
      </c>
      <c r="C1775" s="2">
        <f>RSI!I1775</f>
        <v>47.546710255358981</v>
      </c>
      <c r="D1775" s="2">
        <f>MACD!E1775</f>
        <v>-1.1265250252979087E-2</v>
      </c>
      <c r="E1775" s="2">
        <f>MACD!F1775</f>
        <v>-4.0707199812783652E-2</v>
      </c>
      <c r="F1775" s="2">
        <f>'Moving Avg'!D1775</f>
        <v>13.457040000000001</v>
      </c>
      <c r="G1775" s="2">
        <f>'Moving Avg'!F1775</f>
        <v>13.515135000000001</v>
      </c>
      <c r="H1775" s="2">
        <f>'Moving Avg'!G1775</f>
        <v>13.503361999999999</v>
      </c>
      <c r="I1775" s="2">
        <f>'Moving Avg'!H1775</f>
        <v>13.631943500000004</v>
      </c>
      <c r="J1775" s="17" t="str">
        <f>OBV!F1775</f>
        <v>BEARISH</v>
      </c>
      <c r="K1775" s="17" t="str">
        <f>OBV!G1775</f>
        <v>NEUTRAL</v>
      </c>
      <c r="L1775" s="17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13.329800000000001</v>
      </c>
      <c r="C1776" s="2">
        <f>RSI!I1776</f>
        <v>41.496189611839256</v>
      </c>
      <c r="D1776" s="2">
        <f>MACD!E1776</f>
        <v>6.7101544770018506E-3</v>
      </c>
      <c r="E1776" s="2">
        <f>MACD!F1776</f>
        <v>-3.1223728954826554E-2</v>
      </c>
      <c r="F1776" s="2">
        <f>'Moving Avg'!D1776</f>
        <v>13.409700000000001</v>
      </c>
      <c r="G1776" s="2">
        <f>'Moving Avg'!F1776</f>
        <v>13.510324999999998</v>
      </c>
      <c r="H1776" s="2">
        <f>'Moving Avg'!G1776</f>
        <v>13.494779999999999</v>
      </c>
      <c r="I1776" s="2">
        <f>'Moving Avg'!H1776</f>
        <v>13.635332500000006</v>
      </c>
      <c r="J1776" s="17" t="str">
        <f>OBV!F1776</f>
        <v>BEARISH</v>
      </c>
      <c r="K1776" s="17" t="str">
        <f>OBV!G1776</f>
        <v>NEUTRAL</v>
      </c>
      <c r="L1776" s="17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13.381600000000001</v>
      </c>
      <c r="C1777" s="2">
        <f>RSI!I1777</f>
        <v>44.621187405296865</v>
      </c>
      <c r="D1777" s="2">
        <f>MACD!E1777</f>
        <v>4.4103304570553448E-2</v>
      </c>
      <c r="E1777" s="2">
        <f>MACD!F1777</f>
        <v>-1.6158322249750556E-2</v>
      </c>
      <c r="F1777" s="2">
        <f>'Moving Avg'!D1777</f>
        <v>13.374199999999998</v>
      </c>
      <c r="G1777" s="2">
        <f>'Moving Avg'!F1777</f>
        <v>13.506994999999998</v>
      </c>
      <c r="H1777" s="2">
        <f>'Moving Avg'!G1777</f>
        <v>13.488714</v>
      </c>
      <c r="I1777" s="2">
        <f>'Moving Avg'!H1777</f>
        <v>13.638340000000007</v>
      </c>
      <c r="J1777" s="17" t="str">
        <f>OBV!F1777</f>
        <v>BEARISH</v>
      </c>
      <c r="K1777" s="17" t="str">
        <f>OBV!G1777</f>
        <v>NEUTRAL</v>
      </c>
      <c r="L1777" s="17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13.352</v>
      </c>
      <c r="C1778" s="2">
        <f>RSI!I1778</f>
        <v>43.201125559717561</v>
      </c>
      <c r="D1778" s="2">
        <f>MACD!E1778</f>
        <v>7.8546333224242204E-2</v>
      </c>
      <c r="E1778" s="2">
        <f>MACD!F1778</f>
        <v>2.7826088450479958E-3</v>
      </c>
      <c r="F1778" s="2">
        <f>'Moving Avg'!D1778</f>
        <v>13.381600000000001</v>
      </c>
      <c r="G1778" s="2">
        <f>'Moving Avg'!F1778</f>
        <v>13.498114999999999</v>
      </c>
      <c r="H1778" s="2">
        <f>'Moving Avg'!G1778</f>
        <v>13.482056</v>
      </c>
      <c r="I1778" s="2">
        <f>'Moving Avg'!H1778</f>
        <v>13.641270500000005</v>
      </c>
      <c r="J1778" s="17" t="str">
        <f>OBV!F1778</f>
        <v>BEARISH</v>
      </c>
      <c r="K1778" s="17" t="str">
        <f>OBV!G1778</f>
        <v>NEUTRAL</v>
      </c>
      <c r="L1778" s="17" t="str">
        <f>OBV!H1778</f>
        <v>BEARISH DIVERGENCE</v>
      </c>
    </row>
    <row r="1779" spans="1:12" ht="13.5" x14ac:dyDescent="0.25">
      <c r="A1779" s="3">
        <f>RSI!A1779</f>
        <v>44603</v>
      </c>
      <c r="B1779" s="2">
        <f>RSI!B1779</f>
        <v>13.4482</v>
      </c>
      <c r="C1779" s="2">
        <f>RSI!I1779</f>
        <v>48.893698841071405</v>
      </c>
      <c r="D1779" s="2">
        <f>MACD!E1779</f>
        <v>8.7642764981699983E-2</v>
      </c>
      <c r="E1779" s="2">
        <f>MACD!F1779</f>
        <v>1.9754640072378392E-2</v>
      </c>
      <c r="F1779" s="2">
        <f>'Moving Avg'!D1779</f>
        <v>13.393440000000002</v>
      </c>
      <c r="G1779" s="2">
        <f>'Moving Avg'!F1779</f>
        <v>13.490349999999998</v>
      </c>
      <c r="H1779" s="2">
        <f>'Moving Avg'!G1779</f>
        <v>13.47747</v>
      </c>
      <c r="I1779" s="2">
        <f>'Moving Avg'!H1779</f>
        <v>13.643863500000002</v>
      </c>
      <c r="J1779" s="17" t="str">
        <f>OBV!F1779</f>
        <v>BEARISH</v>
      </c>
      <c r="K1779" s="17" t="str">
        <f>OBV!G1779</f>
        <v>NEUTRAL</v>
      </c>
      <c r="L1779" s="17" t="str">
        <f>OBV!H1779</f>
        <v>BEARISH DIVERGENCE</v>
      </c>
    </row>
    <row r="1780" spans="1:12" ht="13.5" x14ac:dyDescent="0.25">
      <c r="A1780" s="3">
        <f>RSI!A1780</f>
        <v>44606</v>
      </c>
      <c r="B1780" s="2">
        <f>RSI!B1780</f>
        <v>13.440799999999999</v>
      </c>
      <c r="C1780" s="2">
        <f>RSI!I1780</f>
        <v>48.491100232429474</v>
      </c>
      <c r="D1780" s="2">
        <f>MACD!E1780</f>
        <v>7.8942900803276927E-2</v>
      </c>
      <c r="E1780" s="2">
        <f>MACD!F1780</f>
        <v>3.1592292218558096E-2</v>
      </c>
      <c r="F1780" s="2">
        <f>'Moving Avg'!D1780</f>
        <v>13.39048</v>
      </c>
      <c r="G1780" s="2">
        <f>'Moving Avg'!F1780</f>
        <v>13.484065000000001</v>
      </c>
      <c r="H1780" s="2">
        <f>'Moving Avg'!G1780</f>
        <v>13.472735999999999</v>
      </c>
      <c r="I1780" s="2">
        <f>'Moving Avg'!H1780</f>
        <v>13.645743000000005</v>
      </c>
      <c r="J1780" s="17" t="str">
        <f>OBV!F1780</f>
        <v>BULLISH</v>
      </c>
      <c r="K1780" s="17" t="str">
        <f>OBV!G1780</f>
        <v>NEUTRAL</v>
      </c>
      <c r="L1780" s="17" t="str">
        <f>OBV!H1780</f>
        <v>BULLISH DIVERGENCE</v>
      </c>
    </row>
    <row r="1781" spans="1:12" ht="13.5" x14ac:dyDescent="0.25">
      <c r="A1781" s="3">
        <f>RSI!A1781</f>
        <v>44607</v>
      </c>
      <c r="B1781" s="2">
        <f>RSI!B1781</f>
        <v>13.5</v>
      </c>
      <c r="C1781" s="2">
        <f>RSI!I1781</f>
        <v>51.903115695662201</v>
      </c>
      <c r="D1781" s="2">
        <f>MACD!E1781</f>
        <v>7.9855623731255321E-2</v>
      </c>
      <c r="E1781" s="2">
        <f>MACD!F1781</f>
        <v>4.1244958521097538E-2</v>
      </c>
      <c r="F1781" s="2">
        <f>'Moving Avg'!D1781</f>
        <v>13.424520000000001</v>
      </c>
      <c r="G1781" s="2">
        <f>'Moving Avg'!F1781</f>
        <v>13.483695000000003</v>
      </c>
      <c r="H1781" s="2">
        <f>'Moving Avg'!G1781</f>
        <v>13.470518000000002</v>
      </c>
      <c r="I1781" s="2">
        <f>'Moving Avg'!H1781</f>
        <v>13.647028500000003</v>
      </c>
      <c r="J1781" s="17" t="str">
        <f>OBV!F1781</f>
        <v>BULLISH</v>
      </c>
      <c r="K1781" s="17" t="str">
        <f>OBV!G1781</f>
        <v>NEUTRAL</v>
      </c>
      <c r="L1781" s="17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13.4556</v>
      </c>
      <c r="C1782" s="2">
        <f>RSI!I1782</f>
        <v>49.267194073658089</v>
      </c>
      <c r="D1782" s="2">
        <f>MACD!E1782</f>
        <v>8.2568946552534328E-2</v>
      </c>
      <c r="E1782" s="2">
        <f>MACD!F1782</f>
        <v>4.9509756127384896E-2</v>
      </c>
      <c r="F1782" s="2">
        <f>'Moving Avg'!D1782</f>
        <v>13.43932</v>
      </c>
      <c r="G1782" s="2">
        <f>'Moving Avg'!F1782</f>
        <v>13.482954999999999</v>
      </c>
      <c r="H1782" s="2">
        <f>'Moving Avg'!G1782</f>
        <v>13.467560000000002</v>
      </c>
      <c r="I1782" s="2">
        <f>'Moving Avg'!H1782</f>
        <v>13.647380000000004</v>
      </c>
      <c r="J1782" s="17" t="str">
        <f>OBV!F1782</f>
        <v>BULLISH</v>
      </c>
      <c r="K1782" s="17" t="str">
        <f>OBV!G1782</f>
        <v>NEUTRAL</v>
      </c>
      <c r="L1782" s="17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13.4482</v>
      </c>
      <c r="C1783" s="2">
        <f>RSI!I1783</f>
        <v>48.822163835803075</v>
      </c>
      <c r="D1783" s="2">
        <f>MACD!E1783</f>
        <v>4.7927601793679386E-2</v>
      </c>
      <c r="E1783" s="2">
        <f>MACD!F1783</f>
        <v>4.9193325260643794E-2</v>
      </c>
      <c r="F1783" s="2">
        <f>'Moving Avg'!D1783</f>
        <v>13.45856</v>
      </c>
      <c r="G1783" s="2">
        <f>'Moving Avg'!F1783</f>
        <v>13.481844999999998</v>
      </c>
      <c r="H1783" s="2">
        <f>'Moving Avg'!G1783</f>
        <v>13.465786000000003</v>
      </c>
      <c r="I1783" s="2">
        <f>'Moving Avg'!H1783</f>
        <v>13.6468755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13.440799999999999</v>
      </c>
      <c r="C1784" s="2">
        <f>RSI!I1784</f>
        <v>48.351805257773044</v>
      </c>
      <c r="D1784" s="2">
        <f>MACD!E1784</f>
        <v>3.0655578386671323E-2</v>
      </c>
      <c r="E1784" s="2">
        <f>MACD!F1784</f>
        <v>4.5485775885849303E-2</v>
      </c>
      <c r="F1784" s="2">
        <f>'Moving Avg'!D1784</f>
        <v>13.457079999999999</v>
      </c>
      <c r="G1784" s="2">
        <f>'Moving Avg'!F1784</f>
        <v>13.478885000000002</v>
      </c>
      <c r="H1784" s="2">
        <f>'Moving Avg'!G1784</f>
        <v>13.463864000000003</v>
      </c>
      <c r="I1784" s="2">
        <f>'Moving Avg'!H1784</f>
        <v>13.644304999999999</v>
      </c>
      <c r="J1784" s="17" t="str">
        <f>OBV!F1784</f>
        <v>BULLISH</v>
      </c>
      <c r="K1784" s="17" t="str">
        <f>OBV!G1784</f>
        <v>NEUTRAL</v>
      </c>
      <c r="L1784" s="17" t="str">
        <f>OBV!H1784</f>
        <v>BULLISH DIVERGENCE</v>
      </c>
    </row>
    <row r="1785" spans="1:12" ht="13.5" x14ac:dyDescent="0.25">
      <c r="A1785" s="3">
        <f>RSI!A1785</f>
        <v>44613</v>
      </c>
      <c r="B1785" s="2">
        <f>RSI!B1785</f>
        <v>13.440799999999999</v>
      </c>
      <c r="C1785" s="2">
        <f>RSI!I1785</f>
        <v>48.351805257773051</v>
      </c>
      <c r="D1785" s="2">
        <f>MACD!E1785</f>
        <v>2.6429855450849971E-2</v>
      </c>
      <c r="E1785" s="2">
        <f>MACD!F1785</f>
        <v>4.1674591798849442E-2</v>
      </c>
      <c r="F1785" s="2">
        <f>'Moving Avg'!D1785</f>
        <v>13.457079999999999</v>
      </c>
      <c r="G1785" s="2">
        <f>'Moving Avg'!F1785</f>
        <v>13.474815000000003</v>
      </c>
      <c r="H1785" s="2">
        <f>'Moving Avg'!G1785</f>
        <v>13.460462</v>
      </c>
      <c r="I1785" s="2">
        <f>'Moving Avg'!H1785</f>
        <v>13.641449499999998</v>
      </c>
      <c r="J1785" s="17" t="str">
        <f>OBV!F1785</f>
        <v>BEARISH</v>
      </c>
      <c r="K1785" s="17" t="str">
        <f>OBV!G1785</f>
        <v>NEUTRAL</v>
      </c>
      <c r="L1785" s="17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13.315</v>
      </c>
      <c r="C1786" s="2">
        <f>RSI!I1786</f>
        <v>40.633610302819882</v>
      </c>
      <c r="D1786" s="2">
        <f>MACD!E1786</f>
        <v>1.2951242262374763E-2</v>
      </c>
      <c r="E1786" s="2">
        <f>MACD!F1786</f>
        <v>3.5929921891554507E-2</v>
      </c>
      <c r="F1786" s="2">
        <f>'Moving Avg'!D1786</f>
        <v>13.420079999999999</v>
      </c>
      <c r="G1786" s="2">
        <f>'Moving Avg'!F1786</f>
        <v>13.464455000000001</v>
      </c>
      <c r="H1786" s="2">
        <f>'Moving Avg'!G1786</f>
        <v>13.454544000000004</v>
      </c>
      <c r="I1786" s="2">
        <f>'Moving Avg'!H1786</f>
        <v>13.640029999999999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13.315</v>
      </c>
      <c r="C1787" s="2">
        <f>RSI!I1787</f>
        <v>40.633610302819882</v>
      </c>
      <c r="D1787" s="2">
        <f>MACD!E1787</f>
        <v>1.038137446784404E-2</v>
      </c>
      <c r="E1787" s="2">
        <f>MACD!F1787</f>
        <v>3.0820212406812417E-2</v>
      </c>
      <c r="F1787" s="2">
        <f>'Moving Avg'!D1787</f>
        <v>13.391960000000001</v>
      </c>
      <c r="G1787" s="2">
        <f>'Moving Avg'!F1787</f>
        <v>13.445959999999999</v>
      </c>
      <c r="H1787" s="2">
        <f>'Moving Avg'!G1787</f>
        <v>13.448922000000005</v>
      </c>
      <c r="I1787" s="2">
        <f>'Moving Avg'!H1787</f>
        <v>13.639714</v>
      </c>
      <c r="J1787" s="17" t="str">
        <f>OBV!F1787</f>
        <v>BEARISH</v>
      </c>
      <c r="K1787" s="17" t="str">
        <f>OBV!G1787</f>
        <v>NEUTRAL</v>
      </c>
      <c r="L1787" s="17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13.241099999999999</v>
      </c>
      <c r="C1788" s="2">
        <f>RSI!I1788</f>
        <v>36.648069023957689</v>
      </c>
      <c r="D1788" s="2">
        <f>MACD!E1788</f>
        <v>9.9288413015550248E-3</v>
      </c>
      <c r="E1788" s="2">
        <f>MACD!F1788</f>
        <v>2.6641938185760938E-2</v>
      </c>
      <c r="F1788" s="2">
        <f>'Moving Avg'!D1788</f>
        <v>13.350539999999999</v>
      </c>
      <c r="G1788" s="2">
        <f>'Moving Avg'!F1788</f>
        <v>13.423770000000001</v>
      </c>
      <c r="H1788" s="2">
        <f>'Moving Avg'!G1788</f>
        <v>13.442710000000002</v>
      </c>
      <c r="I1788" s="2">
        <f>'Moving Avg'!H1788</f>
        <v>13.639099999999999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13.233700000000001</v>
      </c>
      <c r="C1789" s="2">
        <f>RSI!I1789</f>
        <v>36.264489484739983</v>
      </c>
      <c r="D1789" s="2">
        <f>MACD!E1789</f>
        <v>2.6073109147892737E-2</v>
      </c>
      <c r="E1789" s="2">
        <f>MACD!F1789</f>
        <v>2.65281723781873E-2</v>
      </c>
      <c r="F1789" s="2">
        <f>'Moving Avg'!D1789</f>
        <v>13.309119999999998</v>
      </c>
      <c r="G1789" s="2">
        <f>'Moving Avg'!F1789</f>
        <v>13.40565</v>
      </c>
      <c r="H1789" s="2">
        <f>'Moving Avg'!G1789</f>
        <v>13.436350000000003</v>
      </c>
      <c r="I1789" s="2">
        <f>'Moving Avg'!H1789</f>
        <v>13.639054000000002</v>
      </c>
      <c r="J1789" s="17" t="str">
        <f>OBV!F1789</f>
        <v>BEARISH</v>
      </c>
      <c r="K1789" s="17" t="str">
        <f>OBV!G1789</f>
        <v>NEUTRAL</v>
      </c>
      <c r="L1789" s="17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13.241099999999999</v>
      </c>
      <c r="C1790" s="2">
        <f>RSI!I1790</f>
        <v>36.974888971779464</v>
      </c>
      <c r="D1790" s="2">
        <f>MACD!E1790</f>
        <v>3.918245735630066E-2</v>
      </c>
      <c r="E1790" s="2">
        <f>MACD!F1790</f>
        <v>2.9059029373809973E-2</v>
      </c>
      <c r="F1790" s="2">
        <f>'Moving Avg'!D1790</f>
        <v>13.26918</v>
      </c>
      <c r="G1790" s="2">
        <f>'Moving Avg'!F1790</f>
        <v>13.393445</v>
      </c>
      <c r="H1790" s="2">
        <f>'Moving Avg'!G1790</f>
        <v>13.430137999999999</v>
      </c>
      <c r="I1790" s="2">
        <f>'Moving Avg'!H1790</f>
        <v>13.639116000000001</v>
      </c>
      <c r="J1790" s="17" t="str">
        <f>OBV!F1790</f>
        <v>BEARISH</v>
      </c>
      <c r="K1790" s="17" t="str">
        <f>OBV!G1790</f>
        <v>NEUTRAL</v>
      </c>
      <c r="L1790" s="17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13.1671</v>
      </c>
      <c r="C1791" s="2">
        <f>RSI!I1791</f>
        <v>33.012278735295695</v>
      </c>
      <c r="D1791" s="2">
        <f>MACD!E1791</f>
        <v>6.5871747749140397E-2</v>
      </c>
      <c r="E1791" s="2">
        <f>MACD!F1791</f>
        <v>3.6421573048876062E-2</v>
      </c>
      <c r="F1791" s="2">
        <f>'Moving Avg'!D1791</f>
        <v>13.239600000000001</v>
      </c>
      <c r="G1791" s="2">
        <f>'Moving Avg'!F1791</f>
        <v>13.373474999999999</v>
      </c>
      <c r="H1791" s="2">
        <f>'Moving Avg'!G1791</f>
        <v>13.422741999999998</v>
      </c>
      <c r="I1791" s="2">
        <f>'Moving Avg'!H1791</f>
        <v>13.637669000000001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13.315</v>
      </c>
      <c r="C1792" s="2">
        <f>RSI!I1792</f>
        <v>45.568193626334143</v>
      </c>
      <c r="D1792" s="2">
        <f>MACD!E1792</f>
        <v>7.2038892669466392E-2</v>
      </c>
      <c r="E1792" s="2">
        <f>MACD!F1792</f>
        <v>4.3545036972994132E-2</v>
      </c>
      <c r="F1792" s="2">
        <f>'Moving Avg'!D1792</f>
        <v>13.239600000000001</v>
      </c>
      <c r="G1792" s="2">
        <f>'Moving Avg'!F1792</f>
        <v>13.361269999999999</v>
      </c>
      <c r="H1792" s="2">
        <f>'Moving Avg'!G1792</f>
        <v>13.421261999999999</v>
      </c>
      <c r="I1792" s="2">
        <f>'Moving Avg'!H1792</f>
        <v>13.6360715</v>
      </c>
      <c r="J1792" s="17" t="str">
        <f>OBV!F1792</f>
        <v>BEARISH</v>
      </c>
      <c r="K1792" s="17" t="str">
        <f>OBV!G1792</f>
        <v>NEUTRAL</v>
      </c>
      <c r="L1792" s="17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13.2041</v>
      </c>
      <c r="C1793" s="2">
        <f>RSI!I1793</f>
        <v>39.577829913308875</v>
      </c>
      <c r="D1793" s="2">
        <f>MACD!E1793</f>
        <v>8.4728377804543342E-2</v>
      </c>
      <c r="E1793" s="2">
        <f>MACD!F1793</f>
        <v>5.1781705139303982E-2</v>
      </c>
      <c r="F1793" s="2">
        <f>'Moving Avg'!D1793</f>
        <v>13.232200000000001</v>
      </c>
      <c r="G1793" s="2">
        <f>'Moving Avg'!F1793</f>
        <v>13.355724999999998</v>
      </c>
      <c r="H1793" s="2">
        <f>'Moving Avg'!G1793</f>
        <v>13.418304000000001</v>
      </c>
      <c r="I1793" s="2">
        <f>'Moving Avg'!H1793</f>
        <v>13.633741499999999</v>
      </c>
      <c r="J1793" s="17" t="str">
        <f>OBV!F1793</f>
        <v>BEARISH</v>
      </c>
      <c r="K1793" s="17" t="str">
        <f>OBV!G1793</f>
        <v>NEUTRAL</v>
      </c>
      <c r="L1793" s="17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13.1671</v>
      </c>
      <c r="C1794" s="2">
        <f>RSI!I1794</f>
        <v>37.792761492998366</v>
      </c>
      <c r="D1794" s="2">
        <f>MACD!E1794</f>
        <v>9.8088762137670926E-2</v>
      </c>
      <c r="E1794" s="2">
        <f>MACD!F1794</f>
        <v>6.1043116538977371E-2</v>
      </c>
      <c r="F1794" s="2">
        <f>'Moving Avg'!D1794</f>
        <v>13.218880000000002</v>
      </c>
      <c r="G1794" s="2">
        <f>'Moving Avg'!F1794</f>
        <v>13.344629999999999</v>
      </c>
      <c r="H1794" s="2">
        <f>'Moving Avg'!G1794</f>
        <v>13.415346000000001</v>
      </c>
      <c r="I1794" s="2">
        <f>'Moving Avg'!H1794</f>
        <v>13.630870499999999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13.278</v>
      </c>
      <c r="C1795" s="2">
        <f>RSI!I1795</f>
        <v>45.698289866688476</v>
      </c>
      <c r="D1795" s="2">
        <f>MACD!E1795</f>
        <v>0.10234275257373682</v>
      </c>
      <c r="E1795" s="2">
        <f>MACD!F1795</f>
        <v>6.9303043745929271E-2</v>
      </c>
      <c r="F1795" s="2">
        <f>'Moving Avg'!D1795</f>
        <v>13.22626</v>
      </c>
      <c r="G1795" s="2">
        <f>'Moving Avg'!F1795</f>
        <v>13.335749999999999</v>
      </c>
      <c r="H1795" s="2">
        <f>'Moving Avg'!G1795</f>
        <v>13.415936000000004</v>
      </c>
      <c r="I1795" s="2">
        <f>'Moving Avg'!H1795</f>
        <v>13.627485999999999</v>
      </c>
      <c r="J1795" s="17" t="str">
        <f>OBV!F1795</f>
        <v>BEARISH</v>
      </c>
      <c r="K1795" s="17" t="str">
        <f>OBV!G1795</f>
        <v>NEUTRAL</v>
      </c>
      <c r="L1795" s="17" t="str">
        <f>OBV!H1795</f>
        <v>BEARISH DIVERGENCE</v>
      </c>
    </row>
    <row r="1796" spans="1:12" ht="13.5" x14ac:dyDescent="0.25">
      <c r="A1796" s="3">
        <f>RSI!A1796</f>
        <v>44628</v>
      </c>
      <c r="B1796" s="2">
        <f>RSI!B1796</f>
        <v>13.278</v>
      </c>
      <c r="C1796" s="2">
        <f>RSI!I1796</f>
        <v>45.698289866688476</v>
      </c>
      <c r="D1796" s="2">
        <f>MACD!E1796</f>
        <v>8.7010776390327393E-2</v>
      </c>
      <c r="E1796" s="2">
        <f>MACD!F1796</f>
        <v>7.2844590274808899E-2</v>
      </c>
      <c r="F1796" s="2">
        <f>'Moving Avg'!D1796</f>
        <v>13.248439999999999</v>
      </c>
      <c r="G1796" s="2">
        <f>'Moving Avg'!F1796</f>
        <v>13.333160000000001</v>
      </c>
      <c r="H1796" s="2">
        <f>'Moving Avg'!G1796</f>
        <v>13.416526000000003</v>
      </c>
      <c r="I1796" s="2">
        <f>'Moving Avg'!H1796</f>
        <v>13.623887999999996</v>
      </c>
      <c r="J1796" s="17" t="str">
        <f>OBV!F1796</f>
        <v>BEARISH</v>
      </c>
      <c r="K1796" s="17" t="str">
        <f>OBV!G1796</f>
        <v>NEUTRAL</v>
      </c>
      <c r="L1796" s="17" t="str">
        <f>OBV!H1796</f>
        <v>BEARISH DIVERGENCE</v>
      </c>
    </row>
    <row r="1797" spans="1:12" ht="13.5" x14ac:dyDescent="0.25">
      <c r="A1797" s="3">
        <f>RSI!A1797</f>
        <v>44629</v>
      </c>
      <c r="B1797" s="2">
        <f>RSI!B1797</f>
        <v>13.1671</v>
      </c>
      <c r="C1797" s="2">
        <f>RSI!I1797</f>
        <v>39.828137858089896</v>
      </c>
      <c r="D1797" s="2">
        <f>MACD!E1797</f>
        <v>8.2643435774945928E-2</v>
      </c>
      <c r="E1797" s="2">
        <f>MACD!F1797</f>
        <v>7.4804359374836302E-2</v>
      </c>
      <c r="F1797" s="2">
        <f>'Moving Avg'!D1797</f>
        <v>13.218860000000001</v>
      </c>
      <c r="G1797" s="2">
        <f>'Moving Avg'!F1797</f>
        <v>13.322434999999999</v>
      </c>
      <c r="H1797" s="2">
        <f>'Moving Avg'!G1797</f>
        <v>13.412088000000004</v>
      </c>
      <c r="I1797" s="2">
        <f>'Moving Avg'!H1797</f>
        <v>13.619770999999993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13.1671</v>
      </c>
      <c r="C1798" s="2">
        <f>RSI!I1798</f>
        <v>39.828137858089896</v>
      </c>
      <c r="D1798" s="2">
        <f>MACD!E1798</f>
        <v>6.8596163944945943E-2</v>
      </c>
      <c r="E1798" s="2">
        <f>MACD!F1798</f>
        <v>7.3562720288858227E-2</v>
      </c>
      <c r="F1798" s="2">
        <f>'Moving Avg'!D1798</f>
        <v>13.211459999999999</v>
      </c>
      <c r="G1798" s="2">
        <f>'Moving Avg'!F1798</f>
        <v>13.313189999999997</v>
      </c>
      <c r="H1798" s="2">
        <f>'Moving Avg'!G1798</f>
        <v>13.406910000000003</v>
      </c>
      <c r="I1798" s="2">
        <f>'Moving Avg'!H1798</f>
        <v>13.616365999999996</v>
      </c>
      <c r="J1798" s="17" t="str">
        <f>OBV!F1798</f>
        <v>BEARISH</v>
      </c>
      <c r="K1798" s="17" t="str">
        <f>OBV!G1798</f>
        <v>NEUTRAL</v>
      </c>
      <c r="L1798" s="17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13.278</v>
      </c>
      <c r="C1799" s="2">
        <f>RSI!I1799</f>
        <v>47.630047968409762</v>
      </c>
      <c r="D1799" s="2">
        <f>MACD!E1799</f>
        <v>4.8298772466230488E-2</v>
      </c>
      <c r="E1799" s="2">
        <f>MACD!F1799</f>
        <v>6.8509930724332688E-2</v>
      </c>
      <c r="F1799" s="2">
        <f>'Moving Avg'!D1799</f>
        <v>13.233639999999999</v>
      </c>
      <c r="G1799" s="2">
        <f>'Moving Avg'!F1799</f>
        <v>13.304679999999999</v>
      </c>
      <c r="H1799" s="2">
        <f>'Moving Avg'!G1799</f>
        <v>13.402026000000003</v>
      </c>
      <c r="I1799" s="2">
        <f>'Moving Avg'!H1799</f>
        <v>13.613906999999994</v>
      </c>
      <c r="J1799" s="17" t="str">
        <f>OBV!F1799</f>
        <v>BEARISH</v>
      </c>
      <c r="K1799" s="17" t="str">
        <f>OBV!G1799</f>
        <v>NEUTRAL</v>
      </c>
      <c r="L1799" s="17" t="str">
        <f>OBV!H1799</f>
        <v>BEARISH DIVERGENCE</v>
      </c>
    </row>
    <row r="1800" spans="1:12" ht="13.5" x14ac:dyDescent="0.25">
      <c r="A1800" s="3">
        <f>RSI!A1800</f>
        <v>44634</v>
      </c>
      <c r="B1800" s="2">
        <f>RSI!B1800</f>
        <v>13.137499999999999</v>
      </c>
      <c r="C1800" s="2">
        <f>RSI!I1800</f>
        <v>40.470641211613383</v>
      </c>
      <c r="D1800" s="2">
        <f>MACD!E1800</f>
        <v>4.2886870054516635E-2</v>
      </c>
      <c r="E1800" s="2">
        <f>MACD!F1800</f>
        <v>6.3385318590369485E-2</v>
      </c>
      <c r="F1800" s="2">
        <f>'Moving Avg'!D1800</f>
        <v>13.205539999999999</v>
      </c>
      <c r="G1800" s="2">
        <f>'Moving Avg'!F1800</f>
        <v>13.289515</v>
      </c>
      <c r="H1800" s="2">
        <f>'Moving Avg'!G1800</f>
        <v>13.398624000000005</v>
      </c>
      <c r="I1800" s="2">
        <f>'Moving Avg'!H1800</f>
        <v>13.610923499999995</v>
      </c>
      <c r="J1800" s="17" t="str">
        <f>OBV!F1800</f>
        <v>BEARISH</v>
      </c>
      <c r="K1800" s="17" t="str">
        <f>OBV!G1800</f>
        <v>NEUTRAL</v>
      </c>
      <c r="L1800" s="17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13.0191</v>
      </c>
      <c r="C1801" s="2">
        <f>RSI!I1801</f>
        <v>35.612614105881363</v>
      </c>
      <c r="D1801" s="2">
        <f>MACD!E1801</f>
        <v>3.672441807890614E-2</v>
      </c>
      <c r="E1801" s="2">
        <f>MACD!F1801</f>
        <v>5.8053138488076819E-2</v>
      </c>
      <c r="F1801" s="2">
        <f>'Moving Avg'!D1801</f>
        <v>13.15376</v>
      </c>
      <c r="G1801" s="2">
        <f>'Moving Avg'!F1801</f>
        <v>13.265469999999999</v>
      </c>
      <c r="H1801" s="2">
        <f>'Moving Avg'!G1801</f>
        <v>13.392854000000005</v>
      </c>
      <c r="I1801" s="2">
        <f>'Moving Avg'!H1801</f>
        <v>13.607383499999994</v>
      </c>
      <c r="J1801" s="17" t="str">
        <f>OBV!F1801</f>
        <v>BEARISH</v>
      </c>
      <c r="K1801" s="17" t="str">
        <f>OBV!G1801</f>
        <v>NEUTRAL</v>
      </c>
      <c r="L1801" s="17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12.8712</v>
      </c>
      <c r="C1802" s="2">
        <f>RSI!I1802</f>
        <v>30.661387463853018</v>
      </c>
      <c r="D1802" s="2">
        <f>MACD!E1802</f>
        <v>6.6873785698254196E-2</v>
      </c>
      <c r="E1802" s="2">
        <f>MACD!F1802</f>
        <v>5.98172679301123E-2</v>
      </c>
      <c r="F1802" s="2">
        <f>'Moving Avg'!D1802</f>
        <v>13.094579999999999</v>
      </c>
      <c r="G1802" s="2">
        <f>'Moving Avg'!F1802</f>
        <v>13.236250000000002</v>
      </c>
      <c r="H1802" s="2">
        <f>'Moving Avg'!G1802</f>
        <v>13.383978000000006</v>
      </c>
      <c r="I1802" s="2">
        <f>'Moving Avg'!H1802</f>
        <v>13.603744999999995</v>
      </c>
      <c r="J1802" s="17" t="str">
        <f>OBV!F1802</f>
        <v>BEARISH</v>
      </c>
      <c r="K1802" s="17" t="str">
        <f>OBV!G1802</f>
        <v>NEUTRAL</v>
      </c>
      <c r="L1802" s="17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12.863799999999999</v>
      </c>
      <c r="C1803" s="2">
        <f>RSI!I1803</f>
        <v>30.433401725418591</v>
      </c>
      <c r="D1803" s="2">
        <f>MACD!E1803</f>
        <v>7.8277150235368964E-2</v>
      </c>
      <c r="E1803" s="2">
        <f>MACD!F1803</f>
        <v>6.3509244391163636E-2</v>
      </c>
      <c r="F1803" s="2">
        <f>'Moving Avg'!D1803</f>
        <v>13.03392</v>
      </c>
      <c r="G1803" s="2">
        <f>'Moving Avg'!F1803</f>
        <v>13.20703</v>
      </c>
      <c r="H1803" s="2">
        <f>'Moving Avg'!G1803</f>
        <v>13.372290000000005</v>
      </c>
      <c r="I1803" s="2">
        <f>'Moving Avg'!H1803</f>
        <v>13.600069499999995</v>
      </c>
      <c r="J1803" s="17" t="str">
        <f>OBV!F1803</f>
        <v>BEARISH</v>
      </c>
      <c r="K1803" s="17" t="str">
        <f>OBV!G1803</f>
        <v>WEAK</v>
      </c>
      <c r="L1803" s="17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12.5753</v>
      </c>
      <c r="C1804" s="2">
        <f>RSI!I1804</f>
        <v>23.192886625716639</v>
      </c>
      <c r="D1804" s="2">
        <f>MACD!E1804</f>
        <v>0.10587548826033988</v>
      </c>
      <c r="E1804" s="2">
        <f>MACD!F1804</f>
        <v>7.1982493164998884E-2</v>
      </c>
      <c r="F1804" s="2">
        <f>'Moving Avg'!D1804</f>
        <v>12.893379999999999</v>
      </c>
      <c r="G1804" s="2">
        <f>'Moving Avg'!F1804</f>
        <v>13.163754999999998</v>
      </c>
      <c r="H1804" s="2">
        <f>'Moving Avg'!G1804</f>
        <v>13.355276000000003</v>
      </c>
      <c r="I1804" s="2">
        <f>'Moving Avg'!H1804</f>
        <v>13.595022499999995</v>
      </c>
      <c r="J1804" s="17" t="str">
        <f>OBV!F1804</f>
        <v>BEARISH</v>
      </c>
      <c r="K1804" s="17" t="str">
        <f>OBV!G1804</f>
        <v>WEAK</v>
      </c>
      <c r="L1804" s="17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12.308999999999999</v>
      </c>
      <c r="C1805" s="2">
        <f>RSI!I1805</f>
        <v>18.756901387538349</v>
      </c>
      <c r="D1805" s="2">
        <f>MACD!E1805</f>
        <v>0.1698231834279369</v>
      </c>
      <c r="E1805" s="2">
        <f>MACD!F1805</f>
        <v>9.1550631217586498E-2</v>
      </c>
      <c r="F1805" s="2">
        <f>'Moving Avg'!D1805</f>
        <v>12.727679999999999</v>
      </c>
      <c r="G1805" s="2">
        <f>'Moving Avg'!F1805</f>
        <v>13.107165</v>
      </c>
      <c r="H1805" s="2">
        <f>'Moving Avg'!G1805</f>
        <v>13.333676000000001</v>
      </c>
      <c r="I1805" s="2">
        <f>'Moving Avg'!H1805</f>
        <v>13.587624999999996</v>
      </c>
      <c r="J1805" s="17" t="str">
        <f>OBV!F1805</f>
        <v>BEARISH</v>
      </c>
      <c r="K1805" s="17" t="str">
        <f>OBV!G1805</f>
        <v>WEAK</v>
      </c>
      <c r="L1805" s="17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12.4274</v>
      </c>
      <c r="C1806" s="2">
        <f>RSI!I1806</f>
        <v>25.572930344870798</v>
      </c>
      <c r="D1806" s="2">
        <f>MACD!E1806</f>
        <v>0.22026171173955333</v>
      </c>
      <c r="E1806" s="2">
        <f>MACD!F1806</f>
        <v>0.11729284732197987</v>
      </c>
      <c r="F1806" s="2">
        <f>'Moving Avg'!D1806</f>
        <v>12.60934</v>
      </c>
      <c r="G1806" s="2">
        <f>'Moving Avg'!F1806</f>
        <v>13.062785</v>
      </c>
      <c r="H1806" s="2">
        <f>'Moving Avg'!G1806</f>
        <v>13.313704</v>
      </c>
      <c r="I1806" s="2">
        <f>'Moving Avg'!H1806</f>
        <v>13.580597999999998</v>
      </c>
      <c r="J1806" s="17" t="str">
        <f>OBV!F1806</f>
        <v>BEARISH</v>
      </c>
      <c r="K1806" s="17" t="str">
        <f>OBV!G1806</f>
        <v>WEAK</v>
      </c>
      <c r="L1806" s="17" t="str">
        <f>OBV!H1806</f>
        <v>CONFIRMED BEARISH</v>
      </c>
    </row>
    <row r="1807" spans="1:12" ht="13.5" x14ac:dyDescent="0.25">
      <c r="A1807" s="3">
        <f>RSI!A1807</f>
        <v>44643</v>
      </c>
      <c r="B1807" s="2">
        <f>RSI!B1807</f>
        <v>12.3904</v>
      </c>
      <c r="C1807" s="2">
        <f>RSI!I1807</f>
        <v>24.870718761124422</v>
      </c>
      <c r="D1807" s="2">
        <f>MACD!E1807</f>
        <v>0.25264162182142336</v>
      </c>
      <c r="E1807" s="2">
        <f>MACD!F1807</f>
        <v>0.14436260222186859</v>
      </c>
      <c r="F1807" s="2">
        <f>'Moving Avg'!D1807</f>
        <v>12.51318</v>
      </c>
      <c r="G1807" s="2">
        <f>'Moving Avg'!F1807</f>
        <v>13.016555</v>
      </c>
      <c r="H1807" s="2">
        <f>'Moving Avg'!G1807</f>
        <v>13.292548000000002</v>
      </c>
      <c r="I1807" s="2">
        <f>'Moving Avg'!H1807</f>
        <v>13.573052999999994</v>
      </c>
      <c r="J1807" s="17" t="str">
        <f>OBV!F1807</f>
        <v>BEARISH</v>
      </c>
      <c r="K1807" s="17" t="str">
        <f>OBV!G1807</f>
        <v>WEAK</v>
      </c>
      <c r="L1807" s="17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12.5753</v>
      </c>
      <c r="C1808" s="2">
        <f>RSI!I1808</f>
        <v>34.543670334940785</v>
      </c>
      <c r="D1808" s="2">
        <f>MACD!E1808</f>
        <v>0.27028637619529228</v>
      </c>
      <c r="E1808" s="2">
        <f>MACD!F1808</f>
        <v>0.16954735701655332</v>
      </c>
      <c r="F1808" s="2">
        <f>'Moving Avg'!D1808</f>
        <v>12.45548</v>
      </c>
      <c r="G1808" s="2">
        <f>'Moving Avg'!F1808</f>
        <v>12.983264999999999</v>
      </c>
      <c r="H1808" s="2">
        <f>'Moving Avg'!G1808</f>
        <v>13.273462000000002</v>
      </c>
      <c r="I1808" s="2">
        <f>'Moving Avg'!H1808</f>
        <v>13.566580499999997</v>
      </c>
      <c r="J1808" s="17" t="str">
        <f>OBV!F1808</f>
        <v>BEARISH</v>
      </c>
      <c r="K1808" s="17" t="str">
        <f>OBV!G1808</f>
        <v>WEAK</v>
      </c>
      <c r="L1808" s="17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12.856400000000001</v>
      </c>
      <c r="C1809" s="2">
        <f>RSI!I1809</f>
        <v>45.939337602219076</v>
      </c>
      <c r="D1809" s="2">
        <f>MACD!E1809</f>
        <v>0.28401390311276486</v>
      </c>
      <c r="E1809" s="2">
        <f>MACD!F1809</f>
        <v>0.19244066623579564</v>
      </c>
      <c r="F1809" s="2">
        <f>'Moving Avg'!D1809</f>
        <v>12.511700000000001</v>
      </c>
      <c r="G1809" s="2">
        <f>'Moving Avg'!F1809</f>
        <v>12.964400000000001</v>
      </c>
      <c r="H1809" s="2">
        <f>'Moving Avg'!G1809</f>
        <v>13.258520000000001</v>
      </c>
      <c r="I1809" s="2">
        <f>'Moving Avg'!H1809</f>
        <v>13.561882999999998</v>
      </c>
      <c r="J1809" s="17" t="str">
        <f>OBV!F1809</f>
        <v>BULLISH</v>
      </c>
      <c r="K1809" s="17" t="str">
        <f>OBV!G1809</f>
        <v>NEUTRAL</v>
      </c>
      <c r="L1809" s="17" t="str">
        <f>OBV!H1809</f>
        <v>CONFIRMED BULLISH</v>
      </c>
    </row>
    <row r="1810" spans="1:12" ht="13.5" x14ac:dyDescent="0.25">
      <c r="A1810" s="3">
        <f>RSI!A1810</f>
        <v>44648</v>
      </c>
      <c r="B1810" s="2">
        <f>RSI!B1810</f>
        <v>12.760199999999999</v>
      </c>
      <c r="C1810" s="2">
        <f>RSI!I1810</f>
        <v>43.169441671342845</v>
      </c>
      <c r="D1810" s="2">
        <f>MACD!E1810</f>
        <v>0.2818475620582177</v>
      </c>
      <c r="E1810" s="2">
        <f>MACD!F1810</f>
        <v>0.21032204540028007</v>
      </c>
      <c r="F1810" s="2">
        <f>'Moving Avg'!D1810</f>
        <v>12.601939999999999</v>
      </c>
      <c r="G1810" s="2">
        <f>'Moving Avg'!F1810</f>
        <v>12.940355000000002</v>
      </c>
      <c r="H1810" s="2">
        <f>'Moving Avg'!G1810</f>
        <v>13.242394000000004</v>
      </c>
      <c r="I1810" s="2">
        <f>'Moving Avg'!H1810</f>
        <v>13.556593999999997</v>
      </c>
      <c r="J1810" s="17" t="str">
        <f>OBV!F1810</f>
        <v>BULLISH</v>
      </c>
      <c r="K1810" s="17" t="str">
        <f>OBV!G1810</f>
        <v>STRONG</v>
      </c>
      <c r="L1810" s="17" t="str">
        <f>OBV!H1810</f>
        <v>CONFIRMED BULLISH</v>
      </c>
    </row>
    <row r="1811" spans="1:12" ht="13.5" x14ac:dyDescent="0.25">
      <c r="A1811" s="3">
        <f>RSI!A1811</f>
        <v>44649</v>
      </c>
      <c r="B1811" s="2">
        <f>RSI!B1811</f>
        <v>12.7233</v>
      </c>
      <c r="C1811" s="2">
        <f>RSI!I1811</f>
        <v>42.120365949056158</v>
      </c>
      <c r="D1811" s="2">
        <f>MACD!E1811</f>
        <v>0.2657560120917406</v>
      </c>
      <c r="E1811" s="2">
        <f>MACD!F1811</f>
        <v>0.22140883873857217</v>
      </c>
      <c r="F1811" s="2">
        <f>'Moving Avg'!D1811</f>
        <v>12.66112</v>
      </c>
      <c r="G1811" s="2">
        <f>'Moving Avg'!F1811</f>
        <v>12.918165000000002</v>
      </c>
      <c r="H1811" s="2">
        <f>'Moving Avg'!G1811</f>
        <v>13.226712000000004</v>
      </c>
      <c r="I1811" s="2">
        <f>'Moving Avg'!H1811</f>
        <v>13.551230999999998</v>
      </c>
      <c r="J1811" s="17" t="str">
        <f>OBV!F1811</f>
        <v>BULLISH</v>
      </c>
      <c r="K1811" s="17" t="str">
        <f>OBV!G1811</f>
        <v>STRONG</v>
      </c>
      <c r="L1811" s="17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12.686299999999999</v>
      </c>
      <c r="C1812" s="2">
        <f>RSI!I1812</f>
        <v>41.043323145757995</v>
      </c>
      <c r="D1812" s="2">
        <f>MACD!E1812</f>
        <v>0.23347794858989523</v>
      </c>
      <c r="E1812" s="2">
        <f>MACD!F1812</f>
        <v>0.2238226607088368</v>
      </c>
      <c r="F1812" s="2">
        <f>'Moving Avg'!D1812</f>
        <v>12.7203</v>
      </c>
      <c r="G1812" s="2">
        <f>'Moving Avg'!F1812</f>
        <v>12.88673</v>
      </c>
      <c r="H1812" s="2">
        <f>'Moving Avg'!G1812</f>
        <v>13.211030000000001</v>
      </c>
      <c r="I1812" s="2">
        <f>'Moving Avg'!H1812</f>
        <v>13.545535499999998</v>
      </c>
      <c r="J1812" s="17" t="str">
        <f>OBV!F1812</f>
        <v>BULLISH</v>
      </c>
      <c r="K1812" s="17" t="str">
        <f>OBV!G1812</f>
        <v>STRONG</v>
      </c>
      <c r="L1812" s="17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12.686299999999999</v>
      </c>
      <c r="C1813" s="2">
        <f>RSI!I1813</f>
        <v>41.043323145757995</v>
      </c>
      <c r="D1813" s="2">
        <f>MACD!E1813</f>
        <v>0.20649681110451823</v>
      </c>
      <c r="E1813" s="2">
        <f>MACD!F1813</f>
        <v>0.22035749078797312</v>
      </c>
      <c r="F1813" s="2">
        <f>'Moving Avg'!D1813</f>
        <v>12.742500000000001</v>
      </c>
      <c r="G1813" s="2">
        <f>'Moving Avg'!F1813</f>
        <v>12.86084</v>
      </c>
      <c r="H1813" s="2">
        <f>'Moving Avg'!G1813</f>
        <v>13.195347999999999</v>
      </c>
      <c r="I1813" s="2">
        <f>'Moving Avg'!H1813</f>
        <v>13.539802999999992</v>
      </c>
      <c r="J1813" s="17" t="str">
        <f>OBV!F1813</f>
        <v>BULLISH</v>
      </c>
      <c r="K1813" s="17" t="str">
        <f>OBV!G1813</f>
        <v>NEUTRAL</v>
      </c>
      <c r="L1813" s="17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12.5753</v>
      </c>
      <c r="C1814" s="2">
        <f>RSI!I1814</f>
        <v>37.690126351904439</v>
      </c>
      <c r="D1814" s="2">
        <f>MACD!E1814</f>
        <v>0.14886490212190573</v>
      </c>
      <c r="E1814" s="2">
        <f>MACD!F1814</f>
        <v>0.20605897305475965</v>
      </c>
      <c r="F1814" s="2">
        <f>'Moving Avg'!D1814</f>
        <v>12.68628</v>
      </c>
      <c r="G1814" s="2">
        <f>'Moving Avg'!F1814</f>
        <v>12.831250000000001</v>
      </c>
      <c r="H1814" s="2">
        <f>'Moving Avg'!G1814</f>
        <v>13.176854000000001</v>
      </c>
      <c r="I1814" s="2">
        <f>'Moving Avg'!H1814</f>
        <v>13.533404499999994</v>
      </c>
      <c r="J1814" s="17" t="str">
        <f>OBV!F1814</f>
        <v>BEARISH</v>
      </c>
      <c r="K1814" s="17" t="str">
        <f>OBV!G1814</f>
        <v>NEUTRAL</v>
      </c>
      <c r="L1814" s="17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12.501300000000001</v>
      </c>
      <c r="C1815" s="2">
        <f>RSI!I1815</f>
        <v>35.6018747756614</v>
      </c>
      <c r="D1815" s="2">
        <f>MACD!E1815</f>
        <v>6.6527481669751865E-2</v>
      </c>
      <c r="E1815" s="2">
        <f>MACD!F1815</f>
        <v>0.17815267477775809</v>
      </c>
      <c r="F1815" s="2">
        <f>'Moving Avg'!D1815</f>
        <v>12.634499999999999</v>
      </c>
      <c r="G1815" s="2">
        <f>'Moving Avg'!F1815</f>
        <v>12.792415</v>
      </c>
      <c r="H1815" s="2">
        <f>'Moving Avg'!G1815</f>
        <v>13.156436000000001</v>
      </c>
      <c r="I1815" s="2">
        <f>'Moving Avg'!H1815</f>
        <v>13.526672999999994</v>
      </c>
      <c r="J1815" s="17" t="str">
        <f>OBV!F1815</f>
        <v>BEARISH</v>
      </c>
      <c r="K1815" s="17" t="str">
        <f>OBV!G1815</f>
        <v>NEUTRAL</v>
      </c>
      <c r="L1815" s="17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12.501300000000001</v>
      </c>
      <c r="C1816" s="2">
        <f>RSI!I1816</f>
        <v>35.6018747756614</v>
      </c>
      <c r="D1816" s="2">
        <f>MACD!E1816</f>
        <v>1.7283890356301512E-2</v>
      </c>
      <c r="E1816" s="2">
        <f>MACD!F1816</f>
        <v>0.14597891789346679</v>
      </c>
      <c r="F1816" s="2">
        <f>'Moving Avg'!D1816</f>
        <v>12.5901</v>
      </c>
      <c r="G1816" s="2">
        <f>'Moving Avg'!F1816</f>
        <v>12.753579999999999</v>
      </c>
      <c r="H1816" s="2">
        <f>'Moving Avg'!G1816</f>
        <v>13.136018000000002</v>
      </c>
      <c r="I1816" s="2">
        <f>'Moving Avg'!H1816</f>
        <v>13.520015499999992</v>
      </c>
      <c r="J1816" s="17" t="str">
        <f>OBV!F1816</f>
        <v>BEARISH</v>
      </c>
      <c r="K1816" s="17" t="str">
        <f>OBV!G1816</f>
        <v>NEUTRAL</v>
      </c>
      <c r="L1816" s="17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12.5383</v>
      </c>
      <c r="C1817" s="2">
        <f>RSI!I1817</f>
        <v>37.606503367955028</v>
      </c>
      <c r="D1817" s="2">
        <f>MACD!E1817</f>
        <v>-3.0769452015848131E-2</v>
      </c>
      <c r="E1817" s="2">
        <f>MACD!F1817</f>
        <v>0.11062924391160381</v>
      </c>
      <c r="F1817" s="2">
        <f>'Moving Avg'!D1817</f>
        <v>12.560500000000001</v>
      </c>
      <c r="G1817" s="2">
        <f>'Moving Avg'!F1817</f>
        <v>12.72214</v>
      </c>
      <c r="H1817" s="2">
        <f>'Moving Avg'!G1817</f>
        <v>13.113086000000003</v>
      </c>
      <c r="I1817" s="2">
        <f>'Moving Avg'!H1817</f>
        <v>13.513579999999996</v>
      </c>
      <c r="J1817" s="17" t="str">
        <f>OBV!F1817</f>
        <v>BEARISH</v>
      </c>
      <c r="K1817" s="17" t="str">
        <f>OBV!G1817</f>
        <v>NEUTRAL</v>
      </c>
      <c r="L1817" s="17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12.501300000000001</v>
      </c>
      <c r="C1818" s="2">
        <f>RSI!I1818</f>
        <v>36.38670483300735</v>
      </c>
      <c r="D1818" s="2">
        <f>MACD!E1818</f>
        <v>-3.8566008552251674E-2</v>
      </c>
      <c r="E1818" s="2">
        <f>MACD!F1818</f>
        <v>8.0790193418832715E-2</v>
      </c>
      <c r="F1818" s="2">
        <f>'Moving Avg'!D1818</f>
        <v>12.5235</v>
      </c>
      <c r="G1818" s="2">
        <f>'Moving Avg'!F1818</f>
        <v>12.688849999999999</v>
      </c>
      <c r="H1818" s="2">
        <f>'Moving Avg'!G1818</f>
        <v>13.089414000000003</v>
      </c>
      <c r="I1818" s="2">
        <f>'Moving Avg'!H1818</f>
        <v>13.506959499999992</v>
      </c>
      <c r="J1818" s="17" t="str">
        <f>OBV!F1818</f>
        <v>BEARISH</v>
      </c>
      <c r="K1818" s="17" t="str">
        <f>OBV!G1818</f>
        <v>NEUTRAL</v>
      </c>
      <c r="L1818" s="17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12.501300000000001</v>
      </c>
      <c r="C1819" s="2">
        <f>RSI!I1819</f>
        <v>36.38670483300735</v>
      </c>
      <c r="D1819" s="2">
        <f>MACD!E1819</f>
        <v>-1.4546443060581282E-4</v>
      </c>
      <c r="E1819" s="2">
        <f>MACD!F1819</f>
        <v>6.4603061848945015E-2</v>
      </c>
      <c r="F1819" s="2">
        <f>'Moving Avg'!D1819</f>
        <v>12.508700000000001</v>
      </c>
      <c r="G1819" s="2">
        <f>'Moving Avg'!F1819</f>
        <v>12.650015</v>
      </c>
      <c r="H1819" s="2">
        <f>'Moving Avg'!G1819</f>
        <v>13.067518000000002</v>
      </c>
      <c r="I1819" s="2">
        <f>'Moving Avg'!H1819</f>
        <v>13.500523499999987</v>
      </c>
      <c r="J1819" s="17" t="str">
        <f>OBV!F1819</f>
        <v>BEARISH</v>
      </c>
      <c r="K1819" s="17" t="str">
        <f>OBV!G1819</f>
        <v>NEUTRAL</v>
      </c>
      <c r="L1819" s="17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12.501300000000001</v>
      </c>
      <c r="C1820" s="2">
        <f>RSI!I1820</f>
        <v>36.386704833007357</v>
      </c>
      <c r="D1820" s="2">
        <f>MACD!E1820</f>
        <v>1.9204482837700709E-2</v>
      </c>
      <c r="E1820" s="2">
        <f>MACD!F1820</f>
        <v>5.5523346046696155E-2</v>
      </c>
      <c r="F1820" s="2">
        <f>'Moving Avg'!D1820</f>
        <v>12.508700000000001</v>
      </c>
      <c r="G1820" s="2">
        <f>'Moving Avg'!F1820</f>
        <v>12.618205</v>
      </c>
      <c r="H1820" s="2">
        <f>'Moving Avg'!G1820</f>
        <v>13.047840000000003</v>
      </c>
      <c r="I1820" s="2">
        <f>'Moving Avg'!H1820</f>
        <v>13.494605499999992</v>
      </c>
      <c r="J1820" s="17" t="str">
        <f>OBV!F1820</f>
        <v>BEARISH</v>
      </c>
      <c r="K1820" s="17" t="str">
        <f>OBV!G1820</f>
        <v>NEUTRAL</v>
      </c>
      <c r="L1820" s="17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12.4643</v>
      </c>
      <c r="C1821" s="2">
        <f>RSI!I1821</f>
        <v>34.97001423468727</v>
      </c>
      <c r="D1821" s="2">
        <f>MACD!E1821</f>
        <v>3.4160088442922287E-2</v>
      </c>
      <c r="E1821" s="2">
        <f>MACD!F1821</f>
        <v>5.125069452594138E-2</v>
      </c>
      <c r="F1821" s="2">
        <f>'Moving Avg'!D1821</f>
        <v>12.501300000000001</v>
      </c>
      <c r="G1821" s="2">
        <f>'Moving Avg'!F1821</f>
        <v>12.590465000000002</v>
      </c>
      <c r="H1821" s="2">
        <f>'Moving Avg'!G1821</f>
        <v>13.025796000000003</v>
      </c>
      <c r="I1821" s="2">
        <f>'Moving Avg'!H1821</f>
        <v>13.48850249999999</v>
      </c>
      <c r="J1821" s="17" t="str">
        <f>OBV!F1821</f>
        <v>BEARISH</v>
      </c>
      <c r="K1821" s="17" t="str">
        <f>OBV!G1821</f>
        <v>NEUTRAL</v>
      </c>
      <c r="L1821" s="17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12.4274</v>
      </c>
      <c r="C1822" s="2">
        <f>RSI!I1822</f>
        <v>33.566404308669519</v>
      </c>
      <c r="D1822" s="2">
        <f>MACD!E1822</f>
        <v>4.5480747097236929E-2</v>
      </c>
      <c r="E1822" s="2">
        <f>MACD!F1822</f>
        <v>5.0096705040200494E-2</v>
      </c>
      <c r="F1822" s="2">
        <f>'Moving Avg'!D1822</f>
        <v>12.47912</v>
      </c>
      <c r="G1822" s="2">
        <f>'Moving Avg'!F1822</f>
        <v>12.568275000000003</v>
      </c>
      <c r="H1822" s="2">
        <f>'Moving Avg'!G1822</f>
        <v>13.003162000000001</v>
      </c>
      <c r="I1822" s="2">
        <f>'Moving Avg'!H1822</f>
        <v>13.48262199999999</v>
      </c>
      <c r="J1822" s="17" t="str">
        <f>OBV!F1822</f>
        <v>BEARISH</v>
      </c>
      <c r="K1822" s="17" t="str">
        <f>OBV!G1822</f>
        <v>NEUTRAL</v>
      </c>
      <c r="L1822" s="17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12.4939</v>
      </c>
      <c r="C1823" s="2">
        <f>RSI!I1823</f>
        <v>38.367500067209996</v>
      </c>
      <c r="D1823" s="2">
        <f>MACD!E1823</f>
        <v>5.1856411318169648E-2</v>
      </c>
      <c r="E1823" s="2">
        <f>MACD!F1823</f>
        <v>5.0448646295794326E-2</v>
      </c>
      <c r="F1823" s="2">
        <f>'Moving Avg'!D1823</f>
        <v>12.477639999999999</v>
      </c>
      <c r="G1823" s="2">
        <f>'Moving Avg'!F1823</f>
        <v>12.549780000000004</v>
      </c>
      <c r="H1823" s="2">
        <f>'Moving Avg'!G1823</f>
        <v>12.986740000000005</v>
      </c>
      <c r="I1823" s="2">
        <f>'Moving Avg'!H1823</f>
        <v>13.477406999999989</v>
      </c>
      <c r="J1823" s="17" t="str">
        <f>OBV!F1823</f>
        <v>BEARISH</v>
      </c>
      <c r="K1823" s="17" t="str">
        <f>OBV!G1823</f>
        <v>NEUTRAL</v>
      </c>
      <c r="L1823" s="17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12.501300000000001</v>
      </c>
      <c r="C1824" s="2">
        <f>RSI!I1824</f>
        <v>38.896690640292618</v>
      </c>
      <c r="D1824" s="2">
        <f>MACD!E1824</f>
        <v>4.0828154952027518E-2</v>
      </c>
      <c r="E1824" s="2">
        <f>MACD!F1824</f>
        <v>4.8524548027040967E-2</v>
      </c>
      <c r="F1824" s="2">
        <f>'Moving Avg'!D1824</f>
        <v>12.477639999999999</v>
      </c>
      <c r="G1824" s="2">
        <f>'Moving Avg'!F1824</f>
        <v>12.546080000000003</v>
      </c>
      <c r="H1824" s="2">
        <f>'Moving Avg'!G1824</f>
        <v>12.968986000000006</v>
      </c>
      <c r="I1824" s="2">
        <f>'Moving Avg'!H1824</f>
        <v>13.472302499999987</v>
      </c>
      <c r="J1824" s="17" t="str">
        <f>OBV!F1824</f>
        <v>BEARISH</v>
      </c>
      <c r="K1824" s="17" t="str">
        <f>OBV!G1824</f>
        <v>NEUTRAL</v>
      </c>
      <c r="L1824" s="17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12.4274</v>
      </c>
      <c r="C1825" s="2">
        <f>RSI!I1825</f>
        <v>35.608524897378047</v>
      </c>
      <c r="D1825" s="2">
        <f>MACD!E1825</f>
        <v>2.6655268568843482E-2</v>
      </c>
      <c r="E1825" s="2">
        <f>MACD!F1825</f>
        <v>4.4150692135401473E-2</v>
      </c>
      <c r="F1825" s="2">
        <f>'Moving Avg'!D1825</f>
        <v>12.462859999999999</v>
      </c>
      <c r="G1825" s="2">
        <f>'Moving Avg'!F1825</f>
        <v>12.552000000000003</v>
      </c>
      <c r="H1825" s="2">
        <f>'Moving Avg'!G1825</f>
        <v>12.948422000000008</v>
      </c>
      <c r="I1825" s="2">
        <f>'Moving Avg'!H1825</f>
        <v>13.466939499999992</v>
      </c>
      <c r="J1825" s="17" t="str">
        <f>OBV!F1825</f>
        <v>BEARISH</v>
      </c>
      <c r="K1825" s="17" t="str">
        <f>OBV!G1825</f>
        <v>NEUTRAL</v>
      </c>
      <c r="L1825" s="17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12.501300000000001</v>
      </c>
      <c r="C1826" s="2">
        <f>RSI!I1826</f>
        <v>40.981489457100366</v>
      </c>
      <c r="D1826" s="2">
        <f>MACD!E1826</f>
        <v>1.0615482729383174E-2</v>
      </c>
      <c r="E1826" s="2">
        <f>MACD!F1826</f>
        <v>3.7443650254197811E-2</v>
      </c>
      <c r="F1826" s="2">
        <f>'Moving Avg'!D1826</f>
        <v>12.47026</v>
      </c>
      <c r="G1826" s="2">
        <f>'Moving Avg'!F1826</f>
        <v>12.555695000000004</v>
      </c>
      <c r="H1826" s="2">
        <f>'Moving Avg'!G1826</f>
        <v>12.931852000000008</v>
      </c>
      <c r="I1826" s="2">
        <f>'Moving Avg'!H1826</f>
        <v>13.462130999999989</v>
      </c>
      <c r="J1826" s="17" t="str">
        <f>OBV!F1826</f>
        <v>BULLISH</v>
      </c>
      <c r="K1826" s="17" t="str">
        <f>OBV!G1826</f>
        <v>NEUTRAL</v>
      </c>
      <c r="L1826" s="17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12.4274</v>
      </c>
      <c r="C1827" s="2">
        <f>RSI!I1827</f>
        <v>37.602498798093954</v>
      </c>
      <c r="D1827" s="2">
        <f>MACD!E1827</f>
        <v>9.0941065562528678E-3</v>
      </c>
      <c r="E1827" s="2">
        <f>MACD!F1827</f>
        <v>3.1773741514608822E-2</v>
      </c>
      <c r="F1827" s="2">
        <f>'Moving Avg'!D1827</f>
        <v>12.47026</v>
      </c>
      <c r="G1827" s="2">
        <f>'Moving Avg'!F1827</f>
        <v>12.557545000000003</v>
      </c>
      <c r="H1827" s="2">
        <f>'Moving Avg'!G1827</f>
        <v>12.912768000000007</v>
      </c>
      <c r="I1827" s="2">
        <f>'Moving Avg'!H1827</f>
        <v>13.456767999999988</v>
      </c>
      <c r="J1827" s="17" t="str">
        <f>OBV!F1827</f>
        <v>BULLISH</v>
      </c>
      <c r="K1827" s="17" t="str">
        <f>OBV!G1827</f>
        <v>NEUTRAL</v>
      </c>
      <c r="L1827" s="17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12.3904</v>
      </c>
      <c r="C1828" s="2">
        <f>RSI!I1828</f>
        <v>36.001955905242141</v>
      </c>
      <c r="D1828" s="2">
        <f>MACD!E1828</f>
        <v>6.1107593373463942E-3</v>
      </c>
      <c r="E1828" s="2">
        <f>MACD!F1828</f>
        <v>2.6641145079156336E-2</v>
      </c>
      <c r="F1828" s="2">
        <f>'Moving Avg'!D1828</f>
        <v>12.44956</v>
      </c>
      <c r="G1828" s="2">
        <f>'Moving Avg'!F1828</f>
        <v>12.548300000000001</v>
      </c>
      <c r="H1828" s="2">
        <f>'Moving Avg'!G1828</f>
        <v>12.893536000000006</v>
      </c>
      <c r="I1828" s="2">
        <f>'Moving Avg'!H1828</f>
        <v>13.450887499999995</v>
      </c>
      <c r="J1828" s="17" t="str">
        <f>OBV!F1828</f>
        <v>BEARISH</v>
      </c>
      <c r="K1828" s="17" t="str">
        <f>OBV!G1828</f>
        <v>NEUTRAL</v>
      </c>
      <c r="L1828" s="17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12.3682</v>
      </c>
      <c r="C1829" s="2">
        <f>RSI!I1829</f>
        <v>35.038283620761433</v>
      </c>
      <c r="D1829" s="2">
        <f>MACD!E1829</f>
        <v>6.612002862848243E-3</v>
      </c>
      <c r="E1829" s="2">
        <f>MACD!F1829</f>
        <v>2.2635316635894718E-2</v>
      </c>
      <c r="F1829" s="2">
        <f>'Moving Avg'!D1829</f>
        <v>12.422940000000001</v>
      </c>
      <c r="G1829" s="2">
        <f>'Moving Avg'!F1829</f>
        <v>12.523890000000002</v>
      </c>
      <c r="H1829" s="2">
        <f>'Moving Avg'!G1829</f>
        <v>12.871936000000005</v>
      </c>
      <c r="I1829" s="2">
        <f>'Moving Avg'!H1829</f>
        <v>13.444932999999992</v>
      </c>
      <c r="J1829" s="17" t="str">
        <f>OBV!F1829</f>
        <v>BEARISH</v>
      </c>
      <c r="K1829" s="17" t="str">
        <f>OBV!G1829</f>
        <v>NEUTRAL</v>
      </c>
      <c r="L1829" s="17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12.3682</v>
      </c>
      <c r="C1830" s="2">
        <f>RSI!I1830</f>
        <v>35.038283620761433</v>
      </c>
      <c r="D1830" s="2">
        <f>MACD!E1830</f>
        <v>8.4461736835379497E-3</v>
      </c>
      <c r="E1830" s="2">
        <f>MACD!F1830</f>
        <v>1.9797488045423365E-2</v>
      </c>
      <c r="F1830" s="2">
        <f>'Moving Avg'!D1830</f>
        <v>12.411100000000001</v>
      </c>
      <c r="G1830" s="2">
        <f>'Moving Avg'!F1830</f>
        <v>12.504289999999999</v>
      </c>
      <c r="H1830" s="2">
        <f>'Moving Avg'!G1830</f>
        <v>12.850484000000005</v>
      </c>
      <c r="I1830" s="2">
        <f>'Moving Avg'!H1830</f>
        <v>13.438423499999994</v>
      </c>
      <c r="J1830" s="17" t="str">
        <f>OBV!F1830</f>
        <v>BEARISH</v>
      </c>
      <c r="K1830" s="17" t="str">
        <f>OBV!G1830</f>
        <v>NEUTRAL</v>
      </c>
      <c r="L1830" s="17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12.353400000000001</v>
      </c>
      <c r="C1831" s="2">
        <f>RSI!I1831</f>
        <v>34.327842822193205</v>
      </c>
      <c r="D1831" s="2">
        <f>MACD!E1831</f>
        <v>6.7077471335537098E-3</v>
      </c>
      <c r="E1831" s="2">
        <f>MACD!F1831</f>
        <v>1.7179539863049435E-2</v>
      </c>
      <c r="F1831" s="2">
        <f>'Moving Avg'!D1831</f>
        <v>12.38152</v>
      </c>
      <c r="G1831" s="2">
        <f>'Moving Avg'!F1831</f>
        <v>12.485795</v>
      </c>
      <c r="H1831" s="2">
        <f>'Moving Avg'!G1831</f>
        <v>12.827552000000008</v>
      </c>
      <c r="I1831" s="2">
        <f>'Moving Avg'!H1831</f>
        <v>13.431802999999995</v>
      </c>
      <c r="J1831" s="17" t="str">
        <f>OBV!F1831</f>
        <v>BEARISH</v>
      </c>
      <c r="K1831" s="17" t="str">
        <f>OBV!G1831</f>
        <v>NEUTRAL</v>
      </c>
      <c r="L1831" s="17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12.353400000000001</v>
      </c>
      <c r="C1832" s="2">
        <f>RSI!I1832</f>
        <v>34.327842822193205</v>
      </c>
      <c r="D1832" s="2">
        <f>MACD!E1832</f>
        <v>8.5618505440976378E-4</v>
      </c>
      <c r="E1832" s="2">
        <f>MACD!F1832</f>
        <v>1.39148689013215E-2</v>
      </c>
      <c r="F1832" s="2">
        <f>'Moving Avg'!D1832</f>
        <v>12.366720000000001</v>
      </c>
      <c r="G1832" s="2">
        <f>'Moving Avg'!F1832</f>
        <v>12.469150000000001</v>
      </c>
      <c r="H1832" s="2">
        <f>'Moving Avg'!G1832</f>
        <v>12.805508000000007</v>
      </c>
      <c r="I1832" s="2">
        <f>'Moving Avg'!H1832</f>
        <v>13.425145499999994</v>
      </c>
      <c r="J1832" s="17" t="str">
        <f>OBV!F1832</f>
        <v>BEARISH</v>
      </c>
      <c r="K1832" s="17" t="str">
        <f>OBV!G1832</f>
        <v>NEUTRAL</v>
      </c>
      <c r="L1832" s="17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12.353400000000001</v>
      </c>
      <c r="C1833" s="2">
        <f>RSI!I1833</f>
        <v>34.327842822193205</v>
      </c>
      <c r="D1833" s="2">
        <f>MACD!E1833</f>
        <v>7.3359448493306445E-3</v>
      </c>
      <c r="E1833" s="2">
        <f>MACD!F1833</f>
        <v>1.2599084090923331E-2</v>
      </c>
      <c r="F1833" s="2">
        <f>'Moving Avg'!D1833</f>
        <v>12.35932</v>
      </c>
      <c r="G1833" s="2">
        <f>'Moving Avg'!F1833</f>
        <v>12.452504999999999</v>
      </c>
      <c r="H1833" s="2">
        <f>'Moving Avg'!G1833</f>
        <v>12.783612000000003</v>
      </c>
      <c r="I1833" s="2">
        <f>'Moving Avg'!H1833</f>
        <v>13.418524999999995</v>
      </c>
      <c r="J1833" s="17" t="str">
        <f>OBV!F1833</f>
        <v>BEARISH</v>
      </c>
      <c r="K1833" s="17" t="str">
        <f>OBV!G1833</f>
        <v>NEUTRAL</v>
      </c>
      <c r="L1833" s="17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12.353400000000001</v>
      </c>
      <c r="C1834" s="2">
        <f>RSI!I1834</f>
        <v>34.327842822193205</v>
      </c>
      <c r="D1834" s="2">
        <f>MACD!E1834</f>
        <v>1.5068680359888731E-2</v>
      </c>
      <c r="E1834" s="2">
        <f>MACD!F1834</f>
        <v>1.3093003344716412E-2</v>
      </c>
      <c r="F1834" s="2">
        <f>'Moving Avg'!D1834</f>
        <v>12.35636</v>
      </c>
      <c r="G1834" s="2">
        <f>'Moving Avg'!F1834</f>
        <v>12.441410000000001</v>
      </c>
      <c r="H1834" s="2">
        <f>'Moving Avg'!G1834</f>
        <v>12.761864000000001</v>
      </c>
      <c r="I1834" s="2">
        <f>'Moving Avg'!H1834</f>
        <v>13.411904499999997</v>
      </c>
      <c r="J1834" s="17" t="str">
        <f>OBV!F1834</f>
        <v>BEARISH</v>
      </c>
      <c r="K1834" s="17" t="str">
        <f>OBV!G1834</f>
        <v>NEUTRAL</v>
      </c>
      <c r="L1834" s="17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12.346</v>
      </c>
      <c r="C1835" s="2">
        <f>RSI!I1835</f>
        <v>33.866038277302451</v>
      </c>
      <c r="D1835" s="2">
        <f>MACD!E1835</f>
        <v>1.1819755983719205E-2</v>
      </c>
      <c r="E1835" s="2">
        <f>MACD!F1835</f>
        <v>1.2838353872516972E-2</v>
      </c>
      <c r="F1835" s="2">
        <f>'Moving Avg'!D1835</f>
        <v>12.351920000000002</v>
      </c>
      <c r="G1835" s="2">
        <f>'Moving Avg'!F1835</f>
        <v>12.433645</v>
      </c>
      <c r="H1835" s="2">
        <f>'Moving Avg'!G1835</f>
        <v>12.739968000000001</v>
      </c>
      <c r="I1835" s="2">
        <f>'Moving Avg'!H1835</f>
        <v>13.406097499999994</v>
      </c>
      <c r="J1835" s="17" t="str">
        <f>OBV!F1835</f>
        <v>BEARISH</v>
      </c>
      <c r="K1835" s="17" t="str">
        <f>OBV!G1835</f>
        <v>NEUTRAL</v>
      </c>
      <c r="L1835" s="17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12.3164</v>
      </c>
      <c r="C1836" s="2">
        <f>RSI!I1836</f>
        <v>32.010988976002821</v>
      </c>
      <c r="D1836" s="2">
        <f>MACD!E1836</f>
        <v>2.3629063028215214E-2</v>
      </c>
      <c r="E1836" s="2">
        <f>MACD!F1836</f>
        <v>1.4996495703656621E-2</v>
      </c>
      <c r="F1836" s="2">
        <f>'Moving Avg'!D1836</f>
        <v>12.344519999999999</v>
      </c>
      <c r="G1836" s="2">
        <f>'Moving Avg'!F1836</f>
        <v>12.424399999999999</v>
      </c>
      <c r="H1836" s="2">
        <f>'Moving Avg'!G1836</f>
        <v>12.719996000000002</v>
      </c>
      <c r="I1836" s="2">
        <f>'Moving Avg'!H1836</f>
        <v>13.399254999999998</v>
      </c>
      <c r="J1836" s="17" t="str">
        <f>OBV!F1836</f>
        <v>BEARISH</v>
      </c>
      <c r="K1836" s="17" t="str">
        <f>OBV!G1836</f>
        <v>NEUTRAL</v>
      </c>
      <c r="L1836" s="17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12.3164</v>
      </c>
      <c r="C1837" s="2">
        <f>RSI!I1837</f>
        <v>32.010988976002821</v>
      </c>
      <c r="D1837" s="2">
        <f>MACD!E1837</f>
        <v>2.3349983783555572E-2</v>
      </c>
      <c r="E1837" s="2">
        <f>MACD!F1837</f>
        <v>1.6667193319636411E-2</v>
      </c>
      <c r="F1837" s="2">
        <f>'Moving Avg'!D1837</f>
        <v>12.337120000000002</v>
      </c>
      <c r="G1837" s="2">
        <f>'Moving Avg'!F1837</f>
        <v>12.413304999999998</v>
      </c>
      <c r="H1837" s="2">
        <f>'Moving Avg'!G1837</f>
        <v>12.700024000000001</v>
      </c>
      <c r="I1837" s="2">
        <f>'Moving Avg'!H1837</f>
        <v>13.3924495</v>
      </c>
      <c r="J1837" s="17" t="str">
        <f>OBV!F1837</f>
        <v>BULLISH</v>
      </c>
      <c r="K1837" s="17" t="str">
        <f>OBV!G1837</f>
        <v>NEUTRAL</v>
      </c>
      <c r="L1837" s="17" t="str">
        <f>OBV!H1837</f>
        <v>BULLISH DIVERGENCE</v>
      </c>
    </row>
    <row r="1838" spans="1:12" ht="13.5" x14ac:dyDescent="0.25">
      <c r="A1838" s="3">
        <f>RSI!A1838</f>
        <v>44690</v>
      </c>
      <c r="B1838" s="2">
        <f>RSI!B1838</f>
        <v>12.2424</v>
      </c>
      <c r="C1838" s="2">
        <f>RSI!I1838</f>
        <v>27.623821654360256</v>
      </c>
      <c r="D1838" s="2">
        <f>MACD!E1838</f>
        <v>2.3919366326529357E-2</v>
      </c>
      <c r="E1838" s="2">
        <f>MACD!F1838</f>
        <v>1.8117627921015001E-2</v>
      </c>
      <c r="F1838" s="2">
        <f>'Moving Avg'!D1838</f>
        <v>12.314920000000001</v>
      </c>
      <c r="G1838" s="2">
        <f>'Moving Avg'!F1838</f>
        <v>12.400359999999997</v>
      </c>
      <c r="H1838" s="2">
        <f>'Moving Avg'!G1838</f>
        <v>12.68005</v>
      </c>
      <c r="I1838" s="2">
        <f>'Moving Avg'!H1838</f>
        <v>13.385237</v>
      </c>
      <c r="J1838" s="17" t="str">
        <f>OBV!F1838</f>
        <v>BEARISH</v>
      </c>
      <c r="K1838" s="17" t="str">
        <f>OBV!G1838</f>
        <v>NEUTRAL</v>
      </c>
      <c r="L1838" s="17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12.131500000000001</v>
      </c>
      <c r="C1839" s="2">
        <f>RSI!I1839</f>
        <v>22.620373653176031</v>
      </c>
      <c r="D1839" s="2">
        <f>MACD!E1839</f>
        <v>3.0578918275278255E-2</v>
      </c>
      <c r="E1839" s="2">
        <f>MACD!F1839</f>
        <v>2.0609885991867652E-2</v>
      </c>
      <c r="F1839" s="2">
        <f>'Moving Avg'!D1839</f>
        <v>12.27054</v>
      </c>
      <c r="G1839" s="2">
        <f>'Moving Avg'!F1839</f>
        <v>12.381869999999997</v>
      </c>
      <c r="H1839" s="2">
        <f>'Moving Avg'!G1839</f>
        <v>12.658005999999999</v>
      </c>
      <c r="I1839" s="2">
        <f>'Moving Avg'!H1839</f>
        <v>13.377469999999999</v>
      </c>
      <c r="J1839" s="17" t="str">
        <f>OBV!F1839</f>
        <v>BEARISH</v>
      </c>
      <c r="K1839" s="17" t="str">
        <f>OBV!G1839</f>
        <v>NEUTRAL</v>
      </c>
      <c r="L1839" s="17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11.5397</v>
      </c>
      <c r="C1840" s="2">
        <f>RSI!I1840</f>
        <v>11.083467245507507</v>
      </c>
      <c r="D1840" s="2">
        <f>MACD!E1840</f>
        <v>8.1982511189252705E-2</v>
      </c>
      <c r="E1840" s="2">
        <f>MACD!F1840</f>
        <v>3.2884411031344665E-2</v>
      </c>
      <c r="F1840" s="2">
        <f>'Moving Avg'!D1840</f>
        <v>12.109280000000002</v>
      </c>
      <c r="G1840" s="2">
        <f>'Moving Avg'!F1840</f>
        <v>12.333789999999997</v>
      </c>
      <c r="H1840" s="2">
        <f>'Moving Avg'!G1840</f>
        <v>12.623978000000001</v>
      </c>
      <c r="I1840" s="2">
        <f>'Moving Avg'!H1840</f>
        <v>13.366817999999997</v>
      </c>
      <c r="J1840" s="17" t="str">
        <f>OBV!F1840</f>
        <v>BEARISH</v>
      </c>
      <c r="K1840" s="17" t="str">
        <f>OBV!G1840</f>
        <v>WEAK</v>
      </c>
      <c r="L1840" s="17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11.8208</v>
      </c>
      <c r="C1841" s="2">
        <f>RSI!I1841</f>
        <v>29.48122588698557</v>
      </c>
      <c r="D1841" s="2">
        <f>MACD!E1841</f>
        <v>0.10766415793166217</v>
      </c>
      <c r="E1841" s="2">
        <f>MACD!F1841</f>
        <v>4.784036041140817E-2</v>
      </c>
      <c r="F1841" s="2">
        <f>'Moving Avg'!D1841</f>
        <v>12.010160000000001</v>
      </c>
      <c r="G1841" s="2">
        <f>'Moving Avg'!F1841</f>
        <v>12.301614999999998</v>
      </c>
      <c r="H1841" s="2">
        <f>'Moving Avg'!G1841</f>
        <v>12.597052000000001</v>
      </c>
      <c r="I1841" s="2">
        <f>'Moving Avg'!H1841</f>
        <v>13.357497499999996</v>
      </c>
      <c r="J1841" s="17" t="str">
        <f>OBV!F1841</f>
        <v>BEARISH</v>
      </c>
      <c r="K1841" s="17" t="str">
        <f>OBV!G1841</f>
        <v>WEAK</v>
      </c>
      <c r="L1841" s="17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12.0131</v>
      </c>
      <c r="C1842" s="2">
        <f>RSI!I1842</f>
        <v>38.808907746913675</v>
      </c>
      <c r="D1842" s="2">
        <f>MACD!E1842</f>
        <v>0.11838323548846219</v>
      </c>
      <c r="E1842" s="2">
        <f>MACD!F1842</f>
        <v>6.194893542681898E-2</v>
      </c>
      <c r="F1842" s="2">
        <f>'Moving Avg'!D1842</f>
        <v>11.9495</v>
      </c>
      <c r="G1842" s="2">
        <f>'Moving Avg'!F1842</f>
        <v>12.280899999999999</v>
      </c>
      <c r="H1842" s="2">
        <f>'Moving Avg'!G1842</f>
        <v>12.571014000000002</v>
      </c>
      <c r="I1842" s="2">
        <f>'Moving Avg'!H1842</f>
        <v>13.348768499999997</v>
      </c>
      <c r="J1842" s="17" t="str">
        <f>OBV!F1842</f>
        <v>BEARISH</v>
      </c>
      <c r="K1842" s="17" t="str">
        <f>OBV!G1842</f>
        <v>WEAK</v>
      </c>
      <c r="L1842" s="17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11.983499999999999</v>
      </c>
      <c r="C1843" s="2">
        <f>RSI!I1843</f>
        <v>37.976228176492398</v>
      </c>
      <c r="D1843" s="2">
        <f>MACD!E1843</f>
        <v>0.13150293174534688</v>
      </c>
      <c r="E1843" s="2">
        <f>MACD!F1843</f>
        <v>7.5859734690524566E-2</v>
      </c>
      <c r="F1843" s="2">
        <f>'Moving Avg'!D1843</f>
        <v>11.89772</v>
      </c>
      <c r="G1843" s="2">
        <f>'Moving Avg'!F1843</f>
        <v>12.255379999999999</v>
      </c>
      <c r="H1843" s="2">
        <f>'Moving Avg'!G1843</f>
        <v>12.546602000000002</v>
      </c>
      <c r="I1843" s="2">
        <f>'Moving Avg'!H1843</f>
        <v>13.339928499999994</v>
      </c>
      <c r="J1843" s="17" t="str">
        <f>OBV!F1843</f>
        <v>BEARISH</v>
      </c>
      <c r="K1843" s="17" t="str">
        <f>OBV!G1843</f>
        <v>WEAK</v>
      </c>
      <c r="L1843" s="17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11.835599999999999</v>
      </c>
      <c r="C1844" s="2">
        <f>RSI!I1844</f>
        <v>34.045545919816604</v>
      </c>
      <c r="D1844" s="2">
        <f>MACD!E1844</f>
        <v>0.15545422731133307</v>
      </c>
      <c r="E1844" s="2">
        <f>MACD!F1844</f>
        <v>9.1778633214686267E-2</v>
      </c>
      <c r="F1844" s="2">
        <f>'Moving Avg'!D1844</f>
        <v>11.83854</v>
      </c>
      <c r="G1844" s="2">
        <f>'Moving Avg'!F1844</f>
        <v>12.222094999999998</v>
      </c>
      <c r="H1844" s="2">
        <f>'Moving Avg'!G1844</f>
        <v>12.519972000000003</v>
      </c>
      <c r="I1844" s="2">
        <f>'Moving Avg'!H1844</f>
        <v>13.330385999999994</v>
      </c>
      <c r="J1844" s="17" t="str">
        <f>OBV!F1844</f>
        <v>BEARISH</v>
      </c>
      <c r="K1844" s="17" t="str">
        <f>OBV!G1844</f>
        <v>WEAK</v>
      </c>
      <c r="L1844" s="17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11.835599999999999</v>
      </c>
      <c r="C1845" s="2">
        <f>RSI!I1845</f>
        <v>34.045545919816604</v>
      </c>
      <c r="D1845" s="2">
        <f>MACD!E1845</f>
        <v>0.17721032238654999</v>
      </c>
      <c r="E1845" s="2">
        <f>MACD!F1845</f>
        <v>0.10886497104905901</v>
      </c>
      <c r="F1845" s="2">
        <f>'Moving Avg'!D1845</f>
        <v>11.89772</v>
      </c>
      <c r="G1845" s="2">
        <f>'Moving Avg'!F1845</f>
        <v>12.192504999999999</v>
      </c>
      <c r="H1845" s="2">
        <f>'Moving Avg'!G1845</f>
        <v>12.491124000000003</v>
      </c>
      <c r="I1845" s="2">
        <f>'Moving Avg'!H1845</f>
        <v>13.320991499999993</v>
      </c>
      <c r="J1845" s="17" t="str">
        <f>OBV!F1845</f>
        <v>BULLISH</v>
      </c>
      <c r="K1845" s="17" t="str">
        <f>OBV!G1845</f>
        <v>STRONG</v>
      </c>
      <c r="L1845" s="17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11.835599999999999</v>
      </c>
      <c r="C1846" s="2">
        <f>RSI!I1846</f>
        <v>34.045545919816604</v>
      </c>
      <c r="D1846" s="2">
        <f>MACD!E1846</f>
        <v>0.19349888323024622</v>
      </c>
      <c r="E1846" s="2">
        <f>MACD!F1846</f>
        <v>0.12579175348529648</v>
      </c>
      <c r="F1846" s="2">
        <f>'Moving Avg'!D1846</f>
        <v>11.900679999999999</v>
      </c>
      <c r="G1846" s="2">
        <f>'Moving Avg'!F1846</f>
        <v>12.159219999999999</v>
      </c>
      <c r="H1846" s="2">
        <f>'Moving Avg'!G1846</f>
        <v>12.462276000000001</v>
      </c>
      <c r="I1846" s="2">
        <f>'Moving Avg'!H1846</f>
        <v>13.311596999999997</v>
      </c>
      <c r="J1846" s="17" t="str">
        <f>OBV!F1846</f>
        <v>BULLISH</v>
      </c>
      <c r="K1846" s="17" t="str">
        <f>OBV!G1846</f>
        <v>NEUTRAL</v>
      </c>
      <c r="L1846" s="17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11.9687</v>
      </c>
      <c r="C1847" s="2">
        <f>RSI!I1847</f>
        <v>40.918898543468622</v>
      </c>
      <c r="D1847" s="2">
        <f>MACD!E1847</f>
        <v>0.19967540374049086</v>
      </c>
      <c r="E1847" s="2">
        <f>MACD!F1847</f>
        <v>0.14056848353633536</v>
      </c>
      <c r="F1847" s="2">
        <f>'Moving Avg'!D1847</f>
        <v>11.8918</v>
      </c>
      <c r="G1847" s="2">
        <f>'Moving Avg'!F1847</f>
        <v>12.136285000000001</v>
      </c>
      <c r="H1847" s="2">
        <f>'Moving Avg'!G1847</f>
        <v>12.438308000000001</v>
      </c>
      <c r="I1847" s="2">
        <f>'Moving Avg'!H1847</f>
        <v>13.302904999999994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12.0723</v>
      </c>
      <c r="C1848" s="2">
        <f>RSI!I1848</f>
        <v>45.665337021733166</v>
      </c>
      <c r="D1848" s="2">
        <f>MACD!E1848</f>
        <v>0.18714275851358408</v>
      </c>
      <c r="E1848" s="2">
        <f>MACD!F1848</f>
        <v>0.14988333853178509</v>
      </c>
      <c r="F1848" s="2">
        <f>'Moving Avg'!D1848</f>
        <v>11.909559999999999</v>
      </c>
      <c r="G1848" s="2">
        <f>'Moving Avg'!F1848</f>
        <v>12.120380000000001</v>
      </c>
      <c r="H1848" s="2">
        <f>'Moving Avg'!G1848</f>
        <v>12.416412000000003</v>
      </c>
      <c r="I1848" s="2">
        <f>'Moving Avg'!H1848</f>
        <v>13.294582999999996</v>
      </c>
      <c r="J1848" s="17" t="str">
        <f>OBV!F1848</f>
        <v>BULLISH</v>
      </c>
      <c r="K1848" s="17" t="str">
        <f>OBV!G1848</f>
        <v>NEUTRAL</v>
      </c>
      <c r="L1848" s="17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12.2281</v>
      </c>
      <c r="C1849" s="2">
        <f>RSI!I1849</f>
        <v>51.920920173215578</v>
      </c>
      <c r="D1849" s="2">
        <f>MACD!E1849</f>
        <v>0.14852723580289151</v>
      </c>
      <c r="E1849" s="2">
        <f>MACD!F1849</f>
        <v>0.14961211798600638</v>
      </c>
      <c r="F1849" s="2">
        <f>'Moving Avg'!D1849</f>
        <v>11.988059999999999</v>
      </c>
      <c r="G1849" s="2">
        <f>'Moving Avg'!F1849</f>
        <v>12.113375000000001</v>
      </c>
      <c r="H1849" s="2">
        <f>'Moving Avg'!G1849</f>
        <v>12.395414000000002</v>
      </c>
      <c r="I1849" s="2">
        <f>'Moving Avg'!H1849</f>
        <v>13.286928999999995</v>
      </c>
      <c r="J1849" s="17" t="str">
        <f>OBV!F1849</f>
        <v>BEARISH</v>
      </c>
      <c r="K1849" s="17" t="str">
        <f>OBV!G1849</f>
        <v>NEUTRAL</v>
      </c>
      <c r="L1849" s="17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12.2281</v>
      </c>
      <c r="C1850" s="2">
        <f>RSI!I1850</f>
        <v>51.920920173215578</v>
      </c>
      <c r="D1850" s="2">
        <f>MACD!E1850</f>
        <v>2.4433282273967905E-2</v>
      </c>
      <c r="E1850" s="2">
        <f>MACD!F1850</f>
        <v>0.12457635084359869</v>
      </c>
      <c r="F1850" s="2">
        <f>'Moving Avg'!D1850</f>
        <v>12.066559999999999</v>
      </c>
      <c r="G1850" s="2">
        <f>'Moving Avg'!F1850</f>
        <v>12.106370000000002</v>
      </c>
      <c r="H1850" s="2">
        <f>'Moving Avg'!G1850</f>
        <v>12.377226000000002</v>
      </c>
      <c r="I1850" s="2">
        <f>'Moving Avg'!H1850</f>
        <v>13.279089999999995</v>
      </c>
      <c r="J1850" s="17" t="str">
        <f>OBV!F1850</f>
        <v>BEARISH</v>
      </c>
      <c r="K1850" s="17" t="str">
        <f>OBV!G1850</f>
        <v>NEUTRAL</v>
      </c>
      <c r="L1850" s="17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12.150700000000001</v>
      </c>
      <c r="C1851" s="2">
        <f>RSI!I1851</f>
        <v>48.691065540132577</v>
      </c>
      <c r="D1851" s="2">
        <f>MACD!E1851</f>
        <v>-3.1935294220478028E-2</v>
      </c>
      <c r="E1851" s="2">
        <f>MACD!F1851</f>
        <v>9.3274021830783357E-2</v>
      </c>
      <c r="F1851" s="2">
        <f>'Moving Avg'!D1851</f>
        <v>12.129580000000001</v>
      </c>
      <c r="G1851" s="2">
        <f>'Moving Avg'!F1851</f>
        <v>12.096235000000004</v>
      </c>
      <c r="H1851" s="2">
        <f>'Moving Avg'!G1851</f>
        <v>12.359858000000006</v>
      </c>
      <c r="I1851" s="2">
        <f>'Moving Avg'!H1851</f>
        <v>13.270900999999991</v>
      </c>
      <c r="J1851" s="17" t="str">
        <f>OBV!F1851</f>
        <v>BEARISH</v>
      </c>
      <c r="K1851" s="17" t="str">
        <f>OBV!G1851</f>
        <v>NEUTRAL</v>
      </c>
      <c r="L1851" s="17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12.135199999999999</v>
      </c>
      <c r="C1852" s="2">
        <f>RSI!I1852</f>
        <v>48.046484344734388</v>
      </c>
      <c r="D1852" s="2">
        <f>MACD!E1852</f>
        <v>-4.8761554502787519E-2</v>
      </c>
      <c r="E1852" s="2">
        <f>MACD!F1852</f>
        <v>6.4866906564069182E-2</v>
      </c>
      <c r="F1852" s="2">
        <f>'Moving Avg'!D1852</f>
        <v>12.162879999999999</v>
      </c>
      <c r="G1852" s="2">
        <f>'Moving Avg'!F1852</f>
        <v>12.085325000000003</v>
      </c>
      <c r="H1852" s="2">
        <f>'Moving Avg'!G1852</f>
        <v>12.345138000000006</v>
      </c>
      <c r="I1852" s="2">
        <f>'Moving Avg'!H1852</f>
        <v>13.262819499999996</v>
      </c>
      <c r="J1852" s="17" t="str">
        <f>OBV!F1852</f>
        <v>BEARISH</v>
      </c>
      <c r="K1852" s="17" t="str">
        <f>OBV!G1852</f>
        <v>WEAK</v>
      </c>
      <c r="L1852" s="17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12.143000000000001</v>
      </c>
      <c r="C1853" s="2">
        <f>RSI!I1853</f>
        <v>48.416556383149576</v>
      </c>
      <c r="D1853" s="2">
        <f>MACD!E1853</f>
        <v>-6.7911911652714707E-2</v>
      </c>
      <c r="E1853" s="2">
        <f>MACD!F1853</f>
        <v>3.8311142920712402E-2</v>
      </c>
      <c r="F1853" s="2">
        <f>'Moving Avg'!D1853</f>
        <v>12.177019999999999</v>
      </c>
      <c r="G1853" s="2">
        <f>'Moving Avg'!F1853</f>
        <v>12.074805000000001</v>
      </c>
      <c r="H1853" s="2">
        <f>'Moving Avg'!G1853</f>
        <v>12.330722000000007</v>
      </c>
      <c r="I1853" s="2">
        <f>'Moving Avg'!H1853</f>
        <v>13.254924999999993</v>
      </c>
      <c r="J1853" s="17" t="str">
        <f>OBV!F1853</f>
        <v>BEARISH</v>
      </c>
      <c r="K1853" s="17" t="str">
        <f>OBV!G1853</f>
        <v>WEAK</v>
      </c>
      <c r="L1853" s="17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12.0733</v>
      </c>
      <c r="C1854" s="2">
        <f>RSI!I1854</f>
        <v>45.310609033705525</v>
      </c>
      <c r="D1854" s="2">
        <f>MACD!E1854</f>
        <v>-0.10155037481402118</v>
      </c>
      <c r="E1854" s="2">
        <f>MACD!F1854</f>
        <v>1.0338839373765688E-2</v>
      </c>
      <c r="F1854" s="2">
        <f>'Moving Avg'!D1854</f>
        <v>12.14606</v>
      </c>
      <c r="G1854" s="2">
        <f>'Moving Avg'!F1854</f>
        <v>12.060800000000002</v>
      </c>
      <c r="H1854" s="2">
        <f>'Moving Avg'!G1854</f>
        <v>12.320682000000009</v>
      </c>
      <c r="I1854" s="2">
        <f>'Moving Avg'!H1854</f>
        <v>13.246533999999992</v>
      </c>
      <c r="J1854" s="17" t="str">
        <f>OBV!F1854</f>
        <v>BEARISH</v>
      </c>
      <c r="K1854" s="17" t="str">
        <f>OBV!G1854</f>
        <v>NEUTRAL</v>
      </c>
      <c r="L1854" s="17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12.0501</v>
      </c>
      <c r="C1855" s="2">
        <f>RSI!I1855</f>
        <v>44.292096632373379</v>
      </c>
      <c r="D1855" s="2">
        <f>MACD!E1855</f>
        <v>-0.12773834025591135</v>
      </c>
      <c r="E1855" s="2">
        <f>MACD!F1855</f>
        <v>-1.7276596552169725E-2</v>
      </c>
      <c r="F1855" s="2">
        <f>'Moving Avg'!D1855</f>
        <v>12.11046</v>
      </c>
      <c r="G1855" s="2">
        <f>'Moving Avg'!F1855</f>
        <v>12.046005000000003</v>
      </c>
      <c r="H1855" s="2">
        <f>'Moving Avg'!G1855</f>
        <v>12.315504000000008</v>
      </c>
      <c r="I1855" s="2">
        <f>'Moving Avg'!H1855</f>
        <v>13.238026999999995</v>
      </c>
      <c r="J1855" s="17" t="str">
        <f>OBV!F1855</f>
        <v>BEARISH</v>
      </c>
      <c r="K1855" s="17" t="str">
        <f>OBV!G1855</f>
        <v>NEUTRAL</v>
      </c>
      <c r="L1855" s="17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11.841200000000001</v>
      </c>
      <c r="C1856" s="2">
        <f>RSI!I1856</f>
        <v>36.365434591580474</v>
      </c>
      <c r="D1856" s="2">
        <f>MACD!E1856</f>
        <v>-0.13377063978723847</v>
      </c>
      <c r="E1856" s="2">
        <f>MACD!F1856</f>
        <v>-4.057540519918347E-2</v>
      </c>
      <c r="F1856" s="2">
        <f>'Moving Avg'!D1856</f>
        <v>12.04856</v>
      </c>
      <c r="G1856" s="2">
        <f>'Moving Avg'!F1856</f>
        <v>12.022245000000003</v>
      </c>
      <c r="H1856" s="2">
        <f>'Moving Avg'!G1856</f>
        <v>12.303780000000007</v>
      </c>
      <c r="I1856" s="2">
        <f>'Moving Avg'!H1856</f>
        <v>13.228438499999996</v>
      </c>
      <c r="J1856" s="17" t="str">
        <f>OBV!F1856</f>
        <v>BEARISH</v>
      </c>
      <c r="K1856" s="17" t="str">
        <f>OBV!G1856</f>
        <v>WEAK</v>
      </c>
      <c r="L1856" s="17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11.609</v>
      </c>
      <c r="C1857" s="2">
        <f>RSI!I1857</f>
        <v>29.949473102841452</v>
      </c>
      <c r="D1857" s="2">
        <f>MACD!E1857</f>
        <v>-9.9359243240133566E-2</v>
      </c>
      <c r="E1857" s="2">
        <f>MACD!F1857</f>
        <v>-5.2332172807373491E-2</v>
      </c>
      <c r="F1857" s="2">
        <f>'Moving Avg'!D1857</f>
        <v>11.943320000000002</v>
      </c>
      <c r="G1857" s="2">
        <f>'Moving Avg'!F1857</f>
        <v>11.986875000000001</v>
      </c>
      <c r="H1857" s="2">
        <f>'Moving Avg'!G1857</f>
        <v>12.288152000000007</v>
      </c>
      <c r="I1857" s="2">
        <f>'Moving Avg'!H1857</f>
        <v>13.217762999999991</v>
      </c>
      <c r="J1857" s="17" t="str">
        <f>OBV!F1857</f>
        <v>BEARISH</v>
      </c>
      <c r="K1857" s="17" t="str">
        <f>OBV!G1857</f>
        <v>WEAK</v>
      </c>
      <c r="L1857" s="17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11.531599999999999</v>
      </c>
      <c r="C1858" s="2">
        <f>RSI!I1858</f>
        <v>28.165633046291859</v>
      </c>
      <c r="D1858" s="2">
        <f>MACD!E1858</f>
        <v>-4.5495508130690254E-2</v>
      </c>
      <c r="E1858" s="2">
        <f>MACD!F1858</f>
        <v>-5.0964839872036843E-2</v>
      </c>
      <c r="F1858" s="2">
        <f>'Moving Avg'!D1858</f>
        <v>11.82104</v>
      </c>
      <c r="G1858" s="2">
        <f>'Moving Avg'!F1858</f>
        <v>11.951335</v>
      </c>
      <c r="H1858" s="2">
        <f>'Moving Avg'!G1858</f>
        <v>12.267278000000006</v>
      </c>
      <c r="I1858" s="2">
        <f>'Moving Avg'!H1858</f>
        <v>13.206996499999988</v>
      </c>
      <c r="J1858" s="17" t="str">
        <f>OBV!F1858</f>
        <v>BEARISH</v>
      </c>
      <c r="K1858" s="17" t="str">
        <f>OBV!G1858</f>
        <v>WEAK</v>
      </c>
      <c r="L1858" s="17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11.492900000000001</v>
      </c>
      <c r="C1859" s="2">
        <f>RSI!I1859</f>
        <v>27.290385144881952</v>
      </c>
      <c r="D1859" s="2">
        <f>MACD!E1859</f>
        <v>3.0221612061959391E-2</v>
      </c>
      <c r="E1859" s="2">
        <f>MACD!F1859</f>
        <v>-3.4727549485237597E-2</v>
      </c>
      <c r="F1859" s="2">
        <f>'Moving Avg'!D1859</f>
        <v>11.70496</v>
      </c>
      <c r="G1859" s="2">
        <f>'Moving Avg'!F1859</f>
        <v>11.919404999999999</v>
      </c>
      <c r="H1859" s="2">
        <f>'Moving Avg'!G1859</f>
        <v>12.240008000000003</v>
      </c>
      <c r="I1859" s="2">
        <f>'Moving Avg'!H1859</f>
        <v>13.19588849999999</v>
      </c>
      <c r="J1859" s="17" t="str">
        <f>OBV!F1859</f>
        <v>BEARISH</v>
      </c>
      <c r="K1859" s="17" t="str">
        <f>OBV!G1859</f>
        <v>WEAK</v>
      </c>
      <c r="L1859" s="17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11.609</v>
      </c>
      <c r="C1860" s="2">
        <f>RSI!I1860</f>
        <v>33.924152565878643</v>
      </c>
      <c r="D1860" s="2">
        <f>MACD!E1860</f>
        <v>8.8978083870307145E-2</v>
      </c>
      <c r="E1860" s="2">
        <f>MACD!F1860</f>
        <v>-9.9864228141286482E-3</v>
      </c>
      <c r="F1860" s="2">
        <f>'Moving Avg'!D1860</f>
        <v>11.61674</v>
      </c>
      <c r="G1860" s="2">
        <f>'Moving Avg'!F1860</f>
        <v>11.92287</v>
      </c>
      <c r="H1860" s="2">
        <f>'Moving Avg'!G1860</f>
        <v>12.216984000000002</v>
      </c>
      <c r="I1860" s="2">
        <f>'Moving Avg'!H1860</f>
        <v>13.185508999999989</v>
      </c>
      <c r="J1860" s="17" t="str">
        <f>OBV!F1860</f>
        <v>BEARISH</v>
      </c>
      <c r="K1860" s="17" t="str">
        <f>OBV!G1860</f>
        <v>WEAK</v>
      </c>
      <c r="L1860" s="17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11.6012</v>
      </c>
      <c r="C1861" s="2">
        <f>RSI!I1861</f>
        <v>33.701684809001591</v>
      </c>
      <c r="D1861" s="2">
        <f>MACD!E1861</f>
        <v>0.12972371752220013</v>
      </c>
      <c r="E1861" s="2">
        <f>MACD!F1861</f>
        <v>1.7955605253137108E-2</v>
      </c>
      <c r="F1861" s="2">
        <f>'Moving Avg'!D1861</f>
        <v>11.56874</v>
      </c>
      <c r="G1861" s="2">
        <f>'Moving Avg'!F1861</f>
        <v>11.91189</v>
      </c>
      <c r="H1861" s="2">
        <f>'Moving Avg'!G1861</f>
        <v>12.194541999999998</v>
      </c>
      <c r="I1861" s="2">
        <f>'Moving Avg'!H1861</f>
        <v>13.175016499999993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11.531599999999999</v>
      </c>
      <c r="C1862" s="2">
        <f>RSI!I1862</f>
        <v>31.703807515257708</v>
      </c>
      <c r="D1862" s="2">
        <f>MACD!E1862</f>
        <v>0.16920165024066591</v>
      </c>
      <c r="E1862" s="2">
        <f>MACD!F1862</f>
        <v>4.8204814250642873E-2</v>
      </c>
      <c r="F1862" s="2">
        <f>'Moving Avg'!D1862</f>
        <v>11.553259999999998</v>
      </c>
      <c r="G1862" s="2">
        <f>'Moving Avg'!F1862</f>
        <v>11.887815000000002</v>
      </c>
      <c r="H1862" s="2">
        <f>'Moving Avg'!G1862</f>
        <v>12.171448</v>
      </c>
      <c r="I1862" s="2">
        <f>'Moving Avg'!H1862</f>
        <v>13.163547499999993</v>
      </c>
      <c r="J1862" s="17" t="str">
        <f>OBV!F1862</f>
        <v>BULLISH</v>
      </c>
      <c r="K1862" s="17" t="str">
        <f>OBV!G1862</f>
        <v>NEUTRAL</v>
      </c>
      <c r="L1862" s="17" t="str">
        <f>OBV!H1862</f>
        <v>BULLISH DIVERGENCE</v>
      </c>
    </row>
    <row r="1863" spans="1:12" ht="13.5" x14ac:dyDescent="0.25">
      <c r="A1863" s="3">
        <f>RSI!A1863</f>
        <v>44725</v>
      </c>
      <c r="B1863" s="2">
        <f>RSI!B1863</f>
        <v>11.686400000000001</v>
      </c>
      <c r="C1863" s="2">
        <f>RSI!I1863</f>
        <v>40.19555485788927</v>
      </c>
      <c r="D1863" s="2">
        <f>MACD!E1863</f>
        <v>0.19481539638487178</v>
      </c>
      <c r="E1863" s="2">
        <f>MACD!F1863</f>
        <v>7.7526930677488656E-2</v>
      </c>
      <c r="F1863" s="2">
        <f>'Moving Avg'!D1863</f>
        <v>11.584219999999998</v>
      </c>
      <c r="G1863" s="2">
        <f>'Moving Avg'!F1863</f>
        <v>11.872959999999999</v>
      </c>
      <c r="H1863" s="2">
        <f>'Moving Avg'!G1863</f>
        <v>12.151450000000001</v>
      </c>
      <c r="I1863" s="2">
        <f>'Moving Avg'!H1863</f>
        <v>13.153554999999992</v>
      </c>
      <c r="J1863" s="17" t="str">
        <f>OBV!F1863</f>
        <v>BULLISH</v>
      </c>
      <c r="K1863" s="17" t="str">
        <f>OBV!G1863</f>
        <v>NEUTRAL</v>
      </c>
      <c r="L1863" s="17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11.686400000000001</v>
      </c>
      <c r="C1864" s="2">
        <f>RSI!I1864</f>
        <v>40.195554857889263</v>
      </c>
      <c r="D1864" s="2">
        <f>MACD!E1864</f>
        <v>0.20714336961597368</v>
      </c>
      <c r="E1864" s="2">
        <f>MACD!F1864</f>
        <v>0.10345021846518568</v>
      </c>
      <c r="F1864" s="2">
        <f>'Moving Avg'!D1864</f>
        <v>11.622919999999999</v>
      </c>
      <c r="G1864" s="2">
        <f>'Moving Avg'!F1864</f>
        <v>11.865499999999999</v>
      </c>
      <c r="H1864" s="2">
        <f>'Moving Avg'!G1864</f>
        <v>12.133672000000001</v>
      </c>
      <c r="I1864" s="2">
        <f>'Moving Avg'!H1864</f>
        <v>13.143562499999991</v>
      </c>
      <c r="J1864" s="17" t="str">
        <f>OBV!F1864</f>
        <v>BULLISH</v>
      </c>
      <c r="K1864" s="17" t="str">
        <f>OBV!G1864</f>
        <v>NEUTRAL</v>
      </c>
      <c r="L1864" s="17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12.0733</v>
      </c>
      <c r="C1865" s="2">
        <f>RSI!I1865</f>
        <v>56.039419684477735</v>
      </c>
      <c r="D1865" s="2">
        <f>MACD!E1865</f>
        <v>0.18662205668175424</v>
      </c>
      <c r="E1865" s="2">
        <f>MACD!F1865</f>
        <v>0.1200845861084994</v>
      </c>
      <c r="F1865" s="2">
        <f>'Moving Avg'!D1865</f>
        <v>11.715780000000001</v>
      </c>
      <c r="G1865" s="2">
        <f>'Moving Avg'!F1865</f>
        <v>11.877384999999999</v>
      </c>
      <c r="H1865" s="2">
        <f>'Moving Avg'!G1865</f>
        <v>12.125112000000001</v>
      </c>
      <c r="I1865" s="2">
        <f>'Moving Avg'!H1865</f>
        <v>13.134801999999993</v>
      </c>
      <c r="J1865" s="17" t="str">
        <f>OBV!F1865</f>
        <v>BULLISH</v>
      </c>
      <c r="K1865" s="17" t="str">
        <f>OBV!G1865</f>
        <v>STRONG</v>
      </c>
      <c r="L1865" s="17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12.150700000000001</v>
      </c>
      <c r="C1866" s="2">
        <f>RSI!I1866</f>
        <v>58.41304259407557</v>
      </c>
      <c r="D1866" s="2">
        <f>MACD!E1866</f>
        <v>0.13028117553179186</v>
      </c>
      <c r="E1866" s="2">
        <f>MACD!F1866</f>
        <v>0.1221239039931579</v>
      </c>
      <c r="F1866" s="2">
        <f>'Moving Avg'!D1866</f>
        <v>11.82568</v>
      </c>
      <c r="G1866" s="2">
        <f>'Moving Avg'!F1866</f>
        <v>11.893139999999999</v>
      </c>
      <c r="H1866" s="2">
        <f>'Moving Avg'!G1866</f>
        <v>12.1181</v>
      </c>
      <c r="I1866" s="2">
        <f>'Moving Avg'!H1866</f>
        <v>13.126575999999993</v>
      </c>
      <c r="J1866" s="17" t="str">
        <f>OBV!F1866</f>
        <v>BULLISH</v>
      </c>
      <c r="K1866" s="17" t="str">
        <f>OBV!G1866</f>
        <v>STRONG</v>
      </c>
      <c r="L1866" s="17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12.135199999999999</v>
      </c>
      <c r="C1867" s="2">
        <f>RSI!I1867</f>
        <v>57.740676818184539</v>
      </c>
      <c r="D1867" s="2">
        <f>MACD!E1867</f>
        <v>4.6552779468065353E-2</v>
      </c>
      <c r="E1867" s="2">
        <f>MACD!F1867</f>
        <v>0.10700967908813939</v>
      </c>
      <c r="F1867" s="2">
        <f>'Moving Avg'!D1867</f>
        <v>11.946400000000001</v>
      </c>
      <c r="G1867" s="2">
        <f>'Moving Avg'!F1867</f>
        <v>11.901464999999998</v>
      </c>
      <c r="H1867" s="2">
        <f>'Moving Avg'!G1867</f>
        <v>12.110038000000005</v>
      </c>
      <c r="I1867" s="2">
        <f>'Moving Avg'!H1867</f>
        <v>13.118309499999992</v>
      </c>
      <c r="J1867" s="17" t="str">
        <f>OBV!F1867</f>
        <v>BULLISH</v>
      </c>
      <c r="K1867" s="17" t="str">
        <f>OBV!G1867</f>
        <v>STRONG</v>
      </c>
      <c r="L1867" s="17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12.0733</v>
      </c>
      <c r="C1868" s="2">
        <f>RSI!I1868</f>
        <v>55.017115112257478</v>
      </c>
      <c r="D1868" s="2">
        <f>MACD!E1868</f>
        <v>-3.2895995561554869E-2</v>
      </c>
      <c r="E1868" s="2">
        <f>MACD!F1868</f>
        <v>7.9028544158200542E-2</v>
      </c>
      <c r="F1868" s="2">
        <f>'Moving Avg'!D1868</f>
        <v>12.023779999999999</v>
      </c>
      <c r="G1868" s="2">
        <f>'Moving Avg'!F1868</f>
        <v>11.901514999999998</v>
      </c>
      <c r="H1868" s="2">
        <f>'Moving Avg'!G1868</f>
        <v>12.101478000000004</v>
      </c>
      <c r="I1868" s="2">
        <f>'Moving Avg'!H1868</f>
        <v>13.109770499999991</v>
      </c>
      <c r="J1868" s="17" t="str">
        <f>OBV!F1868</f>
        <v>BULLISH</v>
      </c>
      <c r="K1868" s="17" t="str">
        <f>OBV!G1868</f>
        <v>STRONG</v>
      </c>
      <c r="L1868" s="17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12.0114</v>
      </c>
      <c r="C1869" s="2">
        <f>RSI!I1869</f>
        <v>52.357499173759912</v>
      </c>
      <c r="D1869" s="2">
        <f>MACD!E1869</f>
        <v>-0.10230918402565514</v>
      </c>
      <c r="E1869" s="2">
        <f>MACD!F1869</f>
        <v>4.2760998521429408E-2</v>
      </c>
      <c r="F1869" s="2">
        <f>'Moving Avg'!D1869</f>
        <v>12.088780000000002</v>
      </c>
      <c r="G1869" s="2">
        <f>'Moving Avg'!F1869</f>
        <v>11.89068</v>
      </c>
      <c r="H1869" s="2">
        <f>'Moving Avg'!G1869</f>
        <v>12.091680000000004</v>
      </c>
      <c r="I1869" s="2">
        <f>'Moving Avg'!H1869</f>
        <v>13.10103299999999</v>
      </c>
      <c r="J1869" s="17" t="str">
        <f>OBV!F1869</f>
        <v>BULLISH</v>
      </c>
      <c r="K1869" s="17" t="str">
        <f>OBV!G1869</f>
        <v>STRONG</v>
      </c>
      <c r="L1869" s="17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12.189399999999999</v>
      </c>
      <c r="C1870" s="2">
        <f>RSI!I1870</f>
        <v>58.56109407390197</v>
      </c>
      <c r="D1870" s="2">
        <f>MACD!E1870</f>
        <v>-0.15675929824652357</v>
      </c>
      <c r="E1870" s="2">
        <f>MACD!F1870</f>
        <v>2.8569391678388081E-3</v>
      </c>
      <c r="F1870" s="2">
        <f>'Moving Avg'!D1870</f>
        <v>12.112</v>
      </c>
      <c r="G1870" s="2">
        <f>'Moving Avg'!F1870</f>
        <v>11.888744999999998</v>
      </c>
      <c r="H1870" s="2">
        <f>'Moving Avg'!G1870</f>
        <v>12.085442000000002</v>
      </c>
      <c r="I1870" s="2">
        <f>'Moving Avg'!H1870</f>
        <v>13.093222499999994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12.189399999999999</v>
      </c>
      <c r="C1871" s="2">
        <f>RSI!I1871</f>
        <v>58.56109407390197</v>
      </c>
      <c r="D1871" s="2">
        <f>MACD!E1871</f>
        <v>-0.20544745841106149</v>
      </c>
      <c r="E1871" s="2">
        <f>MACD!F1871</f>
        <v>-3.8803940347941254E-2</v>
      </c>
      <c r="F1871" s="2">
        <f>'Moving Avg'!D1871</f>
        <v>12.11974</v>
      </c>
      <c r="G1871" s="2">
        <f>'Moving Avg'!F1871</f>
        <v>11.89068</v>
      </c>
      <c r="H1871" s="2">
        <f>'Moving Avg'!G1871</f>
        <v>12.079944000000001</v>
      </c>
      <c r="I1871" s="2">
        <f>'Moving Avg'!H1871</f>
        <v>13.085411999999994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12.2126</v>
      </c>
      <c r="C1872" s="2">
        <f>RSI!I1872</f>
        <v>59.360982529537914</v>
      </c>
      <c r="D1872" s="2">
        <f>MACD!E1872</f>
        <v>-0.26038151599397885</v>
      </c>
      <c r="E1872" s="2">
        <f>MACD!F1872</f>
        <v>-8.3119455477148774E-2</v>
      </c>
      <c r="F1872" s="2">
        <f>'Moving Avg'!D1872</f>
        <v>12.13522</v>
      </c>
      <c r="G1872" s="2">
        <f>'Moving Avg'!F1872</f>
        <v>11.894550000000001</v>
      </c>
      <c r="H1872" s="2">
        <f>'Moving Avg'!G1872</f>
        <v>12.075647999999999</v>
      </c>
      <c r="I1872" s="2">
        <f>'Moving Avg'!H1872</f>
        <v>13.077717499999991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12.181699999999999</v>
      </c>
      <c r="C1873" s="2">
        <f>RSI!I1873</f>
        <v>57.761731891832234</v>
      </c>
      <c r="D1873" s="2">
        <f>MACD!E1873</f>
        <v>-0.2821101193310902</v>
      </c>
      <c r="E1873" s="2">
        <f>MACD!F1873</f>
        <v>-0.12291758824793707</v>
      </c>
      <c r="F1873" s="2">
        <f>'Moving Avg'!D1873</f>
        <v>12.1569</v>
      </c>
      <c r="G1873" s="2">
        <f>'Moving Avg'!F1873</f>
        <v>11.896485000000002</v>
      </c>
      <c r="H1873" s="2">
        <f>'Moving Avg'!G1873</f>
        <v>12.069403999999997</v>
      </c>
      <c r="I1873" s="2">
        <f>'Moving Avg'!H1873</f>
        <v>13.070016499999994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12.189399999999999</v>
      </c>
      <c r="C1874" s="2">
        <f>RSI!I1874</f>
        <v>58.064918401527777</v>
      </c>
      <c r="D1874" s="2">
        <f>MACD!E1874</f>
        <v>-0.30213383853445563</v>
      </c>
      <c r="E1874" s="2">
        <f>MACD!F1874</f>
        <v>-0.15876083830524079</v>
      </c>
      <c r="F1874" s="2">
        <f>'Moving Avg'!D1874</f>
        <v>12.192499999999999</v>
      </c>
      <c r="G1874" s="2">
        <f>'Moving Avg'!F1874</f>
        <v>11.902290000000002</v>
      </c>
      <c r="H1874" s="2">
        <f>'Moving Avg'!G1874</f>
        <v>12.063165999999997</v>
      </c>
      <c r="I1874" s="2">
        <f>'Moving Avg'!H1874</f>
        <v>13.062538999999994</v>
      </c>
      <c r="J1874" s="17" t="str">
        <f>OBV!F1874</f>
        <v>BULLISH</v>
      </c>
      <c r="K1874" s="17" t="str">
        <f>OBV!G1874</f>
        <v>NEUTRAL</v>
      </c>
      <c r="L1874" s="17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12.150700000000001</v>
      </c>
      <c r="C1875" s="2">
        <f>RSI!I1875</f>
        <v>55.893372523044967</v>
      </c>
      <c r="D1875" s="2">
        <f>MACD!E1875</f>
        <v>-0.25772126710080379</v>
      </c>
      <c r="E1875" s="2">
        <f>MACD!F1875</f>
        <v>-0.17855292406435339</v>
      </c>
      <c r="F1875" s="2">
        <f>'Moving Avg'!D1875</f>
        <v>12.184760000000001</v>
      </c>
      <c r="G1875" s="2">
        <f>'Moving Avg'!F1875</f>
        <v>11.907320000000002</v>
      </c>
      <c r="H1875" s="2">
        <f>'Moving Avg'!G1875</f>
        <v>12.057631999999996</v>
      </c>
      <c r="I1875" s="2">
        <f>'Moving Avg'!H1875</f>
        <v>13.054867999999997</v>
      </c>
      <c r="J1875" s="17" t="str">
        <f>OBV!F1875</f>
        <v>BULLISH</v>
      </c>
      <c r="K1875" s="17" t="str">
        <f>OBV!G1875</f>
        <v>NEUTRAL</v>
      </c>
      <c r="L1875" s="17" t="str">
        <f>OBV!H1875</f>
        <v>BULLISH DIVERGENCE</v>
      </c>
    </row>
    <row r="1876" spans="1:12" ht="13.5" x14ac:dyDescent="0.25">
      <c r="A1876" s="3">
        <f>RSI!A1876</f>
        <v>44742</v>
      </c>
      <c r="B1876" s="2">
        <f>RSI!B1876</f>
        <v>12.181699999999999</v>
      </c>
      <c r="C1876" s="2">
        <f>RSI!I1876</f>
        <v>57.27186542469385</v>
      </c>
      <c r="D1876" s="2">
        <f>MACD!E1876</f>
        <v>-0.21125875367442681</v>
      </c>
      <c r="E1876" s="2">
        <f>MACD!F1876</f>
        <v>-0.18509408998636806</v>
      </c>
      <c r="F1876" s="2">
        <f>'Moving Avg'!D1876</f>
        <v>12.18322</v>
      </c>
      <c r="G1876" s="2">
        <f>'Moving Avg'!F1876</f>
        <v>11.924345000000002</v>
      </c>
      <c r="H1876" s="2">
        <f>'Moving Avg'!G1876</f>
        <v>12.051239999999998</v>
      </c>
      <c r="I1876" s="2">
        <f>'Moving Avg'!H1876</f>
        <v>13.047425999999996</v>
      </c>
      <c r="J1876" s="17" t="str">
        <f>OBV!F1876</f>
        <v>BEARISH</v>
      </c>
      <c r="K1876" s="17" t="str">
        <f>OBV!G1876</f>
        <v>NEUTRAL</v>
      </c>
      <c r="L1876" s="17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12.034599999999999</v>
      </c>
      <c r="C1877" s="2">
        <f>RSI!I1877</f>
        <v>49.384577619451441</v>
      </c>
      <c r="D1877" s="2">
        <f>MACD!E1877</f>
        <v>-0.16429058784265749</v>
      </c>
      <c r="E1877" s="2">
        <f>MACD!F1877</f>
        <v>-0.18093338955762595</v>
      </c>
      <c r="F1877" s="2">
        <f>'Moving Avg'!D1877</f>
        <v>12.14762</v>
      </c>
      <c r="G1877" s="2">
        <f>'Moving Avg'!F1877</f>
        <v>11.945625000000003</v>
      </c>
      <c r="H1877" s="2">
        <f>'Moving Avg'!G1877</f>
        <v>12.043383999999998</v>
      </c>
      <c r="I1877" s="2">
        <f>'Moving Avg'!H1877</f>
        <v>13.039285499999997</v>
      </c>
      <c r="J1877" s="17" t="str">
        <f>OBV!F1877</f>
        <v>BEARISH</v>
      </c>
      <c r="K1877" s="17" t="str">
        <f>OBV!G1877</f>
        <v>NEUTRAL</v>
      </c>
      <c r="L1877" s="17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12.150700000000001</v>
      </c>
      <c r="C1878" s="2">
        <f>RSI!I1878</f>
        <v>54.688520438474718</v>
      </c>
      <c r="D1878" s="2">
        <f>MACD!E1878</f>
        <v>-0.14259654808451749</v>
      </c>
      <c r="E1878" s="2">
        <f>MACD!F1878</f>
        <v>-0.17326602126300425</v>
      </c>
      <c r="F1878" s="2">
        <f>'Moving Avg'!D1878</f>
        <v>12.14142</v>
      </c>
      <c r="G1878" s="2">
        <f>'Moving Avg'!F1878</f>
        <v>11.976580000000002</v>
      </c>
      <c r="H1878" s="2">
        <f>'Moving Avg'!G1878</f>
        <v>12.038589999999999</v>
      </c>
      <c r="I1878" s="2">
        <f>'Moving Avg'!H1878</f>
        <v>13.031614499999998</v>
      </c>
      <c r="J1878" s="17" t="str">
        <f>OBV!F1878</f>
        <v>BEARISH</v>
      </c>
      <c r="K1878" s="17" t="str">
        <f>OBV!G1878</f>
        <v>NEUTRAL</v>
      </c>
      <c r="L1878" s="17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12.0733</v>
      </c>
      <c r="C1879" s="2">
        <f>RSI!I1879</f>
        <v>50.862009927338704</v>
      </c>
      <c r="D1879" s="2">
        <f>MACD!E1879</f>
        <v>-0.12864655627304522</v>
      </c>
      <c r="E1879" s="2">
        <f>MACD!F1879</f>
        <v>-0.16434212826501243</v>
      </c>
      <c r="F1879" s="2">
        <f>'Moving Avg'!D1879</f>
        <v>12.118199999999998</v>
      </c>
      <c r="G1879" s="2">
        <f>'Moving Avg'!F1879</f>
        <v>12.005600000000001</v>
      </c>
      <c r="H1879" s="2">
        <f>'Moving Avg'!G1879</f>
        <v>12.032692000000003</v>
      </c>
      <c r="I1879" s="2">
        <f>'Moving Avg'!H1879</f>
        <v>13.023593499999997</v>
      </c>
      <c r="J1879" s="17" t="str">
        <f>OBV!F1879</f>
        <v>BEARISH</v>
      </c>
      <c r="K1879" s="17" t="str">
        <f>OBV!G1879</f>
        <v>NEUTRAL</v>
      </c>
      <c r="L1879" s="17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12.1043</v>
      </c>
      <c r="C1880" s="2">
        <f>RSI!I1880</f>
        <v>52.301526385894455</v>
      </c>
      <c r="D1880" s="2">
        <f>MACD!E1880</f>
        <v>-9.1868111904819472E-2</v>
      </c>
      <c r="E1880" s="2">
        <f>MACD!F1880</f>
        <v>-0.14984732499297385</v>
      </c>
      <c r="F1880" s="2">
        <f>'Moving Avg'!D1880</f>
        <v>12.108919999999999</v>
      </c>
      <c r="G1880" s="2">
        <f>'Moving Avg'!F1880</f>
        <v>12.030365000000002</v>
      </c>
      <c r="H1880" s="2">
        <f>'Moving Avg'!G1880</f>
        <v>12.027414</v>
      </c>
      <c r="I1880" s="2">
        <f>'Moving Avg'!H1880</f>
        <v>13.016060499999998</v>
      </c>
      <c r="J1880" s="17" t="str">
        <f>OBV!F1880</f>
        <v>BEARISH</v>
      </c>
      <c r="K1880" s="17" t="str">
        <f>OBV!G1880</f>
        <v>NEUTRAL</v>
      </c>
      <c r="L1880" s="17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11.9572</v>
      </c>
      <c r="C1881" s="2">
        <f>RSI!I1881</f>
        <v>45.491276710536006</v>
      </c>
      <c r="D1881" s="2">
        <f>MACD!E1881</f>
        <v>-5.0140064472110168E-2</v>
      </c>
      <c r="E1881" s="2">
        <f>MACD!F1881</f>
        <v>-0.12990587288880112</v>
      </c>
      <c r="F1881" s="2">
        <f>'Moving Avg'!D1881</f>
        <v>12.064020000000001</v>
      </c>
      <c r="G1881" s="2">
        <f>'Moving Avg'!F1881</f>
        <v>12.048165000000001</v>
      </c>
      <c r="H1881" s="2">
        <f>'Moving Avg'!G1881</f>
        <v>12.019490000000001</v>
      </c>
      <c r="I1881" s="2">
        <f>'Moving Avg'!H1881</f>
        <v>13.007421999999995</v>
      </c>
      <c r="J1881" s="17" t="str">
        <f>OBV!F1881</f>
        <v>BEARISH</v>
      </c>
      <c r="K1881" s="17" t="str">
        <f>OBV!G1881</f>
        <v>NEUTRAL</v>
      </c>
      <c r="L1881" s="17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11.9572</v>
      </c>
      <c r="C1882" s="2">
        <f>RSI!I1882</f>
        <v>45.491276710536006</v>
      </c>
      <c r="D1882" s="2">
        <f>MACD!E1882</f>
        <v>-1.0660368455345903E-2</v>
      </c>
      <c r="E1882" s="2">
        <f>MACD!F1882</f>
        <v>-0.10605677200211008</v>
      </c>
      <c r="F1882" s="2">
        <f>'Moving Avg'!D1882</f>
        <v>12.048539999999999</v>
      </c>
      <c r="G1882" s="2">
        <f>'Moving Avg'!F1882</f>
        <v>12.069445</v>
      </c>
      <c r="H1882" s="2">
        <f>'Moving Avg'!G1882</f>
        <v>12.011566000000002</v>
      </c>
      <c r="I1882" s="2">
        <f>'Moving Avg'!H1882</f>
        <v>12.998783499999995</v>
      </c>
      <c r="J1882" s="17" t="str">
        <f>OBV!F1882</f>
        <v>BEARISH</v>
      </c>
      <c r="K1882" s="17" t="str">
        <f>OBV!G1882</f>
        <v>NEUTRAL</v>
      </c>
      <c r="L1882" s="17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12.112</v>
      </c>
      <c r="C1883" s="2">
        <f>RSI!I1883</f>
        <v>52.96589776297099</v>
      </c>
      <c r="D1883" s="2">
        <f>MACD!E1883</f>
        <v>7.0825314832028141E-3</v>
      </c>
      <c r="E1883" s="2">
        <f>MACD!F1883</f>
        <v>-8.342891130504751E-2</v>
      </c>
      <c r="F1883" s="2">
        <f>'Moving Avg'!D1883</f>
        <v>12.040800000000001</v>
      </c>
      <c r="G1883" s="2">
        <f>'Moving Avg'!F1883</f>
        <v>12.090724999999999</v>
      </c>
      <c r="H1883" s="2">
        <f>'Moving Avg'!G1883</f>
        <v>12.006737999999999</v>
      </c>
      <c r="I1883" s="2">
        <f>'Moving Avg'!H1883</f>
        <v>12.990955999999992</v>
      </c>
      <c r="J1883" s="17" t="str">
        <f>OBV!F1883</f>
        <v>BEARISH</v>
      </c>
      <c r="K1883" s="17" t="str">
        <f>OBV!G1883</f>
        <v>NEUTRAL</v>
      </c>
      <c r="L1883" s="17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12.112</v>
      </c>
      <c r="C1884" s="2">
        <f>RSI!I1884</f>
        <v>52.96589776297099</v>
      </c>
      <c r="D1884" s="2">
        <f>MACD!E1884</f>
        <v>2.2881868683112927E-2</v>
      </c>
      <c r="E1884" s="2">
        <f>MACD!F1884</f>
        <v>-6.2166755307415424E-2</v>
      </c>
      <c r="F1884" s="2">
        <f>'Moving Avg'!D1884</f>
        <v>12.048540000000001</v>
      </c>
      <c r="G1884" s="2">
        <f>'Moving Avg'!F1884</f>
        <v>12.112005</v>
      </c>
      <c r="H1884" s="2">
        <f>'Moving Avg'!G1884</f>
        <v>12.001909999999999</v>
      </c>
      <c r="I1884" s="2">
        <f>'Moving Avg'!H1884</f>
        <v>12.983091499999993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12.0733</v>
      </c>
      <c r="C1885" s="2">
        <f>RSI!I1885</f>
        <v>50.94056538343483</v>
      </c>
      <c r="D1885" s="2">
        <f>MACD!E1885</f>
        <v>3.279437653280759E-2</v>
      </c>
      <c r="E1885" s="2">
        <f>MACD!F1885</f>
        <v>-4.3174528939370821E-2</v>
      </c>
      <c r="F1885" s="2">
        <f>'Moving Avg'!D1885</f>
        <v>12.042340000000001</v>
      </c>
      <c r="G1885" s="2">
        <f>'Moving Avg'!F1885</f>
        <v>12.112005</v>
      </c>
      <c r="H1885" s="2">
        <f>'Moving Avg'!G1885</f>
        <v>11.996455999999998</v>
      </c>
      <c r="I1885" s="2">
        <f>'Moving Avg'!H1885</f>
        <v>12.975033499999995</v>
      </c>
      <c r="J1885" s="17" t="str">
        <f>OBV!F1885</f>
        <v>BULLISH</v>
      </c>
      <c r="K1885" s="17" t="str">
        <f>OBV!G1885</f>
        <v>NEUTRAL</v>
      </c>
      <c r="L1885" s="17" t="str">
        <f>OBV!H1885</f>
        <v>BULLISH DIVERGENCE</v>
      </c>
    </row>
    <row r="1886" spans="1:12" ht="13.5" x14ac:dyDescent="0.25">
      <c r="A1886" s="3">
        <f>RSI!A1886</f>
        <v>44756</v>
      </c>
      <c r="B1886" s="2">
        <f>RSI!B1886</f>
        <v>12.0733</v>
      </c>
      <c r="C1886" s="2">
        <f>RSI!I1886</f>
        <v>50.94056538343483</v>
      </c>
      <c r="D1886" s="2">
        <f>MACD!E1886</f>
        <v>4.583814334914571E-2</v>
      </c>
      <c r="E1886" s="2">
        <f>MACD!F1886</f>
        <v>-2.537199448166752E-2</v>
      </c>
      <c r="F1886" s="2">
        <f>'Moving Avg'!D1886</f>
        <v>12.065560000000001</v>
      </c>
      <c r="G1886" s="2">
        <f>'Moving Avg'!F1886</f>
        <v>12.108134999999999</v>
      </c>
      <c r="H1886" s="2">
        <f>'Moving Avg'!G1886</f>
        <v>11.991593999999999</v>
      </c>
      <c r="I1886" s="2">
        <f>'Moving Avg'!H1886</f>
        <v>12.966272999999996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12.0037</v>
      </c>
      <c r="C1887" s="2">
        <f>RSI!I1887</f>
        <v>47.177814809453878</v>
      </c>
      <c r="D1887" s="2">
        <f>MACD!E1887</f>
        <v>3.9295360731186335E-2</v>
      </c>
      <c r="E1887" s="2">
        <f>MACD!F1887</f>
        <v>-1.2438523439096752E-2</v>
      </c>
      <c r="F1887" s="2">
        <f>'Moving Avg'!D1887</f>
        <v>12.074859999999999</v>
      </c>
      <c r="G1887" s="2">
        <f>'Moving Avg'!F1887</f>
        <v>12.101559999999999</v>
      </c>
      <c r="H1887" s="2">
        <f>'Moving Avg'!G1887</f>
        <v>11.985340000000001</v>
      </c>
      <c r="I1887" s="2">
        <f>'Moving Avg'!H1887</f>
        <v>12.957496999999996</v>
      </c>
      <c r="J1887" s="17" t="str">
        <f>OBV!F1887</f>
        <v>BULLISH</v>
      </c>
      <c r="K1887" s="17" t="str">
        <f>OBV!G1887</f>
        <v>NEUTRAL</v>
      </c>
      <c r="L1887" s="17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12.0579</v>
      </c>
      <c r="C1888" s="2">
        <f>RSI!I1888</f>
        <v>50.259087590251248</v>
      </c>
      <c r="D1888" s="2">
        <f>MACD!E1888</f>
        <v>4.7920299013627599E-2</v>
      </c>
      <c r="E1888" s="2">
        <f>MACD!F1888</f>
        <v>-3.6675894855188115E-4</v>
      </c>
      <c r="F1888" s="2">
        <f>'Moving Avg'!D1888</f>
        <v>12.06404</v>
      </c>
      <c r="G1888" s="2">
        <f>'Moving Avg'!F1888</f>
        <v>12.100789999999998</v>
      </c>
      <c r="H1888" s="2">
        <f>'Moving Avg'!G1888</f>
        <v>11.98165</v>
      </c>
      <c r="I1888" s="2">
        <f>'Moving Avg'!H1888</f>
        <v>12.948991999999993</v>
      </c>
      <c r="J1888" s="17" t="str">
        <f>OBV!F1888</f>
        <v>BULLISH</v>
      </c>
      <c r="K1888" s="17" t="str">
        <f>OBV!G1888</f>
        <v>NEUTRAL</v>
      </c>
      <c r="L1888" s="17" t="str">
        <f>OBV!H1888</f>
        <v>BULLISH DIVERGENCE</v>
      </c>
    </row>
    <row r="1889" spans="1:12" ht="13.5" x14ac:dyDescent="0.25">
      <c r="A1889" s="3">
        <f>RSI!A1889</f>
        <v>44761</v>
      </c>
      <c r="B1889" s="2">
        <f>RSI!B1889</f>
        <v>12.034599999999999</v>
      </c>
      <c r="C1889" s="2">
        <f>RSI!I1889</f>
        <v>48.937497246361666</v>
      </c>
      <c r="D1889" s="2">
        <f>MACD!E1889</f>
        <v>4.5007412494015853E-2</v>
      </c>
      <c r="E1889" s="2">
        <f>MACD!F1889</f>
        <v>8.7080753399616656E-3</v>
      </c>
      <c r="F1889" s="2">
        <f>'Moving Avg'!D1889</f>
        <v>12.04856</v>
      </c>
      <c r="G1889" s="2">
        <f>'Moving Avg'!F1889</f>
        <v>12.101949999999999</v>
      </c>
      <c r="H1889" s="2">
        <f>'Moving Avg'!G1889</f>
        <v>11.979711999999999</v>
      </c>
      <c r="I1889" s="2">
        <f>'Moving Avg'!H1889</f>
        <v>12.940740499999995</v>
      </c>
      <c r="J1889" s="17" t="str">
        <f>OBV!F1889</f>
        <v>BEARISH</v>
      </c>
      <c r="K1889" s="17" t="str">
        <f>OBV!G1889</f>
        <v>NEUTRAL</v>
      </c>
      <c r="L1889" s="17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12.034599999999999</v>
      </c>
      <c r="C1890" s="2">
        <f>RSI!I1890</f>
        <v>48.937497246361666</v>
      </c>
      <c r="D1890" s="2">
        <f>MACD!E1890</f>
        <v>4.7422587870457278E-2</v>
      </c>
      <c r="E1890" s="2">
        <f>MACD!F1890</f>
        <v>1.6450977846060789E-2</v>
      </c>
      <c r="F1890" s="2">
        <f>'Moving Avg'!D1890</f>
        <v>12.04082</v>
      </c>
      <c r="G1890" s="2">
        <f>'Moving Avg'!F1890</f>
        <v>12.09421</v>
      </c>
      <c r="H1890" s="2">
        <f>'Moving Avg'!G1890</f>
        <v>11.989609999999997</v>
      </c>
      <c r="I1890" s="2">
        <f>'Moving Avg'!H1890</f>
        <v>12.932488999999997</v>
      </c>
      <c r="J1890" s="17" t="str">
        <f>OBV!F1890</f>
        <v>BEARISH</v>
      </c>
      <c r="K1890" s="17" t="str">
        <f>OBV!G1890</f>
        <v>NEUTRAL</v>
      </c>
      <c r="L1890" s="17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12.042400000000001</v>
      </c>
      <c r="C1891" s="2">
        <f>RSI!I1891</f>
        <v>49.453534550029723</v>
      </c>
      <c r="D1891" s="2">
        <f>MACD!E1891</f>
        <v>2.6360145924702039E-2</v>
      </c>
      <c r="E1891" s="2">
        <f>MACD!F1891</f>
        <v>1.8432811461789038E-2</v>
      </c>
      <c r="F1891" s="2">
        <f>'Moving Avg'!D1891</f>
        <v>12.03464</v>
      </c>
      <c r="G1891" s="2">
        <f>'Moving Avg'!F1891</f>
        <v>12.086859999999998</v>
      </c>
      <c r="H1891" s="2">
        <f>'Moving Avg'!G1891</f>
        <v>11.994042</v>
      </c>
      <c r="I1891" s="2">
        <f>'Moving Avg'!H1891</f>
        <v>12.923684999999994</v>
      </c>
      <c r="J1891" s="17" t="str">
        <f>OBV!F1891</f>
        <v>BULLISH</v>
      </c>
      <c r="K1891" s="17" t="str">
        <f>OBV!G1891</f>
        <v>NEUTRAL</v>
      </c>
      <c r="L1891" s="17" t="str">
        <f>OBV!H1891</f>
        <v>BULLISH DIVERGENCE</v>
      </c>
    </row>
    <row r="1892" spans="1:12" ht="13.5" x14ac:dyDescent="0.25">
      <c r="A1892" s="3">
        <f>RSI!A1892</f>
        <v>44764</v>
      </c>
      <c r="B1892" s="2">
        <f>RSI!B1892</f>
        <v>12.2281</v>
      </c>
      <c r="C1892" s="2">
        <f>RSI!I1892</f>
        <v>59.855340795964665</v>
      </c>
      <c r="D1892" s="2">
        <f>MACD!E1892</f>
        <v>-5.168663530517037E-3</v>
      </c>
      <c r="E1892" s="2">
        <f>MACD!F1892</f>
        <v>1.3712516463327823E-2</v>
      </c>
      <c r="F1892" s="2">
        <f>'Moving Avg'!D1892</f>
        <v>12.079519999999999</v>
      </c>
      <c r="G1892" s="2">
        <f>'Moving Avg'!F1892</f>
        <v>12.087635000000002</v>
      </c>
      <c r="H1892" s="2">
        <f>'Moving Avg'!G1892</f>
        <v>11.998342000000001</v>
      </c>
      <c r="I1892" s="2">
        <f>'Moving Avg'!H1892</f>
        <v>12.915882999999992</v>
      </c>
      <c r="J1892" s="17" t="str">
        <f>OBV!F1892</f>
        <v>BULLISH</v>
      </c>
      <c r="K1892" s="17" t="str">
        <f>OBV!G1892</f>
        <v>NEUTRAL</v>
      </c>
      <c r="L1892" s="17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12.150700000000001</v>
      </c>
      <c r="C1893" s="2">
        <f>RSI!I1893</f>
        <v>54.794009252525278</v>
      </c>
      <c r="D1893" s="2">
        <f>MACD!E1893</f>
        <v>-3.3502816104693522E-3</v>
      </c>
      <c r="E1893" s="2">
        <f>MACD!F1893</f>
        <v>1.0299956848568388E-2</v>
      </c>
      <c r="F1893" s="2">
        <f>'Moving Avg'!D1893</f>
        <v>12.09808</v>
      </c>
      <c r="G1893" s="2">
        <f>'Moving Avg'!F1893</f>
        <v>12.086085000000001</v>
      </c>
      <c r="H1893" s="2">
        <f>'Moving Avg'!G1893</f>
        <v>12.001685999999999</v>
      </c>
      <c r="I1893" s="2">
        <f>'Moving Avg'!H1893</f>
        <v>12.908322999999996</v>
      </c>
      <c r="J1893" s="17" t="str">
        <f>OBV!F1893</f>
        <v>BULLISH</v>
      </c>
      <c r="K1893" s="17" t="str">
        <f>OBV!G1893</f>
        <v>NEUTRAL</v>
      </c>
      <c r="L1893" s="17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12.344200000000001</v>
      </c>
      <c r="C1894" s="2">
        <f>RSI!I1894</f>
        <v>63.177106163942923</v>
      </c>
      <c r="D1894" s="2">
        <f>MACD!E1894</f>
        <v>-1.6661802537946357E-2</v>
      </c>
      <c r="E1894" s="2">
        <f>MACD!F1894</f>
        <v>4.907604971265439E-3</v>
      </c>
      <c r="F1894" s="2">
        <f>'Moving Avg'!D1894</f>
        <v>12.16</v>
      </c>
      <c r="G1894" s="2">
        <f>'Moving Avg'!F1894</f>
        <v>12.093825000000001</v>
      </c>
      <c r="H1894" s="2">
        <f>'Moving Avg'!G1894</f>
        <v>12.011858000000002</v>
      </c>
      <c r="I1894" s="2">
        <f>'Moving Avg'!H1894</f>
        <v>12.901619499999995</v>
      </c>
      <c r="J1894" s="17" t="str">
        <f>OBV!F1894</f>
        <v>BULLISH</v>
      </c>
      <c r="K1894" s="17" t="str">
        <f>OBV!G1894</f>
        <v>NEUTRAL</v>
      </c>
      <c r="L1894" s="17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12.3055</v>
      </c>
      <c r="C1895" s="2">
        <f>RSI!I1895</f>
        <v>60.750641118038125</v>
      </c>
      <c r="D1895" s="2">
        <f>MACD!E1895</f>
        <v>-3.2634512067589938E-2</v>
      </c>
      <c r="E1895" s="2">
        <f>MACD!F1895</f>
        <v>-2.6008184365056367E-3</v>
      </c>
      <c r="F1895" s="2">
        <f>'Moving Avg'!D1895</f>
        <v>12.214180000000001</v>
      </c>
      <c r="G1895" s="2">
        <f>'Moving Avg'!F1895</f>
        <v>12.101565000000003</v>
      </c>
      <c r="H1895" s="2">
        <f>'Moving Avg'!G1895</f>
        <v>12.021256000000001</v>
      </c>
      <c r="I1895" s="2">
        <f>'Moving Avg'!H1895</f>
        <v>12.894833499999995</v>
      </c>
      <c r="J1895" s="17" t="str">
        <f>OBV!F1895</f>
        <v>BULLISH</v>
      </c>
      <c r="K1895" s="17" t="str">
        <f>OBV!G1895</f>
        <v>STRONG</v>
      </c>
      <c r="L1895" s="17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12.3674</v>
      </c>
      <c r="C1896" s="2">
        <f>RSI!I1896</f>
        <v>63.186151044114496</v>
      </c>
      <c r="D1896" s="2">
        <f>MACD!E1896</f>
        <v>-5.200817894047205E-2</v>
      </c>
      <c r="E1896" s="2">
        <f>MACD!F1896</f>
        <v>-1.2482290537298921E-2</v>
      </c>
      <c r="F1896" s="2">
        <f>'Moving Avg'!D1896</f>
        <v>12.27918</v>
      </c>
      <c r="G1896" s="2">
        <f>'Moving Avg'!F1896</f>
        <v>12.110850000000001</v>
      </c>
      <c r="H1896" s="2">
        <f>'Moving Avg'!G1896</f>
        <v>12.031892000000003</v>
      </c>
      <c r="I1896" s="2">
        <f>'Moving Avg'!H1896</f>
        <v>12.888245999999997</v>
      </c>
      <c r="J1896" s="17" t="str">
        <f>OBV!F1896</f>
        <v>BULLISH</v>
      </c>
      <c r="K1896" s="17" t="str">
        <f>OBV!G1896</f>
        <v>STRONG</v>
      </c>
      <c r="L1896" s="17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12.3133</v>
      </c>
      <c r="C1897" s="2">
        <f>RSI!I1897</f>
        <v>59.69941772793544</v>
      </c>
      <c r="D1897" s="2">
        <f>MACD!E1897</f>
        <v>-7.6646143824461888E-2</v>
      </c>
      <c r="E1897" s="2">
        <f>MACD!F1897</f>
        <v>-2.5315061194731515E-2</v>
      </c>
      <c r="F1897" s="2">
        <f>'Moving Avg'!D1897</f>
        <v>12.29622</v>
      </c>
      <c r="G1897" s="2">
        <f>'Moving Avg'!F1897</f>
        <v>12.124784999999999</v>
      </c>
      <c r="H1897" s="2">
        <f>'Moving Avg'!G1897</f>
        <v>12.038784000000003</v>
      </c>
      <c r="I1897" s="2">
        <f>'Moving Avg'!H1897</f>
        <v>12.881202999999994</v>
      </c>
      <c r="J1897" s="17" t="str">
        <f>OBV!F1897</f>
        <v>BULLISH</v>
      </c>
      <c r="K1897" s="17" t="str">
        <f>OBV!G1897</f>
        <v>NEUTRAL</v>
      </c>
      <c r="L1897" s="17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12.2668</v>
      </c>
      <c r="C1898" s="2">
        <f>RSI!I1898</f>
        <v>56.798254331354194</v>
      </c>
      <c r="D1898" s="2">
        <f>MACD!E1898</f>
        <v>-8.682123148201093E-2</v>
      </c>
      <c r="E1898" s="2">
        <f>MACD!F1898</f>
        <v>-3.7616295252187404E-2</v>
      </c>
      <c r="F1898" s="2">
        <f>'Moving Avg'!D1898</f>
        <v>12.31944</v>
      </c>
      <c r="G1898" s="2">
        <f>'Moving Avg'!F1898</f>
        <v>12.130590000000002</v>
      </c>
      <c r="H1898" s="2">
        <f>'Moving Avg'!G1898</f>
        <v>12.042674000000002</v>
      </c>
      <c r="I1898" s="2">
        <f>'Moving Avg'!H1898</f>
        <v>12.874112499999994</v>
      </c>
      <c r="J1898" s="17" t="str">
        <f>OBV!F1898</f>
        <v>BULLISH</v>
      </c>
      <c r="K1898" s="17" t="str">
        <f>OBV!G1898</f>
        <v>NEUTRAL</v>
      </c>
      <c r="L1898" s="17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12.3055</v>
      </c>
      <c r="C1899" s="2">
        <f>RSI!I1899</f>
        <v>58.601398532732993</v>
      </c>
      <c r="D1899" s="2">
        <f>MACD!E1899</f>
        <v>-0.10263565934496555</v>
      </c>
      <c r="E1899" s="2">
        <f>MACD!F1899</f>
        <v>-5.0620168070743037E-2</v>
      </c>
      <c r="F1899" s="2">
        <f>'Moving Avg'!D1899</f>
        <v>12.3117</v>
      </c>
      <c r="G1899" s="2">
        <f>'Moving Avg'!F1899</f>
        <v>12.142199999999999</v>
      </c>
      <c r="H1899" s="2">
        <f>'Moving Avg'!G1899</f>
        <v>12.044222000000005</v>
      </c>
      <c r="I1899" s="2">
        <f>'Moving Avg'!H1899</f>
        <v>12.867215499999995</v>
      </c>
      <c r="J1899" s="17" t="str">
        <f>OBV!F1899</f>
        <v>BULLISH</v>
      </c>
      <c r="K1899" s="17" t="str">
        <f>OBV!G1899</f>
        <v>NEUTRAL</v>
      </c>
      <c r="L1899" s="17" t="str">
        <f>OBV!H1899</f>
        <v>BULLISH DIVERGENCE</v>
      </c>
    </row>
    <row r="1900" spans="1:12" ht="13.5" x14ac:dyDescent="0.25">
      <c r="A1900" s="3">
        <f>RSI!A1900</f>
        <v>44777</v>
      </c>
      <c r="B1900" s="2">
        <f>RSI!B1900</f>
        <v>12.3055</v>
      </c>
      <c r="C1900" s="2">
        <f>RSI!I1900</f>
        <v>58.601398532733</v>
      </c>
      <c r="D1900" s="2">
        <f>MACD!E1900</f>
        <v>-0.11694342294876314</v>
      </c>
      <c r="E1900" s="2">
        <f>MACD!F1900</f>
        <v>-6.3884819046347061E-2</v>
      </c>
      <c r="F1900" s="2">
        <f>'Moving Avg'!D1900</f>
        <v>12.311700000000002</v>
      </c>
      <c r="G1900" s="2">
        <f>'Moving Avg'!F1900</f>
        <v>12.15226</v>
      </c>
      <c r="H1900" s="2">
        <f>'Moving Avg'!G1900</f>
        <v>12.045770000000003</v>
      </c>
      <c r="I1900" s="2">
        <f>'Moving Avg'!H1900</f>
        <v>12.860133499999995</v>
      </c>
      <c r="J1900" s="17" t="str">
        <f>OBV!F1900</f>
        <v>BEARISH</v>
      </c>
      <c r="K1900" s="17" t="str">
        <f>OBV!G1900</f>
        <v>NEUTRAL</v>
      </c>
      <c r="L1900" s="17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12.2668</v>
      </c>
      <c r="C1901" s="2">
        <f>RSI!I1901</f>
        <v>55.89571471543929</v>
      </c>
      <c r="D1901" s="2">
        <f>MACD!E1901</f>
        <v>-0.12584103348793541</v>
      </c>
      <c r="E1901" s="2">
        <f>MACD!F1901</f>
        <v>-7.6276061934664741E-2</v>
      </c>
      <c r="F1901" s="2">
        <f>'Moving Avg'!D1901</f>
        <v>12.291580000000002</v>
      </c>
      <c r="G1901" s="2">
        <f>'Moving Avg'!F1901</f>
        <v>12.167739999999998</v>
      </c>
      <c r="H1901" s="2">
        <f>'Moving Avg'!G1901</f>
        <v>12.048092000000004</v>
      </c>
      <c r="I1901" s="2">
        <f>'Moving Avg'!H1901</f>
        <v>12.853338999999997</v>
      </c>
      <c r="J1901" s="17" t="str">
        <f>OBV!F1901</f>
        <v>BEARISH</v>
      </c>
      <c r="K1901" s="17" t="str">
        <f>OBV!G1901</f>
        <v>NEUTRAL</v>
      </c>
      <c r="L1901" s="17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12.2281</v>
      </c>
      <c r="C1902" s="2">
        <f>RSI!I1902</f>
        <v>53.248082132880562</v>
      </c>
      <c r="D1902" s="2">
        <f>MACD!E1902</f>
        <v>-0.10249937754582739</v>
      </c>
      <c r="E1902" s="2">
        <f>MACD!F1902</f>
        <v>-8.1520725056897267E-2</v>
      </c>
      <c r="F1902" s="2">
        <f>'Moving Avg'!D1902</f>
        <v>12.274539999999998</v>
      </c>
      <c r="G1902" s="2">
        <f>'Moving Avg'!F1902</f>
        <v>12.181284999999999</v>
      </c>
      <c r="H1902" s="2">
        <f>'Moving Avg'!G1902</f>
        <v>12.049950000000006</v>
      </c>
      <c r="I1902" s="2">
        <f>'Moving Avg'!H1902</f>
        <v>12.846424999999995</v>
      </c>
      <c r="J1902" s="17" t="str">
        <f>OBV!F1902</f>
        <v>BEARISH</v>
      </c>
      <c r="K1902" s="17" t="str">
        <f>OBV!G1902</f>
        <v>NEUTRAL</v>
      </c>
      <c r="L1902" s="17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12.2281</v>
      </c>
      <c r="C1903" s="2">
        <f>RSI!I1903</f>
        <v>53.248082132880562</v>
      </c>
      <c r="D1903" s="2">
        <f>MACD!E1903</f>
        <v>-9.4951363602058692E-2</v>
      </c>
      <c r="E1903" s="2">
        <f>MACD!F1903</f>
        <v>-8.4206852765929568E-2</v>
      </c>
      <c r="F1903" s="2">
        <f>'Moving Avg'!D1903</f>
        <v>12.2668</v>
      </c>
      <c r="G1903" s="2">
        <f>'Moving Avg'!F1903</f>
        <v>12.18709</v>
      </c>
      <c r="H1903" s="2">
        <f>'Moving Avg'!G1903</f>
        <v>12.051652000000006</v>
      </c>
      <c r="I1903" s="2">
        <f>'Moving Avg'!H1903</f>
        <v>12.839510999999993</v>
      </c>
      <c r="J1903" s="17" t="str">
        <f>OBV!F1903</f>
        <v>BEARISH</v>
      </c>
      <c r="K1903" s="17" t="str">
        <f>OBV!G1903</f>
        <v>NEUTRAL</v>
      </c>
      <c r="L1903" s="17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12.2281</v>
      </c>
      <c r="C1904" s="2">
        <f>RSI!I1904</f>
        <v>53.248082132880569</v>
      </c>
      <c r="D1904" s="2">
        <f>MACD!E1904</f>
        <v>-5.9068431154921441E-2</v>
      </c>
      <c r="E1904" s="2">
        <f>MACD!F1904</f>
        <v>-7.9179168443727951E-2</v>
      </c>
      <c r="F1904" s="2">
        <f>'Moving Avg'!D1904</f>
        <v>12.251319999999998</v>
      </c>
      <c r="G1904" s="2">
        <f>'Moving Avg'!F1904</f>
        <v>12.192895</v>
      </c>
      <c r="H1904" s="2">
        <f>'Moving Avg'!G1904</f>
        <v>12.054748000000007</v>
      </c>
      <c r="I1904" s="2">
        <f>'Moving Avg'!H1904</f>
        <v>12.832041999999992</v>
      </c>
      <c r="J1904" s="17" t="str">
        <f>OBV!F1904</f>
        <v>BEARISH</v>
      </c>
      <c r="K1904" s="17" t="str">
        <f>OBV!G1904</f>
        <v>NEUTRAL</v>
      </c>
      <c r="L1904" s="17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12.2281</v>
      </c>
      <c r="C1905" s="2">
        <f>RSI!I1905</f>
        <v>53.248082132880569</v>
      </c>
      <c r="D1905" s="2">
        <f>MACD!E1905</f>
        <v>-3.4912647258677154E-2</v>
      </c>
      <c r="E1905" s="2">
        <f>MACD!F1905</f>
        <v>-7.0325864206717797E-2</v>
      </c>
      <c r="F1905" s="2">
        <f>'Moving Avg'!D1905</f>
        <v>12.23584</v>
      </c>
      <c r="G1905" s="2">
        <f>'Moving Avg'!F1905</f>
        <v>12.200635</v>
      </c>
      <c r="H1905" s="2">
        <f>'Moving Avg'!G1905</f>
        <v>12.058308000000009</v>
      </c>
      <c r="I1905" s="2">
        <f>'Moving Avg'!H1905</f>
        <v>12.824609999999991</v>
      </c>
      <c r="J1905" s="17" t="str">
        <f>OBV!F1905</f>
        <v>BEARISH</v>
      </c>
      <c r="K1905" s="17" t="str">
        <f>OBV!G1905</f>
        <v>NEUTRAL</v>
      </c>
      <c r="L1905" s="17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12.2668</v>
      </c>
      <c r="C1906" s="2">
        <f>RSI!I1906</f>
        <v>56.048310863610396</v>
      </c>
      <c r="D1906" s="2">
        <f>MACD!E1906</f>
        <v>-8.0508490806092681E-3</v>
      </c>
      <c r="E1906" s="2">
        <f>MACD!F1906</f>
        <v>-5.7870861181496092E-2</v>
      </c>
      <c r="F1906" s="2">
        <f>'Moving Avg'!D1906</f>
        <v>12.23584</v>
      </c>
      <c r="G1906" s="2">
        <f>'Moving Avg'!F1906</f>
        <v>12.21031</v>
      </c>
      <c r="H1906" s="2">
        <f>'Moving Avg'!G1906</f>
        <v>12.066820000000007</v>
      </c>
      <c r="I1906" s="2">
        <f>'Moving Avg'!H1906</f>
        <v>12.817815499999989</v>
      </c>
      <c r="J1906" s="17" t="str">
        <f>OBV!F1906</f>
        <v>BEARISH</v>
      </c>
      <c r="K1906" s="17" t="str">
        <f>OBV!G1906</f>
        <v>NEUTRAL</v>
      </c>
      <c r="L1906" s="17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12.2281</v>
      </c>
      <c r="C1907" s="2">
        <f>RSI!I1907</f>
        <v>52.652101396443591</v>
      </c>
      <c r="D1907" s="2">
        <f>MACD!E1907</f>
        <v>8.7764953504194665E-3</v>
      </c>
      <c r="E1907" s="2">
        <f>MACD!F1907</f>
        <v>-4.4541389875112983E-2</v>
      </c>
      <c r="F1907" s="2">
        <f>'Moving Avg'!D1907</f>
        <v>12.23584</v>
      </c>
      <c r="G1907" s="2">
        <f>'Moving Avg'!F1907</f>
        <v>12.221530000000001</v>
      </c>
      <c r="H1907" s="2">
        <f>'Moving Avg'!G1907</f>
        <v>12.079202000000008</v>
      </c>
      <c r="I1907" s="2">
        <f>'Moving Avg'!H1907</f>
        <v>12.810531499999989</v>
      </c>
      <c r="J1907" s="17" t="str">
        <f>OBV!F1907</f>
        <v>BULLISH</v>
      </c>
      <c r="K1907" s="17" t="str">
        <f>OBV!G1907</f>
        <v>NEUTRAL</v>
      </c>
      <c r="L1907" s="17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12.297800000000001</v>
      </c>
      <c r="C1908" s="2">
        <f>RSI!I1908</f>
        <v>57.631547517769739</v>
      </c>
      <c r="D1908" s="2">
        <f>MACD!E1908</f>
        <v>1.0514426225437745E-2</v>
      </c>
      <c r="E1908" s="2">
        <f>MACD!F1908</f>
        <v>-3.353022665500284E-2</v>
      </c>
      <c r="F1908" s="2">
        <f>'Moving Avg'!D1908</f>
        <v>12.249779999999999</v>
      </c>
      <c r="G1908" s="2">
        <f>'Moving Avg'!F1908</f>
        <v>12.233525000000002</v>
      </c>
      <c r="H1908" s="2">
        <f>'Moving Avg'!G1908</f>
        <v>12.094526000000007</v>
      </c>
      <c r="I1908" s="2">
        <f>'Moving Avg'!H1908</f>
        <v>12.803595999999988</v>
      </c>
      <c r="J1908" s="17" t="str">
        <f>OBV!F1908</f>
        <v>BULLISH</v>
      </c>
      <c r="K1908" s="17" t="str">
        <f>OBV!G1908</f>
        <v>NEUTRAL</v>
      </c>
      <c r="L1908" s="17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12.2281</v>
      </c>
      <c r="C1909" s="2">
        <f>RSI!I1909</f>
        <v>51.768412935674647</v>
      </c>
      <c r="D1909" s="2">
        <f>MACD!E1909</f>
        <v>2.2519763221815481E-2</v>
      </c>
      <c r="E1909" s="2">
        <f>MACD!F1909</f>
        <v>-2.2320228679639176E-2</v>
      </c>
      <c r="F1909" s="2">
        <f>'Moving Avg'!D1909</f>
        <v>12.249779999999999</v>
      </c>
      <c r="G1909" s="2">
        <f>'Moving Avg'!F1909</f>
        <v>12.243200000000002</v>
      </c>
      <c r="H1909" s="2">
        <f>'Moving Avg'!G1909</f>
        <v>12.109230000000004</v>
      </c>
      <c r="I1909" s="2">
        <f>'Moving Avg'!H1909</f>
        <v>12.795978999999987</v>
      </c>
      <c r="J1909" s="17" t="str">
        <f>OBV!F1909</f>
        <v>BULLISH</v>
      </c>
      <c r="K1909" s="17" t="str">
        <f>OBV!G1909</f>
        <v>NEUTRAL</v>
      </c>
      <c r="L1909" s="17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12.2281</v>
      </c>
      <c r="C1910" s="2">
        <f>RSI!I1910</f>
        <v>51.768412935674647</v>
      </c>
      <c r="D1910" s="2">
        <f>MACD!E1910</f>
        <v>3.2551069834683588E-2</v>
      </c>
      <c r="E1910" s="2">
        <f>MACD!F1910</f>
        <v>-1.1345968976774621E-2</v>
      </c>
      <c r="F1910" s="2">
        <f>'Moving Avg'!D1910</f>
        <v>12.249779999999999</v>
      </c>
      <c r="G1910" s="2">
        <f>'Moving Avg'!F1910</f>
        <v>12.252875000000003</v>
      </c>
      <c r="H1910" s="2">
        <f>'Moving Avg'!G1910</f>
        <v>12.121612000000006</v>
      </c>
      <c r="I1910" s="2">
        <f>'Moving Avg'!H1910</f>
        <v>12.788509999999985</v>
      </c>
      <c r="J1910" s="17" t="str">
        <f>OBV!F1910</f>
        <v>BULLISH</v>
      </c>
      <c r="K1910" s="17" t="str">
        <f>OBV!G1910</f>
        <v>NEUTRAL</v>
      </c>
      <c r="L1910" s="17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12.2281</v>
      </c>
      <c r="C1911" s="2">
        <f>RSI!I1911</f>
        <v>51.768412935674647</v>
      </c>
      <c r="D1911" s="2">
        <f>MACD!E1911</f>
        <v>3.4967608407903583E-2</v>
      </c>
      <c r="E1911" s="2">
        <f>MACD!F1911</f>
        <v>-2.0832534998389803E-3</v>
      </c>
      <c r="F1911" s="2">
        <f>'Moving Avg'!D1911</f>
        <v>12.242039999999999</v>
      </c>
      <c r="G1911" s="2">
        <f>'Moving Avg'!F1911</f>
        <v>12.262160000000003</v>
      </c>
      <c r="H1911" s="2">
        <f>'Moving Avg'!G1911</f>
        <v>12.134150000000004</v>
      </c>
      <c r="I1911" s="2">
        <f>'Moving Avg'!H1911</f>
        <v>12.780855999999982</v>
      </c>
      <c r="J1911" s="17" t="str">
        <f>OBV!F1911</f>
        <v>BEARISH</v>
      </c>
      <c r="K1911" s="17" t="str">
        <f>OBV!G1911</f>
        <v>NEUTRAL</v>
      </c>
      <c r="L1911" s="17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12.3055</v>
      </c>
      <c r="C1912" s="2">
        <f>RSI!I1912</f>
        <v>57.732432618402676</v>
      </c>
      <c r="D1912" s="2">
        <f>MACD!E1912</f>
        <v>2.5216262749795604E-2</v>
      </c>
      <c r="E1912" s="2">
        <f>MACD!F1912</f>
        <v>3.3766497500879369E-3</v>
      </c>
      <c r="F1912" s="2">
        <f>'Moving Avg'!D1912</f>
        <v>12.25752</v>
      </c>
      <c r="G1912" s="2">
        <f>'Moving Avg'!F1912</f>
        <v>12.266030000000002</v>
      </c>
      <c r="H1912" s="2">
        <f>'Moving Avg'!G1912</f>
        <v>12.149628000000005</v>
      </c>
      <c r="I1912" s="2">
        <f>'Moving Avg'!H1912</f>
        <v>12.773625999999981</v>
      </c>
      <c r="J1912" s="17" t="str">
        <f>OBV!F1912</f>
        <v>BULLISH</v>
      </c>
      <c r="K1912" s="17" t="str">
        <f>OBV!G1912</f>
        <v>NEUTRAL</v>
      </c>
      <c r="L1912" s="17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12.2668</v>
      </c>
      <c r="C1913" s="2">
        <f>RSI!I1913</f>
        <v>54.128410270162163</v>
      </c>
      <c r="D1913" s="2">
        <f>MACD!E1913</f>
        <v>1.9273570137317009E-2</v>
      </c>
      <c r="E1913" s="2">
        <f>MACD!F1913</f>
        <v>6.5560338275337509E-3</v>
      </c>
      <c r="F1913" s="2">
        <f>'Moving Avg'!D1913</f>
        <v>12.251320000000002</v>
      </c>
      <c r="G1913" s="2">
        <f>'Moving Avg'!F1913</f>
        <v>12.271835000000001</v>
      </c>
      <c r="H1913" s="2">
        <f>'Moving Avg'!G1913</f>
        <v>12.161236000000004</v>
      </c>
      <c r="I1913" s="2">
        <f>'Moving Avg'!H1913</f>
        <v>12.766239499999982</v>
      </c>
      <c r="J1913" s="17" t="str">
        <f>OBV!F1913</f>
        <v>BULLISH</v>
      </c>
      <c r="K1913" s="17" t="str">
        <f>OBV!G1913</f>
        <v>NEUTRAL</v>
      </c>
      <c r="L1913" s="17" t="str">
        <f>OBV!H1913</f>
        <v>BULLISH DIVERGENCE</v>
      </c>
    </row>
    <row r="1914" spans="1:12" ht="13.5" x14ac:dyDescent="0.25">
      <c r="A1914" s="3">
        <f>RSI!A1914</f>
        <v>44797</v>
      </c>
      <c r="B1914" s="2">
        <f>RSI!B1914</f>
        <v>12.3055</v>
      </c>
      <c r="C1914" s="2">
        <f>RSI!I1914</f>
        <v>57.018017058102863</v>
      </c>
      <c r="D1914" s="2">
        <f>MACD!E1914</f>
        <v>1.1090280254183682E-2</v>
      </c>
      <c r="E1914" s="2">
        <f>MACD!F1914</f>
        <v>7.4628831128637375E-3</v>
      </c>
      <c r="F1914" s="2">
        <f>'Moving Avg'!D1914</f>
        <v>12.2668</v>
      </c>
      <c r="G1914" s="2">
        <f>'Moving Avg'!F1914</f>
        <v>12.269900000000002</v>
      </c>
      <c r="H1914" s="2">
        <f>'Moving Avg'!G1914</f>
        <v>12.173618000000001</v>
      </c>
      <c r="I1914" s="2">
        <f>'Moving Avg'!H1914</f>
        <v>12.759046499999979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12.53</v>
      </c>
      <c r="C1915" s="2">
        <f>RSI!I1915</f>
        <v>69.156184372859457</v>
      </c>
      <c r="D1915" s="2">
        <f>MACD!E1915</f>
        <v>-1.2959195070257223E-2</v>
      </c>
      <c r="E1915" s="2">
        <f>MACD!F1915</f>
        <v>3.3784674762395452E-3</v>
      </c>
      <c r="F1915" s="2">
        <f>'Moving Avg'!D1915</f>
        <v>12.32718</v>
      </c>
      <c r="G1915" s="2">
        <f>'Moving Avg'!F1915</f>
        <v>12.281125000000001</v>
      </c>
      <c r="H1915" s="2">
        <f>'Moving Avg'!G1915</f>
        <v>12.182752000000002</v>
      </c>
      <c r="I1915" s="2">
        <f>'Moving Avg'!H1915</f>
        <v>12.75301299999998</v>
      </c>
      <c r="J1915" s="17" t="str">
        <f>OBV!F1915</f>
        <v>BULLISH</v>
      </c>
      <c r="K1915" s="17" t="str">
        <f>OBV!G1915</f>
        <v>NEUTRAL</v>
      </c>
      <c r="L1915" s="17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12.4526</v>
      </c>
      <c r="C1916" s="2">
        <f>RSI!I1916</f>
        <v>62.593175987842798</v>
      </c>
      <c r="D1916" s="2">
        <f>MACD!E1916</f>
        <v>-2.3406969810828571E-2</v>
      </c>
      <c r="E1916" s="2">
        <f>MACD!F1916</f>
        <v>-1.9786199811740778E-3</v>
      </c>
      <c r="F1916" s="2">
        <f>'Moving Avg'!D1916</f>
        <v>12.37208</v>
      </c>
      <c r="G1916" s="2">
        <f>'Moving Avg'!F1916</f>
        <v>12.285385000000002</v>
      </c>
      <c r="H1916" s="2">
        <f>'Moving Avg'!G1916</f>
        <v>12.188789999999999</v>
      </c>
      <c r="I1916" s="2">
        <f>'Moving Avg'!H1916</f>
        <v>12.746592499999981</v>
      </c>
      <c r="J1916" s="17" t="str">
        <f>OBV!F1916</f>
        <v>BULLISH</v>
      </c>
      <c r="K1916" s="17" t="str">
        <f>OBV!G1916</f>
        <v>NEUTRAL</v>
      </c>
      <c r="L1916" s="17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12.344200000000001</v>
      </c>
      <c r="C1917" s="2">
        <f>RSI!I1917</f>
        <v>54.75573074241499</v>
      </c>
      <c r="D1917" s="2">
        <f>MACD!E1917</f>
        <v>-3.1367397658160101E-2</v>
      </c>
      <c r="E1917" s="2">
        <f>MACD!F1917</f>
        <v>-7.8563755165712828E-3</v>
      </c>
      <c r="F1917" s="2">
        <f>'Moving Avg'!D1917</f>
        <v>12.37982</v>
      </c>
      <c r="G1917" s="2">
        <f>'Moving Avg'!F1917</f>
        <v>12.28693</v>
      </c>
      <c r="H1917" s="2">
        <f>'Moving Avg'!G1917</f>
        <v>12.192969999999997</v>
      </c>
      <c r="I1917" s="2">
        <f>'Moving Avg'!H1917</f>
        <v>12.739592999999982</v>
      </c>
      <c r="J1917" s="17" t="str">
        <f>OBV!F1917</f>
        <v>BULLISH</v>
      </c>
      <c r="K1917" s="17" t="str">
        <f>OBV!G1917</f>
        <v>NEUTRAL</v>
      </c>
      <c r="L1917" s="17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12.382899999999999</v>
      </c>
      <c r="C1918" s="2">
        <f>RSI!I1918</f>
        <v>56.833789494146103</v>
      </c>
      <c r="D1918" s="2">
        <f>MACD!E1918</f>
        <v>-3.0713403548142892E-2</v>
      </c>
      <c r="E1918" s="2">
        <f>MACD!F1918</f>
        <v>-1.2427781122885607E-2</v>
      </c>
      <c r="F1918" s="2">
        <f>'Moving Avg'!D1918</f>
        <v>12.403040000000001</v>
      </c>
      <c r="G1918" s="2">
        <f>'Moving Avg'!F1918</f>
        <v>12.292735</v>
      </c>
      <c r="H1918" s="2">
        <f>'Moving Avg'!G1918</f>
        <v>12.199161999999994</v>
      </c>
      <c r="I1918" s="2">
        <f>'Moving Avg'!H1918</f>
        <v>12.732897999999979</v>
      </c>
      <c r="J1918" s="17" t="str">
        <f>OBV!F1918</f>
        <v>BULLISH</v>
      </c>
      <c r="K1918" s="17" t="str">
        <f>OBV!G1918</f>
        <v>NEUTRAL</v>
      </c>
      <c r="L1918" s="17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12.382899999999999</v>
      </c>
      <c r="C1919" s="2">
        <f>RSI!I1919</f>
        <v>56.833789494146096</v>
      </c>
      <c r="D1919" s="2">
        <f>MACD!E1919</f>
        <v>-4.1543882196439341E-2</v>
      </c>
      <c r="E1919" s="2">
        <f>MACD!F1919</f>
        <v>-1.8251001337596356E-2</v>
      </c>
      <c r="F1919" s="2">
        <f>'Moving Avg'!D1919</f>
        <v>12.418519999999999</v>
      </c>
      <c r="G1919" s="2">
        <f>'Moving Avg'!F1919</f>
        <v>12.296605</v>
      </c>
      <c r="H1919" s="2">
        <f>'Moving Avg'!G1919</f>
        <v>12.206591999999993</v>
      </c>
      <c r="I1919" s="2">
        <f>'Moving Avg'!H1919</f>
        <v>12.726017999999979</v>
      </c>
      <c r="J1919" s="17" t="str">
        <f>OBV!F1919</f>
        <v>BULLISH</v>
      </c>
      <c r="K1919" s="17" t="str">
        <f>OBV!G1919</f>
        <v>NEUTRAL</v>
      </c>
      <c r="L1919" s="17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12.382899999999999</v>
      </c>
      <c r="C1920" s="2">
        <f>RSI!I1920</f>
        <v>56.833789494146096</v>
      </c>
      <c r="D1920" s="2">
        <f>MACD!E1920</f>
        <v>-5.1319967949989831E-2</v>
      </c>
      <c r="E1920" s="2">
        <f>MACD!F1920</f>
        <v>-2.4864794660075053E-2</v>
      </c>
      <c r="F1920" s="2">
        <f>'Moving Avg'!D1920</f>
        <v>12.389099999999999</v>
      </c>
      <c r="G1920" s="2">
        <f>'Moving Avg'!F1920</f>
        <v>12.300474999999999</v>
      </c>
      <c r="H1920" s="2">
        <f>'Moving Avg'!G1920</f>
        <v>12.210461999999993</v>
      </c>
      <c r="I1920" s="2">
        <f>'Moving Avg'!H1920</f>
        <v>12.71913799999998</v>
      </c>
      <c r="J1920" s="17" t="str">
        <f>OBV!F1920</f>
        <v>BEARISH</v>
      </c>
      <c r="K1920" s="17" t="str">
        <f>OBV!G1920</f>
        <v>NEUTRAL</v>
      </c>
      <c r="L1920" s="17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12.382899999999999</v>
      </c>
      <c r="C1921" s="2">
        <f>RSI!I1921</f>
        <v>56.833789494146096</v>
      </c>
      <c r="D1921" s="2">
        <f>MACD!E1921</f>
        <v>-6.0158554019579924E-2</v>
      </c>
      <c r="E1921" s="2">
        <f>MACD!F1921</f>
        <v>-3.192354653197603E-2</v>
      </c>
      <c r="F1921" s="2">
        <f>'Moving Avg'!D1921</f>
        <v>12.375159999999999</v>
      </c>
      <c r="G1921" s="2">
        <f>'Moving Avg'!F1921</f>
        <v>12.306279999999999</v>
      </c>
      <c r="H1921" s="2">
        <f>'Moving Avg'!G1921</f>
        <v>12.21433199999999</v>
      </c>
      <c r="I1921" s="2">
        <f>'Moving Avg'!H1921</f>
        <v>12.712368999999981</v>
      </c>
      <c r="J1921" s="17" t="str">
        <f>OBV!F1921</f>
        <v>BEARISH</v>
      </c>
      <c r="K1921" s="17" t="str">
        <f>OBV!G1921</f>
        <v>NEUTRAL</v>
      </c>
      <c r="L1921" s="17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12.382899999999999</v>
      </c>
      <c r="C1922" s="2">
        <f>RSI!I1922</f>
        <v>56.833789494146096</v>
      </c>
      <c r="D1922" s="2">
        <f>MACD!E1922</f>
        <v>-5.6254214854508433E-2</v>
      </c>
      <c r="E1922" s="2">
        <f>MACD!F1922</f>
        <v>-3.6789680196482516E-2</v>
      </c>
      <c r="F1922" s="2">
        <f>'Moving Avg'!D1922</f>
        <v>12.382899999999999</v>
      </c>
      <c r="G1922" s="2">
        <f>'Moving Avg'!F1922</f>
        <v>12.314019999999999</v>
      </c>
      <c r="H1922" s="2">
        <f>'Moving Avg'!G1922</f>
        <v>12.21773799999999</v>
      </c>
      <c r="I1922" s="2">
        <f>'Moving Avg'!H1922</f>
        <v>12.705562999999984</v>
      </c>
      <c r="J1922" s="17" t="str">
        <f>OBV!F1922</f>
        <v>BEARISH</v>
      </c>
      <c r="K1922" s="17" t="str">
        <f>OBV!G1922</f>
        <v>NEUTRAL</v>
      </c>
      <c r="L1922" s="17" t="str">
        <f>OBV!H1922</f>
        <v>BEARISH DIVERGENCE</v>
      </c>
    </row>
    <row r="1923" spans="1:12" ht="13.5" x14ac:dyDescent="0.25">
      <c r="A1923" s="3">
        <f>RSI!A1923</f>
        <v>44810</v>
      </c>
      <c r="B1923" s="2">
        <f>RSI!B1923</f>
        <v>12.344200000000001</v>
      </c>
      <c r="C1923" s="2">
        <f>RSI!I1923</f>
        <v>53.288504191399518</v>
      </c>
      <c r="D1923" s="2">
        <f>MACD!E1923</f>
        <v>-5.6523416763873513E-2</v>
      </c>
      <c r="E1923" s="2">
        <f>MACD!F1923</f>
        <v>-4.0736427509960718E-2</v>
      </c>
      <c r="F1923" s="2">
        <f>'Moving Avg'!D1923</f>
        <v>12.375159999999999</v>
      </c>
      <c r="G1923" s="2">
        <f>'Moving Avg'!F1923</f>
        <v>12.319825000000002</v>
      </c>
      <c r="H1923" s="2">
        <f>'Moving Avg'!G1923</f>
        <v>12.220987999999991</v>
      </c>
      <c r="I1923" s="2">
        <f>'Moving Avg'!H1923</f>
        <v>12.698489499999985</v>
      </c>
      <c r="J1923" s="17" t="str">
        <f>OBV!F1923</f>
        <v>BULLISH</v>
      </c>
      <c r="K1923" s="17" t="str">
        <f>OBV!G1923</f>
        <v>NEUTRAL</v>
      </c>
      <c r="L1923" s="17" t="str">
        <f>OBV!H1923</f>
        <v>BULLISH DIVERGENCE</v>
      </c>
    </row>
    <row r="1924" spans="1:12" ht="13.5" x14ac:dyDescent="0.25">
      <c r="A1924" s="3">
        <f>RSI!A1924</f>
        <v>44811</v>
      </c>
      <c r="B1924" s="2">
        <f>RSI!B1924</f>
        <v>12.382899999999999</v>
      </c>
      <c r="C1924" s="2">
        <f>RSI!I1924</f>
        <v>56.228969313460006</v>
      </c>
      <c r="D1924" s="2">
        <f>MACD!E1924</f>
        <v>-5.3885060234012627E-2</v>
      </c>
      <c r="E1924" s="2">
        <f>MACD!F1924</f>
        <v>-4.3366154054771108E-2</v>
      </c>
      <c r="F1924" s="2">
        <f>'Moving Avg'!D1924</f>
        <v>12.375159999999999</v>
      </c>
      <c r="G1924" s="2">
        <f>'Moving Avg'!F1924</f>
        <v>12.327565000000002</v>
      </c>
      <c r="H1924" s="2">
        <f>'Moving Avg'!G1924</f>
        <v>12.22485799999999</v>
      </c>
      <c r="I1924" s="2">
        <f>'Moving Avg'!H1924</f>
        <v>12.691609499999986</v>
      </c>
      <c r="J1924" s="17" t="str">
        <f>OBV!F1924</f>
        <v>BEARISH</v>
      </c>
      <c r="K1924" s="17" t="str">
        <f>OBV!G1924</f>
        <v>NEUTRAL</v>
      </c>
      <c r="L1924" s="17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12.2668</v>
      </c>
      <c r="C1925" s="2">
        <f>RSI!I1925</f>
        <v>46.726045936419034</v>
      </c>
      <c r="D1925" s="2">
        <f>MACD!E1925</f>
        <v>-8.9474867677825642E-3</v>
      </c>
      <c r="E1925" s="2">
        <f>MACD!F1925</f>
        <v>-3.6482420597373402E-2</v>
      </c>
      <c r="F1925" s="2">
        <f>'Moving Avg'!D1925</f>
        <v>12.351939999999999</v>
      </c>
      <c r="G1925" s="2">
        <f>'Moving Avg'!F1925</f>
        <v>12.329500000000001</v>
      </c>
      <c r="H1925" s="2">
        <f>'Moving Avg'!G1925</f>
        <v>12.227179999999992</v>
      </c>
      <c r="I1925" s="2">
        <f>'Moving Avg'!H1925</f>
        <v>12.684148999999984</v>
      </c>
      <c r="J1925" s="17" t="str">
        <f>OBV!F1925</f>
        <v>BEARISH</v>
      </c>
      <c r="K1925" s="17" t="str">
        <f>OBV!G1925</f>
        <v>NEUTRAL</v>
      </c>
      <c r="L1925" s="17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12.235900000000001</v>
      </c>
      <c r="C1926" s="2">
        <f>RSI!I1926</f>
        <v>44.567191717327809</v>
      </c>
      <c r="D1926" s="2">
        <f>MACD!E1926</f>
        <v>1.9742606252970418E-2</v>
      </c>
      <c r="E1926" s="2">
        <f>MACD!F1926</f>
        <v>-2.523741522730464E-2</v>
      </c>
      <c r="F1926" s="2">
        <f>'Moving Avg'!D1926</f>
        <v>12.32254</v>
      </c>
      <c r="G1926" s="2">
        <f>'Moving Avg'!F1926</f>
        <v>12.327955000000003</v>
      </c>
      <c r="H1926" s="2">
        <f>'Moving Avg'!G1926</f>
        <v>12.22826399999999</v>
      </c>
      <c r="I1926" s="2">
        <f>'Moving Avg'!H1926</f>
        <v>12.676533999999982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12.2668</v>
      </c>
      <c r="C1927" s="2">
        <f>RSI!I1927</f>
        <v>47.194598505013225</v>
      </c>
      <c r="D1927" s="2">
        <f>MACD!E1927</f>
        <v>2.5499316098256841E-2</v>
      </c>
      <c r="E1927" s="2">
        <f>MACD!F1927</f>
        <v>-1.5090068962192345E-2</v>
      </c>
      <c r="F1927" s="2">
        <f>'Moving Avg'!D1927</f>
        <v>12.29932</v>
      </c>
      <c r="G1927" s="2">
        <f>'Moving Avg'!F1927</f>
        <v>12.329890000000001</v>
      </c>
      <c r="H1927" s="2">
        <f>'Moving Avg'!G1927</f>
        <v>12.232907999999991</v>
      </c>
      <c r="I1927" s="2">
        <f>'Moving Avg'!H1927</f>
        <v>12.669443499999984</v>
      </c>
      <c r="J1927" s="17" t="str">
        <f>OBV!F1927</f>
        <v>BEARISH</v>
      </c>
      <c r="K1927" s="17" t="str">
        <f>OBV!G1927</f>
        <v>NEUTRAL</v>
      </c>
      <c r="L1927" s="17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12.29</v>
      </c>
      <c r="C1928" s="2">
        <f>RSI!I1928</f>
        <v>49.14363486872405</v>
      </c>
      <c r="D1928" s="2">
        <f>MACD!E1928</f>
        <v>3.4836347275067681E-2</v>
      </c>
      <c r="E1928" s="2">
        <f>MACD!F1928</f>
        <v>-5.1047857147403395E-3</v>
      </c>
      <c r="F1928" s="2">
        <f>'Moving Avg'!D1928</f>
        <v>12.28848</v>
      </c>
      <c r="G1928" s="2">
        <f>'Moving Avg'!F1928</f>
        <v>12.329499999999999</v>
      </c>
      <c r="H1928" s="2">
        <f>'Moving Avg'!G1928</f>
        <v>12.235693999999992</v>
      </c>
      <c r="I1928" s="2">
        <f>'Moving Avg'!H1928</f>
        <v>12.662468999999982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12.2668</v>
      </c>
      <c r="C1929" s="2">
        <f>RSI!I1929</f>
        <v>47.264901981084904</v>
      </c>
      <c r="D1929" s="2">
        <f>MACD!E1929</f>
        <v>4.4531897658321995E-2</v>
      </c>
      <c r="E1929" s="2">
        <f>MACD!F1929</f>
        <v>4.8225509598721272E-3</v>
      </c>
      <c r="F1929" s="2">
        <f>'Moving Avg'!D1929</f>
        <v>12.265260000000001</v>
      </c>
      <c r="G1929" s="2">
        <f>'Moving Avg'!F1929</f>
        <v>12.331435000000001</v>
      </c>
      <c r="H1929" s="2">
        <f>'Moving Avg'!G1929</f>
        <v>12.239563999999994</v>
      </c>
      <c r="I1929" s="2">
        <f>'Moving Avg'!H1929</f>
        <v>12.655415499999982</v>
      </c>
      <c r="J1929" s="17" t="str">
        <f>OBV!F1929</f>
        <v>BEARISH</v>
      </c>
      <c r="K1929" s="17" t="str">
        <f>OBV!G1929</f>
        <v>NEUTRAL</v>
      </c>
      <c r="L1929" s="17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12.2746</v>
      </c>
      <c r="C1930" s="2">
        <f>RSI!I1930</f>
        <v>47.984879069070381</v>
      </c>
      <c r="D1930" s="2">
        <f>MACD!E1930</f>
        <v>5.2365939723170385E-2</v>
      </c>
      <c r="E1930" s="2">
        <f>MACD!F1930</f>
        <v>1.433122871253178E-2</v>
      </c>
      <c r="F1930" s="2">
        <f>'Moving Avg'!D1930</f>
        <v>12.266819999999999</v>
      </c>
      <c r="G1930" s="2">
        <f>'Moving Avg'!F1930</f>
        <v>12.333759999999998</v>
      </c>
      <c r="H1930" s="2">
        <f>'Moving Avg'!G1930</f>
        <v>12.242969999999993</v>
      </c>
      <c r="I1930" s="2">
        <f>'Moving Avg'!H1930</f>
        <v>12.648400999999984</v>
      </c>
      <c r="J1930" s="17" t="str">
        <f>OBV!F1930</f>
        <v>BEARISH</v>
      </c>
      <c r="K1930" s="17" t="str">
        <f>OBV!G1930</f>
        <v>NEUTRAL</v>
      </c>
      <c r="L1930" s="17" t="str">
        <f>OBV!H1930</f>
        <v>BEARISH DIVERGENCE</v>
      </c>
    </row>
    <row r="1931" spans="1:12" ht="13.5" x14ac:dyDescent="0.25">
      <c r="A1931" s="3">
        <f>RSI!A1931</f>
        <v>44820</v>
      </c>
      <c r="B1931" s="2">
        <f>RSI!B1931</f>
        <v>12.297800000000001</v>
      </c>
      <c r="C1931" s="2">
        <f>RSI!I1931</f>
        <v>50.16428283198475</v>
      </c>
      <c r="D1931" s="2">
        <f>MACD!E1931</f>
        <v>5.7422628637532114E-2</v>
      </c>
      <c r="E1931" s="2">
        <f>MACD!F1931</f>
        <v>2.2949508697531849E-2</v>
      </c>
      <c r="F1931" s="2">
        <f>'Moving Avg'!D1931</f>
        <v>12.279199999999999</v>
      </c>
      <c r="G1931" s="2">
        <f>'Moving Avg'!F1931</f>
        <v>12.337244999999999</v>
      </c>
      <c r="H1931" s="2">
        <f>'Moving Avg'!G1931</f>
        <v>12.249781999999996</v>
      </c>
      <c r="I1931" s="2">
        <f>'Moving Avg'!H1931</f>
        <v>12.641835499999987</v>
      </c>
      <c r="J1931" s="17" t="str">
        <f>OBV!F1931</f>
        <v>BULLISH</v>
      </c>
      <c r="K1931" s="17" t="str">
        <f>OBV!G1931</f>
        <v>NEUTRAL</v>
      </c>
      <c r="L1931" s="17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12.29</v>
      </c>
      <c r="C1932" s="2">
        <f>RSI!I1932</f>
        <v>49.414638931962088</v>
      </c>
      <c r="D1932" s="2">
        <f>MACD!E1932</f>
        <v>6.2277611363741769E-2</v>
      </c>
      <c r="E1932" s="2">
        <f>MACD!F1932</f>
        <v>3.0815129230773834E-2</v>
      </c>
      <c r="F1932" s="2">
        <f>'Moving Avg'!D1932</f>
        <v>12.283840000000001</v>
      </c>
      <c r="G1932" s="2">
        <f>'Moving Avg'!F1932</f>
        <v>12.336469999999998</v>
      </c>
      <c r="H1932" s="2">
        <f>'Moving Avg'!G1932</f>
        <v>12.256437999999996</v>
      </c>
      <c r="I1932" s="2">
        <f>'Moving Avg'!H1932</f>
        <v>12.635267999999982</v>
      </c>
      <c r="J1932" s="17" t="str">
        <f>OBV!F1932</f>
        <v>BULLISH</v>
      </c>
      <c r="K1932" s="17" t="str">
        <f>OBV!G1932</f>
        <v>NEUTRAL</v>
      </c>
      <c r="L1932" s="17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12.29</v>
      </c>
      <c r="C1933" s="2">
        <f>RSI!I1933</f>
        <v>49.414638931962095</v>
      </c>
      <c r="D1933" s="2">
        <f>MACD!E1933</f>
        <v>6.0476499694946284E-2</v>
      </c>
      <c r="E1933" s="2">
        <f>MACD!F1933</f>
        <v>3.6747403323608326E-2</v>
      </c>
      <c r="F1933" s="2">
        <f>'Moving Avg'!D1933</f>
        <v>12.28384</v>
      </c>
      <c r="G1933" s="2">
        <f>'Moving Avg'!F1933</f>
        <v>12.337629999999999</v>
      </c>
      <c r="H1933" s="2">
        <f>'Moving Avg'!G1933</f>
        <v>12.259997999999996</v>
      </c>
      <c r="I1933" s="2">
        <f>'Moving Avg'!H1933</f>
        <v>12.629033499999986</v>
      </c>
      <c r="J1933" s="17" t="str">
        <f>OBV!F1933</f>
        <v>BULLISH</v>
      </c>
      <c r="K1933" s="17" t="str">
        <f>OBV!G1933</f>
        <v>NEUTRAL</v>
      </c>
      <c r="L1933" s="17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12.29</v>
      </c>
      <c r="C1934" s="2">
        <f>RSI!I1934</f>
        <v>49.414638931962095</v>
      </c>
      <c r="D1934" s="2">
        <f>MACD!E1934</f>
        <v>6.494769141090373E-2</v>
      </c>
      <c r="E1934" s="2">
        <f>MACD!F1934</f>
        <v>4.2387460941067406E-2</v>
      </c>
      <c r="F1934" s="2">
        <f>'Moving Avg'!D1934</f>
        <v>12.28848</v>
      </c>
      <c r="G1934" s="2">
        <f>'Moving Avg'!F1934</f>
        <v>12.336854999999996</v>
      </c>
      <c r="H1934" s="2">
        <f>'Moving Avg'!G1934</f>
        <v>12.263557999999996</v>
      </c>
      <c r="I1934" s="2">
        <f>'Moving Avg'!H1934</f>
        <v>12.622798999999985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12.29</v>
      </c>
      <c r="C1935" s="2">
        <f>RSI!I1935</f>
        <v>49.414638931962095</v>
      </c>
      <c r="D1935" s="2">
        <f>MACD!E1935</f>
        <v>5.0907768209322413E-2</v>
      </c>
      <c r="E1935" s="2">
        <f>MACD!F1935</f>
        <v>4.4091522394718405E-2</v>
      </c>
      <c r="F1935" s="2">
        <f>'Moving Avg'!D1935</f>
        <v>12.29156</v>
      </c>
      <c r="G1935" s="2">
        <f>'Moving Avg'!F1935</f>
        <v>12.324854999999996</v>
      </c>
      <c r="H1935" s="2">
        <f>'Moving Avg'!G1935</f>
        <v>12.267891999999994</v>
      </c>
      <c r="I1935" s="2">
        <f>'Moving Avg'!H1935</f>
        <v>12.616194499999983</v>
      </c>
      <c r="J1935" s="17" t="str">
        <f>OBV!F1935</f>
        <v>BEARISH</v>
      </c>
      <c r="K1935" s="17" t="str">
        <f>OBV!G1935</f>
        <v>NEUTRAL</v>
      </c>
      <c r="L1935" s="17" t="str">
        <f>OBV!H1935</f>
        <v>BEARISH DIVERGENCE</v>
      </c>
    </row>
    <row r="1936" spans="1:12" ht="13.5" x14ac:dyDescent="0.25">
      <c r="A1936" s="3">
        <f>RSI!A1936</f>
        <v>44827</v>
      </c>
      <c r="B1936" s="2">
        <f>RSI!B1936</f>
        <v>12.181699999999999</v>
      </c>
      <c r="C1936" s="2">
        <f>RSI!I1936</f>
        <v>38.632871093498174</v>
      </c>
      <c r="D1936" s="2">
        <f>MACD!E1936</f>
        <v>4.2331671476352639E-2</v>
      </c>
      <c r="E1936" s="2">
        <f>MACD!F1936</f>
        <v>4.3739552211045252E-2</v>
      </c>
      <c r="F1936" s="2">
        <f>'Moving Avg'!D1936</f>
        <v>12.268339999999998</v>
      </c>
      <c r="G1936" s="2">
        <f>'Moving Avg'!F1936</f>
        <v>12.311309999999997</v>
      </c>
      <c r="H1936" s="2">
        <f>'Moving Avg'!G1936</f>
        <v>12.270059999999996</v>
      </c>
      <c r="I1936" s="2">
        <f>'Moving Avg'!H1936</f>
        <v>12.609048499999986</v>
      </c>
      <c r="J1936" s="17" t="str">
        <f>OBV!F1936</f>
        <v>BEARISH</v>
      </c>
      <c r="K1936" s="17" t="str">
        <f>OBV!G1936</f>
        <v>NEUTRAL</v>
      </c>
      <c r="L1936" s="17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12.181699999999999</v>
      </c>
      <c r="C1937" s="2">
        <f>RSI!I1937</f>
        <v>38.632871093498174</v>
      </c>
      <c r="D1937" s="2">
        <f>MACD!E1937</f>
        <v>4.0501605130277341E-2</v>
      </c>
      <c r="E1937" s="2">
        <f>MACD!F1937</f>
        <v>4.3091962794891671E-2</v>
      </c>
      <c r="F1937" s="2">
        <f>'Moving Avg'!D1937</f>
        <v>12.24668</v>
      </c>
      <c r="G1937" s="2">
        <f>'Moving Avg'!F1937</f>
        <v>12.303184999999999</v>
      </c>
      <c r="H1937" s="2">
        <f>'Moving Avg'!G1937</f>
        <v>12.273619999999996</v>
      </c>
      <c r="I1937" s="2">
        <f>'Moving Avg'!H1937</f>
        <v>12.601976499999987</v>
      </c>
      <c r="J1937" s="17" t="str">
        <f>OBV!F1937</f>
        <v>BEARISH</v>
      </c>
      <c r="K1937" s="17" t="str">
        <f>OBV!G1937</f>
        <v>NEUTRAL</v>
      </c>
      <c r="L1937" s="17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11.926299999999999</v>
      </c>
      <c r="C1938" s="2">
        <f>RSI!I1938</f>
        <v>24.194612340337756</v>
      </c>
      <c r="D1938" s="2">
        <f>MACD!E1938</f>
        <v>6.2063785569902663E-2</v>
      </c>
      <c r="E1938" s="2">
        <f>MACD!F1938</f>
        <v>4.6886327349893869E-2</v>
      </c>
      <c r="F1938" s="2">
        <f>'Moving Avg'!D1938</f>
        <v>12.173939999999998</v>
      </c>
      <c r="G1938" s="2">
        <f>'Moving Avg'!F1938</f>
        <v>12.280354999999998</v>
      </c>
      <c r="H1938" s="2">
        <f>'Moving Avg'!G1938</f>
        <v>12.270987999999997</v>
      </c>
      <c r="I1938" s="2">
        <f>'Moving Avg'!H1938</f>
        <v>12.593849499999987</v>
      </c>
      <c r="J1938" s="17" t="str">
        <f>OBV!F1938</f>
        <v>BEARISH</v>
      </c>
      <c r="K1938" s="17" t="str">
        <f>OBV!G1938</f>
        <v>NEUTRAL</v>
      </c>
      <c r="L1938" s="17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11.7638</v>
      </c>
      <c r="C1939" s="2">
        <f>RSI!I1939</f>
        <v>19.262005561829</v>
      </c>
      <c r="D1939" s="2">
        <f>MACD!E1939</f>
        <v>9.0862487788186286E-2</v>
      </c>
      <c r="E1939" s="2">
        <f>MACD!F1939</f>
        <v>5.5681559437552354E-2</v>
      </c>
      <c r="F1939" s="2">
        <f>'Moving Avg'!D1939</f>
        <v>12.068699999999998</v>
      </c>
      <c r="G1939" s="2">
        <f>'Moving Avg'!F1939</f>
        <v>12.2494</v>
      </c>
      <c r="H1939" s="2">
        <f>'Moving Avg'!G1939</f>
        <v>12.265571999999995</v>
      </c>
      <c r="I1939" s="2">
        <f>'Moving Avg'!H1939</f>
        <v>12.58490999999999</v>
      </c>
      <c r="J1939" s="17" t="str">
        <f>OBV!F1939</f>
        <v>BEARISH</v>
      </c>
      <c r="K1939" s="17" t="str">
        <f>OBV!G1939</f>
        <v>WEAK</v>
      </c>
      <c r="L1939" s="17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12.0733</v>
      </c>
      <c r="C1940" s="2">
        <f>RSI!I1940</f>
        <v>43.068769649990863</v>
      </c>
      <c r="D1940" s="2">
        <f>MACD!E1940</f>
        <v>9.6396371431705319E-2</v>
      </c>
      <c r="E1940" s="2">
        <f>MACD!F1940</f>
        <v>6.3824521836382944E-2</v>
      </c>
      <c r="F1940" s="2">
        <f>'Moving Avg'!D1940</f>
        <v>12.025360000000001</v>
      </c>
      <c r="G1940" s="2">
        <f>'Moving Avg'!F1940</f>
        <v>12.233919999999999</v>
      </c>
      <c r="H1940" s="2">
        <f>'Moving Avg'!G1940</f>
        <v>12.266345999999997</v>
      </c>
      <c r="I1940" s="2">
        <f>'Moving Avg'!H1940</f>
        <v>12.577517999999991</v>
      </c>
      <c r="J1940" s="17" t="str">
        <f>OBV!F1940</f>
        <v>BEARISH</v>
      </c>
      <c r="K1940" s="17" t="str">
        <f>OBV!G1940</f>
        <v>NEUTRAL</v>
      </c>
      <c r="L1940" s="17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12.0037</v>
      </c>
      <c r="C1941" s="2">
        <f>RSI!I1941</f>
        <v>40.198235789662817</v>
      </c>
      <c r="D1941" s="2">
        <f>MACD!E1941</f>
        <v>0.11065230452640762</v>
      </c>
      <c r="E1941" s="2">
        <f>MACD!F1941</f>
        <v>7.3190078374387887E-2</v>
      </c>
      <c r="F1941" s="2">
        <f>'Moving Avg'!D1941</f>
        <v>11.98976</v>
      </c>
      <c r="G1941" s="2">
        <f>'Moving Avg'!F1941</f>
        <v>12.21496</v>
      </c>
      <c r="H1941" s="2">
        <f>'Moving Avg'!G1941</f>
        <v>12.265571999999997</v>
      </c>
      <c r="I1941" s="2">
        <f>'Moving Avg'!H1941</f>
        <v>12.569851999999994</v>
      </c>
      <c r="J1941" s="17" t="str">
        <f>OBV!F1941</f>
        <v>BEARISH</v>
      </c>
      <c r="K1941" s="17" t="str">
        <f>OBV!G1941</f>
        <v>NEUTRAL</v>
      </c>
      <c r="L1941" s="17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11.995900000000001</v>
      </c>
      <c r="C1942" s="2">
        <f>RSI!I1942</f>
        <v>39.877462813296063</v>
      </c>
      <c r="D1942" s="2">
        <f>MACD!E1942</f>
        <v>0.12328983268292504</v>
      </c>
      <c r="E1942" s="2">
        <f>MACD!F1942</f>
        <v>8.3210029236095329E-2</v>
      </c>
      <c r="F1942" s="2">
        <f>'Moving Avg'!D1942</f>
        <v>11.9526</v>
      </c>
      <c r="G1942" s="2">
        <f>'Moving Avg'!F1942</f>
        <v>12.195609999999999</v>
      </c>
      <c r="H1942" s="2">
        <f>'Moving Avg'!G1942</f>
        <v>12.260928</v>
      </c>
      <c r="I1942" s="2">
        <f>'Moving Avg'!H1942</f>
        <v>12.562886499999996</v>
      </c>
      <c r="J1942" s="17" t="str">
        <f>OBV!F1942</f>
        <v>BEARISH</v>
      </c>
      <c r="K1942" s="17" t="str">
        <f>OBV!G1942</f>
        <v>NEUTRAL</v>
      </c>
      <c r="L1942" s="17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11.9108</v>
      </c>
      <c r="C1943" s="2">
        <f>RSI!I1943</f>
        <v>36.459112883000756</v>
      </c>
      <c r="D1943" s="2">
        <f>MACD!E1943</f>
        <v>0.14144128827355296</v>
      </c>
      <c r="E1943" s="2">
        <f>MACD!F1943</f>
        <v>9.4856281043586857E-2</v>
      </c>
      <c r="F1943" s="2">
        <f>'Moving Avg'!D1943</f>
        <v>11.9495</v>
      </c>
      <c r="G1943" s="2">
        <f>'Moving Avg'!F1943</f>
        <v>12.173939999999998</v>
      </c>
      <c r="H1943" s="2">
        <f>'Moving Avg'!G1943</f>
        <v>12.256130000000001</v>
      </c>
      <c r="I1943" s="2">
        <f>'Moving Avg'!H1943</f>
        <v>12.555680499999996</v>
      </c>
      <c r="J1943" s="17" t="str">
        <f>OBV!F1943</f>
        <v>BEARISH</v>
      </c>
      <c r="K1943" s="17" t="str">
        <f>OBV!G1943</f>
        <v>NEUTRAL</v>
      </c>
      <c r="L1943" s="17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11.7638</v>
      </c>
      <c r="C1944" s="2">
        <f>RSI!I1944</f>
        <v>31.444811300662195</v>
      </c>
      <c r="D1944" s="2">
        <f>MACD!E1944</f>
        <v>0.16926090404087013</v>
      </c>
      <c r="E1944" s="2">
        <f>MACD!F1944</f>
        <v>0.10973720564304351</v>
      </c>
      <c r="F1944" s="2">
        <f>'Moving Avg'!D1944</f>
        <v>11.9495</v>
      </c>
      <c r="G1944" s="2">
        <f>'Moving Avg'!F1944</f>
        <v>12.142984999999999</v>
      </c>
      <c r="H1944" s="2">
        <f>'Moving Avg'!G1944</f>
        <v>12.244522</v>
      </c>
      <c r="I1944" s="2">
        <f>'Moving Avg'!H1944</f>
        <v>12.547924499999999</v>
      </c>
      <c r="J1944" s="17" t="str">
        <f>OBV!F1944</f>
        <v>BEARISH</v>
      </c>
      <c r="K1944" s="17" t="str">
        <f>OBV!G1944</f>
        <v>NEUTRAL</v>
      </c>
      <c r="L1944" s="17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11.965</v>
      </c>
      <c r="C1945" s="2">
        <f>RSI!I1945</f>
        <v>42.999944522141483</v>
      </c>
      <c r="D1945" s="2">
        <f>MACD!E1945</f>
        <v>0.18022087760169292</v>
      </c>
      <c r="E1945" s="2">
        <f>MACD!F1945</f>
        <v>0.12383394003477341</v>
      </c>
      <c r="F1945" s="2">
        <f>'Moving Avg'!D1945</f>
        <v>11.92784</v>
      </c>
      <c r="G1945" s="2">
        <f>'Moving Avg'!F1945</f>
        <v>12.127894999999999</v>
      </c>
      <c r="H1945" s="2">
        <f>'Moving Avg'!G1945</f>
        <v>12.237712000000002</v>
      </c>
      <c r="I1945" s="2">
        <f>'Moving Avg'!H1945</f>
        <v>12.541507000000001</v>
      </c>
      <c r="J1945" s="17" t="str">
        <f>OBV!F1945</f>
        <v>BEARISH</v>
      </c>
      <c r="K1945" s="17" t="str">
        <f>OBV!G1945</f>
        <v>NEUTRAL</v>
      </c>
      <c r="L1945" s="17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11.779199999999999</v>
      </c>
      <c r="C1946" s="2">
        <f>RSI!I1946</f>
        <v>36.826865960084653</v>
      </c>
      <c r="D1946" s="2">
        <f>MACD!E1946</f>
        <v>0.18755908050431458</v>
      </c>
      <c r="E1946" s="2">
        <f>MACD!F1946</f>
        <v>0.13657896812868164</v>
      </c>
      <c r="F1946" s="2">
        <f>'Moving Avg'!D1946</f>
        <v>11.882940000000001</v>
      </c>
      <c r="G1946" s="2">
        <f>'Moving Avg'!F1946</f>
        <v>12.10506</v>
      </c>
      <c r="H1946" s="2">
        <f>'Moving Avg'!G1946</f>
        <v>12.225948000000001</v>
      </c>
      <c r="I1946" s="2">
        <f>'Moving Avg'!H1946</f>
        <v>12.534160500000002</v>
      </c>
      <c r="J1946" s="17" t="str">
        <f>OBV!F1946</f>
        <v>BEARISH</v>
      </c>
      <c r="K1946" s="17" t="str">
        <f>OBV!G1946</f>
        <v>NEUTRAL</v>
      </c>
      <c r="L1946" s="17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11.9572</v>
      </c>
      <c r="C1947" s="2">
        <f>RSI!I1947</f>
        <v>44.976548865815801</v>
      </c>
      <c r="D1947" s="2">
        <f>MACD!E1947</f>
        <v>0.18257266875560774</v>
      </c>
      <c r="E1947" s="2">
        <f>MACD!F1947</f>
        <v>0.14577770825406686</v>
      </c>
      <c r="F1947" s="2">
        <f>'Moving Avg'!D1947</f>
        <v>11.875200000000001</v>
      </c>
      <c r="G1947" s="2">
        <f>'Moving Avg'!F1947</f>
        <v>12.089580000000002</v>
      </c>
      <c r="H1947" s="2">
        <f>'Moving Avg'!G1947</f>
        <v>12.218826</v>
      </c>
      <c r="I1947" s="2">
        <f>'Moving Avg'!H1947</f>
        <v>12.527001500000004</v>
      </c>
      <c r="J1947" s="17" t="str">
        <f>OBV!F1947</f>
        <v>BEARISH</v>
      </c>
      <c r="K1947" s="17" t="str">
        <f>OBV!G1947</f>
        <v>NEUTRAL</v>
      </c>
      <c r="L1947" s="17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11.8644</v>
      </c>
      <c r="C1948" s="2">
        <f>RSI!I1948</f>
        <v>41.938897323846945</v>
      </c>
      <c r="D1948" s="2">
        <f>MACD!E1948</f>
        <v>0.14672550663048689</v>
      </c>
      <c r="E1948" s="2">
        <f>MACD!F1948</f>
        <v>0.14596726792935086</v>
      </c>
      <c r="F1948" s="2">
        <f>'Moving Avg'!D1948</f>
        <v>11.865919999999999</v>
      </c>
      <c r="G1948" s="2">
        <f>'Moving Avg'!F1948</f>
        <v>12.068300000000001</v>
      </c>
      <c r="H1948" s="2">
        <f>'Moving Avg'!G1948</f>
        <v>12.210778000000003</v>
      </c>
      <c r="I1948" s="2">
        <f>'Moving Avg'!H1948</f>
        <v>12.519193500000005</v>
      </c>
      <c r="J1948" s="17" t="str">
        <f>OBV!F1948</f>
        <v>BEARISH</v>
      </c>
      <c r="K1948" s="17" t="str">
        <f>OBV!G1948</f>
        <v>NEUTRAL</v>
      </c>
      <c r="L1948" s="17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11.7638</v>
      </c>
      <c r="C1949" s="2">
        <f>RSI!I1949</f>
        <v>38.873804972263159</v>
      </c>
      <c r="D1949" s="2">
        <f>MACD!E1949</f>
        <v>0.10012530261074382</v>
      </c>
      <c r="E1949" s="2">
        <f>MACD!F1949</f>
        <v>0.13679887486562947</v>
      </c>
      <c r="F1949" s="2">
        <f>'Moving Avg'!D1949</f>
        <v>11.865919999999999</v>
      </c>
      <c r="G1949" s="2">
        <f>'Moving Avg'!F1949</f>
        <v>12.043150000000001</v>
      </c>
      <c r="H1949" s="2">
        <f>'Moving Avg'!G1949</f>
        <v>12.199944000000002</v>
      </c>
      <c r="I1949" s="2">
        <f>'Moving Avg'!H1949</f>
        <v>12.510401500000008</v>
      </c>
      <c r="J1949" s="17" t="str">
        <f>OBV!F1949</f>
        <v>BEARISH</v>
      </c>
      <c r="K1949" s="17" t="str">
        <f>OBV!G1949</f>
        <v>NEUTRAL</v>
      </c>
      <c r="L1949" s="17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11.7638</v>
      </c>
      <c r="C1950" s="2">
        <f>RSI!I1950</f>
        <v>38.873804972263159</v>
      </c>
      <c r="D1950" s="2">
        <f>MACD!E1950</f>
        <v>0.11008952678204764</v>
      </c>
      <c r="E1950" s="2">
        <f>MACD!F1950</f>
        <v>0.13145700524891313</v>
      </c>
      <c r="F1950" s="2">
        <f>'Moving Avg'!D1950</f>
        <v>11.82568</v>
      </c>
      <c r="G1950" s="2">
        <f>'Moving Avg'!F1950</f>
        <v>12.017610000000001</v>
      </c>
      <c r="H1950" s="2">
        <f>'Moving Avg'!G1950</f>
        <v>12.189109999999998</v>
      </c>
      <c r="I1950" s="2">
        <f>'Moving Avg'!H1950</f>
        <v>12.502682500000008</v>
      </c>
      <c r="J1950" s="17" t="str">
        <f>OBV!F1950</f>
        <v>BEARISH</v>
      </c>
      <c r="K1950" s="17" t="str">
        <f>OBV!G1950</f>
        <v>NEUTRAL</v>
      </c>
      <c r="L1950" s="17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11.686400000000001</v>
      </c>
      <c r="C1951" s="2">
        <f>RSI!I1951</f>
        <v>36.493902238921336</v>
      </c>
      <c r="D1951" s="2">
        <f>MACD!E1951</f>
        <v>0.11519438017230499</v>
      </c>
      <c r="E1951" s="2">
        <f>MACD!F1951</f>
        <v>0.12820448023359152</v>
      </c>
      <c r="F1951" s="2">
        <f>'Moving Avg'!D1951</f>
        <v>11.807119999999999</v>
      </c>
      <c r="G1951" s="2">
        <f>'Moving Avg'!F1951</f>
        <v>11.987039999999999</v>
      </c>
      <c r="H1951" s="2">
        <f>'Moving Avg'!G1951</f>
        <v>12.177502000000002</v>
      </c>
      <c r="I1951" s="2">
        <f>'Moving Avg'!H1951</f>
        <v>12.49457650000001</v>
      </c>
      <c r="J1951" s="17" t="str">
        <f>OBV!F1951</f>
        <v>BEARISH</v>
      </c>
      <c r="K1951" s="17" t="str">
        <f>OBV!G1951</f>
        <v>NEUTRAL</v>
      </c>
      <c r="L1951" s="17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11.609</v>
      </c>
      <c r="C1952" s="2">
        <f>RSI!I1952</f>
        <v>34.236659701899583</v>
      </c>
      <c r="D1952" s="2">
        <f>MACD!E1952</f>
        <v>0.12603044046185374</v>
      </c>
      <c r="E1952" s="2">
        <f>MACD!F1952</f>
        <v>0.12776967227924396</v>
      </c>
      <c r="F1952" s="2">
        <f>'Moving Avg'!D1952</f>
        <v>11.73748</v>
      </c>
      <c r="G1952" s="2">
        <f>'Moving Avg'!F1952</f>
        <v>11.952990000000002</v>
      </c>
      <c r="H1952" s="2">
        <f>'Moving Avg'!G1952</f>
        <v>12.165120000000002</v>
      </c>
      <c r="I1952" s="2">
        <f>'Moving Avg'!H1952</f>
        <v>12.486046500000009</v>
      </c>
      <c r="J1952" s="17" t="str">
        <f>OBV!F1952</f>
        <v>BEARISH</v>
      </c>
      <c r="K1952" s="17" t="str">
        <f>OBV!G1952</f>
        <v>NEUTRAL</v>
      </c>
      <c r="L1952" s="17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11.678599999999999</v>
      </c>
      <c r="C1953" s="2">
        <f>RSI!I1953</f>
        <v>37.953130771855001</v>
      </c>
      <c r="D1953" s="2">
        <f>MACD!E1953</f>
        <v>0.11924524051250529</v>
      </c>
      <c r="E1953" s="2">
        <f>MACD!F1953</f>
        <v>0.12606478592589623</v>
      </c>
      <c r="F1953" s="2">
        <f>'Moving Avg'!D1953</f>
        <v>11.70032</v>
      </c>
      <c r="G1953" s="2">
        <f>'Moving Avg'!F1953</f>
        <v>11.922419999999999</v>
      </c>
      <c r="H1953" s="2">
        <f>'Moving Avg'!G1953</f>
        <v>12.15413</v>
      </c>
      <c r="I1953" s="2">
        <f>'Moving Avg'!H1953</f>
        <v>12.477198500000009</v>
      </c>
      <c r="J1953" s="17" t="str">
        <f>OBV!F1953</f>
        <v>BEARISH</v>
      </c>
      <c r="K1953" s="17" t="str">
        <f>OBV!G1953</f>
        <v>NEUTRAL</v>
      </c>
      <c r="L1953" s="17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11.5703</v>
      </c>
      <c r="C1954" s="2">
        <f>RSI!I1954</f>
        <v>34.669886379570613</v>
      </c>
      <c r="D1954" s="2">
        <f>MACD!E1954</f>
        <v>0.10062327199933918</v>
      </c>
      <c r="E1954" s="2">
        <f>MACD!F1954</f>
        <v>0.12097648314058483</v>
      </c>
      <c r="F1954" s="2">
        <f>'Moving Avg'!D1954</f>
        <v>11.661620000000003</v>
      </c>
      <c r="G1954" s="2">
        <f>'Moving Avg'!F1954</f>
        <v>11.886434999999999</v>
      </c>
      <c r="H1954" s="2">
        <f>'Moving Avg'!G1954</f>
        <v>12.140973999999998</v>
      </c>
      <c r="I1954" s="2">
        <f>'Moving Avg'!H1954</f>
        <v>12.467920000000008</v>
      </c>
      <c r="J1954" s="17" t="str">
        <f>OBV!F1954</f>
        <v>BEARISH</v>
      </c>
      <c r="K1954" s="17" t="str">
        <f>OBV!G1954</f>
        <v>NEUTRAL</v>
      </c>
      <c r="L1954" s="17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11.577999999999999</v>
      </c>
      <c r="C1955" s="2">
        <f>RSI!I1955</f>
        <v>35.099767929428623</v>
      </c>
      <c r="D1955" s="2">
        <f>MACD!E1955</f>
        <v>0.11747531066282058</v>
      </c>
      <c r="E1955" s="2">
        <f>MACD!F1955</f>
        <v>0.12027624864503197</v>
      </c>
      <c r="F1955" s="2">
        <f>'Moving Avg'!D1955</f>
        <v>11.624460000000003</v>
      </c>
      <c r="G1955" s="2">
        <f>'Moving Avg'!F1955</f>
        <v>11.850835</v>
      </c>
      <c r="H1955" s="2">
        <f>'Moving Avg'!G1955</f>
        <v>12.127972000000002</v>
      </c>
      <c r="I1955" s="2">
        <f>'Moving Avg'!H1955</f>
        <v>12.458865000000008</v>
      </c>
      <c r="J1955" s="17" t="str">
        <f>OBV!F1955</f>
        <v>BEARISH</v>
      </c>
      <c r="K1955" s="17" t="str">
        <f>OBV!G1955</f>
        <v>NEUTRAL</v>
      </c>
      <c r="L1955" s="17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11.531599999999999</v>
      </c>
      <c r="C1956" s="2">
        <f>RSI!I1956</f>
        <v>33.662322368798741</v>
      </c>
      <c r="D1956" s="2">
        <f>MACD!E1956</f>
        <v>0.10860240294146983</v>
      </c>
      <c r="E1956" s="2">
        <f>MACD!F1956</f>
        <v>0.11794147950431956</v>
      </c>
      <c r="F1956" s="2">
        <f>'Moving Avg'!D1956</f>
        <v>11.593500000000001</v>
      </c>
      <c r="G1956" s="2">
        <f>'Moving Avg'!F1956</f>
        <v>11.81833</v>
      </c>
      <c r="H1956" s="2">
        <f>'Moving Avg'!G1956</f>
        <v>12.113268</v>
      </c>
      <c r="I1956" s="2">
        <f>'Moving Avg'!H1956</f>
        <v>12.449393000000008</v>
      </c>
      <c r="J1956" s="17" t="str">
        <f>OBV!F1956</f>
        <v>BEARISH</v>
      </c>
      <c r="K1956" s="17" t="str">
        <f>OBV!G1956</f>
        <v>NEUTRAL</v>
      </c>
      <c r="L1956" s="17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11.492900000000001</v>
      </c>
      <c r="C1957" s="2">
        <f>RSI!I1957</f>
        <v>32.468003183910781</v>
      </c>
      <c r="D1957" s="2">
        <f>MACD!E1957</f>
        <v>0.1334859948641558</v>
      </c>
      <c r="E1957" s="2">
        <f>MACD!F1957</f>
        <v>0.12105038257628681</v>
      </c>
      <c r="F1957" s="2">
        <f>'Moving Avg'!D1957</f>
        <v>11.570279999999999</v>
      </c>
      <c r="G1957" s="2">
        <f>'Moving Avg'!F1957</f>
        <v>11.78389</v>
      </c>
      <c r="H1957" s="2">
        <f>'Moving Avg'!G1957</f>
        <v>12.098564</v>
      </c>
      <c r="I1957" s="2">
        <f>'Moving Avg'!H1957</f>
        <v>12.439616500000009</v>
      </c>
      <c r="J1957" s="17" t="str">
        <f>OBV!F1957</f>
        <v>BEARISH</v>
      </c>
      <c r="K1957" s="17" t="str">
        <f>OBV!G1957</f>
        <v>NEUTRAL</v>
      </c>
      <c r="L1957" s="17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11.4542</v>
      </c>
      <c r="C1958" s="2">
        <f>RSI!I1958</f>
        <v>31.273102033935189</v>
      </c>
      <c r="D1958" s="2">
        <f>MACD!E1958</f>
        <v>0.14534139030370596</v>
      </c>
      <c r="E1958" s="2">
        <f>MACD!F1958</f>
        <v>0.12590858412177064</v>
      </c>
      <c r="F1958" s="2">
        <f>'Moving Avg'!D1958</f>
        <v>11.525399999999999</v>
      </c>
      <c r="G1958" s="2">
        <f>'Moving Avg'!F1958</f>
        <v>11.760285</v>
      </c>
      <c r="H1958" s="2">
        <f>'Moving Avg'!G1958</f>
        <v>12.081692</v>
      </c>
      <c r="I1958" s="2">
        <f>'Moving Avg'!H1958</f>
        <v>12.42923950000001</v>
      </c>
      <c r="J1958" s="17" t="str">
        <f>OBV!F1958</f>
        <v>BEARISH</v>
      </c>
      <c r="K1958" s="17" t="str">
        <f>OBV!G1958</f>
        <v>NEUTRAL</v>
      </c>
      <c r="L1958" s="17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11.4542</v>
      </c>
      <c r="C1959" s="2">
        <f>RSI!I1959</f>
        <v>31.273102033935189</v>
      </c>
      <c r="D1959" s="2">
        <f>MACD!E1959</f>
        <v>0.14217121419163092</v>
      </c>
      <c r="E1959" s="2">
        <f>MACD!F1959</f>
        <v>0.12916111013574272</v>
      </c>
      <c r="F1959" s="2">
        <f>'Moving Avg'!D1959</f>
        <v>11.502179999999999</v>
      </c>
      <c r="G1959" s="2">
        <f>'Moving Avg'!F1959</f>
        <v>11.744804999999999</v>
      </c>
      <c r="H1959" s="2">
        <f>'Moving Avg'!G1959</f>
        <v>12.066214</v>
      </c>
      <c r="I1959" s="2">
        <f>'Moving Avg'!H1959</f>
        <v>12.41849300000001</v>
      </c>
      <c r="J1959" s="17" t="str">
        <f>OBV!F1959</f>
        <v>BEARISH</v>
      </c>
      <c r="K1959" s="17" t="str">
        <f>OBV!G1959</f>
        <v>NEUTRAL</v>
      </c>
      <c r="L1959" s="17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11.4697</v>
      </c>
      <c r="C1960" s="2">
        <f>RSI!I1960</f>
        <v>32.428234434766978</v>
      </c>
      <c r="D1960" s="2">
        <f>MACD!E1960</f>
        <v>0.14044733018141109</v>
      </c>
      <c r="E1960" s="2">
        <f>MACD!F1960</f>
        <v>0.1314183541448764</v>
      </c>
      <c r="F1960" s="2">
        <f>'Moving Avg'!D1960</f>
        <v>11.480520000000002</v>
      </c>
      <c r="G1960" s="2">
        <f>'Moving Avg'!F1960</f>
        <v>11.714625000000002</v>
      </c>
      <c r="H1960" s="2">
        <f>'Moving Avg'!G1960</f>
        <v>12.051045999999999</v>
      </c>
      <c r="I1960" s="2">
        <f>'Moving Avg'!H1960</f>
        <v>12.408009000000011</v>
      </c>
      <c r="J1960" s="17" t="str">
        <f>OBV!F1960</f>
        <v>BEARISH</v>
      </c>
      <c r="K1960" s="17" t="str">
        <f>OBV!G1960</f>
        <v>NEUTRAL</v>
      </c>
      <c r="L1960" s="17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11.4542</v>
      </c>
      <c r="C1961" s="2">
        <f>RSI!I1961</f>
        <v>31.851703817913105</v>
      </c>
      <c r="D1961" s="2">
        <f>MACD!E1961</f>
        <v>0.13008819222261714</v>
      </c>
      <c r="E1961" s="2">
        <f>MACD!F1961</f>
        <v>0.13115232176042457</v>
      </c>
      <c r="F1961" s="2">
        <f>'Moving Avg'!D1961</f>
        <v>11.465039999999998</v>
      </c>
      <c r="G1961" s="2">
        <f>'Moving Avg'!F1961</f>
        <v>11.687150000000003</v>
      </c>
      <c r="H1961" s="2">
        <f>'Moving Avg'!G1961</f>
        <v>12.035568000000001</v>
      </c>
      <c r="I1961" s="2">
        <f>'Moving Avg'!H1961</f>
        <v>12.397743000000013</v>
      </c>
      <c r="J1961" s="17" t="str">
        <f>OBV!F1961</f>
        <v>BEARISH</v>
      </c>
      <c r="K1961" s="17" t="str">
        <f>OBV!G1961</f>
        <v>NEUTRAL</v>
      </c>
      <c r="L1961" s="17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11.4465</v>
      </c>
      <c r="C1962" s="2">
        <f>RSI!I1962</f>
        <v>31.551605031832537</v>
      </c>
      <c r="D1962" s="2">
        <f>MACD!E1962</f>
        <v>0.11179840388199302</v>
      </c>
      <c r="E1962" s="2">
        <f>MACD!F1962</f>
        <v>0.12728153818473825</v>
      </c>
      <c r="F1962" s="2">
        <f>'Moving Avg'!D1962</f>
        <v>11.455760000000001</v>
      </c>
      <c r="G1962" s="2">
        <f>'Moving Avg'!F1962</f>
        <v>11.659680000000003</v>
      </c>
      <c r="H1962" s="2">
        <f>'Moving Avg'!G1962</f>
        <v>12.018388</v>
      </c>
      <c r="I1962" s="2">
        <f>'Moving Avg'!H1962</f>
        <v>12.387623500000011</v>
      </c>
      <c r="J1962" s="17" t="str">
        <f>OBV!F1962</f>
        <v>BEARISH</v>
      </c>
      <c r="K1962" s="17" t="str">
        <f>OBV!G1962</f>
        <v>NEUTRAL</v>
      </c>
      <c r="L1962" s="17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11.3691</v>
      </c>
      <c r="C1963" s="2">
        <f>RSI!I1963</f>
        <v>28.631426064307746</v>
      </c>
      <c r="D1963" s="2">
        <f>MACD!E1963</f>
        <v>0.11448761924039985</v>
      </c>
      <c r="E1963" s="2">
        <f>MACD!F1963</f>
        <v>0.12472275439587058</v>
      </c>
      <c r="F1963" s="2">
        <f>'Moving Avg'!D1963</f>
        <v>11.438740000000001</v>
      </c>
      <c r="G1963" s="2">
        <f>'Moving Avg'!F1963</f>
        <v>11.632595</v>
      </c>
      <c r="H1963" s="2">
        <f>'Moving Avg'!G1963</f>
        <v>12.000433999999998</v>
      </c>
      <c r="I1963" s="2">
        <f>'Moving Avg'!H1963</f>
        <v>12.377117000000009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11.2994</v>
      </c>
      <c r="C1964" s="2">
        <f>RSI!I1964</f>
        <v>26.273239615565672</v>
      </c>
      <c r="D1964" s="2">
        <f>MACD!E1964</f>
        <v>0.10731834216518621</v>
      </c>
      <c r="E1964" s="2">
        <f>MACD!F1964</f>
        <v>0.12124187194973371</v>
      </c>
      <c r="F1964" s="2">
        <f>'Moving Avg'!D1964</f>
        <v>11.407780000000001</v>
      </c>
      <c r="G1964" s="2">
        <f>'Moving Avg'!F1964</f>
        <v>11.609375</v>
      </c>
      <c r="H1964" s="2">
        <f>'Moving Avg'!G1964</f>
        <v>11.980311999999996</v>
      </c>
      <c r="I1964" s="2">
        <f>'Moving Avg'!H1964</f>
        <v>12.366114000000014</v>
      </c>
      <c r="J1964" s="17" t="str">
        <f>OBV!F1964</f>
        <v>BEARISH</v>
      </c>
      <c r="K1964" s="17" t="str">
        <f>OBV!G1964</f>
        <v>NEUTRAL</v>
      </c>
      <c r="L1964" s="17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11.144600000000001</v>
      </c>
      <c r="C1965" s="2">
        <f>RSI!I1965</f>
        <v>21.94930769115058</v>
      </c>
      <c r="D1965" s="2">
        <f>MACD!E1965</f>
        <v>0.11621684767987439</v>
      </c>
      <c r="E1965" s="2">
        <f>MACD!F1965</f>
        <v>0.12023686709576185</v>
      </c>
      <c r="F1965" s="2">
        <f>'Moving Avg'!D1965</f>
        <v>11.342760000000002</v>
      </c>
      <c r="G1965" s="2">
        <f>'Moving Avg'!F1965</f>
        <v>11.568355</v>
      </c>
      <c r="H1965" s="2">
        <f>'Moving Avg'!G1965</f>
        <v>11.952603999999997</v>
      </c>
      <c r="I1965" s="2">
        <f>'Moving Avg'!H1965</f>
        <v>12.354226000000015</v>
      </c>
      <c r="J1965" s="17" t="str">
        <f>OBV!F1965</f>
        <v>BEARISH</v>
      </c>
      <c r="K1965" s="17" t="str">
        <f>OBV!G1965</f>
        <v>WEAK</v>
      </c>
      <c r="L1965" s="17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11.0672</v>
      </c>
      <c r="C1966" s="2">
        <f>RSI!I1966</f>
        <v>20.162551110890448</v>
      </c>
      <c r="D1966" s="2">
        <f>MACD!E1966</f>
        <v>0.12539810587309397</v>
      </c>
      <c r="E1966" s="2">
        <f>MACD!F1966</f>
        <v>0.12126911485122829</v>
      </c>
      <c r="F1966" s="2">
        <f>'Moving Avg'!D1966</f>
        <v>11.265360000000001</v>
      </c>
      <c r="G1966" s="2">
        <f>'Moving Avg'!F1966</f>
        <v>11.532755</v>
      </c>
      <c r="H1966" s="2">
        <f>'Moving Avg'!G1966</f>
        <v>11.924895999999997</v>
      </c>
      <c r="I1966" s="2">
        <f>'Moving Avg'!H1966</f>
        <v>12.341951000000012</v>
      </c>
      <c r="J1966" s="17" t="str">
        <f>OBV!F1966</f>
        <v>BEARISH</v>
      </c>
      <c r="K1966" s="17" t="str">
        <f>OBV!G1966</f>
        <v>WEAK</v>
      </c>
      <c r="L1966" s="17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10.982100000000001</v>
      </c>
      <c r="C1967" s="2">
        <f>RSI!I1967</f>
        <v>18.389996988972527</v>
      </c>
      <c r="D1967" s="2">
        <f>MACD!E1967</f>
        <v>0.13680452632791607</v>
      </c>
      <c r="E1967" s="2">
        <f>MACD!F1967</f>
        <v>0.12437619714656585</v>
      </c>
      <c r="F1967" s="2">
        <f>'Moving Avg'!D1967</f>
        <v>11.172480000000002</v>
      </c>
      <c r="G1967" s="2">
        <f>'Moving Avg'!F1967</f>
        <v>11.484</v>
      </c>
      <c r="H1967" s="2">
        <f>'Moving Avg'!G1967</f>
        <v>11.897653999999998</v>
      </c>
      <c r="I1967" s="2">
        <f>'Moving Avg'!H1967</f>
        <v>12.328437000000015</v>
      </c>
      <c r="J1967" s="17" t="str">
        <f>OBV!F1967</f>
        <v>BEARISH</v>
      </c>
      <c r="K1967" s="17" t="str">
        <f>OBV!G1967</f>
        <v>WEAK</v>
      </c>
      <c r="L1967" s="17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10.835000000000001</v>
      </c>
      <c r="C1968" s="2">
        <f>RSI!I1968</f>
        <v>15.803688731270739</v>
      </c>
      <c r="D1968" s="2">
        <f>MACD!E1968</f>
        <v>0.15494568735288716</v>
      </c>
      <c r="E1968" s="2">
        <f>MACD!F1968</f>
        <v>0.13049009518783011</v>
      </c>
      <c r="F1968" s="2">
        <f>'Moving Avg'!D1968</f>
        <v>11.065660000000001</v>
      </c>
      <c r="G1968" s="2">
        <f>'Moving Avg'!F1968</f>
        <v>11.432530000000002</v>
      </c>
      <c r="H1968" s="2">
        <f>'Moving Avg'!G1968</f>
        <v>11.866695999999997</v>
      </c>
      <c r="I1968" s="2">
        <f>'Moving Avg'!H1968</f>
        <v>12.314187500000017</v>
      </c>
      <c r="J1968" s="17" t="str">
        <f>OBV!F1968</f>
        <v>BEARISH</v>
      </c>
      <c r="K1968" s="17" t="str">
        <f>OBV!G1968</f>
        <v>WEAK</v>
      </c>
      <c r="L1968" s="17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10.680300000000001</v>
      </c>
      <c r="C1969" s="2">
        <f>RSI!I1969</f>
        <v>13.632332312261141</v>
      </c>
      <c r="D1969" s="2">
        <f>MACD!E1969</f>
        <v>0.18590875439691956</v>
      </c>
      <c r="E1969" s="2">
        <f>MACD!F1969</f>
        <v>0.14157382702964799</v>
      </c>
      <c r="F1969" s="2">
        <f>'Moving Avg'!D1969</f>
        <v>10.941840000000001</v>
      </c>
      <c r="G1969" s="2">
        <f>'Moving Avg'!F1969</f>
        <v>11.378355000000001</v>
      </c>
      <c r="H1969" s="2">
        <f>'Moving Avg'!G1969</f>
        <v>11.832643999999998</v>
      </c>
      <c r="I1969" s="2">
        <f>'Moving Avg'!H1969</f>
        <v>12.299608500000016</v>
      </c>
      <c r="J1969" s="17" t="str">
        <f>OBV!F1969</f>
        <v>BEARISH</v>
      </c>
      <c r="K1969" s="17" t="str">
        <f>OBV!G1969</f>
        <v>WEAK</v>
      </c>
      <c r="L1969" s="17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10.680300000000001</v>
      </c>
      <c r="C1970" s="2">
        <f>RSI!I1970</f>
        <v>13.632332312261141</v>
      </c>
      <c r="D1970" s="2">
        <f>MACD!E1970</f>
        <v>0.21925293792831901</v>
      </c>
      <c r="E1970" s="2">
        <f>MACD!F1970</f>
        <v>0.1571096492093822</v>
      </c>
      <c r="F1970" s="2">
        <f>'Moving Avg'!D1970</f>
        <v>10.848980000000001</v>
      </c>
      <c r="G1970" s="2">
        <f>'Moving Avg'!F1970</f>
        <v>11.32418</v>
      </c>
      <c r="H1970" s="2">
        <f>'Moving Avg'!G1970</f>
        <v>11.798591999999996</v>
      </c>
      <c r="I1970" s="2">
        <f>'Moving Avg'!H1970</f>
        <v>12.285584000000018</v>
      </c>
      <c r="J1970" s="17" t="str">
        <f>OBV!F1970</f>
        <v>BEARISH</v>
      </c>
      <c r="K1970" s="17" t="str">
        <f>OBV!G1970</f>
        <v>WEAK</v>
      </c>
      <c r="L1970" s="17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10.6183</v>
      </c>
      <c r="C1971" s="2">
        <f>RSI!I1971</f>
        <v>12.814002812586708</v>
      </c>
      <c r="D1971" s="2">
        <f>MACD!E1971</f>
        <v>0.25408267786969141</v>
      </c>
      <c r="E1971" s="2">
        <f>MACD!F1971</f>
        <v>0.17650425494144403</v>
      </c>
      <c r="F1971" s="2">
        <f>'Moving Avg'!D1971</f>
        <v>10.759200000000002</v>
      </c>
      <c r="G1971" s="2">
        <f>'Moving Avg'!F1971</f>
        <v>11.270775</v>
      </c>
      <c r="H1971" s="2">
        <f>'Moving Avg'!G1971</f>
        <v>11.763299999999997</v>
      </c>
      <c r="I1971" s="2">
        <f>'Moving Avg'!H1971</f>
        <v>12.270843000000015</v>
      </c>
      <c r="J1971" s="17" t="str">
        <f>OBV!F1971</f>
        <v>BEARISH</v>
      </c>
      <c r="K1971" s="17" t="str">
        <f>OBV!G1971</f>
        <v>WEAK</v>
      </c>
      <c r="L1971" s="17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10.6029</v>
      </c>
      <c r="C1972" s="2">
        <f>RSI!I1972</f>
        <v>12.611496584611942</v>
      </c>
      <c r="D1972" s="2">
        <f>MACD!E1972</f>
        <v>0.28795745784803373</v>
      </c>
      <c r="E1972" s="2">
        <f>MACD!F1972</f>
        <v>0.19879489552276197</v>
      </c>
      <c r="F1972" s="2">
        <f>'Moving Avg'!D1972</f>
        <v>10.68336</v>
      </c>
      <c r="G1972" s="2">
        <f>'Moving Avg'!F1972</f>
        <v>11.220469999999999</v>
      </c>
      <c r="H1972" s="2">
        <f>'Moving Avg'!G1972</f>
        <v>11.727699999999997</v>
      </c>
      <c r="I1972" s="2">
        <f>'Moving Avg'!H1972</f>
        <v>12.256062000000016</v>
      </c>
      <c r="J1972" s="17" t="str">
        <f>OBV!F1972</f>
        <v>BEARISH</v>
      </c>
      <c r="K1972" s="17" t="str">
        <f>OBV!G1972</f>
        <v>WEAK</v>
      </c>
      <c r="L1972" s="17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10.486800000000001</v>
      </c>
      <c r="C1973" s="2">
        <f>RSI!I1973</f>
        <v>11.17736446112346</v>
      </c>
      <c r="D1973" s="2">
        <f>MACD!E1973</f>
        <v>0.31752194406641721</v>
      </c>
      <c r="E1973" s="2">
        <f>MACD!F1973</f>
        <v>0.22254030523149304</v>
      </c>
      <c r="F1973" s="2">
        <f>'Moving Avg'!D1973</f>
        <v>10.613720000000001</v>
      </c>
      <c r="G1973" s="2">
        <f>'Moving Avg'!F1973</f>
        <v>11.160880000000001</v>
      </c>
      <c r="H1973" s="2">
        <f>'Moving Avg'!G1973</f>
        <v>11.690552</v>
      </c>
      <c r="I1973" s="2">
        <f>'Moving Avg'!H1973</f>
        <v>12.241921000000016</v>
      </c>
      <c r="J1973" s="17" t="str">
        <f>OBV!F1973</f>
        <v>BEARISH</v>
      </c>
      <c r="K1973" s="17" t="str">
        <f>OBV!G1973</f>
        <v>WEAK</v>
      </c>
      <c r="L1973" s="17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10.370699999999999</v>
      </c>
      <c r="C1974" s="2">
        <f>RSI!I1974</f>
        <v>9.957885408197356</v>
      </c>
      <c r="D1974" s="2">
        <f>MACD!E1974</f>
        <v>0.34499814330798273</v>
      </c>
      <c r="E1974" s="2">
        <f>MACD!F1974</f>
        <v>0.24703187284679101</v>
      </c>
      <c r="F1974" s="2">
        <f>'Moving Avg'!D1974</f>
        <v>10.5518</v>
      </c>
      <c r="G1974" s="2">
        <f>'Moving Avg'!F1974</f>
        <v>11.100899999999999</v>
      </c>
      <c r="H1974" s="2">
        <f>'Moving Avg'!G1974</f>
        <v>11.650308000000001</v>
      </c>
      <c r="I1974" s="2">
        <f>'Moving Avg'!H1974</f>
        <v>12.226829500000015</v>
      </c>
      <c r="J1974" s="17" t="str">
        <f>OBV!F1974</f>
        <v>BEARISH</v>
      </c>
      <c r="K1974" s="17" t="str">
        <f>OBV!G1974</f>
        <v>WEAK</v>
      </c>
      <c r="L1974" s="17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10.370699999999999</v>
      </c>
      <c r="C1975" s="2">
        <f>RSI!I1975</f>
        <v>9.957885408197356</v>
      </c>
      <c r="D1975" s="2">
        <f>MACD!E1975</f>
        <v>0.34936156843105515</v>
      </c>
      <c r="E1975" s="2">
        <f>MACD!F1975</f>
        <v>0.26749781196364386</v>
      </c>
      <c r="F1975" s="2">
        <f>'Moving Avg'!D1975</f>
        <v>10.489879999999999</v>
      </c>
      <c r="G1975" s="2">
        <f>'Moving Avg'!F1975</f>
        <v>11.040535</v>
      </c>
      <c r="H1975" s="2">
        <f>'Moving Avg'!G1975</f>
        <v>11.612386000000001</v>
      </c>
      <c r="I1975" s="2">
        <f>'Moving Avg'!H1975</f>
        <v>12.211405000000015</v>
      </c>
      <c r="J1975" s="17" t="str">
        <f>OBV!F1975</f>
        <v>BEARISH</v>
      </c>
      <c r="K1975" s="17" t="str">
        <f>OBV!G1975</f>
        <v>WEAK</v>
      </c>
      <c r="L1975" s="17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10.332000000000001</v>
      </c>
      <c r="C1976" s="2">
        <f>RSI!I1976</f>
        <v>9.554882308406107</v>
      </c>
      <c r="D1976" s="2">
        <f>MACD!E1976</f>
        <v>0.34857722551117121</v>
      </c>
      <c r="E1976" s="2">
        <f>MACD!F1976</f>
        <v>0.28371369467314933</v>
      </c>
      <c r="F1976" s="2">
        <f>'Moving Avg'!D1976</f>
        <v>10.43262</v>
      </c>
      <c r="G1976" s="2">
        <f>'Moving Avg'!F1976</f>
        <v>10.980554999999999</v>
      </c>
      <c r="H1976" s="2">
        <f>'Moving Avg'!G1976</f>
        <v>11.574307999999998</v>
      </c>
      <c r="I1976" s="2">
        <f>'Moving Avg'!H1976</f>
        <v>12.196416000000015</v>
      </c>
      <c r="J1976" s="17" t="str">
        <f>OBV!F1976</f>
        <v>BEARISH</v>
      </c>
      <c r="K1976" s="17" t="str">
        <f>OBV!G1976</f>
        <v>WEAK</v>
      </c>
      <c r="L1976" s="17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10.3552</v>
      </c>
      <c r="C1977" s="2">
        <f>RSI!I1977</f>
        <v>11.857843592664693</v>
      </c>
      <c r="D1977" s="2">
        <f>MACD!E1977</f>
        <v>0.3375578431607078</v>
      </c>
      <c r="E1977" s="2">
        <f>MACD!F1977</f>
        <v>0.29448252437066103</v>
      </c>
      <c r="F1977" s="2">
        <f>'Moving Avg'!D1977</f>
        <v>10.383080000000001</v>
      </c>
      <c r="G1977" s="2">
        <f>'Moving Avg'!F1977</f>
        <v>10.923669999999998</v>
      </c>
      <c r="H1977" s="2">
        <f>'Moving Avg'!G1977</f>
        <v>11.536076000000001</v>
      </c>
      <c r="I1977" s="2">
        <f>'Moving Avg'!H1977</f>
        <v>12.181284000000014</v>
      </c>
      <c r="J1977" s="17" t="str">
        <f>OBV!F1977</f>
        <v>BEARISH</v>
      </c>
      <c r="K1977" s="17" t="str">
        <f>OBV!G1977</f>
        <v>WEAK</v>
      </c>
      <c r="L1977" s="17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10.370699999999999</v>
      </c>
      <c r="C1978" s="2">
        <f>RSI!I1978</f>
        <v>13.443573522973566</v>
      </c>
      <c r="D1978" s="2">
        <f>MACD!E1978</f>
        <v>0.30844285307802899</v>
      </c>
      <c r="E1978" s="2">
        <f>MACD!F1978</f>
        <v>0.29727459011213464</v>
      </c>
      <c r="F1978" s="2">
        <f>'Moving Avg'!D1978</f>
        <v>10.359860000000001</v>
      </c>
      <c r="G1978" s="2">
        <f>'Moving Avg'!F1978</f>
        <v>10.869495000000001</v>
      </c>
      <c r="H1978" s="2">
        <f>'Moving Avg'!G1978</f>
        <v>11.497689999999999</v>
      </c>
      <c r="I1978" s="2">
        <f>'Moving Avg'!H1978</f>
        <v>12.166377500000012</v>
      </c>
      <c r="J1978" s="17" t="str">
        <f>OBV!F1978</f>
        <v>BEARISH</v>
      </c>
      <c r="K1978" s="17" t="str">
        <f>OBV!G1978</f>
        <v>WEAK</v>
      </c>
      <c r="L1978" s="17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10.3552</v>
      </c>
      <c r="C1979" s="2">
        <f>RSI!I1979</f>
        <v>13.188061581504627</v>
      </c>
      <c r="D1979" s="2">
        <f>MACD!E1979</f>
        <v>0.26475626138273434</v>
      </c>
      <c r="E1979" s="2">
        <f>MACD!F1979</f>
        <v>0.29077092436625462</v>
      </c>
      <c r="F1979" s="2">
        <f>'Moving Avg'!D1979</f>
        <v>10.35676</v>
      </c>
      <c r="G1979" s="2">
        <f>'Moving Avg'!F1979</f>
        <v>10.814544999999999</v>
      </c>
      <c r="H1979" s="2">
        <f>'Moving Avg'!G1979</f>
        <v>11.459458</v>
      </c>
      <c r="I1979" s="2">
        <f>'Moving Avg'!H1979</f>
        <v>12.150912500000011</v>
      </c>
      <c r="J1979" s="17" t="str">
        <f>OBV!F1979</f>
        <v>BULLISH</v>
      </c>
      <c r="K1979" s="17" t="str">
        <f>OBV!G1979</f>
        <v>NEUTRAL</v>
      </c>
      <c r="L1979" s="17" t="str">
        <f>OBV!H1979</f>
        <v>BULLISH DIVERGENCE</v>
      </c>
    </row>
    <row r="1980" spans="1:12" ht="13.5" x14ac:dyDescent="0.25">
      <c r="A1980" s="3">
        <f>RSI!A1980</f>
        <v>44889</v>
      </c>
      <c r="B1980" s="2">
        <f>RSI!B1980</f>
        <v>10.332000000000001</v>
      </c>
      <c r="C1980" s="2">
        <f>RSI!I1980</f>
        <v>12.796037321760593</v>
      </c>
      <c r="D1980" s="2">
        <f>MACD!E1980</f>
        <v>0.2329350711783551</v>
      </c>
      <c r="E1980" s="2">
        <f>MACD!F1980</f>
        <v>0.27920375372867473</v>
      </c>
      <c r="F1980" s="2">
        <f>'Moving Avg'!D1980</f>
        <v>10.349019999999999</v>
      </c>
      <c r="G1980" s="2">
        <f>'Moving Avg'!F1980</f>
        <v>10.75766</v>
      </c>
      <c r="H1980" s="2">
        <f>'Moving Avg'!G1980</f>
        <v>11.420605999999999</v>
      </c>
      <c r="I1980" s="2">
        <f>'Moving Avg'!H1980</f>
        <v>12.135368500000011</v>
      </c>
      <c r="J1980" s="17" t="str">
        <f>OBV!F1980</f>
        <v>BEARISH</v>
      </c>
      <c r="K1980" s="17" t="str">
        <f>OBV!G1980</f>
        <v>NEUTRAL</v>
      </c>
      <c r="L1980" s="17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10.3552</v>
      </c>
      <c r="C1981" s="2">
        <f>RSI!I1981</f>
        <v>15.501041959611086</v>
      </c>
      <c r="D1981" s="2">
        <f>MACD!E1981</f>
        <v>0.19806165923841768</v>
      </c>
      <c r="E1981" s="2">
        <f>MACD!F1981</f>
        <v>0.2629753348306233</v>
      </c>
      <c r="F1981" s="2">
        <f>'Moving Avg'!D1981</f>
        <v>10.35366</v>
      </c>
      <c r="G1981" s="2">
        <f>'Moving Avg'!F1981</f>
        <v>10.70271</v>
      </c>
      <c r="H1981" s="2">
        <f>'Moving Avg'!G1981</f>
        <v>11.381753999999999</v>
      </c>
      <c r="I1981" s="2">
        <f>'Moving Avg'!H1981</f>
        <v>12.119644500000014</v>
      </c>
      <c r="J1981" s="17" t="str">
        <f>OBV!F1981</f>
        <v>BULLISH</v>
      </c>
      <c r="K1981" s="17" t="str">
        <f>OBV!G1981</f>
        <v>NEUTRAL</v>
      </c>
      <c r="L1981" s="17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10.486800000000001</v>
      </c>
      <c r="C1982" s="2">
        <f>RSI!I1982</f>
        <v>28.961977506930438</v>
      </c>
      <c r="D1982" s="2">
        <f>MACD!E1982</f>
        <v>0.1593629842514197</v>
      </c>
      <c r="E1982" s="2">
        <f>MACD!F1982</f>
        <v>0.24225286471478258</v>
      </c>
      <c r="F1982" s="2">
        <f>'Moving Avg'!D1982</f>
        <v>10.37998</v>
      </c>
      <c r="G1982" s="2">
        <f>'Moving Avg'!F1982</f>
        <v>10.654724999999999</v>
      </c>
      <c r="H1982" s="2">
        <f>'Moving Avg'!G1982</f>
        <v>11.345689999999999</v>
      </c>
      <c r="I1982" s="2">
        <f>'Moving Avg'!H1982</f>
        <v>12.104800500000012</v>
      </c>
      <c r="J1982" s="17" t="str">
        <f>OBV!F1982</f>
        <v>BULLISH</v>
      </c>
      <c r="K1982" s="17" t="str">
        <f>OBV!G1982</f>
        <v>NEUTRAL</v>
      </c>
      <c r="L1982" s="17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10.370699999999999</v>
      </c>
      <c r="C1983" s="2">
        <f>RSI!I1983</f>
        <v>25.154779840476166</v>
      </c>
      <c r="D1983" s="2">
        <f>MACD!E1983</f>
        <v>0.11928894562341164</v>
      </c>
      <c r="E1983" s="2">
        <f>MACD!F1983</f>
        <v>0.2176600808965084</v>
      </c>
      <c r="F1983" s="2">
        <f>'Moving Avg'!D1983</f>
        <v>10.37998</v>
      </c>
      <c r="G1983" s="2">
        <f>'Moving Avg'!F1983</f>
        <v>10.604804999999999</v>
      </c>
      <c r="H1983" s="2">
        <f>'Moving Avg'!G1983</f>
        <v>11.307303999999998</v>
      </c>
      <c r="I1983" s="2">
        <f>'Moving Avg'!H1983</f>
        <v>12.089413000000011</v>
      </c>
      <c r="J1983" s="17" t="str">
        <f>OBV!F1983</f>
        <v>BULLISH</v>
      </c>
      <c r="K1983" s="17" t="str">
        <f>OBV!G1983</f>
        <v>NEUTRAL</v>
      </c>
      <c r="L1983" s="17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10.3088</v>
      </c>
      <c r="C1984" s="2">
        <f>RSI!I1984</f>
        <v>23.389395295912578</v>
      </c>
      <c r="D1984" s="2">
        <f>MACD!E1984</f>
        <v>7.4579212275276419E-2</v>
      </c>
      <c r="E1984" s="2">
        <f>MACD!F1984</f>
        <v>0.18904390717226202</v>
      </c>
      <c r="F1984" s="2">
        <f>'Moving Avg'!D1984</f>
        <v>10.370699999999999</v>
      </c>
      <c r="G1984" s="2">
        <f>'Moving Avg'!F1984</f>
        <v>10.555274999999998</v>
      </c>
      <c r="H1984" s="2">
        <f>'Moving Avg'!G1984</f>
        <v>11.26768</v>
      </c>
      <c r="I1984" s="2">
        <f>'Moving Avg'!H1984</f>
        <v>12.073753000000009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10.2159</v>
      </c>
      <c r="C1985" s="2">
        <f>RSI!I1985</f>
        <v>21.006611926677095</v>
      </c>
      <c r="D1985" s="2">
        <f>MACD!E1985</f>
        <v>4.6287207945253428E-2</v>
      </c>
      <c r="E1985" s="2">
        <f>MACD!F1985</f>
        <v>0.16049256732686029</v>
      </c>
      <c r="F1985" s="2">
        <f>'Moving Avg'!D1985</f>
        <v>10.347479999999999</v>
      </c>
      <c r="G1985" s="2">
        <f>'Moving Avg'!F1985</f>
        <v>10.508839999999999</v>
      </c>
      <c r="H1985" s="2">
        <f>'Moving Avg'!G1985</f>
        <v>11.226198000000002</v>
      </c>
      <c r="I1985" s="2">
        <f>'Moving Avg'!H1985</f>
        <v>12.057628500000011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10.324199999999999</v>
      </c>
      <c r="C1986" s="2">
        <f>RSI!I1986</f>
        <v>29.964053695167905</v>
      </c>
      <c r="D1986" s="2">
        <f>MACD!E1986</f>
        <v>1.1381652325487934E-2</v>
      </c>
      <c r="E1986" s="2">
        <f>MACD!F1986</f>
        <v>0.13067038432658584</v>
      </c>
      <c r="F1986" s="2">
        <f>'Moving Avg'!D1986</f>
        <v>10.341279999999999</v>
      </c>
      <c r="G1986" s="2">
        <f>'Moving Avg'!F1986</f>
        <v>10.471689999999999</v>
      </c>
      <c r="H1986" s="2">
        <f>'Moving Avg'!G1986</f>
        <v>11.189048</v>
      </c>
      <c r="I1986" s="2">
        <f>'Moving Avg'!H1986</f>
        <v>12.042674500000009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10.177199999999999</v>
      </c>
      <c r="C1987" s="2">
        <f>RSI!I1987</f>
        <v>25.703558611931015</v>
      </c>
      <c r="D1987" s="2">
        <f>MACD!E1987</f>
        <v>-1.5487021039621851E-3</v>
      </c>
      <c r="E1987" s="2">
        <f>MACD!F1987</f>
        <v>0.10422656704047625</v>
      </c>
      <c r="F1987" s="2">
        <f>'Moving Avg'!D1987</f>
        <v>10.279359999999999</v>
      </c>
      <c r="G1987" s="2">
        <f>'Moving Avg'!F1987</f>
        <v>10.431444999999998</v>
      </c>
      <c r="H1987" s="2">
        <f>'Moving Avg'!G1987</f>
        <v>11.148958000000002</v>
      </c>
      <c r="I1987" s="2">
        <f>'Moving Avg'!H1987</f>
        <v>12.026985500000009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10.138500000000001</v>
      </c>
      <c r="C1988" s="2">
        <f>RSI!I1988</f>
        <v>24.707540289437276</v>
      </c>
      <c r="D1988" s="2">
        <f>MACD!E1988</f>
        <v>-4.3819005645975295E-3</v>
      </c>
      <c r="E1988" s="2">
        <f>MACD!F1988</f>
        <v>8.2504873519461508E-2</v>
      </c>
      <c r="F1988" s="2">
        <f>'Moving Avg'!D1988</f>
        <v>10.23292</v>
      </c>
      <c r="G1988" s="2">
        <f>'Moving Avg'!F1988</f>
        <v>10.396619999999997</v>
      </c>
      <c r="H1988" s="2">
        <f>'Moving Avg'!G1988</f>
        <v>11.113202000000001</v>
      </c>
      <c r="I1988" s="2">
        <f>'Moving Avg'!H1988</f>
        <v>12.011472500000009</v>
      </c>
      <c r="J1988" s="17" t="str">
        <f>OBV!F1988</f>
        <v>BEARISH</v>
      </c>
      <c r="K1988" s="17" t="str">
        <f>OBV!G1988</f>
        <v>WEAK</v>
      </c>
      <c r="L1988" s="17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10.169499999999999</v>
      </c>
      <c r="C1989" s="2">
        <f>RSI!I1989</f>
        <v>27.142999023700796</v>
      </c>
      <c r="D1989" s="2">
        <f>MACD!E1989</f>
        <v>-8.586464594275256E-3</v>
      </c>
      <c r="E1989" s="2">
        <f>MACD!F1989</f>
        <v>6.4286605896714158E-2</v>
      </c>
      <c r="F1989" s="2">
        <f>'Moving Avg'!D1989</f>
        <v>10.20506</v>
      </c>
      <c r="G1989" s="2">
        <f>'Moving Avg'!F1989</f>
        <v>10.371079999999997</v>
      </c>
      <c r="H1989" s="2">
        <f>'Moving Avg'!G1989</f>
        <v>11.081316000000001</v>
      </c>
      <c r="I1989" s="2">
        <f>'Moving Avg'!H1989</f>
        <v>11.996151500000011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10.154</v>
      </c>
      <c r="C1990" s="2">
        <f>RSI!I1990</f>
        <v>26.6783311608133</v>
      </c>
      <c r="D1990" s="2">
        <f>MACD!E1990</f>
        <v>-1.2087630548075268E-2</v>
      </c>
      <c r="E1990" s="2">
        <f>MACD!F1990</f>
        <v>4.9011758607756271E-2</v>
      </c>
      <c r="F1990" s="2">
        <f>'Moving Avg'!D1990</f>
        <v>10.192679999999999</v>
      </c>
      <c r="G1990" s="2">
        <f>'Moving Avg'!F1990</f>
        <v>10.344764999999999</v>
      </c>
      <c r="H1990" s="2">
        <f>'Moving Avg'!G1990</f>
        <v>11.042930000000002</v>
      </c>
      <c r="I1990" s="2">
        <f>'Moving Avg'!H1990</f>
        <v>11.980716000000008</v>
      </c>
      <c r="J1990" s="17" t="str">
        <f>OBV!F1990</f>
        <v>BEARISH</v>
      </c>
      <c r="K1990" s="17" t="str">
        <f>OBV!G1990</f>
        <v>NEUTRAL</v>
      </c>
      <c r="L1990" s="17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10.7577</v>
      </c>
      <c r="C1991" s="2">
        <f>RSI!I1991</f>
        <v>57.322914467092559</v>
      </c>
      <c r="D1991" s="2">
        <f>MACD!E1991</f>
        <v>-5.3813756232129251E-2</v>
      </c>
      <c r="E1991" s="2">
        <f>MACD!F1991</f>
        <v>2.8446655639779168E-2</v>
      </c>
      <c r="F1991" s="2">
        <f>'Moving Avg'!D1991</f>
        <v>10.27938</v>
      </c>
      <c r="G1991" s="2">
        <f>'Moving Avg'!F1991</f>
        <v>10.351735</v>
      </c>
      <c r="H1991" s="2">
        <f>'Moving Avg'!G1991</f>
        <v>11.018010000000002</v>
      </c>
      <c r="I1991" s="2">
        <f>'Moving Avg'!H1991</f>
        <v>11.968669000000007</v>
      </c>
      <c r="J1991" s="17" t="str">
        <f>OBV!F1991</f>
        <v>BULLISH</v>
      </c>
      <c r="K1991" s="17" t="str">
        <f>OBV!G1991</f>
        <v>NEUTRAL</v>
      </c>
      <c r="L1991" s="17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11.222</v>
      </c>
      <c r="C1992" s="2">
        <f>RSI!I1992</f>
        <v>68.297292648898718</v>
      </c>
      <c r="D1992" s="2">
        <f>MACD!E1992</f>
        <v>-0.10462523639790255</v>
      </c>
      <c r="E1992" s="2">
        <f>MACD!F1992</f>
        <v>1.8322772322428224E-3</v>
      </c>
      <c r="F1992" s="2">
        <f>'Moving Avg'!D1992</f>
        <v>10.488340000000001</v>
      </c>
      <c r="G1992" s="2">
        <f>'Moving Avg'!F1992</f>
        <v>10.38269</v>
      </c>
      <c r="H1992" s="2">
        <f>'Moving Avg'!G1992</f>
        <v>11.002532</v>
      </c>
      <c r="I1992" s="2">
        <f>'Moving Avg'!H1992</f>
        <v>11.958204000000007</v>
      </c>
      <c r="J1992" s="17" t="str">
        <f>OBV!F1992</f>
        <v>BULLISH</v>
      </c>
      <c r="K1992" s="17" t="str">
        <f>OBV!G1992</f>
        <v>STRONG</v>
      </c>
      <c r="L1992" s="17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11.0672</v>
      </c>
      <c r="C1993" s="2">
        <f>RSI!I1993</f>
        <v>62.524422194822272</v>
      </c>
      <c r="D1993" s="2">
        <f>MACD!E1993</f>
        <v>-0.15801570961726519</v>
      </c>
      <c r="E1993" s="2">
        <f>MACD!F1993</f>
        <v>-3.0137320137658779E-2</v>
      </c>
      <c r="F1993" s="2">
        <f>'Moving Avg'!D1993</f>
        <v>10.67408</v>
      </c>
      <c r="G1993" s="2">
        <f>'Moving Avg'!F1993</f>
        <v>10.411709999999999</v>
      </c>
      <c r="H1993" s="2">
        <f>'Moving Avg'!G1993</f>
        <v>10.985659999999998</v>
      </c>
      <c r="I1993" s="2">
        <f>'Moving Avg'!H1993</f>
        <v>11.947519500000007</v>
      </c>
      <c r="J1993" s="17" t="str">
        <f>OBV!F1993</f>
        <v>BULLISH</v>
      </c>
      <c r="K1993" s="17" t="str">
        <f>OBV!G1993</f>
        <v>STRONG</v>
      </c>
      <c r="L1993" s="17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10.9124</v>
      </c>
      <c r="C1994" s="2">
        <f>RSI!I1994</f>
        <v>57.307829079739321</v>
      </c>
      <c r="D1994" s="2">
        <f>MACD!E1994</f>
        <v>-0.20403883581913362</v>
      </c>
      <c r="E1994" s="2">
        <f>MACD!F1994</f>
        <v>-6.4917623273953756E-2</v>
      </c>
      <c r="F1994" s="2">
        <f>'Moving Avg'!D1994</f>
        <v>10.822659999999999</v>
      </c>
      <c r="G1994" s="2">
        <f>'Moving Avg'!F1994</f>
        <v>10.438794999999999</v>
      </c>
      <c r="H1994" s="2">
        <f>'Moving Avg'!G1994</f>
        <v>10.968631999999999</v>
      </c>
      <c r="I1994" s="2">
        <f>'Moving Avg'!H1994</f>
        <v>11.936246000000008</v>
      </c>
      <c r="J1994" s="17" t="str">
        <f>OBV!F1994</f>
        <v>BULLISH</v>
      </c>
      <c r="K1994" s="17" t="str">
        <f>OBV!G1994</f>
        <v>STRONG</v>
      </c>
      <c r="L1994" s="17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10.989800000000001</v>
      </c>
      <c r="C1995" s="2">
        <f>RSI!I1995</f>
        <v>59.143331313717894</v>
      </c>
      <c r="D1995" s="2">
        <f>MACD!E1995</f>
        <v>-0.26467588528419483</v>
      </c>
      <c r="E1995" s="2">
        <f>MACD!F1995</f>
        <v>-0.10486927567600199</v>
      </c>
      <c r="F1995" s="2">
        <f>'Moving Avg'!D1995</f>
        <v>10.98982</v>
      </c>
      <c r="G1995" s="2">
        <f>'Moving Avg'!F1995</f>
        <v>10.469750000000001</v>
      </c>
      <c r="H1995" s="2">
        <f>'Moving Avg'!G1995</f>
        <v>10.949127999999998</v>
      </c>
      <c r="I1995" s="2">
        <f>'Moving Avg'!H1995</f>
        <v>11.924805000000008</v>
      </c>
      <c r="J1995" s="17" t="str">
        <f>OBV!F1995</f>
        <v>BULLISH</v>
      </c>
      <c r="K1995" s="17" t="str">
        <f>OBV!G1995</f>
        <v>STRONG</v>
      </c>
      <c r="L1995" s="17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10.989800000000001</v>
      </c>
      <c r="C1996" s="2">
        <f>RSI!I1996</f>
        <v>59.143331313717908</v>
      </c>
      <c r="D1996" s="2">
        <f>MACD!E1996</f>
        <v>-0.30132513047438358</v>
      </c>
      <c r="E1996" s="2">
        <f>MACD!F1996</f>
        <v>-0.14416044663567831</v>
      </c>
      <c r="F1996" s="2">
        <f>'Moving Avg'!D1996</f>
        <v>11.036240000000001</v>
      </c>
      <c r="G1996" s="2">
        <f>'Moving Avg'!F1996</f>
        <v>10.50264</v>
      </c>
      <c r="H1996" s="2">
        <f>'Moving Avg'!G1996</f>
        <v>10.933339999999998</v>
      </c>
      <c r="I1996" s="2">
        <f>'Moving Avg'!H1996</f>
        <v>11.913364000000007</v>
      </c>
      <c r="J1996" s="17" t="str">
        <f>OBV!F1996</f>
        <v>BULLISH</v>
      </c>
      <c r="K1996" s="17" t="str">
        <f>OBV!G1996</f>
        <v>STRONG</v>
      </c>
      <c r="L1996" s="17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10.989800000000001</v>
      </c>
      <c r="C1997" s="2">
        <f>RSI!I1997</f>
        <v>59.143331313717908</v>
      </c>
      <c r="D1997" s="2">
        <f>MACD!E1997</f>
        <v>-0.35680559174334192</v>
      </c>
      <c r="E1997" s="2">
        <f>MACD!F1997</f>
        <v>-0.18668947565721106</v>
      </c>
      <c r="F1997" s="2">
        <f>'Moving Avg'!D1997</f>
        <v>10.989800000000001</v>
      </c>
      <c r="G1997" s="2">
        <f>'Moving Avg'!F1997</f>
        <v>10.534370000000001</v>
      </c>
      <c r="H1997" s="2">
        <f>'Moving Avg'!G1997</f>
        <v>10.913991999999999</v>
      </c>
      <c r="I1997" s="2">
        <f>'Moving Avg'!H1997</f>
        <v>11.902477500000007</v>
      </c>
      <c r="J1997" s="17" t="str">
        <f>OBV!F1997</f>
        <v>BEARISH</v>
      </c>
      <c r="K1997" s="17" t="str">
        <f>OBV!G1997</f>
        <v>WEAK</v>
      </c>
      <c r="L1997" s="17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10.982100000000001</v>
      </c>
      <c r="C1998" s="2">
        <f>RSI!I1998</f>
        <v>58.82906168385405</v>
      </c>
      <c r="D1998" s="2">
        <f>MACD!E1998</f>
        <v>-0.41085090365784183</v>
      </c>
      <c r="E1998" s="2">
        <f>MACD!F1998</f>
        <v>-0.23152176125733723</v>
      </c>
      <c r="F1998" s="2">
        <f>'Moving Avg'!D1998</f>
        <v>10.972780000000002</v>
      </c>
      <c r="G1998" s="2">
        <f>'Moving Avg'!F1998</f>
        <v>10.564940000000002</v>
      </c>
      <c r="H1998" s="2">
        <f>'Moving Avg'!G1998</f>
        <v>10.896345999999999</v>
      </c>
      <c r="I1998" s="2">
        <f>'Moving Avg'!H1998</f>
        <v>11.891552500000007</v>
      </c>
      <c r="J1998" s="17" t="str">
        <f>OBV!F1998</f>
        <v>BEARISH</v>
      </c>
      <c r="K1998" s="17" t="str">
        <f>OBV!G1998</f>
        <v>NEUTRAL</v>
      </c>
      <c r="L1998" s="17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10.835000000000001</v>
      </c>
      <c r="C1999" s="2">
        <f>RSI!I1999</f>
        <v>53.031598733574818</v>
      </c>
      <c r="D1999" s="2">
        <f>MACD!E1999</f>
        <v>-0.44246018332125026</v>
      </c>
      <c r="E1999" s="2">
        <f>MACD!F1999</f>
        <v>-0.27370944567011984</v>
      </c>
      <c r="F1999" s="2">
        <f>'Moving Avg'!D1999</f>
        <v>10.9573</v>
      </c>
      <c r="G1999" s="2">
        <f>'Moving Avg'!F1999</f>
        <v>10.588930000000001</v>
      </c>
      <c r="H1999" s="2">
        <f>'Moving Avg'!G1999</f>
        <v>10.87777</v>
      </c>
      <c r="I1999" s="2">
        <f>'Moving Avg'!H1999</f>
        <v>11.879337500000005</v>
      </c>
      <c r="J1999" s="17" t="str">
        <f>OBV!F1999</f>
        <v>BEARISH</v>
      </c>
      <c r="K1999" s="17" t="str">
        <f>OBV!G1999</f>
        <v>NEUTRAL</v>
      </c>
      <c r="L1999" s="17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10.680300000000001</v>
      </c>
      <c r="C2000" s="2">
        <f>RSI!I2000</f>
        <v>47.706960211470488</v>
      </c>
      <c r="D2000" s="2">
        <f>MACD!E2000</f>
        <v>-0.46069240888863483</v>
      </c>
      <c r="E2000" s="2">
        <f>MACD!F2000</f>
        <v>-0.31110603831382289</v>
      </c>
      <c r="F2000" s="2">
        <f>'Moving Avg'!D2000</f>
        <v>10.8954</v>
      </c>
      <c r="G2000" s="2">
        <f>'Moving Avg'!F2000</f>
        <v>10.606344999999999</v>
      </c>
      <c r="H2000" s="2">
        <f>'Moving Avg'!G2000</f>
        <v>10.856100000000001</v>
      </c>
      <c r="I2000" s="2">
        <f>'Moving Avg'!H2000</f>
        <v>11.867051500000004</v>
      </c>
      <c r="J2000" s="17" t="str">
        <f>OBV!F2000</f>
        <v>BEARISH</v>
      </c>
      <c r="K2000" s="17" t="str">
        <f>OBV!G2000</f>
        <v>WEAK</v>
      </c>
      <c r="L2000" s="17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10.533200000000001</v>
      </c>
      <c r="C2001" s="2">
        <f>RSI!I2001</f>
        <v>43.25920398790862</v>
      </c>
      <c r="D2001" s="2">
        <f>MACD!E2001</f>
        <v>-0.37195136158229758</v>
      </c>
      <c r="E2001" s="2">
        <f>MACD!F2001</f>
        <v>-0.32327510296751782</v>
      </c>
      <c r="F2001" s="2">
        <f>'Moving Avg'!D2001</f>
        <v>10.804080000000001</v>
      </c>
      <c r="G2001" s="2">
        <f>'Moving Avg'!F2001</f>
        <v>10.615244999999998</v>
      </c>
      <c r="H2001" s="2">
        <f>'Moving Avg'!G2001</f>
        <v>10.833036000000002</v>
      </c>
      <c r="I2001" s="2">
        <f>'Moving Avg'!H2001</f>
        <v>11.854622000000004</v>
      </c>
      <c r="J2001" s="17" t="str">
        <f>OBV!F2001</f>
        <v>BEARISH</v>
      </c>
      <c r="K2001" s="17" t="str">
        <f>OBV!G2001</f>
        <v>WEAK</v>
      </c>
      <c r="L2001" s="17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10.4481</v>
      </c>
      <c r="C2002" s="2">
        <f>RSI!I2002</f>
        <v>40.884448264727723</v>
      </c>
      <c r="D2002" s="2">
        <f>MACD!E2002</f>
        <v>-0.21789326056927294</v>
      </c>
      <c r="E2002" s="2">
        <f>MACD!F2002</f>
        <v>-0.30219873448786888</v>
      </c>
      <c r="F2002" s="2">
        <f>'Moving Avg'!D2002</f>
        <v>10.695740000000001</v>
      </c>
      <c r="G2002" s="2">
        <f>'Moving Avg'!F2002</f>
        <v>10.61331</v>
      </c>
      <c r="H2002" s="2">
        <f>'Moving Avg'!G2002</f>
        <v>10.809818</v>
      </c>
      <c r="I2002" s="2">
        <f>'Moving Avg'!H2002</f>
        <v>11.842506500000004</v>
      </c>
      <c r="J2002" s="17" t="str">
        <f>OBV!F2002</f>
        <v>BEARISH</v>
      </c>
      <c r="K2002" s="17" t="str">
        <f>OBV!G2002</f>
        <v>WEAK</v>
      </c>
      <c r="L2002" s="17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10.4481</v>
      </c>
      <c r="C2003" s="2">
        <f>RSI!I2003</f>
        <v>40.884448264727723</v>
      </c>
      <c r="D2003" s="2">
        <f>MACD!E2003</f>
        <v>-0.10970536649275431</v>
      </c>
      <c r="E2003" s="2">
        <f>MACD!F2003</f>
        <v>-0.26370006088884601</v>
      </c>
      <c r="F2003" s="2">
        <f>'Moving Avg'!D2003</f>
        <v>10.588939999999999</v>
      </c>
      <c r="G2003" s="2">
        <f>'Moving Avg'!F2003</f>
        <v>10.617180000000001</v>
      </c>
      <c r="H2003" s="2">
        <f>'Moving Avg'!G2003</f>
        <v>10.785208000000001</v>
      </c>
      <c r="I2003" s="2">
        <f>'Moving Avg'!H2003</f>
        <v>11.830428000000007</v>
      </c>
      <c r="J2003" s="17" t="str">
        <f>OBV!F2003</f>
        <v>BEARISH</v>
      </c>
      <c r="K2003" s="17" t="str">
        <f>OBV!G2003</f>
        <v>WEAK</v>
      </c>
      <c r="L2003" s="17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10.4094</v>
      </c>
      <c r="C2004" s="2">
        <f>RSI!I2004</f>
        <v>39.734035050751643</v>
      </c>
      <c r="D2004" s="2">
        <f>MACD!E2004</f>
        <v>-3.7586015105249615E-2</v>
      </c>
      <c r="E2004" s="2">
        <f>MACD!F2004</f>
        <v>-0.21847725173212673</v>
      </c>
      <c r="F2004" s="2">
        <f>'Moving Avg'!D2004</f>
        <v>10.503820000000001</v>
      </c>
      <c r="G2004" s="2">
        <f>'Moving Avg'!F2004</f>
        <v>10.622210000000001</v>
      </c>
      <c r="H2004" s="2">
        <f>'Moving Avg'!G2004</f>
        <v>10.761989999999999</v>
      </c>
      <c r="I2004" s="2">
        <f>'Moving Avg'!H2004</f>
        <v>11.819598500000007</v>
      </c>
      <c r="J2004" s="17" t="str">
        <f>OBV!F2004</f>
        <v>BEARISH</v>
      </c>
      <c r="K2004" s="17" t="str">
        <f>OBV!G2004</f>
        <v>WEAK</v>
      </c>
      <c r="L2004" s="17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10.440300000000001</v>
      </c>
      <c r="C2005" s="2">
        <f>RSI!I2005</f>
        <v>41.157731254982842</v>
      </c>
      <c r="D2005" s="2">
        <f>MACD!E2005</f>
        <v>3.4697078034309214E-2</v>
      </c>
      <c r="E2005" s="2">
        <f>MACD!F2005</f>
        <v>-0.16784238577883956</v>
      </c>
      <c r="F2005" s="2">
        <f>'Moving Avg'!D2005</f>
        <v>10.455819999999999</v>
      </c>
      <c r="G2005" s="2">
        <f>'Moving Avg'!F2005</f>
        <v>10.633430000000001</v>
      </c>
      <c r="H2005" s="2">
        <f>'Moving Avg'!G2005</f>
        <v>10.739236</v>
      </c>
      <c r="I2005" s="2">
        <f>'Moving Avg'!H2005</f>
        <v>11.810255000000007</v>
      </c>
      <c r="J2005" s="17" t="str">
        <f>OBV!F2005</f>
        <v>BEARISH</v>
      </c>
      <c r="K2005" s="17" t="str">
        <f>OBV!G2005</f>
        <v>WEAK</v>
      </c>
      <c r="L2005" s="17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10.440300000000001</v>
      </c>
      <c r="C2006" s="2">
        <f>RSI!I2006</f>
        <v>41.157731254982842</v>
      </c>
      <c r="D2006" s="2">
        <f>MACD!E2006</f>
        <v>9.7195831029297963E-2</v>
      </c>
      <c r="E2006" s="2">
        <f>MACD!F2006</f>
        <v>-0.11483474241721206</v>
      </c>
      <c r="F2006" s="2">
        <f>'Moving Avg'!D2006</f>
        <v>10.437239999999999</v>
      </c>
      <c r="G2006" s="2">
        <f>'Moving Avg'!F2006</f>
        <v>10.639235000000003</v>
      </c>
      <c r="H2006" s="2">
        <f>'Moving Avg'!G2006</f>
        <v>10.717409999999999</v>
      </c>
      <c r="I2006" s="2">
        <f>'Moving Avg'!H2006</f>
        <v>11.800319500000008</v>
      </c>
      <c r="J2006" s="17" t="str">
        <f>OBV!F2006</f>
        <v>BEARISH</v>
      </c>
      <c r="K2006" s="17" t="str">
        <f>OBV!G2006</f>
        <v>NEUTRAL</v>
      </c>
      <c r="L2006" s="17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10.2933</v>
      </c>
      <c r="C2007" s="2">
        <f>RSI!I2007</f>
        <v>36.411856652989016</v>
      </c>
      <c r="D2007" s="2">
        <f>MACD!E2007</f>
        <v>0.16220544285124916</v>
      </c>
      <c r="E2007" s="2">
        <f>MACD!F2007</f>
        <v>-5.9426705363519815E-2</v>
      </c>
      <c r="F2007" s="2">
        <f>'Moving Avg'!D2007</f>
        <v>10.406280000000001</v>
      </c>
      <c r="G2007" s="2">
        <f>'Moving Avg'!F2007</f>
        <v>10.645040000000002</v>
      </c>
      <c r="H2007" s="2">
        <f>'Moving Avg'!G2007</f>
        <v>10.693417999999999</v>
      </c>
      <c r="I2007" s="2">
        <f>'Moving Avg'!H2007</f>
        <v>11.789834000000008</v>
      </c>
      <c r="J2007" s="17" t="str">
        <f>OBV!F2007</f>
        <v>BEARISH</v>
      </c>
      <c r="K2007" s="17" t="str">
        <f>OBV!G2007</f>
        <v>WEAK</v>
      </c>
      <c r="L2007" s="17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10.2082</v>
      </c>
      <c r="C2008" s="2">
        <f>RSI!I2008</f>
        <v>33.969805269074584</v>
      </c>
      <c r="D2008" s="2">
        <f>MACD!E2008</f>
        <v>0.22434681458809003</v>
      </c>
      <c r="E2008" s="2">
        <f>MACD!F2008</f>
        <v>-2.6720013731978479E-3</v>
      </c>
      <c r="F2008" s="2">
        <f>'Moving Avg'!D2008</f>
        <v>10.3583</v>
      </c>
      <c r="G2008" s="2">
        <f>'Moving Avg'!F2008</f>
        <v>10.648525000000001</v>
      </c>
      <c r="H2008" s="2">
        <f>'Moving Avg'!G2008</f>
        <v>10.668498000000001</v>
      </c>
      <c r="I2008" s="2">
        <f>'Moving Avg'!H2008</f>
        <v>11.777998500000008</v>
      </c>
      <c r="J2008" s="17" t="str">
        <f>OBV!F2008</f>
        <v>BEARISH</v>
      </c>
      <c r="K2008" s="17" t="str">
        <f>OBV!G2008</f>
        <v>WEAK</v>
      </c>
      <c r="L2008" s="17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10.1075</v>
      </c>
      <c r="C2009" s="2">
        <f>RSI!I2009</f>
        <v>31.295117147781838</v>
      </c>
      <c r="D2009" s="2">
        <f>MACD!E2009</f>
        <v>0.26412427888802981</v>
      </c>
      <c r="E2009" s="2">
        <f>MACD!F2009</f>
        <v>5.0687254679047687E-2</v>
      </c>
      <c r="F2009" s="2">
        <f>'Moving Avg'!D2009</f>
        <v>10.297920000000001</v>
      </c>
      <c r="G2009" s="2">
        <f>'Moving Avg'!F2009</f>
        <v>10.645425000000001</v>
      </c>
      <c r="H2009" s="2">
        <f>'Moving Avg'!G2009</f>
        <v>10.641563999999999</v>
      </c>
      <c r="I2009" s="2">
        <f>'Moving Avg'!H2009</f>
        <v>11.76425400000001</v>
      </c>
      <c r="J2009" s="17" t="str">
        <f>OBV!F2009</f>
        <v>BEARISH</v>
      </c>
      <c r="K2009" s="17" t="str">
        <f>OBV!G2009</f>
        <v>NEUTRAL</v>
      </c>
      <c r="L2009" s="17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10.0534</v>
      </c>
      <c r="C2010" s="2">
        <f>RSI!I2010</f>
        <v>29.93159429982363</v>
      </c>
      <c r="D2010" s="2">
        <f>MACD!E2010</f>
        <v>0.28077700130093852</v>
      </c>
      <c r="E2010" s="2">
        <f>MACD!F2010</f>
        <v>9.670520400342586E-2</v>
      </c>
      <c r="F2010" s="2">
        <f>'Moving Avg'!D2010</f>
        <v>10.22054</v>
      </c>
      <c r="G2010" s="2">
        <f>'Moving Avg'!F2010</f>
        <v>10.640395000000002</v>
      </c>
      <c r="H2010" s="2">
        <f>'Moving Avg'!G2010</f>
        <v>10.613237999999997</v>
      </c>
      <c r="I2010" s="2">
        <f>'Moving Avg'!H2010</f>
        <v>11.750720000000006</v>
      </c>
      <c r="J2010" s="17" t="str">
        <f>OBV!F2010</f>
        <v>BEARISH</v>
      </c>
      <c r="K2010" s="17" t="str">
        <f>OBV!G2010</f>
        <v>WEAK</v>
      </c>
      <c r="L2010" s="17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10.0379</v>
      </c>
      <c r="C2011" s="2">
        <f>RSI!I2011</f>
        <v>29.534553295198847</v>
      </c>
      <c r="D2011" s="2">
        <f>MACD!E2011</f>
        <v>0.27628580659537327</v>
      </c>
      <c r="E2011" s="2">
        <f>MACD!F2011</f>
        <v>0.13262132452181535</v>
      </c>
      <c r="F2011" s="2">
        <f>'Moving Avg'!D2011</f>
        <v>10.140060000000002</v>
      </c>
      <c r="G2011" s="2">
        <f>'Moving Avg'!F2011</f>
        <v>10.604405000000002</v>
      </c>
      <c r="H2011" s="2">
        <f>'Moving Avg'!G2011</f>
        <v>10.584911999999997</v>
      </c>
      <c r="I2011" s="2">
        <f>'Moving Avg'!H2011</f>
        <v>11.737293000000005</v>
      </c>
      <c r="J2011" s="17" t="str">
        <f>OBV!F2011</f>
        <v>BEARISH</v>
      </c>
      <c r="K2011" s="17" t="str">
        <f>OBV!G2011</f>
        <v>WEAK</v>
      </c>
      <c r="L2011" s="17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9.8908000000000005</v>
      </c>
      <c r="C2012" s="2">
        <f>RSI!I2012</f>
        <v>26.008517142394041</v>
      </c>
      <c r="D2012" s="2">
        <f>MACD!E2012</f>
        <v>0.27306694115260477</v>
      </c>
      <c r="E2012" s="2">
        <f>MACD!F2012</f>
        <v>0.16071044784797325</v>
      </c>
      <c r="F2012" s="2">
        <f>'Moving Avg'!D2012</f>
        <v>10.059559999999999</v>
      </c>
      <c r="G2012" s="2">
        <f>'Moving Avg'!F2012</f>
        <v>10.537845000000001</v>
      </c>
      <c r="H2012" s="2">
        <f>'Moving Avg'!G2012</f>
        <v>10.553797999999999</v>
      </c>
      <c r="I2012" s="2">
        <f>'Moving Avg'!H2012</f>
        <v>11.723315500000005</v>
      </c>
      <c r="J2012" s="17" t="str">
        <f>OBV!F2012</f>
        <v>BEARISH</v>
      </c>
      <c r="K2012" s="17" t="str">
        <f>OBV!G2012</f>
        <v>WEAK</v>
      </c>
      <c r="L2012" s="17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9.8134999999999994</v>
      </c>
      <c r="C2013" s="2">
        <f>RSI!I2013</f>
        <v>24.362516483365894</v>
      </c>
      <c r="D2013" s="2">
        <f>MACD!E2013</f>
        <v>0.27951008713160341</v>
      </c>
      <c r="E2013" s="2">
        <f>MACD!F2013</f>
        <v>0.18447037570469932</v>
      </c>
      <c r="F2013" s="2">
        <f>'Moving Avg'!D2013</f>
        <v>9.9806199999999983</v>
      </c>
      <c r="G2013" s="2">
        <f>'Moving Avg'!F2013</f>
        <v>10.475160000000002</v>
      </c>
      <c r="H2013" s="2">
        <f>'Moving Avg'!G2013</f>
        <v>10.522685999999998</v>
      </c>
      <c r="I2013" s="2">
        <f>'Moving Avg'!H2013</f>
        <v>11.708951500000005</v>
      </c>
      <c r="J2013" s="17" t="str">
        <f>OBV!F2013</f>
        <v>BEARISH</v>
      </c>
      <c r="K2013" s="17" t="str">
        <f>OBV!G2013</f>
        <v>WEAK</v>
      </c>
      <c r="L2013" s="17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9.8675999999999995</v>
      </c>
      <c r="C2014" s="2">
        <f>RSI!I2014</f>
        <v>27.806151090283322</v>
      </c>
      <c r="D2014" s="2">
        <f>MACD!E2014</f>
        <v>0.27864349110795139</v>
      </c>
      <c r="E2014" s="2">
        <f>MACD!F2014</f>
        <v>0.20330499878534974</v>
      </c>
      <c r="F2014" s="2">
        <f>'Moving Avg'!D2014</f>
        <v>9.932640000000001</v>
      </c>
      <c r="G2014" s="2">
        <f>'Moving Avg'!F2014</f>
        <v>10.422920000000001</v>
      </c>
      <c r="H2014" s="2">
        <f>'Moving Avg'!G2014</f>
        <v>10.49405</v>
      </c>
      <c r="I2014" s="2">
        <f>'Moving Avg'!H2014</f>
        <v>11.695413000000006</v>
      </c>
      <c r="J2014" s="17" t="str">
        <f>OBV!F2014</f>
        <v>BEARISH</v>
      </c>
      <c r="K2014" s="17" t="str">
        <f>OBV!G2014</f>
        <v>WEAK</v>
      </c>
      <c r="L2014" s="17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10.0611</v>
      </c>
      <c r="C2015" s="2">
        <f>RSI!I2015</f>
        <v>38.577621861301012</v>
      </c>
      <c r="D2015" s="2">
        <f>MACD!E2015</f>
        <v>0.27138398150414389</v>
      </c>
      <c r="E2015" s="2">
        <f>MACD!F2015</f>
        <v>0.21692079532910857</v>
      </c>
      <c r="F2015" s="2">
        <f>'Moving Avg'!D2015</f>
        <v>9.9341799999999978</v>
      </c>
      <c r="G2015" s="2">
        <f>'Moving Avg'!F2015</f>
        <v>10.376485000000002</v>
      </c>
      <c r="H2015" s="2">
        <f>'Moving Avg'!G2015</f>
        <v>10.472379999999998</v>
      </c>
      <c r="I2015" s="2">
        <f>'Moving Avg'!H2015</f>
        <v>11.683212000000005</v>
      </c>
      <c r="J2015" s="17" t="str">
        <f>OBV!F2015</f>
        <v>BEARISH</v>
      </c>
      <c r="K2015" s="17" t="str">
        <f>OBV!G2015</f>
        <v>NEUTRAL</v>
      </c>
      <c r="L2015" s="17" t="str">
        <f>OBV!H2015</f>
        <v>BEARISH DIVERGENCE</v>
      </c>
    </row>
    <row r="2016" spans="1:12" ht="13.5" x14ac:dyDescent="0.25">
      <c r="A2016" s="3">
        <f>RSI!A2016</f>
        <v>44939</v>
      </c>
      <c r="B2016" s="2">
        <f>RSI!B2016</f>
        <v>9.9837000000000007</v>
      </c>
      <c r="C2016" s="2">
        <f>RSI!I2016</f>
        <v>36.247908760873507</v>
      </c>
      <c r="D2016" s="2">
        <f>MACD!E2016</f>
        <v>0.27265833743843437</v>
      </c>
      <c r="E2016" s="2">
        <f>MACD!F2016</f>
        <v>0.22806830375097373</v>
      </c>
      <c r="F2016" s="2">
        <f>'Moving Avg'!D2016</f>
        <v>9.9233399999999996</v>
      </c>
      <c r="G2016" s="2">
        <f>'Moving Avg'!F2016</f>
        <v>10.326180000000004</v>
      </c>
      <c r="H2016" s="2">
        <f>'Moving Avg'!G2016</f>
        <v>10.450709999999997</v>
      </c>
      <c r="I2016" s="2">
        <f>'Moving Avg'!H2016</f>
        <v>11.670624000000007</v>
      </c>
      <c r="J2016" s="17" t="str">
        <f>OBV!F2016</f>
        <v>BEARISH</v>
      </c>
      <c r="K2016" s="17" t="str">
        <f>OBV!G2016</f>
        <v>NEUTRAL</v>
      </c>
      <c r="L2016" s="17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10.138500000000001</v>
      </c>
      <c r="C2017" s="2">
        <f>RSI!I2017</f>
        <v>43.585782543796711</v>
      </c>
      <c r="D2017" s="2">
        <f>MACD!E2017</f>
        <v>0.24167091445318434</v>
      </c>
      <c r="E2017" s="2">
        <f>MACD!F2017</f>
        <v>0.23078882589141586</v>
      </c>
      <c r="F2017" s="2">
        <f>'Moving Avg'!D2017</f>
        <v>9.97288</v>
      </c>
      <c r="G2017" s="2">
        <f>'Moving Avg'!F2017</f>
        <v>10.283615000000003</v>
      </c>
      <c r="H2017" s="2">
        <f>'Moving Avg'!G2017</f>
        <v>10.433837999999998</v>
      </c>
      <c r="I2017" s="2">
        <f>'Moving Avg'!H2017</f>
        <v>11.658625000000006</v>
      </c>
      <c r="J2017" s="17" t="str">
        <f>OBV!F2017</f>
        <v>BULLISH</v>
      </c>
      <c r="K2017" s="17" t="str">
        <f>OBV!G2017</f>
        <v>STRONG</v>
      </c>
      <c r="L2017" s="17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10.122999999999999</v>
      </c>
      <c r="C2018" s="2">
        <f>RSI!I2018</f>
        <v>43.051453178448114</v>
      </c>
      <c r="D2018" s="2">
        <f>MACD!E2018</f>
        <v>0.20445887747666625</v>
      </c>
      <c r="E2018" s="2">
        <f>MACD!F2018</f>
        <v>0.22552283620846597</v>
      </c>
      <c r="F2018" s="2">
        <f>'Moving Avg'!D2018</f>
        <v>10.03478</v>
      </c>
      <c r="G2018" s="2">
        <f>'Moving Avg'!F2018</f>
        <v>10.240660000000002</v>
      </c>
      <c r="H2018" s="2">
        <f>'Moving Avg'!G2018</f>
        <v>10.419597999999999</v>
      </c>
      <c r="I2018" s="2">
        <f>'Moving Avg'!H2018</f>
        <v>11.646733500000005</v>
      </c>
      <c r="J2018" s="17" t="str">
        <f>OBV!F2018</f>
        <v>BULLISH</v>
      </c>
      <c r="K2018" s="17" t="str">
        <f>OBV!G2018</f>
        <v>STRONG</v>
      </c>
      <c r="L2018" s="17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10.0611</v>
      </c>
      <c r="C2019" s="2">
        <f>RSI!I2019</f>
        <v>40.895292376607998</v>
      </c>
      <c r="D2019" s="2">
        <f>MACD!E2019</f>
        <v>0.1630379496178378</v>
      </c>
      <c r="E2019" s="2">
        <f>MACD!F2019</f>
        <v>0.21302585889034037</v>
      </c>
      <c r="F2019" s="2">
        <f>'Moving Avg'!D2019</f>
        <v>10.07348</v>
      </c>
      <c r="G2019" s="2">
        <f>'Moving Avg'!F2019</f>
        <v>10.201965000000001</v>
      </c>
      <c r="H2019" s="2">
        <f>'Moving Avg'!G2019</f>
        <v>10.407213999999996</v>
      </c>
      <c r="I2019" s="2">
        <f>'Moving Avg'!H2019</f>
        <v>11.634532500000004</v>
      </c>
      <c r="J2019" s="17" t="str">
        <f>OBV!F2019</f>
        <v>BULLISH</v>
      </c>
      <c r="K2019" s="17" t="str">
        <f>OBV!G2019</f>
        <v>STRONG</v>
      </c>
      <c r="L2019" s="17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10.0611</v>
      </c>
      <c r="C2020" s="2">
        <f>RSI!I2020</f>
        <v>40.895292376607998</v>
      </c>
      <c r="D2020" s="2">
        <f>MACD!E2020</f>
        <v>0.12093337138522031</v>
      </c>
      <c r="E2020" s="2">
        <f>MACD!F2020</f>
        <v>0.19460736138931639</v>
      </c>
      <c r="F2020" s="2">
        <f>'Moving Avg'!D2020</f>
        <v>10.073479999999998</v>
      </c>
      <c r="G2020" s="2">
        <f>'Moving Avg'!F2020</f>
        <v>10.171005000000001</v>
      </c>
      <c r="H2020" s="2">
        <f>'Moving Avg'!G2020</f>
        <v>10.394829999999997</v>
      </c>
      <c r="I2020" s="2">
        <f>'Moving Avg'!H2020</f>
        <v>11.622331500000003</v>
      </c>
      <c r="J2020" s="17" t="str">
        <f>OBV!F2020</f>
        <v>BULLISH</v>
      </c>
      <c r="K2020" s="17" t="str">
        <f>OBV!G2020</f>
        <v>NEUTRAL</v>
      </c>
      <c r="L2020" s="17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10.130800000000001</v>
      </c>
      <c r="C2021" s="2">
        <f>RSI!I2021</f>
        <v>44.523670547591728</v>
      </c>
      <c r="D2021" s="2">
        <f>MACD!E2021</f>
        <v>7.8931968252712537E-2</v>
      </c>
      <c r="E2021" s="2">
        <f>MACD!F2021</f>
        <v>0.17147228276199564</v>
      </c>
      <c r="F2021" s="2">
        <f>'Moving Avg'!D2021</f>
        <v>10.1029</v>
      </c>
      <c r="G2021" s="2">
        <f>'Moving Avg'!F2021</f>
        <v>10.150885000000001</v>
      </c>
      <c r="H2021" s="2">
        <f>'Moving Avg'!G2021</f>
        <v>10.385079999999999</v>
      </c>
      <c r="I2021" s="2">
        <f>'Moving Avg'!H2021</f>
        <v>11.610664000000002</v>
      </c>
      <c r="J2021" s="17" t="str">
        <f>OBV!F2021</f>
        <v>BULLISH</v>
      </c>
      <c r="K2021" s="17" t="str">
        <f>OBV!G2021</f>
        <v>STRONG</v>
      </c>
      <c r="L2021" s="17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10.177199999999999</v>
      </c>
      <c r="C2022" s="2">
        <f>RSI!I2022</f>
        <v>46.862308746414151</v>
      </c>
      <c r="D2022" s="2">
        <f>MACD!E2022</f>
        <v>1.7998880690173635E-2</v>
      </c>
      <c r="E2022" s="2">
        <f>MACD!F2022</f>
        <v>0.14077760234763123</v>
      </c>
      <c r="F2022" s="2">
        <f>'Moving Avg'!D2022</f>
        <v>10.11064</v>
      </c>
      <c r="G2022" s="2">
        <f>'Moving Avg'!F2022</f>
        <v>10.13734</v>
      </c>
      <c r="H2022" s="2">
        <f>'Moving Avg'!G2022</f>
        <v>10.376566</v>
      </c>
      <c r="I2022" s="2">
        <f>'Moving Avg'!H2022</f>
        <v>11.599413000000004</v>
      </c>
      <c r="J2022" s="17" t="str">
        <f>OBV!F2022</f>
        <v>BEARISH</v>
      </c>
      <c r="K2022" s="17" t="str">
        <f>OBV!G2022</f>
        <v>NEUTRAL</v>
      </c>
      <c r="L2022" s="17" t="str">
        <f>OBV!H2022</f>
        <v>BEARISH DIVERGENCE</v>
      </c>
    </row>
    <row r="2023" spans="1:12" ht="13.5" x14ac:dyDescent="0.25">
      <c r="A2023" s="3">
        <f>RSI!A2023</f>
        <v>44950</v>
      </c>
      <c r="B2023" s="2">
        <f>RSI!B2023</f>
        <v>10.169499999999999</v>
      </c>
      <c r="C2023" s="2">
        <f>RSI!I2023</f>
        <v>46.511898485433505</v>
      </c>
      <c r="D2023" s="2">
        <f>MACD!E2023</f>
        <v>-4.4531588262699984E-2</v>
      </c>
      <c r="E2023" s="2">
        <f>MACD!F2023</f>
        <v>0.103715764225565</v>
      </c>
      <c r="F2023" s="2">
        <f>'Moving Avg'!D2023</f>
        <v>10.11994</v>
      </c>
      <c r="G2023" s="2">
        <f>'Moving Avg'!F2023</f>
        <v>10.12341</v>
      </c>
      <c r="H2023" s="2">
        <f>'Moving Avg'!G2023</f>
        <v>10.37022</v>
      </c>
      <c r="I2023" s="2">
        <f>'Moving Avg'!H2023</f>
        <v>11.587791000000005</v>
      </c>
      <c r="J2023" s="17" t="str">
        <f>OBV!F2023</f>
        <v>BEARISH</v>
      </c>
      <c r="K2023" s="17" t="str">
        <f>OBV!G2023</f>
        <v>NEUTRAL</v>
      </c>
      <c r="L2023" s="17" t="str">
        <f>OBV!H2023</f>
        <v>BEARISH DIVERGENCE</v>
      </c>
    </row>
    <row r="2024" spans="1:12" ht="13.5" x14ac:dyDescent="0.25">
      <c r="A2024" s="3">
        <f>RSI!A2024</f>
        <v>44951</v>
      </c>
      <c r="B2024" s="2">
        <f>RSI!B2024</f>
        <v>10.169499999999999</v>
      </c>
      <c r="C2024" s="2">
        <f>RSI!I2024</f>
        <v>46.511898485433505</v>
      </c>
      <c r="D2024" s="2">
        <f>MACD!E2024</f>
        <v>-8.8749117063239069E-2</v>
      </c>
      <c r="E2024" s="2">
        <f>MACD!F2024</f>
        <v>6.5222787967804188E-2</v>
      </c>
      <c r="F2024" s="2">
        <f>'Moving Avg'!D2024</f>
        <v>10.14162</v>
      </c>
      <c r="G2024" s="2">
        <f>'Moving Avg'!F2024</f>
        <v>10.111415000000001</v>
      </c>
      <c r="H2024" s="2">
        <f>'Moving Avg'!G2024</f>
        <v>10.366195999999997</v>
      </c>
      <c r="I2024" s="2">
        <f>'Moving Avg'!H2024</f>
        <v>11.576132000000003</v>
      </c>
      <c r="J2024" s="17" t="str">
        <f>OBV!F2024</f>
        <v>BULLISH</v>
      </c>
      <c r="K2024" s="17" t="str">
        <f>OBV!G2024</f>
        <v>NEUTRAL</v>
      </c>
      <c r="L2024" s="17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10.773099999999999</v>
      </c>
      <c r="C2025" s="2">
        <f>RSI!I2025</f>
        <v>68.158049072699185</v>
      </c>
      <c r="D2025" s="2">
        <f>MACD!E2025</f>
        <v>-0.14076343031650396</v>
      </c>
      <c r="E2025" s="2">
        <f>MACD!F2025</f>
        <v>2.4025544310942559E-2</v>
      </c>
      <c r="F2025" s="2">
        <f>'Moving Avg'!D2025</f>
        <v>10.28402</v>
      </c>
      <c r="G2025" s="2">
        <f>'Moving Avg'!F2025</f>
        <v>10.128055</v>
      </c>
      <c r="H2025" s="2">
        <f>'Moving Avg'!G2025</f>
        <v>10.374244000000001</v>
      </c>
      <c r="I2025" s="2">
        <f>'Moving Avg'!H2025</f>
        <v>11.567860500000002</v>
      </c>
      <c r="J2025" s="17" t="str">
        <f>OBV!F2025</f>
        <v>BULLISH</v>
      </c>
      <c r="K2025" s="17" t="str">
        <f>OBV!G2025</f>
        <v>STRONG</v>
      </c>
      <c r="L2025" s="17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11.3613</v>
      </c>
      <c r="C2026" s="2">
        <f>RSI!I2026</f>
        <v>77.650092160970885</v>
      </c>
      <c r="D2026" s="2">
        <f>MACD!E2026</f>
        <v>-0.24350326628055363</v>
      </c>
      <c r="E2026" s="2">
        <f>MACD!F2026</f>
        <v>-2.9480217807356678E-2</v>
      </c>
      <c r="F2026" s="2">
        <f>'Moving Avg'!D2026</f>
        <v>10.53012</v>
      </c>
      <c r="G2026" s="2">
        <f>'Moving Avg'!F2026</f>
        <v>10.174105000000001</v>
      </c>
      <c r="H2026" s="2">
        <f>'Moving Avg'!G2026</f>
        <v>10.394829999999999</v>
      </c>
      <c r="I2026" s="2">
        <f>'Moving Avg'!H2026</f>
        <v>11.562160500000003</v>
      </c>
      <c r="J2026" s="17" t="str">
        <f>OBV!F2026</f>
        <v>BULLISH</v>
      </c>
      <c r="K2026" s="17" t="str">
        <f>OBV!G2026</f>
        <v>STRONG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11.2994</v>
      </c>
      <c r="C2027" s="2">
        <f>RSI!I2027</f>
        <v>75.112495831649127</v>
      </c>
      <c r="D2027" s="2">
        <f>MACD!E2027</f>
        <v>-0.30852104925773638</v>
      </c>
      <c r="E2027" s="2">
        <f>MACD!F2027</f>
        <v>-8.5288384097432626E-2</v>
      </c>
      <c r="F2027" s="2">
        <f>'Moving Avg'!D2027</f>
        <v>10.75456</v>
      </c>
      <c r="G2027" s="2">
        <f>'Moving Avg'!F2027</f>
        <v>10.224409999999999</v>
      </c>
      <c r="H2027" s="2">
        <f>'Moving Avg'!G2027</f>
        <v>10.413714000000001</v>
      </c>
      <c r="I2027" s="2">
        <f>'Moving Avg'!H2027</f>
        <v>11.556520500000003</v>
      </c>
      <c r="J2027" s="17" t="str">
        <f>OBV!F2027</f>
        <v>BULLISH</v>
      </c>
      <c r="K2027" s="17" t="str">
        <f>OBV!G2027</f>
        <v>STRONG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10.989800000000001</v>
      </c>
      <c r="C2028" s="2">
        <f>RSI!I2028</f>
        <v>63.869785837210124</v>
      </c>
      <c r="D2028" s="2">
        <f>MACD!E2028</f>
        <v>-0.34862591000330667</v>
      </c>
      <c r="E2028" s="2">
        <f>MACD!F2028</f>
        <v>-0.13795588927860744</v>
      </c>
      <c r="F2028" s="2">
        <f>'Moving Avg'!D2028</f>
        <v>10.918620000000001</v>
      </c>
      <c r="G2028" s="2">
        <f>'Moving Avg'!F2028</f>
        <v>10.263489999999999</v>
      </c>
      <c r="H2028" s="2">
        <f>'Moving Avg'!G2028</f>
        <v>10.426095999999998</v>
      </c>
      <c r="I2028" s="2">
        <f>'Moving Avg'!H2028</f>
        <v>11.549517500000002</v>
      </c>
      <c r="J2028" s="17" t="str">
        <f>OBV!F2028</f>
        <v>BULLISH</v>
      </c>
      <c r="K2028" s="17" t="str">
        <f>OBV!G2028</f>
        <v>STRONG</v>
      </c>
      <c r="L2028" s="17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10.680300000000001</v>
      </c>
      <c r="C2029" s="2">
        <f>RSI!I2029</f>
        <v>55.006105283521421</v>
      </c>
      <c r="D2029" s="2">
        <f>MACD!E2029</f>
        <v>-0.37254936602899846</v>
      </c>
      <c r="E2029" s="2">
        <f>MACD!F2029</f>
        <v>-0.18487458462868567</v>
      </c>
      <c r="F2029" s="2">
        <f>'Moving Avg'!D2029</f>
        <v>11.02078</v>
      </c>
      <c r="G2029" s="2">
        <f>'Moving Avg'!F2029</f>
        <v>10.292129999999998</v>
      </c>
      <c r="H2029" s="2">
        <f>'Moving Avg'!G2029</f>
        <v>10.432598</v>
      </c>
      <c r="I2029" s="2">
        <f>'Moving Avg'!H2029</f>
        <v>11.541078000000002</v>
      </c>
      <c r="J2029" s="17" t="str">
        <f>OBV!F2029</f>
        <v>BULLISH</v>
      </c>
      <c r="K2029" s="17" t="str">
        <f>OBV!G2029</f>
        <v>STRONG</v>
      </c>
      <c r="L2029" s="17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10.7577</v>
      </c>
      <c r="C2030" s="2">
        <f>RSI!I2030</f>
        <v>56.627173718103904</v>
      </c>
      <c r="D2030" s="2">
        <f>MACD!E2030</f>
        <v>-0.39983698125107736</v>
      </c>
      <c r="E2030" s="2">
        <f>MACD!F2030</f>
        <v>-0.22786706395316403</v>
      </c>
      <c r="F2030" s="2">
        <f>'Moving Avg'!D2030</f>
        <v>11.017700000000001</v>
      </c>
      <c r="G2030" s="2">
        <f>'Moving Avg'!F2030</f>
        <v>10.327344999999998</v>
      </c>
      <c r="H2030" s="2">
        <f>'Moving Avg'!G2030</f>
        <v>10.441111999999999</v>
      </c>
      <c r="I2030" s="2">
        <f>'Moving Avg'!H2030</f>
        <v>11.533025500000003</v>
      </c>
      <c r="J2030" s="17" t="str">
        <f>OBV!F2030</f>
        <v>BULLISH</v>
      </c>
      <c r="K2030" s="17" t="str">
        <f>OBV!G2030</f>
        <v>STRONG</v>
      </c>
      <c r="L2030" s="17" t="str">
        <f>OBV!H2030</f>
        <v>BULLISH DIVERGENCE</v>
      </c>
    </row>
    <row r="2031" spans="1:12" ht="13.5" x14ac:dyDescent="0.25">
      <c r="A2031" s="3">
        <f>RSI!A2031</f>
        <v>44960</v>
      </c>
      <c r="B2031" s="2">
        <f>RSI!B2031</f>
        <v>10.982100000000001</v>
      </c>
      <c r="C2031" s="2">
        <f>RSI!I2031</f>
        <v>61.012843225316452</v>
      </c>
      <c r="D2031" s="2">
        <f>MACD!E2031</f>
        <v>-0.43049722700910387</v>
      </c>
      <c r="E2031" s="2">
        <f>MACD!F2031</f>
        <v>-0.26839309656435201</v>
      </c>
      <c r="F2031" s="2">
        <f>'Moving Avg'!D2031</f>
        <v>10.941860000000002</v>
      </c>
      <c r="G2031" s="2">
        <f>'Moving Avg'!F2031</f>
        <v>10.374554999999997</v>
      </c>
      <c r="H2031" s="2">
        <f>'Moving Avg'!G2031</f>
        <v>10.45365</v>
      </c>
      <c r="I2031" s="2">
        <f>'Moving Avg'!H2031</f>
        <v>11.526169000000005</v>
      </c>
      <c r="J2031" s="17" t="str">
        <f>OBV!F2031</f>
        <v>BEARISH</v>
      </c>
      <c r="K2031" s="17" t="str">
        <f>OBV!G2031</f>
        <v>WEAK</v>
      </c>
      <c r="L2031" s="17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10.835000000000001</v>
      </c>
      <c r="C2032" s="2">
        <f>RSI!I2032</f>
        <v>56.947760990325186</v>
      </c>
      <c r="D2032" s="2">
        <f>MACD!E2032</f>
        <v>-0.4412795024376539</v>
      </c>
      <c r="E2032" s="2">
        <f>MACD!F2032</f>
        <v>-0.30297037773901242</v>
      </c>
      <c r="F2032" s="2">
        <f>'Moving Avg'!D2032</f>
        <v>10.848980000000001</v>
      </c>
      <c r="G2032" s="2">
        <f>'Moving Avg'!F2032</f>
        <v>10.421764999999999</v>
      </c>
      <c r="H2032" s="2">
        <f>'Moving Avg'!G2032</f>
        <v>10.460614</v>
      </c>
      <c r="I2032" s="2">
        <f>'Moving Avg'!H2032</f>
        <v>11.518577000000004</v>
      </c>
      <c r="J2032" s="17" t="str">
        <f>OBV!F2032</f>
        <v>BEARISH</v>
      </c>
      <c r="K2032" s="17" t="str">
        <f>OBV!G2032</f>
        <v>WEAK</v>
      </c>
      <c r="L2032" s="17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10.835000000000001</v>
      </c>
      <c r="C2033" s="2">
        <f>RSI!I2033</f>
        <v>56.947760990325179</v>
      </c>
      <c r="D2033" s="2">
        <f>MACD!E2033</f>
        <v>-0.45337923956899395</v>
      </c>
      <c r="E2033" s="2">
        <f>MACD!F2033</f>
        <v>-0.33305215010500877</v>
      </c>
      <c r="F2033" s="2">
        <f>'Moving Avg'!D2033</f>
        <v>10.818020000000001</v>
      </c>
      <c r="G2033" s="2">
        <f>'Moving Avg'!F2033</f>
        <v>10.47284</v>
      </c>
      <c r="H2033" s="2">
        <f>'Moving Avg'!G2033</f>
        <v>10.469900000000003</v>
      </c>
      <c r="I2033" s="2">
        <f>'Moving Avg'!H2033</f>
        <v>11.510985000000003</v>
      </c>
      <c r="J2033" s="17" t="str">
        <f>OBV!F2033</f>
        <v>BEARISH</v>
      </c>
      <c r="K2033" s="17" t="str">
        <f>OBV!G2033</f>
        <v>WEAK</v>
      </c>
      <c r="L2033" s="17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10.835000000000001</v>
      </c>
      <c r="C2034" s="2">
        <f>RSI!I2034</f>
        <v>56.947760990325179</v>
      </c>
      <c r="D2034" s="2">
        <f>MACD!E2034</f>
        <v>-0.46527642120102364</v>
      </c>
      <c r="E2034" s="2">
        <f>MACD!F2034</f>
        <v>-0.35949700432421172</v>
      </c>
      <c r="F2034" s="2">
        <f>'Moving Avg'!D2034</f>
        <v>10.848960000000002</v>
      </c>
      <c r="G2034" s="2">
        <f>'Moving Avg'!F2034</f>
        <v>10.52121</v>
      </c>
      <c r="H2034" s="2">
        <f>'Moving Avg'!G2034</f>
        <v>10.480424000000001</v>
      </c>
      <c r="I2034" s="2">
        <f>'Moving Avg'!H2034</f>
        <v>11.503393000000003</v>
      </c>
      <c r="J2034" s="17" t="str">
        <f>OBV!F2034</f>
        <v>BEARISH</v>
      </c>
      <c r="K2034" s="17" t="str">
        <f>OBV!G2034</f>
        <v>NEUTRAL</v>
      </c>
      <c r="L2034" s="17" t="str">
        <f>OBV!H2034</f>
        <v>BEARISH DIVERGENCE</v>
      </c>
    </row>
    <row r="2035" spans="1:12" ht="13.5" x14ac:dyDescent="0.25">
      <c r="A2035" s="3">
        <f>RSI!A2035</f>
        <v>44966</v>
      </c>
      <c r="B2035" s="2">
        <f>RSI!B2035</f>
        <v>10.835000000000001</v>
      </c>
      <c r="C2035" s="2">
        <f>RSI!I2035</f>
        <v>56.947760990325179</v>
      </c>
      <c r="D2035" s="2">
        <f>MACD!E2035</f>
        <v>-0.38401778662553809</v>
      </c>
      <c r="E2035" s="2">
        <f>MACD!F2035</f>
        <v>-0.36440116078447704</v>
      </c>
      <c r="F2035" s="2">
        <f>'Moving Avg'!D2035</f>
        <v>10.864420000000001</v>
      </c>
      <c r="G2035" s="2">
        <f>'Moving Avg'!F2035</f>
        <v>10.559905000000001</v>
      </c>
      <c r="H2035" s="2">
        <f>'Moving Avg'!G2035</f>
        <v>10.492806</v>
      </c>
      <c r="I2035" s="2">
        <f>'Moving Avg'!H2035</f>
        <v>11.495838000000006</v>
      </c>
      <c r="J2035" s="17" t="str">
        <f>OBV!F2035</f>
        <v>BULLISH</v>
      </c>
      <c r="K2035" s="17" t="str">
        <f>OBV!G2035</f>
        <v>NEUTRAL</v>
      </c>
      <c r="L2035" s="17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10.835000000000001</v>
      </c>
      <c r="C2036" s="2">
        <f>RSI!I2036</f>
        <v>56.947760990325179</v>
      </c>
      <c r="D2036" s="2">
        <f>MACD!E2036</f>
        <v>-0.22619044857778547</v>
      </c>
      <c r="E2036" s="2">
        <f>MACD!F2036</f>
        <v>-0.33675901834313876</v>
      </c>
      <c r="F2036" s="2">
        <f>'Moving Avg'!D2036</f>
        <v>10.835000000000001</v>
      </c>
      <c r="G2036" s="2">
        <f>'Moving Avg'!F2036</f>
        <v>10.602470000000002</v>
      </c>
      <c r="H2036" s="2">
        <f>'Moving Avg'!G2036</f>
        <v>10.503021999999998</v>
      </c>
      <c r="I2036" s="2">
        <f>'Moving Avg'!H2036</f>
        <v>11.488431000000002</v>
      </c>
      <c r="J2036" s="17" t="str">
        <f>OBV!F2036</f>
        <v>BEARISH</v>
      </c>
      <c r="K2036" s="17" t="str">
        <f>OBV!G2036</f>
        <v>NEUTRAL</v>
      </c>
      <c r="L2036" s="17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10.827299999999999</v>
      </c>
      <c r="C2037" s="2">
        <f>RSI!I2037</f>
        <v>56.661516107205365</v>
      </c>
      <c r="D2037" s="2">
        <f>MACD!E2037</f>
        <v>-0.10291386807224967</v>
      </c>
      <c r="E2037" s="2">
        <f>MACD!F2037</f>
        <v>-0.28998998828896094</v>
      </c>
      <c r="F2037" s="2">
        <f>'Moving Avg'!D2037</f>
        <v>10.833460000000001</v>
      </c>
      <c r="G2037" s="2">
        <f>'Moving Avg'!F2037</f>
        <v>10.636910000000004</v>
      </c>
      <c r="H2037" s="2">
        <f>'Moving Avg'!G2037</f>
        <v>10.516024</v>
      </c>
      <c r="I2037" s="2">
        <f>'Moving Avg'!H2037</f>
        <v>11.480985500000001</v>
      </c>
      <c r="J2037" s="17" t="str">
        <f>OBV!F2037</f>
        <v>BEARISH</v>
      </c>
      <c r="K2037" s="17" t="str">
        <f>OBV!G2037</f>
        <v>NEUTRAL</v>
      </c>
      <c r="L2037" s="17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10.819599999999999</v>
      </c>
      <c r="C2038" s="2">
        <f>RSI!I2038</f>
        <v>56.356453193034248</v>
      </c>
      <c r="D2038" s="2">
        <f>MACD!E2038</f>
        <v>-4.6837186843442069E-2</v>
      </c>
      <c r="E2038" s="2">
        <f>MACD!F2038</f>
        <v>-0.24135942799985718</v>
      </c>
      <c r="F2038" s="2">
        <f>'Moving Avg'!D2038</f>
        <v>10.830380000000002</v>
      </c>
      <c r="G2038" s="2">
        <f>'Moving Avg'!F2038</f>
        <v>10.671740000000003</v>
      </c>
      <c r="H2038" s="2">
        <f>'Moving Avg'!G2038</f>
        <v>10.529645999999998</v>
      </c>
      <c r="I2038" s="2">
        <f>'Moving Avg'!H2038</f>
        <v>11.4738715</v>
      </c>
      <c r="J2038" s="17" t="str">
        <f>OBV!F2038</f>
        <v>BEARISH</v>
      </c>
      <c r="K2038" s="17" t="str">
        <f>OBV!G2038</f>
        <v>NEUTRAL</v>
      </c>
      <c r="L2038" s="17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10.7963</v>
      </c>
      <c r="C2039" s="2">
        <f>RSI!I2039</f>
        <v>55.384733128410339</v>
      </c>
      <c r="D2039" s="2">
        <f>MACD!E2039</f>
        <v>-4.6318565517815102E-2</v>
      </c>
      <c r="E2039" s="2">
        <f>MACD!F2039</f>
        <v>-0.20235125550344879</v>
      </c>
      <c r="F2039" s="2">
        <f>'Moving Avg'!D2039</f>
        <v>10.822640000000002</v>
      </c>
      <c r="G2039" s="2">
        <f>'Moving Avg'!F2039</f>
        <v>10.708500000000004</v>
      </c>
      <c r="H2039" s="2">
        <f>'Moving Avg'!G2039</f>
        <v>10.542182</v>
      </c>
      <c r="I2039" s="2">
        <f>'Moving Avg'!H2039</f>
        <v>11.467195500000001</v>
      </c>
      <c r="J2039" s="17" t="str">
        <f>OBV!F2039</f>
        <v>BEARISH</v>
      </c>
      <c r="K2039" s="17" t="str">
        <f>OBV!G2039</f>
        <v>NEUTRAL</v>
      </c>
      <c r="L2039" s="17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10.7963</v>
      </c>
      <c r="C2040" s="2">
        <f>RSI!I2040</f>
        <v>55.384733128410339</v>
      </c>
      <c r="D2040" s="2">
        <f>MACD!E2040</f>
        <v>-3.4798636382149084E-2</v>
      </c>
      <c r="E2040" s="2">
        <f>MACD!F2040</f>
        <v>-0.16884073167918887</v>
      </c>
      <c r="F2040" s="2">
        <f>'Moving Avg'!D2040</f>
        <v>10.814900000000002</v>
      </c>
      <c r="G2040" s="2">
        <f>'Moving Avg'!F2040</f>
        <v>10.745260000000004</v>
      </c>
      <c r="H2040" s="2">
        <f>'Moving Avg'!G2040</f>
        <v>10.555028</v>
      </c>
      <c r="I2040" s="2">
        <f>'Moving Avg'!H2040</f>
        <v>11.463478499999997</v>
      </c>
      <c r="J2040" s="17" t="str">
        <f>OBV!F2040</f>
        <v>BEARISH</v>
      </c>
      <c r="K2040" s="17" t="str">
        <f>OBV!G2040</f>
        <v>NEUTRAL</v>
      </c>
      <c r="L2040" s="17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10.7577</v>
      </c>
      <c r="C2041" s="2">
        <f>RSI!I2041</f>
        <v>53.608769343596407</v>
      </c>
      <c r="D2041" s="2">
        <f>MACD!E2041</f>
        <v>1.1565964922230165E-2</v>
      </c>
      <c r="E2041" s="2">
        <f>MACD!F2041</f>
        <v>-0.13275939235890505</v>
      </c>
      <c r="F2041" s="2">
        <f>'Moving Avg'!D2041</f>
        <v>10.799440000000001</v>
      </c>
      <c r="G2041" s="2">
        <f>'Moving Avg'!F2041</f>
        <v>10.776605000000002</v>
      </c>
      <c r="H2041" s="2">
        <f>'Moving Avg'!G2041</f>
        <v>10.555028</v>
      </c>
      <c r="I2041" s="2">
        <f>'Moving Avg'!H2041</f>
        <v>11.458162999999999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10.7422</v>
      </c>
      <c r="C2042" s="2">
        <f>RSI!I2042</f>
        <v>52.875559826508471</v>
      </c>
      <c r="D2042" s="2">
        <f>MACD!E2042</f>
        <v>2.8834345261305572E-2</v>
      </c>
      <c r="E2042" s="2">
        <f>MACD!F2042</f>
        <v>-0.10044064483486292</v>
      </c>
      <c r="F2042" s="2">
        <f>'Moving Avg'!D2042</f>
        <v>10.782419999999998</v>
      </c>
      <c r="G2042" s="2">
        <f>'Moving Avg'!F2042</f>
        <v>10.804855000000002</v>
      </c>
      <c r="H2042" s="2">
        <f>'Moving Avg'!G2042</f>
        <v>10.545431999999998</v>
      </c>
      <c r="I2042" s="2">
        <f>'Moving Avg'!H2042</f>
        <v>11.4518085</v>
      </c>
      <c r="J2042" s="17" t="str">
        <f>OBV!F2042</f>
        <v>BEARISH</v>
      </c>
      <c r="K2042" s="17" t="str">
        <f>OBV!G2042</f>
        <v>NEUTRAL</v>
      </c>
      <c r="L2042" s="17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10.718999999999999</v>
      </c>
      <c r="C2043" s="2">
        <f>RSI!I2043</f>
        <v>51.735001004963429</v>
      </c>
      <c r="D2043" s="2">
        <f>MACD!E2043</f>
        <v>4.4811174925692754E-2</v>
      </c>
      <c r="E2043" s="2">
        <f>MACD!F2043</f>
        <v>-7.1390280882751789E-2</v>
      </c>
      <c r="F2043" s="2">
        <f>'Moving Avg'!D2043</f>
        <v>10.7623</v>
      </c>
      <c r="G2043" s="2">
        <f>'Moving Avg'!F2043</f>
        <v>10.832330000000002</v>
      </c>
      <c r="H2043" s="2">
        <f>'Moving Avg'!G2043</f>
        <v>10.538467999999998</v>
      </c>
      <c r="I2043" s="2">
        <f>'Moving Avg'!H2043</f>
        <v>11.445486000000001</v>
      </c>
      <c r="J2043" s="17" t="str">
        <f>OBV!F2043</f>
        <v>BULLISH</v>
      </c>
      <c r="K2043" s="17" t="str">
        <f>OBV!G2043</f>
        <v>NEUTRAL</v>
      </c>
      <c r="L2043" s="17" t="str">
        <f>OBV!H2043</f>
        <v>BULLISH DIVERGENCE</v>
      </c>
    </row>
    <row r="2044" spans="1:12" ht="13.5" x14ac:dyDescent="0.25">
      <c r="A2044" s="3">
        <f>RSI!A2044</f>
        <v>44979</v>
      </c>
      <c r="B2044" s="2">
        <f>RSI!B2044</f>
        <v>10.587400000000001</v>
      </c>
      <c r="C2044" s="2">
        <f>RSI!I2044</f>
        <v>45.711600701501624</v>
      </c>
      <c r="D2044" s="2">
        <f>MACD!E2044</f>
        <v>6.7888050874422845E-2</v>
      </c>
      <c r="E2044" s="2">
        <f>MACD!F2044</f>
        <v>-4.3534614531316865E-2</v>
      </c>
      <c r="F2044" s="2">
        <f>'Moving Avg'!D2044</f>
        <v>10.72052</v>
      </c>
      <c r="G2044" s="2">
        <f>'Moving Avg'!F2044</f>
        <v>10.853225000000004</v>
      </c>
      <c r="H2044" s="2">
        <f>'Moving Avg'!G2044</f>
        <v>10.531967999999997</v>
      </c>
      <c r="I2044" s="2">
        <f>'Moving Avg'!H2044</f>
        <v>11.439244999999998</v>
      </c>
      <c r="J2044" s="17" t="str">
        <f>OBV!F2044</f>
        <v>BEARISH</v>
      </c>
      <c r="K2044" s="17" t="str">
        <f>OBV!G2044</f>
        <v>NEUTRAL</v>
      </c>
      <c r="L2044" s="17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10.4945</v>
      </c>
      <c r="C2045" s="2">
        <f>RSI!I2045</f>
        <v>41.994579724939491</v>
      </c>
      <c r="D2045" s="2">
        <f>MACD!E2045</f>
        <v>9.4897705240242658E-2</v>
      </c>
      <c r="E2045" s="2">
        <f>MACD!F2045</f>
        <v>-1.5848150577004963E-2</v>
      </c>
      <c r="F2045" s="2">
        <f>'Moving Avg'!D2045</f>
        <v>10.660160000000001</v>
      </c>
      <c r="G2045" s="2">
        <f>'Moving Avg'!F2045</f>
        <v>10.839295000000002</v>
      </c>
      <c r="H2045" s="2">
        <f>'Moving Avg'!G2045</f>
        <v>10.522061999999996</v>
      </c>
      <c r="I2045" s="2">
        <f>'Moving Avg'!H2045</f>
        <v>11.432539499999997</v>
      </c>
      <c r="J2045" s="17" t="str">
        <f>OBV!F2045</f>
        <v>BEARISH</v>
      </c>
      <c r="K2045" s="17" t="str">
        <f>OBV!G2045</f>
        <v>WEAK</v>
      </c>
      <c r="L2045" s="17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10.4481</v>
      </c>
      <c r="C2046" s="2">
        <f>RSI!I2046</f>
        <v>40.234803611866234</v>
      </c>
      <c r="D2046" s="2">
        <f>MACD!E2046</f>
        <v>0.12229503894291938</v>
      </c>
      <c r="E2046" s="2">
        <f>MACD!F2046</f>
        <v>1.1780487326979906E-2</v>
      </c>
      <c r="F2046" s="2">
        <f>'Moving Avg'!D2046</f>
        <v>10.598240000000001</v>
      </c>
      <c r="G2046" s="2">
        <f>'Moving Avg'!F2046</f>
        <v>10.793635</v>
      </c>
      <c r="H2046" s="2">
        <f>'Moving Avg'!G2046</f>
        <v>10.511227999999996</v>
      </c>
      <c r="I2046" s="2">
        <f>'Moving Avg'!H2046</f>
        <v>11.425602</v>
      </c>
      <c r="J2046" s="17" t="str">
        <f>OBV!F2046</f>
        <v>BEARISH</v>
      </c>
      <c r="K2046" s="17" t="str">
        <f>OBV!G2046</f>
        <v>WEAK</v>
      </c>
      <c r="L2046" s="17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10.332000000000001</v>
      </c>
      <c r="C2047" s="2">
        <f>RSI!I2047</f>
        <v>36.152532642395961</v>
      </c>
      <c r="D2047" s="2">
        <f>MACD!E2047</f>
        <v>0.15419101219780629</v>
      </c>
      <c r="E2047" s="2">
        <f>MACD!F2047</f>
        <v>4.0262592301145185E-2</v>
      </c>
      <c r="F2047" s="2">
        <f>'Moving Avg'!D2047</f>
        <v>10.5162</v>
      </c>
      <c r="G2047" s="2">
        <f>'Moving Avg'!F2047</f>
        <v>10.745265</v>
      </c>
      <c r="H2047" s="2">
        <f>'Moving Avg'!G2047</f>
        <v>10.498071999999997</v>
      </c>
      <c r="I2047" s="2">
        <f>'Moving Avg'!H2047</f>
        <v>11.417418499999998</v>
      </c>
      <c r="J2047" s="17" t="str">
        <f>OBV!F2047</f>
        <v>BEARISH</v>
      </c>
      <c r="K2047" s="17" t="str">
        <f>OBV!G2047</f>
        <v>WEAK</v>
      </c>
      <c r="L2047" s="17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10.332000000000001</v>
      </c>
      <c r="C2048" s="2">
        <f>RSI!I2048</f>
        <v>36.152532642395968</v>
      </c>
      <c r="D2048" s="2">
        <f>MACD!E2048</f>
        <v>0.18188340136106085</v>
      </c>
      <c r="E2048" s="2">
        <f>MACD!F2048</f>
        <v>6.8586754113128312E-2</v>
      </c>
      <c r="F2048" s="2">
        <f>'Moving Avg'!D2048</f>
        <v>10.438800000000001</v>
      </c>
      <c r="G2048" s="2">
        <f>'Moving Avg'!F2048</f>
        <v>10.712375</v>
      </c>
      <c r="H2048" s="2">
        <f>'Moving Avg'!G2048</f>
        <v>10.485069999999999</v>
      </c>
      <c r="I2048" s="2">
        <f>'Moving Avg'!H2048</f>
        <v>11.408716999999998</v>
      </c>
      <c r="J2048" s="17" t="str">
        <f>OBV!F2048</f>
        <v>BEARISH</v>
      </c>
      <c r="K2048" s="17" t="str">
        <f>OBV!G2048</f>
        <v>WEAK</v>
      </c>
      <c r="L2048" s="17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10.2159</v>
      </c>
      <c r="C2049" s="2">
        <f>RSI!I2049</f>
        <v>32.346311055353851</v>
      </c>
      <c r="D2049" s="2">
        <f>MACD!E2049</f>
        <v>0.21207905211448086</v>
      </c>
      <c r="E2049" s="2">
        <f>MACD!F2049</f>
        <v>9.7285213713398822E-2</v>
      </c>
      <c r="F2049" s="2">
        <f>'Moving Avg'!D2049</f>
        <v>10.3645</v>
      </c>
      <c r="G2049" s="2">
        <f>'Moving Avg'!F2049</f>
        <v>10.689155</v>
      </c>
      <c r="H2049" s="2">
        <f>'Moving Avg'!G2049</f>
        <v>10.472687999999998</v>
      </c>
      <c r="I2049" s="2">
        <f>'Moving Avg'!H2049</f>
        <v>11.398656000000001</v>
      </c>
      <c r="J2049" s="17" t="str">
        <f>OBV!F2049</f>
        <v>BEARISH</v>
      </c>
      <c r="K2049" s="17" t="str">
        <f>OBV!G2049</f>
        <v>WEAK</v>
      </c>
      <c r="L2049" s="17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10.440300000000001</v>
      </c>
      <c r="C2050" s="2">
        <f>RSI!I2050</f>
        <v>44.50724532676908</v>
      </c>
      <c r="D2050" s="2">
        <f>MACD!E2050</f>
        <v>0.22331178074334801</v>
      </c>
      <c r="E2050" s="2">
        <f>MACD!F2050</f>
        <v>0.12249052711938867</v>
      </c>
      <c r="F2050" s="2">
        <f>'Moving Avg'!D2050</f>
        <v>10.353660000000001</v>
      </c>
      <c r="G2050" s="2">
        <f>'Moving Avg'!F2050</f>
        <v>10.673285</v>
      </c>
      <c r="H2050" s="2">
        <f>'Moving Avg'!G2050</f>
        <v>10.467887999999995</v>
      </c>
      <c r="I2050" s="2">
        <f>'Moving Avg'!H2050</f>
        <v>11.389717000000001</v>
      </c>
      <c r="J2050" s="17" t="str">
        <f>OBV!F2050</f>
        <v>BEARISH</v>
      </c>
      <c r="K2050" s="17" t="str">
        <f>OBV!G2050</f>
        <v>NEUTRAL</v>
      </c>
      <c r="L2050" s="17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10.7035</v>
      </c>
      <c r="C2051" s="2">
        <f>RSI!I2051</f>
        <v>54.775506110183052</v>
      </c>
      <c r="D2051" s="2">
        <f>MACD!E2051</f>
        <v>0.2081897102304282</v>
      </c>
      <c r="E2051" s="2">
        <f>MACD!F2051</f>
        <v>0.1396303637415966</v>
      </c>
      <c r="F2051" s="2">
        <f>'Moving Avg'!D2051</f>
        <v>10.40474</v>
      </c>
      <c r="G2051" s="2">
        <f>'Moving Avg'!F2051</f>
        <v>10.659355</v>
      </c>
      <c r="H2051" s="2">
        <f>'Moving Avg'!G2051</f>
        <v>10.471293999999995</v>
      </c>
      <c r="I2051" s="2">
        <f>'Moving Avg'!H2051</f>
        <v>11.382481000000002</v>
      </c>
      <c r="J2051" s="17" t="str">
        <f>OBV!F2051</f>
        <v>BULLISH</v>
      </c>
      <c r="K2051" s="17" t="str">
        <f>OBV!G2051</f>
        <v>NEUTRAL</v>
      </c>
      <c r="L2051" s="17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10.6648</v>
      </c>
      <c r="C2052" s="2">
        <f>RSI!I2052</f>
        <v>53.216259826845395</v>
      </c>
      <c r="D2052" s="2">
        <f>MACD!E2052</f>
        <v>0.19506911697693852</v>
      </c>
      <c r="E2052" s="2">
        <f>MACD!F2052</f>
        <v>0.15071811438866498</v>
      </c>
      <c r="F2052" s="2">
        <f>'Moving Avg'!D2052</f>
        <v>10.471299999999999</v>
      </c>
      <c r="G2052" s="2">
        <f>'Moving Avg'!F2052</f>
        <v>10.650844999999999</v>
      </c>
      <c r="H2052" s="2">
        <f>'Moving Avg'!G2052</f>
        <v>10.475627999999997</v>
      </c>
      <c r="I2052" s="2">
        <f>'Moving Avg'!H2052</f>
        <v>11.375129000000001</v>
      </c>
      <c r="J2052" s="17" t="str">
        <f>OBV!F2052</f>
        <v>BULLISH</v>
      </c>
      <c r="K2052" s="17" t="str">
        <f>OBV!G2052</f>
        <v>STRONG</v>
      </c>
      <c r="L2052" s="17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10.6648</v>
      </c>
      <c r="C2053" s="2">
        <f>RSI!I2053</f>
        <v>53.216259826845395</v>
      </c>
      <c r="D2053" s="2">
        <f>MACD!E2053</f>
        <v>0.17987926053073444</v>
      </c>
      <c r="E2053" s="2">
        <f>MACD!F2053</f>
        <v>0.15655034361707887</v>
      </c>
      <c r="F2053" s="2">
        <f>'Moving Avg'!D2053</f>
        <v>10.537859999999998</v>
      </c>
      <c r="G2053" s="2">
        <f>'Moving Avg'!F2053</f>
        <v>10.642334999999999</v>
      </c>
      <c r="H2053" s="2">
        <f>'Moving Avg'!G2053</f>
        <v>10.479961999999995</v>
      </c>
      <c r="I2053" s="2">
        <f>'Moving Avg'!H2053</f>
        <v>11.367737999999999</v>
      </c>
      <c r="J2053" s="17" t="str">
        <f>OBV!F2053</f>
        <v>BULLISH</v>
      </c>
      <c r="K2053" s="17" t="str">
        <f>OBV!G2053</f>
        <v>STRONG</v>
      </c>
      <c r="L2053" s="17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10.657</v>
      </c>
      <c r="C2054" s="2">
        <f>RSI!I2054</f>
        <v>52.864500633184441</v>
      </c>
      <c r="D2054" s="2">
        <f>MACD!E2054</f>
        <v>0.14687775749703391</v>
      </c>
      <c r="E2054" s="2">
        <f>MACD!F2054</f>
        <v>0.15461582639306989</v>
      </c>
      <c r="F2054" s="2">
        <f>'Moving Avg'!D2054</f>
        <v>10.626079999999998</v>
      </c>
      <c r="G2054" s="2">
        <f>'Moving Avg'!F2054</f>
        <v>10.633435000000002</v>
      </c>
      <c r="H2054" s="2">
        <f>'Moving Avg'!G2054</f>
        <v>10.484913999999996</v>
      </c>
      <c r="I2054" s="2">
        <f>'Moving Avg'!H2054</f>
        <v>11.360656499999999</v>
      </c>
      <c r="J2054" s="17" t="str">
        <f>OBV!F2054</f>
        <v>BULLISH</v>
      </c>
      <c r="K2054" s="17" t="str">
        <f>OBV!G2054</f>
        <v>STRONG</v>
      </c>
      <c r="L2054" s="17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10.6029</v>
      </c>
      <c r="C2055" s="2">
        <f>RSI!I2055</f>
        <v>50.377231655261895</v>
      </c>
      <c r="D2055" s="2">
        <f>MACD!E2055</f>
        <v>0.10826999577551</v>
      </c>
      <c r="E2055" s="2">
        <f>MACD!F2055</f>
        <v>0.14534666026955792</v>
      </c>
      <c r="F2055" s="2">
        <f>'Moving Avg'!D2055</f>
        <v>10.6586</v>
      </c>
      <c r="G2055" s="2">
        <f>'Moving Avg'!F2055</f>
        <v>10.621829999999999</v>
      </c>
      <c r="H2055" s="2">
        <f>'Moving Avg'!G2055</f>
        <v>10.488165999999996</v>
      </c>
      <c r="I2055" s="2">
        <f>'Moving Avg'!H2055</f>
        <v>11.353420499999997</v>
      </c>
      <c r="J2055" s="17" t="str">
        <f>OBV!F2055</f>
        <v>BULLISH</v>
      </c>
      <c r="K2055" s="17" t="str">
        <f>OBV!G2055</f>
        <v>STRONG</v>
      </c>
      <c r="L2055" s="17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10.5642</v>
      </c>
      <c r="C2056" s="2">
        <f>RSI!I2056</f>
        <v>48.615139809654771</v>
      </c>
      <c r="D2056" s="2">
        <f>MACD!E2056</f>
        <v>7.1280780799664711E-2</v>
      </c>
      <c r="E2056" s="2">
        <f>MACD!F2056</f>
        <v>0.1305334843755793</v>
      </c>
      <c r="F2056" s="2">
        <f>'Moving Avg'!D2056</f>
        <v>10.630739999999999</v>
      </c>
      <c r="G2056" s="2">
        <f>'Moving Avg'!F2056</f>
        <v>10.60829</v>
      </c>
      <c r="H2056" s="2">
        <f>'Moving Avg'!G2056</f>
        <v>10.490643999999998</v>
      </c>
      <c r="I2056" s="2">
        <f>'Moving Avg'!H2056</f>
        <v>11.347035499999997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10.5564</v>
      </c>
      <c r="C2057" s="2">
        <f>RSI!I2057</f>
        <v>48.24882932904562</v>
      </c>
      <c r="D2057" s="2">
        <f>MACD!E2057</f>
        <v>2.2881472419163273E-2</v>
      </c>
      <c r="E2057" s="2">
        <f>MACD!F2057</f>
        <v>0.10900308198429609</v>
      </c>
      <c r="F2057" s="2">
        <f>'Moving Avg'!D2057</f>
        <v>10.609059999999999</v>
      </c>
      <c r="G2057" s="2">
        <f>'Moving Avg'!F2057</f>
        <v>10.594745000000001</v>
      </c>
      <c r="H2057" s="2">
        <f>'Moving Avg'!G2057</f>
        <v>10.495905999999998</v>
      </c>
      <c r="I2057" s="2">
        <f>'Moving Avg'!H2057</f>
        <v>11.341772499999999</v>
      </c>
      <c r="J2057" s="17" t="str">
        <f>OBV!F2057</f>
        <v>BEARISH</v>
      </c>
      <c r="K2057" s="17" t="str">
        <f>OBV!G2057</f>
        <v>NEUTRAL</v>
      </c>
      <c r="L2057" s="17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10.5642</v>
      </c>
      <c r="C2058" s="2">
        <f>RSI!I2058</f>
        <v>48.665384759121316</v>
      </c>
      <c r="D2058" s="2">
        <f>MACD!E2058</f>
        <v>-1.8434013889425671E-2</v>
      </c>
      <c r="E2058" s="2">
        <f>MACD!F2058</f>
        <v>8.3515662809551749E-2</v>
      </c>
      <c r="F2058" s="2">
        <f>'Moving Avg'!D2058</f>
        <v>10.588939999999999</v>
      </c>
      <c r="G2058" s="2">
        <f>'Moving Avg'!F2058</f>
        <v>10.581975</v>
      </c>
      <c r="H2058" s="2">
        <f>'Moving Avg'!G2058</f>
        <v>10.503025999999998</v>
      </c>
      <c r="I2058" s="2">
        <f>'Moving Avg'!H2058</f>
        <v>11.336935499999997</v>
      </c>
      <c r="J2058" s="17" t="str">
        <f>OBV!F2058</f>
        <v>BEARISH</v>
      </c>
      <c r="K2058" s="17" t="str">
        <f>OBV!G2058</f>
        <v>NEUTRAL</v>
      </c>
      <c r="L2058" s="17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10.5642</v>
      </c>
      <c r="C2059" s="2">
        <f>RSI!I2059</f>
        <v>48.665384759121316</v>
      </c>
      <c r="D2059" s="2">
        <f>MACD!E2059</f>
        <v>-7.1101314970064777E-2</v>
      </c>
      <c r="E2059" s="2">
        <f>MACD!F2059</f>
        <v>5.259226725362845E-2</v>
      </c>
      <c r="F2059" s="2">
        <f>'Moving Avg'!D2059</f>
        <v>10.57038</v>
      </c>
      <c r="G2059" s="2">
        <f>'Moving Avg'!F2059</f>
        <v>10.57037</v>
      </c>
      <c r="H2059" s="2">
        <f>'Moving Avg'!G2059</f>
        <v>10.512159999999996</v>
      </c>
      <c r="I2059" s="2">
        <f>'Moving Avg'!H2059</f>
        <v>11.332291999999995</v>
      </c>
      <c r="J2059" s="17" t="str">
        <f>OBV!F2059</f>
        <v>BEARISH</v>
      </c>
      <c r="K2059" s="17" t="str">
        <f>OBV!G2059</f>
        <v>NEUTRAL</v>
      </c>
      <c r="L2059" s="17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10.5564</v>
      </c>
      <c r="C2060" s="2">
        <f>RSI!I2060</f>
        <v>48.215287108936913</v>
      </c>
      <c r="D2060" s="2">
        <f>MACD!E2060</f>
        <v>-8.0422974620478982E-2</v>
      </c>
      <c r="E2060" s="2">
        <f>MACD!F2060</f>
        <v>2.5989218878806963E-2</v>
      </c>
      <c r="F2060" s="2">
        <f>'Moving Avg'!D2060</f>
        <v>10.561079999999999</v>
      </c>
      <c r="G2060" s="2">
        <f>'Moving Avg'!F2060</f>
        <v>10.558375000000002</v>
      </c>
      <c r="H2060" s="2">
        <f>'Moving Avg'!G2060</f>
        <v>10.522219999999997</v>
      </c>
      <c r="I2060" s="2">
        <f>'Moving Avg'!H2060</f>
        <v>11.327028999999996</v>
      </c>
      <c r="J2060" s="17" t="str">
        <f>OBV!F2060</f>
        <v>BEARISH</v>
      </c>
      <c r="K2060" s="17" t="str">
        <f>OBV!G2060</f>
        <v>NEUTRAL</v>
      </c>
      <c r="L2060" s="17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10.5564</v>
      </c>
      <c r="C2061" s="2">
        <f>RSI!I2061</f>
        <v>48.215287108936913</v>
      </c>
      <c r="D2061" s="2">
        <f>MACD!E2061</f>
        <v>-4.7640537313876408E-2</v>
      </c>
      <c r="E2061" s="2">
        <f>MACD!F2061</f>
        <v>1.126326764027029E-2</v>
      </c>
      <c r="F2061" s="2">
        <f>'Moving Avg'!D2061</f>
        <v>10.559520000000001</v>
      </c>
      <c r="G2061" s="2">
        <f>'Moving Avg'!F2061</f>
        <v>10.548310000000001</v>
      </c>
      <c r="H2061" s="2">
        <f>'Moving Avg'!G2061</f>
        <v>10.532590000000001</v>
      </c>
      <c r="I2061" s="2">
        <f>'Moving Avg'!H2061</f>
        <v>11.321804999999994</v>
      </c>
      <c r="J2061" s="17" t="str">
        <f>OBV!F2061</f>
        <v>BULLISH</v>
      </c>
      <c r="K2061" s="17" t="str">
        <f>OBV!G2061</f>
        <v>NEUTRAL</v>
      </c>
      <c r="L2061" s="17" t="str">
        <f>OBV!H2061</f>
        <v>BULLISH DIVERGENCE</v>
      </c>
    </row>
    <row r="2062" spans="1:12" ht="13.5" x14ac:dyDescent="0.25">
      <c r="A2062" s="3">
        <f>RSI!A2062</f>
        <v>45006</v>
      </c>
      <c r="B2062" s="2">
        <f>RSI!B2062</f>
        <v>10.4481</v>
      </c>
      <c r="C2062" s="2">
        <f>RSI!I2062</f>
        <v>41.965287280107148</v>
      </c>
      <c r="D2062" s="2">
        <f>MACD!E2062</f>
        <v>-1.7668650109969875E-2</v>
      </c>
      <c r="E2062" s="2">
        <f>MACD!F2062</f>
        <v>5.4768840902222581E-3</v>
      </c>
      <c r="F2062" s="2">
        <f>'Moving Avg'!D2062</f>
        <v>10.53786</v>
      </c>
      <c r="G2062" s="2">
        <f>'Moving Avg'!F2062</f>
        <v>10.533605</v>
      </c>
      <c r="H2062" s="2">
        <f>'Moving Avg'!G2062</f>
        <v>10.543735999999997</v>
      </c>
      <c r="I2062" s="2">
        <f>'Moving Avg'!H2062</f>
        <v>11.316387499999996</v>
      </c>
      <c r="J2062" s="17" t="str">
        <f>OBV!F2062</f>
        <v>BULLISH</v>
      </c>
      <c r="K2062" s="17" t="str">
        <f>OBV!G2062</f>
        <v>NEUTRAL</v>
      </c>
      <c r="L2062" s="17" t="str">
        <f>OBV!H2062</f>
        <v>BULLISH DIVERGENCE</v>
      </c>
    </row>
    <row r="2063" spans="1:12" ht="13.5" x14ac:dyDescent="0.25">
      <c r="A2063" s="3">
        <f>RSI!A2063</f>
        <v>45007</v>
      </c>
      <c r="B2063" s="2">
        <f>RSI!B2063</f>
        <v>10.2933</v>
      </c>
      <c r="C2063" s="2">
        <f>RSI!I2063</f>
        <v>34.984584441636997</v>
      </c>
      <c r="D2063" s="2">
        <f>MACD!E2063</f>
        <v>1.9951132173547492E-2</v>
      </c>
      <c r="E2063" s="2">
        <f>MACD!F2063</f>
        <v>8.3717337068873049E-3</v>
      </c>
      <c r="F2063" s="2">
        <f>'Moving Avg'!D2063</f>
        <v>10.483680000000001</v>
      </c>
      <c r="G2063" s="2">
        <f>'Moving Avg'!F2063</f>
        <v>10.512319999999999</v>
      </c>
      <c r="H2063" s="2">
        <f>'Moving Avg'!G2063</f>
        <v>10.553331999999997</v>
      </c>
      <c r="I2063" s="2">
        <f>'Moving Avg'!H2063</f>
        <v>11.309421999999993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10.332000000000001</v>
      </c>
      <c r="C2064" s="2">
        <f>RSI!I2064</f>
        <v>37.771494871104061</v>
      </c>
      <c r="D2064" s="2">
        <f>MACD!E2064</f>
        <v>4.9364908809652164E-2</v>
      </c>
      <c r="E2064" s="2">
        <f>MACD!F2064</f>
        <v>1.6570368727440277E-2</v>
      </c>
      <c r="F2064" s="2">
        <f>'Moving Avg'!D2064</f>
        <v>10.437239999999999</v>
      </c>
      <c r="G2064" s="2">
        <f>'Moving Avg'!F2064</f>
        <v>10.499549999999999</v>
      </c>
      <c r="H2064" s="2">
        <f>'Moving Avg'!G2064</f>
        <v>10.562619999999999</v>
      </c>
      <c r="I2064" s="2">
        <f>'Moving Avg'!H2064</f>
        <v>11.302649999999995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10.3629</v>
      </c>
      <c r="C2065" s="2">
        <f>RSI!I2065</f>
        <v>39.983614955987356</v>
      </c>
      <c r="D2065" s="2">
        <f>MACD!E2065</f>
        <v>6.493906533298599E-2</v>
      </c>
      <c r="E2065" s="2">
        <f>MACD!F2065</f>
        <v>2.6244108048549424E-2</v>
      </c>
      <c r="F2065" s="2">
        <f>'Moving Avg'!D2065</f>
        <v>10.398540000000001</v>
      </c>
      <c r="G2065" s="2">
        <f>'Moving Avg'!F2065</f>
        <v>10.49297</v>
      </c>
      <c r="H2065" s="2">
        <f>'Moving Avg'!G2065</f>
        <v>10.568655999999999</v>
      </c>
      <c r="I2065" s="2">
        <f>'Moving Avg'!H2065</f>
        <v>11.294097999999995</v>
      </c>
      <c r="J2065" s="17" t="str">
        <f>OBV!F2065</f>
        <v>BEARISH</v>
      </c>
      <c r="K2065" s="17" t="str">
        <f>OBV!G2065</f>
        <v>WEAK</v>
      </c>
      <c r="L2065" s="17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10.3629</v>
      </c>
      <c r="C2066" s="2">
        <f>RSI!I2066</f>
        <v>39.983614955987356</v>
      </c>
      <c r="D2066" s="2">
        <f>MACD!E2066</f>
        <v>7.3182190069696063E-2</v>
      </c>
      <c r="E2066" s="2">
        <f>MACD!F2066</f>
        <v>3.5631724452778749E-2</v>
      </c>
      <c r="F2066" s="2">
        <f>'Moving Avg'!D2066</f>
        <v>10.35984</v>
      </c>
      <c r="G2066" s="2">
        <f>'Moving Avg'!F2066</f>
        <v>10.488709999999998</v>
      </c>
      <c r="H2066" s="2">
        <f>'Moving Avg'!G2066</f>
        <v>10.57624</v>
      </c>
      <c r="I2066" s="2">
        <f>'Moving Avg'!H2066</f>
        <v>11.285158999999995</v>
      </c>
      <c r="J2066" s="17" t="str">
        <f>OBV!F2066</f>
        <v>BEARISH</v>
      </c>
      <c r="K2066" s="17" t="str">
        <f>OBV!G2066</f>
        <v>WEAK</v>
      </c>
      <c r="L2066" s="17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10.332000000000001</v>
      </c>
      <c r="C2067" s="2">
        <f>RSI!I2067</f>
        <v>38.400454050591868</v>
      </c>
      <c r="D2067" s="2">
        <f>MACD!E2067</f>
        <v>8.218939959196625E-2</v>
      </c>
      <c r="E2067" s="2">
        <f>MACD!F2067</f>
        <v>4.4943259480616254E-2</v>
      </c>
      <c r="F2067" s="2">
        <f>'Moving Avg'!D2067</f>
        <v>10.33662</v>
      </c>
      <c r="G2067" s="2">
        <f>'Moving Avg'!F2067</f>
        <v>10.488709999999999</v>
      </c>
      <c r="H2067" s="2">
        <f>'Moving Avg'!G2067</f>
        <v>10.580110000000001</v>
      </c>
      <c r="I2067" s="2">
        <f>'Moving Avg'!H2067</f>
        <v>11.276142999999996</v>
      </c>
      <c r="J2067" s="17" t="str">
        <f>OBV!F2067</f>
        <v>BEARISH</v>
      </c>
      <c r="K2067" s="17" t="str">
        <f>OBV!G2067</f>
        <v>WEAK</v>
      </c>
      <c r="L2067" s="17" t="str">
        <f>OBV!H2067</f>
        <v>CONFIRMED BEARISH</v>
      </c>
    </row>
    <row r="2068" spans="1:12" ht="13.5" x14ac:dyDescent="0.25">
      <c r="A2068" s="3">
        <f>RSI!A2068</f>
        <v>45014</v>
      </c>
      <c r="B2068" s="2">
        <f>RSI!B2068</f>
        <v>10.3475</v>
      </c>
      <c r="C2068" s="2">
        <f>RSI!I2068</f>
        <v>39.690446056075125</v>
      </c>
      <c r="D2068" s="2">
        <f>MACD!E2068</f>
        <v>9.0918815604091208E-2</v>
      </c>
      <c r="E2068" s="2">
        <f>MACD!F2068</f>
        <v>5.4138370705311245E-2</v>
      </c>
      <c r="F2068" s="2">
        <f>'Moving Avg'!D2068</f>
        <v>10.347460000000002</v>
      </c>
      <c r="G2068" s="2">
        <f>'Moving Avg'!F2068</f>
        <v>10.489484999999998</v>
      </c>
      <c r="H2068" s="2">
        <f>'Moving Avg'!G2068</f>
        <v>10.5846</v>
      </c>
      <c r="I2068" s="2">
        <f>'Moving Avg'!H2068</f>
        <v>11.267513999999995</v>
      </c>
      <c r="J2068" s="17" t="str">
        <f>OBV!F2068</f>
        <v>BULLISH</v>
      </c>
      <c r="K2068" s="17" t="str">
        <f>OBV!G2068</f>
        <v>NEUTRAL</v>
      </c>
      <c r="L2068" s="17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10.332000000000001</v>
      </c>
      <c r="C2069" s="2">
        <f>RSI!I2069</f>
        <v>38.815070193890392</v>
      </c>
      <c r="D2069" s="2">
        <f>MACD!E2069</f>
        <v>0.10033965361240682</v>
      </c>
      <c r="E2069" s="2">
        <f>MACD!F2069</f>
        <v>6.3378627286730355E-2</v>
      </c>
      <c r="F2069" s="2">
        <f>'Moving Avg'!D2069</f>
        <v>10.34746</v>
      </c>
      <c r="G2069" s="2">
        <f>'Moving Avg'!F2069</f>
        <v>10.495289999999997</v>
      </c>
      <c r="H2069" s="2">
        <f>'Moving Avg'!G2069</f>
        <v>10.590018000000001</v>
      </c>
      <c r="I2069" s="2">
        <f>'Moving Avg'!H2069</f>
        <v>11.259116999999993</v>
      </c>
      <c r="J2069" s="17" t="str">
        <f>OBV!F2069</f>
        <v>BULLISH</v>
      </c>
      <c r="K2069" s="17" t="str">
        <f>OBV!G2069</f>
        <v>NEUTRAL</v>
      </c>
      <c r="L2069" s="17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10.2546</v>
      </c>
      <c r="C2070" s="2">
        <f>RSI!I2070</f>
        <v>34.699536115291536</v>
      </c>
      <c r="D2070" s="2">
        <f>MACD!E2070</f>
        <v>0.11375666739541579</v>
      </c>
      <c r="E2070" s="2">
        <f>MACD!F2070</f>
        <v>7.3454235308467453E-2</v>
      </c>
      <c r="F2070" s="2">
        <f>'Moving Avg'!D2070</f>
        <v>10.325800000000001</v>
      </c>
      <c r="G2070" s="2">
        <f>'Moving Avg'!F2070</f>
        <v>10.486004999999999</v>
      </c>
      <c r="H2070" s="2">
        <f>'Moving Avg'!G2070</f>
        <v>10.593888000000002</v>
      </c>
      <c r="I2070" s="2">
        <f>'Moving Avg'!H2070</f>
        <v>11.249442999999992</v>
      </c>
      <c r="J2070" s="17" t="str">
        <f>OBV!F2070</f>
        <v>BULLISH</v>
      </c>
      <c r="K2070" s="17" t="str">
        <f>OBV!G2070</f>
        <v>NEUTRAL</v>
      </c>
      <c r="L2070" s="17" t="str">
        <f>OBV!H2070</f>
        <v>BULLISH DIVERGENCE</v>
      </c>
    </row>
    <row r="2071" spans="1:12" ht="13.5" x14ac:dyDescent="0.25">
      <c r="A2071" s="3">
        <f>RSI!A2071</f>
        <v>45019</v>
      </c>
      <c r="B2071" s="2">
        <f>RSI!B2071</f>
        <v>10.2159</v>
      </c>
      <c r="C2071" s="2">
        <f>RSI!I2071</f>
        <v>32.825443225865712</v>
      </c>
      <c r="D2071" s="2">
        <f>MACD!E2071</f>
        <v>0.12927818340893715</v>
      </c>
      <c r="E2071" s="2">
        <f>MACD!F2071</f>
        <v>8.4619024928561395E-2</v>
      </c>
      <c r="F2071" s="2">
        <f>'Moving Avg'!D2071</f>
        <v>10.2964</v>
      </c>
      <c r="G2071" s="2">
        <f>'Moving Avg'!F2071</f>
        <v>10.461625</v>
      </c>
      <c r="H2071" s="2">
        <f>'Moving Avg'!G2071</f>
        <v>10.595590000000001</v>
      </c>
      <c r="I2071" s="2">
        <f>'Moving Avg'!H2071</f>
        <v>11.239575499999992</v>
      </c>
      <c r="J2071" s="17" t="str">
        <f>OBV!F2071</f>
        <v>BEARISH</v>
      </c>
      <c r="K2071" s="17" t="str">
        <f>OBV!G2071</f>
        <v>NEUTRAL</v>
      </c>
      <c r="L2071" s="17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10.169499999999999</v>
      </c>
      <c r="C2072" s="2">
        <f>RSI!I2072</f>
        <v>30.685545620360756</v>
      </c>
      <c r="D2072" s="2">
        <f>MACD!E2072</f>
        <v>0.13062150013282015</v>
      </c>
      <c r="E2072" s="2">
        <f>MACD!F2072</f>
        <v>9.3819519969413151E-2</v>
      </c>
      <c r="F2072" s="2">
        <f>'Moving Avg'!D2072</f>
        <v>10.2639</v>
      </c>
      <c r="G2072" s="2">
        <f>'Moving Avg'!F2072</f>
        <v>10.436859999999999</v>
      </c>
      <c r="H2072" s="2">
        <f>'Moving Avg'!G2072</f>
        <v>10.595435999999999</v>
      </c>
      <c r="I2072" s="2">
        <f>'Moving Avg'!H2072</f>
        <v>11.229359999999993</v>
      </c>
      <c r="J2072" s="17" t="str">
        <f>OBV!F2072</f>
        <v>BEARISH</v>
      </c>
      <c r="K2072" s="17" t="str">
        <f>OBV!G2072</f>
        <v>NEUTRAL</v>
      </c>
      <c r="L2072" s="17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10.2159</v>
      </c>
      <c r="C2073" s="2">
        <f>RSI!I2073</f>
        <v>35.232535357495223</v>
      </c>
      <c r="D2073" s="2">
        <f>MACD!E2073</f>
        <v>0.10610789927395103</v>
      </c>
      <c r="E2073" s="2">
        <f>MACD!F2073</f>
        <v>9.6277195830320739E-2</v>
      </c>
      <c r="F2073" s="2">
        <f>'Moving Avg'!D2073</f>
        <v>10.237579999999999</v>
      </c>
      <c r="G2073" s="2">
        <f>'Moving Avg'!F2073</f>
        <v>10.414415</v>
      </c>
      <c r="H2073" s="2">
        <f>'Moving Avg'!G2073</f>
        <v>10.596364000000001</v>
      </c>
      <c r="I2073" s="2">
        <f>'Moving Avg'!H2073</f>
        <v>11.219530999999995</v>
      </c>
      <c r="J2073" s="17" t="str">
        <f>OBV!F2073</f>
        <v>BEARISH</v>
      </c>
      <c r="K2073" s="17" t="str">
        <f>OBV!G2073</f>
        <v>NEUTRAL</v>
      </c>
      <c r="L2073" s="17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10.2159</v>
      </c>
      <c r="C2074" s="2">
        <f>RSI!I2074</f>
        <v>35.232535357495223</v>
      </c>
      <c r="D2074" s="2">
        <f>MACD!E2074</f>
        <v>9.2528777241799531E-2</v>
      </c>
      <c r="E2074" s="2">
        <f>MACD!F2074</f>
        <v>9.5527512112616494E-2</v>
      </c>
      <c r="F2074" s="2">
        <f>'Moving Avg'!D2074</f>
        <v>10.214359999999999</v>
      </c>
      <c r="G2074" s="2">
        <f>'Moving Avg'!F2074</f>
        <v>10.39236</v>
      </c>
      <c r="H2074" s="2">
        <f>'Moving Avg'!G2074</f>
        <v>10.597292000000003</v>
      </c>
      <c r="I2074" s="2">
        <f>'Moving Avg'!H2074</f>
        <v>11.209663499999994</v>
      </c>
      <c r="J2074" s="17" t="str">
        <f>OBV!F2074</f>
        <v>BEARISH</v>
      </c>
      <c r="K2074" s="17" t="str">
        <f>OBV!G2074</f>
        <v>NEUTRAL</v>
      </c>
      <c r="L2074" s="17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10.0998</v>
      </c>
      <c r="C2075" s="2">
        <f>RSI!I2075</f>
        <v>29.598130480158687</v>
      </c>
      <c r="D2075" s="2">
        <f>MACD!E2075</f>
        <v>9.5512328045762374E-2</v>
      </c>
      <c r="E2075" s="2">
        <f>MACD!F2075</f>
        <v>9.5524475299245681E-2</v>
      </c>
      <c r="F2075" s="2">
        <f>'Moving Avg'!D2075</f>
        <v>10.183399999999999</v>
      </c>
      <c r="G2075" s="2">
        <f>'Moving Avg'!F2075</f>
        <v>10.367204999999998</v>
      </c>
      <c r="H2075" s="2">
        <f>'Moving Avg'!G2075</f>
        <v>10.583825999999997</v>
      </c>
      <c r="I2075" s="2">
        <f>'Moving Avg'!H2075</f>
        <v>11.199408999999998</v>
      </c>
      <c r="J2075" s="17" t="str">
        <f>OBV!F2075</f>
        <v>BEARISH</v>
      </c>
      <c r="K2075" s="17" t="str">
        <f>OBV!G2075</f>
        <v>WEAK</v>
      </c>
      <c r="L2075" s="17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10.0379</v>
      </c>
      <c r="C2076" s="2">
        <f>RSI!I2076</f>
        <v>27.108931219986175</v>
      </c>
      <c r="D2076" s="2">
        <f>MACD!E2076</f>
        <v>0.10434488405404352</v>
      </c>
      <c r="E2076" s="2">
        <f>MACD!F2076</f>
        <v>9.7288557050205254E-2</v>
      </c>
      <c r="F2076" s="2">
        <f>'Moving Avg'!D2076</f>
        <v>10.1478</v>
      </c>
      <c r="G2076" s="2">
        <f>'Moving Avg'!F2076</f>
        <v>10.34089</v>
      </c>
      <c r="H2076" s="2">
        <f>'Moving Avg'!G2076</f>
        <v>10.557357999999999</v>
      </c>
      <c r="I2076" s="2">
        <f>'Moving Avg'!H2076</f>
        <v>11.188689999999998</v>
      </c>
      <c r="J2076" s="17" t="str">
        <f>OBV!F2076</f>
        <v>BEARISH</v>
      </c>
      <c r="K2076" s="17" t="str">
        <f>OBV!G2076</f>
        <v>NEUTRAL</v>
      </c>
      <c r="L2076" s="17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10.0611</v>
      </c>
      <c r="C2077" s="2">
        <f>RSI!I2077</f>
        <v>29.501994763883175</v>
      </c>
      <c r="D2077" s="2">
        <f>MACD!E2077</f>
        <v>0.10730720133626903</v>
      </c>
      <c r="E2077" s="2">
        <f>MACD!F2077</f>
        <v>9.929228590741801E-2</v>
      </c>
      <c r="F2077" s="2">
        <f>'Moving Avg'!D2077</f>
        <v>10.12612</v>
      </c>
      <c r="G2077" s="2">
        <f>'Moving Avg'!F2077</f>
        <v>10.316125000000001</v>
      </c>
      <c r="H2077" s="2">
        <f>'Moving Avg'!G2077</f>
        <v>10.532591999999999</v>
      </c>
      <c r="I2077" s="2">
        <f>'Moving Avg'!H2077</f>
        <v>11.178822499999997</v>
      </c>
      <c r="J2077" s="17" t="str">
        <f>OBV!F2077</f>
        <v>BEARISH</v>
      </c>
      <c r="K2077" s="17" t="str">
        <f>OBV!G2077</f>
        <v>NEUTRAL</v>
      </c>
      <c r="L2077" s="17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10.0611</v>
      </c>
      <c r="C2078" s="2">
        <f>RSI!I2078</f>
        <v>29.501994763883175</v>
      </c>
      <c r="D2078" s="2">
        <f>MACD!E2078</f>
        <v>0.11387702597235716</v>
      </c>
      <c r="E2078" s="2">
        <f>MACD!F2078</f>
        <v>0.10220923392040585</v>
      </c>
      <c r="F2078" s="2">
        <f>'Moving Avg'!D2078</f>
        <v>10.095159999999998</v>
      </c>
      <c r="G2078" s="2">
        <f>'Moving Avg'!F2078</f>
        <v>10.29097</v>
      </c>
      <c r="H2078" s="2">
        <f>'Moving Avg'!G2078</f>
        <v>10.514017999999998</v>
      </c>
      <c r="I2078" s="2">
        <f>'Moving Avg'!H2078</f>
        <v>11.168374500000001</v>
      </c>
      <c r="J2078" s="17" t="str">
        <f>OBV!F2078</f>
        <v>BEARISH</v>
      </c>
      <c r="K2078" s="17" t="str">
        <f>OBV!G2078</f>
        <v>NEUTRAL</v>
      </c>
      <c r="L2078" s="17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10.0611</v>
      </c>
      <c r="C2079" s="2">
        <f>RSI!I2079</f>
        <v>29.501994763883175</v>
      </c>
      <c r="D2079" s="2">
        <f>MACD!E2079</f>
        <v>0.11860578286989387</v>
      </c>
      <c r="E2079" s="2">
        <f>MACD!F2079</f>
        <v>0.10548854371030346</v>
      </c>
      <c r="F2079" s="2">
        <f>'Moving Avg'!D2079</f>
        <v>10.0642</v>
      </c>
      <c r="G2079" s="2">
        <f>'Moving Avg'!F2079</f>
        <v>10.265815</v>
      </c>
      <c r="H2079" s="2">
        <f>'Moving Avg'!G2079</f>
        <v>10.501633999999999</v>
      </c>
      <c r="I2079" s="2">
        <f>'Moving Avg'!H2079</f>
        <v>11.158313499999997</v>
      </c>
      <c r="J2079" s="17" t="str">
        <f>OBV!F2079</f>
        <v>BEARISH</v>
      </c>
      <c r="K2079" s="17" t="str">
        <f>OBV!G2079</f>
        <v>NEUTRAL</v>
      </c>
      <c r="L2079" s="17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10.0611</v>
      </c>
      <c r="C2080" s="2">
        <f>RSI!I2080</f>
        <v>29.501994763883175</v>
      </c>
      <c r="D2080" s="2">
        <f>MACD!E2080</f>
        <v>0.11213850371132672</v>
      </c>
      <c r="E2080" s="2">
        <f>MACD!F2080</f>
        <v>0.10681853571050812</v>
      </c>
      <c r="F2080" s="2">
        <f>'Moving Avg'!D2080</f>
        <v>10.056459999999998</v>
      </c>
      <c r="G2080" s="2">
        <f>'Moving Avg'!F2080</f>
        <v>10.241050000000001</v>
      </c>
      <c r="H2080" s="2">
        <f>'Moving Avg'!G2080</f>
        <v>10.487701999999999</v>
      </c>
      <c r="I2080" s="2">
        <f>'Moving Avg'!H2080</f>
        <v>11.148097499999997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10.138500000000001</v>
      </c>
      <c r="C2081" s="2">
        <f>RSI!I2081</f>
        <v>38.554371368377524</v>
      </c>
      <c r="D2081" s="2">
        <f>MACD!E2081</f>
        <v>9.6311564157334217E-2</v>
      </c>
      <c r="E2081" s="2">
        <f>MACD!F2081</f>
        <v>0.10471714139987334</v>
      </c>
      <c r="F2081" s="2">
        <f>'Moving Avg'!D2081</f>
        <v>10.07658</v>
      </c>
      <c r="G2081" s="2">
        <f>'Moving Avg'!F2081</f>
        <v>10.220155000000002</v>
      </c>
      <c r="H2081" s="2">
        <f>'Moving Avg'!G2081</f>
        <v>10.470830000000001</v>
      </c>
      <c r="I2081" s="2">
        <f>'Moving Avg'!H2081</f>
        <v>11.139003999999998</v>
      </c>
      <c r="J2081" s="17" t="str">
        <f>OBV!F2081</f>
        <v>BEARISH</v>
      </c>
      <c r="K2081" s="17" t="str">
        <f>OBV!G2081</f>
        <v>NEUTRAL</v>
      </c>
      <c r="L2081" s="17" t="str">
        <f>OBV!H2081</f>
        <v>BEARISH DIVERGENCE</v>
      </c>
    </row>
    <row r="2082" spans="1:12" ht="13.5" x14ac:dyDescent="0.25">
      <c r="A2082" s="3">
        <f>RSI!A2082</f>
        <v>45034</v>
      </c>
      <c r="B2082" s="2">
        <f>RSI!B2082</f>
        <v>10.525499999999999</v>
      </c>
      <c r="C2082" s="2">
        <f>RSI!I2082</f>
        <v>63.672113743167209</v>
      </c>
      <c r="D2082" s="2">
        <f>MACD!E2082</f>
        <v>4.7890895684462365E-2</v>
      </c>
      <c r="E2082" s="2">
        <f>MACD!F2082</f>
        <v>9.335189225679115E-2</v>
      </c>
      <c r="F2082" s="2">
        <f>'Moving Avg'!D2082</f>
        <v>10.169459999999999</v>
      </c>
      <c r="G2082" s="2">
        <f>'Moving Avg'!F2082</f>
        <v>10.224025000000003</v>
      </c>
      <c r="H2082" s="2">
        <f>'Moving Avg'!G2082</f>
        <v>10.464639999999999</v>
      </c>
      <c r="I2082" s="2">
        <f>'Moving Avg'!H2082</f>
        <v>11.131845499999999</v>
      </c>
      <c r="J2082" s="17" t="str">
        <f>OBV!F2082</f>
        <v>BULLISH</v>
      </c>
      <c r="K2082" s="17" t="str">
        <f>OBV!G2082</f>
        <v>STRONG</v>
      </c>
      <c r="L2082" s="17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10.4016</v>
      </c>
      <c r="C2083" s="2">
        <f>RSI!I2083</f>
        <v>55.806709455940556</v>
      </c>
      <c r="D2083" s="2">
        <f>MACD!E2083</f>
        <v>2.1667968582534058E-2</v>
      </c>
      <c r="E2083" s="2">
        <f>MACD!F2083</f>
        <v>7.9015107521939729E-2</v>
      </c>
      <c r="F2083" s="2">
        <f>'Moving Avg'!D2083</f>
        <v>10.23756</v>
      </c>
      <c r="G2083" s="2">
        <f>'Moving Avg'!F2083</f>
        <v>10.229440000000002</v>
      </c>
      <c r="H2083" s="2">
        <f>'Moving Avg'!G2083</f>
        <v>10.455971999999999</v>
      </c>
      <c r="I2083" s="2">
        <f>'Moving Avg'!H2083</f>
        <v>11.123293499999999</v>
      </c>
      <c r="J2083" s="17" t="str">
        <f>OBV!F2083</f>
        <v>BULLISH</v>
      </c>
      <c r="K2083" s="17" t="str">
        <f>OBV!G2083</f>
        <v>STRONG</v>
      </c>
      <c r="L2083" s="17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10.370699999999999</v>
      </c>
      <c r="C2084" s="2">
        <f>RSI!I2084</f>
        <v>54.014638851249273</v>
      </c>
      <c r="D2084" s="2">
        <f>MACD!E2084</f>
        <v>1.048661382077043E-3</v>
      </c>
      <c r="E2084" s="2">
        <f>MACD!F2084</f>
        <v>6.3421818293967189E-2</v>
      </c>
      <c r="F2084" s="2">
        <f>'Moving Avg'!D2084</f>
        <v>10.299479999999999</v>
      </c>
      <c r="G2084" s="2">
        <f>'Moving Avg'!F2084</f>
        <v>10.231375000000003</v>
      </c>
      <c r="H2084" s="2">
        <f>'Moving Avg'!G2084</f>
        <v>10.446686</v>
      </c>
      <c r="I2084" s="2">
        <f>'Moving Avg'!H2084</f>
        <v>11.114587000000002</v>
      </c>
      <c r="J2084" s="17" t="str">
        <f>OBV!F2084</f>
        <v>BULLISH</v>
      </c>
      <c r="K2084" s="17" t="str">
        <f>OBV!G2084</f>
        <v>STRONG</v>
      </c>
      <c r="L2084" s="17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10.2623</v>
      </c>
      <c r="C2085" s="2">
        <f>RSI!I2085</f>
        <v>48.170682229498169</v>
      </c>
      <c r="D2085" s="2">
        <f>MACD!E2085</f>
        <v>-2.6714028434600579E-2</v>
      </c>
      <c r="E2085" s="2">
        <f>MACD!F2085</f>
        <v>4.5394648948253638E-2</v>
      </c>
      <c r="F2085" s="2">
        <f>'Moving Avg'!D2085</f>
        <v>10.33972</v>
      </c>
      <c r="G2085" s="2">
        <f>'Moving Avg'!F2085</f>
        <v>10.226345</v>
      </c>
      <c r="H2085" s="2">
        <f>'Moving Avg'!G2085</f>
        <v>10.435232000000001</v>
      </c>
      <c r="I2085" s="2">
        <f>'Moving Avg'!H2085</f>
        <v>11.105532000000004</v>
      </c>
      <c r="J2085" s="17" t="str">
        <f>OBV!F2085</f>
        <v>BULLISH</v>
      </c>
      <c r="K2085" s="17" t="str">
        <f>OBV!G2085</f>
        <v>STRONG</v>
      </c>
      <c r="L2085" s="17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10.3552</v>
      </c>
      <c r="C2086" s="2">
        <f>RSI!I2086</f>
        <v>52.8761951564057</v>
      </c>
      <c r="D2086" s="2">
        <f>MACD!E2086</f>
        <v>-6.6417400474055199E-2</v>
      </c>
      <c r="E2086" s="2">
        <f>MACD!F2086</f>
        <v>2.3032239063791871E-2</v>
      </c>
      <c r="F2086" s="2">
        <f>'Moving Avg'!D2086</f>
        <v>10.38306</v>
      </c>
      <c r="G2086" s="2">
        <f>'Moving Avg'!F2086</f>
        <v>10.225960000000001</v>
      </c>
      <c r="H2086" s="2">
        <f>'Moving Avg'!G2086</f>
        <v>10.425636000000003</v>
      </c>
      <c r="I2086" s="2">
        <f>'Moving Avg'!H2086</f>
        <v>11.096941500000003</v>
      </c>
      <c r="J2086" s="17" t="str">
        <f>OBV!F2086</f>
        <v>BULLISH</v>
      </c>
      <c r="K2086" s="17" t="str">
        <f>OBV!G2086</f>
        <v>STRONG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10.2159</v>
      </c>
      <c r="C2087" s="2">
        <f>RSI!I2087</f>
        <v>46.115403165564658</v>
      </c>
      <c r="D2087" s="2">
        <f>MACD!E2087</f>
        <v>-8.6495342664806074E-2</v>
      </c>
      <c r="E2087" s="2">
        <f>MACD!F2087</f>
        <v>1.1267227180722823E-3</v>
      </c>
      <c r="F2087" s="2">
        <f>'Moving Avg'!D2087</f>
        <v>10.32114</v>
      </c>
      <c r="G2087" s="2">
        <f>'Moving Avg'!F2087</f>
        <v>10.220155</v>
      </c>
      <c r="H2087" s="2">
        <f>'Moving Avg'!G2087</f>
        <v>10.413408000000002</v>
      </c>
      <c r="I2087" s="2">
        <f>'Moving Avg'!H2087</f>
        <v>11.088002500000002</v>
      </c>
      <c r="J2087" s="17" t="str">
        <f>OBV!F2087</f>
        <v>BEARISH</v>
      </c>
      <c r="K2087" s="17" t="str">
        <f>OBV!G2087</f>
        <v>NEUTRAL</v>
      </c>
      <c r="L2087" s="17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10.0611</v>
      </c>
      <c r="C2088" s="2">
        <f>RSI!I2088</f>
        <v>39.995396351884189</v>
      </c>
      <c r="D2088" s="2">
        <f>MACD!E2088</f>
        <v>-9.1537658140010691E-2</v>
      </c>
      <c r="E2088" s="2">
        <f>MACD!F2088</f>
        <v>-1.7406153453544314E-2</v>
      </c>
      <c r="F2088" s="2">
        <f>'Moving Avg'!D2088</f>
        <v>10.253039999999999</v>
      </c>
      <c r="G2088" s="2">
        <f>'Moving Avg'!F2088</f>
        <v>10.205834999999999</v>
      </c>
      <c r="H2088" s="2">
        <f>'Moving Avg'!G2088</f>
        <v>10.398237999999999</v>
      </c>
      <c r="I2088" s="2">
        <f>'Moving Avg'!H2088</f>
        <v>11.078018500000002</v>
      </c>
      <c r="J2088" s="17" t="str">
        <f>OBV!F2088</f>
        <v>BEARISH</v>
      </c>
      <c r="K2088" s="17" t="str">
        <f>OBV!G2088</f>
        <v>WEAK</v>
      </c>
      <c r="L2088" s="17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10.0534</v>
      </c>
      <c r="C2089" s="2">
        <f>RSI!I2089</f>
        <v>39.713074910247215</v>
      </c>
      <c r="D2089" s="2">
        <f>MACD!E2089</f>
        <v>-9.3874655641782212E-2</v>
      </c>
      <c r="E2089" s="2">
        <f>MACD!F2089</f>
        <v>-3.2699853891191899E-2</v>
      </c>
      <c r="F2089" s="2">
        <f>'Moving Avg'!D2089</f>
        <v>10.189579999999998</v>
      </c>
      <c r="G2089" s="2">
        <f>'Moving Avg'!F2089</f>
        <v>10.191905</v>
      </c>
      <c r="H2089" s="2">
        <f>'Moving Avg'!G2089</f>
        <v>10.383379999999999</v>
      </c>
      <c r="I2089" s="2">
        <f>'Moving Avg'!H2089</f>
        <v>11.068112500000002</v>
      </c>
      <c r="J2089" s="17" t="str">
        <f>OBV!F2089</f>
        <v>BEARISH</v>
      </c>
      <c r="K2089" s="17" t="str">
        <f>OBV!G2089</f>
        <v>WEAK</v>
      </c>
      <c r="L2089" s="17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10.2159</v>
      </c>
      <c r="C2090" s="2">
        <f>RSI!I2090</f>
        <v>48.047698207919893</v>
      </c>
      <c r="D2090" s="2">
        <f>MACD!E2090</f>
        <v>-0.10658512769426132</v>
      </c>
      <c r="E2090" s="2">
        <f>MACD!F2090</f>
        <v>-4.7476908651805788E-2</v>
      </c>
      <c r="F2090" s="2">
        <f>'Moving Avg'!D2090</f>
        <v>10.180299999999999</v>
      </c>
      <c r="G2090" s="2">
        <f>'Moving Avg'!F2090</f>
        <v>10.189970000000001</v>
      </c>
      <c r="H2090" s="2">
        <f>'Moving Avg'!G2090</f>
        <v>10.371772</v>
      </c>
      <c r="I2090" s="2">
        <f>'Moving Avg'!H2090</f>
        <v>11.059019000000001</v>
      </c>
      <c r="J2090" s="17" t="str">
        <f>OBV!F2090</f>
        <v>BEARISH</v>
      </c>
      <c r="K2090" s="17" t="str">
        <f>OBV!G2090</f>
        <v>NEUTRAL</v>
      </c>
      <c r="L2090" s="17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10.726699999999999</v>
      </c>
      <c r="C2091" s="2">
        <f>RSI!I2091</f>
        <v>64.610127751998064</v>
      </c>
      <c r="D2091" s="2">
        <f>MACD!E2091</f>
        <v>-0.14302227670752288</v>
      </c>
      <c r="E2091" s="2">
        <f>MACD!F2091</f>
        <v>-6.6585982262949206E-2</v>
      </c>
      <c r="F2091" s="2">
        <f>'Moving Avg'!D2091</f>
        <v>10.2546</v>
      </c>
      <c r="G2091" s="2">
        <f>'Moving Avg'!F2091</f>
        <v>10.21551</v>
      </c>
      <c r="H2091" s="2">
        <f>'Moving Avg'!G2091</f>
        <v>10.371152</v>
      </c>
      <c r="I2091" s="2">
        <f>'Moving Avg'!H2091</f>
        <v>11.052440499999999</v>
      </c>
      <c r="J2091" s="17" t="str">
        <f>OBV!F2091</f>
        <v>BULLISH</v>
      </c>
      <c r="K2091" s="17" t="str">
        <f>OBV!G2091</f>
        <v>STRONG</v>
      </c>
      <c r="L2091" s="17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10.6029</v>
      </c>
      <c r="C2092" s="2">
        <f>RSI!I2092</f>
        <v>59.646927833181742</v>
      </c>
      <c r="D2092" s="2">
        <f>MACD!E2092</f>
        <v>-0.10793431907736917</v>
      </c>
      <c r="E2092" s="2">
        <f>MACD!F2092</f>
        <v>-7.4855649625833201E-2</v>
      </c>
      <c r="F2092" s="2">
        <f>'Moving Avg'!D2092</f>
        <v>10.331999999999999</v>
      </c>
      <c r="G2092" s="2">
        <f>'Moving Avg'!F2092</f>
        <v>10.23718</v>
      </c>
      <c r="H2092" s="2">
        <f>'Moving Avg'!G2092</f>
        <v>10.368365999999998</v>
      </c>
      <c r="I2092" s="2">
        <f>'Moving Avg'!H2092</f>
        <v>11.044314500000002</v>
      </c>
      <c r="J2092" s="17" t="str">
        <f>OBV!F2092</f>
        <v>BULLISH</v>
      </c>
      <c r="K2092" s="17" t="str">
        <f>OBV!G2092</f>
        <v>STRONG</v>
      </c>
      <c r="L2092" s="17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10.5642</v>
      </c>
      <c r="C2093" s="2">
        <f>RSI!I2093</f>
        <v>58.143315207922647</v>
      </c>
      <c r="D2093" s="2">
        <f>MACD!E2093</f>
        <v>-9.6290656329218294E-2</v>
      </c>
      <c r="E2093" s="2">
        <f>MACD!F2093</f>
        <v>-7.9142650966510228E-2</v>
      </c>
      <c r="F2093" s="2">
        <f>'Moving Avg'!D2093</f>
        <v>10.43262</v>
      </c>
      <c r="G2093" s="2">
        <f>'Moving Avg'!F2093</f>
        <v>10.254595</v>
      </c>
      <c r="H2093" s="2">
        <f>'Moving Avg'!G2093</f>
        <v>10.365269999999999</v>
      </c>
      <c r="I2093" s="2">
        <f>'Moving Avg'!H2093</f>
        <v>11.036382000000003</v>
      </c>
      <c r="J2093" s="17" t="str">
        <f>OBV!F2093</f>
        <v>BULLISH</v>
      </c>
      <c r="K2093" s="17" t="str">
        <f>OBV!G2093</f>
        <v>STRONG</v>
      </c>
      <c r="L2093" s="17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10.432600000000001</v>
      </c>
      <c r="C2094" s="2">
        <f>RSI!I2094</f>
        <v>53.229385456368966</v>
      </c>
      <c r="D2094" s="2">
        <f>MACD!E2094</f>
        <v>-8.2929488576915844E-2</v>
      </c>
      <c r="E2094" s="2">
        <f>MACD!F2094</f>
        <v>-7.9900018488591351E-2</v>
      </c>
      <c r="F2094" s="2">
        <f>'Moving Avg'!D2094</f>
        <v>10.508459999999999</v>
      </c>
      <c r="G2094" s="2">
        <f>'Moving Avg'!F2094</f>
        <v>10.26543</v>
      </c>
      <c r="H2094" s="2">
        <f>'Moving Avg'!G2094</f>
        <v>10.362173999999998</v>
      </c>
      <c r="I2094" s="2">
        <f>'Moving Avg'!H2094</f>
        <v>11.026824000000003</v>
      </c>
      <c r="J2094" s="17" t="str">
        <f>OBV!F2094</f>
        <v>BULLISH</v>
      </c>
      <c r="K2094" s="17" t="str">
        <f>OBV!G2094</f>
        <v>STRONG</v>
      </c>
      <c r="L2094" s="17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10.370699999999999</v>
      </c>
      <c r="C2095" s="2">
        <f>RSI!I2095</f>
        <v>51.04416769000138</v>
      </c>
      <c r="D2095" s="2">
        <f>MACD!E2095</f>
        <v>-8.4313422804290994E-2</v>
      </c>
      <c r="E2095" s="2">
        <f>MACD!F2095</f>
        <v>-8.0782699351731282E-2</v>
      </c>
      <c r="F2095" s="2">
        <f>'Moving Avg'!D2095</f>
        <v>10.53942</v>
      </c>
      <c r="G2095" s="2">
        <f>'Moving Avg'!F2095</f>
        <v>10.278975000000001</v>
      </c>
      <c r="H2095" s="2">
        <f>'Moving Avg'!G2095</f>
        <v>10.359697999999998</v>
      </c>
      <c r="I2095" s="2">
        <f>'Moving Avg'!H2095</f>
        <v>11.017150000000004</v>
      </c>
      <c r="J2095" s="17" t="str">
        <f>OBV!F2095</f>
        <v>BULLISH</v>
      </c>
      <c r="K2095" s="17" t="str">
        <f>OBV!G2095</f>
        <v>STRONG</v>
      </c>
      <c r="L2095" s="17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10.2933</v>
      </c>
      <c r="C2096" s="2">
        <f>RSI!I2096</f>
        <v>48.370200038362192</v>
      </c>
      <c r="D2096" s="2">
        <f>MACD!E2096</f>
        <v>-6.564655163993649E-2</v>
      </c>
      <c r="E2096" s="2">
        <f>MACD!F2096</f>
        <v>-7.7755469809372327E-2</v>
      </c>
      <c r="F2096" s="2">
        <f>'Moving Avg'!D2096</f>
        <v>10.45274</v>
      </c>
      <c r="G2096" s="2">
        <f>'Moving Avg'!F2096</f>
        <v>10.291745000000001</v>
      </c>
      <c r="H2096" s="2">
        <f>'Moving Avg'!G2096</f>
        <v>10.356601999999995</v>
      </c>
      <c r="I2096" s="2">
        <f>'Moving Avg'!H2096</f>
        <v>11.0067795</v>
      </c>
      <c r="J2096" s="17" t="str">
        <f>OBV!F2096</f>
        <v>BEARISH</v>
      </c>
      <c r="K2096" s="17" t="str">
        <f>OBV!G2096</f>
        <v>WEAK</v>
      </c>
      <c r="L2096" s="17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10.2933</v>
      </c>
      <c r="C2097" s="2">
        <f>RSI!I2097</f>
        <v>48.370200038362192</v>
      </c>
      <c r="D2097" s="2">
        <f>MACD!E2097</f>
        <v>-7.0998757404158397E-2</v>
      </c>
      <c r="E2097" s="2">
        <f>MACD!F2097</f>
        <v>-7.6404127328329546E-2</v>
      </c>
      <c r="F2097" s="2">
        <f>'Moving Avg'!D2097</f>
        <v>10.390820000000001</v>
      </c>
      <c r="G2097" s="2">
        <f>'Moving Avg'!F2097</f>
        <v>10.303354999999998</v>
      </c>
      <c r="H2097" s="2">
        <f>'Moving Avg'!G2097</f>
        <v>10.355827999999999</v>
      </c>
      <c r="I2097" s="2">
        <f>'Moving Avg'!H2097</f>
        <v>10.996679499999997</v>
      </c>
      <c r="J2097" s="17" t="str">
        <f>OBV!F2097</f>
        <v>BEARISH</v>
      </c>
      <c r="K2097" s="17" t="str">
        <f>OBV!G2097</f>
        <v>WEAK</v>
      </c>
      <c r="L2097" s="17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10.2546</v>
      </c>
      <c r="C2098" s="2">
        <f>RSI!I2098</f>
        <v>46.944162400963634</v>
      </c>
      <c r="D2098" s="2">
        <f>MACD!E2098</f>
        <v>-9.621374759089818E-2</v>
      </c>
      <c r="E2098" s="2">
        <f>MACD!F2098</f>
        <v>-8.0366051380843281E-2</v>
      </c>
      <c r="F2098" s="2">
        <f>'Moving Avg'!D2098</f>
        <v>10.328900000000001</v>
      </c>
      <c r="G2098" s="2">
        <f>'Moving Avg'!F2098</f>
        <v>10.313030000000001</v>
      </c>
      <c r="H2098" s="2">
        <f>'Moving Avg'!G2098</f>
        <v>10.354279999999999</v>
      </c>
      <c r="I2098" s="2">
        <f>'Moving Avg'!H2098</f>
        <v>10.986618499999999</v>
      </c>
      <c r="J2098" s="17" t="str">
        <f>OBV!F2098</f>
        <v>BEARISH</v>
      </c>
      <c r="K2098" s="17" t="str">
        <f>OBV!G2098</f>
        <v>NEUTRAL</v>
      </c>
      <c r="L2098" s="17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10.285600000000001</v>
      </c>
      <c r="C2099" s="2">
        <f>RSI!I2099</f>
        <v>48.260037375074909</v>
      </c>
      <c r="D2099" s="2">
        <f>MACD!E2099</f>
        <v>-0.12055866870482745</v>
      </c>
      <c r="E2099" s="2">
        <f>MACD!F2099</f>
        <v>-8.8404574845640127E-2</v>
      </c>
      <c r="F2099" s="2">
        <f>'Moving Avg'!D2099</f>
        <v>10.2995</v>
      </c>
      <c r="G2099" s="2">
        <f>'Moving Avg'!F2099</f>
        <v>10.324254999999997</v>
      </c>
      <c r="H2099" s="2">
        <f>'Moving Avg'!G2099</f>
        <v>10.355673999999997</v>
      </c>
      <c r="I2099" s="2">
        <f>'Moving Avg'!H2099</f>
        <v>10.976519000000001</v>
      </c>
      <c r="J2099" s="17" t="str">
        <f>OBV!F2099</f>
        <v>BEARISH</v>
      </c>
      <c r="K2099" s="17" t="str">
        <f>OBV!G2099</f>
        <v>NEUTRAL</v>
      </c>
      <c r="L2099" s="17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10.4094</v>
      </c>
      <c r="C2100" s="2">
        <f>RSI!I2100</f>
        <v>53.246983984766381</v>
      </c>
      <c r="D2100" s="2">
        <f>MACD!E2100</f>
        <v>-0.12507496110229432</v>
      </c>
      <c r="E2100" s="2">
        <f>MACD!F2100</f>
        <v>-9.5738652096970966E-2</v>
      </c>
      <c r="F2100" s="2">
        <f>'Moving Avg'!D2100</f>
        <v>10.30724</v>
      </c>
      <c r="G2100" s="2">
        <f>'Moving Avg'!F2100</f>
        <v>10.341669999999999</v>
      </c>
      <c r="H2100" s="2">
        <f>'Moving Avg'!G2100</f>
        <v>10.355055999999998</v>
      </c>
      <c r="I2100" s="2">
        <f>'Moving Avg'!H2100</f>
        <v>10.967038500000001</v>
      </c>
      <c r="J2100" s="17" t="str">
        <f>OBV!F2100</f>
        <v>BEARISH</v>
      </c>
      <c r="K2100" s="17" t="str">
        <f>OBV!G2100</f>
        <v>NEUTRAL</v>
      </c>
      <c r="L2100" s="17" t="str">
        <f>OBV!H2100</f>
        <v>BEARISH DIVERGENCE</v>
      </c>
    </row>
    <row r="2101" spans="1:12" ht="13.5" x14ac:dyDescent="0.25">
      <c r="A2101" s="3">
        <f>RSI!A2101</f>
        <v>45063</v>
      </c>
      <c r="B2101" s="2">
        <f>RSI!B2101</f>
        <v>10.672499999999999</v>
      </c>
      <c r="C2101" s="2">
        <f>RSI!I2101</f>
        <v>61.696501928343004</v>
      </c>
      <c r="D2101" s="2">
        <f>MACD!E2101</f>
        <v>-7.0297412854127828E-2</v>
      </c>
      <c r="E2101" s="2">
        <f>MACD!F2101</f>
        <v>-9.0650404248402344E-2</v>
      </c>
      <c r="F2101" s="2">
        <f>'Moving Avg'!D2101</f>
        <v>10.38308</v>
      </c>
      <c r="G2101" s="2">
        <f>'Moving Avg'!F2101</f>
        <v>10.368369999999999</v>
      </c>
      <c r="H2101" s="2">
        <f>'Moving Avg'!G2101</f>
        <v>10.354435999999998</v>
      </c>
      <c r="I2101" s="2">
        <f>'Moving Avg'!H2101</f>
        <v>10.959067000000003</v>
      </c>
      <c r="J2101" s="17" t="str">
        <f>OBV!F2101</f>
        <v>BULLISH</v>
      </c>
      <c r="K2101" s="17" t="str">
        <f>OBV!G2101</f>
        <v>STRONG</v>
      </c>
      <c r="L2101" s="17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10.6416</v>
      </c>
      <c r="C2102" s="2">
        <f>RSI!I2102</f>
        <v>60.317738779633366</v>
      </c>
      <c r="D2102" s="2">
        <f>MACD!E2102</f>
        <v>-4.2719021345121178E-2</v>
      </c>
      <c r="E2102" s="2">
        <f>MACD!F2102</f>
        <v>-8.1064127667746108E-2</v>
      </c>
      <c r="F2102" s="2">
        <f>'Moving Avg'!D2102</f>
        <v>10.45274</v>
      </c>
      <c r="G2102" s="2">
        <f>'Moving Avg'!F2102</f>
        <v>10.374174999999997</v>
      </c>
      <c r="H2102" s="2">
        <f>'Moving Avg'!G2102</f>
        <v>10.353971999999999</v>
      </c>
      <c r="I2102" s="2">
        <f>'Moving Avg'!H2102</f>
        <v>10.9511345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10.6648</v>
      </c>
      <c r="C2103" s="2">
        <f>RSI!I2103</f>
        <v>61.022046339250409</v>
      </c>
      <c r="D2103" s="2">
        <f>MACD!E2103</f>
        <v>-2.8738583309914745E-2</v>
      </c>
      <c r="E2103" s="2">
        <f>MACD!F2103</f>
        <v>-7.0599018796179844E-2</v>
      </c>
      <c r="F2103" s="2">
        <f>'Moving Avg'!D2103</f>
        <v>10.534780000000001</v>
      </c>
      <c r="G2103" s="2">
        <f>'Moving Avg'!F2103</f>
        <v>10.387334999999998</v>
      </c>
      <c r="H2103" s="2">
        <f>'Moving Avg'!G2103</f>
        <v>10.353971999999997</v>
      </c>
      <c r="I2103" s="2">
        <f>'Moving Avg'!H2103</f>
        <v>10.943318000000001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10.780900000000001</v>
      </c>
      <c r="C2104" s="2">
        <f>RSI!I2104</f>
        <v>64.424883646795422</v>
      </c>
      <c r="D2104" s="2">
        <f>MACD!E2104</f>
        <v>-4.7450336036634511E-2</v>
      </c>
      <c r="E2104" s="2">
        <f>MACD!F2104</f>
        <v>-6.5969282244270788E-2</v>
      </c>
      <c r="F2104" s="2">
        <f>'Moving Avg'!D2104</f>
        <v>10.633840000000001</v>
      </c>
      <c r="G2104" s="2">
        <f>'Moving Avg'!F2104</f>
        <v>10.407844999999998</v>
      </c>
      <c r="H2104" s="2">
        <f>'Moving Avg'!G2104</f>
        <v>10.356450000000001</v>
      </c>
      <c r="I2104" s="2">
        <f>'Moving Avg'!H2104</f>
        <v>10.936081999999999</v>
      </c>
      <c r="J2104" s="17" t="str">
        <f>OBV!F2104</f>
        <v>BULLISH</v>
      </c>
      <c r="K2104" s="17" t="str">
        <f>OBV!G2104</f>
        <v>STRONG</v>
      </c>
      <c r="L2104" s="17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10.897</v>
      </c>
      <c r="C2105" s="2">
        <f>RSI!I2105</f>
        <v>67.482120276720025</v>
      </c>
      <c r="D2105" s="2">
        <f>MACD!E2105</f>
        <v>-8.3662104286496231E-2</v>
      </c>
      <c r="E2105" s="2">
        <f>MACD!F2105</f>
        <v>-6.9507846652715879E-2</v>
      </c>
      <c r="F2105" s="2">
        <f>'Moving Avg'!D2105</f>
        <v>10.731359999999999</v>
      </c>
      <c r="G2105" s="2">
        <f>'Moving Avg'!F2105</f>
        <v>10.439579999999999</v>
      </c>
      <c r="H2105" s="2">
        <f>'Moving Avg'!G2105</f>
        <v>10.362331999999997</v>
      </c>
      <c r="I2105" s="2">
        <f>'Moving Avg'!H2105</f>
        <v>10.9294265</v>
      </c>
      <c r="J2105" s="17" t="str">
        <f>OBV!F2105</f>
        <v>BULLISH</v>
      </c>
      <c r="K2105" s="17" t="str">
        <f>OBV!G2105</f>
        <v>STRONG</v>
      </c>
      <c r="L2105" s="17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10.9124</v>
      </c>
      <c r="C2106" s="2">
        <f>RSI!I2106</f>
        <v>67.87646787622424</v>
      </c>
      <c r="D2106" s="2">
        <f>MACD!E2106</f>
        <v>-0.1301258873393909</v>
      </c>
      <c r="E2106" s="2">
        <f>MACD!F2106</f>
        <v>-8.1631454790050892E-2</v>
      </c>
      <c r="F2106" s="2">
        <f>'Moving Avg'!D2106</f>
        <v>10.779339999999999</v>
      </c>
      <c r="G2106" s="2">
        <f>'Moving Avg'!F2106</f>
        <v>10.46744</v>
      </c>
      <c r="H2106" s="2">
        <f>'Moving Avg'!G2106</f>
        <v>10.369295999999999</v>
      </c>
      <c r="I2106" s="2">
        <f>'Moving Avg'!H2106</f>
        <v>10.922654500000004</v>
      </c>
      <c r="J2106" s="17" t="str">
        <f>OBV!F2106</f>
        <v>BULLISH</v>
      </c>
      <c r="K2106" s="17" t="str">
        <f>OBV!G2106</f>
        <v>STRONG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11.4542</v>
      </c>
      <c r="C2107" s="2">
        <f>RSI!I2107</f>
        <v>77.989635075978725</v>
      </c>
      <c r="D2107" s="2">
        <f>MACD!E2107</f>
        <v>-0.21223482406357341</v>
      </c>
      <c r="E2107" s="2">
        <f>MACD!F2107</f>
        <v>-0.10775212864475539</v>
      </c>
      <c r="F2107" s="2">
        <f>'Moving Avg'!D2107</f>
        <v>10.94186</v>
      </c>
      <c r="G2107" s="2">
        <f>'Moving Avg'!F2107</f>
        <v>10.529354999999999</v>
      </c>
      <c r="H2107" s="2">
        <f>'Moving Avg'!G2107</f>
        <v>10.387251999999997</v>
      </c>
      <c r="I2107" s="2">
        <f>'Moving Avg'!H2107</f>
        <v>10.918785000000003</v>
      </c>
      <c r="J2107" s="17" t="str">
        <f>OBV!F2107</f>
        <v>BULLISH</v>
      </c>
      <c r="K2107" s="17" t="str">
        <f>OBV!G2107</f>
        <v>STRONG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11.5703</v>
      </c>
      <c r="C2108" s="2">
        <f>RSI!I2108</f>
        <v>79.480404873318946</v>
      </c>
      <c r="D2108" s="2">
        <f>MACD!E2108</f>
        <v>-0.30193003290373355</v>
      </c>
      <c r="E2108" s="2">
        <f>MACD!F2108</f>
        <v>-0.14658770949655103</v>
      </c>
      <c r="F2108" s="2">
        <f>'Moving Avg'!D2108</f>
        <v>11.122960000000001</v>
      </c>
      <c r="G2108" s="2">
        <f>'Moving Avg'!F2108</f>
        <v>10.604814999999999</v>
      </c>
      <c r="H2108" s="2">
        <f>'Moving Avg'!G2108</f>
        <v>10.407373999999997</v>
      </c>
      <c r="I2108" s="2">
        <f>'Moving Avg'!H2108</f>
        <v>10.9151475</v>
      </c>
      <c r="J2108" s="17" t="str">
        <f>OBV!F2108</f>
        <v>BULLISH</v>
      </c>
      <c r="K2108" s="17" t="str">
        <f>OBV!G2108</f>
        <v>STRONG</v>
      </c>
      <c r="L2108" s="17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11.222</v>
      </c>
      <c r="C2109" s="2">
        <f>RSI!I2109</f>
        <v>65.210884621116435</v>
      </c>
      <c r="D2109" s="2">
        <f>MACD!E2109</f>
        <v>-0.35318776025253307</v>
      </c>
      <c r="E2109" s="2">
        <f>MACD!F2109</f>
        <v>-0.18790771964774744</v>
      </c>
      <c r="F2109" s="2">
        <f>'Moving Avg'!D2109</f>
        <v>11.211180000000001</v>
      </c>
      <c r="G2109" s="2">
        <f>'Moving Avg'!F2109</f>
        <v>10.663245</v>
      </c>
      <c r="H2109" s="2">
        <f>'Moving Avg'!G2109</f>
        <v>10.420529999999999</v>
      </c>
      <c r="I2109" s="2">
        <f>'Moving Avg'!H2109</f>
        <v>10.910117000000003</v>
      </c>
      <c r="J2109" s="17" t="str">
        <f>OBV!F2109</f>
        <v>BULLISH</v>
      </c>
      <c r="K2109" s="17" t="str">
        <f>OBV!G2109</f>
        <v>STRONG</v>
      </c>
      <c r="L2109" s="17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11.237500000000001</v>
      </c>
      <c r="C2110" s="2">
        <f>RSI!I2110</f>
        <v>65.507664741885918</v>
      </c>
      <c r="D2110" s="2">
        <f>MACD!E2110</f>
        <v>-0.38209523597877038</v>
      </c>
      <c r="E2110" s="2">
        <f>MACD!F2110</f>
        <v>-0.22674522291395205</v>
      </c>
      <c r="F2110" s="2">
        <f>'Moving Avg'!D2110</f>
        <v>11.27928</v>
      </c>
      <c r="G2110" s="2">
        <f>'Moving Avg'!F2110</f>
        <v>10.714324999999999</v>
      </c>
      <c r="H2110" s="2">
        <f>'Moving Avg'!G2110</f>
        <v>10.434151999999997</v>
      </c>
      <c r="I2110" s="2">
        <f>'Moving Avg'!H2110</f>
        <v>10.905164000000005</v>
      </c>
      <c r="J2110" s="17" t="str">
        <f>OBV!F2110</f>
        <v>BULLISH</v>
      </c>
      <c r="K2110" s="17" t="str">
        <f>OBV!G2110</f>
        <v>STRONG</v>
      </c>
      <c r="L2110" s="17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11.239100000000001</v>
      </c>
      <c r="C2111" s="2">
        <f>RSI!I2111</f>
        <v>65.54034423594527</v>
      </c>
      <c r="D2111" s="2">
        <f>MACD!E2111</f>
        <v>-0.36946781398675199</v>
      </c>
      <c r="E2111" s="2">
        <f>MACD!F2111</f>
        <v>-0.25528974112851205</v>
      </c>
      <c r="F2111" s="2">
        <f>'Moving Avg'!D2111</f>
        <v>11.344619999999999</v>
      </c>
      <c r="G2111" s="2">
        <f>'Moving Avg'!F2111</f>
        <v>10.739945000000001</v>
      </c>
      <c r="H2111" s="2">
        <f>'Moving Avg'!G2111</f>
        <v>10.447805999999998</v>
      </c>
      <c r="I2111" s="2">
        <f>'Moving Avg'!H2111</f>
        <v>10.900219000000002</v>
      </c>
      <c r="J2111" s="17" t="str">
        <f>OBV!F2111</f>
        <v>BEARISH</v>
      </c>
      <c r="K2111" s="17" t="str">
        <f>OBV!G2111</f>
        <v>NEUTRAL</v>
      </c>
      <c r="L2111" s="17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11.6143</v>
      </c>
      <c r="C2112" s="2">
        <f>RSI!I2112</f>
        <v>72.193486307727596</v>
      </c>
      <c r="D2112" s="2">
        <f>MACD!E2112</f>
        <v>-0.39436749403304105</v>
      </c>
      <c r="E2112" s="2">
        <f>MACD!F2112</f>
        <v>-0.28310529170941789</v>
      </c>
      <c r="F2112" s="2">
        <f>'Moving Avg'!D2112</f>
        <v>11.376639999999998</v>
      </c>
      <c r="G2112" s="2">
        <f>'Moving Avg'!F2112</f>
        <v>10.790515000000003</v>
      </c>
      <c r="H2112" s="2">
        <f>'Moving Avg'!G2112</f>
        <v>10.471129999999999</v>
      </c>
      <c r="I2112" s="2">
        <f>'Moving Avg'!H2112</f>
        <v>10.896763</v>
      </c>
      <c r="J2112" s="17" t="str">
        <f>OBV!F2112</f>
        <v>BEARISH</v>
      </c>
      <c r="K2112" s="17" t="str">
        <f>OBV!G2112</f>
        <v>WEAK</v>
      </c>
      <c r="L2112" s="17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11.6469</v>
      </c>
      <c r="C2113" s="2">
        <f>RSI!I2113</f>
        <v>72.686916867288147</v>
      </c>
      <c r="D2113" s="2">
        <f>MACD!E2113</f>
        <v>-0.4193120582398695</v>
      </c>
      <c r="E2113" s="2">
        <f>MACD!F2113</f>
        <v>-0.31034664501550824</v>
      </c>
      <c r="F2113" s="2">
        <f>'Moving Avg'!D2113</f>
        <v>11.391960000000001</v>
      </c>
      <c r="G2113" s="2">
        <f>'Moving Avg'!F2113</f>
        <v>10.844650000000003</v>
      </c>
      <c r="H2113" s="2">
        <f>'Moving Avg'!G2113</f>
        <v>10.498201999999997</v>
      </c>
      <c r="I2113" s="2">
        <f>'Moving Avg'!H2113</f>
        <v>10.893663500000001</v>
      </c>
      <c r="J2113" s="17" t="str">
        <f>OBV!F2113</f>
        <v>BEARISH</v>
      </c>
      <c r="K2113" s="17" t="str">
        <f>OBV!G2113</f>
        <v>WEAK</v>
      </c>
      <c r="L2113" s="17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11.6469</v>
      </c>
      <c r="C2114" s="2">
        <f>RSI!I2114</f>
        <v>72.686916867288147</v>
      </c>
      <c r="D2114" s="2">
        <f>MACD!E2114</f>
        <v>-0.42740751956157474</v>
      </c>
      <c r="E2114" s="2">
        <f>MACD!F2114</f>
        <v>-0.33375881992472156</v>
      </c>
      <c r="F2114" s="2">
        <f>'Moving Avg'!D2114</f>
        <v>11.476940000000003</v>
      </c>
      <c r="G2114" s="2">
        <f>'Moving Avg'!F2114</f>
        <v>10.905365</v>
      </c>
      <c r="H2114" s="2">
        <f>'Moving Avg'!G2114</f>
        <v>10.524499999999998</v>
      </c>
      <c r="I2114" s="2">
        <f>'Moving Avg'!H2114</f>
        <v>10.8903705</v>
      </c>
      <c r="J2114" s="17" t="str">
        <f>OBV!F2114</f>
        <v>BEARISH</v>
      </c>
      <c r="K2114" s="17" t="str">
        <f>OBV!G2114</f>
        <v>WEAK</v>
      </c>
      <c r="L2114" s="17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11.6632</v>
      </c>
      <c r="C2115" s="2">
        <f>RSI!I2115</f>
        <v>72.965108145029149</v>
      </c>
      <c r="D2115" s="2">
        <f>MACD!E2115</f>
        <v>-0.422094191314347</v>
      </c>
      <c r="E2115" s="2">
        <f>MACD!F2115</f>
        <v>-0.35142589420264664</v>
      </c>
      <c r="F2115" s="2">
        <f>'Moving Avg'!D2115</f>
        <v>11.56208</v>
      </c>
      <c r="G2115" s="2">
        <f>'Moving Avg'!F2115</f>
        <v>10.969989999999999</v>
      </c>
      <c r="H2115" s="2">
        <f>'Moving Avg'!G2115</f>
        <v>10.550505999999999</v>
      </c>
      <c r="I2115" s="2">
        <f>'Moving Avg'!H2115</f>
        <v>10.886036499999999</v>
      </c>
      <c r="J2115" s="17" t="str">
        <f>OBV!F2115</f>
        <v>BEARISH</v>
      </c>
      <c r="K2115" s="17" t="str">
        <f>OBV!G2115</f>
        <v>NEUTRAL</v>
      </c>
      <c r="L2115" s="17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11.5001</v>
      </c>
      <c r="C2116" s="2">
        <f>RSI!I2116</f>
        <v>65.748851152293923</v>
      </c>
      <c r="D2116" s="2">
        <f>MACD!E2116</f>
        <v>-0.40740204876948916</v>
      </c>
      <c r="E2116" s="2">
        <f>MACD!F2116</f>
        <v>-0.36262112511601519</v>
      </c>
      <c r="F2116" s="2">
        <f>'Moving Avg'!D2116</f>
        <v>11.614280000000003</v>
      </c>
      <c r="G2116" s="2">
        <f>'Moving Avg'!F2116</f>
        <v>11.030330000000001</v>
      </c>
      <c r="H2116" s="2">
        <f>'Moving Avg'!G2116</f>
        <v>10.573249999999998</v>
      </c>
      <c r="I2116" s="2">
        <f>'Moving Avg'!H2116</f>
        <v>10.881274000000001</v>
      </c>
      <c r="J2116" s="17" t="str">
        <f>OBV!F2116</f>
        <v>BULLISH</v>
      </c>
      <c r="K2116" s="17" t="str">
        <f>OBV!G2116</f>
        <v>STRONG</v>
      </c>
      <c r="L2116" s="17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11.410399999999999</v>
      </c>
      <c r="C2117" s="2">
        <f>RSI!I2117</f>
        <v>62.110655591818741</v>
      </c>
      <c r="D2117" s="2">
        <f>MACD!E2117</f>
        <v>-0.30794749778682728</v>
      </c>
      <c r="E2117" s="2">
        <f>MACD!F2117</f>
        <v>-0.35168639965017762</v>
      </c>
      <c r="F2117" s="2">
        <f>'Moving Avg'!D2117</f>
        <v>11.573499999999999</v>
      </c>
      <c r="G2117" s="2">
        <f>'Moving Avg'!F2117</f>
        <v>11.086185000000002</v>
      </c>
      <c r="H2117" s="2">
        <f>'Moving Avg'!G2117</f>
        <v>10.594817999999998</v>
      </c>
      <c r="I2117" s="2">
        <f>'Moving Avg'!H2117</f>
        <v>10.876605000000001</v>
      </c>
      <c r="J2117" s="17" t="str">
        <f>OBV!F2117</f>
        <v>BEARISH</v>
      </c>
      <c r="K2117" s="17" t="str">
        <f>OBV!G2117</f>
        <v>NEUTRAL</v>
      </c>
      <c r="L2117" s="17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11.443</v>
      </c>
      <c r="C2118" s="2">
        <f>RSI!I2118</f>
        <v>62.913847801611688</v>
      </c>
      <c r="D2118" s="2">
        <f>MACD!E2118</f>
        <v>-0.21057202339543402</v>
      </c>
      <c r="E2118" s="2">
        <f>MACD!F2118</f>
        <v>-0.32346352439922887</v>
      </c>
      <c r="F2118" s="2">
        <f>'Moving Avg'!D2118</f>
        <v>11.532719999999998</v>
      </c>
      <c r="G2118" s="2">
        <f>'Moving Avg'!F2118</f>
        <v>11.145605</v>
      </c>
      <c r="H2118" s="2">
        <f>'Moving Avg'!G2118</f>
        <v>10.616727999999998</v>
      </c>
      <c r="I2118" s="2">
        <f>'Moving Avg'!H2118</f>
        <v>10.8719055</v>
      </c>
      <c r="J2118" s="17" t="str">
        <f>OBV!F2118</f>
        <v>BEARISH</v>
      </c>
      <c r="K2118" s="17" t="str">
        <f>OBV!G2118</f>
        <v>WEAK</v>
      </c>
      <c r="L2118" s="17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11.5817</v>
      </c>
      <c r="C2119" s="2">
        <f>RSI!I2119</f>
        <v>66.197070080963272</v>
      </c>
      <c r="D2119" s="2">
        <f>MACD!E2119</f>
        <v>-0.19428899333499139</v>
      </c>
      <c r="E2119" s="2">
        <f>MACD!F2119</f>
        <v>-0.29762861818638142</v>
      </c>
      <c r="F2119" s="2">
        <f>'Moving Avg'!D2119</f>
        <v>11.519679999999999</v>
      </c>
      <c r="G2119" s="2">
        <f>'Moving Avg'!F2119</f>
        <v>11.210410000000001</v>
      </c>
      <c r="H2119" s="2">
        <f>'Moving Avg'!G2119</f>
        <v>10.641721999999998</v>
      </c>
      <c r="I2119" s="2">
        <f>'Moving Avg'!H2119</f>
        <v>10.8678995</v>
      </c>
      <c r="J2119" s="17" t="str">
        <f>OBV!F2119</f>
        <v>BEARISH</v>
      </c>
      <c r="K2119" s="17" t="str">
        <f>OBV!G2119</f>
        <v>NEUTRAL</v>
      </c>
      <c r="L2119" s="17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11.5817</v>
      </c>
      <c r="C2120" s="2">
        <f>RSI!I2120</f>
        <v>66.197070080963272</v>
      </c>
      <c r="D2120" s="2">
        <f>MACD!E2120</f>
        <v>-0.18103204393339212</v>
      </c>
      <c r="E2120" s="2">
        <f>MACD!F2120</f>
        <v>-0.27430930333578357</v>
      </c>
      <c r="F2120" s="2">
        <f>'Moving Avg'!D2120</f>
        <v>11.503379999999998</v>
      </c>
      <c r="G2120" s="2">
        <f>'Moving Avg'!F2120</f>
        <v>11.269024999999999</v>
      </c>
      <c r="H2120" s="2">
        <f>'Moving Avg'!G2120</f>
        <v>10.668263999999997</v>
      </c>
      <c r="I2120" s="2">
        <f>'Moving Avg'!H2120</f>
        <v>10.863893500000001</v>
      </c>
      <c r="J2120" s="17" t="str">
        <f>OBV!F2120</f>
        <v>BEARISH</v>
      </c>
      <c r="K2120" s="17" t="str">
        <f>OBV!G2120</f>
        <v>WEAK</v>
      </c>
      <c r="L2120" s="17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11.6061</v>
      </c>
      <c r="C2121" s="2">
        <f>RSI!I2121</f>
        <v>66.796793852716547</v>
      </c>
      <c r="D2121" s="2">
        <f>MACD!E2121</f>
        <v>-0.174066262562528</v>
      </c>
      <c r="E2121" s="2">
        <f>MACD!F2121</f>
        <v>-0.25426069518113248</v>
      </c>
      <c r="F2121" s="2">
        <f>'Moving Avg'!D2121</f>
        <v>11.524579999999998</v>
      </c>
      <c r="G2121" s="2">
        <f>'Moving Avg'!F2121</f>
        <v>11.315705000000001</v>
      </c>
      <c r="H2121" s="2">
        <f>'Moving Avg'!G2121</f>
        <v>10.696067999999999</v>
      </c>
      <c r="I2121" s="2">
        <f>'Moving Avg'!H2121</f>
        <v>10.860009500000004</v>
      </c>
      <c r="J2121" s="17" t="str">
        <f>OBV!F2121</f>
        <v>BEARISH</v>
      </c>
      <c r="K2121" s="17" t="str">
        <f>OBV!G2121</f>
        <v>NEUTRAL</v>
      </c>
      <c r="L2121" s="17" t="str">
        <f>OBV!H2121</f>
        <v>BEARISH DIVERGENCE</v>
      </c>
    </row>
    <row r="2122" spans="1:12" ht="13.5" x14ac:dyDescent="0.25">
      <c r="A2122" s="3">
        <f>RSI!A2122</f>
        <v>45092</v>
      </c>
      <c r="B2122" s="2">
        <f>RSI!B2122</f>
        <v>11.573499999999999</v>
      </c>
      <c r="C2122" s="2">
        <f>RSI!I2122</f>
        <v>65.134079462747849</v>
      </c>
      <c r="D2122" s="2">
        <f>MACD!E2122</f>
        <v>-0.1106695248780909</v>
      </c>
      <c r="E2122" s="2">
        <f>MACD!F2122</f>
        <v>-0.22554246112052417</v>
      </c>
      <c r="F2122" s="2">
        <f>'Moving Avg'!D2122</f>
        <v>11.5572</v>
      </c>
      <c r="G2122" s="2">
        <f>'Moving Avg'!F2122</f>
        <v>11.362300000000001</v>
      </c>
      <c r="H2122" s="2">
        <f>'Moving Avg'!G2122</f>
        <v>10.724147999999998</v>
      </c>
      <c r="I2122" s="2">
        <f>'Moving Avg'!H2122</f>
        <v>10.855962500000002</v>
      </c>
      <c r="J2122" s="17" t="str">
        <f>OBV!F2122</f>
        <v>BULLISH</v>
      </c>
      <c r="K2122" s="17" t="str">
        <f>OBV!G2122</f>
        <v>NEUTRAL</v>
      </c>
      <c r="L2122" s="17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11.5817</v>
      </c>
      <c r="C2123" s="2">
        <f>RSI!I2123</f>
        <v>65.367600257086337</v>
      </c>
      <c r="D2123" s="2">
        <f>MACD!E2123</f>
        <v>-5.4865590511329998E-2</v>
      </c>
      <c r="E2123" s="2">
        <f>MACD!F2123</f>
        <v>-0.19140708699868536</v>
      </c>
      <c r="F2123" s="2">
        <f>'Moving Avg'!D2123</f>
        <v>11.58494</v>
      </c>
      <c r="G2123" s="2">
        <f>'Moving Avg'!F2123</f>
        <v>11.408145000000003</v>
      </c>
      <c r="H2123" s="2">
        <f>'Moving Avg'!G2123</f>
        <v>10.751463999999999</v>
      </c>
      <c r="I2123" s="2">
        <f>'Moving Avg'!H2123</f>
        <v>10.852150000000004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11.5001</v>
      </c>
      <c r="C2124" s="2">
        <f>RSI!I2124</f>
        <v>60.989925277313667</v>
      </c>
      <c r="D2124" s="2">
        <f>MACD!E2124</f>
        <v>-3.7318460301207779E-3</v>
      </c>
      <c r="E2124" s="2">
        <f>MACD!F2124</f>
        <v>-0.15387203880497247</v>
      </c>
      <c r="F2124" s="2">
        <f>'Moving Avg'!D2124</f>
        <v>11.568619999999999</v>
      </c>
      <c r="G2124" s="2">
        <f>'Moving Avg'!F2124</f>
        <v>11.444105000000004</v>
      </c>
      <c r="H2124" s="2">
        <f>'Moving Avg'!G2124</f>
        <v>10.777148</v>
      </c>
      <c r="I2124" s="2">
        <f>'Moving Avg'!H2124</f>
        <v>10.847736000000003</v>
      </c>
      <c r="J2124" s="17" t="str">
        <f>OBV!F2124</f>
        <v>BULLISH</v>
      </c>
      <c r="K2124" s="17" t="str">
        <f>OBV!G2124</f>
        <v>NEUTRAL</v>
      </c>
      <c r="L2124" s="17" t="str">
        <f>OBV!H2124</f>
        <v>BULLISH DIVERGENCE</v>
      </c>
    </row>
    <row r="2125" spans="1:12" ht="13.5" x14ac:dyDescent="0.25">
      <c r="A2125" s="3">
        <f>RSI!A2125</f>
        <v>45097</v>
      </c>
      <c r="B2125" s="2">
        <f>RSI!B2125</f>
        <v>11.736599999999999</v>
      </c>
      <c r="C2125" s="2">
        <f>RSI!I2125</f>
        <v>67.734377604756588</v>
      </c>
      <c r="D2125" s="2">
        <f>MACD!E2125</f>
        <v>2.3034840911341448E-2</v>
      </c>
      <c r="E2125" s="2">
        <f>MACD!F2125</f>
        <v>-0.11849066286170969</v>
      </c>
      <c r="F2125" s="2">
        <f>'Moving Avg'!D2125</f>
        <v>11.599599999999999</v>
      </c>
      <c r="G2125" s="2">
        <f>'Moving Avg'!F2125</f>
        <v>11.486085000000005</v>
      </c>
      <c r="H2125" s="2">
        <f>'Moving Avg'!G2125</f>
        <v>10.809884</v>
      </c>
      <c r="I2125" s="2">
        <f>'Moving Avg'!H2125</f>
        <v>10.845085000000005</v>
      </c>
      <c r="J2125" s="17" t="str">
        <f>OBV!F2125</f>
        <v>BULLISH</v>
      </c>
      <c r="K2125" s="17" t="str">
        <f>OBV!G2125</f>
        <v>NEUTRAL</v>
      </c>
      <c r="L2125" s="17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11.8263</v>
      </c>
      <c r="C2126" s="2">
        <f>RSI!I2126</f>
        <v>69.862621337940183</v>
      </c>
      <c r="D2126" s="2">
        <f>MACD!E2126</f>
        <v>1.1170167251105312E-2</v>
      </c>
      <c r="E2126" s="2">
        <f>MACD!F2126</f>
        <v>-9.2558496839146687E-2</v>
      </c>
      <c r="F2126" s="2">
        <f>'Moving Avg'!D2126</f>
        <v>11.64364</v>
      </c>
      <c r="G2126" s="2">
        <f>'Moving Avg'!F2126</f>
        <v>11.531780000000003</v>
      </c>
      <c r="H2126" s="2">
        <f>'Moving Avg'!G2126</f>
        <v>10.845651999999998</v>
      </c>
      <c r="I2126" s="2">
        <f>'Moving Avg'!H2126</f>
        <v>10.843037000000004</v>
      </c>
      <c r="J2126" s="17" t="str">
        <f>OBV!F2126</f>
        <v>BULLISH</v>
      </c>
      <c r="K2126" s="17" t="str">
        <f>OBV!G2126</f>
        <v>STRONG</v>
      </c>
      <c r="L2126" s="17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11.9079</v>
      </c>
      <c r="C2127" s="2">
        <f>RSI!I2127</f>
        <v>71.691878508844709</v>
      </c>
      <c r="D2127" s="2">
        <f>MACD!E2127</f>
        <v>-2.1814635955646366E-2</v>
      </c>
      <c r="E2127" s="2">
        <f>MACD!F2127</f>
        <v>-7.8409724662446625E-2</v>
      </c>
      <c r="F2127" s="2">
        <f>'Moving Avg'!D2127</f>
        <v>11.710519999999999</v>
      </c>
      <c r="G2127" s="2">
        <f>'Moving Avg'!F2127</f>
        <v>11.554465000000002</v>
      </c>
      <c r="H2127" s="2">
        <f>'Moving Avg'!G2127</f>
        <v>10.882587999999998</v>
      </c>
      <c r="I2127" s="2">
        <f>'Moving Avg'!H2127</f>
        <v>10.841242500000005</v>
      </c>
      <c r="J2127" s="17" t="str">
        <f>OBV!F2127</f>
        <v>BULLISH</v>
      </c>
      <c r="K2127" s="17" t="str">
        <f>OBV!G2127</f>
        <v>STRONG</v>
      </c>
      <c r="L2127" s="17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11.9895</v>
      </c>
      <c r="C2128" s="2">
        <f>RSI!I2128</f>
        <v>73.42874351890957</v>
      </c>
      <c r="D2128" s="2">
        <f>MACD!E2128</f>
        <v>-5.4107406149478621E-2</v>
      </c>
      <c r="E2128" s="2">
        <f>MACD!F2128</f>
        <v>-7.3549260959853022E-2</v>
      </c>
      <c r="F2128" s="2">
        <f>'Moving Avg'!D2128</f>
        <v>11.79208</v>
      </c>
      <c r="G2128" s="2">
        <f>'Moving Avg'!F2128</f>
        <v>11.575425000000001</v>
      </c>
      <c r="H2128" s="2">
        <f>'Moving Avg'!G2128</f>
        <v>10.921156000000002</v>
      </c>
      <c r="I2128" s="2">
        <f>'Moving Avg'!H2128</f>
        <v>10.839740000000004</v>
      </c>
      <c r="J2128" s="17" t="str">
        <f>OBV!F2128</f>
        <v>BULLISH</v>
      </c>
      <c r="K2128" s="17" t="str">
        <f>OBV!G2128</f>
        <v>STRONG</v>
      </c>
      <c r="L2128" s="17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11.948700000000001</v>
      </c>
      <c r="C2129" s="2">
        <f>RSI!I2129</f>
        <v>71.080410783886506</v>
      </c>
      <c r="D2129" s="2">
        <f>MACD!E2129</f>
        <v>-6.0658637427840389E-2</v>
      </c>
      <c r="E2129" s="2">
        <f>MACD!F2129</f>
        <v>-7.0971136253450501E-2</v>
      </c>
      <c r="F2129" s="2">
        <f>'Moving Avg'!D2129</f>
        <v>11.8818</v>
      </c>
      <c r="G2129" s="2">
        <f>'Moving Avg'!F2129</f>
        <v>11.611760000000002</v>
      </c>
      <c r="H2129" s="2">
        <f>'Moving Avg'!G2129</f>
        <v>10.958908000000001</v>
      </c>
      <c r="I2129" s="2">
        <f>'Moving Avg'!H2129</f>
        <v>10.838149500000004</v>
      </c>
      <c r="J2129" s="17" t="str">
        <f>OBV!F2129</f>
        <v>BULLISH</v>
      </c>
      <c r="K2129" s="17" t="str">
        <f>OBV!G2129</f>
        <v>STRONG</v>
      </c>
      <c r="L2129" s="17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11.867100000000001</v>
      </c>
      <c r="C2130" s="2">
        <f>RSI!I2130</f>
        <v>66.499749060819482</v>
      </c>
      <c r="D2130" s="2">
        <f>MACD!E2130</f>
        <v>-6.3237993700882456E-2</v>
      </c>
      <c r="E2130" s="2">
        <f>MACD!F2130</f>
        <v>-6.9424507742936903E-2</v>
      </c>
      <c r="F2130" s="2">
        <f>'Moving Avg'!D2130</f>
        <v>11.907900000000001</v>
      </c>
      <c r="G2130" s="2">
        <f>'Moving Avg'!F2130</f>
        <v>11.643240000000002</v>
      </c>
      <c r="H2130" s="2">
        <f>'Moving Avg'!G2130</f>
        <v>10.995028000000005</v>
      </c>
      <c r="I2130" s="2">
        <f>'Moving Avg'!H2130</f>
        <v>10.836112</v>
      </c>
      <c r="J2130" s="17" t="str">
        <f>OBV!F2130</f>
        <v>BULLISH</v>
      </c>
      <c r="K2130" s="17" t="str">
        <f>OBV!G2130</f>
        <v>STRONG</v>
      </c>
      <c r="L2130" s="17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11.9079</v>
      </c>
      <c r="C2131" s="2">
        <f>RSI!I2131</f>
        <v>67.62323197754047</v>
      </c>
      <c r="D2131" s="2">
        <f>MACD!E2131</f>
        <v>-6.7058993701690994E-2</v>
      </c>
      <c r="E2131" s="2">
        <f>MACD!F2131</f>
        <v>-6.8951404934687724E-2</v>
      </c>
      <c r="F2131" s="2">
        <f>'Moving Avg'!D2131</f>
        <v>11.92422</v>
      </c>
      <c r="G2131" s="2">
        <f>'Moving Avg'!F2131</f>
        <v>11.676680000000001</v>
      </c>
      <c r="H2131" s="2">
        <f>'Moving Avg'!G2131</f>
        <v>11.030416000000002</v>
      </c>
      <c r="I2131" s="2">
        <f>'Moving Avg'!H2131</f>
        <v>10.8341625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11.867100000000001</v>
      </c>
      <c r="C2132" s="2">
        <f>RSI!I2132</f>
        <v>65.266064072148311</v>
      </c>
      <c r="D2132" s="2">
        <f>MACD!E2132</f>
        <v>-7.4720928247032248E-2</v>
      </c>
      <c r="E2132" s="2">
        <f>MACD!F2132</f>
        <v>-7.0105309597156634E-2</v>
      </c>
      <c r="F2132" s="2">
        <f>'Moving Avg'!D2132</f>
        <v>11.91606</v>
      </c>
      <c r="G2132" s="2">
        <f>'Moving Avg'!F2132</f>
        <v>11.689319999999999</v>
      </c>
      <c r="H2132" s="2">
        <f>'Moving Avg'!G2132</f>
        <v>11.057248000000001</v>
      </c>
      <c r="I2132" s="2">
        <f>'Moving Avg'!H2132</f>
        <v>10.832048</v>
      </c>
      <c r="J2132" s="17" t="str">
        <f>OBV!F2132</f>
        <v>BULLISH</v>
      </c>
      <c r="K2132" s="17" t="str">
        <f>OBV!G2132</f>
        <v>NEUTRAL</v>
      </c>
      <c r="L2132" s="17" t="str">
        <f>OBV!H2132</f>
        <v>BULLISH DIVERGENCE</v>
      </c>
    </row>
    <row r="2133" spans="1:12" ht="13.5" x14ac:dyDescent="0.25">
      <c r="A2133" s="3">
        <f>RSI!A2133</f>
        <v>45111</v>
      </c>
      <c r="B2133" s="2">
        <f>RSI!B2133</f>
        <v>12.005800000000001</v>
      </c>
      <c r="C2133" s="2">
        <f>RSI!I2133</f>
        <v>69.196940823801867</v>
      </c>
      <c r="D2133" s="2">
        <f>MACD!E2133</f>
        <v>-9.2230752426464946E-2</v>
      </c>
      <c r="E2133" s="2">
        <f>MACD!F2133</f>
        <v>-7.4530398163018305E-2</v>
      </c>
      <c r="F2133" s="2">
        <f>'Moving Avg'!D2133</f>
        <v>11.919320000000001</v>
      </c>
      <c r="G2133" s="2">
        <f>'Moving Avg'!F2133</f>
        <v>11.707265</v>
      </c>
      <c r="H2133" s="2">
        <f>'Moving Avg'!G2133</f>
        <v>11.089332000000002</v>
      </c>
      <c r="I2133" s="2">
        <f>'Moving Avg'!H2133</f>
        <v>10.830626999999998</v>
      </c>
      <c r="J2133" s="17" t="str">
        <f>OBV!F2133</f>
        <v>BEARISH</v>
      </c>
      <c r="K2133" s="17" t="str">
        <f>OBV!G2133</f>
        <v>NEUTRAL</v>
      </c>
      <c r="L2133" s="17" t="str">
        <f>OBV!H2133</f>
        <v>BEARISH DIVERGENCE</v>
      </c>
    </row>
    <row r="2134" spans="1:12" ht="13.5" x14ac:dyDescent="0.25">
      <c r="A2134" s="3">
        <f>RSI!A2134</f>
        <v>45112</v>
      </c>
      <c r="B2134" s="2">
        <f>RSI!B2134</f>
        <v>12.005800000000001</v>
      </c>
      <c r="C2134" s="2">
        <f>RSI!I2134</f>
        <v>69.196940823801867</v>
      </c>
      <c r="D2134" s="2">
        <f>MACD!E2134</f>
        <v>-0.12228510752514943</v>
      </c>
      <c r="E2134" s="2">
        <f>MACD!F2134</f>
        <v>-8.4081340035444541E-2</v>
      </c>
      <c r="F2134" s="2">
        <f>'Moving Avg'!D2134</f>
        <v>11.93074</v>
      </c>
      <c r="G2134" s="2">
        <f>'Moving Avg'!F2134</f>
        <v>11.725209999999999</v>
      </c>
      <c r="H2134" s="2">
        <f>'Moving Avg'!G2134</f>
        <v>11.122034000000003</v>
      </c>
      <c r="I2134" s="2">
        <f>'Moving Avg'!H2134</f>
        <v>10.829205999999997</v>
      </c>
      <c r="J2134" s="17" t="str">
        <f>OBV!F2134</f>
        <v>BULLISH</v>
      </c>
      <c r="K2134" s="17" t="str">
        <f>OBV!G2134</f>
        <v>NEUTRAL</v>
      </c>
      <c r="L2134" s="17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12.038399999999999</v>
      </c>
      <c r="C2135" s="2">
        <f>RSI!I2135</f>
        <v>70.11875755281585</v>
      </c>
      <c r="D2135" s="2">
        <f>MACD!E2135</f>
        <v>-0.11623156684719405</v>
      </c>
      <c r="E2135" s="2">
        <f>MACD!F2135</f>
        <v>-9.0511385397794436E-2</v>
      </c>
      <c r="F2135" s="2">
        <f>'Moving Avg'!D2135</f>
        <v>11.965</v>
      </c>
      <c r="G2135" s="2">
        <f>'Moving Avg'!F2135</f>
        <v>11.743969999999999</v>
      </c>
      <c r="H2135" s="2">
        <f>'Moving Avg'!G2135</f>
        <v>11.157556000000001</v>
      </c>
      <c r="I2135" s="2">
        <f>'Moving Avg'!H2135</f>
        <v>10.827947999999994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12.062900000000001</v>
      </c>
      <c r="C2136" s="2">
        <f>RSI!I2136</f>
        <v>70.825382671100613</v>
      </c>
      <c r="D2136" s="2">
        <f>MACD!E2136</f>
        <v>-0.10161831911549513</v>
      </c>
      <c r="E2136" s="2">
        <f>MACD!F2136</f>
        <v>-9.2732772141334574E-2</v>
      </c>
      <c r="F2136" s="2">
        <f>'Moving Avg'!D2136</f>
        <v>11.996</v>
      </c>
      <c r="G2136" s="2">
        <f>'Moving Avg'!F2136</f>
        <v>11.77211</v>
      </c>
      <c r="H2136" s="2">
        <f>'Moving Avg'!G2136</f>
        <v>11.191710000000002</v>
      </c>
      <c r="I2136" s="2">
        <f>'Moving Avg'!H2136</f>
        <v>10.827353999999993</v>
      </c>
      <c r="J2136" s="17" t="str">
        <f>OBV!F2136</f>
        <v>BULLISH</v>
      </c>
      <c r="K2136" s="17" t="str">
        <f>OBV!G2136</f>
        <v>STRONG</v>
      </c>
      <c r="L2136" s="17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12.071</v>
      </c>
      <c r="C2137" s="2">
        <f>RSI!I2137</f>
        <v>71.068971802262581</v>
      </c>
      <c r="D2137" s="2">
        <f>MACD!E2137</f>
        <v>-7.9753600019543569E-2</v>
      </c>
      <c r="E2137" s="2">
        <f>MACD!F2137</f>
        <v>-9.0136937716976367E-2</v>
      </c>
      <c r="F2137" s="2">
        <f>'Moving Avg'!D2137</f>
        <v>12.036779999999998</v>
      </c>
      <c r="G2137" s="2">
        <f>'Moving Avg'!F2137</f>
        <v>11.80514</v>
      </c>
      <c r="H2137" s="2">
        <f>'Moving Avg'!G2137</f>
        <v>11.228812000000003</v>
      </c>
      <c r="I2137" s="2">
        <f>'Moving Avg'!H2137</f>
        <v>10.82680049999999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12.144399999999999</v>
      </c>
      <c r="C2138" s="2">
        <f>RSI!I2138</f>
        <v>73.248658287346117</v>
      </c>
      <c r="D2138" s="2">
        <f>MACD!E2138</f>
        <v>-5.6456129502549857E-2</v>
      </c>
      <c r="E2138" s="2">
        <f>MACD!F2138</f>
        <v>-8.3400776074091076E-2</v>
      </c>
      <c r="F2138" s="2">
        <f>'Moving Avg'!D2138</f>
        <v>12.064499999999999</v>
      </c>
      <c r="G2138" s="2">
        <f>'Moving Avg'!F2138</f>
        <v>11.840209999999999</v>
      </c>
      <c r="H2138" s="2">
        <f>'Moving Avg'!G2138</f>
        <v>11.270478000000002</v>
      </c>
      <c r="I2138" s="2">
        <f>'Moving Avg'!H2138</f>
        <v>10.82789099999999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11.7448</v>
      </c>
      <c r="C2139" s="2">
        <f>RSI!I2139</f>
        <v>50.80653861818751</v>
      </c>
      <c r="D2139" s="2">
        <f>MACD!E2139</f>
        <v>-1.6001916083220991E-2</v>
      </c>
      <c r="E2139" s="2">
        <f>MACD!F2139</f>
        <v>-6.9921004075917073E-2</v>
      </c>
      <c r="F2139" s="2">
        <f>'Moving Avg'!D2139</f>
        <v>12.0123</v>
      </c>
      <c r="G2139" s="2">
        <f>'Moving Avg'!F2139</f>
        <v>11.848364999999998</v>
      </c>
      <c r="H2139" s="2">
        <f>'Moving Avg'!G2139</f>
        <v>11.304306000000004</v>
      </c>
      <c r="I2139" s="2">
        <f>'Moving Avg'!H2139</f>
        <v>10.827795999999989</v>
      </c>
      <c r="J2139" s="17" t="str">
        <f>OBV!F2139</f>
        <v>BEARISH</v>
      </c>
      <c r="K2139" s="17" t="str">
        <f>OBV!G2139</f>
        <v>NEUTRAL</v>
      </c>
      <c r="L2139" s="17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11.7448</v>
      </c>
      <c r="C2140" s="2">
        <f>RSI!I2140</f>
        <v>50.80653861818751</v>
      </c>
      <c r="D2140" s="2">
        <f>MACD!E2140</f>
        <v>5.6451390582239469E-3</v>
      </c>
      <c r="E2140" s="2">
        <f>MACD!F2140</f>
        <v>-5.4807775449088873E-2</v>
      </c>
      <c r="F2140" s="2">
        <f>'Moving Avg'!D2140</f>
        <v>11.953579999999999</v>
      </c>
      <c r="G2140" s="2">
        <f>'Moving Avg'!F2140</f>
        <v>11.85652</v>
      </c>
      <c r="H2140" s="2">
        <f>'Moving Avg'!G2140</f>
        <v>11.334884000000004</v>
      </c>
      <c r="I2140" s="2">
        <f>'Moving Avg'!H2140</f>
        <v>10.82615349999999</v>
      </c>
      <c r="J2140" s="17" t="str">
        <f>OBV!F2140</f>
        <v>BEARISH</v>
      </c>
      <c r="K2140" s="17" t="str">
        <f>OBV!G2140</f>
        <v>NEUTRAL</v>
      </c>
      <c r="L2140" s="17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11.5817</v>
      </c>
      <c r="C2141" s="2">
        <f>RSI!I2141</f>
        <v>44.371305876957393</v>
      </c>
      <c r="D2141" s="2">
        <f>MACD!E2141</f>
        <v>4.2292887228210674E-2</v>
      </c>
      <c r="E2141" s="2">
        <f>MACD!F2141</f>
        <v>-3.5387642913628968E-2</v>
      </c>
      <c r="F2141" s="2">
        <f>'Moving Avg'!D2141</f>
        <v>11.857339999999999</v>
      </c>
      <c r="G2141" s="2">
        <f>'Moving Avg'!F2141</f>
        <v>11.8553</v>
      </c>
      <c r="H2141" s="2">
        <f>'Moving Avg'!G2141</f>
        <v>11.351984000000002</v>
      </c>
      <c r="I2141" s="2">
        <f>'Moving Avg'!H2141</f>
        <v>10.824043499999991</v>
      </c>
      <c r="J2141" s="17" t="str">
        <f>OBV!F2141</f>
        <v>BEARISH</v>
      </c>
      <c r="K2141" s="17" t="str">
        <f>OBV!G2141</f>
        <v>WEAK</v>
      </c>
      <c r="L2141" s="17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11.6632</v>
      </c>
      <c r="C2142" s="2">
        <f>RSI!I2142</f>
        <v>47.921035861231758</v>
      </c>
      <c r="D2142" s="2">
        <f>MACD!E2142</f>
        <v>6.1926959016908256E-2</v>
      </c>
      <c r="E2142" s="2">
        <f>MACD!F2142</f>
        <v>-1.5924722527521525E-2</v>
      </c>
      <c r="F2142" s="2">
        <f>'Moving Avg'!D2142</f>
        <v>11.775780000000001</v>
      </c>
      <c r="G2142" s="2">
        <f>'Moving Avg'!F2142</f>
        <v>11.859784999999999</v>
      </c>
      <c r="H2142" s="2">
        <f>'Moving Avg'!G2142</f>
        <v>11.373190000000001</v>
      </c>
      <c r="I2142" s="2">
        <f>'Moving Avg'!H2142</f>
        <v>10.822379999999992</v>
      </c>
      <c r="J2142" s="17" t="str">
        <f>OBV!F2142</f>
        <v>BEARISH</v>
      </c>
      <c r="K2142" s="17" t="str">
        <f>OBV!G2142</f>
        <v>WEAK</v>
      </c>
      <c r="L2142" s="17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11.6632</v>
      </c>
      <c r="C2143" s="2">
        <f>RSI!I2143</f>
        <v>47.921035861231751</v>
      </c>
      <c r="D2143" s="2">
        <f>MACD!E2143</f>
        <v>0.10026616672580957</v>
      </c>
      <c r="E2143" s="2">
        <f>MACD!F2143</f>
        <v>7.313455323144695E-3</v>
      </c>
      <c r="F2143" s="2">
        <f>'Moving Avg'!D2143</f>
        <v>11.679539999999999</v>
      </c>
      <c r="G2143" s="2">
        <f>'Moving Avg'!F2143</f>
        <v>11.863859999999999</v>
      </c>
      <c r="H2143" s="2">
        <f>'Moving Avg'!G2143</f>
        <v>11.395170000000002</v>
      </c>
      <c r="I2143" s="2">
        <f>'Moving Avg'!H2143</f>
        <v>10.821141999999991</v>
      </c>
      <c r="J2143" s="17" t="str">
        <f>OBV!F2143</f>
        <v>BEARISH</v>
      </c>
      <c r="K2143" s="17" t="str">
        <f>OBV!G2143</f>
        <v>WEAK</v>
      </c>
      <c r="L2143" s="17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11.7448</v>
      </c>
      <c r="C2144" s="2">
        <f>RSI!I2144</f>
        <v>51.513706130977916</v>
      </c>
      <c r="D2144" s="2">
        <f>MACD!E2144</f>
        <v>0.12702120220457047</v>
      </c>
      <c r="E2144" s="2">
        <f>MACD!F2144</f>
        <v>3.125500469942985E-2</v>
      </c>
      <c r="F2144" s="2">
        <f>'Moving Avg'!D2144</f>
        <v>11.679539999999999</v>
      </c>
      <c r="G2144" s="2">
        <f>'Moving Avg'!F2144</f>
        <v>11.876094999999998</v>
      </c>
      <c r="H2144" s="2">
        <f>'Moving Avg'!G2144</f>
        <v>11.421414000000004</v>
      </c>
      <c r="I2144" s="2">
        <f>'Moving Avg'!H2144</f>
        <v>10.821046999999991</v>
      </c>
      <c r="J2144" s="17" t="str">
        <f>OBV!F2144</f>
        <v>BEARISH</v>
      </c>
      <c r="K2144" s="17" t="str">
        <f>OBV!G2144</f>
        <v>WEAK</v>
      </c>
      <c r="L2144" s="17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11.7448</v>
      </c>
      <c r="C2145" s="2">
        <f>RSI!I2145</f>
        <v>51.513706130977916</v>
      </c>
      <c r="D2145" s="2">
        <f>MACD!E2145</f>
        <v>0.15452533311010264</v>
      </c>
      <c r="E2145" s="2">
        <f>MACD!F2145</f>
        <v>5.590907038156441E-2</v>
      </c>
      <c r="F2145" s="2">
        <f>'Moving Avg'!D2145</f>
        <v>11.679539999999999</v>
      </c>
      <c r="G2145" s="2">
        <f>'Moving Avg'!F2145</f>
        <v>11.876504999999998</v>
      </c>
      <c r="H2145" s="2">
        <f>'Moving Avg'!G2145</f>
        <v>11.448896000000005</v>
      </c>
      <c r="I2145" s="2">
        <f>'Moving Avg'!H2145</f>
        <v>10.819945999999991</v>
      </c>
      <c r="J2145" s="17" t="str">
        <f>OBV!F2145</f>
        <v>BEARISH</v>
      </c>
      <c r="K2145" s="17" t="str">
        <f>OBV!G2145</f>
        <v>NEUTRAL</v>
      </c>
      <c r="L2145" s="17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11.8263</v>
      </c>
      <c r="C2146" s="2">
        <f>RSI!I2146</f>
        <v>55.101470838880942</v>
      </c>
      <c r="D2146" s="2">
        <f>MACD!E2146</f>
        <v>0.17539124384109961</v>
      </c>
      <c r="E2146" s="2">
        <f>MACD!F2146</f>
        <v>7.980550507347145E-2</v>
      </c>
      <c r="F2146" s="2">
        <f>'Moving Avg'!D2146</f>
        <v>11.728459999999998</v>
      </c>
      <c r="G2146" s="2">
        <f>'Moving Avg'!F2146</f>
        <v>11.876504999999998</v>
      </c>
      <c r="H2146" s="2">
        <f>'Moving Avg'!G2146</f>
        <v>11.479556000000002</v>
      </c>
      <c r="I2146" s="2">
        <f>'Moving Avg'!H2146</f>
        <v>10.820181499999991</v>
      </c>
      <c r="J2146" s="17" t="str">
        <f>OBV!F2146</f>
        <v>BULLISH</v>
      </c>
      <c r="K2146" s="17" t="str">
        <f>OBV!G2146</f>
        <v>NEUTRAL</v>
      </c>
      <c r="L2146" s="17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11.8263</v>
      </c>
      <c r="C2147" s="2">
        <f>RSI!I2147</f>
        <v>55.101470838880942</v>
      </c>
      <c r="D2147" s="2">
        <f>MACD!E2147</f>
        <v>0.19368286912787802</v>
      </c>
      <c r="E2147" s="2">
        <f>MACD!F2147</f>
        <v>0.10258097788435276</v>
      </c>
      <c r="F2147" s="2">
        <f>'Moving Avg'!D2147</f>
        <v>11.761080000000002</v>
      </c>
      <c r="G2147" s="2">
        <f>'Moving Avg'!F2147</f>
        <v>11.872425</v>
      </c>
      <c r="H2147" s="2">
        <f>'Moving Avg'!G2147</f>
        <v>11.510216000000003</v>
      </c>
      <c r="I2147" s="2">
        <f>'Moving Avg'!H2147</f>
        <v>10.819526999999992</v>
      </c>
      <c r="J2147" s="17" t="str">
        <f>OBV!F2147</f>
        <v>BULLISH</v>
      </c>
      <c r="K2147" s="17" t="str">
        <f>OBV!G2147</f>
        <v>NEUTRAL</v>
      </c>
      <c r="L2147" s="17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11.7448</v>
      </c>
      <c r="C2148" s="2">
        <f>RSI!I2148</f>
        <v>50.746544570581065</v>
      </c>
      <c r="D2148" s="2">
        <f>MACD!E2148</f>
        <v>0.22592465111463866</v>
      </c>
      <c r="E2148" s="2">
        <f>MACD!F2148</f>
        <v>0.12724971253040995</v>
      </c>
      <c r="F2148" s="2">
        <f>'Moving Avg'!D2148</f>
        <v>11.7774</v>
      </c>
      <c r="G2148" s="2">
        <f>'Moving Avg'!F2148</f>
        <v>11.860189999999999</v>
      </c>
      <c r="H2148" s="2">
        <f>'Moving Avg'!G2148</f>
        <v>11.540020000000004</v>
      </c>
      <c r="I2148" s="2">
        <f>'Moving Avg'!H2148</f>
        <v>10.818928999999992</v>
      </c>
      <c r="J2148" s="17" t="str">
        <f>OBV!F2148</f>
        <v>BULLISH</v>
      </c>
      <c r="K2148" s="17" t="str">
        <f>OBV!G2148</f>
        <v>NEUTRAL</v>
      </c>
      <c r="L2148" s="17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11.7448</v>
      </c>
      <c r="C2149" s="2">
        <f>RSI!I2149</f>
        <v>50.746544570581065</v>
      </c>
      <c r="D2149" s="2">
        <f>MACD!E2149</f>
        <v>0.19168758969555455</v>
      </c>
      <c r="E2149" s="2">
        <f>MACD!F2149</f>
        <v>0.14013728796343888</v>
      </c>
      <c r="F2149" s="2">
        <f>'Moving Avg'!D2149</f>
        <v>11.7774</v>
      </c>
      <c r="G2149" s="2">
        <f>'Moving Avg'!F2149</f>
        <v>11.849995</v>
      </c>
      <c r="H2149" s="2">
        <f>'Moving Avg'!G2149</f>
        <v>11.569204000000004</v>
      </c>
      <c r="I2149" s="2">
        <f>'Moving Avg'!H2149</f>
        <v>10.818833999999992</v>
      </c>
      <c r="J2149" s="17" t="str">
        <f>OBV!F2149</f>
        <v>BULLISH</v>
      </c>
      <c r="K2149" s="17" t="str">
        <f>OBV!G2149</f>
        <v>NEUTRAL</v>
      </c>
      <c r="L2149" s="17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11.5817</v>
      </c>
      <c r="C2150" s="2">
        <f>RSI!I2150</f>
        <v>42.880702453978181</v>
      </c>
      <c r="D2150" s="2">
        <f>MACD!E2150</f>
        <v>0.17476068870116457</v>
      </c>
      <c r="E2150" s="2">
        <f>MACD!F2150</f>
        <v>0.14706196811098404</v>
      </c>
      <c r="F2150" s="2">
        <f>'Moving Avg'!D2150</f>
        <v>11.744779999999999</v>
      </c>
      <c r="G2150" s="2">
        <f>'Moving Avg'!F2150</f>
        <v>11.835725</v>
      </c>
      <c r="H2150" s="2">
        <f>'Moving Avg'!G2150</f>
        <v>11.592650000000001</v>
      </c>
      <c r="I2150" s="2">
        <f>'Moving Avg'!H2150</f>
        <v>10.817923499999992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11.5246</v>
      </c>
      <c r="C2151" s="2">
        <f>RSI!I2151</f>
        <v>40.513139790770822</v>
      </c>
      <c r="D2151" s="2">
        <f>MACD!E2151</f>
        <v>0.140503308278765</v>
      </c>
      <c r="E2151" s="2">
        <f>MACD!F2151</f>
        <v>0.14575023614454025</v>
      </c>
      <c r="F2151" s="2">
        <f>'Moving Avg'!D2151</f>
        <v>11.684439999999999</v>
      </c>
      <c r="G2151" s="2">
        <f>'Moving Avg'!F2151</f>
        <v>11.816559999999999</v>
      </c>
      <c r="H2151" s="2">
        <f>'Moving Avg'!G2151</f>
        <v>11.609692000000003</v>
      </c>
      <c r="I2151" s="2">
        <f>'Moving Avg'!H2151</f>
        <v>10.817114499999992</v>
      </c>
      <c r="J2151" s="17" t="str">
        <f>OBV!F2151</f>
        <v>BEARISH</v>
      </c>
      <c r="K2151" s="17" t="str">
        <f>OBV!G2151</f>
        <v>WEAK</v>
      </c>
      <c r="L2151" s="17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11.5001</v>
      </c>
      <c r="C2152" s="2">
        <f>RSI!I2152</f>
        <v>39.505259008715683</v>
      </c>
      <c r="D2152" s="2">
        <f>MACD!E2152</f>
        <v>0.12706629161416672</v>
      </c>
      <c r="E2152" s="2">
        <f>MACD!F2152</f>
        <v>0.14201344723846554</v>
      </c>
      <c r="F2152" s="2">
        <f>'Moving Avg'!D2152</f>
        <v>11.619200000000001</v>
      </c>
      <c r="G2152" s="2">
        <f>'Moving Avg'!F2152</f>
        <v>11.798210000000001</v>
      </c>
      <c r="H2152" s="2">
        <f>'Moving Avg'!G2152</f>
        <v>11.626862000000003</v>
      </c>
      <c r="I2152" s="2">
        <f>'Moving Avg'!H2152</f>
        <v>10.816569999999992</v>
      </c>
      <c r="J2152" s="17" t="str">
        <f>OBV!F2152</f>
        <v>BEARISH</v>
      </c>
      <c r="K2152" s="17" t="str">
        <f>OBV!G2152</f>
        <v>WEAK</v>
      </c>
      <c r="L2152" s="17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11.491899999999999</v>
      </c>
      <c r="C2153" s="2">
        <f>RSI!I2153</f>
        <v>39.154164790611098</v>
      </c>
      <c r="D2153" s="2">
        <f>MACD!E2153</f>
        <v>0.11755676241410384</v>
      </c>
      <c r="E2153" s="2">
        <f>MACD!F2153</f>
        <v>0.13712211027359322</v>
      </c>
      <c r="F2153" s="2">
        <f>'Moving Avg'!D2153</f>
        <v>11.568620000000001</v>
      </c>
      <c r="G2153" s="2">
        <f>'Moving Avg'!F2153</f>
        <v>11.772515</v>
      </c>
      <c r="H2153" s="2">
        <f>'Moving Avg'!G2153</f>
        <v>11.643404000000002</v>
      </c>
      <c r="I2153" s="2">
        <f>'Moving Avg'!H2153</f>
        <v>10.815636499999993</v>
      </c>
      <c r="J2153" s="17" t="str">
        <f>OBV!F2153</f>
        <v>BEARISH</v>
      </c>
      <c r="K2153" s="17" t="str">
        <f>OBV!G2153</f>
        <v>WEAK</v>
      </c>
      <c r="L2153" s="17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11.4838</v>
      </c>
      <c r="C2154" s="2">
        <f>RSI!I2154</f>
        <v>38.787460526176254</v>
      </c>
      <c r="D2154" s="2">
        <f>MACD!E2154</f>
        <v>0.12387258127543355</v>
      </c>
      <c r="E2154" s="2">
        <f>MACD!F2154</f>
        <v>0.1344722044739613</v>
      </c>
      <c r="F2154" s="2">
        <f>'Moving Avg'!D2154</f>
        <v>11.51642</v>
      </c>
      <c r="G2154" s="2">
        <f>'Moving Avg'!F2154</f>
        <v>11.746415000000001</v>
      </c>
      <c r="H2154" s="2">
        <f>'Moving Avg'!G2154</f>
        <v>11.657462000000002</v>
      </c>
      <c r="I2154" s="2">
        <f>'Moving Avg'!H2154</f>
        <v>10.815203999999992</v>
      </c>
      <c r="J2154" s="17" t="str">
        <f>OBV!F2154</f>
        <v>BEARISH</v>
      </c>
      <c r="K2154" s="17" t="str">
        <f>OBV!G2154</f>
        <v>WEAK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11.516400000000001</v>
      </c>
      <c r="C2155" s="2">
        <f>RSI!I2155</f>
        <v>41.175352068127992</v>
      </c>
      <c r="D2155" s="2">
        <f>MACD!E2155</f>
        <v>0.12796876321777972</v>
      </c>
      <c r="E2155" s="2">
        <f>MACD!F2155</f>
        <v>0.13317151622272499</v>
      </c>
      <c r="F2155" s="2">
        <f>'Moving Avg'!D2155</f>
        <v>11.503360000000001</v>
      </c>
      <c r="G2155" s="2">
        <f>'Moving Avg'!F2155</f>
        <v>11.720314999999999</v>
      </c>
      <c r="H2155" s="2">
        <f>'Moving Avg'!G2155</f>
        <v>11.669850000000002</v>
      </c>
      <c r="I2155" s="2">
        <f>'Moving Avg'!H2155</f>
        <v>10.814895999999992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11.7285</v>
      </c>
      <c r="C2156" s="2">
        <f>RSI!I2156</f>
        <v>53.802389431589908</v>
      </c>
      <c r="D2156" s="2">
        <f>MACD!E2156</f>
        <v>0.12914988852055309</v>
      </c>
      <c r="E2156" s="2">
        <f>MACD!F2156</f>
        <v>0.13236719068229064</v>
      </c>
      <c r="F2156" s="2">
        <f>'Moving Avg'!D2156</f>
        <v>11.544139999999999</v>
      </c>
      <c r="G2156" s="2">
        <f>'Moving Avg'!F2156</f>
        <v>11.703595</v>
      </c>
      <c r="H2156" s="2">
        <f>'Moving Avg'!G2156</f>
        <v>11.686172000000001</v>
      </c>
      <c r="I2156" s="2">
        <f>'Moving Avg'!H2156</f>
        <v>10.815880499999992</v>
      </c>
      <c r="J2156" s="17" t="str">
        <f>OBV!F2156</f>
        <v>BULLISH</v>
      </c>
      <c r="K2156" s="17" t="str">
        <f>OBV!G2156</f>
        <v>NEUTRAL</v>
      </c>
      <c r="L2156" s="17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11.7203</v>
      </c>
      <c r="C2157" s="2">
        <f>RSI!I2157</f>
        <v>53.325807648292979</v>
      </c>
      <c r="D2157" s="2">
        <f>MACD!E2157</f>
        <v>0.1303254153130915</v>
      </c>
      <c r="E2157" s="2">
        <f>MACD!F2157</f>
        <v>0.13195883560845081</v>
      </c>
      <c r="F2157" s="2">
        <f>'Moving Avg'!D2157</f>
        <v>11.588180000000001</v>
      </c>
      <c r="G2157" s="2">
        <f>'Moving Avg'!F2157</f>
        <v>11.686060000000001</v>
      </c>
      <c r="H2157" s="2">
        <f>'Moving Avg'!G2157</f>
        <v>11.691494000000002</v>
      </c>
      <c r="I2157" s="2">
        <f>'Moving Avg'!H2157</f>
        <v>10.81701749999999</v>
      </c>
      <c r="J2157" s="17" t="str">
        <f>OBV!F2157</f>
        <v>BULLISH</v>
      </c>
      <c r="K2157" s="17" t="str">
        <f>OBV!G2157</f>
        <v>NEUTRAL</v>
      </c>
      <c r="L2157" s="17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11.8263</v>
      </c>
      <c r="C2158" s="2">
        <f>RSI!I2158</f>
        <v>58.449560704319531</v>
      </c>
      <c r="D2158" s="2">
        <f>MACD!E2158</f>
        <v>0.11057888598744015</v>
      </c>
      <c r="E2158" s="2">
        <f>MACD!F2158</f>
        <v>0.1276828456842487</v>
      </c>
      <c r="F2158" s="2">
        <f>'Moving Avg'!D2158</f>
        <v>11.655060000000001</v>
      </c>
      <c r="G2158" s="2">
        <f>'Moving Avg'!F2158</f>
        <v>11.670155000000001</v>
      </c>
      <c r="H2158" s="2">
        <f>'Moving Avg'!G2158</f>
        <v>11.696614000000002</v>
      </c>
      <c r="I2158" s="2">
        <f>'Moving Avg'!H2158</f>
        <v>10.818877999999993</v>
      </c>
      <c r="J2158" s="17" t="str">
        <f>OBV!F2158</f>
        <v>BULLISH</v>
      </c>
      <c r="K2158" s="17" t="str">
        <f>OBV!G2158</f>
        <v>STRONG</v>
      </c>
      <c r="L2158" s="17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11.8263</v>
      </c>
      <c r="C2159" s="2">
        <f>RSI!I2159</f>
        <v>58.449560704319531</v>
      </c>
      <c r="D2159" s="2">
        <f>MACD!E2159</f>
        <v>9.2919025279451617E-2</v>
      </c>
      <c r="E2159" s="2">
        <f>MACD!F2159</f>
        <v>0.1207300816032893</v>
      </c>
      <c r="F2159" s="2">
        <f>'Moving Avg'!D2159</f>
        <v>11.723560000000001</v>
      </c>
      <c r="G2159" s="2">
        <f>'Moving Avg'!F2159</f>
        <v>11.67423</v>
      </c>
      <c r="H2159" s="2">
        <f>'Moving Avg'!G2159</f>
        <v>11.7087</v>
      </c>
      <c r="I2159" s="2">
        <f>'Moving Avg'!H2159</f>
        <v>10.82073849999999</v>
      </c>
      <c r="J2159" s="17" t="str">
        <f>OBV!F2159</f>
        <v>BULLISH</v>
      </c>
      <c r="K2159" s="17" t="str">
        <f>OBV!G2159</f>
        <v>NEUTRAL</v>
      </c>
      <c r="L2159" s="17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11.8263</v>
      </c>
      <c r="C2160" s="2">
        <f>RSI!I2160</f>
        <v>58.449560704319531</v>
      </c>
      <c r="D2160" s="2">
        <f>MACD!E2160</f>
        <v>5.2002963183113593E-2</v>
      </c>
      <c r="E2160" s="2">
        <f>MACD!F2160</f>
        <v>0.10698465791925416</v>
      </c>
      <c r="F2160" s="2">
        <f>'Moving Avg'!D2160</f>
        <v>11.785540000000001</v>
      </c>
      <c r="G2160" s="2">
        <f>'Moving Avg'!F2160</f>
        <v>11.678305</v>
      </c>
      <c r="H2160" s="2">
        <f>'Moving Avg'!G2160</f>
        <v>11.720476000000001</v>
      </c>
      <c r="I2160" s="2">
        <f>'Moving Avg'!H2160</f>
        <v>10.822521499999992</v>
      </c>
      <c r="J2160" s="17" t="str">
        <f>OBV!F2160</f>
        <v>BULLISH</v>
      </c>
      <c r="K2160" s="17" t="str">
        <f>OBV!G2160</f>
        <v>STRONG</v>
      </c>
      <c r="L2160" s="17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11.7448</v>
      </c>
      <c r="C2161" s="2">
        <f>RSI!I2161</f>
        <v>52.875500402279613</v>
      </c>
      <c r="D2161" s="2">
        <f>MACD!E2161</f>
        <v>1.3818550279337316E-2</v>
      </c>
      <c r="E2161" s="2">
        <f>MACD!F2161</f>
        <v>8.8351436391270799E-2</v>
      </c>
      <c r="F2161" s="2">
        <f>'Moving Avg'!D2161</f>
        <v>11.7888</v>
      </c>
      <c r="G2161" s="2">
        <f>'Moving Avg'!F2161</f>
        <v>11.68646</v>
      </c>
      <c r="H2161" s="2">
        <f>'Moving Avg'!G2161</f>
        <v>11.730590000000001</v>
      </c>
      <c r="I2161" s="2">
        <f>'Moving Avg'!H2161</f>
        <v>10.82397449999999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11.5817</v>
      </c>
      <c r="C2162" s="2">
        <f>RSI!I2162</f>
        <v>43.860856855988878</v>
      </c>
      <c r="D2162" s="2">
        <f>MACD!E2162</f>
        <v>-1.0452639890623061E-2</v>
      </c>
      <c r="E2162" s="2">
        <f>MACD!F2162</f>
        <v>6.8590621134892019E-2</v>
      </c>
      <c r="F2162" s="2">
        <f>'Moving Avg'!D2162</f>
        <v>11.761079999999998</v>
      </c>
      <c r="G2162" s="2">
        <f>'Moving Avg'!F2162</f>
        <v>11.682385</v>
      </c>
      <c r="H2162" s="2">
        <f>'Moving Avg'!G2162</f>
        <v>11.729937999999997</v>
      </c>
      <c r="I2162" s="2">
        <f>'Moving Avg'!H2162</f>
        <v>10.824650499999992</v>
      </c>
      <c r="J2162" s="17" t="str">
        <f>OBV!F2162</f>
        <v>BULLISH</v>
      </c>
      <c r="K2162" s="17" t="str">
        <f>OBV!G2162</f>
        <v>NEUTRAL</v>
      </c>
      <c r="L2162" s="17" t="str">
        <f>OBV!H2162</f>
        <v>BULLISH DIVERGENCE</v>
      </c>
    </row>
    <row r="2163" spans="1:12" ht="13.5" x14ac:dyDescent="0.25">
      <c r="A2163" s="3">
        <f>RSI!A2163</f>
        <v>45155</v>
      </c>
      <c r="B2163" s="2">
        <f>RSI!B2163</f>
        <v>11.785600000000001</v>
      </c>
      <c r="C2163" s="2">
        <f>RSI!I2163</f>
        <v>54.341023499789415</v>
      </c>
      <c r="D2163" s="2">
        <f>MACD!E2163</f>
        <v>-4.6644567916768409E-2</v>
      </c>
      <c r="E2163" s="2">
        <f>MACD!F2163</f>
        <v>4.5543583324559933E-2</v>
      </c>
      <c r="F2163" s="2">
        <f>'Moving Avg'!D2163</f>
        <v>11.752939999999999</v>
      </c>
      <c r="G2163" s="2">
        <f>'Moving Avg'!F2163</f>
        <v>11.688505000000001</v>
      </c>
      <c r="H2163" s="2">
        <f>'Moving Avg'!G2163</f>
        <v>11.732711999999999</v>
      </c>
      <c r="I2163" s="2">
        <f>'Moving Avg'!H2163</f>
        <v>10.826732999999992</v>
      </c>
      <c r="J2163" s="17" t="str">
        <f>OBV!F2163</f>
        <v>BEARISH</v>
      </c>
      <c r="K2163" s="17" t="str">
        <f>OBV!G2163</f>
        <v>NEUTRAL</v>
      </c>
      <c r="L2163" s="17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11.7448</v>
      </c>
      <c r="C2164" s="2">
        <f>RSI!I2164</f>
        <v>52.239524235157148</v>
      </c>
      <c r="D2164" s="2">
        <f>MACD!E2164</f>
        <v>-7.6039445225946523E-2</v>
      </c>
      <c r="E2164" s="2">
        <f>MACD!F2164</f>
        <v>2.1226977614458645E-2</v>
      </c>
      <c r="F2164" s="2">
        <f>'Moving Avg'!D2164</f>
        <v>11.73664</v>
      </c>
      <c r="G2164" s="2">
        <f>'Moving Avg'!F2164</f>
        <v>11.688505000000003</v>
      </c>
      <c r="H2164" s="2">
        <f>'Moving Avg'!G2164</f>
        <v>11.734669999999999</v>
      </c>
      <c r="I2164" s="2">
        <f>'Moving Avg'!H2164</f>
        <v>10.828959999999993</v>
      </c>
      <c r="J2164" s="17" t="str">
        <f>OBV!F2164</f>
        <v>BEARISH</v>
      </c>
      <c r="K2164" s="17" t="str">
        <f>OBV!G2164</f>
        <v>NEUTRAL</v>
      </c>
      <c r="L2164" s="17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11.5001</v>
      </c>
      <c r="C2165" s="2">
        <f>RSI!I2165</f>
        <v>41.798932598017622</v>
      </c>
      <c r="D2165" s="2">
        <f>MACD!E2165</f>
        <v>-7.803612180463837E-2</v>
      </c>
      <c r="E2165" s="2">
        <f>MACD!F2165</f>
        <v>1.3743577306392415E-3</v>
      </c>
      <c r="F2165" s="2">
        <f>'Moving Avg'!D2165</f>
        <v>11.6714</v>
      </c>
      <c r="G2165" s="2">
        <f>'Moving Avg'!F2165</f>
        <v>11.676270000000001</v>
      </c>
      <c r="H2165" s="2">
        <f>'Moving Avg'!G2165</f>
        <v>11.731408000000002</v>
      </c>
      <c r="I2165" s="2">
        <f>'Moving Avg'!H2165</f>
        <v>10.830737499999991</v>
      </c>
      <c r="J2165" s="17" t="str">
        <f>OBV!F2165</f>
        <v>BEARISH</v>
      </c>
      <c r="K2165" s="17" t="str">
        <f>OBV!G2165</f>
        <v>WEAK</v>
      </c>
      <c r="L2165" s="17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11.5001</v>
      </c>
      <c r="C2166" s="2">
        <f>RSI!I2166</f>
        <v>41.798932598017622</v>
      </c>
      <c r="D2166" s="2">
        <f>MACD!E2166</f>
        <v>-4.5894644801567352E-2</v>
      </c>
      <c r="E2166" s="2">
        <f>MACD!F2166</f>
        <v>-8.079442775802078E-3</v>
      </c>
      <c r="F2166" s="2">
        <f>'Moving Avg'!D2166</f>
        <v>11.62246</v>
      </c>
      <c r="G2166" s="2">
        <f>'Moving Avg'!F2166</f>
        <v>11.65996</v>
      </c>
      <c r="H2166" s="2">
        <f>'Moving Avg'!G2166</f>
        <v>11.731408000000002</v>
      </c>
      <c r="I2166" s="2">
        <f>'Moving Avg'!H2166</f>
        <v>10.832901999999992</v>
      </c>
      <c r="J2166" s="17" t="str">
        <f>OBV!F2166</f>
        <v>BEARISH</v>
      </c>
      <c r="K2166" s="17" t="str">
        <f>OBV!G2166</f>
        <v>WEAK</v>
      </c>
      <c r="L2166" s="17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11.4185</v>
      </c>
      <c r="C2167" s="2">
        <f>RSI!I2167</f>
        <v>38.799894406577103</v>
      </c>
      <c r="D2167" s="2">
        <f>MACD!E2167</f>
        <v>-1.2803805043589023E-2</v>
      </c>
      <c r="E2167" s="2">
        <f>MACD!F2167</f>
        <v>-9.0243152293594669E-3</v>
      </c>
      <c r="F2167" s="2">
        <f>'Moving Avg'!D2167</f>
        <v>11.589820000000001</v>
      </c>
      <c r="G2167" s="2">
        <f>'Moving Avg'!F2167</f>
        <v>11.639570000000001</v>
      </c>
      <c r="H2167" s="2">
        <f>'Moving Avg'!G2167</f>
        <v>11.731570000000001</v>
      </c>
      <c r="I2167" s="2">
        <f>'Moving Avg'!H2167</f>
        <v>10.835083999999993</v>
      </c>
      <c r="J2167" s="17" t="str">
        <f>OBV!F2167</f>
        <v>BEARISH</v>
      </c>
      <c r="K2167" s="17" t="str">
        <f>OBV!G2167</f>
        <v>WEAK</v>
      </c>
      <c r="L2167" s="17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11.4185</v>
      </c>
      <c r="C2168" s="2">
        <f>RSI!I2168</f>
        <v>38.799894406577103</v>
      </c>
      <c r="D2168" s="2">
        <f>MACD!E2168</f>
        <v>3.3014987416862596E-2</v>
      </c>
      <c r="E2168" s="2">
        <f>MACD!F2168</f>
        <v>-6.1645470011505426E-4</v>
      </c>
      <c r="F2168" s="2">
        <f>'Moving Avg'!D2168</f>
        <v>11.516400000000001</v>
      </c>
      <c r="G2168" s="2">
        <f>'Moving Avg'!F2168</f>
        <v>11.623255</v>
      </c>
      <c r="H2168" s="2">
        <f>'Moving Avg'!G2168</f>
        <v>11.731079999999999</v>
      </c>
      <c r="I2168" s="2">
        <f>'Moving Avg'!H2168</f>
        <v>10.838001499999992</v>
      </c>
      <c r="J2168" s="17" t="str">
        <f>OBV!F2168</f>
        <v>BEARISH</v>
      </c>
      <c r="K2168" s="17" t="str">
        <f>OBV!G2168</f>
        <v>WEAK</v>
      </c>
      <c r="L2168" s="17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11.4185</v>
      </c>
      <c r="C2169" s="2">
        <f>RSI!I2169</f>
        <v>38.799894406577096</v>
      </c>
      <c r="D2169" s="2">
        <f>MACD!E2169</f>
        <v>7.3183956012181639E-2</v>
      </c>
      <c r="E2169" s="2">
        <f>MACD!F2169</f>
        <v>1.4143627442344285E-2</v>
      </c>
      <c r="F2169" s="2">
        <f>'Moving Avg'!D2169</f>
        <v>11.451140000000001</v>
      </c>
      <c r="G2169" s="2">
        <f>'Moving Avg'!F2169</f>
        <v>11.606939999999998</v>
      </c>
      <c r="H2169" s="2">
        <f>'Moving Avg'!G2169</f>
        <v>11.727816000000001</v>
      </c>
      <c r="I2169" s="2">
        <f>'Moving Avg'!H2169</f>
        <v>10.84169249999999</v>
      </c>
      <c r="J2169" s="17" t="str">
        <f>OBV!F2169</f>
        <v>BEARISH</v>
      </c>
      <c r="K2169" s="17" t="str">
        <f>OBV!G2169</f>
        <v>NEUTRAL</v>
      </c>
      <c r="L2169" s="17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11.2554</v>
      </c>
      <c r="C2170" s="2">
        <f>RSI!I2170</f>
        <v>32.905914831261342</v>
      </c>
      <c r="D2170" s="2">
        <f>MACD!E2170</f>
        <v>0.12055013988586971</v>
      </c>
      <c r="E2170" s="2">
        <f>MACD!F2170</f>
        <v>3.542492993104937E-2</v>
      </c>
      <c r="F2170" s="2">
        <f>'Moving Avg'!D2170</f>
        <v>11.402200000000001</v>
      </c>
      <c r="G2170" s="2">
        <f>'Moving Avg'!F2170</f>
        <v>11.590624999999999</v>
      </c>
      <c r="H2170" s="2">
        <f>'Moving Avg'!G2170</f>
        <v>11.72129</v>
      </c>
      <c r="I2170" s="2">
        <f>'Moving Avg'!H2170</f>
        <v>10.844567999999988</v>
      </c>
      <c r="J2170" s="17" t="str">
        <f>OBV!F2170</f>
        <v>BEARISH</v>
      </c>
      <c r="K2170" s="17" t="str">
        <f>OBV!G2170</f>
        <v>NEUTRAL</v>
      </c>
      <c r="L2170" s="17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11.214600000000001</v>
      </c>
      <c r="C2171" s="2">
        <f>RSI!I2171</f>
        <v>31.61224254748177</v>
      </c>
      <c r="D2171" s="2">
        <f>MACD!E2171</f>
        <v>0.15327635072837964</v>
      </c>
      <c r="E2171" s="2">
        <f>MACD!F2171</f>
        <v>5.8995214090515426E-2</v>
      </c>
      <c r="F2171" s="2">
        <f>'Moving Avg'!D2171</f>
        <v>11.345099999999999</v>
      </c>
      <c r="G2171" s="2">
        <f>'Moving Avg'!F2171</f>
        <v>11.575124999999998</v>
      </c>
      <c r="H2171" s="2">
        <f>'Moving Avg'!G2171</f>
        <v>11.713459999999998</v>
      </c>
      <c r="I2171" s="2">
        <f>'Moving Avg'!H2171</f>
        <v>10.847549499999987</v>
      </c>
      <c r="J2171" s="17" t="str">
        <f>OBV!F2171</f>
        <v>BEARISH</v>
      </c>
      <c r="K2171" s="17" t="str">
        <f>OBV!G2171</f>
        <v>NEUTRAL</v>
      </c>
      <c r="L2171" s="17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11.214600000000001</v>
      </c>
      <c r="C2172" s="2">
        <f>RSI!I2172</f>
        <v>31.61224254748177</v>
      </c>
      <c r="D2172" s="2">
        <f>MACD!E2172</f>
        <v>0.15811966291862767</v>
      </c>
      <c r="E2172" s="2">
        <f>MACD!F2172</f>
        <v>7.8820103856137885E-2</v>
      </c>
      <c r="F2172" s="2">
        <f>'Moving Avg'!D2172</f>
        <v>11.304320000000001</v>
      </c>
      <c r="G2172" s="2">
        <f>'Moving Avg'!F2172</f>
        <v>11.560849999999999</v>
      </c>
      <c r="H2172" s="2">
        <f>'Moving Avg'!G2172</f>
        <v>11.706281999999998</v>
      </c>
      <c r="I2172" s="2">
        <f>'Moving Avg'!H2172</f>
        <v>10.850607999999987</v>
      </c>
      <c r="J2172" s="17" t="str">
        <f>OBV!F2172</f>
        <v>BEARISH</v>
      </c>
      <c r="K2172" s="17" t="str">
        <f>OBV!G2172</f>
        <v>NEUTRAL</v>
      </c>
      <c r="L2172" s="17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11.2554</v>
      </c>
      <c r="C2173" s="2">
        <f>RSI!I2173</f>
        <v>34.594426502228032</v>
      </c>
      <c r="D2173" s="2">
        <f>MACD!E2173</f>
        <v>0.19264283158142881</v>
      </c>
      <c r="E2173" s="2">
        <f>MACD!F2173</f>
        <v>0.10158464940119608</v>
      </c>
      <c r="F2173" s="2">
        <f>'Moving Avg'!D2173</f>
        <v>11.271699999999999</v>
      </c>
      <c r="G2173" s="2">
        <f>'Moving Avg'!F2173</f>
        <v>11.549025</v>
      </c>
      <c r="H2173" s="2">
        <f>'Moving Avg'!G2173</f>
        <v>11.699756000000001</v>
      </c>
      <c r="I2173" s="2">
        <f>'Moving Avg'!H2173</f>
        <v>10.854450999999985</v>
      </c>
      <c r="J2173" s="17" t="str">
        <f>OBV!F2173</f>
        <v>BEARISH</v>
      </c>
      <c r="K2173" s="17" t="str">
        <f>OBV!G2173</f>
        <v>NEUTRAL</v>
      </c>
      <c r="L2173" s="17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11.165699999999999</v>
      </c>
      <c r="C2174" s="2">
        <f>RSI!I2174</f>
        <v>31.356948524738371</v>
      </c>
      <c r="D2174" s="2">
        <f>MACD!E2174</f>
        <v>0.22390522490320741</v>
      </c>
      <c r="E2174" s="2">
        <f>MACD!F2174</f>
        <v>0.12604876450159835</v>
      </c>
      <c r="F2174" s="2">
        <f>'Moving Avg'!D2174</f>
        <v>11.221140000000002</v>
      </c>
      <c r="G2174" s="2">
        <f>'Moving Avg'!F2174</f>
        <v>11.533119999999998</v>
      </c>
      <c r="H2174" s="2">
        <f>'Moving Avg'!G2174</f>
        <v>11.693067999999998</v>
      </c>
      <c r="I2174" s="2">
        <f>'Moving Avg'!H2174</f>
        <v>10.858425999999985</v>
      </c>
      <c r="J2174" s="17" t="str">
        <f>OBV!F2174</f>
        <v>BEARISH</v>
      </c>
      <c r="K2174" s="17" t="str">
        <f>OBV!G2174</f>
        <v>WEAK</v>
      </c>
      <c r="L2174" s="17" t="str">
        <f>OBV!H2174</f>
        <v>CONFIRMED BEARISH</v>
      </c>
    </row>
    <row r="2175" spans="1:12" ht="13.5" x14ac:dyDescent="0.25">
      <c r="A2175" s="3">
        <f>RSI!A2175</f>
        <v>45173</v>
      </c>
      <c r="B2175" s="2">
        <f>RSI!B2175</f>
        <v>11.2554</v>
      </c>
      <c r="C2175" s="2">
        <f>RSI!I2175</f>
        <v>37.641588643160354</v>
      </c>
      <c r="D2175" s="2">
        <f>MACD!E2175</f>
        <v>0.20815575841852407</v>
      </c>
      <c r="E2175" s="2">
        <f>MACD!F2175</f>
        <v>0.14247016328498352</v>
      </c>
      <c r="F2175" s="2">
        <f>'Moving Avg'!D2175</f>
        <v>11.221140000000002</v>
      </c>
      <c r="G2175" s="2">
        <f>'Moving Avg'!F2175</f>
        <v>11.520069999999999</v>
      </c>
      <c r="H2175" s="2">
        <f>'Moving Avg'!G2175</f>
        <v>11.683444</v>
      </c>
      <c r="I2175" s="2">
        <f>'Moving Avg'!H2175</f>
        <v>10.862849499999983</v>
      </c>
      <c r="J2175" s="17" t="str">
        <f>OBV!F2175</f>
        <v>BEARISH</v>
      </c>
      <c r="K2175" s="17" t="str">
        <f>OBV!G2175</f>
        <v>NEUTRAL</v>
      </c>
      <c r="L2175" s="17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11.7774</v>
      </c>
      <c r="C2176" s="2">
        <f>RSI!I2176</f>
        <v>60.376704396434455</v>
      </c>
      <c r="D2176" s="2">
        <f>MACD!E2176</f>
        <v>0.15756622475196558</v>
      </c>
      <c r="E2176" s="2">
        <f>MACD!F2176</f>
        <v>0.14548937557837993</v>
      </c>
      <c r="F2176" s="2">
        <f>'Moving Avg'!D2176</f>
        <v>11.3337</v>
      </c>
      <c r="G2176" s="2">
        <f>'Moving Avg'!F2176</f>
        <v>11.522515</v>
      </c>
      <c r="H2176" s="2">
        <f>'Moving Avg'!G2176</f>
        <v>11.682466</v>
      </c>
      <c r="I2176" s="2">
        <f>'Moving Avg'!H2176</f>
        <v>10.870076499999984</v>
      </c>
      <c r="J2176" s="17" t="str">
        <f>OBV!F2176</f>
        <v>BULLISH</v>
      </c>
      <c r="K2176" s="17" t="str">
        <f>OBV!G2176</f>
        <v>STRONG</v>
      </c>
      <c r="L2176" s="17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11.899699999999999</v>
      </c>
      <c r="C2177" s="2">
        <f>RSI!I2177</f>
        <v>63.714613584144374</v>
      </c>
      <c r="D2177" s="2">
        <f>MACD!E2177</f>
        <v>9.1361704360766183E-2</v>
      </c>
      <c r="E2177" s="2">
        <f>MACD!F2177</f>
        <v>0.1346638413348572</v>
      </c>
      <c r="F2177" s="2">
        <f>'Moving Avg'!D2177</f>
        <v>11.47072</v>
      </c>
      <c r="G2177" s="2">
        <f>'Moving Avg'!F2177</f>
        <v>11.531485</v>
      </c>
      <c r="H2177" s="2">
        <f>'Moving Avg'!G2177</f>
        <v>11.682302000000002</v>
      </c>
      <c r="I2177" s="2">
        <f>'Moving Avg'!H2177</f>
        <v>10.877798999999984</v>
      </c>
      <c r="J2177" s="17" t="str">
        <f>OBV!F2177</f>
        <v>BULLISH</v>
      </c>
      <c r="K2177" s="17" t="str">
        <f>OBV!G2177</f>
        <v>STRONG</v>
      </c>
      <c r="L2177" s="17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11.8834</v>
      </c>
      <c r="C2178" s="2">
        <f>RSI!I2178</f>
        <v>62.953430455257433</v>
      </c>
      <c r="D2178" s="2">
        <f>MACD!E2178</f>
        <v>3.4174553577223321E-2</v>
      </c>
      <c r="E2178" s="2">
        <f>MACD!F2178</f>
        <v>0.11456598378333042</v>
      </c>
      <c r="F2178" s="2">
        <f>'Moving Avg'!D2178</f>
        <v>11.596319999999999</v>
      </c>
      <c r="G2178" s="2">
        <f>'Moving Avg'!F2178</f>
        <v>11.534339999999998</v>
      </c>
      <c r="H2178" s="2">
        <f>'Moving Avg'!G2178</f>
        <v>11.68018</v>
      </c>
      <c r="I2178" s="2">
        <f>'Moving Avg'!H2178</f>
        <v>10.885362499999983</v>
      </c>
      <c r="J2178" s="17" t="str">
        <f>OBV!F2178</f>
        <v>BULLISH</v>
      </c>
      <c r="K2178" s="17" t="str">
        <f>OBV!G2178</f>
        <v>STRONG</v>
      </c>
      <c r="L2178" s="17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11.7448</v>
      </c>
      <c r="C2179" s="2">
        <f>RSI!I2179</f>
        <v>56.745564506209625</v>
      </c>
      <c r="D2179" s="2">
        <f>MACD!E2179</f>
        <v>-6.0509868210179008E-3</v>
      </c>
      <c r="E2179" s="2">
        <f>MACD!F2179</f>
        <v>9.0442589662460771E-2</v>
      </c>
      <c r="F2179" s="2">
        <f>'Moving Avg'!D2179</f>
        <v>11.712140000000002</v>
      </c>
      <c r="G2179" s="2">
        <f>'Moving Avg'!F2179</f>
        <v>11.530264999999998</v>
      </c>
      <c r="H2179" s="2">
        <f>'Moving Avg'!G2179</f>
        <v>11.676102000000004</v>
      </c>
      <c r="I2179" s="2">
        <f>'Moving Avg'!H2179</f>
        <v>10.892310499999983</v>
      </c>
      <c r="J2179" s="17" t="str">
        <f>OBV!F2179</f>
        <v>BULLISH</v>
      </c>
      <c r="K2179" s="17" t="str">
        <f>OBV!G2179</f>
        <v>STRONG</v>
      </c>
      <c r="L2179" s="17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11.6469</v>
      </c>
      <c r="C2180" s="2">
        <f>RSI!I2180</f>
        <v>52.786013523511009</v>
      </c>
      <c r="D2180" s="2">
        <f>MACD!E2180</f>
        <v>-5.9056740844470212E-2</v>
      </c>
      <c r="E2180" s="2">
        <f>MACD!F2180</f>
        <v>6.0542723561074575E-2</v>
      </c>
      <c r="F2180" s="2">
        <f>'Moving Avg'!D2180</f>
        <v>11.79044</v>
      </c>
      <c r="G2180" s="2">
        <f>'Moving Avg'!F2180</f>
        <v>11.521294999999999</v>
      </c>
      <c r="H2180" s="2">
        <f>'Moving Avg'!G2180</f>
        <v>11.671697999999999</v>
      </c>
      <c r="I2180" s="2">
        <f>'Moving Avg'!H2180</f>
        <v>10.898884999999982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11.2554</v>
      </c>
      <c r="C2181" s="2">
        <f>RSI!I2181</f>
        <v>40.588943360282514</v>
      </c>
      <c r="D2181" s="2">
        <f>MACD!E2181</f>
        <v>-8.1650915753508357E-2</v>
      </c>
      <c r="E2181" s="2">
        <f>MACD!F2181</f>
        <v>3.2103995698157993E-2</v>
      </c>
      <c r="F2181" s="2">
        <f>'Moving Avg'!D2181</f>
        <v>11.68604</v>
      </c>
      <c r="G2181" s="2">
        <f>'Moving Avg'!F2181</f>
        <v>11.496824999999998</v>
      </c>
      <c r="H2181" s="2">
        <f>'Moving Avg'!G2181</f>
        <v>11.658648000000001</v>
      </c>
      <c r="I2181" s="2">
        <f>'Moving Avg'!H2181</f>
        <v>10.903385999999982</v>
      </c>
      <c r="J2181" s="17" t="str">
        <f>OBV!F2181</f>
        <v>BEARISH</v>
      </c>
      <c r="K2181" s="17" t="str">
        <f>OBV!G2181</f>
        <v>WEAK</v>
      </c>
      <c r="L2181" s="17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11.2554</v>
      </c>
      <c r="C2182" s="2">
        <f>RSI!I2182</f>
        <v>40.588943360282514</v>
      </c>
      <c r="D2182" s="2">
        <f>MACD!E2182</f>
        <v>-9.8887367140889637E-2</v>
      </c>
      <c r="E2182" s="2">
        <f>MACD!F2182</f>
        <v>5.9057231303484697E-3</v>
      </c>
      <c r="F2182" s="2">
        <f>'Moving Avg'!D2182</f>
        <v>11.557180000000001</v>
      </c>
      <c r="G2182" s="2">
        <f>'Moving Avg'!F2182</f>
        <v>11.480509999999999</v>
      </c>
      <c r="H2182" s="2">
        <f>'Moving Avg'!G2182</f>
        <v>11.646414000000002</v>
      </c>
      <c r="I2182" s="2">
        <f>'Moving Avg'!H2182</f>
        <v>10.907228999999983</v>
      </c>
      <c r="J2182" s="17" t="str">
        <f>OBV!F2182</f>
        <v>BEARISH</v>
      </c>
      <c r="K2182" s="17" t="str">
        <f>OBV!G2182</f>
        <v>WEAK</v>
      </c>
      <c r="L2182" s="17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11.133100000000001</v>
      </c>
      <c r="C2183" s="2">
        <f>RSI!I2183</f>
        <v>37.453538883701377</v>
      </c>
      <c r="D2183" s="2">
        <f>MACD!E2183</f>
        <v>-9.639356276187705E-2</v>
      </c>
      <c r="E2183" s="2">
        <f>MACD!F2183</f>
        <v>-1.4554134048096638E-2</v>
      </c>
      <c r="F2183" s="2">
        <f>'Moving Avg'!D2183</f>
        <v>11.407120000000001</v>
      </c>
      <c r="G2183" s="2">
        <f>'Moving Avg'!F2183</f>
        <v>11.447885000000001</v>
      </c>
      <c r="H2183" s="2">
        <f>'Moving Avg'!G2183</f>
        <v>11.628960000000001</v>
      </c>
      <c r="I2183" s="2">
        <f>'Moving Avg'!H2183</f>
        <v>10.911040999999987</v>
      </c>
      <c r="J2183" s="17" t="str">
        <f>OBV!F2183</f>
        <v>BEARISH</v>
      </c>
      <c r="K2183" s="17" t="str">
        <f>OBV!G2183</f>
        <v>WEAK</v>
      </c>
      <c r="L2183" s="17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10.7987</v>
      </c>
      <c r="C2184" s="2">
        <f>RSI!I2184</f>
        <v>30.512973427500199</v>
      </c>
      <c r="D2184" s="2">
        <f>MACD!E2184</f>
        <v>-8.0977122718355332E-2</v>
      </c>
      <c r="E2184" s="2">
        <f>MACD!F2184</f>
        <v>-2.7838731782148379E-2</v>
      </c>
      <c r="F2184" s="2">
        <f>'Moving Avg'!D2184</f>
        <v>11.2179</v>
      </c>
      <c r="G2184" s="2">
        <f>'Moving Avg'!F2184</f>
        <v>11.400580000000001</v>
      </c>
      <c r="H2184" s="2">
        <f>'Moving Avg'!G2184</f>
        <v>11.604818000000002</v>
      </c>
      <c r="I2184" s="2">
        <f>'Moving Avg'!H2184</f>
        <v>10.913490499999984</v>
      </c>
      <c r="J2184" s="17" t="str">
        <f>OBV!F2184</f>
        <v>BEARISH</v>
      </c>
      <c r="K2184" s="17" t="str">
        <f>OBV!G2184</f>
        <v>WEAK</v>
      </c>
      <c r="L2184" s="17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10.6845</v>
      </c>
      <c r="C2185" s="2">
        <f>RSI!I2185</f>
        <v>28.566101056613292</v>
      </c>
      <c r="D2185" s="2">
        <f>MACD!E2185</f>
        <v>-4.1534303621940438E-2</v>
      </c>
      <c r="E2185" s="2">
        <f>MACD!F2185</f>
        <v>-3.0577846150106794E-2</v>
      </c>
      <c r="F2185" s="2">
        <f>'Moving Avg'!D2185</f>
        <v>11.02542</v>
      </c>
      <c r="G2185" s="2">
        <f>'Moving Avg'!F2185</f>
        <v>11.359800000000002</v>
      </c>
      <c r="H2185" s="2">
        <f>'Moving Avg'!G2185</f>
        <v>11.57774</v>
      </c>
      <c r="I2185" s="2">
        <f>'Moving Avg'!H2185</f>
        <v>10.915833499999984</v>
      </c>
      <c r="J2185" s="17" t="str">
        <f>OBV!F2185</f>
        <v>BEARISH</v>
      </c>
      <c r="K2185" s="17" t="str">
        <f>OBV!G2185</f>
        <v>WEAK</v>
      </c>
      <c r="L2185" s="17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10.6029</v>
      </c>
      <c r="C2186" s="2">
        <f>RSI!I2186</f>
        <v>27.229207909059795</v>
      </c>
      <c r="D2186" s="2">
        <f>MACD!E2186</f>
        <v>8.2699635027637441E-2</v>
      </c>
      <c r="E2186" s="2">
        <f>MACD!F2186</f>
        <v>-7.9223499145579489E-3</v>
      </c>
      <c r="F2186" s="2">
        <f>'Moving Avg'!D2186</f>
        <v>10.894920000000001</v>
      </c>
      <c r="G2186" s="2">
        <f>'Moving Avg'!F2186</f>
        <v>11.31494</v>
      </c>
      <c r="H2186" s="2">
        <f>'Moving Avg'!G2186</f>
        <v>11.548540000000001</v>
      </c>
      <c r="I2186" s="2">
        <f>'Moving Avg'!H2186</f>
        <v>10.917226999999983</v>
      </c>
      <c r="J2186" s="17" t="str">
        <f>OBV!F2186</f>
        <v>BEARISH</v>
      </c>
      <c r="K2186" s="17" t="str">
        <f>OBV!G2186</f>
        <v>WEAK</v>
      </c>
      <c r="L2186" s="17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10.284800000000001</v>
      </c>
      <c r="C2187" s="2">
        <f>RSI!I2187</f>
        <v>22.757886837430789</v>
      </c>
      <c r="D2187" s="2">
        <f>MACD!E2187</f>
        <v>0.23485443442514153</v>
      </c>
      <c r="E2187" s="2">
        <f>MACD!F2187</f>
        <v>4.0633006953381949E-2</v>
      </c>
      <c r="F2187" s="2">
        <f>'Moving Avg'!D2187</f>
        <v>10.700800000000001</v>
      </c>
      <c r="G2187" s="2">
        <f>'Moving Avg'!F2187</f>
        <v>11.258255</v>
      </c>
      <c r="H2187" s="2">
        <f>'Moving Avg'!G2187</f>
        <v>11.512816000000001</v>
      </c>
      <c r="I2187" s="2">
        <f>'Moving Avg'!H2187</f>
        <v>10.917764999999983</v>
      </c>
      <c r="J2187" s="17" t="str">
        <f>OBV!F2187</f>
        <v>BEARISH</v>
      </c>
      <c r="K2187" s="17" t="str">
        <f>OBV!G2187</f>
        <v>WEAK</v>
      </c>
      <c r="L2187" s="17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10.284800000000001</v>
      </c>
      <c r="C2188" s="2">
        <f>RSI!I2188</f>
        <v>22.757886837430789</v>
      </c>
      <c r="D2188" s="2">
        <f>MACD!E2188</f>
        <v>0.36728335777731402</v>
      </c>
      <c r="E2188" s="2">
        <f>MACD!F2188</f>
        <v>0.10596307711816835</v>
      </c>
      <c r="F2188" s="2">
        <f>'Moving Avg'!D2188</f>
        <v>10.531140000000002</v>
      </c>
      <c r="G2188" s="2">
        <f>'Moving Avg'!F2188</f>
        <v>11.20157</v>
      </c>
      <c r="H2188" s="2">
        <f>'Moving Avg'!G2188</f>
        <v>11.475624</v>
      </c>
      <c r="I2188" s="2">
        <f>'Moving Avg'!H2188</f>
        <v>10.918496499999982</v>
      </c>
      <c r="J2188" s="17" t="str">
        <f>OBV!F2188</f>
        <v>BEARISH</v>
      </c>
      <c r="K2188" s="17" t="str">
        <f>OBV!G2188</f>
        <v>WEAK</v>
      </c>
      <c r="L2188" s="17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10.1951</v>
      </c>
      <c r="C2189" s="2">
        <f>RSI!I2189</f>
        <v>21.598007842571278</v>
      </c>
      <c r="D2189" s="2">
        <f>MACD!E2189</f>
        <v>0.4703916782637485</v>
      </c>
      <c r="E2189" s="2">
        <f>MACD!F2189</f>
        <v>0.17884879734728437</v>
      </c>
      <c r="F2189" s="2">
        <f>'Moving Avg'!D2189</f>
        <v>10.410419999999998</v>
      </c>
      <c r="G2189" s="2">
        <f>'Moving Avg'!F2189</f>
        <v>11.1404</v>
      </c>
      <c r="H2189" s="2">
        <f>'Moving Avg'!G2189</f>
        <v>11.444630000000002</v>
      </c>
      <c r="I2189" s="2">
        <f>'Moving Avg'!H2189</f>
        <v>10.918624499999982</v>
      </c>
      <c r="J2189" s="17" t="str">
        <f>OBV!F2189</f>
        <v>BEARISH</v>
      </c>
      <c r="K2189" s="17" t="str">
        <f>OBV!G2189</f>
        <v>WEAK</v>
      </c>
      <c r="L2189" s="17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10.284800000000001</v>
      </c>
      <c r="C2190" s="2">
        <f>RSI!I2190</f>
        <v>25.677318709792829</v>
      </c>
      <c r="D2190" s="2">
        <f>MACD!E2190</f>
        <v>0.5417683774680615</v>
      </c>
      <c r="E2190" s="2">
        <f>MACD!F2190</f>
        <v>0.2514327133714398</v>
      </c>
      <c r="F2190" s="2">
        <f>'Moving Avg'!D2190</f>
        <v>10.33048</v>
      </c>
      <c r="G2190" s="2">
        <f>'Moving Avg'!F2190</f>
        <v>11.091869999999998</v>
      </c>
      <c r="H2190" s="2">
        <f>'Moving Avg'!G2190</f>
        <v>11.415430000000001</v>
      </c>
      <c r="I2190" s="2">
        <f>'Moving Avg'!H2190</f>
        <v>10.919278499999983</v>
      </c>
      <c r="J2190" s="17" t="str">
        <f>OBV!F2190</f>
        <v>BEARISH</v>
      </c>
      <c r="K2190" s="17" t="str">
        <f>OBV!G2190</f>
        <v>WEAK</v>
      </c>
      <c r="L2190" s="17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10.284800000000001</v>
      </c>
      <c r="C2191" s="2">
        <f>RSI!I2191</f>
        <v>25.677318709792829</v>
      </c>
      <c r="D2191" s="2">
        <f>MACD!E2191</f>
        <v>0.54680803208719198</v>
      </c>
      <c r="E2191" s="2">
        <f>MACD!F2191</f>
        <v>0.31050777711459027</v>
      </c>
      <c r="F2191" s="2">
        <f>'Moving Avg'!D2191</f>
        <v>10.266859999999999</v>
      </c>
      <c r="G2191" s="2">
        <f>'Moving Avg'!F2191</f>
        <v>11.045379999999998</v>
      </c>
      <c r="H2191" s="2">
        <f>'Moving Avg'!G2191</f>
        <v>11.389492000000002</v>
      </c>
      <c r="I2191" s="2">
        <f>'Moving Avg'!H2191</f>
        <v>10.916913999999981</v>
      </c>
      <c r="J2191" s="17" t="str">
        <f>OBV!F2191</f>
        <v>BEARISH</v>
      </c>
      <c r="K2191" s="17" t="str">
        <f>OBV!G2191</f>
        <v>WEAK</v>
      </c>
      <c r="L2191" s="17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10.284800000000001</v>
      </c>
      <c r="C2192" s="2">
        <f>RSI!I2192</f>
        <v>25.677318709792829</v>
      </c>
      <c r="D2192" s="2">
        <f>MACD!E2192</f>
        <v>0.55558601753423353</v>
      </c>
      <c r="E2192" s="2">
        <f>MACD!F2192</f>
        <v>0.35952342519851893</v>
      </c>
      <c r="F2192" s="2">
        <f>'Moving Avg'!D2192</f>
        <v>10.266859999999999</v>
      </c>
      <c r="G2192" s="2">
        <f>'Moving Avg'!F2192</f>
        <v>10.998889999999996</v>
      </c>
      <c r="H2192" s="2">
        <f>'Moving Avg'!G2192</f>
        <v>11.361924000000004</v>
      </c>
      <c r="I2192" s="2">
        <f>'Moving Avg'!H2192</f>
        <v>10.912227999999979</v>
      </c>
      <c r="J2192" s="17" t="str">
        <f>OBV!F2192</f>
        <v>BEARISH</v>
      </c>
      <c r="K2192" s="17" t="str">
        <f>OBV!G2192</f>
        <v>NEUTRAL</v>
      </c>
      <c r="L2192" s="17" t="str">
        <f>OBV!H2192</f>
        <v>NEUTRAL</v>
      </c>
    </row>
    <row r="2193" spans="1:12" ht="13.5" x14ac:dyDescent="0.25">
      <c r="A2193" s="3">
        <f>RSI!A2193</f>
        <v>45198</v>
      </c>
      <c r="B2193" s="2">
        <f>RSI!B2193</f>
        <v>10.284800000000001</v>
      </c>
      <c r="C2193" s="2">
        <f>RSI!I2193</f>
        <v>25.677318709792829</v>
      </c>
      <c r="D2193" s="2">
        <f>MACD!E2193</f>
        <v>0.54837747601799336</v>
      </c>
      <c r="E2193" s="2">
        <f>MACD!F2193</f>
        <v>0.39729423536241382</v>
      </c>
      <c r="F2193" s="2">
        <f>'Moving Avg'!D2193</f>
        <v>10.266859999999999</v>
      </c>
      <c r="G2193" s="2">
        <f>'Moving Avg'!F2193</f>
        <v>10.950359999999996</v>
      </c>
      <c r="H2193" s="2">
        <f>'Moving Avg'!G2193</f>
        <v>11.334356000000003</v>
      </c>
      <c r="I2193" s="2">
        <f>'Moving Avg'!H2193</f>
        <v>10.908315999999978</v>
      </c>
      <c r="J2193" s="17" t="str">
        <f>OBV!F2193</f>
        <v>BULLISH</v>
      </c>
      <c r="K2193" s="17" t="str">
        <f>OBV!G2193</f>
        <v>NEUTRAL</v>
      </c>
      <c r="L2193" s="17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10.284800000000001</v>
      </c>
      <c r="C2194" s="2">
        <f>RSI!I2194</f>
        <v>25.677318709792843</v>
      </c>
      <c r="D2194" s="2">
        <f>MACD!E2194</f>
        <v>0.49470152496090414</v>
      </c>
      <c r="E2194" s="2">
        <f>MACD!F2194</f>
        <v>0.41677569328211189</v>
      </c>
      <c r="F2194" s="2">
        <f>'Moving Avg'!D2194</f>
        <v>10.284800000000001</v>
      </c>
      <c r="G2194" s="2">
        <f>'Moving Avg'!F2194</f>
        <v>10.906314999999996</v>
      </c>
      <c r="H2194" s="2">
        <f>'Moving Avg'!G2194</f>
        <v>11.305156000000004</v>
      </c>
      <c r="I2194" s="2">
        <f>'Moving Avg'!H2194</f>
        <v>10.905177999999978</v>
      </c>
      <c r="J2194" s="17" t="str">
        <f>OBV!F2194</f>
        <v>BEARISH</v>
      </c>
      <c r="K2194" s="17" t="str">
        <f>OBV!G2194</f>
        <v>NEUTRAL</v>
      </c>
      <c r="L2194" s="17" t="str">
        <f>OBV!H2194</f>
        <v>BEARISH DIVERGENCE</v>
      </c>
    </row>
    <row r="2195" spans="1:12" ht="13.5" x14ac:dyDescent="0.25">
      <c r="A2195" s="3">
        <f>RSI!A2195</f>
        <v>45202</v>
      </c>
      <c r="B2195" s="2">
        <f>RSI!B2195</f>
        <v>10.284800000000001</v>
      </c>
      <c r="C2195" s="2">
        <f>RSI!I2195</f>
        <v>25.677318709792843</v>
      </c>
      <c r="D2195" s="2">
        <f>MACD!E2195</f>
        <v>0.43529727242374427</v>
      </c>
      <c r="E2195" s="2">
        <f>MACD!F2195</f>
        <v>0.42048000911043837</v>
      </c>
      <c r="F2195" s="2">
        <f>'Moving Avg'!D2195</f>
        <v>10.284800000000001</v>
      </c>
      <c r="G2195" s="2">
        <f>'Moving Avg'!F2195</f>
        <v>10.857784999999996</v>
      </c>
      <c r="H2195" s="2">
        <f>'Moving Avg'!G2195</f>
        <v>11.275956000000006</v>
      </c>
      <c r="I2195" s="2">
        <f>'Moving Avg'!H2195</f>
        <v>10.901652999999977</v>
      </c>
      <c r="J2195" s="17" t="str">
        <f>OBV!F2195</f>
        <v>BULLISH</v>
      </c>
      <c r="K2195" s="17" t="str">
        <f>OBV!G2195</f>
        <v>NEUTRAL</v>
      </c>
      <c r="L2195" s="17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10.284800000000001</v>
      </c>
      <c r="C2196" s="2">
        <f>RSI!I2196</f>
        <v>25.677318709792843</v>
      </c>
      <c r="D2196" s="2">
        <f>MACD!E2196</f>
        <v>0.37579596604934551</v>
      </c>
      <c r="E2196" s="2">
        <f>MACD!F2196</f>
        <v>0.4115432004982198</v>
      </c>
      <c r="F2196" s="2">
        <f>'Moving Avg'!D2196</f>
        <v>10.284800000000001</v>
      </c>
      <c r="G2196" s="2">
        <f>'Moving Avg'!F2196</f>
        <v>10.783154999999997</v>
      </c>
      <c r="H2196" s="2">
        <f>'Moving Avg'!G2196</f>
        <v>11.245126000000004</v>
      </c>
      <c r="I2196" s="2">
        <f>'Moving Avg'!H2196</f>
        <v>10.898127999999977</v>
      </c>
      <c r="J2196" s="17" t="str">
        <f>OBV!F2196</f>
        <v>BEARISH</v>
      </c>
      <c r="K2196" s="17" t="str">
        <f>OBV!G2196</f>
        <v>NEUTRAL</v>
      </c>
      <c r="L2196" s="17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10.284800000000001</v>
      </c>
      <c r="C2197" s="2">
        <f>RSI!I2197</f>
        <v>25.677318709792843</v>
      </c>
      <c r="D2197" s="2">
        <f>MACD!E2197</f>
        <v>0.27958216799476787</v>
      </c>
      <c r="E2197" s="2">
        <f>MACD!F2197</f>
        <v>0.38515099399752944</v>
      </c>
      <c r="F2197" s="2">
        <f>'Moving Avg'!D2197</f>
        <v>10.284800000000001</v>
      </c>
      <c r="G2197" s="2">
        <f>'Moving Avg'!F2197</f>
        <v>10.702409999999997</v>
      </c>
      <c r="H2197" s="2">
        <f>'Moving Avg'!G2197</f>
        <v>11.214296000000006</v>
      </c>
      <c r="I2197" s="2">
        <f>'Moving Avg'!H2197</f>
        <v>10.894602999999979</v>
      </c>
      <c r="J2197" s="17" t="str">
        <f>OBV!F2197</f>
        <v>BEARISH</v>
      </c>
      <c r="K2197" s="17" t="str">
        <f>OBV!G2197</f>
        <v>NEUTRAL</v>
      </c>
      <c r="L2197" s="17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10.2441</v>
      </c>
      <c r="C2198" s="2">
        <f>RSI!I2198</f>
        <v>24.625538781557381</v>
      </c>
      <c r="D2198" s="2">
        <f>MACD!E2198</f>
        <v>0.20402968042500191</v>
      </c>
      <c r="E2198" s="2">
        <f>MACD!F2198</f>
        <v>0.34892673128302398</v>
      </c>
      <c r="F2198" s="2">
        <f>'Moving Avg'!D2198</f>
        <v>10.276660000000001</v>
      </c>
      <c r="G2198" s="2">
        <f>'Moving Avg'!F2198</f>
        <v>10.620444999999997</v>
      </c>
      <c r="H2198" s="2">
        <f>'Moving Avg'!G2198</f>
        <v>11.184282000000005</v>
      </c>
      <c r="I2198" s="2">
        <f>'Moving Avg'!H2198</f>
        <v>10.89091299999998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10.2441</v>
      </c>
      <c r="C2199" s="2">
        <f>RSI!I2199</f>
        <v>24.625538781557381</v>
      </c>
      <c r="D2199" s="2">
        <f>MACD!E2199</f>
        <v>0.12917482913330502</v>
      </c>
      <c r="E2199" s="2">
        <f>MACD!F2199</f>
        <v>0.30497635085308022</v>
      </c>
      <c r="F2199" s="2">
        <f>'Moving Avg'!D2199</f>
        <v>10.268520000000001</v>
      </c>
      <c r="G2199" s="2">
        <f>'Moving Avg'!F2199</f>
        <v>10.545409999999999</v>
      </c>
      <c r="H2199" s="2">
        <f>'Moving Avg'!G2199</f>
        <v>11.154268000000004</v>
      </c>
      <c r="I2199" s="2">
        <f>'Moving Avg'!H2199</f>
        <v>10.887958499999979</v>
      </c>
      <c r="J2199" s="17" t="str">
        <f>OBV!F2199</f>
        <v>BULLISH</v>
      </c>
      <c r="K2199" s="17" t="str">
        <f>OBV!G2199</f>
        <v>NEUTRAL</v>
      </c>
      <c r="L2199" s="17" t="str">
        <f>OBV!H2199</f>
        <v>BULLISH DIVERGENCE</v>
      </c>
    </row>
    <row r="2200" spans="1:12" ht="13.5" x14ac:dyDescent="0.25">
      <c r="A2200" s="3">
        <f>RSI!A2200</f>
        <v>45209</v>
      </c>
      <c r="B2200" s="2">
        <f>RSI!B2200</f>
        <v>10.4398</v>
      </c>
      <c r="C2200" s="2">
        <f>RSI!I2200</f>
        <v>38.641311819640379</v>
      </c>
      <c r="D2200" s="2">
        <f>MACD!E2200</f>
        <v>6.7801087190996867E-2</v>
      </c>
      <c r="E2200" s="2">
        <f>MACD!F2200</f>
        <v>0.25754129812066356</v>
      </c>
      <c r="F2200" s="2">
        <f>'Moving Avg'!D2200</f>
        <v>10.299519999999999</v>
      </c>
      <c r="G2200" s="2">
        <f>'Moving Avg'!F2200</f>
        <v>10.485054999999999</v>
      </c>
      <c r="H2200" s="2">
        <f>'Moving Avg'!G2200</f>
        <v>11.131430000000005</v>
      </c>
      <c r="I2200" s="2">
        <f>'Moving Avg'!H2200</f>
        <v>10.886755999999981</v>
      </c>
      <c r="J2200" s="17" t="str">
        <f>OBV!F2200</f>
        <v>BULLISH</v>
      </c>
      <c r="K2200" s="17" t="str">
        <f>OBV!G2200</f>
        <v>NEUTRAL</v>
      </c>
      <c r="L2200" s="17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10.4398</v>
      </c>
      <c r="C2201" s="2">
        <f>RSI!I2201</f>
        <v>38.641311819640386</v>
      </c>
      <c r="D2201" s="2">
        <f>MACD!E2201</f>
        <v>1.7177202909234524E-2</v>
      </c>
      <c r="E2201" s="2">
        <f>MACD!F2201</f>
        <v>0.20946847907837779</v>
      </c>
      <c r="F2201" s="2">
        <f>'Moving Avg'!D2201</f>
        <v>10.33052</v>
      </c>
      <c r="G2201" s="2">
        <f>'Moving Avg'!F2201</f>
        <v>10.444274999999999</v>
      </c>
      <c r="H2201" s="2">
        <f>'Moving Avg'!G2201</f>
        <v>11.109734000000003</v>
      </c>
      <c r="I2201" s="2">
        <f>'Moving Avg'!H2201</f>
        <v>10.886288999999982</v>
      </c>
      <c r="J2201" s="17" t="str">
        <f>OBV!F2201</f>
        <v>BULLISH</v>
      </c>
      <c r="K2201" s="17" t="str">
        <f>OBV!G2201</f>
        <v>NEUTRAL</v>
      </c>
      <c r="L2201" s="17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10.2441</v>
      </c>
      <c r="C2202" s="2">
        <f>RSI!I2202</f>
        <v>31.786378265664027</v>
      </c>
      <c r="D2202" s="2">
        <f>MACD!E2202</f>
        <v>-9.9512215611969879E-3</v>
      </c>
      <c r="E2202" s="2">
        <f>MACD!F2202</f>
        <v>0.16558453895046285</v>
      </c>
      <c r="F2202" s="2">
        <f>'Moving Avg'!D2202</f>
        <v>10.322379999999999</v>
      </c>
      <c r="G2202" s="2">
        <f>'Moving Avg'!F2202</f>
        <v>10.39371</v>
      </c>
      <c r="H2202" s="2">
        <f>'Moving Avg'!G2202</f>
        <v>11.084614000000004</v>
      </c>
      <c r="I2202" s="2">
        <f>'Moving Avg'!H2202</f>
        <v>10.88526899999998</v>
      </c>
      <c r="J2202" s="17" t="str">
        <f>OBV!F2202</f>
        <v>BEARISH</v>
      </c>
      <c r="K2202" s="17" t="str">
        <f>OBV!G2202</f>
        <v>NEUTRAL</v>
      </c>
      <c r="L2202" s="17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10.211399999999999</v>
      </c>
      <c r="C2203" s="2">
        <f>RSI!I2203</f>
        <v>30.803075899780907</v>
      </c>
      <c r="D2203" s="2">
        <f>MACD!E2203</f>
        <v>-2.8206241057276316E-2</v>
      </c>
      <c r="E2203" s="2">
        <f>MACD!F2203</f>
        <v>0.12682638294891502</v>
      </c>
      <c r="F2203" s="2">
        <f>'Moving Avg'!D2203</f>
        <v>10.31584</v>
      </c>
      <c r="G2203" s="2">
        <f>'Moving Avg'!F2203</f>
        <v>10.347625000000001</v>
      </c>
      <c r="H2203" s="2">
        <f>'Moving Avg'!G2203</f>
        <v>11.059004000000005</v>
      </c>
      <c r="I2203" s="2">
        <f>'Moving Avg'!H2203</f>
        <v>10.88408549999998</v>
      </c>
      <c r="J2203" s="17" t="str">
        <f>OBV!F2203</f>
        <v>BEARISH</v>
      </c>
      <c r="K2203" s="17" t="str">
        <f>OBV!G2203</f>
        <v>NEUTRAL</v>
      </c>
      <c r="L2203" s="17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10.1951</v>
      </c>
      <c r="C2204" s="2">
        <f>RSI!I2204</f>
        <v>30.299909191169206</v>
      </c>
      <c r="D2204" s="2">
        <f>MACD!E2204</f>
        <v>-4.0143293470931596E-2</v>
      </c>
      <c r="E2204" s="2">
        <f>MACD!F2204</f>
        <v>9.3432447664945711E-2</v>
      </c>
      <c r="F2204" s="2">
        <f>'Moving Avg'!D2204</f>
        <v>10.306039999999999</v>
      </c>
      <c r="G2204" s="2">
        <f>'Moving Avg'!F2204</f>
        <v>10.317445000000001</v>
      </c>
      <c r="H2204" s="2">
        <f>'Moving Avg'!G2204</f>
        <v>11.033230000000005</v>
      </c>
      <c r="I2204" s="2">
        <f>'Moving Avg'!H2204</f>
        <v>10.88301399999998</v>
      </c>
      <c r="J2204" s="17" t="str">
        <f>OBV!F2204</f>
        <v>BEARISH</v>
      </c>
      <c r="K2204" s="17" t="str">
        <f>OBV!G2204</f>
        <v>NEUTRAL</v>
      </c>
      <c r="L2204" s="17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10.1951</v>
      </c>
      <c r="C2205" s="2">
        <f>RSI!I2205</f>
        <v>30.299909191169206</v>
      </c>
      <c r="D2205" s="2">
        <f>MACD!E2205</f>
        <v>-4.8015989311020135E-2</v>
      </c>
      <c r="E2205" s="2">
        <f>MACD!F2205</f>
        <v>6.5142760269752548E-2</v>
      </c>
      <c r="F2205" s="2">
        <f>'Moving Avg'!D2205</f>
        <v>10.257099999999999</v>
      </c>
      <c r="G2205" s="2">
        <f>'Moving Avg'!F2205</f>
        <v>10.292975</v>
      </c>
      <c r="H2205" s="2">
        <f>'Moving Avg'!G2205</f>
        <v>11.006804000000004</v>
      </c>
      <c r="I2205" s="2">
        <f>'Moving Avg'!H2205</f>
        <v>10.881787999999981</v>
      </c>
      <c r="J2205" s="17" t="str">
        <f>OBV!F2205</f>
        <v>BEARISH</v>
      </c>
      <c r="K2205" s="17" t="str">
        <f>OBV!G2205</f>
        <v>NEUTRAL</v>
      </c>
      <c r="L2205" s="17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10.1951</v>
      </c>
      <c r="C2206" s="2">
        <f>RSI!I2206</f>
        <v>30.299909191169206</v>
      </c>
      <c r="D2206" s="2">
        <f>MACD!E2206</f>
        <v>-5.2614642868798356E-2</v>
      </c>
      <c r="E2206" s="2">
        <f>MACD!F2206</f>
        <v>4.1591279642042366E-2</v>
      </c>
      <c r="F2206" s="2">
        <f>'Moving Avg'!D2206</f>
        <v>10.208160000000001</v>
      </c>
      <c r="G2206" s="2">
        <f>'Moving Avg'!F2206</f>
        <v>10.272584999999999</v>
      </c>
      <c r="H2206" s="2">
        <f>'Moving Avg'!G2206</f>
        <v>10.976136000000006</v>
      </c>
      <c r="I2206" s="2">
        <f>'Moving Avg'!H2206</f>
        <v>10.880561999999982</v>
      </c>
      <c r="J2206" s="17" t="str">
        <f>OBV!F2206</f>
        <v>BEARISH</v>
      </c>
      <c r="K2206" s="17" t="str">
        <f>OBV!G2206</f>
        <v>NEUTRAL</v>
      </c>
      <c r="L2206" s="17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10.1951</v>
      </c>
      <c r="C2207" s="2">
        <f>RSI!I2207</f>
        <v>30.299909191169206</v>
      </c>
      <c r="D2207" s="2">
        <f>MACD!E2207</f>
        <v>-5.4595757275960111E-2</v>
      </c>
      <c r="E2207" s="2">
        <f>MACD!F2207</f>
        <v>2.2353872258441869E-2</v>
      </c>
      <c r="F2207" s="2">
        <f>'Moving Avg'!D2207</f>
        <v>10.198359999999999</v>
      </c>
      <c r="G2207" s="2">
        <f>'Moving Avg'!F2207</f>
        <v>10.2681</v>
      </c>
      <c r="H2207" s="2">
        <f>'Moving Avg'!G2207</f>
        <v>10.945632000000005</v>
      </c>
      <c r="I2207" s="2">
        <f>'Moving Avg'!H2207</f>
        <v>10.88007099999998</v>
      </c>
      <c r="J2207" s="17" t="str">
        <f>OBV!F2207</f>
        <v>BEARISH</v>
      </c>
      <c r="K2207" s="17" t="str">
        <f>OBV!G2207</f>
        <v>NEUTRAL</v>
      </c>
      <c r="L2207" s="17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10.1951</v>
      </c>
      <c r="C2208" s="2">
        <f>RSI!I2208</f>
        <v>30.299909191169206</v>
      </c>
      <c r="D2208" s="2">
        <f>MACD!E2208</f>
        <v>-6.0765054805493435E-2</v>
      </c>
      <c r="E2208" s="2">
        <f>MACD!F2208</f>
        <v>5.7300868456548072E-3</v>
      </c>
      <c r="F2208" s="2">
        <f>'Moving Avg'!D2208</f>
        <v>10.1951</v>
      </c>
      <c r="G2208" s="2">
        <f>'Moving Avg'!F2208</f>
        <v>10.263615</v>
      </c>
      <c r="H2208" s="2">
        <f>'Moving Avg'!G2208</f>
        <v>10.913008000000007</v>
      </c>
      <c r="I2208" s="2">
        <f>'Moving Avg'!H2208</f>
        <v>10.880005499999982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10.1951</v>
      </c>
      <c r="C2209" s="2">
        <f>RSI!I2209</f>
        <v>30.299909191169206</v>
      </c>
      <c r="D2209" s="2">
        <f>MACD!E2209</f>
        <v>-6.434766620549226E-2</v>
      </c>
      <c r="E2209" s="2">
        <f>MACD!F2209</f>
        <v>-8.2854637645746066E-3</v>
      </c>
      <c r="F2209" s="2">
        <f>'Moving Avg'!D2209</f>
        <v>10.1951</v>
      </c>
      <c r="G2209" s="2">
        <f>'Moving Avg'!F2209</f>
        <v>10.263615</v>
      </c>
      <c r="H2209" s="2">
        <f>'Moving Avg'!G2209</f>
        <v>10.880384000000006</v>
      </c>
      <c r="I2209" s="2">
        <f>'Moving Avg'!H2209</f>
        <v>10.880443499999981</v>
      </c>
      <c r="J2209" s="17" t="str">
        <f>OBV!F2209</f>
        <v>BEARISH</v>
      </c>
      <c r="K2209" s="17" t="str">
        <f>OBV!G2209</f>
        <v>NEUTRAL</v>
      </c>
      <c r="L2209" s="17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10.2441</v>
      </c>
      <c r="C2210" s="2">
        <f>RSI!I2210</f>
        <v>35.259124424382094</v>
      </c>
      <c r="D2210" s="2">
        <f>MACD!E2210</f>
        <v>-3.9384781505143351E-2</v>
      </c>
      <c r="E2210" s="2">
        <f>MACD!F2210</f>
        <v>-1.4505327312688356E-2</v>
      </c>
      <c r="F2210" s="2">
        <f>'Moving Avg'!D2210</f>
        <v>10.2049</v>
      </c>
      <c r="G2210" s="2">
        <f>'Moving Avg'!F2210</f>
        <v>10.26158</v>
      </c>
      <c r="H2210" s="2">
        <f>'Moving Avg'!G2210</f>
        <v>10.848740000000006</v>
      </c>
      <c r="I2210" s="2">
        <f>'Moving Avg'!H2210</f>
        <v>10.881396999999978</v>
      </c>
      <c r="J2210" s="17" t="str">
        <f>OBV!F2210</f>
        <v>BULLISH</v>
      </c>
      <c r="K2210" s="17" t="str">
        <f>OBV!G2210</f>
        <v>NEUTRAL</v>
      </c>
      <c r="L2210" s="17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10.1136</v>
      </c>
      <c r="C2211" s="2">
        <f>RSI!I2211</f>
        <v>29.283289529596004</v>
      </c>
      <c r="D2211" s="2">
        <f>MACD!E2211</f>
        <v>-7.4812703409943282E-3</v>
      </c>
      <c r="E2211" s="2">
        <f>MACD!F2211</f>
        <v>-1.3100515918349551E-2</v>
      </c>
      <c r="F2211" s="2">
        <f>'Moving Avg'!D2211</f>
        <v>10.188599999999999</v>
      </c>
      <c r="G2211" s="2">
        <f>'Moving Avg'!F2211</f>
        <v>10.253020000000001</v>
      </c>
      <c r="H2211" s="2">
        <f>'Moving Avg'!G2211</f>
        <v>10.816116000000006</v>
      </c>
      <c r="I2211" s="2">
        <f>'Moving Avg'!H2211</f>
        <v>10.88177549999998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10.1951</v>
      </c>
      <c r="C2212" s="2">
        <f>RSI!I2212</f>
        <v>36.519320451598198</v>
      </c>
      <c r="D2212" s="2">
        <f>MACD!E2212</f>
        <v>-1.4827735721322455E-2</v>
      </c>
      <c r="E2212" s="2">
        <f>MACD!F2212</f>
        <v>-1.3445959878944133E-2</v>
      </c>
      <c r="F2212" s="2">
        <f>'Moving Avg'!D2212</f>
        <v>10.188599999999999</v>
      </c>
      <c r="G2212" s="2">
        <f>'Moving Avg'!F2212</f>
        <v>10.248535</v>
      </c>
      <c r="H2212" s="2">
        <f>'Moving Avg'!G2212</f>
        <v>10.788384000000008</v>
      </c>
      <c r="I2212" s="2">
        <f>'Moving Avg'!H2212</f>
        <v>10.883296999999979</v>
      </c>
      <c r="J2212" s="17" t="str">
        <f>OBV!F2212</f>
        <v>BEARISH</v>
      </c>
      <c r="K2212" s="17" t="str">
        <f>OBV!G2212</f>
        <v>NEUTRAL</v>
      </c>
      <c r="L2212" s="17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10.1136</v>
      </c>
      <c r="C2213" s="2">
        <f>RSI!I2213</f>
        <v>32.89450122541399</v>
      </c>
      <c r="D2213" s="2">
        <f>MACD!E2213</f>
        <v>-1.8849864031022179E-2</v>
      </c>
      <c r="E2213" s="2">
        <f>MACD!F2213</f>
        <v>-1.4526740709359744E-2</v>
      </c>
      <c r="F2213" s="2">
        <f>'Moving Avg'!D2213</f>
        <v>10.1723</v>
      </c>
      <c r="G2213" s="2">
        <f>'Moving Avg'!F2213</f>
        <v>10.239974999999999</v>
      </c>
      <c r="H2213" s="2">
        <f>'Moving Avg'!G2213</f>
        <v>10.754944000000007</v>
      </c>
      <c r="I2213" s="2">
        <f>'Moving Avg'!H2213</f>
        <v>10.88479749999998</v>
      </c>
      <c r="J2213" s="17" t="str">
        <f>OBV!F2213</f>
        <v>BEARISH</v>
      </c>
      <c r="K2213" s="17" t="str">
        <f>OBV!G2213</f>
        <v>NEUTRAL</v>
      </c>
      <c r="L2213" s="17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10.0238</v>
      </c>
      <c r="C2214" s="2">
        <f>RSI!I2214</f>
        <v>29.428453657193842</v>
      </c>
      <c r="D2214" s="2">
        <f>MACD!E2214</f>
        <v>-1.6527601435704753E-2</v>
      </c>
      <c r="E2214" s="2">
        <f>MACD!F2214</f>
        <v>-1.4926912854628747E-2</v>
      </c>
      <c r="F2214" s="2">
        <f>'Moving Avg'!D2214</f>
        <v>10.13804</v>
      </c>
      <c r="G2214" s="2">
        <f>'Moving Avg'!F2214</f>
        <v>10.226924999999998</v>
      </c>
      <c r="H2214" s="2">
        <f>'Moving Avg'!G2214</f>
        <v>10.72052400000001</v>
      </c>
      <c r="I2214" s="2">
        <f>'Moving Avg'!H2214</f>
        <v>10.885578499999982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9.9911999999999992</v>
      </c>
      <c r="C2215" s="2">
        <f>RSI!I2215</f>
        <v>28.26413242020773</v>
      </c>
      <c r="D2215" s="2">
        <f>MACD!E2215</f>
        <v>-1.0152864628139469E-2</v>
      </c>
      <c r="E2215" s="2">
        <f>MACD!F2215</f>
        <v>-1.3972103209330891E-2</v>
      </c>
      <c r="F2215" s="2">
        <f>'Moving Avg'!D2215</f>
        <v>10.08746</v>
      </c>
      <c r="G2215" s="2">
        <f>'Moving Avg'!F2215</f>
        <v>10.212244999999998</v>
      </c>
      <c r="H2215" s="2">
        <f>'Moving Avg'!G2215</f>
        <v>10.690346000000011</v>
      </c>
      <c r="I2215" s="2">
        <f>'Moving Avg'!H2215</f>
        <v>10.885228999999979</v>
      </c>
      <c r="J2215" s="17" t="str">
        <f>OBV!F2215</f>
        <v>BEARISH</v>
      </c>
      <c r="K2215" s="17" t="str">
        <f>OBV!G2215</f>
        <v>WEAK</v>
      </c>
      <c r="L2215" s="17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9.9341000000000008</v>
      </c>
      <c r="C2216" s="2">
        <f>RSI!I2216</f>
        <v>26.301289231021045</v>
      </c>
      <c r="D2216" s="2">
        <f>MACD!E2216</f>
        <v>1.5105658009009204E-3</v>
      </c>
      <c r="E2216" s="2">
        <f>MACD!F2216</f>
        <v>-1.0875569407284529E-2</v>
      </c>
      <c r="F2216" s="2">
        <f>'Moving Avg'!D2216</f>
        <v>10.05156</v>
      </c>
      <c r="G2216" s="2">
        <f>'Moving Avg'!F2216</f>
        <v>10.194709999999997</v>
      </c>
      <c r="H2216" s="2">
        <f>'Moving Avg'!G2216</f>
        <v>10.659026000000008</v>
      </c>
      <c r="I2216" s="2">
        <f>'Moving Avg'!H2216</f>
        <v>10.88498099999998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10.0891</v>
      </c>
      <c r="C2217" s="2">
        <f>RSI!I2217</f>
        <v>38.738377445138603</v>
      </c>
      <c r="D2217" s="2">
        <f>MACD!E2217</f>
        <v>2.1242441621041053E-3</v>
      </c>
      <c r="E2217" s="2">
        <f>MACD!F2217</f>
        <v>-8.2756066934068021E-3</v>
      </c>
      <c r="F2217" s="2">
        <f>'Moving Avg'!D2217</f>
        <v>10.03036</v>
      </c>
      <c r="G2217" s="2">
        <f>'Moving Avg'!F2217</f>
        <v>10.184924999999996</v>
      </c>
      <c r="H2217" s="2">
        <f>'Moving Avg'!G2217</f>
        <v>10.632438000000006</v>
      </c>
      <c r="I2217" s="2">
        <f>'Moving Avg'!H2217</f>
        <v>10.88473399999998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10.0891</v>
      </c>
      <c r="C2218" s="2">
        <f>RSI!I2218</f>
        <v>38.738377445138596</v>
      </c>
      <c r="D2218" s="2">
        <f>MACD!E2218</f>
        <v>3.7888155942482626E-3</v>
      </c>
      <c r="E2218" s="2">
        <f>MACD!F2218</f>
        <v>-5.8627222358757902E-3</v>
      </c>
      <c r="F2218" s="2">
        <f>'Moving Avg'!D2218</f>
        <v>10.025460000000001</v>
      </c>
      <c r="G2218" s="2">
        <f>'Moving Avg'!F2218</f>
        <v>10.177174999999998</v>
      </c>
      <c r="H2218" s="2">
        <f>'Moving Avg'!G2218</f>
        <v>10.605850000000007</v>
      </c>
      <c r="I2218" s="2">
        <f>'Moving Avg'!H2218</f>
        <v>10.88456449999998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10.032</v>
      </c>
      <c r="C2219" s="2">
        <f>RSI!I2219</f>
        <v>36.133190397288168</v>
      </c>
      <c r="D2219" s="2">
        <f>MACD!E2219</f>
        <v>1.0487396453116915E-2</v>
      </c>
      <c r="E2219" s="2">
        <f>MACD!F2219</f>
        <v>-2.5926984980772496E-3</v>
      </c>
      <c r="F2219" s="2">
        <f>'Moving Avg'!D2219</f>
        <v>10.027100000000001</v>
      </c>
      <c r="G2219" s="2">
        <f>'Moving Avg'!F2219</f>
        <v>10.166569999999998</v>
      </c>
      <c r="H2219" s="2">
        <f>'Moving Avg'!G2219</f>
        <v>10.578120000000006</v>
      </c>
      <c r="I2219" s="2">
        <f>'Moving Avg'!H2219</f>
        <v>10.884418999999982</v>
      </c>
      <c r="J2219" s="17" t="str">
        <f>OBV!F2219</f>
        <v>BEARISH</v>
      </c>
      <c r="K2219" s="17" t="str">
        <f>OBV!G2219</f>
        <v>NEUTRAL</v>
      </c>
      <c r="L2219" s="17" t="str">
        <f>OBV!H2219</f>
        <v>BEARISH DIVERGENCE</v>
      </c>
    </row>
    <row r="2220" spans="1:12" ht="13.5" x14ac:dyDescent="0.25">
      <c r="A2220" s="3">
        <f>RSI!A2220</f>
        <v>45237</v>
      </c>
      <c r="B2220" s="2">
        <f>RSI!B2220</f>
        <v>10.032</v>
      </c>
      <c r="C2220" s="2">
        <f>RSI!I2220</f>
        <v>36.133190397288168</v>
      </c>
      <c r="D2220" s="2">
        <f>MACD!E2220</f>
        <v>2.5013208847349588E-2</v>
      </c>
      <c r="E2220" s="2">
        <f>MACD!F2220</f>
        <v>2.9284829710081181E-3</v>
      </c>
      <c r="F2220" s="2">
        <f>'Moving Avg'!D2220</f>
        <v>10.035259999999999</v>
      </c>
      <c r="G2220" s="2">
        <f>'Moving Avg'!F2220</f>
        <v>10.146179999999999</v>
      </c>
      <c r="H2220" s="2">
        <f>'Moving Avg'!G2220</f>
        <v>10.553652000000005</v>
      </c>
      <c r="I2220" s="2">
        <f>'Moving Avg'!H2220</f>
        <v>10.884273499999983</v>
      </c>
      <c r="J2220" s="17" t="str">
        <f>OBV!F2220</f>
        <v>BULLISH</v>
      </c>
      <c r="K2220" s="17" t="str">
        <f>OBV!G2220</f>
        <v>NEUTRAL</v>
      </c>
      <c r="L2220" s="17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10.032</v>
      </c>
      <c r="C2221" s="2">
        <f>RSI!I2221</f>
        <v>36.133190397288168</v>
      </c>
      <c r="D2221" s="2">
        <f>MACD!E2221</f>
        <v>1.8448951220639387E-2</v>
      </c>
      <c r="E2221" s="2">
        <f>MACD!F2221</f>
        <v>6.0325766209343729E-3</v>
      </c>
      <c r="F2221" s="2">
        <f>'Moving Avg'!D2221</f>
        <v>10.054839999999999</v>
      </c>
      <c r="G2221" s="2">
        <f>'Moving Avg'!F2221</f>
        <v>10.125790000000002</v>
      </c>
      <c r="H2221" s="2">
        <f>'Moving Avg'!G2221</f>
        <v>10.530000000000003</v>
      </c>
      <c r="I2221" s="2">
        <f>'Moving Avg'!H2221</f>
        <v>10.883779499999985</v>
      </c>
      <c r="J2221" s="17" t="str">
        <f>OBV!F2221</f>
        <v>BULLISH</v>
      </c>
      <c r="K2221" s="17" t="str">
        <f>OBV!G2221</f>
        <v>NEUTRAL</v>
      </c>
      <c r="L2221" s="17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10.0238</v>
      </c>
      <c r="C2222" s="2">
        <f>RSI!I2222</f>
        <v>35.70253653111682</v>
      </c>
      <c r="D2222" s="2">
        <f>MACD!E2222</f>
        <v>2.7171553351044153E-2</v>
      </c>
      <c r="E2222" s="2">
        <f>MACD!F2222</f>
        <v>1.0260371966956328E-2</v>
      </c>
      <c r="F2222" s="2">
        <f>'Moving Avg'!D2222</f>
        <v>10.041779999999999</v>
      </c>
      <c r="G2222" s="2">
        <f>'Moving Avg'!F2222</f>
        <v>10.114775000000002</v>
      </c>
      <c r="H2222" s="2">
        <f>'Moving Avg'!G2222</f>
        <v>10.506184000000003</v>
      </c>
      <c r="I2222" s="2">
        <f>'Moving Avg'!H2222</f>
        <v>10.883012499999984</v>
      </c>
      <c r="J2222" s="17" t="str">
        <f>OBV!F2222</f>
        <v>BEARISH</v>
      </c>
      <c r="K2222" s="17" t="str">
        <f>OBV!G2222</f>
        <v>NEUTRAL</v>
      </c>
      <c r="L2222" s="17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9.8280999999999992</v>
      </c>
      <c r="C2223" s="2">
        <f>RSI!I2223</f>
        <v>27.330497640816901</v>
      </c>
      <c r="D2223" s="2">
        <f>MACD!E2223</f>
        <v>3.7605825067448251E-2</v>
      </c>
      <c r="E2223" s="2">
        <f>MACD!F2223</f>
        <v>1.5729462587054713E-2</v>
      </c>
      <c r="F2223" s="2">
        <f>'Moving Avg'!D2223</f>
        <v>9.9895800000000001</v>
      </c>
      <c r="G2223" s="2">
        <f>'Moving Avg'!F2223</f>
        <v>10.095610000000002</v>
      </c>
      <c r="H2223" s="2">
        <f>'Moving Avg'!G2223</f>
        <v>10.477637999999999</v>
      </c>
      <c r="I2223" s="2">
        <f>'Moving Avg'!H2223</f>
        <v>10.881305499999982</v>
      </c>
      <c r="J2223" s="17" t="str">
        <f>OBV!F2223</f>
        <v>BEARISH</v>
      </c>
      <c r="K2223" s="17" t="str">
        <f>OBV!G2223</f>
        <v>WEAK</v>
      </c>
      <c r="L2223" s="17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9.8280999999999992</v>
      </c>
      <c r="C2224" s="2">
        <f>RSI!I2224</f>
        <v>27.330497640816901</v>
      </c>
      <c r="D2224" s="2">
        <f>MACD!E2224</f>
        <v>3.4790444502606377E-2</v>
      </c>
      <c r="E2224" s="2">
        <f>MACD!F2224</f>
        <v>1.9541658970165049E-2</v>
      </c>
      <c r="F2224" s="2">
        <f>'Moving Avg'!D2224</f>
        <v>9.9488000000000003</v>
      </c>
      <c r="G2224" s="2">
        <f>'Moving Avg'!F2224</f>
        <v>10.077260000000003</v>
      </c>
      <c r="H2224" s="2">
        <f>'Moving Avg'!G2224</f>
        <v>10.450885999999999</v>
      </c>
      <c r="I2224" s="2">
        <f>'Moving Avg'!H2224</f>
        <v>10.879598499999984</v>
      </c>
      <c r="J2224" s="17" t="str">
        <f>OBV!F2224</f>
        <v>BEARISH</v>
      </c>
      <c r="K2224" s="17" t="str">
        <f>OBV!G2224</f>
        <v>WEAK</v>
      </c>
      <c r="L2224" s="17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9.8280999999999992</v>
      </c>
      <c r="C2225" s="2">
        <f>RSI!I2225</f>
        <v>27.330497640816901</v>
      </c>
      <c r="D2225" s="2">
        <f>MACD!E2225</f>
        <v>2.9403004521576293E-2</v>
      </c>
      <c r="E2225" s="2">
        <f>MACD!F2225</f>
        <v>2.1513928080447296E-2</v>
      </c>
      <c r="F2225" s="2">
        <f>'Moving Avg'!D2225</f>
        <v>9.9080199999999987</v>
      </c>
      <c r="G2225" s="2">
        <f>'Moving Avg'!F2225</f>
        <v>10.058910000000003</v>
      </c>
      <c r="H2225" s="2">
        <f>'Moving Avg'!G2225</f>
        <v>10.422339999999998</v>
      </c>
      <c r="I2225" s="2">
        <f>'Moving Avg'!H2225</f>
        <v>10.874873499999984</v>
      </c>
      <c r="J2225" s="17" t="str">
        <f>OBV!F2225</f>
        <v>BEARISH</v>
      </c>
      <c r="K2225" s="17" t="str">
        <f>OBV!G2225</f>
        <v>WEAK</v>
      </c>
      <c r="L2225" s="17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9.7873000000000001</v>
      </c>
      <c r="C2226" s="2">
        <f>RSI!I2226</f>
        <v>25.757734867650456</v>
      </c>
      <c r="D2226" s="2">
        <f>MACD!E2226</f>
        <v>2.0943295083201363E-2</v>
      </c>
      <c r="E2226" s="2">
        <f>MACD!F2226</f>
        <v>2.1399801480998112E-2</v>
      </c>
      <c r="F2226" s="2">
        <f>'Moving Avg'!D2226</f>
        <v>9.8590800000000005</v>
      </c>
      <c r="G2226" s="2">
        <f>'Moving Avg'!F2226</f>
        <v>10.038520000000002</v>
      </c>
      <c r="H2226" s="2">
        <f>'Moving Avg'!G2226</f>
        <v>10.382538000000002</v>
      </c>
      <c r="I2226" s="2">
        <f>'Moving Avg'!H2226</f>
        <v>10.867003499999983</v>
      </c>
      <c r="J2226" s="17" t="str">
        <f>OBV!F2226</f>
        <v>BEARISH</v>
      </c>
      <c r="K2226" s="17" t="str">
        <f>OBV!G2226</f>
        <v>WEAK</v>
      </c>
      <c r="L2226" s="17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9.7058</v>
      </c>
      <c r="C2227" s="2">
        <f>RSI!I2227</f>
        <v>22.920345305993578</v>
      </c>
      <c r="D2227" s="2">
        <f>MACD!E2227</f>
        <v>4.5632772929680598E-2</v>
      </c>
      <c r="E2227" s="2">
        <f>MACD!F2227</f>
        <v>2.6246395770734607E-2</v>
      </c>
      <c r="F2227" s="2">
        <f>'Moving Avg'!D2227</f>
        <v>9.7954800000000013</v>
      </c>
      <c r="G2227" s="2">
        <f>'Moving Avg'!F2227</f>
        <v>10.014055000000001</v>
      </c>
      <c r="H2227" s="2">
        <f>'Moving Avg'!G2227</f>
        <v>10.338660000000003</v>
      </c>
      <c r="I2227" s="2">
        <f>'Moving Avg'!H2227</f>
        <v>10.859035499999983</v>
      </c>
      <c r="J2227" s="17" t="str">
        <f>OBV!F2227</f>
        <v>BEARISH</v>
      </c>
      <c r="K2227" s="17" t="str">
        <f>OBV!G2227</f>
        <v>WEAK</v>
      </c>
      <c r="L2227" s="17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9.7791999999999994</v>
      </c>
      <c r="C2228" s="2">
        <f>RSI!I2228</f>
        <v>30.360625551720432</v>
      </c>
      <c r="D2228" s="2">
        <f>MACD!E2228</f>
        <v>6.3387403459774561E-2</v>
      </c>
      <c r="E2228" s="2">
        <f>MACD!F2228</f>
        <v>3.3674597308542602E-2</v>
      </c>
      <c r="F2228" s="2">
        <f>'Moving Avg'!D2228</f>
        <v>9.7857000000000003</v>
      </c>
      <c r="G2228" s="2">
        <f>'Moving Avg'!F2228</f>
        <v>9.9932600000000011</v>
      </c>
      <c r="H2228" s="2">
        <f>'Moving Avg'!G2228</f>
        <v>10.296576</v>
      </c>
      <c r="I2228" s="2">
        <f>'Moving Avg'!H2228</f>
        <v>10.852982499999982</v>
      </c>
      <c r="J2228" s="17" t="str">
        <f>OBV!F2228</f>
        <v>BEARISH</v>
      </c>
      <c r="K2228" s="17" t="str">
        <f>OBV!G2228</f>
        <v>NEUTRAL</v>
      </c>
      <c r="L2228" s="17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9.8851999999999993</v>
      </c>
      <c r="C2229" s="2">
        <f>RSI!I2229</f>
        <v>39.450439925081795</v>
      </c>
      <c r="D2229" s="2">
        <f>MACD!E2229</f>
        <v>6.3470519647630397E-2</v>
      </c>
      <c r="E2229" s="2">
        <f>MACD!F2229</f>
        <v>3.9633781776360164E-2</v>
      </c>
      <c r="F2229" s="2">
        <f>'Moving Avg'!D2229</f>
        <v>9.7971199999999996</v>
      </c>
      <c r="G2229" s="2">
        <f>'Moving Avg'!F2229</f>
        <v>9.9777650000000015</v>
      </c>
      <c r="H2229" s="2">
        <f>'Moving Avg'!G2229</f>
        <v>10.259384000000003</v>
      </c>
      <c r="I2229" s="2">
        <f>'Moving Avg'!H2229</f>
        <v>10.849006999999983</v>
      </c>
      <c r="J2229" s="17" t="str">
        <f>OBV!F2229</f>
        <v>BEARISH</v>
      </c>
      <c r="K2229" s="17" t="str">
        <f>OBV!G2229</f>
        <v>NEUTRAL</v>
      </c>
      <c r="L2229" s="17" t="str">
        <f>OBV!H2229</f>
        <v>BEARISH DIVERGENCE</v>
      </c>
    </row>
    <row r="2230" spans="1:12" ht="13.5" x14ac:dyDescent="0.25">
      <c r="A2230" s="3">
        <f>RSI!A2230</f>
        <v>45251</v>
      </c>
      <c r="B2230" s="2">
        <f>RSI!B2230</f>
        <v>9.9831000000000003</v>
      </c>
      <c r="C2230" s="2">
        <f>RSI!I2230</f>
        <v>46.408066117495864</v>
      </c>
      <c r="D2230" s="2">
        <f>MACD!E2230</f>
        <v>5.7233411023895897E-2</v>
      </c>
      <c r="E2230" s="2">
        <f>MACD!F2230</f>
        <v>4.3153707625867309E-2</v>
      </c>
      <c r="F2230" s="2">
        <f>'Moving Avg'!D2230</f>
        <v>9.8281200000000002</v>
      </c>
      <c r="G2230" s="2">
        <f>'Moving Avg'!F2230</f>
        <v>9.964715</v>
      </c>
      <c r="H2230" s="2">
        <f>'Moving Avg'!G2230</f>
        <v>10.226108</v>
      </c>
      <c r="I2230" s="2">
        <f>'Moving Avg'!H2230</f>
        <v>10.845133999999982</v>
      </c>
      <c r="J2230" s="17" t="str">
        <f>OBV!F2230</f>
        <v>BEARISH</v>
      </c>
      <c r="K2230" s="17" t="str">
        <f>OBV!G2230</f>
        <v>NEUTRAL</v>
      </c>
      <c r="L2230" s="17" t="str">
        <f>OBV!H2230</f>
        <v>BEARISH DIVERGENCE</v>
      </c>
    </row>
    <row r="2231" spans="1:12" ht="13.5" x14ac:dyDescent="0.25">
      <c r="A2231" s="3">
        <f>RSI!A2231</f>
        <v>45252</v>
      </c>
      <c r="B2231" s="2">
        <f>RSI!B2231</f>
        <v>10.1951</v>
      </c>
      <c r="C2231" s="2">
        <f>RSI!I2231</f>
        <v>57.734104464212564</v>
      </c>
      <c r="D2231" s="2">
        <f>MACD!E2231</f>
        <v>3.6548116107592676E-2</v>
      </c>
      <c r="E2231" s="2">
        <f>MACD!F2231</f>
        <v>4.1832589322212385E-2</v>
      </c>
      <c r="F2231" s="2">
        <f>'Moving Avg'!D2231</f>
        <v>9.9096799999999998</v>
      </c>
      <c r="G2231" s="2">
        <f>'Moving Avg'!F2231</f>
        <v>9.9687900000000003</v>
      </c>
      <c r="H2231" s="2">
        <f>'Moving Avg'!G2231</f>
        <v>10.204902000000001</v>
      </c>
      <c r="I2231" s="2">
        <f>'Moving Avg'!H2231</f>
        <v>10.841198999999982</v>
      </c>
      <c r="J2231" s="17" t="str">
        <f>OBV!F2231</f>
        <v>BULLISH</v>
      </c>
      <c r="K2231" s="17" t="str">
        <f>OBV!G2231</f>
        <v>STRONG</v>
      </c>
      <c r="L2231" s="17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10.105399999999999</v>
      </c>
      <c r="C2232" s="2">
        <f>RSI!I2232</f>
        <v>52.66275605830274</v>
      </c>
      <c r="D2232" s="2">
        <f>MACD!E2232</f>
        <v>2.3449402243166162E-2</v>
      </c>
      <c r="E2232" s="2">
        <f>MACD!F2232</f>
        <v>3.8155951906403147E-2</v>
      </c>
      <c r="F2232" s="2">
        <f>'Moving Avg'!D2232</f>
        <v>9.9896000000000011</v>
      </c>
      <c r="G2232" s="2">
        <f>'Moving Avg'!F2232</f>
        <v>9.9643049999999995</v>
      </c>
      <c r="H2232" s="2">
        <f>'Moving Avg'!G2232</f>
        <v>10.181902000000001</v>
      </c>
      <c r="I2232" s="2">
        <f>'Moving Avg'!H2232</f>
        <v>10.837550999999978</v>
      </c>
      <c r="J2232" s="17" t="str">
        <f>OBV!F2232</f>
        <v>BULLISH</v>
      </c>
      <c r="K2232" s="17" t="str">
        <f>OBV!G2232</f>
        <v>STRONG</v>
      </c>
      <c r="L2232" s="17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10.0646</v>
      </c>
      <c r="C2233" s="2">
        <f>RSI!I2233</f>
        <v>50.490298235060884</v>
      </c>
      <c r="D2233" s="2">
        <f>MACD!E2233</f>
        <v>-1.5095737134867449E-2</v>
      </c>
      <c r="E2233" s="2">
        <f>MACD!F2233</f>
        <v>2.7505614098149028E-2</v>
      </c>
      <c r="F2233" s="2">
        <f>'Moving Avg'!D2233</f>
        <v>10.046679999999999</v>
      </c>
      <c r="G2233" s="2">
        <f>'Moving Avg'!F2233</f>
        <v>9.9618550000000017</v>
      </c>
      <c r="H2233" s="2">
        <f>'Moving Avg'!G2233</f>
        <v>10.160532</v>
      </c>
      <c r="I2233" s="2">
        <f>'Moving Avg'!H2233</f>
        <v>10.833698999999978</v>
      </c>
      <c r="J2233" s="17" t="str">
        <f>OBV!F2233</f>
        <v>BULLISH</v>
      </c>
      <c r="K2233" s="17" t="str">
        <f>OBV!G2233</f>
        <v>STRONG</v>
      </c>
      <c r="L2233" s="17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10.105399999999999</v>
      </c>
      <c r="C2234" s="2">
        <f>RSI!I2234</f>
        <v>52.596234829538055</v>
      </c>
      <c r="D2234" s="2">
        <f>MACD!E2234</f>
        <v>-5.0840268133214295E-2</v>
      </c>
      <c r="E2234" s="2">
        <f>MACD!F2234</f>
        <v>1.1836437651876364E-2</v>
      </c>
      <c r="F2234" s="2">
        <f>'Moving Avg'!D2234</f>
        <v>10.090719999999999</v>
      </c>
      <c r="G2234" s="2">
        <f>'Moving Avg'!F2234</f>
        <v>9.9659350000000018</v>
      </c>
      <c r="H2234" s="2">
        <f>'Moving Avg'!G2234</f>
        <v>10.146666</v>
      </c>
      <c r="I2234" s="2">
        <f>'Moving Avg'!H2234</f>
        <v>10.830050999999978</v>
      </c>
      <c r="J2234" s="17" t="str">
        <f>OBV!F2234</f>
        <v>BULLISH</v>
      </c>
      <c r="K2234" s="17" t="str">
        <f>OBV!G2234</f>
        <v>STRONG</v>
      </c>
      <c r="L2234" s="17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10.097200000000001</v>
      </c>
      <c r="C2235" s="2">
        <f>RSI!I2235</f>
        <v>52.116426280907511</v>
      </c>
      <c r="D2235" s="2">
        <f>MACD!E2235</f>
        <v>-8.0818572839804759E-2</v>
      </c>
      <c r="E2235" s="2">
        <f>MACD!F2235</f>
        <v>-6.6945644464598605E-3</v>
      </c>
      <c r="F2235" s="2">
        <f>'Moving Avg'!D2235</f>
        <v>10.11354</v>
      </c>
      <c r="G2235" s="2">
        <f>'Moving Avg'!F2235</f>
        <v>9.9712350000000018</v>
      </c>
      <c r="H2235" s="2">
        <f>'Moving Avg'!G2235</f>
        <v>10.134919999999997</v>
      </c>
      <c r="I2235" s="2">
        <f>'Moving Avg'!H2235</f>
        <v>10.826361999999978</v>
      </c>
      <c r="J2235" s="17" t="str">
        <f>OBV!F2235</f>
        <v>BULLISH</v>
      </c>
      <c r="K2235" s="17" t="str">
        <f>OBV!G2235</f>
        <v>STRONG</v>
      </c>
      <c r="L2235" s="17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10.105399999999999</v>
      </c>
      <c r="C2236" s="2">
        <f>RSI!I2236</f>
        <v>52.582268432349444</v>
      </c>
      <c r="D2236" s="2">
        <f>MACD!E2236</f>
        <v>-0.11333583638098155</v>
      </c>
      <c r="E2236" s="2">
        <f>MACD!F2236</f>
        <v>-2.8022818833364199E-2</v>
      </c>
      <c r="F2236" s="2">
        <f>'Moving Avg'!D2236</f>
        <v>10.095600000000001</v>
      </c>
      <c r="G2236" s="2">
        <f>'Moving Avg'!F2236</f>
        <v>9.9798000000000009</v>
      </c>
      <c r="H2236" s="2">
        <f>'Moving Avg'!G2236</f>
        <v>10.124969999999998</v>
      </c>
      <c r="I2236" s="2">
        <f>'Moving Avg'!H2236</f>
        <v>10.822713999999978</v>
      </c>
      <c r="J2236" s="17" t="str">
        <f>OBV!F2236</f>
        <v>BEARISH</v>
      </c>
      <c r="K2236" s="17" t="str">
        <f>OBV!G2236</f>
        <v>NEUTRAL</v>
      </c>
      <c r="L2236" s="17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9.9911999999999992</v>
      </c>
      <c r="C2237" s="2">
        <f>RSI!I2237</f>
        <v>45.886854251879903</v>
      </c>
      <c r="D2237" s="2">
        <f>MACD!E2237</f>
        <v>-0.14522502193169196</v>
      </c>
      <c r="E2237" s="2">
        <f>MACD!F2237</f>
        <v>-5.146325945302975E-2</v>
      </c>
      <c r="F2237" s="2">
        <f>'Moving Avg'!D2237</f>
        <v>10.072760000000001</v>
      </c>
      <c r="G2237" s="2">
        <f>'Moving Avg'!F2237</f>
        <v>9.9749049999999997</v>
      </c>
      <c r="H2237" s="2">
        <f>'Moving Avg'!G2237</f>
        <v>10.119097999999997</v>
      </c>
      <c r="I2237" s="2">
        <f>'Moving Avg'!H2237</f>
        <v>10.818533499999978</v>
      </c>
      <c r="J2237" s="17" t="str">
        <f>OBV!F2237</f>
        <v>BEARISH</v>
      </c>
      <c r="K2237" s="17" t="str">
        <f>OBV!G2237</f>
        <v>NEUTRAL</v>
      </c>
      <c r="L2237" s="17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10.072800000000001</v>
      </c>
      <c r="C2238" s="2">
        <f>RSI!I2238</f>
        <v>50.715822817204725</v>
      </c>
      <c r="D2238" s="2">
        <f>MACD!E2238</f>
        <v>-0.16655899896507798</v>
      </c>
      <c r="E2238" s="2">
        <f>MACD!F2238</f>
        <v>-7.4482407355439401E-2</v>
      </c>
      <c r="F2238" s="2">
        <f>'Moving Avg'!D2238</f>
        <v>10.074400000000001</v>
      </c>
      <c r="G2238" s="2">
        <f>'Moving Avg'!F2238</f>
        <v>9.9740900000000003</v>
      </c>
      <c r="H2238" s="2">
        <f>'Moving Avg'!G2238</f>
        <v>10.114857999999996</v>
      </c>
      <c r="I2238" s="2">
        <f>'Moving Avg'!H2238</f>
        <v>10.814799499999976</v>
      </c>
      <c r="J2238" s="17" t="str">
        <f>OBV!F2238</f>
        <v>BEARISH</v>
      </c>
      <c r="K2238" s="17" t="str">
        <f>OBV!G2238</f>
        <v>NEUTRAL</v>
      </c>
      <c r="L2238" s="17" t="str">
        <f>OBV!H2238</f>
        <v>BEARISH DIVERGENCE</v>
      </c>
    </row>
    <row r="2239" spans="1:12" ht="13.5" x14ac:dyDescent="0.25">
      <c r="A2239" s="3">
        <f>RSI!A2239</f>
        <v>45264</v>
      </c>
      <c r="B2239" s="2">
        <f>RSI!B2239</f>
        <v>10.072800000000001</v>
      </c>
      <c r="C2239" s="2">
        <f>RSI!I2239</f>
        <v>50.715822817204725</v>
      </c>
      <c r="D2239" s="2">
        <f>MACD!E2239</f>
        <v>-0.1684137217238284</v>
      </c>
      <c r="E2239" s="2">
        <f>MACD!F2239</f>
        <v>-9.3268670229117195E-2</v>
      </c>
      <c r="F2239" s="2">
        <f>'Moving Avg'!D2239</f>
        <v>10.067879999999999</v>
      </c>
      <c r="G2239" s="2">
        <f>'Moving Avg'!F2239</f>
        <v>9.9761299999999995</v>
      </c>
      <c r="H2239" s="2">
        <f>'Moving Avg'!G2239</f>
        <v>10.112411999999997</v>
      </c>
      <c r="I2239" s="2">
        <f>'Moving Avg'!H2239</f>
        <v>10.811181999999976</v>
      </c>
      <c r="J2239" s="17" t="str">
        <f>OBV!F2239</f>
        <v>BULLISH</v>
      </c>
      <c r="K2239" s="17" t="str">
        <f>OBV!G2239</f>
        <v>NEUTRAL</v>
      </c>
      <c r="L2239" s="17" t="str">
        <f>OBV!H2239</f>
        <v>BULLISH DIVERGENCE</v>
      </c>
    </row>
    <row r="2240" spans="1:12" ht="13.5" x14ac:dyDescent="0.25">
      <c r="A2240" s="3">
        <f>RSI!A2240</f>
        <v>45265</v>
      </c>
      <c r="B2240" s="2">
        <f>RSI!B2240</f>
        <v>10.032</v>
      </c>
      <c r="C2240" s="2">
        <f>RSI!I2240</f>
        <v>48.220522182575543</v>
      </c>
      <c r="D2240" s="2">
        <f>MACD!E2240</f>
        <v>-0.15200173845249054</v>
      </c>
      <c r="E2240" s="2">
        <f>MACD!F2240</f>
        <v>-0.10501528387379187</v>
      </c>
      <c r="F2240" s="2">
        <f>'Moving Avg'!D2240</f>
        <v>10.054839999999999</v>
      </c>
      <c r="G2240" s="2">
        <f>'Moving Avg'!F2240</f>
        <v>9.9761300000000013</v>
      </c>
      <c r="H2240" s="2">
        <f>'Moving Avg'!G2240</f>
        <v>10.107355999999996</v>
      </c>
      <c r="I2240" s="2">
        <f>'Moving Avg'!H2240</f>
        <v>10.807360499999977</v>
      </c>
      <c r="J2240" s="17" t="str">
        <f>OBV!F2240</f>
        <v>BEARISH</v>
      </c>
      <c r="K2240" s="17" t="str">
        <f>OBV!G2240</f>
        <v>NEUTRAL</v>
      </c>
      <c r="L2240" s="17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10.032</v>
      </c>
      <c r="C2241" s="2">
        <f>RSI!I2241</f>
        <v>48.220522182575543</v>
      </c>
      <c r="D2241" s="2">
        <f>MACD!E2241</f>
        <v>-0.1053530137988492</v>
      </c>
      <c r="E2241" s="2">
        <f>MACD!F2241</f>
        <v>-0.10508282985880334</v>
      </c>
      <c r="F2241" s="2">
        <f>'Moving Avg'!D2241</f>
        <v>10.04016</v>
      </c>
      <c r="G2241" s="2">
        <f>'Moving Avg'!F2241</f>
        <v>9.9761299999999995</v>
      </c>
      <c r="H2241" s="2">
        <f>'Moving Avg'!G2241</f>
        <v>10.102299999999996</v>
      </c>
      <c r="I2241" s="2">
        <f>'Moving Avg'!H2241</f>
        <v>10.803731999999977</v>
      </c>
      <c r="J2241" s="17" t="str">
        <f>OBV!F2241</f>
        <v>BEARISH</v>
      </c>
      <c r="K2241" s="17" t="str">
        <f>OBV!G2241</f>
        <v>NEUTRAL</v>
      </c>
      <c r="L2241" s="17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9.9504000000000001</v>
      </c>
      <c r="C2242" s="2">
        <f>RSI!I2242</f>
        <v>43.281090754177157</v>
      </c>
      <c r="D2242" s="2">
        <f>MACD!E2242</f>
        <v>-7.3501129653703146E-2</v>
      </c>
      <c r="E2242" s="2">
        <f>MACD!F2242</f>
        <v>-9.8766489817783312E-2</v>
      </c>
      <c r="F2242" s="2">
        <f>'Moving Avg'!D2242</f>
        <v>10.032</v>
      </c>
      <c r="G2242" s="2">
        <f>'Moving Avg'!F2242</f>
        <v>9.9724600000000017</v>
      </c>
      <c r="H2242" s="2">
        <f>'Moving Avg'!G2242</f>
        <v>10.095611999999997</v>
      </c>
      <c r="I2242" s="2">
        <f>'Moving Avg'!H2242</f>
        <v>10.799772999999977</v>
      </c>
      <c r="J2242" s="17" t="str">
        <f>OBV!F2242</f>
        <v>BEARISH</v>
      </c>
      <c r="K2242" s="17" t="str">
        <f>OBV!G2242</f>
        <v>NEUTRAL</v>
      </c>
      <c r="L2242" s="17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9.9341000000000008</v>
      </c>
      <c r="C2243" s="2">
        <f>RSI!I2243</f>
        <v>42.347923899427009</v>
      </c>
      <c r="D2243" s="2">
        <f>MACD!E2243</f>
        <v>-5.1011463959884651E-2</v>
      </c>
      <c r="E2243" s="2">
        <f>MACD!F2243</f>
        <v>-8.9215484646203588E-2</v>
      </c>
      <c r="F2243" s="2">
        <f>'Moving Avg'!D2243</f>
        <v>10.00426</v>
      </c>
      <c r="G2243" s="2">
        <f>'Moving Avg'!F2243</f>
        <v>9.97776</v>
      </c>
      <c r="H2243" s="2">
        <f>'Moving Avg'!G2243</f>
        <v>10.088597999999998</v>
      </c>
      <c r="I2243" s="2">
        <f>'Moving Avg'!H2243</f>
        <v>10.795848499999977</v>
      </c>
      <c r="J2243" s="17" t="str">
        <f>OBV!F2243</f>
        <v>BEARISH</v>
      </c>
      <c r="K2243" s="17" t="str">
        <f>OBV!G2243</f>
        <v>NEUTRAL</v>
      </c>
      <c r="L2243" s="17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9.9341000000000008</v>
      </c>
      <c r="C2244" s="2">
        <f>RSI!I2244</f>
        <v>42.347923899427002</v>
      </c>
      <c r="D2244" s="2">
        <f>MACD!E2244</f>
        <v>-2.5045925721597584E-2</v>
      </c>
      <c r="E2244" s="2">
        <f>MACD!F2244</f>
        <v>-7.6381572861282387E-2</v>
      </c>
      <c r="F2244" s="2">
        <f>'Moving Avg'!D2244</f>
        <v>9.9765200000000007</v>
      </c>
      <c r="G2244" s="2">
        <f>'Moving Avg'!F2244</f>
        <v>9.9830600000000018</v>
      </c>
      <c r="H2244" s="2">
        <f>'Moving Avg'!G2244</f>
        <v>10.081583999999998</v>
      </c>
      <c r="I2244" s="2">
        <f>'Moving Avg'!H2244</f>
        <v>10.792581999999976</v>
      </c>
      <c r="J2244" s="17" t="str">
        <f>OBV!F2244</f>
        <v>BEARISH</v>
      </c>
      <c r="K2244" s="17" t="str">
        <f>OBV!G2244</f>
        <v>NEUTRAL</v>
      </c>
      <c r="L2244" s="17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10.0809</v>
      </c>
      <c r="C2245" s="2">
        <f>RSI!I2245</f>
        <v>52.944773960511846</v>
      </c>
      <c r="D2245" s="2">
        <f>MACD!E2245</f>
        <v>-1.4600607435511392E-2</v>
      </c>
      <c r="E2245" s="2">
        <f>MACD!F2245</f>
        <v>-6.4025379776128183E-2</v>
      </c>
      <c r="F2245" s="2">
        <f>'Moving Avg'!D2245</f>
        <v>9.9863</v>
      </c>
      <c r="G2245" s="2">
        <f>'Moving Avg'!F2245</f>
        <v>9.9957000000000029</v>
      </c>
      <c r="H2245" s="2">
        <f>'Moving Avg'!G2245</f>
        <v>10.077505999999998</v>
      </c>
      <c r="I2245" s="2">
        <f>'Moving Avg'!H2245</f>
        <v>10.790513999999975</v>
      </c>
      <c r="J2245" s="17" t="str">
        <f>OBV!F2245</f>
        <v>BEARISH</v>
      </c>
      <c r="K2245" s="17" t="str">
        <f>OBV!G2245</f>
        <v>NEUTRAL</v>
      </c>
      <c r="L2245" s="17" t="str">
        <f>OBV!H2245</f>
        <v>BEARISH DIVERGENCE</v>
      </c>
    </row>
    <row r="2246" spans="1:12" ht="13.5" x14ac:dyDescent="0.25">
      <c r="A2246" s="3">
        <f>RSI!A2246</f>
        <v>45273</v>
      </c>
      <c r="B2246" s="2">
        <f>RSI!B2246</f>
        <v>10.0809</v>
      </c>
      <c r="C2246" s="2">
        <f>RSI!I2246</f>
        <v>52.944773960511846</v>
      </c>
      <c r="D2246" s="2">
        <f>MACD!E2246</f>
        <v>-4.8032713716512632E-3</v>
      </c>
      <c r="E2246" s="2">
        <f>MACD!F2246</f>
        <v>-5.21809580952328E-2</v>
      </c>
      <c r="F2246" s="2">
        <f>'Moving Avg'!D2246</f>
        <v>9.996080000000001</v>
      </c>
      <c r="G2246" s="2">
        <f>'Moving Avg'!F2246</f>
        <v>10.010380000000001</v>
      </c>
      <c r="H2246" s="2">
        <f>'Moving Avg'!G2246</f>
        <v>10.073427999999998</v>
      </c>
      <c r="I2246" s="2">
        <f>'Moving Avg'!H2246</f>
        <v>10.788677999999974</v>
      </c>
      <c r="J2246" s="17" t="str">
        <f>OBV!F2246</f>
        <v>BULLISH</v>
      </c>
      <c r="K2246" s="17" t="str">
        <f>OBV!G2246</f>
        <v>NEUTRAL</v>
      </c>
      <c r="L2246" s="17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10.1951</v>
      </c>
      <c r="C2247" s="2">
        <f>RSI!I2247</f>
        <v>59.638111564537851</v>
      </c>
      <c r="D2247" s="2">
        <f>MACD!E2247</f>
        <v>-2.2821845437039912E-2</v>
      </c>
      <c r="E2247" s="2">
        <f>MACD!F2247</f>
        <v>-4.6309135563594228E-2</v>
      </c>
      <c r="F2247" s="2">
        <f>'Moving Avg'!D2247</f>
        <v>10.045019999999999</v>
      </c>
      <c r="G2247" s="2">
        <f>'Moving Avg'!F2247</f>
        <v>10.034845000000001</v>
      </c>
      <c r="H2247" s="2">
        <f>'Moving Avg'!G2247</f>
        <v>10.071633999999998</v>
      </c>
      <c r="I2247" s="2">
        <f>'Moving Avg'!H2247</f>
        <v>10.787993499999976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10.0891</v>
      </c>
      <c r="C2248" s="2">
        <f>RSI!I2248</f>
        <v>52.213973256301621</v>
      </c>
      <c r="D2248" s="2">
        <f>MACD!E2248</f>
        <v>-1.8596832577307154E-2</v>
      </c>
      <c r="E2248" s="2">
        <f>MACD!F2248</f>
        <v>-4.0766674966336819E-2</v>
      </c>
      <c r="F2248" s="2">
        <f>'Moving Avg'!D2248</f>
        <v>10.07602</v>
      </c>
      <c r="G2248" s="2">
        <f>'Moving Avg'!F2248</f>
        <v>10.05034</v>
      </c>
      <c r="H2248" s="2">
        <f>'Moving Avg'!G2248</f>
        <v>10.068533999999998</v>
      </c>
      <c r="I2248" s="2">
        <f>'Moving Avg'!H2248</f>
        <v>10.786778999999976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9.8689</v>
      </c>
      <c r="C2249" s="2">
        <f>RSI!I2249</f>
        <v>40.840167270253957</v>
      </c>
      <c r="D2249" s="2">
        <f>MACD!E2249</f>
        <v>1.0506485245045383E-3</v>
      </c>
      <c r="E2249" s="2">
        <f>MACD!F2249</f>
        <v>-3.2403210268168552E-2</v>
      </c>
      <c r="F2249" s="2">
        <f>'Moving Avg'!D2249</f>
        <v>10.06298</v>
      </c>
      <c r="G2249" s="2">
        <f>'Moving Avg'!F2249</f>
        <v>10.049524999999999</v>
      </c>
      <c r="H2249" s="2">
        <f>'Moving Avg'!G2249</f>
        <v>10.061029999999997</v>
      </c>
      <c r="I2249" s="2">
        <f>'Moving Avg'!H2249</f>
        <v>10.785043999999976</v>
      </c>
      <c r="J2249" s="17" t="str">
        <f>OBV!F2249</f>
        <v>BULLISH</v>
      </c>
      <c r="K2249" s="17" t="str">
        <f>OBV!G2249</f>
        <v>NEUTRAL</v>
      </c>
      <c r="L2249" s="17" t="str">
        <f>OBV!H2249</f>
        <v>BULLISH DIVERGENCE</v>
      </c>
    </row>
    <row r="2250" spans="1:12" ht="13.5" x14ac:dyDescent="0.25">
      <c r="A2250" s="3">
        <f>RSI!A2250</f>
        <v>45279</v>
      </c>
      <c r="B2250" s="2">
        <f>RSI!B2250</f>
        <v>9.9504000000000001</v>
      </c>
      <c r="C2250" s="2">
        <f>RSI!I2250</f>
        <v>45.566359998431679</v>
      </c>
      <c r="D2250" s="2">
        <f>MACD!E2250</f>
        <v>6.4416875811996732E-3</v>
      </c>
      <c r="E2250" s="2">
        <f>MACD!F2250</f>
        <v>-2.4634230698294908E-2</v>
      </c>
      <c r="F2250" s="2">
        <f>'Moving Avg'!D2250</f>
        <v>10.03688</v>
      </c>
      <c r="G2250" s="2">
        <f>'Moving Avg'!F2250</f>
        <v>10.047889999999999</v>
      </c>
      <c r="H2250" s="2">
        <f>'Moving Avg'!G2250</f>
        <v>10.051241999999997</v>
      </c>
      <c r="I2250" s="2">
        <f>'Moving Avg'!H2250</f>
        <v>10.782594499999975</v>
      </c>
      <c r="J2250" s="17" t="str">
        <f>OBV!F2250</f>
        <v>BEARISH</v>
      </c>
      <c r="K2250" s="17" t="str">
        <f>OBV!G2250</f>
        <v>NEUTRAL</v>
      </c>
      <c r="L2250" s="17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10.097200000000001</v>
      </c>
      <c r="C2251" s="2">
        <f>RSI!I2251</f>
        <v>52.869937412993679</v>
      </c>
      <c r="D2251" s="2">
        <f>MACD!E2251</f>
        <v>6.4786704064800915E-4</v>
      </c>
      <c r="E2251" s="2">
        <f>MACD!F2251</f>
        <v>-1.9577811150506327E-2</v>
      </c>
      <c r="F2251" s="2">
        <f>'Moving Avg'!D2251</f>
        <v>10.040139999999999</v>
      </c>
      <c r="G2251" s="2">
        <f>'Moving Avg'!F2251</f>
        <v>10.042994999999999</v>
      </c>
      <c r="H2251" s="2">
        <f>'Moving Avg'!G2251</f>
        <v>10.044389999999998</v>
      </c>
      <c r="I2251" s="2">
        <f>'Moving Avg'!H2251</f>
        <v>10.779562999999975</v>
      </c>
      <c r="J2251" s="17" t="str">
        <f>OBV!F2251</f>
        <v>BEARISH</v>
      </c>
      <c r="K2251" s="17" t="str">
        <f>OBV!G2251</f>
        <v>NEUTRAL</v>
      </c>
      <c r="L2251" s="17" t="str">
        <f>OBV!H2251</f>
        <v>BEARISH DIVERGENCE</v>
      </c>
    </row>
    <row r="2252" spans="1:12" ht="13.5" x14ac:dyDescent="0.25">
      <c r="A2252" s="3">
        <f>RSI!A2252</f>
        <v>45281</v>
      </c>
      <c r="B2252" s="2">
        <f>RSI!B2252</f>
        <v>9.8689</v>
      </c>
      <c r="C2252" s="2">
        <f>RSI!I2252</f>
        <v>43.169162592143515</v>
      </c>
      <c r="D2252" s="2">
        <f>MACD!E2252</f>
        <v>-2.8458913261175667E-4</v>
      </c>
      <c r="E2252" s="2">
        <f>MACD!F2252</f>
        <v>-1.5719166746927412E-2</v>
      </c>
      <c r="F2252" s="2">
        <f>'Moving Avg'!D2252</f>
        <v>9.9748999999999999</v>
      </c>
      <c r="G2252" s="2">
        <f>'Moving Avg'!F2252</f>
        <v>10.031169999999998</v>
      </c>
      <c r="H2252" s="2">
        <f>'Moving Avg'!G2252</f>
        <v>10.036885999999997</v>
      </c>
      <c r="I2252" s="2">
        <f>'Moving Avg'!H2252</f>
        <v>10.775583499999975</v>
      </c>
      <c r="J2252" s="17" t="str">
        <f>OBV!F2252</f>
        <v>BEARISH</v>
      </c>
      <c r="K2252" s="17" t="str">
        <f>OBV!G2252</f>
        <v>WEAK</v>
      </c>
      <c r="L2252" s="17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9.8689</v>
      </c>
      <c r="C2253" s="2">
        <f>RSI!I2253</f>
        <v>43.169162592143515</v>
      </c>
      <c r="D2253" s="2">
        <f>MACD!E2253</f>
        <v>-2.5908201614317505E-3</v>
      </c>
      <c r="E2253" s="2">
        <f>MACD!F2253</f>
        <v>-1.3093497429828281E-2</v>
      </c>
      <c r="F2253" s="2">
        <f>'Moving Avg'!D2253</f>
        <v>9.9308599999999991</v>
      </c>
      <c r="G2253" s="2">
        <f>'Moving Avg'!F2253</f>
        <v>10.021384999999999</v>
      </c>
      <c r="H2253" s="2">
        <f>'Moving Avg'!G2253</f>
        <v>10.030035999999999</v>
      </c>
      <c r="I2253" s="2">
        <f>'Moving Avg'!H2253</f>
        <v>10.771603999999975</v>
      </c>
      <c r="J2253" s="17" t="str">
        <f>OBV!F2253</f>
        <v>BEARISH</v>
      </c>
      <c r="K2253" s="17" t="str">
        <f>OBV!G2253</f>
        <v>NEUTRAL</v>
      </c>
      <c r="L2253" s="17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9.7873000000000001</v>
      </c>
      <c r="C2254" s="2">
        <f>RSI!I2254</f>
        <v>40.117835698865136</v>
      </c>
      <c r="D2254" s="2">
        <f>MACD!E2254</f>
        <v>2.419293079936935E-3</v>
      </c>
      <c r="E2254" s="2">
        <f>MACD!F2254</f>
        <v>-9.9909393278752399E-3</v>
      </c>
      <c r="F2254" s="2">
        <f>'Moving Avg'!D2254</f>
        <v>9.9145400000000006</v>
      </c>
      <c r="G2254" s="2">
        <f>'Moving Avg'!F2254</f>
        <v>10.005479999999999</v>
      </c>
      <c r="H2254" s="2">
        <f>'Moving Avg'!G2254</f>
        <v>10.021879999999999</v>
      </c>
      <c r="I2254" s="2">
        <f>'Moving Avg'!H2254</f>
        <v>10.767255499999974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9.7873000000000001</v>
      </c>
      <c r="C2255" s="2">
        <f>RSI!I2255</f>
        <v>40.117835698865136</v>
      </c>
      <c r="D2255" s="2">
        <f>MACD!E2255</f>
        <v>3.0574575043061714E-2</v>
      </c>
      <c r="E2255" s="2">
        <f>MACD!F2255</f>
        <v>-1.8778364536878494E-3</v>
      </c>
      <c r="F2255" s="2">
        <f>'Moving Avg'!D2255</f>
        <v>9.8819200000000009</v>
      </c>
      <c r="G2255" s="2">
        <f>'Moving Avg'!F2255</f>
        <v>9.989984999999999</v>
      </c>
      <c r="H2255" s="2">
        <f>'Moving Avg'!G2255</f>
        <v>10.013723999999998</v>
      </c>
      <c r="I2255" s="2">
        <f>'Moving Avg'!H2255</f>
        <v>10.763177499999975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9.8280999999999992</v>
      </c>
      <c r="C2256" s="2">
        <f>RSI!I2256</f>
        <v>42.475632300124161</v>
      </c>
      <c r="D2256" s="2">
        <f>MACD!E2256</f>
        <v>5.2608775156128829E-2</v>
      </c>
      <c r="E2256" s="2">
        <f>MACD!F2256</f>
        <v>9.0194858682754869E-3</v>
      </c>
      <c r="F2256" s="2">
        <f>'Moving Avg'!D2256</f>
        <v>9.8281000000000009</v>
      </c>
      <c r="G2256" s="2">
        <f>'Moving Avg'!F2256</f>
        <v>9.9761199999999999</v>
      </c>
      <c r="H2256" s="2">
        <f>'Moving Avg'!G2256</f>
        <v>10.006383999999999</v>
      </c>
      <c r="I2256" s="2">
        <f>'Moving Avg'!H2256</f>
        <v>10.759496999999977</v>
      </c>
      <c r="J2256" s="17" t="str">
        <f>OBV!F2256</f>
        <v>BEARISH</v>
      </c>
      <c r="K2256" s="17" t="str">
        <f>OBV!G2256</f>
        <v>NEUTRAL</v>
      </c>
      <c r="L2256" s="17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10.072800000000001</v>
      </c>
      <c r="C2257" s="2">
        <f>RSI!I2257</f>
        <v>54.138719336139452</v>
      </c>
      <c r="D2257" s="2">
        <f>MACD!E2257</f>
        <v>7.1596723675984464E-2</v>
      </c>
      <c r="E2257" s="2">
        <f>MACD!F2257</f>
        <v>2.1534933429817285E-2</v>
      </c>
      <c r="F2257" s="2">
        <f>'Moving Avg'!D2257</f>
        <v>9.8688800000000008</v>
      </c>
      <c r="G2257" s="2">
        <f>'Moving Avg'!F2257</f>
        <v>9.9801999999999982</v>
      </c>
      <c r="H2257" s="2">
        <f>'Moving Avg'!G2257</f>
        <v>10.003937999999998</v>
      </c>
      <c r="I2257" s="2">
        <f>'Moving Avg'!H2257</f>
        <v>10.757078999999974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10.154299999999999</v>
      </c>
      <c r="C2258" s="2">
        <f>RSI!I2258</f>
        <v>57.247776402432002</v>
      </c>
      <c r="D2258" s="2">
        <f>MACD!E2258</f>
        <v>6.4706407289248702E-2</v>
      </c>
      <c r="E2258" s="2">
        <f>MACD!F2258</f>
        <v>3.016922820170357E-2</v>
      </c>
      <c r="F2258" s="2">
        <f>'Moving Avg'!D2258</f>
        <v>9.9259599999999999</v>
      </c>
      <c r="G2258" s="2">
        <f>'Moving Avg'!F2258</f>
        <v>9.9842750000000002</v>
      </c>
      <c r="H2258" s="2">
        <f>'Moving Avg'!G2258</f>
        <v>10.003121999999999</v>
      </c>
      <c r="I2258" s="2">
        <f>'Moving Avg'!H2258</f>
        <v>10.755029499999976</v>
      </c>
      <c r="J2258" s="17" t="str">
        <f>OBV!F2258</f>
        <v>BULLISH</v>
      </c>
      <c r="K2258" s="17" t="str">
        <f>OBV!G2258</f>
        <v>STRONG</v>
      </c>
      <c r="L2258" s="17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10.072800000000001</v>
      </c>
      <c r="C2259" s="2">
        <f>RSI!I2259</f>
        <v>53.352636303909634</v>
      </c>
      <c r="D2259" s="2">
        <f>MACD!E2259</f>
        <v>2.9987710321986327E-2</v>
      </c>
      <c r="E2259" s="2">
        <f>MACD!F2259</f>
        <v>3.0132924625760123E-2</v>
      </c>
      <c r="F2259" s="2">
        <f>'Moving Avg'!D2259</f>
        <v>9.98306</v>
      </c>
      <c r="G2259" s="2">
        <f>'Moving Avg'!F2259</f>
        <v>9.9842750000000002</v>
      </c>
      <c r="H2259" s="2">
        <f>'Moving Avg'!G2259</f>
        <v>10.000675999999999</v>
      </c>
      <c r="I2259" s="2">
        <f>'Moving Avg'!H2259</f>
        <v>10.752572499999975</v>
      </c>
      <c r="J2259" s="17" t="str">
        <f>OBV!F2259</f>
        <v>BULLISH</v>
      </c>
      <c r="K2259" s="17" t="str">
        <f>OBV!G2259</f>
        <v>STRONG</v>
      </c>
      <c r="L2259" s="17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9.8689</v>
      </c>
      <c r="C2260" s="2">
        <f>RSI!I2260</f>
        <v>45.087260428807078</v>
      </c>
      <c r="D2260" s="2">
        <f>MACD!E2260</f>
        <v>2.7763230244252313E-2</v>
      </c>
      <c r="E2260" s="2">
        <f>MACD!F2260</f>
        <v>2.9658985749458563E-2</v>
      </c>
      <c r="F2260" s="2">
        <f>'Moving Avg'!D2260</f>
        <v>9.9993799999999986</v>
      </c>
      <c r="G2260" s="2">
        <f>'Moving Avg'!F2260</f>
        <v>9.9761199999999981</v>
      </c>
      <c r="H2260" s="2">
        <f>'Moving Avg'!G2260</f>
        <v>9.9931719999999977</v>
      </c>
      <c r="I2260" s="2">
        <f>'Moving Avg'!H2260</f>
        <v>10.749134999999974</v>
      </c>
      <c r="J2260" s="17" t="str">
        <f>OBV!F2260</f>
        <v>BULLISH</v>
      </c>
      <c r="K2260" s="17" t="str">
        <f>OBV!G2260</f>
        <v>NEUTRAL</v>
      </c>
      <c r="L2260" s="17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9.8361999999999998</v>
      </c>
      <c r="C2261" s="2">
        <f>RSI!I2261</f>
        <v>43.912339842428395</v>
      </c>
      <c r="D2261" s="2">
        <f>MACD!E2261</f>
        <v>5.1639626419881068E-2</v>
      </c>
      <c r="E2261" s="2">
        <f>MACD!F2261</f>
        <v>3.4055113883543063E-2</v>
      </c>
      <c r="F2261" s="2">
        <f>'Moving Avg'!D2261</f>
        <v>10.001000000000001</v>
      </c>
      <c r="G2261" s="2">
        <f>'Moving Avg'!F2261</f>
        <v>9.9663299999999992</v>
      </c>
      <c r="H2261" s="2">
        <f>'Moving Avg'!G2261</f>
        <v>9.9876240000000003</v>
      </c>
      <c r="I2261" s="2">
        <f>'Moving Avg'!H2261</f>
        <v>10.745533999999973</v>
      </c>
      <c r="J2261" s="17" t="str">
        <f>OBV!F2261</f>
        <v>BULLISH</v>
      </c>
      <c r="K2261" s="17" t="str">
        <f>OBV!G2261</f>
        <v>NEUTRAL</v>
      </c>
      <c r="L2261" s="17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9.7873000000000001</v>
      </c>
      <c r="C2262" s="2">
        <f>RSI!I2262</f>
        <v>42.143724571890353</v>
      </c>
      <c r="D2262" s="2">
        <f>MACD!E2262</f>
        <v>4.1231223122498051E-2</v>
      </c>
      <c r="E2262" s="2">
        <f>MACD!F2262</f>
        <v>3.5490335731334061E-2</v>
      </c>
      <c r="F2262" s="2">
        <f>'Moving Avg'!D2262</f>
        <v>9.9439000000000011</v>
      </c>
      <c r="G2262" s="2">
        <f>'Moving Avg'!F2262</f>
        <v>9.9581749999999989</v>
      </c>
      <c r="H2262" s="2">
        <f>'Moving Avg'!G2262</f>
        <v>9.9794680000000007</v>
      </c>
      <c r="I2262" s="2">
        <f>'Moving Avg'!H2262</f>
        <v>10.742229999999973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9.7873000000000001</v>
      </c>
      <c r="C2263" s="2">
        <f>RSI!I2263</f>
        <v>42.143724571890353</v>
      </c>
      <c r="D2263" s="2">
        <f>MACD!E2263</f>
        <v>3.3536534235688364E-2</v>
      </c>
      <c r="E2263" s="2">
        <f>MACD!F2263</f>
        <v>3.5099575432204926E-2</v>
      </c>
      <c r="F2263" s="2">
        <f>'Moving Avg'!D2263</f>
        <v>9.8705000000000016</v>
      </c>
      <c r="G2263" s="2">
        <f>'Moving Avg'!F2263</f>
        <v>9.9508349999999979</v>
      </c>
      <c r="H2263" s="2">
        <f>'Moving Avg'!G2263</f>
        <v>9.9729419999999998</v>
      </c>
      <c r="I2263" s="2">
        <f>'Moving Avg'!H2263</f>
        <v>10.739699999999972</v>
      </c>
      <c r="J2263" s="17" t="str">
        <f>OBV!F2263</f>
        <v>BEARISH</v>
      </c>
      <c r="K2263" s="17" t="str">
        <f>OBV!G2263</f>
        <v>WEAK</v>
      </c>
      <c r="L2263" s="17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9.7058</v>
      </c>
      <c r="C2264" s="2">
        <f>RSI!I2264</f>
        <v>39.099763861500776</v>
      </c>
      <c r="D2264" s="2">
        <f>MACD!E2264</f>
        <v>2.1538854518263761E-2</v>
      </c>
      <c r="E2264" s="2">
        <f>MACD!F2264</f>
        <v>3.238743124941669E-2</v>
      </c>
      <c r="F2264" s="2">
        <f>'Moving Avg'!D2264</f>
        <v>9.7971000000000004</v>
      </c>
      <c r="G2264" s="2">
        <f>'Moving Avg'!F2264</f>
        <v>9.9394199999999984</v>
      </c>
      <c r="H2264" s="2">
        <f>'Moving Avg'!G2264</f>
        <v>9.9665819999999989</v>
      </c>
      <c r="I2264" s="2">
        <f>'Moving Avg'!H2264</f>
        <v>10.736568999999974</v>
      </c>
      <c r="J2264" s="17" t="str">
        <f>OBV!F2264</f>
        <v>BEARISH</v>
      </c>
      <c r="K2264" s="17" t="str">
        <f>OBV!G2264</f>
        <v>WEAK</v>
      </c>
      <c r="L2264" s="17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9.6242000000000001</v>
      </c>
      <c r="C2265" s="2">
        <f>RSI!I2265</f>
        <v>36.27470651351004</v>
      </c>
      <c r="D2265" s="2">
        <f>MACD!E2265</f>
        <v>1.886672534343603E-2</v>
      </c>
      <c r="E2265" s="2">
        <f>MACD!F2265</f>
        <v>2.9683290068220559E-2</v>
      </c>
      <c r="F2265" s="2">
        <f>'Moving Avg'!D2265</f>
        <v>9.7481600000000022</v>
      </c>
      <c r="G2265" s="2">
        <f>'Moving Avg'!F2265</f>
        <v>9.9165849999999995</v>
      </c>
      <c r="H2265" s="2">
        <f>'Moving Avg'!G2265</f>
        <v>9.9592419999999997</v>
      </c>
      <c r="I2265" s="2">
        <f>'Moving Avg'!H2265</f>
        <v>10.732875499999976</v>
      </c>
      <c r="J2265" s="17" t="str">
        <f>OBV!F2265</f>
        <v>BEARISH</v>
      </c>
      <c r="K2265" s="17" t="str">
        <f>OBV!G2265</f>
        <v>WEAK</v>
      </c>
      <c r="L2265" s="17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9.5017999999999994</v>
      </c>
      <c r="C2266" s="2">
        <f>RSI!I2266</f>
        <v>32.483387028806305</v>
      </c>
      <c r="D2266" s="2">
        <f>MACD!E2266</f>
        <v>3.3760450629898742E-2</v>
      </c>
      <c r="E2266" s="2">
        <f>MACD!F2266</f>
        <v>3.0498722180556197E-2</v>
      </c>
      <c r="F2266" s="2">
        <f>'Moving Avg'!D2266</f>
        <v>9.681280000000001</v>
      </c>
      <c r="G2266" s="2">
        <f>'Moving Avg'!F2266</f>
        <v>9.8876299999999979</v>
      </c>
      <c r="H2266" s="2">
        <f>'Moving Avg'!G2266</f>
        <v>9.9505959999999991</v>
      </c>
      <c r="I2266" s="2">
        <f>'Moving Avg'!H2266</f>
        <v>10.728569999999975</v>
      </c>
      <c r="J2266" s="17" t="str">
        <f>OBV!F2266</f>
        <v>BEARISH</v>
      </c>
      <c r="K2266" s="17" t="str">
        <f>OBV!G2266</f>
        <v>WEAK</v>
      </c>
      <c r="L2266" s="17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9.4611000000000001</v>
      </c>
      <c r="C2267" s="2">
        <f>RSI!I2267</f>
        <v>31.311494079261152</v>
      </c>
      <c r="D2267" s="2">
        <f>MACD!E2267</f>
        <v>8.9424076416959153E-2</v>
      </c>
      <c r="E2267" s="2">
        <f>MACD!F2267</f>
        <v>4.2283793027836789E-2</v>
      </c>
      <c r="F2267" s="2">
        <f>'Moving Avg'!D2267</f>
        <v>9.6160400000000017</v>
      </c>
      <c r="G2267" s="2">
        <f>'Moving Avg'!F2267</f>
        <v>9.8509299999999982</v>
      </c>
      <c r="H2267" s="2">
        <f>'Moving Avg'!G2267</f>
        <v>9.9380360000000003</v>
      </c>
      <c r="I2267" s="2">
        <f>'Moving Avg'!H2267</f>
        <v>10.724215499999973</v>
      </c>
      <c r="J2267" s="17" t="str">
        <f>OBV!F2267</f>
        <v>BEARISH</v>
      </c>
      <c r="K2267" s="17" t="str">
        <f>OBV!G2267</f>
        <v>WEAK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9.2571999999999992</v>
      </c>
      <c r="C2268" s="2">
        <f>RSI!I2268</f>
        <v>26.209962942975039</v>
      </c>
      <c r="D2268" s="2">
        <f>MACD!E2268</f>
        <v>0.16662920686075999</v>
      </c>
      <c r="E2268" s="2">
        <f>MACD!F2268</f>
        <v>6.7152875794421432E-2</v>
      </c>
      <c r="F2268" s="2">
        <f>'Moving Avg'!D2268</f>
        <v>9.510019999999999</v>
      </c>
      <c r="G2268" s="2">
        <f>'Moving Avg'!F2268</f>
        <v>9.809334999999999</v>
      </c>
      <c r="H2268" s="2">
        <f>'Moving Avg'!G2268</f>
        <v>9.9213979999999999</v>
      </c>
      <c r="I2268" s="2">
        <f>'Moving Avg'!H2268</f>
        <v>10.718763999999974</v>
      </c>
      <c r="J2268" s="17" t="str">
        <f>OBV!F2268</f>
        <v>BEARISH</v>
      </c>
      <c r="K2268" s="17" t="str">
        <f>OBV!G2268</f>
        <v>WEAK</v>
      </c>
      <c r="L2268" s="17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9.1430000000000007</v>
      </c>
      <c r="C2269" s="2">
        <f>RSI!I2269</f>
        <v>23.864725814814904</v>
      </c>
      <c r="D2269" s="2">
        <f>MACD!E2269</f>
        <v>0.23136280812743237</v>
      </c>
      <c r="E2269" s="2">
        <f>MACD!F2269</f>
        <v>9.9994862261023637E-2</v>
      </c>
      <c r="F2269" s="2">
        <f>'Moving Avg'!D2269</f>
        <v>9.3974599999999988</v>
      </c>
      <c r="G2269" s="2">
        <f>'Moving Avg'!F2269</f>
        <v>9.7730399999999999</v>
      </c>
      <c r="H2269" s="2">
        <f>'Moving Avg'!G2269</f>
        <v>9.9036179999999998</v>
      </c>
      <c r="I2269" s="2">
        <f>'Moving Avg'!H2269</f>
        <v>10.712818999999975</v>
      </c>
      <c r="J2269" s="17" t="str">
        <f>OBV!F2269</f>
        <v>BEARISH</v>
      </c>
      <c r="K2269" s="17" t="str">
        <f>OBV!G2269</f>
        <v>WEAK</v>
      </c>
      <c r="L2269" s="17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9.0533000000000001</v>
      </c>
      <c r="C2270" s="2">
        <f>RSI!I2270</f>
        <v>22.185530569065563</v>
      </c>
      <c r="D2270" s="2">
        <f>MACD!E2270</f>
        <v>0.26531462897023772</v>
      </c>
      <c r="E2270" s="2">
        <f>MACD!F2270</f>
        <v>0.13305881560286648</v>
      </c>
      <c r="F2270" s="2">
        <f>'Moving Avg'!D2270</f>
        <v>9.2832799999999995</v>
      </c>
      <c r="G2270" s="2">
        <f>'Moving Avg'!F2270</f>
        <v>9.7281849999999999</v>
      </c>
      <c r="H2270" s="2">
        <f>'Moving Avg'!G2270</f>
        <v>9.8840439999999994</v>
      </c>
      <c r="I2270" s="2">
        <f>'Moving Avg'!H2270</f>
        <v>10.706812499999973</v>
      </c>
      <c r="J2270" s="17" t="str">
        <f>OBV!F2270</f>
        <v>BEARISH</v>
      </c>
      <c r="K2270" s="17" t="str">
        <f>OBV!G2270</f>
        <v>WEAK</v>
      </c>
      <c r="L2270" s="17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9.2164000000000001</v>
      </c>
      <c r="C2271" s="2">
        <f>RSI!I2271</f>
        <v>31.608600976315984</v>
      </c>
      <c r="D2271" s="2">
        <f>MACD!E2271</f>
        <v>0.28107386605254803</v>
      </c>
      <c r="E2271" s="2">
        <f>MACD!F2271</f>
        <v>0.1626618256928028</v>
      </c>
      <c r="F2271" s="2">
        <f>'Moving Avg'!D2271</f>
        <v>9.2262000000000004</v>
      </c>
      <c r="G2271" s="2">
        <f>'Moving Avg'!F2271</f>
        <v>9.6841450000000009</v>
      </c>
      <c r="H2271" s="2">
        <f>'Moving Avg'!G2271</f>
        <v>9.8677320000000002</v>
      </c>
      <c r="I2271" s="2">
        <f>'Moving Avg'!H2271</f>
        <v>10.701814999999975</v>
      </c>
      <c r="J2271" s="17" t="str">
        <f>OBV!F2271</f>
        <v>BEARISH</v>
      </c>
      <c r="K2271" s="17" t="str">
        <f>OBV!G2271</f>
        <v>WEAK</v>
      </c>
      <c r="L2271" s="17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9.1348000000000003</v>
      </c>
      <c r="C2272" s="2">
        <f>RSI!I2272</f>
        <v>29.672587501244578</v>
      </c>
      <c r="D2272" s="2">
        <f>MACD!E2272</f>
        <v>0.29580234107655023</v>
      </c>
      <c r="E2272" s="2">
        <f>MACD!F2272</f>
        <v>0.18928992876955228</v>
      </c>
      <c r="F2272" s="2">
        <f>'Moving Avg'!D2272</f>
        <v>9.1609400000000001</v>
      </c>
      <c r="G2272" s="2">
        <f>'Moving Avg'!F2272</f>
        <v>9.6474399999999996</v>
      </c>
      <c r="H2272" s="2">
        <f>'Moving Avg'!G2272</f>
        <v>9.8499519999999983</v>
      </c>
      <c r="I2272" s="2">
        <f>'Moving Avg'!H2272</f>
        <v>10.696641499999973</v>
      </c>
      <c r="J2272" s="17" t="str">
        <f>OBV!F2272</f>
        <v>BEARISH</v>
      </c>
      <c r="K2272" s="17" t="str">
        <f>OBV!G2272</f>
        <v>WEAK</v>
      </c>
      <c r="L2272" s="17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9.3632000000000009</v>
      </c>
      <c r="C2273" s="2">
        <f>RSI!I2273</f>
        <v>40.633254157851603</v>
      </c>
      <c r="D2273" s="2">
        <f>MACD!E2273</f>
        <v>0.29448815665288741</v>
      </c>
      <c r="E2273" s="2">
        <f>MACD!F2273</f>
        <v>0.21032957434621932</v>
      </c>
      <c r="F2273" s="2">
        <f>'Moving Avg'!D2273</f>
        <v>9.1821400000000004</v>
      </c>
      <c r="G2273" s="2">
        <f>'Moving Avg'!F2273</f>
        <v>9.6221550000000029</v>
      </c>
      <c r="H2273" s="2">
        <f>'Moving Avg'!G2273</f>
        <v>9.8406539999999989</v>
      </c>
      <c r="I2273" s="2">
        <f>'Moving Avg'!H2273</f>
        <v>10.692377999999971</v>
      </c>
      <c r="J2273" s="17" t="str">
        <f>OBV!F2273</f>
        <v>BULLISH</v>
      </c>
      <c r="K2273" s="17" t="str">
        <f>OBV!G2273</f>
        <v>NEUTRAL</v>
      </c>
      <c r="L2273" s="17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9.2979000000000003</v>
      </c>
      <c r="C2274" s="2">
        <f>RSI!I2274</f>
        <v>38.77270889289283</v>
      </c>
      <c r="D2274" s="2">
        <f>MACD!E2274</f>
        <v>0.28723415852434364</v>
      </c>
      <c r="E2274" s="2">
        <f>MACD!F2274</f>
        <v>0.22571049118184419</v>
      </c>
      <c r="F2274" s="2">
        <f>'Moving Avg'!D2274</f>
        <v>9.21312</v>
      </c>
      <c r="G2274" s="2">
        <f>'Moving Avg'!F2274</f>
        <v>9.597685000000002</v>
      </c>
      <c r="H2274" s="2">
        <f>'Moving Avg'!G2274</f>
        <v>9.8300500000000017</v>
      </c>
      <c r="I2274" s="2">
        <f>'Moving Avg'!H2274</f>
        <v>10.687787999999971</v>
      </c>
      <c r="J2274" s="17" t="str">
        <f>OBV!F2274</f>
        <v>BULLISH</v>
      </c>
      <c r="K2274" s="17" t="str">
        <f>OBV!G2274</f>
        <v>NEUTRAL</v>
      </c>
      <c r="L2274" s="17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9.2979000000000003</v>
      </c>
      <c r="C2275" s="2">
        <f>RSI!I2275</f>
        <v>38.772708892892837</v>
      </c>
      <c r="D2275" s="2">
        <f>MACD!E2275</f>
        <v>0.27037208980797089</v>
      </c>
      <c r="E2275" s="2">
        <f>MACD!F2275</f>
        <v>0.23464281090706954</v>
      </c>
      <c r="F2275" s="2">
        <f>'Moving Avg'!D2275</f>
        <v>9.2620399999999989</v>
      </c>
      <c r="G2275" s="2">
        <f>'Moving Avg'!F2275</f>
        <v>9.5732150000000011</v>
      </c>
      <c r="H2275" s="2">
        <f>'Moving Avg'!G2275</f>
        <v>9.819446000000001</v>
      </c>
      <c r="I2275" s="2">
        <f>'Moving Avg'!H2275</f>
        <v>10.683778499999971</v>
      </c>
      <c r="J2275" s="17" t="str">
        <f>OBV!F2275</f>
        <v>BULLISH</v>
      </c>
      <c r="K2275" s="17" t="str">
        <f>OBV!G2275</f>
        <v>NEUTRAL</v>
      </c>
      <c r="L2275" s="17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9.2979000000000003</v>
      </c>
      <c r="C2276" s="2">
        <f>RSI!I2276</f>
        <v>38.77270889289283</v>
      </c>
      <c r="D2276" s="2">
        <f>MACD!E2276</f>
        <v>0.2389676531805236</v>
      </c>
      <c r="E2276" s="2">
        <f>MACD!F2276</f>
        <v>0.23550777936176037</v>
      </c>
      <c r="F2276" s="2">
        <f>'Moving Avg'!D2276</f>
        <v>9.27834</v>
      </c>
      <c r="G2276" s="2">
        <f>'Moving Avg'!F2276</f>
        <v>9.5467049999999993</v>
      </c>
      <c r="H2276" s="2">
        <f>'Moving Avg'!G2276</f>
        <v>9.8096580000000024</v>
      </c>
      <c r="I2276" s="2">
        <f>'Moving Avg'!H2276</f>
        <v>10.680078499999972</v>
      </c>
      <c r="J2276" s="17" t="str">
        <f>OBV!F2276</f>
        <v>BULLISH</v>
      </c>
      <c r="K2276" s="17" t="str">
        <f>OBV!G2276</f>
        <v>NEUTRAL</v>
      </c>
      <c r="L2276" s="17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9.2979000000000003</v>
      </c>
      <c r="C2277" s="2">
        <f>RSI!I2277</f>
        <v>38.77270889289283</v>
      </c>
      <c r="D2277" s="2">
        <f>MACD!E2277</f>
        <v>0.2077018677524034</v>
      </c>
      <c r="E2277" s="2">
        <f>MACD!F2277</f>
        <v>0.22994659703988898</v>
      </c>
      <c r="F2277" s="2">
        <f>'Moving Avg'!D2277</f>
        <v>9.3109599999999997</v>
      </c>
      <c r="G2277" s="2">
        <f>'Moving Avg'!F2277</f>
        <v>9.5079600000000006</v>
      </c>
      <c r="H2277" s="2">
        <f>'Moving Avg'!G2277</f>
        <v>9.8015000000000008</v>
      </c>
      <c r="I2277" s="2">
        <f>'Moving Avg'!H2277</f>
        <v>10.676262499999972</v>
      </c>
      <c r="J2277" s="17" t="str">
        <f>OBV!F2277</f>
        <v>BEARISH</v>
      </c>
      <c r="K2277" s="17" t="str">
        <f>OBV!G2277</f>
        <v>NEUTRAL</v>
      </c>
      <c r="L2277" s="17" t="str">
        <f>OBV!H2277</f>
        <v>BEARISH DIVERGENCE</v>
      </c>
    </row>
    <row r="2278" spans="1:12" ht="13.5" x14ac:dyDescent="0.25">
      <c r="A2278" s="3">
        <f>RSI!A2278</f>
        <v>45320</v>
      </c>
      <c r="B2278" s="2">
        <f>RSI!B2278</f>
        <v>9.2164000000000001</v>
      </c>
      <c r="C2278" s="2">
        <f>RSI!I2278</f>
        <v>36.005093486180506</v>
      </c>
      <c r="D2278" s="2">
        <f>MACD!E2278</f>
        <v>0.15736654449387544</v>
      </c>
      <c r="E2278" s="2">
        <f>MACD!F2278</f>
        <v>0.21543058653068628</v>
      </c>
      <c r="F2278" s="2">
        <f>'Moving Avg'!D2278</f>
        <v>9.281600000000001</v>
      </c>
      <c r="G2278" s="2">
        <f>'Moving Avg'!F2278</f>
        <v>9.4610650000000014</v>
      </c>
      <c r="H2278" s="2">
        <f>'Moving Avg'!G2278</f>
        <v>9.7902440000000031</v>
      </c>
      <c r="I2278" s="2">
        <f>'Moving Avg'!H2278</f>
        <v>10.67203899999997</v>
      </c>
      <c r="J2278" s="17" t="str">
        <f>OBV!F2278</f>
        <v>BEARISH</v>
      </c>
      <c r="K2278" s="17" t="str">
        <f>OBV!G2278</f>
        <v>NEUTRAL</v>
      </c>
      <c r="L2278" s="17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9.2164000000000001</v>
      </c>
      <c r="C2279" s="2">
        <f>RSI!I2279</f>
        <v>36.005093486180506</v>
      </c>
      <c r="D2279" s="2">
        <f>MACD!E2279</f>
        <v>9.9032413228719918E-2</v>
      </c>
      <c r="E2279" s="2">
        <f>MACD!F2279</f>
        <v>0.19215095187029302</v>
      </c>
      <c r="F2279" s="2">
        <f>'Moving Avg'!D2279</f>
        <v>9.2652999999999999</v>
      </c>
      <c r="G2279" s="2">
        <f>'Moving Avg'!F2279</f>
        <v>9.4182449999999989</v>
      </c>
      <c r="H2279" s="2">
        <f>'Moving Avg'!G2279</f>
        <v>9.7768680000000021</v>
      </c>
      <c r="I2279" s="2">
        <f>'Moving Avg'!H2279</f>
        <v>10.667815499999968</v>
      </c>
      <c r="J2279" s="17" t="str">
        <f>OBV!F2279</f>
        <v>BEARISH</v>
      </c>
      <c r="K2279" s="17" t="str">
        <f>OBV!G2279</f>
        <v>NEUTRAL</v>
      </c>
      <c r="L2279" s="17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9.2164000000000001</v>
      </c>
      <c r="C2280" s="2">
        <f>RSI!I2280</f>
        <v>36.005093486180506</v>
      </c>
      <c r="D2280" s="2">
        <f>MACD!E2280</f>
        <v>3.7563992286175463E-2</v>
      </c>
      <c r="E2280" s="2">
        <f>MACD!F2280</f>
        <v>0.16123355995346952</v>
      </c>
      <c r="F2280" s="2">
        <f>'Moving Avg'!D2280</f>
        <v>9.2489999999999988</v>
      </c>
      <c r="G2280" s="2">
        <f>'Moving Avg'!F2280</f>
        <v>9.3856199999999994</v>
      </c>
      <c r="H2280" s="2">
        <f>'Moving Avg'!G2280</f>
        <v>9.761534000000001</v>
      </c>
      <c r="I2280" s="2">
        <f>'Moving Avg'!H2280</f>
        <v>10.663591999999969</v>
      </c>
      <c r="J2280" s="17" t="str">
        <f>OBV!F2280</f>
        <v>BEARISH</v>
      </c>
      <c r="K2280" s="17" t="str">
        <f>OBV!G2280</f>
        <v>NEUTRAL</v>
      </c>
      <c r="L2280" s="17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9.1755999999999993</v>
      </c>
      <c r="C2281" s="2">
        <f>RSI!I2281</f>
        <v>34.466806908258434</v>
      </c>
      <c r="D2281" s="2">
        <f>MACD!E2281</f>
        <v>1.5232733800862874E-2</v>
      </c>
      <c r="E2281" s="2">
        <f>MACD!F2281</f>
        <v>0.1320333947229482</v>
      </c>
      <c r="F2281" s="2">
        <f>'Moving Avg'!D2281</f>
        <v>9.2245399999999993</v>
      </c>
      <c r="G2281" s="2">
        <f>'Moving Avg'!F2281</f>
        <v>9.3525899999999993</v>
      </c>
      <c r="H2281" s="2">
        <f>'Moving Avg'!G2281</f>
        <v>9.7411440000000002</v>
      </c>
      <c r="I2281" s="2">
        <f>'Moving Avg'!H2281</f>
        <v>10.658777499999969</v>
      </c>
      <c r="J2281" s="17" t="str">
        <f>OBV!F2281</f>
        <v>BEARISH</v>
      </c>
      <c r="K2281" s="17" t="str">
        <f>OBV!G2281</f>
        <v>NEUTRAL</v>
      </c>
      <c r="L2281" s="17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9.1674000000000007</v>
      </c>
      <c r="C2282" s="2">
        <f>RSI!I2282</f>
        <v>34.151004697965504</v>
      </c>
      <c r="D2282" s="2">
        <f>MACD!E2282</f>
        <v>-1.3918340326387835E-2</v>
      </c>
      <c r="E2282" s="2">
        <f>MACD!F2282</f>
        <v>0.102843047713081</v>
      </c>
      <c r="F2282" s="2">
        <f>'Moving Avg'!D2282</f>
        <v>9.1984399999999997</v>
      </c>
      <c r="G2282" s="2">
        <f>'Moving Avg'!F2282</f>
        <v>9.3215949999999985</v>
      </c>
      <c r="H2282" s="2">
        <f>'Moving Avg'!G2282</f>
        <v>9.7223840000000017</v>
      </c>
      <c r="I2282" s="2">
        <f>'Moving Avg'!H2282</f>
        <v>10.65198699999997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9.1593</v>
      </c>
      <c r="C2283" s="2">
        <f>RSI!I2283</f>
        <v>33.821348772090417</v>
      </c>
      <c r="D2283" s="2">
        <f>MACD!E2283</f>
        <v>-1.2319358354702103E-3</v>
      </c>
      <c r="E2283" s="2">
        <f>MACD!F2283</f>
        <v>8.2028051003370767E-2</v>
      </c>
      <c r="F2283" s="2">
        <f>'Moving Avg'!D2283</f>
        <v>9.1870200000000004</v>
      </c>
      <c r="G2283" s="2">
        <f>'Moving Avg'!F2283</f>
        <v>9.2901949999999989</v>
      </c>
      <c r="H2283" s="2">
        <f>'Moving Avg'!G2283</f>
        <v>9.7042780000000004</v>
      </c>
      <c r="I2283" s="2">
        <f>'Moving Avg'!H2283</f>
        <v>10.645775499999967</v>
      </c>
      <c r="J2283" s="17" t="str">
        <f>OBV!F2283</f>
        <v>BEARISH</v>
      </c>
      <c r="K2283" s="17" t="str">
        <f>OBV!G2283</f>
        <v>NEUTRAL</v>
      </c>
      <c r="L2283" s="17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9.1348000000000003</v>
      </c>
      <c r="C2284" s="2">
        <f>RSI!I2284</f>
        <v>32.790324554922648</v>
      </c>
      <c r="D2284" s="2">
        <f>MACD!E2284</f>
        <v>2.813901709670219E-3</v>
      </c>
      <c r="E2284" s="2">
        <f>MACD!F2284</f>
        <v>6.6185221144630671E-2</v>
      </c>
      <c r="F2284" s="2">
        <f>'Moving Avg'!D2284</f>
        <v>9.1707000000000001</v>
      </c>
      <c r="G2284" s="2">
        <f>'Moving Avg'!F2284</f>
        <v>9.2616450000000015</v>
      </c>
      <c r="H2284" s="2">
        <f>'Moving Avg'!G2284</f>
        <v>9.6848660000000013</v>
      </c>
      <c r="I2284" s="2">
        <f>'Moving Avg'!H2284</f>
        <v>10.639595999999967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9.2164000000000001</v>
      </c>
      <c r="C2285" s="2">
        <f>RSI!I2285</f>
        <v>39.414824094916455</v>
      </c>
      <c r="D2285" s="2">
        <f>MACD!E2285</f>
        <v>1.7658952084591562E-3</v>
      </c>
      <c r="E2285" s="2">
        <f>MACD!F2285</f>
        <v>5.3301355957396372E-2</v>
      </c>
      <c r="F2285" s="2">
        <f>'Moving Avg'!D2285</f>
        <v>9.1707000000000001</v>
      </c>
      <c r="G2285" s="2">
        <f>'Moving Avg'!F2285</f>
        <v>9.2412549999999989</v>
      </c>
      <c r="H2285" s="2">
        <f>'Moving Avg'!G2285</f>
        <v>9.667250000000001</v>
      </c>
      <c r="I2285" s="2">
        <f>'Moving Avg'!H2285</f>
        <v>10.634366499999967</v>
      </c>
      <c r="J2285" s="17" t="str">
        <f>OBV!F2285</f>
        <v>BEARISH</v>
      </c>
      <c r="K2285" s="17" t="str">
        <f>OBV!G2285</f>
        <v>NEUTRAL</v>
      </c>
      <c r="L2285" s="17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9.2979000000000003</v>
      </c>
      <c r="C2286" s="2">
        <f>RSI!I2286</f>
        <v>45.222176509986461</v>
      </c>
      <c r="D2286" s="2">
        <f>MACD!E2286</f>
        <v>-4.1835787763471188E-3</v>
      </c>
      <c r="E2286" s="2">
        <f>MACD!F2286</f>
        <v>4.1804369010647678E-2</v>
      </c>
      <c r="F2286" s="2">
        <f>'Moving Avg'!D2286</f>
        <v>9.1951599999999996</v>
      </c>
      <c r="G2286" s="2">
        <f>'Moving Avg'!F2286</f>
        <v>9.2310599999999994</v>
      </c>
      <c r="H2286" s="2">
        <f>'Moving Avg'!G2286</f>
        <v>9.6511000000000031</v>
      </c>
      <c r="I2286" s="2">
        <f>'Moving Avg'!H2286</f>
        <v>10.629079999999966</v>
      </c>
      <c r="J2286" s="17" t="str">
        <f>OBV!F2286</f>
        <v>BULLISH</v>
      </c>
      <c r="K2286" s="17" t="str">
        <f>OBV!G2286</f>
        <v>NEUTRAL</v>
      </c>
      <c r="L2286" s="17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9.2164000000000001</v>
      </c>
      <c r="C2287" s="2">
        <f>RSI!I2287</f>
        <v>40.990789265930232</v>
      </c>
      <c r="D2287" s="2">
        <f>MACD!E2287</f>
        <v>-2.7601344194128075E-3</v>
      </c>
      <c r="E2287" s="2">
        <f>MACD!F2287</f>
        <v>3.2891468324635582E-2</v>
      </c>
      <c r="F2287" s="2">
        <f>'Moving Avg'!D2287</f>
        <v>9.2049599999999998</v>
      </c>
      <c r="G2287" s="2">
        <f>'Moving Avg'!F2287</f>
        <v>9.2188249999999989</v>
      </c>
      <c r="H2287" s="2">
        <f>'Moving Avg'!G2287</f>
        <v>9.6356040000000007</v>
      </c>
      <c r="I2287" s="2">
        <f>'Moving Avg'!H2287</f>
        <v>10.624082499999968</v>
      </c>
      <c r="J2287" s="17" t="str">
        <f>OBV!F2287</f>
        <v>BEARISH</v>
      </c>
      <c r="K2287" s="17" t="str">
        <f>OBV!G2287</f>
        <v>NEUTRAL</v>
      </c>
      <c r="L2287" s="17" t="str">
        <f>OBV!H2287</f>
        <v>BEARISH DIVERGENCE</v>
      </c>
    </row>
    <row r="2288" spans="1:12" ht="13.5" x14ac:dyDescent="0.25">
      <c r="A2288" s="3">
        <f>RSI!A2288</f>
        <v>45334</v>
      </c>
      <c r="B2288" s="2">
        <f>RSI!B2288</f>
        <v>9.2164000000000001</v>
      </c>
      <c r="C2288" s="2">
        <f>RSI!I2288</f>
        <v>40.990789265930232</v>
      </c>
      <c r="D2288" s="2">
        <f>MACD!E2288</f>
        <v>-1.3223132323018305E-2</v>
      </c>
      <c r="E2288" s="2">
        <f>MACD!F2288</f>
        <v>2.3668548195104805E-2</v>
      </c>
      <c r="F2288" s="2">
        <f>'Moving Avg'!D2288</f>
        <v>9.2163799999999991</v>
      </c>
      <c r="G2288" s="2">
        <f>'Moving Avg'!F2288</f>
        <v>9.216784999999998</v>
      </c>
      <c r="H2288" s="2">
        <f>'Moving Avg'!G2288</f>
        <v>9.6184760000000029</v>
      </c>
      <c r="I2288" s="2">
        <f>'Moving Avg'!H2288</f>
        <v>10.61985899999997</v>
      </c>
      <c r="J2288" s="17" t="str">
        <f>OBV!F2288</f>
        <v>BULLISH</v>
      </c>
      <c r="K2288" s="17" t="str">
        <f>OBV!G2288</f>
        <v>NEUTRAL</v>
      </c>
      <c r="L2288" s="17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9.2979000000000003</v>
      </c>
      <c r="C2289" s="2">
        <f>RSI!I2289</f>
        <v>46.767463045086799</v>
      </c>
      <c r="D2289" s="2">
        <f>MACD!E2289</f>
        <v>-2.7306983873444324E-2</v>
      </c>
      <c r="E2289" s="2">
        <f>MACD!F2289</f>
        <v>1.3473441781394979E-2</v>
      </c>
      <c r="F2289" s="2">
        <f>'Moving Avg'!D2289</f>
        <v>9.2489999999999988</v>
      </c>
      <c r="G2289" s="2">
        <f>'Moving Avg'!F2289</f>
        <v>9.2245299999999979</v>
      </c>
      <c r="H2289" s="2">
        <f>'Moving Avg'!G2289</f>
        <v>9.602978000000002</v>
      </c>
      <c r="I2289" s="2">
        <f>'Moving Avg'!H2289</f>
        <v>10.616081499999968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9.3386999999999993</v>
      </c>
      <c r="C2290" s="2">
        <f>RSI!I2290</f>
        <v>49.436078652605666</v>
      </c>
      <c r="D2290" s="2">
        <f>MACD!E2290</f>
        <v>-4.1981146952855042E-2</v>
      </c>
      <c r="E2290" s="2">
        <f>MACD!F2290</f>
        <v>2.382524034544975E-3</v>
      </c>
      <c r="F2290" s="2">
        <f>'Moving Avg'!D2290</f>
        <v>9.27346</v>
      </c>
      <c r="G2290" s="2">
        <f>'Moving Avg'!F2290</f>
        <v>9.2387999999999977</v>
      </c>
      <c r="H2290" s="2">
        <f>'Moving Avg'!G2290</f>
        <v>9.5891120000000019</v>
      </c>
      <c r="I2290" s="2">
        <f>'Moving Avg'!H2290</f>
        <v>10.611695499999971</v>
      </c>
      <c r="J2290" s="17" t="str">
        <f>OBV!F2290</f>
        <v>BULLISH</v>
      </c>
      <c r="K2290" s="17" t="str">
        <f>OBV!G2290</f>
        <v>NEUTRAL</v>
      </c>
      <c r="L2290" s="17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9.2979000000000003</v>
      </c>
      <c r="C2291" s="2">
        <f>RSI!I2291</f>
        <v>46.903854898639686</v>
      </c>
      <c r="D2291" s="2">
        <f>MACD!E2291</f>
        <v>-5.7648013787687802E-2</v>
      </c>
      <c r="E2291" s="2">
        <f>MACD!F2291</f>
        <v>-9.6235835299015807E-3</v>
      </c>
      <c r="F2291" s="2">
        <f>'Moving Avg'!D2291</f>
        <v>9.27346</v>
      </c>
      <c r="G2291" s="2">
        <f>'Moving Avg'!F2291</f>
        <v>9.242874999999998</v>
      </c>
      <c r="H2291" s="2">
        <f>'Moving Avg'!G2291</f>
        <v>9.5744300000000049</v>
      </c>
      <c r="I2291" s="2">
        <f>'Moving Avg'!H2291</f>
        <v>10.604551499999971</v>
      </c>
      <c r="J2291" s="17" t="str">
        <f>OBV!F2291</f>
        <v>BULLISH</v>
      </c>
      <c r="K2291" s="17" t="str">
        <f>OBV!G2291</f>
        <v>NEUTRAL</v>
      </c>
      <c r="L2291" s="17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9.2815999999999992</v>
      </c>
      <c r="C2292" s="2">
        <f>RSI!I2292</f>
        <v>45.892481036125737</v>
      </c>
      <c r="D2292" s="2">
        <f>MACD!E2292</f>
        <v>-7.0713530381500078E-2</v>
      </c>
      <c r="E2292" s="2">
        <f>MACD!F2292</f>
        <v>-2.1841572900221283E-2</v>
      </c>
      <c r="F2292" s="2">
        <f>'Moving Avg'!D2292</f>
        <v>9.2865000000000002</v>
      </c>
      <c r="G2292" s="2">
        <f>'Moving Avg'!F2292</f>
        <v>9.250214999999999</v>
      </c>
      <c r="H2292" s="2">
        <f>'Moving Avg'!G2292</f>
        <v>9.5610540000000039</v>
      </c>
      <c r="I2292" s="2">
        <f>'Moving Avg'!H2292</f>
        <v>10.597944999999973</v>
      </c>
      <c r="J2292" s="17" t="str">
        <f>OBV!F2292</f>
        <v>BULLISH</v>
      </c>
      <c r="K2292" s="17" t="str">
        <f>OBV!G2292</f>
        <v>STRONG</v>
      </c>
      <c r="L2292" s="17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9.4611000000000001</v>
      </c>
      <c r="C2293" s="2">
        <f>RSI!I2293</f>
        <v>56.911159852672512</v>
      </c>
      <c r="D2293" s="2">
        <f>MACD!E2293</f>
        <v>-9.5988068677149485E-2</v>
      </c>
      <c r="E2293" s="2">
        <f>MACD!F2293</f>
        <v>-3.6670872055606929E-2</v>
      </c>
      <c r="F2293" s="2">
        <f>'Moving Avg'!D2293</f>
        <v>9.3354400000000002</v>
      </c>
      <c r="G2293" s="2">
        <f>'Moving Avg'!F2293</f>
        <v>9.2551099999999984</v>
      </c>
      <c r="H2293" s="2">
        <f>'Moving Avg'!G2293</f>
        <v>9.551594000000005</v>
      </c>
      <c r="I2293" s="2">
        <f>'Moving Avg'!H2293</f>
        <v>10.592429499999971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9.5017999999999994</v>
      </c>
      <c r="C2294" s="2">
        <f>RSI!I2294</f>
        <v>58.952311399038535</v>
      </c>
      <c r="D2294" s="2">
        <f>MACD!E2294</f>
        <v>-0.12491953806915745</v>
      </c>
      <c r="E2294" s="2">
        <f>MACD!F2294</f>
        <v>-5.4320605258317035E-2</v>
      </c>
      <c r="F2294" s="2">
        <f>'Moving Avg'!D2294</f>
        <v>9.37622</v>
      </c>
      <c r="G2294" s="2">
        <f>'Moving Avg'!F2294</f>
        <v>9.2653049999999979</v>
      </c>
      <c r="H2294" s="2">
        <f>'Moving Avg'!G2294</f>
        <v>9.5429480000000044</v>
      </c>
      <c r="I2294" s="2">
        <f>'Moving Avg'!H2294</f>
        <v>10.587775499999973</v>
      </c>
      <c r="J2294" s="17" t="str">
        <f>OBV!F2294</f>
        <v>BULLISH</v>
      </c>
      <c r="K2294" s="17" t="str">
        <f>OBV!G2294</f>
        <v>STRONG</v>
      </c>
      <c r="L2294" s="17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9.5426000000000002</v>
      </c>
      <c r="C2295" s="2">
        <f>RSI!I2295</f>
        <v>60.949361772995829</v>
      </c>
      <c r="D2295" s="2">
        <f>MACD!E2295</f>
        <v>-0.14081377148945862</v>
      </c>
      <c r="E2295" s="2">
        <f>MACD!F2295</f>
        <v>-7.1619238504545352E-2</v>
      </c>
      <c r="F2295" s="2">
        <f>'Moving Avg'!D2295</f>
        <v>9.4169999999999998</v>
      </c>
      <c r="G2295" s="2">
        <f>'Moving Avg'!F2295</f>
        <v>9.2775399999999983</v>
      </c>
      <c r="H2295" s="2">
        <f>'Moving Avg'!G2295</f>
        <v>9.5321820000000042</v>
      </c>
      <c r="I2295" s="2">
        <f>'Moving Avg'!H2295</f>
        <v>10.583634999999974</v>
      </c>
      <c r="J2295" s="17" t="str">
        <f>OBV!F2295</f>
        <v>BULLISH</v>
      </c>
      <c r="K2295" s="17" t="str">
        <f>OBV!G2295</f>
        <v>STRONG</v>
      </c>
      <c r="L2295" s="17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9.7058</v>
      </c>
      <c r="C2296" s="2">
        <f>RSI!I2296</f>
        <v>67.71547663978636</v>
      </c>
      <c r="D2296" s="2">
        <f>MACD!E2296</f>
        <v>-0.15492960939437239</v>
      </c>
      <c r="E2296" s="2">
        <f>MACD!F2296</f>
        <v>-8.8281312682510771E-2</v>
      </c>
      <c r="F2296" s="2">
        <f>'Moving Avg'!D2296</f>
        <v>9.4985799999999987</v>
      </c>
      <c r="G2296" s="2">
        <f>'Moving Avg'!F2296</f>
        <v>9.297934999999999</v>
      </c>
      <c r="H2296" s="2">
        <f>'Moving Avg'!G2296</f>
        <v>9.5246800000000054</v>
      </c>
      <c r="I2296" s="2">
        <f>'Moving Avg'!H2296</f>
        <v>10.580697499999976</v>
      </c>
      <c r="J2296" s="17" t="str">
        <f>OBV!F2296</f>
        <v>BULLISH</v>
      </c>
      <c r="K2296" s="17" t="str">
        <f>OBV!G2296</f>
        <v>STRONG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9.7058</v>
      </c>
      <c r="C2297" s="2">
        <f>RSI!I2297</f>
        <v>67.71547663978636</v>
      </c>
      <c r="D2297" s="2">
        <f>MACD!E2297</f>
        <v>-0.18141034154900026</v>
      </c>
      <c r="E2297" s="2">
        <f>MACD!F2297</f>
        <v>-0.10690711845580866</v>
      </c>
      <c r="F2297" s="2">
        <f>'Moving Avg'!D2297</f>
        <v>9.5834199999999985</v>
      </c>
      <c r="G2297" s="2">
        <f>'Moving Avg'!F2297</f>
        <v>9.3183299999999996</v>
      </c>
      <c r="H2297" s="2">
        <f>'Moving Avg'!G2297</f>
        <v>9.5148940000000053</v>
      </c>
      <c r="I2297" s="2">
        <f>'Moving Avg'!H2297</f>
        <v>10.577759999999978</v>
      </c>
      <c r="J2297" s="17" t="str">
        <f>OBV!F2297</f>
        <v>BULLISH</v>
      </c>
      <c r="K2297" s="17" t="str">
        <f>OBV!G2297</f>
        <v>STRONG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10.072800000000001</v>
      </c>
      <c r="C2298" s="2">
        <f>RSI!I2298</f>
        <v>77.763696034021024</v>
      </c>
      <c r="D2298" s="2">
        <f>MACD!E2298</f>
        <v>-0.23285239276360414</v>
      </c>
      <c r="E2298" s="2">
        <f>MACD!F2298</f>
        <v>-0.13209617331736778</v>
      </c>
      <c r="F2298" s="2">
        <f>'Moving Avg'!D2298</f>
        <v>9.7057600000000015</v>
      </c>
      <c r="G2298" s="2">
        <f>'Moving Avg'!F2298</f>
        <v>9.3611500000000003</v>
      </c>
      <c r="H2298" s="2">
        <f>'Moving Avg'!G2298</f>
        <v>9.5145680000000041</v>
      </c>
      <c r="I2298" s="2">
        <f>'Moving Avg'!H2298</f>
        <v>10.576850999999978</v>
      </c>
      <c r="J2298" s="17" t="str">
        <f>OBV!F2298</f>
        <v>BULLISH</v>
      </c>
      <c r="K2298" s="17" t="str">
        <f>OBV!G2298</f>
        <v>STRONG</v>
      </c>
      <c r="L2298" s="17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10.072800000000001</v>
      </c>
      <c r="C2299" s="2">
        <f>RSI!I2299</f>
        <v>77.763696034021024</v>
      </c>
      <c r="D2299" s="2">
        <f>MACD!E2299</f>
        <v>-0.26772348824212777</v>
      </c>
      <c r="E2299" s="2">
        <f>MACD!F2299</f>
        <v>-0.15922163630231978</v>
      </c>
      <c r="F2299" s="2">
        <f>'Moving Avg'!D2299</f>
        <v>9.81996</v>
      </c>
      <c r="G2299" s="2">
        <f>'Moving Avg'!F2299</f>
        <v>9.4039700000000011</v>
      </c>
      <c r="H2299" s="2">
        <f>'Moving Avg'!G2299</f>
        <v>9.5186460000000057</v>
      </c>
      <c r="I2299" s="2">
        <f>'Moving Avg'!H2299</f>
        <v>10.575786999999981</v>
      </c>
      <c r="J2299" s="17" t="str">
        <f>OBV!F2299</f>
        <v>BULLISH</v>
      </c>
      <c r="K2299" s="17" t="str">
        <f>OBV!G2299</f>
        <v>STRONG</v>
      </c>
      <c r="L2299" s="17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10.1136</v>
      </c>
      <c r="C2300" s="2">
        <f>RSI!I2300</f>
        <v>78.62158996987273</v>
      </c>
      <c r="D2300" s="2">
        <f>MACD!E2300</f>
        <v>-0.29756923554590387</v>
      </c>
      <c r="E2300" s="2">
        <f>MACD!F2300</f>
        <v>-0.1868911561510366</v>
      </c>
      <c r="F2300" s="2">
        <f>'Moving Avg'!D2300</f>
        <v>9.9341600000000003</v>
      </c>
      <c r="G2300" s="2">
        <f>'Moving Avg'!F2300</f>
        <v>9.4488299999999992</v>
      </c>
      <c r="H2300" s="2">
        <f>'Moving Avg'!G2300</f>
        <v>9.5219100000000054</v>
      </c>
      <c r="I2300" s="2">
        <f>'Moving Avg'!H2300</f>
        <v>10.574307999999981</v>
      </c>
      <c r="J2300" s="17" t="str">
        <f>OBV!F2300</f>
        <v>BULLISH</v>
      </c>
      <c r="K2300" s="17" t="str">
        <f>OBV!G2300</f>
        <v>STRONG</v>
      </c>
      <c r="L2300" s="17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10.2767</v>
      </c>
      <c r="C2301" s="2">
        <f>RSI!I2301</f>
        <v>81.666622629975365</v>
      </c>
      <c r="D2301" s="2">
        <f>MACD!E2301</f>
        <v>-0.34475072718794131</v>
      </c>
      <c r="E2301" s="2">
        <f>MACD!F2301</f>
        <v>-0.21846307035841755</v>
      </c>
      <c r="F2301" s="2">
        <f>'Moving Avg'!D2301</f>
        <v>10.04834</v>
      </c>
      <c r="G2301" s="2">
        <f>'Moving Avg'!F2301</f>
        <v>9.5038850000000004</v>
      </c>
      <c r="H2301" s="2">
        <f>'Moving Avg'!G2301</f>
        <v>9.5255000000000045</v>
      </c>
      <c r="I2301" s="2">
        <f>'Moving Avg'!H2301</f>
        <v>10.572328999999982</v>
      </c>
      <c r="J2301" s="17" t="str">
        <f>OBV!F2301</f>
        <v>BULLISH</v>
      </c>
      <c r="K2301" s="17" t="str">
        <f>OBV!G2301</f>
        <v>STRONG</v>
      </c>
      <c r="L2301" s="17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10.3909</v>
      </c>
      <c r="C2302" s="2">
        <f>RSI!I2302</f>
        <v>83.444699184178177</v>
      </c>
      <c r="D2302" s="2">
        <f>MACD!E2302</f>
        <v>-0.39990886762329225</v>
      </c>
      <c r="E2302" s="2">
        <f>MACD!F2302</f>
        <v>-0.25475222981139251</v>
      </c>
      <c r="F2302" s="2">
        <f>'Moving Avg'!D2302</f>
        <v>10.185359999999999</v>
      </c>
      <c r="G2302" s="2">
        <f>'Moving Avg'!F2302</f>
        <v>9.5650600000000008</v>
      </c>
      <c r="H2302" s="2">
        <f>'Moving Avg'!G2302</f>
        <v>9.5359400000000036</v>
      </c>
      <c r="I2302" s="2">
        <f>'Moving Avg'!H2302</f>
        <v>10.57107549999998</v>
      </c>
      <c r="J2302" s="17" t="str">
        <f>OBV!F2302</f>
        <v>BULLISH</v>
      </c>
      <c r="K2302" s="17" t="str">
        <f>OBV!G2302</f>
        <v>STRONG</v>
      </c>
      <c r="L2302" s="17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10.4398</v>
      </c>
      <c r="C2303" s="2">
        <f>RSI!I2303</f>
        <v>84.153413400264981</v>
      </c>
      <c r="D2303" s="2">
        <f>MACD!E2303</f>
        <v>-0.4272150019515788</v>
      </c>
      <c r="E2303" s="2">
        <f>MACD!F2303</f>
        <v>-0.28924478423942979</v>
      </c>
      <c r="F2303" s="2">
        <f>'Moving Avg'!D2303</f>
        <v>10.258759999999999</v>
      </c>
      <c r="G2303" s="2">
        <f>'Moving Avg'!F2303</f>
        <v>9.6290849999999981</v>
      </c>
      <c r="H2303" s="2">
        <f>'Moving Avg'!G2303</f>
        <v>9.5473580000000045</v>
      </c>
      <c r="I2303" s="2">
        <f>'Moving Avg'!H2303</f>
        <v>10.56995049999998</v>
      </c>
      <c r="J2303" s="17" t="str">
        <f>OBV!F2303</f>
        <v>BULLISH</v>
      </c>
      <c r="K2303" s="17" t="str">
        <f>OBV!G2303</f>
        <v>STRONG</v>
      </c>
      <c r="L2303" s="17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10.3011</v>
      </c>
      <c r="C2304" s="2">
        <f>RSI!I2304</f>
        <v>74.421766800375451</v>
      </c>
      <c r="D2304" s="2">
        <f>MACD!E2304</f>
        <v>-0.43835781372500549</v>
      </c>
      <c r="E2304" s="2">
        <f>MACD!F2304</f>
        <v>-0.31906739013654495</v>
      </c>
      <c r="F2304" s="2">
        <f>'Moving Avg'!D2304</f>
        <v>10.304419999999999</v>
      </c>
      <c r="G2304" s="2">
        <f>'Moving Avg'!F2304</f>
        <v>9.6873999999999985</v>
      </c>
      <c r="H2304" s="2">
        <f>'Moving Avg'!G2304</f>
        <v>9.557634000000002</v>
      </c>
      <c r="I2304" s="2">
        <f>'Moving Avg'!H2304</f>
        <v>10.567551499999981</v>
      </c>
      <c r="J2304" s="17" t="str">
        <f>OBV!F2304</f>
        <v>BULLISH</v>
      </c>
      <c r="K2304" s="17" t="str">
        <f>OBV!G2304</f>
        <v>STRONG</v>
      </c>
      <c r="L2304" s="17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10.2767</v>
      </c>
      <c r="C2305" s="2">
        <f>RSI!I2305</f>
        <v>72.826252848304804</v>
      </c>
      <c r="D2305" s="2">
        <f>MACD!E2305</f>
        <v>-0.44311690769307432</v>
      </c>
      <c r="E2305" s="2">
        <f>MACD!F2305</f>
        <v>-0.34387729364785086</v>
      </c>
      <c r="F2305" s="2">
        <f>'Moving Avg'!D2305</f>
        <v>10.337039999999998</v>
      </c>
      <c r="G2305" s="2">
        <f>'Moving Avg'!F2305</f>
        <v>9.7404149999999987</v>
      </c>
      <c r="H2305" s="2">
        <f>'Moving Avg'!G2305</f>
        <v>9.5674220000000041</v>
      </c>
      <c r="I2305" s="2">
        <f>'Moving Avg'!H2305</f>
        <v>10.564449999999981</v>
      </c>
      <c r="J2305" s="17" t="str">
        <f>OBV!F2305</f>
        <v>BULLISH</v>
      </c>
      <c r="K2305" s="17" t="str">
        <f>OBV!G2305</f>
        <v>STRONG</v>
      </c>
      <c r="L2305" s="17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10.725300000000001</v>
      </c>
      <c r="C2306" s="2">
        <f>RSI!I2306</f>
        <v>80.92371018117916</v>
      </c>
      <c r="D2306" s="2">
        <f>MACD!E2306</f>
        <v>-0.45828352652625526</v>
      </c>
      <c r="E2306" s="2">
        <f>MACD!F2306</f>
        <v>-0.36675854022353177</v>
      </c>
      <c r="F2306" s="2">
        <f>'Moving Avg'!D2306</f>
        <v>10.426759999999998</v>
      </c>
      <c r="G2306" s="2">
        <f>'Moving Avg'!F2306</f>
        <v>9.8117849999999986</v>
      </c>
      <c r="H2306" s="2">
        <f>'Moving Avg'!G2306</f>
        <v>9.585366000000004</v>
      </c>
      <c r="I2306" s="2">
        <f>'Moving Avg'!H2306</f>
        <v>10.563514499999981</v>
      </c>
      <c r="J2306" s="17" t="str">
        <f>OBV!F2306</f>
        <v>BULLISH</v>
      </c>
      <c r="K2306" s="17" t="str">
        <f>OBV!G2306</f>
        <v>STRONG</v>
      </c>
      <c r="L2306" s="17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10.766</v>
      </c>
      <c r="C2307" s="2">
        <f>RSI!I2307</f>
        <v>81.46340581403993</v>
      </c>
      <c r="D2307" s="2">
        <f>MACD!E2307</f>
        <v>-0.47957664924141064</v>
      </c>
      <c r="E2307" s="2">
        <f>MACD!F2307</f>
        <v>-0.38932216202710757</v>
      </c>
      <c r="F2307" s="2">
        <f>'Moving Avg'!D2307</f>
        <v>10.50178</v>
      </c>
      <c r="G2307" s="2">
        <f>'Moving Avg'!F2307</f>
        <v>9.8892649999999982</v>
      </c>
      <c r="H2307" s="2">
        <f>'Moving Avg'!G2307</f>
        <v>9.5992300000000075</v>
      </c>
      <c r="I2307" s="2">
        <f>'Moving Avg'!H2307</f>
        <v>10.560073499999982</v>
      </c>
      <c r="J2307" s="17" t="str">
        <f>OBV!F2307</f>
        <v>BULLISH</v>
      </c>
      <c r="K2307" s="17" t="str">
        <f>OBV!G2307</f>
        <v>STRONG</v>
      </c>
      <c r="L2307" s="17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10.668200000000001</v>
      </c>
      <c r="C2308" s="2">
        <f>RSI!I2308</f>
        <v>75.906141697424928</v>
      </c>
      <c r="D2308" s="2">
        <f>MACD!E2308</f>
        <v>-0.43917010265936796</v>
      </c>
      <c r="E2308" s="2">
        <f>MACD!F2308</f>
        <v>-0.39929175015355967</v>
      </c>
      <c r="F2308" s="2">
        <f>'Moving Avg'!D2308</f>
        <v>10.547459999999999</v>
      </c>
      <c r="G2308" s="2">
        <f>'Moving Avg'!F2308</f>
        <v>9.9618549999999999</v>
      </c>
      <c r="H2308" s="2">
        <f>'Moving Avg'!G2308</f>
        <v>9.6095080000000035</v>
      </c>
      <c r="I2308" s="2">
        <f>'Moving Avg'!H2308</f>
        <v>10.555562999999982</v>
      </c>
      <c r="J2308" s="17" t="str">
        <f>OBV!F2308</f>
        <v>BULLISH</v>
      </c>
      <c r="K2308" s="17" t="str">
        <f>OBV!G2308</f>
        <v>STRONG</v>
      </c>
      <c r="L2308" s="17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10.6029</v>
      </c>
      <c r="C2309" s="2">
        <f>RSI!I2309</f>
        <v>72.356885498701274</v>
      </c>
      <c r="D2309" s="2">
        <f>MACD!E2309</f>
        <v>-0.40445591257190294</v>
      </c>
      <c r="E2309" s="2">
        <f>MACD!F2309</f>
        <v>-0.40032458263722837</v>
      </c>
      <c r="F2309" s="2">
        <f>'Moving Avg'!D2309</f>
        <v>10.60782</v>
      </c>
      <c r="G2309" s="2">
        <f>'Moving Avg'!F2309</f>
        <v>10.027105000000002</v>
      </c>
      <c r="H2309" s="2">
        <f>'Moving Avg'!G2309</f>
        <v>9.6201100000000039</v>
      </c>
      <c r="I2309" s="2">
        <f>'Moving Avg'!H2309</f>
        <v>10.552467499999983</v>
      </c>
      <c r="J2309" s="17" t="str">
        <f>OBV!F2309</f>
        <v>BULLISH</v>
      </c>
      <c r="K2309" s="17" t="str">
        <f>OBV!G2309</f>
        <v>STRONG</v>
      </c>
      <c r="L2309" s="17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10.643700000000001</v>
      </c>
      <c r="C2310" s="2">
        <f>RSI!I2310</f>
        <v>73.200075914930594</v>
      </c>
      <c r="D2310" s="2">
        <f>MACD!E2310</f>
        <v>-0.37543532589286954</v>
      </c>
      <c r="E2310" s="2">
        <f>MACD!F2310</f>
        <v>-0.39534673128835662</v>
      </c>
      <c r="F2310" s="2">
        <f>'Moving Avg'!D2310</f>
        <v>10.68122</v>
      </c>
      <c r="G2310" s="2">
        <f>'Moving Avg'!F2310</f>
        <v>10.092355000000001</v>
      </c>
      <c r="H2310" s="2">
        <f>'Moving Avg'!G2310</f>
        <v>9.6356060000000046</v>
      </c>
      <c r="I2310" s="2">
        <f>'Moving Avg'!H2310</f>
        <v>10.549498499999984</v>
      </c>
      <c r="J2310" s="17" t="str">
        <f>OBV!F2310</f>
        <v>BULLISH</v>
      </c>
      <c r="K2310" s="17" t="str">
        <f>OBV!G2310</f>
        <v>STRONG</v>
      </c>
      <c r="L2310" s="17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10.766</v>
      </c>
      <c r="C2311" s="2">
        <f>RSI!I2311</f>
        <v>75.602426073254691</v>
      </c>
      <c r="D2311" s="2">
        <f>MACD!E2311</f>
        <v>-0.33842791096322422</v>
      </c>
      <c r="E2311" s="2">
        <f>MACD!F2311</f>
        <v>-0.38396296722333018</v>
      </c>
      <c r="F2311" s="2">
        <f>'Moving Avg'!D2311</f>
        <v>10.689360000000001</v>
      </c>
      <c r="G2311" s="2">
        <f>'Moving Avg'!F2311</f>
        <v>10.165760000000001</v>
      </c>
      <c r="H2311" s="2">
        <f>'Moving Avg'!G2311</f>
        <v>9.6542020000000033</v>
      </c>
      <c r="I2311" s="2">
        <f>'Moving Avg'!H2311</f>
        <v>10.547132999999981</v>
      </c>
      <c r="J2311" s="17" t="str">
        <f>OBV!F2311</f>
        <v>BEARISH</v>
      </c>
      <c r="K2311" s="17" t="str">
        <f>OBV!G2311</f>
        <v>NEUTRAL</v>
      </c>
      <c r="L2311" s="17" t="str">
        <f>OBV!H2311</f>
        <v>BEARISH DIVERGENCE</v>
      </c>
    </row>
    <row r="2312" spans="1:12" ht="13.5" x14ac:dyDescent="0.25">
      <c r="A2312" s="3">
        <f>RSI!A2312</f>
        <v>45366</v>
      </c>
      <c r="B2312" s="2">
        <f>RSI!B2312</f>
        <v>11.0107</v>
      </c>
      <c r="C2312" s="2">
        <f>RSI!I2312</f>
        <v>79.551965930343513</v>
      </c>
      <c r="D2312" s="2">
        <f>MACD!E2312</f>
        <v>-0.3117095327595063</v>
      </c>
      <c r="E2312" s="2">
        <f>MACD!F2312</f>
        <v>-0.36951228033056543</v>
      </c>
      <c r="F2312" s="2">
        <f>'Moving Avg'!D2312</f>
        <v>10.738299999999999</v>
      </c>
      <c r="G2312" s="2">
        <f>'Moving Avg'!F2312</f>
        <v>10.252215000000001</v>
      </c>
      <c r="H2312" s="2">
        <f>'Moving Avg'!G2312</f>
        <v>9.6786700000000021</v>
      </c>
      <c r="I2312" s="2">
        <f>'Moving Avg'!H2312</f>
        <v>10.544114999999982</v>
      </c>
      <c r="J2312" s="17" t="str">
        <f>OBV!F2312</f>
        <v>BEARISH</v>
      </c>
      <c r="K2312" s="17" t="str">
        <f>OBV!G2312</f>
        <v>NEUTRAL</v>
      </c>
      <c r="L2312" s="17" t="str">
        <f>OBV!H2312</f>
        <v>BEARISH DIVERGENCE</v>
      </c>
    </row>
    <row r="2313" spans="1:12" ht="13.5" x14ac:dyDescent="0.25">
      <c r="A2313" s="3">
        <f>RSI!A2313</f>
        <v>45369</v>
      </c>
      <c r="B2313" s="2">
        <f>RSI!B2313</f>
        <v>11.239100000000001</v>
      </c>
      <c r="C2313" s="2">
        <f>RSI!I2313</f>
        <v>82.413653956340454</v>
      </c>
      <c r="D2313" s="2">
        <f>MACD!E2313</f>
        <v>-0.30368277453426451</v>
      </c>
      <c r="E2313" s="2">
        <f>MACD!F2313</f>
        <v>-0.35634637917130529</v>
      </c>
      <c r="F2313" s="2">
        <f>'Moving Avg'!D2313</f>
        <v>10.85248</v>
      </c>
      <c r="G2313" s="2">
        <f>'Moving Avg'!F2313</f>
        <v>10.341115000000002</v>
      </c>
      <c r="H2313" s="2">
        <f>'Moving Avg'!G2313</f>
        <v>9.7077060000000035</v>
      </c>
      <c r="I2313" s="2">
        <f>'Moving Avg'!H2313</f>
        <v>10.542075999999978</v>
      </c>
      <c r="J2313" s="17" t="str">
        <f>OBV!F2313</f>
        <v>BULLISH</v>
      </c>
      <c r="K2313" s="17" t="str">
        <f>OBV!G2313</f>
        <v>STRONG</v>
      </c>
      <c r="L2313" s="17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11.5001</v>
      </c>
      <c r="C2314" s="2">
        <f>RSI!I2314</f>
        <v>84.997483859220296</v>
      </c>
      <c r="D2314" s="2">
        <f>MACD!E2314</f>
        <v>-0.34371385826623246</v>
      </c>
      <c r="E2314" s="2">
        <f>MACD!F2314</f>
        <v>-0.35381987499029072</v>
      </c>
      <c r="F2314" s="2">
        <f>'Moving Avg'!D2314</f>
        <v>11.03192</v>
      </c>
      <c r="G2314" s="2">
        <f>'Moving Avg'!F2314</f>
        <v>10.441030000000001</v>
      </c>
      <c r="H2314" s="2">
        <f>'Moving Avg'!G2314</f>
        <v>9.7435920000000014</v>
      </c>
      <c r="I2314" s="2">
        <f>'Moving Avg'!H2314</f>
        <v>10.541341999999984</v>
      </c>
      <c r="J2314" s="17" t="str">
        <f>OBV!F2314</f>
        <v>BULLISH</v>
      </c>
      <c r="K2314" s="17" t="str">
        <f>OBV!G2314</f>
        <v>STRONG</v>
      </c>
      <c r="L2314" s="17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11.9895</v>
      </c>
      <c r="C2315" s="2">
        <f>RSI!I2315</f>
        <v>88.430104947562754</v>
      </c>
      <c r="D2315" s="2">
        <f>MACD!E2315</f>
        <v>-0.42482979158026701</v>
      </c>
      <c r="E2315" s="2">
        <f>MACD!F2315</f>
        <v>-0.36802185830828599</v>
      </c>
      <c r="F2315" s="2">
        <f>'Moving Avg'!D2315</f>
        <v>11.301080000000001</v>
      </c>
      <c r="G2315" s="2">
        <f>'Moving Avg'!F2315</f>
        <v>10.563375000000002</v>
      </c>
      <c r="H2315" s="2">
        <f>'Moving Avg'!G2315</f>
        <v>9.7908980000000021</v>
      </c>
      <c r="I2315" s="2">
        <f>'Moving Avg'!H2315</f>
        <v>10.542973499999984</v>
      </c>
      <c r="J2315" s="17" t="str">
        <f>OBV!F2315</f>
        <v>BULLISH</v>
      </c>
      <c r="K2315" s="17" t="str">
        <f>OBV!G2315</f>
        <v>STRONG</v>
      </c>
      <c r="L2315" s="17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11.818199999999999</v>
      </c>
      <c r="C2316" s="2">
        <f>RSI!I2316</f>
        <v>81.408898790301535</v>
      </c>
      <c r="D2316" s="2">
        <f>MACD!E2316</f>
        <v>-0.4213556106544516</v>
      </c>
      <c r="E2316" s="2">
        <f>MACD!F2316</f>
        <v>-0.37868860877751914</v>
      </c>
      <c r="F2316" s="2">
        <f>'Moving Avg'!D2316</f>
        <v>11.511519999999999</v>
      </c>
      <c r="G2316" s="2">
        <f>'Moving Avg'!F2316</f>
        <v>10.668995000000001</v>
      </c>
      <c r="H2316" s="2">
        <f>'Moving Avg'!G2316</f>
        <v>9.8372260000000011</v>
      </c>
      <c r="I2316" s="2">
        <f>'Moving Avg'!H2316</f>
        <v>10.544563999999987</v>
      </c>
      <c r="J2316" s="17" t="str">
        <f>OBV!F2316</f>
        <v>BULLISH</v>
      </c>
      <c r="K2316" s="17" t="str">
        <f>OBV!G2316</f>
        <v>STRONG</v>
      </c>
      <c r="L2316" s="17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11.81</v>
      </c>
      <c r="C2317" s="2">
        <f>RSI!I2317</f>
        <v>81.077042042190996</v>
      </c>
      <c r="D2317" s="2">
        <f>MACD!E2317</f>
        <v>-0.41941765567662515</v>
      </c>
      <c r="E2317" s="2">
        <f>MACD!F2317</f>
        <v>-0.38683441815734038</v>
      </c>
      <c r="F2317" s="2">
        <f>'Moving Avg'!D2317</f>
        <v>11.671380000000001</v>
      </c>
      <c r="G2317" s="2">
        <f>'Moving Avg'!F2317</f>
        <v>10.774205</v>
      </c>
      <c r="H2317" s="2">
        <f>'Moving Avg'!G2317</f>
        <v>9.8842040000000022</v>
      </c>
      <c r="I2317" s="2">
        <f>'Moving Avg'!H2317</f>
        <v>10.546561999999987</v>
      </c>
      <c r="J2317" s="17" t="str">
        <f>OBV!F2317</f>
        <v>BULLISH</v>
      </c>
      <c r="K2317" s="17" t="str">
        <f>OBV!G2317</f>
        <v>STRONG</v>
      </c>
      <c r="L2317" s="17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11.818199999999999</v>
      </c>
      <c r="C2318" s="2">
        <f>RSI!I2318</f>
        <v>81.159750534748071</v>
      </c>
      <c r="D2318" s="2">
        <f>MACD!E2318</f>
        <v>-0.44067062364924858</v>
      </c>
      <c r="E2318" s="2">
        <f>MACD!F2318</f>
        <v>-0.39760165925572205</v>
      </c>
      <c r="F2318" s="2">
        <f>'Moving Avg'!D2318</f>
        <v>11.7872</v>
      </c>
      <c r="G2318" s="2">
        <f>'Moving Avg'!F2318</f>
        <v>10.861474999999999</v>
      </c>
      <c r="H2318" s="2">
        <f>'Moving Avg'!G2318</f>
        <v>9.9354240000000011</v>
      </c>
      <c r="I2318" s="2">
        <f>'Moving Avg'!H2318</f>
        <v>10.54843799999999</v>
      </c>
      <c r="J2318" s="17" t="str">
        <f>OBV!F2318</f>
        <v>BULLISH</v>
      </c>
      <c r="K2318" s="17" t="str">
        <f>OBV!G2318</f>
        <v>STRONG</v>
      </c>
      <c r="L2318" s="17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11.81</v>
      </c>
      <c r="C2319" s="2">
        <f>RSI!I2319</f>
        <v>80.779519963187198</v>
      </c>
      <c r="D2319" s="2">
        <f>MACD!E2319</f>
        <v>-0.47484408147795243</v>
      </c>
      <c r="E2319" s="2">
        <f>MACD!F2319</f>
        <v>-0.41305014370016818</v>
      </c>
      <c r="F2319" s="2">
        <f>'Moving Avg'!D2319</f>
        <v>11.84918</v>
      </c>
      <c r="G2319" s="2">
        <f>'Moving Avg'!F2319</f>
        <v>10.948335</v>
      </c>
      <c r="H2319" s="2">
        <f>'Moving Avg'!G2319</f>
        <v>9.9887640000000015</v>
      </c>
      <c r="I2319" s="2">
        <f>'Moving Avg'!H2319</f>
        <v>10.549579499999991</v>
      </c>
      <c r="J2319" s="17" t="str">
        <f>OBV!F2319</f>
        <v>BULLISH</v>
      </c>
      <c r="K2319" s="17" t="str">
        <f>OBV!G2319</f>
        <v>STRONG</v>
      </c>
      <c r="L2319" s="17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11.8019</v>
      </c>
      <c r="C2320" s="2">
        <f>RSI!I2320</f>
        <v>80.378926020711049</v>
      </c>
      <c r="D2320" s="2">
        <f>MACD!E2320</f>
        <v>-0.50308603183972345</v>
      </c>
      <c r="E2320" s="2">
        <f>MACD!F2320</f>
        <v>-0.43105732132807928</v>
      </c>
      <c r="F2320" s="2">
        <f>'Moving Avg'!D2320</f>
        <v>11.81166</v>
      </c>
      <c r="G2320" s="2">
        <f>'Moving Avg'!F2320</f>
        <v>11.032749999999998</v>
      </c>
      <c r="H2320" s="2">
        <f>'Moving Avg'!G2320</f>
        <v>10.043736000000001</v>
      </c>
      <c r="I2320" s="2">
        <f>'Moving Avg'!H2320</f>
        <v>10.55068049999999</v>
      </c>
      <c r="J2320" s="17" t="str">
        <f>OBV!F2320</f>
        <v>BULLISH</v>
      </c>
      <c r="K2320" s="17" t="str">
        <f>OBV!G2320</f>
        <v>NEUTRAL</v>
      </c>
      <c r="L2320" s="17" t="str">
        <f>OBV!H2320</f>
        <v>BULLISH DIVERGENCE</v>
      </c>
    </row>
    <row r="2321" spans="1:12" ht="13.5" x14ac:dyDescent="0.25">
      <c r="A2321" s="3">
        <f>RSI!A2321</f>
        <v>45380</v>
      </c>
      <c r="B2321" s="2">
        <f>RSI!B2321</f>
        <v>11.867100000000001</v>
      </c>
      <c r="C2321" s="2">
        <f>RSI!I2321</f>
        <v>81.18763768032855</v>
      </c>
      <c r="D2321" s="2">
        <f>MACD!E2321</f>
        <v>-0.5186928472873813</v>
      </c>
      <c r="E2321" s="2">
        <f>MACD!F2321</f>
        <v>-0.44858442651993974</v>
      </c>
      <c r="F2321" s="2">
        <f>'Moving Avg'!D2321</f>
        <v>11.821439999999999</v>
      </c>
      <c r="G2321" s="2">
        <f>'Moving Avg'!F2321</f>
        <v>11.112269999999999</v>
      </c>
      <c r="H2321" s="2">
        <f>'Moving Avg'!G2321</f>
        <v>10.09675</v>
      </c>
      <c r="I2321" s="2">
        <f>'Moving Avg'!H2321</f>
        <v>10.55198549999999</v>
      </c>
      <c r="J2321" s="17" t="str">
        <f>OBV!F2321</f>
        <v>BEARISH</v>
      </c>
      <c r="K2321" s="17" t="str">
        <f>OBV!G2321</f>
        <v>NEUTRAL</v>
      </c>
      <c r="L2321" s="17" t="str">
        <f>OBV!H2321</f>
        <v>BEARISH DIVERGENCE</v>
      </c>
    </row>
    <row r="2322" spans="1:12" ht="13.5" x14ac:dyDescent="0.25">
      <c r="A2322" s="3">
        <f>RSI!A2322</f>
        <v>45383</v>
      </c>
      <c r="B2322" s="2">
        <f>RSI!B2322</f>
        <v>11.956799999999999</v>
      </c>
      <c r="C2322" s="2">
        <f>RSI!I2322</f>
        <v>82.270320734109475</v>
      </c>
      <c r="D2322" s="2">
        <f>MACD!E2322</f>
        <v>-0.50655581839552077</v>
      </c>
      <c r="E2322" s="2">
        <f>MACD!F2322</f>
        <v>-0.46017870489505597</v>
      </c>
      <c r="F2322" s="2">
        <f>'Moving Avg'!D2322</f>
        <v>11.8508</v>
      </c>
      <c r="G2322" s="2">
        <f>'Moving Avg'!F2322</f>
        <v>11.190564999999998</v>
      </c>
      <c r="H2322" s="2">
        <f>'Moving Avg'!G2322</f>
        <v>10.15319</v>
      </c>
      <c r="I2322" s="2">
        <f>'Moving Avg'!H2322</f>
        <v>10.553901999999988</v>
      </c>
      <c r="J2322" s="17" t="str">
        <f>OBV!F2322</f>
        <v>BULLISH</v>
      </c>
      <c r="K2322" s="17" t="str">
        <f>OBV!G2322</f>
        <v>NEUTRAL</v>
      </c>
      <c r="L2322" s="17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11.818199999999999</v>
      </c>
      <c r="C2323" s="2">
        <f>RSI!I2323</f>
        <v>75.080159006688845</v>
      </c>
      <c r="D2323" s="2">
        <f>MACD!E2323</f>
        <v>-0.45665067247288604</v>
      </c>
      <c r="E2323" s="2">
        <f>MACD!F2323</f>
        <v>-0.45947309841062201</v>
      </c>
      <c r="F2323" s="2">
        <f>'Moving Avg'!D2323</f>
        <v>11.8508</v>
      </c>
      <c r="G2323" s="2">
        <f>'Moving Avg'!F2323</f>
        <v>11.259484999999996</v>
      </c>
      <c r="H2323" s="2">
        <f>'Moving Avg'!G2323</f>
        <v>10.20229</v>
      </c>
      <c r="I2323" s="2">
        <f>'Moving Avg'!H2323</f>
        <v>10.555084499999989</v>
      </c>
      <c r="J2323" s="17" t="str">
        <f>OBV!F2323</f>
        <v>BULLISH</v>
      </c>
      <c r="K2323" s="17" t="str">
        <f>OBV!G2323</f>
        <v>NEUTRAL</v>
      </c>
      <c r="L2323" s="17" t="str">
        <f>OBV!H2323</f>
        <v>NEUTRAL</v>
      </c>
    </row>
    <row r="2324" spans="1:12" ht="13.5" x14ac:dyDescent="0.25">
      <c r="A2324" s="3">
        <f>RSI!A2324</f>
        <v>45385</v>
      </c>
      <c r="B2324" s="2">
        <f>RSI!B2324</f>
        <v>11.8019</v>
      </c>
      <c r="C2324" s="2">
        <f>RSI!I2324</f>
        <v>74.258202273832339</v>
      </c>
      <c r="D2324" s="2">
        <f>MACD!E2324</f>
        <v>-0.37758537954235827</v>
      </c>
      <c r="E2324" s="2">
        <f>MACD!F2324</f>
        <v>-0.44309555463696931</v>
      </c>
      <c r="F2324" s="2">
        <f>'Moving Avg'!D2324</f>
        <v>11.849179999999999</v>
      </c>
      <c r="G2324" s="2">
        <f>'Moving Avg'!F2324</f>
        <v>11.334524999999996</v>
      </c>
      <c r="H2324" s="2">
        <f>'Moving Avg'!G2324</f>
        <v>10.252370000000001</v>
      </c>
      <c r="I2324" s="2">
        <f>'Moving Avg'!H2324</f>
        <v>10.556593499999988</v>
      </c>
      <c r="J2324" s="17" t="str">
        <f>OBV!F2324</f>
        <v>BEARISH</v>
      </c>
      <c r="K2324" s="17" t="str">
        <f>OBV!G2324</f>
        <v>NEUTRAL</v>
      </c>
      <c r="L2324" s="17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11.736599999999999</v>
      </c>
      <c r="C2325" s="2">
        <f>RSI!I2325</f>
        <v>70.909044057687524</v>
      </c>
      <c r="D2325" s="2">
        <f>MACD!E2325</f>
        <v>-0.23464664143961045</v>
      </c>
      <c r="E2325" s="2">
        <f>MACD!F2325</f>
        <v>-0.40140577199749761</v>
      </c>
      <c r="F2325" s="2">
        <f>'Moving Avg'!D2325</f>
        <v>11.836119999999999</v>
      </c>
      <c r="G2325" s="2">
        <f>'Moving Avg'!F2325</f>
        <v>11.407519999999996</v>
      </c>
      <c r="H2325" s="2">
        <f>'Moving Avg'!G2325</f>
        <v>10.301143999999999</v>
      </c>
      <c r="I2325" s="2">
        <f>'Moving Avg'!H2325</f>
        <v>10.556593499999989</v>
      </c>
      <c r="J2325" s="17" t="str">
        <f>OBV!F2325</f>
        <v>BEARISH</v>
      </c>
      <c r="K2325" s="17" t="str">
        <f>OBV!G2325</f>
        <v>NEUTRAL</v>
      </c>
      <c r="L2325" s="17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11.5817</v>
      </c>
      <c r="C2326" s="2">
        <f>RSI!I2326</f>
        <v>63.583217175242801</v>
      </c>
      <c r="D2326" s="2">
        <f>MACD!E2326</f>
        <v>-0.13198128661336028</v>
      </c>
      <c r="E2326" s="2">
        <f>MACD!F2326</f>
        <v>-0.34752087492067013</v>
      </c>
      <c r="F2326" s="2">
        <f>'Moving Avg'!D2326</f>
        <v>11.779039999999998</v>
      </c>
      <c r="G2326" s="2">
        <f>'Moving Avg'!F2326</f>
        <v>11.450340000000001</v>
      </c>
      <c r="H2326" s="2">
        <f>'Moving Avg'!G2326</f>
        <v>10.346820000000001</v>
      </c>
      <c r="I2326" s="2">
        <f>'Moving Avg'!H2326</f>
        <v>10.555370499999992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11.6877</v>
      </c>
      <c r="C2327" s="2">
        <f>RSI!I2327</f>
        <v>66.159706089616492</v>
      </c>
      <c r="D2327" s="2">
        <f>MACD!E2327</f>
        <v>-5.645964067697129E-2</v>
      </c>
      <c r="E2327" s="2">
        <f>MACD!F2327</f>
        <v>-0.28930862807193036</v>
      </c>
      <c r="F2327" s="2">
        <f>'Moving Avg'!D2327</f>
        <v>11.72522</v>
      </c>
      <c r="G2327" s="2">
        <f>'Moving Avg'!F2327</f>
        <v>11.496424999999999</v>
      </c>
      <c r="H2327" s="2">
        <f>'Moving Avg'!G2327</f>
        <v>10.394615999999999</v>
      </c>
      <c r="I2327" s="2">
        <f>'Moving Avg'!H2327</f>
        <v>10.554269499999993</v>
      </c>
      <c r="J2327" s="17" t="str">
        <f>OBV!F2327</f>
        <v>BEARISH</v>
      </c>
      <c r="K2327" s="17" t="str">
        <f>OBV!G2327</f>
        <v>WEAK</v>
      </c>
      <c r="L2327" s="17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11.622400000000001</v>
      </c>
      <c r="C2328" s="2">
        <f>RSI!I2328</f>
        <v>63.193566614084276</v>
      </c>
      <c r="D2328" s="2">
        <f>MACD!E2328</f>
        <v>1.0845462443299425E-2</v>
      </c>
      <c r="E2328" s="2">
        <f>MACD!F2328</f>
        <v>-0.22927780996888442</v>
      </c>
      <c r="F2328" s="2">
        <f>'Moving Avg'!D2328</f>
        <v>11.686059999999999</v>
      </c>
      <c r="G2328" s="2">
        <f>'Moving Avg'!F2328</f>
        <v>11.544135000000001</v>
      </c>
      <c r="H2328" s="2">
        <f>'Moving Avg'!G2328</f>
        <v>10.442736</v>
      </c>
      <c r="I2328" s="2">
        <f>'Moving Avg'!H2328</f>
        <v>10.552433999999991</v>
      </c>
      <c r="J2328" s="17" t="str">
        <f>OBV!F2328</f>
        <v>BEARISH</v>
      </c>
      <c r="K2328" s="17" t="str">
        <f>OBV!G2328</f>
        <v>WEAK</v>
      </c>
      <c r="L2328" s="17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11.7692</v>
      </c>
      <c r="C2329" s="2">
        <f>RSI!I2329</f>
        <v>66.797422070643506</v>
      </c>
      <c r="D2329" s="2">
        <f>MACD!E2329</f>
        <v>5.354951232449956E-2</v>
      </c>
      <c r="E2329" s="2">
        <f>MACD!F2329</f>
        <v>-0.17271234551020762</v>
      </c>
      <c r="F2329" s="2">
        <f>'Moving Avg'!D2329</f>
        <v>11.67952</v>
      </c>
      <c r="G2329" s="2">
        <f>'Moving Avg'!F2329</f>
        <v>11.602450000000001</v>
      </c>
      <c r="H2329" s="2">
        <f>'Moving Avg'!G2329</f>
        <v>10.493791999999999</v>
      </c>
      <c r="I2329" s="2">
        <f>'Moving Avg'!H2329</f>
        <v>10.551536499999996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11.655099999999999</v>
      </c>
      <c r="C2330" s="2">
        <f>RSI!I2330</f>
        <v>61.737574175697993</v>
      </c>
      <c r="D2330" s="2">
        <f>MACD!E2330</f>
        <v>9.4067505680715868E-2</v>
      </c>
      <c r="E2330" s="2">
        <f>MACD!F2330</f>
        <v>-0.11935637527202293</v>
      </c>
      <c r="F2330" s="2">
        <f>'Moving Avg'!D2330</f>
        <v>11.663219999999999</v>
      </c>
      <c r="G2330" s="2">
        <f>'Moving Avg'!F2330</f>
        <v>11.653020000000001</v>
      </c>
      <c r="H2330" s="2">
        <f>'Moving Avg'!G2330</f>
        <v>10.542565999999999</v>
      </c>
      <c r="I2330" s="2">
        <f>'Moving Avg'!H2330</f>
        <v>10.550476499999993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11.6061</v>
      </c>
      <c r="C2331" s="2">
        <f>RSI!I2331</f>
        <v>59.647948992246974</v>
      </c>
      <c r="D2331" s="2">
        <f>MACD!E2331</f>
        <v>0.14007371123694767</v>
      </c>
      <c r="E2331" s="2">
        <f>MACD!F2331</f>
        <v>-6.7470357970228823E-2</v>
      </c>
      <c r="F2331" s="2">
        <f>'Moving Avg'!D2331</f>
        <v>11.668099999999999</v>
      </c>
      <c r="G2331" s="2">
        <f>'Moving Avg'!F2331</f>
        <v>11.695025000000001</v>
      </c>
      <c r="H2331" s="2">
        <f>'Moving Avg'!G2331</f>
        <v>10.591175999999997</v>
      </c>
      <c r="I2331" s="2">
        <f>'Moving Avg'!H2331</f>
        <v>10.548967499999993</v>
      </c>
      <c r="J2331" s="17" t="str">
        <f>OBV!F2331</f>
        <v>BEARISH</v>
      </c>
      <c r="K2331" s="17" t="str">
        <f>OBV!G2331</f>
        <v>NEUTRAL</v>
      </c>
      <c r="L2331" s="17" t="str">
        <f>OBV!H2331</f>
        <v>BEARISH DIVERGENCE</v>
      </c>
    </row>
    <row r="2332" spans="1:12" ht="13.5" x14ac:dyDescent="0.25">
      <c r="A2332" s="3">
        <f>RSI!A2332</f>
        <v>45400</v>
      </c>
      <c r="B2332" s="2">
        <f>RSI!B2332</f>
        <v>11.622400000000001</v>
      </c>
      <c r="C2332" s="2">
        <f>RSI!I2332</f>
        <v>60.13137091648364</v>
      </c>
      <c r="D2332" s="2">
        <f>MACD!E2332</f>
        <v>0.19008912913727727</v>
      </c>
      <c r="E2332" s="2">
        <f>MACD!F2332</f>
        <v>-1.5958460548727606E-2</v>
      </c>
      <c r="F2332" s="2">
        <f>'Moving Avg'!D2332</f>
        <v>11.65504</v>
      </c>
      <c r="G2332" s="2">
        <f>'Moving Avg'!F2332</f>
        <v>11.725610000000001</v>
      </c>
      <c r="H2332" s="2">
        <f>'Moving Avg'!G2332</f>
        <v>10.640276000000002</v>
      </c>
      <c r="I2332" s="2">
        <f>'Moving Avg'!H2332</f>
        <v>10.547743999999993</v>
      </c>
      <c r="J2332" s="17" t="str">
        <f>OBV!F2332</f>
        <v>BULLISH</v>
      </c>
      <c r="K2332" s="17" t="str">
        <f>OBV!G2332</f>
        <v>NEUTRAL</v>
      </c>
      <c r="L2332" s="17" t="str">
        <f>OBV!H2332</f>
        <v>BULLISH DIVERGENCE</v>
      </c>
    </row>
    <row r="2333" spans="1:12" ht="13.5" x14ac:dyDescent="0.25">
      <c r="A2333" s="3">
        <f>RSI!A2333</f>
        <v>45401</v>
      </c>
      <c r="B2333" s="2">
        <f>RSI!B2333</f>
        <v>11.459300000000001</v>
      </c>
      <c r="C2333" s="2">
        <f>RSI!I2333</f>
        <v>53.256221807917392</v>
      </c>
      <c r="D2333" s="2">
        <f>MACD!E2333</f>
        <v>0.2216779707499299</v>
      </c>
      <c r="E2333" s="2">
        <f>MACD!F2333</f>
        <v>3.1568825711003896E-2</v>
      </c>
      <c r="F2333" s="2">
        <f>'Moving Avg'!D2333</f>
        <v>11.62242</v>
      </c>
      <c r="G2333" s="2">
        <f>'Moving Avg'!F2333</f>
        <v>11.736620000000002</v>
      </c>
      <c r="H2333" s="2">
        <f>'Moving Avg'!G2333</f>
        <v>10.686275999999999</v>
      </c>
      <c r="I2333" s="2">
        <f>'Moving Avg'!H2333</f>
        <v>10.545011499999992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11.5817</v>
      </c>
      <c r="C2334" s="2">
        <f>RSI!I2334</f>
        <v>57.210192860657784</v>
      </c>
      <c r="D2334" s="2">
        <f>MACD!E2334</f>
        <v>0.23641648801625337</v>
      </c>
      <c r="E2334" s="2">
        <f>MACD!F2334</f>
        <v>7.2538358172053785E-2</v>
      </c>
      <c r="F2334" s="2">
        <f>'Moving Avg'!D2334</f>
        <v>11.58492</v>
      </c>
      <c r="G2334" s="2">
        <f>'Moving Avg'!F2334</f>
        <v>11.740700000000002</v>
      </c>
      <c r="H2334" s="2">
        <f>'Moving Avg'!G2334</f>
        <v>10.735213999999999</v>
      </c>
      <c r="I2334" s="2">
        <f>'Moving Avg'!H2334</f>
        <v>10.54289099999999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11.5001</v>
      </c>
      <c r="C2335" s="2">
        <f>RSI!I2335</f>
        <v>53.934737630664976</v>
      </c>
      <c r="D2335" s="2">
        <f>MACD!E2335</f>
        <v>0.24377724669481182</v>
      </c>
      <c r="E2335" s="2">
        <f>MACD!F2335</f>
        <v>0.1067861358766054</v>
      </c>
      <c r="F2335" s="2">
        <f>'Moving Avg'!D2335</f>
        <v>11.55392</v>
      </c>
      <c r="G2335" s="2">
        <f>'Moving Avg'!F2335</f>
        <v>11.716230000000003</v>
      </c>
      <c r="H2335" s="2">
        <f>'Moving Avg'!G2335</f>
        <v>10.780887999999999</v>
      </c>
      <c r="I2335" s="2">
        <f>'Moving Avg'!H2335</f>
        <v>10.540199499999993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11.7203</v>
      </c>
      <c r="C2336" s="2">
        <f>RSI!I2336</f>
        <v>60.505901533022779</v>
      </c>
      <c r="D2336" s="2">
        <f>MACD!E2336</f>
        <v>0.20931941093932593</v>
      </c>
      <c r="E2336" s="2">
        <f>MACD!F2336</f>
        <v>0.12729279088914952</v>
      </c>
      <c r="F2336" s="2">
        <f>'Moving Avg'!D2336</f>
        <v>11.57676</v>
      </c>
      <c r="G2336" s="2">
        <f>'Moving Avg'!F2336</f>
        <v>11.711335000000002</v>
      </c>
      <c r="H2336" s="2">
        <f>'Moving Avg'!G2336</f>
        <v>10.829335999999998</v>
      </c>
      <c r="I2336" s="2">
        <f>'Moving Avg'!H2336</f>
        <v>10.538486499999992</v>
      </c>
      <c r="J2336" s="17" t="str">
        <f>OBV!F2336</f>
        <v>BEARISH</v>
      </c>
      <c r="K2336" s="17" t="str">
        <f>OBV!G2336</f>
        <v>NEUTRAL</v>
      </c>
      <c r="L2336" s="17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11.6632</v>
      </c>
      <c r="C2337" s="2">
        <f>RSI!I2337</f>
        <v>58.187945207016398</v>
      </c>
      <c r="D2337" s="2">
        <f>MACD!E2337</f>
        <v>0.19889495943928104</v>
      </c>
      <c r="E2337" s="2">
        <f>MACD!F2337</f>
        <v>0.14161322459917583</v>
      </c>
      <c r="F2337" s="2">
        <f>'Moving Avg'!D2337</f>
        <v>11.58492</v>
      </c>
      <c r="G2337" s="2">
        <f>'Moving Avg'!F2337</f>
        <v>11.703995000000003</v>
      </c>
      <c r="H2337" s="2">
        <f>'Moving Avg'!G2337</f>
        <v>10.878271999999999</v>
      </c>
      <c r="I2337" s="2">
        <f>'Moving Avg'!H2337</f>
        <v>10.536447499999992</v>
      </c>
      <c r="J2337" s="17" t="str">
        <f>OBV!F2337</f>
        <v>BEARISH</v>
      </c>
      <c r="K2337" s="17" t="str">
        <f>OBV!G2337</f>
        <v>NEUTRAL</v>
      </c>
      <c r="L2337" s="17" t="str">
        <f>OBV!H2337</f>
        <v>BEARISH DIVERGENCE</v>
      </c>
    </row>
    <row r="2338" spans="1:12" ht="13.5" x14ac:dyDescent="0.25">
      <c r="A2338" s="3">
        <f>RSI!A2338</f>
        <v>45408</v>
      </c>
      <c r="B2338" s="2">
        <f>RSI!B2338</f>
        <v>11.6632</v>
      </c>
      <c r="C2338" s="2">
        <f>RSI!I2338</f>
        <v>58.187945207016398</v>
      </c>
      <c r="D2338" s="2">
        <f>MACD!E2338</f>
        <v>0.17869409334164565</v>
      </c>
      <c r="E2338" s="2">
        <f>MACD!F2338</f>
        <v>0.14902939834766982</v>
      </c>
      <c r="F2338" s="2">
        <f>'Moving Avg'!D2338</f>
        <v>11.6257</v>
      </c>
      <c r="G2338" s="2">
        <f>'Moving Avg'!F2338</f>
        <v>11.696245000000001</v>
      </c>
      <c r="H2338" s="2">
        <f>'Moving Avg'!G2338</f>
        <v>10.927207999999998</v>
      </c>
      <c r="I2338" s="2">
        <f>'Moving Avg'!H2338</f>
        <v>10.534041499999992</v>
      </c>
      <c r="J2338" s="17" t="str">
        <f>OBV!F2338</f>
        <v>BULLISH</v>
      </c>
      <c r="K2338" s="17" t="str">
        <f>OBV!G2338</f>
        <v>NEUTRAL</v>
      </c>
      <c r="L2338" s="17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11.6632</v>
      </c>
      <c r="C2339" s="2">
        <f>RSI!I2339</f>
        <v>58.187945207016398</v>
      </c>
      <c r="D2339" s="2">
        <f>MACD!E2339</f>
        <v>0.18295046214444888</v>
      </c>
      <c r="E2339" s="2">
        <f>MACD!F2339</f>
        <v>0.15581361110702563</v>
      </c>
      <c r="F2339" s="2">
        <f>'Moving Avg'!D2339</f>
        <v>11.642000000000001</v>
      </c>
      <c r="G2339" s="2">
        <f>'Moving Avg'!F2339</f>
        <v>11.688904999999998</v>
      </c>
      <c r="H2339" s="2">
        <f>'Moving Avg'!G2339</f>
        <v>10.974513999999999</v>
      </c>
      <c r="I2339" s="2">
        <f>'Moving Avg'!H2339</f>
        <v>10.533633499999992</v>
      </c>
      <c r="J2339" s="17" t="str">
        <f>OBV!F2339</f>
        <v>BULLISH</v>
      </c>
      <c r="K2339" s="17" t="str">
        <f>OBV!G2339</f>
        <v>NEUTRAL</v>
      </c>
      <c r="L2339" s="17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11.5817</v>
      </c>
      <c r="C2340" s="2">
        <f>RSI!I2340</f>
        <v>54.468096622189833</v>
      </c>
      <c r="D2340" s="2">
        <f>MACD!E2340</f>
        <v>0.17389148656665121</v>
      </c>
      <c r="E2340" s="2">
        <f>MACD!F2340</f>
        <v>0.15942918619895075</v>
      </c>
      <c r="F2340" s="2">
        <f>'Moving Avg'!D2340</f>
        <v>11.65832</v>
      </c>
      <c r="G2340" s="2">
        <f>'Moving Avg'!F2340</f>
        <v>11.677895000000001</v>
      </c>
      <c r="H2340" s="2">
        <f>'Moving Avg'!G2340</f>
        <v>11.019373999999997</v>
      </c>
      <c r="I2340" s="2">
        <f>'Moving Avg'!H2340</f>
        <v>10.532817999999994</v>
      </c>
      <c r="J2340" s="17" t="str">
        <f>OBV!F2340</f>
        <v>BULLISH</v>
      </c>
      <c r="K2340" s="17" t="str">
        <f>OBV!G2340</f>
        <v>NEUTRAL</v>
      </c>
      <c r="L2340" s="17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11.540900000000001</v>
      </c>
      <c r="C2341" s="2">
        <f>RSI!I2341</f>
        <v>52.653392453311056</v>
      </c>
      <c r="D2341" s="2">
        <f>MACD!E2341</f>
        <v>0.1611325571359945</v>
      </c>
      <c r="E2341" s="2">
        <f>MACD!F2341</f>
        <v>0.15976986038635951</v>
      </c>
      <c r="F2341" s="2">
        <f>'Moving Avg'!D2341</f>
        <v>11.622439999999999</v>
      </c>
      <c r="G2341" s="2">
        <f>'Moving Avg'!F2341</f>
        <v>11.661585000000001</v>
      </c>
      <c r="H2341" s="2">
        <f>'Moving Avg'!G2341</f>
        <v>11.064233999999999</v>
      </c>
      <c r="I2341" s="2">
        <f>'Moving Avg'!H2341</f>
        <v>10.532613999999993</v>
      </c>
      <c r="J2341" s="17" t="str">
        <f>OBV!F2341</f>
        <v>BEARISH</v>
      </c>
      <c r="K2341" s="17" t="str">
        <f>OBV!G2341</f>
        <v>NEUTRAL</v>
      </c>
      <c r="L2341" s="17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11.5001</v>
      </c>
      <c r="C2342" s="2">
        <f>RSI!I2342</f>
        <v>50.829642165528867</v>
      </c>
      <c r="D2342" s="2">
        <f>MACD!E2342</f>
        <v>0.15557291091954362</v>
      </c>
      <c r="E2342" s="2">
        <f>MACD!F2342</f>
        <v>0.15893047049299633</v>
      </c>
      <c r="F2342" s="2">
        <f>'Moving Avg'!D2342</f>
        <v>11.58982</v>
      </c>
      <c r="G2342" s="2">
        <f>'Moving Avg'!F2342</f>
        <v>11.63875</v>
      </c>
      <c r="H2342" s="2">
        <f>'Moving Avg'!G2342</f>
        <v>11.108604</v>
      </c>
      <c r="I2342" s="2">
        <f>'Moving Avg'!H2342</f>
        <v>10.531798499999995</v>
      </c>
      <c r="J2342" s="17" t="str">
        <f>OBV!F2342</f>
        <v>BEARISH</v>
      </c>
      <c r="K2342" s="17" t="str">
        <f>OBV!G2342</f>
        <v>NEUTRAL</v>
      </c>
      <c r="L2342" s="17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11.5817</v>
      </c>
      <c r="C2343" s="2">
        <f>RSI!I2343</f>
        <v>54.243215167424758</v>
      </c>
      <c r="D2343" s="2">
        <f>MACD!E2343</f>
        <v>0.11970113213549105</v>
      </c>
      <c r="E2343" s="2">
        <f>MACD!F2343</f>
        <v>0.15108460282149527</v>
      </c>
      <c r="F2343" s="2">
        <f>'Moving Avg'!D2343</f>
        <v>11.573519999999998</v>
      </c>
      <c r="G2343" s="2">
        <f>'Moving Avg'!F2343</f>
        <v>11.626925</v>
      </c>
      <c r="H2343" s="2">
        <f>'Moving Avg'!G2343</f>
        <v>11.151016</v>
      </c>
      <c r="I2343" s="2">
        <f>'Moving Avg'!H2343</f>
        <v>10.531390999999996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11.4756</v>
      </c>
      <c r="C2344" s="2">
        <f>RSI!I2344</f>
        <v>49.437356700160969</v>
      </c>
      <c r="D2344" s="2">
        <f>MACD!E2344</f>
        <v>0.11552750337721029</v>
      </c>
      <c r="E2344" s="2">
        <f>MACD!F2344</f>
        <v>0.14397318293263828</v>
      </c>
      <c r="F2344" s="2">
        <f>'Moving Avg'!D2344</f>
        <v>11.535999999999998</v>
      </c>
      <c r="G2344" s="2">
        <f>'Moving Avg'!F2344</f>
        <v>11.610609999999999</v>
      </c>
      <c r="H2344" s="2">
        <f>'Moving Avg'!G2344</f>
        <v>11.190491999999999</v>
      </c>
      <c r="I2344" s="2">
        <f>'Moving Avg'!H2344</f>
        <v>10.530044999999998</v>
      </c>
      <c r="J2344" s="17" t="str">
        <f>OBV!F2344</f>
        <v>BEARISH</v>
      </c>
      <c r="K2344" s="17" t="str">
        <f>OBV!G2344</f>
        <v>NEUTRAL</v>
      </c>
      <c r="L2344" s="17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11.4756</v>
      </c>
      <c r="C2345" s="2">
        <f>RSI!I2345</f>
        <v>49.437356700160969</v>
      </c>
      <c r="D2345" s="2">
        <f>MACD!E2345</f>
        <v>9.9596284226111109E-2</v>
      </c>
      <c r="E2345" s="2">
        <f>MACD!F2345</f>
        <v>0.13509780319133285</v>
      </c>
      <c r="F2345" s="2">
        <f>'Moving Avg'!D2345</f>
        <v>11.51478</v>
      </c>
      <c r="G2345" s="2">
        <f>'Moving Avg'!F2345</f>
        <v>11.597559999999998</v>
      </c>
      <c r="H2345" s="2">
        <f>'Moving Avg'!G2345</f>
        <v>11.229152000000001</v>
      </c>
      <c r="I2345" s="2">
        <f>'Moving Avg'!H2345</f>
        <v>10.528699</v>
      </c>
      <c r="J2345" s="17" t="str">
        <f>OBV!F2345</f>
        <v>BEARISH</v>
      </c>
      <c r="K2345" s="17" t="str">
        <f>OBV!G2345</f>
        <v>NEUTRAL</v>
      </c>
      <c r="L2345" s="17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11.4756</v>
      </c>
      <c r="C2346" s="2">
        <f>RSI!I2346</f>
        <v>49.437356700160962</v>
      </c>
      <c r="D2346" s="2">
        <f>MACD!E2346</f>
        <v>0.12013568478606196</v>
      </c>
      <c r="E2346" s="2">
        <f>MACD!F2346</f>
        <v>0.13210537951027868</v>
      </c>
      <c r="F2346" s="2">
        <f>'Moving Avg'!D2346</f>
        <v>11.501720000000001</v>
      </c>
      <c r="G2346" s="2">
        <f>'Moving Avg'!F2346</f>
        <v>11.592254999999998</v>
      </c>
      <c r="H2346" s="2">
        <f>'Moving Avg'!G2346</f>
        <v>11.264548000000001</v>
      </c>
      <c r="I2346" s="2">
        <f>'Moving Avg'!H2346</f>
        <v>10.5269455</v>
      </c>
      <c r="J2346" s="17" t="str">
        <f>OBV!F2346</f>
        <v>BEARISH</v>
      </c>
      <c r="K2346" s="17" t="str">
        <f>OBV!G2346</f>
        <v>NEUTRAL</v>
      </c>
      <c r="L2346" s="17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11.4185</v>
      </c>
      <c r="C2347" s="2">
        <f>RSI!I2347</f>
        <v>46.658711664278648</v>
      </c>
      <c r="D2347" s="2">
        <f>MACD!E2347</f>
        <v>0.13309235833262179</v>
      </c>
      <c r="E2347" s="2">
        <f>MACD!F2347</f>
        <v>0.13230277527474732</v>
      </c>
      <c r="F2347" s="2">
        <f>'Moving Avg'!D2347</f>
        <v>11.4854</v>
      </c>
      <c r="G2347" s="2">
        <f>'Moving Avg'!F2347</f>
        <v>11.578795</v>
      </c>
      <c r="H2347" s="2">
        <f>'Moving Avg'!G2347</f>
        <v>11.298802</v>
      </c>
      <c r="I2347" s="2">
        <f>'Moving Avg'!H2347</f>
        <v>10.5249065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11.491899999999999</v>
      </c>
      <c r="C2348" s="2">
        <f>RSI!I2348</f>
        <v>50.509456047775835</v>
      </c>
      <c r="D2348" s="2">
        <f>MACD!E2348</f>
        <v>0.13907844321003893</v>
      </c>
      <c r="E2348" s="2">
        <f>MACD!F2348</f>
        <v>0.13365790886180565</v>
      </c>
      <c r="F2348" s="2">
        <f>'Moving Avg'!D2348</f>
        <v>11.46744</v>
      </c>
      <c r="G2348" s="2">
        <f>'Moving Avg'!F2348</f>
        <v>11.572269999999998</v>
      </c>
      <c r="H2348" s="2">
        <f>'Moving Avg'!G2348</f>
        <v>11.327184000000003</v>
      </c>
      <c r="I2348" s="2">
        <f>'Moving Avg'!H2348</f>
        <v>10.523641999999997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11.491899999999999</v>
      </c>
      <c r="C2349" s="2">
        <f>RSI!I2349</f>
        <v>50.509456047775835</v>
      </c>
      <c r="D2349" s="2">
        <f>MACD!E2349</f>
        <v>0.14413559297770107</v>
      </c>
      <c r="E2349" s="2">
        <f>MACD!F2349</f>
        <v>0.13575344568498474</v>
      </c>
      <c r="F2349" s="2">
        <f>'Moving Avg'!D2349</f>
        <v>11.470700000000001</v>
      </c>
      <c r="G2349" s="2">
        <f>'Moving Avg'!F2349</f>
        <v>11.558404999999999</v>
      </c>
      <c r="H2349" s="2">
        <f>'Moving Avg'!G2349</f>
        <v>11.355566000000001</v>
      </c>
      <c r="I2349" s="2">
        <f>'Moving Avg'!H2349</f>
        <v>10.522377499999997</v>
      </c>
      <c r="J2349" s="17" t="str">
        <f>OBV!F2349</f>
        <v>BEARISH</v>
      </c>
      <c r="K2349" s="17" t="str">
        <f>OBV!G2349</f>
        <v>NEUTRAL</v>
      </c>
      <c r="L2349" s="17" t="str">
        <f>OBV!H2349</f>
        <v>BEARISH DIVERGENCE</v>
      </c>
    </row>
    <row r="2350" spans="1:12" ht="13.5" x14ac:dyDescent="0.25">
      <c r="A2350" s="3">
        <f>RSI!A2350</f>
        <v>45427</v>
      </c>
      <c r="B2350" s="2">
        <f>RSI!B2350</f>
        <v>11.402200000000001</v>
      </c>
      <c r="C2350" s="2">
        <f>RSI!I2350</f>
        <v>45.821179671765144</v>
      </c>
      <c r="D2350" s="2">
        <f>MACD!E2350</f>
        <v>0.14251329615204966</v>
      </c>
      <c r="E2350" s="2">
        <f>MACD!F2350</f>
        <v>0.13710541577839772</v>
      </c>
      <c r="F2350" s="2">
        <f>'Moving Avg'!D2350</f>
        <v>11.456020000000001</v>
      </c>
      <c r="G2350" s="2">
        <f>'Moving Avg'!F2350</f>
        <v>11.545759999999998</v>
      </c>
      <c r="H2350" s="2">
        <f>'Moving Avg'!G2350</f>
        <v>11.381338000000001</v>
      </c>
      <c r="I2350" s="2">
        <f>'Moving Avg'!H2350</f>
        <v>10.521479999999997</v>
      </c>
      <c r="J2350" s="17" t="str">
        <f>OBV!F2350</f>
        <v>BEARISH</v>
      </c>
      <c r="K2350" s="17" t="str">
        <f>OBV!G2350</f>
        <v>NEUTRAL</v>
      </c>
      <c r="L2350" s="17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11.288</v>
      </c>
      <c r="C2351" s="2">
        <f>RSI!I2351</f>
        <v>40.64820628327471</v>
      </c>
      <c r="D2351" s="2">
        <f>MACD!E2351</f>
        <v>0.14384610295643085</v>
      </c>
      <c r="E2351" s="2">
        <f>MACD!F2351</f>
        <v>0.13845355321400435</v>
      </c>
      <c r="F2351" s="2">
        <f>'Moving Avg'!D2351</f>
        <v>11.4185</v>
      </c>
      <c r="G2351" s="2">
        <f>'Moving Avg'!F2351</f>
        <v>11.529854999999998</v>
      </c>
      <c r="H2351" s="2">
        <f>'Moving Avg'!G2351</f>
        <v>11.401564</v>
      </c>
      <c r="I2351" s="2">
        <f>'Moving Avg'!H2351</f>
        <v>10.520296999999996</v>
      </c>
      <c r="J2351" s="17" t="str">
        <f>OBV!F2351</f>
        <v>BEARISH</v>
      </c>
      <c r="K2351" s="17" t="str">
        <f>OBV!G2351</f>
        <v>NEUTRAL</v>
      </c>
      <c r="L2351" s="17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11.337</v>
      </c>
      <c r="C2352" s="2">
        <f>RSI!I2352</f>
        <v>43.590853288937836</v>
      </c>
      <c r="D2352" s="2">
        <f>MACD!E2352</f>
        <v>0.13622655155865182</v>
      </c>
      <c r="E2352" s="2">
        <f>MACD!F2352</f>
        <v>0.13800815288293386</v>
      </c>
      <c r="F2352" s="2">
        <f>'Moving Avg'!D2352</f>
        <v>11.402199999999999</v>
      </c>
      <c r="G2352" s="2">
        <f>'Moving Avg'!F2352</f>
        <v>11.515584999999998</v>
      </c>
      <c r="H2352" s="2">
        <f>'Moving Avg'!G2352</f>
        <v>11.420486</v>
      </c>
      <c r="I2352" s="2">
        <f>'Moving Avg'!H2352</f>
        <v>10.519481499999998</v>
      </c>
      <c r="J2352" s="17" t="str">
        <f>OBV!F2352</f>
        <v>BEARISH</v>
      </c>
      <c r="K2352" s="17" t="str">
        <f>OBV!G2352</f>
        <v>NEUTRAL</v>
      </c>
      <c r="L2352" s="17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11.4756</v>
      </c>
      <c r="C2353" s="2">
        <f>RSI!I2353</f>
        <v>50.992357113374275</v>
      </c>
      <c r="D2353" s="2">
        <f>MACD!E2353</f>
        <v>0.13285024716940974</v>
      </c>
      <c r="E2353" s="2">
        <f>MACD!F2353</f>
        <v>0.13697657174022904</v>
      </c>
      <c r="F2353" s="2">
        <f>'Moving Avg'!D2353</f>
        <v>11.398940000000001</v>
      </c>
      <c r="G2353" s="2">
        <f>'Moving Avg'!F2353</f>
        <v>11.516399999999996</v>
      </c>
      <c r="H2353" s="2">
        <f>'Moving Avg'!G2353</f>
        <v>11.441202000000001</v>
      </c>
      <c r="I2353" s="2">
        <f>'Moving Avg'!H2353</f>
        <v>10.519399999999997</v>
      </c>
      <c r="J2353" s="17" t="str">
        <f>OBV!F2353</f>
        <v>BULLISH</v>
      </c>
      <c r="K2353" s="17" t="str">
        <f>OBV!G2353</f>
        <v>NEUTRAL</v>
      </c>
      <c r="L2353" s="17" t="str">
        <f>OBV!H2353</f>
        <v>BULLISH DIVERGENCE</v>
      </c>
    </row>
    <row r="2354" spans="1:12" ht="13.5" x14ac:dyDescent="0.25">
      <c r="A2354" s="3">
        <f>RSI!A2354</f>
        <v>45433</v>
      </c>
      <c r="B2354" s="2">
        <f>RSI!B2354</f>
        <v>11.5817</v>
      </c>
      <c r="C2354" s="2">
        <f>RSI!I2354</f>
        <v>55.776065056441489</v>
      </c>
      <c r="D2354" s="2">
        <f>MACD!E2354</f>
        <v>0.10571781213887022</v>
      </c>
      <c r="E2354" s="2">
        <f>MACD!F2354</f>
        <v>0.13072481981995726</v>
      </c>
      <c r="F2354" s="2">
        <f>'Moving Avg'!D2354</f>
        <v>11.4169</v>
      </c>
      <c r="G2354" s="2">
        <f>'Moving Avg'!F2354</f>
        <v>11.516399999999999</v>
      </c>
      <c r="H2354" s="2">
        <f>'Moving Avg'!G2354</f>
        <v>11.466813999999999</v>
      </c>
      <c r="I2354" s="2">
        <f>'Moving Avg'!H2354</f>
        <v>10.5198895</v>
      </c>
      <c r="J2354" s="17" t="str">
        <f>OBV!F2354</f>
        <v>BULLISH</v>
      </c>
      <c r="K2354" s="17" t="str">
        <f>OBV!G2354</f>
        <v>NEUTRAL</v>
      </c>
      <c r="L2354" s="17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11.622400000000001</v>
      </c>
      <c r="C2355" s="2">
        <f>RSI!I2355</f>
        <v>57.49023264468822</v>
      </c>
      <c r="D2355" s="2">
        <f>MACD!E2355</f>
        <v>7.9031513329884007E-2</v>
      </c>
      <c r="E2355" s="2">
        <f>MACD!F2355</f>
        <v>0.12038615852194262</v>
      </c>
      <c r="F2355" s="2">
        <f>'Moving Avg'!D2355</f>
        <v>11.460939999999999</v>
      </c>
      <c r="G2355" s="2">
        <f>'Moving Avg'!F2355</f>
        <v>11.522515</v>
      </c>
      <c r="H2355" s="2">
        <f>'Moving Avg'!G2355</f>
        <v>11.493727999999999</v>
      </c>
      <c r="I2355" s="2">
        <f>'Moving Avg'!H2355</f>
        <v>10.520419500000001</v>
      </c>
      <c r="J2355" s="17" t="str">
        <f>OBV!F2355</f>
        <v>BULLISH</v>
      </c>
      <c r="K2355" s="17" t="str">
        <f>OBV!G2355</f>
        <v>NEUTRAL</v>
      </c>
      <c r="L2355" s="17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11.712199999999999</v>
      </c>
      <c r="C2356" s="2">
        <f>RSI!I2356</f>
        <v>61.075227905661329</v>
      </c>
      <c r="D2356" s="2">
        <f>MACD!E2356</f>
        <v>4.8898014111106392E-2</v>
      </c>
      <c r="E2356" s="2">
        <f>MACD!F2356</f>
        <v>0.10608852963977537</v>
      </c>
      <c r="F2356" s="2">
        <f>'Moving Avg'!D2356</f>
        <v>11.545779999999999</v>
      </c>
      <c r="G2356" s="2">
        <f>'Moving Avg'!F2356</f>
        <v>11.52211</v>
      </c>
      <c r="H2356" s="2">
        <f>'Moving Avg'!G2356</f>
        <v>11.513465999999999</v>
      </c>
      <c r="I2356" s="2">
        <f>'Moving Avg'!H2356</f>
        <v>10.520338000000002</v>
      </c>
      <c r="J2356" s="17" t="str">
        <f>OBV!F2356</f>
        <v>BULLISH</v>
      </c>
      <c r="K2356" s="17" t="str">
        <f>OBV!G2356</f>
        <v>STRONG</v>
      </c>
      <c r="L2356" s="17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11.5898</v>
      </c>
      <c r="C2357" s="2">
        <f>RSI!I2357</f>
        <v>54.347489319836228</v>
      </c>
      <c r="D2357" s="2">
        <f>MACD!E2357</f>
        <v>2.2317659861510464E-2</v>
      </c>
      <c r="E2357" s="2">
        <f>MACD!F2357</f>
        <v>8.9334355684122402E-2</v>
      </c>
      <c r="F2357" s="2">
        <f>'Moving Avg'!D2357</f>
        <v>11.596339999999998</v>
      </c>
      <c r="G2357" s="2">
        <f>'Moving Avg'!F2357</f>
        <v>11.518439999999998</v>
      </c>
      <c r="H2357" s="2">
        <f>'Moving Avg'!G2357</f>
        <v>11.529941999999998</v>
      </c>
      <c r="I2357" s="2">
        <f>'Moving Avg'!H2357</f>
        <v>10.519685500000001</v>
      </c>
      <c r="J2357" s="17" t="str">
        <f>OBV!F2357</f>
        <v>BULLISH</v>
      </c>
      <c r="K2357" s="17" t="str">
        <f>OBV!G2357</f>
        <v>STRONG</v>
      </c>
      <c r="L2357" s="17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11.793699999999999</v>
      </c>
      <c r="C2358" s="2">
        <f>RSI!I2358</f>
        <v>61.880545123363184</v>
      </c>
      <c r="D2358" s="2">
        <f>MACD!E2358</f>
        <v>-4.5252690789006067E-3</v>
      </c>
      <c r="E2358" s="2">
        <f>MACD!F2358</f>
        <v>7.05624307315178E-2</v>
      </c>
      <c r="F2358" s="2">
        <f>'Moving Avg'!D2358</f>
        <v>11.659960000000002</v>
      </c>
      <c r="G2358" s="2">
        <f>'Moving Avg'!F2358</f>
        <v>11.524965</v>
      </c>
      <c r="H2358" s="2">
        <f>'Moving Avg'!G2358</f>
        <v>11.552451999999999</v>
      </c>
      <c r="I2358" s="2">
        <f>'Moving Avg'!H2358</f>
        <v>10.519522500000001</v>
      </c>
      <c r="J2358" s="17" t="str">
        <f>OBV!F2358</f>
        <v>BULLISH</v>
      </c>
      <c r="K2358" s="17" t="str">
        <f>OBV!G2358</f>
        <v>STRONG</v>
      </c>
      <c r="L2358" s="17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11.944800000000001</v>
      </c>
      <c r="C2359" s="2">
        <f>RSI!I2359</f>
        <v>66.316215992714461</v>
      </c>
      <c r="D2359" s="2">
        <f>MACD!E2359</f>
        <v>-4.0136392675192312E-2</v>
      </c>
      <c r="E2359" s="2">
        <f>MACD!F2359</f>
        <v>4.8422666050175776E-2</v>
      </c>
      <c r="F2359" s="2">
        <f>'Moving Avg'!D2359</f>
        <v>11.732580000000002</v>
      </c>
      <c r="G2359" s="2">
        <f>'Moving Avg'!F2359</f>
        <v>11.539044999999998</v>
      </c>
      <c r="H2359" s="2">
        <f>'Moving Avg'!G2359</f>
        <v>11.579289999999999</v>
      </c>
      <c r="I2359" s="2">
        <f>'Moving Avg'!H2359</f>
        <v>10.520115000000002</v>
      </c>
      <c r="J2359" s="17" t="str">
        <f>OBV!F2359</f>
        <v>BEARISH</v>
      </c>
      <c r="K2359" s="17" t="str">
        <f>OBV!G2359</f>
        <v>WEAK</v>
      </c>
      <c r="L2359" s="17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11.989100000000001</v>
      </c>
      <c r="C2360" s="2">
        <f>RSI!I2360</f>
        <v>67.509895360997959</v>
      </c>
      <c r="D2360" s="2">
        <f>MACD!E2360</f>
        <v>-8.9822185889660844E-2</v>
      </c>
      <c r="E2360" s="2">
        <f>MACD!F2360</f>
        <v>2.0773695662208456E-2</v>
      </c>
      <c r="F2360" s="2">
        <f>'Moving Avg'!D2360</f>
        <v>11.80592</v>
      </c>
      <c r="G2360" s="2">
        <f>'Moving Avg'!F2360</f>
        <v>11.559414999999998</v>
      </c>
      <c r="H2360" s="2">
        <f>'Moving Avg'!G2360</f>
        <v>11.606197999999999</v>
      </c>
      <c r="I2360" s="2">
        <f>'Moving Avg'!H2360</f>
        <v>10.520929000000001</v>
      </c>
      <c r="J2360" s="17" t="str">
        <f>OBV!F2360</f>
        <v>BEARISH</v>
      </c>
      <c r="K2360" s="17" t="str">
        <f>OBV!G2360</f>
        <v>WEAK</v>
      </c>
      <c r="L2360" s="17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11.900600000000001</v>
      </c>
      <c r="C2361" s="2">
        <f>RSI!I2361</f>
        <v>62.727463736148714</v>
      </c>
      <c r="D2361" s="2">
        <f>MACD!E2361</f>
        <v>-0.14542818130396462</v>
      </c>
      <c r="E2361" s="2">
        <f>MACD!F2361</f>
        <v>-1.2466679731026161E-2</v>
      </c>
      <c r="F2361" s="2">
        <f>'Moving Avg'!D2361</f>
        <v>11.8436</v>
      </c>
      <c r="G2361" s="2">
        <f>'Moving Avg'!F2361</f>
        <v>11.577400000000001</v>
      </c>
      <c r="H2361" s="2">
        <f>'Moving Avg'!G2361</f>
        <v>11.628890000000002</v>
      </c>
      <c r="I2361" s="2">
        <f>'Moving Avg'!H2361</f>
        <v>10.521708</v>
      </c>
      <c r="J2361" s="17" t="str">
        <f>OBV!F2361</f>
        <v>BEARISH</v>
      </c>
      <c r="K2361" s="17" t="str">
        <f>OBV!G2361</f>
        <v>WEAK</v>
      </c>
      <c r="L2361" s="17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11.8872</v>
      </c>
      <c r="C2362" s="2">
        <f>RSI!I2362</f>
        <v>62.011159698602725</v>
      </c>
      <c r="D2362" s="2">
        <f>MACD!E2362</f>
        <v>-0.18578697336583971</v>
      </c>
      <c r="E2362" s="2">
        <f>MACD!F2362</f>
        <v>-4.7130738457988874E-2</v>
      </c>
      <c r="F2362" s="2">
        <f>'Moving Avg'!D2362</f>
        <v>11.903080000000001</v>
      </c>
      <c r="G2362" s="2">
        <f>'Moving Avg'!F2362</f>
        <v>11.596754999999998</v>
      </c>
      <c r="H2362" s="2">
        <f>'Moving Avg'!G2362</f>
        <v>11.646420000000001</v>
      </c>
      <c r="I2362" s="2">
        <f>'Moving Avg'!H2362</f>
        <v>10.5232355</v>
      </c>
      <c r="J2362" s="17" t="str">
        <f>OBV!F2362</f>
        <v>BEARISH</v>
      </c>
      <c r="K2362" s="17" t="str">
        <f>OBV!G2362</f>
        <v>WEAK</v>
      </c>
      <c r="L2362" s="17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11.6532</v>
      </c>
      <c r="C2363" s="2">
        <f>RSI!I2363</f>
        <v>51.048448758999655</v>
      </c>
      <c r="D2363" s="2">
        <f>MACD!E2363</f>
        <v>-0.18290355434461958</v>
      </c>
      <c r="E2363" s="2">
        <f>MACD!F2363</f>
        <v>-7.4285301635315021E-2</v>
      </c>
      <c r="F2363" s="2">
        <f>'Moving Avg'!D2363</f>
        <v>11.874980000000001</v>
      </c>
      <c r="G2363" s="2">
        <f>'Moving Avg'!F2363</f>
        <v>11.600330000000001</v>
      </c>
      <c r="H2363" s="2">
        <f>'Moving Avg'!G2363</f>
        <v>11.654702000000002</v>
      </c>
      <c r="I2363" s="2">
        <f>'Moving Avg'!H2363</f>
        <v>10.5225735</v>
      </c>
      <c r="J2363" s="17" t="str">
        <f>OBV!F2363</f>
        <v>BEARISH</v>
      </c>
      <c r="K2363" s="17" t="str">
        <f>OBV!G2363</f>
        <v>WEAK</v>
      </c>
      <c r="L2363" s="17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11.7</v>
      </c>
      <c r="C2364" s="2">
        <f>RSI!I2364</f>
        <v>52.844007743415631</v>
      </c>
      <c r="D2364" s="2">
        <f>MACD!E2364</f>
        <v>-0.16772761574572037</v>
      </c>
      <c r="E2364" s="2">
        <f>MACD!F2364</f>
        <v>-9.2973764457396094E-2</v>
      </c>
      <c r="F2364" s="2">
        <f>'Moving Avg'!D2364</f>
        <v>11.82602</v>
      </c>
      <c r="G2364" s="2">
        <f>'Moving Avg'!F2364</f>
        <v>11.611550000000001</v>
      </c>
      <c r="H2364" s="2">
        <f>'Moving Avg'!G2364</f>
        <v>11.658700000000003</v>
      </c>
      <c r="I2364" s="2">
        <f>'Moving Avg'!H2364</f>
        <v>10.522349500000001</v>
      </c>
      <c r="J2364" s="17" t="str">
        <f>OBV!F2364</f>
        <v>BEARISH</v>
      </c>
      <c r="K2364" s="17" t="str">
        <f>OBV!G2364</f>
        <v>WEAK</v>
      </c>
      <c r="L2364" s="17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11.8872</v>
      </c>
      <c r="C2365" s="2">
        <f>RSI!I2365</f>
        <v>59.278338495673054</v>
      </c>
      <c r="D2365" s="2">
        <f>MACD!E2365</f>
        <v>-0.16287948589478063</v>
      </c>
      <c r="E2365" s="2">
        <f>MACD!F2365</f>
        <v>-0.10695490874487301</v>
      </c>
      <c r="F2365" s="2">
        <f>'Moving Avg'!D2365</f>
        <v>11.80564</v>
      </c>
      <c r="G2365" s="2">
        <f>'Moving Avg'!F2365</f>
        <v>11.63213</v>
      </c>
      <c r="H2365" s="2">
        <f>'Moving Avg'!G2365</f>
        <v>11.656654000000003</v>
      </c>
      <c r="I2365" s="2">
        <f>'Moving Avg'!H2365</f>
        <v>10.524285000000003</v>
      </c>
      <c r="J2365" s="17" t="str">
        <f>OBV!F2365</f>
        <v>BEARISH</v>
      </c>
      <c r="K2365" s="17" t="str">
        <f>OBV!G2365</f>
        <v>WEAK</v>
      </c>
      <c r="L2365" s="17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12.167999999999999</v>
      </c>
      <c r="C2366" s="2">
        <f>RSI!I2366</f>
        <v>66.632957102252945</v>
      </c>
      <c r="D2366" s="2">
        <f>MACD!E2366</f>
        <v>-0.1672271962862677</v>
      </c>
      <c r="E2366" s="2">
        <f>MACD!F2366</f>
        <v>-0.11900936625315195</v>
      </c>
      <c r="F2366" s="2">
        <f>'Moving Avg'!D2366</f>
        <v>11.859119999999999</v>
      </c>
      <c r="G2366" s="2">
        <f>'Moving Avg'!F2366</f>
        <v>11.66675</v>
      </c>
      <c r="H2366" s="2">
        <f>'Moving Avg'!G2366</f>
        <v>11.663650000000002</v>
      </c>
      <c r="I2366" s="2">
        <f>'Moving Avg'!H2366</f>
        <v>10.5276245</v>
      </c>
      <c r="J2366" s="17" t="str">
        <f>OBV!F2366</f>
        <v>BEARISH</v>
      </c>
      <c r="K2366" s="17" t="str">
        <f>OBV!G2366</f>
        <v>WEAK</v>
      </c>
      <c r="L2366" s="17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12.167999999999999</v>
      </c>
      <c r="C2367" s="2">
        <f>RSI!I2367</f>
        <v>66.632957102252945</v>
      </c>
      <c r="D2367" s="2">
        <f>MACD!E2367</f>
        <v>-0.19275287028203358</v>
      </c>
      <c r="E2367" s="2">
        <f>MACD!F2367</f>
        <v>-0.13375806705892829</v>
      </c>
      <c r="F2367" s="2">
        <f>'Moving Avg'!D2367</f>
        <v>11.915279999999999</v>
      </c>
      <c r="G2367" s="2">
        <f>'Moving Avg'!F2367</f>
        <v>11.704225000000001</v>
      </c>
      <c r="H2367" s="2">
        <f>'Moving Avg'!G2367</f>
        <v>11.670810000000001</v>
      </c>
      <c r="I2367" s="2">
        <f>'Moving Avg'!H2367</f>
        <v>10.531371999999999</v>
      </c>
      <c r="J2367" s="17" t="str">
        <f>OBV!F2367</f>
        <v>BULLISH</v>
      </c>
      <c r="K2367" s="17" t="str">
        <f>OBV!G2367</f>
        <v>STRONG</v>
      </c>
      <c r="L2367" s="17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12.2522</v>
      </c>
      <c r="C2368" s="2">
        <f>RSI!I2368</f>
        <v>68.604842570657141</v>
      </c>
      <c r="D2368" s="2">
        <f>MACD!E2368</f>
        <v>-0.19201198386524609</v>
      </c>
      <c r="E2368" s="2">
        <f>MACD!F2368</f>
        <v>-0.14540885042019186</v>
      </c>
      <c r="F2368" s="2">
        <f>'Moving Avg'!D2368</f>
        <v>12.035080000000001</v>
      </c>
      <c r="G2368" s="2">
        <f>'Moving Avg'!F2368</f>
        <v>11.742239999999999</v>
      </c>
      <c r="H2368" s="2">
        <f>'Moving Avg'!G2368</f>
        <v>11.679490000000001</v>
      </c>
      <c r="I2368" s="2">
        <f>'Moving Avg'!H2368</f>
        <v>10.535540499999998</v>
      </c>
      <c r="J2368" s="17" t="str">
        <f>OBV!F2368</f>
        <v>BULLISH</v>
      </c>
      <c r="K2368" s="17" t="str">
        <f>OBV!G2368</f>
        <v>STRONG</v>
      </c>
      <c r="L2368" s="17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12.3271</v>
      </c>
      <c r="C2369" s="2">
        <f>RSI!I2369</f>
        <v>70.286993553199636</v>
      </c>
      <c r="D2369" s="2">
        <f>MACD!E2369</f>
        <v>-0.17677041207015165</v>
      </c>
      <c r="E2369" s="2">
        <f>MACD!F2369</f>
        <v>-0.15168116275018384</v>
      </c>
      <c r="F2369" s="2">
        <f>'Moving Avg'!D2369</f>
        <v>12.160500000000001</v>
      </c>
      <c r="G2369" s="2">
        <f>'Moving Avg'!F2369</f>
        <v>11.784000000000001</v>
      </c>
      <c r="H2369" s="2">
        <f>'Moving Avg'!G2369</f>
        <v>11.689831999999999</v>
      </c>
      <c r="I2369" s="2">
        <f>'Moving Avg'!H2369</f>
        <v>10.540083499999998</v>
      </c>
      <c r="J2369" s="17" t="str">
        <f>OBV!F2369</f>
        <v>BULLISH</v>
      </c>
      <c r="K2369" s="17" t="str">
        <f>OBV!G2369</f>
        <v>STRONG</v>
      </c>
      <c r="L2369" s="17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12.3552</v>
      </c>
      <c r="C2370" s="2">
        <f>RSI!I2370</f>
        <v>70.916582268599115</v>
      </c>
      <c r="D2370" s="2">
        <f>MACD!E2370</f>
        <v>-0.16243732405895273</v>
      </c>
      <c r="E2370" s="2">
        <f>MACD!F2370</f>
        <v>-0.15383239501193763</v>
      </c>
      <c r="F2370" s="2">
        <f>'Moving Avg'!D2370</f>
        <v>12.254099999999999</v>
      </c>
      <c r="G2370" s="2">
        <f>'Moving Avg'!F2370</f>
        <v>11.83165</v>
      </c>
      <c r="H2370" s="2">
        <f>'Moving Avg'!G2370</f>
        <v>11.700898</v>
      </c>
      <c r="I2370" s="2">
        <f>'Moving Avg'!H2370</f>
        <v>10.545582499999997</v>
      </c>
      <c r="J2370" s="17" t="str">
        <f>OBV!F2370</f>
        <v>BULLISH</v>
      </c>
      <c r="K2370" s="17" t="str">
        <f>OBV!G2370</f>
        <v>STRONG</v>
      </c>
      <c r="L2370" s="17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12.401999999999999</v>
      </c>
      <c r="C2371" s="2">
        <f>RSI!I2371</f>
        <v>71.981413490661055</v>
      </c>
      <c r="D2371" s="2">
        <f>MACD!E2371</f>
        <v>-0.17061069015776908</v>
      </c>
      <c r="E2371" s="2">
        <f>MACD!F2371</f>
        <v>-0.15718805404110392</v>
      </c>
      <c r="F2371" s="2">
        <f>'Moving Avg'!D2371</f>
        <v>12.300900000000002</v>
      </c>
      <c r="G2371" s="2">
        <f>'Moving Avg'!F2371</f>
        <v>11.88735</v>
      </c>
      <c r="H2371" s="2">
        <f>'Moving Avg'!G2371</f>
        <v>11.711596</v>
      </c>
      <c r="I2371" s="2">
        <f>'Moving Avg'!H2371</f>
        <v>10.551519499999994</v>
      </c>
      <c r="J2371" s="17" t="str">
        <f>OBV!F2371</f>
        <v>BULLISH</v>
      </c>
      <c r="K2371" s="17" t="str">
        <f>OBV!G2371</f>
        <v>NEUTRAL</v>
      </c>
      <c r="L2371" s="17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12.5611</v>
      </c>
      <c r="C2372" s="2">
        <f>RSI!I2372</f>
        <v>75.29318999662209</v>
      </c>
      <c r="D2372" s="2">
        <f>MACD!E2372</f>
        <v>-0.19463072695703687</v>
      </c>
      <c r="E2372" s="2">
        <f>MACD!F2372</f>
        <v>-0.16467658862429052</v>
      </c>
      <c r="F2372" s="2">
        <f>'Moving Avg'!D2372</f>
        <v>12.379519999999999</v>
      </c>
      <c r="G2372" s="2">
        <f>'Moving Avg'!F2372</f>
        <v>11.948554999999999</v>
      </c>
      <c r="H2372" s="2">
        <f>'Moving Avg'!G2372</f>
        <v>11.723682000000002</v>
      </c>
      <c r="I2372" s="2">
        <f>'Moving Avg'!H2372</f>
        <v>10.558251999999992</v>
      </c>
      <c r="J2372" s="17" t="str">
        <f>OBV!F2372</f>
        <v>BULLISH</v>
      </c>
      <c r="K2372" s="17" t="str">
        <f>OBV!G2372</f>
        <v>STRONG</v>
      </c>
      <c r="L2372" s="17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12.635999999999999</v>
      </c>
      <c r="C2373" s="2">
        <f>RSI!I2373</f>
        <v>76.690048725280334</v>
      </c>
      <c r="D2373" s="2">
        <f>MACD!E2373</f>
        <v>-0.26045975035296465</v>
      </c>
      <c r="E2373" s="2">
        <f>MACD!F2373</f>
        <v>-0.18383322097002536</v>
      </c>
      <c r="F2373" s="2">
        <f>'Moving Avg'!D2373</f>
        <v>12.456279999999998</v>
      </c>
      <c r="G2373" s="2">
        <f>'Moving Avg'!F2373</f>
        <v>12.006575</v>
      </c>
      <c r="H2373" s="2">
        <f>'Moving Avg'!G2373</f>
        <v>11.740038</v>
      </c>
      <c r="I2373" s="2">
        <f>'Moving Avg'!H2373</f>
        <v>10.565154999999994</v>
      </c>
      <c r="J2373" s="17" t="str">
        <f>OBV!F2373</f>
        <v>BULLISH</v>
      </c>
      <c r="K2373" s="17" t="str">
        <f>OBV!G2373</f>
        <v>STRONG</v>
      </c>
      <c r="L2373" s="17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12.8232</v>
      </c>
      <c r="C2374" s="2">
        <f>RSI!I2374</f>
        <v>79.768748066620461</v>
      </c>
      <c r="D2374" s="2">
        <f>MACD!E2374</f>
        <v>-0.32693366041697658</v>
      </c>
      <c r="E2374" s="2">
        <f>MACD!F2374</f>
        <v>-0.2124533088594156</v>
      </c>
      <c r="F2374" s="2">
        <f>'Moving Avg'!D2374</f>
        <v>12.555499999999999</v>
      </c>
      <c r="G2374" s="2">
        <f>'Moving Avg'!F2374</f>
        <v>12.06865</v>
      </c>
      <c r="H2374" s="2">
        <f>'Moving Avg'!G2374</f>
        <v>11.760463999999999</v>
      </c>
      <c r="I2374" s="2">
        <f>'Moving Avg'!H2374</f>
        <v>10.573442499999992</v>
      </c>
      <c r="J2374" s="17" t="str">
        <f>OBV!F2374</f>
        <v>BULLISH</v>
      </c>
      <c r="K2374" s="17" t="str">
        <f>OBV!G2374</f>
        <v>STRONG</v>
      </c>
      <c r="L2374" s="17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12.401999999999999</v>
      </c>
      <c r="C2375" s="2">
        <f>RSI!I2375</f>
        <v>60.4294146102864</v>
      </c>
      <c r="D2375" s="2">
        <f>MACD!E2375</f>
        <v>-0.32808861946522505</v>
      </c>
      <c r="E2375" s="2">
        <f>MACD!F2375</f>
        <v>-0.23558037098057752</v>
      </c>
      <c r="F2375" s="2">
        <f>'Moving Avg'!D2375</f>
        <v>12.564859999999999</v>
      </c>
      <c r="G2375" s="2">
        <f>'Moving Avg'!F2375</f>
        <v>12.107629999999997</v>
      </c>
      <c r="H2375" s="2">
        <f>'Moving Avg'!G2375</f>
        <v>11.773772000000001</v>
      </c>
      <c r="I2375" s="2">
        <f>'Moving Avg'!H2375</f>
        <v>10.579175499999993</v>
      </c>
      <c r="J2375" s="17" t="str">
        <f>OBV!F2375</f>
        <v>BULLISH</v>
      </c>
      <c r="K2375" s="17" t="str">
        <f>OBV!G2375</f>
        <v>STRONG</v>
      </c>
      <c r="L2375" s="17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12.3552</v>
      </c>
      <c r="C2376" s="2">
        <f>RSI!I2376</f>
        <v>58.725767652286827</v>
      </c>
      <c r="D2376" s="2">
        <f>MACD!E2376</f>
        <v>-0.28445460026410707</v>
      </c>
      <c r="E2376" s="2">
        <f>MACD!F2376</f>
        <v>-0.24535521683728345</v>
      </c>
      <c r="F2376" s="2">
        <f>'Moving Avg'!D2376</f>
        <v>12.5555</v>
      </c>
      <c r="G2376" s="2">
        <f>'Moving Avg'!F2376</f>
        <v>12.139779999999998</v>
      </c>
      <c r="H2376" s="2">
        <f>'Moving Avg'!G2376</f>
        <v>11.789242000000002</v>
      </c>
      <c r="I2376" s="2">
        <f>'Moving Avg'!H2376</f>
        <v>10.582064499999992</v>
      </c>
      <c r="J2376" s="17" t="str">
        <f>OBV!F2376</f>
        <v>BULLISH</v>
      </c>
      <c r="K2376" s="17" t="str">
        <f>OBV!G2376</f>
        <v>NEUTRAL</v>
      </c>
      <c r="L2376" s="17" t="str">
        <f>OBV!H2376</f>
        <v>BULLISH DIVERGENCE</v>
      </c>
    </row>
    <row r="2377" spans="1:12" ht="13.5" x14ac:dyDescent="0.25">
      <c r="A2377" s="3">
        <f>RSI!A2377</f>
        <v>45467</v>
      </c>
      <c r="B2377" s="2">
        <f>RSI!B2377</f>
        <v>12.074400000000001</v>
      </c>
      <c r="C2377" s="2">
        <f>RSI!I2377</f>
        <v>49.676417074768587</v>
      </c>
      <c r="D2377" s="2">
        <f>MACD!E2377</f>
        <v>-0.22836008835138877</v>
      </c>
      <c r="E2377" s="2">
        <f>MACD!F2377</f>
        <v>-0.24195619114010453</v>
      </c>
      <c r="F2377" s="2">
        <f>'Moving Avg'!D2377</f>
        <v>12.458159999999998</v>
      </c>
      <c r="G2377" s="2">
        <f>'Moving Avg'!F2377</f>
        <v>12.164009999999999</v>
      </c>
      <c r="H2377" s="2">
        <f>'Moving Avg'!G2377</f>
        <v>11.796976000000003</v>
      </c>
      <c r="I2377" s="2">
        <f>'Moving Avg'!H2377</f>
        <v>10.582937999999992</v>
      </c>
      <c r="J2377" s="17" t="str">
        <f>OBV!F2377</f>
        <v>BEARISH</v>
      </c>
      <c r="K2377" s="17" t="str">
        <f>OBV!G2377</f>
        <v>WEAK</v>
      </c>
      <c r="L2377" s="17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12.074400000000001</v>
      </c>
      <c r="C2378" s="2">
        <f>RSI!I2378</f>
        <v>49.67641707476858</v>
      </c>
      <c r="D2378" s="2">
        <f>MACD!E2378</f>
        <v>-0.16778848969211957</v>
      </c>
      <c r="E2378" s="2">
        <f>MACD!F2378</f>
        <v>-0.22712265085050756</v>
      </c>
      <c r="F2378" s="2">
        <f>'Moving Avg'!D2378</f>
        <v>12.345839999999999</v>
      </c>
      <c r="G2378" s="2">
        <f>'Moving Avg'!F2378</f>
        <v>12.178044999999999</v>
      </c>
      <c r="H2378" s="2">
        <f>'Moving Avg'!G2378</f>
        <v>11.806016</v>
      </c>
      <c r="I2378" s="2">
        <f>'Moving Avg'!H2378</f>
        <v>10.583892999999994</v>
      </c>
      <c r="J2378" s="17" t="str">
        <f>OBV!F2378</f>
        <v>BEARISH</v>
      </c>
      <c r="K2378" s="17" t="str">
        <f>OBV!G2378</f>
        <v>WEAK</v>
      </c>
      <c r="L2378" s="17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12.037000000000001</v>
      </c>
      <c r="C2379" s="2">
        <f>RSI!I2379</f>
        <v>48.521458459452546</v>
      </c>
      <c r="D2379" s="2">
        <f>MACD!E2379</f>
        <v>-0.10210033131586016</v>
      </c>
      <c r="E2379" s="2">
        <f>MACD!F2379</f>
        <v>-0.20211818694357808</v>
      </c>
      <c r="F2379" s="2">
        <f>'Moving Avg'!D2379</f>
        <v>12.188599999999997</v>
      </c>
      <c r="G2379" s="2">
        <f>'Moving Avg'!F2379</f>
        <v>12.182655</v>
      </c>
      <c r="H2379" s="2">
        <f>'Moving Avg'!G2379</f>
        <v>11.811372</v>
      </c>
      <c r="I2379" s="2">
        <f>'Moving Avg'!H2379</f>
        <v>10.585353999999993</v>
      </c>
      <c r="J2379" s="17" t="str">
        <f>OBV!F2379</f>
        <v>BEARISH</v>
      </c>
      <c r="K2379" s="17" t="str">
        <f>OBV!G2379</f>
        <v>WEAK</v>
      </c>
      <c r="L2379" s="17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12.1586</v>
      </c>
      <c r="C2380" s="2">
        <f>RSI!I2380</f>
        <v>52.396709057024829</v>
      </c>
      <c r="D2380" s="2">
        <f>MACD!E2380</f>
        <v>-5.0850061006075364E-2</v>
      </c>
      <c r="E2380" s="2">
        <f>MACD!F2380</f>
        <v>-0.17186456175607756</v>
      </c>
      <c r="F2380" s="2">
        <f>'Moving Avg'!D2380</f>
        <v>12.13992</v>
      </c>
      <c r="G2380" s="2">
        <f>'Moving Avg'!F2380</f>
        <v>12.191129999999999</v>
      </c>
      <c r="H2380" s="2">
        <f>'Moving Avg'!G2380</f>
        <v>11.821442000000001</v>
      </c>
      <c r="I2380" s="2">
        <f>'Moving Avg'!H2380</f>
        <v>10.587912499999993</v>
      </c>
      <c r="J2380" s="17" t="str">
        <f>OBV!F2380</f>
        <v>BEARISH</v>
      </c>
      <c r="K2380" s="17" t="str">
        <f>OBV!G2380</f>
        <v>WEAK</v>
      </c>
      <c r="L2380" s="17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12.0463</v>
      </c>
      <c r="C2381" s="2">
        <f>RSI!I2381</f>
        <v>48.747046359085992</v>
      </c>
      <c r="D2381" s="2">
        <f>MACD!E2381</f>
        <v>7.6417469119167691E-3</v>
      </c>
      <c r="E2381" s="2">
        <f>MACD!F2381</f>
        <v>-0.13596330002247869</v>
      </c>
      <c r="F2381" s="2">
        <f>'Moving Avg'!D2381</f>
        <v>12.078140000000001</v>
      </c>
      <c r="G2381" s="2">
        <f>'Moving Avg'!F2381</f>
        <v>12.198415000000001</v>
      </c>
      <c r="H2381" s="2">
        <f>'Moving Avg'!G2381</f>
        <v>11.830245999999999</v>
      </c>
      <c r="I2381" s="2">
        <f>'Moving Avg'!H2381</f>
        <v>10.591866999999993</v>
      </c>
      <c r="J2381" s="17" t="str">
        <f>OBV!F2381</f>
        <v>BEARISH</v>
      </c>
      <c r="K2381" s="17" t="str">
        <f>OBV!G2381</f>
        <v>WEAK</v>
      </c>
      <c r="L2381" s="17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11.7</v>
      </c>
      <c r="C2382" s="2">
        <f>RSI!I2382</f>
        <v>39.589379650017698</v>
      </c>
      <c r="D2382" s="2">
        <f>MACD!E2382</f>
        <v>0.10756391269482179</v>
      </c>
      <c r="E2382" s="2">
        <f>MACD!F2382</f>
        <v>-8.7257857479018597E-2</v>
      </c>
      <c r="F2382" s="2">
        <f>'Moving Avg'!D2382</f>
        <v>12.003260000000001</v>
      </c>
      <c r="G2382" s="2">
        <f>'Moving Avg'!F2382</f>
        <v>12.189055</v>
      </c>
      <c r="H2382" s="2">
        <f>'Moving Avg'!G2382</f>
        <v>11.831798000000001</v>
      </c>
      <c r="I2382" s="2">
        <f>'Moving Avg'!H2382</f>
        <v>10.594089999999992</v>
      </c>
      <c r="J2382" s="17" t="str">
        <f>OBV!F2382</f>
        <v>BEARISH</v>
      </c>
      <c r="K2382" s="17" t="str">
        <f>OBV!G2382</f>
        <v>WEAK</v>
      </c>
      <c r="L2382" s="17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11.9808</v>
      </c>
      <c r="C2383" s="2">
        <f>RSI!I2383</f>
        <v>48.102895521642921</v>
      </c>
      <c r="D2383" s="2">
        <f>MACD!E2383</f>
        <v>0.18516089257949631</v>
      </c>
      <c r="E2383" s="2">
        <f>MACD!F2383</f>
        <v>-3.277410746731562E-2</v>
      </c>
      <c r="F2383" s="2">
        <f>'Moving Avg'!D2383</f>
        <v>11.984540000000001</v>
      </c>
      <c r="G2383" s="2">
        <f>'Moving Avg'!F2383</f>
        <v>12.205434999999998</v>
      </c>
      <c r="H2383" s="2">
        <f>'Moving Avg'!G2383</f>
        <v>11.842228000000002</v>
      </c>
      <c r="I2383" s="2">
        <f>'Moving Avg'!H2383</f>
        <v>10.59832849999999</v>
      </c>
      <c r="J2383" s="17" t="str">
        <f>OBV!F2383</f>
        <v>BEARISH</v>
      </c>
      <c r="K2383" s="17" t="str">
        <f>OBV!G2383</f>
        <v>WEAK</v>
      </c>
      <c r="L2383" s="17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11.933999999999999</v>
      </c>
      <c r="C2384" s="2">
        <f>RSI!I2384</f>
        <v>46.916166384944653</v>
      </c>
      <c r="D2384" s="2">
        <f>MACD!E2384</f>
        <v>0.28357948488139506</v>
      </c>
      <c r="E2384" s="2">
        <f>MACD!F2384</f>
        <v>3.0496611002426521E-2</v>
      </c>
      <c r="F2384" s="2">
        <f>'Moving Avg'!D2384</f>
        <v>11.963939999999999</v>
      </c>
      <c r="G2384" s="2">
        <f>'Moving Avg'!F2384</f>
        <v>12.217134999999999</v>
      </c>
      <c r="H2384" s="2">
        <f>'Moving Avg'!G2384</f>
        <v>11.849274000000003</v>
      </c>
      <c r="I2384" s="2">
        <f>'Moving Avg'!H2384</f>
        <v>10.60400499999999</v>
      </c>
      <c r="J2384" s="17" t="str">
        <f>OBV!F2384</f>
        <v>BEARISH</v>
      </c>
      <c r="K2384" s="17" t="str">
        <f>OBV!G2384</f>
        <v>NEUTRAL</v>
      </c>
      <c r="L2384" s="17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11.8872</v>
      </c>
      <c r="C2385" s="2">
        <f>RSI!I2385</f>
        <v>45.701939892401782</v>
      </c>
      <c r="D2385" s="2">
        <f>MACD!E2385</f>
        <v>0.30625639355232437</v>
      </c>
      <c r="E2385" s="2">
        <f>MACD!F2385</f>
        <v>8.5648567512406099E-2</v>
      </c>
      <c r="F2385" s="2">
        <f>'Moving Avg'!D2385</f>
        <v>11.909659999999999</v>
      </c>
      <c r="G2385" s="2">
        <f>'Moving Avg'!F2385</f>
        <v>12.217134999999999</v>
      </c>
      <c r="H2385" s="2">
        <f>'Moving Avg'!G2385</f>
        <v>11.857016000000003</v>
      </c>
      <c r="I2385" s="2">
        <f>'Moving Avg'!H2385</f>
        <v>10.610018499999992</v>
      </c>
      <c r="J2385" s="17" t="str">
        <f>OBV!F2385</f>
        <v>BEARISH</v>
      </c>
      <c r="K2385" s="17" t="str">
        <f>OBV!G2385</f>
        <v>NEUTRAL</v>
      </c>
      <c r="L2385" s="17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11.933999999999999</v>
      </c>
      <c r="C2386" s="2">
        <f>RSI!I2386</f>
        <v>47.17427720364693</v>
      </c>
      <c r="D2386" s="2">
        <f>MACD!E2386</f>
        <v>0.31573310098906582</v>
      </c>
      <c r="E2386" s="2">
        <f>MACD!F2386</f>
        <v>0.13166547420773805</v>
      </c>
      <c r="F2386" s="2">
        <f>'Moving Avg'!D2386</f>
        <v>11.887199999999998</v>
      </c>
      <c r="G2386" s="2">
        <f>'Moving Avg'!F2386</f>
        <v>12.205435</v>
      </c>
      <c r="H2386" s="2">
        <f>'Moving Avg'!G2386</f>
        <v>11.861290000000002</v>
      </c>
      <c r="I2386" s="2">
        <f>'Moving Avg'!H2386</f>
        <v>10.616673999999991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</row>
    <row r="2387" spans="1:12" ht="13.5" x14ac:dyDescent="0.25">
      <c r="A2387" s="3">
        <f>RSI!A2387</f>
        <v>45481</v>
      </c>
      <c r="B2387" s="2">
        <f>RSI!B2387</f>
        <v>11.7468</v>
      </c>
      <c r="C2387" s="2">
        <f>RSI!I2387</f>
        <v>42.240325085155739</v>
      </c>
      <c r="D2387" s="2">
        <f>MACD!E2387</f>
        <v>0.29502644042253579</v>
      </c>
      <c r="E2387" s="2">
        <f>MACD!F2387</f>
        <v>0.16433766745069761</v>
      </c>
      <c r="F2387" s="2">
        <f>'Moving Avg'!D2387</f>
        <v>11.896559999999999</v>
      </c>
      <c r="G2387" s="2">
        <f>'Moving Avg'!F2387</f>
        <v>12.184374999999999</v>
      </c>
      <c r="H2387" s="2">
        <f>'Moving Avg'!G2387</f>
        <v>11.862962000000003</v>
      </c>
      <c r="I2387" s="2">
        <f>'Moving Avg'!H2387</f>
        <v>10.623983999999991</v>
      </c>
      <c r="J2387" s="17" t="str">
        <f>OBV!F2387</f>
        <v>BEARISH</v>
      </c>
      <c r="K2387" s="17" t="str">
        <f>OBV!G2387</f>
        <v>NEUTRAL</v>
      </c>
      <c r="L2387" s="17" t="str">
        <f>OBV!H2387</f>
        <v>BEARISH DIVERGENCE</v>
      </c>
    </row>
    <row r="2388" spans="1:12" ht="13.5" x14ac:dyDescent="0.25">
      <c r="A2388" s="3">
        <f>RSI!A2388</f>
        <v>45482</v>
      </c>
      <c r="B2388" s="2">
        <f>RSI!B2388</f>
        <v>11.6813</v>
      </c>
      <c r="C2388" s="2">
        <f>RSI!I2388</f>
        <v>40.638739881886835</v>
      </c>
      <c r="D2388" s="2">
        <f>MACD!E2388</f>
        <v>0.28402633382001241</v>
      </c>
      <c r="E2388" s="2">
        <f>MACD!F2388</f>
        <v>0.18827540072456059</v>
      </c>
      <c r="F2388" s="2">
        <f>'Moving Avg'!D2388</f>
        <v>11.836659999999998</v>
      </c>
      <c r="G2388" s="2">
        <f>'Moving Avg'!F2388</f>
        <v>12.155829999999998</v>
      </c>
      <c r="H2388" s="2">
        <f>'Moving Avg'!G2388</f>
        <v>11.863324</v>
      </c>
      <c r="I2388" s="2">
        <f>'Moving Avg'!H2388</f>
        <v>10.630966499999992</v>
      </c>
      <c r="J2388" s="17" t="str">
        <f>OBV!F2388</f>
        <v>BEARISH</v>
      </c>
      <c r="K2388" s="17" t="str">
        <f>OBV!G2388</f>
        <v>NEUTRAL</v>
      </c>
      <c r="L2388" s="17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11.6813</v>
      </c>
      <c r="C2389" s="2">
        <f>RSI!I2389</f>
        <v>40.638739881886835</v>
      </c>
      <c r="D2389" s="2">
        <f>MACD!E2389</f>
        <v>0.27089717527022827</v>
      </c>
      <c r="E2389" s="2">
        <f>MACD!F2389</f>
        <v>0.20479975563369412</v>
      </c>
      <c r="F2389" s="2">
        <f>'Moving Avg'!D2389</f>
        <v>11.78612</v>
      </c>
      <c r="G2389" s="2">
        <f>'Moving Avg'!F2389</f>
        <v>12.123539999999998</v>
      </c>
      <c r="H2389" s="2">
        <f>'Moving Avg'!G2389</f>
        <v>11.863685999999998</v>
      </c>
      <c r="I2389" s="2">
        <f>'Moving Avg'!H2389</f>
        <v>10.638397499999995</v>
      </c>
      <c r="J2389" s="17" t="str">
        <f>OBV!F2389</f>
        <v>BEARISH</v>
      </c>
      <c r="K2389" s="17" t="str">
        <f>OBV!G2389</f>
        <v>NEUTRAL</v>
      </c>
      <c r="L2389" s="17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11.8872</v>
      </c>
      <c r="C2390" s="2">
        <f>RSI!I2390</f>
        <v>47.847817435447027</v>
      </c>
      <c r="D2390" s="2">
        <f>MACD!E2390</f>
        <v>0.26503305190193416</v>
      </c>
      <c r="E2390" s="2">
        <f>MACD!F2390</f>
        <v>0.21684641488734216</v>
      </c>
      <c r="F2390" s="2">
        <f>'Moving Avg'!D2390</f>
        <v>11.78612</v>
      </c>
      <c r="G2390" s="2">
        <f>'Moving Avg'!F2390</f>
        <v>12.10014</v>
      </c>
      <c r="H2390" s="2">
        <f>'Moving Avg'!G2390</f>
        <v>11.869795999999999</v>
      </c>
      <c r="I2390" s="2">
        <f>'Moving Avg'!H2390</f>
        <v>10.646409499999995</v>
      </c>
      <c r="J2390" s="17" t="str">
        <f>OBV!F2390</f>
        <v>BEARISH</v>
      </c>
      <c r="K2390" s="17" t="str">
        <f>OBV!G2390</f>
        <v>NEUTRAL</v>
      </c>
      <c r="L2390" s="17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11.8872</v>
      </c>
      <c r="C2391" s="2">
        <f>RSI!I2391</f>
        <v>47.847817435447027</v>
      </c>
      <c r="D2391" s="2">
        <f>MACD!E2391</f>
        <v>0.24323428798772007</v>
      </c>
      <c r="E2391" s="2">
        <f>MACD!F2391</f>
        <v>0.22212398950741774</v>
      </c>
      <c r="F2391" s="2">
        <f>'Moving Avg'!D2391</f>
        <v>11.776759999999999</v>
      </c>
      <c r="G2391" s="2">
        <f>'Moving Avg'!F2391</f>
        <v>12.074400000000001</v>
      </c>
      <c r="H2391" s="2">
        <f>'Moving Avg'!G2391</f>
        <v>11.876721999999999</v>
      </c>
      <c r="I2391" s="2">
        <f>'Moving Avg'!H2391</f>
        <v>10.654421499999994</v>
      </c>
      <c r="J2391" s="17" t="str">
        <f>OBV!F2391</f>
        <v>BEARISH</v>
      </c>
      <c r="K2391" s="17" t="str">
        <f>OBV!G2391</f>
        <v>NEUTRAL</v>
      </c>
      <c r="L2391" s="17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11.7</v>
      </c>
      <c r="C2392" s="2">
        <f>RSI!I2392</f>
        <v>42.41622178593304</v>
      </c>
      <c r="D2392" s="2">
        <f>MACD!E2392</f>
        <v>0.18578643263626837</v>
      </c>
      <c r="E2392" s="2">
        <f>MACD!F2392</f>
        <v>0.21485647813318787</v>
      </c>
      <c r="F2392" s="2">
        <f>'Moving Avg'!D2392</f>
        <v>11.7674</v>
      </c>
      <c r="G2392" s="2">
        <f>'Moving Avg'!F2392</f>
        <v>12.031345</v>
      </c>
      <c r="H2392" s="2">
        <f>'Moving Avg'!G2392</f>
        <v>11.880719999999998</v>
      </c>
      <c r="I2392" s="2">
        <f>'Moving Avg'!H2392</f>
        <v>10.661497499999994</v>
      </c>
      <c r="J2392" s="17" t="str">
        <f>OBV!F2392</f>
        <v>BULLISH</v>
      </c>
      <c r="K2392" s="17" t="str">
        <f>OBV!G2392</f>
        <v>NEUTRAL</v>
      </c>
      <c r="L2392" s="17" t="str">
        <f>OBV!H2392</f>
        <v>BULLISH DIVERGENCE</v>
      </c>
    </row>
    <row r="2393" spans="1:12" ht="13.5" x14ac:dyDescent="0.25">
      <c r="A2393" s="3">
        <f>RSI!A2393</f>
        <v>45489</v>
      </c>
      <c r="B2393" s="2">
        <f>RSI!B2393</f>
        <v>11.7936</v>
      </c>
      <c r="C2393" s="2">
        <f>RSI!I2393</f>
        <v>45.733283357078108</v>
      </c>
      <c r="D2393" s="2">
        <f>MACD!E2393</f>
        <v>0.17492687151890607</v>
      </c>
      <c r="E2393" s="2">
        <f>MACD!F2393</f>
        <v>0.20687055681033151</v>
      </c>
      <c r="F2393" s="2">
        <f>'Moving Avg'!D2393</f>
        <v>11.789859999999999</v>
      </c>
      <c r="G2393" s="2">
        <f>'Moving Avg'!F2393</f>
        <v>11.989225000000001</v>
      </c>
      <c r="H2393" s="2">
        <f>'Moving Avg'!G2393</f>
        <v>11.884957999999999</v>
      </c>
      <c r="I2393" s="2">
        <f>'Moving Avg'!H2393</f>
        <v>10.669041499999992</v>
      </c>
      <c r="J2393" s="17" t="str">
        <f>OBV!F2393</f>
        <v>BULLISH</v>
      </c>
      <c r="K2393" s="17" t="str">
        <f>OBV!G2393</f>
        <v>NEUTRAL</v>
      </c>
      <c r="L2393" s="17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11.877800000000001</v>
      </c>
      <c r="C2394" s="2">
        <f>RSI!I2394</f>
        <v>48.601580042162993</v>
      </c>
      <c r="D2394" s="2">
        <f>MACD!E2394</f>
        <v>0.15312149603927594</v>
      </c>
      <c r="E2394" s="2">
        <f>MACD!F2394</f>
        <v>0.19612074465612042</v>
      </c>
      <c r="F2394" s="2">
        <f>'Moving Avg'!D2394</f>
        <v>11.82916</v>
      </c>
      <c r="G2394" s="2">
        <f>'Moving Avg'!F2394</f>
        <v>11.941955</v>
      </c>
      <c r="H2394" s="2">
        <f>'Moving Avg'!G2394</f>
        <v>11.893001999999999</v>
      </c>
      <c r="I2394" s="2">
        <f>'Moving Avg'!H2394</f>
        <v>10.677006499999994</v>
      </c>
      <c r="J2394" s="17" t="str">
        <f>OBV!F2394</f>
        <v>BULLISH</v>
      </c>
      <c r="K2394" s="17" t="str">
        <f>OBV!G2394</f>
        <v>NEUTRAL</v>
      </c>
      <c r="L2394" s="17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11.877800000000001</v>
      </c>
      <c r="C2395" s="2">
        <f>RSI!I2395</f>
        <v>48.601580042162993</v>
      </c>
      <c r="D2395" s="2">
        <f>MACD!E2395</f>
        <v>0.1277329939280083</v>
      </c>
      <c r="E2395" s="2">
        <f>MACD!F2395</f>
        <v>0.18244319451049801</v>
      </c>
      <c r="F2395" s="2">
        <f>'Moving Avg'!D2395</f>
        <v>11.82728</v>
      </c>
      <c r="G2395" s="2">
        <f>'Moving Avg'!F2395</f>
        <v>11.915745000000001</v>
      </c>
      <c r="H2395" s="2">
        <f>'Moving Avg'!G2395</f>
        <v>11.901045999999999</v>
      </c>
      <c r="I2395" s="2">
        <f>'Moving Avg'!H2395</f>
        <v>10.684971499999994</v>
      </c>
      <c r="J2395" s="17" t="str">
        <f>OBV!F2395</f>
        <v>BULLISH</v>
      </c>
      <c r="K2395" s="17" t="str">
        <f>OBV!G2395</f>
        <v>NEUTRAL</v>
      </c>
      <c r="L2395" s="17" t="str">
        <f>OBV!H2395</f>
        <v>BULLISH DIVERGENCE</v>
      </c>
    </row>
    <row r="2396" spans="1:12" ht="13.5" x14ac:dyDescent="0.25">
      <c r="A2396" s="3">
        <f>RSI!A2396</f>
        <v>45492</v>
      </c>
      <c r="B2396" s="2">
        <f>RSI!B2396</f>
        <v>11.877800000000001</v>
      </c>
      <c r="C2396" s="2">
        <f>RSI!I2396</f>
        <v>48.601580042162986</v>
      </c>
      <c r="D2396" s="2">
        <f>MACD!E2396</f>
        <v>0.11369319319777738</v>
      </c>
      <c r="E2396" s="2">
        <f>MACD!F2396</f>
        <v>0.16869319424795387</v>
      </c>
      <c r="F2396" s="2">
        <f>'Moving Avg'!D2396</f>
        <v>11.8254</v>
      </c>
      <c r="G2396" s="2">
        <f>'Moving Avg'!F2396</f>
        <v>11.891875000000001</v>
      </c>
      <c r="H2396" s="2">
        <f>'Moving Avg'!G2396</f>
        <v>11.909090000000001</v>
      </c>
      <c r="I2396" s="2">
        <f>'Moving Avg'!H2396</f>
        <v>10.692936499999995</v>
      </c>
      <c r="J2396" s="17" t="str">
        <f>OBV!F2396</f>
        <v>BULLISH</v>
      </c>
      <c r="K2396" s="17" t="str">
        <f>OBV!G2396</f>
        <v>NEUTRAL</v>
      </c>
      <c r="L2396" s="17" t="str">
        <f>OBV!H2396</f>
        <v>BULLISH DIVERGENCE</v>
      </c>
    </row>
    <row r="2397" spans="1:12" ht="13.5" x14ac:dyDescent="0.25">
      <c r="A2397" s="3">
        <f>RSI!A2397</f>
        <v>45495</v>
      </c>
      <c r="B2397" s="2">
        <f>RSI!B2397</f>
        <v>11.7</v>
      </c>
      <c r="C2397" s="2">
        <f>RSI!I2397</f>
        <v>42.655397543330515</v>
      </c>
      <c r="D2397" s="2">
        <f>MACD!E2397</f>
        <v>8.6408526606311042E-2</v>
      </c>
      <c r="E2397" s="2">
        <f>MACD!F2397</f>
        <v>0.15223626071962532</v>
      </c>
      <c r="F2397" s="2">
        <f>'Moving Avg'!D2397</f>
        <v>11.825399999999998</v>
      </c>
      <c r="G2397" s="2">
        <f>'Moving Avg'!F2397</f>
        <v>11.873155000000001</v>
      </c>
      <c r="H2397" s="2">
        <f>'Moving Avg'!G2397</f>
        <v>11.914720000000003</v>
      </c>
      <c r="I2397" s="2">
        <f>'Moving Avg'!H2397</f>
        <v>10.700012499999993</v>
      </c>
      <c r="J2397" s="17" t="str">
        <f>OBV!F2397</f>
        <v>BEARISH</v>
      </c>
      <c r="K2397" s="17" t="str">
        <f>OBV!G2397</f>
        <v>NEUTRAL</v>
      </c>
      <c r="L2397" s="17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11.7</v>
      </c>
      <c r="C2398" s="2">
        <f>RSI!I2398</f>
        <v>42.655397543330523</v>
      </c>
      <c r="D2398" s="2">
        <f>MACD!E2398</f>
        <v>5.4503348774177951E-2</v>
      </c>
      <c r="E2398" s="2">
        <f>MACD!F2398</f>
        <v>0.13268967833053585</v>
      </c>
      <c r="F2398" s="2">
        <f>'Moving Avg'!D2398</f>
        <v>11.80668</v>
      </c>
      <c r="G2398" s="2">
        <f>'Moving Avg'!F2398</f>
        <v>11.854434999999999</v>
      </c>
      <c r="H2398" s="2">
        <f>'Moving Avg'!G2398</f>
        <v>11.918882000000004</v>
      </c>
      <c r="I2398" s="2">
        <f>'Moving Avg'!H2398</f>
        <v>10.70729199999999</v>
      </c>
      <c r="J2398" s="17" t="str">
        <f>OBV!F2398</f>
        <v>BEARISH</v>
      </c>
      <c r="K2398" s="17" t="str">
        <f>OBV!G2398</f>
        <v>NEUTRAL</v>
      </c>
      <c r="L2398" s="17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11.7</v>
      </c>
      <c r="C2399" s="2">
        <f>RSI!I2399</f>
        <v>42.655397543330523</v>
      </c>
      <c r="D2399" s="2">
        <f>MACD!E2399</f>
        <v>2.8672188378354946E-2</v>
      </c>
      <c r="E2399" s="2">
        <f>MACD!F2399</f>
        <v>0.11188618034009967</v>
      </c>
      <c r="F2399" s="2">
        <f>'Moving Avg'!D2399</f>
        <v>11.771120000000002</v>
      </c>
      <c r="G2399" s="2">
        <f>'Moving Avg'!F2399</f>
        <v>11.837584999999999</v>
      </c>
      <c r="H2399" s="2">
        <f>'Moving Avg'!G2399</f>
        <v>11.923044000000004</v>
      </c>
      <c r="I2399" s="2">
        <f>'Moving Avg'!H2399</f>
        <v>10.714571499999987</v>
      </c>
      <c r="J2399" s="17" t="str">
        <f>OBV!F2399</f>
        <v>BEARISH</v>
      </c>
      <c r="K2399" s="17" t="str">
        <f>OBV!G2399</f>
        <v>NEUTRAL</v>
      </c>
      <c r="L2399" s="17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11.8872</v>
      </c>
      <c r="C2400" s="2">
        <f>RSI!I2400</f>
        <v>50.602691388360704</v>
      </c>
      <c r="D2400" s="2">
        <f>MACD!E2400</f>
        <v>2.5704502160794007E-2</v>
      </c>
      <c r="E2400" s="2">
        <f>MACD!F2400</f>
        <v>9.4649844704238539E-2</v>
      </c>
      <c r="F2400" s="2">
        <f>'Moving Avg'!D2400</f>
        <v>11.773</v>
      </c>
      <c r="G2400" s="2">
        <f>'Moving Avg'!F2400</f>
        <v>11.824014999999999</v>
      </c>
      <c r="H2400" s="2">
        <f>'Moving Avg'!G2400</f>
        <v>11.932744000000003</v>
      </c>
      <c r="I2400" s="2">
        <f>'Moving Avg'!H2400</f>
        <v>10.721808499999991</v>
      </c>
      <c r="J2400" s="17" t="str">
        <f>OBV!F2400</f>
        <v>BEARISH</v>
      </c>
      <c r="K2400" s="17" t="str">
        <f>OBV!G2400</f>
        <v>NEUTRAL</v>
      </c>
      <c r="L2400" s="17" t="str">
        <f>OBV!H2400</f>
        <v>BEARISH DIVERGENCE</v>
      </c>
    </row>
    <row r="2401" spans="1:12" ht="13.5" x14ac:dyDescent="0.25">
      <c r="A2401" s="3">
        <f>RSI!A2401</f>
        <v>45502</v>
      </c>
      <c r="B2401" s="2">
        <f>RSI!B2401</f>
        <v>11.7</v>
      </c>
      <c r="C2401" s="2">
        <f>RSI!I2401</f>
        <v>44.031094844974128</v>
      </c>
      <c r="D2401" s="2">
        <f>MACD!E2401</f>
        <v>3.6953129743491075E-2</v>
      </c>
      <c r="E2401" s="2">
        <f>MACD!F2401</f>
        <v>8.3110501712089058E-2</v>
      </c>
      <c r="F2401" s="2">
        <f>'Moving Avg'!D2401</f>
        <v>11.737439999999998</v>
      </c>
      <c r="G2401" s="2">
        <f>'Moving Avg'!F2401</f>
        <v>11.806699999999998</v>
      </c>
      <c r="H2401" s="2">
        <f>'Moving Avg'!G2401</f>
        <v>11.940984000000006</v>
      </c>
      <c r="I2401" s="2">
        <f>'Moving Avg'!H2401</f>
        <v>10.72810949999999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11.606400000000001</v>
      </c>
      <c r="C2402" s="2">
        <f>RSI!I2402</f>
        <v>41.153319818884334</v>
      </c>
      <c r="D2402" s="2">
        <f>MACD!E2402</f>
        <v>2.5611705430867104E-2</v>
      </c>
      <c r="E2402" s="2">
        <f>MACD!F2402</f>
        <v>7.1610742455844673E-2</v>
      </c>
      <c r="F2402" s="2">
        <f>'Moving Avg'!D2402</f>
        <v>11.718720000000001</v>
      </c>
      <c r="G2402" s="2">
        <f>'Moving Avg'!F2402</f>
        <v>11.802020000000001</v>
      </c>
      <c r="H2402" s="2">
        <f>'Moving Avg'!G2402</f>
        <v>11.946372000000006</v>
      </c>
      <c r="I2402" s="2">
        <f>'Moving Avg'!H2402</f>
        <v>10.734920999999988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11.5128</v>
      </c>
      <c r="C2403" s="2">
        <f>RSI!I2403</f>
        <v>38.447201553028691</v>
      </c>
      <c r="D2403" s="2">
        <f>MACD!E2403</f>
        <v>3.8834102844839791E-2</v>
      </c>
      <c r="E2403" s="2">
        <f>MACD!F2403</f>
        <v>6.5055414533643705E-2</v>
      </c>
      <c r="F2403" s="2">
        <f>'Moving Avg'!D2403</f>
        <v>11.681279999999999</v>
      </c>
      <c r="G2403" s="2">
        <f>'Moving Avg'!F2403</f>
        <v>11.77862</v>
      </c>
      <c r="H2403" s="2">
        <f>'Moving Avg'!G2403</f>
        <v>11.947116000000005</v>
      </c>
      <c r="I2403" s="2">
        <f>'Moving Avg'!H2403</f>
        <v>10.741427999999987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11.606400000000001</v>
      </c>
      <c r="C2404" s="2">
        <f>RSI!I2404</f>
        <v>42.517814876950773</v>
      </c>
      <c r="D2404" s="2">
        <f>MACD!E2404</f>
        <v>5.7971489960118916E-2</v>
      </c>
      <c r="E2404" s="2">
        <f>MACD!F2404</f>
        <v>6.363862961893875E-2</v>
      </c>
      <c r="F2404" s="2">
        <f>'Moving Avg'!D2404</f>
        <v>11.662560000000001</v>
      </c>
      <c r="G2404" s="2">
        <f>'Moving Avg'!F2404</f>
        <v>11.76224</v>
      </c>
      <c r="H2404" s="2">
        <f>'Moving Avg'!G2404</f>
        <v>11.947610000000005</v>
      </c>
      <c r="I2404" s="2">
        <f>'Moving Avg'!H2404</f>
        <v>10.748484499999986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11.606400000000001</v>
      </c>
      <c r="C2405" s="2">
        <f>RSI!I2405</f>
        <v>42.517814876950773</v>
      </c>
      <c r="D2405" s="2">
        <f>MACD!E2405</f>
        <v>7.5397403056589596E-2</v>
      </c>
      <c r="E2405" s="2">
        <f>MACD!F2405</f>
        <v>6.5990384306468919E-2</v>
      </c>
      <c r="F2405" s="2">
        <f>'Moving Avg'!D2405</f>
        <v>11.606400000000001</v>
      </c>
      <c r="G2405" s="2">
        <f>'Moving Avg'!F2405</f>
        <v>11.748200000000001</v>
      </c>
      <c r="H2405" s="2">
        <f>'Moving Avg'!G2405</f>
        <v>11.947290000000001</v>
      </c>
      <c r="I2405" s="2">
        <f>'Moving Avg'!H2405</f>
        <v>10.755540999999987</v>
      </c>
      <c r="J2405" s="17" t="str">
        <f>OBV!F2405</f>
        <v>BEARISH</v>
      </c>
      <c r="K2405" s="17" t="str">
        <f>OBV!G2405</f>
        <v>NEUTRAL</v>
      </c>
      <c r="L2405" s="17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11.606400000000001</v>
      </c>
      <c r="C2406" s="2">
        <f>RSI!I2406</f>
        <v>42.517814876950773</v>
      </c>
      <c r="D2406" s="2">
        <f>MACD!E2406</f>
        <v>9.1283831801042936E-2</v>
      </c>
      <c r="E2406" s="2">
        <f>MACD!F2406</f>
        <v>7.1049073805383722E-2</v>
      </c>
      <c r="F2406" s="2">
        <f>'Moving Avg'!D2406</f>
        <v>11.587680000000001</v>
      </c>
      <c r="G2406" s="2">
        <f>'Moving Avg'!F2406</f>
        <v>11.731820000000001</v>
      </c>
      <c r="H2406" s="2">
        <f>'Moving Avg'!G2406</f>
        <v>11.945174</v>
      </c>
      <c r="I2406" s="2">
        <f>'Moving Avg'!H2406</f>
        <v>10.762597499999988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11.5128</v>
      </c>
      <c r="C2407" s="2">
        <f>RSI!I2407</f>
        <v>39.273895322831002</v>
      </c>
      <c r="D2407" s="2">
        <f>MACD!E2407</f>
        <v>8.5362557093125346E-2</v>
      </c>
      <c r="E2407" s="2">
        <f>MACD!F2407</f>
        <v>7.3911770462932042E-2</v>
      </c>
      <c r="F2407" s="2">
        <f>'Moving Avg'!D2407</f>
        <v>11.568960000000001</v>
      </c>
      <c r="G2407" s="2">
        <f>'Moving Avg'!F2407</f>
        <v>11.720120000000001</v>
      </c>
      <c r="H2407" s="2">
        <f>'Moving Avg'!G2407</f>
        <v>11.943633999999999</v>
      </c>
      <c r="I2407" s="2">
        <f>'Moving Avg'!H2407</f>
        <v>10.769185999999985</v>
      </c>
      <c r="J2407" s="17" t="str">
        <f>OBV!F2407</f>
        <v>BEARISH</v>
      </c>
      <c r="K2407" s="17" t="str">
        <f>OBV!G2407</f>
        <v>NEUTRAL</v>
      </c>
      <c r="L2407" s="17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11.606400000000001</v>
      </c>
      <c r="C2408" s="2">
        <f>RSI!I2408</f>
        <v>43.884586063532872</v>
      </c>
      <c r="D2408" s="2">
        <f>MACD!E2408</f>
        <v>7.4950589078738972E-2</v>
      </c>
      <c r="E2408" s="2">
        <f>MACD!F2408</f>
        <v>7.4119534186093433E-2</v>
      </c>
      <c r="F2408" s="2">
        <f>'Moving Avg'!D2408</f>
        <v>11.587680000000001</v>
      </c>
      <c r="G2408" s="2">
        <f>'Moving Avg'!F2408</f>
        <v>11.716375000000003</v>
      </c>
      <c r="H2408" s="2">
        <f>'Moving Avg'!G2408</f>
        <v>11.939887999999998</v>
      </c>
      <c r="I2408" s="2">
        <f>'Moving Avg'!H2408</f>
        <v>10.77624249999999</v>
      </c>
      <c r="J2408" s="17" t="str">
        <f>OBV!F2408</f>
        <v>BEARISH</v>
      </c>
      <c r="K2408" s="17" t="str">
        <f>OBV!G2408</f>
        <v>NEUTRAL</v>
      </c>
      <c r="L2408" s="17" t="str">
        <f>OBV!H2408</f>
        <v>BEARISH DIVERGENCE</v>
      </c>
    </row>
    <row r="2409" spans="1:12" ht="13.5" x14ac:dyDescent="0.25">
      <c r="A2409" s="3">
        <f>RSI!A2409</f>
        <v>45512</v>
      </c>
      <c r="B2409" s="2">
        <f>RSI!B2409</f>
        <v>11.5877</v>
      </c>
      <c r="C2409" s="2">
        <f>RSI!I2409</f>
        <v>43.179218014872745</v>
      </c>
      <c r="D2409" s="2">
        <f>MACD!E2409</f>
        <v>6.8390778365715832E-2</v>
      </c>
      <c r="E2409" s="2">
        <f>MACD!F2409</f>
        <v>7.2973783022017916E-2</v>
      </c>
      <c r="F2409" s="2">
        <f>'Moving Avg'!D2409</f>
        <v>11.58394</v>
      </c>
      <c r="G2409" s="2">
        <f>'Moving Avg'!F2409</f>
        <v>11.711695000000002</v>
      </c>
      <c r="H2409" s="2">
        <f>'Moving Avg'!G2409</f>
        <v>11.932746</v>
      </c>
      <c r="I2409" s="2">
        <f>'Moving Avg'!H2409</f>
        <v>10.783205499999987</v>
      </c>
      <c r="J2409" s="17" t="str">
        <f>OBV!F2409</f>
        <v>BULLISH</v>
      </c>
      <c r="K2409" s="17" t="str">
        <f>OBV!G2409</f>
        <v>NEUTRAL</v>
      </c>
      <c r="L2409" s="17" t="str">
        <f>OBV!H2409</f>
        <v>BULLISH DIVERGENCE</v>
      </c>
    </row>
    <row r="2410" spans="1:12" ht="13.5" x14ac:dyDescent="0.25">
      <c r="A2410" s="3">
        <f>RSI!A2410</f>
        <v>45513</v>
      </c>
      <c r="B2410" s="2">
        <f>RSI!B2410</f>
        <v>11.5783</v>
      </c>
      <c r="C2410" s="2">
        <f>RSI!I2410</f>
        <v>42.806751717878186</v>
      </c>
      <c r="D2410" s="2">
        <f>MACD!E2410</f>
        <v>9.3248011814306864E-2</v>
      </c>
      <c r="E2410" s="2">
        <f>MACD!F2410</f>
        <v>7.70286287804757E-2</v>
      </c>
      <c r="F2410" s="2">
        <f>'Moving Avg'!D2410</f>
        <v>11.57832</v>
      </c>
      <c r="G2410" s="2">
        <f>'Moving Avg'!F2410</f>
        <v>11.696250000000003</v>
      </c>
      <c r="H2410" s="2">
        <f>'Moving Avg'!G2410</f>
        <v>11.924530000000003</v>
      </c>
      <c r="I2410" s="2">
        <f>'Moving Avg'!H2410</f>
        <v>10.789876499999989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11.531499999999999</v>
      </c>
      <c r="C2411" s="2">
        <f>RSI!I2411</f>
        <v>40.914444898184406</v>
      </c>
      <c r="D2411" s="2">
        <f>MACD!E2411</f>
        <v>8.9847291447085809E-2</v>
      </c>
      <c r="E2411" s="2">
        <f>MACD!F2411</f>
        <v>7.9592361313797724E-2</v>
      </c>
      <c r="F2411" s="2">
        <f>'Moving Avg'!D2411</f>
        <v>11.56334</v>
      </c>
      <c r="G2411" s="2">
        <f>'Moving Avg'!F2411</f>
        <v>11.678465000000003</v>
      </c>
      <c r="H2411" s="2">
        <f>'Moving Avg'!G2411</f>
        <v>11.917148000000003</v>
      </c>
      <c r="I2411" s="2">
        <f>'Moving Avg'!H2411</f>
        <v>10.796965999999991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11.531499999999999</v>
      </c>
      <c r="C2412" s="2">
        <f>RSI!I2412</f>
        <v>40.914444898184406</v>
      </c>
      <c r="D2412" s="2">
        <f>MACD!E2412</f>
        <v>7.3679236555991068E-2</v>
      </c>
      <c r="E2412" s="2">
        <f>MACD!F2412</f>
        <v>7.8409736362236401E-2</v>
      </c>
      <c r="F2412" s="2">
        <f>'Moving Avg'!D2412</f>
        <v>11.567080000000001</v>
      </c>
      <c r="G2412" s="2">
        <f>'Moving Avg'!F2412</f>
        <v>11.670040000000002</v>
      </c>
      <c r="H2412" s="2">
        <f>'Moving Avg'!G2412</f>
        <v>11.910034000000003</v>
      </c>
      <c r="I2412" s="2">
        <f>'Moving Avg'!H2412</f>
        <v>10.803647999999992</v>
      </c>
      <c r="J2412" s="17" t="str">
        <f>OBV!F2412</f>
        <v>BEARISH</v>
      </c>
      <c r="K2412" s="17" t="str">
        <f>OBV!G2412</f>
        <v>NEUTRAL</v>
      </c>
      <c r="L2412" s="17" t="str">
        <f>OBV!H2412</f>
        <v>BEARISH DIVERGENCE</v>
      </c>
    </row>
    <row r="2413" spans="1:12" ht="13.5" x14ac:dyDescent="0.25">
      <c r="A2413" s="3">
        <f>RSI!A2413</f>
        <v>45519</v>
      </c>
      <c r="B2413" s="2">
        <f>RSI!B2413</f>
        <v>11.597</v>
      </c>
      <c r="C2413" s="2">
        <f>RSI!I2413</f>
        <v>44.870209471899884</v>
      </c>
      <c r="D2413" s="2">
        <f>MACD!E2413</f>
        <v>4.1774017065177915E-2</v>
      </c>
      <c r="E2413" s="2">
        <f>MACD!F2413</f>
        <v>7.1082592502824712E-2</v>
      </c>
      <c r="F2413" s="2">
        <f>'Moving Avg'!D2413</f>
        <v>11.565200000000001</v>
      </c>
      <c r="G2413" s="2">
        <f>'Moving Avg'!F2413</f>
        <v>11.660210000000003</v>
      </c>
      <c r="H2413" s="2">
        <f>'Moving Avg'!G2413</f>
        <v>11.908910000000002</v>
      </c>
      <c r="I2413" s="2">
        <f>'Moving Avg'!H2413</f>
        <v>10.811064999999992</v>
      </c>
      <c r="J2413" s="17" t="str">
        <f>OBV!F2413</f>
        <v>BEARISH</v>
      </c>
      <c r="K2413" s="17" t="str">
        <f>OBV!G2413</f>
        <v>NEUTRAL</v>
      </c>
      <c r="L2413" s="17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11.5128</v>
      </c>
      <c r="C2414" s="2">
        <f>RSI!I2414</f>
        <v>41.064215292202888</v>
      </c>
      <c r="D2414" s="2">
        <f>MACD!E2414</f>
        <v>3.5978485930607818E-2</v>
      </c>
      <c r="E2414" s="2">
        <f>MACD!F2414</f>
        <v>6.4061771188381328E-2</v>
      </c>
      <c r="F2414" s="2">
        <f>'Moving Avg'!D2414</f>
        <v>11.550219999999999</v>
      </c>
      <c r="G2414" s="2">
        <f>'Moving Avg'!F2414</f>
        <v>11.641960000000003</v>
      </c>
      <c r="H2414" s="2">
        <f>'Moving Avg'!G2414</f>
        <v>11.905166000000003</v>
      </c>
      <c r="I2414" s="2">
        <f>'Moving Avg'!H2414</f>
        <v>10.818509999999993</v>
      </c>
      <c r="J2414" s="17" t="str">
        <f>OBV!F2414</f>
        <v>BEARISH</v>
      </c>
      <c r="K2414" s="17" t="str">
        <f>OBV!G2414</f>
        <v>NEUTRAL</v>
      </c>
      <c r="L2414" s="17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11.5128</v>
      </c>
      <c r="C2415" s="2">
        <f>RSI!I2415</f>
        <v>41.064215292202888</v>
      </c>
      <c r="D2415" s="2">
        <f>MACD!E2415</f>
        <v>3.2094483065282731E-2</v>
      </c>
      <c r="E2415" s="2">
        <f>MACD!F2415</f>
        <v>5.7668313563761606E-2</v>
      </c>
      <c r="F2415" s="2">
        <f>'Moving Avg'!D2415</f>
        <v>11.537119999999998</v>
      </c>
      <c r="G2415" s="2">
        <f>'Moving Avg'!F2415</f>
        <v>11.623710000000003</v>
      </c>
      <c r="H2415" s="2">
        <f>'Moving Avg'!G2415</f>
        <v>11.897678000000003</v>
      </c>
      <c r="I2415" s="2">
        <f>'Moving Avg'!H2415</f>
        <v>10.826117999999992</v>
      </c>
      <c r="J2415" s="17" t="str">
        <f>OBV!F2415</f>
        <v>BEARISH</v>
      </c>
      <c r="K2415" s="17" t="str">
        <f>OBV!G2415</f>
        <v>NEUTRAL</v>
      </c>
      <c r="L2415" s="17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11.5128</v>
      </c>
      <c r="C2416" s="2">
        <f>RSI!I2416</f>
        <v>41.064215292202888</v>
      </c>
      <c r="D2416" s="2">
        <f>MACD!E2416</f>
        <v>2.9752378449256156E-2</v>
      </c>
      <c r="E2416" s="2">
        <f>MACD!F2416</f>
        <v>5.2085126540860519E-2</v>
      </c>
      <c r="F2416" s="2">
        <f>'Moving Avg'!D2416</f>
        <v>11.533379999999999</v>
      </c>
      <c r="G2416" s="2">
        <f>'Moving Avg'!F2416</f>
        <v>11.605460000000003</v>
      </c>
      <c r="H2416" s="2">
        <f>'Moving Avg'!G2416</f>
        <v>11.884574000000002</v>
      </c>
      <c r="I2416" s="2">
        <f>'Moving Avg'!H2416</f>
        <v>10.83401149999999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11.4192</v>
      </c>
      <c r="C2417" s="2">
        <f>RSI!I2417</f>
        <v>36.737686181333842</v>
      </c>
      <c r="D2417" s="2">
        <f>MACD!E2417</f>
        <v>2.1178337756365906E-2</v>
      </c>
      <c r="E2417" s="2">
        <f>MACD!F2417</f>
        <v>4.5903768783961595E-2</v>
      </c>
      <c r="F2417" s="2">
        <f>'Moving Avg'!D2417</f>
        <v>11.510919999999999</v>
      </c>
      <c r="G2417" s="2">
        <f>'Moving Avg'!F2417</f>
        <v>11.591420000000003</v>
      </c>
      <c r="H2417" s="2">
        <f>'Moving Avg'!G2417</f>
        <v>11.869598000000002</v>
      </c>
      <c r="I2417" s="2">
        <f>'Moving Avg'!H2417</f>
        <v>10.840661999999988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11.409800000000001</v>
      </c>
      <c r="C2418" s="2">
        <f>RSI!I2418</f>
        <v>36.323778195814945</v>
      </c>
      <c r="D2418" s="2">
        <f>MACD!E2418</f>
        <v>3.0382398891491746E-2</v>
      </c>
      <c r="E2418" s="2">
        <f>MACD!F2418</f>
        <v>4.2799494805467631E-2</v>
      </c>
      <c r="F2418" s="2">
        <f>'Moving Avg'!D2418</f>
        <v>11.47348</v>
      </c>
      <c r="G2418" s="2">
        <f>'Moving Avg'!F2418</f>
        <v>11.57691</v>
      </c>
      <c r="H2418" s="2">
        <f>'Moving Avg'!G2418</f>
        <v>11.85275</v>
      </c>
      <c r="I2418" s="2">
        <f>'Moving Avg'!H2418</f>
        <v>10.847265499999986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11.3443</v>
      </c>
      <c r="C2419" s="2">
        <f>RSI!I2419</f>
        <v>33.492168429071597</v>
      </c>
      <c r="D2419" s="2">
        <f>MACD!E2419</f>
        <v>4.1462704351872048E-2</v>
      </c>
      <c r="E2419" s="2">
        <f>MACD!F2419</f>
        <v>4.2532136714748515E-2</v>
      </c>
      <c r="F2419" s="2">
        <f>'Moving Avg'!D2419</f>
        <v>11.439780000000003</v>
      </c>
      <c r="G2419" s="2">
        <f>'Moving Avg'!F2419</f>
        <v>11.559124999999998</v>
      </c>
      <c r="H2419" s="2">
        <f>'Moving Avg'!G2419</f>
        <v>11.833093999999999</v>
      </c>
      <c r="I2419" s="2">
        <f>'Moving Avg'!H2419</f>
        <v>10.853826999999988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11.3443</v>
      </c>
      <c r="C2420" s="2">
        <f>RSI!I2420</f>
        <v>33.492168429071612</v>
      </c>
      <c r="D2420" s="2">
        <f>MACD!E2420</f>
        <v>5.0998981229927409E-2</v>
      </c>
      <c r="E2420" s="2">
        <f>MACD!F2420</f>
        <v>4.4225505617784294E-2</v>
      </c>
      <c r="F2420" s="2">
        <f>'Moving Avg'!D2420</f>
        <v>11.406080000000003</v>
      </c>
      <c r="G2420" s="2">
        <f>'Moving Avg'!F2420</f>
        <v>11.531979999999999</v>
      </c>
      <c r="H2420" s="2">
        <f>'Moving Avg'!G2420</f>
        <v>11.812875999999999</v>
      </c>
      <c r="I2420" s="2">
        <f>'Moving Avg'!H2420</f>
        <v>10.86038849999999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11.372400000000001</v>
      </c>
      <c r="C2421" s="2">
        <f>RSI!I2421</f>
        <v>35.975435371121137</v>
      </c>
      <c r="D2421" s="2">
        <f>MACD!E2421</f>
        <v>5.1274423442308148E-2</v>
      </c>
      <c r="E2421" s="2">
        <f>MACD!F2421</f>
        <v>4.5635289182689068E-2</v>
      </c>
      <c r="F2421" s="2">
        <f>'Moving Avg'!D2421</f>
        <v>11.378</v>
      </c>
      <c r="G2421" s="2">
        <f>'Moving Avg'!F2421</f>
        <v>11.515599999999999</v>
      </c>
      <c r="H2421" s="2">
        <f>'Moving Avg'!G2421</f>
        <v>11.792284</v>
      </c>
      <c r="I2421" s="2">
        <f>'Moving Avg'!H2421</f>
        <v>10.867090499999991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11.4847</v>
      </c>
      <c r="C2422" s="2">
        <f>RSI!I2422</f>
        <v>44.839570669761962</v>
      </c>
      <c r="D2422" s="2">
        <f>MACD!E2422</f>
        <v>4.4400488726168419E-2</v>
      </c>
      <c r="E2422" s="2">
        <f>MACD!F2422</f>
        <v>4.5388329091384939E-2</v>
      </c>
      <c r="F2422" s="2">
        <f>'Moving Avg'!D2422</f>
        <v>11.3911</v>
      </c>
      <c r="G2422" s="2">
        <f>'Moving Avg'!F2422</f>
        <v>11.509514999999999</v>
      </c>
      <c r="H2422" s="2">
        <f>'Moving Avg'!G2422</f>
        <v>11.770755999999999</v>
      </c>
      <c r="I2422" s="2">
        <f>'Moving Avg'!H2422</f>
        <v>10.874394999999991</v>
      </c>
      <c r="J2422" s="17" t="str">
        <f>OBV!F2422</f>
        <v>BULLISH</v>
      </c>
      <c r="K2422" s="17" t="str">
        <f>OBV!G2422</f>
        <v>NEUTRAL</v>
      </c>
      <c r="L2422" s="17" t="str">
        <f>OBV!H2422</f>
        <v>CONFIRMED BULLISH</v>
      </c>
    </row>
    <row r="2423" spans="1:12" ht="13.5" x14ac:dyDescent="0.25">
      <c r="A2423" s="3">
        <f>RSI!A2423</f>
        <v>45533</v>
      </c>
      <c r="B2423" s="2">
        <f>RSI!B2423</f>
        <v>11.465999999999999</v>
      </c>
      <c r="C2423" s="2">
        <f>RSI!I2423</f>
        <v>43.753277943693796</v>
      </c>
      <c r="D2423" s="2">
        <f>MACD!E2423</f>
        <v>5.050438045880945E-2</v>
      </c>
      <c r="E2423" s="2">
        <f>MACD!F2423</f>
        <v>4.6411539364869844E-2</v>
      </c>
      <c r="F2423" s="2">
        <f>'Moving Avg'!D2423</f>
        <v>11.402339999999999</v>
      </c>
      <c r="G2423" s="2">
        <f>'Moving Avg'!F2423</f>
        <v>11.507175</v>
      </c>
      <c r="H2423" s="2">
        <f>'Moving Avg'!G2423</f>
        <v>11.747356</v>
      </c>
      <c r="I2423" s="2">
        <f>'Moving Avg'!H2423</f>
        <v>10.882584499999989</v>
      </c>
      <c r="J2423" s="17" t="str">
        <f>OBV!F2423</f>
        <v>BULLISH</v>
      </c>
      <c r="K2423" s="17" t="str">
        <f>OBV!G2423</f>
        <v>NEUTRAL</v>
      </c>
      <c r="L2423" s="17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11.4566</v>
      </c>
      <c r="C2424" s="2">
        <f>RSI!I2424</f>
        <v>43.186897354809517</v>
      </c>
      <c r="D2424" s="2">
        <f>MACD!E2424</f>
        <v>4.394641095636409E-2</v>
      </c>
      <c r="E2424" s="2">
        <f>MACD!F2424</f>
        <v>4.5918513683168696E-2</v>
      </c>
      <c r="F2424" s="2">
        <f>'Moving Avg'!D2424</f>
        <v>11.424800000000001</v>
      </c>
      <c r="G2424" s="2">
        <f>'Moving Avg'!F2424</f>
        <v>11.499684999999999</v>
      </c>
      <c r="H2424" s="2">
        <f>'Moving Avg'!G2424</f>
        <v>11.720023999999999</v>
      </c>
      <c r="I2424" s="2">
        <f>'Moving Avg'!H2424</f>
        <v>10.890726999999991</v>
      </c>
      <c r="J2424" s="17" t="str">
        <f>OBV!F2424</f>
        <v>BULLISH</v>
      </c>
      <c r="K2424" s="17" t="str">
        <f>OBV!G2424</f>
        <v>NEUTRAL</v>
      </c>
      <c r="L2424" s="17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11.4192</v>
      </c>
      <c r="C2425" s="2">
        <f>RSI!I2425</f>
        <v>40.917377491838288</v>
      </c>
      <c r="D2425" s="2">
        <f>MACD!E2425</f>
        <v>4.1718413073178695E-2</v>
      </c>
      <c r="E2425" s="2">
        <f>MACD!F2425</f>
        <v>4.5078493561170704E-2</v>
      </c>
      <c r="F2425" s="2">
        <f>'Moving Avg'!D2425</f>
        <v>11.439780000000003</v>
      </c>
      <c r="G2425" s="2">
        <f>'Moving Avg'!F2425</f>
        <v>11.490324999999999</v>
      </c>
      <c r="H2425" s="2">
        <f>'Moving Avg'!G2425</f>
        <v>11.700368000000003</v>
      </c>
      <c r="I2425" s="2">
        <f>'Moving Avg'!H2425</f>
        <v>10.898682499999989</v>
      </c>
      <c r="J2425" s="17" t="str">
        <f>OBV!F2425</f>
        <v>BULLISH</v>
      </c>
      <c r="K2425" s="17" t="str">
        <f>OBV!G2425</f>
        <v>NEUTRAL</v>
      </c>
      <c r="L2425" s="17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11.4566</v>
      </c>
      <c r="C2426" s="2">
        <f>RSI!I2426</f>
        <v>44.081975062867613</v>
      </c>
      <c r="D2426" s="2">
        <f>MACD!E2426</f>
        <v>3.779370347155897E-2</v>
      </c>
      <c r="E2426" s="2">
        <f>MACD!F2426</f>
        <v>4.3621535543248359E-2</v>
      </c>
      <c r="F2426" s="2">
        <f>'Moving Avg'!D2426</f>
        <v>11.456619999999999</v>
      </c>
      <c r="G2426" s="2">
        <f>'Moving Avg'!F2426</f>
        <v>11.482835</v>
      </c>
      <c r="H2426" s="2">
        <f>'Moving Avg'!G2426</f>
        <v>11.682396000000001</v>
      </c>
      <c r="I2426" s="2">
        <f>'Moving Avg'!H2426</f>
        <v>10.907028999999989</v>
      </c>
      <c r="J2426" s="17" t="str">
        <f>OBV!F2426</f>
        <v>BEARISH</v>
      </c>
      <c r="K2426" s="17" t="str">
        <f>OBV!G2426</f>
        <v>NEUTRAL</v>
      </c>
      <c r="L2426" s="17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11.4566</v>
      </c>
      <c r="C2427" s="2">
        <f>RSI!I2427</f>
        <v>44.081975062867606</v>
      </c>
      <c r="D2427" s="2">
        <f>MACD!E2427</f>
        <v>2.0528546906511735E-2</v>
      </c>
      <c r="E2427" s="2">
        <f>MACD!F2427</f>
        <v>3.9002937815901036E-2</v>
      </c>
      <c r="F2427" s="2">
        <f>'Moving Avg'!D2427</f>
        <v>11.451000000000001</v>
      </c>
      <c r="G2427" s="2">
        <f>'Moving Avg'!F2427</f>
        <v>11.480025000000001</v>
      </c>
      <c r="H2427" s="2">
        <f>'Moving Avg'!G2427</f>
        <v>11.670040000000002</v>
      </c>
      <c r="I2427" s="2">
        <f>'Moving Avg'!H2427</f>
        <v>10.915782999999987</v>
      </c>
      <c r="J2427" s="17" t="str">
        <f>OBV!F2427</f>
        <v>BEARISH</v>
      </c>
      <c r="K2427" s="17" t="str">
        <f>OBV!G2427</f>
        <v>NEUTRAL</v>
      </c>
      <c r="L2427" s="17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11.428599999999999</v>
      </c>
      <c r="C2428" s="2">
        <f>RSI!I2428</f>
        <v>42.122978842557622</v>
      </c>
      <c r="D2428" s="2">
        <f>MACD!E2428</f>
        <v>6.9694806870987946E-3</v>
      </c>
      <c r="E2428" s="2">
        <f>MACD!F2428</f>
        <v>3.2596246390140589E-2</v>
      </c>
      <c r="F2428" s="2">
        <f>'Moving Avg'!D2428</f>
        <v>11.443520000000001</v>
      </c>
      <c r="G2428" s="2">
        <f>'Moving Avg'!F2428</f>
        <v>11.471135</v>
      </c>
      <c r="H2428" s="2">
        <f>'Moving Avg'!G2428</f>
        <v>11.657124000000001</v>
      </c>
      <c r="I2428" s="2">
        <f>'Moving Avg'!H2428</f>
        <v>10.924029999999989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11.409800000000001</v>
      </c>
      <c r="C2429" s="2">
        <f>RSI!I2429</f>
        <v>40.811563419406362</v>
      </c>
      <c r="D2429" s="2">
        <f>MACD!E2429</f>
        <v>-1.2631719122264684E-2</v>
      </c>
      <c r="E2429" s="2">
        <f>MACD!F2429</f>
        <v>2.3550653287659536E-2</v>
      </c>
      <c r="F2429" s="2">
        <f>'Moving Avg'!D2429</f>
        <v>11.43416</v>
      </c>
      <c r="G2429" s="2">
        <f>'Moving Avg'!F2429</f>
        <v>11.462240000000001</v>
      </c>
      <c r="H2429" s="2">
        <f>'Moving Avg'!G2429</f>
        <v>11.644580000000001</v>
      </c>
      <c r="I2429" s="2">
        <f>'Moving Avg'!H2429</f>
        <v>10.931652999999988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11.400499999999999</v>
      </c>
      <c r="C2430" s="2">
        <f>RSI!I2430</f>
        <v>40.145722815686185</v>
      </c>
      <c r="D2430" s="2">
        <f>MACD!E2430</f>
        <v>-2.7902383142452081E-2</v>
      </c>
      <c r="E2430" s="2">
        <f>MACD!F2430</f>
        <v>1.3260046001637212E-2</v>
      </c>
      <c r="F2430" s="2">
        <f>'Moving Avg'!D2430</f>
        <v>11.43042</v>
      </c>
      <c r="G2430" s="2">
        <f>'Moving Avg'!F2430</f>
        <v>11.45335</v>
      </c>
      <c r="H2430" s="2">
        <f>'Moving Avg'!G2430</f>
        <v>11.629418000000001</v>
      </c>
      <c r="I2430" s="2">
        <f>'Moving Avg'!H2430</f>
        <v>10.93873999999999</v>
      </c>
      <c r="J2430" s="17" t="str">
        <f>OBV!F2430</f>
        <v>BEARISH</v>
      </c>
      <c r="K2430" s="17" t="str">
        <f>OBV!G2430</f>
        <v>NEUTRAL</v>
      </c>
      <c r="L2430" s="17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11.3256</v>
      </c>
      <c r="C2431" s="2">
        <f>RSI!I2431</f>
        <v>35.169128870223375</v>
      </c>
      <c r="D2431" s="2">
        <f>MACD!E2431</f>
        <v>-3.0317833492828683E-2</v>
      </c>
      <c r="E2431" s="2">
        <f>MACD!F2431</f>
        <v>4.544470102744033E-3</v>
      </c>
      <c r="F2431" s="2">
        <f>'Moving Avg'!D2431</f>
        <v>11.40422</v>
      </c>
      <c r="G2431" s="2">
        <f>'Moving Avg'!F2431</f>
        <v>11.443055000000001</v>
      </c>
      <c r="H2431" s="2">
        <f>'Moving Avg'!G2431</f>
        <v>11.615003999999999</v>
      </c>
      <c r="I2431" s="2">
        <f>'Moving Avg'!H2431</f>
        <v>10.94439249999999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11.3256</v>
      </c>
      <c r="C2432" s="2">
        <f>RSI!I2432</f>
        <v>35.169128870223375</v>
      </c>
      <c r="D2432" s="2">
        <f>MACD!E2432</f>
        <v>-1.4054521562295363E-2</v>
      </c>
      <c r="E2432" s="2">
        <f>MACD!F2432</f>
        <v>8.2467176973615363E-4</v>
      </c>
      <c r="F2432" s="2">
        <f>'Moving Avg'!D2432</f>
        <v>11.378020000000001</v>
      </c>
      <c r="G2432" s="2">
        <f>'Moving Avg'!F2432</f>
        <v>11.43276</v>
      </c>
      <c r="H2432" s="2">
        <f>'Moving Avg'!G2432</f>
        <v>11.607516</v>
      </c>
      <c r="I2432" s="2">
        <f>'Moving Avg'!H2432</f>
        <v>10.950493499999988</v>
      </c>
      <c r="J2432" s="17" t="str">
        <f>OBV!F2432</f>
        <v>BULLISH</v>
      </c>
      <c r="K2432" s="17" t="str">
        <f>OBV!G2432</f>
        <v>NEUTRAL</v>
      </c>
      <c r="L2432" s="17" t="str">
        <f>OBV!H2432</f>
        <v>BULLISH DIVERGENCE</v>
      </c>
    </row>
    <row r="2433" spans="1:12" ht="13.5" x14ac:dyDescent="0.25">
      <c r="A2433" s="3">
        <f>RSI!A2433</f>
        <v>45547</v>
      </c>
      <c r="B2433" s="2">
        <f>RSI!B2433</f>
        <v>11.3256</v>
      </c>
      <c r="C2433" s="2">
        <f>RSI!I2433</f>
        <v>35.169128870223375</v>
      </c>
      <c r="D2433" s="2">
        <f>MACD!E2433</f>
        <v>-2.2162626815394049E-3</v>
      </c>
      <c r="E2433" s="2">
        <f>MACD!F2433</f>
        <v>2.1648487948104189E-4</v>
      </c>
      <c r="F2433" s="2">
        <f>'Moving Avg'!D2433</f>
        <v>11.357420000000001</v>
      </c>
      <c r="G2433" s="2">
        <f>'Moving Avg'!F2433</f>
        <v>11.41919</v>
      </c>
      <c r="H2433" s="2">
        <f>'Moving Avg'!G2433</f>
        <v>11.594412</v>
      </c>
      <c r="I2433" s="2">
        <f>'Moving Avg'!H2433</f>
        <v>10.956798499999989</v>
      </c>
      <c r="J2433" s="17" t="str">
        <f>OBV!F2433</f>
        <v>BULLISH</v>
      </c>
      <c r="K2433" s="17" t="str">
        <f>OBV!G2433</f>
        <v>NEUTRAL</v>
      </c>
      <c r="L2433" s="17" t="str">
        <f>OBV!H2433</f>
        <v>BULLISH DIVERGENCE</v>
      </c>
    </row>
    <row r="2434" spans="1:12" ht="13.5" x14ac:dyDescent="0.25">
      <c r="A2434" s="3">
        <f>RSI!A2434</f>
        <v>45548</v>
      </c>
      <c r="B2434" s="2">
        <f>RSI!B2434</f>
        <v>11.4192</v>
      </c>
      <c r="C2434" s="2">
        <f>RSI!I2434</f>
        <v>45.679230585522177</v>
      </c>
      <c r="D2434" s="2">
        <f>MACD!E2434</f>
        <v>3.0449584534153473E-4</v>
      </c>
      <c r="E2434" s="2">
        <f>MACD!F2434</f>
        <v>2.3408707265314046E-4</v>
      </c>
      <c r="F2434" s="2">
        <f>'Moving Avg'!D2434</f>
        <v>11.359299999999999</v>
      </c>
      <c r="G2434" s="2">
        <f>'Moving Avg'!F2434</f>
        <v>11.41451</v>
      </c>
      <c r="H2434" s="2">
        <f>'Moving Avg'!G2434</f>
        <v>11.584116000000002</v>
      </c>
      <c r="I2434" s="2">
        <f>'Moving Avg'!H2434</f>
        <v>10.963367499999988</v>
      </c>
      <c r="J2434" s="17" t="str">
        <f>OBV!F2434</f>
        <v>BEARISH</v>
      </c>
      <c r="K2434" s="17" t="str">
        <f>OBV!G2434</f>
        <v>NEUTRAL</v>
      </c>
      <c r="L2434" s="17" t="str">
        <f>OBV!H2434</f>
        <v>BEARISH DIVERGENCE</v>
      </c>
    </row>
    <row r="2435" spans="1:12" ht="13.5" x14ac:dyDescent="0.25">
      <c r="A2435" s="3">
        <f>RSI!A2435</f>
        <v>45551</v>
      </c>
      <c r="B2435" s="2">
        <f>RSI!B2435</f>
        <v>11.3256</v>
      </c>
      <c r="C2435" s="2">
        <f>RSI!I2435</f>
        <v>38.889638919697312</v>
      </c>
      <c r="D2435" s="2">
        <f>MACD!E2435</f>
        <v>3.8816770747160945E-3</v>
      </c>
      <c r="E2435" s="2">
        <f>MACD!F2435</f>
        <v>9.6360507306573139E-4</v>
      </c>
      <c r="F2435" s="2">
        <f>'Moving Avg'!D2435</f>
        <v>11.34432</v>
      </c>
      <c r="G2435" s="2">
        <f>'Moving Avg'!F2435</f>
        <v>11.405150000000001</v>
      </c>
      <c r="H2435" s="2">
        <f>'Moving Avg'!G2435</f>
        <v>11.572884000000002</v>
      </c>
      <c r="I2435" s="2">
        <f>'Moving Avg'!H2435</f>
        <v>10.969509499999988</v>
      </c>
      <c r="J2435" s="17" t="str">
        <f>OBV!F2435</f>
        <v>BULLISH</v>
      </c>
      <c r="K2435" s="17" t="str">
        <f>OBV!G2435</f>
        <v>NEUTRAL</v>
      </c>
      <c r="L2435" s="17" t="str">
        <f>OBV!H2435</f>
        <v>BULLISH DIVERGENCE</v>
      </c>
    </row>
    <row r="2436" spans="1:12" ht="13.5" x14ac:dyDescent="0.25">
      <c r="A2436" s="3">
        <f>RSI!A2436</f>
        <v>45552</v>
      </c>
      <c r="B2436" s="2">
        <f>RSI!B2436</f>
        <v>11.3256</v>
      </c>
      <c r="C2436" s="2">
        <f>RSI!I2436</f>
        <v>38.889638919697319</v>
      </c>
      <c r="D2436" s="2">
        <f>MACD!E2436</f>
        <v>1.3460589125369182E-2</v>
      </c>
      <c r="E2436" s="2">
        <f>MACD!F2436</f>
        <v>3.4630018835264216E-3</v>
      </c>
      <c r="F2436" s="2">
        <f>'Moving Avg'!D2436</f>
        <v>11.34432</v>
      </c>
      <c r="G2436" s="2">
        <f>'Moving Avg'!F2436</f>
        <v>11.39579</v>
      </c>
      <c r="H2436" s="2">
        <f>'Moving Avg'!G2436</f>
        <v>11.560716000000003</v>
      </c>
      <c r="I2436" s="2">
        <f>'Moving Avg'!H2436</f>
        <v>10.975610499999989</v>
      </c>
      <c r="J2436" s="17" t="str">
        <f>OBV!F2436</f>
        <v>BEARISH</v>
      </c>
      <c r="K2436" s="17" t="str">
        <f>OBV!G2436</f>
        <v>NEUTRAL</v>
      </c>
      <c r="L2436" s="17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11.3256</v>
      </c>
      <c r="C2437" s="2">
        <f>RSI!I2437</f>
        <v>38.889638919697312</v>
      </c>
      <c r="D2437" s="2">
        <f>MACD!E2437</f>
        <v>2.2304915214908405E-2</v>
      </c>
      <c r="E2437" s="2">
        <f>MACD!F2437</f>
        <v>7.2313845498028191E-3</v>
      </c>
      <c r="F2437" s="2">
        <f>'Moving Avg'!D2437</f>
        <v>11.34432</v>
      </c>
      <c r="G2437" s="2">
        <f>'Moving Avg'!F2437</f>
        <v>11.391110000000001</v>
      </c>
      <c r="H2437" s="2">
        <f>'Moving Avg'!G2437</f>
        <v>11.552292000000001</v>
      </c>
      <c r="I2437" s="2">
        <f>'Moving Avg'!H2437</f>
        <v>10.98228249999999</v>
      </c>
      <c r="J2437" s="17" t="str">
        <f>OBV!F2437</f>
        <v>BEARISH</v>
      </c>
      <c r="K2437" s="17" t="str">
        <f>OBV!G2437</f>
        <v>NEUTRAL</v>
      </c>
      <c r="L2437" s="17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11.4192</v>
      </c>
      <c r="C2438" s="2">
        <f>RSI!I2438</f>
        <v>48.45804899805777</v>
      </c>
      <c r="D2438" s="2">
        <f>MACD!E2438</f>
        <v>1.9231895311101255E-2</v>
      </c>
      <c r="E2438" s="2">
        <f>MACD!F2438</f>
        <v>9.631486702062507E-3</v>
      </c>
      <c r="F2438" s="2">
        <f>'Moving Avg'!D2438</f>
        <v>11.363040000000002</v>
      </c>
      <c r="G2438" s="2">
        <f>'Moving Avg'!F2438</f>
        <v>11.391580000000001</v>
      </c>
      <c r="H2438" s="2">
        <f>'Moving Avg'!G2438</f>
        <v>11.547050000000004</v>
      </c>
      <c r="I2438" s="2">
        <f>'Moving Avg'!H2438</f>
        <v>10.989014499999989</v>
      </c>
      <c r="J2438" s="17" t="str">
        <f>OBV!F2438</f>
        <v>BULLISH</v>
      </c>
      <c r="K2438" s="17" t="str">
        <f>OBV!G2438</f>
        <v>NEUTRAL</v>
      </c>
      <c r="L2438" s="17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11.4192</v>
      </c>
      <c r="C2439" s="2">
        <f>RSI!I2439</f>
        <v>48.45804899805777</v>
      </c>
      <c r="D2439" s="2">
        <f>MACD!E2439</f>
        <v>1.381990655101184E-2</v>
      </c>
      <c r="E2439" s="2">
        <f>MACD!F2439</f>
        <v>1.0469170671852374E-2</v>
      </c>
      <c r="F2439" s="2">
        <f>'Moving Avg'!D2439</f>
        <v>11.363040000000002</v>
      </c>
      <c r="G2439" s="2">
        <f>'Moving Avg'!F2439</f>
        <v>11.395325000000001</v>
      </c>
      <c r="H2439" s="2">
        <f>'Moving Avg'!G2439</f>
        <v>11.541808000000005</v>
      </c>
      <c r="I2439" s="2">
        <f>'Moving Avg'!H2439</f>
        <v>10.995746499999989</v>
      </c>
      <c r="J2439" s="17" t="str">
        <f>OBV!F2439</f>
        <v>BULLISH</v>
      </c>
      <c r="K2439" s="17" t="str">
        <f>OBV!G2439</f>
        <v>NEUTRAL</v>
      </c>
      <c r="L2439" s="17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11.4192</v>
      </c>
      <c r="C2440" s="2">
        <f>RSI!I2440</f>
        <v>48.458048998057777</v>
      </c>
      <c r="D2440" s="2">
        <f>MACD!E2440</f>
        <v>7.8843608665994935E-3</v>
      </c>
      <c r="E2440" s="2">
        <f>MACD!F2440</f>
        <v>9.9522087108017982E-3</v>
      </c>
      <c r="F2440" s="2">
        <f>'Moving Avg'!D2440</f>
        <v>11.38176</v>
      </c>
      <c r="G2440" s="2">
        <f>'Moving Avg'!F2440</f>
        <v>11.399069999999998</v>
      </c>
      <c r="H2440" s="2">
        <f>'Moving Avg'!G2440</f>
        <v>11.532448000000004</v>
      </c>
      <c r="I2440" s="2">
        <f>'Moving Avg'!H2440</f>
        <v>11.002682499999986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11.5128</v>
      </c>
      <c r="C2441" s="2">
        <f>RSI!I2441</f>
        <v>56.888845933620559</v>
      </c>
      <c r="D2441" s="2">
        <f>MACD!E2441</f>
        <v>-1.5525361374653102E-2</v>
      </c>
      <c r="E2441" s="2">
        <f>MACD!F2441</f>
        <v>4.8566946937108179E-3</v>
      </c>
      <c r="F2441" s="2">
        <f>'Moving Avg'!D2441</f>
        <v>11.4192</v>
      </c>
      <c r="G2441" s="2">
        <f>'Moving Avg'!F2441</f>
        <v>11.406089999999999</v>
      </c>
      <c r="H2441" s="2">
        <f>'Moving Avg'!G2441</f>
        <v>11.524960000000004</v>
      </c>
      <c r="I2441" s="2">
        <f>'Moving Avg'!H2441</f>
        <v>11.010086499999986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11.5128</v>
      </c>
      <c r="C2442" s="2">
        <f>RSI!I2442</f>
        <v>56.888845933620559</v>
      </c>
      <c r="D2442" s="2">
        <f>MACD!E2442</f>
        <v>-3.5822717986750519E-2</v>
      </c>
      <c r="E2442" s="2">
        <f>MACD!F2442</f>
        <v>-3.2791878423814496E-3</v>
      </c>
      <c r="F2442" s="2">
        <f>'Moving Avg'!D2442</f>
        <v>11.456639999999998</v>
      </c>
      <c r="G2442" s="2">
        <f>'Moving Avg'!F2442</f>
        <v>11.407494999999999</v>
      </c>
      <c r="H2442" s="2">
        <f>'Moving Avg'!G2442</f>
        <v>11.521216000000004</v>
      </c>
      <c r="I2442" s="2">
        <f>'Moving Avg'!H2442</f>
        <v>11.017898499999985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11.5128</v>
      </c>
      <c r="C2443" s="2">
        <f>RSI!I2443</f>
        <v>56.888845933620573</v>
      </c>
      <c r="D2443" s="2">
        <f>MACD!E2443</f>
        <v>-5.3450302591821597E-2</v>
      </c>
      <c r="E2443" s="2">
        <f>MACD!F2443</f>
        <v>-1.331341079226948E-2</v>
      </c>
      <c r="F2443" s="2">
        <f>'Moving Avg'!D2443</f>
        <v>11.475359999999998</v>
      </c>
      <c r="G2443" s="2">
        <f>'Moving Avg'!F2443</f>
        <v>11.409834999999998</v>
      </c>
      <c r="H2443" s="2">
        <f>'Moving Avg'!G2443</f>
        <v>11.515600000000001</v>
      </c>
      <c r="I2443" s="2">
        <f>'Moving Avg'!H2443</f>
        <v>11.025791999999985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11.465999999999999</v>
      </c>
      <c r="C2444" s="2">
        <f>RSI!I2444</f>
        <v>51.61631842133972</v>
      </c>
      <c r="D2444" s="2">
        <f>MACD!E2444</f>
        <v>-5.0918634660275686E-2</v>
      </c>
      <c r="E2444" s="2">
        <f>MACD!F2444</f>
        <v>-2.0834455565870724E-2</v>
      </c>
      <c r="F2444" s="2">
        <f>'Moving Avg'!D2444</f>
        <v>11.484719999999999</v>
      </c>
      <c r="G2444" s="2">
        <f>'Moving Avg'!F2444</f>
        <v>11.410304999999997</v>
      </c>
      <c r="H2444" s="2">
        <f>'Moving Avg'!G2444</f>
        <v>11.507364000000001</v>
      </c>
      <c r="I2444" s="2">
        <f>'Moving Avg'!H2444</f>
        <v>11.033451499999982</v>
      </c>
      <c r="J2444" s="17" t="str">
        <f>OBV!F2444</f>
        <v>BEARISH</v>
      </c>
      <c r="K2444" s="17" t="str">
        <f>OBV!G2444</f>
        <v>NEUTRAL</v>
      </c>
      <c r="L2444" s="17" t="str">
        <f>OBV!H2444</f>
        <v>BEARISH DIVERGENCE</v>
      </c>
    </row>
    <row r="2445" spans="1:12" ht="13.5" x14ac:dyDescent="0.25">
      <c r="A2445" s="3">
        <f>RSI!A2445</f>
        <v>45565</v>
      </c>
      <c r="B2445" s="2">
        <f>RSI!B2445</f>
        <v>11.3256</v>
      </c>
      <c r="C2445" s="2">
        <f>RSI!I2445</f>
        <v>39.722227301124931</v>
      </c>
      <c r="D2445" s="2">
        <f>MACD!E2445</f>
        <v>-5.2888198136582076E-2</v>
      </c>
      <c r="E2445" s="2">
        <f>MACD!F2445</f>
        <v>-2.7245204080012998E-2</v>
      </c>
      <c r="F2445" s="2">
        <f>'Moving Avg'!D2445</f>
        <v>11.466000000000001</v>
      </c>
      <c r="G2445" s="2">
        <f>'Moving Avg'!F2445</f>
        <v>11.405624999999997</v>
      </c>
      <c r="H2445" s="2">
        <f>'Moving Avg'!G2445</f>
        <v>11.496319999999999</v>
      </c>
      <c r="I2445" s="2">
        <f>'Moving Avg'!H2445</f>
        <v>11.039674999999983</v>
      </c>
      <c r="J2445" s="17" t="str">
        <f>OBV!F2445</f>
        <v>BEARISH</v>
      </c>
      <c r="K2445" s="17" t="str">
        <f>OBV!G2445</f>
        <v>NEUTRAL</v>
      </c>
      <c r="L2445" s="17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11.3256</v>
      </c>
      <c r="C2446" s="2">
        <f>RSI!I2446</f>
        <v>39.722227301124931</v>
      </c>
      <c r="D2446" s="2">
        <f>MACD!E2446</f>
        <v>-5.3828588915607156E-2</v>
      </c>
      <c r="E2446" s="2">
        <f>MACD!F2446</f>
        <v>-3.2561881047131834E-2</v>
      </c>
      <c r="F2446" s="2">
        <f>'Moving Avg'!D2446</f>
        <v>11.428560000000001</v>
      </c>
      <c r="G2446" s="2">
        <f>'Moving Avg'!F2446</f>
        <v>11.399075</v>
      </c>
      <c r="H2446" s="2">
        <f>'Moving Avg'!G2446</f>
        <v>11.485275999999999</v>
      </c>
      <c r="I2446" s="2">
        <f>'Moving Avg'!H2446</f>
        <v>11.045898499999986</v>
      </c>
      <c r="J2446" s="17" t="str">
        <f>OBV!F2446</f>
        <v>BEARISH</v>
      </c>
      <c r="K2446" s="17" t="str">
        <f>OBV!G2446</f>
        <v>NEUTRAL</v>
      </c>
      <c r="L2446" s="17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11.3256</v>
      </c>
      <c r="C2447" s="2">
        <f>RSI!I2447</f>
        <v>39.722227301124924</v>
      </c>
      <c r="D2447" s="2">
        <f>MACD!E2447</f>
        <v>-5.395193110526364E-2</v>
      </c>
      <c r="E2447" s="2">
        <f>MACD!F2447</f>
        <v>-3.6839891058758199E-2</v>
      </c>
      <c r="F2447" s="2">
        <f>'Moving Avg'!D2447</f>
        <v>11.391120000000001</v>
      </c>
      <c r="G2447" s="2">
        <f>'Moving Avg'!F2447</f>
        <v>11.392525000000001</v>
      </c>
      <c r="H2447" s="2">
        <f>'Moving Avg'!G2447</f>
        <v>11.477788</v>
      </c>
      <c r="I2447" s="2">
        <f>'Moving Avg'!H2447</f>
        <v>11.051550999999984</v>
      </c>
      <c r="J2447" s="17" t="str">
        <f>OBV!F2447</f>
        <v>BEARISH</v>
      </c>
      <c r="K2447" s="17" t="str">
        <f>OBV!G2447</f>
        <v>WEAK</v>
      </c>
      <c r="L2447" s="17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11.231999999999999</v>
      </c>
      <c r="C2448" s="2">
        <f>RSI!I2448</f>
        <v>33.327651513297084</v>
      </c>
      <c r="D2448" s="2">
        <f>MACD!E2448</f>
        <v>-3.2100396568893075E-2</v>
      </c>
      <c r="E2448" s="2">
        <f>MACD!F2448</f>
        <v>-3.5891992160785174E-2</v>
      </c>
      <c r="F2448" s="2">
        <f>'Moving Avg'!D2448</f>
        <v>11.334959999999999</v>
      </c>
      <c r="G2448" s="2">
        <f>'Moving Avg'!F2448</f>
        <v>11.382695000000002</v>
      </c>
      <c r="H2448" s="2">
        <f>'Moving Avg'!G2448</f>
        <v>11.468428000000001</v>
      </c>
      <c r="I2448" s="2">
        <f>'Moving Avg'!H2448</f>
        <v>11.057265499999982</v>
      </c>
      <c r="J2448" s="17" t="str">
        <f>OBV!F2448</f>
        <v>BEARISH</v>
      </c>
      <c r="K2448" s="17" t="str">
        <f>OBV!G2448</f>
        <v>WEAK</v>
      </c>
      <c r="L2448" s="17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11.231999999999999</v>
      </c>
      <c r="C2449" s="2">
        <f>RSI!I2449</f>
        <v>33.327651513297084</v>
      </c>
      <c r="D2449" s="2">
        <f>MACD!E2449</f>
        <v>-1.2481098609415042E-2</v>
      </c>
      <c r="E2449" s="2">
        <f>MACD!F2449</f>
        <v>-3.1209813450511149E-2</v>
      </c>
      <c r="F2449" s="2">
        <f>'Moving Avg'!D2449</f>
        <v>11.28816</v>
      </c>
      <c r="G2449" s="2">
        <f>'Moving Avg'!F2449</f>
        <v>11.373805000000001</v>
      </c>
      <c r="H2449" s="2">
        <f>'Moving Avg'!G2449</f>
        <v>11.459068</v>
      </c>
      <c r="I2449" s="2">
        <f>'Moving Avg'!H2449</f>
        <v>11.064080999999982</v>
      </c>
      <c r="J2449" s="17" t="str">
        <f>OBV!F2449</f>
        <v>BEARISH</v>
      </c>
      <c r="K2449" s="17" t="str">
        <f>OBV!G2449</f>
        <v>NEUTRAL</v>
      </c>
      <c r="L2449" s="17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11.203900000000001</v>
      </c>
      <c r="C2450" s="2">
        <f>RSI!I2450</f>
        <v>31.55877266200261</v>
      </c>
      <c r="D2450" s="2">
        <f>MACD!E2450</f>
        <v>7.2471957874356008E-3</v>
      </c>
      <c r="E2450" s="2">
        <f>MACD!F2450</f>
        <v>-2.3518411602921799E-2</v>
      </c>
      <c r="F2450" s="2">
        <f>'Moving Avg'!D2450</f>
        <v>11.263820000000001</v>
      </c>
      <c r="G2450" s="2">
        <f>'Moving Avg'!F2450</f>
        <v>11.363975000000002</v>
      </c>
      <c r="H2450" s="2">
        <f>'Moving Avg'!G2450</f>
        <v>11.445402</v>
      </c>
      <c r="I2450" s="2">
        <f>'Moving Avg'!H2450</f>
        <v>11.070348499999982</v>
      </c>
      <c r="J2450" s="17" t="str">
        <f>OBV!F2450</f>
        <v>BEARISH</v>
      </c>
      <c r="K2450" s="17" t="str">
        <f>OBV!G2450</f>
        <v>NEUTRAL</v>
      </c>
      <c r="L2450" s="17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11.3162</v>
      </c>
      <c r="C2451" s="2">
        <f>RSI!I2451</f>
        <v>44.285571456883908</v>
      </c>
      <c r="D2451" s="2">
        <f>MACD!E2451</f>
        <v>3.1156290305908385E-2</v>
      </c>
      <c r="E2451" s="2">
        <f>MACD!F2451</f>
        <v>-1.2583471221155763E-2</v>
      </c>
      <c r="F2451" s="2">
        <f>'Moving Avg'!D2451</f>
        <v>11.261939999999999</v>
      </c>
      <c r="G2451" s="2">
        <f>'Moving Avg'!F2451</f>
        <v>11.363505000000004</v>
      </c>
      <c r="H2451" s="2">
        <f>'Moving Avg'!G2451</f>
        <v>11.437726</v>
      </c>
      <c r="I2451" s="2">
        <f>'Moving Avg'!H2451</f>
        <v>11.076443499999982</v>
      </c>
      <c r="J2451" s="17" t="str">
        <f>OBV!F2451</f>
        <v>BEARISH</v>
      </c>
      <c r="K2451" s="17" t="str">
        <f>OBV!G2451</f>
        <v>NEUTRAL</v>
      </c>
      <c r="L2451" s="17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11.372400000000001</v>
      </c>
      <c r="C2452" s="2">
        <f>RSI!I2452</f>
        <v>49.36052240135804</v>
      </c>
      <c r="D2452" s="2">
        <f>MACD!E2452</f>
        <v>4.7610922304075487E-2</v>
      </c>
      <c r="E2452" s="2">
        <f>MACD!F2452</f>
        <v>-5.4459251610951276E-4</v>
      </c>
      <c r="F2452" s="2">
        <f>'Moving Avg'!D2452</f>
        <v>11.2713</v>
      </c>
      <c r="G2452" s="2">
        <f>'Moving Avg'!F2452</f>
        <v>11.365845000000002</v>
      </c>
      <c r="H2452" s="2">
        <f>'Moving Avg'!G2452</f>
        <v>11.433045999999999</v>
      </c>
      <c r="I2452" s="2">
        <f>'Moving Avg'!H2452</f>
        <v>11.083960999999981</v>
      </c>
      <c r="J2452" s="17" t="str">
        <f>OBV!F2452</f>
        <v>BULLISH</v>
      </c>
      <c r="K2452" s="17" t="str">
        <f>OBV!G2452</f>
        <v>NEUTRAL</v>
      </c>
      <c r="L2452" s="17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11.3256</v>
      </c>
      <c r="C2453" s="2">
        <f>RSI!I2453</f>
        <v>45.632863931449897</v>
      </c>
      <c r="D2453" s="2">
        <f>MACD!E2453</f>
        <v>6.5026820054159273E-2</v>
      </c>
      <c r="E2453" s="2">
        <f>MACD!F2453</f>
        <v>1.2569689997944245E-2</v>
      </c>
      <c r="F2453" s="2">
        <f>'Moving Avg'!D2453</f>
        <v>11.29002</v>
      </c>
      <c r="G2453" s="2">
        <f>'Moving Avg'!F2453</f>
        <v>11.365845000000002</v>
      </c>
      <c r="H2453" s="2">
        <f>'Moving Avg'!G2453</f>
        <v>11.429302</v>
      </c>
      <c r="I2453" s="2">
        <f>'Moving Avg'!H2453</f>
        <v>11.091244499999984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11.372400000000001</v>
      </c>
      <c r="C2454" s="2">
        <f>RSI!I2454</f>
        <v>49.721891007620059</v>
      </c>
      <c r="D2454" s="2">
        <f>MACD!E2454</f>
        <v>6.9397374473121332E-2</v>
      </c>
      <c r="E2454" s="2">
        <f>MACD!F2454</f>
        <v>2.3935226892979663E-2</v>
      </c>
      <c r="F2454" s="2">
        <f>'Moving Avg'!D2454</f>
        <v>11.318099999999999</v>
      </c>
      <c r="G2454" s="2">
        <f>'Moving Avg'!F2454</f>
        <v>11.363505</v>
      </c>
      <c r="H2454" s="2">
        <f>'Moving Avg'!G2454</f>
        <v>11.424622000000001</v>
      </c>
      <c r="I2454" s="2">
        <f>'Moving Avg'!H2454</f>
        <v>11.099169999999985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11.3162</v>
      </c>
      <c r="C2455" s="2">
        <f>RSI!I2455</f>
        <v>45.314367857456702</v>
      </c>
      <c r="D2455" s="2">
        <f>MACD!E2455</f>
        <v>5.566037438002347E-2</v>
      </c>
      <c r="E2455" s="2">
        <f>MACD!F2455</f>
        <v>3.0280256390388425E-2</v>
      </c>
      <c r="F2455" s="2">
        <f>'Moving Avg'!D2455</f>
        <v>11.34056</v>
      </c>
      <c r="G2455" s="2">
        <f>'Moving Avg'!F2455</f>
        <v>11.363035</v>
      </c>
      <c r="H2455" s="2">
        <f>'Moving Avg'!G2455</f>
        <v>11.418818000000002</v>
      </c>
      <c r="I2455" s="2">
        <f>'Moving Avg'!H2455</f>
        <v>11.10681449999999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11.231999999999999</v>
      </c>
      <c r="C2456" s="2">
        <f>RSI!I2456</f>
        <v>39.644300895084726</v>
      </c>
      <c r="D2456" s="2">
        <f>MACD!E2456</f>
        <v>5.0607620752897375E-2</v>
      </c>
      <c r="E2456" s="2">
        <f>MACD!F2456</f>
        <v>3.4345729262890215E-2</v>
      </c>
      <c r="F2456" s="2">
        <f>'Moving Avg'!D2456</f>
        <v>11.32372</v>
      </c>
      <c r="G2456" s="2">
        <f>'Moving Avg'!F2456</f>
        <v>11.358355</v>
      </c>
      <c r="H2456" s="2">
        <f>'Moving Avg'!G2456</f>
        <v>11.41133</v>
      </c>
      <c r="I2456" s="2">
        <f>'Moving Avg'!H2456</f>
        <v>11.11383399999999</v>
      </c>
      <c r="J2456" s="17" t="str">
        <f>OBV!F2456</f>
        <v>BEARISH</v>
      </c>
      <c r="K2456" s="17" t="str">
        <f>OBV!G2456</f>
        <v>NEUTRAL</v>
      </c>
      <c r="L2456" s="17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11.231999999999999</v>
      </c>
      <c r="C2457" s="2">
        <f>RSI!I2457</f>
        <v>39.644300895084726</v>
      </c>
      <c r="D2457" s="2">
        <f>MACD!E2457</f>
        <v>4.7138852290013133E-2</v>
      </c>
      <c r="E2457" s="2">
        <f>MACD!F2457</f>
        <v>3.6904353868314796E-2</v>
      </c>
      <c r="F2457" s="2">
        <f>'Moving Avg'!D2457</f>
        <v>11.295640000000001</v>
      </c>
      <c r="G2457" s="2">
        <f>'Moving Avg'!F2457</f>
        <v>11.353674999999999</v>
      </c>
      <c r="H2457" s="2">
        <f>'Moving Avg'!G2457</f>
        <v>11.405713999999998</v>
      </c>
      <c r="I2457" s="2">
        <f>'Moving Avg'!H2457</f>
        <v>11.11962999999999</v>
      </c>
      <c r="J2457" s="17" t="str">
        <f>OBV!F2457</f>
        <v>BEARISH</v>
      </c>
      <c r="K2457" s="17" t="str">
        <f>OBV!G2457</f>
        <v>NEUTRAL</v>
      </c>
      <c r="L2457" s="17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11.2226</v>
      </c>
      <c r="C2458" s="2">
        <f>RSI!I2458</f>
        <v>39.012269564671605</v>
      </c>
      <c r="D2458" s="2">
        <f>MACD!E2458</f>
        <v>3.1246924265930787E-2</v>
      </c>
      <c r="E2458" s="2">
        <f>MACD!F2458</f>
        <v>3.5772867947837995E-2</v>
      </c>
      <c r="F2458" s="2">
        <f>'Moving Avg'!D2458</f>
        <v>11.275040000000001</v>
      </c>
      <c r="G2458" s="2">
        <f>'Moving Avg'!F2458</f>
        <v>11.343845</v>
      </c>
      <c r="H2458" s="2">
        <f>'Moving Avg'!G2458</f>
        <v>11.398037999999996</v>
      </c>
      <c r="I2458" s="2">
        <f>'Moving Avg'!H2458</f>
        <v>11.12497149999999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11.3162</v>
      </c>
      <c r="C2459" s="2">
        <f>RSI!I2459</f>
        <v>47.916400063046247</v>
      </c>
      <c r="D2459" s="2">
        <f>MACD!E2459</f>
        <v>1.1613682375086753E-2</v>
      </c>
      <c r="E2459" s="2">
        <f>MACD!F2459</f>
        <v>3.0941030833287749E-2</v>
      </c>
      <c r="F2459" s="2">
        <f>'Moving Avg'!D2459</f>
        <v>11.2638</v>
      </c>
      <c r="G2459" s="2">
        <f>'Moving Avg'!F2459</f>
        <v>11.338695000000001</v>
      </c>
      <c r="H2459" s="2">
        <f>'Moving Avg'!G2459</f>
        <v>11.392608000000001</v>
      </c>
      <c r="I2459" s="2">
        <f>'Moving Avg'!H2459</f>
        <v>11.13118849999999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11.231999999999999</v>
      </c>
      <c r="C2460" s="2">
        <f>RSI!I2460</f>
        <v>41.978931171412562</v>
      </c>
      <c r="D2460" s="2">
        <f>MACD!E2460</f>
        <v>-2.946420899792912E-3</v>
      </c>
      <c r="E2460" s="2">
        <f>MACD!F2460</f>
        <v>2.416354048667162E-2</v>
      </c>
      <c r="F2460" s="2">
        <f>'Moving Avg'!D2460</f>
        <v>11.24696</v>
      </c>
      <c r="G2460" s="2">
        <f>'Moving Avg'!F2460</f>
        <v>11.329335000000002</v>
      </c>
      <c r="H2460" s="2">
        <f>'Moving Avg'!G2460</f>
        <v>11.385682000000001</v>
      </c>
      <c r="I2460" s="2">
        <f>'Moving Avg'!H2460</f>
        <v>11.13800399999999</v>
      </c>
      <c r="J2460" s="17" t="str">
        <f>OBV!F2460</f>
        <v>BEARISH</v>
      </c>
      <c r="K2460" s="17" t="str">
        <f>OBV!G2460</f>
        <v>NEUTRAL</v>
      </c>
      <c r="L2460" s="17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11.231999999999999</v>
      </c>
      <c r="C2461" s="2">
        <f>RSI!I2461</f>
        <v>41.978931171412562</v>
      </c>
      <c r="D2461" s="2">
        <f>MACD!E2461</f>
        <v>2.6363633822796828E-3</v>
      </c>
      <c r="E2461" s="2">
        <f>MACD!F2461</f>
        <v>1.9858105065793233E-2</v>
      </c>
      <c r="F2461" s="2">
        <f>'Moving Avg'!D2461</f>
        <v>11.24696</v>
      </c>
      <c r="G2461" s="2">
        <f>'Moving Avg'!F2461</f>
        <v>11.315295000000001</v>
      </c>
      <c r="H2461" s="2">
        <f>'Moving Avg'!G2461</f>
        <v>11.379692</v>
      </c>
      <c r="I2461" s="2">
        <f>'Moving Avg'!H2461</f>
        <v>11.144982999999989</v>
      </c>
      <c r="J2461" s="17" t="str">
        <f>OBV!F2461</f>
        <v>BULLISH</v>
      </c>
      <c r="K2461" s="17" t="str">
        <f>OBV!G2461</f>
        <v>NEUTRAL</v>
      </c>
      <c r="L2461" s="17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11.231999999999999</v>
      </c>
      <c r="C2462" s="2">
        <f>RSI!I2462</f>
        <v>41.978931171412562</v>
      </c>
      <c r="D2462" s="2">
        <f>MACD!E2462</f>
        <v>1.6585993650204855E-2</v>
      </c>
      <c r="E2462" s="2">
        <f>MACD!F2462</f>
        <v>1.9203682782675559E-2</v>
      </c>
      <c r="F2462" s="2">
        <f>'Moving Avg'!D2462</f>
        <v>11.24696</v>
      </c>
      <c r="G2462" s="2">
        <f>'Moving Avg'!F2462</f>
        <v>11.301255000000001</v>
      </c>
      <c r="H2462" s="2">
        <f>'Moving Avg'!G2462</f>
        <v>11.373701999999998</v>
      </c>
      <c r="I2462" s="2">
        <f>'Moving Avg'!H2462</f>
        <v>11.152206499999988</v>
      </c>
      <c r="J2462" s="17" t="str">
        <f>OBV!F2462</f>
        <v>BULLISH</v>
      </c>
      <c r="K2462" s="17" t="str">
        <f>OBV!G2462</f>
        <v>NEUTRAL</v>
      </c>
      <c r="L2462" s="17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11.231999999999999</v>
      </c>
      <c r="C2463" s="2">
        <f>RSI!I2463</f>
        <v>41.978931171412562</v>
      </c>
      <c r="D2463" s="2">
        <f>MACD!E2463</f>
        <v>2.1726176980909173E-2</v>
      </c>
      <c r="E2463" s="2">
        <f>MACD!F2463</f>
        <v>1.9708181622322282E-2</v>
      </c>
      <c r="F2463" s="2">
        <f>'Moving Avg'!D2463</f>
        <v>11.24884</v>
      </c>
      <c r="G2463" s="2">
        <f>'Moving Avg'!F2463</f>
        <v>11.287215</v>
      </c>
      <c r="H2463" s="2">
        <f>'Moving Avg'!G2463</f>
        <v>11.366401999999999</v>
      </c>
      <c r="I2463" s="2">
        <f>'Moving Avg'!H2463</f>
        <v>11.159429999999986</v>
      </c>
      <c r="J2463" s="17" t="str">
        <f>OBV!F2463</f>
        <v>BULLISH</v>
      </c>
      <c r="K2463" s="17" t="str">
        <f>OBV!G2463</f>
        <v>NEUTRAL</v>
      </c>
      <c r="L2463" s="17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11.231999999999999</v>
      </c>
      <c r="C2464" s="2">
        <f>RSI!I2464</f>
        <v>41.978931171412555</v>
      </c>
      <c r="D2464" s="2">
        <f>MACD!E2464</f>
        <v>3.3772461049345281E-2</v>
      </c>
      <c r="E2464" s="2">
        <f>MACD!F2464</f>
        <v>2.2521037507726882E-2</v>
      </c>
      <c r="F2464" s="2">
        <f>'Moving Avg'!D2464</f>
        <v>11.231999999999999</v>
      </c>
      <c r="G2464" s="2">
        <f>'Moving Avg'!F2464</f>
        <v>11.275515</v>
      </c>
      <c r="H2464" s="2">
        <f>'Moving Avg'!G2464</f>
        <v>11.360785999999997</v>
      </c>
      <c r="I2464" s="2">
        <f>'Moving Avg'!H2464</f>
        <v>11.167060999999984</v>
      </c>
      <c r="J2464" s="17" t="str">
        <f>OBV!F2464</f>
        <v>BULLISH</v>
      </c>
      <c r="K2464" s="17" t="str">
        <f>OBV!G2464</f>
        <v>NEUTRAL</v>
      </c>
      <c r="L2464" s="17" t="str">
        <f>OBV!H2464</f>
        <v>BULLISH DIVERGENCE</v>
      </c>
    </row>
    <row r="2465" spans="1:12" ht="13.5" x14ac:dyDescent="0.25">
      <c r="A2465" s="3">
        <f>RSI!A2465</f>
        <v>45594</v>
      </c>
      <c r="B2465" s="2">
        <f>RSI!B2465</f>
        <v>11.231999999999999</v>
      </c>
      <c r="C2465" s="2">
        <f>RSI!I2465</f>
        <v>41.97893117141254</v>
      </c>
      <c r="D2465" s="2">
        <f>MACD!E2465</f>
        <v>3.5779407700690768E-2</v>
      </c>
      <c r="E2465" s="2">
        <f>MACD!F2465</f>
        <v>2.5172711546319664E-2</v>
      </c>
      <c r="F2465" s="2">
        <f>'Moving Avg'!D2465</f>
        <v>11.231999999999999</v>
      </c>
      <c r="G2465" s="2">
        <f>'Moving Avg'!F2465</f>
        <v>11.270835</v>
      </c>
      <c r="H2465" s="2">
        <f>'Moving Avg'!G2465</f>
        <v>11.355169999999998</v>
      </c>
      <c r="I2465" s="2">
        <f>'Moving Avg'!H2465</f>
        <v>11.175099999999986</v>
      </c>
      <c r="J2465" s="17" t="str">
        <f>OBV!F2465</f>
        <v>BULLISH</v>
      </c>
      <c r="K2465" s="17" t="str">
        <f>OBV!G2465</f>
        <v>NEUTRAL</v>
      </c>
      <c r="L2465" s="17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11.241400000000001</v>
      </c>
      <c r="C2466" s="2">
        <f>RSI!I2466</f>
        <v>43.204547646311916</v>
      </c>
      <c r="D2466" s="2">
        <f>MACD!E2466</f>
        <v>2.4253460972248675E-2</v>
      </c>
      <c r="E2466" s="2">
        <f>MACD!F2466</f>
        <v>2.4988861431505468E-2</v>
      </c>
      <c r="F2466" s="2">
        <f>'Moving Avg'!D2466</f>
        <v>11.233879999999999</v>
      </c>
      <c r="G2466" s="2">
        <f>'Moving Avg'!F2466</f>
        <v>11.266625000000001</v>
      </c>
      <c r="H2466" s="2">
        <f>'Moving Avg'!G2466</f>
        <v>11.349741999999997</v>
      </c>
      <c r="I2466" s="2">
        <f>'Moving Avg'!H2466</f>
        <v>11.183797999999985</v>
      </c>
      <c r="J2466" s="17" t="str">
        <f>OBV!F2466</f>
        <v>BULLISH</v>
      </c>
      <c r="K2466" s="17" t="str">
        <f>OBV!G2466</f>
        <v>NEUTRAL</v>
      </c>
      <c r="L2466" s="17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11.241400000000001</v>
      </c>
      <c r="C2467" s="2">
        <f>RSI!I2467</f>
        <v>43.204547646311916</v>
      </c>
      <c r="D2467" s="2">
        <f>MACD!E2467</f>
        <v>1.4839645604128648E-2</v>
      </c>
      <c r="E2467" s="2">
        <f>MACD!F2467</f>
        <v>2.2959018266030105E-2</v>
      </c>
      <c r="F2467" s="2">
        <f>'Moving Avg'!D2467</f>
        <v>11.235759999999999</v>
      </c>
      <c r="G2467" s="2">
        <f>'Moving Avg'!F2467</f>
        <v>11.262415000000001</v>
      </c>
      <c r="H2467" s="2">
        <f>'Moving Avg'!G2467</f>
        <v>11.346185999999998</v>
      </c>
      <c r="I2467" s="2">
        <f>'Moving Avg'!H2467</f>
        <v>11.192699499999986</v>
      </c>
      <c r="J2467" s="17" t="str">
        <f>OBV!F2467</f>
        <v>BULLISH</v>
      </c>
      <c r="K2467" s="17" t="str">
        <f>OBV!G2467</f>
        <v>NEUTRAL</v>
      </c>
      <c r="L2467" s="17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11.241400000000001</v>
      </c>
      <c r="C2468" s="2">
        <f>RSI!I2468</f>
        <v>43.204547646311916</v>
      </c>
      <c r="D2468" s="2">
        <f>MACD!E2468</f>
        <v>5.7417601093998627E-3</v>
      </c>
      <c r="E2468" s="2">
        <f>MACD!F2468</f>
        <v>1.9515566634704058E-2</v>
      </c>
      <c r="F2468" s="2">
        <f>'Moving Avg'!D2468</f>
        <v>11.237639999999999</v>
      </c>
      <c r="G2468" s="2">
        <f>'Moving Avg'!F2468</f>
        <v>11.262884999999999</v>
      </c>
      <c r="H2468" s="2">
        <f>'Moving Avg'!G2468</f>
        <v>11.342817999999998</v>
      </c>
      <c r="I2468" s="2">
        <f>'Moving Avg'!H2468</f>
        <v>11.202620499999984</v>
      </c>
      <c r="J2468" s="17" t="str">
        <f>OBV!F2468</f>
        <v>NEUTRAL</v>
      </c>
      <c r="K2468" s="17" t="str">
        <f>OBV!G2468</f>
        <v>NEUTRAL</v>
      </c>
      <c r="L2468" s="17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11.231999999999999</v>
      </c>
      <c r="C2469" s="2">
        <f>RSI!I2469</f>
        <v>42.093985260397069</v>
      </c>
      <c r="D2469" s="2">
        <f>MACD!E2469</f>
        <v>1.3430405261855682E-2</v>
      </c>
      <c r="E2469" s="2">
        <f>MACD!F2469</f>
        <v>1.8298534360134386E-2</v>
      </c>
      <c r="F2469" s="2">
        <f>'Moving Avg'!D2469</f>
        <v>11.237639999999999</v>
      </c>
      <c r="G2469" s="2">
        <f>'Moving Avg'!F2469</f>
        <v>11.262884999999999</v>
      </c>
      <c r="H2469" s="2">
        <f>'Moving Avg'!G2469</f>
        <v>11.340571999999998</v>
      </c>
      <c r="I2469" s="2">
        <f>'Moving Avg'!H2469</f>
        <v>11.213065499999981</v>
      </c>
      <c r="J2469" s="17" t="str">
        <f>OBV!F2469</f>
        <v>BEARISH</v>
      </c>
      <c r="K2469" s="17" t="str">
        <f>OBV!G2469</f>
        <v>NEUTRAL</v>
      </c>
      <c r="L2469" s="17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11.231999999999999</v>
      </c>
      <c r="C2470" s="2">
        <f>RSI!I2470</f>
        <v>42.093985260397076</v>
      </c>
      <c r="D2470" s="2">
        <f>MACD!E2470</f>
        <v>7.3069175008235732E-3</v>
      </c>
      <c r="E2470" s="2">
        <f>MACD!F2470</f>
        <v>1.6100210988272225E-2</v>
      </c>
      <c r="F2470" s="2">
        <f>'Moving Avg'!D2470</f>
        <v>11.237640000000001</v>
      </c>
      <c r="G2470" s="2">
        <f>'Moving Avg'!F2470</f>
        <v>11.264289999999999</v>
      </c>
      <c r="H2470" s="2">
        <f>'Moving Avg'!G2470</f>
        <v>11.338325999999995</v>
      </c>
      <c r="I2470" s="2">
        <f>'Moving Avg'!H2470</f>
        <v>11.223958999999981</v>
      </c>
      <c r="J2470" s="17" t="str">
        <f>OBV!F2470</f>
        <v>BEARISH</v>
      </c>
      <c r="K2470" s="17" t="str">
        <f>OBV!G2470</f>
        <v>NEUTRAL</v>
      </c>
      <c r="L2470" s="17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11.231999999999999</v>
      </c>
      <c r="C2471" s="2">
        <f>RSI!I2471</f>
        <v>42.093985260397076</v>
      </c>
      <c r="D2471" s="2">
        <f>MACD!E2471</f>
        <v>2.4260434145340071E-3</v>
      </c>
      <c r="E2471" s="2">
        <f>MACD!F2471</f>
        <v>1.3365377473524582E-2</v>
      </c>
      <c r="F2471" s="2">
        <f>'Moving Avg'!D2471</f>
        <v>11.235759999999999</v>
      </c>
      <c r="G2471" s="2">
        <f>'Moving Avg'!F2471</f>
        <v>11.260079999999999</v>
      </c>
      <c r="H2471" s="2">
        <f>'Moving Avg'!G2471</f>
        <v>11.335517999999993</v>
      </c>
      <c r="I2471" s="2">
        <f>'Moving Avg'!H2471</f>
        <v>11.234036999999979</v>
      </c>
      <c r="J2471" s="17" t="str">
        <f>OBV!F2471</f>
        <v>BEARISH</v>
      </c>
      <c r="K2471" s="17" t="str">
        <f>OBV!G2471</f>
        <v>NEUTRAL</v>
      </c>
      <c r="L2471" s="17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11.3256</v>
      </c>
      <c r="C2472" s="2">
        <f>RSI!I2472</f>
        <v>56.121171592799328</v>
      </c>
      <c r="D2472" s="2">
        <f>MACD!E2472</f>
        <v>-8.3589837859978644E-3</v>
      </c>
      <c r="E2472" s="2">
        <f>MACD!F2472</f>
        <v>9.0205052216200919E-3</v>
      </c>
      <c r="F2472" s="2">
        <f>'Moving Avg'!D2472</f>
        <v>11.252599999999999</v>
      </c>
      <c r="G2472" s="2">
        <f>'Moving Avg'!F2472</f>
        <v>11.25774</v>
      </c>
      <c r="H2472" s="2">
        <f>'Moving Avg'!G2472</f>
        <v>11.332335999999993</v>
      </c>
      <c r="I2472" s="2">
        <f>'Moving Avg'!H2472</f>
        <v>11.244990999999979</v>
      </c>
      <c r="J2472" s="17" t="str">
        <f>OBV!F2472</f>
        <v>BEARISH</v>
      </c>
      <c r="K2472" s="17" t="str">
        <f>OBV!G2472</f>
        <v>NEUTRAL</v>
      </c>
      <c r="L2472" s="17" t="str">
        <f>OBV!H2472</f>
        <v>BEARISH DIVERGENCE</v>
      </c>
    </row>
    <row r="2473" spans="1:12" ht="13.5" x14ac:dyDescent="0.25">
      <c r="A2473" s="3">
        <f>RSI!A2473</f>
        <v>45604</v>
      </c>
      <c r="B2473" s="2">
        <f>RSI!B2473</f>
        <v>11.231999999999999</v>
      </c>
      <c r="C2473" s="2">
        <f>RSI!I2473</f>
        <v>44.509721714621399</v>
      </c>
      <c r="D2473" s="2">
        <f>MACD!E2473</f>
        <v>-1.0846865680592899E-2</v>
      </c>
      <c r="E2473" s="2">
        <f>MACD!F2473</f>
        <v>5.0470310411774941E-3</v>
      </c>
      <c r="F2473" s="2">
        <f>'Moving Avg'!D2473</f>
        <v>11.250719999999999</v>
      </c>
      <c r="G2473" s="2">
        <f>'Moving Avg'!F2473</f>
        <v>11.25306</v>
      </c>
      <c r="H2473" s="2">
        <f>'Moving Avg'!G2473</f>
        <v>11.327655999999992</v>
      </c>
      <c r="I2473" s="2">
        <f>'Moving Avg'!H2473</f>
        <v>11.25433499999998</v>
      </c>
      <c r="J2473" s="17" t="str">
        <f>OBV!F2473</f>
        <v>BULLISH</v>
      </c>
      <c r="K2473" s="17" t="str">
        <f>OBV!G2473</f>
        <v>NEUTRAL</v>
      </c>
      <c r="L2473" s="17" t="str">
        <f>OBV!H2473</f>
        <v>BULLISH DIVERGENCE</v>
      </c>
    </row>
    <row r="2474" spans="1:12" ht="13.5" x14ac:dyDescent="0.25">
      <c r="A2474" s="3">
        <f>RSI!A2474</f>
        <v>45607</v>
      </c>
      <c r="B2474" s="2">
        <f>RSI!B2474</f>
        <v>11.231999999999999</v>
      </c>
      <c r="C2474" s="2">
        <f>RSI!I2474</f>
        <v>44.509721714621399</v>
      </c>
      <c r="D2474" s="2">
        <f>MACD!E2474</f>
        <v>-1.2672449892248139E-2</v>
      </c>
      <c r="E2474" s="2">
        <f>MACD!F2474</f>
        <v>1.5031348544923681E-3</v>
      </c>
      <c r="F2474" s="2">
        <f>'Moving Avg'!D2474</f>
        <v>11.250719999999999</v>
      </c>
      <c r="G2474" s="2">
        <f>'Moving Avg'!F2474</f>
        <v>11.246040000000001</v>
      </c>
      <c r="H2474" s="2">
        <f>'Moving Avg'!G2474</f>
        <v>11.323163999999993</v>
      </c>
      <c r="I2474" s="2">
        <f>'Moving Avg'!H2474</f>
        <v>11.26400549999998</v>
      </c>
      <c r="J2474" s="17" t="str">
        <f>OBV!F2474</f>
        <v>BEARISH</v>
      </c>
      <c r="K2474" s="17" t="str">
        <f>OBV!G2474</f>
        <v>NEUTRAL</v>
      </c>
      <c r="L2474" s="17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11.1852</v>
      </c>
      <c r="C2475" s="2">
        <f>RSI!I2475</f>
        <v>39.741628340568035</v>
      </c>
      <c r="D2475" s="2">
        <f>MACD!E2475</f>
        <v>-1.0491668862721681E-2</v>
      </c>
      <c r="E2475" s="2">
        <f>MACD!F2475</f>
        <v>-8.9582588895044174E-4</v>
      </c>
      <c r="F2475" s="2">
        <f>'Moving Avg'!D2475</f>
        <v>11.24136</v>
      </c>
      <c r="G2475" s="2">
        <f>'Moving Avg'!F2475</f>
        <v>11.23949</v>
      </c>
      <c r="H2475" s="2">
        <f>'Moving Avg'!G2475</f>
        <v>11.318483999999991</v>
      </c>
      <c r="I2475" s="2">
        <f>'Moving Avg'!H2475</f>
        <v>11.27344199999998</v>
      </c>
      <c r="J2475" s="17" t="str">
        <f>OBV!F2475</f>
        <v>BEARISH</v>
      </c>
      <c r="K2475" s="17" t="str">
        <f>OBV!G2475</f>
        <v>NEUTRAL</v>
      </c>
      <c r="L2475" s="17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11.1852</v>
      </c>
      <c r="C2476" s="2">
        <f>RSI!I2476</f>
        <v>39.741628340568035</v>
      </c>
      <c r="D2476" s="2">
        <f>MACD!E2476</f>
        <v>-6.684029379613321E-3</v>
      </c>
      <c r="E2476" s="2">
        <f>MACD!F2476</f>
        <v>-2.0534665870830175E-3</v>
      </c>
      <c r="F2476" s="2">
        <f>'Moving Avg'!D2476</f>
        <v>11.232000000000001</v>
      </c>
      <c r="G2476" s="2">
        <f>'Moving Avg'!F2476</f>
        <v>11.237150000000002</v>
      </c>
      <c r="H2476" s="2">
        <f>'Moving Avg'!G2476</f>
        <v>11.313055999999994</v>
      </c>
      <c r="I2476" s="2">
        <f>'Moving Avg'!H2476</f>
        <v>11.282878499999979</v>
      </c>
      <c r="J2476" s="17" t="str">
        <f>OBV!F2476</f>
        <v>BEARISH</v>
      </c>
      <c r="K2476" s="17" t="str">
        <f>OBV!G2476</f>
        <v>NEUTRAL</v>
      </c>
      <c r="L2476" s="17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11.138400000000001</v>
      </c>
      <c r="C2477" s="2">
        <f>RSI!I2477</f>
        <v>35.349792412425359</v>
      </c>
      <c r="D2477" s="2">
        <f>MACD!E2477</f>
        <v>4.8245772971178269E-4</v>
      </c>
      <c r="E2477" s="2">
        <f>MACD!F2477</f>
        <v>-1.5462817237240575E-3</v>
      </c>
      <c r="F2477" s="2">
        <f>'Moving Avg'!D2477</f>
        <v>11.194560000000001</v>
      </c>
      <c r="G2477" s="2">
        <f>'Moving Avg'!F2477</f>
        <v>11.232470000000001</v>
      </c>
      <c r="H2477" s="2">
        <f>'Moving Avg'!G2477</f>
        <v>11.306691999999996</v>
      </c>
      <c r="I2477" s="2">
        <f>'Moving Avg'!H2477</f>
        <v>11.292080999999978</v>
      </c>
      <c r="J2477" s="17" t="str">
        <f>OBV!F2477</f>
        <v>BEARISH</v>
      </c>
      <c r="K2477" s="17" t="str">
        <f>OBV!G2477</f>
        <v>NEUTRAL</v>
      </c>
      <c r="L2477" s="17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11.175800000000001</v>
      </c>
      <c r="C2478" s="2">
        <f>RSI!I2478</f>
        <v>40.964464403258617</v>
      </c>
      <c r="D2478" s="2">
        <f>MACD!E2478</f>
        <v>4.4951475420926812E-3</v>
      </c>
      <c r="E2478" s="2">
        <f>MACD!F2478</f>
        <v>-3.3799587056070979E-4</v>
      </c>
      <c r="F2478" s="2">
        <f>'Moving Avg'!D2478</f>
        <v>11.183320000000002</v>
      </c>
      <c r="G2478" s="2">
        <f>'Moving Avg'!F2478</f>
        <v>11.230130000000001</v>
      </c>
      <c r="H2478" s="2">
        <f>'Moving Avg'!G2478</f>
        <v>11.301635999999997</v>
      </c>
      <c r="I2478" s="2">
        <f>'Moving Avg'!H2478</f>
        <v>11.301877999999977</v>
      </c>
      <c r="J2478" s="17" t="str">
        <f>OBV!F2478</f>
        <v>BEARISH</v>
      </c>
      <c r="K2478" s="17" t="str">
        <f>OBV!G2478</f>
        <v>NEUTRAL</v>
      </c>
      <c r="L2478" s="17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11.0448</v>
      </c>
      <c r="C2479" s="2">
        <f>RSI!I2479</f>
        <v>30.856117766732481</v>
      </c>
      <c r="D2479" s="2">
        <f>MACD!E2479</f>
        <v>1.6592894289203741E-2</v>
      </c>
      <c r="E2479" s="2">
        <f>MACD!F2479</f>
        <v>3.0481821613921808E-3</v>
      </c>
      <c r="F2479" s="2">
        <f>'Moving Avg'!D2479</f>
        <v>11.145880000000002</v>
      </c>
      <c r="G2479" s="2">
        <f>'Moving Avg'!F2479</f>
        <v>11.216560000000001</v>
      </c>
      <c r="H2479" s="2">
        <f>'Moving Avg'!G2479</f>
        <v>11.294335999999996</v>
      </c>
      <c r="I2479" s="2">
        <f>'Moving Avg'!H2479</f>
        <v>11.311019999999978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11.138400000000001</v>
      </c>
      <c r="C2480" s="2">
        <f>RSI!I2480</f>
        <v>41.889671457806109</v>
      </c>
      <c r="D2480" s="2">
        <f>MACD!E2480</f>
        <v>2.1082093087775533E-2</v>
      </c>
      <c r="E2480" s="2">
        <f>MACD!F2480</f>
        <v>6.6549643466688509E-3</v>
      </c>
      <c r="F2480" s="2">
        <f>'Moving Avg'!D2480</f>
        <v>11.136520000000001</v>
      </c>
      <c r="G2480" s="2">
        <f>'Moving Avg'!F2480</f>
        <v>11.211880000000001</v>
      </c>
      <c r="H2480" s="2">
        <f>'Moving Avg'!G2480</f>
        <v>11.289093999999999</v>
      </c>
      <c r="I2480" s="2">
        <f>'Moving Avg'!H2480</f>
        <v>11.320629999999978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11.129</v>
      </c>
      <c r="C2481" s="2">
        <f>RSI!I2481</f>
        <v>41.17899153376807</v>
      </c>
      <c r="D2481" s="2">
        <f>MACD!E2481</f>
        <v>2.612198282354683E-2</v>
      </c>
      <c r="E2481" s="2">
        <f>MACD!F2481</f>
        <v>1.0548368042044447E-2</v>
      </c>
      <c r="F2481" s="2">
        <f>'Moving Avg'!D2481</f>
        <v>11.12528</v>
      </c>
      <c r="G2481" s="2">
        <f>'Moving Avg'!F2481</f>
        <v>11.20673</v>
      </c>
      <c r="H2481" s="2">
        <f>'Moving Avg'!G2481</f>
        <v>11.285161999999998</v>
      </c>
      <c r="I2481" s="2">
        <f>'Moving Avg'!H2481</f>
        <v>11.330396999999978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11.0822</v>
      </c>
      <c r="C2482" s="2">
        <f>RSI!I2482</f>
        <v>37.745507408093609</v>
      </c>
      <c r="D2482" s="2">
        <f>MACD!E2482</f>
        <v>4.8813383809426014E-2</v>
      </c>
      <c r="E2482" s="2">
        <f>MACD!F2482</f>
        <v>1.820137119552076E-2</v>
      </c>
      <c r="F2482" s="2">
        <f>'Moving Avg'!D2482</f>
        <v>11.114039999999999</v>
      </c>
      <c r="G2482" s="2">
        <f>'Moving Avg'!F2482</f>
        <v>11.19924</v>
      </c>
      <c r="H2482" s="2">
        <f>'Moving Avg'!G2482</f>
        <v>11.280294</v>
      </c>
      <c r="I2482" s="2">
        <f>'Moving Avg'!H2482</f>
        <v>11.339970999999977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11.0822</v>
      </c>
      <c r="C2483" s="2">
        <f>RSI!I2483</f>
        <v>37.745507408093609</v>
      </c>
      <c r="D2483" s="2">
        <f>MACD!E2483</f>
        <v>5.4409058270620037E-2</v>
      </c>
      <c r="E2483" s="2">
        <f>MACD!F2483</f>
        <v>2.5442908610540618E-2</v>
      </c>
      <c r="F2483" s="2">
        <f>'Moving Avg'!D2483</f>
        <v>11.095319999999999</v>
      </c>
      <c r="G2483" s="2">
        <f>'Moving Avg'!F2483</f>
        <v>11.191749999999999</v>
      </c>
      <c r="H2483" s="2">
        <f>'Moving Avg'!G2483</f>
        <v>11.275425999999998</v>
      </c>
      <c r="I2483" s="2">
        <f>'Moving Avg'!H2483</f>
        <v>11.349585499999975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11.0916</v>
      </c>
      <c r="C2484" s="2">
        <f>RSI!I2484</f>
        <v>38.931623181062648</v>
      </c>
      <c r="D2484" s="2">
        <f>MACD!E2484</f>
        <v>5.9183913665906474E-2</v>
      </c>
      <c r="E2484" s="2">
        <f>MACD!F2484</f>
        <v>3.2191109621613791E-2</v>
      </c>
      <c r="F2484" s="2">
        <f>'Moving Avg'!D2484</f>
        <v>11.10468</v>
      </c>
      <c r="G2484" s="2">
        <f>'Moving Avg'!F2484</f>
        <v>11.184729999999998</v>
      </c>
      <c r="H2484" s="2">
        <f>'Moving Avg'!G2484</f>
        <v>11.268873999999997</v>
      </c>
      <c r="I2484" s="2">
        <f>'Moving Avg'!H2484</f>
        <v>11.359369499999978</v>
      </c>
      <c r="J2484" s="17" t="str">
        <f>OBV!F2484</f>
        <v>BULLISH</v>
      </c>
      <c r="K2484" s="17" t="str">
        <f>OBV!G2484</f>
        <v>NEUTRAL</v>
      </c>
      <c r="L2484" s="17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11.129</v>
      </c>
      <c r="C2485" s="2">
        <f>RSI!I2485</f>
        <v>43.540762386143086</v>
      </c>
      <c r="D2485" s="2">
        <f>MACD!E2485</f>
        <v>5.3880066312745001E-2</v>
      </c>
      <c r="E2485" s="2">
        <f>MACD!F2485</f>
        <v>3.652890095984003E-2</v>
      </c>
      <c r="F2485" s="2">
        <f>'Moving Avg'!D2485</f>
        <v>11.102799999999998</v>
      </c>
      <c r="G2485" s="2">
        <f>'Moving Avg'!F2485</f>
        <v>11.179579999999998</v>
      </c>
      <c r="H2485" s="2">
        <f>'Moving Avg'!G2485</f>
        <v>11.264941999999994</v>
      </c>
      <c r="I2485" s="2">
        <f>'Moving Avg'!H2485</f>
        <v>11.368932499999978</v>
      </c>
      <c r="J2485" s="17" t="str">
        <f>OBV!F2485</f>
        <v>BULLISH</v>
      </c>
      <c r="K2485" s="17" t="str">
        <f>OBV!G2485</f>
        <v>NEUTRAL</v>
      </c>
      <c r="L2485" s="17" t="str">
        <f>OBV!H2485</f>
        <v>BULLISH DIVERGENCE</v>
      </c>
    </row>
    <row r="2486" spans="1:12" ht="13.5" x14ac:dyDescent="0.25">
      <c r="A2486" s="3">
        <f>RSI!A2486</f>
        <v>45623</v>
      </c>
      <c r="B2486" s="2">
        <f>RSI!B2486</f>
        <v>11.138400000000001</v>
      </c>
      <c r="C2486" s="2">
        <f>RSI!I2486</f>
        <v>44.671070003539008</v>
      </c>
      <c r="D2486" s="2">
        <f>MACD!E2486</f>
        <v>4.9054772046732253E-2</v>
      </c>
      <c r="E2486" s="2">
        <f>MACD!F2486</f>
        <v>3.9034075177218477E-2</v>
      </c>
      <c r="F2486" s="2">
        <f>'Moving Avg'!D2486</f>
        <v>11.104679999999998</v>
      </c>
      <c r="G2486" s="2">
        <f>'Moving Avg'!F2486</f>
        <v>11.174429999999997</v>
      </c>
      <c r="H2486" s="2">
        <f>'Moving Avg'!G2486</f>
        <v>11.261197999999997</v>
      </c>
      <c r="I2486" s="2">
        <f>'Moving Avg'!H2486</f>
        <v>11.378134999999977</v>
      </c>
      <c r="J2486" s="17" t="str">
        <f>OBV!F2486</f>
        <v>BULLISH</v>
      </c>
      <c r="K2486" s="17" t="str">
        <f>OBV!G2486</f>
        <v>NEUTRAL</v>
      </c>
      <c r="L2486" s="17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11.129</v>
      </c>
      <c r="C2487" s="2">
        <f>RSI!I2487</f>
        <v>43.728293271734849</v>
      </c>
      <c r="D2487" s="2">
        <f>MACD!E2487</f>
        <v>3.874487172952179E-2</v>
      </c>
      <c r="E2487" s="2">
        <f>MACD!F2487</f>
        <v>3.8976234487679139E-2</v>
      </c>
      <c r="F2487" s="2">
        <f>'Moving Avg'!D2487</f>
        <v>11.114039999999999</v>
      </c>
      <c r="G2487" s="2">
        <f>'Moving Avg'!F2487</f>
        <v>11.168809999999997</v>
      </c>
      <c r="H2487" s="2">
        <f>'Moving Avg'!G2487</f>
        <v>11.257265999999994</v>
      </c>
      <c r="I2487" s="2">
        <f>'Moving Avg'!H2487</f>
        <v>11.387697999999977</v>
      </c>
      <c r="J2487" s="17" t="str">
        <f>OBV!F2487</f>
        <v>BULLISH</v>
      </c>
      <c r="K2487" s="17" t="str">
        <f>OBV!G2487</f>
        <v>NEUTRAL</v>
      </c>
      <c r="L2487" s="17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11.129</v>
      </c>
      <c r="C2488" s="2">
        <f>RSI!I2488</f>
        <v>43.728293271734849</v>
      </c>
      <c r="D2488" s="2">
        <f>MACD!E2488</f>
        <v>3.6086746162139249E-2</v>
      </c>
      <c r="E2488" s="2">
        <f>MACD!F2488</f>
        <v>3.8398336822571162E-2</v>
      </c>
      <c r="F2488" s="2">
        <f>'Moving Avg'!D2488</f>
        <v>11.123399999999998</v>
      </c>
      <c r="G2488" s="2">
        <f>'Moving Avg'!F2488</f>
        <v>11.163189999999997</v>
      </c>
      <c r="H2488" s="2">
        <f>'Moving Avg'!G2488</f>
        <v>11.251461999999997</v>
      </c>
      <c r="I2488" s="2">
        <f>'Moving Avg'!H2488</f>
        <v>11.397260999999979</v>
      </c>
      <c r="J2488" s="17" t="str">
        <f>OBV!F2488</f>
        <v>BULLISH</v>
      </c>
      <c r="K2488" s="17" t="str">
        <f>OBV!G2488</f>
        <v>NEUTRAL</v>
      </c>
      <c r="L2488" s="17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11.0916</v>
      </c>
      <c r="C2489" s="2">
        <f>RSI!I2489</f>
        <v>39.84769390762348</v>
      </c>
      <c r="D2489" s="2">
        <f>MACD!E2489</f>
        <v>1.6742781730009426E-2</v>
      </c>
      <c r="E2489" s="2">
        <f>MACD!F2489</f>
        <v>3.4067225804058812E-2</v>
      </c>
      <c r="F2489" s="2">
        <f>'Moving Avg'!D2489</f>
        <v>11.1234</v>
      </c>
      <c r="G2489" s="2">
        <f>'Moving Avg'!F2489</f>
        <v>11.156169999999998</v>
      </c>
      <c r="H2489" s="2">
        <f>'Moving Avg'!G2489</f>
        <v>11.244909999999997</v>
      </c>
      <c r="I2489" s="2">
        <f>'Moving Avg'!H2489</f>
        <v>11.406229499999981</v>
      </c>
      <c r="J2489" s="17" t="str">
        <f>OBV!F2489</f>
        <v>BULLISH</v>
      </c>
      <c r="K2489" s="17" t="str">
        <f>OBV!G2489</f>
        <v>NEUTRAL</v>
      </c>
      <c r="L2489" s="17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11.0916</v>
      </c>
      <c r="C2490" s="2">
        <f>RSI!I2490</f>
        <v>39.84769390762348</v>
      </c>
      <c r="D2490" s="2">
        <f>MACD!E2490</f>
        <v>1.5263119776287581E-2</v>
      </c>
      <c r="E2490" s="2">
        <f>MACD!F2490</f>
        <v>3.0306404598504567E-2</v>
      </c>
      <c r="F2490" s="2">
        <f>'Moving Avg'!D2490</f>
        <v>11.115919999999999</v>
      </c>
      <c r="G2490" s="2">
        <f>'Moving Avg'!F2490</f>
        <v>11.149149999999997</v>
      </c>
      <c r="H2490" s="2">
        <f>'Moving Avg'!G2490</f>
        <v>11.238357999999998</v>
      </c>
      <c r="I2490" s="2">
        <f>'Moving Avg'!H2490</f>
        <v>11.414993999999981</v>
      </c>
      <c r="J2490" s="17" t="str">
        <f>OBV!F2490</f>
        <v>BEARISH</v>
      </c>
      <c r="K2490" s="17" t="str">
        <f>OBV!G2490</f>
        <v>NEUTRAL</v>
      </c>
      <c r="L2490" s="17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11.0916</v>
      </c>
      <c r="C2491" s="2">
        <f>RSI!I2491</f>
        <v>39.84769390762348</v>
      </c>
      <c r="D2491" s="2">
        <f>MACD!E2491</f>
        <v>1.3017081268085207E-2</v>
      </c>
      <c r="E2491" s="2">
        <f>MACD!F2491</f>
        <v>2.6848539932420697E-2</v>
      </c>
      <c r="F2491" s="2">
        <f>'Moving Avg'!D2491</f>
        <v>11.106559999999998</v>
      </c>
      <c r="G2491" s="2">
        <f>'Moving Avg'!F2491</f>
        <v>11.142129999999998</v>
      </c>
      <c r="H2491" s="2">
        <f>'Moving Avg'!G2491</f>
        <v>11.229933999999993</v>
      </c>
      <c r="I2491" s="2">
        <f>'Moving Avg'!H2491</f>
        <v>11.423962499999984</v>
      </c>
      <c r="J2491" s="17" t="str">
        <f>OBV!F2491</f>
        <v>BEARISH</v>
      </c>
      <c r="K2491" s="17" t="str">
        <f>OBV!G2491</f>
        <v>NEUTRAL</v>
      </c>
      <c r="L2491" s="17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11.0916</v>
      </c>
      <c r="C2492" s="2">
        <f>RSI!I2492</f>
        <v>39.847693907623494</v>
      </c>
      <c r="D2492" s="2">
        <f>MACD!E2492</f>
        <v>4.3352325078913623E-3</v>
      </c>
      <c r="E2492" s="2">
        <f>MACD!F2492</f>
        <v>2.234587844751483E-2</v>
      </c>
      <c r="F2492" s="2">
        <f>'Moving Avg'!D2492</f>
        <v>11.099079999999999</v>
      </c>
      <c r="G2492" s="2">
        <f>'Moving Avg'!F2492</f>
        <v>11.130429999999999</v>
      </c>
      <c r="H2492" s="2">
        <f>'Moving Avg'!G2492</f>
        <v>11.221509999999993</v>
      </c>
      <c r="I2492" s="2">
        <f>'Moving Avg'!H2492</f>
        <v>11.433012499999984</v>
      </c>
      <c r="J2492" s="17" t="str">
        <f>OBV!F2492</f>
        <v>BEARISH</v>
      </c>
      <c r="K2492" s="17" t="str">
        <f>OBV!G2492</f>
        <v>NEUTRAL</v>
      </c>
      <c r="L2492" s="17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11.0916</v>
      </c>
      <c r="C2493" s="2">
        <f>RSI!I2493</f>
        <v>39.847693907623494</v>
      </c>
      <c r="D2493" s="2">
        <f>MACD!E2493</f>
        <v>-2.6233126177057642E-3</v>
      </c>
      <c r="E2493" s="2">
        <f>MACD!F2493</f>
        <v>1.7352040234470713E-2</v>
      </c>
      <c r="F2493" s="2">
        <f>'Moving Avg'!D2493</f>
        <v>11.0916</v>
      </c>
      <c r="G2493" s="2">
        <f>'Moving Avg'!F2493</f>
        <v>11.12341</v>
      </c>
      <c r="H2493" s="2">
        <f>'Moving Avg'!G2493</f>
        <v>11.213085999999997</v>
      </c>
      <c r="I2493" s="2">
        <f>'Moving Avg'!H2493</f>
        <v>11.441164999999986</v>
      </c>
      <c r="J2493" s="17" t="str">
        <f>OBV!F2493</f>
        <v>BEARISH</v>
      </c>
      <c r="K2493" s="17" t="str">
        <f>OBV!G2493</f>
        <v>NEUTRAL</v>
      </c>
      <c r="L2493" s="17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11.063499999999999</v>
      </c>
      <c r="C2494" s="2">
        <f>RSI!I2494</f>
        <v>36.338101739605897</v>
      </c>
      <c r="D2494" s="2">
        <f>MACD!E2494</f>
        <v>-4.624756090835902E-3</v>
      </c>
      <c r="E2494" s="2">
        <f>MACD!F2494</f>
        <v>1.295668096940939E-2</v>
      </c>
      <c r="F2494" s="2">
        <f>'Moving Avg'!D2494</f>
        <v>11.085979999999999</v>
      </c>
      <c r="G2494" s="2">
        <f>'Moving Avg'!F2494</f>
        <v>11.114985000000001</v>
      </c>
      <c r="H2494" s="2">
        <f>'Moving Avg'!G2494</f>
        <v>11.205035999999996</v>
      </c>
      <c r="I2494" s="2">
        <f>'Moving Avg'!H2494</f>
        <v>11.448973499999987</v>
      </c>
      <c r="J2494" s="17" t="str">
        <f>OBV!F2494</f>
        <v>BEARISH</v>
      </c>
      <c r="K2494" s="17" t="str">
        <f>OBV!G2494</f>
        <v>NEUTRAL</v>
      </c>
      <c r="L2494" s="17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11.0916</v>
      </c>
      <c r="C2495" s="2">
        <f>RSI!I2495</f>
        <v>41.853324196702985</v>
      </c>
      <c r="D2495" s="2">
        <f>MACD!E2495</f>
        <v>-2.1475422183208082E-3</v>
      </c>
      <c r="E2495" s="2">
        <f>MACD!F2495</f>
        <v>9.935836331863351E-3</v>
      </c>
      <c r="F2495" s="2">
        <f>'Moving Avg'!D2495</f>
        <v>11.085979999999999</v>
      </c>
      <c r="G2495" s="2">
        <f>'Moving Avg'!F2495</f>
        <v>11.110305</v>
      </c>
      <c r="H2495" s="2">
        <f>'Moving Avg'!G2495</f>
        <v>11.200355999999994</v>
      </c>
      <c r="I2495" s="2">
        <f>'Moving Avg'!H2495</f>
        <v>11.456718499999988</v>
      </c>
      <c r="J2495" s="17" t="str">
        <f>OBV!F2495</f>
        <v>BEARISH</v>
      </c>
      <c r="K2495" s="17" t="str">
        <f>OBV!G2495</f>
        <v>NEUTRAL</v>
      </c>
      <c r="L2495" s="17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11.035399999999999</v>
      </c>
      <c r="C2496" s="2">
        <f>RSI!I2496</f>
        <v>35.271809320044881</v>
      </c>
      <c r="D2496" s="2">
        <f>MACD!E2496</f>
        <v>5.8530959122062853E-3</v>
      </c>
      <c r="E2496" s="2">
        <f>MACD!F2496</f>
        <v>9.1192882479319386E-3</v>
      </c>
      <c r="F2496" s="2">
        <f>'Moving Avg'!D2496</f>
        <v>11.07474</v>
      </c>
      <c r="G2496" s="2">
        <f>'Moving Avg'!F2496</f>
        <v>11.102815000000001</v>
      </c>
      <c r="H2496" s="2">
        <f>'Moving Avg'!G2496</f>
        <v>11.194551999999996</v>
      </c>
      <c r="I2496" s="2">
        <f>'Moving Avg'!H2496</f>
        <v>11.463366499999989</v>
      </c>
      <c r="J2496" s="17" t="str">
        <f>OBV!F2496</f>
        <v>BEARISH</v>
      </c>
      <c r="K2496" s="17" t="str">
        <f>OBV!G2496</f>
        <v>NEUTRAL</v>
      </c>
      <c r="L2496" s="17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11.007400000000001</v>
      </c>
      <c r="C2497" s="2">
        <f>RSI!I2497</f>
        <v>32.527383835523395</v>
      </c>
      <c r="D2497" s="2">
        <f>MACD!E2497</f>
        <v>1.3856409593818952E-2</v>
      </c>
      <c r="E2497" s="2">
        <f>MACD!F2497</f>
        <v>1.0066712517109342E-2</v>
      </c>
      <c r="F2497" s="2">
        <f>'Moving Avg'!D2497</f>
        <v>11.0579</v>
      </c>
      <c r="G2497" s="2">
        <f>'Moving Avg'!F2497</f>
        <v>11.096265000000001</v>
      </c>
      <c r="H2497" s="2">
        <f>'Moving Avg'!G2497</f>
        <v>11.188187999999995</v>
      </c>
      <c r="I2497" s="2">
        <f>'Moving Avg'!H2497</f>
        <v>11.469874499999989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11.0167</v>
      </c>
      <c r="C2498" s="2">
        <f>RSI!I2498</f>
        <v>34.354385831941414</v>
      </c>
      <c r="D2498" s="2">
        <f>MACD!E2498</f>
        <v>2.066577034615058E-2</v>
      </c>
      <c r="E2498" s="2">
        <f>MACD!F2498</f>
        <v>1.218652408291759E-2</v>
      </c>
      <c r="F2498" s="2">
        <f>'Moving Avg'!D2498</f>
        <v>11.042920000000001</v>
      </c>
      <c r="G2498" s="2">
        <f>'Moving Avg'!F2498</f>
        <v>11.088310000000002</v>
      </c>
      <c r="H2498" s="2">
        <f>'Moving Avg'!G2498</f>
        <v>11.183881999999997</v>
      </c>
      <c r="I2498" s="2">
        <f>'Moving Avg'!H2498</f>
        <v>11.474593999999991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11.0167</v>
      </c>
      <c r="C2499" s="2">
        <f>RSI!I2499</f>
        <v>34.354385831941414</v>
      </c>
      <c r="D2499" s="2">
        <f>MACD!E2499</f>
        <v>2.1291158168107671E-2</v>
      </c>
      <c r="E2499" s="2">
        <f>MACD!F2499</f>
        <v>1.4007450899955608E-2</v>
      </c>
      <c r="F2499" s="2">
        <f>'Moving Avg'!D2499</f>
        <v>11.03356</v>
      </c>
      <c r="G2499" s="2">
        <f>'Moving Avg'!F2499</f>
        <v>11.086905000000002</v>
      </c>
      <c r="H2499" s="2">
        <f>'Moving Avg'!G2499</f>
        <v>11.179575999999996</v>
      </c>
      <c r="I2499" s="2">
        <f>'Moving Avg'!H2499</f>
        <v>11.479313499999991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11.0448</v>
      </c>
      <c r="C2500" s="2">
        <f>RSI!I2500</f>
        <v>40.043450154291456</v>
      </c>
      <c r="D2500" s="2">
        <f>MACD!E2500</f>
        <v>2.031057987285223E-2</v>
      </c>
      <c r="E2500" s="2">
        <f>MACD!F2500</f>
        <v>1.5268076694534932E-2</v>
      </c>
      <c r="F2500" s="2">
        <f>'Moving Avg'!D2500</f>
        <v>11.0242</v>
      </c>
      <c r="G2500" s="2">
        <f>'Moving Avg'!F2500</f>
        <v>11.082225000000003</v>
      </c>
      <c r="H2500" s="2">
        <f>'Moving Avg'!G2500</f>
        <v>11.176393999999995</v>
      </c>
      <c r="I2500" s="2">
        <f>'Moving Avg'!H2500</f>
        <v>11.483969499999992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11.0448</v>
      </c>
      <c r="C2501" s="2">
        <f>RSI!I2501</f>
        <v>40.043450154291456</v>
      </c>
      <c r="D2501" s="2">
        <f>MACD!E2501</f>
        <v>1.9844194258359593E-2</v>
      </c>
      <c r="E2501" s="2">
        <f>MACD!F2501</f>
        <v>1.6183300207299866E-2</v>
      </c>
      <c r="F2501" s="2">
        <f>'Moving Avg'!D2501</f>
        <v>11.026080000000002</v>
      </c>
      <c r="G2501" s="2">
        <f>'Moving Avg'!F2501</f>
        <v>11.078015000000002</v>
      </c>
      <c r="H2501" s="2">
        <f>'Moving Avg'!G2501</f>
        <v>11.170965999999998</v>
      </c>
      <c r="I2501" s="2">
        <f>'Moving Avg'!H2501</f>
        <v>11.487809999999993</v>
      </c>
      <c r="J2501" s="17" t="str">
        <f>OBV!F2501</f>
        <v>BEARISH</v>
      </c>
      <c r="K2501" s="17" t="str">
        <f>OBV!G2501</f>
        <v>NEUTRAL</v>
      </c>
      <c r="L2501" s="17" t="str">
        <f>OBV!H2501</f>
        <v>BEARISH DIVERGENCE</v>
      </c>
    </row>
    <row r="2502" spans="1:12" ht="13.5" x14ac:dyDescent="0.25">
      <c r="A2502" s="3">
        <f>RSI!A2502</f>
        <v>45646</v>
      </c>
      <c r="B2502" s="2">
        <f>RSI!B2502</f>
        <v>11.0261</v>
      </c>
      <c r="C2502" s="2">
        <f>RSI!I2502</f>
        <v>37.532992102327071</v>
      </c>
      <c r="D2502" s="2">
        <f>MACD!E2502</f>
        <v>2.1171166278250553E-2</v>
      </c>
      <c r="E2502" s="2">
        <f>MACD!F2502</f>
        <v>1.7180873421490002E-2</v>
      </c>
      <c r="F2502" s="2">
        <f>'Moving Avg'!D2502</f>
        <v>11.029820000000001</v>
      </c>
      <c r="G2502" s="2">
        <f>'Moving Avg'!F2502</f>
        <v>11.075210000000002</v>
      </c>
      <c r="H2502" s="2">
        <f>'Moving Avg'!G2502</f>
        <v>11.164039999999998</v>
      </c>
      <c r="I2502" s="2">
        <f>'Moving Avg'!H2502</f>
        <v>11.490985999999991</v>
      </c>
      <c r="J2502" s="17" t="str">
        <f>OBV!F2502</f>
        <v>BEARISH</v>
      </c>
      <c r="K2502" s="17" t="str">
        <f>OBV!G2502</f>
        <v>NEUTRAL</v>
      </c>
      <c r="L2502" s="17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11.138400000000001</v>
      </c>
      <c r="C2503" s="2">
        <f>RSI!I2503</f>
        <v>55.553938521732796</v>
      </c>
      <c r="D2503" s="2">
        <f>MACD!E2503</f>
        <v>1.4397470096930931E-2</v>
      </c>
      <c r="E2503" s="2">
        <f>MACD!F2503</f>
        <v>1.6624192756578188E-2</v>
      </c>
      <c r="F2503" s="2">
        <f>'Moving Avg'!D2503</f>
        <v>11.054160000000001</v>
      </c>
      <c r="G2503" s="2">
        <f>'Moving Avg'!F2503</f>
        <v>11.07802</v>
      </c>
      <c r="H2503" s="2">
        <f>'Moving Avg'!G2503</f>
        <v>11.160295999999999</v>
      </c>
      <c r="I2503" s="2">
        <f>'Moving Avg'!H2503</f>
        <v>11.494478999999991</v>
      </c>
      <c r="J2503" s="17" t="str">
        <f>OBV!F2503</f>
        <v>BULLISH</v>
      </c>
      <c r="K2503" s="17" t="str">
        <f>OBV!G2503</f>
        <v>NEUTRAL</v>
      </c>
      <c r="L2503" s="17" t="str">
        <f>OBV!H2503</f>
        <v>CONFIRMED BULLISH</v>
      </c>
    </row>
    <row r="2504" spans="1:12" ht="13.5" x14ac:dyDescent="0.25">
      <c r="A2504" s="3">
        <f>RSI!A2504</f>
        <v>45650</v>
      </c>
      <c r="B2504" s="2">
        <f>RSI!B2504</f>
        <v>11.110300000000001</v>
      </c>
      <c r="C2504" s="2">
        <f>RSI!I2504</f>
        <v>51.546752979862994</v>
      </c>
      <c r="D2504" s="2">
        <f>MACD!E2504</f>
        <v>6.1514406660165832E-3</v>
      </c>
      <c r="E2504" s="2">
        <f>MACD!F2504</f>
        <v>1.4529642338465869E-2</v>
      </c>
      <c r="F2504" s="2">
        <f>'Moving Avg'!D2504</f>
        <v>11.072880000000001</v>
      </c>
      <c r="G2504" s="2">
        <f>'Moving Avg'!F2504</f>
        <v>11.078954999999999</v>
      </c>
      <c r="H2504" s="2">
        <f>'Moving Avg'!G2504</f>
        <v>11.155054000000002</v>
      </c>
      <c r="I2504" s="2">
        <f>'Moving Avg'!H2504</f>
        <v>11.498524999999994</v>
      </c>
      <c r="J2504" s="17" t="str">
        <f>OBV!F2504</f>
        <v>BULLISH</v>
      </c>
      <c r="K2504" s="17" t="str">
        <f>OBV!G2504</f>
        <v>NEUTRAL</v>
      </c>
      <c r="L2504" s="17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11.0167</v>
      </c>
      <c r="C2505" s="2">
        <f>RSI!I2505</f>
        <v>40.950777166357369</v>
      </c>
      <c r="D2505" s="2">
        <f>MACD!E2505</f>
        <v>1.0343851332212495E-2</v>
      </c>
      <c r="E2505" s="2">
        <f>MACD!F2505</f>
        <v>1.3692484137215195E-2</v>
      </c>
      <c r="F2505" s="2">
        <f>'Moving Avg'!D2505</f>
        <v>11.067260000000001</v>
      </c>
      <c r="G2505" s="2">
        <f>'Moving Avg'!F2505</f>
        <v>11.073340000000002</v>
      </c>
      <c r="H2505" s="2">
        <f>'Moving Avg'!G2505</f>
        <v>11.149064000000001</v>
      </c>
      <c r="I2505" s="2">
        <f>'Moving Avg'!H2505</f>
        <v>11.502224999999994</v>
      </c>
      <c r="J2505" s="17" t="str">
        <f>OBV!F2505</f>
        <v>BEARISH</v>
      </c>
      <c r="K2505" s="17" t="str">
        <f>OBV!G2505</f>
        <v>NEUTRAL</v>
      </c>
      <c r="L2505" s="17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10.9793</v>
      </c>
      <c r="C2506" s="2">
        <f>RSI!I2506</f>
        <v>37.622864363506181</v>
      </c>
      <c r="D2506" s="2">
        <f>MACD!E2506</f>
        <v>8.4884026936791201E-3</v>
      </c>
      <c r="E2506" s="2">
        <f>MACD!F2506</f>
        <v>1.2651667848507981E-2</v>
      </c>
      <c r="F2506" s="2">
        <f>'Moving Avg'!D2506</f>
        <v>11.05416</v>
      </c>
      <c r="G2506" s="2">
        <f>'Moving Avg'!F2506</f>
        <v>11.065384999999999</v>
      </c>
      <c r="H2506" s="2">
        <f>'Moving Avg'!G2506</f>
        <v>11.144010000000002</v>
      </c>
      <c r="I2506" s="2">
        <f>'Moving Avg'!H2506</f>
        <v>11.503494999999994</v>
      </c>
      <c r="J2506" s="17" t="str">
        <f>OBV!F2506</f>
        <v>BULLISH</v>
      </c>
      <c r="K2506" s="17" t="str">
        <f>OBV!G2506</f>
        <v>NEUTRAL</v>
      </c>
      <c r="L2506" s="17" t="str">
        <f>OBV!H2506</f>
        <v>BULLISH DIVERGENCE</v>
      </c>
    </row>
    <row r="2507" spans="1:12" ht="13.5" x14ac:dyDescent="0.25">
      <c r="A2507" s="3">
        <f>RSI!A2507</f>
        <v>45653</v>
      </c>
      <c r="B2507" s="2">
        <f>RSI!B2507</f>
        <v>10.9138</v>
      </c>
      <c r="C2507" s="2">
        <f>RSI!I2507</f>
        <v>32.622702064359203</v>
      </c>
      <c r="D2507" s="2">
        <f>MACD!E2507</f>
        <v>8.1214454675482273E-3</v>
      </c>
      <c r="E2507" s="2">
        <f>MACD!F2507</f>
        <v>1.1745623372316031E-2</v>
      </c>
      <c r="F2507" s="2">
        <f>'Moving Avg'!D2507</f>
        <v>11.031700000000001</v>
      </c>
      <c r="G2507" s="2">
        <f>'Moving Avg'!F2507</f>
        <v>11.054625000000001</v>
      </c>
      <c r="H2507" s="2">
        <f>'Moving Avg'!G2507</f>
        <v>11.137646000000002</v>
      </c>
      <c r="I2507" s="2">
        <f>'Moving Avg'!H2507</f>
        <v>11.504233999999991</v>
      </c>
      <c r="J2507" s="17" t="str">
        <f>OBV!F2507</f>
        <v>BEARISH</v>
      </c>
      <c r="K2507" s="17" t="str">
        <f>OBV!G2507</f>
        <v>NEUTRAL</v>
      </c>
      <c r="L2507" s="17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10.9231</v>
      </c>
      <c r="C2508" s="2">
        <f>RSI!I2508</f>
        <v>33.96464816402225</v>
      </c>
      <c r="D2508" s="2">
        <f>MACD!E2508</f>
        <v>9.5499382907515695E-3</v>
      </c>
      <c r="E2508" s="2">
        <f>MACD!F2508</f>
        <v>1.1306486356003139E-2</v>
      </c>
      <c r="F2508" s="2">
        <f>'Moving Avg'!D2508</f>
        <v>10.98864</v>
      </c>
      <c r="G2508" s="2">
        <f>'Moving Avg'!F2508</f>
        <v>11.04433</v>
      </c>
      <c r="H2508" s="2">
        <f>'Moving Avg'!G2508</f>
        <v>11.131655999999998</v>
      </c>
      <c r="I2508" s="2">
        <f>'Moving Avg'!H2508</f>
        <v>11.505508499999994</v>
      </c>
      <c r="J2508" s="17" t="str">
        <f>OBV!F2508</f>
        <v>BEARISH</v>
      </c>
      <c r="K2508" s="17" t="str">
        <f>OBV!G2508</f>
        <v>NEUTRAL</v>
      </c>
      <c r="L2508" s="17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10.8576</v>
      </c>
      <c r="C2509" s="2">
        <f>RSI!I2509</f>
        <v>29.507144575076296</v>
      </c>
      <c r="D2509" s="2">
        <f>MACD!E2509</f>
        <v>1.6478815137526581E-2</v>
      </c>
      <c r="E2509" s="2">
        <f>MACD!F2509</f>
        <v>1.2340952112307828E-2</v>
      </c>
      <c r="F2509" s="2">
        <f>'Moving Avg'!D2509</f>
        <v>10.9381</v>
      </c>
      <c r="G2509" s="2">
        <f>'Moving Avg'!F2509</f>
        <v>11.032629999999999</v>
      </c>
      <c r="H2509" s="2">
        <f>'Moving Avg'!G2509</f>
        <v>11.122484</v>
      </c>
      <c r="I2509" s="2">
        <f>'Moving Avg'!H2509</f>
        <v>11.506781999999994</v>
      </c>
      <c r="J2509" s="17" t="str">
        <f>OBV!F2509</f>
        <v>BEARISH</v>
      </c>
      <c r="K2509" s="17" t="str">
        <f>OBV!G2509</f>
        <v>NEUTRAL</v>
      </c>
      <c r="L2509" s="17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10.7921</v>
      </c>
      <c r="C2510" s="2">
        <f>RSI!I2510</f>
        <v>25.853188093439357</v>
      </c>
      <c r="D2510" s="2">
        <f>MACD!E2510</f>
        <v>3.2707663776594842E-2</v>
      </c>
      <c r="E2510" s="2">
        <f>MACD!F2510</f>
        <v>1.6414294445165234E-2</v>
      </c>
      <c r="F2510" s="2">
        <f>'Moving Avg'!D2510</f>
        <v>10.893179999999999</v>
      </c>
      <c r="G2510" s="2">
        <f>'Moving Avg'!F2510</f>
        <v>11.017655000000001</v>
      </c>
      <c r="H2510" s="2">
        <f>'Moving Avg'!G2510</f>
        <v>11.113686</v>
      </c>
      <c r="I2510" s="2">
        <f>'Moving Avg'!H2510</f>
        <v>11.507523999999995</v>
      </c>
      <c r="J2510" s="17" t="str">
        <f>OBV!F2510</f>
        <v>BEARISH</v>
      </c>
      <c r="K2510" s="17" t="str">
        <f>OBV!G2510</f>
        <v>NEUTRAL</v>
      </c>
      <c r="L2510" s="17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10.8482</v>
      </c>
      <c r="C2511" s="2">
        <f>RSI!I2511</f>
        <v>33.454069128045546</v>
      </c>
      <c r="D2511" s="2">
        <f>MACD!E2511</f>
        <v>4.3774053294081128E-2</v>
      </c>
      <c r="E2511" s="2">
        <f>MACD!F2511</f>
        <v>2.1886246214948411E-2</v>
      </c>
      <c r="F2511" s="2">
        <f>'Moving Avg'!D2511</f>
        <v>10.866959999999999</v>
      </c>
      <c r="G2511" s="2">
        <f>'Moving Avg'!F2511</f>
        <v>11.005484999999998</v>
      </c>
      <c r="H2511" s="2">
        <f>'Moving Avg'!G2511</f>
        <v>11.106009999999999</v>
      </c>
      <c r="I2511" s="2">
        <f>'Moving Avg'!H2511</f>
        <v>11.507934999999993</v>
      </c>
      <c r="J2511" s="17" t="str">
        <f>OBV!F2511</f>
        <v>BEARISH</v>
      </c>
      <c r="K2511" s="17" t="str">
        <f>OBV!G2511</f>
        <v>WEAK</v>
      </c>
      <c r="L2511" s="17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10.707800000000001</v>
      </c>
      <c r="C2512" s="2">
        <f>RSI!I2512</f>
        <v>26.212027750955102</v>
      </c>
      <c r="D2512" s="2">
        <f>MACD!E2512</f>
        <v>6.1708984644884168E-2</v>
      </c>
      <c r="E2512" s="2">
        <f>MACD!F2512</f>
        <v>2.9850793900935566E-2</v>
      </c>
      <c r="F2512" s="2">
        <f>'Moving Avg'!D2512</f>
        <v>10.825759999999999</v>
      </c>
      <c r="G2512" s="2">
        <f>'Moving Avg'!F2512</f>
        <v>10.986295</v>
      </c>
      <c r="H2512" s="2">
        <f>'Moving Avg'!G2512</f>
        <v>11.095526</v>
      </c>
      <c r="I2512" s="2">
        <f>'Moving Avg'!H2512</f>
        <v>11.506420499999992</v>
      </c>
      <c r="J2512" s="17" t="str">
        <f>OBV!F2512</f>
        <v>BEARISH</v>
      </c>
      <c r="K2512" s="17" t="str">
        <f>OBV!G2512</f>
        <v>WEAK</v>
      </c>
      <c r="L2512" s="17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10.539400000000001</v>
      </c>
      <c r="C2513" s="2">
        <f>RSI!I2513</f>
        <v>20.484192035004426</v>
      </c>
      <c r="D2513" s="2">
        <f>MACD!E2513</f>
        <v>0.1084356803226374</v>
      </c>
      <c r="E2513" s="2">
        <f>MACD!F2513</f>
        <v>4.5567771185275933E-2</v>
      </c>
      <c r="F2513" s="2">
        <f>'Moving Avg'!D2513</f>
        <v>10.74902</v>
      </c>
      <c r="G2513" s="2">
        <f>'Moving Avg'!F2513</f>
        <v>10.958684999999999</v>
      </c>
      <c r="H2513" s="2">
        <f>'Moving Avg'!G2513</f>
        <v>11.081673999999996</v>
      </c>
      <c r="I2513" s="2">
        <f>'Moving Avg'!H2513</f>
        <v>11.502921999999995</v>
      </c>
      <c r="J2513" s="17" t="str">
        <f>OBV!F2513</f>
        <v>BEARISH</v>
      </c>
      <c r="K2513" s="17" t="str">
        <f>OBV!G2513</f>
        <v>WEAK</v>
      </c>
      <c r="L2513" s="17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10.567399999999999</v>
      </c>
      <c r="C2514" s="2">
        <f>RSI!I2514</f>
        <v>23.478351184863442</v>
      </c>
      <c r="D2514" s="2">
        <f>MACD!E2514</f>
        <v>0.14423824040836841</v>
      </c>
      <c r="E2514" s="2">
        <f>MACD!F2514</f>
        <v>6.5301865029894435E-2</v>
      </c>
      <c r="F2514" s="2">
        <f>'Moving Avg'!D2514</f>
        <v>10.69098</v>
      </c>
      <c r="G2514" s="2">
        <f>'Moving Avg'!F2514</f>
        <v>10.933879999999998</v>
      </c>
      <c r="H2514" s="2">
        <f>'Moving Avg'!G2514</f>
        <v>11.068381999999996</v>
      </c>
      <c r="I2514" s="2">
        <f>'Moving Avg'!H2514</f>
        <v>11.49825849999999</v>
      </c>
      <c r="J2514" s="17" t="str">
        <f>OBV!F2514</f>
        <v>BEARISH</v>
      </c>
      <c r="K2514" s="17" t="str">
        <f>OBV!G2514</f>
        <v>WEAK</v>
      </c>
      <c r="L2514" s="17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10.8202</v>
      </c>
      <c r="C2515" s="2">
        <f>RSI!I2515</f>
        <v>43.986201920436237</v>
      </c>
      <c r="D2515" s="2">
        <f>MACD!E2515</f>
        <v>0.14370590725151189</v>
      </c>
      <c r="E2515" s="2">
        <f>MACD!F2515</f>
        <v>8.0982673474217934E-2</v>
      </c>
      <c r="F2515" s="2">
        <f>'Moving Avg'!D2515</f>
        <v>10.6966</v>
      </c>
      <c r="G2515" s="2">
        <f>'Moving Avg'!F2515</f>
        <v>10.920309999999999</v>
      </c>
      <c r="H2515" s="2">
        <f>'Moving Avg'!G2515</f>
        <v>11.060145999999996</v>
      </c>
      <c r="I2515" s="2">
        <f>'Moving Avg'!H2515</f>
        <v>11.492411999999991</v>
      </c>
      <c r="J2515" s="17" t="str">
        <f>OBV!F2515</f>
        <v>BEARISH</v>
      </c>
      <c r="K2515" s="17" t="str">
        <f>OBV!G2515</f>
        <v>NEUTRAL</v>
      </c>
      <c r="L2515" s="17" t="str">
        <f>OBV!H2515</f>
        <v>BEARISH DIVERGENCE</v>
      </c>
    </row>
    <row r="2516" spans="1:12" ht="13.5" x14ac:dyDescent="0.25">
      <c r="A2516" s="3">
        <f>RSI!A2516</f>
        <v>45667</v>
      </c>
      <c r="B2516" s="2">
        <f>RSI!B2516</f>
        <v>10.9793</v>
      </c>
      <c r="C2516" s="2">
        <f>RSI!I2516</f>
        <v>52.596598054990139</v>
      </c>
      <c r="D2516" s="2">
        <f>MACD!E2516</f>
        <v>0.12635144785794239</v>
      </c>
      <c r="E2516" s="2">
        <f>MACD!F2516</f>
        <v>9.0056428350962836E-2</v>
      </c>
      <c r="F2516" s="2">
        <f>'Moving Avg'!D2516</f>
        <v>10.72282</v>
      </c>
      <c r="G2516" s="2">
        <f>'Moving Avg'!F2516</f>
        <v>10.917504999999998</v>
      </c>
      <c r="H2516" s="2">
        <f>'Moving Avg'!G2516</f>
        <v>11.054903999999997</v>
      </c>
      <c r="I2516" s="2">
        <f>'Moving Avg'!H2516</f>
        <v>11.488217499999989</v>
      </c>
      <c r="J2516" s="17" t="str">
        <f>OBV!F2516</f>
        <v>BULLISH</v>
      </c>
      <c r="K2516" s="17" t="str">
        <f>OBV!G2516</f>
        <v>NEUTRAL</v>
      </c>
      <c r="L2516" s="17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10.941800000000001</v>
      </c>
      <c r="C2517" s="2">
        <f>RSI!I2517</f>
        <v>50.621411446748354</v>
      </c>
      <c r="D2517" s="2">
        <f>MACD!E2517</f>
        <v>0.10401560134893195</v>
      </c>
      <c r="E2517" s="2">
        <f>MACD!F2517</f>
        <v>9.2848262950556662E-2</v>
      </c>
      <c r="F2517" s="2">
        <f>'Moving Avg'!D2517</f>
        <v>10.76962</v>
      </c>
      <c r="G2517" s="2">
        <f>'Moving Avg'!F2517</f>
        <v>10.914224999999998</v>
      </c>
      <c r="H2517" s="2">
        <f>'Moving Avg'!G2517</f>
        <v>11.048911999999996</v>
      </c>
      <c r="I2517" s="2">
        <f>'Moving Avg'!H2517</f>
        <v>11.483876499999987</v>
      </c>
      <c r="J2517" s="17" t="str">
        <f>OBV!F2517</f>
        <v>BULLISH</v>
      </c>
      <c r="K2517" s="17" t="str">
        <f>OBV!G2517</f>
        <v>NEUTRAL</v>
      </c>
      <c r="L2517" s="17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11.0167</v>
      </c>
      <c r="C2518" s="2">
        <f>RSI!I2518</f>
        <v>54.311938887979053</v>
      </c>
      <c r="D2518" s="2">
        <f>MACD!E2518</f>
        <v>8.0894176290888353E-2</v>
      </c>
      <c r="E2518" s="2">
        <f>MACD!F2518</f>
        <v>9.0457445618623011E-2</v>
      </c>
      <c r="F2518" s="2">
        <f>'Moving Avg'!D2518</f>
        <v>10.865080000000001</v>
      </c>
      <c r="G2518" s="2">
        <f>'Moving Avg'!F2518</f>
        <v>10.914224999999998</v>
      </c>
      <c r="H2518" s="2">
        <f>'Moving Avg'!G2518</f>
        <v>11.044417999999999</v>
      </c>
      <c r="I2518" s="2">
        <f>'Moving Avg'!H2518</f>
        <v>11.479868999999987</v>
      </c>
      <c r="J2518" s="17" t="str">
        <f>OBV!F2518</f>
        <v>BULLISH</v>
      </c>
      <c r="K2518" s="17" t="str">
        <f>OBV!G2518</f>
        <v>STRONG</v>
      </c>
      <c r="L2518" s="17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11.231999999999999</v>
      </c>
      <c r="C2519" s="2">
        <f>RSI!I2519</f>
        <v>62.896394772390572</v>
      </c>
      <c r="D2519" s="2">
        <f>MACD!E2519</f>
        <v>3.476549083183933E-2</v>
      </c>
      <c r="E2519" s="2">
        <f>MACD!F2519</f>
        <v>7.9319054661266278E-2</v>
      </c>
      <c r="F2519" s="2">
        <f>'Moving Avg'!D2519</f>
        <v>10.998000000000001</v>
      </c>
      <c r="G2519" s="2">
        <f>'Moving Avg'!F2519</f>
        <v>10.924989999999998</v>
      </c>
      <c r="H2519" s="2">
        <f>'Moving Avg'!G2519</f>
        <v>11.044417999999999</v>
      </c>
      <c r="I2519" s="2">
        <f>'Moving Avg'!H2519</f>
        <v>11.476978999999988</v>
      </c>
      <c r="J2519" s="17" t="str">
        <f>OBV!F2519</f>
        <v>BULLISH</v>
      </c>
      <c r="K2519" s="17" t="str">
        <f>OBV!G2519</f>
        <v>STRONG</v>
      </c>
      <c r="L2519" s="17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11.2226</v>
      </c>
      <c r="C2520" s="2">
        <f>RSI!I2520</f>
        <v>62.345606849700999</v>
      </c>
      <c r="D2520" s="2">
        <f>MACD!E2520</f>
        <v>-1.5418698525897057E-2</v>
      </c>
      <c r="E2520" s="2">
        <f>MACD!F2520</f>
        <v>6.0371504023833615E-2</v>
      </c>
      <c r="F2520" s="2">
        <f>'Moving Avg'!D2520</f>
        <v>11.078480000000001</v>
      </c>
      <c r="G2520" s="2">
        <f>'Moving Avg'!F2520</f>
        <v>10.93388</v>
      </c>
      <c r="H2520" s="2">
        <f>'Moving Avg'!G2520</f>
        <v>11.044229999999997</v>
      </c>
      <c r="I2520" s="2">
        <f>'Moving Avg'!H2520</f>
        <v>11.474082499999987</v>
      </c>
      <c r="J2520" s="17" t="str">
        <f>OBV!F2520</f>
        <v>BULLISH</v>
      </c>
      <c r="K2520" s="17" t="str">
        <f>OBV!G2520</f>
        <v>STRONG</v>
      </c>
      <c r="L2520" s="17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11.138400000000001</v>
      </c>
      <c r="C2521" s="2">
        <f>RSI!I2521</f>
        <v>57.489212580827243</v>
      </c>
      <c r="D2521" s="2">
        <f>MACD!E2521</f>
        <v>-4.4599260575111543E-2</v>
      </c>
      <c r="E2521" s="2">
        <f>MACD!F2521</f>
        <v>3.9377351104044583E-2</v>
      </c>
      <c r="F2521" s="2">
        <f>'Moving Avg'!D2521</f>
        <v>11.110300000000001</v>
      </c>
      <c r="G2521" s="2">
        <f>'Moving Avg'!F2521</f>
        <v>10.938559999999999</v>
      </c>
      <c r="H2521" s="2">
        <f>'Moving Avg'!G2521</f>
        <v>11.042358</v>
      </c>
      <c r="I2521" s="2">
        <f>'Moving Avg'!H2521</f>
        <v>11.470438999999985</v>
      </c>
      <c r="J2521" s="17" t="str">
        <f>OBV!F2521</f>
        <v>BULLISH</v>
      </c>
      <c r="K2521" s="17" t="str">
        <f>OBV!G2521</f>
        <v>STRONG</v>
      </c>
      <c r="L2521" s="17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11.063499999999999</v>
      </c>
      <c r="C2522" s="2">
        <f>RSI!I2522</f>
        <v>53.497185958029164</v>
      </c>
      <c r="D2522" s="2">
        <f>MACD!E2522</f>
        <v>-8.6312244966091356E-2</v>
      </c>
      <c r="E2522" s="2">
        <f>MACD!F2522</f>
        <v>1.4239431890017397E-2</v>
      </c>
      <c r="F2522" s="2">
        <f>'Moving Avg'!D2522</f>
        <v>11.134640000000001</v>
      </c>
      <c r="G2522" s="2">
        <f>'Moving Avg'!F2522</f>
        <v>10.940430000000001</v>
      </c>
      <c r="H2522" s="2">
        <f>'Moving Avg'!G2522</f>
        <v>11.037116000000001</v>
      </c>
      <c r="I2522" s="2">
        <f>'Moving Avg'!H2522</f>
        <v>11.465972499999987</v>
      </c>
      <c r="J2522" s="17" t="str">
        <f>OBV!F2522</f>
        <v>BULLISH</v>
      </c>
      <c r="K2522" s="17" t="str">
        <f>OBV!G2522</f>
        <v>STRONG</v>
      </c>
      <c r="L2522" s="17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10.997999999999999</v>
      </c>
      <c r="C2523" s="2">
        <f>RSI!I2523</f>
        <v>50.213428233262007</v>
      </c>
      <c r="D2523" s="2">
        <f>MACD!E2523</f>
        <v>-0.1431191444750759</v>
      </c>
      <c r="E2523" s="2">
        <f>MACD!F2523</f>
        <v>-1.7232283383001264E-2</v>
      </c>
      <c r="F2523" s="2">
        <f>'Moving Avg'!D2523</f>
        <v>11.1309</v>
      </c>
      <c r="G2523" s="2">
        <f>'Moving Avg'!F2523</f>
        <v>10.93341</v>
      </c>
      <c r="H2523" s="2">
        <f>'Moving Avg'!G2523</f>
        <v>11.032436000000002</v>
      </c>
      <c r="I2523" s="2">
        <f>'Moving Avg'!H2523</f>
        <v>11.461871499999987</v>
      </c>
      <c r="J2523" s="17" t="str">
        <f>OBV!F2523</f>
        <v>BULLISH</v>
      </c>
      <c r="K2523" s="17" t="str">
        <f>OBV!G2523</f>
        <v>NEUTRAL</v>
      </c>
      <c r="L2523" s="17" t="str">
        <f>OBV!H2523</f>
        <v>BULLISH DIVERGENCE</v>
      </c>
    </row>
    <row r="2524" spans="1:12" ht="13.5" x14ac:dyDescent="0.25">
      <c r="A2524" s="3">
        <f>RSI!A2524</f>
        <v>45679</v>
      </c>
      <c r="B2524" s="2">
        <f>RSI!B2524</f>
        <v>10.997999999999999</v>
      </c>
      <c r="C2524" s="2">
        <f>RSI!I2524</f>
        <v>50.213428233262007</v>
      </c>
      <c r="D2524" s="2">
        <f>MACD!E2524</f>
        <v>-0.18691350569180365</v>
      </c>
      <c r="E2524" s="2">
        <f>MACD!F2524</f>
        <v>-5.1168527844761738E-2</v>
      </c>
      <c r="F2524" s="2">
        <f>'Moving Avg'!D2524</f>
        <v>11.084099999999999</v>
      </c>
      <c r="G2524" s="2">
        <f>'Moving Avg'!F2524</f>
        <v>10.927795</v>
      </c>
      <c r="H2524" s="2">
        <f>'Moving Avg'!G2524</f>
        <v>11.027756000000004</v>
      </c>
      <c r="I2524" s="2">
        <f>'Moving Avg'!H2524</f>
        <v>11.457851999999985</v>
      </c>
      <c r="J2524" s="17" t="str">
        <f>OBV!F2524</f>
        <v>BEARISH</v>
      </c>
      <c r="K2524" s="17" t="str">
        <f>OBV!G2524</f>
        <v>WEAK</v>
      </c>
      <c r="L2524" s="17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10.9512</v>
      </c>
      <c r="C2525" s="2">
        <f>RSI!I2525</f>
        <v>47.782974967105439</v>
      </c>
      <c r="D2525" s="2">
        <f>MACD!E2525</f>
        <v>-0.18164340686511515</v>
      </c>
      <c r="E2525" s="2">
        <f>MACD!F2525</f>
        <v>-7.7263503648832416E-2</v>
      </c>
      <c r="F2525" s="2">
        <f>'Moving Avg'!D2525</f>
        <v>11.029819999999999</v>
      </c>
      <c r="G2525" s="2">
        <f>'Moving Avg'!F2525</f>
        <v>10.924519999999999</v>
      </c>
      <c r="H2525" s="2">
        <f>'Moving Avg'!G2525</f>
        <v>11.023076000000003</v>
      </c>
      <c r="I2525" s="2">
        <f>'Moving Avg'!H2525</f>
        <v>11.453924999999986</v>
      </c>
      <c r="J2525" s="17" t="str">
        <f>OBV!F2525</f>
        <v>BEARISH</v>
      </c>
      <c r="K2525" s="17" t="str">
        <f>OBV!G2525</f>
        <v>WEAK</v>
      </c>
      <c r="L2525" s="17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10.9886</v>
      </c>
      <c r="C2526" s="2">
        <f>RSI!I2526</f>
        <v>49.871143892612039</v>
      </c>
      <c r="D2526" s="2">
        <f>MACD!E2526</f>
        <v>-0.15523072650956315</v>
      </c>
      <c r="E2526" s="2">
        <f>MACD!F2526</f>
        <v>-9.2856948220978563E-2</v>
      </c>
      <c r="F2526" s="2">
        <f>'Moving Avg'!D2526</f>
        <v>10.99986</v>
      </c>
      <c r="G2526" s="2">
        <f>'Moving Avg'!F2526</f>
        <v>10.924984999999998</v>
      </c>
      <c r="H2526" s="2">
        <f>'Moving Avg'!G2526</f>
        <v>11.019144000000004</v>
      </c>
      <c r="I2526" s="2">
        <f>'Moving Avg'!H2526</f>
        <v>11.450959499999987</v>
      </c>
      <c r="J2526" s="17" t="str">
        <f>OBV!F2526</f>
        <v>BEARISH</v>
      </c>
      <c r="K2526" s="17" t="str">
        <f>OBV!G2526</f>
        <v>WEAK</v>
      </c>
      <c r="L2526" s="17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11.0448</v>
      </c>
      <c r="C2527" s="2">
        <f>RSI!I2527</f>
        <v>52.918038605467061</v>
      </c>
      <c r="D2527" s="2">
        <f>MACD!E2527</f>
        <v>-0.14280619658416427</v>
      </c>
      <c r="E2527" s="2">
        <f>MACD!F2527</f>
        <v>-0.10284679789361571</v>
      </c>
      <c r="F2527" s="2">
        <f>'Moving Avg'!D2527</f>
        <v>10.996119999999999</v>
      </c>
      <c r="G2527" s="2">
        <f>'Moving Avg'!F2527</f>
        <v>10.931534999999998</v>
      </c>
      <c r="H2527" s="2">
        <f>'Moving Avg'!G2527</f>
        <v>11.017272</v>
      </c>
      <c r="I2527" s="2">
        <f>'Moving Avg'!H2527</f>
        <v>11.447744999999989</v>
      </c>
      <c r="J2527" s="17" t="str">
        <f>OBV!F2527</f>
        <v>BEARISH</v>
      </c>
      <c r="K2527" s="17" t="str">
        <f>OBV!G2527</f>
        <v>NEUTRAL</v>
      </c>
      <c r="L2527" s="17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11.0448</v>
      </c>
      <c r="C2528" s="2">
        <f>RSI!I2528</f>
        <v>52.918038605467068</v>
      </c>
      <c r="D2528" s="2">
        <f>MACD!E2528</f>
        <v>-0.12109516947356092</v>
      </c>
      <c r="E2528" s="2">
        <f>MACD!F2528</f>
        <v>-0.10649647220960476</v>
      </c>
      <c r="F2528" s="2">
        <f>'Moving Avg'!D2528</f>
        <v>11.00548</v>
      </c>
      <c r="G2528" s="2">
        <f>'Moving Avg'!F2528</f>
        <v>10.937619999999999</v>
      </c>
      <c r="H2528" s="2">
        <f>'Moving Avg'!G2528</f>
        <v>11.014652000000002</v>
      </c>
      <c r="I2528" s="2">
        <f>'Moving Avg'!H2528</f>
        <v>11.44485699999999</v>
      </c>
      <c r="J2528" s="17" t="str">
        <f>OBV!F2528</f>
        <v>BEARISH</v>
      </c>
      <c r="K2528" s="17" t="str">
        <f>OBV!G2528</f>
        <v>NEUTRAL</v>
      </c>
      <c r="L2528" s="17" t="str">
        <f>OBV!H2528</f>
        <v>BEARISH DIVERGENCE</v>
      </c>
    </row>
    <row r="2529" spans="1:12" ht="13.5" x14ac:dyDescent="0.25">
      <c r="A2529" s="3">
        <f>RSI!A2529</f>
        <v>45686</v>
      </c>
      <c r="B2529" s="2">
        <f>RSI!B2529</f>
        <v>11.2788</v>
      </c>
      <c r="C2529" s="2">
        <f>RSI!I2529</f>
        <v>63.601311018549289</v>
      </c>
      <c r="D2529" s="2">
        <f>MACD!E2529</f>
        <v>-8.7235587897179556E-2</v>
      </c>
      <c r="E2529" s="2">
        <f>MACD!F2529</f>
        <v>-0.10264429534711973</v>
      </c>
      <c r="F2529" s="2">
        <f>'Moving Avg'!D2529</f>
        <v>11.061640000000001</v>
      </c>
      <c r="G2529" s="2">
        <f>'Moving Avg'!F2529</f>
        <v>10.958679999999999</v>
      </c>
      <c r="H2529" s="2">
        <f>'Moving Avg'!G2529</f>
        <v>11.019332000000002</v>
      </c>
      <c r="I2529" s="2">
        <f>'Moving Avg'!H2529</f>
        <v>11.442404999999992</v>
      </c>
      <c r="J2529" s="17" t="str">
        <f>OBV!F2529</f>
        <v>BULLISH</v>
      </c>
      <c r="K2529" s="17" t="str">
        <f>OBV!G2529</f>
        <v>STRONG</v>
      </c>
      <c r="L2529" s="17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11.3162</v>
      </c>
      <c r="C2530" s="2">
        <f>RSI!I2530</f>
        <v>64.969470989063097</v>
      </c>
      <c r="D2530" s="2">
        <f>MACD!E2530</f>
        <v>-6.4463145489504825E-2</v>
      </c>
      <c r="E2530" s="2">
        <f>MACD!F2530</f>
        <v>-9.5008065375596765E-2</v>
      </c>
      <c r="F2530" s="2">
        <f>'Moving Avg'!D2530</f>
        <v>11.134640000000001</v>
      </c>
      <c r="G2530" s="2">
        <f>'Moving Avg'!F2530</f>
        <v>10.984885</v>
      </c>
      <c r="H2530" s="2">
        <f>'Moving Avg'!G2530</f>
        <v>11.022888000000002</v>
      </c>
      <c r="I2530" s="2">
        <f>'Moving Avg'!H2530</f>
        <v>11.440710499999991</v>
      </c>
      <c r="J2530" s="17" t="str">
        <f>OBV!F2530</f>
        <v>BULLISH</v>
      </c>
      <c r="K2530" s="17" t="str">
        <f>OBV!G2530</f>
        <v>STRONG</v>
      </c>
      <c r="L2530" s="17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11.3162</v>
      </c>
      <c r="C2531" s="2">
        <f>RSI!I2531</f>
        <v>64.969470989063097</v>
      </c>
      <c r="D2531" s="2">
        <f>MACD!E2531</f>
        <v>-5.9907378412386691E-2</v>
      </c>
      <c r="E2531" s="2">
        <f>MACD!F2531</f>
        <v>-8.7987927982954767E-2</v>
      </c>
      <c r="F2531" s="2">
        <f>'Moving Avg'!D2531</f>
        <v>11.20016</v>
      </c>
      <c r="G2531" s="2">
        <f>'Moving Avg'!F2531</f>
        <v>11.008285000000001</v>
      </c>
      <c r="H2531" s="2">
        <f>'Moving Avg'!G2531</f>
        <v>11.026632000000001</v>
      </c>
      <c r="I2531" s="2">
        <f>'Moving Avg'!H2531</f>
        <v>11.439260999999995</v>
      </c>
      <c r="J2531" s="17" t="str">
        <f>OBV!F2531</f>
        <v>BULLISH</v>
      </c>
      <c r="K2531" s="17" t="str">
        <f>OBV!G2531</f>
        <v>NEUTRAL</v>
      </c>
      <c r="L2531" s="17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11.2226</v>
      </c>
      <c r="C2532" s="2">
        <f>RSI!I2532</f>
        <v>58.578551053837714</v>
      </c>
      <c r="D2532" s="2">
        <f>MACD!E2532</f>
        <v>-6.2271294481169193E-2</v>
      </c>
      <c r="E2532" s="2">
        <f>MACD!F2532</f>
        <v>-8.2844601282597657E-2</v>
      </c>
      <c r="F2532" s="2">
        <f>'Moving Avg'!D2532</f>
        <v>11.235720000000001</v>
      </c>
      <c r="G2532" s="2">
        <f>'Moving Avg'!F2532</f>
        <v>11.034025000000002</v>
      </c>
      <c r="H2532" s="2">
        <f>'Moving Avg'!G2532</f>
        <v>11.029439999999999</v>
      </c>
      <c r="I2532" s="2">
        <f>'Moving Avg'!H2532</f>
        <v>11.437261999999993</v>
      </c>
      <c r="J2532" s="17" t="str">
        <f>OBV!F2532</f>
        <v>BULLISH</v>
      </c>
      <c r="K2532" s="17" t="str">
        <f>OBV!G2532</f>
        <v>NEUTRAL</v>
      </c>
      <c r="L2532" s="17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11.194599999999999</v>
      </c>
      <c r="C2533" s="2">
        <f>RSI!I2533</f>
        <v>56.779222975588141</v>
      </c>
      <c r="D2533" s="2">
        <f>MACD!E2533</f>
        <v>-7.3229675509633552E-2</v>
      </c>
      <c r="E2533" s="2">
        <f>MACD!F2533</f>
        <v>-8.0921616128004845E-2</v>
      </c>
      <c r="F2533" s="2">
        <f>'Moving Avg'!D2533</f>
        <v>11.26568</v>
      </c>
      <c r="G2533" s="2">
        <f>'Moving Avg'!F2533</f>
        <v>11.066785000000001</v>
      </c>
      <c r="H2533" s="2">
        <f>'Moving Avg'!G2533</f>
        <v>11.031688000000004</v>
      </c>
      <c r="I2533" s="2">
        <f>'Moving Avg'!H2533</f>
        <v>11.435938499999994</v>
      </c>
      <c r="J2533" s="17" t="str">
        <f>OBV!F2533</f>
        <v>BULLISH</v>
      </c>
      <c r="K2533" s="17" t="str">
        <f>OBV!G2533</f>
        <v>NEUTRAL</v>
      </c>
      <c r="L2533" s="17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11.138400000000001</v>
      </c>
      <c r="C2534" s="2">
        <f>RSI!I2534</f>
        <v>53.24408729944895</v>
      </c>
      <c r="D2534" s="2">
        <f>MACD!E2534</f>
        <v>-7.9058268332394377E-2</v>
      </c>
      <c r="E2534" s="2">
        <f>MACD!F2534</f>
        <v>-8.0548946568882757E-2</v>
      </c>
      <c r="F2534" s="2">
        <f>'Moving Avg'!D2534</f>
        <v>11.2376</v>
      </c>
      <c r="G2534" s="2">
        <f>'Moving Avg'!F2534</f>
        <v>11.095335000000002</v>
      </c>
      <c r="H2534" s="2">
        <f>'Moving Avg'!G2534</f>
        <v>11.032624</v>
      </c>
      <c r="I2534" s="2">
        <f>'Moving Avg'!H2534</f>
        <v>11.433721999999991</v>
      </c>
      <c r="J2534" s="17" t="str">
        <f>OBV!F2534</f>
        <v>BEARISH</v>
      </c>
      <c r="K2534" s="17" t="str">
        <f>OBV!G2534</f>
        <v>NEUTRAL</v>
      </c>
      <c r="L2534" s="17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11.007400000000001</v>
      </c>
      <c r="C2535" s="2">
        <f>RSI!I2535</f>
        <v>46.047274090743123</v>
      </c>
      <c r="D2535" s="2">
        <f>MACD!E2535</f>
        <v>-8.1820177030198948E-2</v>
      </c>
      <c r="E2535" s="2">
        <f>MACD!F2535</f>
        <v>-8.0803192661145995E-2</v>
      </c>
      <c r="F2535" s="2">
        <f>'Moving Avg'!D2535</f>
        <v>11.175840000000003</v>
      </c>
      <c r="G2535" s="2">
        <f>'Moving Avg'!F2535</f>
        <v>11.104695000000001</v>
      </c>
      <c r="H2535" s="2">
        <f>'Moving Avg'!G2535</f>
        <v>11.030192000000001</v>
      </c>
      <c r="I2535" s="2">
        <f>'Moving Avg'!H2535</f>
        <v>11.43125849999999</v>
      </c>
      <c r="J2535" s="17" t="str">
        <f>OBV!F2535</f>
        <v>BEARISH</v>
      </c>
      <c r="K2535" s="17" t="str">
        <f>OBV!G2535</f>
        <v>WEAK</v>
      </c>
      <c r="L2535" s="17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10.997999999999999</v>
      </c>
      <c r="C2536" s="2">
        <f>RSI!I2536</f>
        <v>45.571280269763733</v>
      </c>
      <c r="D2536" s="2">
        <f>MACD!E2536</f>
        <v>-7.7241955331551537E-2</v>
      </c>
      <c r="E2536" s="2">
        <f>MACD!F2536</f>
        <v>-8.0090945195227109E-2</v>
      </c>
      <c r="F2536" s="2">
        <f>'Moving Avg'!D2536</f>
        <v>11.1122</v>
      </c>
      <c r="G2536" s="2">
        <f>'Moving Avg'!F2536</f>
        <v>11.105630000000001</v>
      </c>
      <c r="H2536" s="2">
        <f>'Moving Avg'!G2536</f>
        <v>11.027384000000001</v>
      </c>
      <c r="I2536" s="2">
        <f>'Moving Avg'!H2536</f>
        <v>11.42764699999999</v>
      </c>
      <c r="J2536" s="17" t="str">
        <f>OBV!F2536</f>
        <v>BEARISH</v>
      </c>
      <c r="K2536" s="17" t="str">
        <f>OBV!G2536</f>
        <v>NEUTRAL</v>
      </c>
      <c r="L2536" s="17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10.9793</v>
      </c>
      <c r="C2537" s="2">
        <f>RSI!I2537</f>
        <v>44.583923495382088</v>
      </c>
      <c r="D2537" s="2">
        <f>MACD!E2537</f>
        <v>-6.2850562771854968E-2</v>
      </c>
      <c r="E2537" s="2">
        <f>MACD!F2537</f>
        <v>-7.6642868710552675E-2</v>
      </c>
      <c r="F2537" s="2">
        <f>'Moving Avg'!D2537</f>
        <v>11.06354</v>
      </c>
      <c r="G2537" s="2">
        <f>'Moving Avg'!F2537</f>
        <v>11.107505</v>
      </c>
      <c r="H2537" s="2">
        <f>'Moving Avg'!G2537</f>
        <v>11.024389999999999</v>
      </c>
      <c r="I2537" s="2">
        <f>'Moving Avg'!H2537</f>
        <v>11.42422749999999</v>
      </c>
      <c r="J2537" s="17" t="str">
        <f>OBV!F2537</f>
        <v>BEARISH</v>
      </c>
      <c r="K2537" s="17" t="str">
        <f>OBV!G2537</f>
        <v>NEUTRAL</v>
      </c>
      <c r="L2537" s="17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10.960599999999999</v>
      </c>
      <c r="C2538" s="2">
        <f>RSI!I2538</f>
        <v>43.567373042399353</v>
      </c>
      <c r="D2538" s="2">
        <f>MACD!E2538</f>
        <v>-4.8727385549620195E-2</v>
      </c>
      <c r="E2538" s="2">
        <f>MACD!F2538</f>
        <v>-7.1059772078366182E-2</v>
      </c>
      <c r="F2538" s="2">
        <f>'Moving Avg'!D2538</f>
        <v>11.01674</v>
      </c>
      <c r="G2538" s="2">
        <f>'Moving Avg'!F2538</f>
        <v>11.104699999999999</v>
      </c>
      <c r="H2538" s="2">
        <f>'Moving Avg'!G2538</f>
        <v>11.021021999999999</v>
      </c>
      <c r="I2538" s="2">
        <f>'Moving Avg'!H2538</f>
        <v>11.42071449999999</v>
      </c>
      <c r="J2538" s="17" t="str">
        <f>OBV!F2538</f>
        <v>BEARISH</v>
      </c>
      <c r="K2538" s="17" t="str">
        <f>OBV!G2538</f>
        <v>NEUTRAL</v>
      </c>
      <c r="L2538" s="17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11.0167</v>
      </c>
      <c r="C2539" s="2">
        <f>RSI!I2539</f>
        <v>47.439221746938792</v>
      </c>
      <c r="D2539" s="2">
        <f>MACD!E2539</f>
        <v>-4.3029317652525378E-3</v>
      </c>
      <c r="E2539" s="2">
        <f>MACD!F2539</f>
        <v>-5.770840401574346E-2</v>
      </c>
      <c r="F2539" s="2">
        <f>'Moving Avg'!D2539</f>
        <v>10.9924</v>
      </c>
      <c r="G2539" s="2">
        <f>'Moving Avg'!F2539</f>
        <v>11.093934999999998</v>
      </c>
      <c r="H2539" s="2">
        <f>'Moving Avg'!G2539</f>
        <v>11.019523999999997</v>
      </c>
      <c r="I2539" s="2">
        <f>'Moving Avg'!H2539</f>
        <v>11.417481999999991</v>
      </c>
      <c r="J2539" s="17" t="str">
        <f>OBV!F2539</f>
        <v>BULLISH</v>
      </c>
      <c r="K2539" s="17" t="str">
        <f>OBV!G2539</f>
        <v>NEUTRAL</v>
      </c>
      <c r="L2539" s="17" t="str">
        <f>OBV!H2539</f>
        <v>BULLISH DIVERGENCE</v>
      </c>
    </row>
    <row r="2540" spans="1:12" ht="13.5" x14ac:dyDescent="0.25">
      <c r="A2540" s="3">
        <f>RSI!A2540</f>
        <v>45701</v>
      </c>
      <c r="B2540" s="2">
        <f>RSI!B2540</f>
        <v>11.2601</v>
      </c>
      <c r="C2540" s="2">
        <f>RSI!I2540</f>
        <v>60.19858539361914</v>
      </c>
      <c r="D2540" s="2">
        <f>MACD!E2540</f>
        <v>2.1262699339482438E-2</v>
      </c>
      <c r="E2540" s="2">
        <f>MACD!F2540</f>
        <v>-4.1914183344698278E-2</v>
      </c>
      <c r="F2540" s="2">
        <f>'Moving Avg'!D2540</f>
        <v>11.04294</v>
      </c>
      <c r="G2540" s="2">
        <f>'Moving Avg'!F2540</f>
        <v>11.095809999999997</v>
      </c>
      <c r="H2540" s="2">
        <f>'Moving Avg'!G2540</f>
        <v>11.022893999999997</v>
      </c>
      <c r="I2540" s="2">
        <f>'Moving Avg'!H2540</f>
        <v>11.41587399999999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11.072900000000001</v>
      </c>
      <c r="C2541" s="2">
        <f>RSI!I2541</f>
        <v>50.120991839069802</v>
      </c>
      <c r="D2541" s="2">
        <f>MACD!E2541</f>
        <v>5.5556425141318755E-2</v>
      </c>
      <c r="E2541" s="2">
        <f>MACD!F2541</f>
        <v>-2.2420061647494875E-2</v>
      </c>
      <c r="F2541" s="2">
        <f>'Moving Avg'!D2541</f>
        <v>11.057920000000001</v>
      </c>
      <c r="G2541" s="2">
        <f>'Moving Avg'!F2541</f>
        <v>11.092534999999996</v>
      </c>
      <c r="H2541" s="2">
        <f>'Moving Avg'!G2541</f>
        <v>11.02252</v>
      </c>
      <c r="I2541" s="2">
        <f>'Moving Avg'!H2541</f>
        <v>11.413533999999988</v>
      </c>
      <c r="J2541" s="17" t="str">
        <f>OBV!F2541</f>
        <v>BULLISH</v>
      </c>
      <c r="K2541" s="17" t="str">
        <f>OBV!G2541</f>
        <v>STRONG</v>
      </c>
      <c r="L2541" s="17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11.1852</v>
      </c>
      <c r="C2542" s="2">
        <f>RSI!I2542</f>
        <v>54.988964718512591</v>
      </c>
      <c r="D2542" s="2">
        <f>MACD!E2542</f>
        <v>6.1845738232314318E-2</v>
      </c>
      <c r="E2542" s="2">
        <f>MACD!F2542</f>
        <v>-5.5669016715330349E-3</v>
      </c>
      <c r="F2542" s="2">
        <f>'Moving Avg'!D2542</f>
        <v>11.0991</v>
      </c>
      <c r="G2542" s="2">
        <f>'Moving Avg'!F2542</f>
        <v>11.098619999999999</v>
      </c>
      <c r="H2542" s="2">
        <f>'Moving Avg'!G2542</f>
        <v>11.024391999999999</v>
      </c>
      <c r="I2542" s="2">
        <f>'Moving Avg'!H2542</f>
        <v>11.411959499999991</v>
      </c>
      <c r="J2542" s="17" t="str">
        <f>OBV!F2542</f>
        <v>BULLISH</v>
      </c>
      <c r="K2542" s="17" t="str">
        <f>OBV!G2542</f>
        <v>NEUTRAL</v>
      </c>
      <c r="L2542" s="17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11.072900000000001</v>
      </c>
      <c r="C2543" s="2">
        <f>RSI!I2543</f>
        <v>49.759131754224171</v>
      </c>
      <c r="D2543" s="2">
        <f>MACD!E2543</f>
        <v>7.0505505033153781E-2</v>
      </c>
      <c r="E2543" s="2">
        <f>MACD!F2543</f>
        <v>9.647579669404327E-3</v>
      </c>
      <c r="F2543" s="2">
        <f>'Moving Avg'!D2543</f>
        <v>11.121559999999999</v>
      </c>
      <c r="G2543" s="2">
        <f>'Moving Avg'!F2543</f>
        <v>11.102364999999999</v>
      </c>
      <c r="H2543" s="2">
        <f>'Moving Avg'!G2543</f>
        <v>11.024017999999998</v>
      </c>
      <c r="I2543" s="2">
        <f>'Moving Avg'!H2543</f>
        <v>11.409415499999991</v>
      </c>
      <c r="J2543" s="17" t="str">
        <f>OBV!F2543</f>
        <v>BULLISH</v>
      </c>
      <c r="K2543" s="17" t="str">
        <f>OBV!G2543</f>
        <v>NEUTRAL</v>
      </c>
      <c r="L2543" s="17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11.072900000000001</v>
      </c>
      <c r="C2544" s="2">
        <f>RSI!I2544</f>
        <v>49.759131754224171</v>
      </c>
      <c r="D2544" s="2">
        <f>MACD!E2544</f>
        <v>6.9227481814058578E-2</v>
      </c>
      <c r="E2544" s="2">
        <f>MACD!F2544</f>
        <v>2.1563560098335179E-2</v>
      </c>
      <c r="F2544" s="2">
        <f>'Moving Avg'!D2544</f>
        <v>11.1328</v>
      </c>
      <c r="G2544" s="2">
        <f>'Moving Avg'!F2544</f>
        <v>11.106109999999999</v>
      </c>
      <c r="H2544" s="2">
        <f>'Moving Avg'!G2544</f>
        <v>11.024206</v>
      </c>
      <c r="I2544" s="2">
        <f>'Moving Avg'!H2544</f>
        <v>11.40740199999999</v>
      </c>
      <c r="J2544" s="17" t="str">
        <f>OBV!F2544</f>
        <v>BULLISH</v>
      </c>
      <c r="K2544" s="17" t="str">
        <f>OBV!G2544</f>
        <v>NEUTRAL</v>
      </c>
      <c r="L2544" s="17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11.175800000000001</v>
      </c>
      <c r="C2545" s="2">
        <f>RSI!I2545</f>
        <v>54.370819839573606</v>
      </c>
      <c r="D2545" s="2">
        <f>MACD!E2545</f>
        <v>4.0407634769879408E-2</v>
      </c>
      <c r="E2545" s="2">
        <f>MACD!F2545</f>
        <v>2.5332375032644024E-2</v>
      </c>
      <c r="F2545" s="2">
        <f>'Moving Avg'!D2545</f>
        <v>11.115940000000002</v>
      </c>
      <c r="G2545" s="2">
        <f>'Moving Avg'!F2545</f>
        <v>11.117340000000002</v>
      </c>
      <c r="H2545" s="2">
        <f>'Moving Avg'!G2545</f>
        <v>11.025889999999999</v>
      </c>
      <c r="I2545" s="2">
        <f>'Moving Avg'!H2545</f>
        <v>11.405902999999993</v>
      </c>
      <c r="J2545" s="17" t="str">
        <f>OBV!F2545</f>
        <v>BEARISH</v>
      </c>
      <c r="K2545" s="17" t="str">
        <f>OBV!G2545</f>
        <v>NEUTRAL</v>
      </c>
      <c r="L2545" s="17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11.1197</v>
      </c>
      <c r="C2546" s="2">
        <f>RSI!I2546</f>
        <v>51.590439631757022</v>
      </c>
      <c r="D2546" s="2">
        <f>MACD!E2546</f>
        <v>1.8157810051278034E-2</v>
      </c>
      <c r="E2546" s="2">
        <f>MACD!F2546</f>
        <v>2.3897462036370828E-2</v>
      </c>
      <c r="F2546" s="2">
        <f>'Moving Avg'!D2546</f>
        <v>11.125300000000001</v>
      </c>
      <c r="G2546" s="2">
        <f>'Moving Avg'!F2546</f>
        <v>11.123895000000001</v>
      </c>
      <c r="H2546" s="2">
        <f>'Moving Avg'!G2546</f>
        <v>11.027576</v>
      </c>
      <c r="I2546" s="2">
        <f>'Moving Avg'!H2546</f>
        <v>11.404123499999992</v>
      </c>
      <c r="J2546" s="17" t="str">
        <f>OBV!F2546</f>
        <v>BEARISH</v>
      </c>
      <c r="K2546" s="17" t="str">
        <f>OBV!G2546</f>
        <v>NEUTRAL</v>
      </c>
      <c r="L2546" s="17" t="str">
        <f>OBV!H2546</f>
        <v>BEARISH DIVERGENCE</v>
      </c>
    </row>
    <row r="2547" spans="1:12" ht="13.5" x14ac:dyDescent="0.25">
      <c r="A2547" s="3">
        <f>RSI!A2547</f>
        <v>45712</v>
      </c>
      <c r="B2547" s="2">
        <f>RSI!B2547</f>
        <v>11.1197</v>
      </c>
      <c r="C2547" s="2">
        <f>RSI!I2547</f>
        <v>51.590439631757022</v>
      </c>
      <c r="D2547" s="2">
        <f>MACD!E2547</f>
        <v>-3.7451330764159962E-3</v>
      </c>
      <c r="E2547" s="2">
        <f>MACD!F2547</f>
        <v>1.8368943013813463E-2</v>
      </c>
      <c r="F2547" s="2">
        <f>'Moving Avg'!D2547</f>
        <v>11.112200000000001</v>
      </c>
      <c r="G2547" s="2">
        <f>'Moving Avg'!F2547</f>
        <v>11.127640000000001</v>
      </c>
      <c r="H2547" s="2">
        <f>'Moving Avg'!G2547</f>
        <v>11.029821999999999</v>
      </c>
      <c r="I2547" s="2">
        <f>'Moving Avg'!H2547</f>
        <v>11.402629499999994</v>
      </c>
      <c r="J2547" s="17" t="str">
        <f>OBV!F2547</f>
        <v>BEARISH</v>
      </c>
      <c r="K2547" s="17" t="str">
        <f>OBV!G2547</f>
        <v>NEUTRAL</v>
      </c>
      <c r="L2547" s="17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11.138400000000001</v>
      </c>
      <c r="C2548" s="2">
        <f>RSI!I2548</f>
        <v>52.528899527860538</v>
      </c>
      <c r="D2548" s="2">
        <f>MACD!E2548</f>
        <v>-2.6724987286700141E-2</v>
      </c>
      <c r="E2548" s="2">
        <f>MACD!F2548</f>
        <v>9.3501569537107442E-3</v>
      </c>
      <c r="F2548" s="2">
        <f>'Moving Avg'!D2548</f>
        <v>11.125300000000001</v>
      </c>
      <c r="G2548" s="2">
        <f>'Moving Avg'!F2548</f>
        <v>11.132320000000002</v>
      </c>
      <c r="H2548" s="2">
        <f>'Moving Avg'!G2548</f>
        <v>11.032256</v>
      </c>
      <c r="I2548" s="2">
        <f>'Moving Avg'!H2548</f>
        <v>11.400861999999991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11.1478</v>
      </c>
      <c r="C2549" s="2">
        <f>RSI!I2549</f>
        <v>53.021904070028341</v>
      </c>
      <c r="D2549" s="2">
        <f>MACD!E2549</f>
        <v>-3.8516326200323192E-2</v>
      </c>
      <c r="E2549" s="2">
        <f>MACD!F2549</f>
        <v>-2.231396770960431E-4</v>
      </c>
      <c r="F2549" s="2">
        <f>'Moving Avg'!D2549</f>
        <v>11.140280000000001</v>
      </c>
      <c r="G2549" s="2">
        <f>'Moving Avg'!F2549</f>
        <v>11.125769999999999</v>
      </c>
      <c r="H2549" s="2">
        <f>'Moving Avg'!G2549</f>
        <v>11.034877999999999</v>
      </c>
      <c r="I2549" s="2">
        <f>'Moving Avg'!H2549</f>
        <v>11.399141499999994</v>
      </c>
      <c r="J2549" s="17" t="str">
        <f>OBV!F2549</f>
        <v>BULLISH</v>
      </c>
      <c r="K2549" s="17" t="str">
        <f>OBV!G2549</f>
        <v>NEUTRAL</v>
      </c>
      <c r="L2549" s="17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11.231999999999999</v>
      </c>
      <c r="C2550" s="2">
        <f>RSI!I2550</f>
        <v>57.299712583788228</v>
      </c>
      <c r="D2550" s="2">
        <f>MACD!E2550</f>
        <v>-1.760052248649302E-2</v>
      </c>
      <c r="E2550" s="2">
        <f>MACD!F2550</f>
        <v>-3.6986162389754389E-3</v>
      </c>
      <c r="F2550" s="2">
        <f>'Moving Avg'!D2550</f>
        <v>11.15152</v>
      </c>
      <c r="G2550" s="2">
        <f>'Moving Avg'!F2550</f>
        <v>11.121559999999999</v>
      </c>
      <c r="H2550" s="2">
        <f>'Moving Avg'!G2550</f>
        <v>11.038622</v>
      </c>
      <c r="I2550" s="2">
        <f>'Moving Avg'!H2550</f>
        <v>11.398290499999991</v>
      </c>
      <c r="J2550" s="17" t="str">
        <f>OBV!F2550</f>
        <v>BULLISH</v>
      </c>
      <c r="K2550" s="17" t="str">
        <f>OBV!G2550</f>
        <v>NEUTRAL</v>
      </c>
      <c r="L2550" s="17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11.138400000000001</v>
      </c>
      <c r="C2551" s="2">
        <f>RSI!I2551</f>
        <v>51.667350547060892</v>
      </c>
      <c r="D2551" s="2">
        <f>MACD!E2551</f>
        <v>-2.2559359776380461E-2</v>
      </c>
      <c r="E2551" s="2">
        <f>MACD!F2551</f>
        <v>-7.470764946456444E-3</v>
      </c>
      <c r="F2551" s="2">
        <f>'Moving Avg'!D2551</f>
        <v>11.155260000000002</v>
      </c>
      <c r="G2551" s="2">
        <f>'Moving Avg'!F2551</f>
        <v>11.112669999999998</v>
      </c>
      <c r="H2551" s="2">
        <f>'Moving Avg'!G2551</f>
        <v>11.040494000000001</v>
      </c>
      <c r="I2551" s="2">
        <f>'Moving Avg'!H2551</f>
        <v>11.397542499999991</v>
      </c>
      <c r="J2551" s="17" t="str">
        <f>OBV!F2551</f>
        <v>BULLISH</v>
      </c>
      <c r="K2551" s="17" t="str">
        <f>OBV!G2551</f>
        <v>NEUTRAL</v>
      </c>
      <c r="L2551" s="17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11.0916</v>
      </c>
      <c r="C2552" s="2">
        <f>RSI!I2552</f>
        <v>49.070123267794671</v>
      </c>
      <c r="D2552" s="2">
        <f>MACD!E2552</f>
        <v>-6.1902509889542046E-3</v>
      </c>
      <c r="E2552" s="2">
        <f>MACD!F2552</f>
        <v>-7.214662154955997E-3</v>
      </c>
      <c r="F2552" s="2">
        <f>'Moving Avg'!D2552</f>
        <v>11.14964</v>
      </c>
      <c r="G2552" s="2">
        <f>'Moving Avg'!F2552</f>
        <v>11.106119999999999</v>
      </c>
      <c r="H2552" s="2">
        <f>'Moving Avg'!G2552</f>
        <v>11.041803999999999</v>
      </c>
      <c r="I2552" s="2">
        <f>'Moving Avg'!H2552</f>
        <v>11.396315499999991</v>
      </c>
      <c r="J2552" s="17" t="str">
        <f>OBV!F2552</f>
        <v>BULLISH</v>
      </c>
      <c r="K2552" s="17" t="str">
        <f>OBV!G2552</f>
        <v>NEUTRAL</v>
      </c>
      <c r="L2552" s="17" t="str">
        <f>OBV!H2552</f>
        <v>BULLISH DIVERGENCE</v>
      </c>
    </row>
    <row r="2553" spans="1:12" ht="13.5" x14ac:dyDescent="0.25">
      <c r="A2553" s="3">
        <f>RSI!A2553</f>
        <v>45720</v>
      </c>
      <c r="B2553" s="2">
        <f>RSI!B2553</f>
        <v>11.110300000000001</v>
      </c>
      <c r="C2553" s="2">
        <f>RSI!I2553</f>
        <v>50.148456063846062</v>
      </c>
      <c r="D2553" s="2">
        <f>MACD!E2553</f>
        <v>-1.0890348081552759E-2</v>
      </c>
      <c r="E2553" s="2">
        <f>MACD!F2553</f>
        <v>-7.94979934027535E-3</v>
      </c>
      <c r="F2553" s="2">
        <f>'Moving Avg'!D2553</f>
        <v>11.144020000000001</v>
      </c>
      <c r="G2553" s="2">
        <f>'Moving Avg'!F2553</f>
        <v>11.101904999999999</v>
      </c>
      <c r="H2553" s="2">
        <f>'Moving Avg'!G2553</f>
        <v>11.041242000000002</v>
      </c>
      <c r="I2553" s="2">
        <f>'Moving Avg'!H2553</f>
        <v>11.394488999999989</v>
      </c>
      <c r="J2553" s="17" t="str">
        <f>OBV!F2553</f>
        <v>BULLISH</v>
      </c>
      <c r="K2553" s="17" t="str">
        <f>OBV!G2553</f>
        <v>NEUTRAL</v>
      </c>
      <c r="L2553" s="17" t="str">
        <f>OBV!H2553</f>
        <v>BULLISH DIVERGENCE</v>
      </c>
    </row>
    <row r="2554" spans="1:12" ht="13.5" x14ac:dyDescent="0.25">
      <c r="A2554" s="3">
        <f>RSI!A2554</f>
        <v>45721</v>
      </c>
      <c r="B2554" s="2">
        <f>RSI!B2554</f>
        <v>11.1478</v>
      </c>
      <c r="C2554" s="2">
        <f>RSI!I2554</f>
        <v>52.328250903362459</v>
      </c>
      <c r="D2554" s="2">
        <f>MACD!E2554</f>
        <v>-1.7652642406734032E-2</v>
      </c>
      <c r="E2554" s="2">
        <f>MACD!F2554</f>
        <v>-9.890367953567087E-3</v>
      </c>
      <c r="F2554" s="2">
        <f>'Moving Avg'!D2554</f>
        <v>11.144020000000001</v>
      </c>
      <c r="G2554" s="2">
        <f>'Moving Avg'!F2554</f>
        <v>11.102374999999999</v>
      </c>
      <c r="H2554" s="2">
        <f>'Moving Avg'!G2554</f>
        <v>11.041992000000002</v>
      </c>
      <c r="I2554" s="2">
        <f>'Moving Avg'!H2554</f>
        <v>11.392319499999994</v>
      </c>
      <c r="J2554" s="17" t="str">
        <f>OBV!F2554</f>
        <v>BULLISH</v>
      </c>
      <c r="K2554" s="17" t="str">
        <f>OBV!G2554</f>
        <v>NEUTRAL</v>
      </c>
      <c r="L2554" s="17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11.2226</v>
      </c>
      <c r="C2555" s="2">
        <f>RSI!I2555</f>
        <v>56.421466598193497</v>
      </c>
      <c r="D2555" s="2">
        <f>MACD!E2555</f>
        <v>-1.3313099300743758E-2</v>
      </c>
      <c r="E2555" s="2">
        <f>MACD!F2555</f>
        <v>-1.0574914223002422E-2</v>
      </c>
      <c r="F2555" s="2">
        <f>'Moving Avg'!D2555</f>
        <v>11.142140000000001</v>
      </c>
      <c r="G2555" s="2">
        <f>'Moving Avg'!F2555</f>
        <v>11.113134999999996</v>
      </c>
      <c r="H2555" s="2">
        <f>'Moving Avg'!G2555</f>
        <v>11.046110000000004</v>
      </c>
      <c r="I2555" s="2">
        <f>'Moving Avg'!H2555</f>
        <v>11.390320499999994</v>
      </c>
      <c r="J2555" s="17" t="str">
        <f>OBV!F2555</f>
        <v>BULLISH</v>
      </c>
      <c r="K2555" s="17" t="str">
        <f>OBV!G2555</f>
        <v>NEUTRAL</v>
      </c>
      <c r="L2555" s="17" t="str">
        <f>OBV!H2555</f>
        <v>BULLISH DIVERGENCE</v>
      </c>
    </row>
    <row r="2556" spans="1:12" ht="13.5" x14ac:dyDescent="0.25">
      <c r="A2556" s="3">
        <f>RSI!A2556</f>
        <v>45723</v>
      </c>
      <c r="B2556" s="2">
        <f>RSI!B2556</f>
        <v>11.110300000000001</v>
      </c>
      <c r="C2556" s="2">
        <f>RSI!I2556</f>
        <v>49.54359724130039</v>
      </c>
      <c r="D2556" s="2">
        <f>MACD!E2556</f>
        <v>-1.0607040180088845E-2</v>
      </c>
      <c r="E2556" s="2">
        <f>MACD!F2556</f>
        <v>-1.0581339414419706E-2</v>
      </c>
      <c r="F2556" s="2">
        <f>'Moving Avg'!D2556</f>
        <v>11.136520000000001</v>
      </c>
      <c r="G2556" s="2">
        <f>'Moving Avg'!F2556</f>
        <v>11.118749999999997</v>
      </c>
      <c r="H2556" s="2">
        <f>'Moving Avg'!G2556</f>
        <v>11.048730000000001</v>
      </c>
      <c r="I2556" s="2">
        <f>'Moving Avg'!H2556</f>
        <v>11.38731099999999</v>
      </c>
      <c r="J2556" s="17" t="str">
        <f>OBV!F2556</f>
        <v>BEARISH</v>
      </c>
      <c r="K2556" s="17" t="str">
        <f>OBV!G2556</f>
        <v>NEUTRAL</v>
      </c>
      <c r="L2556" s="17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11.2133</v>
      </c>
      <c r="C2557" s="2">
        <f>RSI!I2557</f>
        <v>54.966005062291131</v>
      </c>
      <c r="D2557" s="2">
        <f>MACD!E2557</f>
        <v>-1.5888537562139149E-2</v>
      </c>
      <c r="E2557" s="2">
        <f>MACD!F2557</f>
        <v>-1.1642779043963594E-2</v>
      </c>
      <c r="F2557" s="2">
        <f>'Moving Avg'!D2557</f>
        <v>11.16086</v>
      </c>
      <c r="G2557" s="2">
        <f>'Moving Avg'!F2557</f>
        <v>11.130449999999998</v>
      </c>
      <c r="H2557" s="2">
        <f>'Moving Avg'!G2557</f>
        <v>11.054720000000005</v>
      </c>
      <c r="I2557" s="2">
        <f>'Moving Avg'!H2557</f>
        <v>11.385428499999991</v>
      </c>
      <c r="J2557" s="17" t="str">
        <f>OBV!F2557</f>
        <v>BEARISH</v>
      </c>
      <c r="K2557" s="17" t="str">
        <f>OBV!G2557</f>
        <v>NEUTRAL</v>
      </c>
      <c r="L2557" s="17" t="str">
        <f>OBV!H2557</f>
        <v>BEARISH DIVERGENCE</v>
      </c>
    </row>
    <row r="2558" spans="1:12" ht="13.5" x14ac:dyDescent="0.25">
      <c r="A2558" s="3">
        <f>RSI!A2558</f>
        <v>45727</v>
      </c>
      <c r="B2558" s="2">
        <f>RSI!B2558</f>
        <v>11.101000000000001</v>
      </c>
      <c r="C2558" s="2">
        <f>RSI!I2558</f>
        <v>48.807319076087246</v>
      </c>
      <c r="D2558" s="2">
        <f>MACD!E2558</f>
        <v>-9.7166219775655094E-3</v>
      </c>
      <c r="E2558" s="2">
        <f>MACD!F2558</f>
        <v>-1.1257547630683977E-2</v>
      </c>
      <c r="F2558" s="2">
        <f>'Moving Avg'!D2558</f>
        <v>11.159000000000001</v>
      </c>
      <c r="G2558" s="2">
        <f>'Moving Avg'!F2558</f>
        <v>11.137469999999999</v>
      </c>
      <c r="H2558" s="2">
        <f>'Moving Avg'!G2558</f>
        <v>11.058278000000005</v>
      </c>
      <c r="I2558" s="2">
        <f>'Moving Avg'!H2558</f>
        <v>11.381964999999994</v>
      </c>
      <c r="J2558" s="17" t="str">
        <f>OBV!F2558</f>
        <v>BULLISH</v>
      </c>
      <c r="K2558" s="17" t="str">
        <f>OBV!G2558</f>
        <v>NEUTRAL</v>
      </c>
      <c r="L2558" s="17" t="str">
        <f>OBV!H2558</f>
        <v>BULLISH DIVERGENCE</v>
      </c>
    </row>
    <row r="2559" spans="1:12" ht="13.5" x14ac:dyDescent="0.25">
      <c r="A2559" s="3">
        <f>RSI!A2559</f>
        <v>45728</v>
      </c>
      <c r="B2559" s="2">
        <f>RSI!B2559</f>
        <v>11.1852</v>
      </c>
      <c r="C2559" s="2">
        <f>RSI!I2559</f>
        <v>53.05453689085774</v>
      </c>
      <c r="D2559" s="2">
        <f>MACD!E2559</f>
        <v>-9.1350172092798942E-3</v>
      </c>
      <c r="E2559" s="2">
        <f>MACD!F2559</f>
        <v>-1.0833041546403162E-2</v>
      </c>
      <c r="F2559" s="2">
        <f>'Moving Avg'!D2559</f>
        <v>11.16648</v>
      </c>
      <c r="G2559" s="2">
        <f>'Moving Avg'!F2559</f>
        <v>11.145894999999999</v>
      </c>
      <c r="H2559" s="2">
        <f>'Moving Avg'!G2559</f>
        <v>11.064830000000004</v>
      </c>
      <c r="I2559" s="2">
        <f>'Moving Avg'!H2559</f>
        <v>11.378166999999992</v>
      </c>
      <c r="J2559" s="17" t="str">
        <f>OBV!F2559</f>
        <v>BEARISH</v>
      </c>
      <c r="K2559" s="17" t="str">
        <f>OBV!G2559</f>
        <v>NEUTRAL</v>
      </c>
      <c r="L2559" s="17" t="str">
        <f>OBV!H2559</f>
        <v>BEARISH DIVERGENCE</v>
      </c>
    </row>
    <row r="2560" spans="1:12" ht="13.5" x14ac:dyDescent="0.25">
      <c r="A2560" s="3">
        <f>RSI!A2560</f>
        <v>45729</v>
      </c>
      <c r="B2560" s="2">
        <f>RSI!B2560</f>
        <v>11.129</v>
      </c>
      <c r="C2560" s="2">
        <f>RSI!I2560</f>
        <v>50.068662346123162</v>
      </c>
      <c r="D2560" s="2">
        <f>MACD!E2560</f>
        <v>8.1153570930414531E-3</v>
      </c>
      <c r="E2560" s="2">
        <f>MACD!F2560</f>
        <v>-7.0433618185142387E-3</v>
      </c>
      <c r="F2560" s="2">
        <f>'Moving Avg'!D2560</f>
        <v>11.14776</v>
      </c>
      <c r="G2560" s="2">
        <f>'Moving Avg'!F2560</f>
        <v>11.139340000000001</v>
      </c>
      <c r="H2560" s="2">
        <f>'Moving Avg'!G2560</f>
        <v>11.071568000000005</v>
      </c>
      <c r="I2560" s="2">
        <f>'Moving Avg'!H2560</f>
        <v>11.373866499999993</v>
      </c>
      <c r="J2560" s="17" t="str">
        <f>OBV!F2560</f>
        <v>BEARISH</v>
      </c>
      <c r="K2560" s="17" t="str">
        <f>OBV!G2560</f>
        <v>NEUTRAL</v>
      </c>
      <c r="L2560" s="17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11.101000000000001</v>
      </c>
      <c r="C2561" s="2">
        <f>RSI!I2561</f>
        <v>48.601083710602033</v>
      </c>
      <c r="D2561" s="2">
        <f>MACD!E2561</f>
        <v>1.0385988160752646E-2</v>
      </c>
      <c r="E2561" s="2">
        <f>MACD!F2561</f>
        <v>-3.5574918226608625E-3</v>
      </c>
      <c r="F2561" s="2">
        <f>'Moving Avg'!D2561</f>
        <v>11.145900000000001</v>
      </c>
      <c r="G2561" s="2">
        <f>'Moving Avg'!F2561</f>
        <v>11.140744999999999</v>
      </c>
      <c r="H2561" s="2">
        <f>'Moving Avg'!G2561</f>
        <v>11.076624000000004</v>
      </c>
      <c r="I2561" s="2">
        <f>'Moving Avg'!H2561</f>
        <v>11.36986849999999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</row>
    <row r="2562" spans="1:12" ht="13.5" x14ac:dyDescent="0.25">
      <c r="A2562" s="3">
        <f>RSI!A2562</f>
        <v>45733</v>
      </c>
      <c r="B2562" s="2">
        <f>RSI!B2562</f>
        <v>11.1852</v>
      </c>
      <c r="C2562" s="2">
        <f>RSI!I2562</f>
        <v>53.05707452440609</v>
      </c>
      <c r="D2562" s="2">
        <f>MACD!E2562</f>
        <v>-9.6421243475219853E-4</v>
      </c>
      <c r="E2562" s="2">
        <f>MACD!F2562</f>
        <v>-3.0388359450791297E-3</v>
      </c>
      <c r="F2562" s="2">
        <f>'Moving Avg'!D2562</f>
        <v>11.140280000000001</v>
      </c>
      <c r="G2562" s="2">
        <f>'Moving Avg'!F2562</f>
        <v>11.140745000000001</v>
      </c>
      <c r="H2562" s="2">
        <f>'Moving Avg'!G2562</f>
        <v>11.086172000000003</v>
      </c>
      <c r="I2562" s="2">
        <f>'Moving Avg'!H2562</f>
        <v>11.36635849999999</v>
      </c>
      <c r="J2562" s="17" t="str">
        <f>OBV!F2562</f>
        <v>BULLISH</v>
      </c>
      <c r="K2562" s="17" t="str">
        <f>OBV!G2562</f>
        <v>NEUTRAL</v>
      </c>
      <c r="L2562" s="17" t="str">
        <f>OBV!H2562</f>
        <v>BULLISH DIVERGENCE</v>
      </c>
    </row>
    <row r="2563" spans="1:12" ht="13.5" x14ac:dyDescent="0.25">
      <c r="A2563" s="3">
        <f>RSI!A2563</f>
        <v>45734</v>
      </c>
      <c r="B2563" s="2">
        <f>RSI!B2563</f>
        <v>11.101000000000001</v>
      </c>
      <c r="C2563" s="2">
        <f>RSI!I2563</f>
        <v>48.526493339762702</v>
      </c>
      <c r="D2563" s="2">
        <f>MACD!E2563</f>
        <v>-1.7985381157341607E-3</v>
      </c>
      <c r="E2563" s="2">
        <f>MACD!F2563</f>
        <v>-2.790776379210136E-3</v>
      </c>
      <c r="F2563" s="2">
        <f>'Moving Avg'!D2563</f>
        <v>11.140280000000001</v>
      </c>
      <c r="G2563" s="2">
        <f>'Moving Avg'!F2563</f>
        <v>11.142150000000001</v>
      </c>
      <c r="H2563" s="2">
        <f>'Moving Avg'!G2563</f>
        <v>11.097404000000004</v>
      </c>
      <c r="I2563" s="2">
        <f>'Moving Avg'!H2563</f>
        <v>11.363597499999992</v>
      </c>
      <c r="J2563" s="17" t="str">
        <f>OBV!F2563</f>
        <v>BEARISH</v>
      </c>
      <c r="K2563" s="17" t="str">
        <f>OBV!G2563</f>
        <v>NEUTRAL</v>
      </c>
      <c r="L2563" s="17" t="str">
        <f>OBV!H2563</f>
        <v>NEUTRAL</v>
      </c>
    </row>
    <row r="2564" spans="1:12" ht="13.5" x14ac:dyDescent="0.25">
      <c r="A2564" s="3">
        <f>RSI!A2564</f>
        <v>45735</v>
      </c>
      <c r="B2564" s="2">
        <f>RSI!B2564</f>
        <v>11.110300000000001</v>
      </c>
      <c r="C2564" s="2">
        <f>RSI!I2564</f>
        <v>49.044053726185545</v>
      </c>
      <c r="D2564" s="2">
        <f>MACD!E2564</f>
        <v>2.7546088648726652E-3</v>
      </c>
      <c r="E2564" s="2">
        <f>MACD!F2564</f>
        <v>-1.6816993303935758E-3</v>
      </c>
      <c r="F2564" s="2">
        <f>'Moving Avg'!D2564</f>
        <v>11.125299999999999</v>
      </c>
      <c r="G2564" s="2">
        <f>'Moving Avg'!F2564</f>
        <v>11.144020000000001</v>
      </c>
      <c r="H2564" s="2">
        <f>'Moving Avg'!G2564</f>
        <v>11.108262000000003</v>
      </c>
      <c r="I2564" s="2">
        <f>'Moving Avg'!H2564</f>
        <v>11.36064899999999</v>
      </c>
      <c r="J2564" s="17" t="str">
        <f>OBV!F2564</f>
        <v>BEARISH</v>
      </c>
      <c r="K2564" s="17" t="str">
        <f>OBV!G2564</f>
        <v>NEUTRAL</v>
      </c>
      <c r="L2564" s="17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11.0448</v>
      </c>
      <c r="C2565" s="2">
        <f>RSI!I2565</f>
        <v>45.568789725514719</v>
      </c>
      <c r="D2565" s="2">
        <f>MACD!E2565</f>
        <v>2.3077392295663302E-2</v>
      </c>
      <c r="E2565" s="2">
        <f>MACD!F2565</f>
        <v>3.2701189948178E-3</v>
      </c>
      <c r="F2565" s="2">
        <f>'Moving Avg'!D2565</f>
        <v>11.108460000000001</v>
      </c>
      <c r="G2565" s="2">
        <f>'Moving Avg'!F2565</f>
        <v>11.13747</v>
      </c>
      <c r="H2565" s="2">
        <f>'Moving Avg'!G2565</f>
        <v>11.112754000000004</v>
      </c>
      <c r="I2565" s="2">
        <f>'Moving Avg'!H2565</f>
        <v>11.356436999999989</v>
      </c>
      <c r="J2565" s="17" t="str">
        <f>OBV!F2565</f>
        <v>BEARISH</v>
      </c>
      <c r="K2565" s="17" t="str">
        <f>OBV!G2565</f>
        <v>NEUTRAL</v>
      </c>
      <c r="L2565" s="17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11.0448</v>
      </c>
      <c r="C2566" s="2">
        <f>RSI!I2566</f>
        <v>45.568789725514712</v>
      </c>
      <c r="D2566" s="2">
        <f>MACD!E2566</f>
        <v>2.3486098490206331E-2</v>
      </c>
      <c r="E2566" s="2">
        <f>MACD!F2566</f>
        <v>7.3133148938955058E-3</v>
      </c>
      <c r="F2566" s="2">
        <f>'Moving Avg'!D2566</f>
        <v>11.097220000000002</v>
      </c>
      <c r="G2566" s="2">
        <f>'Moving Avg'!F2566</f>
        <v>11.133725000000002</v>
      </c>
      <c r="H2566" s="2">
        <f>'Moving Avg'!G2566</f>
        <v>11.114064000000006</v>
      </c>
      <c r="I2566" s="2">
        <f>'Moving Avg'!H2566</f>
        <v>11.350820999999987</v>
      </c>
      <c r="J2566" s="17" t="str">
        <f>OBV!F2566</f>
        <v>BEARISH</v>
      </c>
      <c r="K2566" s="17" t="str">
        <f>OBV!G2566</f>
        <v>NEUTRAL</v>
      </c>
      <c r="L2566" s="17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10.9886</v>
      </c>
      <c r="C2567" s="2">
        <f>RSI!I2567</f>
        <v>42.567267283618484</v>
      </c>
      <c r="D2567" s="2">
        <f>MACD!E2567</f>
        <v>4.4294217605701292E-2</v>
      </c>
      <c r="E2567" s="2">
        <f>MACD!F2567</f>
        <v>1.4709495436256664E-2</v>
      </c>
      <c r="F2567" s="2">
        <f>'Moving Avg'!D2567</f>
        <v>11.0579</v>
      </c>
      <c r="G2567" s="2">
        <f>'Moving Avg'!F2567</f>
        <v>11.12717</v>
      </c>
      <c r="H2567" s="2">
        <f>'Moving Avg'!G2567</f>
        <v>11.115000000000002</v>
      </c>
      <c r="I2567" s="2">
        <f>'Moving Avg'!H2567</f>
        <v>11.344923999999986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11.0822</v>
      </c>
      <c r="C2568" s="2">
        <f>RSI!I2568</f>
        <v>48.635489434419931</v>
      </c>
      <c r="D2568" s="2">
        <f>MACD!E2568</f>
        <v>3.8442524974184877E-2</v>
      </c>
      <c r="E2568" s="2">
        <f>MACD!F2568</f>
        <v>1.9456101343842305E-2</v>
      </c>
      <c r="F2568" s="2">
        <f>'Moving Avg'!D2568</f>
        <v>11.05414</v>
      </c>
      <c r="G2568" s="2">
        <f>'Moving Avg'!F2568</f>
        <v>11.124359999999999</v>
      </c>
      <c r="H2568" s="2">
        <f>'Moving Avg'!G2568</f>
        <v>11.116310000000004</v>
      </c>
      <c r="I2568" s="2">
        <f>'Moving Avg'!H2568</f>
        <v>11.339073999999988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11.1852</v>
      </c>
      <c r="C2569" s="2">
        <f>RSI!I2569</f>
        <v>54.351284056746003</v>
      </c>
      <c r="D2569" s="2">
        <f>MACD!E2569</f>
        <v>3.8958235590813572E-2</v>
      </c>
      <c r="E2569" s="2">
        <f>MACD!F2569</f>
        <v>2.335652819323656E-2</v>
      </c>
      <c r="F2569" s="2">
        <f>'Moving Avg'!D2569</f>
        <v>11.069120000000002</v>
      </c>
      <c r="G2569" s="2">
        <f>'Moving Avg'!F2569</f>
        <v>11.126230000000001</v>
      </c>
      <c r="H2569" s="2">
        <f>'Moving Avg'!G2569</f>
        <v>11.115373999999999</v>
      </c>
      <c r="I2569" s="2">
        <f>'Moving Avg'!H2569</f>
        <v>11.333364499999986</v>
      </c>
      <c r="J2569" s="17" t="str">
        <f>OBV!F2569</f>
        <v>BULLISH</v>
      </c>
      <c r="K2569" s="17" t="str">
        <f>OBV!G2569</f>
        <v>NEUTRAL</v>
      </c>
      <c r="L2569" s="17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11.297499999999999</v>
      </c>
      <c r="C2570" s="2">
        <f>RSI!I2570</f>
        <v>59.626465988892711</v>
      </c>
      <c r="D2570" s="2">
        <f>MACD!E2570</f>
        <v>2.1953641508787314E-2</v>
      </c>
      <c r="E2570" s="2">
        <f>MACD!F2570</f>
        <v>2.307595085634671E-2</v>
      </c>
      <c r="F2570" s="2">
        <f>'Moving Avg'!D2570</f>
        <v>11.11966</v>
      </c>
      <c r="G2570" s="2">
        <f>'Moving Avg'!F2570</f>
        <v>11.129505</v>
      </c>
      <c r="H2570" s="2">
        <f>'Moving Avg'!G2570</f>
        <v>11.116871999999999</v>
      </c>
      <c r="I2570" s="2">
        <f>'Moving Avg'!H2570</f>
        <v>11.328075999999987</v>
      </c>
      <c r="J2570" s="17" t="str">
        <f>OBV!F2570</f>
        <v>BULLISH</v>
      </c>
      <c r="K2570" s="17" t="str">
        <f>OBV!G2570</f>
        <v>NEUTRAL</v>
      </c>
      <c r="L2570" s="17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11.269399999999999</v>
      </c>
      <c r="C2571" s="2">
        <f>RSI!I2571</f>
        <v>57.825765372120223</v>
      </c>
      <c r="D2571" s="2">
        <f>MACD!E2571</f>
        <v>4.2343311424293262E-3</v>
      </c>
      <c r="E2571" s="2">
        <f>MACD!F2571</f>
        <v>1.9307626913563233E-2</v>
      </c>
      <c r="F2571" s="2">
        <f>'Moving Avg'!D2571</f>
        <v>11.164579999999999</v>
      </c>
      <c r="G2571" s="2">
        <f>'Moving Avg'!F2571</f>
        <v>11.136055000000001</v>
      </c>
      <c r="H2571" s="2">
        <f>'Moving Avg'!G2571</f>
        <v>11.119492000000003</v>
      </c>
      <c r="I2571" s="2">
        <f>'Moving Avg'!H2571</f>
        <v>11.322412999999989</v>
      </c>
      <c r="J2571" s="17" t="str">
        <f>OBV!F2571</f>
        <v>BULLISH</v>
      </c>
      <c r="K2571" s="17" t="str">
        <f>OBV!G2571</f>
        <v>NEUTRAL</v>
      </c>
      <c r="L2571" s="17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11.231999999999999</v>
      </c>
      <c r="C2572" s="2">
        <f>RSI!I2572</f>
        <v>55.426544594763264</v>
      </c>
      <c r="D2572" s="2">
        <f>MACD!E2572</f>
        <v>4.1085542896723837E-3</v>
      </c>
      <c r="E2572" s="2">
        <f>MACD!F2572</f>
        <v>1.6267812388785066E-2</v>
      </c>
      <c r="F2572" s="2">
        <f>'Moving Avg'!D2572</f>
        <v>11.21326</v>
      </c>
      <c r="G2572" s="2">
        <f>'Moving Avg'!F2572</f>
        <v>11.143075</v>
      </c>
      <c r="H2572" s="2">
        <f>'Moving Avg'!G2572</f>
        <v>11.122862000000003</v>
      </c>
      <c r="I2572" s="2">
        <f>'Moving Avg'!H2572</f>
        <v>11.315767499999987</v>
      </c>
      <c r="J2572" s="17" t="str">
        <f>OBV!F2572</f>
        <v>BULLISH</v>
      </c>
      <c r="K2572" s="17" t="str">
        <f>OBV!G2572</f>
        <v>NEUTRAL</v>
      </c>
      <c r="L2572" s="17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11.2226</v>
      </c>
      <c r="C2573" s="2">
        <f>RSI!I2573</f>
        <v>54.811002855859357</v>
      </c>
      <c r="D2573" s="2">
        <f>MACD!E2573</f>
        <v>-8.8276931509767564E-3</v>
      </c>
      <c r="E2573" s="2">
        <f>MACD!F2573</f>
        <v>1.1248711280832702E-2</v>
      </c>
      <c r="F2573" s="2">
        <f>'Moving Avg'!D2573</f>
        <v>11.241339999999999</v>
      </c>
      <c r="G2573" s="2">
        <f>'Moving Avg'!F2573</f>
        <v>11.148689999999998</v>
      </c>
      <c r="H2573" s="2">
        <f>'Moving Avg'!G2573</f>
        <v>11.127354</v>
      </c>
      <c r="I2573" s="2">
        <f>'Moving Avg'!H2573</f>
        <v>11.308700499999988</v>
      </c>
      <c r="J2573" s="17" t="str">
        <f>OBV!F2573</f>
        <v>BULLISH</v>
      </c>
      <c r="K2573" s="17" t="str">
        <f>OBV!G2573</f>
        <v>NEUTRAL</v>
      </c>
      <c r="L2573" s="17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11.1197</v>
      </c>
      <c r="C2574" s="2">
        <f>RSI!I2574</f>
        <v>48.465776981225964</v>
      </c>
      <c r="D2574" s="2">
        <f>MACD!E2574</f>
        <v>-1.1195092790787342E-2</v>
      </c>
      <c r="E2574" s="2">
        <f>MACD!F2574</f>
        <v>6.7599504665086935E-3</v>
      </c>
      <c r="F2574" s="2">
        <f>'Moving Avg'!D2574</f>
        <v>11.22824</v>
      </c>
      <c r="G2574" s="2">
        <f>'Moving Avg'!F2574</f>
        <v>11.147284999999998</v>
      </c>
      <c r="H2574" s="2">
        <f>'Moving Avg'!G2574</f>
        <v>11.129788000000003</v>
      </c>
      <c r="I2574" s="2">
        <f>'Moving Avg'!H2574</f>
        <v>11.300182999999988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11.231999999999999</v>
      </c>
      <c r="C2575" s="2">
        <f>RSI!I2575</f>
        <v>54.637737140676776</v>
      </c>
      <c r="D2575" s="2">
        <f>MACD!E2575</f>
        <v>-3.1424877775933169E-2</v>
      </c>
      <c r="E2575" s="2">
        <f>MACD!F2575</f>
        <v>-8.7701518197967968E-4</v>
      </c>
      <c r="F2575" s="2">
        <f>'Moving Avg'!D2575</f>
        <v>11.21514</v>
      </c>
      <c r="G2575" s="2">
        <f>'Moving Avg'!F2575</f>
        <v>11.147754999999998</v>
      </c>
      <c r="H2575" s="2">
        <f>'Moving Avg'!G2575</f>
        <v>11.135404000000003</v>
      </c>
      <c r="I2575" s="2">
        <f>'Moving Avg'!H2575</f>
        <v>11.294332999999993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11.2601</v>
      </c>
      <c r="C2576" s="2">
        <f>RSI!I2576</f>
        <v>56.055941425988102</v>
      </c>
      <c r="D2576" s="2">
        <f>MACD!E2576</f>
        <v>-5.1131120966278587E-2</v>
      </c>
      <c r="E2576" s="2">
        <f>MACD!F2576</f>
        <v>-1.0927836338839461E-2</v>
      </c>
      <c r="F2576" s="2">
        <f>'Moving Avg'!D2576</f>
        <v>11.213280000000001</v>
      </c>
      <c r="G2576" s="2">
        <f>'Moving Avg'!F2576</f>
        <v>11.155244999999997</v>
      </c>
      <c r="H2576" s="2">
        <f>'Moving Avg'!G2576</f>
        <v>11.140834</v>
      </c>
      <c r="I2576" s="2">
        <f>'Moving Avg'!H2576</f>
        <v>11.288857499999988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11.2601</v>
      </c>
      <c r="C2577" s="2">
        <f>RSI!I2577</f>
        <v>56.055941425988088</v>
      </c>
      <c r="D2577" s="2">
        <f>MACD!E2577</f>
        <v>-7.7087509551688527E-2</v>
      </c>
      <c r="E2577" s="2">
        <f>MACD!F2577</f>
        <v>-2.4159770981409277E-2</v>
      </c>
      <c r="F2577" s="2">
        <f>'Moving Avg'!D2577</f>
        <v>11.218900000000001</v>
      </c>
      <c r="G2577" s="2">
        <f>'Moving Avg'!F2577</f>
        <v>11.157584999999997</v>
      </c>
      <c r="H2577" s="2">
        <f>'Moving Avg'!G2577</f>
        <v>11.145140000000001</v>
      </c>
      <c r="I2577" s="2">
        <f>'Moving Avg'!H2577</f>
        <v>11.28478599999999</v>
      </c>
      <c r="J2577" s="17" t="str">
        <f>OBV!F2577</f>
        <v>BULLISH</v>
      </c>
      <c r="K2577" s="17" t="str">
        <f>OBV!G2577</f>
        <v>NEUTRAL</v>
      </c>
      <c r="L2577" s="17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11.138400000000001</v>
      </c>
      <c r="C2578" s="2">
        <f>RSI!I2578</f>
        <v>48.447903089712455</v>
      </c>
      <c r="D2578" s="2">
        <f>MACD!E2578</f>
        <v>-7.6224423576706002E-2</v>
      </c>
      <c r="E2578" s="2">
        <f>MACD!F2578</f>
        <v>-3.4572701500468622E-2</v>
      </c>
      <c r="F2578" s="2">
        <f>'Moving Avg'!D2578</f>
        <v>11.202059999999999</v>
      </c>
      <c r="G2578" s="2">
        <f>'Moving Avg'!F2578</f>
        <v>11.159454999999998</v>
      </c>
      <c r="H2578" s="2">
        <f>'Moving Avg'!G2578</f>
        <v>11.147012000000002</v>
      </c>
      <c r="I2578" s="2">
        <f>'Moving Avg'!H2578</f>
        <v>11.280105999999989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11.1197</v>
      </c>
      <c r="C2579" s="2">
        <f>RSI!I2579</f>
        <v>47.383721071071882</v>
      </c>
      <c r="D2579" s="2">
        <f>MACD!E2579</f>
        <v>-5.8088679025631862E-2</v>
      </c>
      <c r="E2579" s="2">
        <f>MACD!F2579</f>
        <v>-3.927589700550127E-2</v>
      </c>
      <c r="F2579" s="2">
        <f>'Moving Avg'!D2579</f>
        <v>11.202060000000001</v>
      </c>
      <c r="G2579" s="2">
        <f>'Moving Avg'!F2579</f>
        <v>11.156179999999997</v>
      </c>
      <c r="H2579" s="2">
        <f>'Moving Avg'!G2579</f>
        <v>11.143830000000001</v>
      </c>
      <c r="I2579" s="2">
        <f>'Moving Avg'!H2579</f>
        <v>11.275519499999987</v>
      </c>
      <c r="J2579" s="17" t="str">
        <f>OBV!F2579</f>
        <v>BEARISH</v>
      </c>
      <c r="K2579" s="17" t="str">
        <f>OBV!G2579</f>
        <v>NEUTRAL</v>
      </c>
      <c r="L2579" s="17" t="str">
        <f>OBV!H2579</f>
        <v>NEUTRAL</v>
      </c>
    </row>
    <row r="2580" spans="1:12" ht="13.5" x14ac:dyDescent="0.25">
      <c r="A2580" s="3">
        <f>RSI!A2580</f>
        <v>45763</v>
      </c>
      <c r="B2580" s="2">
        <f>RSI!B2580</f>
        <v>11.1197</v>
      </c>
      <c r="C2580" s="2">
        <f>RSI!I2580</f>
        <v>47.383721071071882</v>
      </c>
      <c r="D2580" s="2">
        <f>MACD!E2580</f>
        <v>-2.5194421283044832E-2</v>
      </c>
      <c r="E2580" s="2">
        <f>MACD!F2580</f>
        <v>-3.645960186100998E-2</v>
      </c>
      <c r="F2580" s="2">
        <f>'Moving Avg'!D2580</f>
        <v>11.179600000000001</v>
      </c>
      <c r="G2580" s="2">
        <f>'Moving Avg'!F2580</f>
        <v>11.155714999999997</v>
      </c>
      <c r="H2580" s="2">
        <f>'Moving Avg'!G2580</f>
        <v>11.139900000000001</v>
      </c>
      <c r="I2580" s="2">
        <f>'Moving Avg'!H2580</f>
        <v>11.270324999999991</v>
      </c>
      <c r="J2580" s="17" t="str">
        <f>OBV!F2580</f>
        <v>BEARISH</v>
      </c>
      <c r="K2580" s="17" t="str">
        <f>OBV!G2580</f>
        <v>NEUTRAL</v>
      </c>
      <c r="L2580" s="17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11.0542</v>
      </c>
      <c r="C2581" s="2">
        <f>RSI!I2581</f>
        <v>43.502041924346074</v>
      </c>
      <c r="D2581" s="2">
        <f>MACD!E2581</f>
        <v>3.4195347407255383E-3</v>
      </c>
      <c r="E2581" s="2">
        <f>MACD!F2581</f>
        <v>-2.8483774540662875E-2</v>
      </c>
      <c r="F2581" s="2">
        <f>'Moving Avg'!D2581</f>
        <v>11.13842</v>
      </c>
      <c r="G2581" s="2">
        <f>'Moving Avg'!F2581</f>
        <v>11.153374999999999</v>
      </c>
      <c r="H2581" s="2">
        <f>'Moving Avg'!G2581</f>
        <v>11.134660000000004</v>
      </c>
      <c r="I2581" s="2">
        <f>'Moving Avg'!H2581</f>
        <v>11.26536449999999</v>
      </c>
      <c r="J2581" s="17" t="str">
        <f>OBV!F2581</f>
        <v>BEARISH</v>
      </c>
      <c r="K2581" s="17" t="str">
        <f>OBV!G2581</f>
        <v>NEUTRAL</v>
      </c>
      <c r="L2581" s="17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11.0542</v>
      </c>
      <c r="C2582" s="2">
        <f>RSI!I2582</f>
        <v>43.502041924346074</v>
      </c>
      <c r="D2582" s="2">
        <f>MACD!E2582</f>
        <v>2.2497482796492108E-2</v>
      </c>
      <c r="E2582" s="2">
        <f>MACD!F2582</f>
        <v>-1.8287523073231879E-2</v>
      </c>
      <c r="F2582" s="2">
        <f>'Moving Avg'!D2582</f>
        <v>11.097240000000001</v>
      </c>
      <c r="G2582" s="2">
        <f>'Moving Avg'!F2582</f>
        <v>11.146825</v>
      </c>
      <c r="H2582" s="2">
        <f>'Moving Avg'!G2582</f>
        <v>11.131292000000004</v>
      </c>
      <c r="I2582" s="2">
        <f>'Moving Avg'!H2582</f>
        <v>11.262135499999991</v>
      </c>
      <c r="J2582" s="17" t="str">
        <f>OBV!F2582</f>
        <v>BEARISH</v>
      </c>
      <c r="K2582" s="17" t="str">
        <f>OBV!G2582</f>
        <v>NEUTRAL</v>
      </c>
      <c r="L2582" s="17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11.0542</v>
      </c>
      <c r="C2583" s="2">
        <f>RSI!I2583</f>
        <v>43.502041924346067</v>
      </c>
      <c r="D2583" s="2">
        <f>MACD!E2583</f>
        <v>3.7768268506320979E-2</v>
      </c>
      <c r="E2583" s="2">
        <f>MACD!F2583</f>
        <v>-7.076364757321308E-3</v>
      </c>
      <c r="F2583" s="2">
        <f>'Moving Avg'!D2583</f>
        <v>11.080400000000001</v>
      </c>
      <c r="G2583" s="2">
        <f>'Moving Avg'!F2583</f>
        <v>11.144485</v>
      </c>
      <c r="H2583" s="2">
        <f>'Moving Avg'!G2583</f>
        <v>11.128484000000004</v>
      </c>
      <c r="I2583" s="2">
        <f>'Moving Avg'!H2583</f>
        <v>11.257502499999992</v>
      </c>
      <c r="J2583" s="17" t="str">
        <f>OBV!F2583</f>
        <v>BEARISH</v>
      </c>
      <c r="K2583" s="17" t="str">
        <f>OBV!G2583</f>
        <v>NEUTRAL</v>
      </c>
      <c r="L2583" s="17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11.175800000000001</v>
      </c>
      <c r="C2584" s="2">
        <f>RSI!I2584</f>
        <v>52.52068572435757</v>
      </c>
      <c r="D2584" s="2">
        <f>MACD!E2584</f>
        <v>2.638306336722529E-2</v>
      </c>
      <c r="E2584" s="2">
        <f>MACD!F2584</f>
        <v>-3.8447913241198856E-4</v>
      </c>
      <c r="F2584" s="2">
        <f>'Moving Avg'!D2584</f>
        <v>11.091620000000001</v>
      </c>
      <c r="G2584" s="2">
        <f>'Moving Avg'!F2584</f>
        <v>11.147760000000002</v>
      </c>
      <c r="H2584" s="2">
        <f>'Moving Avg'!G2584</f>
        <v>11.129232000000004</v>
      </c>
      <c r="I2584" s="2">
        <f>'Moving Avg'!H2584</f>
        <v>11.253711499999987</v>
      </c>
      <c r="J2584" s="17" t="str">
        <f>OBV!F2584</f>
        <v>BEARISH</v>
      </c>
      <c r="K2584" s="17" t="str">
        <f>OBV!G2584</f>
        <v>NEUTRAL</v>
      </c>
      <c r="L2584" s="17" t="str">
        <f>OBV!H2584</f>
        <v>BEARISH DIVERGENCE</v>
      </c>
    </row>
    <row r="2585" spans="1:12" ht="13.5" x14ac:dyDescent="0.25">
      <c r="A2585" s="3">
        <f>RSI!A2585</f>
        <v>45770</v>
      </c>
      <c r="B2585" s="2">
        <f>RSI!B2585</f>
        <v>11.1852</v>
      </c>
      <c r="C2585" s="2">
        <f>RSI!I2585</f>
        <v>53.143356693447309</v>
      </c>
      <c r="D2585" s="2">
        <f>MACD!E2585</f>
        <v>3.310367970135708E-2</v>
      </c>
      <c r="E2585" s="2">
        <f>MACD!F2585</f>
        <v>6.3131526343418254E-3</v>
      </c>
      <c r="F2585" s="2">
        <f>'Moving Avg'!D2585</f>
        <v>11.10472</v>
      </c>
      <c r="G2585" s="2">
        <f>'Moving Avg'!F2585</f>
        <v>11.154780000000001</v>
      </c>
      <c r="H2585" s="2">
        <f>'Moving Avg'!G2585</f>
        <v>11.132788000000003</v>
      </c>
      <c r="I2585" s="2">
        <f>'Moving Avg'!H2585</f>
        <v>11.250201499999989</v>
      </c>
      <c r="J2585" s="17" t="str">
        <f>OBV!F2585</f>
        <v>BULLISH</v>
      </c>
      <c r="K2585" s="17" t="str">
        <f>OBV!G2585</f>
        <v>NEUTRAL</v>
      </c>
      <c r="L2585" s="17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10.997999999999999</v>
      </c>
      <c r="C2586" s="2">
        <f>RSI!I2586</f>
        <v>41.477231874892524</v>
      </c>
      <c r="D2586" s="2">
        <f>MACD!E2586</f>
        <v>5.671494686113121E-2</v>
      </c>
      <c r="E2586" s="2">
        <f>MACD!F2586</f>
        <v>1.6393511479699703E-2</v>
      </c>
      <c r="F2586" s="2">
        <f>'Moving Avg'!D2586</f>
        <v>11.09348</v>
      </c>
      <c r="G2586" s="2">
        <f>'Moving Avg'!F2586</f>
        <v>11.15244</v>
      </c>
      <c r="H2586" s="2">
        <f>'Moving Avg'!G2586</f>
        <v>11.132788000000005</v>
      </c>
      <c r="I2586" s="2">
        <f>'Moving Avg'!H2586</f>
        <v>11.24552149999999</v>
      </c>
      <c r="J2586" s="17" t="str">
        <f>OBV!F2586</f>
        <v>BEARISH</v>
      </c>
      <c r="K2586" s="17" t="str">
        <f>OBV!G2586</f>
        <v>NEUTRAL</v>
      </c>
      <c r="L2586" s="17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11.0448</v>
      </c>
      <c r="C2587" s="2">
        <f>RSI!I2587</f>
        <v>44.743030425635112</v>
      </c>
      <c r="D2587" s="2">
        <f>MACD!E2587</f>
        <v>7.4087706637465445E-2</v>
      </c>
      <c r="E2587" s="2">
        <f>MACD!F2587</f>
        <v>2.7932350511252854E-2</v>
      </c>
      <c r="F2587" s="2">
        <f>'Moving Avg'!D2587</f>
        <v>11.0916</v>
      </c>
      <c r="G2587" s="2">
        <f>'Moving Avg'!F2587</f>
        <v>11.155250000000001</v>
      </c>
      <c r="H2587" s="2">
        <f>'Moving Avg'!G2587</f>
        <v>11.134098000000002</v>
      </c>
      <c r="I2587" s="2">
        <f>'Moving Avg'!H2587</f>
        <v>11.24201149999999</v>
      </c>
      <c r="J2587" s="17" t="str">
        <f>OBV!F2587</f>
        <v>BEARISH</v>
      </c>
      <c r="K2587" s="17" t="str">
        <f>OBV!G2587</f>
        <v>NEUTRAL</v>
      </c>
      <c r="L2587" s="17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11.138400000000001</v>
      </c>
      <c r="C2588" s="2">
        <f>RSI!I2588</f>
        <v>50.671920743334894</v>
      </c>
      <c r="D2588" s="2">
        <f>MACD!E2588</f>
        <v>6.365168986237002E-2</v>
      </c>
      <c r="E2588" s="2">
        <f>MACD!F2588</f>
        <v>3.5076218381476287E-2</v>
      </c>
      <c r="F2588" s="2">
        <f>'Moving Avg'!D2588</f>
        <v>11.108440000000002</v>
      </c>
      <c r="G2588" s="2">
        <f>'Moving Avg'!F2588</f>
        <v>11.158060000000001</v>
      </c>
      <c r="H2588" s="2">
        <f>'Moving Avg'!G2588</f>
        <v>11.137654000000005</v>
      </c>
      <c r="I2588" s="2">
        <f>'Moving Avg'!H2588</f>
        <v>11.239296999999988</v>
      </c>
      <c r="J2588" s="17" t="str">
        <f>OBV!F2588</f>
        <v>BULLISH</v>
      </c>
      <c r="K2588" s="17" t="str">
        <f>OBV!G2588</f>
        <v>NEUTRAL</v>
      </c>
      <c r="L2588" s="17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11.138400000000001</v>
      </c>
      <c r="C2589" s="2">
        <f>RSI!I2589</f>
        <v>50.671920743334908</v>
      </c>
      <c r="D2589" s="2">
        <f>MACD!E2589</f>
        <v>5.187302498316626E-2</v>
      </c>
      <c r="E2589" s="2">
        <f>MACD!F2589</f>
        <v>3.8435579701814285E-2</v>
      </c>
      <c r="F2589" s="2">
        <f>'Moving Avg'!D2589</f>
        <v>11.100960000000001</v>
      </c>
      <c r="G2589" s="2">
        <f>'Moving Avg'!F2589</f>
        <v>11.155719999999999</v>
      </c>
      <c r="H2589" s="2">
        <f>'Moving Avg'!G2589</f>
        <v>11.140088000000002</v>
      </c>
      <c r="I2589" s="2">
        <f>'Moving Avg'!H2589</f>
        <v>11.236582499999987</v>
      </c>
      <c r="J2589" s="17" t="str">
        <f>OBV!F2589</f>
        <v>BEARISH</v>
      </c>
      <c r="K2589" s="17" t="str">
        <f>OBV!G2589</f>
        <v>NEUTRAL</v>
      </c>
      <c r="L2589" s="17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11.175800000000001</v>
      </c>
      <c r="C2590" s="2">
        <f>RSI!I2590</f>
        <v>53.008450101449107</v>
      </c>
      <c r="D2590" s="2">
        <f>MACD!E2590</f>
        <v>3.907010492130425E-2</v>
      </c>
      <c r="E2590" s="2">
        <f>MACD!F2590</f>
        <v>3.8562484745712278E-2</v>
      </c>
      <c r="F2590" s="2">
        <f>'Moving Avg'!D2590</f>
        <v>11.099080000000002</v>
      </c>
      <c r="G2590" s="2">
        <f>'Moving Avg'!F2590</f>
        <v>11.149635</v>
      </c>
      <c r="H2590" s="2">
        <f>'Moving Avg'!G2590</f>
        <v>11.138402000000006</v>
      </c>
      <c r="I2590" s="2">
        <f>'Moving Avg'!H2590</f>
        <v>11.233025499999986</v>
      </c>
      <c r="J2590" s="17" t="str">
        <f>OBV!F2590</f>
        <v>BEARISH</v>
      </c>
      <c r="K2590" s="17" t="str">
        <f>OBV!G2590</f>
        <v>NEUTRAL</v>
      </c>
      <c r="L2590" s="17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11.138400000000001</v>
      </c>
      <c r="C2591" s="2">
        <f>RSI!I2591</f>
        <v>50.435687773156907</v>
      </c>
      <c r="D2591" s="2">
        <f>MACD!E2591</f>
        <v>2.0648214788263175E-2</v>
      </c>
      <c r="E2591" s="2">
        <f>MACD!F2591</f>
        <v>3.497963075422246E-2</v>
      </c>
      <c r="F2591" s="2">
        <f>'Moving Avg'!D2591</f>
        <v>11.12716</v>
      </c>
      <c r="G2591" s="2">
        <f>'Moving Avg'!F2591</f>
        <v>11.143084999999999</v>
      </c>
      <c r="H2591" s="2">
        <f>'Moving Avg'!G2591</f>
        <v>11.139712000000005</v>
      </c>
      <c r="I2591" s="2">
        <f>'Moving Avg'!H2591</f>
        <v>11.229281499999987</v>
      </c>
      <c r="J2591" s="17" t="str">
        <f>OBV!F2591</f>
        <v>BULLISH</v>
      </c>
      <c r="K2591" s="17" t="str">
        <f>OBV!G2591</f>
        <v>NEUTRAL</v>
      </c>
      <c r="L2591" s="17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11.231999999999999</v>
      </c>
      <c r="C2592" s="2">
        <f>RSI!I2592</f>
        <v>56.169225055670339</v>
      </c>
      <c r="D2592" s="2">
        <f>MACD!E2592</f>
        <v>-1.9130748007363252E-3</v>
      </c>
      <c r="E2592" s="2">
        <f>MACD!F2592</f>
        <v>2.7601089643230707E-2</v>
      </c>
      <c r="F2592" s="2">
        <f>'Moving Avg'!D2592</f>
        <v>11.164600000000002</v>
      </c>
      <c r="G2592" s="2">
        <f>'Moving Avg'!F2592</f>
        <v>11.143084999999997</v>
      </c>
      <c r="H2592" s="2">
        <f>'Moving Avg'!G2592</f>
        <v>11.140648000000004</v>
      </c>
      <c r="I2592" s="2">
        <f>'Moving Avg'!H2592</f>
        <v>11.226941499999986</v>
      </c>
      <c r="J2592" s="17" t="str">
        <f>OBV!F2592</f>
        <v>BULLISH</v>
      </c>
      <c r="K2592" s="17" t="str">
        <f>OBV!G2592</f>
        <v>NEUTRAL</v>
      </c>
      <c r="L2592" s="17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11.129</v>
      </c>
      <c r="C2593" s="2">
        <f>RSI!I2593</f>
        <v>49.397427743089743</v>
      </c>
      <c r="D2593" s="2">
        <f>MACD!E2593</f>
        <v>-1.3964078612053399E-2</v>
      </c>
      <c r="E2593" s="2">
        <f>MACD!F2593</f>
        <v>1.9288055992173887E-2</v>
      </c>
      <c r="F2593" s="2">
        <f>'Moving Avg'!D2593</f>
        <v>11.16272</v>
      </c>
      <c r="G2593" s="2">
        <f>'Moving Avg'!F2593</f>
        <v>11.138404999999997</v>
      </c>
      <c r="H2593" s="2">
        <f>'Moving Avg'!G2593</f>
        <v>11.141770000000003</v>
      </c>
      <c r="I2593" s="2">
        <f>'Moving Avg'!H2593</f>
        <v>11.223618499999986</v>
      </c>
      <c r="J2593" s="17" t="str">
        <f>OBV!F2593</f>
        <v>BULLISH</v>
      </c>
      <c r="K2593" s="17" t="str">
        <f>OBV!G2593</f>
        <v>NEUTRAL</v>
      </c>
      <c r="L2593" s="17" t="str">
        <f>OBV!H2593</f>
        <v>BULLISH DIVERGENCE</v>
      </c>
    </row>
    <row r="2594" spans="1:12" ht="13.5" x14ac:dyDescent="0.25">
      <c r="A2594" s="3">
        <f>RSI!A2594</f>
        <v>45784</v>
      </c>
      <c r="B2594" s="2">
        <f>RSI!B2594</f>
        <v>11.129</v>
      </c>
      <c r="C2594" s="2">
        <f>RSI!I2594</f>
        <v>49.397427743089736</v>
      </c>
      <c r="D2594" s="2">
        <f>MACD!E2594</f>
        <v>-5.3913428105261119E-3</v>
      </c>
      <c r="E2594" s="2">
        <f>MACD!F2594</f>
        <v>1.4352176231633889E-2</v>
      </c>
      <c r="F2594" s="2">
        <f>'Moving Avg'!D2594</f>
        <v>11.160839999999999</v>
      </c>
      <c r="G2594" s="2">
        <f>'Moving Avg'!F2594</f>
        <v>11.138869999999997</v>
      </c>
      <c r="H2594" s="2">
        <f>'Moving Avg'!G2594</f>
        <v>11.142892000000002</v>
      </c>
      <c r="I2594" s="2">
        <f>'Moving Avg'!H2594</f>
        <v>11.219874499999985</v>
      </c>
      <c r="J2594" s="17" t="str">
        <f>OBV!F2594</f>
        <v>BULLISH</v>
      </c>
      <c r="K2594" s="17" t="str">
        <f>OBV!G2594</f>
        <v>NEUTRAL</v>
      </c>
      <c r="L2594" s="17" t="str">
        <f>OBV!H2594</f>
        <v>BULLISH DIVERGENCE</v>
      </c>
    </row>
    <row r="2595" spans="1:12" ht="13.5" x14ac:dyDescent="0.25">
      <c r="A2595" s="3">
        <f>RSI!A2595</f>
        <v>45785</v>
      </c>
      <c r="B2595" s="2">
        <f>RSI!B2595</f>
        <v>11.101000000000001</v>
      </c>
      <c r="C2595" s="2">
        <f>RSI!I2595</f>
        <v>47.588594342021281</v>
      </c>
      <c r="D2595" s="2">
        <f>MACD!E2595</f>
        <v>5.4401891457782625E-3</v>
      </c>
      <c r="E2595" s="2">
        <f>MACD!F2595</f>
        <v>1.2569778814462763E-2</v>
      </c>
      <c r="F2595" s="2">
        <f>'Moving Avg'!D2595</f>
        <v>11.14588</v>
      </c>
      <c r="G2595" s="2">
        <f>'Moving Avg'!F2595</f>
        <v>11.132319999999996</v>
      </c>
      <c r="H2595" s="2">
        <f>'Moving Avg'!G2595</f>
        <v>11.141396</v>
      </c>
      <c r="I2595" s="2">
        <f>'Moving Avg'!H2595</f>
        <v>11.215990499999984</v>
      </c>
      <c r="J2595" s="17" t="str">
        <f>OBV!F2595</f>
        <v>BEARISH</v>
      </c>
      <c r="K2595" s="17" t="str">
        <f>OBV!G2595</f>
        <v>NEUTRAL</v>
      </c>
      <c r="L2595" s="17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11.0448</v>
      </c>
      <c r="C2596" s="2">
        <f>RSI!I2596</f>
        <v>44.098173422337673</v>
      </c>
      <c r="D2596" s="2">
        <f>MACD!E2596</f>
        <v>-9.8130572035106667E-3</v>
      </c>
      <c r="E2596" s="2">
        <f>MACD!F2596</f>
        <v>8.0932116108680778E-3</v>
      </c>
      <c r="F2596" s="2">
        <f>'Moving Avg'!D2596</f>
        <v>11.12716</v>
      </c>
      <c r="G2596" s="2">
        <f>'Moving Avg'!F2596</f>
        <v>11.121554999999997</v>
      </c>
      <c r="H2596" s="2">
        <f>'Moving Avg'!G2596</f>
        <v>11.139898000000001</v>
      </c>
      <c r="I2596" s="2">
        <f>'Moving Avg'!H2596</f>
        <v>11.211825499999986</v>
      </c>
      <c r="J2596" s="17" t="str">
        <f>OBV!F2596</f>
        <v>BEARISH</v>
      </c>
      <c r="K2596" s="17" t="str">
        <f>OBV!G2596</f>
        <v>NEUTRAL</v>
      </c>
      <c r="L2596" s="17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11.0448</v>
      </c>
      <c r="C2597" s="2">
        <f>RSI!I2597</f>
        <v>44.098173422337673</v>
      </c>
      <c r="D2597" s="2">
        <f>MACD!E2597</f>
        <v>-1.4985109959180676E-2</v>
      </c>
      <c r="E2597" s="2">
        <f>MACD!F2597</f>
        <v>3.4775472968583275E-3</v>
      </c>
      <c r="F2597" s="2">
        <f>'Moving Avg'!D2597</f>
        <v>11.089720000000002</v>
      </c>
      <c r="G2597" s="2">
        <f>'Moving Avg'!F2597</f>
        <v>11.11079</v>
      </c>
      <c r="H2597" s="2">
        <f>'Moving Avg'!G2597</f>
        <v>11.138399999999999</v>
      </c>
      <c r="I2597" s="2">
        <f>'Moving Avg'!H2597</f>
        <v>11.208549499999986</v>
      </c>
      <c r="J2597" s="17" t="str">
        <f>OBV!F2597</f>
        <v>BEARISH</v>
      </c>
      <c r="K2597" s="17" t="str">
        <f>OBV!G2597</f>
        <v>NEUTRAL</v>
      </c>
      <c r="L2597" s="17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11.129</v>
      </c>
      <c r="C2598" s="2">
        <f>RSI!I2598</f>
        <v>50.41721206542978</v>
      </c>
      <c r="D2598" s="2">
        <f>MACD!E2598</f>
        <v>-1.0703554597279563E-2</v>
      </c>
      <c r="E2598" s="2">
        <f>MACD!F2598</f>
        <v>6.4132691803074973E-4</v>
      </c>
      <c r="F2598" s="2">
        <f>'Moving Avg'!D2598</f>
        <v>11.08972</v>
      </c>
      <c r="G2598" s="2">
        <f>'Moving Avg'!F2598</f>
        <v>11.110319999999998</v>
      </c>
      <c r="H2598" s="2">
        <f>'Moving Avg'!G2598</f>
        <v>11.138212000000001</v>
      </c>
      <c r="I2598" s="2">
        <f>'Moving Avg'!H2598</f>
        <v>11.205694499999986</v>
      </c>
      <c r="J2598" s="17" t="str">
        <f>OBV!F2598</f>
        <v>BEARISH</v>
      </c>
      <c r="K2598" s="17" t="str">
        <f>OBV!G2598</f>
        <v>NEUTRAL</v>
      </c>
      <c r="L2598" s="17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11.138400000000001</v>
      </c>
      <c r="C2599" s="2">
        <f>RSI!I2599</f>
        <v>51.082016645896282</v>
      </c>
      <c r="D2599" s="2">
        <f>MACD!E2599</f>
        <v>-7.8162556146228468E-3</v>
      </c>
      <c r="E2599" s="2">
        <f>MACD!F2599</f>
        <v>-1.0501895884999697E-3</v>
      </c>
      <c r="F2599" s="2">
        <f>'Moving Avg'!D2599</f>
        <v>11.0916</v>
      </c>
      <c r="G2599" s="2">
        <f>'Moving Avg'!F2599</f>
        <v>11.111254999999998</v>
      </c>
      <c r="H2599" s="2">
        <f>'Moving Avg'!G2599</f>
        <v>11.138024000000003</v>
      </c>
      <c r="I2599" s="2">
        <f>'Moving Avg'!H2599</f>
        <v>11.202886499999986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11.3443</v>
      </c>
      <c r="C2600" s="2">
        <f>RSI!I2600</f>
        <v>62.836279986880555</v>
      </c>
      <c r="D2600" s="2">
        <f>MACD!E2600</f>
        <v>-1.4963058342006619E-2</v>
      </c>
      <c r="E2600" s="2">
        <f>MACD!F2600</f>
        <v>-3.8327633392012997E-3</v>
      </c>
      <c r="F2600" s="2">
        <f>'Moving Avg'!D2600</f>
        <v>11.140260000000001</v>
      </c>
      <c r="G2600" s="2">
        <f>'Moving Avg'!F2600</f>
        <v>11.122485000000001</v>
      </c>
      <c r="H2600" s="2">
        <f>'Moving Avg'!G2600</f>
        <v>11.140270000000001</v>
      </c>
      <c r="I2600" s="2">
        <f>'Moving Avg'!H2600</f>
        <v>11.200171999999986</v>
      </c>
      <c r="J2600" s="17" t="str">
        <f>OBV!F2600</f>
        <v>BULLISH</v>
      </c>
      <c r="K2600" s="17" t="str">
        <f>OBV!G2600</f>
        <v>NEUTRAL</v>
      </c>
      <c r="L2600" s="17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11.363</v>
      </c>
      <c r="C2601" s="2">
        <f>RSI!I2601</f>
        <v>63.689630555958644</v>
      </c>
      <c r="D2601" s="2">
        <f>MACD!E2601</f>
        <v>-2.9451145284063784E-2</v>
      </c>
      <c r="E2601" s="2">
        <f>MACD!F2601</f>
        <v>-8.9564397281737974E-3</v>
      </c>
      <c r="F2601" s="2">
        <f>'Moving Avg'!D2601</f>
        <v>11.203900000000001</v>
      </c>
      <c r="G2601" s="2">
        <f>'Moving Avg'!F2601</f>
        <v>11.137924999999999</v>
      </c>
      <c r="H2601" s="2">
        <f>'Moving Avg'!G2601</f>
        <v>11.144762</v>
      </c>
      <c r="I2601" s="2">
        <f>'Moving Avg'!H2601</f>
        <v>11.198486999999986</v>
      </c>
      <c r="J2601" s="17" t="str">
        <f>OBV!F2601</f>
        <v>BULLISH</v>
      </c>
      <c r="K2601" s="17" t="str">
        <f>OBV!G2601</f>
        <v>STRONG</v>
      </c>
      <c r="L2601" s="17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11.3537</v>
      </c>
      <c r="C2602" s="2">
        <f>RSI!I2602</f>
        <v>62.915891211557543</v>
      </c>
      <c r="D2602" s="2">
        <f>MACD!E2602</f>
        <v>-2.7937240235429428E-2</v>
      </c>
      <c r="E2602" s="2">
        <f>MACD!F2602</f>
        <v>-1.2752599829624924E-2</v>
      </c>
      <c r="F2602" s="2">
        <f>'Moving Avg'!D2602</f>
        <v>11.26568</v>
      </c>
      <c r="G2602" s="2">
        <f>'Moving Avg'!F2602</f>
        <v>11.152900000000001</v>
      </c>
      <c r="H2602" s="2">
        <f>'Moving Avg'!G2602</f>
        <v>11.150004000000001</v>
      </c>
      <c r="I2602" s="2">
        <f>'Moving Avg'!H2602</f>
        <v>11.197223499999986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11.3443</v>
      </c>
      <c r="C2603" s="2">
        <f>RSI!I2603</f>
        <v>62.094763857914181</v>
      </c>
      <c r="D2603" s="2">
        <f>MACD!E2603</f>
        <v>-4.2969511319999043E-2</v>
      </c>
      <c r="E2603" s="2">
        <f>MACD!F2603</f>
        <v>-1.8795982127699749E-2</v>
      </c>
      <c r="F2603" s="2">
        <f>'Moving Avg'!D2603</f>
        <v>11.30874</v>
      </c>
      <c r="G2603" s="2">
        <f>'Moving Avg'!F2603</f>
        <v>11.167405000000002</v>
      </c>
      <c r="H2603" s="2">
        <f>'Moving Avg'!G2603</f>
        <v>11.154684</v>
      </c>
      <c r="I2603" s="2">
        <f>'Moving Avg'!H2603</f>
        <v>11.196380999999988</v>
      </c>
      <c r="J2603" s="17" t="str">
        <f>OBV!F2603</f>
        <v>BULLISH</v>
      </c>
      <c r="K2603" s="17" t="str">
        <f>OBV!G2603</f>
        <v>STRONG</v>
      </c>
      <c r="L2603" s="17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11.3911</v>
      </c>
      <c r="C2604" s="2">
        <f>RSI!I2604</f>
        <v>64.573770986158422</v>
      </c>
      <c r="D2604" s="2">
        <f>MACD!E2604</f>
        <v>-6.0177478564947151E-2</v>
      </c>
      <c r="E2604" s="2">
        <f>MACD!F2604</f>
        <v>-2.7072281415149231E-2</v>
      </c>
      <c r="F2604" s="2">
        <f>'Moving Avg'!D2604</f>
        <v>11.35928</v>
      </c>
      <c r="G2604" s="2">
        <f>'Moving Avg'!F2604</f>
        <v>11.17817</v>
      </c>
      <c r="H2604" s="2">
        <f>'Moving Avg'!G2604</f>
        <v>11.159550000000001</v>
      </c>
      <c r="I2604" s="2">
        <f>'Moving Avg'!H2604</f>
        <v>11.195304499999986</v>
      </c>
      <c r="J2604" s="17" t="str">
        <f>OBV!F2604</f>
        <v>BULLISH</v>
      </c>
      <c r="K2604" s="17" t="str">
        <f>OBV!G2604</f>
        <v>STRONG</v>
      </c>
      <c r="L2604" s="17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11.6532</v>
      </c>
      <c r="C2605" s="2">
        <f>RSI!I2605</f>
        <v>74.594712612703077</v>
      </c>
      <c r="D2605" s="2">
        <f>MACD!E2605</f>
        <v>-9.968312266210333E-2</v>
      </c>
      <c r="E2605" s="2">
        <f>MACD!F2605</f>
        <v>-4.1594449664540054E-2</v>
      </c>
      <c r="F2605" s="2">
        <f>'Moving Avg'!D2605</f>
        <v>11.421060000000001</v>
      </c>
      <c r="G2605" s="2">
        <f>'Moving Avg'!F2605</f>
        <v>11.20157</v>
      </c>
      <c r="H2605" s="2">
        <f>'Moving Avg'!G2605</f>
        <v>11.168161999999997</v>
      </c>
      <c r="I2605" s="2">
        <f>'Moving Avg'!H2605</f>
        <v>11.195538499999989</v>
      </c>
      <c r="J2605" s="17" t="str">
        <f>OBV!F2605</f>
        <v>BULLISH</v>
      </c>
      <c r="K2605" s="17" t="str">
        <f>OBV!G2605</f>
        <v>STRONG</v>
      </c>
      <c r="L2605" s="17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11.6532</v>
      </c>
      <c r="C2606" s="2">
        <f>RSI!I2606</f>
        <v>74.594712612703077</v>
      </c>
      <c r="D2606" s="2">
        <f>MACD!E2606</f>
        <v>-0.14443787946001763</v>
      </c>
      <c r="E2606" s="2">
        <f>MACD!F2606</f>
        <v>-6.2163135623635568E-2</v>
      </c>
      <c r="F2606" s="2">
        <f>'Moving Avg'!D2606</f>
        <v>11.479099999999999</v>
      </c>
      <c r="G2606" s="2">
        <f>'Moving Avg'!F2606</f>
        <v>11.23433</v>
      </c>
      <c r="H2606" s="2">
        <f>'Moving Avg'!G2606</f>
        <v>11.179019999999998</v>
      </c>
      <c r="I2606" s="2">
        <f>'Moving Avg'!H2606</f>
        <v>11.195772499999991</v>
      </c>
      <c r="J2606" s="17" t="str">
        <f>OBV!F2606</f>
        <v>BULLISH</v>
      </c>
      <c r="K2606" s="17" t="str">
        <f>OBV!G2606</f>
        <v>STRONG</v>
      </c>
      <c r="L2606" s="17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11.765499999999999</v>
      </c>
      <c r="C2607" s="2">
        <f>RSI!I2607</f>
        <v>77.725627026619691</v>
      </c>
      <c r="D2607" s="2">
        <f>MACD!E2607</f>
        <v>-0.19310798373804161</v>
      </c>
      <c r="E2607" s="2">
        <f>MACD!F2607</f>
        <v>-8.8352105246516779E-2</v>
      </c>
      <c r="F2607" s="2">
        <f>'Moving Avg'!D2607</f>
        <v>11.56146</v>
      </c>
      <c r="G2607" s="2">
        <f>'Moving Avg'!F2607</f>
        <v>11.270365000000002</v>
      </c>
      <c r="H2607" s="2">
        <f>'Moving Avg'!G2607</f>
        <v>11.190063999999996</v>
      </c>
      <c r="I2607" s="2">
        <f>'Moving Avg'!H2607</f>
        <v>11.197035999999992</v>
      </c>
      <c r="J2607" s="17" t="str">
        <f>OBV!F2607</f>
        <v>BULLISH</v>
      </c>
      <c r="K2607" s="17" t="str">
        <f>OBV!G2607</f>
        <v>STRONG</v>
      </c>
      <c r="L2607" s="17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11.7468</v>
      </c>
      <c r="C2608" s="2">
        <f>RSI!I2608</f>
        <v>76.045026735294343</v>
      </c>
      <c r="D2608" s="2">
        <f>MACD!E2608</f>
        <v>-0.22291324510985078</v>
      </c>
      <c r="E2608" s="2">
        <f>MACD!F2608</f>
        <v>-0.11526433321918358</v>
      </c>
      <c r="F2608" s="2">
        <f>'Moving Avg'!D2608</f>
        <v>11.641959999999999</v>
      </c>
      <c r="G2608" s="2">
        <f>'Moving Avg'!F2608</f>
        <v>11.300785000000001</v>
      </c>
      <c r="H2608" s="2">
        <f>'Moving Avg'!G2608</f>
        <v>11.202979999999995</v>
      </c>
      <c r="I2608" s="2">
        <f>'Moving Avg'!H2608</f>
        <v>11.19773799999999</v>
      </c>
      <c r="J2608" s="17" t="str">
        <f>OBV!F2608</f>
        <v>BULLISH</v>
      </c>
      <c r="K2608" s="17" t="str">
        <f>OBV!G2608</f>
        <v>STRONG</v>
      </c>
      <c r="L2608" s="17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11.7</v>
      </c>
      <c r="C2609" s="2">
        <f>RSI!I2609</f>
        <v>71.857466827112916</v>
      </c>
      <c r="D2609" s="2">
        <f>MACD!E2609</f>
        <v>-0.2458522590608716</v>
      </c>
      <c r="E2609" s="2">
        <f>MACD!F2609</f>
        <v>-0.1413819183875212</v>
      </c>
      <c r="F2609" s="2">
        <f>'Moving Avg'!D2609</f>
        <v>11.70374</v>
      </c>
      <c r="G2609" s="2">
        <f>'Moving Avg'!F2609</f>
        <v>11.328864999999999</v>
      </c>
      <c r="H2609" s="2">
        <f>'Moving Avg'!G2609</f>
        <v>11.213275999999999</v>
      </c>
      <c r="I2609" s="2">
        <f>'Moving Avg'!H2609</f>
        <v>11.198299499999992</v>
      </c>
      <c r="J2609" s="17" t="str">
        <f>OBV!F2609</f>
        <v>BULLISH</v>
      </c>
      <c r="K2609" s="17" t="str">
        <f>OBV!G2609</f>
        <v>STRONG</v>
      </c>
      <c r="L2609" s="17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11.7</v>
      </c>
      <c r="C2610" s="2">
        <f>RSI!I2610</f>
        <v>71.857466827112916</v>
      </c>
      <c r="D2610" s="2">
        <f>MACD!E2610</f>
        <v>-0.23574576276539361</v>
      </c>
      <c r="E2610" s="2">
        <f>MACD!F2610</f>
        <v>-0.16025468726309569</v>
      </c>
      <c r="F2610" s="2">
        <f>'Moving Avg'!D2610</f>
        <v>11.713100000000001</v>
      </c>
      <c r="G2610" s="2">
        <f>'Moving Avg'!F2610</f>
        <v>11.355074999999999</v>
      </c>
      <c r="H2610" s="2">
        <f>'Moving Avg'!G2610</f>
        <v>11.224696</v>
      </c>
      <c r="I2610" s="2">
        <f>'Moving Avg'!H2610</f>
        <v>11.198907999999991</v>
      </c>
      <c r="J2610" s="17" t="str">
        <f>OBV!F2610</f>
        <v>BULLISH</v>
      </c>
      <c r="K2610" s="17" t="str">
        <f>OBV!G2610</f>
        <v>NEUTRAL</v>
      </c>
      <c r="L2610" s="17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11.7</v>
      </c>
      <c r="C2611" s="2">
        <f>RSI!I2611</f>
        <v>71.857466827112916</v>
      </c>
      <c r="D2611" s="2">
        <f>MACD!E2611</f>
        <v>-0.22631764443970148</v>
      </c>
      <c r="E2611" s="2">
        <f>MACD!F2611</f>
        <v>-0.17346727869841685</v>
      </c>
      <c r="F2611" s="2">
        <f>'Moving Avg'!D2611</f>
        <v>11.722460000000002</v>
      </c>
      <c r="G2611" s="2">
        <f>'Moving Avg'!F2611</f>
        <v>11.383154999999999</v>
      </c>
      <c r="H2611" s="2">
        <f>'Moving Avg'!G2611</f>
        <v>11.236676000000005</v>
      </c>
      <c r="I2611" s="2">
        <f>'Moving Avg'!H2611</f>
        <v>11.199750499999988</v>
      </c>
      <c r="J2611" s="17" t="str">
        <f>OBV!F2611</f>
        <v>BEARISH</v>
      </c>
      <c r="K2611" s="17" t="str">
        <f>OBV!G2611</f>
        <v>WEAK</v>
      </c>
      <c r="L2611" s="17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11.75</v>
      </c>
      <c r="C2612" s="2">
        <f>RSI!I2612</f>
        <v>73.78382791412352</v>
      </c>
      <c r="D2612" s="2">
        <f>MACD!E2612</f>
        <v>-0.22532675236755217</v>
      </c>
      <c r="E2612" s="2">
        <f>MACD!F2612</f>
        <v>-0.18383917343224393</v>
      </c>
      <c r="F2612" s="2">
        <f>'Moving Avg'!D2612</f>
        <v>11.71936</v>
      </c>
      <c r="G2612" s="2">
        <f>'Moving Avg'!F2612</f>
        <v>11.409054999999999</v>
      </c>
      <c r="H2612" s="2">
        <f>'Moving Avg'!G2612</f>
        <v>11.247972000000003</v>
      </c>
      <c r="I2612" s="2">
        <f>'Moving Avg'!H2612</f>
        <v>11.200842999999988</v>
      </c>
      <c r="J2612" s="17" t="str">
        <f>OBV!F2612</f>
        <v>BEARISH</v>
      </c>
      <c r="K2612" s="17" t="str">
        <f>OBV!G2612</f>
        <v>WEAK</v>
      </c>
      <c r="L2612" s="17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11.87</v>
      </c>
      <c r="C2613" s="2">
        <f>RSI!I2613</f>
        <v>77.724712786031702</v>
      </c>
      <c r="D2613" s="2">
        <f>MACD!E2613</f>
        <v>-0.23683386823845964</v>
      </c>
      <c r="E2613" s="2">
        <f>MACD!F2613</f>
        <v>-0.19443811239348707</v>
      </c>
      <c r="F2613" s="2">
        <f>'Moving Avg'!D2613</f>
        <v>11.743999999999998</v>
      </c>
      <c r="G2613" s="2">
        <f>'Moving Avg'!F2613</f>
        <v>11.446104999999999</v>
      </c>
      <c r="H2613" s="2">
        <f>'Moving Avg'!G2613</f>
        <v>11.263352000000003</v>
      </c>
      <c r="I2613" s="2">
        <f>'Moving Avg'!H2613</f>
        <v>11.202207999999986</v>
      </c>
      <c r="J2613" s="17" t="str">
        <f>OBV!F2613</f>
        <v>BEARISH</v>
      </c>
      <c r="K2613" s="17" t="str">
        <f>OBV!G2613</f>
        <v>WEAK</v>
      </c>
      <c r="L2613" s="17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11.98</v>
      </c>
      <c r="C2614" s="2">
        <f>RSI!I2614</f>
        <v>80.603121359622492</v>
      </c>
      <c r="D2614" s="2">
        <f>MACD!E2614</f>
        <v>-0.25008948473858972</v>
      </c>
      <c r="E2614" s="2">
        <f>MACD!F2614</f>
        <v>-0.20556838686250761</v>
      </c>
      <c r="F2614" s="2">
        <f>'Moving Avg'!D2614</f>
        <v>11.8</v>
      </c>
      <c r="G2614" s="2">
        <f>'Moving Avg'!F2614</f>
        <v>11.488654999999998</v>
      </c>
      <c r="H2614" s="2">
        <f>'Moving Avg'!G2614</f>
        <v>11.280746000000001</v>
      </c>
      <c r="I2614" s="2">
        <f>'Moving Avg'!H2614</f>
        <v>11.204543999999988</v>
      </c>
      <c r="J2614" s="17" t="str">
        <f>OBV!F2614</f>
        <v>BEARISH</v>
      </c>
      <c r="K2614" s="17" t="str">
        <f>OBV!G2614</f>
        <v>WEAK</v>
      </c>
      <c r="L2614" s="17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12.14</v>
      </c>
      <c r="C2615" s="2">
        <f>RSI!I2615</f>
        <v>83.86838940288456</v>
      </c>
      <c r="D2615" s="2">
        <f>MACD!E2615</f>
        <v>-0.23586480268326504</v>
      </c>
      <c r="E2615" s="2">
        <f>MACD!F2615</f>
        <v>-0.21162767002665911</v>
      </c>
      <c r="F2615" s="2">
        <f>'Moving Avg'!D2615</f>
        <v>11.888</v>
      </c>
      <c r="G2615" s="2">
        <f>'Moving Avg'!F2615</f>
        <v>11.540604999999999</v>
      </c>
      <c r="H2615" s="2">
        <f>'Moving Avg'!G2615</f>
        <v>11.302650000000002</v>
      </c>
      <c r="I2615" s="2">
        <f>'Moving Avg'!H2615</f>
        <v>11.207679999999987</v>
      </c>
      <c r="J2615" s="17" t="str">
        <f>OBV!F2615</f>
        <v>BEARISH</v>
      </c>
      <c r="K2615" s="17" t="str">
        <f>OBV!G2615</f>
        <v>WEAK</v>
      </c>
      <c r="L2615" s="17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12.11</v>
      </c>
      <c r="C2616" s="2">
        <f>RSI!I2616</f>
        <v>81.111278769501496</v>
      </c>
      <c r="D2616" s="2">
        <f>MACD!E2616</f>
        <v>-0.22535754691133825</v>
      </c>
      <c r="E2616" s="2">
        <f>MACD!F2616</f>
        <v>-0.21437364540359494</v>
      </c>
      <c r="F2616" s="2">
        <f>'Moving Avg'!D2616</f>
        <v>11.969999999999999</v>
      </c>
      <c r="G2616" s="2">
        <f>'Moving Avg'!F2616</f>
        <v>11.593864999999999</v>
      </c>
      <c r="H2616" s="2">
        <f>'Moving Avg'!G2616</f>
        <v>11.323954000000001</v>
      </c>
      <c r="I2616" s="2">
        <f>'Moving Avg'!H2616</f>
        <v>11.210665999999987</v>
      </c>
      <c r="J2616" s="17" t="str">
        <f>OBV!F2616</f>
        <v>BULLISH</v>
      </c>
      <c r="K2616" s="17" t="str">
        <f>OBV!G2616</f>
        <v>STRONG</v>
      </c>
      <c r="L2616" s="17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12.05</v>
      </c>
      <c r="C2617" s="2">
        <f>RSI!I2617</f>
        <v>75.747868885101497</v>
      </c>
      <c r="D2617" s="2">
        <f>MACD!E2617</f>
        <v>-0.19804151977479734</v>
      </c>
      <c r="E2617" s="2">
        <f>MACD!F2617</f>
        <v>-0.21110722027783541</v>
      </c>
      <c r="F2617" s="2">
        <f>'Moving Avg'!D2617</f>
        <v>12.030000000000001</v>
      </c>
      <c r="G2617" s="2">
        <f>'Moving Avg'!F2617</f>
        <v>11.644124999999999</v>
      </c>
      <c r="H2617" s="2">
        <f>'Moving Avg'!G2617</f>
        <v>11.345181999999999</v>
      </c>
      <c r="I2617" s="2">
        <f>'Moving Avg'!H2617</f>
        <v>11.213819999999989</v>
      </c>
      <c r="J2617" s="17" t="str">
        <f>OBV!F2617</f>
        <v>BULLISH</v>
      </c>
      <c r="K2617" s="17" t="str">
        <f>OBV!G2617</f>
        <v>STRONG</v>
      </c>
      <c r="L2617" s="17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12</v>
      </c>
      <c r="C2618" s="2">
        <f>RSI!I2618</f>
        <v>71.504631305683873</v>
      </c>
      <c r="D2618" s="2">
        <f>MACD!E2618</f>
        <v>-0.17679857521169851</v>
      </c>
      <c r="E2618" s="2">
        <f>MACD!F2618</f>
        <v>-0.20424549126460803</v>
      </c>
      <c r="F2618" s="2">
        <f>'Moving Avg'!D2618</f>
        <v>12.056000000000001</v>
      </c>
      <c r="G2618" s="2">
        <f>'Moving Avg'!F2618</f>
        <v>11.687675000000002</v>
      </c>
      <c r="H2618" s="2">
        <f>'Moving Avg'!G2618</f>
        <v>11.363538</v>
      </c>
      <c r="I2618" s="2">
        <f>'Moving Avg'!H2618</f>
        <v>11.216770999999987</v>
      </c>
      <c r="J2618" s="17" t="str">
        <f>OBV!F2618</f>
        <v>BULLISH</v>
      </c>
      <c r="K2618" s="17" t="str">
        <f>OBV!G2618</f>
        <v>NEUTRAL</v>
      </c>
      <c r="L2618" s="17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12.03</v>
      </c>
      <c r="C2619" s="2">
        <f>RSI!I2619</f>
        <v>72.500025613668399</v>
      </c>
      <c r="D2619" s="2">
        <f>MACD!E2619</f>
        <v>-0.17044813630657174</v>
      </c>
      <c r="E2619" s="2">
        <f>MACD!F2619</f>
        <v>-0.19748602027300077</v>
      </c>
      <c r="F2619" s="2">
        <f>'Moving Avg'!D2619</f>
        <v>12.065999999999999</v>
      </c>
      <c r="G2619" s="2">
        <f>'Moving Avg'!F2619</f>
        <v>11.732255000000002</v>
      </c>
      <c r="H2619" s="2">
        <f>'Moving Avg'!G2619</f>
        <v>11.380434000000001</v>
      </c>
      <c r="I2619" s="2">
        <f>'Moving Avg'!H2619</f>
        <v>11.220199499999989</v>
      </c>
      <c r="J2619" s="17" t="str">
        <f>OBV!F2619</f>
        <v>BULLISH</v>
      </c>
      <c r="K2619" s="17" t="str">
        <f>OBV!G2619</f>
        <v>NEUTRAL</v>
      </c>
      <c r="L2619" s="17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12.04</v>
      </c>
      <c r="C2620" s="2">
        <f>RSI!I2620</f>
        <v>72.840594183369319</v>
      </c>
      <c r="D2620" s="2">
        <f>MACD!E2620</f>
        <v>-0.16803171680760975</v>
      </c>
      <c r="E2620" s="2">
        <f>MACD!F2620</f>
        <v>-0.1915951595799226</v>
      </c>
      <c r="F2620" s="2">
        <f>'Moving Avg'!D2620</f>
        <v>12.045999999999999</v>
      </c>
      <c r="G2620" s="2">
        <f>'Moving Avg'!F2620</f>
        <v>11.767040000000003</v>
      </c>
      <c r="H2620" s="2">
        <f>'Moving Avg'!G2620</f>
        <v>11.395283999999997</v>
      </c>
      <c r="I2620" s="2">
        <f>'Moving Avg'!H2620</f>
        <v>11.223677999999991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12</v>
      </c>
      <c r="C2621" s="2">
        <f>RSI!I2621</f>
        <v>69.151509573477284</v>
      </c>
      <c r="D2621" s="2">
        <f>MACD!E2621</f>
        <v>-0.16513530019950551</v>
      </c>
      <c r="E2621" s="2">
        <f>MACD!F2621</f>
        <v>-0.18630318770383919</v>
      </c>
      <c r="F2621" s="2">
        <f>'Moving Avg'!D2621</f>
        <v>12.023999999999999</v>
      </c>
      <c r="G2621" s="2">
        <f>'Moving Avg'!F2621</f>
        <v>11.79889</v>
      </c>
      <c r="H2621" s="2">
        <f>'Moving Avg'!G2621</f>
        <v>11.409895999999998</v>
      </c>
      <c r="I2621" s="2">
        <f>'Moving Avg'!H2621</f>
        <v>11.226815999999991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12.04</v>
      </c>
      <c r="C2622" s="2">
        <f>RSI!I2622</f>
        <v>70.747021000368548</v>
      </c>
      <c r="D2622" s="2">
        <f>MACD!E2622</f>
        <v>-0.15967360285469923</v>
      </c>
      <c r="E2622" s="2">
        <f>MACD!F2622</f>
        <v>-0.18097727073401121</v>
      </c>
      <c r="F2622" s="2">
        <f>'Moving Avg'!D2622</f>
        <v>12.022</v>
      </c>
      <c r="G2622" s="2">
        <f>'Moving Avg'!F2622</f>
        <v>11.833205</v>
      </c>
      <c r="H2622" s="2">
        <f>'Moving Avg'!G2622</f>
        <v>11.426055999999999</v>
      </c>
      <c r="I2622" s="2">
        <f>'Moving Avg'!H2622</f>
        <v>11.229592499999988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12.09</v>
      </c>
      <c r="C2623" s="2">
        <f>RSI!I2623</f>
        <v>72.651163939142108</v>
      </c>
      <c r="D2623" s="2">
        <f>MACD!E2623</f>
        <v>-0.14212186159760165</v>
      </c>
      <c r="E2623" s="2">
        <f>MACD!F2623</f>
        <v>-0.17320618890672931</v>
      </c>
      <c r="F2623" s="2">
        <f>'Moving Avg'!D2623</f>
        <v>12.040000000000001</v>
      </c>
      <c r="G2623" s="2">
        <f>'Moving Avg'!F2623</f>
        <v>11.87049</v>
      </c>
      <c r="H2623" s="2">
        <f>'Moving Avg'!G2623</f>
        <v>11.443403999999997</v>
      </c>
      <c r="I2623" s="2">
        <f>'Moving Avg'!H2623</f>
        <v>11.232712499999989</v>
      </c>
      <c r="J2623" s="17" t="str">
        <f>OBV!F2623</f>
        <v>BULLISH</v>
      </c>
      <c r="K2623" s="17" t="str">
        <f>OBV!G2623</f>
        <v>NEUTRAL</v>
      </c>
      <c r="L2623" s="17" t="str">
        <f>OBV!H2623</f>
        <v>CONFIRMED BULLISH</v>
      </c>
    </row>
    <row r="2624" spans="1:12" ht="13.5" x14ac:dyDescent="0.25">
      <c r="A2624" s="3">
        <f>RSI!A2624</f>
        <v>45827</v>
      </c>
      <c r="B2624" s="2">
        <f>RSI!B2624</f>
        <v>12.11</v>
      </c>
      <c r="C2624" s="2">
        <f>RSI!I2624</f>
        <v>73.397102507821259</v>
      </c>
      <c r="D2624" s="2">
        <f>MACD!E2624</f>
        <v>-0.11381640207597243</v>
      </c>
      <c r="E2624" s="2">
        <f>MACD!F2624</f>
        <v>-0.16132823154057793</v>
      </c>
      <c r="F2624" s="2">
        <f>'Moving Avg'!D2624</f>
        <v>12.056000000000001</v>
      </c>
      <c r="G2624" s="2">
        <f>'Moving Avg'!F2624</f>
        <v>11.906435000000002</v>
      </c>
      <c r="H2624" s="2">
        <f>'Moving Avg'!G2624</f>
        <v>11.463209999999998</v>
      </c>
      <c r="I2624" s="2">
        <f>'Moving Avg'!H2624</f>
        <v>11.23597949999999</v>
      </c>
      <c r="J2624" s="17" t="str">
        <f>OBV!F2624</f>
        <v>BULLISH</v>
      </c>
      <c r="K2624" s="17" t="str">
        <f>OBV!G2624</f>
        <v>NEUTRAL</v>
      </c>
      <c r="L2624" s="17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12.79</v>
      </c>
      <c r="C2625" s="2">
        <f>RSI!I2625</f>
        <v>86.689788900631228</v>
      </c>
      <c r="D2625" s="2">
        <f>MACD!E2625</f>
        <v>-0.11757917422197828</v>
      </c>
      <c r="E2625" s="2">
        <f>MACD!F2625</f>
        <v>-0.15257842007685801</v>
      </c>
      <c r="F2625" s="2">
        <f>'Moving Avg'!D2625</f>
        <v>12.206</v>
      </c>
      <c r="G2625" s="2">
        <f>'Moving Avg'!F2625</f>
        <v>11.963274999999999</v>
      </c>
      <c r="H2625" s="2">
        <f>'Moving Avg'!G2625</f>
        <v>11.494369999999996</v>
      </c>
      <c r="I2625" s="2">
        <f>'Moving Avg'!H2625</f>
        <v>11.242833499999991</v>
      </c>
      <c r="J2625" s="17" t="str">
        <f>OBV!F2625</f>
        <v>BULLISH</v>
      </c>
      <c r="K2625" s="17" t="str">
        <f>OBV!G2625</f>
        <v>STRONG</v>
      </c>
      <c r="L2625" s="17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12.68</v>
      </c>
      <c r="C2626" s="2">
        <f>RSI!I2626</f>
        <v>79.747990131440304</v>
      </c>
      <c r="D2626" s="2">
        <f>MACD!E2626</f>
        <v>-0.12306192534238924</v>
      </c>
      <c r="E2626" s="2">
        <f>MACD!F2626</f>
        <v>-0.14667512112996428</v>
      </c>
      <c r="F2626" s="2">
        <f>'Moving Avg'!D2626</f>
        <v>12.341999999999999</v>
      </c>
      <c r="G2626" s="2">
        <f>'Moving Avg'!F2626</f>
        <v>12.014614999999999</v>
      </c>
      <c r="H2626" s="2">
        <f>'Moving Avg'!G2626</f>
        <v>11.522767999999999</v>
      </c>
      <c r="I2626" s="2">
        <f>'Moving Avg'!H2626</f>
        <v>11.248950499999992</v>
      </c>
      <c r="J2626" s="17" t="str">
        <f>OBV!F2626</f>
        <v>BULLISH</v>
      </c>
      <c r="K2626" s="17" t="str">
        <f>OBV!G2626</f>
        <v>STRONG</v>
      </c>
      <c r="L2626" s="17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12.58</v>
      </c>
      <c r="C2627" s="2">
        <f>RSI!I2627</f>
        <v>73.950535037185688</v>
      </c>
      <c r="D2627" s="2">
        <f>MACD!E2627</f>
        <v>-0.13427420128752487</v>
      </c>
      <c r="E2627" s="2">
        <f>MACD!F2627</f>
        <v>-0.14419493716147641</v>
      </c>
      <c r="F2627" s="2">
        <f>'Moving Avg'!D2627</f>
        <v>12.45</v>
      </c>
      <c r="G2627" s="2">
        <f>'Moving Avg'!F2627</f>
        <v>12.055340000000001</v>
      </c>
      <c r="H2627" s="2">
        <f>'Moving Avg'!G2627</f>
        <v>11.549166</v>
      </c>
      <c r="I2627" s="2">
        <f>'Moving Avg'!H2627</f>
        <v>11.254567499999991</v>
      </c>
      <c r="J2627" s="17" t="str">
        <f>OBV!F2627</f>
        <v>BULLISH</v>
      </c>
      <c r="K2627" s="17" t="str">
        <f>OBV!G2627</f>
        <v>STRONG</v>
      </c>
      <c r="L2627" s="17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12.4</v>
      </c>
      <c r="C2628" s="2">
        <f>RSI!I2628</f>
        <v>64.816541693193301</v>
      </c>
      <c r="D2628" s="2">
        <f>MACD!E2628</f>
        <v>-0.14192741803898379</v>
      </c>
      <c r="E2628" s="2">
        <f>MACD!F2628</f>
        <v>-0.14374143333697789</v>
      </c>
      <c r="F2628" s="2">
        <f>'Moving Avg'!D2628</f>
        <v>12.511999999999999</v>
      </c>
      <c r="G2628" s="2">
        <f>'Moving Avg'!F2628</f>
        <v>12.087999999999997</v>
      </c>
      <c r="H2628" s="2">
        <f>'Moving Avg'!G2628</f>
        <v>11.574397999999999</v>
      </c>
      <c r="I2628" s="2">
        <f>'Moving Avg'!H2628</f>
        <v>11.259424499999993</v>
      </c>
      <c r="J2628" s="17" t="str">
        <f>OBV!F2628</f>
        <v>BULLISH</v>
      </c>
      <c r="K2628" s="17" t="str">
        <f>OBV!G2628</f>
        <v>STRONG</v>
      </c>
      <c r="L2628" s="17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12.35</v>
      </c>
      <c r="C2629" s="2">
        <f>RSI!I2629</f>
        <v>62.506977425993753</v>
      </c>
      <c r="D2629" s="2">
        <f>MACD!E2629</f>
        <v>-0.14254543779538231</v>
      </c>
      <c r="E2629" s="2">
        <f>MACD!F2629</f>
        <v>-0.14350223422865879</v>
      </c>
      <c r="F2629" s="2">
        <f>'Moving Avg'!D2629</f>
        <v>12.559999999999999</v>
      </c>
      <c r="G2629" s="2">
        <f>'Moving Avg'!F2629</f>
        <v>12.120500000000002</v>
      </c>
      <c r="H2629" s="2">
        <f>'Moving Avg'!G2629</f>
        <v>11.599003999999997</v>
      </c>
      <c r="I2629" s="2">
        <f>'Moving Avg'!H2629</f>
        <v>11.264125499999993</v>
      </c>
      <c r="J2629" s="17" t="str">
        <f>OBV!F2629</f>
        <v>BULLISH</v>
      </c>
      <c r="K2629" s="17" t="str">
        <f>OBV!G2629</f>
        <v>STRONG</v>
      </c>
      <c r="L2629" s="17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12.3</v>
      </c>
      <c r="C2630" s="2">
        <f>RSI!I2630</f>
        <v>60.19702053051558</v>
      </c>
      <c r="D2630" s="2">
        <f>MACD!E2630</f>
        <v>-0.13980975027922327</v>
      </c>
      <c r="E2630" s="2">
        <f>MACD!F2630</f>
        <v>-0.14276373743877169</v>
      </c>
      <c r="F2630" s="2">
        <f>'Moving Avg'!D2630</f>
        <v>12.462</v>
      </c>
      <c r="G2630" s="2">
        <f>'Moving Avg'!F2630</f>
        <v>12.150499999999999</v>
      </c>
      <c r="H2630" s="2">
        <f>'Moving Avg'!G2630</f>
        <v>11.62261</v>
      </c>
      <c r="I2630" s="2">
        <f>'Moving Avg'!H2630</f>
        <v>11.268622999999993</v>
      </c>
      <c r="J2630" s="17" t="str">
        <f>OBV!F2630</f>
        <v>BEARISH</v>
      </c>
      <c r="K2630" s="17" t="str">
        <f>OBV!G2630</f>
        <v>WEAK</v>
      </c>
      <c r="L2630" s="17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12.48</v>
      </c>
      <c r="C2631" s="2">
        <f>RSI!I2631</f>
        <v>65.185043233243562</v>
      </c>
      <c r="D2631" s="2">
        <f>MACD!E2631</f>
        <v>-0.15852327430184232</v>
      </c>
      <c r="E2631" s="2">
        <f>MACD!F2631</f>
        <v>-0.14591564481138583</v>
      </c>
      <c r="F2631" s="2">
        <f>'Moving Avg'!D2631</f>
        <v>12.422000000000001</v>
      </c>
      <c r="G2631" s="2">
        <f>'Moving Avg'!F2631</f>
        <v>12.189499999999999</v>
      </c>
      <c r="H2631" s="2">
        <f>'Moving Avg'!G2631</f>
        <v>11.651126000000001</v>
      </c>
      <c r="I2631" s="2">
        <f>'Moving Avg'!H2631</f>
        <v>11.274394999999995</v>
      </c>
      <c r="J2631" s="17" t="str">
        <f>OBV!F2631</f>
        <v>BEARISH</v>
      </c>
      <c r="K2631" s="17" t="str">
        <f>OBV!G2631</f>
        <v>WEAK</v>
      </c>
      <c r="L2631" s="17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12.45</v>
      </c>
      <c r="C2632" s="2">
        <f>RSI!I2632</f>
        <v>63.751093555441059</v>
      </c>
      <c r="D2632" s="2">
        <f>MACD!E2632</f>
        <v>-0.1684723512505979</v>
      </c>
      <c r="E2632" s="2">
        <f>MACD!F2632</f>
        <v>-0.15042698609922825</v>
      </c>
      <c r="F2632" s="2">
        <f>'Moving Avg'!D2632</f>
        <v>12.396000000000001</v>
      </c>
      <c r="G2632" s="2">
        <f>'Moving Avg'!F2632</f>
        <v>12.224499999999999</v>
      </c>
      <c r="H2632" s="2">
        <f>'Moving Avg'!G2632</f>
        <v>11.679042000000003</v>
      </c>
      <c r="I2632" s="2">
        <f>'Moving Avg'!H2632</f>
        <v>11.280016999999994</v>
      </c>
      <c r="J2632" s="17" t="str">
        <f>OBV!F2632</f>
        <v>BEARISH</v>
      </c>
      <c r="K2632" s="17" t="str">
        <f>OBV!G2632</f>
        <v>NEUTRAL</v>
      </c>
      <c r="L2632" s="17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12.34</v>
      </c>
      <c r="C2633" s="2">
        <f>RSI!I2633</f>
        <v>58.655974665444006</v>
      </c>
      <c r="D2633" s="2">
        <f>MACD!E2633</f>
        <v>-0.16317920810502962</v>
      </c>
      <c r="E2633" s="2">
        <f>MACD!F2633</f>
        <v>-0.15297743050038853</v>
      </c>
      <c r="F2633" s="2">
        <f>'Moving Avg'!D2633</f>
        <v>12.384</v>
      </c>
      <c r="G2633" s="2">
        <f>'Moving Avg'!F2633</f>
        <v>12.247999999999999</v>
      </c>
      <c r="H2633" s="2">
        <f>'Moving Avg'!G2633</f>
        <v>11.704758000000002</v>
      </c>
      <c r="I2633" s="2">
        <f>'Moving Avg'!H2633</f>
        <v>11.285088999999994</v>
      </c>
      <c r="J2633" s="17" t="str">
        <f>OBV!F2633</f>
        <v>BEARISH</v>
      </c>
      <c r="K2633" s="17" t="str">
        <f>OBV!G2633</f>
        <v>NEUTRAL</v>
      </c>
      <c r="L2633" s="17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12.5</v>
      </c>
      <c r="C2634" s="2">
        <f>RSI!I2634</f>
        <v>63.256045873947777</v>
      </c>
      <c r="D2634" s="2">
        <f>MACD!E2634</f>
        <v>-0.16879649814077879</v>
      </c>
      <c r="E2634" s="2">
        <f>MACD!F2634</f>
        <v>-0.1561412440284666</v>
      </c>
      <c r="F2634" s="2">
        <f>'Moving Avg'!D2634</f>
        <v>12.414000000000001</v>
      </c>
      <c r="G2634" s="2">
        <f>'Moving Avg'!F2634</f>
        <v>12.274000000000001</v>
      </c>
      <c r="H2634" s="2">
        <f>'Moving Avg'!G2634</f>
        <v>11.731242000000002</v>
      </c>
      <c r="I2634" s="2">
        <f>'Moving Avg'!H2634</f>
        <v>11.290492999999993</v>
      </c>
      <c r="J2634" s="17" t="str">
        <f>OBV!F2634</f>
        <v>BULLISH</v>
      </c>
      <c r="K2634" s="17" t="str">
        <f>OBV!G2634</f>
        <v>NEUTRAL</v>
      </c>
      <c r="L2634" s="17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12.6</v>
      </c>
      <c r="C2635" s="2">
        <f>RSI!I2635</f>
        <v>65.816039451468924</v>
      </c>
      <c r="D2635" s="2">
        <f>MACD!E2635</f>
        <v>-7.8510369272597913E-2</v>
      </c>
      <c r="E2635" s="2">
        <f>MACD!F2635</f>
        <v>-0.14061506907729288</v>
      </c>
      <c r="F2635" s="2">
        <f>'Moving Avg'!D2635</f>
        <v>12.474</v>
      </c>
      <c r="G2635" s="2">
        <f>'Moving Avg'!F2635</f>
        <v>12.297000000000001</v>
      </c>
      <c r="H2635" s="2">
        <f>'Moving Avg'!G2635</f>
        <v>11.759537999999999</v>
      </c>
      <c r="I2635" s="2">
        <f>'Moving Avg'!H2635</f>
        <v>11.296864999999991</v>
      </c>
      <c r="J2635" s="17" t="str">
        <f>OBV!F2635</f>
        <v>BULLISH</v>
      </c>
      <c r="K2635" s="17" t="str">
        <f>OBV!G2635</f>
        <v>STRONG</v>
      </c>
      <c r="L2635" s="17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12.6</v>
      </c>
      <c r="C2636" s="2">
        <f>RSI!I2636</f>
        <v>65.816039451468924</v>
      </c>
      <c r="D2636" s="2">
        <f>MACD!E2636</f>
        <v>-2.1636503415502162E-2</v>
      </c>
      <c r="E2636" s="2">
        <f>MACD!F2636</f>
        <v>-0.11681935594493474</v>
      </c>
      <c r="F2636" s="2">
        <f>'Moving Avg'!D2636</f>
        <v>12.498000000000001</v>
      </c>
      <c r="G2636" s="2">
        <f>'Moving Avg'!F2636</f>
        <v>12.3215</v>
      </c>
      <c r="H2636" s="2">
        <f>'Moving Avg'!G2636</f>
        <v>11.791578000000005</v>
      </c>
      <c r="I2636" s="2">
        <f>'Moving Avg'!H2636</f>
        <v>11.303236999999992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12.7</v>
      </c>
      <c r="C2637" s="2">
        <f>RSI!I2637</f>
        <v>68.371672956124257</v>
      </c>
      <c r="D2637" s="2">
        <f>MACD!E2637</f>
        <v>1.2890211553315822E-3</v>
      </c>
      <c r="E2637" s="2">
        <f>MACD!F2637</f>
        <v>-9.3197680524881477E-2</v>
      </c>
      <c r="F2637" s="2">
        <f>'Moving Avg'!D2637</f>
        <v>12.547999999999998</v>
      </c>
      <c r="G2637" s="2">
        <f>'Moving Avg'!F2637</f>
        <v>12.353999999999997</v>
      </c>
      <c r="H2637" s="2">
        <f>'Moving Avg'!G2637</f>
        <v>11.824682000000005</v>
      </c>
      <c r="I2637" s="2">
        <f>'Moving Avg'!H2637</f>
        <v>11.31010899999999</v>
      </c>
      <c r="J2637" s="17" t="str">
        <f>OBV!F2637</f>
        <v>BULLISH</v>
      </c>
      <c r="K2637" s="17" t="str">
        <f>OBV!G2637</f>
        <v>STRONG</v>
      </c>
      <c r="L2637" s="17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12.74</v>
      </c>
      <c r="C2638" s="2">
        <f>RSI!I2638</f>
        <v>69.358477652241362</v>
      </c>
      <c r="D2638" s="2">
        <f>MACD!E2638</f>
        <v>-1.2786867242509103E-2</v>
      </c>
      <c r="E2638" s="2">
        <f>MACD!F2638</f>
        <v>-7.7115517868407008E-2</v>
      </c>
      <c r="F2638" s="2">
        <f>'Moving Avg'!D2638</f>
        <v>12.628000000000002</v>
      </c>
      <c r="G2638" s="2">
        <f>'Moving Avg'!F2638</f>
        <v>12.391</v>
      </c>
      <c r="H2638" s="2">
        <f>'Moving Avg'!G2638</f>
        <v>11.856714000000004</v>
      </c>
      <c r="I2638" s="2">
        <f>'Moving Avg'!H2638</f>
        <v>11.316712999999988</v>
      </c>
      <c r="J2638" s="17" t="str">
        <f>OBV!F2638</f>
        <v>BULLISH</v>
      </c>
      <c r="K2638" s="17" t="str">
        <f>OBV!G2638</f>
        <v>STRONG</v>
      </c>
      <c r="L2638" s="17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12.74</v>
      </c>
      <c r="C2639" s="2">
        <f>RSI!I2639</f>
        <v>69.358477652241362</v>
      </c>
      <c r="D2639" s="2">
        <f>MACD!E2639</f>
        <v>-3.5236217215262045E-2</v>
      </c>
      <c r="E2639" s="2">
        <f>MACD!F2639</f>
        <v>-6.8739657737778015E-2</v>
      </c>
      <c r="F2639" s="2">
        <f>'Moving Avg'!D2639</f>
        <v>12.676</v>
      </c>
      <c r="G2639" s="2">
        <f>'Moving Avg'!F2639</f>
        <v>12.426499999999999</v>
      </c>
      <c r="H2639" s="2">
        <f>'Moving Avg'!G2639</f>
        <v>11.888746000000003</v>
      </c>
      <c r="I2639" s="2">
        <f>'Moving Avg'!H2639</f>
        <v>11.323316999999991</v>
      </c>
      <c r="J2639" s="17" t="str">
        <f>OBV!F2639</f>
        <v>BULLISH</v>
      </c>
      <c r="K2639" s="17" t="str">
        <f>OBV!G2639</f>
        <v>NEUTRAL</v>
      </c>
      <c r="L2639" s="17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12.73</v>
      </c>
      <c r="C2640" s="2">
        <f>RSI!I2640</f>
        <v>68.736674557041013</v>
      </c>
      <c r="D2640" s="2">
        <f>MACD!E2640</f>
        <v>-6.3819198336759086E-2</v>
      </c>
      <c r="E2640" s="2">
        <f>MACD!F2640</f>
        <v>-6.7755565857574224E-2</v>
      </c>
      <c r="F2640" s="2">
        <f>'Moving Avg'!D2640</f>
        <v>12.702000000000002</v>
      </c>
      <c r="G2640" s="2">
        <f>'Moving Avg'!F2640</f>
        <v>12.460999999999999</v>
      </c>
      <c r="H2640" s="2">
        <f>'Moving Avg'!G2640</f>
        <v>11.919830000000001</v>
      </c>
      <c r="I2640" s="2">
        <f>'Moving Avg'!H2640</f>
        <v>11.329870999999986</v>
      </c>
      <c r="J2640" s="17" t="str">
        <f>OBV!F2640</f>
        <v>BULLISH</v>
      </c>
      <c r="K2640" s="17" t="str">
        <f>OBV!G2640</f>
        <v>NEUTRAL</v>
      </c>
      <c r="L2640" s="17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12.72</v>
      </c>
      <c r="C2641" s="2">
        <f>RSI!I2641</f>
        <v>68.079389643538846</v>
      </c>
      <c r="D2641" s="2">
        <f>MACD!E2641</f>
        <v>-6.1953224020703246E-2</v>
      </c>
      <c r="E2641" s="2">
        <f>MACD!F2641</f>
        <v>-6.6595097490200039E-2</v>
      </c>
      <c r="F2641" s="2">
        <f>'Moving Avg'!D2641</f>
        <v>12.725999999999999</v>
      </c>
      <c r="G2641" s="2">
        <f>'Moving Avg'!F2641</f>
        <v>12.496999999999998</v>
      </c>
      <c r="H2641" s="2">
        <f>'Moving Avg'!G2641</f>
        <v>11.951462000000003</v>
      </c>
      <c r="I2641" s="2">
        <f>'Moving Avg'!H2641</f>
        <v>11.335906999999985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12.72</v>
      </c>
      <c r="C2642" s="2">
        <f>RSI!I2642</f>
        <v>68.079389643538846</v>
      </c>
      <c r="D2642" s="2">
        <f>MACD!E2642</f>
        <v>-6.7135686034953679E-2</v>
      </c>
      <c r="E2642" s="2">
        <f>MACD!F2642</f>
        <v>-6.6703215199150762E-2</v>
      </c>
      <c r="F2642" s="2">
        <f>'Moving Avg'!D2642</f>
        <v>12.73</v>
      </c>
      <c r="G2642" s="2">
        <f>'Moving Avg'!F2642</f>
        <v>12.530999999999999</v>
      </c>
      <c r="H2642" s="2">
        <f>'Moving Avg'!G2642</f>
        <v>11.981222000000002</v>
      </c>
      <c r="I2642" s="2">
        <f>'Moving Avg'!H2642</f>
        <v>11.341942999999983</v>
      </c>
      <c r="J2642" s="17" t="str">
        <f>OBV!F2642</f>
        <v>BULLISH</v>
      </c>
      <c r="K2642" s="17" t="str">
        <f>OBV!G2642</f>
        <v>NEUTRAL</v>
      </c>
      <c r="L2642" s="17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12.7</v>
      </c>
      <c r="C2643" s="2">
        <f>RSI!I2643</f>
        <v>66.602143996320393</v>
      </c>
      <c r="D2643" s="2">
        <f>MACD!E2643</f>
        <v>-8.8949458997287678E-2</v>
      </c>
      <c r="E2643" s="2">
        <f>MACD!F2643</f>
        <v>-7.1152463958778139E-2</v>
      </c>
      <c r="F2643" s="2">
        <f>'Moving Avg'!D2643</f>
        <v>12.722</v>
      </c>
      <c r="G2643" s="2">
        <f>'Moving Avg'!F2643</f>
        <v>12.561499999999999</v>
      </c>
      <c r="H2643" s="2">
        <f>'Moving Avg'!G2643</f>
        <v>12.012642000000005</v>
      </c>
      <c r="I2643" s="2">
        <f>'Moving Avg'!H2643</f>
        <v>11.347878999999985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12.7</v>
      </c>
      <c r="C2644" s="2">
        <f>RSI!I2644</f>
        <v>66.602143996320393</v>
      </c>
      <c r="D2644" s="2">
        <f>MACD!E2644</f>
        <v>-8.4513532298293725E-2</v>
      </c>
      <c r="E2644" s="2">
        <f>MACD!F2644</f>
        <v>-7.3824677626681268E-2</v>
      </c>
      <c r="F2644" s="2">
        <f>'Moving Avg'!D2644</f>
        <v>12.714000000000002</v>
      </c>
      <c r="G2644" s="2">
        <f>'Moving Avg'!F2644</f>
        <v>12.590999999999998</v>
      </c>
      <c r="H2644" s="2">
        <f>'Moving Avg'!G2644</f>
        <v>12.044062000000006</v>
      </c>
      <c r="I2644" s="2">
        <f>'Moving Avg'!H2644</f>
        <v>11.354048999999982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12.74</v>
      </c>
      <c r="C2645" s="2">
        <f>RSI!I2645</f>
        <v>68.202544909513222</v>
      </c>
      <c r="D2645" s="2">
        <f>MACD!E2645</f>
        <v>-6.9932523832719085E-2</v>
      </c>
      <c r="E2645" s="2">
        <f>MACD!F2645</f>
        <v>-7.3046246867888825E-2</v>
      </c>
      <c r="F2645" s="2">
        <f>'Moving Avg'!D2645</f>
        <v>12.716000000000001</v>
      </c>
      <c r="G2645" s="2">
        <f>'Moving Avg'!F2645</f>
        <v>12.5885</v>
      </c>
      <c r="H2645" s="2">
        <f>'Moving Avg'!G2645</f>
        <v>12.076842000000005</v>
      </c>
      <c r="I2645" s="2">
        <f>'Moving Avg'!H2645</f>
        <v>11.361120999999983</v>
      </c>
      <c r="J2645" s="17" t="str">
        <f>OBV!F2645</f>
        <v>BEARISH</v>
      </c>
      <c r="K2645" s="17" t="str">
        <f>OBV!G2645</f>
        <v>NEUTRAL</v>
      </c>
      <c r="L2645" s="17" t="str">
        <f>OBV!H2645</f>
        <v>BEARISH DIVERGENCE</v>
      </c>
    </row>
    <row r="2646" spans="1:12" ht="13.5" x14ac:dyDescent="0.25">
      <c r="A2646" s="3">
        <f>RSI!A2646</f>
        <v>45860</v>
      </c>
      <c r="B2646" s="2">
        <f>RSI!B2646</f>
        <v>12.74</v>
      </c>
      <c r="C2646" s="2">
        <f>RSI!I2646</f>
        <v>68.202544909513222</v>
      </c>
      <c r="D2646" s="2">
        <f>MACD!E2646</f>
        <v>-5.9307146558179369E-2</v>
      </c>
      <c r="E2646" s="2">
        <f>MACD!F2646</f>
        <v>-7.0298426805946931E-2</v>
      </c>
      <c r="F2646" s="2">
        <f>'Moving Avg'!D2646</f>
        <v>12.720000000000002</v>
      </c>
      <c r="G2646" s="2">
        <f>'Moving Avg'!F2646</f>
        <v>12.5915</v>
      </c>
      <c r="H2646" s="2">
        <f>'Moving Avg'!G2646</f>
        <v>12.110746000000004</v>
      </c>
      <c r="I2646" s="2">
        <f>'Moving Avg'!H2646</f>
        <v>11.368192999999984</v>
      </c>
      <c r="J2646" s="17" t="str">
        <f>OBV!F2646</f>
        <v>BULLISH</v>
      </c>
      <c r="K2646" s="17" t="str">
        <f>OBV!G2646</f>
        <v>NEUTRAL</v>
      </c>
      <c r="L2646" s="17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12.7</v>
      </c>
      <c r="C2647" s="2">
        <f>RSI!I2647</f>
        <v>64.611746298776694</v>
      </c>
      <c r="D2647" s="2">
        <f>MACD!E2647</f>
        <v>-3.3554419103104749E-2</v>
      </c>
      <c r="E2647" s="2">
        <f>MACD!F2647</f>
        <v>-6.2949625265378492E-2</v>
      </c>
      <c r="F2647" s="2">
        <f>'Moving Avg'!D2647</f>
        <v>12.715999999999999</v>
      </c>
      <c r="G2647" s="2">
        <f>'Moving Avg'!F2647</f>
        <v>12.5975</v>
      </c>
      <c r="H2647" s="2">
        <f>'Moving Avg'!G2647</f>
        <v>12.143850000000004</v>
      </c>
      <c r="I2647" s="2">
        <f>'Moving Avg'!H2647</f>
        <v>11.37506499999998</v>
      </c>
      <c r="J2647" s="17" t="str">
        <f>OBV!F2647</f>
        <v>BEARISH</v>
      </c>
      <c r="K2647" s="17" t="str">
        <f>OBV!G2647</f>
        <v>NEUTRAL</v>
      </c>
      <c r="L2647" s="17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12.78</v>
      </c>
      <c r="C2648" s="2">
        <f>RSI!I2648</f>
        <v>68.215987673137093</v>
      </c>
      <c r="D2648" s="2">
        <f>MACD!E2648</f>
        <v>-1.2767474013195113E-2</v>
      </c>
      <c r="E2648" s="2">
        <f>MACD!F2648</f>
        <v>-5.2913195014941815E-2</v>
      </c>
      <c r="F2648" s="2">
        <f>'Moving Avg'!D2648</f>
        <v>12.731999999999999</v>
      </c>
      <c r="G2648" s="2">
        <f>'Moving Avg'!F2648</f>
        <v>12.616499999999998</v>
      </c>
      <c r="H2648" s="2">
        <f>'Moving Avg'!G2648</f>
        <v>12.176870000000006</v>
      </c>
      <c r="I2648" s="2">
        <f>'Moving Avg'!H2648</f>
        <v>11.38280499999998</v>
      </c>
      <c r="J2648" s="17" t="str">
        <f>OBV!F2648</f>
        <v>BULLISH</v>
      </c>
      <c r="K2648" s="17" t="str">
        <f>OBV!G2648</f>
        <v>NEUTRAL</v>
      </c>
      <c r="L2648" s="17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12.77</v>
      </c>
      <c r="C2649" s="2">
        <f>RSI!I2649</f>
        <v>67.29337012451029</v>
      </c>
      <c r="D2649" s="2">
        <f>MACD!E2649</f>
        <v>3.9489926414457699E-3</v>
      </c>
      <c r="E2649" s="2">
        <f>MACD!F2649</f>
        <v>-4.1540757483664301E-2</v>
      </c>
      <c r="F2649" s="2">
        <f>'Moving Avg'!D2649</f>
        <v>12.746</v>
      </c>
      <c r="G2649" s="2">
        <f>'Moving Avg'!F2649</f>
        <v>12.637499999999999</v>
      </c>
      <c r="H2649" s="2">
        <f>'Moving Avg'!G2649</f>
        <v>12.209502000000004</v>
      </c>
      <c r="I2649" s="2">
        <f>'Moving Avg'!H2649</f>
        <v>11.39049499999998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12.69</v>
      </c>
      <c r="C2650" s="2">
        <f>RSI!I2650</f>
        <v>60.270494683526735</v>
      </c>
      <c r="D2650" s="2">
        <f>MACD!E2650</f>
        <v>2.1046520731074381E-2</v>
      </c>
      <c r="E2650" s="2">
        <f>MACD!F2650</f>
        <v>-2.9023301840716567E-2</v>
      </c>
      <c r="F2650" s="2">
        <f>'Moving Avg'!D2650</f>
        <v>12.735999999999999</v>
      </c>
      <c r="G2650" s="2">
        <f>'Moving Avg'!F2650</f>
        <v>12.657</v>
      </c>
      <c r="H2650" s="2">
        <f>'Moving Avg'!G2650</f>
        <v>12.236416000000006</v>
      </c>
      <c r="I2650" s="2">
        <f>'Moving Avg'!H2650</f>
        <v>11.397925499999984</v>
      </c>
      <c r="J2650" s="17" t="str">
        <f>OBV!F2650</f>
        <v>BEARISH</v>
      </c>
      <c r="K2650" s="17" t="str">
        <f>OBV!G2650</f>
        <v>NEUTRAL</v>
      </c>
      <c r="L2650" s="17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12.65</v>
      </c>
      <c r="C2651" s="2">
        <f>RSI!I2651</f>
        <v>57.063796841543947</v>
      </c>
      <c r="D2651" s="2">
        <f>MACD!E2651</f>
        <v>3.6082515436840268E-2</v>
      </c>
      <c r="E2651" s="2">
        <f>MACD!F2651</f>
        <v>-1.6002138385205204E-2</v>
      </c>
      <c r="F2651" s="2">
        <f>'Moving Avg'!D2651</f>
        <v>12.718</v>
      </c>
      <c r="G2651" s="2">
        <f>'Moving Avg'!F2651</f>
        <v>12.6655</v>
      </c>
      <c r="H2651" s="2">
        <f>'Moving Avg'!G2651</f>
        <v>12.262156000000004</v>
      </c>
      <c r="I2651" s="2">
        <f>'Moving Avg'!H2651</f>
        <v>11.404594499999984</v>
      </c>
      <c r="J2651" s="17" t="str">
        <f>OBV!F2651</f>
        <v>BEARISH</v>
      </c>
      <c r="K2651" s="17" t="str">
        <f>OBV!G2651</f>
        <v>NEUTRAL</v>
      </c>
      <c r="L2651" s="17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12.6</v>
      </c>
      <c r="C2652" s="2">
        <f>RSI!I2652</f>
        <v>53.249917747355461</v>
      </c>
      <c r="D2652" s="2">
        <f>MACD!E2652</f>
        <v>5.1953080913586192E-2</v>
      </c>
      <c r="E2652" s="2">
        <f>MACD!F2652</f>
        <v>-2.4110945254469246E-3</v>
      </c>
      <c r="F2652" s="2">
        <f>'Moving Avg'!D2652</f>
        <v>12.697999999999999</v>
      </c>
      <c r="G2652" s="2">
        <f>'Moving Avg'!F2652</f>
        <v>12.672999999999998</v>
      </c>
      <c r="H2652" s="2">
        <f>'Moving Avg'!G2652</f>
        <v>12.287082000000005</v>
      </c>
      <c r="I2652" s="2">
        <f>'Moving Avg'!H2652</f>
        <v>11.410732499999984</v>
      </c>
      <c r="J2652" s="17" t="str">
        <f>OBV!F2652</f>
        <v>BULLISH</v>
      </c>
      <c r="K2652" s="17" t="str">
        <f>OBV!G2652</f>
        <v>NEUTRAL</v>
      </c>
      <c r="L2652" s="17" t="str">
        <f>OBV!H2652</f>
        <v>BULLISH DIVERGENCE</v>
      </c>
    </row>
    <row r="2653" spans="1:12" ht="13.5" x14ac:dyDescent="0.25">
      <c r="A2653" s="3">
        <f>RSI!A2653</f>
        <v>45870</v>
      </c>
      <c r="B2653" s="2">
        <f>RSI!B2653</f>
        <v>12.55</v>
      </c>
      <c r="C2653" s="2">
        <f>RSI!I2653</f>
        <v>49.674518028341751</v>
      </c>
      <c r="D2653" s="2">
        <f>MACD!E2653</f>
        <v>6.5789528726837077E-2</v>
      </c>
      <c r="E2653" s="2">
        <f>MACD!F2653</f>
        <v>1.1229030125009877E-2</v>
      </c>
      <c r="F2653" s="2">
        <f>'Moving Avg'!D2653</f>
        <v>12.652000000000001</v>
      </c>
      <c r="G2653" s="2">
        <f>'Moving Avg'!F2653</f>
        <v>12.683500000000002</v>
      </c>
      <c r="H2653" s="2">
        <f>'Moving Avg'!G2653</f>
        <v>12.311196000000002</v>
      </c>
      <c r="I2653" s="2">
        <f>'Moving Avg'!H2653</f>
        <v>11.416854499999983</v>
      </c>
      <c r="J2653" s="17" t="str">
        <f>OBV!F2653</f>
        <v>BEARISH</v>
      </c>
      <c r="K2653" s="17" t="str">
        <f>OBV!G2653</f>
        <v>NEUTRAL</v>
      </c>
      <c r="L2653" s="17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12.39</v>
      </c>
      <c r="C2654" s="2">
        <f>RSI!I2654</f>
        <v>40.340273734779466</v>
      </c>
      <c r="D2654" s="2">
        <f>MACD!E2654</f>
        <v>8.9441565859990746E-2</v>
      </c>
      <c r="E2654" s="2">
        <f>MACD!F2654</f>
        <v>2.6871537272006051E-2</v>
      </c>
      <c r="F2654" s="2">
        <f>'Moving Avg'!D2654</f>
        <v>12.575999999999999</v>
      </c>
      <c r="G2654" s="2">
        <f>'Moving Avg'!F2654</f>
        <v>12.678000000000001</v>
      </c>
      <c r="H2654" s="2">
        <f>'Moving Avg'!G2654</f>
        <v>12.331174000000001</v>
      </c>
      <c r="I2654" s="2">
        <f>'Moving Avg'!H2654</f>
        <v>11.421942499999984</v>
      </c>
      <c r="J2654" s="17" t="str">
        <f>OBV!F2654</f>
        <v>BEARISH</v>
      </c>
      <c r="K2654" s="17" t="str">
        <f>OBV!G2654</f>
        <v>WEAK</v>
      </c>
      <c r="L2654" s="17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12</v>
      </c>
      <c r="C2655" s="2">
        <f>RSI!I2655</f>
        <v>27.014925181509341</v>
      </c>
      <c r="D2655" s="2">
        <f>MACD!E2655</f>
        <v>0.14552858565536653</v>
      </c>
      <c r="E2655" s="2">
        <f>MACD!F2655</f>
        <v>5.0602946948678146E-2</v>
      </c>
      <c r="F2655" s="2">
        <f>'Moving Avg'!D2655</f>
        <v>12.437999999999999</v>
      </c>
      <c r="G2655" s="2">
        <f>'Moving Avg'!F2655</f>
        <v>12.648000000000001</v>
      </c>
      <c r="H2655" s="2">
        <f>'Moving Avg'!G2655</f>
        <v>12.338110000000002</v>
      </c>
      <c r="I2655" s="2">
        <f>'Moving Avg'!H2655</f>
        <v>11.425361499999983</v>
      </c>
      <c r="J2655" s="17" t="str">
        <f>OBV!F2655</f>
        <v>BEARISH</v>
      </c>
      <c r="K2655" s="17" t="str">
        <f>OBV!G2655</f>
        <v>WEAK</v>
      </c>
      <c r="L2655" s="17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11.8</v>
      </c>
      <c r="C2656" s="2">
        <f>RSI!I2656</f>
        <v>22.847007497313101</v>
      </c>
      <c r="D2656" s="2">
        <f>MACD!E2656</f>
        <v>0.2110608252596613</v>
      </c>
      <c r="E2656" s="2">
        <f>MACD!F2656</f>
        <v>8.2694522610874788E-2</v>
      </c>
      <c r="F2656" s="2">
        <f>'Moving Avg'!D2656</f>
        <v>12.268000000000001</v>
      </c>
      <c r="G2656" s="2">
        <f>'Moving Avg'!F2656</f>
        <v>12.608000000000001</v>
      </c>
      <c r="H2656" s="2">
        <f>'Moving Avg'!G2656</f>
        <v>12.341046</v>
      </c>
      <c r="I2656" s="2">
        <f>'Moving Avg'!H2656</f>
        <v>11.428201499999986</v>
      </c>
      <c r="J2656" s="17" t="str">
        <f>OBV!F2656</f>
        <v>BEARISH</v>
      </c>
      <c r="K2656" s="17" t="str">
        <f>OBV!G2656</f>
        <v>WEAK</v>
      </c>
      <c r="L2656" s="17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11.97</v>
      </c>
      <c r="C2657" s="2">
        <f>RSI!I2657</f>
        <v>32.394724926712939</v>
      </c>
      <c r="D2657" s="2">
        <f>MACD!E2657</f>
        <v>0.25196430842246009</v>
      </c>
      <c r="E2657" s="2">
        <f>MACD!F2657</f>
        <v>0.11654847977319185</v>
      </c>
      <c r="F2657" s="2">
        <f>'Moving Avg'!D2657</f>
        <v>12.141999999999999</v>
      </c>
      <c r="G2657" s="2">
        <f>'Moving Avg'!F2657</f>
        <v>12.571500000000002</v>
      </c>
      <c r="H2657" s="2">
        <f>'Moving Avg'!G2657</f>
        <v>12.345136000000002</v>
      </c>
      <c r="I2657" s="2">
        <f>'Moving Avg'!H2657</f>
        <v>11.431891499999985</v>
      </c>
      <c r="J2657" s="17" t="str">
        <f>OBV!F2657</f>
        <v>BEARISH</v>
      </c>
      <c r="K2657" s="17" t="str">
        <f>OBV!G2657</f>
        <v>WEAK</v>
      </c>
      <c r="L2657" s="17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12.45</v>
      </c>
      <c r="C2658" s="2">
        <f>RSI!I2658</f>
        <v>50.878646157713625</v>
      </c>
      <c r="D2658" s="2">
        <f>MACD!E2658</f>
        <v>0.26621103388137612</v>
      </c>
      <c r="E2658" s="2">
        <f>MACD!F2658</f>
        <v>0.14648099059482872</v>
      </c>
      <c r="F2658" s="2">
        <f>'Moving Avg'!D2658</f>
        <v>12.122</v>
      </c>
      <c r="G2658" s="2">
        <f>'Moving Avg'!F2658</f>
        <v>12.557</v>
      </c>
      <c r="H2658" s="2">
        <f>'Moving Avg'!G2658</f>
        <v>12.359200000000001</v>
      </c>
      <c r="I2658" s="2">
        <f>'Moving Avg'!H2658</f>
        <v>11.438028499999984</v>
      </c>
      <c r="J2658" s="17" t="str">
        <f>OBV!F2658</f>
        <v>BEARISH</v>
      </c>
      <c r="K2658" s="17" t="str">
        <f>OBV!G2658</f>
        <v>NEUTRAL</v>
      </c>
      <c r="L2658" s="17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12.45</v>
      </c>
      <c r="C2659" s="2">
        <f>RSI!I2659</f>
        <v>50.878646157713625</v>
      </c>
      <c r="D2659" s="2">
        <f>MACD!E2659</f>
        <v>0.27656147651862995</v>
      </c>
      <c r="E2659" s="2">
        <f>MACD!F2659</f>
        <v>0.17249708777958897</v>
      </c>
      <c r="F2659" s="2">
        <f>'Moving Avg'!D2659</f>
        <v>12.134</v>
      </c>
      <c r="G2659" s="2">
        <f>'Moving Avg'!F2659</f>
        <v>12.5425</v>
      </c>
      <c r="H2659" s="2">
        <f>'Moving Avg'!G2659</f>
        <v>12.374200000000004</v>
      </c>
      <c r="I2659" s="2">
        <f>'Moving Avg'!H2659</f>
        <v>11.443697499999985</v>
      </c>
      <c r="J2659" s="17" t="str">
        <f>OBV!F2659</f>
        <v>BEARISH</v>
      </c>
      <c r="K2659" s="17" t="str">
        <f>OBV!G2659</f>
        <v>NEUTRAL</v>
      </c>
      <c r="L2659" s="17" t="str">
        <f>OBV!H2659</f>
        <v>BEARISH DIVERGENCE</v>
      </c>
    </row>
    <row r="2660" spans="1:12" ht="13.5" x14ac:dyDescent="0.25">
      <c r="A2660" s="3">
        <f>RSI!A2660</f>
        <v>45881</v>
      </c>
      <c r="B2660" s="2">
        <f>RSI!B2660</f>
        <v>12</v>
      </c>
      <c r="C2660" s="2">
        <f>RSI!I2660</f>
        <v>39.219717823605464</v>
      </c>
      <c r="D2660" s="2">
        <f>MACD!E2660</f>
        <v>0.30619146460743529</v>
      </c>
      <c r="E2660" s="2">
        <f>MACD!F2660</f>
        <v>0.19923596314515823</v>
      </c>
      <c r="F2660" s="2">
        <f>'Moving Avg'!D2660</f>
        <v>12.134</v>
      </c>
      <c r="G2660" s="2">
        <f>'Moving Avg'!F2660</f>
        <v>12.505999999999998</v>
      </c>
      <c r="H2660" s="2">
        <f>'Moving Avg'!G2660</f>
        <v>12.3802</v>
      </c>
      <c r="I2660" s="2">
        <f>'Moving Avg'!H2660</f>
        <v>11.447537499999985</v>
      </c>
      <c r="J2660" s="17" t="str">
        <f>OBV!F2660</f>
        <v>BEARISH</v>
      </c>
      <c r="K2660" s="17" t="str">
        <f>OBV!G2660</f>
        <v>NEUTRAL</v>
      </c>
      <c r="L2660" s="17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12.2</v>
      </c>
      <c r="C2661" s="2">
        <f>RSI!I2661</f>
        <v>45.227171369845244</v>
      </c>
      <c r="D2661" s="2">
        <f>MACD!E2661</f>
        <v>0.31281106821424842</v>
      </c>
      <c r="E2661" s="2">
        <f>MACD!F2661</f>
        <v>0.22195098415897629</v>
      </c>
      <c r="F2661" s="2">
        <f>'Moving Avg'!D2661</f>
        <v>12.214000000000002</v>
      </c>
      <c r="G2661" s="2">
        <f>'Moving Avg'!F2661</f>
        <v>12.48</v>
      </c>
      <c r="H2661" s="2">
        <f>'Moving Avg'!G2661</f>
        <v>12.390200000000002</v>
      </c>
      <c r="I2661" s="2">
        <f>'Moving Avg'!H2661</f>
        <v>11.452377499999985</v>
      </c>
      <c r="J2661" s="17" t="str">
        <f>OBV!F2661</f>
        <v>BULLISH</v>
      </c>
      <c r="K2661" s="17" t="str">
        <f>OBV!G2661</f>
        <v>STRONG</v>
      </c>
      <c r="L2661" s="17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12.08</v>
      </c>
      <c r="C2662" s="2">
        <f>RSI!I2662</f>
        <v>42.51212966699368</v>
      </c>
      <c r="D2662" s="2">
        <f>MACD!E2662</f>
        <v>0.32075735516301407</v>
      </c>
      <c r="E2662" s="2">
        <f>MACD!F2662</f>
        <v>0.24171225835978388</v>
      </c>
      <c r="F2662" s="2">
        <f>'Moving Avg'!D2662</f>
        <v>12.235999999999999</v>
      </c>
      <c r="G2662" s="2">
        <f>'Moving Avg'!F2662</f>
        <v>12.447999999999999</v>
      </c>
      <c r="H2662" s="2">
        <f>'Moving Avg'!G2662</f>
        <v>12.396800000000006</v>
      </c>
      <c r="I2662" s="2">
        <f>'Moving Avg'!H2662</f>
        <v>11.456617499999986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12.11</v>
      </c>
      <c r="C2663" s="2">
        <f>RSI!I2663</f>
        <v>43.426484856645693</v>
      </c>
      <c r="D2663" s="2">
        <f>MACD!E2663</f>
        <v>0.31933912009252552</v>
      </c>
      <c r="E2663" s="2">
        <f>MACD!F2663</f>
        <v>0.25723763070633221</v>
      </c>
      <c r="F2663" s="2">
        <f>'Moving Avg'!D2663</f>
        <v>12.167999999999999</v>
      </c>
      <c r="G2663" s="2">
        <f>'Moving Avg'!F2663</f>
        <v>12.4185</v>
      </c>
      <c r="H2663" s="2">
        <f>'Moving Avg'!G2663</f>
        <v>12.401600000000004</v>
      </c>
      <c r="I2663" s="2">
        <f>'Moving Avg'!H2663</f>
        <v>11.461007499999987</v>
      </c>
      <c r="J2663" s="17" t="str">
        <f>OBV!F2663</f>
        <v>BEARISH</v>
      </c>
      <c r="K2663" s="17" t="str">
        <f>OBV!G2663</f>
        <v>WEAK</v>
      </c>
      <c r="L2663" s="17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12.09</v>
      </c>
      <c r="C2664" s="2">
        <f>RSI!I2664</f>
        <v>42.936191892018996</v>
      </c>
      <c r="D2664" s="2">
        <f>MACD!E2664</f>
        <v>0.29646911688809929</v>
      </c>
      <c r="E2664" s="2">
        <f>MACD!F2664</f>
        <v>0.26508392794268565</v>
      </c>
      <c r="F2664" s="2">
        <f>'Moving Avg'!D2664</f>
        <v>12.096</v>
      </c>
      <c r="G2664" s="2">
        <f>'Moving Avg'!F2664</f>
        <v>12.388000000000002</v>
      </c>
      <c r="H2664" s="2">
        <f>'Moving Avg'!G2664</f>
        <v>12.403800000000006</v>
      </c>
      <c r="I2664" s="2">
        <f>'Moving Avg'!H2664</f>
        <v>11.465297499999988</v>
      </c>
      <c r="J2664" s="17" t="str">
        <f>OBV!F2664</f>
        <v>BEARISH</v>
      </c>
      <c r="K2664" s="17" t="str">
        <f>OBV!G2664</f>
        <v>WEAK</v>
      </c>
      <c r="L2664" s="17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12.15</v>
      </c>
      <c r="C2665" s="2">
        <f>RSI!I2665</f>
        <v>44.944398690127578</v>
      </c>
      <c r="D2665" s="2">
        <f>MACD!E2665</f>
        <v>0.21414681674915315</v>
      </c>
      <c r="E2665" s="2">
        <f>MACD!F2665</f>
        <v>0.25489650570397915</v>
      </c>
      <c r="F2665" s="2">
        <f>'Moving Avg'!D2665</f>
        <v>12.126000000000001</v>
      </c>
      <c r="G2665" s="2">
        <f>'Moving Avg'!F2665</f>
        <v>12.358499999999998</v>
      </c>
      <c r="H2665" s="2">
        <f>'Moving Avg'!G2665</f>
        <v>12.404000000000005</v>
      </c>
      <c r="I2665" s="2">
        <f>'Moving Avg'!H2665</f>
        <v>11.469887499999992</v>
      </c>
      <c r="J2665" s="17" t="str">
        <f>OBV!F2665</f>
        <v>BULLISH</v>
      </c>
      <c r="K2665" s="17" t="str">
        <f>OBV!G2665</f>
        <v>NEUTRAL</v>
      </c>
      <c r="L2665" s="17" t="str">
        <f>OBV!H2665</f>
        <v>CONFIRMED BULLISH</v>
      </c>
    </row>
    <row r="2666" spans="1:12" ht="13.5" x14ac:dyDescent="0.25">
      <c r="A2666" s="3">
        <f>RSI!A2666</f>
        <v>45890</v>
      </c>
      <c r="B2666" s="2">
        <f>RSI!B2666</f>
        <v>12.15</v>
      </c>
      <c r="C2666" s="2">
        <f>RSI!I2666</f>
        <v>44.944398690127578</v>
      </c>
      <c r="D2666" s="2">
        <f>MACD!E2666</f>
        <v>0.11473023610753685</v>
      </c>
      <c r="E2666" s="2">
        <f>MACD!F2666</f>
        <v>0.22686325178469069</v>
      </c>
      <c r="F2666" s="2">
        <f>'Moving Avg'!D2666</f>
        <v>12.116</v>
      </c>
      <c r="G2666" s="2">
        <f>'Moving Avg'!F2666</f>
        <v>12.329000000000001</v>
      </c>
      <c r="H2666" s="2">
        <f>'Moving Avg'!G2666</f>
        <v>12.404800000000005</v>
      </c>
      <c r="I2666" s="2">
        <f>'Moving Avg'!H2666</f>
        <v>11.474430499999992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12.29</v>
      </c>
      <c r="C2667" s="2">
        <f>RSI!I2667</f>
        <v>49.73167252407498</v>
      </c>
      <c r="D2667" s="2">
        <f>MACD!E2667</f>
        <v>4.7327157415587351E-2</v>
      </c>
      <c r="E2667" s="2">
        <f>MACD!F2667</f>
        <v>0.19095603291087002</v>
      </c>
      <c r="F2667" s="2">
        <f>'Moving Avg'!D2667</f>
        <v>12.157999999999999</v>
      </c>
      <c r="G2667" s="2">
        <f>'Moving Avg'!F2667</f>
        <v>12.308499999999999</v>
      </c>
      <c r="H2667" s="2">
        <f>'Moving Avg'!G2667</f>
        <v>12.409600000000001</v>
      </c>
      <c r="I2667" s="2">
        <f>'Moving Avg'!H2667</f>
        <v>11.479673499999992</v>
      </c>
      <c r="J2667" s="17" t="str">
        <f>OBV!F2667</f>
        <v>BULLISH</v>
      </c>
      <c r="K2667" s="17" t="str">
        <f>OBV!G2667</f>
        <v>NEUTRAL</v>
      </c>
      <c r="L2667" s="17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12.4</v>
      </c>
      <c r="C2668" s="2">
        <f>RSI!I2668</f>
        <v>53.176740055802334</v>
      </c>
      <c r="D2668" s="2">
        <f>MACD!E2668</f>
        <v>5.6030418754765776E-2</v>
      </c>
      <c r="E2668" s="2">
        <f>MACD!F2668</f>
        <v>0.1639709100796492</v>
      </c>
      <c r="F2668" s="2">
        <f>'Moving Avg'!D2668</f>
        <v>12.215999999999999</v>
      </c>
      <c r="G2668" s="2">
        <f>'Moving Avg'!F2668</f>
        <v>12.2895</v>
      </c>
      <c r="H2668" s="2">
        <f>'Moving Avg'!G2668</f>
        <v>12.417600000000002</v>
      </c>
      <c r="I2668" s="2">
        <f>'Moving Avg'!H2668</f>
        <v>11.485466499999994</v>
      </c>
      <c r="J2668" s="17" t="str">
        <f>OBV!F2668</f>
        <v>BULLISH</v>
      </c>
      <c r="K2668" s="17" t="str">
        <f>OBV!G2668</f>
        <v>STRONG</v>
      </c>
      <c r="L2668" s="17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12.4</v>
      </c>
      <c r="C2669" s="2">
        <f>RSI!I2669</f>
        <v>53.176740055802334</v>
      </c>
      <c r="D2669" s="2">
        <f>MACD!E2669</f>
        <v>6.2780490530419897E-2</v>
      </c>
      <c r="E2669" s="2">
        <f>MACD!F2669</f>
        <v>0.14373282616980335</v>
      </c>
      <c r="F2669" s="2">
        <f>'Moving Avg'!D2669</f>
        <v>12.278</v>
      </c>
      <c r="G2669" s="2">
        <f>'Moving Avg'!F2669</f>
        <v>12.271000000000001</v>
      </c>
      <c r="H2669" s="2">
        <f>'Moving Avg'!G2669</f>
        <v>12.425000000000001</v>
      </c>
      <c r="I2669" s="2">
        <f>'Moving Avg'!H2669</f>
        <v>11.491306499999993</v>
      </c>
      <c r="J2669" s="17" t="str">
        <f>OBV!F2669</f>
        <v>BULLISH</v>
      </c>
      <c r="K2669" s="17" t="str">
        <f>OBV!G2669</f>
        <v>STRONG</v>
      </c>
      <c r="L2669" s="17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12.64</v>
      </c>
      <c r="C2670" s="2">
        <f>RSI!I2670</f>
        <v>60.096651929531163</v>
      </c>
      <c r="D2670" s="2">
        <f>MACD!E2670</f>
        <v>-1.9085185320909304E-2</v>
      </c>
      <c r="E2670" s="2">
        <f>MACD!F2670</f>
        <v>0.11116922387166082</v>
      </c>
      <c r="F2670" s="2">
        <f>'Moving Avg'!D2670</f>
        <v>12.375999999999999</v>
      </c>
      <c r="G2670" s="2">
        <f>'Moving Avg'!F2670</f>
        <v>12.2685</v>
      </c>
      <c r="H2670" s="2">
        <f>'Moving Avg'!G2670</f>
        <v>12.436999999999998</v>
      </c>
      <c r="I2670" s="2">
        <f>'Moving Avg'!H2670</f>
        <v>11.498346499999993</v>
      </c>
      <c r="J2670" s="17" t="str">
        <f>OBV!F2670</f>
        <v>BULLISH</v>
      </c>
      <c r="K2670" s="17" t="str">
        <f>OBV!G2670</f>
        <v>STRONG</v>
      </c>
      <c r="L2670" s="17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12.75</v>
      </c>
      <c r="C2671" s="2">
        <f>RSI!I2671</f>
        <v>62.809567466716224</v>
      </c>
      <c r="D2671" s="2">
        <f>MACD!E2671</f>
        <v>-6.7679829531257951E-2</v>
      </c>
      <c r="E2671" s="2">
        <f>MACD!F2671</f>
        <v>7.5399413191077069E-2</v>
      </c>
      <c r="F2671" s="2">
        <f>'Moving Avg'!D2671</f>
        <v>12.495999999999999</v>
      </c>
      <c r="G2671" s="2">
        <f>'Moving Avg'!F2671</f>
        <v>12.273500000000002</v>
      </c>
      <c r="H2671" s="2">
        <f>'Moving Avg'!G2671</f>
        <v>12.451999999999996</v>
      </c>
      <c r="I2671" s="2">
        <f>'Moving Avg'!H2671</f>
        <v>11.505936499999992</v>
      </c>
      <c r="J2671" s="17" t="str">
        <f>OBV!F2671</f>
        <v>BULLISH</v>
      </c>
      <c r="K2671" s="17" t="str">
        <f>OBV!G2671</f>
        <v>STRONG</v>
      </c>
      <c r="L2671" s="17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12.75</v>
      </c>
      <c r="C2672" s="2">
        <f>RSI!I2672</f>
        <v>62.809567466716224</v>
      </c>
      <c r="D2672" s="2">
        <f>MACD!E2672</f>
        <v>-0.1297106210974146</v>
      </c>
      <c r="E2672" s="2">
        <f>MACD!F2672</f>
        <v>3.4377406333378734E-2</v>
      </c>
      <c r="F2672" s="2">
        <f>'Moving Avg'!D2672</f>
        <v>12.587999999999999</v>
      </c>
      <c r="G2672" s="2">
        <f>'Moving Avg'!F2672</f>
        <v>12.281000000000001</v>
      </c>
      <c r="H2672" s="2">
        <f>'Moving Avg'!G2672</f>
        <v>12.466199999999997</v>
      </c>
      <c r="I2672" s="2">
        <f>'Moving Avg'!H2672</f>
        <v>11.513058499999994</v>
      </c>
      <c r="J2672" s="17" t="str">
        <f>OBV!F2672</f>
        <v>BULLISH</v>
      </c>
      <c r="K2672" s="17" t="str">
        <f>OBV!G2672</f>
        <v>STRONG</v>
      </c>
      <c r="L2672" s="17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12.72</v>
      </c>
      <c r="C2673" s="2">
        <f>RSI!I2673</f>
        <v>61.487326875320662</v>
      </c>
      <c r="D2673" s="2">
        <f>MACD!E2673</f>
        <v>-0.17762978120084227</v>
      </c>
      <c r="E2673" s="2">
        <f>MACD!F2673</f>
        <v>-8.0240311734654721E-3</v>
      </c>
      <c r="F2673" s="2">
        <f>'Moving Avg'!D2673</f>
        <v>12.651999999999999</v>
      </c>
      <c r="G2673" s="2">
        <f>'Moving Avg'!F2673</f>
        <v>12.2895</v>
      </c>
      <c r="H2673" s="2">
        <f>'Moving Avg'!G2673</f>
        <v>12.478799999999996</v>
      </c>
      <c r="I2673" s="2">
        <f>'Moving Avg'!H2673</f>
        <v>11.520498499999992</v>
      </c>
      <c r="J2673" s="17" t="str">
        <f>OBV!F2673</f>
        <v>BULLISH</v>
      </c>
      <c r="K2673" s="17" t="str">
        <f>OBV!G2673</f>
        <v>STRONG</v>
      </c>
      <c r="L2673" s="17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12.7</v>
      </c>
      <c r="C2674" s="2">
        <f>RSI!I2674</f>
        <v>60.571846746787855</v>
      </c>
      <c r="D2674" s="2">
        <f>MACD!E2674</f>
        <v>-0.22169602024254864</v>
      </c>
      <c r="E2674" s="2">
        <f>MACD!F2674</f>
        <v>-5.0758428987282111E-2</v>
      </c>
      <c r="F2674" s="2">
        <f>'Moving Avg'!D2674</f>
        <v>12.712</v>
      </c>
      <c r="G2674" s="2">
        <f>'Moving Avg'!F2674</f>
        <v>12.305</v>
      </c>
      <c r="H2674" s="2">
        <f>'Moving Avg'!G2674</f>
        <v>12.490599999999997</v>
      </c>
      <c r="I2674" s="2">
        <f>'Moving Avg'!H2674</f>
        <v>11.527838499999994</v>
      </c>
      <c r="J2674" s="17" t="str">
        <f>OBV!F2674</f>
        <v>BULLISH</v>
      </c>
      <c r="K2674" s="17" t="str">
        <f>OBV!G2674</f>
        <v>STRONG</v>
      </c>
      <c r="L2674" s="17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12.64</v>
      </c>
      <c r="C2675" s="2">
        <f>RSI!I2675</f>
        <v>57.791901566532609</v>
      </c>
      <c r="D2675" s="2">
        <f>MACD!E2675</f>
        <v>-0.24697075430380089</v>
      </c>
      <c r="E2675" s="2">
        <f>MACD!F2675</f>
        <v>-9.0000894050585867E-2</v>
      </c>
      <c r="F2675" s="2">
        <f>'Moving Avg'!D2675</f>
        <v>12.712</v>
      </c>
      <c r="G2675" s="2">
        <f>'Moving Avg'!F2675</f>
        <v>12.337</v>
      </c>
      <c r="H2675" s="2">
        <f>'Moving Avg'!G2675</f>
        <v>12.487599999999997</v>
      </c>
      <c r="I2675" s="2">
        <f>'Moving Avg'!H2675</f>
        <v>11.535112499999993</v>
      </c>
      <c r="J2675" s="17" t="str">
        <f>OBV!F2675</f>
        <v>BULLISH</v>
      </c>
      <c r="K2675" s="17" t="str">
        <f>OBV!G2675</f>
        <v>NEUTRAL</v>
      </c>
      <c r="L2675" s="17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12.72</v>
      </c>
      <c r="C2676" s="2">
        <f>RSI!I2676</f>
        <v>60.401465550711229</v>
      </c>
      <c r="D2676" s="2">
        <f>MACD!E2676</f>
        <v>-0.27546838635402437</v>
      </c>
      <c r="E2676" s="2">
        <f>MACD!F2676</f>
        <v>-0.12709439251127358</v>
      </c>
      <c r="F2676" s="2">
        <f>'Moving Avg'!D2676</f>
        <v>12.706</v>
      </c>
      <c r="G2676" s="2">
        <f>'Moving Avg'!F2676</f>
        <v>12.383000000000003</v>
      </c>
      <c r="H2676" s="2">
        <f>'Moving Avg'!G2676</f>
        <v>12.488399999999999</v>
      </c>
      <c r="I2676" s="2">
        <f>'Moving Avg'!H2676</f>
        <v>11.542786499999993</v>
      </c>
      <c r="J2676" s="17" t="str">
        <f>OBV!F2676</f>
        <v>BEARISH</v>
      </c>
      <c r="K2676" s="17" t="str">
        <f>OBV!G2676</f>
        <v>NEUTRAL</v>
      </c>
      <c r="L2676" s="17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12.7</v>
      </c>
      <c r="C2677" s="2">
        <f>RSI!I2677</f>
        <v>59.412514517308679</v>
      </c>
      <c r="D2677" s="2">
        <f>MACD!E2677</f>
        <v>-0.27813213355743116</v>
      </c>
      <c r="E2677" s="2">
        <f>MACD!F2677</f>
        <v>-0.1573019407205051</v>
      </c>
      <c r="F2677" s="2">
        <f>'Moving Avg'!D2677</f>
        <v>12.696000000000002</v>
      </c>
      <c r="G2677" s="2">
        <f>'Moving Avg'!F2677</f>
        <v>12.419500000000001</v>
      </c>
      <c r="H2677" s="2">
        <f>'Moving Avg'!G2677</f>
        <v>12.4908</v>
      </c>
      <c r="I2677" s="2">
        <f>'Moving Avg'!H2677</f>
        <v>11.55059449999999</v>
      </c>
      <c r="J2677" s="17" t="str">
        <f>OBV!F2677</f>
        <v>BULLISH</v>
      </c>
      <c r="K2677" s="17" t="str">
        <f>OBV!G2677</f>
        <v>NEUTRAL</v>
      </c>
      <c r="L2677" s="17" t="str">
        <f>OBV!H2677</f>
        <v>BULLISH DIVERGENCE</v>
      </c>
    </row>
    <row r="2678" spans="1:12" ht="13.5" x14ac:dyDescent="0.25">
      <c r="A2678" s="3">
        <f>RSI!A2678</f>
        <v>45909</v>
      </c>
      <c r="B2678" s="2">
        <f>RSI!B2678</f>
        <v>12.8</v>
      </c>
      <c r="C2678" s="2">
        <f>RSI!I2678</f>
        <v>62.700883512638008</v>
      </c>
      <c r="D2678" s="2">
        <f>MACD!E2678</f>
        <v>-0.27220621317767879</v>
      </c>
      <c r="E2678" s="2">
        <f>MACD!F2678</f>
        <v>-0.18028279521193985</v>
      </c>
      <c r="F2678" s="2">
        <f>'Moving Avg'!D2678</f>
        <v>12.712</v>
      </c>
      <c r="G2678" s="2">
        <f>'Moving Avg'!F2678</f>
        <v>12.437000000000001</v>
      </c>
      <c r="H2678" s="2">
        <f>'Moving Avg'!G2678</f>
        <v>12.498799999999999</v>
      </c>
      <c r="I2678" s="2">
        <f>'Moving Avg'!H2678</f>
        <v>11.558715499999991</v>
      </c>
      <c r="J2678" s="17" t="str">
        <f>OBV!F2678</f>
        <v>BEARISH</v>
      </c>
      <c r="K2678" s="17" t="str">
        <f>OBV!G2678</f>
        <v>NEUTRAL</v>
      </c>
      <c r="L2678" s="17" t="str">
        <f>OBV!H2678</f>
        <v>BEARISH DIVERGENCE</v>
      </c>
    </row>
    <row r="2679" spans="1:12" ht="13.5" x14ac:dyDescent="0.25">
      <c r="A2679" s="3">
        <f>RSI!A2679</f>
        <v>45910</v>
      </c>
      <c r="B2679" s="2">
        <f>RSI!B2679</f>
        <v>12.8</v>
      </c>
      <c r="C2679" s="2">
        <f>RSI!I2679</f>
        <v>62.700883512638015</v>
      </c>
      <c r="D2679" s="2">
        <f>MACD!E2679</f>
        <v>-0.26901973751630415</v>
      </c>
      <c r="E2679" s="2">
        <f>MACD!F2679</f>
        <v>-0.19803018367281272</v>
      </c>
      <c r="F2679" s="2">
        <f>'Moving Avg'!D2679</f>
        <v>12.731999999999999</v>
      </c>
      <c r="G2679" s="2">
        <f>'Moving Avg'!F2679</f>
        <v>12.454500000000003</v>
      </c>
      <c r="H2679" s="2">
        <f>'Moving Avg'!G2679</f>
        <v>12.5078</v>
      </c>
      <c r="I2679" s="2">
        <f>'Moving Avg'!H2679</f>
        <v>11.567491499999994</v>
      </c>
      <c r="J2679" s="17" t="str">
        <f>OBV!F2679</f>
        <v>BULLISH</v>
      </c>
      <c r="K2679" s="17" t="str">
        <f>OBV!G2679</f>
        <v>NEUTRAL</v>
      </c>
      <c r="L2679" s="17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12.8</v>
      </c>
      <c r="C2680" s="2">
        <f>RSI!I2680</f>
        <v>62.700883512638008</v>
      </c>
      <c r="D2680" s="2">
        <f>MACD!E2680</f>
        <v>-0.23109278664182042</v>
      </c>
      <c r="E2680" s="2">
        <f>MACD!F2680</f>
        <v>-0.20464270426661427</v>
      </c>
      <c r="F2680" s="2">
        <f>'Moving Avg'!D2680</f>
        <v>12.763999999999999</v>
      </c>
      <c r="G2680" s="2">
        <f>'Moving Avg'!F2680</f>
        <v>12.4945</v>
      </c>
      <c r="H2680" s="2">
        <f>'Moving Avg'!G2680</f>
        <v>12.517799999999998</v>
      </c>
      <c r="I2680" s="2">
        <f>'Moving Avg'!H2680</f>
        <v>11.575799499999995</v>
      </c>
      <c r="J2680" s="17" t="str">
        <f>OBV!F2680</f>
        <v>BULLISH</v>
      </c>
      <c r="K2680" s="17" t="str">
        <f>OBV!G2680</f>
        <v>NEUTRAL</v>
      </c>
      <c r="L2680" s="17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12.84</v>
      </c>
      <c r="C2681" s="2">
        <f>RSI!I2681</f>
        <v>64.151887910575596</v>
      </c>
      <c r="D2681" s="2">
        <f>MACD!E2681</f>
        <v>-0.18660765092372955</v>
      </c>
      <c r="E2681" s="2">
        <f>MACD!F2681</f>
        <v>-0.20103569359803733</v>
      </c>
      <c r="F2681" s="2">
        <f>'Moving Avg'!D2681</f>
        <v>12.788</v>
      </c>
      <c r="G2681" s="2">
        <f>'Moving Avg'!F2681</f>
        <v>12.526500000000002</v>
      </c>
      <c r="H2681" s="2">
        <f>'Moving Avg'!G2681</f>
        <v>12.524999999999999</v>
      </c>
      <c r="I2681" s="2">
        <f>'Moving Avg'!H2681</f>
        <v>11.584354499999996</v>
      </c>
      <c r="J2681" s="17" t="str">
        <f>OBV!F2681</f>
        <v>BULLISH</v>
      </c>
      <c r="K2681" s="17" t="str">
        <f>OBV!G2681</f>
        <v>NEUTRAL</v>
      </c>
      <c r="L2681" s="17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13.09</v>
      </c>
      <c r="C2682" s="2">
        <f>RSI!I2682</f>
        <v>71.590589092744082</v>
      </c>
      <c r="D2682" s="2">
        <f>MACD!E2682</f>
        <v>-0.169172200991623</v>
      </c>
      <c r="E2682" s="2">
        <f>MACD!F2682</f>
        <v>-0.19466299507675447</v>
      </c>
      <c r="F2682" s="2">
        <f>'Moving Avg'!D2682</f>
        <v>12.866000000000003</v>
      </c>
      <c r="G2682" s="2">
        <f>'Moving Avg'!F2682</f>
        <v>12.577000000000002</v>
      </c>
      <c r="H2682" s="2">
        <f>'Moving Avg'!G2682</f>
        <v>12.537799999999997</v>
      </c>
      <c r="I2682" s="2">
        <f>'Moving Avg'!H2682</f>
        <v>11.594393499999999</v>
      </c>
      <c r="J2682" s="17" t="str">
        <f>OBV!F2682</f>
        <v>BULLISH</v>
      </c>
      <c r="K2682" s="17" t="str">
        <f>OBV!G2682</f>
        <v>NEUTRAL</v>
      </c>
      <c r="L2682" s="17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13</v>
      </c>
      <c r="C2683" s="2">
        <f>RSI!I2683</f>
        <v>66.260065506542929</v>
      </c>
      <c r="D2683" s="2">
        <f>MACD!E2683</f>
        <v>-0.15540742168878552</v>
      </c>
      <c r="E2683" s="2">
        <f>MACD!F2683</f>
        <v>-0.18681188039916069</v>
      </c>
      <c r="F2683" s="2">
        <f>'Moving Avg'!D2683</f>
        <v>12.906000000000001</v>
      </c>
      <c r="G2683" s="2">
        <f>'Moving Avg'!F2683</f>
        <v>12.621500000000001</v>
      </c>
      <c r="H2683" s="2">
        <f>'Moving Avg'!G2683</f>
        <v>12.550999999999998</v>
      </c>
      <c r="I2683" s="2">
        <f>'Moving Avg'!H2683</f>
        <v>11.603982499999999</v>
      </c>
      <c r="J2683" s="17" t="str">
        <f>OBV!F2683</f>
        <v>BULLISH</v>
      </c>
      <c r="K2683" s="17" t="str">
        <f>OBV!G2683</f>
        <v>STRONG</v>
      </c>
      <c r="L2683" s="17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12.94</v>
      </c>
      <c r="C2684" s="2">
        <f>RSI!I2684</f>
        <v>62.89772057353499</v>
      </c>
      <c r="D2684" s="2">
        <f>MACD!E2684</f>
        <v>-0.14467538751489606</v>
      </c>
      <c r="E2684" s="2">
        <f>MACD!F2684</f>
        <v>-0.17838458182230776</v>
      </c>
      <c r="F2684" s="2">
        <f>'Moving Avg'!D2684</f>
        <v>12.934000000000001</v>
      </c>
      <c r="G2684" s="2">
        <f>'Moving Avg'!F2684</f>
        <v>12.664000000000001</v>
      </c>
      <c r="H2684" s="2">
        <f>'Moving Avg'!G2684</f>
        <v>12.559800000000001</v>
      </c>
      <c r="I2684" s="2">
        <f>'Moving Avg'!H2684</f>
        <v>11.613224499999999</v>
      </c>
      <c r="J2684" s="17" t="str">
        <f>OBV!F2684</f>
        <v>BULLISH</v>
      </c>
      <c r="K2684" s="17" t="str">
        <f>OBV!G2684</f>
        <v>NEUTRAL</v>
      </c>
      <c r="L2684" s="17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12.93</v>
      </c>
      <c r="C2685" s="2">
        <f>RSI!I2685</f>
        <v>62.33001770753291</v>
      </c>
      <c r="D2685" s="2">
        <f>MACD!E2685</f>
        <v>-0.14584344749244593</v>
      </c>
      <c r="E2685" s="2">
        <f>MACD!F2685</f>
        <v>-0.17187635495633541</v>
      </c>
      <c r="F2685" s="2">
        <f>'Moving Avg'!D2685</f>
        <v>12.959999999999999</v>
      </c>
      <c r="G2685" s="2">
        <f>'Moving Avg'!F2685</f>
        <v>12.703000000000001</v>
      </c>
      <c r="H2685" s="2">
        <f>'Moving Avg'!G2685</f>
        <v>12.566399999999998</v>
      </c>
      <c r="I2685" s="2">
        <f>'Moving Avg'!H2685</f>
        <v>11.622229499999996</v>
      </c>
      <c r="J2685" s="17" t="str">
        <f>OBV!F2685</f>
        <v>BULLISH</v>
      </c>
      <c r="K2685" s="17" t="str">
        <f>OBV!G2685</f>
        <v>NEUTRAL</v>
      </c>
      <c r="L2685" s="17" t="str">
        <f>OBV!H2685</f>
        <v>CONFIRMED BULLISH</v>
      </c>
    </row>
    <row r="2686" spans="1:12" ht="13.5" x14ac:dyDescent="0.35">
      <c r="A2686" s="3">
        <f>RSI!A2686</f>
        <v>45919</v>
      </c>
      <c r="B2686" s="5">
        <f>RSI!B2686</f>
        <v>13</v>
      </c>
      <c r="C2686" s="2">
        <f>RSI!I2686</f>
        <v>64.729825771403512</v>
      </c>
      <c r="D2686" s="2">
        <f>MACD!E2686</f>
        <v>-0.14127889679118333</v>
      </c>
      <c r="E2686" s="2">
        <f>MACD!F2686</f>
        <v>-0.165756863323305</v>
      </c>
      <c r="F2686" s="2">
        <f>'Moving Avg'!D2686</f>
        <v>12.992000000000001</v>
      </c>
      <c r="G2686" s="2">
        <f>'Moving Avg'!F2686</f>
        <v>12.745500000000002</v>
      </c>
      <c r="H2686" s="2">
        <f>'Moving Avg'!G2686</f>
        <v>12.574399999999999</v>
      </c>
      <c r="I2686" s="2">
        <f>'Moving Avg'!H2686</f>
        <v>11.631537499999995</v>
      </c>
      <c r="J2686" s="17" t="str">
        <f>OBV!F2686</f>
        <v>BULLISH</v>
      </c>
      <c r="K2686" s="17" t="str">
        <f>OBV!G2686</f>
        <v>NEUTRAL</v>
      </c>
      <c r="L2686" s="17" t="str">
        <f>OBV!H2686</f>
        <v>CONFIRMED BULLISH</v>
      </c>
    </row>
    <row r="2687" spans="1:12" ht="13.5" x14ac:dyDescent="0.35">
      <c r="A2687" s="3">
        <f>RSI!A2687</f>
        <v>45922</v>
      </c>
      <c r="B2687" s="5">
        <f>RSI!B2687</f>
        <v>12.98</v>
      </c>
      <c r="C2687" s="2">
        <f>RSI!I2687</f>
        <v>63.4853927071565</v>
      </c>
      <c r="D2687" s="2">
        <f>MACD!E2687</f>
        <v>-0.14087899072277388</v>
      </c>
      <c r="E2687" s="2">
        <f>MACD!F2687</f>
        <v>-0.16078128880319878</v>
      </c>
      <c r="F2687" s="2">
        <f>'Moving Avg'!D2687</f>
        <v>12.969999999999999</v>
      </c>
      <c r="G2687" s="2">
        <f>'Moving Avg'!F2687</f>
        <v>12.780000000000001</v>
      </c>
      <c r="H2687" s="2">
        <f>'Moving Avg'!G2687</f>
        <v>12.579999999999998</v>
      </c>
      <c r="I2687" s="2">
        <f>'Moving Avg'!H2687</f>
        <v>11.640792499999996</v>
      </c>
      <c r="J2687" s="17" t="str">
        <f>OBV!F2687</f>
        <v>BULLISH</v>
      </c>
      <c r="K2687" s="17" t="str">
        <f>OBV!G2687</f>
        <v>NEUTRAL</v>
      </c>
      <c r="L2687" s="17" t="str">
        <f>OBV!H2687</f>
        <v>BULLISH DIVERGENCE</v>
      </c>
    </row>
    <row r="2688" spans="1:12" ht="13.5" x14ac:dyDescent="0.35">
      <c r="A2688" s="3">
        <f>RSI!A2688</f>
        <v>45923</v>
      </c>
      <c r="B2688" s="5">
        <f>RSI!B2688</f>
        <v>12.97</v>
      </c>
      <c r="C2688" s="2">
        <f>RSI!I2688</f>
        <v>62.834929222292381</v>
      </c>
      <c r="D2688" s="2">
        <f>MACD!E2688</f>
        <v>-0.12602574248430187</v>
      </c>
      <c r="E2688" s="2">
        <f>MACD!F2688</f>
        <v>-0.15383017953941941</v>
      </c>
      <c r="F2688" s="2">
        <f>'Moving Avg'!D2688</f>
        <v>12.963999999999999</v>
      </c>
      <c r="G2688" s="2">
        <f>'Moving Avg'!F2688</f>
        <v>12.8085</v>
      </c>
      <c r="H2688" s="2">
        <f>'Moving Avg'!G2688</f>
        <v>12.5846</v>
      </c>
      <c r="I2688" s="2">
        <f>'Moving Avg'!H2688</f>
        <v>11.649997499999992</v>
      </c>
      <c r="J2688" s="17" t="str">
        <f>OBV!F2688</f>
        <v>BULLISH</v>
      </c>
      <c r="K2688" s="17" t="str">
        <f>OBV!G2688</f>
        <v>NEUTRAL</v>
      </c>
      <c r="L2688" s="17" t="str">
        <f>OBV!H2688</f>
        <v>BULLISH DIVERGENCE</v>
      </c>
    </row>
    <row r="2689" spans="1:12" ht="13.5" x14ac:dyDescent="0.35">
      <c r="A2689" s="3">
        <f>RSI!A2689</f>
        <v>45924</v>
      </c>
      <c r="B2689" s="5">
        <f>RSI!B2689</f>
        <v>12.9</v>
      </c>
      <c r="C2689" s="2">
        <f>RSI!I2689</f>
        <v>58.329654884625583</v>
      </c>
      <c r="D2689" s="2">
        <f>MACD!E2689</f>
        <v>-0.10970452813809928</v>
      </c>
      <c r="E2689" s="2">
        <f>MACD!F2689</f>
        <v>-0.14500504925915539</v>
      </c>
      <c r="F2689" s="2">
        <f>'Moving Avg'!D2689</f>
        <v>12.956</v>
      </c>
      <c r="G2689" s="2">
        <f>'Moving Avg'!F2689</f>
        <v>12.833500000000001</v>
      </c>
      <c r="H2689" s="2">
        <f>'Moving Avg'!G2689</f>
        <v>12.5878</v>
      </c>
      <c r="I2689" s="2">
        <f>'Moving Avg'!H2689</f>
        <v>11.659039499999995</v>
      </c>
      <c r="J2689" s="17" t="str">
        <f>OBV!F2689</f>
        <v>BEARISH</v>
      </c>
      <c r="K2689" s="17" t="str">
        <f>OBV!G2689</f>
        <v>NEUTRAL</v>
      </c>
      <c r="L2689" s="17" t="str">
        <f>OBV!H2689</f>
        <v>CONFIRMED BEARISH</v>
      </c>
    </row>
    <row r="2690" spans="1:12" ht="13.5" x14ac:dyDescent="0.35">
      <c r="A2690" s="3">
        <f>RSI!A2690</f>
        <v>45925</v>
      </c>
      <c r="B2690" s="5">
        <f>RSI!B2690</f>
        <v>12.89</v>
      </c>
      <c r="C2690" s="2">
        <f>RSI!I2690</f>
        <v>57.693252529597416</v>
      </c>
      <c r="D2690" s="2">
        <f>MACD!E2690</f>
        <v>-9.6065918286937446E-2</v>
      </c>
      <c r="E2690" s="2">
        <f>MACD!F2690</f>
        <v>-0.13521722306471182</v>
      </c>
      <c r="F2690" s="2">
        <f>'Moving Avg'!D2690</f>
        <v>12.948000000000002</v>
      </c>
      <c r="G2690" s="2">
        <f>'Moving Avg'!F2690</f>
        <v>12.846</v>
      </c>
      <c r="H2690" s="2">
        <f>'Moving Avg'!G2690</f>
        <v>12.590999999999999</v>
      </c>
      <c r="I2690" s="2">
        <f>'Moving Avg'!H2690</f>
        <v>11.668031499999993</v>
      </c>
      <c r="J2690" s="17" t="str">
        <f>OBV!F2690</f>
        <v>BEARISH</v>
      </c>
      <c r="K2690" s="17" t="str">
        <f>OBV!G2690</f>
        <v>NEUTRAL</v>
      </c>
      <c r="L2690" s="17" t="str">
        <f>OBV!H2690</f>
        <v>CONFIRMED BEARISH</v>
      </c>
    </row>
    <row r="2691" spans="1:12" ht="13.5" x14ac:dyDescent="0.35">
      <c r="A2691" s="3">
        <f>RSI!A2691</f>
        <v>45926</v>
      </c>
      <c r="B2691" s="5">
        <f>RSI!B2691</f>
        <v>12.84</v>
      </c>
      <c r="C2691" s="2">
        <f>RSI!I2691</f>
        <v>54.491931267377232</v>
      </c>
      <c r="D2691" s="2">
        <f>MACD!E2691</f>
        <v>-7.5453720616801334E-2</v>
      </c>
      <c r="E2691" s="2">
        <f>MACD!F2691</f>
        <v>-0.12326452257512972</v>
      </c>
      <c r="F2691" s="2">
        <f>'Moving Avg'!D2691</f>
        <v>12.916</v>
      </c>
      <c r="G2691" s="2">
        <f>'Moving Avg'!F2691</f>
        <v>12.8505</v>
      </c>
      <c r="H2691" s="2">
        <f>'Moving Avg'!G2691</f>
        <v>12.593399999999999</v>
      </c>
      <c r="I2691" s="2">
        <f>'Moving Avg'!H2691</f>
        <v>11.676773499999994</v>
      </c>
      <c r="J2691" s="17" t="str">
        <f>OBV!F2691</f>
        <v>BEARISH</v>
      </c>
      <c r="K2691" s="17" t="str">
        <f>OBV!G2691</f>
        <v>NEUTRAL</v>
      </c>
      <c r="L2691" s="17" t="str">
        <f>OBV!H2691</f>
        <v>CONFIRMED BEARISH</v>
      </c>
    </row>
    <row r="2692" spans="1:12" ht="13.5" x14ac:dyDescent="0.35">
      <c r="A2692" s="3">
        <f>RSI!A2692</f>
        <v>45929</v>
      </c>
      <c r="B2692" s="5">
        <f>RSI!B2692</f>
        <v>12.99</v>
      </c>
      <c r="C2692" s="2">
        <f>RSI!I2692</f>
        <v>61.410001076436096</v>
      </c>
      <c r="D2692" s="2">
        <f>MACD!E2692</f>
        <v>-3.1094264087585088E-2</v>
      </c>
      <c r="E2692" s="2">
        <f>MACD!F2692</f>
        <v>-0.1048304708776208</v>
      </c>
      <c r="F2692" s="2">
        <f>'Moving Avg'!D2692</f>
        <v>12.918000000000001</v>
      </c>
      <c r="G2692" s="2">
        <f>'Moving Avg'!F2692</f>
        <v>12.862500000000001</v>
      </c>
      <c r="H2692" s="2">
        <f>'Moving Avg'!G2692</f>
        <v>12.598799999999999</v>
      </c>
      <c r="I2692" s="2">
        <f>'Moving Avg'!H2692</f>
        <v>11.686265499999996</v>
      </c>
      <c r="J2692" s="17" t="str">
        <f>OBV!F2692</f>
        <v>NEUTRAL</v>
      </c>
      <c r="K2692" s="17" t="str">
        <f>OBV!G2692</f>
        <v>NEUTRAL</v>
      </c>
      <c r="L2692" s="17" t="str">
        <f>OBV!H2692</f>
        <v>NEUTRAL</v>
      </c>
    </row>
    <row r="2693" spans="1:12" ht="13.5" x14ac:dyDescent="0.35">
      <c r="A2693" s="3">
        <f>RSI!A2693</f>
        <v>45930</v>
      </c>
      <c r="B2693" s="5">
        <f>RSI!B2693</f>
        <v>12.8</v>
      </c>
      <c r="C2693" s="2">
        <f>RSI!I2693</f>
        <v>50.862667266734945</v>
      </c>
      <c r="D2693" s="2">
        <f>MACD!E2693</f>
        <v>5.3821678266157136E-3</v>
      </c>
      <c r="E2693" s="2">
        <f>MACD!F2693</f>
        <v>-8.2787943136773512E-2</v>
      </c>
      <c r="F2693" s="2">
        <f>'Moving Avg'!D2693</f>
        <v>12.884</v>
      </c>
      <c r="G2693" s="2">
        <f>'Moving Avg'!F2693</f>
        <v>12.866499999999998</v>
      </c>
      <c r="H2693" s="2">
        <f>'Moving Avg'!G2693</f>
        <v>12.600799999999998</v>
      </c>
      <c r="I2693" s="2">
        <f>'Moving Avg'!H2693</f>
        <v>11.694807499999994</v>
      </c>
      <c r="J2693" s="17" t="str">
        <f>OBV!F2693</f>
        <v>BEARISH</v>
      </c>
      <c r="K2693" s="17" t="str">
        <f>OBV!G2693</f>
        <v>NEUTRAL</v>
      </c>
      <c r="L2693" s="17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J2667" workbookViewId="0">
      <selection activeCell="H9" sqref="H9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18" t="s">
        <v>46</v>
      </c>
      <c r="N1" s="18" t="s">
        <v>47</v>
      </c>
      <c r="O1" s="18" t="s">
        <v>48</v>
      </c>
      <c r="P1" s="18" t="s">
        <v>49</v>
      </c>
      <c r="Q1" s="18" t="s">
        <v>50</v>
      </c>
      <c r="R1" s="18" t="s">
        <v>51</v>
      </c>
      <c r="S1" s="18" t="s">
        <v>52</v>
      </c>
      <c r="T1" s="18" t="s">
        <v>53</v>
      </c>
      <c r="U1" s="18" t="s">
        <v>54</v>
      </c>
      <c r="V1" s="18" t="s">
        <v>55</v>
      </c>
    </row>
    <row r="2" spans="1:22" ht="13.5" x14ac:dyDescent="0.25">
      <c r="A2" s="3">
        <f>RSI!A2</f>
        <v>42006</v>
      </c>
      <c r="B2" s="2">
        <f>RSI!B2</f>
        <v>4.6014999999999997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4.5953999999999997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4.5913000000000004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4.5913000000000004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4.594875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  <c r="M5" s="19">
        <f t="shared" si="0"/>
        <v>50</v>
      </c>
      <c r="N5" s="19">
        <f t="shared" si="1"/>
        <v>45</v>
      </c>
      <c r="O5" s="19">
        <f t="shared" si="2"/>
        <v>50</v>
      </c>
      <c r="P5" s="19">
        <f t="shared" si="3"/>
        <v>33</v>
      </c>
      <c r="Q5" s="20">
        <f t="shared" si="4"/>
        <v>45.7</v>
      </c>
      <c r="R5" s="20">
        <f t="shared" si="5"/>
        <v>44.75</v>
      </c>
      <c r="S5" s="20">
        <f t="shared" si="6"/>
        <v>41.6</v>
      </c>
      <c r="T5" s="20">
        <f t="shared" si="7"/>
        <v>44.5</v>
      </c>
      <c r="U5" s="19">
        <f t="shared" si="8"/>
        <v>44.016666666666673</v>
      </c>
      <c r="V5" s="19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4.5913000000000004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4.5941600000000005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  <c r="M6" s="19">
        <f t="shared" si="0"/>
        <v>50</v>
      </c>
      <c r="N6" s="19">
        <f t="shared" si="1"/>
        <v>45</v>
      </c>
      <c r="O6" s="19">
        <f t="shared" si="2"/>
        <v>50</v>
      </c>
      <c r="P6" s="19">
        <f t="shared" si="3"/>
        <v>33</v>
      </c>
      <c r="Q6" s="20">
        <f t="shared" si="4"/>
        <v>45.7</v>
      </c>
      <c r="R6" s="20">
        <f t="shared" si="5"/>
        <v>44.75</v>
      </c>
      <c r="S6" s="20">
        <f t="shared" si="6"/>
        <v>41.6</v>
      </c>
      <c r="T6" s="20">
        <f t="shared" si="7"/>
        <v>44.5</v>
      </c>
      <c r="U6" s="19">
        <f t="shared" si="8"/>
        <v>44.016666666666673</v>
      </c>
      <c r="V6" s="19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4.7142999999999997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4.6167200000000008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NEUTRAL</v>
      </c>
      <c r="K7" s="17" t="e">
        <f>OBV!G7</f>
        <v>#DIV/0!</v>
      </c>
      <c r="L7" s="17" t="str">
        <f>OBV!H7</f>
        <v>NEUTRAL</v>
      </c>
      <c r="M7" s="19">
        <f t="shared" si="0"/>
        <v>50</v>
      </c>
      <c r="N7" s="19">
        <f t="shared" si="1"/>
        <v>45</v>
      </c>
      <c r="O7" s="19">
        <f t="shared" si="2"/>
        <v>50</v>
      </c>
      <c r="P7" s="19" t="e">
        <f t="shared" si="3"/>
        <v>#DIV/0!</v>
      </c>
      <c r="Q7" s="20" t="e">
        <f t="shared" si="4"/>
        <v>#DIV/0!</v>
      </c>
      <c r="R7" s="20" t="e">
        <f t="shared" si="5"/>
        <v>#DIV/0!</v>
      </c>
      <c r="S7" s="20" t="e">
        <f t="shared" si="6"/>
        <v>#DIV/0!</v>
      </c>
      <c r="T7" s="20" t="e">
        <f t="shared" si="7"/>
        <v>#DIV/0!</v>
      </c>
      <c r="U7" s="19" t="e">
        <f t="shared" si="8"/>
        <v>#DIV/0!</v>
      </c>
      <c r="V7" s="19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4.9909999999999997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4.6958399999999996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NEUTRAL</v>
      </c>
      <c r="K8" s="17" t="e">
        <f>OBV!G8</f>
        <v>#DIV/0!</v>
      </c>
      <c r="L8" s="17" t="str">
        <f>OBV!H8</f>
        <v>NEUTRAL</v>
      </c>
      <c r="M8" s="19">
        <f t="shared" si="0"/>
        <v>50</v>
      </c>
      <c r="N8" s="19">
        <f t="shared" si="1"/>
        <v>45</v>
      </c>
      <c r="O8" s="19">
        <f t="shared" si="2"/>
        <v>50</v>
      </c>
      <c r="P8" s="19" t="e">
        <f t="shared" si="3"/>
        <v>#DIV/0!</v>
      </c>
      <c r="Q8" s="20" t="e">
        <f t="shared" si="4"/>
        <v>#DIV/0!</v>
      </c>
      <c r="R8" s="20" t="e">
        <f t="shared" si="5"/>
        <v>#DIV/0!</v>
      </c>
      <c r="S8" s="20" t="e">
        <f t="shared" si="6"/>
        <v>#DIV/0!</v>
      </c>
      <c r="T8" s="20" t="e">
        <f t="shared" si="7"/>
        <v>#DIV/0!</v>
      </c>
      <c r="U8" s="19" t="e">
        <f t="shared" si="8"/>
        <v>#DIV/0!</v>
      </c>
      <c r="V8" s="19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4.9889000000000001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4.7753600000000009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NEUTRAL</v>
      </c>
      <c r="K9" s="17" t="e">
        <f>OBV!G9</f>
        <v>#DIV/0!</v>
      </c>
      <c r="L9" s="17" t="str">
        <f>OBV!H9</f>
        <v>NEUTRAL</v>
      </c>
      <c r="M9" s="19">
        <f t="shared" si="0"/>
        <v>50</v>
      </c>
      <c r="N9" s="19">
        <f t="shared" si="1"/>
        <v>45</v>
      </c>
      <c r="O9" s="19">
        <f t="shared" si="2"/>
        <v>50</v>
      </c>
      <c r="P9" s="19" t="e">
        <f t="shared" si="3"/>
        <v>#DIV/0!</v>
      </c>
      <c r="Q9" s="20" t="e">
        <f t="shared" si="4"/>
        <v>#DIV/0!</v>
      </c>
      <c r="R9" s="20" t="e">
        <f t="shared" si="5"/>
        <v>#DIV/0!</v>
      </c>
      <c r="S9" s="20" t="e">
        <f t="shared" si="6"/>
        <v>#DIV/0!</v>
      </c>
      <c r="T9" s="20" t="e">
        <f t="shared" si="7"/>
        <v>#DIV/0!</v>
      </c>
      <c r="U9" s="19" t="e">
        <f t="shared" si="8"/>
        <v>#DIV/0!</v>
      </c>
      <c r="V9" s="19" t="e">
        <f t="shared" si="9"/>
        <v>#DIV/0!</v>
      </c>
    </row>
    <row r="10" spans="1:22" ht="13.5" x14ac:dyDescent="0.25">
      <c r="A10" s="3">
        <f>RSI!A10</f>
        <v>42019</v>
      </c>
      <c r="B10" s="2">
        <f>RSI!B10</f>
        <v>4.9192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4.8409399999999998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NEUTRAL</v>
      </c>
      <c r="K10" s="17" t="e">
        <f>OBV!G10</f>
        <v>#DIV/0!</v>
      </c>
      <c r="L10" s="17" t="str">
        <f>OBV!H10</f>
        <v>NEUTRAL</v>
      </c>
      <c r="M10" s="19">
        <f t="shared" si="0"/>
        <v>50</v>
      </c>
      <c r="N10" s="19">
        <f t="shared" si="1"/>
        <v>45</v>
      </c>
      <c r="O10" s="19">
        <f t="shared" si="2"/>
        <v>50</v>
      </c>
      <c r="P10" s="19" t="e">
        <f t="shared" si="3"/>
        <v>#DIV/0!</v>
      </c>
      <c r="Q10" s="20" t="e">
        <f t="shared" si="4"/>
        <v>#DIV/0!</v>
      </c>
      <c r="R10" s="20" t="e">
        <f t="shared" si="5"/>
        <v>#DIV/0!</v>
      </c>
      <c r="S10" s="20" t="e">
        <f t="shared" si="6"/>
        <v>#DIV/0!</v>
      </c>
      <c r="T10" s="20" t="e">
        <f t="shared" si="7"/>
        <v>#DIV/0!</v>
      </c>
      <c r="U10" s="19" t="e">
        <f t="shared" si="8"/>
        <v>#DIV/0!</v>
      </c>
      <c r="V10" s="19" t="e">
        <f t="shared" si="9"/>
        <v>#DIV/0!</v>
      </c>
    </row>
    <row r="11" spans="1:22" ht="13.5" x14ac:dyDescent="0.25">
      <c r="A11" s="3">
        <f>RSI!A11</f>
        <v>42020</v>
      </c>
      <c r="B11" s="2">
        <f>RSI!B11</f>
        <v>5.0217000000000001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4.9270199999999997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NEUTRAL</v>
      </c>
      <c r="K11" s="17" t="e">
        <f>OBV!G11</f>
        <v>#DIV/0!</v>
      </c>
      <c r="L11" s="17" t="str">
        <f>OBV!H11</f>
        <v>NEUTRAL</v>
      </c>
      <c r="M11" s="19">
        <f t="shared" si="0"/>
        <v>50</v>
      </c>
      <c r="N11" s="19">
        <f t="shared" si="1"/>
        <v>45</v>
      </c>
      <c r="O11" s="19">
        <f t="shared" si="2"/>
        <v>50</v>
      </c>
      <c r="P11" s="19" t="e">
        <f t="shared" si="3"/>
        <v>#DIV/0!</v>
      </c>
      <c r="Q11" s="20" t="e">
        <f t="shared" si="4"/>
        <v>#DIV/0!</v>
      </c>
      <c r="R11" s="20" t="e">
        <f t="shared" si="5"/>
        <v>#DIV/0!</v>
      </c>
      <c r="S11" s="20" t="e">
        <f t="shared" si="6"/>
        <v>#DIV/0!</v>
      </c>
      <c r="T11" s="20" t="e">
        <f t="shared" si="7"/>
        <v>#DIV/0!</v>
      </c>
      <c r="U11" s="19" t="e">
        <f t="shared" si="8"/>
        <v>#DIV/0!</v>
      </c>
      <c r="V11" s="19" t="e">
        <f t="shared" si="9"/>
        <v>#DIV/0!</v>
      </c>
    </row>
    <row r="12" spans="1:22" ht="13.5" x14ac:dyDescent="0.25">
      <c r="A12" s="3">
        <f>RSI!A12</f>
        <v>42023</v>
      </c>
      <c r="B12" s="2">
        <f>RSI!B12</f>
        <v>5.0361000000000002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4.9913800000000004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NEUTRAL</v>
      </c>
      <c r="K12" s="17" t="e">
        <f>OBV!G12</f>
        <v>#DIV/0!</v>
      </c>
      <c r="L12" s="17" t="str">
        <f>OBV!H12</f>
        <v>NEUTRAL</v>
      </c>
      <c r="M12" s="19">
        <f t="shared" si="0"/>
        <v>50</v>
      </c>
      <c r="N12" s="19">
        <f t="shared" si="1"/>
        <v>45</v>
      </c>
      <c r="O12" s="19">
        <f t="shared" si="2"/>
        <v>50</v>
      </c>
      <c r="P12" s="19" t="e">
        <f t="shared" si="3"/>
        <v>#DIV/0!</v>
      </c>
      <c r="Q12" s="20" t="e">
        <f t="shared" si="4"/>
        <v>#DIV/0!</v>
      </c>
      <c r="R12" s="20" t="e">
        <f t="shared" si="5"/>
        <v>#DIV/0!</v>
      </c>
      <c r="S12" s="20" t="e">
        <f t="shared" si="6"/>
        <v>#DIV/0!</v>
      </c>
      <c r="T12" s="20" t="e">
        <f t="shared" si="7"/>
        <v>#DIV/0!</v>
      </c>
      <c r="U12" s="19" t="e">
        <f t="shared" si="8"/>
        <v>#DIV/0!</v>
      </c>
      <c r="V12" s="19" t="e">
        <f t="shared" si="9"/>
        <v>#DIV/0!</v>
      </c>
    </row>
    <row r="13" spans="1:22" ht="13.5" x14ac:dyDescent="0.25">
      <c r="A13" s="3">
        <f>RSI!A13</f>
        <v>42024</v>
      </c>
      <c r="B13" s="2">
        <f>RSI!B13</f>
        <v>5.1344000000000003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5.02006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NEUTRAL</v>
      </c>
      <c r="K13" s="17" t="e">
        <f>OBV!G13</f>
        <v>#DIV/0!</v>
      </c>
      <c r="L13" s="17" t="str">
        <f>OBV!H13</f>
        <v>NEUTRAL</v>
      </c>
      <c r="M13" s="19">
        <f t="shared" si="0"/>
        <v>50</v>
      </c>
      <c r="N13" s="19">
        <f t="shared" si="1"/>
        <v>45</v>
      </c>
      <c r="O13" s="19">
        <f t="shared" si="2"/>
        <v>75</v>
      </c>
      <c r="P13" s="19" t="e">
        <f t="shared" si="3"/>
        <v>#DIV/0!</v>
      </c>
      <c r="Q13" s="20" t="e">
        <f t="shared" si="4"/>
        <v>#DIV/0!</v>
      </c>
      <c r="R13" s="20" t="e">
        <f t="shared" si="5"/>
        <v>#DIV/0!</v>
      </c>
      <c r="S13" s="20" t="e">
        <f t="shared" si="6"/>
        <v>#DIV/0!</v>
      </c>
      <c r="T13" s="20" t="e">
        <f t="shared" si="7"/>
        <v>#DIV/0!</v>
      </c>
      <c r="U13" s="19" t="e">
        <f t="shared" si="8"/>
        <v>#DIV/0!</v>
      </c>
      <c r="V13" s="19" t="e">
        <f t="shared" si="9"/>
        <v>#DIV/0!</v>
      </c>
    </row>
    <row r="14" spans="1:22" ht="13.5" x14ac:dyDescent="0.25">
      <c r="A14" s="3">
        <f>RSI!A14</f>
        <v>42025</v>
      </c>
      <c r="B14" s="2">
        <f>RSI!B14</f>
        <v>5.1836000000000002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5.0590000000000002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NEUTRAL</v>
      </c>
      <c r="K14" s="17" t="e">
        <f>OBV!G14</f>
        <v>#DIV/0!</v>
      </c>
      <c r="L14" s="17" t="str">
        <f>OBV!H14</f>
        <v>NEUTRAL</v>
      </c>
      <c r="M14" s="19">
        <f t="shared" si="0"/>
        <v>50</v>
      </c>
      <c r="N14" s="19">
        <f t="shared" si="1"/>
        <v>45</v>
      </c>
      <c r="O14" s="19">
        <f t="shared" si="2"/>
        <v>75</v>
      </c>
      <c r="P14" s="19" t="e">
        <f t="shared" si="3"/>
        <v>#DIV/0!</v>
      </c>
      <c r="Q14" s="20" t="e">
        <f t="shared" si="4"/>
        <v>#DIV/0!</v>
      </c>
      <c r="R14" s="20" t="e">
        <f t="shared" si="5"/>
        <v>#DIV/0!</v>
      </c>
      <c r="S14" s="20" t="e">
        <f t="shared" si="6"/>
        <v>#DIV/0!</v>
      </c>
      <c r="T14" s="20" t="e">
        <f t="shared" si="7"/>
        <v>#DIV/0!</v>
      </c>
      <c r="U14" s="19" t="e">
        <f t="shared" si="8"/>
        <v>#DIV/0!</v>
      </c>
      <c r="V14" s="19" t="e">
        <f t="shared" si="9"/>
        <v>#DIV/0!</v>
      </c>
    </row>
    <row r="15" spans="1:22" ht="13.5" x14ac:dyDescent="0.25">
      <c r="A15" s="3">
        <f>RSI!A15</f>
        <v>42026</v>
      </c>
      <c r="B15" s="2">
        <f>RSI!B15</f>
        <v>5.1651999999999996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5.1081999999999992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NEUTRAL</v>
      </c>
      <c r="K15" s="17" t="e">
        <f>OBV!G15</f>
        <v>#DIV/0!</v>
      </c>
      <c r="L15" s="17" t="str">
        <f>OBV!H15</f>
        <v>NEUTRAL</v>
      </c>
      <c r="M15" s="19">
        <f t="shared" si="0"/>
        <v>50</v>
      </c>
      <c r="N15" s="19">
        <f t="shared" si="1"/>
        <v>45</v>
      </c>
      <c r="O15" s="19">
        <f t="shared" si="2"/>
        <v>75</v>
      </c>
      <c r="P15" s="19" t="e">
        <f t="shared" si="3"/>
        <v>#DIV/0!</v>
      </c>
      <c r="Q15" s="20" t="e">
        <f t="shared" si="4"/>
        <v>#DIV/0!</v>
      </c>
      <c r="R15" s="20" t="e">
        <f t="shared" si="5"/>
        <v>#DIV/0!</v>
      </c>
      <c r="S15" s="20" t="e">
        <f t="shared" si="6"/>
        <v>#DIV/0!</v>
      </c>
      <c r="T15" s="20" t="e">
        <f t="shared" si="7"/>
        <v>#DIV/0!</v>
      </c>
      <c r="U15" s="19" t="e">
        <f t="shared" si="8"/>
        <v>#DIV/0!</v>
      </c>
      <c r="V15" s="19" t="e">
        <f t="shared" si="9"/>
        <v>#DIV/0!</v>
      </c>
    </row>
    <row r="16" spans="1:22" ht="13.5" x14ac:dyDescent="0.25">
      <c r="A16" s="3">
        <f>RSI!A16</f>
        <v>42027</v>
      </c>
      <c r="B16" s="2">
        <f>RSI!B16</f>
        <v>5.1036999999999999</v>
      </c>
      <c r="C16" s="2">
        <f>RSI!I16</f>
        <v>80.399515738498849</v>
      </c>
      <c r="D16" s="2">
        <f>MACD!E16</f>
        <v>0</v>
      </c>
      <c r="E16" s="2">
        <f>MACD!F16</f>
        <v>0</v>
      </c>
      <c r="F16" s="2">
        <f>'Moving Avg'!D16</f>
        <v>5.1246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NEUTRAL</v>
      </c>
      <c r="K16" s="17" t="e">
        <f>OBV!G16</f>
        <v>#DIV/0!</v>
      </c>
      <c r="L16" s="17" t="str">
        <f>OBV!H16</f>
        <v>NEUTRAL</v>
      </c>
      <c r="M16" s="19">
        <f t="shared" si="0"/>
        <v>0</v>
      </c>
      <c r="N16" s="19">
        <f t="shared" si="1"/>
        <v>45</v>
      </c>
      <c r="O16" s="19">
        <f t="shared" si="2"/>
        <v>75</v>
      </c>
      <c r="P16" s="19" t="e">
        <f t="shared" si="3"/>
        <v>#DIV/0!</v>
      </c>
      <c r="Q16" s="20" t="e">
        <f t="shared" si="4"/>
        <v>#DIV/0!</v>
      </c>
      <c r="R16" s="20" t="e">
        <f t="shared" si="5"/>
        <v>#DIV/0!</v>
      </c>
      <c r="S16" s="20" t="e">
        <f t="shared" si="6"/>
        <v>#DIV/0!</v>
      </c>
      <c r="T16" s="20" t="e">
        <f t="shared" si="7"/>
        <v>#DIV/0!</v>
      </c>
      <c r="U16" s="19" t="e">
        <f t="shared" si="8"/>
        <v>#DIV/0!</v>
      </c>
      <c r="V16" s="19" t="e">
        <f t="shared" si="9"/>
        <v>#DIV/0!</v>
      </c>
    </row>
    <row r="17" spans="1:22" ht="13.5" x14ac:dyDescent="0.25">
      <c r="A17" s="3">
        <f>RSI!A17</f>
        <v>42030</v>
      </c>
      <c r="B17" s="2">
        <f>RSI!B17</f>
        <v>5.0422000000000002</v>
      </c>
      <c r="C17" s="2">
        <f>RSI!I17</f>
        <v>74.431416501422618</v>
      </c>
      <c r="D17" s="2">
        <f>MACD!E17</f>
        <v>0</v>
      </c>
      <c r="E17" s="2">
        <f>MACD!F17</f>
        <v>0</v>
      </c>
      <c r="F17" s="2">
        <f>'Moving Avg'!D17</f>
        <v>5.12582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NEUTRAL</v>
      </c>
      <c r="K17" s="17" t="e">
        <f>OBV!G17</f>
        <v>#DIV/0!</v>
      </c>
      <c r="L17" s="17" t="str">
        <f>OBV!H17</f>
        <v>NEUTRAL</v>
      </c>
      <c r="M17" s="19">
        <f t="shared" si="0"/>
        <v>0</v>
      </c>
      <c r="N17" s="19">
        <f t="shared" si="1"/>
        <v>45</v>
      </c>
      <c r="O17" s="19">
        <f t="shared" si="2"/>
        <v>75</v>
      </c>
      <c r="P17" s="19" t="e">
        <f t="shared" si="3"/>
        <v>#DIV/0!</v>
      </c>
      <c r="Q17" s="20" t="e">
        <f t="shared" si="4"/>
        <v>#DIV/0!</v>
      </c>
      <c r="R17" s="20" t="e">
        <f t="shared" si="5"/>
        <v>#DIV/0!</v>
      </c>
      <c r="S17" s="20" t="e">
        <f t="shared" si="6"/>
        <v>#DIV/0!</v>
      </c>
      <c r="T17" s="20" t="e">
        <f t="shared" si="7"/>
        <v>#DIV/0!</v>
      </c>
      <c r="U17" s="19" t="e">
        <f t="shared" si="8"/>
        <v>#DIV/0!</v>
      </c>
      <c r="V17" s="19" t="e">
        <f t="shared" si="9"/>
        <v>#DIV/0!</v>
      </c>
    </row>
    <row r="18" spans="1:22" ht="13.5" x14ac:dyDescent="0.25">
      <c r="A18" s="3">
        <f>RSI!A18</f>
        <v>42031</v>
      </c>
      <c r="B18" s="2">
        <f>RSI!B18</f>
        <v>5.0831999999999997</v>
      </c>
      <c r="C18" s="2">
        <f>RSI!I18</f>
        <v>75.725115380014287</v>
      </c>
      <c r="D18" s="2">
        <f>MACD!E18</f>
        <v>0</v>
      </c>
      <c r="E18" s="2">
        <f>MACD!F18</f>
        <v>0</v>
      </c>
      <c r="F18" s="2">
        <f>'Moving Avg'!D18</f>
        <v>5.1155799999999996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NEUTRAL</v>
      </c>
      <c r="K18" s="17" t="e">
        <f>OBV!G18</f>
        <v>#DIV/0!</v>
      </c>
      <c r="L18" s="17" t="str">
        <f>OBV!H18</f>
        <v>NEUTRAL</v>
      </c>
      <c r="M18" s="19">
        <f t="shared" si="0"/>
        <v>0</v>
      </c>
      <c r="N18" s="19">
        <f t="shared" si="1"/>
        <v>45</v>
      </c>
      <c r="O18" s="19">
        <f t="shared" si="2"/>
        <v>75</v>
      </c>
      <c r="P18" s="19" t="e">
        <f t="shared" si="3"/>
        <v>#DIV/0!</v>
      </c>
      <c r="Q18" s="20" t="e">
        <f t="shared" si="4"/>
        <v>#DIV/0!</v>
      </c>
      <c r="R18" s="20" t="e">
        <f t="shared" si="5"/>
        <v>#DIV/0!</v>
      </c>
      <c r="S18" s="20" t="e">
        <f t="shared" si="6"/>
        <v>#DIV/0!</v>
      </c>
      <c r="T18" s="20" t="e">
        <f t="shared" si="7"/>
        <v>#DIV/0!</v>
      </c>
      <c r="U18" s="19" t="e">
        <f t="shared" si="8"/>
        <v>#DIV/0!</v>
      </c>
      <c r="V18" s="19" t="e">
        <f t="shared" si="9"/>
        <v>#DIV/0!</v>
      </c>
    </row>
    <row r="19" spans="1:22" ht="13.5" x14ac:dyDescent="0.25">
      <c r="A19" s="3">
        <f>RSI!A19</f>
        <v>42032</v>
      </c>
      <c r="B19" s="2">
        <f>RSI!B19</f>
        <v>5.0831999999999997</v>
      </c>
      <c r="C19" s="2">
        <f>RSI!I19</f>
        <v>75.725115380014287</v>
      </c>
      <c r="D19" s="2">
        <f>MACD!E19</f>
        <v>0</v>
      </c>
      <c r="E19" s="2">
        <f>MACD!F19</f>
        <v>0</v>
      </c>
      <c r="F19" s="2">
        <f>'Moving Avg'!D19</f>
        <v>5.0954999999999995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NEUTRAL</v>
      </c>
      <c r="K19" s="17" t="e">
        <f>OBV!G19</f>
        <v>#DIV/0!</v>
      </c>
      <c r="L19" s="17" t="str">
        <f>OBV!H19</f>
        <v>NEUTRAL</v>
      </c>
      <c r="M19" s="19">
        <f t="shared" si="0"/>
        <v>0</v>
      </c>
      <c r="N19" s="19">
        <f t="shared" si="1"/>
        <v>45</v>
      </c>
      <c r="O19" s="19">
        <f t="shared" si="2"/>
        <v>75</v>
      </c>
      <c r="P19" s="19" t="e">
        <f t="shared" si="3"/>
        <v>#DIV/0!</v>
      </c>
      <c r="Q19" s="20" t="e">
        <f t="shared" si="4"/>
        <v>#DIV/0!</v>
      </c>
      <c r="R19" s="20" t="e">
        <f t="shared" si="5"/>
        <v>#DIV/0!</v>
      </c>
      <c r="S19" s="20" t="e">
        <f t="shared" si="6"/>
        <v>#DIV/0!</v>
      </c>
      <c r="T19" s="20" t="e">
        <f t="shared" si="7"/>
        <v>#DIV/0!</v>
      </c>
      <c r="U19" s="19" t="e">
        <f t="shared" si="8"/>
        <v>#DIV/0!</v>
      </c>
      <c r="V19" s="19" t="e">
        <f t="shared" si="9"/>
        <v>#DIV/0!</v>
      </c>
    </row>
    <row r="20" spans="1:22" ht="13.5" x14ac:dyDescent="0.25">
      <c r="A20" s="3">
        <f>RSI!A20</f>
        <v>42033</v>
      </c>
      <c r="B20" s="2">
        <f>RSI!B20</f>
        <v>5.3087</v>
      </c>
      <c r="C20" s="2">
        <f>RSI!I20</f>
        <v>81.648089878589431</v>
      </c>
      <c r="D20" s="2">
        <f>MACD!E20</f>
        <v>0</v>
      </c>
      <c r="E20" s="2">
        <f>MACD!F20</f>
        <v>0</v>
      </c>
      <c r="F20" s="2">
        <f>'Moving Avg'!D20</f>
        <v>5.1242000000000001</v>
      </c>
      <c r="G20" s="2">
        <f>'Moving Avg'!F20</f>
        <v>4.9340105263157898</v>
      </c>
      <c r="H20" s="2">
        <f>'Moving Avg'!G20</f>
        <v>0</v>
      </c>
      <c r="I20" s="2">
        <f>'Moving Avg'!H20</f>
        <v>0</v>
      </c>
      <c r="J20" s="17" t="str">
        <f>OBV!F20</f>
        <v>NEUTRAL</v>
      </c>
      <c r="K20" s="17" t="e">
        <f>OBV!G20</f>
        <v>#DIV/0!</v>
      </c>
      <c r="L20" s="17" t="str">
        <f>OBV!H20</f>
        <v>NEUTRAL</v>
      </c>
      <c r="M20" s="19">
        <f t="shared" si="0"/>
        <v>0</v>
      </c>
      <c r="N20" s="19">
        <f t="shared" si="1"/>
        <v>45</v>
      </c>
      <c r="O20" s="19">
        <f t="shared" si="2"/>
        <v>75</v>
      </c>
      <c r="P20" s="19" t="e">
        <f t="shared" si="3"/>
        <v>#DIV/0!</v>
      </c>
      <c r="Q20" s="20" t="e">
        <f t="shared" si="4"/>
        <v>#DIV/0!</v>
      </c>
      <c r="R20" s="20" t="e">
        <f t="shared" si="5"/>
        <v>#DIV/0!</v>
      </c>
      <c r="S20" s="20" t="e">
        <f t="shared" si="6"/>
        <v>#DIV/0!</v>
      </c>
      <c r="T20" s="20" t="e">
        <f t="shared" si="7"/>
        <v>#DIV/0!</v>
      </c>
      <c r="U20" s="19" t="e">
        <f t="shared" si="8"/>
        <v>#DIV/0!</v>
      </c>
      <c r="V20" s="19" t="e">
        <f t="shared" si="9"/>
        <v>#DIV/0!</v>
      </c>
    </row>
    <row r="21" spans="1:22" ht="13.5" x14ac:dyDescent="0.25">
      <c r="A21" s="3">
        <f>RSI!A21</f>
        <v>42034</v>
      </c>
      <c r="B21" s="2">
        <f>RSI!B21</f>
        <v>5.3292000000000002</v>
      </c>
      <c r="C21" s="2">
        <f>RSI!I21</f>
        <v>82.076247447905416</v>
      </c>
      <c r="D21" s="2">
        <f>MACD!E21</f>
        <v>0</v>
      </c>
      <c r="E21" s="2">
        <f>MACD!F21</f>
        <v>0</v>
      </c>
      <c r="F21" s="2">
        <f>'Moving Avg'!D21</f>
        <v>5.1692999999999998</v>
      </c>
      <c r="G21" s="2">
        <f>'Moving Avg'!F21</f>
        <v>4.9537700000000005</v>
      </c>
      <c r="H21" s="2">
        <f>'Moving Avg'!G21</f>
        <v>0</v>
      </c>
      <c r="I21" s="2">
        <f>'Moving Avg'!H21</f>
        <v>0</v>
      </c>
      <c r="J21" s="17" t="str">
        <f>OBV!F21</f>
        <v>NEUTRAL</v>
      </c>
      <c r="K21" s="17" t="e">
        <f>OBV!G21</f>
        <v>#DIV/0!</v>
      </c>
      <c r="L21" s="17" t="str">
        <f>OBV!H21</f>
        <v>NEUTRAL</v>
      </c>
      <c r="M21" s="19">
        <f t="shared" si="0"/>
        <v>0</v>
      </c>
      <c r="N21" s="19">
        <f t="shared" si="1"/>
        <v>45</v>
      </c>
      <c r="O21" s="19">
        <f t="shared" si="2"/>
        <v>75</v>
      </c>
      <c r="P21" s="19" t="e">
        <f t="shared" si="3"/>
        <v>#DIV/0!</v>
      </c>
      <c r="Q21" s="20" t="e">
        <f t="shared" si="4"/>
        <v>#DIV/0!</v>
      </c>
      <c r="R21" s="20" t="e">
        <f t="shared" si="5"/>
        <v>#DIV/0!</v>
      </c>
      <c r="S21" s="20" t="e">
        <f t="shared" si="6"/>
        <v>#DIV/0!</v>
      </c>
      <c r="T21" s="20" t="e">
        <f t="shared" si="7"/>
        <v>#DIV/0!</v>
      </c>
      <c r="U21" s="19" t="e">
        <f t="shared" si="8"/>
        <v>#DIV/0!</v>
      </c>
      <c r="V21" s="19" t="e">
        <f t="shared" si="9"/>
        <v>#DIV/0!</v>
      </c>
    </row>
    <row r="22" spans="1:22" ht="13.5" x14ac:dyDescent="0.25">
      <c r="A22" s="3">
        <f>RSI!A22</f>
        <v>42037</v>
      </c>
      <c r="B22" s="2">
        <f>RSI!B22</f>
        <v>5.4317000000000002</v>
      </c>
      <c r="C22" s="2">
        <f>RSI!I22</f>
        <v>84.076625781570101</v>
      </c>
      <c r="D22" s="2">
        <f>MACD!E22</f>
        <v>0</v>
      </c>
      <c r="E22" s="2">
        <f>MACD!F22</f>
        <v>0</v>
      </c>
      <c r="F22" s="2">
        <f>'Moving Avg'!D22</f>
        <v>5.2471999999999994</v>
      </c>
      <c r="G22" s="2">
        <f>'Moving Avg'!F22</f>
        <v>4.9952800000000011</v>
      </c>
      <c r="H22" s="2">
        <f>'Moving Avg'!G22</f>
        <v>0</v>
      </c>
      <c r="I22" s="2">
        <f>'Moving Avg'!H22</f>
        <v>0</v>
      </c>
      <c r="J22" s="17" t="str">
        <f>OBV!F22</f>
        <v>NEUTRAL</v>
      </c>
      <c r="K22" s="17" t="e">
        <f>OBV!G22</f>
        <v>#DIV/0!</v>
      </c>
      <c r="L22" s="17" t="str">
        <f>OBV!H22</f>
        <v>NEUTRAL</v>
      </c>
      <c r="M22" s="19">
        <f t="shared" si="0"/>
        <v>0</v>
      </c>
      <c r="N22" s="19">
        <f t="shared" si="1"/>
        <v>45</v>
      </c>
      <c r="O22" s="19">
        <f t="shared" si="2"/>
        <v>75</v>
      </c>
      <c r="P22" s="19" t="e">
        <f t="shared" si="3"/>
        <v>#DIV/0!</v>
      </c>
      <c r="Q22" s="20" t="e">
        <f t="shared" si="4"/>
        <v>#DIV/0!</v>
      </c>
      <c r="R22" s="20" t="e">
        <f t="shared" si="5"/>
        <v>#DIV/0!</v>
      </c>
      <c r="S22" s="20" t="e">
        <f t="shared" si="6"/>
        <v>#DIV/0!</v>
      </c>
      <c r="T22" s="20" t="e">
        <f t="shared" si="7"/>
        <v>#DIV/0!</v>
      </c>
      <c r="U22" s="19" t="e">
        <f t="shared" si="8"/>
        <v>#DIV/0!</v>
      </c>
      <c r="V22" s="19" t="e">
        <f t="shared" si="9"/>
        <v>#DIV/0!</v>
      </c>
    </row>
    <row r="23" spans="1:22" ht="13.5" x14ac:dyDescent="0.25">
      <c r="A23" s="3">
        <f>RSI!A23</f>
        <v>42038</v>
      </c>
      <c r="B23" s="2">
        <f>RSI!B23</f>
        <v>5.3803999999999998</v>
      </c>
      <c r="C23" s="2">
        <f>RSI!I23</f>
        <v>79.306082059038516</v>
      </c>
      <c r="D23" s="2">
        <f>MACD!E23</f>
        <v>0</v>
      </c>
      <c r="E23" s="2">
        <f>MACD!F23</f>
        <v>0</v>
      </c>
      <c r="F23" s="2">
        <f>'Moving Avg'!D23</f>
        <v>5.3066399999999998</v>
      </c>
      <c r="G23" s="2">
        <f>'Moving Avg'!F23</f>
        <v>5.0345300000000002</v>
      </c>
      <c r="H23" s="2">
        <f>'Moving Avg'!G23</f>
        <v>0</v>
      </c>
      <c r="I23" s="2">
        <f>'Moving Avg'!H23</f>
        <v>0</v>
      </c>
      <c r="J23" s="17" t="str">
        <f>OBV!F23</f>
        <v>NEUTRAL</v>
      </c>
      <c r="K23" s="17" t="e">
        <f>OBV!G23</f>
        <v>#DIV/0!</v>
      </c>
      <c r="L23" s="17" t="str">
        <f>OBV!H23</f>
        <v>NEUTRAL</v>
      </c>
      <c r="M23" s="19">
        <f t="shared" si="0"/>
        <v>0</v>
      </c>
      <c r="N23" s="19">
        <f t="shared" si="1"/>
        <v>45</v>
      </c>
      <c r="O23" s="19">
        <f t="shared" si="2"/>
        <v>75</v>
      </c>
      <c r="P23" s="19" t="e">
        <f t="shared" si="3"/>
        <v>#DIV/0!</v>
      </c>
      <c r="Q23" s="20" t="e">
        <f t="shared" si="4"/>
        <v>#DIV/0!</v>
      </c>
      <c r="R23" s="20" t="e">
        <f t="shared" si="5"/>
        <v>#DIV/0!</v>
      </c>
      <c r="S23" s="20" t="e">
        <f t="shared" si="6"/>
        <v>#DIV/0!</v>
      </c>
      <c r="T23" s="20" t="e">
        <f t="shared" si="7"/>
        <v>#DIV/0!</v>
      </c>
      <c r="U23" s="19" t="e">
        <f t="shared" si="8"/>
        <v>#DIV/0!</v>
      </c>
      <c r="V23" s="19" t="e">
        <f t="shared" si="9"/>
        <v>#DIV/0!</v>
      </c>
    </row>
    <row r="24" spans="1:22" ht="13.5" x14ac:dyDescent="0.25">
      <c r="A24" s="3">
        <f>RSI!A24</f>
        <v>42039</v>
      </c>
      <c r="B24" s="2">
        <f>RSI!B24</f>
        <v>5.3292000000000002</v>
      </c>
      <c r="C24" s="2">
        <f>RSI!I24</f>
        <v>74.747531848713479</v>
      </c>
      <c r="D24" s="2">
        <f>MACD!E24</f>
        <v>0</v>
      </c>
      <c r="E24" s="2">
        <f>MACD!F24</f>
        <v>0</v>
      </c>
      <c r="F24" s="2">
        <f>'Moving Avg'!D24</f>
        <v>5.3558400000000006</v>
      </c>
      <c r="G24" s="2">
        <f>'Moving Avg'!F24</f>
        <v>5.0714249999999996</v>
      </c>
      <c r="H24" s="2">
        <f>'Moving Avg'!G24</f>
        <v>0</v>
      </c>
      <c r="I24" s="2">
        <f>'Moving Avg'!H24</f>
        <v>0</v>
      </c>
      <c r="J24" s="17" t="str">
        <f>OBV!F24</f>
        <v>NEUTRAL</v>
      </c>
      <c r="K24" s="17" t="e">
        <f>OBV!G24</f>
        <v>#DIV/0!</v>
      </c>
      <c r="L24" s="17" t="str">
        <f>OBV!H24</f>
        <v>NEUTRAL</v>
      </c>
      <c r="M24" s="19">
        <f t="shared" si="0"/>
        <v>0</v>
      </c>
      <c r="N24" s="19">
        <f t="shared" si="1"/>
        <v>45</v>
      </c>
      <c r="O24" s="19">
        <f t="shared" si="2"/>
        <v>75</v>
      </c>
      <c r="P24" s="19" t="e">
        <f t="shared" si="3"/>
        <v>#DIV/0!</v>
      </c>
      <c r="Q24" s="20" t="e">
        <f t="shared" si="4"/>
        <v>#DIV/0!</v>
      </c>
      <c r="R24" s="20" t="e">
        <f t="shared" si="5"/>
        <v>#DIV/0!</v>
      </c>
      <c r="S24" s="20" t="e">
        <f t="shared" si="6"/>
        <v>#DIV/0!</v>
      </c>
      <c r="T24" s="20" t="e">
        <f t="shared" si="7"/>
        <v>#DIV/0!</v>
      </c>
      <c r="U24" s="19" t="e">
        <f t="shared" si="8"/>
        <v>#DIV/0!</v>
      </c>
      <c r="V24" s="19" t="e">
        <f t="shared" si="9"/>
        <v>#DIV/0!</v>
      </c>
    </row>
    <row r="25" spans="1:22" ht="13.5" x14ac:dyDescent="0.25">
      <c r="A25" s="3">
        <f>RSI!A25</f>
        <v>42040</v>
      </c>
      <c r="B25" s="2">
        <f>RSI!B25</f>
        <v>5.5628000000000002</v>
      </c>
      <c r="C25" s="2">
        <f>RSI!I25</f>
        <v>80.308861464400664</v>
      </c>
      <c r="D25" s="2">
        <f>MACD!E25</f>
        <v>0</v>
      </c>
      <c r="E25" s="2">
        <f>MACD!F25</f>
        <v>0</v>
      </c>
      <c r="F25" s="2">
        <f>'Moving Avg'!D25</f>
        <v>5.4066600000000005</v>
      </c>
      <c r="G25" s="2">
        <f>'Moving Avg'!F25</f>
        <v>5.1199999999999992</v>
      </c>
      <c r="H25" s="2">
        <f>'Moving Avg'!G25</f>
        <v>0</v>
      </c>
      <c r="I25" s="2">
        <f>'Moving Avg'!H25</f>
        <v>0</v>
      </c>
      <c r="J25" s="17" t="str">
        <f>OBV!F25</f>
        <v>NEUTRAL</v>
      </c>
      <c r="K25" s="17" t="e">
        <f>OBV!G25</f>
        <v>#DIV/0!</v>
      </c>
      <c r="L25" s="17" t="str">
        <f>OBV!H25</f>
        <v>NEUTRAL</v>
      </c>
      <c r="M25" s="19">
        <f t="shared" si="0"/>
        <v>0</v>
      </c>
      <c r="N25" s="19">
        <f t="shared" si="1"/>
        <v>45</v>
      </c>
      <c r="O25" s="19">
        <f t="shared" si="2"/>
        <v>75</v>
      </c>
      <c r="P25" s="19" t="e">
        <f t="shared" si="3"/>
        <v>#DIV/0!</v>
      </c>
      <c r="Q25" s="20" t="e">
        <f t="shared" si="4"/>
        <v>#DIV/0!</v>
      </c>
      <c r="R25" s="20" t="e">
        <f t="shared" si="5"/>
        <v>#DIV/0!</v>
      </c>
      <c r="S25" s="20" t="e">
        <f t="shared" si="6"/>
        <v>#DIV/0!</v>
      </c>
      <c r="T25" s="20" t="e">
        <f t="shared" si="7"/>
        <v>#DIV/0!</v>
      </c>
      <c r="U25" s="19" t="e">
        <f t="shared" si="8"/>
        <v>#DIV/0!</v>
      </c>
      <c r="V25" s="19" t="e">
        <f t="shared" si="9"/>
        <v>#DIV/0!</v>
      </c>
    </row>
    <row r="26" spans="1:22" ht="13.5" x14ac:dyDescent="0.25">
      <c r="A26" s="3">
        <f>RSI!A26</f>
        <v>42041</v>
      </c>
      <c r="B26" s="2">
        <f>RSI!B26</f>
        <v>5.5444000000000004</v>
      </c>
      <c r="C26" s="2">
        <f>RSI!I26</f>
        <v>78.836109348879404</v>
      </c>
      <c r="D26" s="2">
        <f>MACD!E26</f>
        <v>0</v>
      </c>
      <c r="E26" s="2">
        <f>MACD!F26</f>
        <v>0</v>
      </c>
      <c r="F26" s="2">
        <f>'Moving Avg'!D26</f>
        <v>5.4497</v>
      </c>
      <c r="G26" s="2">
        <f>'Moving Avg'!F26</f>
        <v>5.1676549999999999</v>
      </c>
      <c r="H26" s="2">
        <f>'Moving Avg'!G26</f>
        <v>0</v>
      </c>
      <c r="I26" s="2">
        <f>'Moving Avg'!H26</f>
        <v>0</v>
      </c>
      <c r="J26" s="17" t="str">
        <f>OBV!F26</f>
        <v>NEUTRAL</v>
      </c>
      <c r="K26" s="17" t="e">
        <f>OBV!G26</f>
        <v>#DIV/0!</v>
      </c>
      <c r="L26" s="17" t="str">
        <f>OBV!H26</f>
        <v>NEUTRAL</v>
      </c>
      <c r="M26" s="19">
        <f t="shared" si="0"/>
        <v>0</v>
      </c>
      <c r="N26" s="19">
        <f t="shared" si="1"/>
        <v>45</v>
      </c>
      <c r="O26" s="19">
        <f t="shared" si="2"/>
        <v>75</v>
      </c>
      <c r="P26" s="19" t="e">
        <f t="shared" si="3"/>
        <v>#DIV/0!</v>
      </c>
      <c r="Q26" s="20" t="e">
        <f t="shared" si="4"/>
        <v>#DIV/0!</v>
      </c>
      <c r="R26" s="20" t="e">
        <f t="shared" si="5"/>
        <v>#DIV/0!</v>
      </c>
      <c r="S26" s="20" t="e">
        <f t="shared" si="6"/>
        <v>#DIV/0!</v>
      </c>
      <c r="T26" s="20" t="e">
        <f t="shared" si="7"/>
        <v>#DIV/0!</v>
      </c>
      <c r="U26" s="19" t="e">
        <f t="shared" si="8"/>
        <v>#DIV/0!</v>
      </c>
      <c r="V26" s="19" t="e">
        <f t="shared" si="9"/>
        <v>#DIV/0!</v>
      </c>
    </row>
    <row r="27" spans="1:22" ht="13.5" x14ac:dyDescent="0.25">
      <c r="A27" s="3">
        <f>RSI!A27</f>
        <v>42044</v>
      </c>
      <c r="B27" s="2">
        <f>RSI!B27</f>
        <v>5.4398</v>
      </c>
      <c r="C27" s="2">
        <f>RSI!I27</f>
        <v>70.878555449528733</v>
      </c>
      <c r="D27" s="2">
        <f>MACD!E27</f>
        <v>-5.4705513845598297E-2</v>
      </c>
      <c r="E27" s="2">
        <f>MACD!F27</f>
        <v>0</v>
      </c>
      <c r="F27" s="2">
        <f>'Moving Avg'!D27</f>
        <v>5.4513199999999999</v>
      </c>
      <c r="G27" s="2">
        <f>'Moving Avg'!F27</f>
        <v>5.2039299999999997</v>
      </c>
      <c r="H27" s="2">
        <f>'Moving Avg'!G27</f>
        <v>0</v>
      </c>
      <c r="I27" s="2">
        <f>'Moving Avg'!H27</f>
        <v>0</v>
      </c>
      <c r="J27" s="17" t="str">
        <f>OBV!F27</f>
        <v>NEUTRAL</v>
      </c>
      <c r="K27" s="17" t="e">
        <f>OBV!G27</f>
        <v>#DIV/0!</v>
      </c>
      <c r="L27" s="17" t="str">
        <f>OBV!H27</f>
        <v>NEUTRAL</v>
      </c>
      <c r="M27" s="19">
        <f t="shared" si="0"/>
        <v>0</v>
      </c>
      <c r="N27" s="19">
        <f t="shared" si="1"/>
        <v>100</v>
      </c>
      <c r="O27" s="19">
        <f t="shared" si="2"/>
        <v>75</v>
      </c>
      <c r="P27" s="19" t="e">
        <f t="shared" si="3"/>
        <v>#DIV/0!</v>
      </c>
      <c r="Q27" s="20" t="e">
        <f t="shared" si="4"/>
        <v>#DIV/0!</v>
      </c>
      <c r="R27" s="20" t="e">
        <f t="shared" si="5"/>
        <v>#DIV/0!</v>
      </c>
      <c r="S27" s="20" t="e">
        <f t="shared" si="6"/>
        <v>#DIV/0!</v>
      </c>
      <c r="T27" s="20" t="e">
        <f t="shared" si="7"/>
        <v>#DIV/0!</v>
      </c>
      <c r="U27" s="19" t="e">
        <f t="shared" si="8"/>
        <v>#DIV/0!</v>
      </c>
      <c r="V27" s="19" t="e">
        <f t="shared" si="9"/>
        <v>#DIV/0!</v>
      </c>
    </row>
    <row r="28" spans="1:22" ht="13.5" x14ac:dyDescent="0.25">
      <c r="A28" s="3">
        <f>RSI!A28</f>
        <v>42045</v>
      </c>
      <c r="B28" s="2">
        <f>RSI!B28</f>
        <v>5.4398</v>
      </c>
      <c r="C28" s="2">
        <f>RSI!I28</f>
        <v>70.878555449528747</v>
      </c>
      <c r="D28" s="2">
        <f>MACD!E28</f>
        <v>-7.1478367073822824E-2</v>
      </c>
      <c r="E28" s="2">
        <f>MACD!F28</f>
        <v>0</v>
      </c>
      <c r="F28" s="2">
        <f>'Moving Avg'!D28</f>
        <v>5.4631999999999987</v>
      </c>
      <c r="G28" s="2">
        <f>'Moving Avg'!F28</f>
        <v>5.2263700000000011</v>
      </c>
      <c r="H28" s="2">
        <f>'Moving Avg'!G28</f>
        <v>0</v>
      </c>
      <c r="I28" s="2">
        <f>'Moving Avg'!H28</f>
        <v>0</v>
      </c>
      <c r="J28" s="17" t="str">
        <f>OBV!F28</f>
        <v>NEUTRAL</v>
      </c>
      <c r="K28" s="17" t="e">
        <f>OBV!G28</f>
        <v>#DIV/0!</v>
      </c>
      <c r="L28" s="17" t="str">
        <f>OBV!H28</f>
        <v>NEUTRAL</v>
      </c>
      <c r="M28" s="19">
        <f t="shared" si="0"/>
        <v>0</v>
      </c>
      <c r="N28" s="19">
        <f t="shared" si="1"/>
        <v>100</v>
      </c>
      <c r="O28" s="19">
        <f t="shared" si="2"/>
        <v>75</v>
      </c>
      <c r="P28" s="19" t="e">
        <f t="shared" si="3"/>
        <v>#DIV/0!</v>
      </c>
      <c r="Q28" s="20" t="e">
        <f t="shared" si="4"/>
        <v>#DIV/0!</v>
      </c>
      <c r="R28" s="20" t="e">
        <f t="shared" si="5"/>
        <v>#DIV/0!</v>
      </c>
      <c r="S28" s="20" t="e">
        <f t="shared" si="6"/>
        <v>#DIV/0!</v>
      </c>
      <c r="T28" s="20" t="e">
        <f t="shared" si="7"/>
        <v>#DIV/0!</v>
      </c>
      <c r="U28" s="19" t="e">
        <f t="shared" si="8"/>
        <v>#DIV/0!</v>
      </c>
      <c r="V28" s="19" t="e">
        <f t="shared" si="9"/>
        <v>#DIV/0!</v>
      </c>
    </row>
    <row r="29" spans="1:22" ht="13.5" x14ac:dyDescent="0.25">
      <c r="A29" s="3">
        <f>RSI!A29</f>
        <v>42046</v>
      </c>
      <c r="B29" s="2">
        <f>RSI!B29</f>
        <v>5.4623999999999997</v>
      </c>
      <c r="C29" s="2">
        <f>RSI!I29</f>
        <v>71.596953994946873</v>
      </c>
      <c r="D29" s="2">
        <f>MACD!E29</f>
        <v>-8.9542814850080532E-2</v>
      </c>
      <c r="E29" s="2">
        <f>MACD!F29</f>
        <v>0</v>
      </c>
      <c r="F29" s="2">
        <f>'Moving Avg'!D29</f>
        <v>5.4898400000000001</v>
      </c>
      <c r="G29" s="2">
        <f>'Moving Avg'!F29</f>
        <v>5.2500450000000001</v>
      </c>
      <c r="H29" s="2">
        <f>'Moving Avg'!G29</f>
        <v>0</v>
      </c>
      <c r="I29" s="2">
        <f>'Moving Avg'!H29</f>
        <v>0</v>
      </c>
      <c r="J29" s="17" t="str">
        <f>OBV!F29</f>
        <v>NEUTRAL</v>
      </c>
      <c r="K29" s="17" t="e">
        <f>OBV!G29</f>
        <v>#DIV/0!</v>
      </c>
      <c r="L29" s="17" t="str">
        <f>OBV!H29</f>
        <v>NEUTRAL</v>
      </c>
      <c r="M29" s="19">
        <f t="shared" si="0"/>
        <v>0</v>
      </c>
      <c r="N29" s="19">
        <f t="shared" si="1"/>
        <v>100</v>
      </c>
      <c r="O29" s="19">
        <f t="shared" si="2"/>
        <v>75</v>
      </c>
      <c r="P29" s="19" t="e">
        <f t="shared" si="3"/>
        <v>#DIV/0!</v>
      </c>
      <c r="Q29" s="20" t="e">
        <f t="shared" si="4"/>
        <v>#DIV/0!</v>
      </c>
      <c r="R29" s="20" t="e">
        <f t="shared" si="5"/>
        <v>#DIV/0!</v>
      </c>
      <c r="S29" s="20" t="e">
        <f t="shared" si="6"/>
        <v>#DIV/0!</v>
      </c>
      <c r="T29" s="20" t="e">
        <f t="shared" si="7"/>
        <v>#DIV/0!</v>
      </c>
      <c r="U29" s="19" t="e">
        <f t="shared" si="8"/>
        <v>#DIV/0!</v>
      </c>
      <c r="V29" s="19" t="e">
        <f t="shared" si="9"/>
        <v>#DIV/0!</v>
      </c>
    </row>
    <row r="30" spans="1:22" ht="13.5" x14ac:dyDescent="0.25">
      <c r="A30" s="3">
        <f>RSI!A30</f>
        <v>42047</v>
      </c>
      <c r="B30" s="2">
        <f>RSI!B30</f>
        <v>5.4520999999999997</v>
      </c>
      <c r="C30" s="2">
        <f>RSI!I30</f>
        <v>70.740441378715801</v>
      </c>
      <c r="D30" s="2">
        <f>MACD!E30</f>
        <v>-7.1541538152275486E-2</v>
      </c>
      <c r="E30" s="2">
        <f>MACD!F30</f>
        <v>0</v>
      </c>
      <c r="F30" s="2">
        <f>'Moving Avg'!D30</f>
        <v>5.4676999999999989</v>
      </c>
      <c r="G30" s="2">
        <f>'Moving Avg'!F30</f>
        <v>5.2766900000000003</v>
      </c>
      <c r="H30" s="2">
        <f>'Moving Avg'!G30</f>
        <v>0</v>
      </c>
      <c r="I30" s="2">
        <f>'Moving Avg'!H30</f>
        <v>0</v>
      </c>
      <c r="J30" s="17" t="str">
        <f>OBV!F30</f>
        <v>NEUTRAL</v>
      </c>
      <c r="K30" s="17" t="e">
        <f>OBV!G30</f>
        <v>#DIV/0!</v>
      </c>
      <c r="L30" s="17" t="str">
        <f>OBV!H30</f>
        <v>NEUTRAL</v>
      </c>
      <c r="M30" s="19">
        <f t="shared" si="0"/>
        <v>0</v>
      </c>
      <c r="N30" s="19">
        <f t="shared" si="1"/>
        <v>100</v>
      </c>
      <c r="O30" s="19">
        <f t="shared" si="2"/>
        <v>75</v>
      </c>
      <c r="P30" s="19" t="e">
        <f t="shared" si="3"/>
        <v>#DIV/0!</v>
      </c>
      <c r="Q30" s="20" t="e">
        <f t="shared" si="4"/>
        <v>#DIV/0!</v>
      </c>
      <c r="R30" s="20" t="e">
        <f t="shared" si="5"/>
        <v>#DIV/0!</v>
      </c>
      <c r="S30" s="20" t="e">
        <f t="shared" si="6"/>
        <v>#DIV/0!</v>
      </c>
      <c r="T30" s="20" t="e">
        <f t="shared" si="7"/>
        <v>#DIV/0!</v>
      </c>
      <c r="U30" s="19" t="e">
        <f t="shared" si="8"/>
        <v>#DIV/0!</v>
      </c>
      <c r="V30" s="19" t="e">
        <f t="shared" si="9"/>
        <v>#DIV/0!</v>
      </c>
    </row>
    <row r="31" spans="1:22" ht="13.5" x14ac:dyDescent="0.25">
      <c r="A31" s="3">
        <f>RSI!A31</f>
        <v>42048</v>
      </c>
      <c r="B31" s="2">
        <f>RSI!B31</f>
        <v>5.4500999999999999</v>
      </c>
      <c r="C31" s="2">
        <f>RSI!I31</f>
        <v>70.563919164524108</v>
      </c>
      <c r="D31" s="2">
        <f>MACD!E31</f>
        <v>-5.4954879336021278E-2</v>
      </c>
      <c r="E31" s="2">
        <f>MACD!F31</f>
        <v>0</v>
      </c>
      <c r="F31" s="2">
        <f>'Moving Avg'!D31</f>
        <v>5.4488399999999997</v>
      </c>
      <c r="G31" s="2">
        <f>'Moving Avg'!F31</f>
        <v>5.2981100000000012</v>
      </c>
      <c r="H31" s="2">
        <f>'Moving Avg'!G31</f>
        <v>0</v>
      </c>
      <c r="I31" s="2">
        <f>'Moving Avg'!H31</f>
        <v>0</v>
      </c>
      <c r="J31" s="17" t="str">
        <f>OBV!F31</f>
        <v>NEUTRAL</v>
      </c>
      <c r="K31" s="17" t="e">
        <f>OBV!G31</f>
        <v>#DIV/0!</v>
      </c>
      <c r="L31" s="17" t="str">
        <f>OBV!H31</f>
        <v>NEUTRAL</v>
      </c>
      <c r="M31" s="19">
        <f t="shared" si="0"/>
        <v>0</v>
      </c>
      <c r="N31" s="19">
        <f t="shared" si="1"/>
        <v>100</v>
      </c>
      <c r="O31" s="19">
        <f t="shared" si="2"/>
        <v>75</v>
      </c>
      <c r="P31" s="19" t="e">
        <f t="shared" si="3"/>
        <v>#DIV/0!</v>
      </c>
      <c r="Q31" s="20" t="e">
        <f t="shared" si="4"/>
        <v>#DIV/0!</v>
      </c>
      <c r="R31" s="20" t="e">
        <f t="shared" si="5"/>
        <v>#DIV/0!</v>
      </c>
      <c r="S31" s="20" t="e">
        <f t="shared" si="6"/>
        <v>#DIV/0!</v>
      </c>
      <c r="T31" s="20" t="e">
        <f t="shared" si="7"/>
        <v>#DIV/0!</v>
      </c>
      <c r="U31" s="19" t="e">
        <f t="shared" si="8"/>
        <v>#DIV/0!</v>
      </c>
      <c r="V31" s="19" t="e">
        <f t="shared" si="9"/>
        <v>#DIV/0!</v>
      </c>
    </row>
    <row r="32" spans="1:22" ht="13.5" x14ac:dyDescent="0.25">
      <c r="A32" s="3">
        <f>RSI!A32</f>
        <v>42051</v>
      </c>
      <c r="B32" s="2">
        <f>RSI!B32</f>
        <v>5.4520999999999997</v>
      </c>
      <c r="C32" s="2">
        <f>RSI!I32</f>
        <v>70.642810763203343</v>
      </c>
      <c r="D32" s="2">
        <f>MACD!E32</f>
        <v>-2.7090062550226612E-2</v>
      </c>
      <c r="E32" s="2">
        <f>MACD!F32</f>
        <v>0</v>
      </c>
      <c r="F32" s="2">
        <f>'Moving Avg'!D32</f>
        <v>5.4513000000000007</v>
      </c>
      <c r="G32" s="2">
        <f>'Moving Avg'!F32</f>
        <v>5.3189100000000007</v>
      </c>
      <c r="H32" s="2">
        <f>'Moving Avg'!G32</f>
        <v>0</v>
      </c>
      <c r="I32" s="2">
        <f>'Moving Avg'!H32</f>
        <v>0</v>
      </c>
      <c r="J32" s="17" t="str">
        <f>OBV!F32</f>
        <v>NEUTRAL</v>
      </c>
      <c r="K32" s="17" t="e">
        <f>OBV!G32</f>
        <v>#DIV/0!</v>
      </c>
      <c r="L32" s="17" t="str">
        <f>OBV!H32</f>
        <v>NEUTRAL</v>
      </c>
      <c r="M32" s="19">
        <f t="shared" si="0"/>
        <v>0</v>
      </c>
      <c r="N32" s="19">
        <f t="shared" si="1"/>
        <v>100</v>
      </c>
      <c r="O32" s="19">
        <f t="shared" si="2"/>
        <v>75</v>
      </c>
      <c r="P32" s="19" t="e">
        <f t="shared" si="3"/>
        <v>#DIV/0!</v>
      </c>
      <c r="Q32" s="20" t="e">
        <f t="shared" si="4"/>
        <v>#DIV/0!</v>
      </c>
      <c r="R32" s="20" t="e">
        <f t="shared" si="5"/>
        <v>#DIV/0!</v>
      </c>
      <c r="S32" s="20" t="e">
        <f t="shared" si="6"/>
        <v>#DIV/0!</v>
      </c>
      <c r="T32" s="20" t="e">
        <f t="shared" si="7"/>
        <v>#DIV/0!</v>
      </c>
      <c r="U32" s="19" t="e">
        <f t="shared" si="8"/>
        <v>#DIV/0!</v>
      </c>
      <c r="V32" s="19" t="e">
        <f t="shared" si="9"/>
        <v>#DIV/0!</v>
      </c>
    </row>
    <row r="33" spans="1:22" ht="13.5" x14ac:dyDescent="0.25">
      <c r="A33" s="3">
        <f>RSI!A33</f>
        <v>42052</v>
      </c>
      <c r="B33" s="2">
        <f>RSI!B33</f>
        <v>5.4520999999999997</v>
      </c>
      <c r="C33" s="2">
        <f>RSI!I33</f>
        <v>70.642810763203329</v>
      </c>
      <c r="D33" s="2">
        <f>MACD!E33</f>
        <v>-1.3074721050811533E-2</v>
      </c>
      <c r="E33" s="2">
        <f>MACD!F33</f>
        <v>0</v>
      </c>
      <c r="F33" s="2">
        <f>'Moving Avg'!D33</f>
        <v>5.4537599999999999</v>
      </c>
      <c r="G33" s="2">
        <f>'Moving Avg'!F33</f>
        <v>5.3347950000000015</v>
      </c>
      <c r="H33" s="2">
        <f>'Moving Avg'!G33</f>
        <v>0</v>
      </c>
      <c r="I33" s="2">
        <f>'Moving Avg'!H33</f>
        <v>0</v>
      </c>
      <c r="J33" s="17" t="str">
        <f>OBV!F33</f>
        <v>NEUTRAL</v>
      </c>
      <c r="K33" s="17" t="e">
        <f>OBV!G33</f>
        <v>#DIV/0!</v>
      </c>
      <c r="L33" s="17" t="str">
        <f>OBV!H33</f>
        <v>NEUTRAL</v>
      </c>
      <c r="M33" s="19">
        <f t="shared" si="0"/>
        <v>0</v>
      </c>
      <c r="N33" s="19">
        <f t="shared" si="1"/>
        <v>45</v>
      </c>
      <c r="O33" s="19">
        <f t="shared" si="2"/>
        <v>75</v>
      </c>
      <c r="P33" s="19" t="e">
        <f t="shared" si="3"/>
        <v>#DIV/0!</v>
      </c>
      <c r="Q33" s="20" t="e">
        <f t="shared" si="4"/>
        <v>#DIV/0!</v>
      </c>
      <c r="R33" s="20" t="e">
        <f t="shared" si="5"/>
        <v>#DIV/0!</v>
      </c>
      <c r="S33" s="20" t="e">
        <f t="shared" si="6"/>
        <v>#DIV/0!</v>
      </c>
      <c r="T33" s="20" t="e">
        <f t="shared" si="7"/>
        <v>#DIV/0!</v>
      </c>
      <c r="U33" s="19" t="e">
        <f t="shared" si="8"/>
        <v>#DIV/0!</v>
      </c>
      <c r="V33" s="19" t="e">
        <f t="shared" si="9"/>
        <v>#DIV/0!</v>
      </c>
    </row>
    <row r="34" spans="1:22" ht="13.5" x14ac:dyDescent="0.25">
      <c r="A34" s="3">
        <f>RSI!A34</f>
        <v>42053</v>
      </c>
      <c r="B34" s="2">
        <f>RSI!B34</f>
        <v>5.4725999999999999</v>
      </c>
      <c r="C34" s="2">
        <f>RSI!I34</f>
        <v>71.549248027990416</v>
      </c>
      <c r="D34" s="2">
        <f>MACD!E34</f>
        <v>-1.2157576331317088E-2</v>
      </c>
      <c r="E34" s="2">
        <f>MACD!F34</f>
        <v>0</v>
      </c>
      <c r="F34" s="2">
        <f>'Moving Avg'!D34</f>
        <v>5.4558000000000009</v>
      </c>
      <c r="G34" s="2">
        <f>'Moving Avg'!F34</f>
        <v>5.3492450000000016</v>
      </c>
      <c r="H34" s="2">
        <f>'Moving Avg'!G34</f>
        <v>0</v>
      </c>
      <c r="I34" s="2">
        <f>'Moving Avg'!H34</f>
        <v>0</v>
      </c>
      <c r="J34" s="17" t="str">
        <f>OBV!F34</f>
        <v>NEUTRAL</v>
      </c>
      <c r="K34" s="17" t="e">
        <f>OBV!G34</f>
        <v>#DIV/0!</v>
      </c>
      <c r="L34" s="17" t="str">
        <f>OBV!H34</f>
        <v>NEUTRAL</v>
      </c>
      <c r="M34" s="19">
        <f t="shared" si="0"/>
        <v>0</v>
      </c>
      <c r="N34" s="19">
        <f t="shared" si="1"/>
        <v>45</v>
      </c>
      <c r="O34" s="19">
        <f t="shared" si="2"/>
        <v>75</v>
      </c>
      <c r="P34" s="19" t="e">
        <f t="shared" si="3"/>
        <v>#DIV/0!</v>
      </c>
      <c r="Q34" s="20" t="e">
        <f t="shared" si="4"/>
        <v>#DIV/0!</v>
      </c>
      <c r="R34" s="20" t="e">
        <f t="shared" si="5"/>
        <v>#DIV/0!</v>
      </c>
      <c r="S34" s="20" t="e">
        <f t="shared" si="6"/>
        <v>#DIV/0!</v>
      </c>
      <c r="T34" s="20" t="e">
        <f t="shared" si="7"/>
        <v>#DIV/0!</v>
      </c>
      <c r="U34" s="19" t="e">
        <f t="shared" si="8"/>
        <v>#DIV/0!</v>
      </c>
      <c r="V34" s="19" t="e">
        <f t="shared" si="9"/>
        <v>#DIV/0!</v>
      </c>
    </row>
    <row r="35" spans="1:22" ht="13.5" x14ac:dyDescent="0.25">
      <c r="A35" s="3">
        <f>RSI!A35</f>
        <v>42054</v>
      </c>
      <c r="B35" s="2">
        <f>RSI!B35</f>
        <v>5.4931000000000001</v>
      </c>
      <c r="C35" s="2">
        <f>RSI!I35</f>
        <v>72.464826923265747</v>
      </c>
      <c r="D35" s="2">
        <f>MACD!E35</f>
        <v>2.1485287210523119E-2</v>
      </c>
      <c r="E35" s="2">
        <f>MACD!F35</f>
        <v>-4.1451131775514502E-2</v>
      </c>
      <c r="F35" s="2">
        <f>'Moving Avg'!D35</f>
        <v>5.4640000000000004</v>
      </c>
      <c r="G35" s="2">
        <f>'Moving Avg'!F35</f>
        <v>5.3656400000000009</v>
      </c>
      <c r="H35" s="2">
        <f>'Moving Avg'!G35</f>
        <v>0</v>
      </c>
      <c r="I35" s="2">
        <f>'Moving Avg'!H35</f>
        <v>0</v>
      </c>
      <c r="J35" s="17" t="str">
        <f>OBV!F35</f>
        <v>NEUTRAL</v>
      </c>
      <c r="K35" s="17" t="e">
        <f>OBV!G35</f>
        <v>#DIV/0!</v>
      </c>
      <c r="L35" s="17" t="str">
        <f>OBV!H35</f>
        <v>NEUTRAL</v>
      </c>
      <c r="M35" s="19">
        <f t="shared" si="0"/>
        <v>0</v>
      </c>
      <c r="N35" s="19">
        <f t="shared" si="1"/>
        <v>0</v>
      </c>
      <c r="O35" s="19">
        <f t="shared" si="2"/>
        <v>75</v>
      </c>
      <c r="P35" s="19" t="e">
        <f t="shared" si="3"/>
        <v>#DIV/0!</v>
      </c>
      <c r="Q35" s="20" t="e">
        <f t="shared" si="4"/>
        <v>#DIV/0!</v>
      </c>
      <c r="R35" s="20" t="e">
        <f t="shared" si="5"/>
        <v>#DIV/0!</v>
      </c>
      <c r="S35" s="20" t="e">
        <f t="shared" si="6"/>
        <v>#DIV/0!</v>
      </c>
      <c r="T35" s="20" t="e">
        <f t="shared" si="7"/>
        <v>#DIV/0!</v>
      </c>
      <c r="U35" s="19" t="e">
        <f t="shared" si="8"/>
        <v>#DIV/0!</v>
      </c>
      <c r="V35" s="19" t="e">
        <f t="shared" si="9"/>
        <v>#DIV/0!</v>
      </c>
    </row>
    <row r="36" spans="1:22" ht="13.5" x14ac:dyDescent="0.25">
      <c r="A36" s="3">
        <f>RSI!A36</f>
        <v>42055</v>
      </c>
      <c r="B36" s="2">
        <f>RSI!B36</f>
        <v>5.5340999999999996</v>
      </c>
      <c r="C36" s="2">
        <f>RSI!I36</f>
        <v>74.249667935594388</v>
      </c>
      <c r="D36" s="2">
        <f>MACD!E36</f>
        <v>4.2525305230934229E-2</v>
      </c>
      <c r="E36" s="2">
        <f>MACD!F36</f>
        <v>-2.4655844374224758E-2</v>
      </c>
      <c r="F36" s="2">
        <f>'Moving Avg'!D36</f>
        <v>5.4808000000000003</v>
      </c>
      <c r="G36" s="2">
        <f>'Moving Avg'!F36</f>
        <v>5.3871599999999997</v>
      </c>
      <c r="H36" s="2">
        <f>'Moving Avg'!G36</f>
        <v>0</v>
      </c>
      <c r="I36" s="2">
        <f>'Moving Avg'!H36</f>
        <v>0</v>
      </c>
      <c r="J36" s="17" t="str">
        <f>OBV!F36</f>
        <v>NEUTRAL</v>
      </c>
      <c r="K36" s="17" t="e">
        <f>OBV!G36</f>
        <v>#DIV/0!</v>
      </c>
      <c r="L36" s="17" t="str">
        <f>OBV!H36</f>
        <v>NEUTRAL</v>
      </c>
      <c r="M36" s="19">
        <f t="shared" si="0"/>
        <v>0</v>
      </c>
      <c r="N36" s="19">
        <f t="shared" si="1"/>
        <v>0</v>
      </c>
      <c r="O36" s="19">
        <f t="shared" si="2"/>
        <v>75</v>
      </c>
      <c r="P36" s="19" t="e">
        <f t="shared" si="3"/>
        <v>#DIV/0!</v>
      </c>
      <c r="Q36" s="20" t="e">
        <f t="shared" si="4"/>
        <v>#DIV/0!</v>
      </c>
      <c r="R36" s="20" t="e">
        <f t="shared" si="5"/>
        <v>#DIV/0!</v>
      </c>
      <c r="S36" s="20" t="e">
        <f t="shared" si="6"/>
        <v>#DIV/0!</v>
      </c>
      <c r="T36" s="20" t="e">
        <f t="shared" si="7"/>
        <v>#DIV/0!</v>
      </c>
      <c r="U36" s="19" t="e">
        <f t="shared" si="8"/>
        <v>#DIV/0!</v>
      </c>
      <c r="V36" s="19" t="e">
        <f t="shared" si="9"/>
        <v>#DIV/0!</v>
      </c>
    </row>
    <row r="37" spans="1:22" ht="13.5" x14ac:dyDescent="0.25">
      <c r="A37" s="3">
        <f>RSI!A37</f>
        <v>42058</v>
      </c>
      <c r="B37" s="2">
        <f>RSI!B37</f>
        <v>5.6961000000000004</v>
      </c>
      <c r="C37" s="2">
        <f>RSI!I37</f>
        <v>79.816660011936733</v>
      </c>
      <c r="D37" s="2">
        <f>MACD!E37</f>
        <v>3.0550102195860518E-2</v>
      </c>
      <c r="E37" s="2">
        <f>MACD!F37</f>
        <v>-1.3614655060207705E-2</v>
      </c>
      <c r="F37" s="2">
        <f>'Moving Avg'!D37</f>
        <v>5.5296000000000003</v>
      </c>
      <c r="G37" s="2">
        <f>'Moving Avg'!F37</f>
        <v>5.4198550000000001</v>
      </c>
      <c r="H37" s="2">
        <f>'Moving Avg'!G37</f>
        <v>0</v>
      </c>
      <c r="I37" s="2">
        <f>'Moving Avg'!H37</f>
        <v>0</v>
      </c>
      <c r="J37" s="17" t="str">
        <f>OBV!F37</f>
        <v>NEUTRAL</v>
      </c>
      <c r="K37" s="17" t="e">
        <f>OBV!G37</f>
        <v>#DIV/0!</v>
      </c>
      <c r="L37" s="17" t="str">
        <f>OBV!H37</f>
        <v>NEUTRAL</v>
      </c>
      <c r="M37" s="19">
        <f t="shared" si="0"/>
        <v>0</v>
      </c>
      <c r="N37" s="19">
        <f t="shared" si="1"/>
        <v>0</v>
      </c>
      <c r="O37" s="19">
        <f t="shared" si="2"/>
        <v>75</v>
      </c>
      <c r="P37" s="19" t="e">
        <f t="shared" si="3"/>
        <v>#DIV/0!</v>
      </c>
      <c r="Q37" s="20" t="e">
        <f t="shared" si="4"/>
        <v>#DIV/0!</v>
      </c>
      <c r="R37" s="20" t="e">
        <f t="shared" si="5"/>
        <v>#DIV/0!</v>
      </c>
      <c r="S37" s="20" t="e">
        <f t="shared" si="6"/>
        <v>#DIV/0!</v>
      </c>
      <c r="T37" s="20" t="e">
        <f t="shared" si="7"/>
        <v>#DIV/0!</v>
      </c>
      <c r="U37" s="19" t="e">
        <f t="shared" si="8"/>
        <v>#DIV/0!</v>
      </c>
      <c r="V37" s="19" t="e">
        <f t="shared" si="9"/>
        <v>#DIV/0!</v>
      </c>
    </row>
    <row r="38" spans="1:22" ht="13.5" x14ac:dyDescent="0.25">
      <c r="A38" s="3">
        <f>RSI!A38</f>
        <v>42059</v>
      </c>
      <c r="B38" s="2">
        <f>RSI!B38</f>
        <v>5.7390999999999996</v>
      </c>
      <c r="C38" s="2">
        <f>RSI!I38</f>
        <v>80.991359936627319</v>
      </c>
      <c r="D38" s="2">
        <f>MACD!E38</f>
        <v>1.4713688396918556E-2</v>
      </c>
      <c r="E38" s="2">
        <f>MACD!F38</f>
        <v>-7.9489863687824524E-3</v>
      </c>
      <c r="F38" s="2">
        <f>'Moving Avg'!D38</f>
        <v>5.5870000000000006</v>
      </c>
      <c r="G38" s="2">
        <f>'Moving Avg'!F38</f>
        <v>5.4526500000000002</v>
      </c>
      <c r="H38" s="2">
        <f>'Moving Avg'!G38</f>
        <v>0</v>
      </c>
      <c r="I38" s="2">
        <f>'Moving Avg'!H38</f>
        <v>0</v>
      </c>
      <c r="J38" s="17" t="str">
        <f>OBV!F38</f>
        <v>NEUTRAL</v>
      </c>
      <c r="K38" s="17" t="e">
        <f>OBV!G38</f>
        <v>#DIV/0!</v>
      </c>
      <c r="L38" s="17" t="str">
        <f>OBV!H38</f>
        <v>NEUTRAL</v>
      </c>
      <c r="M38" s="19">
        <f t="shared" si="0"/>
        <v>0</v>
      </c>
      <c r="N38" s="19">
        <f t="shared" si="1"/>
        <v>0</v>
      </c>
      <c r="O38" s="19">
        <f t="shared" si="2"/>
        <v>75</v>
      </c>
      <c r="P38" s="19" t="e">
        <f t="shared" si="3"/>
        <v>#DIV/0!</v>
      </c>
      <c r="Q38" s="20" t="e">
        <f t="shared" si="4"/>
        <v>#DIV/0!</v>
      </c>
      <c r="R38" s="20" t="e">
        <f t="shared" si="5"/>
        <v>#DIV/0!</v>
      </c>
      <c r="S38" s="20" t="e">
        <f t="shared" si="6"/>
        <v>#DIV/0!</v>
      </c>
      <c r="T38" s="20" t="e">
        <f t="shared" si="7"/>
        <v>#DIV/0!</v>
      </c>
      <c r="U38" s="19" t="e">
        <f t="shared" si="8"/>
        <v>#DIV/0!</v>
      </c>
      <c r="V38" s="19" t="e">
        <f t="shared" si="9"/>
        <v>#DIV/0!</v>
      </c>
    </row>
    <row r="39" spans="1:22" ht="13.5" x14ac:dyDescent="0.25">
      <c r="A39" s="3">
        <f>RSI!A39</f>
        <v>42060</v>
      </c>
      <c r="B39" s="2">
        <f>RSI!B39</f>
        <v>5.8211000000000004</v>
      </c>
      <c r="C39" s="2">
        <f>RSI!I39</f>
        <v>83.02082078490929</v>
      </c>
      <c r="D39" s="2">
        <f>MACD!E39</f>
        <v>-3.8694128802809757E-3</v>
      </c>
      <c r="E39" s="2">
        <f>MACD!F39</f>
        <v>-7.1330716710821572E-3</v>
      </c>
      <c r="F39" s="2">
        <f>'Moving Avg'!D39</f>
        <v>5.6567000000000007</v>
      </c>
      <c r="G39" s="2">
        <f>'Moving Avg'!F39</f>
        <v>5.4895450000000006</v>
      </c>
      <c r="H39" s="2">
        <f>'Moving Avg'!G39</f>
        <v>0</v>
      </c>
      <c r="I39" s="2">
        <f>'Moving Avg'!H39</f>
        <v>0</v>
      </c>
      <c r="J39" s="17" t="str">
        <f>OBV!F39</f>
        <v>NEUTRAL</v>
      </c>
      <c r="K39" s="17" t="e">
        <f>OBV!G39</f>
        <v>#DIV/0!</v>
      </c>
      <c r="L39" s="17" t="str">
        <f>OBV!H39</f>
        <v>NEUTRAL</v>
      </c>
      <c r="M39" s="19">
        <f t="shared" si="0"/>
        <v>0</v>
      </c>
      <c r="N39" s="19">
        <f t="shared" si="1"/>
        <v>0</v>
      </c>
      <c r="O39" s="19">
        <f t="shared" si="2"/>
        <v>75</v>
      </c>
      <c r="P39" s="19" t="e">
        <f t="shared" si="3"/>
        <v>#DIV/0!</v>
      </c>
      <c r="Q39" s="20" t="e">
        <f t="shared" si="4"/>
        <v>#DIV/0!</v>
      </c>
      <c r="R39" s="20" t="e">
        <f t="shared" si="5"/>
        <v>#DIV/0!</v>
      </c>
      <c r="S39" s="20" t="e">
        <f t="shared" si="6"/>
        <v>#DIV/0!</v>
      </c>
      <c r="T39" s="20" t="e">
        <f t="shared" si="7"/>
        <v>#DIV/0!</v>
      </c>
      <c r="U39" s="19" t="e">
        <f t="shared" si="8"/>
        <v>#DIV/0!</v>
      </c>
      <c r="V39" s="19" t="e">
        <f t="shared" si="9"/>
        <v>#DIV/0!</v>
      </c>
    </row>
    <row r="40" spans="1:22" ht="13.5" x14ac:dyDescent="0.25">
      <c r="A40" s="3">
        <f>RSI!A40</f>
        <v>42061</v>
      </c>
      <c r="B40" s="2">
        <f>RSI!B40</f>
        <v>6.149</v>
      </c>
      <c r="C40" s="2">
        <f>RSI!I40</f>
        <v>88.368603375595171</v>
      </c>
      <c r="D40" s="2">
        <f>MACD!E40</f>
        <v>-4.8345980400817723E-2</v>
      </c>
      <c r="E40" s="2">
        <f>MACD!F40</f>
        <v>-1.5375653417029272E-2</v>
      </c>
      <c r="F40" s="2">
        <f>'Moving Avg'!D40</f>
        <v>5.7878800000000004</v>
      </c>
      <c r="G40" s="2">
        <f>'Moving Avg'!F40</f>
        <v>5.5315599999999998</v>
      </c>
      <c r="H40" s="2">
        <f>'Moving Avg'!G40</f>
        <v>0</v>
      </c>
      <c r="I40" s="2">
        <f>'Moving Avg'!H40</f>
        <v>0</v>
      </c>
      <c r="J40" s="17" t="str">
        <f>OBV!F40</f>
        <v>NEUTRAL</v>
      </c>
      <c r="K40" s="17" t="e">
        <f>OBV!G40</f>
        <v>#DIV/0!</v>
      </c>
      <c r="L40" s="17" t="str">
        <f>OBV!H40</f>
        <v>NEUTRAL</v>
      </c>
      <c r="M40" s="19">
        <f t="shared" si="0"/>
        <v>0</v>
      </c>
      <c r="N40" s="19">
        <f t="shared" si="1"/>
        <v>100</v>
      </c>
      <c r="O40" s="19">
        <f t="shared" si="2"/>
        <v>75</v>
      </c>
      <c r="P40" s="19" t="e">
        <f t="shared" si="3"/>
        <v>#DIV/0!</v>
      </c>
      <c r="Q40" s="20" t="e">
        <f t="shared" si="4"/>
        <v>#DIV/0!</v>
      </c>
      <c r="R40" s="20" t="e">
        <f t="shared" si="5"/>
        <v>#DIV/0!</v>
      </c>
      <c r="S40" s="20" t="e">
        <f t="shared" si="6"/>
        <v>#DIV/0!</v>
      </c>
      <c r="T40" s="20" t="e">
        <f t="shared" si="7"/>
        <v>#DIV/0!</v>
      </c>
      <c r="U40" s="19" t="e">
        <f t="shared" si="8"/>
        <v>#DIV/0!</v>
      </c>
      <c r="V40" s="19" t="e">
        <f t="shared" si="9"/>
        <v>#DIV/0!</v>
      </c>
    </row>
    <row r="41" spans="1:22" ht="13.5" x14ac:dyDescent="0.25">
      <c r="A41" s="3">
        <f>RSI!A41</f>
        <v>42062</v>
      </c>
      <c r="B41" s="2">
        <f>RSI!B41</f>
        <v>6.2412999999999998</v>
      </c>
      <c r="C41" s="2">
        <f>RSI!I41</f>
        <v>89.382352136257111</v>
      </c>
      <c r="D41" s="2">
        <f>MACD!E41</f>
        <v>-9.7727952328294343E-2</v>
      </c>
      <c r="E41" s="2">
        <f>MACD!F41</f>
        <v>-3.1846113199282287E-2</v>
      </c>
      <c r="F41" s="2">
        <f>'Moving Avg'!D41</f>
        <v>5.9293199999999997</v>
      </c>
      <c r="G41" s="2">
        <f>'Moving Avg'!F41</f>
        <v>5.577164999999999</v>
      </c>
      <c r="H41" s="2">
        <f>'Moving Avg'!G41</f>
        <v>0</v>
      </c>
      <c r="I41" s="2">
        <f>'Moving Avg'!H41</f>
        <v>0</v>
      </c>
      <c r="J41" s="17" t="str">
        <f>OBV!F41</f>
        <v>NEUTRAL</v>
      </c>
      <c r="K41" s="17" t="e">
        <f>OBV!G41</f>
        <v>#DIV/0!</v>
      </c>
      <c r="L41" s="17" t="str">
        <f>OBV!H41</f>
        <v>NEUTRAL</v>
      </c>
      <c r="M41" s="19">
        <f t="shared" si="0"/>
        <v>0</v>
      </c>
      <c r="N41" s="19">
        <f t="shared" si="1"/>
        <v>100</v>
      </c>
      <c r="O41" s="19">
        <f t="shared" si="2"/>
        <v>75</v>
      </c>
      <c r="P41" s="19" t="e">
        <f t="shared" si="3"/>
        <v>#DIV/0!</v>
      </c>
      <c r="Q41" s="20" t="e">
        <f t="shared" si="4"/>
        <v>#DIV/0!</v>
      </c>
      <c r="R41" s="20" t="e">
        <f t="shared" si="5"/>
        <v>#DIV/0!</v>
      </c>
      <c r="S41" s="20" t="e">
        <f t="shared" si="6"/>
        <v>#DIV/0!</v>
      </c>
      <c r="T41" s="20" t="e">
        <f t="shared" si="7"/>
        <v>#DIV/0!</v>
      </c>
      <c r="U41" s="19" t="e">
        <f t="shared" si="8"/>
        <v>#DIV/0!</v>
      </c>
      <c r="V41" s="19" t="e">
        <f t="shared" si="9"/>
        <v>#DIV/0!</v>
      </c>
    </row>
    <row r="42" spans="1:22" ht="13.5" x14ac:dyDescent="0.25">
      <c r="A42" s="3">
        <f>RSI!A42</f>
        <v>42065</v>
      </c>
      <c r="B42" s="2">
        <f>RSI!B42</f>
        <v>6.1429</v>
      </c>
      <c r="C42" s="2">
        <f>RSI!I42</f>
        <v>81.251978628025753</v>
      </c>
      <c r="D42" s="2">
        <f>MACD!E42</f>
        <v>-0.13672376563525468</v>
      </c>
      <c r="E42" s="2">
        <f>MACD!F42</f>
        <v>-5.2821643686476766E-2</v>
      </c>
      <c r="F42" s="2">
        <f>'Moving Avg'!D42</f>
        <v>6.0186799999999998</v>
      </c>
      <c r="G42" s="2">
        <f>'Moving Avg'!F42</f>
        <v>5.6127249999999993</v>
      </c>
      <c r="H42" s="2">
        <f>'Moving Avg'!G42</f>
        <v>0</v>
      </c>
      <c r="I42" s="2">
        <f>'Moving Avg'!H42</f>
        <v>0</v>
      </c>
      <c r="J42" s="17" t="str">
        <f>OBV!F42</f>
        <v>NEUTRAL</v>
      </c>
      <c r="K42" s="17" t="e">
        <f>OBV!G42</f>
        <v>#DIV/0!</v>
      </c>
      <c r="L42" s="17" t="str">
        <f>OBV!H42</f>
        <v>NEUTRAL</v>
      </c>
      <c r="M42" s="19">
        <f t="shared" si="0"/>
        <v>0</v>
      </c>
      <c r="N42" s="19">
        <f t="shared" si="1"/>
        <v>100</v>
      </c>
      <c r="O42" s="19">
        <f t="shared" si="2"/>
        <v>75</v>
      </c>
      <c r="P42" s="19" t="e">
        <f t="shared" si="3"/>
        <v>#DIV/0!</v>
      </c>
      <c r="Q42" s="20" t="e">
        <f t="shared" si="4"/>
        <v>#DIV/0!</v>
      </c>
      <c r="R42" s="20" t="e">
        <f t="shared" si="5"/>
        <v>#DIV/0!</v>
      </c>
      <c r="S42" s="20" t="e">
        <f t="shared" si="6"/>
        <v>#DIV/0!</v>
      </c>
      <c r="T42" s="20" t="e">
        <f t="shared" si="7"/>
        <v>#DIV/0!</v>
      </c>
      <c r="U42" s="19" t="e">
        <f t="shared" si="8"/>
        <v>#DIV/0!</v>
      </c>
      <c r="V42" s="19" t="e">
        <f t="shared" si="9"/>
        <v>#DIV/0!</v>
      </c>
    </row>
    <row r="43" spans="1:22" ht="13.5" x14ac:dyDescent="0.25">
      <c r="A43" s="3">
        <f>RSI!A43</f>
        <v>42066</v>
      </c>
      <c r="B43" s="2">
        <f>RSI!B43</f>
        <v>5.8517999999999999</v>
      </c>
      <c r="C43" s="2">
        <f>RSI!I43</f>
        <v>62.996053305881375</v>
      </c>
      <c r="D43" s="2">
        <f>MACD!E43</f>
        <v>-0.15202733713631744</v>
      </c>
      <c r="E43" s="2">
        <f>MACD!F43</f>
        <v>-7.2662782376444912E-2</v>
      </c>
      <c r="F43" s="2">
        <f>'Moving Avg'!D43</f>
        <v>6.0412200000000009</v>
      </c>
      <c r="G43" s="2">
        <f>'Moving Avg'!F43</f>
        <v>5.6362949999999987</v>
      </c>
      <c r="H43" s="2">
        <f>'Moving Avg'!G43</f>
        <v>0</v>
      </c>
      <c r="I43" s="2">
        <f>'Moving Avg'!H43</f>
        <v>0</v>
      </c>
      <c r="J43" s="17" t="str">
        <f>OBV!F43</f>
        <v>NEUTRAL</v>
      </c>
      <c r="K43" s="17" t="e">
        <f>OBV!G43</f>
        <v>#DIV/0!</v>
      </c>
      <c r="L43" s="17" t="str">
        <f>OBV!H43</f>
        <v>NEUTRAL</v>
      </c>
      <c r="M43" s="19">
        <f t="shared" si="0"/>
        <v>25</v>
      </c>
      <c r="N43" s="19">
        <f t="shared" si="1"/>
        <v>100</v>
      </c>
      <c r="O43" s="19">
        <f t="shared" si="2"/>
        <v>75</v>
      </c>
      <c r="P43" s="19" t="e">
        <f t="shared" si="3"/>
        <v>#DIV/0!</v>
      </c>
      <c r="Q43" s="20" t="e">
        <f t="shared" si="4"/>
        <v>#DIV/0!</v>
      </c>
      <c r="R43" s="20" t="e">
        <f t="shared" si="5"/>
        <v>#DIV/0!</v>
      </c>
      <c r="S43" s="20" t="e">
        <f t="shared" si="6"/>
        <v>#DIV/0!</v>
      </c>
      <c r="T43" s="20" t="e">
        <f t="shared" si="7"/>
        <v>#DIV/0!</v>
      </c>
      <c r="U43" s="19" t="e">
        <f t="shared" si="8"/>
        <v>#DIV/0!</v>
      </c>
      <c r="V43" s="19" t="e">
        <f t="shared" si="9"/>
        <v>#DIV/0!</v>
      </c>
    </row>
    <row r="44" spans="1:22" ht="13.5" x14ac:dyDescent="0.25">
      <c r="A44" s="3">
        <f>RSI!A44</f>
        <v>42067</v>
      </c>
      <c r="B44" s="2">
        <f>RSI!B44</f>
        <v>5.4972000000000003</v>
      </c>
      <c r="C44" s="2">
        <f>RSI!I44</f>
        <v>48.655062716088345</v>
      </c>
      <c r="D44" s="2">
        <f>MACD!E44</f>
        <v>-0.13741928247605362</v>
      </c>
      <c r="E44" s="2">
        <f>MACD!F44</f>
        <v>-8.5614082396366656E-2</v>
      </c>
      <c r="F44" s="2">
        <f>'Moving Avg'!D44</f>
        <v>5.9764400000000002</v>
      </c>
      <c r="G44" s="2">
        <f>'Moving Avg'!F44</f>
        <v>5.6446949999999996</v>
      </c>
      <c r="H44" s="2">
        <f>'Moving Avg'!G44</f>
        <v>0</v>
      </c>
      <c r="I44" s="2">
        <f>'Moving Avg'!H44</f>
        <v>0</v>
      </c>
      <c r="J44" s="17" t="str">
        <f>OBV!F44</f>
        <v>NEUTRAL</v>
      </c>
      <c r="K44" s="17" t="e">
        <f>OBV!G44</f>
        <v>#DIV/0!</v>
      </c>
      <c r="L44" s="17" t="str">
        <f>OBV!H44</f>
        <v>NEUTRAL</v>
      </c>
      <c r="M44" s="19">
        <f t="shared" si="0"/>
        <v>25</v>
      </c>
      <c r="N44" s="19">
        <f t="shared" si="1"/>
        <v>100</v>
      </c>
      <c r="O44" s="19">
        <f t="shared" si="2"/>
        <v>75</v>
      </c>
      <c r="P44" s="19" t="e">
        <f t="shared" si="3"/>
        <v>#DIV/0!</v>
      </c>
      <c r="Q44" s="20" t="e">
        <f t="shared" si="4"/>
        <v>#DIV/0!</v>
      </c>
      <c r="R44" s="20" t="e">
        <f t="shared" si="5"/>
        <v>#DIV/0!</v>
      </c>
      <c r="S44" s="20" t="e">
        <f t="shared" si="6"/>
        <v>#DIV/0!</v>
      </c>
      <c r="T44" s="20" t="e">
        <f t="shared" si="7"/>
        <v>#DIV/0!</v>
      </c>
      <c r="U44" s="19" t="e">
        <f t="shared" si="8"/>
        <v>#DIV/0!</v>
      </c>
      <c r="V44" s="19" t="e">
        <f t="shared" si="9"/>
        <v>#DIV/0!</v>
      </c>
    </row>
    <row r="45" spans="1:22" ht="13.5" x14ac:dyDescent="0.25">
      <c r="A45" s="3">
        <f>RSI!A45</f>
        <v>42068</v>
      </c>
      <c r="B45" s="2">
        <f>RSI!B45</f>
        <v>5.5340999999999996</v>
      </c>
      <c r="C45" s="2">
        <f>RSI!I45</f>
        <v>49.932369347957618</v>
      </c>
      <c r="D45" s="2">
        <f>MACD!E45</f>
        <v>-0.12426802275674564</v>
      </c>
      <c r="E45" s="2">
        <f>MACD!F45</f>
        <v>-9.3344870468442462E-2</v>
      </c>
      <c r="F45" s="2">
        <f>'Moving Avg'!D45</f>
        <v>5.8534600000000001</v>
      </c>
      <c r="G45" s="2">
        <f>'Moving Avg'!F45</f>
        <v>5.6432599999999997</v>
      </c>
      <c r="H45" s="2">
        <f>'Moving Avg'!G45</f>
        <v>0</v>
      </c>
      <c r="I45" s="2">
        <f>'Moving Avg'!H45</f>
        <v>0</v>
      </c>
      <c r="J45" s="17" t="str">
        <f>OBV!F45</f>
        <v>NEUTRAL</v>
      </c>
      <c r="K45" s="17" t="e">
        <f>OBV!G45</f>
        <v>#DIV/0!</v>
      </c>
      <c r="L45" s="17" t="str">
        <f>OBV!H45</f>
        <v>NEUTRAL</v>
      </c>
      <c r="M45" s="19">
        <f t="shared" si="0"/>
        <v>25</v>
      </c>
      <c r="N45" s="19">
        <f t="shared" si="1"/>
        <v>100</v>
      </c>
      <c r="O45" s="19">
        <f t="shared" si="2"/>
        <v>75</v>
      </c>
      <c r="P45" s="19" t="e">
        <f t="shared" si="3"/>
        <v>#DIV/0!</v>
      </c>
      <c r="Q45" s="20" t="e">
        <f t="shared" si="4"/>
        <v>#DIV/0!</v>
      </c>
      <c r="R45" s="20" t="e">
        <f t="shared" si="5"/>
        <v>#DIV/0!</v>
      </c>
      <c r="S45" s="20" t="e">
        <f t="shared" si="6"/>
        <v>#DIV/0!</v>
      </c>
      <c r="T45" s="20" t="e">
        <f t="shared" si="7"/>
        <v>#DIV/0!</v>
      </c>
      <c r="U45" s="19" t="e">
        <f t="shared" si="8"/>
        <v>#DIV/0!</v>
      </c>
      <c r="V45" s="19" t="e">
        <f t="shared" si="9"/>
        <v>#DIV/0!</v>
      </c>
    </row>
    <row r="46" spans="1:22" ht="13.5" x14ac:dyDescent="0.25">
      <c r="A46" s="3">
        <f>RSI!A46</f>
        <v>42069</v>
      </c>
      <c r="B46" s="2">
        <f>RSI!B46</f>
        <v>5.5956000000000001</v>
      </c>
      <c r="C46" s="2">
        <f>RSI!I46</f>
        <v>52.072384247587358</v>
      </c>
      <c r="D46" s="2">
        <f>MACD!E46</f>
        <v>-0.11126326915607176</v>
      </c>
      <c r="E46" s="2">
        <f>MACD!F46</f>
        <v>-9.6928550205968328E-2</v>
      </c>
      <c r="F46" s="2">
        <f>'Moving Avg'!D46</f>
        <v>5.7243200000000005</v>
      </c>
      <c r="G46" s="2">
        <f>'Moving Avg'!F46</f>
        <v>5.6458199999999996</v>
      </c>
      <c r="H46" s="2">
        <f>'Moving Avg'!G46</f>
        <v>0</v>
      </c>
      <c r="I46" s="2">
        <f>'Moving Avg'!H46</f>
        <v>0</v>
      </c>
      <c r="J46" s="17" t="str">
        <f>OBV!F46</f>
        <v>NEUTRAL</v>
      </c>
      <c r="K46" s="17" t="e">
        <f>OBV!G46</f>
        <v>#DIV/0!</v>
      </c>
      <c r="L46" s="17" t="str">
        <f>OBV!H46</f>
        <v>NEUTRAL</v>
      </c>
      <c r="M46" s="19">
        <f t="shared" si="0"/>
        <v>25</v>
      </c>
      <c r="N46" s="19">
        <f t="shared" si="1"/>
        <v>45</v>
      </c>
      <c r="O46" s="19">
        <f t="shared" si="2"/>
        <v>75</v>
      </c>
      <c r="P46" s="19" t="e">
        <f t="shared" si="3"/>
        <v>#DIV/0!</v>
      </c>
      <c r="Q46" s="20" t="e">
        <f t="shared" si="4"/>
        <v>#DIV/0!</v>
      </c>
      <c r="R46" s="20" t="e">
        <f t="shared" si="5"/>
        <v>#DIV/0!</v>
      </c>
      <c r="S46" s="20" t="e">
        <f t="shared" si="6"/>
        <v>#DIV/0!</v>
      </c>
      <c r="T46" s="20" t="e">
        <f t="shared" si="7"/>
        <v>#DIV/0!</v>
      </c>
      <c r="U46" s="19" t="e">
        <f t="shared" si="8"/>
        <v>#DIV/0!</v>
      </c>
      <c r="V46" s="19" t="e">
        <f t="shared" si="9"/>
        <v>#DIV/0!</v>
      </c>
    </row>
    <row r="47" spans="1:22" ht="13.5" x14ac:dyDescent="0.25">
      <c r="A47" s="3">
        <f>RSI!A47</f>
        <v>42072</v>
      </c>
      <c r="B47" s="2">
        <f>RSI!B47</f>
        <v>5.6345999999999998</v>
      </c>
      <c r="C47" s="2">
        <f>RSI!I47</f>
        <v>53.431712062105255</v>
      </c>
      <c r="D47" s="2">
        <f>MACD!E47</f>
        <v>-7.8473068823280201E-2</v>
      </c>
      <c r="E47" s="2">
        <f>MACD!F47</f>
        <v>-9.3237453929430711E-2</v>
      </c>
      <c r="F47" s="2">
        <f>'Moving Avg'!D47</f>
        <v>5.6226599999999998</v>
      </c>
      <c r="G47" s="2">
        <f>'Moving Avg'!F47</f>
        <v>5.6555600000000004</v>
      </c>
      <c r="H47" s="2">
        <f>'Moving Avg'!G47</f>
        <v>0</v>
      </c>
      <c r="I47" s="2">
        <f>'Moving Avg'!H47</f>
        <v>0</v>
      </c>
      <c r="J47" s="17" t="str">
        <f>OBV!F47</f>
        <v>NEUTRAL</v>
      </c>
      <c r="K47" s="17" t="e">
        <f>OBV!G47</f>
        <v>#DIV/0!</v>
      </c>
      <c r="L47" s="17" t="str">
        <f>OBV!H47</f>
        <v>NEUTRAL</v>
      </c>
      <c r="M47" s="19">
        <f t="shared" si="0"/>
        <v>25</v>
      </c>
      <c r="N47" s="19">
        <f t="shared" si="1"/>
        <v>0</v>
      </c>
      <c r="O47" s="19">
        <f t="shared" si="2"/>
        <v>75</v>
      </c>
      <c r="P47" s="19" t="e">
        <f t="shared" si="3"/>
        <v>#DIV/0!</v>
      </c>
      <c r="Q47" s="20" t="e">
        <f t="shared" si="4"/>
        <v>#DIV/0!</v>
      </c>
      <c r="R47" s="20" t="e">
        <f t="shared" si="5"/>
        <v>#DIV/0!</v>
      </c>
      <c r="S47" s="20" t="e">
        <f t="shared" si="6"/>
        <v>#DIV/0!</v>
      </c>
      <c r="T47" s="20" t="e">
        <f t="shared" si="7"/>
        <v>#DIV/0!</v>
      </c>
      <c r="U47" s="19" t="e">
        <f t="shared" si="8"/>
        <v>#DIV/0!</v>
      </c>
      <c r="V47" s="19" t="e">
        <f t="shared" si="9"/>
        <v>#DIV/0!</v>
      </c>
    </row>
    <row r="48" spans="1:22" ht="13.5" x14ac:dyDescent="0.25">
      <c r="A48" s="3">
        <f>RSI!A48</f>
        <v>42073</v>
      </c>
      <c r="B48" s="2">
        <f>RSI!B48</f>
        <v>5.4931000000000001</v>
      </c>
      <c r="C48" s="2">
        <f>RSI!I48</f>
        <v>48.101179275966729</v>
      </c>
      <c r="D48" s="2">
        <f>MACD!E48</f>
        <v>-3.4090740142907805E-2</v>
      </c>
      <c r="E48" s="2">
        <f>MACD!F48</f>
        <v>-8.1408111172126138E-2</v>
      </c>
      <c r="F48" s="2">
        <f>'Moving Avg'!D48</f>
        <v>5.5509199999999996</v>
      </c>
      <c r="G48" s="2">
        <f>'Moving Avg'!F48</f>
        <v>5.6582249999999998</v>
      </c>
      <c r="H48" s="2">
        <f>'Moving Avg'!G48</f>
        <v>0</v>
      </c>
      <c r="I48" s="2">
        <f>'Moving Avg'!H48</f>
        <v>0</v>
      </c>
      <c r="J48" s="17" t="str">
        <f>OBV!F48</f>
        <v>NEUTRAL</v>
      </c>
      <c r="K48" s="17" t="e">
        <f>OBV!G48</f>
        <v>#DIV/0!</v>
      </c>
      <c r="L48" s="17" t="str">
        <f>OBV!H48</f>
        <v>NEUTRAL</v>
      </c>
      <c r="M48" s="19">
        <f t="shared" si="0"/>
        <v>25</v>
      </c>
      <c r="N48" s="19">
        <f t="shared" si="1"/>
        <v>0</v>
      </c>
      <c r="O48" s="19">
        <f t="shared" si="2"/>
        <v>75</v>
      </c>
      <c r="P48" s="19" t="e">
        <f t="shared" si="3"/>
        <v>#DIV/0!</v>
      </c>
      <c r="Q48" s="20" t="e">
        <f t="shared" si="4"/>
        <v>#DIV/0!</v>
      </c>
      <c r="R48" s="20" t="e">
        <f t="shared" si="5"/>
        <v>#DIV/0!</v>
      </c>
      <c r="S48" s="20" t="e">
        <f t="shared" si="6"/>
        <v>#DIV/0!</v>
      </c>
      <c r="T48" s="20" t="e">
        <f t="shared" si="7"/>
        <v>#DIV/0!</v>
      </c>
      <c r="U48" s="19" t="e">
        <f t="shared" si="8"/>
        <v>#DIV/0!</v>
      </c>
      <c r="V48" s="19" t="e">
        <f t="shared" si="9"/>
        <v>#DIV/0!</v>
      </c>
    </row>
    <row r="49" spans="1:22" ht="13.5" x14ac:dyDescent="0.25">
      <c r="A49" s="3">
        <f>RSI!A49</f>
        <v>42074</v>
      </c>
      <c r="B49" s="2">
        <f>RSI!B49</f>
        <v>5.5340999999999996</v>
      </c>
      <c r="C49" s="2">
        <f>RSI!I49</f>
        <v>49.66802977420226</v>
      </c>
      <c r="D49" s="2">
        <f>MACD!E49</f>
        <v>1.3452004437360721E-2</v>
      </c>
      <c r="E49" s="2">
        <f>MACD!F49</f>
        <v>-6.2436088050228766E-2</v>
      </c>
      <c r="F49" s="2">
        <f>'Moving Avg'!D49</f>
        <v>5.5582999999999991</v>
      </c>
      <c r="G49" s="2">
        <f>'Moving Avg'!F49</f>
        <v>5.6618100000000009</v>
      </c>
      <c r="H49" s="2">
        <f>'Moving Avg'!G49</f>
        <v>0</v>
      </c>
      <c r="I49" s="2">
        <f>'Moving Avg'!H49</f>
        <v>0</v>
      </c>
      <c r="J49" s="17" t="str">
        <f>OBV!F49</f>
        <v>NEUTRAL</v>
      </c>
      <c r="K49" s="17" t="e">
        <f>OBV!G49</f>
        <v>#DIV/0!</v>
      </c>
      <c r="L49" s="17" t="str">
        <f>OBV!H49</f>
        <v>NEUTRAL</v>
      </c>
      <c r="M49" s="19">
        <f t="shared" si="0"/>
        <v>25</v>
      </c>
      <c r="N49" s="19">
        <f t="shared" si="1"/>
        <v>0</v>
      </c>
      <c r="O49" s="19">
        <f t="shared" si="2"/>
        <v>75</v>
      </c>
      <c r="P49" s="19" t="e">
        <f t="shared" si="3"/>
        <v>#DIV/0!</v>
      </c>
      <c r="Q49" s="20" t="e">
        <f t="shared" si="4"/>
        <v>#DIV/0!</v>
      </c>
      <c r="R49" s="20" t="e">
        <f t="shared" si="5"/>
        <v>#DIV/0!</v>
      </c>
      <c r="S49" s="20" t="e">
        <f t="shared" si="6"/>
        <v>#DIV/0!</v>
      </c>
      <c r="T49" s="20" t="e">
        <f t="shared" si="7"/>
        <v>#DIV/0!</v>
      </c>
      <c r="U49" s="19" t="e">
        <f t="shared" si="8"/>
        <v>#DIV/0!</v>
      </c>
      <c r="V49" s="19" t="e">
        <f t="shared" si="9"/>
        <v>#DIV/0!</v>
      </c>
    </row>
    <row r="50" spans="1:22" ht="13.5" x14ac:dyDescent="0.25">
      <c r="A50" s="3">
        <f>RSI!A50</f>
        <v>42075</v>
      </c>
      <c r="B50" s="2">
        <f>RSI!B50</f>
        <v>5.5853999999999999</v>
      </c>
      <c r="C50" s="2">
        <f>RSI!I50</f>
        <v>51.635529582973469</v>
      </c>
      <c r="D50" s="2">
        <f>MACD!E50</f>
        <v>0.10046410341691647</v>
      </c>
      <c r="E50" s="2">
        <f>MACD!F50</f>
        <v>-2.9856049756799719E-2</v>
      </c>
      <c r="F50" s="2">
        <f>'Moving Avg'!D50</f>
        <v>5.5685599999999997</v>
      </c>
      <c r="G50" s="2">
        <f>'Moving Avg'!F50</f>
        <v>5.6684750000000008</v>
      </c>
      <c r="H50" s="2">
        <f>'Moving Avg'!G50</f>
        <v>5.336479591836734</v>
      </c>
      <c r="I50" s="2">
        <f>'Moving Avg'!H50</f>
        <v>0</v>
      </c>
      <c r="J50" s="17" t="str">
        <f>OBV!F50</f>
        <v>NEUTRAL</v>
      </c>
      <c r="K50" s="17" t="e">
        <f>OBV!G50</f>
        <v>#DIV/0!</v>
      </c>
      <c r="L50" s="17" t="str">
        <f>OBV!H50</f>
        <v>NEUTRAL</v>
      </c>
      <c r="M50" s="19">
        <f t="shared" si="0"/>
        <v>25</v>
      </c>
      <c r="N50" s="19">
        <f t="shared" si="1"/>
        <v>0</v>
      </c>
      <c r="O50" s="19">
        <f t="shared" si="2"/>
        <v>75</v>
      </c>
      <c r="P50" s="19" t="e">
        <f t="shared" si="3"/>
        <v>#DIV/0!</v>
      </c>
      <c r="Q50" s="20" t="e">
        <f t="shared" si="4"/>
        <v>#DIV/0!</v>
      </c>
      <c r="R50" s="20" t="e">
        <f t="shared" si="5"/>
        <v>#DIV/0!</v>
      </c>
      <c r="S50" s="20" t="e">
        <f t="shared" si="6"/>
        <v>#DIV/0!</v>
      </c>
      <c r="T50" s="20" t="e">
        <f t="shared" si="7"/>
        <v>#DIV/0!</v>
      </c>
      <c r="U50" s="19" t="e">
        <f t="shared" si="8"/>
        <v>#DIV/0!</v>
      </c>
      <c r="V50" s="19" t="e">
        <f t="shared" si="9"/>
        <v>#DIV/0!</v>
      </c>
    </row>
    <row r="51" spans="1:22" ht="13.5" x14ac:dyDescent="0.25">
      <c r="A51" s="3">
        <f>RSI!A51</f>
        <v>42076</v>
      </c>
      <c r="B51" s="2">
        <f>RSI!B51</f>
        <v>5.5853999999999999</v>
      </c>
      <c r="C51" s="2">
        <f>RSI!I51</f>
        <v>51.635529582973469</v>
      </c>
      <c r="D51" s="2">
        <f>MACD!E51</f>
        <v>0.18811387779216027</v>
      </c>
      <c r="E51" s="2">
        <f>MACD!F51</f>
        <v>1.3737935752992279E-2</v>
      </c>
      <c r="F51" s="2">
        <f>'Moving Avg'!D51</f>
        <v>5.5665199999999997</v>
      </c>
      <c r="G51" s="2">
        <f>'Moving Avg'!F51</f>
        <v>5.6752399999999996</v>
      </c>
      <c r="H51" s="2">
        <f>'Moving Avg'!G51</f>
        <v>5.3414579999999994</v>
      </c>
      <c r="I51" s="2">
        <f>'Moving Avg'!H51</f>
        <v>0</v>
      </c>
      <c r="J51" s="17" t="str">
        <f>OBV!F51</f>
        <v>NEUTRAL</v>
      </c>
      <c r="K51" s="17" t="e">
        <f>OBV!G51</f>
        <v>#DIV/0!</v>
      </c>
      <c r="L51" s="17" t="str">
        <f>OBV!H51</f>
        <v>NEUTRAL</v>
      </c>
      <c r="M51" s="19">
        <f t="shared" si="0"/>
        <v>25</v>
      </c>
      <c r="N51" s="19">
        <f t="shared" si="1"/>
        <v>0</v>
      </c>
      <c r="O51" s="19">
        <f t="shared" si="2"/>
        <v>75</v>
      </c>
      <c r="P51" s="19" t="e">
        <f t="shared" si="3"/>
        <v>#DIV/0!</v>
      </c>
      <c r="Q51" s="20" t="e">
        <f t="shared" si="4"/>
        <v>#DIV/0!</v>
      </c>
      <c r="R51" s="20" t="e">
        <f t="shared" si="5"/>
        <v>#DIV/0!</v>
      </c>
      <c r="S51" s="20" t="e">
        <f t="shared" si="6"/>
        <v>#DIV/0!</v>
      </c>
      <c r="T51" s="20" t="e">
        <f t="shared" si="7"/>
        <v>#DIV/0!</v>
      </c>
      <c r="U51" s="19" t="e">
        <f t="shared" si="8"/>
        <v>#DIV/0!</v>
      </c>
      <c r="V51" s="19" t="e">
        <f t="shared" si="9"/>
        <v>#DIV/0!</v>
      </c>
    </row>
    <row r="52" spans="1:22" ht="13.5" x14ac:dyDescent="0.25">
      <c r="A52" s="3">
        <f>RSI!A52</f>
        <v>42079</v>
      </c>
      <c r="B52" s="2">
        <f>RSI!B52</f>
        <v>5.5320999999999998</v>
      </c>
      <c r="C52" s="2">
        <f>RSI!I52</f>
        <v>49.312743866631074</v>
      </c>
      <c r="D52" s="2">
        <f>MACD!E52</f>
        <v>0.25092593603154256</v>
      </c>
      <c r="E52" s="2">
        <f>MACD!F52</f>
        <v>6.1175535808702344E-2</v>
      </c>
      <c r="F52" s="2">
        <f>'Moving Avg'!D52</f>
        <v>5.5460200000000004</v>
      </c>
      <c r="G52" s="2">
        <f>'Moving Avg'!F52</f>
        <v>5.6792399999999992</v>
      </c>
      <c r="H52" s="2">
        <f>'Moving Avg'!G52</f>
        <v>5.3600699999999994</v>
      </c>
      <c r="I52" s="2">
        <f>'Moving Avg'!H52</f>
        <v>0</v>
      </c>
      <c r="J52" s="17" t="str">
        <f>OBV!F52</f>
        <v>NEUTRAL</v>
      </c>
      <c r="K52" s="17" t="e">
        <f>OBV!G52</f>
        <v>#DIV/0!</v>
      </c>
      <c r="L52" s="17" t="str">
        <f>OBV!H52</f>
        <v>NEUTRAL</v>
      </c>
      <c r="M52" s="19">
        <f t="shared" si="0"/>
        <v>25</v>
      </c>
      <c r="N52" s="19">
        <f t="shared" si="1"/>
        <v>0</v>
      </c>
      <c r="O52" s="19">
        <f t="shared" si="2"/>
        <v>75</v>
      </c>
      <c r="P52" s="19" t="e">
        <f t="shared" si="3"/>
        <v>#DIV/0!</v>
      </c>
      <c r="Q52" s="20" t="e">
        <f t="shared" si="4"/>
        <v>#DIV/0!</v>
      </c>
      <c r="R52" s="20" t="e">
        <f t="shared" si="5"/>
        <v>#DIV/0!</v>
      </c>
      <c r="S52" s="20" t="e">
        <f t="shared" si="6"/>
        <v>#DIV/0!</v>
      </c>
      <c r="T52" s="20" t="e">
        <f t="shared" si="7"/>
        <v>#DIV/0!</v>
      </c>
      <c r="U52" s="19" t="e">
        <f t="shared" si="8"/>
        <v>#DIV/0!</v>
      </c>
      <c r="V52" s="19" t="e">
        <f t="shared" si="9"/>
        <v>#DIV/0!</v>
      </c>
    </row>
    <row r="53" spans="1:22" ht="13.5" x14ac:dyDescent="0.25">
      <c r="A53" s="3">
        <f>RSI!A53</f>
        <v>42080</v>
      </c>
      <c r="B53" s="2">
        <f>RSI!B53</f>
        <v>5.5320999999999998</v>
      </c>
      <c r="C53" s="2">
        <f>RSI!I53</f>
        <v>49.312743866631067</v>
      </c>
      <c r="D53" s="2">
        <f>MACD!E53</f>
        <v>0.25945417612186716</v>
      </c>
      <c r="E53" s="2">
        <f>MACD!F53</f>
        <v>0.10083126387133531</v>
      </c>
      <c r="F53" s="2">
        <f>'Moving Avg'!D53</f>
        <v>5.55382</v>
      </c>
      <c r="G53" s="2">
        <f>'Moving Avg'!F53</f>
        <v>5.6832399999999996</v>
      </c>
      <c r="H53" s="2">
        <f>'Moving Avg'!G53</f>
        <v>5.3788039999999997</v>
      </c>
      <c r="I53" s="2">
        <f>'Moving Avg'!H53</f>
        <v>0</v>
      </c>
      <c r="J53" s="17" t="str">
        <f>OBV!F53</f>
        <v>NEUTRAL</v>
      </c>
      <c r="K53" s="17" t="e">
        <f>OBV!G53</f>
        <v>#DIV/0!</v>
      </c>
      <c r="L53" s="17" t="str">
        <f>OBV!H53</f>
        <v>NEUTRAL</v>
      </c>
      <c r="M53" s="19">
        <f t="shared" si="0"/>
        <v>25</v>
      </c>
      <c r="N53" s="19">
        <f t="shared" si="1"/>
        <v>0</v>
      </c>
      <c r="O53" s="19">
        <f t="shared" si="2"/>
        <v>75</v>
      </c>
      <c r="P53" s="19" t="e">
        <f t="shared" si="3"/>
        <v>#DIV/0!</v>
      </c>
      <c r="Q53" s="20" t="e">
        <f t="shared" si="4"/>
        <v>#DIV/0!</v>
      </c>
      <c r="R53" s="20" t="e">
        <f t="shared" si="5"/>
        <v>#DIV/0!</v>
      </c>
      <c r="S53" s="20" t="e">
        <f t="shared" si="6"/>
        <v>#DIV/0!</v>
      </c>
      <c r="T53" s="20" t="e">
        <f t="shared" si="7"/>
        <v>#DIV/0!</v>
      </c>
      <c r="U53" s="19" t="e">
        <f t="shared" si="8"/>
        <v>#DIV/0!</v>
      </c>
      <c r="V53" s="19" t="e">
        <f t="shared" si="9"/>
        <v>#DIV/0!</v>
      </c>
    </row>
    <row r="54" spans="1:22" ht="13.5" x14ac:dyDescent="0.25">
      <c r="A54" s="3">
        <f>RSI!A54</f>
        <v>42081</v>
      </c>
      <c r="B54" s="2">
        <f>RSI!B54</f>
        <v>5.2020999999999997</v>
      </c>
      <c r="C54" s="2">
        <f>RSI!I54</f>
        <v>37.273131795946298</v>
      </c>
      <c r="D54" s="2">
        <f>MACD!E54</f>
        <v>0.23671300609437917</v>
      </c>
      <c r="E54" s="2">
        <f>MACD!F54</f>
        <v>0.1280076123159441</v>
      </c>
      <c r="F54" s="2">
        <f>'Moving Avg'!D54</f>
        <v>5.4874200000000002</v>
      </c>
      <c r="G54" s="2">
        <f>'Moving Avg'!F54</f>
        <v>5.6697149999999992</v>
      </c>
      <c r="H54" s="2">
        <f>'Moving Avg'!G54</f>
        <v>5.3910199999999984</v>
      </c>
      <c r="I54" s="2">
        <f>'Moving Avg'!H54</f>
        <v>0</v>
      </c>
      <c r="J54" s="17" t="str">
        <f>OBV!F54</f>
        <v>NEUTRAL</v>
      </c>
      <c r="K54" s="17" t="e">
        <f>OBV!G54</f>
        <v>#DIV/0!</v>
      </c>
      <c r="L54" s="17" t="str">
        <f>OBV!H54</f>
        <v>NEUTRAL</v>
      </c>
      <c r="M54" s="19">
        <f t="shared" si="0"/>
        <v>25</v>
      </c>
      <c r="N54" s="19">
        <f t="shared" si="1"/>
        <v>0</v>
      </c>
      <c r="O54" s="19">
        <f t="shared" si="2"/>
        <v>75</v>
      </c>
      <c r="P54" s="19" t="e">
        <f t="shared" si="3"/>
        <v>#DIV/0!</v>
      </c>
      <c r="Q54" s="20" t="e">
        <f t="shared" si="4"/>
        <v>#DIV/0!</v>
      </c>
      <c r="R54" s="20" t="e">
        <f t="shared" si="5"/>
        <v>#DIV/0!</v>
      </c>
      <c r="S54" s="20" t="e">
        <f t="shared" si="6"/>
        <v>#DIV/0!</v>
      </c>
      <c r="T54" s="20" t="e">
        <f t="shared" si="7"/>
        <v>#DIV/0!</v>
      </c>
      <c r="U54" s="19" t="e">
        <f t="shared" si="8"/>
        <v>#DIV/0!</v>
      </c>
      <c r="V54" s="19" t="e">
        <f t="shared" si="9"/>
        <v>#DIV/0!</v>
      </c>
    </row>
    <row r="55" spans="1:22" ht="13.5" x14ac:dyDescent="0.25">
      <c r="A55" s="3">
        <f>RSI!A55</f>
        <v>42082</v>
      </c>
      <c r="B55" s="2">
        <f>RSI!B55</f>
        <v>5.4317000000000002</v>
      </c>
      <c r="C55" s="2">
        <f>RSI!I55</f>
        <v>46.973513138107407</v>
      </c>
      <c r="D55" s="2">
        <f>MACD!E55</f>
        <v>0.20823074460738056</v>
      </c>
      <c r="E55" s="2">
        <f>MACD!F55</f>
        <v>0.1440522387742314</v>
      </c>
      <c r="F55" s="2">
        <f>'Moving Avg'!D55</f>
        <v>5.4566800000000004</v>
      </c>
      <c r="G55" s="2">
        <f>'Moving Avg'!F55</f>
        <v>5.6666449999999999</v>
      </c>
      <c r="H55" s="2">
        <f>'Moving Avg'!G55</f>
        <v>5.4078279999999985</v>
      </c>
      <c r="I55" s="2">
        <f>'Moving Avg'!H55</f>
        <v>0</v>
      </c>
      <c r="J55" s="17" t="str">
        <f>OBV!F55</f>
        <v>NEUTRAL</v>
      </c>
      <c r="K55" s="17" t="e">
        <f>OBV!G55</f>
        <v>#DIV/0!</v>
      </c>
      <c r="L55" s="17" t="str">
        <f>OBV!H55</f>
        <v>NEUTRAL</v>
      </c>
      <c r="M55" s="19">
        <f t="shared" si="0"/>
        <v>25</v>
      </c>
      <c r="N55" s="19">
        <f t="shared" si="1"/>
        <v>0</v>
      </c>
      <c r="O55" s="19">
        <f t="shared" si="2"/>
        <v>75</v>
      </c>
      <c r="P55" s="19" t="e">
        <f t="shared" si="3"/>
        <v>#DIV/0!</v>
      </c>
      <c r="Q55" s="20" t="e">
        <f t="shared" si="4"/>
        <v>#DIV/0!</v>
      </c>
      <c r="R55" s="20" t="e">
        <f t="shared" si="5"/>
        <v>#DIV/0!</v>
      </c>
      <c r="S55" s="20" t="e">
        <f t="shared" si="6"/>
        <v>#DIV/0!</v>
      </c>
      <c r="T55" s="20" t="e">
        <f t="shared" si="7"/>
        <v>#DIV/0!</v>
      </c>
      <c r="U55" s="19" t="e">
        <f t="shared" si="8"/>
        <v>#DIV/0!</v>
      </c>
      <c r="V55" s="19" t="e">
        <f t="shared" si="9"/>
        <v>#DIV/0!</v>
      </c>
    </row>
    <row r="56" spans="1:22" ht="13.5" x14ac:dyDescent="0.25">
      <c r="A56" s="3">
        <f>RSI!A56</f>
        <v>42086</v>
      </c>
      <c r="B56" s="2">
        <f>RSI!B56</f>
        <v>5.5034000000000001</v>
      </c>
      <c r="C56" s="2">
        <f>RSI!I56</f>
        <v>49.594960361797085</v>
      </c>
      <c r="D56" s="2">
        <f>MACD!E56</f>
        <v>0.18885996145252459</v>
      </c>
      <c r="E56" s="2">
        <f>MACD!F56</f>
        <v>0.15301378330989004</v>
      </c>
      <c r="F56" s="2">
        <f>'Moving Avg'!D56</f>
        <v>5.4402799999999996</v>
      </c>
      <c r="G56" s="2">
        <f>'Moving Avg'!F56</f>
        <v>5.6651100000000003</v>
      </c>
      <c r="H56" s="2">
        <f>'Moving Avg'!G56</f>
        <v>5.4260699999999984</v>
      </c>
      <c r="I56" s="2">
        <f>'Moving Avg'!H56</f>
        <v>0</v>
      </c>
      <c r="J56" s="17" t="str">
        <f>OBV!F56</f>
        <v>NEUTRAL</v>
      </c>
      <c r="K56" s="17" t="e">
        <f>OBV!G56</f>
        <v>#DIV/0!</v>
      </c>
      <c r="L56" s="17" t="str">
        <f>OBV!H56</f>
        <v>NEUTRAL</v>
      </c>
      <c r="M56" s="19">
        <f t="shared" si="0"/>
        <v>25</v>
      </c>
      <c r="N56" s="19">
        <f t="shared" si="1"/>
        <v>0</v>
      </c>
      <c r="O56" s="19">
        <f t="shared" si="2"/>
        <v>75</v>
      </c>
      <c r="P56" s="19" t="e">
        <f t="shared" si="3"/>
        <v>#DIV/0!</v>
      </c>
      <c r="Q56" s="20" t="e">
        <f t="shared" si="4"/>
        <v>#DIV/0!</v>
      </c>
      <c r="R56" s="20" t="e">
        <f t="shared" si="5"/>
        <v>#DIV/0!</v>
      </c>
      <c r="S56" s="20" t="e">
        <f t="shared" si="6"/>
        <v>#DIV/0!</v>
      </c>
      <c r="T56" s="20" t="e">
        <f t="shared" si="7"/>
        <v>#DIV/0!</v>
      </c>
      <c r="U56" s="19" t="e">
        <f t="shared" si="8"/>
        <v>#DIV/0!</v>
      </c>
      <c r="V56" s="19" t="e">
        <f t="shared" si="9"/>
        <v>#DIV/0!</v>
      </c>
    </row>
    <row r="57" spans="1:22" ht="13.5" x14ac:dyDescent="0.25">
      <c r="A57" s="3">
        <f>RSI!A57</f>
        <v>42087</v>
      </c>
      <c r="B57" s="2">
        <f>RSI!B57</f>
        <v>5.4500999999999999</v>
      </c>
      <c r="C57" s="2">
        <f>RSI!I57</f>
        <v>47.706873558685523</v>
      </c>
      <c r="D57" s="2">
        <f>MACD!E57</f>
        <v>0.18253003206963214</v>
      </c>
      <c r="E57" s="2">
        <f>MACD!F57</f>
        <v>0.15891703306183846</v>
      </c>
      <c r="F57" s="2">
        <f>'Moving Avg'!D57</f>
        <v>5.4238799999999996</v>
      </c>
      <c r="G57" s="2">
        <f>'Moving Avg'!F57</f>
        <v>5.6528100000000006</v>
      </c>
      <c r="H57" s="2">
        <f>'Moving Avg'!G57</f>
        <v>5.4407860000000001</v>
      </c>
      <c r="I57" s="2">
        <f>'Moving Avg'!H57</f>
        <v>0</v>
      </c>
      <c r="J57" s="17" t="str">
        <f>OBV!F57</f>
        <v>NEUTRAL</v>
      </c>
      <c r="K57" s="17" t="e">
        <f>OBV!G57</f>
        <v>#DIV/0!</v>
      </c>
      <c r="L57" s="17" t="str">
        <f>OBV!H57</f>
        <v>NEUTRAL</v>
      </c>
      <c r="M57" s="19">
        <f t="shared" si="0"/>
        <v>25</v>
      </c>
      <c r="N57" s="19">
        <f t="shared" si="1"/>
        <v>0</v>
      </c>
      <c r="O57" s="19">
        <f t="shared" si="2"/>
        <v>75</v>
      </c>
      <c r="P57" s="19" t="e">
        <f t="shared" si="3"/>
        <v>#DIV/0!</v>
      </c>
      <c r="Q57" s="20" t="e">
        <f t="shared" si="4"/>
        <v>#DIV/0!</v>
      </c>
      <c r="R57" s="20" t="e">
        <f t="shared" si="5"/>
        <v>#DIV/0!</v>
      </c>
      <c r="S57" s="20" t="e">
        <f t="shared" si="6"/>
        <v>#DIV/0!</v>
      </c>
      <c r="T57" s="20" t="e">
        <f t="shared" si="7"/>
        <v>#DIV/0!</v>
      </c>
      <c r="U57" s="19" t="e">
        <f t="shared" si="8"/>
        <v>#DIV/0!</v>
      </c>
      <c r="V57" s="19" t="e">
        <f t="shared" si="9"/>
        <v>#DIV/0!</v>
      </c>
    </row>
    <row r="58" spans="1:22" ht="13.5" x14ac:dyDescent="0.25">
      <c r="A58" s="3">
        <f>RSI!A58</f>
        <v>42088</v>
      </c>
      <c r="B58" s="2">
        <f>RSI!B58</f>
        <v>5.5340999999999996</v>
      </c>
      <c r="C58" s="2">
        <f>RSI!I58</f>
        <v>50.880632486822158</v>
      </c>
      <c r="D58" s="2">
        <f>MACD!E58</f>
        <v>0.14960168247255456</v>
      </c>
      <c r="E58" s="2">
        <f>MACD!F58</f>
        <v>0.15705396294398169</v>
      </c>
      <c r="F58" s="2">
        <f>'Moving Avg'!D58</f>
        <v>5.4242799999999995</v>
      </c>
      <c r="G58" s="2">
        <f>'Moving Avg'!F58</f>
        <v>5.6425600000000014</v>
      </c>
      <c r="H58" s="2">
        <f>'Moving Avg'!G58</f>
        <v>5.4516480000000014</v>
      </c>
      <c r="I58" s="2">
        <f>'Moving Avg'!H58</f>
        <v>0</v>
      </c>
      <c r="J58" s="17" t="str">
        <f>OBV!F58</f>
        <v>NEUTRAL</v>
      </c>
      <c r="K58" s="17" t="e">
        <f>OBV!G58</f>
        <v>#DIV/0!</v>
      </c>
      <c r="L58" s="17" t="str">
        <f>OBV!H58</f>
        <v>NEUTRAL</v>
      </c>
      <c r="M58" s="19">
        <f t="shared" si="0"/>
        <v>25</v>
      </c>
      <c r="N58" s="19">
        <f t="shared" si="1"/>
        <v>45</v>
      </c>
      <c r="O58" s="19">
        <f t="shared" si="2"/>
        <v>75</v>
      </c>
      <c r="P58" s="19" t="e">
        <f t="shared" si="3"/>
        <v>#DIV/0!</v>
      </c>
      <c r="Q58" s="20" t="e">
        <f t="shared" si="4"/>
        <v>#DIV/0!</v>
      </c>
      <c r="R58" s="20" t="e">
        <f t="shared" si="5"/>
        <v>#DIV/0!</v>
      </c>
      <c r="S58" s="20" t="e">
        <f t="shared" si="6"/>
        <v>#DIV/0!</v>
      </c>
      <c r="T58" s="20" t="e">
        <f t="shared" si="7"/>
        <v>#DIV/0!</v>
      </c>
      <c r="U58" s="19" t="e">
        <f t="shared" si="8"/>
        <v>#DIV/0!</v>
      </c>
      <c r="V58" s="19" t="e">
        <f t="shared" si="9"/>
        <v>#DIV/0!</v>
      </c>
    </row>
    <row r="59" spans="1:22" ht="13.5" x14ac:dyDescent="0.25">
      <c r="A59" s="3">
        <f>RSI!A59</f>
        <v>42089</v>
      </c>
      <c r="B59" s="2">
        <f>RSI!B59</f>
        <v>5.53</v>
      </c>
      <c r="C59" s="2">
        <f>RSI!I59</f>
        <v>50.718829028378927</v>
      </c>
      <c r="D59" s="2">
        <f>MACD!E59</f>
        <v>0.12824241503925915</v>
      </c>
      <c r="E59" s="2">
        <f>MACD!F59</f>
        <v>0.15129165336303718</v>
      </c>
      <c r="F59" s="2">
        <f>'Moving Avg'!D59</f>
        <v>5.4898600000000002</v>
      </c>
      <c r="G59" s="2">
        <f>'Moving Avg'!F59</f>
        <v>5.6280049999999999</v>
      </c>
      <c r="H59" s="2">
        <f>'Moving Avg'!G59</f>
        <v>5.4624699999999997</v>
      </c>
      <c r="I59" s="2">
        <f>'Moving Avg'!H59</f>
        <v>0</v>
      </c>
      <c r="J59" s="17" t="str">
        <f>OBV!F59</f>
        <v>NEUTRAL</v>
      </c>
      <c r="K59" s="17" t="e">
        <f>OBV!G59</f>
        <v>#DIV/0!</v>
      </c>
      <c r="L59" s="17" t="str">
        <f>OBV!H59</f>
        <v>NEUTRAL</v>
      </c>
      <c r="M59" s="19">
        <f t="shared" si="0"/>
        <v>25</v>
      </c>
      <c r="N59" s="19">
        <f t="shared" si="1"/>
        <v>100</v>
      </c>
      <c r="O59" s="19">
        <f t="shared" si="2"/>
        <v>75</v>
      </c>
      <c r="P59" s="19" t="e">
        <f t="shared" si="3"/>
        <v>#DIV/0!</v>
      </c>
      <c r="Q59" s="20" t="e">
        <f t="shared" si="4"/>
        <v>#DIV/0!</v>
      </c>
      <c r="R59" s="20" t="e">
        <f t="shared" si="5"/>
        <v>#DIV/0!</v>
      </c>
      <c r="S59" s="20" t="e">
        <f t="shared" si="6"/>
        <v>#DIV/0!</v>
      </c>
      <c r="T59" s="20" t="e">
        <f t="shared" si="7"/>
        <v>#DIV/0!</v>
      </c>
      <c r="U59" s="19" t="e">
        <f t="shared" si="8"/>
        <v>#DIV/0!</v>
      </c>
      <c r="V59" s="19" t="e">
        <f t="shared" si="9"/>
        <v>#DIV/0!</v>
      </c>
    </row>
    <row r="60" spans="1:22" ht="13.5" x14ac:dyDescent="0.25">
      <c r="A60" s="3">
        <f>RSI!A60</f>
        <v>42090</v>
      </c>
      <c r="B60" s="2">
        <f>RSI!B60</f>
        <v>5.5239000000000003</v>
      </c>
      <c r="C60" s="2">
        <f>RSI!I60</f>
        <v>50.461713707594484</v>
      </c>
      <c r="D60" s="2">
        <f>MACD!E60</f>
        <v>0.11843737742013438</v>
      </c>
      <c r="E60" s="2">
        <f>MACD!F60</f>
        <v>0.14472079817445663</v>
      </c>
      <c r="F60" s="2">
        <f>'Moving Avg'!D60</f>
        <v>5.5083000000000002</v>
      </c>
      <c r="G60" s="2">
        <f>'Moving Avg'!F60</f>
        <v>5.5967500000000001</v>
      </c>
      <c r="H60" s="2">
        <f>'Moving Avg'!G60</f>
        <v>5.474564</v>
      </c>
      <c r="I60" s="2">
        <f>'Moving Avg'!H60</f>
        <v>0</v>
      </c>
      <c r="J60" s="17" t="str">
        <f>OBV!F60</f>
        <v>NEUTRAL</v>
      </c>
      <c r="K60" s="17" t="e">
        <f>OBV!G60</f>
        <v>#DIV/0!</v>
      </c>
      <c r="L60" s="17" t="str">
        <f>OBV!H60</f>
        <v>NEUTRAL</v>
      </c>
      <c r="M60" s="19">
        <f t="shared" si="0"/>
        <v>25</v>
      </c>
      <c r="N60" s="19">
        <f t="shared" si="1"/>
        <v>100</v>
      </c>
      <c r="O60" s="19">
        <f t="shared" si="2"/>
        <v>75</v>
      </c>
      <c r="P60" s="19" t="e">
        <f t="shared" si="3"/>
        <v>#DIV/0!</v>
      </c>
      <c r="Q60" s="20" t="e">
        <f t="shared" si="4"/>
        <v>#DIV/0!</v>
      </c>
      <c r="R60" s="20" t="e">
        <f t="shared" si="5"/>
        <v>#DIV/0!</v>
      </c>
      <c r="S60" s="20" t="e">
        <f t="shared" si="6"/>
        <v>#DIV/0!</v>
      </c>
      <c r="T60" s="20" t="e">
        <f t="shared" si="7"/>
        <v>#DIV/0!</v>
      </c>
      <c r="U60" s="19" t="e">
        <f t="shared" si="8"/>
        <v>#DIV/0!</v>
      </c>
      <c r="V60" s="19" t="e">
        <f t="shared" si="9"/>
        <v>#DIV/0!</v>
      </c>
    </row>
    <row r="61" spans="1:22" ht="13.5" x14ac:dyDescent="0.25">
      <c r="A61" s="3">
        <f>RSI!A61</f>
        <v>42093</v>
      </c>
      <c r="B61" s="2">
        <f>RSI!B61</f>
        <v>5.5053999999999998</v>
      </c>
      <c r="C61" s="2">
        <f>RSI!I61</f>
        <v>49.639820266439088</v>
      </c>
      <c r="D61" s="2">
        <f>MACD!E61</f>
        <v>0.11147687925791239</v>
      </c>
      <c r="E61" s="2">
        <f>MACD!F61</f>
        <v>0.1380720143911478</v>
      </c>
      <c r="F61" s="2">
        <f>'Moving Avg'!D61</f>
        <v>5.5087000000000002</v>
      </c>
      <c r="G61" s="2">
        <f>'Moving Avg'!F61</f>
        <v>5.5599550000000004</v>
      </c>
      <c r="H61" s="2">
        <f>'Moving Avg'!G61</f>
        <v>5.4842380000000004</v>
      </c>
      <c r="I61" s="2">
        <f>'Moving Avg'!H61</f>
        <v>0</v>
      </c>
      <c r="J61" s="17" t="str">
        <f>OBV!F61</f>
        <v>NEUTRAL</v>
      </c>
      <c r="K61" s="17" t="e">
        <f>OBV!G61</f>
        <v>#DIV/0!</v>
      </c>
      <c r="L61" s="17" t="str">
        <f>OBV!H61</f>
        <v>NEUTRAL</v>
      </c>
      <c r="M61" s="19">
        <f t="shared" si="0"/>
        <v>25</v>
      </c>
      <c r="N61" s="19">
        <f t="shared" si="1"/>
        <v>100</v>
      </c>
      <c r="O61" s="19">
        <f t="shared" si="2"/>
        <v>75</v>
      </c>
      <c r="P61" s="19" t="e">
        <f t="shared" si="3"/>
        <v>#DIV/0!</v>
      </c>
      <c r="Q61" s="20" t="e">
        <f t="shared" si="4"/>
        <v>#DIV/0!</v>
      </c>
      <c r="R61" s="20" t="e">
        <f t="shared" si="5"/>
        <v>#DIV/0!</v>
      </c>
      <c r="S61" s="20" t="e">
        <f t="shared" si="6"/>
        <v>#DIV/0!</v>
      </c>
      <c r="T61" s="20" t="e">
        <f t="shared" si="7"/>
        <v>#DIV/0!</v>
      </c>
      <c r="U61" s="19" t="e">
        <f t="shared" si="8"/>
        <v>#DIV/0!</v>
      </c>
      <c r="V61" s="19" t="e">
        <f t="shared" si="9"/>
        <v>#DIV/0!</v>
      </c>
    </row>
    <row r="62" spans="1:22" ht="13.5" x14ac:dyDescent="0.25">
      <c r="A62" s="3">
        <f>RSI!A62</f>
        <v>42094</v>
      </c>
      <c r="B62" s="2">
        <f>RSI!B62</f>
        <v>5.5340999999999996</v>
      </c>
      <c r="C62" s="2">
        <f>RSI!I62</f>
        <v>50.973881851417822</v>
      </c>
      <c r="D62" s="2">
        <f>MACD!E62</f>
        <v>9.5338860706223549E-2</v>
      </c>
      <c r="E62" s="2">
        <f>MACD!F62</f>
        <v>0.12952538365416297</v>
      </c>
      <c r="F62" s="2">
        <f>'Moving Avg'!D62</f>
        <v>5.5255000000000001</v>
      </c>
      <c r="G62" s="2">
        <f>'Moving Avg'!F62</f>
        <v>5.529515</v>
      </c>
      <c r="H62" s="2">
        <f>'Moving Avg'!G62</f>
        <v>5.4941979999999999</v>
      </c>
      <c r="I62" s="2">
        <f>'Moving Avg'!H62</f>
        <v>0</v>
      </c>
      <c r="J62" s="17" t="str">
        <f>OBV!F62</f>
        <v>NEUTRAL</v>
      </c>
      <c r="K62" s="17" t="e">
        <f>OBV!G62</f>
        <v>#DIV/0!</v>
      </c>
      <c r="L62" s="17" t="str">
        <f>OBV!H62</f>
        <v>NEUTRAL</v>
      </c>
      <c r="M62" s="19">
        <f t="shared" si="0"/>
        <v>25</v>
      </c>
      <c r="N62" s="19">
        <f t="shared" si="1"/>
        <v>100</v>
      </c>
      <c r="O62" s="19">
        <f t="shared" si="2"/>
        <v>75</v>
      </c>
      <c r="P62" s="19" t="e">
        <f t="shared" si="3"/>
        <v>#DIV/0!</v>
      </c>
      <c r="Q62" s="20" t="e">
        <f t="shared" si="4"/>
        <v>#DIV/0!</v>
      </c>
      <c r="R62" s="20" t="e">
        <f t="shared" si="5"/>
        <v>#DIV/0!</v>
      </c>
      <c r="S62" s="20" t="e">
        <f t="shared" si="6"/>
        <v>#DIV/0!</v>
      </c>
      <c r="T62" s="20" t="e">
        <f t="shared" si="7"/>
        <v>#DIV/0!</v>
      </c>
      <c r="U62" s="19" t="e">
        <f t="shared" si="8"/>
        <v>#DIV/0!</v>
      </c>
      <c r="V62" s="19" t="e">
        <f t="shared" si="9"/>
        <v>#DIV/0!</v>
      </c>
    </row>
    <row r="63" spans="1:22" ht="13.5" x14ac:dyDescent="0.25">
      <c r="A63" s="3">
        <f>RSI!A63</f>
        <v>42095</v>
      </c>
      <c r="B63" s="2">
        <f>RSI!B63</f>
        <v>5.5956000000000001</v>
      </c>
      <c r="C63" s="2">
        <f>RSI!I63</f>
        <v>53.79827224869473</v>
      </c>
      <c r="D63" s="2">
        <f>MACD!E63</f>
        <v>7.7030283656252863E-2</v>
      </c>
      <c r="E63" s="2">
        <f>MACD!F63</f>
        <v>0.11902636365458096</v>
      </c>
      <c r="F63" s="2">
        <f>'Moving Avg'!D63</f>
        <v>5.5377999999999998</v>
      </c>
      <c r="G63" s="2">
        <f>'Moving Avg'!F63</f>
        <v>5.516705</v>
      </c>
      <c r="H63" s="2">
        <f>'Moving Avg'!G63</f>
        <v>5.5034220000000005</v>
      </c>
      <c r="I63" s="2">
        <f>'Moving Avg'!H63</f>
        <v>0</v>
      </c>
      <c r="J63" s="17" t="str">
        <f>OBV!F63</f>
        <v>NEUTRAL</v>
      </c>
      <c r="K63" s="17" t="e">
        <f>OBV!G63</f>
        <v>#DIV/0!</v>
      </c>
      <c r="L63" s="17" t="str">
        <f>OBV!H63</f>
        <v>NEUTRAL</v>
      </c>
      <c r="M63" s="19">
        <f t="shared" si="0"/>
        <v>25</v>
      </c>
      <c r="N63" s="19">
        <f t="shared" si="1"/>
        <v>100</v>
      </c>
      <c r="O63" s="19">
        <f t="shared" si="2"/>
        <v>75</v>
      </c>
      <c r="P63" s="19" t="e">
        <f t="shared" si="3"/>
        <v>#DIV/0!</v>
      </c>
      <c r="Q63" s="20" t="e">
        <f t="shared" si="4"/>
        <v>#DIV/0!</v>
      </c>
      <c r="R63" s="20" t="e">
        <f t="shared" si="5"/>
        <v>#DIV/0!</v>
      </c>
      <c r="S63" s="20" t="e">
        <f t="shared" si="6"/>
        <v>#DIV/0!</v>
      </c>
      <c r="T63" s="20" t="e">
        <f t="shared" si="7"/>
        <v>#DIV/0!</v>
      </c>
      <c r="U63" s="19" t="e">
        <f t="shared" si="8"/>
        <v>#DIV/0!</v>
      </c>
      <c r="V63" s="19" t="e">
        <f t="shared" si="9"/>
        <v>#DIV/0!</v>
      </c>
    </row>
    <row r="64" spans="1:22" ht="13.5" x14ac:dyDescent="0.25">
      <c r="A64" s="3">
        <f>RSI!A64</f>
        <v>42096</v>
      </c>
      <c r="B64" s="2">
        <f>RSI!B64</f>
        <v>5.7390999999999996</v>
      </c>
      <c r="C64" s="2">
        <f>RSI!I64</f>
        <v>59.640805318546377</v>
      </c>
      <c r="D64" s="2">
        <f>MACD!E64</f>
        <v>-3.1438820519014143E-4</v>
      </c>
      <c r="E64" s="2">
        <f>MACD!F64</f>
        <v>9.5158213282626733E-2</v>
      </c>
      <c r="F64" s="2">
        <f>'Moving Avg'!D64</f>
        <v>5.5796200000000002</v>
      </c>
      <c r="G64" s="2">
        <f>'Moving Avg'!F64</f>
        <v>5.5287999999999986</v>
      </c>
      <c r="H64" s="2">
        <f>'Moving Avg'!G64</f>
        <v>5.514532</v>
      </c>
      <c r="I64" s="2">
        <f>'Moving Avg'!H64</f>
        <v>0</v>
      </c>
      <c r="J64" s="17" t="str">
        <f>OBV!F64</f>
        <v>NEUTRAL</v>
      </c>
      <c r="K64" s="17" t="e">
        <f>OBV!G64</f>
        <v>#DIV/0!</v>
      </c>
      <c r="L64" s="17" t="str">
        <f>OBV!H64</f>
        <v>NEUTRAL</v>
      </c>
      <c r="M64" s="19">
        <f t="shared" si="0"/>
        <v>25</v>
      </c>
      <c r="N64" s="19">
        <f t="shared" si="1"/>
        <v>100</v>
      </c>
      <c r="O64" s="19">
        <f t="shared" si="2"/>
        <v>75</v>
      </c>
      <c r="P64" s="19" t="e">
        <f t="shared" si="3"/>
        <v>#DIV/0!</v>
      </c>
      <c r="Q64" s="20" t="e">
        <f t="shared" si="4"/>
        <v>#DIV/0!</v>
      </c>
      <c r="R64" s="20" t="e">
        <f t="shared" si="5"/>
        <v>#DIV/0!</v>
      </c>
      <c r="S64" s="20" t="e">
        <f t="shared" si="6"/>
        <v>#DIV/0!</v>
      </c>
      <c r="T64" s="20" t="e">
        <f t="shared" si="7"/>
        <v>#DIV/0!</v>
      </c>
      <c r="U64" s="19" t="e">
        <f t="shared" si="8"/>
        <v>#DIV/0!</v>
      </c>
      <c r="V64" s="19" t="e">
        <f t="shared" si="9"/>
        <v>#DIV/0!</v>
      </c>
    </row>
    <row r="65" spans="1:22" ht="13.5" x14ac:dyDescent="0.25">
      <c r="A65" s="3">
        <f>RSI!A65</f>
        <v>42097</v>
      </c>
      <c r="B65" s="2">
        <f>RSI!B65</f>
        <v>5.7390999999999996</v>
      </c>
      <c r="C65" s="2">
        <f>RSI!I65</f>
        <v>59.640805318546377</v>
      </c>
      <c r="D65" s="2">
        <f>MACD!E65</f>
        <v>-3.170506401452311E-2</v>
      </c>
      <c r="E65" s="2">
        <f>MACD!F65</f>
        <v>6.9785557823196773E-2</v>
      </c>
      <c r="F65" s="2">
        <f>'Moving Avg'!D65</f>
        <v>5.6226600000000007</v>
      </c>
      <c r="G65" s="2">
        <f>'Moving Avg'!F65</f>
        <v>5.5390499999999987</v>
      </c>
      <c r="H65" s="2">
        <f>'Moving Avg'!G65</f>
        <v>5.5260100000000003</v>
      </c>
      <c r="I65" s="2">
        <f>'Moving Avg'!H65</f>
        <v>0</v>
      </c>
      <c r="J65" s="17" t="str">
        <f>OBV!F65</f>
        <v>NEUTRAL</v>
      </c>
      <c r="K65" s="17" t="e">
        <f>OBV!G65</f>
        <v>#DIV/0!</v>
      </c>
      <c r="L65" s="17" t="str">
        <f>OBV!H65</f>
        <v>NEUTRAL</v>
      </c>
      <c r="M65" s="19">
        <f t="shared" si="0"/>
        <v>25</v>
      </c>
      <c r="N65" s="19">
        <f t="shared" si="1"/>
        <v>100</v>
      </c>
      <c r="O65" s="19">
        <f t="shared" si="2"/>
        <v>75</v>
      </c>
      <c r="P65" s="19" t="e">
        <f t="shared" si="3"/>
        <v>#DIV/0!</v>
      </c>
      <c r="Q65" s="20" t="e">
        <f t="shared" si="4"/>
        <v>#DIV/0!</v>
      </c>
      <c r="R65" s="20" t="e">
        <f t="shared" si="5"/>
        <v>#DIV/0!</v>
      </c>
      <c r="S65" s="20" t="e">
        <f t="shared" si="6"/>
        <v>#DIV/0!</v>
      </c>
      <c r="T65" s="20" t="e">
        <f t="shared" si="7"/>
        <v>#DIV/0!</v>
      </c>
      <c r="U65" s="19" t="e">
        <f t="shared" si="8"/>
        <v>#DIV/0!</v>
      </c>
      <c r="V65" s="19" t="e">
        <f t="shared" si="9"/>
        <v>#DIV/0!</v>
      </c>
    </row>
    <row r="66" spans="1:22" ht="13.5" x14ac:dyDescent="0.25">
      <c r="A66" s="3">
        <f>RSI!A66</f>
        <v>42100</v>
      </c>
      <c r="B66" s="2">
        <f>RSI!B66</f>
        <v>5.7656999999999998</v>
      </c>
      <c r="C66" s="2">
        <f>RSI!I66</f>
        <v>60.708963450464935</v>
      </c>
      <c r="D66" s="2">
        <f>MACD!E66</f>
        <v>-5.0380322109990772E-2</v>
      </c>
      <c r="E66" s="2">
        <f>MACD!F66</f>
        <v>4.5752381836559268E-2</v>
      </c>
      <c r="F66" s="2">
        <f>'Moving Avg'!D66</f>
        <v>5.6747199999999998</v>
      </c>
      <c r="G66" s="2">
        <f>'Moving Avg'!F66</f>
        <v>5.5475549999999982</v>
      </c>
      <c r="H66" s="2">
        <f>'Moving Avg'!G66</f>
        <v>5.5392499999999991</v>
      </c>
      <c r="I66" s="2">
        <f>'Moving Avg'!H66</f>
        <v>0</v>
      </c>
      <c r="J66" s="17" t="str">
        <f>OBV!F66</f>
        <v>NEUTRAL</v>
      </c>
      <c r="K66" s="17" t="e">
        <f>OBV!G66</f>
        <v>#DIV/0!</v>
      </c>
      <c r="L66" s="17" t="str">
        <f>OBV!H66</f>
        <v>NEUTRAL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100</v>
      </c>
      <c r="O66" s="19">
        <f t="shared" ref="O66:O129" si="12">IF(F66-I66&gt;10,100,IF(F66-I66&gt;5,75, IF(F66-I66&gt;0,50,0)))</f>
        <v>75</v>
      </c>
      <c r="P66" s="19" t="e">
        <f t="shared" ref="P66:P129" si="13">IF(L66="confirmed bullish", 34, IF(L66="bullish divergence",17, 0))+IF(J66="bullish",33,IF(J66="bearish",0,16.5))+IF(K66="strong",33,IF(K66="weak",0,16.5))</f>
        <v>#DIV/0!</v>
      </c>
      <c r="Q66" s="20" t="e">
        <f t="shared" si="4"/>
        <v>#DIV/0!</v>
      </c>
      <c r="R66" s="20" t="e">
        <f t="shared" si="5"/>
        <v>#DIV/0!</v>
      </c>
      <c r="S66" s="20" t="e">
        <f t="shared" si="6"/>
        <v>#DIV/0!</v>
      </c>
      <c r="T66" s="20" t="e">
        <f t="shared" si="7"/>
        <v>#DIV/0!</v>
      </c>
      <c r="U66" s="19" t="e">
        <f t="shared" si="8"/>
        <v>#DIV/0!</v>
      </c>
      <c r="V66" s="19" t="e">
        <f t="shared" si="9"/>
        <v>#DIV/0!</v>
      </c>
    </row>
    <row r="67" spans="1:22" ht="13.5" x14ac:dyDescent="0.25">
      <c r="A67" s="3">
        <f>RSI!A67</f>
        <v>42101</v>
      </c>
      <c r="B67" s="2">
        <f>RSI!B67</f>
        <v>5.9851000000000001</v>
      </c>
      <c r="C67" s="2">
        <f>RSI!I67</f>
        <v>68.187693918749019</v>
      </c>
      <c r="D67" s="2">
        <f>MACD!E67</f>
        <v>-9.1878825494074334E-2</v>
      </c>
      <c r="E67" s="2">
        <f>MACD!F67</f>
        <v>1.8226140370432548E-2</v>
      </c>
      <c r="F67" s="2">
        <f>'Moving Avg'!D67</f>
        <v>5.7649199999999992</v>
      </c>
      <c r="G67" s="2">
        <f>'Moving Avg'!F67</f>
        <v>5.5650799999999991</v>
      </c>
      <c r="H67" s="2">
        <f>'Moving Avg'!G67</f>
        <v>5.5581079999999989</v>
      </c>
      <c r="I67" s="2">
        <f>'Moving Avg'!H67</f>
        <v>0</v>
      </c>
      <c r="J67" s="17" t="str">
        <f>OBV!F67</f>
        <v>NEUTRAL</v>
      </c>
      <c r="K67" s="17" t="e">
        <f>OBV!G67</f>
        <v>#DIV/0!</v>
      </c>
      <c r="L67" s="17" t="str">
        <f>OBV!H67</f>
        <v>NEUTRAL</v>
      </c>
      <c r="M67" s="19">
        <f t="shared" si="10"/>
        <v>25</v>
      </c>
      <c r="N67" s="19">
        <f t="shared" si="11"/>
        <v>100</v>
      </c>
      <c r="O67" s="19">
        <f t="shared" si="12"/>
        <v>75</v>
      </c>
      <c r="P67" s="19" t="e">
        <f t="shared" si="13"/>
        <v>#DIV/0!</v>
      </c>
      <c r="Q67" s="20" t="e">
        <f t="shared" ref="Q67:Q130" si="14">0.35*M67+N67*0.35+O67*0.15+P67*0.15</f>
        <v>#DIV/0!</v>
      </c>
      <c r="R67" s="20" t="e">
        <f t="shared" ref="R67:R130" si="15">M67*0.2+N67*0.2+O67*0.35+P67*0.25</f>
        <v>#DIV/0!</v>
      </c>
      <c r="S67" s="20" t="e">
        <f t="shared" ref="S67:S130" si="16">M67*0.15+N67*0.15+O67*0.25+P67*0.45</f>
        <v>#DIV/0!</v>
      </c>
      <c r="T67" s="20" t="e">
        <f t="shared" ref="T67:T130" si="17">0.25*SUM(M67:P67)</f>
        <v>#DIV/0!</v>
      </c>
      <c r="U67" s="19" t="e">
        <f t="shared" ref="U67:U130" si="18">SUM(Q67:S67)/3</f>
        <v>#DIV/0!</v>
      </c>
      <c r="V67" s="19" t="e">
        <f t="shared" ref="V67:V130" si="19">SUM(Q67:T67)/4</f>
        <v>#DIV/0!</v>
      </c>
    </row>
    <row r="68" spans="1:22" ht="13.5" x14ac:dyDescent="0.25">
      <c r="A68" s="3">
        <f>RSI!A68</f>
        <v>42102</v>
      </c>
      <c r="B68" s="2">
        <f>RSI!B68</f>
        <v>5.9542999999999999</v>
      </c>
      <c r="C68" s="2">
        <f>RSI!I68</f>
        <v>66.280397145484969</v>
      </c>
      <c r="D68" s="2">
        <f>MACD!E68</f>
        <v>-0.11423715349591657</v>
      </c>
      <c r="E68" s="2">
        <f>MACD!F68</f>
        <v>-8.2665184028372744E-3</v>
      </c>
      <c r="F68" s="2">
        <f>'Moving Avg'!D68</f>
        <v>5.8366600000000002</v>
      </c>
      <c r="G68" s="2">
        <f>'Moving Avg'!F68</f>
        <v>5.5881399999999992</v>
      </c>
      <c r="H68" s="2">
        <f>'Moving Avg'!G68</f>
        <v>5.5755299999999979</v>
      </c>
      <c r="I68" s="2">
        <f>'Moving Avg'!H68</f>
        <v>0</v>
      </c>
      <c r="J68" s="17" t="str">
        <f>OBV!F68</f>
        <v>NEUTRAL</v>
      </c>
      <c r="K68" s="17" t="e">
        <f>OBV!G68</f>
        <v>#DIV/0!</v>
      </c>
      <c r="L68" s="17" t="str">
        <f>OBV!H68</f>
        <v>NEUTRAL</v>
      </c>
      <c r="M68" s="19">
        <f t="shared" si="10"/>
        <v>25</v>
      </c>
      <c r="N68" s="19">
        <f t="shared" si="11"/>
        <v>100</v>
      </c>
      <c r="O68" s="19">
        <f t="shared" si="12"/>
        <v>75</v>
      </c>
      <c r="P68" s="19" t="e">
        <f t="shared" si="13"/>
        <v>#DIV/0!</v>
      </c>
      <c r="Q68" s="20" t="e">
        <f t="shared" si="14"/>
        <v>#DIV/0!</v>
      </c>
      <c r="R68" s="20" t="e">
        <f t="shared" si="15"/>
        <v>#DIV/0!</v>
      </c>
      <c r="S68" s="20" t="e">
        <f t="shared" si="16"/>
        <v>#DIV/0!</v>
      </c>
      <c r="T68" s="20" t="e">
        <f t="shared" si="17"/>
        <v>#DIV/0!</v>
      </c>
      <c r="U68" s="19" t="e">
        <f t="shared" si="18"/>
        <v>#DIV/0!</v>
      </c>
      <c r="V68" s="19" t="e">
        <f t="shared" si="19"/>
        <v>#DIV/0!</v>
      </c>
    </row>
    <row r="69" spans="1:22" ht="13.5" x14ac:dyDescent="0.25">
      <c r="A69" s="3">
        <f>RSI!A69</f>
        <v>42104</v>
      </c>
      <c r="B69" s="2">
        <f>RSI!B69</f>
        <v>6.0056000000000003</v>
      </c>
      <c r="C69" s="2">
        <f>RSI!I69</f>
        <v>67.89135995513189</v>
      </c>
      <c r="D69" s="2">
        <f>MACD!E69</f>
        <v>-0.13967188736065506</v>
      </c>
      <c r="E69" s="2">
        <f>MACD!F69</f>
        <v>-3.4547592194400831E-2</v>
      </c>
      <c r="F69" s="2">
        <f>'Moving Avg'!D69</f>
        <v>5.8899600000000003</v>
      </c>
      <c r="G69" s="2">
        <f>'Moving Avg'!F69</f>
        <v>5.6117149999999993</v>
      </c>
      <c r="H69" s="2">
        <f>'Moving Avg'!G69</f>
        <v>5.5939779999999999</v>
      </c>
      <c r="I69" s="2">
        <f>'Moving Avg'!H69</f>
        <v>0</v>
      </c>
      <c r="J69" s="17" t="str">
        <f>OBV!F69</f>
        <v>NEUTRAL</v>
      </c>
      <c r="K69" s="17" t="e">
        <f>OBV!G69</f>
        <v>#DIV/0!</v>
      </c>
      <c r="L69" s="17" t="str">
        <f>OBV!H69</f>
        <v>NEUTRAL</v>
      </c>
      <c r="M69" s="19">
        <f t="shared" si="10"/>
        <v>25</v>
      </c>
      <c r="N69" s="19">
        <f t="shared" si="11"/>
        <v>100</v>
      </c>
      <c r="O69" s="19">
        <f t="shared" si="12"/>
        <v>75</v>
      </c>
      <c r="P69" s="19" t="e">
        <f t="shared" si="13"/>
        <v>#DIV/0!</v>
      </c>
      <c r="Q69" s="20" t="e">
        <f t="shared" si="14"/>
        <v>#DIV/0!</v>
      </c>
      <c r="R69" s="20" t="e">
        <f t="shared" si="15"/>
        <v>#DIV/0!</v>
      </c>
      <c r="S69" s="20" t="e">
        <f t="shared" si="16"/>
        <v>#DIV/0!</v>
      </c>
      <c r="T69" s="20" t="e">
        <f t="shared" si="17"/>
        <v>#DIV/0!</v>
      </c>
      <c r="U69" s="19" t="e">
        <f t="shared" si="18"/>
        <v>#DIV/0!</v>
      </c>
      <c r="V69" s="19" t="e">
        <f t="shared" si="19"/>
        <v>#DIV/0!</v>
      </c>
    </row>
    <row r="70" spans="1:22" ht="13.5" x14ac:dyDescent="0.25">
      <c r="A70" s="3">
        <f>RSI!A70</f>
        <v>42107</v>
      </c>
      <c r="B70" s="2">
        <f>RSI!B70</f>
        <v>6.1571999999999996</v>
      </c>
      <c r="C70" s="2">
        <f>RSI!I70</f>
        <v>72.128983657648817</v>
      </c>
      <c r="D70" s="2">
        <f>MACD!E70</f>
        <v>-0.1755957171707978</v>
      </c>
      <c r="E70" s="2">
        <f>MACD!F70</f>
        <v>-6.275721718968022E-2</v>
      </c>
      <c r="F70" s="2">
        <f>'Moving Avg'!D70</f>
        <v>5.9735800000000001</v>
      </c>
      <c r="G70" s="2">
        <f>'Moving Avg'!F70</f>
        <v>5.6403049999999997</v>
      </c>
      <c r="H70" s="2">
        <f>'Moving Avg'!G70</f>
        <v>5.6109479999999996</v>
      </c>
      <c r="I70" s="2">
        <f>'Moving Avg'!H70</f>
        <v>0</v>
      </c>
      <c r="J70" s="17" t="str">
        <f>OBV!F70</f>
        <v>NEUTRAL</v>
      </c>
      <c r="K70" s="17" t="e">
        <f>OBV!G70</f>
        <v>#DIV/0!</v>
      </c>
      <c r="L70" s="17" t="str">
        <f>OBV!H70</f>
        <v>NEUTRAL</v>
      </c>
      <c r="M70" s="19">
        <f t="shared" si="10"/>
        <v>0</v>
      </c>
      <c r="N70" s="19">
        <f t="shared" si="11"/>
        <v>100</v>
      </c>
      <c r="O70" s="19">
        <f t="shared" si="12"/>
        <v>75</v>
      </c>
      <c r="P70" s="19" t="e">
        <f t="shared" si="13"/>
        <v>#DIV/0!</v>
      </c>
      <c r="Q70" s="20" t="e">
        <f t="shared" si="14"/>
        <v>#DIV/0!</v>
      </c>
      <c r="R70" s="20" t="e">
        <f t="shared" si="15"/>
        <v>#DIV/0!</v>
      </c>
      <c r="S70" s="20" t="e">
        <f t="shared" si="16"/>
        <v>#DIV/0!</v>
      </c>
      <c r="T70" s="20" t="e">
        <f t="shared" si="17"/>
        <v>#DIV/0!</v>
      </c>
      <c r="U70" s="19" t="e">
        <f t="shared" si="18"/>
        <v>#DIV/0!</v>
      </c>
      <c r="V70" s="19" t="e">
        <f t="shared" si="19"/>
        <v>#DIV/0!</v>
      </c>
    </row>
    <row r="71" spans="1:22" ht="13.5" x14ac:dyDescent="0.25">
      <c r="A71" s="3">
        <f>RSI!A71</f>
        <v>42108</v>
      </c>
      <c r="B71" s="2">
        <f>RSI!B71</f>
        <v>6.2515000000000001</v>
      </c>
      <c r="C71" s="2">
        <f>RSI!I71</f>
        <v>74.392888866472362</v>
      </c>
      <c r="D71" s="2">
        <f>MACD!E71</f>
        <v>-0.21878851013121459</v>
      </c>
      <c r="E71" s="2">
        <f>MACD!F71</f>
        <v>-9.3963475777987096E-2</v>
      </c>
      <c r="F71" s="2">
        <f>'Moving Avg'!D71</f>
        <v>6.0707399999999998</v>
      </c>
      <c r="G71" s="2">
        <f>'Moving Avg'!F71</f>
        <v>5.6736099999999992</v>
      </c>
      <c r="H71" s="2">
        <f>'Moving Avg'!G71</f>
        <v>5.6293939999999996</v>
      </c>
      <c r="I71" s="2">
        <f>'Moving Avg'!H71</f>
        <v>0</v>
      </c>
      <c r="J71" s="17" t="str">
        <f>OBV!F71</f>
        <v>NEUTRAL</v>
      </c>
      <c r="K71" s="17" t="e">
        <f>OBV!G71</f>
        <v>#DIV/0!</v>
      </c>
      <c r="L71" s="17" t="str">
        <f>OBV!H71</f>
        <v>NEUTRAL</v>
      </c>
      <c r="M71" s="19">
        <f t="shared" si="10"/>
        <v>0</v>
      </c>
      <c r="N71" s="19">
        <f t="shared" si="11"/>
        <v>100</v>
      </c>
      <c r="O71" s="19">
        <f t="shared" si="12"/>
        <v>75</v>
      </c>
      <c r="P71" s="19" t="e">
        <f t="shared" si="13"/>
        <v>#DIV/0!</v>
      </c>
      <c r="Q71" s="20" t="e">
        <f t="shared" si="14"/>
        <v>#DIV/0!</v>
      </c>
      <c r="R71" s="20" t="e">
        <f t="shared" si="15"/>
        <v>#DIV/0!</v>
      </c>
      <c r="S71" s="20" t="e">
        <f t="shared" si="16"/>
        <v>#DIV/0!</v>
      </c>
      <c r="T71" s="20" t="e">
        <f t="shared" si="17"/>
        <v>#DIV/0!</v>
      </c>
      <c r="U71" s="19" t="e">
        <f t="shared" si="18"/>
        <v>#DIV/0!</v>
      </c>
      <c r="V71" s="19" t="e">
        <f t="shared" si="19"/>
        <v>#DIV/0!</v>
      </c>
    </row>
    <row r="72" spans="1:22" ht="13.5" x14ac:dyDescent="0.25">
      <c r="A72" s="3">
        <f>RSI!A72</f>
        <v>42109</v>
      </c>
      <c r="B72" s="2">
        <f>RSI!B72</f>
        <v>6.4215999999999998</v>
      </c>
      <c r="C72" s="2">
        <f>RSI!I72</f>
        <v>77.882789685289197</v>
      </c>
      <c r="D72" s="2">
        <f>MACD!E72</f>
        <v>-0.26682288056879155</v>
      </c>
      <c r="E72" s="2">
        <f>MACD!F72</f>
        <v>-0.12853535673614799</v>
      </c>
      <c r="F72" s="2">
        <f>'Moving Avg'!D72</f>
        <v>6.1580399999999997</v>
      </c>
      <c r="G72" s="2">
        <f>'Moving Avg'!F72</f>
        <v>5.7180850000000003</v>
      </c>
      <c r="H72" s="2">
        <f>'Moving Avg'!G72</f>
        <v>5.6491920000000002</v>
      </c>
      <c r="I72" s="2">
        <f>'Moving Avg'!H72</f>
        <v>0</v>
      </c>
      <c r="J72" s="17" t="str">
        <f>OBV!F72</f>
        <v>NEUTRAL</v>
      </c>
      <c r="K72" s="17" t="e">
        <f>OBV!G72</f>
        <v>#DIV/0!</v>
      </c>
      <c r="L72" s="17" t="str">
        <f>OBV!H72</f>
        <v>NEUTRAL</v>
      </c>
      <c r="M72" s="19">
        <f t="shared" si="10"/>
        <v>0</v>
      </c>
      <c r="N72" s="19">
        <f t="shared" si="11"/>
        <v>100</v>
      </c>
      <c r="O72" s="19">
        <f t="shared" si="12"/>
        <v>75</v>
      </c>
      <c r="P72" s="19" t="e">
        <f t="shared" si="13"/>
        <v>#DIV/0!</v>
      </c>
      <c r="Q72" s="20" t="e">
        <f t="shared" si="14"/>
        <v>#DIV/0!</v>
      </c>
      <c r="R72" s="20" t="e">
        <f t="shared" si="15"/>
        <v>#DIV/0!</v>
      </c>
      <c r="S72" s="20" t="e">
        <f t="shared" si="16"/>
        <v>#DIV/0!</v>
      </c>
      <c r="T72" s="20" t="e">
        <f t="shared" si="17"/>
        <v>#DIV/0!</v>
      </c>
      <c r="U72" s="19" t="e">
        <f t="shared" si="18"/>
        <v>#DIV/0!</v>
      </c>
      <c r="V72" s="19" t="e">
        <f t="shared" si="19"/>
        <v>#DIV/0!</v>
      </c>
    </row>
    <row r="73" spans="1:22" ht="13.5" x14ac:dyDescent="0.25">
      <c r="A73" s="3">
        <f>RSI!A73</f>
        <v>42110</v>
      </c>
      <c r="B73" s="2">
        <f>RSI!B73</f>
        <v>6.1448999999999998</v>
      </c>
      <c r="C73" s="2">
        <f>RSI!I73</f>
        <v>62.872118222077248</v>
      </c>
      <c r="D73" s="2">
        <f>MACD!E73</f>
        <v>-0.28157205534958596</v>
      </c>
      <c r="E73" s="2">
        <f>MACD!F73</f>
        <v>-0.15914269645883561</v>
      </c>
      <c r="F73" s="2">
        <f>'Moving Avg'!D73</f>
        <v>6.1961600000000008</v>
      </c>
      <c r="G73" s="2">
        <f>'Moving Avg'!F73</f>
        <v>5.7487249999999985</v>
      </c>
      <c r="H73" s="2">
        <f>'Moving Avg'!G73</f>
        <v>5.6644820000000005</v>
      </c>
      <c r="I73" s="2">
        <f>'Moving Avg'!H73</f>
        <v>0</v>
      </c>
      <c r="J73" s="17" t="str">
        <f>OBV!F73</f>
        <v>NEUTRAL</v>
      </c>
      <c r="K73" s="17" t="e">
        <f>OBV!G73</f>
        <v>#DIV/0!</v>
      </c>
      <c r="L73" s="17" t="str">
        <f>OBV!H73</f>
        <v>NEUTRAL</v>
      </c>
      <c r="M73" s="19">
        <f t="shared" si="10"/>
        <v>25</v>
      </c>
      <c r="N73" s="19">
        <f t="shared" si="11"/>
        <v>100</v>
      </c>
      <c r="O73" s="19">
        <f t="shared" si="12"/>
        <v>75</v>
      </c>
      <c r="P73" s="19" t="e">
        <f t="shared" si="13"/>
        <v>#DIV/0!</v>
      </c>
      <c r="Q73" s="20" t="e">
        <f t="shared" si="14"/>
        <v>#DIV/0!</v>
      </c>
      <c r="R73" s="20" t="e">
        <f t="shared" si="15"/>
        <v>#DIV/0!</v>
      </c>
      <c r="S73" s="20" t="e">
        <f t="shared" si="16"/>
        <v>#DIV/0!</v>
      </c>
      <c r="T73" s="20" t="e">
        <f t="shared" si="17"/>
        <v>#DIV/0!</v>
      </c>
      <c r="U73" s="19" t="e">
        <f t="shared" si="18"/>
        <v>#DIV/0!</v>
      </c>
      <c r="V73" s="19" t="e">
        <f t="shared" si="19"/>
        <v>#DIV/0!</v>
      </c>
    </row>
    <row r="74" spans="1:22" ht="13.5" x14ac:dyDescent="0.25">
      <c r="A74" s="3">
        <f>RSI!A74</f>
        <v>42111</v>
      </c>
      <c r="B74" s="2">
        <f>RSI!B74</f>
        <v>6.0978000000000003</v>
      </c>
      <c r="C74" s="2">
        <f>RSI!I74</f>
        <v>60.726591359497242</v>
      </c>
      <c r="D74" s="2">
        <f>MACD!E74</f>
        <v>-0.27061289535904365</v>
      </c>
      <c r="E74" s="2">
        <f>MACD!F74</f>
        <v>-0.18143673623887721</v>
      </c>
      <c r="F74" s="2">
        <f>'Moving Avg'!D74</f>
        <v>6.2145999999999999</v>
      </c>
      <c r="G74" s="2">
        <f>'Moving Avg'!F74</f>
        <v>5.7935100000000004</v>
      </c>
      <c r="H74" s="2">
        <f>'Moving Avg'!G74</f>
        <v>5.6798540000000006</v>
      </c>
      <c r="I74" s="2">
        <f>'Moving Avg'!H74</f>
        <v>0</v>
      </c>
      <c r="J74" s="17" t="str">
        <f>OBV!F74</f>
        <v>NEUTRAL</v>
      </c>
      <c r="K74" s="17" t="e">
        <f>OBV!G74</f>
        <v>#DIV/0!</v>
      </c>
      <c r="L74" s="17" t="str">
        <f>OBV!H74</f>
        <v>NEUTRAL</v>
      </c>
      <c r="M74" s="19">
        <f t="shared" si="10"/>
        <v>25</v>
      </c>
      <c r="N74" s="19">
        <f t="shared" si="11"/>
        <v>100</v>
      </c>
      <c r="O74" s="19">
        <f t="shared" si="12"/>
        <v>75</v>
      </c>
      <c r="P74" s="19" t="e">
        <f t="shared" si="13"/>
        <v>#DIV/0!</v>
      </c>
      <c r="Q74" s="20" t="e">
        <f t="shared" si="14"/>
        <v>#DIV/0!</v>
      </c>
      <c r="R74" s="20" t="e">
        <f t="shared" si="15"/>
        <v>#DIV/0!</v>
      </c>
      <c r="S74" s="20" t="e">
        <f t="shared" si="16"/>
        <v>#DIV/0!</v>
      </c>
      <c r="T74" s="20" t="e">
        <f t="shared" si="17"/>
        <v>#DIV/0!</v>
      </c>
      <c r="U74" s="19" t="e">
        <f t="shared" si="18"/>
        <v>#DIV/0!</v>
      </c>
      <c r="V74" s="19" t="e">
        <f t="shared" si="19"/>
        <v>#DIV/0!</v>
      </c>
    </row>
    <row r="75" spans="1:22" ht="13.5" x14ac:dyDescent="0.25">
      <c r="A75" s="3">
        <f>RSI!A75</f>
        <v>42114</v>
      </c>
      <c r="B75" s="2">
        <f>RSI!B75</f>
        <v>6.024</v>
      </c>
      <c r="C75" s="2">
        <f>RSI!I75</f>
        <v>57.420153599825724</v>
      </c>
      <c r="D75" s="2">
        <f>MACD!E75</f>
        <v>-0.25756383388088189</v>
      </c>
      <c r="E75" s="2">
        <f>MACD!F75</f>
        <v>-0.19666215576727816</v>
      </c>
      <c r="F75" s="2">
        <f>'Moving Avg'!D75</f>
        <v>6.1879599999999995</v>
      </c>
      <c r="G75" s="2">
        <f>'Moving Avg'!F75</f>
        <v>5.8231250000000001</v>
      </c>
      <c r="H75" s="2">
        <f>'Moving Avg'!G75</f>
        <v>5.6890779999999994</v>
      </c>
      <c r="I75" s="2">
        <f>'Moving Avg'!H75</f>
        <v>0</v>
      </c>
      <c r="J75" s="17" t="str">
        <f>OBV!F75</f>
        <v>NEUTRAL</v>
      </c>
      <c r="K75" s="17" t="e">
        <f>OBV!G75</f>
        <v>#DIV/0!</v>
      </c>
      <c r="L75" s="17" t="str">
        <f>OBV!H75</f>
        <v>NEUTRAL</v>
      </c>
      <c r="M75" s="19">
        <f t="shared" si="10"/>
        <v>25</v>
      </c>
      <c r="N75" s="19">
        <f t="shared" si="11"/>
        <v>100</v>
      </c>
      <c r="O75" s="19">
        <f t="shared" si="12"/>
        <v>75</v>
      </c>
      <c r="P75" s="19" t="e">
        <f t="shared" si="13"/>
        <v>#DIV/0!</v>
      </c>
      <c r="Q75" s="20" t="e">
        <f t="shared" si="14"/>
        <v>#DIV/0!</v>
      </c>
      <c r="R75" s="20" t="e">
        <f t="shared" si="15"/>
        <v>#DIV/0!</v>
      </c>
      <c r="S75" s="20" t="e">
        <f t="shared" si="16"/>
        <v>#DIV/0!</v>
      </c>
      <c r="T75" s="20" t="e">
        <f t="shared" si="17"/>
        <v>#DIV/0!</v>
      </c>
      <c r="U75" s="19" t="e">
        <f t="shared" si="18"/>
        <v>#DIV/0!</v>
      </c>
      <c r="V75" s="19" t="e">
        <f t="shared" si="19"/>
        <v>#DIV/0!</v>
      </c>
    </row>
    <row r="76" spans="1:22" ht="13.5" x14ac:dyDescent="0.25">
      <c r="A76" s="3">
        <f>RSI!A76</f>
        <v>42115</v>
      </c>
      <c r="B76" s="2">
        <f>RSI!B76</f>
        <v>6.1079999999999997</v>
      </c>
      <c r="C76" s="2">
        <f>RSI!I76</f>
        <v>60.084154619809027</v>
      </c>
      <c r="D76" s="2">
        <f>MACD!E76</f>
        <v>-0.24978164800618607</v>
      </c>
      <c r="E76" s="2">
        <f>MACD!F76</f>
        <v>-0.20728605421505977</v>
      </c>
      <c r="F76" s="2">
        <f>'Moving Avg'!D76</f>
        <v>6.1592600000000006</v>
      </c>
      <c r="G76" s="2">
        <f>'Moving Avg'!F76</f>
        <v>5.8533550000000005</v>
      </c>
      <c r="H76" s="2">
        <f>'Moving Avg'!G76</f>
        <v>5.7003499999999994</v>
      </c>
      <c r="I76" s="2">
        <f>'Moving Avg'!H76</f>
        <v>0</v>
      </c>
      <c r="J76" s="17" t="str">
        <f>OBV!F76</f>
        <v>NEUTRAL</v>
      </c>
      <c r="K76" s="17" t="e">
        <f>OBV!G76</f>
        <v>#DIV/0!</v>
      </c>
      <c r="L76" s="17" t="str">
        <f>OBV!H76</f>
        <v>NEUTRAL</v>
      </c>
      <c r="M76" s="19">
        <f t="shared" si="10"/>
        <v>25</v>
      </c>
      <c r="N76" s="19">
        <f t="shared" si="11"/>
        <v>100</v>
      </c>
      <c r="O76" s="19">
        <f t="shared" si="12"/>
        <v>75</v>
      </c>
      <c r="P76" s="19" t="e">
        <f t="shared" si="13"/>
        <v>#DIV/0!</v>
      </c>
      <c r="Q76" s="20" t="e">
        <f t="shared" si="14"/>
        <v>#DIV/0!</v>
      </c>
      <c r="R76" s="20" t="e">
        <f t="shared" si="15"/>
        <v>#DIV/0!</v>
      </c>
      <c r="S76" s="20" t="e">
        <f t="shared" si="16"/>
        <v>#DIV/0!</v>
      </c>
      <c r="T76" s="20" t="e">
        <f t="shared" si="17"/>
        <v>#DIV/0!</v>
      </c>
      <c r="U76" s="19" t="e">
        <f t="shared" si="18"/>
        <v>#DIV/0!</v>
      </c>
      <c r="V76" s="19" t="e">
        <f t="shared" si="19"/>
        <v>#DIV/0!</v>
      </c>
    </row>
    <row r="77" spans="1:22" ht="13.5" x14ac:dyDescent="0.25">
      <c r="A77" s="3">
        <f>RSI!A77</f>
        <v>42116</v>
      </c>
      <c r="B77" s="2">
        <f>RSI!B77</f>
        <v>6.1612999999999998</v>
      </c>
      <c r="C77" s="2">
        <f>RSI!I77</f>
        <v>61.720695799230342</v>
      </c>
      <c r="D77" s="2">
        <f>MACD!E77</f>
        <v>-0.21493313601881869</v>
      </c>
      <c r="E77" s="2">
        <f>MACD!F77</f>
        <v>-0.20881547057581157</v>
      </c>
      <c r="F77" s="2">
        <f>'Moving Avg'!D77</f>
        <v>6.1072000000000006</v>
      </c>
      <c r="G77" s="2">
        <f>'Moving Avg'!F77</f>
        <v>5.8889150000000008</v>
      </c>
      <c r="H77" s="2">
        <f>'Moving Avg'!G77</f>
        <v>5.7147799999999993</v>
      </c>
      <c r="I77" s="2">
        <f>'Moving Avg'!H77</f>
        <v>0</v>
      </c>
      <c r="J77" s="17" t="str">
        <f>OBV!F77</f>
        <v>NEUTRAL</v>
      </c>
      <c r="K77" s="17" t="e">
        <f>OBV!G77</f>
        <v>#DIV/0!</v>
      </c>
      <c r="L77" s="17" t="str">
        <f>OBV!H77</f>
        <v>NEUTRAL</v>
      </c>
      <c r="M77" s="19">
        <f t="shared" si="10"/>
        <v>25</v>
      </c>
      <c r="N77" s="19">
        <f t="shared" si="11"/>
        <v>45</v>
      </c>
      <c r="O77" s="19">
        <f t="shared" si="12"/>
        <v>75</v>
      </c>
      <c r="P77" s="19" t="e">
        <f t="shared" si="13"/>
        <v>#DIV/0!</v>
      </c>
      <c r="Q77" s="20" t="e">
        <f t="shared" si="14"/>
        <v>#DIV/0!</v>
      </c>
      <c r="R77" s="20" t="e">
        <f t="shared" si="15"/>
        <v>#DIV/0!</v>
      </c>
      <c r="S77" s="20" t="e">
        <f t="shared" si="16"/>
        <v>#DIV/0!</v>
      </c>
      <c r="T77" s="20" t="e">
        <f t="shared" si="17"/>
        <v>#DIV/0!</v>
      </c>
      <c r="U77" s="19" t="e">
        <f t="shared" si="18"/>
        <v>#DIV/0!</v>
      </c>
      <c r="V77" s="19" t="e">
        <f t="shared" si="19"/>
        <v>#DIV/0!</v>
      </c>
    </row>
    <row r="78" spans="1:22" ht="13.5" x14ac:dyDescent="0.25">
      <c r="A78" s="3">
        <f>RSI!A78</f>
        <v>42117</v>
      </c>
      <c r="B78" s="2">
        <f>RSI!B78</f>
        <v>6.3540000000000001</v>
      </c>
      <c r="C78" s="2">
        <f>RSI!I78</f>
        <v>66.99013652033932</v>
      </c>
      <c r="D78" s="2">
        <f>MACD!E78</f>
        <v>-0.20620130313961127</v>
      </c>
      <c r="E78" s="2">
        <f>MACD!F78</f>
        <v>-0.20829263708857154</v>
      </c>
      <c r="F78" s="2">
        <f>'Moving Avg'!D78</f>
        <v>6.1490200000000002</v>
      </c>
      <c r="G78" s="2">
        <f>'Moving Avg'!F78</f>
        <v>5.9299100000000013</v>
      </c>
      <c r="H78" s="2">
        <f>'Moving Avg'!G78</f>
        <v>5.7330639999999997</v>
      </c>
      <c r="I78" s="2">
        <f>'Moving Avg'!H78</f>
        <v>0</v>
      </c>
      <c r="J78" s="17" t="str">
        <f>OBV!F78</f>
        <v>NEUTRAL</v>
      </c>
      <c r="K78" s="17" t="e">
        <f>OBV!G78</f>
        <v>#DIV/0!</v>
      </c>
      <c r="L78" s="17" t="str">
        <f>OBV!H78</f>
        <v>NEUTRAL</v>
      </c>
      <c r="M78" s="19">
        <f t="shared" si="10"/>
        <v>25</v>
      </c>
      <c r="N78" s="19">
        <f t="shared" si="11"/>
        <v>0</v>
      </c>
      <c r="O78" s="19">
        <f t="shared" si="12"/>
        <v>75</v>
      </c>
      <c r="P78" s="19" t="e">
        <f t="shared" si="13"/>
        <v>#DIV/0!</v>
      </c>
      <c r="Q78" s="20" t="e">
        <f t="shared" si="14"/>
        <v>#DIV/0!</v>
      </c>
      <c r="R78" s="20" t="e">
        <f t="shared" si="15"/>
        <v>#DIV/0!</v>
      </c>
      <c r="S78" s="20" t="e">
        <f t="shared" si="16"/>
        <v>#DIV/0!</v>
      </c>
      <c r="T78" s="20" t="e">
        <f t="shared" si="17"/>
        <v>#DIV/0!</v>
      </c>
      <c r="U78" s="19" t="e">
        <f t="shared" si="18"/>
        <v>#DIV/0!</v>
      </c>
      <c r="V78" s="19" t="e">
        <f t="shared" si="19"/>
        <v>#DIV/0!</v>
      </c>
    </row>
    <row r="79" spans="1:22" ht="13.5" x14ac:dyDescent="0.25">
      <c r="A79" s="3">
        <f>RSI!A79</f>
        <v>42118</v>
      </c>
      <c r="B79" s="2">
        <f>RSI!B79</f>
        <v>6.3109999999999999</v>
      </c>
      <c r="C79" s="2">
        <f>RSI!I79</f>
        <v>64.845031219010167</v>
      </c>
      <c r="D79" s="2">
        <f>MACD!E79</f>
        <v>-0.19048774401043733</v>
      </c>
      <c r="E79" s="2">
        <f>MACD!F79</f>
        <v>-0.20473165847294469</v>
      </c>
      <c r="F79" s="2">
        <f>'Moving Avg'!D79</f>
        <v>6.1916599999999997</v>
      </c>
      <c r="G79" s="2">
        <f>'Moving Avg'!F79</f>
        <v>5.9689600000000009</v>
      </c>
      <c r="H79" s="2">
        <f>'Moving Avg'!G79</f>
        <v>5.7500359999999988</v>
      </c>
      <c r="I79" s="2">
        <f>'Moving Avg'!H79</f>
        <v>0</v>
      </c>
      <c r="J79" s="17" t="str">
        <f>OBV!F79</f>
        <v>NEUTRAL</v>
      </c>
      <c r="K79" s="17" t="e">
        <f>OBV!G79</f>
        <v>#DIV/0!</v>
      </c>
      <c r="L79" s="17" t="str">
        <f>OBV!H79</f>
        <v>NEUTRAL</v>
      </c>
      <c r="M79" s="19">
        <f t="shared" si="10"/>
        <v>25</v>
      </c>
      <c r="N79" s="19">
        <f t="shared" si="11"/>
        <v>0</v>
      </c>
      <c r="O79" s="19">
        <f t="shared" si="12"/>
        <v>75</v>
      </c>
      <c r="P79" s="19" t="e">
        <f t="shared" si="13"/>
        <v>#DIV/0!</v>
      </c>
      <c r="Q79" s="20" t="e">
        <f t="shared" si="14"/>
        <v>#DIV/0!</v>
      </c>
      <c r="R79" s="20" t="e">
        <f t="shared" si="15"/>
        <v>#DIV/0!</v>
      </c>
      <c r="S79" s="20" t="e">
        <f t="shared" si="16"/>
        <v>#DIV/0!</v>
      </c>
      <c r="T79" s="20" t="e">
        <f t="shared" si="17"/>
        <v>#DIV/0!</v>
      </c>
      <c r="U79" s="19" t="e">
        <f t="shared" si="18"/>
        <v>#DIV/0!</v>
      </c>
      <c r="V79" s="19" t="e">
        <f t="shared" si="19"/>
        <v>#DIV/0!</v>
      </c>
    </row>
    <row r="80" spans="1:22" ht="13.5" x14ac:dyDescent="0.25">
      <c r="A80" s="3">
        <f>RSI!A80</f>
        <v>42121</v>
      </c>
      <c r="B80" s="2">
        <f>RSI!B80</f>
        <v>6.4339000000000004</v>
      </c>
      <c r="C80" s="2">
        <f>RSI!I80</f>
        <v>67.99907948571402</v>
      </c>
      <c r="D80" s="2">
        <f>MACD!E80</f>
        <v>-0.1652667191199404</v>
      </c>
      <c r="E80" s="2">
        <f>MACD!F80</f>
        <v>-0.19683867060234386</v>
      </c>
      <c r="F80" s="2">
        <f>'Moving Avg'!D80</f>
        <v>6.2736400000000003</v>
      </c>
      <c r="G80" s="2">
        <f>'Moving Avg'!F80</f>
        <v>6.0144600000000015</v>
      </c>
      <c r="H80" s="2">
        <f>'Moving Avg'!G80</f>
        <v>5.7696719999999981</v>
      </c>
      <c r="I80" s="2">
        <f>'Moving Avg'!H80</f>
        <v>0</v>
      </c>
      <c r="J80" s="17" t="str">
        <f>OBV!F80</f>
        <v>NEUTRAL</v>
      </c>
      <c r="K80" s="17" t="e">
        <f>OBV!G80</f>
        <v>#DIV/0!</v>
      </c>
      <c r="L80" s="17" t="str">
        <f>OBV!H80</f>
        <v>NEUTRAL</v>
      </c>
      <c r="M80" s="19">
        <f t="shared" si="10"/>
        <v>25</v>
      </c>
      <c r="N80" s="19">
        <f t="shared" si="11"/>
        <v>0</v>
      </c>
      <c r="O80" s="19">
        <f t="shared" si="12"/>
        <v>75</v>
      </c>
      <c r="P80" s="19" t="e">
        <f t="shared" si="13"/>
        <v>#DIV/0!</v>
      </c>
      <c r="Q80" s="20" t="e">
        <f t="shared" si="14"/>
        <v>#DIV/0!</v>
      </c>
      <c r="R80" s="20" t="e">
        <f t="shared" si="15"/>
        <v>#DIV/0!</v>
      </c>
      <c r="S80" s="20" t="e">
        <f t="shared" si="16"/>
        <v>#DIV/0!</v>
      </c>
      <c r="T80" s="20" t="e">
        <f t="shared" si="17"/>
        <v>#DIV/0!</v>
      </c>
      <c r="U80" s="19" t="e">
        <f t="shared" si="18"/>
        <v>#DIV/0!</v>
      </c>
      <c r="V80" s="19" t="e">
        <f t="shared" si="19"/>
        <v>#DIV/0!</v>
      </c>
    </row>
    <row r="81" spans="1:22" ht="13.5" x14ac:dyDescent="0.25">
      <c r="A81" s="3">
        <f>RSI!A81</f>
        <v>42122</v>
      </c>
      <c r="B81" s="2">
        <f>RSI!B81</f>
        <v>6.3949999999999996</v>
      </c>
      <c r="C81" s="2">
        <f>RSI!I81</f>
        <v>65.981249570394226</v>
      </c>
      <c r="D81" s="2">
        <f>MACD!E81</f>
        <v>-0.12938737803342626</v>
      </c>
      <c r="E81" s="2">
        <f>MACD!F81</f>
        <v>-0.18334841208856034</v>
      </c>
      <c r="F81" s="2">
        <f>'Moving Avg'!D81</f>
        <v>6.3310399999999998</v>
      </c>
      <c r="G81" s="2">
        <f>'Moving Avg'!F81</f>
        <v>6.0589400000000007</v>
      </c>
      <c r="H81" s="2">
        <f>'Moving Avg'!G81</f>
        <v>5.7885699999999973</v>
      </c>
      <c r="I81" s="2">
        <f>'Moving Avg'!H81</f>
        <v>0</v>
      </c>
      <c r="J81" s="17" t="str">
        <f>OBV!F81</f>
        <v>NEUTRAL</v>
      </c>
      <c r="K81" s="17" t="e">
        <f>OBV!G81</f>
        <v>#DIV/0!</v>
      </c>
      <c r="L81" s="17" t="str">
        <f>OBV!H81</f>
        <v>NEUTRAL</v>
      </c>
      <c r="M81" s="19">
        <f t="shared" si="10"/>
        <v>25</v>
      </c>
      <c r="N81" s="19">
        <f t="shared" si="11"/>
        <v>0</v>
      </c>
      <c r="O81" s="19">
        <f t="shared" si="12"/>
        <v>75</v>
      </c>
      <c r="P81" s="19" t="e">
        <f t="shared" si="13"/>
        <v>#DIV/0!</v>
      </c>
      <c r="Q81" s="20" t="e">
        <f t="shared" si="14"/>
        <v>#DIV/0!</v>
      </c>
      <c r="R81" s="20" t="e">
        <f t="shared" si="15"/>
        <v>#DIV/0!</v>
      </c>
      <c r="S81" s="20" t="e">
        <f t="shared" si="16"/>
        <v>#DIV/0!</v>
      </c>
      <c r="T81" s="20" t="e">
        <f t="shared" si="17"/>
        <v>#DIV/0!</v>
      </c>
      <c r="U81" s="19" t="e">
        <f t="shared" si="18"/>
        <v>#DIV/0!</v>
      </c>
      <c r="V81" s="19" t="e">
        <f t="shared" si="19"/>
        <v>#DIV/0!</v>
      </c>
    </row>
    <row r="82" spans="1:22" ht="13.5" x14ac:dyDescent="0.25">
      <c r="A82" s="3">
        <f>RSI!A82</f>
        <v>42123</v>
      </c>
      <c r="B82" s="2">
        <f>RSI!B82</f>
        <v>6.3540000000000001</v>
      </c>
      <c r="C82" s="2">
        <f>RSI!I82</f>
        <v>63.831271850225207</v>
      </c>
      <c r="D82" s="2">
        <f>MACD!E82</f>
        <v>-7.2231342959565126E-2</v>
      </c>
      <c r="E82" s="2">
        <f>MACD!F82</f>
        <v>-0.1611249982627613</v>
      </c>
      <c r="F82" s="2">
        <f>'Moving Avg'!D82</f>
        <v>6.36958</v>
      </c>
      <c r="G82" s="2">
        <f>'Moving Avg'!F82</f>
        <v>6.0999349999999994</v>
      </c>
      <c r="H82" s="2">
        <f>'Moving Avg'!G82</f>
        <v>5.806607999999998</v>
      </c>
      <c r="I82" s="2">
        <f>'Moving Avg'!H82</f>
        <v>0</v>
      </c>
      <c r="J82" s="17" t="str">
        <f>OBV!F82</f>
        <v>NEUTRAL</v>
      </c>
      <c r="K82" s="17" t="e">
        <f>OBV!G82</f>
        <v>#DIV/0!</v>
      </c>
      <c r="L82" s="17" t="str">
        <f>OBV!H82</f>
        <v>NEUTRAL</v>
      </c>
      <c r="M82" s="19">
        <f t="shared" si="10"/>
        <v>25</v>
      </c>
      <c r="N82" s="19">
        <f t="shared" si="11"/>
        <v>0</v>
      </c>
      <c r="O82" s="19">
        <f t="shared" si="12"/>
        <v>75</v>
      </c>
      <c r="P82" s="19" t="e">
        <f t="shared" si="13"/>
        <v>#DIV/0!</v>
      </c>
      <c r="Q82" s="20" t="e">
        <f t="shared" si="14"/>
        <v>#DIV/0!</v>
      </c>
      <c r="R82" s="20" t="e">
        <f t="shared" si="15"/>
        <v>#DIV/0!</v>
      </c>
      <c r="S82" s="20" t="e">
        <f t="shared" si="16"/>
        <v>#DIV/0!</v>
      </c>
      <c r="T82" s="20" t="e">
        <f t="shared" si="17"/>
        <v>#DIV/0!</v>
      </c>
      <c r="U82" s="19" t="e">
        <f t="shared" si="18"/>
        <v>#DIV/0!</v>
      </c>
      <c r="V82" s="19" t="e">
        <f t="shared" si="19"/>
        <v>#DIV/0!</v>
      </c>
    </row>
    <row r="83" spans="1:22" ht="13.5" x14ac:dyDescent="0.25">
      <c r="A83" s="3">
        <f>RSI!A83</f>
        <v>42124</v>
      </c>
      <c r="B83" s="2">
        <f>RSI!B83</f>
        <v>6.3560999999999996</v>
      </c>
      <c r="C83" s="2">
        <f>RSI!I83</f>
        <v>63.896163214065545</v>
      </c>
      <c r="D83" s="2">
        <f>MACD!E83</f>
        <v>-6.8582240346602319E-2</v>
      </c>
      <c r="E83" s="2">
        <f>MACD!F83</f>
        <v>-0.1426164466795295</v>
      </c>
      <c r="F83" s="2">
        <f>'Moving Avg'!D83</f>
        <v>6.37</v>
      </c>
      <c r="G83" s="2">
        <f>'Moving Avg'!F83</f>
        <v>6.1379599999999996</v>
      </c>
      <c r="H83" s="2">
        <f>'Moving Avg'!G83</f>
        <v>5.8246879999999983</v>
      </c>
      <c r="I83" s="2">
        <f>'Moving Avg'!H83</f>
        <v>0</v>
      </c>
      <c r="J83" s="17" t="str">
        <f>OBV!F83</f>
        <v>NEUTRAL</v>
      </c>
      <c r="K83" s="17" t="e">
        <f>OBV!G83</f>
        <v>#DIV/0!</v>
      </c>
      <c r="L83" s="17" t="str">
        <f>OBV!H83</f>
        <v>NEUTRAL</v>
      </c>
      <c r="M83" s="19">
        <f t="shared" si="10"/>
        <v>25</v>
      </c>
      <c r="N83" s="19">
        <f t="shared" si="11"/>
        <v>0</v>
      </c>
      <c r="O83" s="19">
        <f t="shared" si="12"/>
        <v>75</v>
      </c>
      <c r="P83" s="19" t="e">
        <f t="shared" si="13"/>
        <v>#DIV/0!</v>
      </c>
      <c r="Q83" s="20" t="e">
        <f t="shared" si="14"/>
        <v>#DIV/0!</v>
      </c>
      <c r="R83" s="20" t="e">
        <f t="shared" si="15"/>
        <v>#DIV/0!</v>
      </c>
      <c r="S83" s="20" t="e">
        <f t="shared" si="16"/>
        <v>#DIV/0!</v>
      </c>
      <c r="T83" s="20" t="e">
        <f t="shared" si="17"/>
        <v>#DIV/0!</v>
      </c>
      <c r="U83" s="19" t="e">
        <f t="shared" si="18"/>
        <v>#DIV/0!</v>
      </c>
      <c r="V83" s="19" t="e">
        <f t="shared" si="19"/>
        <v>#DIV/0!</v>
      </c>
    </row>
    <row r="84" spans="1:22" ht="13.5" x14ac:dyDescent="0.25">
      <c r="A84" s="3">
        <f>RSI!A84</f>
        <v>42128</v>
      </c>
      <c r="B84" s="2">
        <f>RSI!B84</f>
        <v>6.3560999999999996</v>
      </c>
      <c r="C84" s="2">
        <f>RSI!I84</f>
        <v>63.896163214065545</v>
      </c>
      <c r="D84" s="2">
        <f>MACD!E84</f>
        <v>-7.4594684278364909E-2</v>
      </c>
      <c r="E84" s="2">
        <f>MACD!F84</f>
        <v>-0.12901209419929657</v>
      </c>
      <c r="F84" s="2">
        <f>'Moving Avg'!D84</f>
        <v>6.3790199999999997</v>
      </c>
      <c r="G84" s="2">
        <f>'Moving Avg'!F84</f>
        <v>6.1688099999999988</v>
      </c>
      <c r="H84" s="2">
        <f>'Moving Avg'!G84</f>
        <v>5.8423580000000008</v>
      </c>
      <c r="I84" s="2">
        <f>'Moving Avg'!H84</f>
        <v>0</v>
      </c>
      <c r="J84" s="17" t="str">
        <f>OBV!F84</f>
        <v>NEUTRAL</v>
      </c>
      <c r="K84" s="17" t="e">
        <f>OBV!G84</f>
        <v>#DIV/0!</v>
      </c>
      <c r="L84" s="17" t="str">
        <f>OBV!H84</f>
        <v>NEUTRAL</v>
      </c>
      <c r="M84" s="19">
        <f t="shared" si="10"/>
        <v>25</v>
      </c>
      <c r="N84" s="19">
        <f t="shared" si="11"/>
        <v>0</v>
      </c>
      <c r="O84" s="19">
        <f t="shared" si="12"/>
        <v>75</v>
      </c>
      <c r="P84" s="19" t="e">
        <f t="shared" si="13"/>
        <v>#DIV/0!</v>
      </c>
      <c r="Q84" s="20" t="e">
        <f t="shared" si="14"/>
        <v>#DIV/0!</v>
      </c>
      <c r="R84" s="20" t="e">
        <f t="shared" si="15"/>
        <v>#DIV/0!</v>
      </c>
      <c r="S84" s="20" t="e">
        <f t="shared" si="16"/>
        <v>#DIV/0!</v>
      </c>
      <c r="T84" s="20" t="e">
        <f t="shared" si="17"/>
        <v>#DIV/0!</v>
      </c>
      <c r="U84" s="19" t="e">
        <f t="shared" si="18"/>
        <v>#DIV/0!</v>
      </c>
      <c r="V84" s="19" t="e">
        <f t="shared" si="19"/>
        <v>#DIV/0!</v>
      </c>
    </row>
    <row r="85" spans="1:22" ht="13.5" x14ac:dyDescent="0.25">
      <c r="A85" s="3">
        <f>RSI!A85</f>
        <v>42129</v>
      </c>
      <c r="B85" s="2">
        <f>RSI!B85</f>
        <v>6.3949999999999996</v>
      </c>
      <c r="C85" s="2">
        <f>RSI!I85</f>
        <v>65.236092631642919</v>
      </c>
      <c r="D85" s="2">
        <f>MACD!E85</f>
        <v>-9.5634124005206544E-2</v>
      </c>
      <c r="E85" s="2">
        <f>MACD!F85</f>
        <v>-0.12233650016047856</v>
      </c>
      <c r="F85" s="2">
        <f>'Moving Avg'!D85</f>
        <v>6.3712399999999993</v>
      </c>
      <c r="G85" s="2">
        <f>'Moving Avg'!F85</f>
        <v>6.2016049999999989</v>
      </c>
      <c r="H85" s="2">
        <f>'Moving Avg'!G85</f>
        <v>5.8603960000000006</v>
      </c>
      <c r="I85" s="2">
        <f>'Moving Avg'!H85</f>
        <v>0</v>
      </c>
      <c r="J85" s="17" t="str">
        <f>OBV!F85</f>
        <v>NEUTRAL</v>
      </c>
      <c r="K85" s="17" t="e">
        <f>OBV!G85</f>
        <v>#DIV/0!</v>
      </c>
      <c r="L85" s="17" t="str">
        <f>OBV!H85</f>
        <v>NEUTRAL</v>
      </c>
      <c r="M85" s="19">
        <f t="shared" si="10"/>
        <v>25</v>
      </c>
      <c r="N85" s="19">
        <f t="shared" si="11"/>
        <v>0</v>
      </c>
      <c r="O85" s="19">
        <f t="shared" si="12"/>
        <v>75</v>
      </c>
      <c r="P85" s="19" t="e">
        <f t="shared" si="13"/>
        <v>#DIV/0!</v>
      </c>
      <c r="Q85" s="20" t="e">
        <f t="shared" si="14"/>
        <v>#DIV/0!</v>
      </c>
      <c r="R85" s="20" t="e">
        <f t="shared" si="15"/>
        <v>#DIV/0!</v>
      </c>
      <c r="S85" s="20" t="e">
        <f t="shared" si="16"/>
        <v>#DIV/0!</v>
      </c>
      <c r="T85" s="20" t="e">
        <f t="shared" si="17"/>
        <v>#DIV/0!</v>
      </c>
      <c r="U85" s="19" t="e">
        <f t="shared" si="18"/>
        <v>#DIV/0!</v>
      </c>
      <c r="V85" s="19" t="e">
        <f t="shared" si="19"/>
        <v>#DIV/0!</v>
      </c>
    </row>
    <row r="86" spans="1:22" ht="13.5" x14ac:dyDescent="0.25">
      <c r="A86" s="3">
        <f>RSI!A86</f>
        <v>42130</v>
      </c>
      <c r="B86" s="2">
        <f>RSI!B86</f>
        <v>6.5179999999999998</v>
      </c>
      <c r="C86" s="2">
        <f>RSI!I86</f>
        <v>69.136531611952122</v>
      </c>
      <c r="D86" s="2">
        <f>MACD!E86</f>
        <v>-0.11144412237802825</v>
      </c>
      <c r="E86" s="2">
        <f>MACD!F86</f>
        <v>-0.1201580246039885</v>
      </c>
      <c r="F86" s="2">
        <f>'Moving Avg'!D86</f>
        <v>6.3958400000000006</v>
      </c>
      <c r="G86" s="2">
        <f>'Moving Avg'!F86</f>
        <v>6.2392199999999995</v>
      </c>
      <c r="H86" s="2">
        <f>'Moving Avg'!G86</f>
        <v>5.8800739999999996</v>
      </c>
      <c r="I86" s="2">
        <f>'Moving Avg'!H86</f>
        <v>0</v>
      </c>
      <c r="J86" s="17" t="str">
        <f>OBV!F86</f>
        <v>NEUTRAL</v>
      </c>
      <c r="K86" s="17" t="e">
        <f>OBV!G86</f>
        <v>#DIV/0!</v>
      </c>
      <c r="L86" s="17" t="str">
        <f>OBV!H86</f>
        <v>NEUTRAL</v>
      </c>
      <c r="M86" s="19">
        <f t="shared" si="10"/>
        <v>25</v>
      </c>
      <c r="N86" s="19">
        <f t="shared" si="11"/>
        <v>0</v>
      </c>
      <c r="O86" s="19">
        <f t="shared" si="12"/>
        <v>75</v>
      </c>
      <c r="P86" s="19" t="e">
        <f t="shared" si="13"/>
        <v>#DIV/0!</v>
      </c>
      <c r="Q86" s="20" t="e">
        <f t="shared" si="14"/>
        <v>#DIV/0!</v>
      </c>
      <c r="R86" s="20" t="e">
        <f t="shared" si="15"/>
        <v>#DIV/0!</v>
      </c>
      <c r="S86" s="20" t="e">
        <f t="shared" si="16"/>
        <v>#DIV/0!</v>
      </c>
      <c r="T86" s="20" t="e">
        <f t="shared" si="17"/>
        <v>#DIV/0!</v>
      </c>
      <c r="U86" s="19" t="e">
        <f t="shared" si="18"/>
        <v>#DIV/0!</v>
      </c>
      <c r="V86" s="19" t="e">
        <f t="shared" si="19"/>
        <v>#DIV/0!</v>
      </c>
    </row>
    <row r="87" spans="1:22" ht="13.5" x14ac:dyDescent="0.25">
      <c r="A87" s="3">
        <f>RSI!A87</f>
        <v>42131</v>
      </c>
      <c r="B87" s="2">
        <f>RSI!B87</f>
        <v>6.5385</v>
      </c>
      <c r="C87" s="2">
        <f>RSI!I87</f>
        <v>69.745793626331817</v>
      </c>
      <c r="D87" s="2">
        <f>MACD!E87</f>
        <v>-0.12055173794217033</v>
      </c>
      <c r="E87" s="2">
        <f>MACD!F87</f>
        <v>-0.12023676727162487</v>
      </c>
      <c r="F87" s="2">
        <f>'Moving Avg'!D87</f>
        <v>6.4327399999999999</v>
      </c>
      <c r="G87" s="2">
        <f>'Moving Avg'!F87</f>
        <v>6.2668899999999983</v>
      </c>
      <c r="H87" s="2">
        <f>'Moving Avg'!G87</f>
        <v>5.8969220000000009</v>
      </c>
      <c r="I87" s="2">
        <f>'Moving Avg'!H87</f>
        <v>0</v>
      </c>
      <c r="J87" s="17" t="str">
        <f>OBV!F87</f>
        <v>NEUTRAL</v>
      </c>
      <c r="K87" s="17" t="e">
        <f>OBV!G87</f>
        <v>#DIV/0!</v>
      </c>
      <c r="L87" s="17" t="str">
        <f>OBV!H87</f>
        <v>NEUTRAL</v>
      </c>
      <c r="M87" s="19">
        <f t="shared" si="10"/>
        <v>25</v>
      </c>
      <c r="N87" s="19">
        <f t="shared" si="11"/>
        <v>45</v>
      </c>
      <c r="O87" s="19">
        <f t="shared" si="12"/>
        <v>75</v>
      </c>
      <c r="P87" s="19" t="e">
        <f t="shared" si="13"/>
        <v>#DIV/0!</v>
      </c>
      <c r="Q87" s="20" t="e">
        <f t="shared" si="14"/>
        <v>#DIV/0!</v>
      </c>
      <c r="R87" s="20" t="e">
        <f t="shared" si="15"/>
        <v>#DIV/0!</v>
      </c>
      <c r="S87" s="20" t="e">
        <f t="shared" si="16"/>
        <v>#DIV/0!</v>
      </c>
      <c r="T87" s="20" t="e">
        <f t="shared" si="17"/>
        <v>#DIV/0!</v>
      </c>
      <c r="U87" s="19" t="e">
        <f t="shared" si="18"/>
        <v>#DIV/0!</v>
      </c>
      <c r="V87" s="19" t="e">
        <f t="shared" si="19"/>
        <v>#DIV/0!</v>
      </c>
    </row>
    <row r="88" spans="1:22" ht="13.5" x14ac:dyDescent="0.25">
      <c r="A88" s="3">
        <f>RSI!A88</f>
        <v>42132</v>
      </c>
      <c r="B88" s="2">
        <f>RSI!B88</f>
        <v>6.5487000000000002</v>
      </c>
      <c r="C88" s="2">
        <f>RSI!I88</f>
        <v>70.062463267494181</v>
      </c>
      <c r="D88" s="2">
        <f>MACD!E88</f>
        <v>-0.10172150241046207</v>
      </c>
      <c r="E88" s="2">
        <f>MACD!F88</f>
        <v>-0.11653371429939231</v>
      </c>
      <c r="F88" s="2">
        <f>'Moving Avg'!D88</f>
        <v>6.4712599999999991</v>
      </c>
      <c r="G88" s="2">
        <f>'Moving Avg'!F88</f>
        <v>6.2966099999999994</v>
      </c>
      <c r="H88" s="2">
        <f>'Moving Avg'!G88</f>
        <v>5.9131140000000002</v>
      </c>
      <c r="I88" s="2">
        <f>'Moving Avg'!H88</f>
        <v>0</v>
      </c>
      <c r="J88" s="17" t="str">
        <f>OBV!F88</f>
        <v>NEUTRAL</v>
      </c>
      <c r="K88" s="17" t="e">
        <f>OBV!G88</f>
        <v>#DIV/0!</v>
      </c>
      <c r="L88" s="17" t="str">
        <f>OBV!H88</f>
        <v>NEUTRAL</v>
      </c>
      <c r="M88" s="19">
        <f t="shared" si="10"/>
        <v>0</v>
      </c>
      <c r="N88" s="19">
        <f t="shared" si="11"/>
        <v>0</v>
      </c>
      <c r="O88" s="19">
        <f t="shared" si="12"/>
        <v>75</v>
      </c>
      <c r="P88" s="19" t="e">
        <f t="shared" si="13"/>
        <v>#DIV/0!</v>
      </c>
      <c r="Q88" s="20" t="e">
        <f t="shared" si="14"/>
        <v>#DIV/0!</v>
      </c>
      <c r="R88" s="20" t="e">
        <f t="shared" si="15"/>
        <v>#DIV/0!</v>
      </c>
      <c r="S88" s="20" t="e">
        <f t="shared" si="16"/>
        <v>#DIV/0!</v>
      </c>
      <c r="T88" s="20" t="e">
        <f t="shared" si="17"/>
        <v>#DIV/0!</v>
      </c>
      <c r="U88" s="19" t="e">
        <f t="shared" si="18"/>
        <v>#DIV/0!</v>
      </c>
      <c r="V88" s="19" t="e">
        <f t="shared" si="19"/>
        <v>#DIV/0!</v>
      </c>
    </row>
    <row r="89" spans="1:22" ht="13.5" x14ac:dyDescent="0.25">
      <c r="A89" s="3">
        <f>RSI!A89</f>
        <v>42135</v>
      </c>
      <c r="B89" s="2">
        <f>RSI!B89</f>
        <v>6.5179999999999998</v>
      </c>
      <c r="C89" s="2">
        <f>RSI!I89</f>
        <v>67.76346237347019</v>
      </c>
      <c r="D89" s="2">
        <f>MACD!E89</f>
        <v>-9.2369363433649099E-2</v>
      </c>
      <c r="E89" s="2">
        <f>MACD!F89</f>
        <v>-0.11170084412624368</v>
      </c>
      <c r="F89" s="2">
        <f>'Moving Avg'!D89</f>
        <v>6.5036399999999999</v>
      </c>
      <c r="G89" s="2">
        <f>'Moving Avg'!F89</f>
        <v>6.3222299999999994</v>
      </c>
      <c r="H89" s="2">
        <f>'Moving Avg'!G89</f>
        <v>5.9270519999999998</v>
      </c>
      <c r="I89" s="2">
        <f>'Moving Avg'!H89</f>
        <v>0</v>
      </c>
      <c r="J89" s="17" t="str">
        <f>OBV!F89</f>
        <v>NEUTRAL</v>
      </c>
      <c r="K89" s="17" t="e">
        <f>OBV!G89</f>
        <v>#DIV/0!</v>
      </c>
      <c r="L89" s="17" t="str">
        <f>OBV!H89</f>
        <v>NEUTRAL</v>
      </c>
      <c r="M89" s="19">
        <f t="shared" si="10"/>
        <v>25</v>
      </c>
      <c r="N89" s="19">
        <f t="shared" si="11"/>
        <v>0</v>
      </c>
      <c r="O89" s="19">
        <f t="shared" si="12"/>
        <v>75</v>
      </c>
      <c r="P89" s="19" t="e">
        <f t="shared" si="13"/>
        <v>#DIV/0!</v>
      </c>
      <c r="Q89" s="20" t="e">
        <f t="shared" si="14"/>
        <v>#DIV/0!</v>
      </c>
      <c r="R89" s="20" t="e">
        <f t="shared" si="15"/>
        <v>#DIV/0!</v>
      </c>
      <c r="S89" s="20" t="e">
        <f t="shared" si="16"/>
        <v>#DIV/0!</v>
      </c>
      <c r="T89" s="20" t="e">
        <f t="shared" si="17"/>
        <v>#DIV/0!</v>
      </c>
      <c r="U89" s="19" t="e">
        <f t="shared" si="18"/>
        <v>#DIV/0!</v>
      </c>
      <c r="V89" s="19" t="e">
        <f t="shared" si="19"/>
        <v>#DIV/0!</v>
      </c>
    </row>
    <row r="90" spans="1:22" ht="13.5" x14ac:dyDescent="0.25">
      <c r="A90" s="3">
        <f>RSI!A90</f>
        <v>42136</v>
      </c>
      <c r="B90" s="2">
        <f>RSI!B90</f>
        <v>6.7286999999999999</v>
      </c>
      <c r="C90" s="2">
        <f>RSI!I90</f>
        <v>74.055716599213611</v>
      </c>
      <c r="D90" s="2">
        <f>MACD!E90</f>
        <v>-8.3048236161973321E-2</v>
      </c>
      <c r="E90" s="2">
        <f>MACD!F90</f>
        <v>-0.10597032253338962</v>
      </c>
      <c r="F90" s="2">
        <f>'Moving Avg'!D90</f>
        <v>6.5703800000000001</v>
      </c>
      <c r="G90" s="2">
        <f>'Moving Avg'!F90</f>
        <v>6.3508049999999994</v>
      </c>
      <c r="H90" s="2">
        <f>'Moving Avg'!G90</f>
        <v>5.9386460000000003</v>
      </c>
      <c r="I90" s="2">
        <f>'Moving Avg'!H90</f>
        <v>0</v>
      </c>
      <c r="J90" s="17" t="str">
        <f>OBV!F90</f>
        <v>NEUTRAL</v>
      </c>
      <c r="K90" s="17" t="e">
        <f>OBV!G90</f>
        <v>#DIV/0!</v>
      </c>
      <c r="L90" s="17" t="str">
        <f>OBV!H90</f>
        <v>NEUTRAL</v>
      </c>
      <c r="M90" s="19">
        <f t="shared" si="10"/>
        <v>0</v>
      </c>
      <c r="N90" s="19">
        <f t="shared" si="11"/>
        <v>0</v>
      </c>
      <c r="O90" s="19">
        <f t="shared" si="12"/>
        <v>75</v>
      </c>
      <c r="P90" s="19" t="e">
        <f t="shared" si="13"/>
        <v>#DIV/0!</v>
      </c>
      <c r="Q90" s="20" t="e">
        <f t="shared" si="14"/>
        <v>#DIV/0!</v>
      </c>
      <c r="R90" s="20" t="e">
        <f t="shared" si="15"/>
        <v>#DIV/0!</v>
      </c>
      <c r="S90" s="20" t="e">
        <f t="shared" si="16"/>
        <v>#DIV/0!</v>
      </c>
      <c r="T90" s="20" t="e">
        <f t="shared" si="17"/>
        <v>#DIV/0!</v>
      </c>
      <c r="U90" s="19" t="e">
        <f t="shared" si="18"/>
        <v>#DIV/0!</v>
      </c>
      <c r="V90" s="19" t="e">
        <f t="shared" si="19"/>
        <v>#DIV/0!</v>
      </c>
    </row>
    <row r="91" spans="1:22" ht="13.5" x14ac:dyDescent="0.25">
      <c r="A91" s="3">
        <f>RSI!A91</f>
        <v>42137</v>
      </c>
      <c r="B91" s="2">
        <f>RSI!B91</f>
        <v>6.9558</v>
      </c>
      <c r="C91" s="2">
        <f>RSI!I91</f>
        <v>78.848036865314327</v>
      </c>
      <c r="D91" s="2">
        <f>MACD!E91</f>
        <v>-0.10096532179058038</v>
      </c>
      <c r="E91" s="2">
        <f>MACD!F91</f>
        <v>-0.10496932238482777</v>
      </c>
      <c r="F91" s="2">
        <f>'Moving Avg'!D91</f>
        <v>6.6579399999999991</v>
      </c>
      <c r="G91" s="2">
        <f>'Moving Avg'!F91</f>
        <v>6.3860199999999994</v>
      </c>
      <c r="H91" s="2">
        <f>'Moving Avg'!G91</f>
        <v>5.9529359999999993</v>
      </c>
      <c r="I91" s="2">
        <f>'Moving Avg'!H91</f>
        <v>0</v>
      </c>
      <c r="J91" s="17" t="str">
        <f>OBV!F91</f>
        <v>NEUTRAL</v>
      </c>
      <c r="K91" s="17" t="e">
        <f>OBV!G91</f>
        <v>#DIV/0!</v>
      </c>
      <c r="L91" s="17" t="str">
        <f>OBV!H91</f>
        <v>NEUTRAL</v>
      </c>
      <c r="M91" s="19">
        <f t="shared" si="10"/>
        <v>0</v>
      </c>
      <c r="N91" s="19">
        <f t="shared" si="11"/>
        <v>0</v>
      </c>
      <c r="O91" s="19">
        <f t="shared" si="12"/>
        <v>75</v>
      </c>
      <c r="P91" s="19" t="e">
        <f t="shared" si="13"/>
        <v>#DIV/0!</v>
      </c>
      <c r="Q91" s="20" t="e">
        <f t="shared" si="14"/>
        <v>#DIV/0!</v>
      </c>
      <c r="R91" s="20" t="e">
        <f t="shared" si="15"/>
        <v>#DIV/0!</v>
      </c>
      <c r="S91" s="20" t="e">
        <f t="shared" si="16"/>
        <v>#DIV/0!</v>
      </c>
      <c r="T91" s="20" t="e">
        <f t="shared" si="17"/>
        <v>#DIV/0!</v>
      </c>
      <c r="U91" s="19" t="e">
        <f t="shared" si="18"/>
        <v>#DIV/0!</v>
      </c>
      <c r="V91" s="19" t="e">
        <f t="shared" si="19"/>
        <v>#DIV/0!</v>
      </c>
    </row>
    <row r="92" spans="1:22" ht="13.5" x14ac:dyDescent="0.25">
      <c r="A92" s="3">
        <f>RSI!A92</f>
        <v>42138</v>
      </c>
      <c r="B92" s="2">
        <f>RSI!B92</f>
        <v>7.0712999999999999</v>
      </c>
      <c r="C92" s="2">
        <f>RSI!I92</f>
        <v>80.791381471719262</v>
      </c>
      <c r="D92" s="2">
        <f>MACD!E92</f>
        <v>-0.13510645358745954</v>
      </c>
      <c r="E92" s="2">
        <f>MACD!F92</f>
        <v>-0.11099674862535414</v>
      </c>
      <c r="F92" s="2">
        <f>'Moving Avg'!D92</f>
        <v>6.7645</v>
      </c>
      <c r="G92" s="2">
        <f>'Moving Avg'!F92</f>
        <v>6.4185049999999988</v>
      </c>
      <c r="H92" s="2">
        <f>'Moving Avg'!G92</f>
        <v>5.9715039999999995</v>
      </c>
      <c r="I92" s="2">
        <f>'Moving Avg'!H92</f>
        <v>0</v>
      </c>
      <c r="J92" s="17" t="str">
        <f>OBV!F92</f>
        <v>NEUTRAL</v>
      </c>
      <c r="K92" s="17" t="e">
        <f>OBV!G92</f>
        <v>#DIV/0!</v>
      </c>
      <c r="L92" s="17" t="str">
        <f>OBV!H92</f>
        <v>NEUTRAL</v>
      </c>
      <c r="M92" s="19">
        <f t="shared" si="10"/>
        <v>0</v>
      </c>
      <c r="N92" s="19">
        <f t="shared" si="11"/>
        <v>100</v>
      </c>
      <c r="O92" s="19">
        <f t="shared" si="12"/>
        <v>75</v>
      </c>
      <c r="P92" s="19" t="e">
        <f t="shared" si="13"/>
        <v>#DIV/0!</v>
      </c>
      <c r="Q92" s="20" t="e">
        <f t="shared" si="14"/>
        <v>#DIV/0!</v>
      </c>
      <c r="R92" s="20" t="e">
        <f t="shared" si="15"/>
        <v>#DIV/0!</v>
      </c>
      <c r="S92" s="20" t="e">
        <f t="shared" si="16"/>
        <v>#DIV/0!</v>
      </c>
      <c r="T92" s="20" t="e">
        <f t="shared" si="17"/>
        <v>#DIV/0!</v>
      </c>
      <c r="U92" s="19" t="e">
        <f t="shared" si="18"/>
        <v>#DIV/0!</v>
      </c>
      <c r="V92" s="19" t="e">
        <f t="shared" si="19"/>
        <v>#DIV/0!</v>
      </c>
    </row>
    <row r="93" spans="1:22" ht="13.5" x14ac:dyDescent="0.25">
      <c r="A93" s="3">
        <f>RSI!A93</f>
        <v>42139</v>
      </c>
      <c r="B93" s="2">
        <f>RSI!B93</f>
        <v>6.9440999999999997</v>
      </c>
      <c r="C93" s="2">
        <f>RSI!I93</f>
        <v>72.852927073259707</v>
      </c>
      <c r="D93" s="2">
        <f>MACD!E93</f>
        <v>-0.1587445887150718</v>
      </c>
      <c r="E93" s="2">
        <f>MACD!F93</f>
        <v>-0.12054631664329768</v>
      </c>
      <c r="F93" s="2">
        <f>'Moving Avg'!D93</f>
        <v>6.8435800000000002</v>
      </c>
      <c r="G93" s="2">
        <f>'Moving Avg'!F93</f>
        <v>6.4584649999999995</v>
      </c>
      <c r="H93" s="2">
        <f>'Moving Avg'!G93</f>
        <v>5.9933500000000004</v>
      </c>
      <c r="I93" s="2">
        <f>'Moving Avg'!H93</f>
        <v>0</v>
      </c>
      <c r="J93" s="17" t="str">
        <f>OBV!F93</f>
        <v>NEUTRAL</v>
      </c>
      <c r="K93" s="17" t="e">
        <f>OBV!G93</f>
        <v>#DIV/0!</v>
      </c>
      <c r="L93" s="17" t="str">
        <f>OBV!H93</f>
        <v>NEUTRAL</v>
      </c>
      <c r="M93" s="19">
        <f t="shared" si="10"/>
        <v>0</v>
      </c>
      <c r="N93" s="19">
        <f t="shared" si="11"/>
        <v>100</v>
      </c>
      <c r="O93" s="19">
        <f t="shared" si="12"/>
        <v>75</v>
      </c>
      <c r="P93" s="19" t="e">
        <f t="shared" si="13"/>
        <v>#DIV/0!</v>
      </c>
      <c r="Q93" s="20" t="e">
        <f t="shared" si="14"/>
        <v>#DIV/0!</v>
      </c>
      <c r="R93" s="20" t="e">
        <f t="shared" si="15"/>
        <v>#DIV/0!</v>
      </c>
      <c r="S93" s="20" t="e">
        <f t="shared" si="16"/>
        <v>#DIV/0!</v>
      </c>
      <c r="T93" s="20" t="e">
        <f t="shared" si="17"/>
        <v>#DIV/0!</v>
      </c>
      <c r="U93" s="19" t="e">
        <f t="shared" si="18"/>
        <v>#DIV/0!</v>
      </c>
      <c r="V93" s="19" t="e">
        <f t="shared" si="19"/>
        <v>#DIV/0!</v>
      </c>
    </row>
    <row r="94" spans="1:22" ht="13.5" x14ac:dyDescent="0.25">
      <c r="A94" s="3">
        <f>RSI!A94</f>
        <v>42142</v>
      </c>
      <c r="B94" s="2">
        <f>RSI!B94</f>
        <v>6.8266</v>
      </c>
      <c r="C94" s="2">
        <f>RSI!I94</f>
        <v>66.365823302734555</v>
      </c>
      <c r="D94" s="2">
        <f>MACD!E94</f>
        <v>-0.17345259100918309</v>
      </c>
      <c r="E94" s="2">
        <f>MACD!F94</f>
        <v>-0.13112757151647475</v>
      </c>
      <c r="F94" s="2">
        <f>'Moving Avg'!D94</f>
        <v>6.9052999999999995</v>
      </c>
      <c r="G94" s="2">
        <f>'Moving Avg'!F94</f>
        <v>6.4949050000000002</v>
      </c>
      <c r="H94" s="2">
        <f>'Moving Avg'!G94</f>
        <v>6.0199379999999998</v>
      </c>
      <c r="I94" s="2">
        <f>'Moving Avg'!H94</f>
        <v>0</v>
      </c>
      <c r="J94" s="17" t="str">
        <f>OBV!F94</f>
        <v>NEUTRAL</v>
      </c>
      <c r="K94" s="17" t="e">
        <f>OBV!G94</f>
        <v>#DIV/0!</v>
      </c>
      <c r="L94" s="17" t="str">
        <f>OBV!H94</f>
        <v>NEUTRAL</v>
      </c>
      <c r="M94" s="19">
        <f t="shared" si="10"/>
        <v>25</v>
      </c>
      <c r="N94" s="19">
        <f t="shared" si="11"/>
        <v>100</v>
      </c>
      <c r="O94" s="19">
        <f t="shared" si="12"/>
        <v>75</v>
      </c>
      <c r="P94" s="19" t="e">
        <f t="shared" si="13"/>
        <v>#DIV/0!</v>
      </c>
      <c r="Q94" s="20" t="e">
        <f t="shared" si="14"/>
        <v>#DIV/0!</v>
      </c>
      <c r="R94" s="20" t="e">
        <f t="shared" si="15"/>
        <v>#DIV/0!</v>
      </c>
      <c r="S94" s="20" t="e">
        <f t="shared" si="16"/>
        <v>#DIV/0!</v>
      </c>
      <c r="T94" s="20" t="e">
        <f t="shared" si="17"/>
        <v>#DIV/0!</v>
      </c>
      <c r="U94" s="19" t="e">
        <f t="shared" si="18"/>
        <v>#DIV/0!</v>
      </c>
      <c r="V94" s="19" t="e">
        <f t="shared" si="19"/>
        <v>#DIV/0!</v>
      </c>
    </row>
    <row r="95" spans="1:22" ht="13.5" x14ac:dyDescent="0.25">
      <c r="A95" s="3">
        <f>RSI!A95</f>
        <v>42143</v>
      </c>
      <c r="B95" s="2">
        <f>RSI!B95</f>
        <v>6.7972999999999999</v>
      </c>
      <c r="C95" s="2">
        <f>RSI!I95</f>
        <v>64.815936162311274</v>
      </c>
      <c r="D95" s="2">
        <f>MACD!E95</f>
        <v>-0.1802061245329547</v>
      </c>
      <c r="E95" s="2">
        <f>MACD!F95</f>
        <v>-0.14094328211977075</v>
      </c>
      <c r="F95" s="2">
        <f>'Moving Avg'!D95</f>
        <v>6.9190200000000006</v>
      </c>
      <c r="G95" s="2">
        <f>'Moving Avg'!F95</f>
        <v>6.5335699999999992</v>
      </c>
      <c r="H95" s="2">
        <f>'Moving Avg'!G95</f>
        <v>6.0452020000000006</v>
      </c>
      <c r="I95" s="2">
        <f>'Moving Avg'!H95</f>
        <v>0</v>
      </c>
      <c r="J95" s="17" t="str">
        <f>OBV!F95</f>
        <v>NEUTRAL</v>
      </c>
      <c r="K95" s="17" t="e">
        <f>OBV!G95</f>
        <v>#DIV/0!</v>
      </c>
      <c r="L95" s="17" t="str">
        <f>OBV!H95</f>
        <v>NEUTRAL</v>
      </c>
      <c r="M95" s="19">
        <f t="shared" si="10"/>
        <v>25</v>
      </c>
      <c r="N95" s="19">
        <f t="shared" si="11"/>
        <v>100</v>
      </c>
      <c r="O95" s="19">
        <f t="shared" si="12"/>
        <v>75</v>
      </c>
      <c r="P95" s="19" t="e">
        <f t="shared" si="13"/>
        <v>#DIV/0!</v>
      </c>
      <c r="Q95" s="20" t="e">
        <f t="shared" si="14"/>
        <v>#DIV/0!</v>
      </c>
      <c r="R95" s="20" t="e">
        <f t="shared" si="15"/>
        <v>#DIV/0!</v>
      </c>
      <c r="S95" s="20" t="e">
        <f t="shared" si="16"/>
        <v>#DIV/0!</v>
      </c>
      <c r="T95" s="20" t="e">
        <f t="shared" si="17"/>
        <v>#DIV/0!</v>
      </c>
      <c r="U95" s="19" t="e">
        <f t="shared" si="18"/>
        <v>#DIV/0!</v>
      </c>
      <c r="V95" s="19" t="e">
        <f t="shared" si="19"/>
        <v>#DIV/0!</v>
      </c>
    </row>
    <row r="96" spans="1:22" ht="13.5" x14ac:dyDescent="0.25">
      <c r="A96" s="3">
        <f>RSI!A96</f>
        <v>42144</v>
      </c>
      <c r="B96" s="2">
        <f>RSI!B96</f>
        <v>6.7434000000000003</v>
      </c>
      <c r="C96" s="2">
        <f>RSI!I96</f>
        <v>61.949771573499696</v>
      </c>
      <c r="D96" s="2">
        <f>MACD!E96</f>
        <v>-0.16511266932185897</v>
      </c>
      <c r="E96" s="2">
        <f>MACD!F96</f>
        <v>-0.14577715956018841</v>
      </c>
      <c r="F96" s="2">
        <f>'Moving Avg'!D96</f>
        <v>6.8765400000000003</v>
      </c>
      <c r="G96" s="2">
        <f>'Moving Avg'!F96</f>
        <v>6.5653400000000008</v>
      </c>
      <c r="H96" s="2">
        <f>'Moving Avg'!G96</f>
        <v>6.0681580000000004</v>
      </c>
      <c r="I96" s="2">
        <f>'Moving Avg'!H96</f>
        <v>0</v>
      </c>
      <c r="J96" s="17" t="str">
        <f>OBV!F96</f>
        <v>NEUTRAL</v>
      </c>
      <c r="K96" s="17" t="e">
        <f>OBV!G96</f>
        <v>#DIV/0!</v>
      </c>
      <c r="L96" s="17" t="str">
        <f>OBV!H96</f>
        <v>NEUTRAL</v>
      </c>
      <c r="M96" s="19">
        <f t="shared" si="10"/>
        <v>25</v>
      </c>
      <c r="N96" s="19">
        <f t="shared" si="11"/>
        <v>45</v>
      </c>
      <c r="O96" s="19">
        <f t="shared" si="12"/>
        <v>75</v>
      </c>
      <c r="P96" s="19" t="e">
        <f t="shared" si="13"/>
        <v>#DIV/0!</v>
      </c>
      <c r="Q96" s="20" t="e">
        <f t="shared" si="14"/>
        <v>#DIV/0!</v>
      </c>
      <c r="R96" s="20" t="e">
        <f t="shared" si="15"/>
        <v>#DIV/0!</v>
      </c>
      <c r="S96" s="20" t="e">
        <f t="shared" si="16"/>
        <v>#DIV/0!</v>
      </c>
      <c r="T96" s="20" t="e">
        <f t="shared" si="17"/>
        <v>#DIV/0!</v>
      </c>
      <c r="U96" s="19" t="e">
        <f t="shared" si="18"/>
        <v>#DIV/0!</v>
      </c>
      <c r="V96" s="19" t="e">
        <f t="shared" si="19"/>
        <v>#DIV/0!</v>
      </c>
    </row>
    <row r="97" spans="1:22" ht="13.5" x14ac:dyDescent="0.25">
      <c r="A97" s="3">
        <f>RSI!A97</f>
        <v>42145</v>
      </c>
      <c r="B97" s="2">
        <f>RSI!B97</f>
        <v>6.7385000000000002</v>
      </c>
      <c r="C97" s="2">
        <f>RSI!I97</f>
        <v>61.682732427754132</v>
      </c>
      <c r="D97" s="2">
        <f>MACD!E97</f>
        <v>-0.1504575386656235</v>
      </c>
      <c r="E97" s="2">
        <f>MACD!F97</f>
        <v>-0.14671323538127545</v>
      </c>
      <c r="F97" s="2">
        <f>'Moving Avg'!D97</f>
        <v>6.8099800000000004</v>
      </c>
      <c r="G97" s="2">
        <f>'Moving Avg'!F97</f>
        <v>6.594199999999999</v>
      </c>
      <c r="H97" s="2">
        <f>'Moving Avg'!G97</f>
        <v>6.0902360000000009</v>
      </c>
      <c r="I97" s="2">
        <f>'Moving Avg'!H97</f>
        <v>0</v>
      </c>
      <c r="J97" s="17" t="str">
        <f>OBV!F97</f>
        <v>NEUTRAL</v>
      </c>
      <c r="K97" s="17" t="e">
        <f>OBV!G97</f>
        <v>#DIV/0!</v>
      </c>
      <c r="L97" s="17" t="str">
        <f>OBV!H97</f>
        <v>NEUTRAL</v>
      </c>
      <c r="M97" s="19">
        <f t="shared" si="10"/>
        <v>25</v>
      </c>
      <c r="N97" s="19">
        <f t="shared" si="11"/>
        <v>45</v>
      </c>
      <c r="O97" s="19">
        <f t="shared" si="12"/>
        <v>75</v>
      </c>
      <c r="P97" s="19" t="e">
        <f t="shared" si="13"/>
        <v>#DIV/0!</v>
      </c>
      <c r="Q97" s="20" t="e">
        <f t="shared" si="14"/>
        <v>#DIV/0!</v>
      </c>
      <c r="R97" s="20" t="e">
        <f t="shared" si="15"/>
        <v>#DIV/0!</v>
      </c>
      <c r="S97" s="20" t="e">
        <f t="shared" si="16"/>
        <v>#DIV/0!</v>
      </c>
      <c r="T97" s="20" t="e">
        <f t="shared" si="17"/>
        <v>#DIV/0!</v>
      </c>
      <c r="U97" s="19" t="e">
        <f t="shared" si="18"/>
        <v>#DIV/0!</v>
      </c>
      <c r="V97" s="19" t="e">
        <f t="shared" si="19"/>
        <v>#DIV/0!</v>
      </c>
    </row>
    <row r="98" spans="1:22" ht="13.5" x14ac:dyDescent="0.25">
      <c r="A98" s="3">
        <f>RSI!A98</f>
        <v>42146</v>
      </c>
      <c r="B98" s="2">
        <f>RSI!B98</f>
        <v>6.8510999999999997</v>
      </c>
      <c r="C98" s="2">
        <f>RSI!I98</f>
        <v>65.37622040019302</v>
      </c>
      <c r="D98" s="2">
        <f>MACD!E98</f>
        <v>-0.14631169511825259</v>
      </c>
      <c r="E98" s="2">
        <f>MACD!F98</f>
        <v>-0.14663292732867089</v>
      </c>
      <c r="F98" s="2">
        <f>'Moving Avg'!D98</f>
        <v>6.7913800000000011</v>
      </c>
      <c r="G98" s="2">
        <f>'Moving Avg'!F98</f>
        <v>6.6190550000000004</v>
      </c>
      <c r="H98" s="2">
        <f>'Moving Avg'!G98</f>
        <v>6.1173960000000012</v>
      </c>
      <c r="I98" s="2">
        <f>'Moving Avg'!H98</f>
        <v>0</v>
      </c>
      <c r="J98" s="17" t="str">
        <f>OBV!F98</f>
        <v>NEUTRAL</v>
      </c>
      <c r="K98" s="17" t="e">
        <f>OBV!G98</f>
        <v>#DIV/0!</v>
      </c>
      <c r="L98" s="17" t="str">
        <f>OBV!H98</f>
        <v>NEUTRAL</v>
      </c>
      <c r="M98" s="19">
        <f t="shared" si="10"/>
        <v>25</v>
      </c>
      <c r="N98" s="19">
        <f t="shared" si="11"/>
        <v>0</v>
      </c>
      <c r="O98" s="19">
        <f t="shared" si="12"/>
        <v>75</v>
      </c>
      <c r="P98" s="19" t="e">
        <f t="shared" si="13"/>
        <v>#DIV/0!</v>
      </c>
      <c r="Q98" s="20" t="e">
        <f t="shared" si="14"/>
        <v>#DIV/0!</v>
      </c>
      <c r="R98" s="20" t="e">
        <f t="shared" si="15"/>
        <v>#DIV/0!</v>
      </c>
      <c r="S98" s="20" t="e">
        <f t="shared" si="16"/>
        <v>#DIV/0!</v>
      </c>
      <c r="T98" s="20" t="e">
        <f t="shared" si="17"/>
        <v>#DIV/0!</v>
      </c>
      <c r="U98" s="19" t="e">
        <f t="shared" si="18"/>
        <v>#DIV/0!</v>
      </c>
      <c r="V98" s="19" t="e">
        <f t="shared" si="19"/>
        <v>#DIV/0!</v>
      </c>
    </row>
    <row r="99" spans="1:22" ht="13.5" x14ac:dyDescent="0.25">
      <c r="A99" s="3">
        <f>RSI!A99</f>
        <v>42149</v>
      </c>
      <c r="B99" s="2">
        <f>RSI!B99</f>
        <v>6.9391999999999996</v>
      </c>
      <c r="C99" s="2">
        <f>RSI!I99</f>
        <v>67.977126418241511</v>
      </c>
      <c r="D99" s="2">
        <f>MACD!E99</f>
        <v>-0.15609131404702659</v>
      </c>
      <c r="E99" s="2">
        <f>MACD!F99</f>
        <v>-0.14852460467234202</v>
      </c>
      <c r="F99" s="2">
        <f>'Moving Avg'!D99</f>
        <v>6.8139000000000012</v>
      </c>
      <c r="G99" s="2">
        <f>'Moving Avg'!F99</f>
        <v>6.6504649999999996</v>
      </c>
      <c r="H99" s="2">
        <f>'Moving Avg'!G99</f>
        <v>6.1454979999999999</v>
      </c>
      <c r="I99" s="2">
        <f>'Moving Avg'!H99</f>
        <v>0</v>
      </c>
      <c r="J99" s="17" t="str">
        <f>OBV!F99</f>
        <v>NEUTRAL</v>
      </c>
      <c r="K99" s="17" t="e">
        <f>OBV!G99</f>
        <v>#DIV/0!</v>
      </c>
      <c r="L99" s="17" t="str">
        <f>OBV!H99</f>
        <v>NEUTRAL</v>
      </c>
      <c r="M99" s="19">
        <f t="shared" si="10"/>
        <v>25</v>
      </c>
      <c r="N99" s="19">
        <f t="shared" si="11"/>
        <v>45</v>
      </c>
      <c r="O99" s="19">
        <f t="shared" si="12"/>
        <v>75</v>
      </c>
      <c r="P99" s="19" t="e">
        <f t="shared" si="13"/>
        <v>#DIV/0!</v>
      </c>
      <c r="Q99" s="20" t="e">
        <f t="shared" si="14"/>
        <v>#DIV/0!</v>
      </c>
      <c r="R99" s="20" t="e">
        <f t="shared" si="15"/>
        <v>#DIV/0!</v>
      </c>
      <c r="S99" s="20" t="e">
        <f t="shared" si="16"/>
        <v>#DIV/0!</v>
      </c>
      <c r="T99" s="20" t="e">
        <f t="shared" si="17"/>
        <v>#DIV/0!</v>
      </c>
      <c r="U99" s="19" t="e">
        <f t="shared" si="18"/>
        <v>#DIV/0!</v>
      </c>
      <c r="V99" s="19" t="e">
        <f t="shared" si="19"/>
        <v>#DIV/0!</v>
      </c>
    </row>
    <row r="100" spans="1:22" ht="13.5" x14ac:dyDescent="0.25">
      <c r="A100" s="3">
        <f>RSI!A100</f>
        <v>42150</v>
      </c>
      <c r="B100" s="2">
        <f>RSI!B100</f>
        <v>6.9219999999999997</v>
      </c>
      <c r="C100" s="2">
        <f>RSI!I100</f>
        <v>66.920200278610736</v>
      </c>
      <c r="D100" s="2">
        <f>MACD!E100</f>
        <v>-0.13308513156618584</v>
      </c>
      <c r="E100" s="2">
        <f>MACD!F100</f>
        <v>-0.14543671005111078</v>
      </c>
      <c r="F100" s="2">
        <f>'Moving Avg'!D100</f>
        <v>6.8388399999999994</v>
      </c>
      <c r="G100" s="2">
        <f>'Moving Avg'!F100</f>
        <v>6.6748700000000003</v>
      </c>
      <c r="H100" s="2">
        <f>'Moving Avg'!G100</f>
        <v>6.1722300000000017</v>
      </c>
      <c r="I100" s="2">
        <f>'Moving Avg'!H100</f>
        <v>0</v>
      </c>
      <c r="J100" s="17" t="str">
        <f>OBV!F100</f>
        <v>NEUTRAL</v>
      </c>
      <c r="K100" s="17" t="e">
        <f>OBV!G100</f>
        <v>#DIV/0!</v>
      </c>
      <c r="L100" s="17" t="str">
        <f>OBV!H100</f>
        <v>NEUTRAL</v>
      </c>
      <c r="M100" s="19">
        <f t="shared" si="10"/>
        <v>25</v>
      </c>
      <c r="N100" s="19">
        <f t="shared" si="11"/>
        <v>0</v>
      </c>
      <c r="O100" s="19">
        <f t="shared" si="12"/>
        <v>75</v>
      </c>
      <c r="P100" s="19" t="e">
        <f t="shared" si="13"/>
        <v>#DIV/0!</v>
      </c>
      <c r="Q100" s="20" t="e">
        <f t="shared" si="14"/>
        <v>#DIV/0!</v>
      </c>
      <c r="R100" s="20" t="e">
        <f t="shared" si="15"/>
        <v>#DIV/0!</v>
      </c>
      <c r="S100" s="20" t="e">
        <f t="shared" si="16"/>
        <v>#DIV/0!</v>
      </c>
      <c r="T100" s="20" t="e">
        <f t="shared" si="17"/>
        <v>#DIV/0!</v>
      </c>
      <c r="U100" s="19" t="e">
        <f t="shared" si="18"/>
        <v>#DIV/0!</v>
      </c>
      <c r="V100" s="19" t="e">
        <f t="shared" si="19"/>
        <v>#DIV/0!</v>
      </c>
    </row>
    <row r="101" spans="1:22" ht="13.5" x14ac:dyDescent="0.25">
      <c r="A101" s="3">
        <f>RSI!A101</f>
        <v>42151</v>
      </c>
      <c r="B101" s="2">
        <f>RSI!B101</f>
        <v>6.8756000000000004</v>
      </c>
      <c r="C101" s="2">
        <f>RSI!I101</f>
        <v>64.028015121563669</v>
      </c>
      <c r="D101" s="2">
        <f>MACD!E101</f>
        <v>-7.7371055473605566E-2</v>
      </c>
      <c r="E101" s="2">
        <f>MACD!F101</f>
        <v>-0.13182357913560974</v>
      </c>
      <c r="F101" s="2">
        <f>'Moving Avg'!D101</f>
        <v>6.8652800000000003</v>
      </c>
      <c r="G101" s="2">
        <f>'Moving Avg'!F101</f>
        <v>6.6988999999999992</v>
      </c>
      <c r="H101" s="2">
        <f>'Moving Avg'!G101</f>
        <v>6.1980340000000016</v>
      </c>
      <c r="I101" s="2">
        <f>'Moving Avg'!H101</f>
        <v>0</v>
      </c>
      <c r="J101" s="17" t="str">
        <f>OBV!F101</f>
        <v>NEUTRAL</v>
      </c>
      <c r="K101" s="17" t="e">
        <f>OBV!G101</f>
        <v>#DIV/0!</v>
      </c>
      <c r="L101" s="17" t="str">
        <f>OBV!H101</f>
        <v>NEUTRAL</v>
      </c>
      <c r="M101" s="19">
        <f t="shared" si="10"/>
        <v>25</v>
      </c>
      <c r="N101" s="19">
        <f t="shared" si="11"/>
        <v>0</v>
      </c>
      <c r="O101" s="19">
        <f t="shared" si="12"/>
        <v>75</v>
      </c>
      <c r="P101" s="19" t="e">
        <f t="shared" si="13"/>
        <v>#DIV/0!</v>
      </c>
      <c r="Q101" s="20" t="e">
        <f t="shared" si="14"/>
        <v>#DIV/0!</v>
      </c>
      <c r="R101" s="20" t="e">
        <f t="shared" si="15"/>
        <v>#DIV/0!</v>
      </c>
      <c r="S101" s="20" t="e">
        <f t="shared" si="16"/>
        <v>#DIV/0!</v>
      </c>
      <c r="T101" s="20" t="e">
        <f t="shared" si="17"/>
        <v>#DIV/0!</v>
      </c>
      <c r="U101" s="19" t="e">
        <f t="shared" si="18"/>
        <v>#DIV/0!</v>
      </c>
      <c r="V101" s="19" t="e">
        <f t="shared" si="19"/>
        <v>#DIV/0!</v>
      </c>
    </row>
    <row r="102" spans="1:22" ht="13.5" x14ac:dyDescent="0.25">
      <c r="A102" s="3">
        <f>RSI!A102</f>
        <v>42152</v>
      </c>
      <c r="B102" s="2">
        <f>RSI!B102</f>
        <v>6.7996999999999996</v>
      </c>
      <c r="C102" s="2">
        <f>RSI!I102</f>
        <v>59.498193316095644</v>
      </c>
      <c r="D102" s="2">
        <f>MACD!E102</f>
        <v>-8.5332915210303284E-3</v>
      </c>
      <c r="E102" s="2">
        <f>MACD!F102</f>
        <v>-0.10716552161269387</v>
      </c>
      <c r="F102" s="2">
        <f>'Moving Avg'!D102</f>
        <v>6.8775199999999996</v>
      </c>
      <c r="G102" s="2">
        <f>'Moving Avg'!F102</f>
        <v>6.7211850000000002</v>
      </c>
      <c r="H102" s="2">
        <f>'Moving Avg'!G102</f>
        <v>6.2233860000000005</v>
      </c>
      <c r="I102" s="2">
        <f>'Moving Avg'!H102</f>
        <v>0</v>
      </c>
      <c r="J102" s="17" t="str">
        <f>OBV!F102</f>
        <v>NEUTRAL</v>
      </c>
      <c r="K102" s="17" t="e">
        <f>OBV!G102</f>
        <v>#DIV/0!</v>
      </c>
      <c r="L102" s="17" t="str">
        <f>OBV!H102</f>
        <v>NEUTRAL</v>
      </c>
      <c r="M102" s="19">
        <f t="shared" si="10"/>
        <v>25</v>
      </c>
      <c r="N102" s="19">
        <f t="shared" si="11"/>
        <v>0</v>
      </c>
      <c r="O102" s="19">
        <f t="shared" si="12"/>
        <v>75</v>
      </c>
      <c r="P102" s="19" t="e">
        <f t="shared" si="13"/>
        <v>#DIV/0!</v>
      </c>
      <c r="Q102" s="20" t="e">
        <f t="shared" si="14"/>
        <v>#DIV/0!</v>
      </c>
      <c r="R102" s="20" t="e">
        <f t="shared" si="15"/>
        <v>#DIV/0!</v>
      </c>
      <c r="S102" s="20" t="e">
        <f t="shared" si="16"/>
        <v>#DIV/0!</v>
      </c>
      <c r="T102" s="20" t="e">
        <f t="shared" si="17"/>
        <v>#DIV/0!</v>
      </c>
      <c r="U102" s="19" t="e">
        <f t="shared" si="18"/>
        <v>#DIV/0!</v>
      </c>
      <c r="V102" s="19" t="e">
        <f t="shared" si="19"/>
        <v>#DIV/0!</v>
      </c>
    </row>
    <row r="103" spans="1:22" ht="13.5" x14ac:dyDescent="0.25">
      <c r="A103" s="3">
        <f>RSI!A103</f>
        <v>42153</v>
      </c>
      <c r="B103" s="2">
        <f>RSI!B103</f>
        <v>6.7531999999999996</v>
      </c>
      <c r="C103" s="2">
        <f>RSI!I103</f>
        <v>56.844823047664541</v>
      </c>
      <c r="D103" s="2">
        <f>MACD!E103</f>
        <v>3.2467045382225557E-2</v>
      </c>
      <c r="E103" s="2">
        <f>MACD!F103</f>
        <v>-7.9239008213709994E-2</v>
      </c>
      <c r="F103" s="2">
        <f>'Moving Avg'!D103</f>
        <v>6.857940000000001</v>
      </c>
      <c r="G103" s="2">
        <f>'Moving Avg'!F103</f>
        <v>6.7410399999999981</v>
      </c>
      <c r="H103" s="2">
        <f>'Moving Avg'!G103</f>
        <v>6.247808</v>
      </c>
      <c r="I103" s="2">
        <f>'Moving Avg'!H103</f>
        <v>0</v>
      </c>
      <c r="J103" s="17" t="str">
        <f>OBV!F103</f>
        <v>NEUTRAL</v>
      </c>
      <c r="K103" s="17" t="e">
        <f>OBV!G103</f>
        <v>#DIV/0!</v>
      </c>
      <c r="L103" s="17" t="str">
        <f>OBV!H103</f>
        <v>NEUTRAL</v>
      </c>
      <c r="M103" s="19">
        <f t="shared" si="10"/>
        <v>25</v>
      </c>
      <c r="N103" s="19">
        <f t="shared" si="11"/>
        <v>0</v>
      </c>
      <c r="O103" s="19">
        <f t="shared" si="12"/>
        <v>75</v>
      </c>
      <c r="P103" s="19" t="e">
        <f t="shared" si="13"/>
        <v>#DIV/0!</v>
      </c>
      <c r="Q103" s="20" t="e">
        <f t="shared" si="14"/>
        <v>#DIV/0!</v>
      </c>
      <c r="R103" s="20" t="e">
        <f t="shared" si="15"/>
        <v>#DIV/0!</v>
      </c>
      <c r="S103" s="20" t="e">
        <f t="shared" si="16"/>
        <v>#DIV/0!</v>
      </c>
      <c r="T103" s="20" t="e">
        <f t="shared" si="17"/>
        <v>#DIV/0!</v>
      </c>
      <c r="U103" s="19" t="e">
        <f t="shared" si="18"/>
        <v>#DIV/0!</v>
      </c>
      <c r="V103" s="19" t="e">
        <f t="shared" si="19"/>
        <v>#DIV/0!</v>
      </c>
    </row>
    <row r="104" spans="1:22" ht="13.5" x14ac:dyDescent="0.25">
      <c r="A104" s="3">
        <f>RSI!A104</f>
        <v>42156</v>
      </c>
      <c r="B104" s="2">
        <f>RSI!B104</f>
        <v>6.7312000000000003</v>
      </c>
      <c r="C104" s="2">
        <f>RSI!I104</f>
        <v>55.581885808846124</v>
      </c>
      <c r="D104" s="2">
        <f>MACD!E104</f>
        <v>4.9948026769309983E-2</v>
      </c>
      <c r="E104" s="2">
        <f>MACD!F104</f>
        <v>-5.3401601217106007E-2</v>
      </c>
      <c r="F104" s="2">
        <f>'Moving Avg'!D104</f>
        <v>6.8163399999999994</v>
      </c>
      <c r="G104" s="2">
        <f>'Moving Avg'!F104</f>
        <v>6.7597949999999996</v>
      </c>
      <c r="H104" s="2">
        <f>'Moving Avg'!G104</f>
        <v>6.2783900000000008</v>
      </c>
      <c r="I104" s="2">
        <f>'Moving Avg'!H104</f>
        <v>0</v>
      </c>
      <c r="J104" s="17" t="str">
        <f>OBV!F104</f>
        <v>NEUTRAL</v>
      </c>
      <c r="K104" s="17" t="e">
        <f>OBV!G104</f>
        <v>#DIV/0!</v>
      </c>
      <c r="L104" s="17" t="str">
        <f>OBV!H104</f>
        <v>NEUTRAL</v>
      </c>
      <c r="M104" s="19">
        <f t="shared" si="10"/>
        <v>25</v>
      </c>
      <c r="N104" s="19">
        <f t="shared" si="11"/>
        <v>0</v>
      </c>
      <c r="O104" s="19">
        <f t="shared" si="12"/>
        <v>75</v>
      </c>
      <c r="P104" s="19" t="e">
        <f t="shared" si="13"/>
        <v>#DIV/0!</v>
      </c>
      <c r="Q104" s="20" t="e">
        <f t="shared" si="14"/>
        <v>#DIV/0!</v>
      </c>
      <c r="R104" s="20" t="e">
        <f t="shared" si="15"/>
        <v>#DIV/0!</v>
      </c>
      <c r="S104" s="20" t="e">
        <f t="shared" si="16"/>
        <v>#DIV/0!</v>
      </c>
      <c r="T104" s="20" t="e">
        <f t="shared" si="17"/>
        <v>#DIV/0!</v>
      </c>
      <c r="U104" s="19" t="e">
        <f t="shared" si="18"/>
        <v>#DIV/0!</v>
      </c>
      <c r="V104" s="19" t="e">
        <f t="shared" si="19"/>
        <v>#DIV/0!</v>
      </c>
    </row>
    <row r="105" spans="1:22" ht="13.5" x14ac:dyDescent="0.25">
      <c r="A105" s="3">
        <f>RSI!A105</f>
        <v>42157</v>
      </c>
      <c r="B105" s="2">
        <f>RSI!B105</f>
        <v>6.7336</v>
      </c>
      <c r="C105" s="2">
        <f>RSI!I105</f>
        <v>55.697521557714566</v>
      </c>
      <c r="D105" s="2">
        <f>MACD!E105</f>
        <v>5.9476453476919211E-2</v>
      </c>
      <c r="E105" s="2">
        <f>MACD!F105</f>
        <v>-3.0825990278300963E-2</v>
      </c>
      <c r="F105" s="2">
        <f>'Moving Avg'!D105</f>
        <v>6.7786600000000004</v>
      </c>
      <c r="G105" s="2">
        <f>'Moving Avg'!F105</f>
        <v>6.7767250000000008</v>
      </c>
      <c r="H105" s="2">
        <f>'Moving Avg'!G105</f>
        <v>6.3044280000000015</v>
      </c>
      <c r="I105" s="2">
        <f>'Moving Avg'!H105</f>
        <v>0</v>
      </c>
      <c r="J105" s="17" t="str">
        <f>OBV!F105</f>
        <v>NEUTRAL</v>
      </c>
      <c r="K105" s="17" t="e">
        <f>OBV!G105</f>
        <v>#DIV/0!</v>
      </c>
      <c r="L105" s="17" t="str">
        <f>OBV!H105</f>
        <v>NEUTRAL</v>
      </c>
      <c r="M105" s="19">
        <f t="shared" si="10"/>
        <v>25</v>
      </c>
      <c r="N105" s="19">
        <f t="shared" si="11"/>
        <v>0</v>
      </c>
      <c r="O105" s="19">
        <f t="shared" si="12"/>
        <v>75</v>
      </c>
      <c r="P105" s="19" t="e">
        <f t="shared" si="13"/>
        <v>#DIV/0!</v>
      </c>
      <c r="Q105" s="20" t="e">
        <f t="shared" si="14"/>
        <v>#DIV/0!</v>
      </c>
      <c r="R105" s="20" t="e">
        <f t="shared" si="15"/>
        <v>#DIV/0!</v>
      </c>
      <c r="S105" s="20" t="e">
        <f t="shared" si="16"/>
        <v>#DIV/0!</v>
      </c>
      <c r="T105" s="20" t="e">
        <f t="shared" si="17"/>
        <v>#DIV/0!</v>
      </c>
      <c r="U105" s="19" t="e">
        <f t="shared" si="18"/>
        <v>#DIV/0!</v>
      </c>
      <c r="V105" s="19" t="e">
        <f t="shared" si="19"/>
        <v>#DIV/0!</v>
      </c>
    </row>
    <row r="106" spans="1:22" ht="13.5" x14ac:dyDescent="0.25">
      <c r="A106" s="3">
        <f>RSI!A106</f>
        <v>42158</v>
      </c>
      <c r="B106" s="2">
        <f>RSI!B106</f>
        <v>6.6798000000000002</v>
      </c>
      <c r="C106" s="2">
        <f>RSI!I106</f>
        <v>52.404059607868241</v>
      </c>
      <c r="D106" s="2">
        <f>MACD!E106</f>
        <v>6.2682754134139707E-2</v>
      </c>
      <c r="E106" s="2">
        <f>MACD!F106</f>
        <v>-1.212424139581283E-2</v>
      </c>
      <c r="F106" s="2">
        <f>'Moving Avg'!D106</f>
        <v>6.7394999999999996</v>
      </c>
      <c r="G106" s="2">
        <f>'Moving Avg'!F106</f>
        <v>6.784815</v>
      </c>
      <c r="H106" s="2">
        <f>'Moving Avg'!G106</f>
        <v>6.327956000000003</v>
      </c>
      <c r="I106" s="2">
        <f>'Moving Avg'!H106</f>
        <v>0</v>
      </c>
      <c r="J106" s="17" t="str">
        <f>OBV!F106</f>
        <v>NEUTRAL</v>
      </c>
      <c r="K106" s="17" t="e">
        <f>OBV!G106</f>
        <v>#DIV/0!</v>
      </c>
      <c r="L106" s="17" t="str">
        <f>OBV!H106</f>
        <v>NEUTRAL</v>
      </c>
      <c r="M106" s="19">
        <f t="shared" si="10"/>
        <v>25</v>
      </c>
      <c r="N106" s="19">
        <f t="shared" si="11"/>
        <v>0</v>
      </c>
      <c r="O106" s="19">
        <f t="shared" si="12"/>
        <v>75</v>
      </c>
      <c r="P106" s="19" t="e">
        <f t="shared" si="13"/>
        <v>#DIV/0!</v>
      </c>
      <c r="Q106" s="20" t="e">
        <f t="shared" si="14"/>
        <v>#DIV/0!</v>
      </c>
      <c r="R106" s="20" t="e">
        <f t="shared" si="15"/>
        <v>#DIV/0!</v>
      </c>
      <c r="S106" s="20" t="e">
        <f t="shared" si="16"/>
        <v>#DIV/0!</v>
      </c>
      <c r="T106" s="20" t="e">
        <f t="shared" si="17"/>
        <v>#DIV/0!</v>
      </c>
      <c r="U106" s="19" t="e">
        <f t="shared" si="18"/>
        <v>#DIV/0!</v>
      </c>
      <c r="V106" s="19" t="e">
        <f t="shared" si="19"/>
        <v>#DIV/0!</v>
      </c>
    </row>
    <row r="107" spans="1:22" ht="13.5" x14ac:dyDescent="0.25">
      <c r="A107" s="3">
        <f>RSI!A107</f>
        <v>42159</v>
      </c>
      <c r="B107" s="2">
        <f>RSI!B107</f>
        <v>6.5575000000000001</v>
      </c>
      <c r="C107" s="2">
        <f>RSI!I107</f>
        <v>45.777371947132828</v>
      </c>
      <c r="D107" s="2">
        <f>MACD!E107</f>
        <v>7.3510679103368837E-2</v>
      </c>
      <c r="E107" s="2">
        <f>MACD!F107</f>
        <v>5.0027427040235037E-3</v>
      </c>
      <c r="F107" s="2">
        <f>'Moving Avg'!D107</f>
        <v>6.6910600000000002</v>
      </c>
      <c r="G107" s="2">
        <f>'Moving Avg'!F107</f>
        <v>6.7857650000000005</v>
      </c>
      <c r="H107" s="2">
        <f>'Moving Avg'!G107</f>
        <v>6.3501040000000026</v>
      </c>
      <c r="I107" s="2">
        <f>'Moving Avg'!H107</f>
        <v>0</v>
      </c>
      <c r="J107" s="17" t="str">
        <f>OBV!F107</f>
        <v>NEUTRAL</v>
      </c>
      <c r="K107" s="17" t="e">
        <f>OBV!G107</f>
        <v>#DIV/0!</v>
      </c>
      <c r="L107" s="17" t="str">
        <f>OBV!H107</f>
        <v>NEUTRAL</v>
      </c>
      <c r="M107" s="19">
        <f t="shared" si="10"/>
        <v>25</v>
      </c>
      <c r="N107" s="19">
        <f t="shared" si="11"/>
        <v>0</v>
      </c>
      <c r="O107" s="19">
        <f t="shared" si="12"/>
        <v>75</v>
      </c>
      <c r="P107" s="19" t="e">
        <f t="shared" si="13"/>
        <v>#DIV/0!</v>
      </c>
      <c r="Q107" s="20" t="e">
        <f t="shared" si="14"/>
        <v>#DIV/0!</v>
      </c>
      <c r="R107" s="20" t="e">
        <f t="shared" si="15"/>
        <v>#DIV/0!</v>
      </c>
      <c r="S107" s="20" t="e">
        <f t="shared" si="16"/>
        <v>#DIV/0!</v>
      </c>
      <c r="T107" s="20" t="e">
        <f t="shared" si="17"/>
        <v>#DIV/0!</v>
      </c>
      <c r="U107" s="19" t="e">
        <f t="shared" si="18"/>
        <v>#DIV/0!</v>
      </c>
      <c r="V107" s="19" t="e">
        <f t="shared" si="19"/>
        <v>#DIV/0!</v>
      </c>
    </row>
    <row r="108" spans="1:22" ht="13.5" x14ac:dyDescent="0.25">
      <c r="A108" s="3">
        <f>RSI!A108</f>
        <v>42160</v>
      </c>
      <c r="B108" s="2">
        <f>RSI!B108</f>
        <v>6.4913999999999996</v>
      </c>
      <c r="C108" s="2">
        <f>RSI!I108</f>
        <v>42.63904137674286</v>
      </c>
      <c r="D108" s="2">
        <f>MACD!E108</f>
        <v>0.10543841884731364</v>
      </c>
      <c r="E108" s="2">
        <f>MACD!F108</f>
        <v>2.5089877932681533E-2</v>
      </c>
      <c r="F108" s="2">
        <f>'Moving Avg'!D108</f>
        <v>6.6387</v>
      </c>
      <c r="G108" s="2">
        <f>'Moving Avg'!F108</f>
        <v>6.7829000000000006</v>
      </c>
      <c r="H108" s="2">
        <f>'Moving Avg'!G108</f>
        <v>6.3692500000000027</v>
      </c>
      <c r="I108" s="2">
        <f>'Moving Avg'!H108</f>
        <v>0</v>
      </c>
      <c r="J108" s="17" t="str">
        <f>OBV!F108</f>
        <v>NEUTRAL</v>
      </c>
      <c r="K108" s="17" t="e">
        <f>OBV!G108</f>
        <v>#DIV/0!</v>
      </c>
      <c r="L108" s="17" t="str">
        <f>OBV!H108</f>
        <v>NEUTRAL</v>
      </c>
      <c r="M108" s="19">
        <f t="shared" si="10"/>
        <v>25</v>
      </c>
      <c r="N108" s="19">
        <f t="shared" si="11"/>
        <v>0</v>
      </c>
      <c r="O108" s="19">
        <f t="shared" si="12"/>
        <v>75</v>
      </c>
      <c r="P108" s="19" t="e">
        <f t="shared" si="13"/>
        <v>#DIV/0!</v>
      </c>
      <c r="Q108" s="20" t="e">
        <f t="shared" si="14"/>
        <v>#DIV/0!</v>
      </c>
      <c r="R108" s="20" t="e">
        <f t="shared" si="15"/>
        <v>#DIV/0!</v>
      </c>
      <c r="S108" s="20" t="e">
        <f t="shared" si="16"/>
        <v>#DIV/0!</v>
      </c>
      <c r="T108" s="20" t="e">
        <f t="shared" si="17"/>
        <v>#DIV/0!</v>
      </c>
      <c r="U108" s="19" t="e">
        <f t="shared" si="18"/>
        <v>#DIV/0!</v>
      </c>
      <c r="V108" s="19" t="e">
        <f t="shared" si="19"/>
        <v>#DIV/0!</v>
      </c>
    </row>
    <row r="109" spans="1:22" ht="13.5" x14ac:dyDescent="0.25">
      <c r="A109" s="3">
        <f>RSI!A109</f>
        <v>42163</v>
      </c>
      <c r="B109" s="2">
        <f>RSI!B109</f>
        <v>6.4107000000000003</v>
      </c>
      <c r="C109" s="2">
        <f>RSI!I109</f>
        <v>39.113459392237246</v>
      </c>
      <c r="D109" s="2">
        <f>MACD!E109</f>
        <v>0.15288222156581988</v>
      </c>
      <c r="E109" s="2">
        <f>MACD!F109</f>
        <v>5.0648346659309201E-2</v>
      </c>
      <c r="F109" s="2">
        <f>'Moving Avg'!D109</f>
        <v>6.5745999999999993</v>
      </c>
      <c r="G109" s="2">
        <f>'Moving Avg'!F109</f>
        <v>6.7775350000000003</v>
      </c>
      <c r="H109" s="2">
        <f>'Moving Avg'!G109</f>
        <v>6.3868640000000028</v>
      </c>
      <c r="I109" s="2">
        <f>'Moving Avg'!H109</f>
        <v>0</v>
      </c>
      <c r="J109" s="17" t="str">
        <f>OBV!F109</f>
        <v>NEUTRAL</v>
      </c>
      <c r="K109" s="17" t="e">
        <f>OBV!G109</f>
        <v>#DIV/0!</v>
      </c>
      <c r="L109" s="17" t="str">
        <f>OBV!H109</f>
        <v>NEUTRAL</v>
      </c>
      <c r="M109" s="19">
        <f t="shared" si="10"/>
        <v>25</v>
      </c>
      <c r="N109" s="19">
        <f t="shared" si="11"/>
        <v>0</v>
      </c>
      <c r="O109" s="19">
        <f t="shared" si="12"/>
        <v>75</v>
      </c>
      <c r="P109" s="19" t="e">
        <f t="shared" si="13"/>
        <v>#DIV/0!</v>
      </c>
      <c r="Q109" s="20" t="e">
        <f t="shared" si="14"/>
        <v>#DIV/0!</v>
      </c>
      <c r="R109" s="20" t="e">
        <f t="shared" si="15"/>
        <v>#DIV/0!</v>
      </c>
      <c r="S109" s="20" t="e">
        <f t="shared" si="16"/>
        <v>#DIV/0!</v>
      </c>
      <c r="T109" s="20" t="e">
        <f t="shared" si="17"/>
        <v>#DIV/0!</v>
      </c>
      <c r="U109" s="19" t="e">
        <f t="shared" si="18"/>
        <v>#DIV/0!</v>
      </c>
      <c r="V109" s="19" t="e">
        <f t="shared" si="19"/>
        <v>#DIV/0!</v>
      </c>
    </row>
    <row r="110" spans="1:22" ht="13.5" x14ac:dyDescent="0.25">
      <c r="A110" s="3">
        <f>RSI!A110</f>
        <v>42164</v>
      </c>
      <c r="B110" s="2">
        <f>RSI!B110</f>
        <v>6.2393999999999998</v>
      </c>
      <c r="C110" s="2">
        <f>RSI!I110</f>
        <v>32.895734703770913</v>
      </c>
      <c r="D110" s="2">
        <f>MACD!E110</f>
        <v>0.20437657159808698</v>
      </c>
      <c r="E110" s="2">
        <f>MACD!F110</f>
        <v>8.1393991647064762E-2</v>
      </c>
      <c r="F110" s="2">
        <f>'Moving Avg'!D110</f>
        <v>6.4757599999999993</v>
      </c>
      <c r="G110" s="2">
        <f>'Moving Avg'!F110</f>
        <v>6.7530699999999992</v>
      </c>
      <c r="H110" s="2">
        <f>'Moving Avg'!G110</f>
        <v>6.401174000000001</v>
      </c>
      <c r="I110" s="2">
        <f>'Moving Avg'!H110</f>
        <v>0</v>
      </c>
      <c r="J110" s="17" t="str">
        <f>OBV!F110</f>
        <v>NEUTRAL</v>
      </c>
      <c r="K110" s="17" t="e">
        <f>OBV!G110</f>
        <v>#DIV/0!</v>
      </c>
      <c r="L110" s="17" t="str">
        <f>OBV!H110</f>
        <v>NEUTRAL</v>
      </c>
      <c r="M110" s="19">
        <f t="shared" si="10"/>
        <v>25</v>
      </c>
      <c r="N110" s="19">
        <f t="shared" si="11"/>
        <v>0</v>
      </c>
      <c r="O110" s="19">
        <f t="shared" si="12"/>
        <v>75</v>
      </c>
      <c r="P110" s="19" t="e">
        <f t="shared" si="13"/>
        <v>#DIV/0!</v>
      </c>
      <c r="Q110" s="20" t="e">
        <f t="shared" si="14"/>
        <v>#DIV/0!</v>
      </c>
      <c r="R110" s="20" t="e">
        <f t="shared" si="15"/>
        <v>#DIV/0!</v>
      </c>
      <c r="S110" s="20" t="e">
        <f t="shared" si="16"/>
        <v>#DIV/0!</v>
      </c>
      <c r="T110" s="20" t="e">
        <f t="shared" si="17"/>
        <v>#DIV/0!</v>
      </c>
      <c r="U110" s="19" t="e">
        <f t="shared" si="18"/>
        <v>#DIV/0!</v>
      </c>
      <c r="V110" s="19" t="e">
        <f t="shared" si="19"/>
        <v>#DIV/0!</v>
      </c>
    </row>
    <row r="111" spans="1:22" ht="13.5" x14ac:dyDescent="0.25">
      <c r="A111" s="3">
        <f>RSI!A111</f>
        <v>42165</v>
      </c>
      <c r="B111" s="2">
        <f>RSI!B111</f>
        <v>6.3372999999999999</v>
      </c>
      <c r="C111" s="2">
        <f>RSI!I111</f>
        <v>38.876082633939099</v>
      </c>
      <c r="D111" s="2">
        <f>MACD!E111</f>
        <v>0.235780674083788</v>
      </c>
      <c r="E111" s="2">
        <f>MACD!F111</f>
        <v>0.1122713281344094</v>
      </c>
      <c r="F111" s="2">
        <f>'Moving Avg'!D111</f>
        <v>6.4072600000000008</v>
      </c>
      <c r="G111" s="2">
        <f>'Moving Avg'!F111</f>
        <v>6.7221450000000003</v>
      </c>
      <c r="H111" s="2">
        <f>'Moving Avg'!G111</f>
        <v>6.4178120000000014</v>
      </c>
      <c r="I111" s="2">
        <f>'Moving Avg'!H111</f>
        <v>0</v>
      </c>
      <c r="J111" s="17" t="str">
        <f>OBV!F111</f>
        <v>NEUTRAL</v>
      </c>
      <c r="K111" s="17" t="e">
        <f>OBV!G111</f>
        <v>#DIV/0!</v>
      </c>
      <c r="L111" s="17" t="str">
        <f>OBV!H111</f>
        <v>NEUTRAL</v>
      </c>
      <c r="M111" s="19">
        <f t="shared" si="10"/>
        <v>25</v>
      </c>
      <c r="N111" s="19">
        <f t="shared" si="11"/>
        <v>0</v>
      </c>
      <c r="O111" s="19">
        <f t="shared" si="12"/>
        <v>75</v>
      </c>
      <c r="P111" s="19" t="e">
        <f t="shared" si="13"/>
        <v>#DIV/0!</v>
      </c>
      <c r="Q111" s="20" t="e">
        <f t="shared" si="14"/>
        <v>#DIV/0!</v>
      </c>
      <c r="R111" s="20" t="e">
        <f t="shared" si="15"/>
        <v>#DIV/0!</v>
      </c>
      <c r="S111" s="20" t="e">
        <f t="shared" si="16"/>
        <v>#DIV/0!</v>
      </c>
      <c r="T111" s="20" t="e">
        <f t="shared" si="17"/>
        <v>#DIV/0!</v>
      </c>
      <c r="U111" s="19" t="e">
        <f t="shared" si="18"/>
        <v>#DIV/0!</v>
      </c>
      <c r="V111" s="19" t="e">
        <f t="shared" si="19"/>
        <v>#DIV/0!</v>
      </c>
    </row>
    <row r="112" spans="1:22" ht="13.5" x14ac:dyDescent="0.25">
      <c r="A112" s="3">
        <f>RSI!A112</f>
        <v>42166</v>
      </c>
      <c r="B112" s="2">
        <f>RSI!B112</f>
        <v>6.2149000000000001</v>
      </c>
      <c r="C112" s="2">
        <f>RSI!I112</f>
        <v>34.710972267944229</v>
      </c>
      <c r="D112" s="2">
        <f>MACD!E112</f>
        <v>0.2612222851585253</v>
      </c>
      <c r="E112" s="2">
        <f>MACD!F112</f>
        <v>0.14206151953923257</v>
      </c>
      <c r="F112" s="2">
        <f>'Moving Avg'!D112</f>
        <v>6.3387399999999996</v>
      </c>
      <c r="G112" s="2">
        <f>'Moving Avg'!F112</f>
        <v>6.6793250000000004</v>
      </c>
      <c r="H112" s="2">
        <f>'Moving Avg'!G112</f>
        <v>6.4314280000000004</v>
      </c>
      <c r="I112" s="2">
        <f>'Moving Avg'!H112</f>
        <v>0</v>
      </c>
      <c r="J112" s="17" t="str">
        <f>OBV!F112</f>
        <v>NEUTRAL</v>
      </c>
      <c r="K112" s="17" t="e">
        <f>OBV!G112</f>
        <v>#DIV/0!</v>
      </c>
      <c r="L112" s="17" t="str">
        <f>OBV!H112</f>
        <v>NEUTRAL</v>
      </c>
      <c r="M112" s="19">
        <f t="shared" si="10"/>
        <v>25</v>
      </c>
      <c r="N112" s="19">
        <f t="shared" si="11"/>
        <v>0</v>
      </c>
      <c r="O112" s="19">
        <f t="shared" si="12"/>
        <v>75</v>
      </c>
      <c r="P112" s="19" t="e">
        <f t="shared" si="13"/>
        <v>#DIV/0!</v>
      </c>
      <c r="Q112" s="20" t="e">
        <f t="shared" si="14"/>
        <v>#DIV/0!</v>
      </c>
      <c r="R112" s="20" t="e">
        <f t="shared" si="15"/>
        <v>#DIV/0!</v>
      </c>
      <c r="S112" s="20" t="e">
        <f t="shared" si="16"/>
        <v>#DIV/0!</v>
      </c>
      <c r="T112" s="20" t="e">
        <f t="shared" si="17"/>
        <v>#DIV/0!</v>
      </c>
      <c r="U112" s="19" t="e">
        <f t="shared" si="18"/>
        <v>#DIV/0!</v>
      </c>
      <c r="V112" s="19" t="e">
        <f t="shared" si="19"/>
        <v>#DIV/0!</v>
      </c>
    </row>
    <row r="113" spans="1:22" ht="13.5" x14ac:dyDescent="0.25">
      <c r="A113" s="3">
        <f>RSI!A113</f>
        <v>42167</v>
      </c>
      <c r="B113" s="2">
        <f>RSI!B113</f>
        <v>6.2882999999999996</v>
      </c>
      <c r="C113" s="2">
        <f>RSI!I113</f>
        <v>38.935991156666205</v>
      </c>
      <c r="D113" s="2">
        <f>MACD!E113</f>
        <v>0.27225178346313594</v>
      </c>
      <c r="E113" s="2">
        <f>MACD!F113</f>
        <v>0.16809957232401326</v>
      </c>
      <c r="F113" s="2">
        <f>'Moving Avg'!D113</f>
        <v>6.2981199999999999</v>
      </c>
      <c r="G113" s="2">
        <f>'Moving Avg'!F113</f>
        <v>6.6465350000000001</v>
      </c>
      <c r="H113" s="2">
        <f>'Moving Avg'!G113</f>
        <v>6.4452820000000024</v>
      </c>
      <c r="I113" s="2">
        <f>'Moving Avg'!H113</f>
        <v>0</v>
      </c>
      <c r="J113" s="17" t="str">
        <f>OBV!F113</f>
        <v>NEUTRAL</v>
      </c>
      <c r="K113" s="17" t="e">
        <f>OBV!G113</f>
        <v>#DIV/0!</v>
      </c>
      <c r="L113" s="17" t="str">
        <f>OBV!H113</f>
        <v>NEUTRAL</v>
      </c>
      <c r="M113" s="19">
        <f t="shared" si="10"/>
        <v>25</v>
      </c>
      <c r="N113" s="19">
        <f t="shared" si="11"/>
        <v>0</v>
      </c>
      <c r="O113" s="19">
        <f t="shared" si="12"/>
        <v>75</v>
      </c>
      <c r="P113" s="19" t="e">
        <f t="shared" si="13"/>
        <v>#DIV/0!</v>
      </c>
      <c r="Q113" s="20" t="e">
        <f t="shared" si="14"/>
        <v>#DIV/0!</v>
      </c>
      <c r="R113" s="20" t="e">
        <f t="shared" si="15"/>
        <v>#DIV/0!</v>
      </c>
      <c r="S113" s="20" t="e">
        <f t="shared" si="16"/>
        <v>#DIV/0!</v>
      </c>
      <c r="T113" s="20" t="e">
        <f t="shared" si="17"/>
        <v>#DIV/0!</v>
      </c>
      <c r="U113" s="19" t="e">
        <f t="shared" si="18"/>
        <v>#DIV/0!</v>
      </c>
      <c r="V113" s="19" t="e">
        <f t="shared" si="19"/>
        <v>#DIV/0!</v>
      </c>
    </row>
    <row r="114" spans="1:22" ht="13.5" x14ac:dyDescent="0.25">
      <c r="A114" s="3">
        <f>RSI!A114</f>
        <v>42170</v>
      </c>
      <c r="B114" s="2">
        <f>RSI!B114</f>
        <v>6.3616999999999999</v>
      </c>
      <c r="C114" s="2">
        <f>RSI!I114</f>
        <v>42.914316893430687</v>
      </c>
      <c r="D114" s="2">
        <f>MACD!E114</f>
        <v>0.27426689713810948</v>
      </c>
      <c r="E114" s="2">
        <f>MACD!F114</f>
        <v>0.18933303728683251</v>
      </c>
      <c r="F114" s="2">
        <f>'Moving Avg'!D114</f>
        <v>6.2883199999999997</v>
      </c>
      <c r="G114" s="2">
        <f>'Moving Avg'!F114</f>
        <v>6.6232900000000017</v>
      </c>
      <c r="H114" s="2">
        <f>'Moving Avg'!G114</f>
        <v>6.4577340000000003</v>
      </c>
      <c r="I114" s="2">
        <f>'Moving Avg'!H114</f>
        <v>0</v>
      </c>
      <c r="J114" s="17" t="str">
        <f>OBV!F114</f>
        <v>NEUTRAL</v>
      </c>
      <c r="K114" s="17" t="e">
        <f>OBV!G114</f>
        <v>#DIV/0!</v>
      </c>
      <c r="L114" s="17" t="str">
        <f>OBV!H114</f>
        <v>NEUTRAL</v>
      </c>
      <c r="M114" s="19">
        <f t="shared" si="10"/>
        <v>25</v>
      </c>
      <c r="N114" s="19">
        <f t="shared" si="11"/>
        <v>0</v>
      </c>
      <c r="O114" s="19">
        <f t="shared" si="12"/>
        <v>75</v>
      </c>
      <c r="P114" s="19" t="e">
        <f t="shared" si="13"/>
        <v>#DIV/0!</v>
      </c>
      <c r="Q114" s="20" t="e">
        <f t="shared" si="14"/>
        <v>#DIV/0!</v>
      </c>
      <c r="R114" s="20" t="e">
        <f t="shared" si="15"/>
        <v>#DIV/0!</v>
      </c>
      <c r="S114" s="20" t="e">
        <f t="shared" si="16"/>
        <v>#DIV/0!</v>
      </c>
      <c r="T114" s="20" t="e">
        <f t="shared" si="17"/>
        <v>#DIV/0!</v>
      </c>
      <c r="U114" s="19" t="e">
        <f t="shared" si="18"/>
        <v>#DIV/0!</v>
      </c>
      <c r="V114" s="19" t="e">
        <f t="shared" si="19"/>
        <v>#DIV/0!</v>
      </c>
    </row>
    <row r="115" spans="1:22" ht="13.5" x14ac:dyDescent="0.25">
      <c r="A115" s="3">
        <f>RSI!A115</f>
        <v>42171</v>
      </c>
      <c r="B115" s="2">
        <f>RSI!B115</f>
        <v>6.4474</v>
      </c>
      <c r="C115" s="2">
        <f>RSI!I115</f>
        <v>47.236637127635248</v>
      </c>
      <c r="D115" s="2">
        <f>MACD!E115</f>
        <v>0.27095205004997602</v>
      </c>
      <c r="E115" s="2">
        <f>MACD!F115</f>
        <v>0.2056568398394612</v>
      </c>
      <c r="F115" s="2">
        <f>'Moving Avg'!D115</f>
        <v>6.3299199999999995</v>
      </c>
      <c r="G115" s="2">
        <f>'Moving Avg'!F115</f>
        <v>6.6057950000000005</v>
      </c>
      <c r="H115" s="2">
        <f>'Moving Avg'!G115</f>
        <v>6.4719000000000007</v>
      </c>
      <c r="I115" s="2">
        <f>'Moving Avg'!H115</f>
        <v>0</v>
      </c>
      <c r="J115" s="17" t="str">
        <f>OBV!F115</f>
        <v>NEUTRAL</v>
      </c>
      <c r="K115" s="17" t="e">
        <f>OBV!G115</f>
        <v>#DIV/0!</v>
      </c>
      <c r="L115" s="17" t="str">
        <f>OBV!H115</f>
        <v>NEUTRAL</v>
      </c>
      <c r="M115" s="19">
        <f t="shared" si="10"/>
        <v>25</v>
      </c>
      <c r="N115" s="19">
        <f t="shared" si="11"/>
        <v>0</v>
      </c>
      <c r="O115" s="19">
        <f t="shared" si="12"/>
        <v>75</v>
      </c>
      <c r="P115" s="19" t="e">
        <f t="shared" si="13"/>
        <v>#DIV/0!</v>
      </c>
      <c r="Q115" s="20" t="e">
        <f t="shared" si="14"/>
        <v>#DIV/0!</v>
      </c>
      <c r="R115" s="20" t="e">
        <f t="shared" si="15"/>
        <v>#DIV/0!</v>
      </c>
      <c r="S115" s="20" t="e">
        <f t="shared" si="16"/>
        <v>#DIV/0!</v>
      </c>
      <c r="T115" s="20" t="e">
        <f t="shared" si="17"/>
        <v>#DIV/0!</v>
      </c>
      <c r="U115" s="19" t="e">
        <f t="shared" si="18"/>
        <v>#DIV/0!</v>
      </c>
      <c r="V115" s="19" t="e">
        <f t="shared" si="19"/>
        <v>#DIV/0!</v>
      </c>
    </row>
    <row r="116" spans="1:22" ht="13.5" x14ac:dyDescent="0.25">
      <c r="A116" s="3">
        <f>RSI!A116</f>
        <v>42172</v>
      </c>
      <c r="B116" s="2">
        <f>RSI!B116</f>
        <v>6.4107000000000003</v>
      </c>
      <c r="C116" s="2">
        <f>RSI!I116</f>
        <v>45.642842542873545</v>
      </c>
      <c r="D116" s="2">
        <f>MACD!E116</f>
        <v>0.26297030888349049</v>
      </c>
      <c r="E116" s="2">
        <f>MACD!F116</f>
        <v>0.21711953364826705</v>
      </c>
      <c r="F116" s="2">
        <f>'Moving Avg'!D116</f>
        <v>6.3445999999999998</v>
      </c>
      <c r="G116" s="2">
        <f>'Moving Avg'!F116</f>
        <v>6.5891599999999997</v>
      </c>
      <c r="H116" s="2">
        <f>'Moving Avg'!G116</f>
        <v>6.4848000000000017</v>
      </c>
      <c r="I116" s="2">
        <f>'Moving Avg'!H116</f>
        <v>0</v>
      </c>
      <c r="J116" s="17" t="str">
        <f>OBV!F116</f>
        <v>NEUTRAL</v>
      </c>
      <c r="K116" s="17" t="e">
        <f>OBV!G116</f>
        <v>#DIV/0!</v>
      </c>
      <c r="L116" s="17" t="str">
        <f>OBV!H116</f>
        <v>NEUTRAL</v>
      </c>
      <c r="M116" s="19">
        <f t="shared" si="10"/>
        <v>25</v>
      </c>
      <c r="N116" s="19">
        <f t="shared" si="11"/>
        <v>0</v>
      </c>
      <c r="O116" s="19">
        <f t="shared" si="12"/>
        <v>75</v>
      </c>
      <c r="P116" s="19" t="e">
        <f t="shared" si="13"/>
        <v>#DIV/0!</v>
      </c>
      <c r="Q116" s="20" t="e">
        <f t="shared" si="14"/>
        <v>#DIV/0!</v>
      </c>
      <c r="R116" s="20" t="e">
        <f t="shared" si="15"/>
        <v>#DIV/0!</v>
      </c>
      <c r="S116" s="20" t="e">
        <f t="shared" si="16"/>
        <v>#DIV/0!</v>
      </c>
      <c r="T116" s="20" t="e">
        <f t="shared" si="17"/>
        <v>#DIV/0!</v>
      </c>
      <c r="U116" s="19" t="e">
        <f t="shared" si="18"/>
        <v>#DIV/0!</v>
      </c>
      <c r="V116" s="19" t="e">
        <f t="shared" si="19"/>
        <v>#DIV/0!</v>
      </c>
    </row>
    <row r="117" spans="1:22" ht="13.5" x14ac:dyDescent="0.25">
      <c r="A117" s="3">
        <f>RSI!A117</f>
        <v>42173</v>
      </c>
      <c r="B117" s="2">
        <f>RSI!B117</f>
        <v>6.6014999999999997</v>
      </c>
      <c r="C117" s="2">
        <f>RSI!I117</f>
        <v>54.279761623355597</v>
      </c>
      <c r="D117" s="2">
        <f>MACD!E117</f>
        <v>0.22383794405067636</v>
      </c>
      <c r="E117" s="2">
        <f>MACD!F117</f>
        <v>0.21846321572874894</v>
      </c>
      <c r="F117" s="2">
        <f>'Moving Avg'!D117</f>
        <v>6.4219200000000001</v>
      </c>
      <c r="G117" s="2">
        <f>'Moving Avg'!F117</f>
        <v>6.5823100000000014</v>
      </c>
      <c r="H117" s="2">
        <f>'Moving Avg'!G117</f>
        <v>6.497128</v>
      </c>
      <c r="I117" s="2">
        <f>'Moving Avg'!H117</f>
        <v>0</v>
      </c>
      <c r="J117" s="17" t="str">
        <f>OBV!F117</f>
        <v>NEUTRAL</v>
      </c>
      <c r="K117" s="17" t="e">
        <f>OBV!G117</f>
        <v>#DIV/0!</v>
      </c>
      <c r="L117" s="17" t="str">
        <f>OBV!H117</f>
        <v>NEUTRAL</v>
      </c>
      <c r="M117" s="19">
        <f t="shared" si="10"/>
        <v>25</v>
      </c>
      <c r="N117" s="19">
        <f t="shared" si="11"/>
        <v>0</v>
      </c>
      <c r="O117" s="19">
        <f t="shared" si="12"/>
        <v>75</v>
      </c>
      <c r="P117" s="19" t="e">
        <f t="shared" si="13"/>
        <v>#DIV/0!</v>
      </c>
      <c r="Q117" s="20" t="e">
        <f t="shared" si="14"/>
        <v>#DIV/0!</v>
      </c>
      <c r="R117" s="20" t="e">
        <f t="shared" si="15"/>
        <v>#DIV/0!</v>
      </c>
      <c r="S117" s="20" t="e">
        <f t="shared" si="16"/>
        <v>#DIV/0!</v>
      </c>
      <c r="T117" s="20" t="e">
        <f t="shared" si="17"/>
        <v>#DIV/0!</v>
      </c>
      <c r="U117" s="19" t="e">
        <f t="shared" si="18"/>
        <v>#DIV/0!</v>
      </c>
      <c r="V117" s="19" t="e">
        <f t="shared" si="19"/>
        <v>#DIV/0!</v>
      </c>
    </row>
    <row r="118" spans="1:22" ht="13.5" x14ac:dyDescent="0.25">
      <c r="A118" s="3">
        <f>RSI!A118</f>
        <v>42174</v>
      </c>
      <c r="B118" s="2">
        <f>RSI!B118</f>
        <v>6.6798000000000002</v>
      </c>
      <c r="C118" s="2">
        <f>RSI!I118</f>
        <v>57.27964932144819</v>
      </c>
      <c r="D118" s="2">
        <f>MACD!E118</f>
        <v>0.17415716882211107</v>
      </c>
      <c r="E118" s="2">
        <f>MACD!F118</f>
        <v>0.20960200634742138</v>
      </c>
      <c r="F118" s="2">
        <f>'Moving Avg'!D118</f>
        <v>6.5002200000000006</v>
      </c>
      <c r="G118" s="2">
        <f>'Moving Avg'!F118</f>
        <v>6.5737450000000006</v>
      </c>
      <c r="H118" s="2">
        <f>'Moving Avg'!G118</f>
        <v>6.5116380000000005</v>
      </c>
      <c r="I118" s="2">
        <f>'Moving Avg'!H118</f>
        <v>0</v>
      </c>
      <c r="J118" s="17" t="str">
        <f>OBV!F118</f>
        <v>NEUTRAL</v>
      </c>
      <c r="K118" s="17" t="e">
        <f>OBV!G118</f>
        <v>#DIV/0!</v>
      </c>
      <c r="L118" s="17" t="str">
        <f>OBV!H118</f>
        <v>NEUTRAL</v>
      </c>
      <c r="M118" s="19">
        <f t="shared" si="10"/>
        <v>25</v>
      </c>
      <c r="N118" s="19">
        <f t="shared" si="11"/>
        <v>100</v>
      </c>
      <c r="O118" s="19">
        <f t="shared" si="12"/>
        <v>75</v>
      </c>
      <c r="P118" s="19" t="e">
        <f t="shared" si="13"/>
        <v>#DIV/0!</v>
      </c>
      <c r="Q118" s="20" t="e">
        <f t="shared" si="14"/>
        <v>#DIV/0!</v>
      </c>
      <c r="R118" s="20" t="e">
        <f t="shared" si="15"/>
        <v>#DIV/0!</v>
      </c>
      <c r="S118" s="20" t="e">
        <f t="shared" si="16"/>
        <v>#DIV/0!</v>
      </c>
      <c r="T118" s="20" t="e">
        <f t="shared" si="17"/>
        <v>#DIV/0!</v>
      </c>
      <c r="U118" s="19" t="e">
        <f t="shared" si="18"/>
        <v>#DIV/0!</v>
      </c>
      <c r="V118" s="19" t="e">
        <f t="shared" si="19"/>
        <v>#DIV/0!</v>
      </c>
    </row>
    <row r="119" spans="1:22" ht="13.5" x14ac:dyDescent="0.25">
      <c r="A119" s="3">
        <f>RSI!A119</f>
        <v>42177</v>
      </c>
      <c r="B119" s="2">
        <f>RSI!B119</f>
        <v>6.6063999999999998</v>
      </c>
      <c r="C119" s="2">
        <f>RSI!I119</f>
        <v>53.721196831576101</v>
      </c>
      <c r="D119" s="2">
        <f>MACD!E119</f>
        <v>0.12412343132027637</v>
      </c>
      <c r="E119" s="2">
        <f>MACD!F119</f>
        <v>0.19250629134199237</v>
      </c>
      <c r="F119" s="2">
        <f>'Moving Avg'!D119</f>
        <v>6.5491600000000005</v>
      </c>
      <c r="G119" s="2">
        <f>'Moving Avg'!F119</f>
        <v>6.5571050000000017</v>
      </c>
      <c r="H119" s="2">
        <f>'Moving Avg'!G119</f>
        <v>6.5236540000000005</v>
      </c>
      <c r="I119" s="2">
        <f>'Moving Avg'!H119</f>
        <v>0</v>
      </c>
      <c r="J119" s="17" t="str">
        <f>OBV!F119</f>
        <v>NEUTRAL</v>
      </c>
      <c r="K119" s="17" t="e">
        <f>OBV!G119</f>
        <v>#DIV/0!</v>
      </c>
      <c r="L119" s="17" t="str">
        <f>OBV!H119</f>
        <v>NEUTRAL</v>
      </c>
      <c r="M119" s="19">
        <f t="shared" si="10"/>
        <v>25</v>
      </c>
      <c r="N119" s="19">
        <f t="shared" si="11"/>
        <v>100</v>
      </c>
      <c r="O119" s="19">
        <f t="shared" si="12"/>
        <v>75</v>
      </c>
      <c r="P119" s="19" t="e">
        <f t="shared" si="13"/>
        <v>#DIV/0!</v>
      </c>
      <c r="Q119" s="20" t="e">
        <f t="shared" si="14"/>
        <v>#DIV/0!</v>
      </c>
      <c r="R119" s="20" t="e">
        <f t="shared" si="15"/>
        <v>#DIV/0!</v>
      </c>
      <c r="S119" s="20" t="e">
        <f t="shared" si="16"/>
        <v>#DIV/0!</v>
      </c>
      <c r="T119" s="20" t="e">
        <f t="shared" si="17"/>
        <v>#DIV/0!</v>
      </c>
      <c r="U119" s="19" t="e">
        <f t="shared" si="18"/>
        <v>#DIV/0!</v>
      </c>
      <c r="V119" s="19" t="e">
        <f t="shared" si="19"/>
        <v>#DIV/0!</v>
      </c>
    </row>
    <row r="120" spans="1:22" ht="13.5" x14ac:dyDescent="0.25">
      <c r="A120" s="3">
        <f>RSI!A120</f>
        <v>42178</v>
      </c>
      <c r="B120" s="2">
        <f>RSI!B120</f>
        <v>6.6063999999999998</v>
      </c>
      <c r="C120" s="2">
        <f>RSI!I120</f>
        <v>53.721196831576101</v>
      </c>
      <c r="D120" s="2">
        <f>MACD!E120</f>
        <v>5.4924652008922159E-2</v>
      </c>
      <c r="E120" s="2">
        <f>MACD!F120</f>
        <v>0.16498996347537837</v>
      </c>
      <c r="F120" s="2">
        <f>'Moving Avg'!D120</f>
        <v>6.5809600000000001</v>
      </c>
      <c r="G120" s="2">
        <f>'Moving Avg'!F120</f>
        <v>6.5413249999999987</v>
      </c>
      <c r="H120" s="2">
        <f>'Moving Avg'!G120</f>
        <v>6.5326380000000004</v>
      </c>
      <c r="I120" s="2">
        <f>'Moving Avg'!H120</f>
        <v>0</v>
      </c>
      <c r="J120" s="17" t="str">
        <f>OBV!F120</f>
        <v>NEUTRAL</v>
      </c>
      <c r="K120" s="17" t="e">
        <f>OBV!G120</f>
        <v>#DIV/0!</v>
      </c>
      <c r="L120" s="17" t="str">
        <f>OBV!H120</f>
        <v>NEUTRAL</v>
      </c>
      <c r="M120" s="19">
        <f t="shared" si="10"/>
        <v>25</v>
      </c>
      <c r="N120" s="19">
        <f t="shared" si="11"/>
        <v>100</v>
      </c>
      <c r="O120" s="19">
        <f t="shared" si="12"/>
        <v>75</v>
      </c>
      <c r="P120" s="19" t="e">
        <f t="shared" si="13"/>
        <v>#DIV/0!</v>
      </c>
      <c r="Q120" s="20" t="e">
        <f t="shared" si="14"/>
        <v>#DIV/0!</v>
      </c>
      <c r="R120" s="20" t="e">
        <f t="shared" si="15"/>
        <v>#DIV/0!</v>
      </c>
      <c r="S120" s="20" t="e">
        <f t="shared" si="16"/>
        <v>#DIV/0!</v>
      </c>
      <c r="T120" s="20" t="e">
        <f t="shared" si="17"/>
        <v>#DIV/0!</v>
      </c>
      <c r="U120" s="19" t="e">
        <f t="shared" si="18"/>
        <v>#DIV/0!</v>
      </c>
      <c r="V120" s="19" t="e">
        <f t="shared" si="19"/>
        <v>#DIV/0!</v>
      </c>
    </row>
    <row r="121" spans="1:22" ht="13.5" x14ac:dyDescent="0.25">
      <c r="A121" s="3">
        <f>RSI!A121</f>
        <v>42179</v>
      </c>
      <c r="B121" s="2">
        <f>RSI!B121</f>
        <v>6.6014999999999997</v>
      </c>
      <c r="C121" s="2">
        <f>RSI!I121</f>
        <v>53.464043585793327</v>
      </c>
      <c r="D121" s="2">
        <f>MACD!E121</f>
        <v>1.1325327454340339E-2</v>
      </c>
      <c r="E121" s="2">
        <f>MACD!F121</f>
        <v>0.13425703627117078</v>
      </c>
      <c r="F121" s="2">
        <f>'Moving Avg'!D121</f>
        <v>6.6191199999999997</v>
      </c>
      <c r="G121" s="2">
        <f>'Moving Avg'!F121</f>
        <v>6.5276199999999989</v>
      </c>
      <c r="H121" s="2">
        <f>'Moving Avg'!G121</f>
        <v>6.5396380000000001</v>
      </c>
      <c r="I121" s="2">
        <f>'Moving Avg'!H121</f>
        <v>0</v>
      </c>
      <c r="J121" s="17" t="str">
        <f>OBV!F121</f>
        <v>NEUTRAL</v>
      </c>
      <c r="K121" s="17" t="e">
        <f>OBV!G121</f>
        <v>#DIV/0!</v>
      </c>
      <c r="L121" s="17" t="str">
        <f>OBV!H121</f>
        <v>NEUTRAL</v>
      </c>
      <c r="M121" s="19">
        <f t="shared" si="10"/>
        <v>25</v>
      </c>
      <c r="N121" s="19">
        <f t="shared" si="11"/>
        <v>100</v>
      </c>
      <c r="O121" s="19">
        <f t="shared" si="12"/>
        <v>75</v>
      </c>
      <c r="P121" s="19" t="e">
        <f t="shared" si="13"/>
        <v>#DIV/0!</v>
      </c>
      <c r="Q121" s="20" t="e">
        <f t="shared" si="14"/>
        <v>#DIV/0!</v>
      </c>
      <c r="R121" s="20" t="e">
        <f t="shared" si="15"/>
        <v>#DIV/0!</v>
      </c>
      <c r="S121" s="20" t="e">
        <f t="shared" si="16"/>
        <v>#DIV/0!</v>
      </c>
      <c r="T121" s="20" t="e">
        <f t="shared" si="17"/>
        <v>#DIV/0!</v>
      </c>
      <c r="U121" s="19" t="e">
        <f t="shared" si="18"/>
        <v>#DIV/0!</v>
      </c>
      <c r="V121" s="19" t="e">
        <f t="shared" si="19"/>
        <v>#DIV/0!</v>
      </c>
    </row>
    <row r="122" spans="1:22" ht="13.5" x14ac:dyDescent="0.25">
      <c r="A122" s="3">
        <f>RSI!A122</f>
        <v>42180</v>
      </c>
      <c r="B122" s="2">
        <f>RSI!B122</f>
        <v>6.6014999999999997</v>
      </c>
      <c r="C122" s="2">
        <f>RSI!I122</f>
        <v>53.464043585793327</v>
      </c>
      <c r="D122" s="2">
        <f>MACD!E122</f>
        <v>-4.4804346512403725E-2</v>
      </c>
      <c r="E122" s="2">
        <f>MACD!F122</f>
        <v>9.8444759714455876E-2</v>
      </c>
      <c r="F122" s="2">
        <f>'Moving Avg'!D122</f>
        <v>6.6191200000000006</v>
      </c>
      <c r="G122" s="2">
        <f>'Moving Avg'!F122</f>
        <v>6.5177099999999992</v>
      </c>
      <c r="H122" s="2">
        <f>'Moving Avg'!G122</f>
        <v>6.5432359999999994</v>
      </c>
      <c r="I122" s="2">
        <f>'Moving Avg'!H122</f>
        <v>0</v>
      </c>
      <c r="J122" s="17" t="str">
        <f>OBV!F122</f>
        <v>NEUTRAL</v>
      </c>
      <c r="K122" s="17" t="e">
        <f>OBV!G122</f>
        <v>#DIV/0!</v>
      </c>
      <c r="L122" s="17" t="str">
        <f>OBV!H122</f>
        <v>NEUTRAL</v>
      </c>
      <c r="M122" s="19">
        <f t="shared" si="10"/>
        <v>25</v>
      </c>
      <c r="N122" s="19">
        <f t="shared" si="11"/>
        <v>100</v>
      </c>
      <c r="O122" s="19">
        <f t="shared" si="12"/>
        <v>75</v>
      </c>
      <c r="P122" s="19" t="e">
        <f t="shared" si="13"/>
        <v>#DIV/0!</v>
      </c>
      <c r="Q122" s="20" t="e">
        <f t="shared" si="14"/>
        <v>#DIV/0!</v>
      </c>
      <c r="R122" s="20" t="e">
        <f t="shared" si="15"/>
        <v>#DIV/0!</v>
      </c>
      <c r="S122" s="20" t="e">
        <f t="shared" si="16"/>
        <v>#DIV/0!</v>
      </c>
      <c r="T122" s="20" t="e">
        <f t="shared" si="17"/>
        <v>#DIV/0!</v>
      </c>
      <c r="U122" s="19" t="e">
        <f t="shared" si="18"/>
        <v>#DIV/0!</v>
      </c>
      <c r="V122" s="19" t="e">
        <f t="shared" si="19"/>
        <v>#DIV/0!</v>
      </c>
    </row>
    <row r="123" spans="1:22" ht="13.5" x14ac:dyDescent="0.25">
      <c r="A123" s="3">
        <f>RSI!A123</f>
        <v>42181</v>
      </c>
      <c r="B123" s="2">
        <f>RSI!B123</f>
        <v>6.6063999999999998</v>
      </c>
      <c r="C123" s="2">
        <f>RSI!I123</f>
        <v>53.720964816559622</v>
      </c>
      <c r="D123" s="2">
        <f>MACD!E123</f>
        <v>-8.1746349232646232E-2</v>
      </c>
      <c r="E123" s="2">
        <f>MACD!F123</f>
        <v>6.2406537925035463E-2</v>
      </c>
      <c r="F123" s="2">
        <f>'Moving Avg'!D123</f>
        <v>6.6044399999999994</v>
      </c>
      <c r="G123" s="2">
        <f>'Moving Avg'!F123</f>
        <v>6.51037</v>
      </c>
      <c r="H123" s="2">
        <f>'Moving Avg'!G123</f>
        <v>6.552465999999999</v>
      </c>
      <c r="I123" s="2">
        <f>'Moving Avg'!H123</f>
        <v>0</v>
      </c>
      <c r="J123" s="17" t="str">
        <f>OBV!F123</f>
        <v>NEUTRAL</v>
      </c>
      <c r="K123" s="17" t="e">
        <f>OBV!G123</f>
        <v>#DIV/0!</v>
      </c>
      <c r="L123" s="17" t="str">
        <f>OBV!H123</f>
        <v>NEUTRAL</v>
      </c>
      <c r="M123" s="19">
        <f t="shared" si="10"/>
        <v>25</v>
      </c>
      <c r="N123" s="19">
        <f t="shared" si="11"/>
        <v>100</v>
      </c>
      <c r="O123" s="19">
        <f t="shared" si="12"/>
        <v>75</v>
      </c>
      <c r="P123" s="19" t="e">
        <f t="shared" si="13"/>
        <v>#DIV/0!</v>
      </c>
      <c r="Q123" s="20" t="e">
        <f t="shared" si="14"/>
        <v>#DIV/0!</v>
      </c>
      <c r="R123" s="20" t="e">
        <f t="shared" si="15"/>
        <v>#DIV/0!</v>
      </c>
      <c r="S123" s="20" t="e">
        <f t="shared" si="16"/>
        <v>#DIV/0!</v>
      </c>
      <c r="T123" s="20" t="e">
        <f t="shared" si="17"/>
        <v>#DIV/0!</v>
      </c>
      <c r="U123" s="19" t="e">
        <f t="shared" si="18"/>
        <v>#DIV/0!</v>
      </c>
      <c r="V123" s="19" t="e">
        <f t="shared" si="19"/>
        <v>#DIV/0!</v>
      </c>
    </row>
    <row r="124" spans="1:22" ht="13.5" x14ac:dyDescent="0.25">
      <c r="A124" s="3">
        <f>RSI!A124</f>
        <v>42184</v>
      </c>
      <c r="B124" s="2">
        <f>RSI!B124</f>
        <v>6.4840999999999998</v>
      </c>
      <c r="C124" s="2">
        <f>RSI!I124</f>
        <v>46.779070491574743</v>
      </c>
      <c r="D124" s="2">
        <f>MACD!E124</f>
        <v>-9.3031435703118781E-2</v>
      </c>
      <c r="E124" s="2">
        <f>MACD!F124</f>
        <v>3.131894319940462E-2</v>
      </c>
      <c r="F124" s="2">
        <f>'Moving Avg'!D124</f>
        <v>6.5799799999999991</v>
      </c>
      <c r="G124" s="2">
        <f>'Moving Avg'!F124</f>
        <v>6.4980149999999997</v>
      </c>
      <c r="H124" s="2">
        <f>'Moving Avg'!G124</f>
        <v>6.5601919999999998</v>
      </c>
      <c r="I124" s="2">
        <f>'Moving Avg'!H124</f>
        <v>0</v>
      </c>
      <c r="J124" s="17" t="str">
        <f>OBV!F124</f>
        <v>NEUTRAL</v>
      </c>
      <c r="K124" s="17" t="e">
        <f>OBV!G124</f>
        <v>#DIV/0!</v>
      </c>
      <c r="L124" s="17" t="str">
        <f>OBV!H124</f>
        <v>NEUTRAL</v>
      </c>
      <c r="M124" s="19">
        <f t="shared" si="10"/>
        <v>25</v>
      </c>
      <c r="N124" s="19">
        <f t="shared" si="11"/>
        <v>100</v>
      </c>
      <c r="O124" s="19">
        <f t="shared" si="12"/>
        <v>75</v>
      </c>
      <c r="P124" s="19" t="e">
        <f t="shared" si="13"/>
        <v>#DIV/0!</v>
      </c>
      <c r="Q124" s="20" t="e">
        <f t="shared" si="14"/>
        <v>#DIV/0!</v>
      </c>
      <c r="R124" s="20" t="e">
        <f t="shared" si="15"/>
        <v>#DIV/0!</v>
      </c>
      <c r="S124" s="20" t="e">
        <f t="shared" si="16"/>
        <v>#DIV/0!</v>
      </c>
      <c r="T124" s="20" t="e">
        <f t="shared" si="17"/>
        <v>#DIV/0!</v>
      </c>
      <c r="U124" s="19" t="e">
        <f t="shared" si="18"/>
        <v>#DIV/0!</v>
      </c>
      <c r="V124" s="19" t="e">
        <f t="shared" si="19"/>
        <v>#DIV/0!</v>
      </c>
    </row>
    <row r="125" spans="1:22" ht="13.5" x14ac:dyDescent="0.25">
      <c r="A125" s="3">
        <f>RSI!A125</f>
        <v>42185</v>
      </c>
      <c r="B125" s="2">
        <f>RSI!B125</f>
        <v>6.4816000000000003</v>
      </c>
      <c r="C125" s="2">
        <f>RSI!I125</f>
        <v>46.646376778985839</v>
      </c>
      <c r="D125" s="2">
        <f>MACD!E125</f>
        <v>-8.8837911590776919E-2</v>
      </c>
      <c r="E125" s="2">
        <f>MACD!F125</f>
        <v>7.2875722413683133E-3</v>
      </c>
      <c r="F125" s="2">
        <f>'Moving Avg'!D125</f>
        <v>6.5550200000000007</v>
      </c>
      <c r="G125" s="2">
        <f>'Moving Avg'!F125</f>
        <v>6.4854149999999988</v>
      </c>
      <c r="H125" s="2">
        <f>'Moving Avg'!G125</f>
        <v>6.5693440000000001</v>
      </c>
      <c r="I125" s="2">
        <f>'Moving Avg'!H125</f>
        <v>0</v>
      </c>
      <c r="J125" s="17" t="str">
        <f>OBV!F125</f>
        <v>NEUTRAL</v>
      </c>
      <c r="K125" s="17" t="e">
        <f>OBV!G125</f>
        <v>#DIV/0!</v>
      </c>
      <c r="L125" s="17" t="str">
        <f>OBV!H125</f>
        <v>NEUTRAL</v>
      </c>
      <c r="M125" s="19">
        <f t="shared" si="10"/>
        <v>25</v>
      </c>
      <c r="N125" s="19">
        <f t="shared" si="11"/>
        <v>100</v>
      </c>
      <c r="O125" s="19">
        <f t="shared" si="12"/>
        <v>75</v>
      </c>
      <c r="P125" s="19" t="e">
        <f t="shared" si="13"/>
        <v>#DIV/0!</v>
      </c>
      <c r="Q125" s="20" t="e">
        <f t="shared" si="14"/>
        <v>#DIV/0!</v>
      </c>
      <c r="R125" s="20" t="e">
        <f t="shared" si="15"/>
        <v>#DIV/0!</v>
      </c>
      <c r="S125" s="20" t="e">
        <f t="shared" si="16"/>
        <v>#DIV/0!</v>
      </c>
      <c r="T125" s="20" t="e">
        <f t="shared" si="17"/>
        <v>#DIV/0!</v>
      </c>
      <c r="U125" s="19" t="e">
        <f t="shared" si="18"/>
        <v>#DIV/0!</v>
      </c>
      <c r="V125" s="19" t="e">
        <f t="shared" si="19"/>
        <v>#DIV/0!</v>
      </c>
    </row>
    <row r="126" spans="1:22" ht="13.5" x14ac:dyDescent="0.25">
      <c r="A126" s="3">
        <f>RSI!A126</f>
        <v>42186</v>
      </c>
      <c r="B126" s="2">
        <f>RSI!B126</f>
        <v>6.4596</v>
      </c>
      <c r="C126" s="2">
        <f>RSI!I126</f>
        <v>45.425242652081231</v>
      </c>
      <c r="D126" s="2">
        <f>MACD!E126</f>
        <v>-8.8946256954717029E-2</v>
      </c>
      <c r="E126" s="2">
        <f>MACD!F126</f>
        <v>-1.1959193597848753E-2</v>
      </c>
      <c r="F126" s="2">
        <f>'Moving Avg'!D126</f>
        <v>6.5266400000000004</v>
      </c>
      <c r="G126" s="2">
        <f>'Moving Avg'!F126</f>
        <v>6.4744049999999991</v>
      </c>
      <c r="H126" s="2">
        <f>'Moving Avg'!G126</f>
        <v>6.5763759999999998</v>
      </c>
      <c r="I126" s="2">
        <f>'Moving Avg'!H126</f>
        <v>0</v>
      </c>
      <c r="J126" s="17" t="str">
        <f>OBV!F126</f>
        <v>NEUTRAL</v>
      </c>
      <c r="K126" s="17" t="e">
        <f>OBV!G126</f>
        <v>#DIV/0!</v>
      </c>
      <c r="L126" s="17" t="str">
        <f>OBV!H126</f>
        <v>NEUTRAL</v>
      </c>
      <c r="M126" s="19">
        <f t="shared" si="10"/>
        <v>25</v>
      </c>
      <c r="N126" s="19">
        <f t="shared" si="11"/>
        <v>100</v>
      </c>
      <c r="O126" s="19">
        <f t="shared" si="12"/>
        <v>75</v>
      </c>
      <c r="P126" s="19" t="e">
        <f t="shared" si="13"/>
        <v>#DIV/0!</v>
      </c>
      <c r="Q126" s="20" t="e">
        <f t="shared" si="14"/>
        <v>#DIV/0!</v>
      </c>
      <c r="R126" s="20" t="e">
        <f t="shared" si="15"/>
        <v>#DIV/0!</v>
      </c>
      <c r="S126" s="20" t="e">
        <f t="shared" si="16"/>
        <v>#DIV/0!</v>
      </c>
      <c r="T126" s="20" t="e">
        <f t="shared" si="17"/>
        <v>#DIV/0!</v>
      </c>
      <c r="U126" s="19" t="e">
        <f t="shared" si="18"/>
        <v>#DIV/0!</v>
      </c>
      <c r="V126" s="19" t="e">
        <f t="shared" si="19"/>
        <v>#DIV/0!</v>
      </c>
    </row>
    <row r="127" spans="1:22" ht="13.5" x14ac:dyDescent="0.25">
      <c r="A127" s="3">
        <f>RSI!A127</f>
        <v>42187</v>
      </c>
      <c r="B127" s="2">
        <f>RSI!B127</f>
        <v>6.4840999999999998</v>
      </c>
      <c r="C127" s="2">
        <f>RSI!I127</f>
        <v>47.086511548725611</v>
      </c>
      <c r="D127" s="2">
        <f>MACD!E127</f>
        <v>-6.1035743983961055E-2</v>
      </c>
      <c r="E127" s="2">
        <f>MACD!F127</f>
        <v>-2.1774503675071215E-2</v>
      </c>
      <c r="F127" s="2">
        <f>'Moving Avg'!D127</f>
        <v>6.5031599999999994</v>
      </c>
      <c r="G127" s="2">
        <f>'Moving Avg'!F127</f>
        <v>6.4707349999999995</v>
      </c>
      <c r="H127" s="2">
        <f>'Moving Avg'!G127</f>
        <v>6.5828319999999998</v>
      </c>
      <c r="I127" s="2">
        <f>'Moving Avg'!H127</f>
        <v>0</v>
      </c>
      <c r="J127" s="17" t="str">
        <f>OBV!F127</f>
        <v>NEUTRAL</v>
      </c>
      <c r="K127" s="17" t="e">
        <f>OBV!G127</f>
        <v>#DIV/0!</v>
      </c>
      <c r="L127" s="17" t="str">
        <f>OBV!H127</f>
        <v>NEUTRAL</v>
      </c>
      <c r="M127" s="19">
        <f t="shared" si="10"/>
        <v>25</v>
      </c>
      <c r="N127" s="19">
        <f t="shared" si="11"/>
        <v>100</v>
      </c>
      <c r="O127" s="19">
        <f t="shared" si="12"/>
        <v>75</v>
      </c>
      <c r="P127" s="19" t="e">
        <f t="shared" si="13"/>
        <v>#DIV/0!</v>
      </c>
      <c r="Q127" s="20" t="e">
        <f t="shared" si="14"/>
        <v>#DIV/0!</v>
      </c>
      <c r="R127" s="20" t="e">
        <f t="shared" si="15"/>
        <v>#DIV/0!</v>
      </c>
      <c r="S127" s="20" t="e">
        <f t="shared" si="16"/>
        <v>#DIV/0!</v>
      </c>
      <c r="T127" s="20" t="e">
        <f t="shared" si="17"/>
        <v>#DIV/0!</v>
      </c>
      <c r="U127" s="19" t="e">
        <f t="shared" si="18"/>
        <v>#DIV/0!</v>
      </c>
      <c r="V127" s="19" t="e">
        <f t="shared" si="19"/>
        <v>#DIV/0!</v>
      </c>
    </row>
    <row r="128" spans="1:22" ht="13.5" x14ac:dyDescent="0.25">
      <c r="A128" s="3">
        <f>RSI!A128</f>
        <v>42188</v>
      </c>
      <c r="B128" s="2">
        <f>RSI!B128</f>
        <v>6.3616999999999999</v>
      </c>
      <c r="C128" s="2">
        <f>RSI!I128</f>
        <v>40.460143475090121</v>
      </c>
      <c r="D128" s="2">
        <f>MACD!E128</f>
        <v>-1.6022256682268754E-2</v>
      </c>
      <c r="E128" s="2">
        <f>MACD!F128</f>
        <v>-2.0624054276510723E-2</v>
      </c>
      <c r="F128" s="2">
        <f>'Moving Avg'!D128</f>
        <v>6.4542199999999994</v>
      </c>
      <c r="G128" s="2">
        <f>'Moving Avg'!F128</f>
        <v>6.4642499999999998</v>
      </c>
      <c r="H128" s="2">
        <f>'Moving Avg'!G128</f>
        <v>6.582986</v>
      </c>
      <c r="I128" s="2">
        <f>'Moving Avg'!H128</f>
        <v>0</v>
      </c>
      <c r="J128" s="17" t="str">
        <f>OBV!F128</f>
        <v>NEUTRAL</v>
      </c>
      <c r="K128" s="17" t="e">
        <f>OBV!G128</f>
        <v>#DIV/0!</v>
      </c>
      <c r="L128" s="17" t="str">
        <f>OBV!H128</f>
        <v>NEUTRAL</v>
      </c>
      <c r="M128" s="19">
        <f t="shared" si="10"/>
        <v>25</v>
      </c>
      <c r="N128" s="19">
        <f t="shared" si="11"/>
        <v>0</v>
      </c>
      <c r="O128" s="19">
        <f t="shared" si="12"/>
        <v>75</v>
      </c>
      <c r="P128" s="19" t="e">
        <f t="shared" si="13"/>
        <v>#DIV/0!</v>
      </c>
      <c r="Q128" s="20" t="e">
        <f t="shared" si="14"/>
        <v>#DIV/0!</v>
      </c>
      <c r="R128" s="20" t="e">
        <f t="shared" si="15"/>
        <v>#DIV/0!</v>
      </c>
      <c r="S128" s="20" t="e">
        <f t="shared" si="16"/>
        <v>#DIV/0!</v>
      </c>
      <c r="T128" s="20" t="e">
        <f t="shared" si="17"/>
        <v>#DIV/0!</v>
      </c>
      <c r="U128" s="19" t="e">
        <f t="shared" si="18"/>
        <v>#DIV/0!</v>
      </c>
      <c r="V128" s="19" t="e">
        <f t="shared" si="19"/>
        <v>#DIV/0!</v>
      </c>
    </row>
    <row r="129" spans="1:22" ht="13.5" x14ac:dyDescent="0.25">
      <c r="A129" s="3">
        <f>RSI!A129</f>
        <v>42191</v>
      </c>
      <c r="B129" s="2">
        <f>RSI!B129</f>
        <v>6.4351000000000003</v>
      </c>
      <c r="C129" s="2">
        <f>RSI!I129</f>
        <v>45.420447913781992</v>
      </c>
      <c r="D129" s="2">
        <f>MACD!E129</f>
        <v>6.3230368638684809E-3</v>
      </c>
      <c r="E129" s="2">
        <f>MACD!F129</f>
        <v>-1.5234636048434882E-2</v>
      </c>
      <c r="F129" s="2">
        <f>'Moving Avg'!D129</f>
        <v>6.4444199999999991</v>
      </c>
      <c r="G129" s="2">
        <f>'Moving Avg'!F129</f>
        <v>6.4654699999999989</v>
      </c>
      <c r="H129" s="2">
        <f>'Moving Avg'!G129</f>
        <v>6.5854679999999997</v>
      </c>
      <c r="I129" s="2">
        <f>'Moving Avg'!H129</f>
        <v>0</v>
      </c>
      <c r="J129" s="17" t="str">
        <f>OBV!F129</f>
        <v>NEUTRAL</v>
      </c>
      <c r="K129" s="17" t="e">
        <f>OBV!G129</f>
        <v>#DIV/0!</v>
      </c>
      <c r="L129" s="17" t="str">
        <f>OBV!H129</f>
        <v>NEUTRAL</v>
      </c>
      <c r="M129" s="19">
        <f t="shared" si="10"/>
        <v>25</v>
      </c>
      <c r="N129" s="19">
        <f t="shared" si="11"/>
        <v>0</v>
      </c>
      <c r="O129" s="19">
        <f t="shared" si="12"/>
        <v>75</v>
      </c>
      <c r="P129" s="19" t="e">
        <f t="shared" si="13"/>
        <v>#DIV/0!</v>
      </c>
      <c r="Q129" s="20" t="e">
        <f t="shared" si="14"/>
        <v>#DIV/0!</v>
      </c>
      <c r="R129" s="20" t="e">
        <f t="shared" si="15"/>
        <v>#DIV/0!</v>
      </c>
      <c r="S129" s="20" t="e">
        <f t="shared" si="16"/>
        <v>#DIV/0!</v>
      </c>
      <c r="T129" s="20" t="e">
        <f t="shared" si="17"/>
        <v>#DIV/0!</v>
      </c>
      <c r="U129" s="19" t="e">
        <f t="shared" si="18"/>
        <v>#DIV/0!</v>
      </c>
      <c r="V129" s="19" t="e">
        <f t="shared" si="19"/>
        <v>#DIV/0!</v>
      </c>
    </row>
    <row r="130" spans="1:22" ht="13.5" x14ac:dyDescent="0.25">
      <c r="A130" s="3">
        <f>RSI!A130</f>
        <v>42192</v>
      </c>
      <c r="B130" s="2">
        <f>RSI!B130</f>
        <v>6.3616999999999999</v>
      </c>
      <c r="C130" s="2">
        <f>RSI!I130</f>
        <v>41.680874575521543</v>
      </c>
      <c r="D130" s="2">
        <f>MACD!E130</f>
        <v>3.1147149620941228E-2</v>
      </c>
      <c r="E130" s="2">
        <f>MACD!F130</f>
        <v>-5.9582789145596607E-3</v>
      </c>
      <c r="F130" s="2">
        <f>'Moving Avg'!D130</f>
        <v>6.4204399999999993</v>
      </c>
      <c r="G130" s="2">
        <f>'Moving Avg'!F130</f>
        <v>6.4715850000000001</v>
      </c>
      <c r="H130" s="2">
        <f>'Moving Avg'!G130</f>
        <v>6.5840239999999985</v>
      </c>
      <c r="I130" s="2">
        <f>'Moving Avg'!H130</f>
        <v>0</v>
      </c>
      <c r="J130" s="17" t="str">
        <f>OBV!F130</f>
        <v>NEUTRAL</v>
      </c>
      <c r="K130" s="17" t="e">
        <f>OBV!G130</f>
        <v>#DIV/0!</v>
      </c>
      <c r="L130" s="17" t="str">
        <f>OBV!H130</f>
        <v>NEUTRAL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0</v>
      </c>
      <c r="O130" s="19">
        <f t="shared" ref="O130:O193" si="22">IF(F130-I130&gt;10,100,IF(F130-I130&gt;5,75, IF(F130-I130&gt;0,50,0)))</f>
        <v>75</v>
      </c>
      <c r="P130" s="19" t="e">
        <f t="shared" ref="P130:P193" si="23">IF(L130="confirmed bullish", 34, IF(L130="bullish divergence",17, 0))+IF(J130="bullish",33,IF(J130="bearish",0,16.5))+IF(K130="strong",33,IF(K130="weak",0,16.5))</f>
        <v>#DIV/0!</v>
      </c>
      <c r="Q130" s="20" t="e">
        <f t="shared" si="14"/>
        <v>#DIV/0!</v>
      </c>
      <c r="R130" s="20" t="e">
        <f t="shared" si="15"/>
        <v>#DIV/0!</v>
      </c>
      <c r="S130" s="20" t="e">
        <f t="shared" si="16"/>
        <v>#DIV/0!</v>
      </c>
      <c r="T130" s="20" t="e">
        <f t="shared" si="17"/>
        <v>#DIV/0!</v>
      </c>
      <c r="U130" s="19" t="e">
        <f t="shared" si="18"/>
        <v>#DIV/0!</v>
      </c>
      <c r="V130" s="19" t="e">
        <f t="shared" si="19"/>
        <v>#DIV/0!</v>
      </c>
    </row>
    <row r="131" spans="1:22" ht="13.5" x14ac:dyDescent="0.25">
      <c r="A131" s="3">
        <f>RSI!A131</f>
        <v>42193</v>
      </c>
      <c r="B131" s="2">
        <f>RSI!B131</f>
        <v>6.4081999999999999</v>
      </c>
      <c r="C131" s="2">
        <f>RSI!I131</f>
        <v>44.78249736466352</v>
      </c>
      <c r="D131" s="2">
        <f>MACD!E131</f>
        <v>4.8831600930658858E-2</v>
      </c>
      <c r="E131" s="2">
        <f>MACD!F131</f>
        <v>4.9996970544840431E-3</v>
      </c>
      <c r="F131" s="2">
        <f>'Moving Avg'!D131</f>
        <v>6.4101600000000003</v>
      </c>
      <c r="G131" s="2">
        <f>'Moving Avg'!F131</f>
        <v>6.4751300000000001</v>
      </c>
      <c r="H131" s="2">
        <f>'Moving Avg'!G131</f>
        <v>6.584287999999999</v>
      </c>
      <c r="I131" s="2">
        <f>'Moving Avg'!H131</f>
        <v>0</v>
      </c>
      <c r="J131" s="17" t="str">
        <f>OBV!F131</f>
        <v>NEUTRAL</v>
      </c>
      <c r="K131" s="17" t="e">
        <f>OBV!G131</f>
        <v>#DIV/0!</v>
      </c>
      <c r="L131" s="17" t="str">
        <f>OBV!H131</f>
        <v>NEUTRAL</v>
      </c>
      <c r="M131" s="19">
        <f t="shared" si="20"/>
        <v>25</v>
      </c>
      <c r="N131" s="19">
        <f t="shared" si="21"/>
        <v>0</v>
      </c>
      <c r="O131" s="19">
        <f t="shared" si="22"/>
        <v>75</v>
      </c>
      <c r="P131" s="19" t="e">
        <f t="shared" si="23"/>
        <v>#DIV/0!</v>
      </c>
      <c r="Q131" s="20" t="e">
        <f t="shared" ref="Q131:Q194" si="24">0.35*M131+N131*0.35+O131*0.15+P131*0.15</f>
        <v>#DIV/0!</v>
      </c>
      <c r="R131" s="20" t="e">
        <f t="shared" ref="R131:R194" si="25">M131*0.2+N131*0.2+O131*0.35+P131*0.25</f>
        <v>#DIV/0!</v>
      </c>
      <c r="S131" s="20" t="e">
        <f t="shared" ref="S131:S194" si="26">M131*0.15+N131*0.15+O131*0.25+P131*0.45</f>
        <v>#DIV/0!</v>
      </c>
      <c r="T131" s="20" t="e">
        <f t="shared" ref="T131:T194" si="27">0.25*SUM(M131:P131)</f>
        <v>#DIV/0!</v>
      </c>
      <c r="U131" s="19" t="e">
        <f t="shared" ref="U131:U194" si="28">SUM(Q131:S131)/3</f>
        <v>#DIV/0!</v>
      </c>
      <c r="V131" s="19" t="e">
        <f t="shared" ref="V131:V194" si="29">SUM(Q131:T131)/4</f>
        <v>#DIV/0!</v>
      </c>
    </row>
    <row r="132" spans="1:22" ht="13.5" x14ac:dyDescent="0.25">
      <c r="A132" s="3">
        <f>RSI!A132</f>
        <v>42194</v>
      </c>
      <c r="B132" s="2">
        <f>RSI!B132</f>
        <v>6.4107000000000003</v>
      </c>
      <c r="C132" s="2">
        <f>RSI!I132</f>
        <v>44.952005760934981</v>
      </c>
      <c r="D132" s="2">
        <f>MACD!E132</f>
        <v>6.4148118612853189E-2</v>
      </c>
      <c r="E132" s="2">
        <f>MACD!F132</f>
        <v>1.6829381366157872E-2</v>
      </c>
      <c r="F132" s="2">
        <f>'Moving Avg'!D132</f>
        <v>6.3954800000000009</v>
      </c>
      <c r="G132" s="2">
        <f>'Moving Avg'!F132</f>
        <v>6.4849199999999998</v>
      </c>
      <c r="H132" s="2">
        <f>'Moving Avg'!G132</f>
        <v>6.5854219999999994</v>
      </c>
      <c r="I132" s="2">
        <f>'Moving Avg'!H132</f>
        <v>0</v>
      </c>
      <c r="J132" s="17" t="str">
        <f>OBV!F132</f>
        <v>NEUTRAL</v>
      </c>
      <c r="K132" s="17" t="e">
        <f>OBV!G132</f>
        <v>#DIV/0!</v>
      </c>
      <c r="L132" s="17" t="str">
        <f>OBV!H132</f>
        <v>NEUTRAL</v>
      </c>
      <c r="M132" s="19">
        <f t="shared" si="20"/>
        <v>25</v>
      </c>
      <c r="N132" s="19">
        <f t="shared" si="21"/>
        <v>0</v>
      </c>
      <c r="O132" s="19">
        <f t="shared" si="22"/>
        <v>75</v>
      </c>
      <c r="P132" s="19" t="e">
        <f t="shared" si="23"/>
        <v>#DIV/0!</v>
      </c>
      <c r="Q132" s="20" t="e">
        <f t="shared" si="24"/>
        <v>#DIV/0!</v>
      </c>
      <c r="R132" s="20" t="e">
        <f t="shared" si="25"/>
        <v>#DIV/0!</v>
      </c>
      <c r="S132" s="20" t="e">
        <f t="shared" si="26"/>
        <v>#DIV/0!</v>
      </c>
      <c r="T132" s="20" t="e">
        <f t="shared" si="27"/>
        <v>#DIV/0!</v>
      </c>
      <c r="U132" s="19" t="e">
        <f t="shared" si="28"/>
        <v>#DIV/0!</v>
      </c>
      <c r="V132" s="19" t="e">
        <f t="shared" si="29"/>
        <v>#DIV/0!</v>
      </c>
    </row>
    <row r="133" spans="1:22" ht="13.5" x14ac:dyDescent="0.25">
      <c r="A133" s="3">
        <f>RSI!A133</f>
        <v>42195</v>
      </c>
      <c r="B133" s="2">
        <f>RSI!B133</f>
        <v>6.3616999999999999</v>
      </c>
      <c r="C133" s="2">
        <f>RSI!I133</f>
        <v>42.216501181375016</v>
      </c>
      <c r="D133" s="2">
        <f>MACD!E133</f>
        <v>8.197504137112066E-2</v>
      </c>
      <c r="E133" s="2">
        <f>MACD!F133</f>
        <v>2.9858513367150431E-2</v>
      </c>
      <c r="F133" s="2">
        <f>'Moving Avg'!D133</f>
        <v>6.3954800000000009</v>
      </c>
      <c r="G133" s="2">
        <f>'Moving Avg'!F133</f>
        <v>6.4885900000000003</v>
      </c>
      <c r="H133" s="2">
        <f>'Moving Avg'!G133</f>
        <v>6.5855339999999991</v>
      </c>
      <c r="I133" s="2">
        <f>'Moving Avg'!H133</f>
        <v>0</v>
      </c>
      <c r="J133" s="17" t="str">
        <f>OBV!F133</f>
        <v>NEUTRAL</v>
      </c>
      <c r="K133" s="17" t="e">
        <f>OBV!G133</f>
        <v>#DIV/0!</v>
      </c>
      <c r="L133" s="17" t="str">
        <f>OBV!H133</f>
        <v>NEUTRAL</v>
      </c>
      <c r="M133" s="19">
        <f t="shared" si="20"/>
        <v>25</v>
      </c>
      <c r="N133" s="19">
        <f t="shared" si="21"/>
        <v>0</v>
      </c>
      <c r="O133" s="19">
        <f t="shared" si="22"/>
        <v>75</v>
      </c>
      <c r="P133" s="19" t="e">
        <f t="shared" si="23"/>
        <v>#DIV/0!</v>
      </c>
      <c r="Q133" s="20" t="e">
        <f t="shared" si="24"/>
        <v>#DIV/0!</v>
      </c>
      <c r="R133" s="20" t="e">
        <f t="shared" si="25"/>
        <v>#DIV/0!</v>
      </c>
      <c r="S133" s="20" t="e">
        <f t="shared" si="26"/>
        <v>#DIV/0!</v>
      </c>
      <c r="T133" s="20" t="e">
        <f t="shared" si="27"/>
        <v>#DIV/0!</v>
      </c>
      <c r="U133" s="19" t="e">
        <f t="shared" si="28"/>
        <v>#DIV/0!</v>
      </c>
      <c r="V133" s="19" t="e">
        <f t="shared" si="29"/>
        <v>#DIV/0!</v>
      </c>
    </row>
    <row r="134" spans="1:22" ht="13.5" x14ac:dyDescent="0.25">
      <c r="A134" s="3">
        <f>RSI!A134</f>
        <v>42198</v>
      </c>
      <c r="B134" s="2">
        <f>RSI!B134</f>
        <v>6.3616999999999999</v>
      </c>
      <c r="C134" s="2">
        <f>RSI!I134</f>
        <v>42.216501181375016</v>
      </c>
      <c r="D134" s="2">
        <f>MACD!E134</f>
        <v>7.8981034513682324E-2</v>
      </c>
      <c r="E134" s="2">
        <f>MACD!F134</f>
        <v>3.9683017596456815E-2</v>
      </c>
      <c r="F134" s="2">
        <f>'Moving Avg'!D134</f>
        <v>6.3807999999999989</v>
      </c>
      <c r="G134" s="2">
        <f>'Moving Avg'!F134</f>
        <v>6.4885900000000003</v>
      </c>
      <c r="H134" s="2">
        <f>'Moving Avg'!G134</f>
        <v>6.5856459999999997</v>
      </c>
      <c r="I134" s="2">
        <f>'Moving Avg'!H134</f>
        <v>0</v>
      </c>
      <c r="J134" s="17" t="str">
        <f>OBV!F134</f>
        <v>NEUTRAL</v>
      </c>
      <c r="K134" s="17" t="e">
        <f>OBV!G134</f>
        <v>#DIV/0!</v>
      </c>
      <c r="L134" s="17" t="str">
        <f>OBV!H134</f>
        <v>NEUTRAL</v>
      </c>
      <c r="M134" s="19">
        <f t="shared" si="20"/>
        <v>25</v>
      </c>
      <c r="N134" s="19">
        <f t="shared" si="21"/>
        <v>0</v>
      </c>
      <c r="O134" s="19">
        <f t="shared" si="22"/>
        <v>75</v>
      </c>
      <c r="P134" s="19" t="e">
        <f t="shared" si="23"/>
        <v>#DIV/0!</v>
      </c>
      <c r="Q134" s="20" t="e">
        <f t="shared" si="24"/>
        <v>#DIV/0!</v>
      </c>
      <c r="R134" s="20" t="e">
        <f t="shared" si="25"/>
        <v>#DIV/0!</v>
      </c>
      <c r="S134" s="20" t="e">
        <f t="shared" si="26"/>
        <v>#DIV/0!</v>
      </c>
      <c r="T134" s="20" t="e">
        <f t="shared" si="27"/>
        <v>#DIV/0!</v>
      </c>
      <c r="U134" s="19" t="e">
        <f t="shared" si="28"/>
        <v>#DIV/0!</v>
      </c>
      <c r="V134" s="19" t="e">
        <f t="shared" si="29"/>
        <v>#DIV/0!</v>
      </c>
    </row>
    <row r="135" spans="1:22" ht="13.5" x14ac:dyDescent="0.25">
      <c r="A135" s="3">
        <f>RSI!A135</f>
        <v>42199</v>
      </c>
      <c r="B135" s="2">
        <f>RSI!B135</f>
        <v>6.3616999999999999</v>
      </c>
      <c r="C135" s="2">
        <f>RSI!I135</f>
        <v>42.216501181375016</v>
      </c>
      <c r="D135" s="2">
        <f>MACD!E135</f>
        <v>7.6745490286189266E-2</v>
      </c>
      <c r="E135" s="2">
        <f>MACD!F135</f>
        <v>4.7095512134403307E-2</v>
      </c>
      <c r="F135" s="2">
        <f>'Moving Avg'!D135</f>
        <v>6.3807999999999989</v>
      </c>
      <c r="G135" s="2">
        <f>'Moving Avg'!F135</f>
        <v>6.4843050000000009</v>
      </c>
      <c r="H135" s="2">
        <f>'Moving Avg'!G135</f>
        <v>6.5849799999999989</v>
      </c>
      <c r="I135" s="2">
        <f>'Moving Avg'!H135</f>
        <v>0</v>
      </c>
      <c r="J135" s="17" t="str">
        <f>OBV!F135</f>
        <v>NEUTRAL</v>
      </c>
      <c r="K135" s="17" t="e">
        <f>OBV!G135</f>
        <v>#DIV/0!</v>
      </c>
      <c r="L135" s="17" t="str">
        <f>OBV!H135</f>
        <v>NEUTRAL</v>
      </c>
      <c r="M135" s="19">
        <f t="shared" si="20"/>
        <v>25</v>
      </c>
      <c r="N135" s="19">
        <f t="shared" si="21"/>
        <v>0</v>
      </c>
      <c r="O135" s="19">
        <f t="shared" si="22"/>
        <v>75</v>
      </c>
      <c r="P135" s="19" t="e">
        <f t="shared" si="23"/>
        <v>#DIV/0!</v>
      </c>
      <c r="Q135" s="20" t="e">
        <f t="shared" si="24"/>
        <v>#DIV/0!</v>
      </c>
      <c r="R135" s="20" t="e">
        <f t="shared" si="25"/>
        <v>#DIV/0!</v>
      </c>
      <c r="S135" s="20" t="e">
        <f t="shared" si="26"/>
        <v>#DIV/0!</v>
      </c>
      <c r="T135" s="20" t="e">
        <f t="shared" si="27"/>
        <v>#DIV/0!</v>
      </c>
      <c r="U135" s="19" t="e">
        <f t="shared" si="28"/>
        <v>#DIV/0!</v>
      </c>
      <c r="V135" s="19" t="e">
        <f t="shared" si="29"/>
        <v>#DIV/0!</v>
      </c>
    </row>
    <row r="136" spans="1:22" ht="13.5" x14ac:dyDescent="0.25">
      <c r="A136" s="3">
        <f>RSI!A136</f>
        <v>42200</v>
      </c>
      <c r="B136" s="2">
        <f>RSI!B136</f>
        <v>6.4596</v>
      </c>
      <c r="C136" s="2">
        <f>RSI!I136</f>
        <v>49.834397627781122</v>
      </c>
      <c r="D136" s="2">
        <f>MACD!E136</f>
        <v>6.4849317569078302E-2</v>
      </c>
      <c r="E136" s="2">
        <f>MACD!F136</f>
        <v>5.0646273221338307E-2</v>
      </c>
      <c r="F136" s="2">
        <f>'Moving Avg'!D136</f>
        <v>6.3910799999999997</v>
      </c>
      <c r="G136" s="2">
        <f>'Moving Avg'!F136</f>
        <v>6.4867499999999989</v>
      </c>
      <c r="H136" s="2">
        <f>'Moving Avg'!G136</f>
        <v>6.5838119999999991</v>
      </c>
      <c r="I136" s="2">
        <f>'Moving Avg'!H136</f>
        <v>0</v>
      </c>
      <c r="J136" s="17" t="str">
        <f>OBV!F136</f>
        <v>NEUTRAL</v>
      </c>
      <c r="K136" s="17" t="e">
        <f>OBV!G136</f>
        <v>#DIV/0!</v>
      </c>
      <c r="L136" s="17" t="str">
        <f>OBV!H136</f>
        <v>NEUTRAL</v>
      </c>
      <c r="M136" s="19">
        <f t="shared" si="20"/>
        <v>25</v>
      </c>
      <c r="N136" s="19">
        <f t="shared" si="21"/>
        <v>0</v>
      </c>
      <c r="O136" s="19">
        <f t="shared" si="22"/>
        <v>75</v>
      </c>
      <c r="P136" s="19" t="e">
        <f t="shared" si="23"/>
        <v>#DIV/0!</v>
      </c>
      <c r="Q136" s="20" t="e">
        <f t="shared" si="24"/>
        <v>#DIV/0!</v>
      </c>
      <c r="R136" s="20" t="e">
        <f t="shared" si="25"/>
        <v>#DIV/0!</v>
      </c>
      <c r="S136" s="20" t="e">
        <f t="shared" si="26"/>
        <v>#DIV/0!</v>
      </c>
      <c r="T136" s="20" t="e">
        <f t="shared" si="27"/>
        <v>#DIV/0!</v>
      </c>
      <c r="U136" s="19" t="e">
        <f t="shared" si="28"/>
        <v>#DIV/0!</v>
      </c>
      <c r="V136" s="19" t="e">
        <f t="shared" si="29"/>
        <v>#DIV/0!</v>
      </c>
    </row>
    <row r="137" spans="1:22" ht="13.5" x14ac:dyDescent="0.25">
      <c r="A137" s="3">
        <f>RSI!A137</f>
        <v>42201</v>
      </c>
      <c r="B137" s="2">
        <f>RSI!B137</f>
        <v>6.4546999999999999</v>
      </c>
      <c r="C137" s="2">
        <f>RSI!I137</f>
        <v>49.482769747849311</v>
      </c>
      <c r="D137" s="2">
        <f>MACD!E137</f>
        <v>5.8922124499331652E-2</v>
      </c>
      <c r="E137" s="2">
        <f>MACD!F137</f>
        <v>5.2301443476936979E-2</v>
      </c>
      <c r="F137" s="2">
        <f>'Moving Avg'!D137</f>
        <v>6.3998799999999996</v>
      </c>
      <c r="G137" s="2">
        <f>'Moving Avg'!F137</f>
        <v>6.4794099999999997</v>
      </c>
      <c r="H137" s="2">
        <f>'Moving Avg'!G137</f>
        <v>6.5821359999999993</v>
      </c>
      <c r="I137" s="2">
        <f>'Moving Avg'!H137</f>
        <v>0</v>
      </c>
      <c r="J137" s="17" t="str">
        <f>OBV!F137</f>
        <v>NEUTRAL</v>
      </c>
      <c r="K137" s="17" t="e">
        <f>OBV!G137</f>
        <v>#DIV/0!</v>
      </c>
      <c r="L137" s="17" t="str">
        <f>OBV!H137</f>
        <v>NEUTRAL</v>
      </c>
      <c r="M137" s="19">
        <f t="shared" si="20"/>
        <v>25</v>
      </c>
      <c r="N137" s="19">
        <f t="shared" si="21"/>
        <v>0</v>
      </c>
      <c r="O137" s="19">
        <f t="shared" si="22"/>
        <v>75</v>
      </c>
      <c r="P137" s="19" t="e">
        <f t="shared" si="23"/>
        <v>#DIV/0!</v>
      </c>
      <c r="Q137" s="20" t="e">
        <f t="shared" si="24"/>
        <v>#DIV/0!</v>
      </c>
      <c r="R137" s="20" t="e">
        <f t="shared" si="25"/>
        <v>#DIV/0!</v>
      </c>
      <c r="S137" s="20" t="e">
        <f t="shared" si="26"/>
        <v>#DIV/0!</v>
      </c>
      <c r="T137" s="20" t="e">
        <f t="shared" si="27"/>
        <v>#DIV/0!</v>
      </c>
      <c r="U137" s="19" t="e">
        <f t="shared" si="28"/>
        <v>#DIV/0!</v>
      </c>
      <c r="V137" s="19" t="e">
        <f t="shared" si="29"/>
        <v>#DIV/0!</v>
      </c>
    </row>
    <row r="138" spans="1:22" ht="13.5" x14ac:dyDescent="0.25">
      <c r="A138" s="3">
        <f>RSI!A138</f>
        <v>42205</v>
      </c>
      <c r="B138" s="2">
        <f>RSI!B138</f>
        <v>6.4497999999999998</v>
      </c>
      <c r="C138" s="2">
        <f>RSI!I138</f>
        <v>49.109601074357919</v>
      </c>
      <c r="D138" s="2">
        <f>MACD!E138</f>
        <v>3.5474071530163798E-2</v>
      </c>
      <c r="E138" s="2">
        <f>MACD!F138</f>
        <v>4.8935969087582347E-2</v>
      </c>
      <c r="F138" s="2">
        <f>'Moving Avg'!D138</f>
        <v>6.4174999999999995</v>
      </c>
      <c r="G138" s="2">
        <f>'Moving Avg'!F138</f>
        <v>6.4679100000000007</v>
      </c>
      <c r="H138" s="2">
        <f>'Moving Avg'!G138</f>
        <v>6.5801579999999982</v>
      </c>
      <c r="I138" s="2">
        <f>'Moving Avg'!H138</f>
        <v>0</v>
      </c>
      <c r="J138" s="17" t="str">
        <f>OBV!F138</f>
        <v>NEUTRAL</v>
      </c>
      <c r="K138" s="17" t="e">
        <f>OBV!G138</f>
        <v>#DIV/0!</v>
      </c>
      <c r="L138" s="17" t="str">
        <f>OBV!H138</f>
        <v>NEUTRAL</v>
      </c>
      <c r="M138" s="19">
        <f t="shared" si="20"/>
        <v>25</v>
      </c>
      <c r="N138" s="19">
        <f t="shared" si="21"/>
        <v>45</v>
      </c>
      <c r="O138" s="19">
        <f t="shared" si="22"/>
        <v>75</v>
      </c>
      <c r="P138" s="19" t="e">
        <f t="shared" si="23"/>
        <v>#DIV/0!</v>
      </c>
      <c r="Q138" s="20" t="e">
        <f t="shared" si="24"/>
        <v>#DIV/0!</v>
      </c>
      <c r="R138" s="20" t="e">
        <f t="shared" si="25"/>
        <v>#DIV/0!</v>
      </c>
      <c r="S138" s="20" t="e">
        <f t="shared" si="26"/>
        <v>#DIV/0!</v>
      </c>
      <c r="T138" s="20" t="e">
        <f t="shared" si="27"/>
        <v>#DIV/0!</v>
      </c>
      <c r="U138" s="19" t="e">
        <f t="shared" si="28"/>
        <v>#DIV/0!</v>
      </c>
      <c r="V138" s="19" t="e">
        <f t="shared" si="29"/>
        <v>#DIV/0!</v>
      </c>
    </row>
    <row r="139" spans="1:22" ht="13.5" x14ac:dyDescent="0.25">
      <c r="A139" s="3">
        <f>RSI!A139</f>
        <v>42206</v>
      </c>
      <c r="B139" s="2">
        <f>RSI!B139</f>
        <v>6.3250000000000002</v>
      </c>
      <c r="C139" s="2">
        <f>RSI!I139</f>
        <v>40.692400488924186</v>
      </c>
      <c r="D139" s="2">
        <f>MACD!E139</f>
        <v>3.6231590468505992E-2</v>
      </c>
      <c r="E139" s="2">
        <f>MACD!F139</f>
        <v>4.6395093363767084E-2</v>
      </c>
      <c r="F139" s="2">
        <f>'Moving Avg'!D139</f>
        <v>6.4101600000000003</v>
      </c>
      <c r="G139" s="2">
        <f>'Moving Avg'!F139</f>
        <v>6.4538399999999996</v>
      </c>
      <c r="H139" s="2">
        <f>'Moving Avg'!G139</f>
        <v>6.5762979999999995</v>
      </c>
      <c r="I139" s="2">
        <f>'Moving Avg'!H139</f>
        <v>0</v>
      </c>
      <c r="J139" s="17" t="str">
        <f>OBV!F139</f>
        <v>NEUTRAL</v>
      </c>
      <c r="K139" s="17" t="e">
        <f>OBV!G139</f>
        <v>#DIV/0!</v>
      </c>
      <c r="L139" s="17" t="str">
        <f>OBV!H139</f>
        <v>NEUTRAL</v>
      </c>
      <c r="M139" s="19">
        <f t="shared" si="20"/>
        <v>25</v>
      </c>
      <c r="N139" s="19">
        <f t="shared" si="21"/>
        <v>45</v>
      </c>
      <c r="O139" s="19">
        <f t="shared" si="22"/>
        <v>75</v>
      </c>
      <c r="P139" s="19" t="e">
        <f t="shared" si="23"/>
        <v>#DIV/0!</v>
      </c>
      <c r="Q139" s="20" t="e">
        <f t="shared" si="24"/>
        <v>#DIV/0!</v>
      </c>
      <c r="R139" s="20" t="e">
        <f t="shared" si="25"/>
        <v>#DIV/0!</v>
      </c>
      <c r="S139" s="20" t="e">
        <f t="shared" si="26"/>
        <v>#DIV/0!</v>
      </c>
      <c r="T139" s="20" t="e">
        <f t="shared" si="27"/>
        <v>#DIV/0!</v>
      </c>
      <c r="U139" s="19" t="e">
        <f t="shared" si="28"/>
        <v>#DIV/0!</v>
      </c>
      <c r="V139" s="19" t="e">
        <f t="shared" si="29"/>
        <v>#DIV/0!</v>
      </c>
    </row>
    <row r="140" spans="1:22" ht="13.5" x14ac:dyDescent="0.25">
      <c r="A140" s="3">
        <f>RSI!A140</f>
        <v>42207</v>
      </c>
      <c r="B140" s="2">
        <f>RSI!B140</f>
        <v>6.2882999999999996</v>
      </c>
      <c r="C140" s="2">
        <f>RSI!I140</f>
        <v>38.597348045094783</v>
      </c>
      <c r="D140" s="2">
        <f>MACD!E140</f>
        <v>2.909310427525913E-2</v>
      </c>
      <c r="E140" s="2">
        <f>MACD!F140</f>
        <v>4.2934695546065493E-2</v>
      </c>
      <c r="F140" s="2">
        <f>'Moving Avg'!D140</f>
        <v>6.3954800000000001</v>
      </c>
      <c r="G140" s="2">
        <f>'Moving Avg'!F140</f>
        <v>6.4379350000000004</v>
      </c>
      <c r="H140" s="2">
        <f>'Moving Avg'!G140</f>
        <v>6.5674899999999994</v>
      </c>
      <c r="I140" s="2">
        <f>'Moving Avg'!H140</f>
        <v>0</v>
      </c>
      <c r="J140" s="17" t="str">
        <f>OBV!F140</f>
        <v>NEUTRAL</v>
      </c>
      <c r="K140" s="17" t="e">
        <f>OBV!G140</f>
        <v>#DIV/0!</v>
      </c>
      <c r="L140" s="17" t="str">
        <f>OBV!H140</f>
        <v>NEUTRAL</v>
      </c>
      <c r="M140" s="19">
        <f t="shared" si="20"/>
        <v>25</v>
      </c>
      <c r="N140" s="19">
        <f t="shared" si="21"/>
        <v>45</v>
      </c>
      <c r="O140" s="19">
        <f t="shared" si="22"/>
        <v>75</v>
      </c>
      <c r="P140" s="19" t="e">
        <f t="shared" si="23"/>
        <v>#DIV/0!</v>
      </c>
      <c r="Q140" s="20" t="e">
        <f t="shared" si="24"/>
        <v>#DIV/0!</v>
      </c>
      <c r="R140" s="20" t="e">
        <f t="shared" si="25"/>
        <v>#DIV/0!</v>
      </c>
      <c r="S140" s="20" t="e">
        <f t="shared" si="26"/>
        <v>#DIV/0!</v>
      </c>
      <c r="T140" s="20" t="e">
        <f t="shared" si="27"/>
        <v>#DIV/0!</v>
      </c>
      <c r="U140" s="19" t="e">
        <f t="shared" si="28"/>
        <v>#DIV/0!</v>
      </c>
      <c r="V140" s="19" t="e">
        <f t="shared" si="29"/>
        <v>#DIV/0!</v>
      </c>
    </row>
    <row r="141" spans="1:22" ht="13.5" x14ac:dyDescent="0.25">
      <c r="A141" s="3">
        <f>RSI!A141</f>
        <v>42208</v>
      </c>
      <c r="B141" s="2">
        <f>RSI!B141</f>
        <v>6.2882999999999996</v>
      </c>
      <c r="C141" s="2">
        <f>RSI!I141</f>
        <v>38.597348045094783</v>
      </c>
      <c r="D141" s="2">
        <f>MACD!E141</f>
        <v>3.1159041254620767E-2</v>
      </c>
      <c r="E141" s="2">
        <f>MACD!F141</f>
        <v>4.057956468777655E-2</v>
      </c>
      <c r="F141" s="2">
        <f>'Moving Avg'!D141</f>
        <v>6.3612199999999994</v>
      </c>
      <c r="G141" s="2">
        <f>'Moving Avg'!F141</f>
        <v>6.4222749999999991</v>
      </c>
      <c r="H141" s="2">
        <f>'Moving Avg'!G141</f>
        <v>6.5541400000000003</v>
      </c>
      <c r="I141" s="2">
        <f>'Moving Avg'!H141</f>
        <v>0</v>
      </c>
      <c r="J141" s="17" t="str">
        <f>OBV!F141</f>
        <v>NEUTRAL</v>
      </c>
      <c r="K141" s="17" t="e">
        <f>OBV!G141</f>
        <v>#DIV/0!</v>
      </c>
      <c r="L141" s="17" t="str">
        <f>OBV!H141</f>
        <v>NEUTRAL</v>
      </c>
      <c r="M141" s="19">
        <f t="shared" si="20"/>
        <v>25</v>
      </c>
      <c r="N141" s="19">
        <f t="shared" si="21"/>
        <v>45</v>
      </c>
      <c r="O141" s="19">
        <f t="shared" si="22"/>
        <v>75</v>
      </c>
      <c r="P141" s="19" t="e">
        <f t="shared" si="23"/>
        <v>#DIV/0!</v>
      </c>
      <c r="Q141" s="20" t="e">
        <f t="shared" si="24"/>
        <v>#DIV/0!</v>
      </c>
      <c r="R141" s="20" t="e">
        <f t="shared" si="25"/>
        <v>#DIV/0!</v>
      </c>
      <c r="S141" s="20" t="e">
        <f t="shared" si="26"/>
        <v>#DIV/0!</v>
      </c>
      <c r="T141" s="20" t="e">
        <f t="shared" si="27"/>
        <v>#DIV/0!</v>
      </c>
      <c r="U141" s="19" t="e">
        <f t="shared" si="28"/>
        <v>#DIV/0!</v>
      </c>
      <c r="V141" s="19" t="e">
        <f t="shared" si="29"/>
        <v>#DIV/0!</v>
      </c>
    </row>
    <row r="142" spans="1:22" ht="13.5" x14ac:dyDescent="0.25">
      <c r="A142" s="3">
        <f>RSI!A142</f>
        <v>42209</v>
      </c>
      <c r="B142" s="2">
        <f>RSI!B142</f>
        <v>6.2736000000000001</v>
      </c>
      <c r="C142" s="2">
        <f>RSI!I142</f>
        <v>37.695787197884925</v>
      </c>
      <c r="D142" s="2">
        <f>MACD!E142</f>
        <v>3.5262450098796805E-2</v>
      </c>
      <c r="E142" s="2">
        <f>MACD!F142</f>
        <v>3.9516141769980605E-2</v>
      </c>
      <c r="F142" s="2">
        <f>'Moving Avg'!D142</f>
        <v>6.3250000000000002</v>
      </c>
      <c r="G142" s="2">
        <f>'Moving Avg'!F142</f>
        <v>6.4058799999999989</v>
      </c>
      <c r="H142" s="2">
        <f>'Moving Avg'!G142</f>
        <v>6.5381859999999996</v>
      </c>
      <c r="I142" s="2">
        <f>'Moving Avg'!H142</f>
        <v>0</v>
      </c>
      <c r="J142" s="17" t="str">
        <f>OBV!F142</f>
        <v>NEUTRAL</v>
      </c>
      <c r="K142" s="17" t="e">
        <f>OBV!G142</f>
        <v>#DIV/0!</v>
      </c>
      <c r="L142" s="17" t="str">
        <f>OBV!H142</f>
        <v>NEUTRAL</v>
      </c>
      <c r="M142" s="19">
        <f t="shared" si="20"/>
        <v>25</v>
      </c>
      <c r="N142" s="19">
        <f t="shared" si="21"/>
        <v>45</v>
      </c>
      <c r="O142" s="19">
        <f t="shared" si="22"/>
        <v>75</v>
      </c>
      <c r="P142" s="19" t="e">
        <f t="shared" si="23"/>
        <v>#DIV/0!</v>
      </c>
      <c r="Q142" s="20" t="e">
        <f t="shared" si="24"/>
        <v>#DIV/0!</v>
      </c>
      <c r="R142" s="20" t="e">
        <f t="shared" si="25"/>
        <v>#DIV/0!</v>
      </c>
      <c r="S142" s="20" t="e">
        <f t="shared" si="26"/>
        <v>#DIV/0!</v>
      </c>
      <c r="T142" s="20" t="e">
        <f t="shared" si="27"/>
        <v>#DIV/0!</v>
      </c>
      <c r="U142" s="19" t="e">
        <f t="shared" si="28"/>
        <v>#DIV/0!</v>
      </c>
      <c r="V142" s="19" t="e">
        <f t="shared" si="29"/>
        <v>#DIV/0!</v>
      </c>
    </row>
    <row r="143" spans="1:22" ht="13.5" x14ac:dyDescent="0.25">
      <c r="A143" s="3">
        <f>RSI!A143</f>
        <v>42212</v>
      </c>
      <c r="B143" s="2">
        <f>RSI!B143</f>
        <v>6.1536999999999997</v>
      </c>
      <c r="C143" s="2">
        <f>RSI!I143</f>
        <v>31.278272554228238</v>
      </c>
      <c r="D143" s="2">
        <f>MACD!E143</f>
        <v>4.0980933380144968E-2</v>
      </c>
      <c r="E143" s="2">
        <f>MACD!F143</f>
        <v>3.980910009201348E-2</v>
      </c>
      <c r="F143" s="2">
        <f>'Moving Avg'!D143</f>
        <v>6.2657799999999995</v>
      </c>
      <c r="G143" s="2">
        <f>'Moving Avg'!F143</f>
        <v>6.3832449999999996</v>
      </c>
      <c r="H143" s="2">
        <f>'Moving Avg'!G143</f>
        <v>6.5223779999999989</v>
      </c>
      <c r="I143" s="2">
        <f>'Moving Avg'!H143</f>
        <v>0</v>
      </c>
      <c r="J143" s="17" t="str">
        <f>OBV!F143</f>
        <v>NEUTRAL</v>
      </c>
      <c r="K143" s="17" t="e">
        <f>OBV!G143</f>
        <v>#DIV/0!</v>
      </c>
      <c r="L143" s="17" t="str">
        <f>OBV!H143</f>
        <v>NEUTRAL</v>
      </c>
      <c r="M143" s="19">
        <f t="shared" si="20"/>
        <v>25</v>
      </c>
      <c r="N143" s="19">
        <f t="shared" si="21"/>
        <v>0</v>
      </c>
      <c r="O143" s="19">
        <f t="shared" si="22"/>
        <v>75</v>
      </c>
      <c r="P143" s="19" t="e">
        <f t="shared" si="23"/>
        <v>#DIV/0!</v>
      </c>
      <c r="Q143" s="20" t="e">
        <f t="shared" si="24"/>
        <v>#DIV/0!</v>
      </c>
      <c r="R143" s="20" t="e">
        <f t="shared" si="25"/>
        <v>#DIV/0!</v>
      </c>
      <c r="S143" s="20" t="e">
        <f t="shared" si="26"/>
        <v>#DIV/0!</v>
      </c>
      <c r="T143" s="20" t="e">
        <f t="shared" si="27"/>
        <v>#DIV/0!</v>
      </c>
      <c r="U143" s="19" t="e">
        <f t="shared" si="28"/>
        <v>#DIV/0!</v>
      </c>
      <c r="V143" s="19" t="e">
        <f t="shared" si="29"/>
        <v>#DIV/0!</v>
      </c>
    </row>
    <row r="144" spans="1:22" ht="13.5" x14ac:dyDescent="0.25">
      <c r="A144" s="3">
        <f>RSI!A144</f>
        <v>42213</v>
      </c>
      <c r="B144" s="2">
        <f>RSI!B144</f>
        <v>6.0191999999999997</v>
      </c>
      <c r="C144" s="2">
        <f>RSI!I144</f>
        <v>25.942740968507749</v>
      </c>
      <c r="D144" s="2">
        <f>MACD!E144</f>
        <v>5.7327540698806523E-2</v>
      </c>
      <c r="E144" s="2">
        <f>MACD!F144</f>
        <v>4.3312788213372089E-2</v>
      </c>
      <c r="F144" s="2">
        <f>'Moving Avg'!D144</f>
        <v>6.2046200000000002</v>
      </c>
      <c r="G144" s="2">
        <f>'Moving Avg'!F144</f>
        <v>6.3599999999999985</v>
      </c>
      <c r="H144" s="2">
        <f>'Moving Avg'!G144</f>
        <v>6.5062300000000004</v>
      </c>
      <c r="I144" s="2">
        <f>'Moving Avg'!H144</f>
        <v>0</v>
      </c>
      <c r="J144" s="17" t="str">
        <f>OBV!F144</f>
        <v>NEUTRAL</v>
      </c>
      <c r="K144" s="17" t="e">
        <f>OBV!G144</f>
        <v>#DIV/0!</v>
      </c>
      <c r="L144" s="17" t="str">
        <f>OBV!H144</f>
        <v>NEUTRAL</v>
      </c>
      <c r="M144" s="19">
        <f t="shared" si="20"/>
        <v>50</v>
      </c>
      <c r="N144" s="19">
        <f t="shared" si="21"/>
        <v>0</v>
      </c>
      <c r="O144" s="19">
        <f t="shared" si="22"/>
        <v>75</v>
      </c>
      <c r="P144" s="19" t="e">
        <f t="shared" si="23"/>
        <v>#DIV/0!</v>
      </c>
      <c r="Q144" s="20" t="e">
        <f t="shared" si="24"/>
        <v>#DIV/0!</v>
      </c>
      <c r="R144" s="20" t="e">
        <f t="shared" si="25"/>
        <v>#DIV/0!</v>
      </c>
      <c r="S144" s="20" t="e">
        <f t="shared" si="26"/>
        <v>#DIV/0!</v>
      </c>
      <c r="T144" s="20" t="e">
        <f t="shared" si="27"/>
        <v>#DIV/0!</v>
      </c>
      <c r="U144" s="19" t="e">
        <f t="shared" si="28"/>
        <v>#DIV/0!</v>
      </c>
      <c r="V144" s="19" t="e">
        <f t="shared" si="29"/>
        <v>#DIV/0!</v>
      </c>
    </row>
    <row r="145" spans="1:22" ht="13.5" x14ac:dyDescent="0.25">
      <c r="A145" s="3">
        <f>RSI!A145</f>
        <v>42214</v>
      </c>
      <c r="B145" s="2">
        <f>RSI!B145</f>
        <v>6.2149000000000001</v>
      </c>
      <c r="C145" s="2">
        <f>RSI!I145</f>
        <v>41.562654920784979</v>
      </c>
      <c r="D145" s="2">
        <f>MACD!E145</f>
        <v>5.8888243974695165E-2</v>
      </c>
      <c r="E145" s="2">
        <f>MACD!F145</f>
        <v>4.6427879365636707E-2</v>
      </c>
      <c r="F145" s="2">
        <f>'Moving Avg'!D145</f>
        <v>6.18994</v>
      </c>
      <c r="G145" s="2">
        <f>'Moving Avg'!F145</f>
        <v>6.3466649999999998</v>
      </c>
      <c r="H145" s="2">
        <f>'Moving Avg'!G145</f>
        <v>6.4945820000000003</v>
      </c>
      <c r="I145" s="2">
        <f>'Moving Avg'!H145</f>
        <v>0</v>
      </c>
      <c r="J145" s="17" t="str">
        <f>OBV!F145</f>
        <v>NEUTRAL</v>
      </c>
      <c r="K145" s="17" t="e">
        <f>OBV!G145</f>
        <v>#DIV/0!</v>
      </c>
      <c r="L145" s="17" t="str">
        <f>OBV!H145</f>
        <v>NEUTRAL</v>
      </c>
      <c r="M145" s="19">
        <f t="shared" si="20"/>
        <v>25</v>
      </c>
      <c r="N145" s="19">
        <f t="shared" si="21"/>
        <v>0</v>
      </c>
      <c r="O145" s="19">
        <f t="shared" si="22"/>
        <v>75</v>
      </c>
      <c r="P145" s="19" t="e">
        <f t="shared" si="23"/>
        <v>#DIV/0!</v>
      </c>
      <c r="Q145" s="20" t="e">
        <f t="shared" si="24"/>
        <v>#DIV/0!</v>
      </c>
      <c r="R145" s="20" t="e">
        <f t="shared" si="25"/>
        <v>#DIV/0!</v>
      </c>
      <c r="S145" s="20" t="e">
        <f t="shared" si="26"/>
        <v>#DIV/0!</v>
      </c>
      <c r="T145" s="20" t="e">
        <f t="shared" si="27"/>
        <v>#DIV/0!</v>
      </c>
      <c r="U145" s="19" t="e">
        <f t="shared" si="28"/>
        <v>#DIV/0!</v>
      </c>
      <c r="V145" s="19" t="e">
        <f t="shared" si="29"/>
        <v>#DIV/0!</v>
      </c>
    </row>
    <row r="146" spans="1:22" ht="13.5" x14ac:dyDescent="0.25">
      <c r="A146" s="3">
        <f>RSI!A146</f>
        <v>42215</v>
      </c>
      <c r="B146" s="2">
        <f>RSI!B146</f>
        <v>6.1414999999999997</v>
      </c>
      <c r="C146" s="2">
        <f>RSI!I146</f>
        <v>38.299802333844845</v>
      </c>
      <c r="D146" s="2">
        <f>MACD!E146</f>
        <v>8.1611436068628862E-2</v>
      </c>
      <c r="E146" s="2">
        <f>MACD!F146</f>
        <v>5.3464590706235146E-2</v>
      </c>
      <c r="F146" s="2">
        <f>'Moving Avg'!D146</f>
        <v>6.1605800000000004</v>
      </c>
      <c r="G146" s="2">
        <f>'Moving Avg'!F146</f>
        <v>6.3307599999999997</v>
      </c>
      <c r="H146" s="2">
        <f>'Moving Avg'!G146</f>
        <v>6.4825440000000008</v>
      </c>
      <c r="I146" s="2">
        <f>'Moving Avg'!H146</f>
        <v>0</v>
      </c>
      <c r="J146" s="17" t="str">
        <f>OBV!F146</f>
        <v>NEUTRAL</v>
      </c>
      <c r="K146" s="17" t="e">
        <f>OBV!G146</f>
        <v>#DIV/0!</v>
      </c>
      <c r="L146" s="17" t="str">
        <f>OBV!H146</f>
        <v>NEUTRAL</v>
      </c>
      <c r="M146" s="19">
        <f t="shared" si="20"/>
        <v>25</v>
      </c>
      <c r="N146" s="19">
        <f t="shared" si="21"/>
        <v>0</v>
      </c>
      <c r="O146" s="19">
        <f t="shared" si="22"/>
        <v>75</v>
      </c>
      <c r="P146" s="19" t="e">
        <f t="shared" si="23"/>
        <v>#DIV/0!</v>
      </c>
      <c r="Q146" s="20" t="e">
        <f t="shared" si="24"/>
        <v>#DIV/0!</v>
      </c>
      <c r="R146" s="20" t="e">
        <f t="shared" si="25"/>
        <v>#DIV/0!</v>
      </c>
      <c r="S146" s="20" t="e">
        <f t="shared" si="26"/>
        <v>#DIV/0!</v>
      </c>
      <c r="T146" s="20" t="e">
        <f t="shared" si="27"/>
        <v>#DIV/0!</v>
      </c>
      <c r="U146" s="19" t="e">
        <f t="shared" si="28"/>
        <v>#DIV/0!</v>
      </c>
      <c r="V146" s="19" t="e">
        <f t="shared" si="29"/>
        <v>#DIV/0!</v>
      </c>
    </row>
    <row r="147" spans="1:22" ht="13.5" x14ac:dyDescent="0.25">
      <c r="A147" s="3">
        <f>RSI!A147</f>
        <v>42216</v>
      </c>
      <c r="B147" s="2">
        <f>RSI!B147</f>
        <v>6.2125000000000004</v>
      </c>
      <c r="C147" s="2">
        <f>RSI!I147</f>
        <v>42.964131614463192</v>
      </c>
      <c r="D147" s="2">
        <f>MACD!E147</f>
        <v>9.6096427753975533E-2</v>
      </c>
      <c r="E147" s="2">
        <f>MACD!F147</f>
        <v>6.1990958115783229E-2</v>
      </c>
      <c r="F147" s="2">
        <f>'Moving Avg'!D147</f>
        <v>6.1483599999999994</v>
      </c>
      <c r="G147" s="2">
        <f>'Moving Avg'!F147</f>
        <v>6.3171800000000005</v>
      </c>
      <c r="H147" s="2">
        <f>'Moving Avg'!G147</f>
        <v>6.4720240000000011</v>
      </c>
      <c r="I147" s="2">
        <f>'Moving Avg'!H147</f>
        <v>0</v>
      </c>
      <c r="J147" s="17" t="str">
        <f>OBV!F147</f>
        <v>NEUTRAL</v>
      </c>
      <c r="K147" s="17" t="e">
        <f>OBV!G147</f>
        <v>#DIV/0!</v>
      </c>
      <c r="L147" s="17" t="str">
        <f>OBV!H147</f>
        <v>NEUTRAL</v>
      </c>
      <c r="M147" s="19">
        <f t="shared" si="20"/>
        <v>25</v>
      </c>
      <c r="N147" s="19">
        <f t="shared" si="21"/>
        <v>0</v>
      </c>
      <c r="O147" s="19">
        <f t="shared" si="22"/>
        <v>75</v>
      </c>
      <c r="P147" s="19" t="e">
        <f t="shared" si="23"/>
        <v>#DIV/0!</v>
      </c>
      <c r="Q147" s="20" t="e">
        <f t="shared" si="24"/>
        <v>#DIV/0!</v>
      </c>
      <c r="R147" s="20" t="e">
        <f t="shared" si="25"/>
        <v>#DIV/0!</v>
      </c>
      <c r="S147" s="20" t="e">
        <f t="shared" si="26"/>
        <v>#DIV/0!</v>
      </c>
      <c r="T147" s="20" t="e">
        <f t="shared" si="27"/>
        <v>#DIV/0!</v>
      </c>
      <c r="U147" s="19" t="e">
        <f t="shared" si="28"/>
        <v>#DIV/0!</v>
      </c>
      <c r="V147" s="19" t="e">
        <f t="shared" si="29"/>
        <v>#DIV/0!</v>
      </c>
    </row>
    <row r="148" spans="1:22" ht="13.5" x14ac:dyDescent="0.25">
      <c r="A148" s="3">
        <f>RSI!A148</f>
        <v>42219</v>
      </c>
      <c r="B148" s="2">
        <f>RSI!B148</f>
        <v>6.2393999999999998</v>
      </c>
      <c r="C148" s="2">
        <f>RSI!I148</f>
        <v>44.670748569116512</v>
      </c>
      <c r="D148" s="2">
        <f>MACD!E148</f>
        <v>0.10636362719116832</v>
      </c>
      <c r="E148" s="2">
        <f>MACD!F148</f>
        <v>7.0865491930860253E-2</v>
      </c>
      <c r="F148" s="2">
        <f>'Moving Avg'!D148</f>
        <v>6.1654999999999998</v>
      </c>
      <c r="G148" s="2">
        <f>'Moving Avg'!F148</f>
        <v>6.3110650000000001</v>
      </c>
      <c r="H148" s="2">
        <f>'Moving Avg'!G148</f>
        <v>6.4597900000000008</v>
      </c>
      <c r="I148" s="2">
        <f>'Moving Avg'!H148</f>
        <v>0</v>
      </c>
      <c r="J148" s="17" t="str">
        <f>OBV!F148</f>
        <v>NEUTRAL</v>
      </c>
      <c r="K148" s="17" t="e">
        <f>OBV!G148</f>
        <v>#DIV/0!</v>
      </c>
      <c r="L148" s="17" t="str">
        <f>OBV!H148</f>
        <v>NEUTRAL</v>
      </c>
      <c r="M148" s="19">
        <f t="shared" si="20"/>
        <v>25</v>
      </c>
      <c r="N148" s="19">
        <f t="shared" si="21"/>
        <v>0</v>
      </c>
      <c r="O148" s="19">
        <f t="shared" si="22"/>
        <v>75</v>
      </c>
      <c r="P148" s="19" t="e">
        <f t="shared" si="23"/>
        <v>#DIV/0!</v>
      </c>
      <c r="Q148" s="20" t="e">
        <f t="shared" si="24"/>
        <v>#DIV/0!</v>
      </c>
      <c r="R148" s="20" t="e">
        <f t="shared" si="25"/>
        <v>#DIV/0!</v>
      </c>
      <c r="S148" s="20" t="e">
        <f t="shared" si="26"/>
        <v>#DIV/0!</v>
      </c>
      <c r="T148" s="20" t="e">
        <f t="shared" si="27"/>
        <v>#DIV/0!</v>
      </c>
      <c r="U148" s="19" t="e">
        <f t="shared" si="28"/>
        <v>#DIV/0!</v>
      </c>
      <c r="V148" s="19" t="e">
        <f t="shared" si="29"/>
        <v>#DIV/0!</v>
      </c>
    </row>
    <row r="149" spans="1:22" ht="13.5" x14ac:dyDescent="0.25">
      <c r="A149" s="3">
        <f>RSI!A149</f>
        <v>42220</v>
      </c>
      <c r="B149" s="2">
        <f>RSI!B149</f>
        <v>6.1905000000000001</v>
      </c>
      <c r="C149" s="2">
        <f>RSI!I149</f>
        <v>42.198854140977467</v>
      </c>
      <c r="D149" s="2">
        <f>MACD!E149</f>
        <v>0.10001555122667583</v>
      </c>
      <c r="E149" s="2">
        <f>MACD!F149</f>
        <v>7.6695503790023378E-2</v>
      </c>
      <c r="F149" s="2">
        <f>'Moving Avg'!D149</f>
        <v>6.1997599999999995</v>
      </c>
      <c r="G149" s="2">
        <f>'Moving Avg'!F149</f>
        <v>6.2988349999999995</v>
      </c>
      <c r="H149" s="2">
        <f>'Moving Avg'!G149</f>
        <v>6.4448160000000021</v>
      </c>
      <c r="I149" s="2">
        <f>'Moving Avg'!H149</f>
        <v>0</v>
      </c>
      <c r="J149" s="17" t="str">
        <f>OBV!F149</f>
        <v>NEUTRAL</v>
      </c>
      <c r="K149" s="17" t="e">
        <f>OBV!G149</f>
        <v>#DIV/0!</v>
      </c>
      <c r="L149" s="17" t="str">
        <f>OBV!H149</f>
        <v>NEUTRAL</v>
      </c>
      <c r="M149" s="19">
        <f t="shared" si="20"/>
        <v>25</v>
      </c>
      <c r="N149" s="19">
        <f t="shared" si="21"/>
        <v>0</v>
      </c>
      <c r="O149" s="19">
        <f t="shared" si="22"/>
        <v>75</v>
      </c>
      <c r="P149" s="19" t="e">
        <f t="shared" si="23"/>
        <v>#DIV/0!</v>
      </c>
      <c r="Q149" s="20" t="e">
        <f t="shared" si="24"/>
        <v>#DIV/0!</v>
      </c>
      <c r="R149" s="20" t="e">
        <f t="shared" si="25"/>
        <v>#DIV/0!</v>
      </c>
      <c r="S149" s="20" t="e">
        <f t="shared" si="26"/>
        <v>#DIV/0!</v>
      </c>
      <c r="T149" s="20" t="e">
        <f t="shared" si="27"/>
        <v>#DIV/0!</v>
      </c>
      <c r="U149" s="19" t="e">
        <f t="shared" si="28"/>
        <v>#DIV/0!</v>
      </c>
      <c r="V149" s="19" t="e">
        <f t="shared" si="29"/>
        <v>#DIV/0!</v>
      </c>
    </row>
    <row r="150" spans="1:22" ht="13.5" x14ac:dyDescent="0.25">
      <c r="A150" s="3">
        <f>RSI!A150</f>
        <v>42221</v>
      </c>
      <c r="B150" s="2">
        <f>RSI!B150</f>
        <v>6.1905000000000001</v>
      </c>
      <c r="C150" s="2">
        <f>RSI!I150</f>
        <v>42.198854140977467</v>
      </c>
      <c r="D150" s="2">
        <f>MACD!E150</f>
        <v>8.9788818761883604E-2</v>
      </c>
      <c r="E150" s="2">
        <f>MACD!F150</f>
        <v>7.9314166784395429E-2</v>
      </c>
      <c r="F150" s="2">
        <f>'Moving Avg'!D150</f>
        <v>6.1948799999999995</v>
      </c>
      <c r="G150" s="2">
        <f>'Moving Avg'!F150</f>
        <v>6.2902750000000003</v>
      </c>
      <c r="H150" s="2">
        <f>'Moving Avg'!G150</f>
        <v>6.430186</v>
      </c>
      <c r="I150" s="2">
        <f>'Moving Avg'!H150</f>
        <v>0</v>
      </c>
      <c r="J150" s="17" t="str">
        <f>OBV!F150</f>
        <v>NEUTRAL</v>
      </c>
      <c r="K150" s="17" t="e">
        <f>OBV!G150</f>
        <v>#DIV/0!</v>
      </c>
      <c r="L150" s="17" t="str">
        <f>OBV!H150</f>
        <v>NEUTRAL</v>
      </c>
      <c r="M150" s="19">
        <f t="shared" si="20"/>
        <v>25</v>
      </c>
      <c r="N150" s="19">
        <f t="shared" si="21"/>
        <v>0</v>
      </c>
      <c r="O150" s="19">
        <f t="shared" si="22"/>
        <v>75</v>
      </c>
      <c r="P150" s="19" t="e">
        <f t="shared" si="23"/>
        <v>#DIV/0!</v>
      </c>
      <c r="Q150" s="20" t="e">
        <f t="shared" si="24"/>
        <v>#DIV/0!</v>
      </c>
      <c r="R150" s="20" t="e">
        <f t="shared" si="25"/>
        <v>#DIV/0!</v>
      </c>
      <c r="S150" s="20" t="e">
        <f t="shared" si="26"/>
        <v>#DIV/0!</v>
      </c>
      <c r="T150" s="20" t="e">
        <f t="shared" si="27"/>
        <v>#DIV/0!</v>
      </c>
      <c r="U150" s="19" t="e">
        <f t="shared" si="28"/>
        <v>#DIV/0!</v>
      </c>
      <c r="V150" s="19" t="e">
        <f t="shared" si="29"/>
        <v>#DIV/0!</v>
      </c>
    </row>
    <row r="151" spans="1:22" ht="13.5" x14ac:dyDescent="0.25">
      <c r="A151" s="3">
        <f>RSI!A151</f>
        <v>42222</v>
      </c>
      <c r="B151" s="2">
        <f>RSI!B151</f>
        <v>6.1782000000000004</v>
      </c>
      <c r="C151" s="2">
        <f>RSI!I151</f>
        <v>41.528478344846533</v>
      </c>
      <c r="D151" s="2">
        <f>MACD!E151</f>
        <v>8.2778828155429807E-2</v>
      </c>
      <c r="E151" s="2">
        <f>MACD!F151</f>
        <v>8.0007099058602302E-2</v>
      </c>
      <c r="F151" s="2">
        <f>'Moving Avg'!D151</f>
        <v>6.2022200000000005</v>
      </c>
      <c r="G151" s="2">
        <f>'Moving Avg'!F151</f>
        <v>6.2787750000000004</v>
      </c>
      <c r="H151" s="2">
        <f>'Moving Avg'!G151</f>
        <v>6.4162380000000008</v>
      </c>
      <c r="I151" s="2">
        <f>'Moving Avg'!H151</f>
        <v>0</v>
      </c>
      <c r="J151" s="17" t="str">
        <f>OBV!F151</f>
        <v>NEUTRAL</v>
      </c>
      <c r="K151" s="17" t="e">
        <f>OBV!G151</f>
        <v>#DIV/0!</v>
      </c>
      <c r="L151" s="17" t="str">
        <f>OBV!H151</f>
        <v>NEUTRAL</v>
      </c>
      <c r="M151" s="19">
        <f t="shared" si="20"/>
        <v>25</v>
      </c>
      <c r="N151" s="19">
        <f t="shared" si="21"/>
        <v>0</v>
      </c>
      <c r="O151" s="19">
        <f t="shared" si="22"/>
        <v>75</v>
      </c>
      <c r="P151" s="19" t="e">
        <f t="shared" si="23"/>
        <v>#DIV/0!</v>
      </c>
      <c r="Q151" s="20" t="e">
        <f t="shared" si="24"/>
        <v>#DIV/0!</v>
      </c>
      <c r="R151" s="20" t="e">
        <f t="shared" si="25"/>
        <v>#DIV/0!</v>
      </c>
      <c r="S151" s="20" t="e">
        <f t="shared" si="26"/>
        <v>#DIV/0!</v>
      </c>
      <c r="T151" s="20" t="e">
        <f t="shared" si="27"/>
        <v>#DIV/0!</v>
      </c>
      <c r="U151" s="19" t="e">
        <f t="shared" si="28"/>
        <v>#DIV/0!</v>
      </c>
      <c r="V151" s="19" t="e">
        <f t="shared" si="29"/>
        <v>#DIV/0!</v>
      </c>
    </row>
    <row r="152" spans="1:22" ht="13.5" x14ac:dyDescent="0.25">
      <c r="A152" s="3">
        <f>RSI!A152</f>
        <v>42223</v>
      </c>
      <c r="B152" s="2">
        <f>RSI!B152</f>
        <v>6.117</v>
      </c>
      <c r="C152" s="2">
        <f>RSI!I152</f>
        <v>38.27074469010477</v>
      </c>
      <c r="D152" s="2">
        <f>MACD!E152</f>
        <v>7.9869817530368259E-2</v>
      </c>
      <c r="E152" s="2">
        <f>MACD!F152</f>
        <v>7.9979642752955493E-2</v>
      </c>
      <c r="F152" s="2">
        <f>'Moving Avg'!D152</f>
        <v>6.1831200000000006</v>
      </c>
      <c r="G152" s="2">
        <f>'Moving Avg'!F152</f>
        <v>6.2640900000000004</v>
      </c>
      <c r="H152" s="2">
        <f>'Moving Avg'!G152</f>
        <v>6.4025840000000018</v>
      </c>
      <c r="I152" s="2">
        <f>'Moving Avg'!H152</f>
        <v>0</v>
      </c>
      <c r="J152" s="17" t="str">
        <f>OBV!F152</f>
        <v>NEUTRAL</v>
      </c>
      <c r="K152" s="17" t="e">
        <f>OBV!G152</f>
        <v>#DIV/0!</v>
      </c>
      <c r="L152" s="17" t="str">
        <f>OBV!H152</f>
        <v>NEUTRAL</v>
      </c>
      <c r="M152" s="19">
        <f t="shared" si="20"/>
        <v>25</v>
      </c>
      <c r="N152" s="19">
        <f t="shared" si="21"/>
        <v>45</v>
      </c>
      <c r="O152" s="19">
        <f t="shared" si="22"/>
        <v>75</v>
      </c>
      <c r="P152" s="19" t="e">
        <f t="shared" si="23"/>
        <v>#DIV/0!</v>
      </c>
      <c r="Q152" s="20" t="e">
        <f t="shared" si="24"/>
        <v>#DIV/0!</v>
      </c>
      <c r="R152" s="20" t="e">
        <f t="shared" si="25"/>
        <v>#DIV/0!</v>
      </c>
      <c r="S152" s="20" t="e">
        <f t="shared" si="26"/>
        <v>#DIV/0!</v>
      </c>
      <c r="T152" s="20" t="e">
        <f t="shared" si="27"/>
        <v>#DIV/0!</v>
      </c>
      <c r="U152" s="19" t="e">
        <f t="shared" si="28"/>
        <v>#DIV/0!</v>
      </c>
      <c r="V152" s="19" t="e">
        <f t="shared" si="29"/>
        <v>#DIV/0!</v>
      </c>
    </row>
    <row r="153" spans="1:22" ht="13.5" x14ac:dyDescent="0.25">
      <c r="A153" s="3">
        <f>RSI!A153</f>
        <v>42226</v>
      </c>
      <c r="B153" s="2">
        <f>RSI!B153</f>
        <v>6.117</v>
      </c>
      <c r="C153" s="2">
        <f>RSI!I153</f>
        <v>38.27074469010477</v>
      </c>
      <c r="D153" s="2">
        <f>MACD!E153</f>
        <v>6.0018942339446824E-2</v>
      </c>
      <c r="E153" s="2">
        <f>MACD!F153</f>
        <v>7.5987502670253768E-2</v>
      </c>
      <c r="F153" s="2">
        <f>'Moving Avg'!D153</f>
        <v>6.1586400000000001</v>
      </c>
      <c r="G153" s="2">
        <f>'Moving Avg'!F153</f>
        <v>6.2518550000000008</v>
      </c>
      <c r="H153" s="2">
        <f>'Moving Avg'!G153</f>
        <v>6.3898600000000014</v>
      </c>
      <c r="I153" s="2">
        <f>'Moving Avg'!H153</f>
        <v>0</v>
      </c>
      <c r="J153" s="17" t="str">
        <f>OBV!F153</f>
        <v>NEUTRAL</v>
      </c>
      <c r="K153" s="17" t="e">
        <f>OBV!G153</f>
        <v>#DIV/0!</v>
      </c>
      <c r="L153" s="17" t="str">
        <f>OBV!H153</f>
        <v>NEUTRAL</v>
      </c>
      <c r="M153" s="19">
        <f t="shared" si="20"/>
        <v>25</v>
      </c>
      <c r="N153" s="19">
        <f t="shared" si="21"/>
        <v>45</v>
      </c>
      <c r="O153" s="19">
        <f t="shared" si="22"/>
        <v>75</v>
      </c>
      <c r="P153" s="19" t="e">
        <f t="shared" si="23"/>
        <v>#DIV/0!</v>
      </c>
      <c r="Q153" s="20" t="e">
        <f t="shared" si="24"/>
        <v>#DIV/0!</v>
      </c>
      <c r="R153" s="20" t="e">
        <f t="shared" si="25"/>
        <v>#DIV/0!</v>
      </c>
      <c r="S153" s="20" t="e">
        <f t="shared" si="26"/>
        <v>#DIV/0!</v>
      </c>
      <c r="T153" s="20" t="e">
        <f t="shared" si="27"/>
        <v>#DIV/0!</v>
      </c>
      <c r="U153" s="19" t="e">
        <f t="shared" si="28"/>
        <v>#DIV/0!</v>
      </c>
      <c r="V153" s="19" t="e">
        <f t="shared" si="29"/>
        <v>#DIV/0!</v>
      </c>
    </row>
    <row r="154" spans="1:22" ht="13.5" x14ac:dyDescent="0.25">
      <c r="A154" s="3">
        <f>RSI!A154</f>
        <v>42227</v>
      </c>
      <c r="B154" s="2">
        <f>RSI!B154</f>
        <v>6.1146000000000003</v>
      </c>
      <c r="C154" s="2">
        <f>RSI!I154</f>
        <v>38.134688300161734</v>
      </c>
      <c r="D154" s="2">
        <f>MACD!E154</f>
        <v>2.3685989499386828E-2</v>
      </c>
      <c r="E154" s="2">
        <f>MACD!F154</f>
        <v>6.5527200036080382E-2</v>
      </c>
      <c r="F154" s="2">
        <f>'Moving Avg'!D154</f>
        <v>6.1434600000000001</v>
      </c>
      <c r="G154" s="2">
        <f>'Moving Avg'!F154</f>
        <v>6.2395000000000014</v>
      </c>
      <c r="H154" s="2">
        <f>'Moving Avg'!G154</f>
        <v>6.3775279999999999</v>
      </c>
      <c r="I154" s="2">
        <f>'Moving Avg'!H154</f>
        <v>0</v>
      </c>
      <c r="J154" s="17" t="str">
        <f>OBV!F154</f>
        <v>NEUTRAL</v>
      </c>
      <c r="K154" s="17" t="e">
        <f>OBV!G154</f>
        <v>#DIV/0!</v>
      </c>
      <c r="L154" s="17" t="str">
        <f>OBV!H154</f>
        <v>NEUTRAL</v>
      </c>
      <c r="M154" s="19">
        <f t="shared" si="20"/>
        <v>25</v>
      </c>
      <c r="N154" s="19">
        <f t="shared" si="21"/>
        <v>100</v>
      </c>
      <c r="O154" s="19">
        <f t="shared" si="22"/>
        <v>75</v>
      </c>
      <c r="P154" s="19" t="e">
        <f t="shared" si="23"/>
        <v>#DIV/0!</v>
      </c>
      <c r="Q154" s="20" t="e">
        <f t="shared" si="24"/>
        <v>#DIV/0!</v>
      </c>
      <c r="R154" s="20" t="e">
        <f t="shared" si="25"/>
        <v>#DIV/0!</v>
      </c>
      <c r="S154" s="20" t="e">
        <f t="shared" si="26"/>
        <v>#DIV/0!</v>
      </c>
      <c r="T154" s="20" t="e">
        <f t="shared" si="27"/>
        <v>#DIV/0!</v>
      </c>
      <c r="U154" s="19" t="e">
        <f t="shared" si="28"/>
        <v>#DIV/0!</v>
      </c>
      <c r="V154" s="19" t="e">
        <f t="shared" si="29"/>
        <v>#DIV/0!</v>
      </c>
    </row>
    <row r="155" spans="1:22" ht="13.5" x14ac:dyDescent="0.25">
      <c r="A155" s="3">
        <f>RSI!A155</f>
        <v>42228</v>
      </c>
      <c r="B155" s="2">
        <f>RSI!B155</f>
        <v>6.0191999999999997</v>
      </c>
      <c r="C155" s="2">
        <f>RSI!I155</f>
        <v>33.097692753967294</v>
      </c>
      <c r="D155" s="2">
        <f>MACD!E155</f>
        <v>3.1037254487951138E-2</v>
      </c>
      <c r="E155" s="2">
        <f>MACD!F155</f>
        <v>5.8629210926454539E-2</v>
      </c>
      <c r="F155" s="2">
        <f>'Moving Avg'!D155</f>
        <v>6.1091999999999995</v>
      </c>
      <c r="G155" s="2">
        <f>'Moving Avg'!F155</f>
        <v>6.2223750000000004</v>
      </c>
      <c r="H155" s="2">
        <f>'Moving Avg'!G155</f>
        <v>6.3632400000000011</v>
      </c>
      <c r="I155" s="2">
        <f>'Moving Avg'!H155</f>
        <v>0</v>
      </c>
      <c r="J155" s="17" t="str">
        <f>OBV!F155</f>
        <v>NEUTRAL</v>
      </c>
      <c r="K155" s="17" t="e">
        <f>OBV!G155</f>
        <v>#DIV/0!</v>
      </c>
      <c r="L155" s="17" t="str">
        <f>OBV!H155</f>
        <v>NEUTRAL</v>
      </c>
      <c r="M155" s="19">
        <f t="shared" si="20"/>
        <v>25</v>
      </c>
      <c r="N155" s="19">
        <f t="shared" si="21"/>
        <v>100</v>
      </c>
      <c r="O155" s="19">
        <f t="shared" si="22"/>
        <v>75</v>
      </c>
      <c r="P155" s="19" t="e">
        <f t="shared" si="23"/>
        <v>#DIV/0!</v>
      </c>
      <c r="Q155" s="20" t="e">
        <f t="shared" si="24"/>
        <v>#DIV/0!</v>
      </c>
      <c r="R155" s="20" t="e">
        <f t="shared" si="25"/>
        <v>#DIV/0!</v>
      </c>
      <c r="S155" s="20" t="e">
        <f t="shared" si="26"/>
        <v>#DIV/0!</v>
      </c>
      <c r="T155" s="20" t="e">
        <f t="shared" si="27"/>
        <v>#DIV/0!</v>
      </c>
      <c r="U155" s="19" t="e">
        <f t="shared" si="28"/>
        <v>#DIV/0!</v>
      </c>
      <c r="V155" s="19" t="e">
        <f t="shared" si="29"/>
        <v>#DIV/0!</v>
      </c>
    </row>
    <row r="156" spans="1:22" ht="13.5" x14ac:dyDescent="0.25">
      <c r="A156" s="3">
        <f>RSI!A156</f>
        <v>42230</v>
      </c>
      <c r="B156" s="2">
        <f>RSI!B156</f>
        <v>5.9310999999999998</v>
      </c>
      <c r="C156" s="2">
        <f>RSI!I156</f>
        <v>29.254780823422024</v>
      </c>
      <c r="D156" s="2">
        <f>MACD!E156</f>
        <v>3.3906909342376501E-2</v>
      </c>
      <c r="E156" s="2">
        <f>MACD!F156</f>
        <v>5.3684750609638933E-2</v>
      </c>
      <c r="F156" s="2">
        <f>'Moving Avg'!D156</f>
        <v>6.0597800000000008</v>
      </c>
      <c r="G156" s="2">
        <f>'Moving Avg'!F156</f>
        <v>6.1959500000000007</v>
      </c>
      <c r="H156" s="2">
        <f>'Moving Avg'!G156</f>
        <v>6.3482659999999997</v>
      </c>
      <c r="I156" s="2">
        <f>'Moving Avg'!H156</f>
        <v>0</v>
      </c>
      <c r="J156" s="17" t="str">
        <f>OBV!F156</f>
        <v>NEUTRAL</v>
      </c>
      <c r="K156" s="17" t="e">
        <f>OBV!G156</f>
        <v>#DIV/0!</v>
      </c>
      <c r="L156" s="17" t="str">
        <f>OBV!H156</f>
        <v>NEUTRAL</v>
      </c>
      <c r="M156" s="19">
        <f t="shared" si="20"/>
        <v>50</v>
      </c>
      <c r="N156" s="19">
        <f t="shared" si="21"/>
        <v>45</v>
      </c>
      <c r="O156" s="19">
        <f t="shared" si="22"/>
        <v>75</v>
      </c>
      <c r="P156" s="19" t="e">
        <f t="shared" si="23"/>
        <v>#DIV/0!</v>
      </c>
      <c r="Q156" s="20" t="e">
        <f t="shared" si="24"/>
        <v>#DIV/0!</v>
      </c>
      <c r="R156" s="20" t="e">
        <f t="shared" si="25"/>
        <v>#DIV/0!</v>
      </c>
      <c r="S156" s="20" t="e">
        <f t="shared" si="26"/>
        <v>#DIV/0!</v>
      </c>
      <c r="T156" s="20" t="e">
        <f t="shared" si="27"/>
        <v>#DIV/0!</v>
      </c>
      <c r="U156" s="19" t="e">
        <f t="shared" si="28"/>
        <v>#DIV/0!</v>
      </c>
      <c r="V156" s="19" t="e">
        <f t="shared" si="29"/>
        <v>#DIV/0!</v>
      </c>
    </row>
    <row r="157" spans="1:22" ht="13.5" x14ac:dyDescent="0.25">
      <c r="A157" s="3">
        <f>RSI!A157</f>
        <v>42233</v>
      </c>
      <c r="B157" s="2">
        <f>RSI!B157</f>
        <v>5.7450999999999999</v>
      </c>
      <c r="C157" s="2">
        <f>RSI!I157</f>
        <v>23.144822084025691</v>
      </c>
      <c r="D157" s="2">
        <f>MACD!E157</f>
        <v>6.2867386401058489E-2</v>
      </c>
      <c r="E157" s="2">
        <f>MACD!F157</f>
        <v>5.5521277767922851E-2</v>
      </c>
      <c r="F157" s="2">
        <f>'Moving Avg'!D157</f>
        <v>5.9854000000000003</v>
      </c>
      <c r="G157" s="2">
        <f>'Moving Avg'!F157</f>
        <v>6.1604700000000001</v>
      </c>
      <c r="H157" s="2">
        <f>'Moving Avg'!G157</f>
        <v>6.3320180000000006</v>
      </c>
      <c r="I157" s="2">
        <f>'Moving Avg'!H157</f>
        <v>0</v>
      </c>
      <c r="J157" s="17" t="str">
        <f>OBV!F157</f>
        <v>NEUTRAL</v>
      </c>
      <c r="K157" s="17" t="e">
        <f>OBV!G157</f>
        <v>#DIV/0!</v>
      </c>
      <c r="L157" s="17" t="str">
        <f>OBV!H157</f>
        <v>NEUTRAL</v>
      </c>
      <c r="M157" s="19">
        <f t="shared" si="20"/>
        <v>50</v>
      </c>
      <c r="N157" s="19">
        <f t="shared" si="21"/>
        <v>0</v>
      </c>
      <c r="O157" s="19">
        <f t="shared" si="22"/>
        <v>75</v>
      </c>
      <c r="P157" s="19" t="e">
        <f t="shared" si="23"/>
        <v>#DIV/0!</v>
      </c>
      <c r="Q157" s="20" t="e">
        <f t="shared" si="24"/>
        <v>#DIV/0!</v>
      </c>
      <c r="R157" s="20" t="e">
        <f t="shared" si="25"/>
        <v>#DIV/0!</v>
      </c>
      <c r="S157" s="20" t="e">
        <f t="shared" si="26"/>
        <v>#DIV/0!</v>
      </c>
      <c r="T157" s="20" t="e">
        <f t="shared" si="27"/>
        <v>#DIV/0!</v>
      </c>
      <c r="U157" s="19" t="e">
        <f t="shared" si="28"/>
        <v>#DIV/0!</v>
      </c>
      <c r="V157" s="19" t="e">
        <f t="shared" si="29"/>
        <v>#DIV/0!</v>
      </c>
    </row>
    <row r="158" spans="1:22" ht="13.5" x14ac:dyDescent="0.25">
      <c r="A158" s="3">
        <f>RSI!A158</f>
        <v>42234</v>
      </c>
      <c r="B158" s="2">
        <f>RSI!B158</f>
        <v>5.6227999999999998</v>
      </c>
      <c r="C158" s="2">
        <f>RSI!I158</f>
        <v>20.162921953726297</v>
      </c>
      <c r="D158" s="2">
        <f>MACD!E158</f>
        <v>0.10336499792679454</v>
      </c>
      <c r="E158" s="2">
        <f>MACD!F158</f>
        <v>6.5090021799697195E-2</v>
      </c>
      <c r="F158" s="2">
        <f>'Moving Avg'!D158</f>
        <v>5.8865600000000002</v>
      </c>
      <c r="G158" s="2">
        <f>'Moving Avg'!F158</f>
        <v>6.1191199999999997</v>
      </c>
      <c r="H158" s="2">
        <f>'Moving Avg'!G158</f>
        <v>6.3146459999999998</v>
      </c>
      <c r="I158" s="2">
        <f>'Moving Avg'!H158</f>
        <v>0</v>
      </c>
      <c r="J158" s="17" t="str">
        <f>OBV!F158</f>
        <v>NEUTRAL</v>
      </c>
      <c r="K158" s="17" t="e">
        <f>OBV!G158</f>
        <v>#DIV/0!</v>
      </c>
      <c r="L158" s="17" t="str">
        <f>OBV!H158</f>
        <v>NEUTRAL</v>
      </c>
      <c r="M158" s="19">
        <f t="shared" si="20"/>
        <v>50</v>
      </c>
      <c r="N158" s="19">
        <f t="shared" si="21"/>
        <v>0</v>
      </c>
      <c r="O158" s="19">
        <f t="shared" si="22"/>
        <v>75</v>
      </c>
      <c r="P158" s="19" t="e">
        <f t="shared" si="23"/>
        <v>#DIV/0!</v>
      </c>
      <c r="Q158" s="20" t="e">
        <f t="shared" si="24"/>
        <v>#DIV/0!</v>
      </c>
      <c r="R158" s="20" t="e">
        <f t="shared" si="25"/>
        <v>#DIV/0!</v>
      </c>
      <c r="S158" s="20" t="e">
        <f t="shared" si="26"/>
        <v>#DIV/0!</v>
      </c>
      <c r="T158" s="20" t="e">
        <f t="shared" si="27"/>
        <v>#DIV/0!</v>
      </c>
      <c r="U158" s="19" t="e">
        <f t="shared" si="28"/>
        <v>#DIV/0!</v>
      </c>
      <c r="V158" s="19" t="e">
        <f t="shared" si="29"/>
        <v>#DIV/0!</v>
      </c>
    </row>
    <row r="159" spans="1:22" ht="13.5" x14ac:dyDescent="0.25">
      <c r="A159" s="3">
        <f>RSI!A159</f>
        <v>42235</v>
      </c>
      <c r="B159" s="2">
        <f>RSI!B159</f>
        <v>5.6643999999999997</v>
      </c>
      <c r="C159" s="2">
        <f>RSI!I159</f>
        <v>23.760979556833021</v>
      </c>
      <c r="D159" s="2">
        <f>MACD!E159</f>
        <v>0.13033816937371778</v>
      </c>
      <c r="E159" s="2">
        <f>MACD!F159</f>
        <v>7.8139651314501318E-2</v>
      </c>
      <c r="F159" s="2">
        <f>'Moving Avg'!D159</f>
        <v>5.7965199999999992</v>
      </c>
      <c r="G159" s="2">
        <f>'Moving Avg'!F159</f>
        <v>6.0860900000000004</v>
      </c>
      <c r="H159" s="2">
        <f>'Moving Avg'!G159</f>
        <v>6.2997199999999998</v>
      </c>
      <c r="I159" s="2">
        <f>'Moving Avg'!H159</f>
        <v>0</v>
      </c>
      <c r="J159" s="17" t="str">
        <f>OBV!F159</f>
        <v>NEUTRAL</v>
      </c>
      <c r="K159" s="17" t="e">
        <f>OBV!G159</f>
        <v>#DIV/0!</v>
      </c>
      <c r="L159" s="17" t="str">
        <f>OBV!H159</f>
        <v>NEUTRAL</v>
      </c>
      <c r="M159" s="19">
        <f t="shared" si="20"/>
        <v>50</v>
      </c>
      <c r="N159" s="19">
        <f t="shared" si="21"/>
        <v>0</v>
      </c>
      <c r="O159" s="19">
        <f t="shared" si="22"/>
        <v>75</v>
      </c>
      <c r="P159" s="19" t="e">
        <f t="shared" si="23"/>
        <v>#DIV/0!</v>
      </c>
      <c r="Q159" s="20" t="e">
        <f t="shared" si="24"/>
        <v>#DIV/0!</v>
      </c>
      <c r="R159" s="20" t="e">
        <f t="shared" si="25"/>
        <v>#DIV/0!</v>
      </c>
      <c r="S159" s="20" t="e">
        <f t="shared" si="26"/>
        <v>#DIV/0!</v>
      </c>
      <c r="T159" s="20" t="e">
        <f t="shared" si="27"/>
        <v>#DIV/0!</v>
      </c>
      <c r="U159" s="19" t="e">
        <f t="shared" si="28"/>
        <v>#DIV/0!</v>
      </c>
      <c r="V159" s="19" t="e">
        <f t="shared" si="29"/>
        <v>#DIV/0!</v>
      </c>
    </row>
    <row r="160" spans="1:22" ht="13.5" x14ac:dyDescent="0.25">
      <c r="A160" s="3">
        <f>RSI!A160</f>
        <v>42236</v>
      </c>
      <c r="B160" s="2">
        <f>RSI!B160</f>
        <v>5.8747999999999996</v>
      </c>
      <c r="C160" s="2">
        <f>RSI!I160</f>
        <v>38.787007093781995</v>
      </c>
      <c r="D160" s="2">
        <f>MACD!E160</f>
        <v>0.1403959171526612</v>
      </c>
      <c r="E160" s="2">
        <f>MACD!F160</f>
        <v>9.0590904482133305E-2</v>
      </c>
      <c r="F160" s="2">
        <f>'Moving Avg'!D160</f>
        <v>5.7676400000000001</v>
      </c>
      <c r="G160" s="2">
        <f>'Moving Avg'!F160</f>
        <v>6.0654149999999998</v>
      </c>
      <c r="H160" s="2">
        <f>'Moving Avg'!G160</f>
        <v>6.2924280000000001</v>
      </c>
      <c r="I160" s="2">
        <f>'Moving Avg'!H160</f>
        <v>0</v>
      </c>
      <c r="J160" s="17" t="str">
        <f>OBV!F160</f>
        <v>NEUTRAL</v>
      </c>
      <c r="K160" s="17" t="e">
        <f>OBV!G160</f>
        <v>#DIV/0!</v>
      </c>
      <c r="L160" s="17" t="str">
        <f>OBV!H160</f>
        <v>NEUTRAL</v>
      </c>
      <c r="M160" s="19">
        <f t="shared" si="20"/>
        <v>25</v>
      </c>
      <c r="N160" s="19">
        <f t="shared" si="21"/>
        <v>0</v>
      </c>
      <c r="O160" s="19">
        <f t="shared" si="22"/>
        <v>75</v>
      </c>
      <c r="P160" s="19" t="e">
        <f t="shared" si="23"/>
        <v>#DIV/0!</v>
      </c>
      <c r="Q160" s="20" t="e">
        <f t="shared" si="24"/>
        <v>#DIV/0!</v>
      </c>
      <c r="R160" s="20" t="e">
        <f t="shared" si="25"/>
        <v>#DIV/0!</v>
      </c>
      <c r="S160" s="20" t="e">
        <f t="shared" si="26"/>
        <v>#DIV/0!</v>
      </c>
      <c r="T160" s="20" t="e">
        <f t="shared" si="27"/>
        <v>#DIV/0!</v>
      </c>
      <c r="U160" s="19" t="e">
        <f t="shared" si="28"/>
        <v>#DIV/0!</v>
      </c>
      <c r="V160" s="19" t="e">
        <f t="shared" si="29"/>
        <v>#DIV/0!</v>
      </c>
    </row>
    <row r="161" spans="1:22" ht="13.5" x14ac:dyDescent="0.25">
      <c r="A161" s="3">
        <f>RSI!A161</f>
        <v>42237</v>
      </c>
      <c r="B161" s="2">
        <f>RSI!B161</f>
        <v>6.0435999999999996</v>
      </c>
      <c r="C161" s="2">
        <f>RSI!I161</f>
        <v>47.693976621527064</v>
      </c>
      <c r="D161" s="2">
        <f>MACD!E161</f>
        <v>0.13587767490365454</v>
      </c>
      <c r="E161" s="2">
        <f>MACD!F161</f>
        <v>9.9648258566437567E-2</v>
      </c>
      <c r="F161" s="2">
        <f>'Moving Avg'!D161</f>
        <v>5.7901399999999992</v>
      </c>
      <c r="G161" s="2">
        <f>'Moving Avg'!F161</f>
        <v>6.0531799999999993</v>
      </c>
      <c r="H161" s="2">
        <f>'Moving Avg'!G161</f>
        <v>6.2865540000000006</v>
      </c>
      <c r="I161" s="2">
        <f>'Moving Avg'!H161</f>
        <v>0</v>
      </c>
      <c r="J161" s="17" t="str">
        <f>OBV!F161</f>
        <v>NEUTRAL</v>
      </c>
      <c r="K161" s="17" t="e">
        <f>OBV!G161</f>
        <v>#DIV/0!</v>
      </c>
      <c r="L161" s="17" t="str">
        <f>OBV!H161</f>
        <v>NEUTRAL</v>
      </c>
      <c r="M161" s="19">
        <f t="shared" si="20"/>
        <v>25</v>
      </c>
      <c r="N161" s="19">
        <f t="shared" si="21"/>
        <v>0</v>
      </c>
      <c r="O161" s="19">
        <f t="shared" si="22"/>
        <v>75</v>
      </c>
      <c r="P161" s="19" t="e">
        <f t="shared" si="23"/>
        <v>#DIV/0!</v>
      </c>
      <c r="Q161" s="20" t="e">
        <f t="shared" si="24"/>
        <v>#DIV/0!</v>
      </c>
      <c r="R161" s="20" t="e">
        <f t="shared" si="25"/>
        <v>#DIV/0!</v>
      </c>
      <c r="S161" s="20" t="e">
        <f t="shared" si="26"/>
        <v>#DIV/0!</v>
      </c>
      <c r="T161" s="20" t="e">
        <f t="shared" si="27"/>
        <v>#DIV/0!</v>
      </c>
      <c r="U161" s="19" t="e">
        <f t="shared" si="28"/>
        <v>#DIV/0!</v>
      </c>
      <c r="V161" s="19" t="e">
        <f t="shared" si="29"/>
        <v>#DIV/0!</v>
      </c>
    </row>
    <row r="162" spans="1:22" ht="13.5" x14ac:dyDescent="0.25">
      <c r="A162" s="3">
        <f>RSI!A162</f>
        <v>42240</v>
      </c>
      <c r="B162" s="2">
        <f>RSI!B162</f>
        <v>6.1146000000000003</v>
      </c>
      <c r="C162" s="2">
        <f>RSI!I162</f>
        <v>50.928332180229788</v>
      </c>
      <c r="D162" s="2">
        <f>MACD!E162</f>
        <v>0.11764853724527491</v>
      </c>
      <c r="E162" s="2">
        <f>MACD!F162</f>
        <v>0.10324831430220505</v>
      </c>
      <c r="F162" s="2">
        <f>'Moving Avg'!D162</f>
        <v>5.8640399999999993</v>
      </c>
      <c r="G162" s="2">
        <f>'Moving Avg'!F162</f>
        <v>6.0452299999999983</v>
      </c>
      <c r="H162" s="2">
        <f>'Moving Avg'!G162</f>
        <v>6.284548</v>
      </c>
      <c r="I162" s="2">
        <f>'Moving Avg'!H162</f>
        <v>0</v>
      </c>
      <c r="J162" s="17" t="str">
        <f>OBV!F162</f>
        <v>NEUTRAL</v>
      </c>
      <c r="K162" s="17" t="e">
        <f>OBV!G162</f>
        <v>#DIV/0!</v>
      </c>
      <c r="L162" s="17" t="str">
        <f>OBV!H162</f>
        <v>NEUTRAL</v>
      </c>
      <c r="M162" s="19">
        <f t="shared" si="20"/>
        <v>25</v>
      </c>
      <c r="N162" s="19">
        <f t="shared" si="21"/>
        <v>0</v>
      </c>
      <c r="O162" s="19">
        <f t="shared" si="22"/>
        <v>75</v>
      </c>
      <c r="P162" s="19" t="e">
        <f t="shared" si="23"/>
        <v>#DIV/0!</v>
      </c>
      <c r="Q162" s="20" t="e">
        <f t="shared" si="24"/>
        <v>#DIV/0!</v>
      </c>
      <c r="R162" s="20" t="e">
        <f t="shared" si="25"/>
        <v>#DIV/0!</v>
      </c>
      <c r="S162" s="20" t="e">
        <f t="shared" si="26"/>
        <v>#DIV/0!</v>
      </c>
      <c r="T162" s="20" t="e">
        <f t="shared" si="27"/>
        <v>#DIV/0!</v>
      </c>
      <c r="U162" s="19" t="e">
        <f t="shared" si="28"/>
        <v>#DIV/0!</v>
      </c>
      <c r="V162" s="19" t="e">
        <f t="shared" si="29"/>
        <v>#DIV/0!</v>
      </c>
    </row>
    <row r="163" spans="1:22" ht="13.5" x14ac:dyDescent="0.25">
      <c r="A163" s="3">
        <f>RSI!A163</f>
        <v>42241</v>
      </c>
      <c r="B163" s="2">
        <f>RSI!B163</f>
        <v>5.9972000000000003</v>
      </c>
      <c r="C163" s="2">
        <f>RSI!I163</f>
        <v>45.87679494567238</v>
      </c>
      <c r="D163" s="2">
        <f>MACD!E163</f>
        <v>0.11074937198876356</v>
      </c>
      <c r="E163" s="2">
        <f>MACD!F163</f>
        <v>0.10474852583951674</v>
      </c>
      <c r="F163" s="2">
        <f>'Moving Avg'!D163</f>
        <v>5.9389199999999995</v>
      </c>
      <c r="G163" s="2">
        <f>'Moving Avg'!F163</f>
        <v>6.0374049999999988</v>
      </c>
      <c r="H163" s="2">
        <f>'Moving Avg'!G163</f>
        <v>6.2787260000000007</v>
      </c>
      <c r="I163" s="2">
        <f>'Moving Avg'!H163</f>
        <v>0</v>
      </c>
      <c r="J163" s="17" t="str">
        <f>OBV!F163</f>
        <v>NEUTRAL</v>
      </c>
      <c r="K163" s="17" t="e">
        <f>OBV!G163</f>
        <v>#DIV/0!</v>
      </c>
      <c r="L163" s="17" t="str">
        <f>OBV!H163</f>
        <v>NEUTRAL</v>
      </c>
      <c r="M163" s="19">
        <f t="shared" si="20"/>
        <v>25</v>
      </c>
      <c r="N163" s="19">
        <f t="shared" si="21"/>
        <v>0</v>
      </c>
      <c r="O163" s="19">
        <f t="shared" si="22"/>
        <v>75</v>
      </c>
      <c r="P163" s="19" t="e">
        <f t="shared" si="23"/>
        <v>#DIV/0!</v>
      </c>
      <c r="Q163" s="20" t="e">
        <f t="shared" si="24"/>
        <v>#DIV/0!</v>
      </c>
      <c r="R163" s="20" t="e">
        <f t="shared" si="25"/>
        <v>#DIV/0!</v>
      </c>
      <c r="S163" s="20" t="e">
        <f t="shared" si="26"/>
        <v>#DIV/0!</v>
      </c>
      <c r="T163" s="20" t="e">
        <f t="shared" si="27"/>
        <v>#DIV/0!</v>
      </c>
      <c r="U163" s="19" t="e">
        <f t="shared" si="28"/>
        <v>#DIV/0!</v>
      </c>
      <c r="V163" s="19" t="e">
        <f t="shared" si="29"/>
        <v>#DIV/0!</v>
      </c>
    </row>
    <row r="164" spans="1:22" ht="13.5" x14ac:dyDescent="0.25">
      <c r="A164" s="3">
        <f>RSI!A164</f>
        <v>42242</v>
      </c>
      <c r="B164" s="2">
        <f>RSI!B164</f>
        <v>6.0681000000000003</v>
      </c>
      <c r="C164" s="2">
        <f>RSI!I164</f>
        <v>49.156695636155774</v>
      </c>
      <c r="D164" s="2">
        <f>MACD!E164</f>
        <v>9.9826101522963562E-2</v>
      </c>
      <c r="E164" s="2">
        <f>MACD!F164</f>
        <v>0.10376404097620612</v>
      </c>
      <c r="F164" s="2">
        <f>'Moving Avg'!D164</f>
        <v>6.01966</v>
      </c>
      <c r="G164" s="2">
        <f>'Moving Avg'!F164</f>
        <v>6.0398499999999995</v>
      </c>
      <c r="H164" s="2">
        <f>'Moving Avg'!G164</f>
        <v>6.2728539999999997</v>
      </c>
      <c r="I164" s="2">
        <f>'Moving Avg'!H164</f>
        <v>0</v>
      </c>
      <c r="J164" s="17" t="str">
        <f>OBV!F164</f>
        <v>NEUTRAL</v>
      </c>
      <c r="K164" s="17" t="e">
        <f>OBV!G164</f>
        <v>#DIV/0!</v>
      </c>
      <c r="L164" s="17" t="str">
        <f>OBV!H164</f>
        <v>NEUTRAL</v>
      </c>
      <c r="M164" s="19">
        <f t="shared" si="20"/>
        <v>25</v>
      </c>
      <c r="N164" s="19">
        <f t="shared" si="21"/>
        <v>45</v>
      </c>
      <c r="O164" s="19">
        <f t="shared" si="22"/>
        <v>75</v>
      </c>
      <c r="P164" s="19" t="e">
        <f t="shared" si="23"/>
        <v>#DIV/0!</v>
      </c>
      <c r="Q164" s="20" t="e">
        <f t="shared" si="24"/>
        <v>#DIV/0!</v>
      </c>
      <c r="R164" s="20" t="e">
        <f t="shared" si="25"/>
        <v>#DIV/0!</v>
      </c>
      <c r="S164" s="20" t="e">
        <f t="shared" si="26"/>
        <v>#DIV/0!</v>
      </c>
      <c r="T164" s="20" t="e">
        <f t="shared" si="27"/>
        <v>#DIV/0!</v>
      </c>
      <c r="U164" s="19" t="e">
        <f t="shared" si="28"/>
        <v>#DIV/0!</v>
      </c>
      <c r="V164" s="19" t="e">
        <f t="shared" si="29"/>
        <v>#DIV/0!</v>
      </c>
    </row>
    <row r="165" spans="1:22" ht="13.5" x14ac:dyDescent="0.25">
      <c r="A165" s="3">
        <f>RSI!A165</f>
        <v>42243</v>
      </c>
      <c r="B165" s="2">
        <f>RSI!B165</f>
        <v>5.9212999999999996</v>
      </c>
      <c r="C165" s="2">
        <f>RSI!I165</f>
        <v>43.305023678147769</v>
      </c>
      <c r="D165" s="2">
        <f>MACD!E165</f>
        <v>8.685742977314348E-2</v>
      </c>
      <c r="E165" s="2">
        <f>MACD!F165</f>
        <v>0.1003827187355936</v>
      </c>
      <c r="F165" s="2">
        <f>'Moving Avg'!D165</f>
        <v>6.0289599999999997</v>
      </c>
      <c r="G165" s="2">
        <f>'Moving Avg'!F165</f>
        <v>6.0251699999999992</v>
      </c>
      <c r="H165" s="2">
        <f>'Moving Avg'!G165</f>
        <v>6.2623319999999989</v>
      </c>
      <c r="I165" s="2">
        <f>'Moving Avg'!H165</f>
        <v>0</v>
      </c>
      <c r="J165" s="17" t="str">
        <f>OBV!F165</f>
        <v>NEUTRAL</v>
      </c>
      <c r="K165" s="17" t="e">
        <f>OBV!G165</f>
        <v>#DIV/0!</v>
      </c>
      <c r="L165" s="17" t="str">
        <f>OBV!H165</f>
        <v>NEUTRAL</v>
      </c>
      <c r="M165" s="19">
        <f t="shared" si="20"/>
        <v>25</v>
      </c>
      <c r="N165" s="19">
        <f t="shared" si="21"/>
        <v>45</v>
      </c>
      <c r="O165" s="19">
        <f t="shared" si="22"/>
        <v>75</v>
      </c>
      <c r="P165" s="19" t="e">
        <f t="shared" si="23"/>
        <v>#DIV/0!</v>
      </c>
      <c r="Q165" s="20" t="e">
        <f t="shared" si="24"/>
        <v>#DIV/0!</v>
      </c>
      <c r="R165" s="20" t="e">
        <f t="shared" si="25"/>
        <v>#DIV/0!</v>
      </c>
      <c r="S165" s="20" t="e">
        <f t="shared" si="26"/>
        <v>#DIV/0!</v>
      </c>
      <c r="T165" s="20" t="e">
        <f t="shared" si="27"/>
        <v>#DIV/0!</v>
      </c>
      <c r="U165" s="19" t="e">
        <f t="shared" si="28"/>
        <v>#DIV/0!</v>
      </c>
      <c r="V165" s="19" t="e">
        <f t="shared" si="29"/>
        <v>#DIV/0!</v>
      </c>
    </row>
    <row r="166" spans="1:22" ht="13.5" x14ac:dyDescent="0.25">
      <c r="A166" s="3">
        <f>RSI!A166</f>
        <v>42244</v>
      </c>
      <c r="B166" s="2">
        <f>RSI!B166</f>
        <v>5.8723999999999998</v>
      </c>
      <c r="C166" s="2">
        <f>RSI!I166</f>
        <v>41.531478839171193</v>
      </c>
      <c r="D166" s="2">
        <f>MACD!E166</f>
        <v>6.6891006837836109E-2</v>
      </c>
      <c r="E166" s="2">
        <f>MACD!F166</f>
        <v>9.3684376356042098E-2</v>
      </c>
      <c r="F166" s="2">
        <f>'Moving Avg'!D166</f>
        <v>5.9947199999999992</v>
      </c>
      <c r="G166" s="2">
        <f>'Moving Avg'!F166</f>
        <v>6.0117149999999997</v>
      </c>
      <c r="H166" s="2">
        <f>'Moving Avg'!G166</f>
        <v>6.2515659999999995</v>
      </c>
      <c r="I166" s="2">
        <f>'Moving Avg'!H166</f>
        <v>0</v>
      </c>
      <c r="J166" s="17" t="str">
        <f>OBV!F166</f>
        <v>NEUTRAL</v>
      </c>
      <c r="K166" s="17" t="e">
        <f>OBV!G166</f>
        <v>#DIV/0!</v>
      </c>
      <c r="L166" s="17" t="str">
        <f>OBV!H166</f>
        <v>NEUTRAL</v>
      </c>
      <c r="M166" s="19">
        <f t="shared" si="20"/>
        <v>25</v>
      </c>
      <c r="N166" s="19">
        <f t="shared" si="21"/>
        <v>100</v>
      </c>
      <c r="O166" s="19">
        <f t="shared" si="22"/>
        <v>75</v>
      </c>
      <c r="P166" s="19" t="e">
        <f t="shared" si="23"/>
        <v>#DIV/0!</v>
      </c>
      <c r="Q166" s="20" t="e">
        <f t="shared" si="24"/>
        <v>#DIV/0!</v>
      </c>
      <c r="R166" s="20" t="e">
        <f t="shared" si="25"/>
        <v>#DIV/0!</v>
      </c>
      <c r="S166" s="20" t="e">
        <f t="shared" si="26"/>
        <v>#DIV/0!</v>
      </c>
      <c r="T166" s="20" t="e">
        <f t="shared" si="27"/>
        <v>#DIV/0!</v>
      </c>
      <c r="U166" s="19" t="e">
        <f t="shared" si="28"/>
        <v>#DIV/0!</v>
      </c>
      <c r="V166" s="19" t="e">
        <f t="shared" si="29"/>
        <v>#DIV/0!</v>
      </c>
    </row>
    <row r="167" spans="1:22" ht="13.5" x14ac:dyDescent="0.25">
      <c r="A167" s="3">
        <f>RSI!A167</f>
        <v>42247</v>
      </c>
      <c r="B167" s="2">
        <f>RSI!B167</f>
        <v>5.8112000000000004</v>
      </c>
      <c r="C167" s="2">
        <f>RSI!I167</f>
        <v>39.358906893613224</v>
      </c>
      <c r="D167" s="2">
        <f>MACD!E167</f>
        <v>2.7072401896067078E-2</v>
      </c>
      <c r="E167" s="2">
        <f>MACD!F167</f>
        <v>8.0361981464047091E-2</v>
      </c>
      <c r="F167" s="2">
        <f>'Moving Avg'!D167</f>
        <v>5.9340399999999995</v>
      </c>
      <c r="G167" s="2">
        <f>'Moving Avg'!F167</f>
        <v>5.9916499999999999</v>
      </c>
      <c r="H167" s="2">
        <f>'Moving Avg'!G167</f>
        <v>6.2357599999999991</v>
      </c>
      <c r="I167" s="2">
        <f>'Moving Avg'!H167</f>
        <v>0</v>
      </c>
      <c r="J167" s="17" t="str">
        <f>OBV!F167</f>
        <v>NEUTRAL</v>
      </c>
      <c r="K167" s="17" t="e">
        <f>OBV!G167</f>
        <v>#DIV/0!</v>
      </c>
      <c r="L167" s="17" t="str">
        <f>OBV!H167</f>
        <v>NEUTRAL</v>
      </c>
      <c r="M167" s="19">
        <f t="shared" si="20"/>
        <v>25</v>
      </c>
      <c r="N167" s="19">
        <f t="shared" si="21"/>
        <v>100</v>
      </c>
      <c r="O167" s="19">
        <f t="shared" si="22"/>
        <v>75</v>
      </c>
      <c r="P167" s="19" t="e">
        <f t="shared" si="23"/>
        <v>#DIV/0!</v>
      </c>
      <c r="Q167" s="20" t="e">
        <f t="shared" si="24"/>
        <v>#DIV/0!</v>
      </c>
      <c r="R167" s="20" t="e">
        <f t="shared" si="25"/>
        <v>#DIV/0!</v>
      </c>
      <c r="S167" s="20" t="e">
        <f t="shared" si="26"/>
        <v>#DIV/0!</v>
      </c>
      <c r="T167" s="20" t="e">
        <f t="shared" si="27"/>
        <v>#DIV/0!</v>
      </c>
      <c r="U167" s="19" t="e">
        <f t="shared" si="28"/>
        <v>#DIV/0!</v>
      </c>
      <c r="V167" s="19" t="e">
        <f t="shared" si="29"/>
        <v>#DIV/0!</v>
      </c>
    </row>
    <row r="168" spans="1:22" ht="13.5" x14ac:dyDescent="0.25">
      <c r="A168" s="3">
        <f>RSI!A168</f>
        <v>42248</v>
      </c>
      <c r="B168" s="2">
        <f>RSI!B168</f>
        <v>5.5494000000000003</v>
      </c>
      <c r="C168" s="2">
        <f>RSI!I168</f>
        <v>31.715723249447407</v>
      </c>
      <c r="D168" s="2">
        <f>MACD!E168</f>
        <v>-4.6090965841916187E-3</v>
      </c>
      <c r="E168" s="2">
        <f>MACD!F168</f>
        <v>6.3367765854399349E-2</v>
      </c>
      <c r="F168" s="2">
        <f>'Moving Avg'!D168</f>
        <v>5.8444799999999999</v>
      </c>
      <c r="G168" s="2">
        <f>'Moving Avg'!F168</f>
        <v>5.9571500000000004</v>
      </c>
      <c r="H168" s="2">
        <f>'Moving Avg'!G168</f>
        <v>6.2131519999999991</v>
      </c>
      <c r="I168" s="2">
        <f>'Moving Avg'!H168</f>
        <v>0</v>
      </c>
      <c r="J168" s="17" t="str">
        <f>OBV!F168</f>
        <v>NEUTRAL</v>
      </c>
      <c r="K168" s="17" t="e">
        <f>OBV!G168</f>
        <v>#DIV/0!</v>
      </c>
      <c r="L168" s="17" t="str">
        <f>OBV!H168</f>
        <v>NEUTRAL</v>
      </c>
      <c r="M168" s="19">
        <f t="shared" si="20"/>
        <v>25</v>
      </c>
      <c r="N168" s="19">
        <f t="shared" si="21"/>
        <v>100</v>
      </c>
      <c r="O168" s="19">
        <f t="shared" si="22"/>
        <v>75</v>
      </c>
      <c r="P168" s="19" t="e">
        <f t="shared" si="23"/>
        <v>#DIV/0!</v>
      </c>
      <c r="Q168" s="20" t="e">
        <f t="shared" si="24"/>
        <v>#DIV/0!</v>
      </c>
      <c r="R168" s="20" t="e">
        <f t="shared" si="25"/>
        <v>#DIV/0!</v>
      </c>
      <c r="S168" s="20" t="e">
        <f t="shared" si="26"/>
        <v>#DIV/0!</v>
      </c>
      <c r="T168" s="20" t="e">
        <f t="shared" si="27"/>
        <v>#DIV/0!</v>
      </c>
      <c r="U168" s="19" t="e">
        <f t="shared" si="28"/>
        <v>#DIV/0!</v>
      </c>
      <c r="V168" s="19" t="e">
        <f t="shared" si="29"/>
        <v>#DIV/0!</v>
      </c>
    </row>
    <row r="169" spans="1:22" ht="13.5" x14ac:dyDescent="0.25">
      <c r="A169" s="3">
        <f>RSI!A169</f>
        <v>42249</v>
      </c>
      <c r="B169" s="2">
        <f>RSI!B169</f>
        <v>5.3853999999999997</v>
      </c>
      <c r="C169" s="2">
        <f>RSI!I169</f>
        <v>28.042054570589883</v>
      </c>
      <c r="D169" s="2">
        <f>MACD!E169</f>
        <v>-9.9936427258855431E-3</v>
      </c>
      <c r="E169" s="2">
        <f>MACD!F169</f>
        <v>4.8695484138342369E-2</v>
      </c>
      <c r="F169" s="2">
        <f>'Moving Avg'!D169</f>
        <v>5.7079399999999998</v>
      </c>
      <c r="G169" s="2">
        <f>'Moving Avg'!F169</f>
        <v>5.9168950000000002</v>
      </c>
      <c r="H169" s="2">
        <f>'Moving Avg'!G169</f>
        <v>6.1887319999999999</v>
      </c>
      <c r="I169" s="2">
        <f>'Moving Avg'!H169</f>
        <v>0</v>
      </c>
      <c r="J169" s="17" t="str">
        <f>OBV!F169</f>
        <v>NEUTRAL</v>
      </c>
      <c r="K169" s="17" t="e">
        <f>OBV!G169</f>
        <v>#DIV/0!</v>
      </c>
      <c r="L169" s="17" t="str">
        <f>OBV!H169</f>
        <v>NEUTRAL</v>
      </c>
      <c r="M169" s="19">
        <f t="shared" si="20"/>
        <v>50</v>
      </c>
      <c r="N169" s="19">
        <f t="shared" si="21"/>
        <v>100</v>
      </c>
      <c r="O169" s="19">
        <f t="shared" si="22"/>
        <v>75</v>
      </c>
      <c r="P169" s="19" t="e">
        <f t="shared" si="23"/>
        <v>#DIV/0!</v>
      </c>
      <c r="Q169" s="20" t="e">
        <f t="shared" si="24"/>
        <v>#DIV/0!</v>
      </c>
      <c r="R169" s="20" t="e">
        <f t="shared" si="25"/>
        <v>#DIV/0!</v>
      </c>
      <c r="S169" s="20" t="e">
        <f t="shared" si="26"/>
        <v>#DIV/0!</v>
      </c>
      <c r="T169" s="20" t="e">
        <f t="shared" si="27"/>
        <v>#DIV/0!</v>
      </c>
      <c r="U169" s="19" t="e">
        <f t="shared" si="28"/>
        <v>#DIV/0!</v>
      </c>
      <c r="V169" s="19" t="e">
        <f t="shared" si="29"/>
        <v>#DIV/0!</v>
      </c>
    </row>
    <row r="170" spans="1:22" ht="13.5" x14ac:dyDescent="0.25">
      <c r="A170" s="3">
        <f>RSI!A170</f>
        <v>42250</v>
      </c>
      <c r="B170" s="2">
        <f>RSI!B170</f>
        <v>5.3806000000000003</v>
      </c>
      <c r="C170" s="2">
        <f>RSI!I170</f>
        <v>27.940046492982077</v>
      </c>
      <c r="D170" s="2">
        <f>MACD!E170</f>
        <v>2.1805856937755053E-2</v>
      </c>
      <c r="E170" s="2">
        <f>MACD!F170</f>
        <v>4.3317558698224908E-2</v>
      </c>
      <c r="F170" s="2">
        <f>'Moving Avg'!D170</f>
        <v>5.5998000000000001</v>
      </c>
      <c r="G170" s="2">
        <f>'Moving Avg'!F170</f>
        <v>5.8764000000000012</v>
      </c>
      <c r="H170" s="2">
        <f>'Moving Avg'!G170</f>
        <v>6.1642159999999997</v>
      </c>
      <c r="I170" s="2">
        <f>'Moving Avg'!H170</f>
        <v>0</v>
      </c>
      <c r="J170" s="17" t="str">
        <f>OBV!F170</f>
        <v>NEUTRAL</v>
      </c>
      <c r="K170" s="17" t="e">
        <f>OBV!G170</f>
        <v>#DIV/0!</v>
      </c>
      <c r="L170" s="17" t="str">
        <f>OBV!H170</f>
        <v>NEUTRAL</v>
      </c>
      <c r="M170" s="19">
        <f t="shared" si="20"/>
        <v>50</v>
      </c>
      <c r="N170" s="19">
        <f t="shared" si="21"/>
        <v>100</v>
      </c>
      <c r="O170" s="19">
        <f t="shared" si="22"/>
        <v>75</v>
      </c>
      <c r="P170" s="19" t="e">
        <f t="shared" si="23"/>
        <v>#DIV/0!</v>
      </c>
      <c r="Q170" s="20" t="e">
        <f t="shared" si="24"/>
        <v>#DIV/0!</v>
      </c>
      <c r="R170" s="20" t="e">
        <f t="shared" si="25"/>
        <v>#DIV/0!</v>
      </c>
      <c r="S170" s="20" t="e">
        <f t="shared" si="26"/>
        <v>#DIV/0!</v>
      </c>
      <c r="T170" s="20" t="e">
        <f t="shared" si="27"/>
        <v>#DIV/0!</v>
      </c>
      <c r="U170" s="19" t="e">
        <f t="shared" si="28"/>
        <v>#DIV/0!</v>
      </c>
      <c r="V170" s="19" t="e">
        <f t="shared" si="29"/>
        <v>#DIV/0!</v>
      </c>
    </row>
    <row r="171" spans="1:22" ht="13.5" x14ac:dyDescent="0.25">
      <c r="A171" s="3">
        <f>RSI!A171</f>
        <v>42251</v>
      </c>
      <c r="B171" s="2">
        <f>RSI!B171</f>
        <v>5.3853999999999997</v>
      </c>
      <c r="C171" s="2">
        <f>RSI!I171</f>
        <v>28.221240051359842</v>
      </c>
      <c r="D171" s="2">
        <f>MACD!E171</f>
        <v>7.7717079102285425E-2</v>
      </c>
      <c r="E171" s="2">
        <f>MACD!F171</f>
        <v>5.0197462779037014E-2</v>
      </c>
      <c r="F171" s="2">
        <f>'Moving Avg'!D171</f>
        <v>5.5024000000000006</v>
      </c>
      <c r="G171" s="2">
        <f>'Moving Avg'!F171</f>
        <v>5.8367600000000008</v>
      </c>
      <c r="H171" s="2">
        <f>'Moving Avg'!G171</f>
        <v>6.1398939999999991</v>
      </c>
      <c r="I171" s="2">
        <f>'Moving Avg'!H171</f>
        <v>0</v>
      </c>
      <c r="J171" s="17" t="str">
        <f>OBV!F171</f>
        <v>NEUTRAL</v>
      </c>
      <c r="K171" s="17" t="e">
        <f>OBV!G171</f>
        <v>#DIV/0!</v>
      </c>
      <c r="L171" s="17" t="str">
        <f>OBV!H171</f>
        <v>NEUTRAL</v>
      </c>
      <c r="M171" s="19">
        <f t="shared" si="20"/>
        <v>50</v>
      </c>
      <c r="N171" s="19">
        <f t="shared" si="21"/>
        <v>0</v>
      </c>
      <c r="O171" s="19">
        <f t="shared" si="22"/>
        <v>75</v>
      </c>
      <c r="P171" s="19" t="e">
        <f t="shared" si="23"/>
        <v>#DIV/0!</v>
      </c>
      <c r="Q171" s="20" t="e">
        <f t="shared" si="24"/>
        <v>#DIV/0!</v>
      </c>
      <c r="R171" s="20" t="e">
        <f t="shared" si="25"/>
        <v>#DIV/0!</v>
      </c>
      <c r="S171" s="20" t="e">
        <f t="shared" si="26"/>
        <v>#DIV/0!</v>
      </c>
      <c r="T171" s="20" t="e">
        <f t="shared" si="27"/>
        <v>#DIV/0!</v>
      </c>
      <c r="U171" s="19" t="e">
        <f t="shared" si="28"/>
        <v>#DIV/0!</v>
      </c>
      <c r="V171" s="19" t="e">
        <f t="shared" si="29"/>
        <v>#DIV/0!</v>
      </c>
    </row>
    <row r="172" spans="1:22" ht="13.5" x14ac:dyDescent="0.25">
      <c r="A172" s="3">
        <f>RSI!A172</f>
        <v>42254</v>
      </c>
      <c r="B172" s="2">
        <f>RSI!B172</f>
        <v>5.3879000000000001</v>
      </c>
      <c r="C172" s="2">
        <f>RSI!I172</f>
        <v>28.378002224538591</v>
      </c>
      <c r="D172" s="2">
        <f>MACD!E172</f>
        <v>0.1388752494123624</v>
      </c>
      <c r="E172" s="2">
        <f>MACD!F172</f>
        <v>6.7933020105702097E-2</v>
      </c>
      <c r="F172" s="2">
        <f>'Moving Avg'!D172</f>
        <v>5.4177400000000002</v>
      </c>
      <c r="G172" s="2">
        <f>'Moving Avg'!F172</f>
        <v>5.8003050000000007</v>
      </c>
      <c r="H172" s="2">
        <f>'Moving Avg'!G172</f>
        <v>6.1156219999999983</v>
      </c>
      <c r="I172" s="2">
        <f>'Moving Avg'!H172</f>
        <v>0</v>
      </c>
      <c r="J172" s="17" t="str">
        <f>OBV!F172</f>
        <v>NEUTRAL</v>
      </c>
      <c r="K172" s="17" t="e">
        <f>OBV!G172</f>
        <v>#DIV/0!</v>
      </c>
      <c r="L172" s="17" t="str">
        <f>OBV!H172</f>
        <v>NEUTRAL</v>
      </c>
      <c r="M172" s="19">
        <f t="shared" si="20"/>
        <v>50</v>
      </c>
      <c r="N172" s="19">
        <f t="shared" si="21"/>
        <v>0</v>
      </c>
      <c r="O172" s="19">
        <f t="shared" si="22"/>
        <v>75</v>
      </c>
      <c r="P172" s="19" t="e">
        <f t="shared" si="23"/>
        <v>#DIV/0!</v>
      </c>
      <c r="Q172" s="20" t="e">
        <f t="shared" si="24"/>
        <v>#DIV/0!</v>
      </c>
      <c r="R172" s="20" t="e">
        <f t="shared" si="25"/>
        <v>#DIV/0!</v>
      </c>
      <c r="S172" s="20" t="e">
        <f t="shared" si="26"/>
        <v>#DIV/0!</v>
      </c>
      <c r="T172" s="20" t="e">
        <f t="shared" si="27"/>
        <v>#DIV/0!</v>
      </c>
      <c r="U172" s="19" t="e">
        <f t="shared" si="28"/>
        <v>#DIV/0!</v>
      </c>
      <c r="V172" s="19" t="e">
        <f t="shared" si="29"/>
        <v>#DIV/0!</v>
      </c>
    </row>
    <row r="173" spans="1:22" ht="13.5" x14ac:dyDescent="0.25">
      <c r="A173" s="3">
        <f>RSI!A173</f>
        <v>42255</v>
      </c>
      <c r="B173" s="2">
        <f>RSI!B173</f>
        <v>5.5542999999999996</v>
      </c>
      <c r="C173" s="2">
        <f>RSI!I173</f>
        <v>38.072529985312741</v>
      </c>
      <c r="D173" s="2">
        <f>MACD!E173</f>
        <v>0.16310258798108457</v>
      </c>
      <c r="E173" s="2">
        <f>MACD!F173</f>
        <v>8.6966933680778596E-2</v>
      </c>
      <c r="F173" s="2">
        <f>'Moving Avg'!D173</f>
        <v>5.4187199999999986</v>
      </c>
      <c r="G173" s="2">
        <f>'Moving Avg'!F173</f>
        <v>5.7721700000000009</v>
      </c>
      <c r="H173" s="2">
        <f>'Moving Avg'!G173</f>
        <v>6.0945799999999997</v>
      </c>
      <c r="I173" s="2">
        <f>'Moving Avg'!H173</f>
        <v>0</v>
      </c>
      <c r="J173" s="17" t="str">
        <f>OBV!F173</f>
        <v>NEUTRAL</v>
      </c>
      <c r="K173" s="17" t="e">
        <f>OBV!G173</f>
        <v>#DIV/0!</v>
      </c>
      <c r="L173" s="17" t="str">
        <f>OBV!H173</f>
        <v>NEUTRAL</v>
      </c>
      <c r="M173" s="19">
        <f t="shared" si="20"/>
        <v>25</v>
      </c>
      <c r="N173" s="19">
        <f t="shared" si="21"/>
        <v>0</v>
      </c>
      <c r="O173" s="19">
        <f t="shared" si="22"/>
        <v>75</v>
      </c>
      <c r="P173" s="19" t="e">
        <f t="shared" si="23"/>
        <v>#DIV/0!</v>
      </c>
      <c r="Q173" s="20" t="e">
        <f t="shared" si="24"/>
        <v>#DIV/0!</v>
      </c>
      <c r="R173" s="20" t="e">
        <f t="shared" si="25"/>
        <v>#DIV/0!</v>
      </c>
      <c r="S173" s="20" t="e">
        <f t="shared" si="26"/>
        <v>#DIV/0!</v>
      </c>
      <c r="T173" s="20" t="e">
        <f t="shared" si="27"/>
        <v>#DIV/0!</v>
      </c>
      <c r="U173" s="19" t="e">
        <f t="shared" si="28"/>
        <v>#DIV/0!</v>
      </c>
      <c r="V173" s="19" t="e">
        <f t="shared" si="29"/>
        <v>#DIV/0!</v>
      </c>
    </row>
    <row r="174" spans="1:22" ht="13.5" x14ac:dyDescent="0.25">
      <c r="A174" s="3">
        <f>RSI!A174</f>
        <v>42256</v>
      </c>
      <c r="B174" s="2">
        <f>RSI!B174</f>
        <v>5.5787000000000004</v>
      </c>
      <c r="C174" s="2">
        <f>RSI!I174</f>
        <v>39.368513950923713</v>
      </c>
      <c r="D174" s="2">
        <f>MACD!E174</f>
        <v>0.19437298044397444</v>
      </c>
      <c r="E174" s="2">
        <f>MACD!F174</f>
        <v>0.10844814303341777</v>
      </c>
      <c r="F174" s="2">
        <f>'Moving Avg'!D174</f>
        <v>5.4573799999999997</v>
      </c>
      <c r="G174" s="2">
        <f>'Moving Avg'!F174</f>
        <v>5.745375000000001</v>
      </c>
      <c r="H174" s="2">
        <f>'Moving Avg'!G174</f>
        <v>6.0764719999999999</v>
      </c>
      <c r="I174" s="2">
        <f>'Moving Avg'!H174</f>
        <v>0</v>
      </c>
      <c r="J174" s="17" t="str">
        <f>OBV!F174</f>
        <v>NEUTRAL</v>
      </c>
      <c r="K174" s="17" t="e">
        <f>OBV!G174</f>
        <v>#DIV/0!</v>
      </c>
      <c r="L174" s="17" t="str">
        <f>OBV!H174</f>
        <v>NEUTRAL</v>
      </c>
      <c r="M174" s="19">
        <f t="shared" si="20"/>
        <v>25</v>
      </c>
      <c r="N174" s="19">
        <f t="shared" si="21"/>
        <v>0</v>
      </c>
      <c r="O174" s="19">
        <f t="shared" si="22"/>
        <v>75</v>
      </c>
      <c r="P174" s="19" t="e">
        <f t="shared" si="23"/>
        <v>#DIV/0!</v>
      </c>
      <c r="Q174" s="20" t="e">
        <f t="shared" si="24"/>
        <v>#DIV/0!</v>
      </c>
      <c r="R174" s="20" t="e">
        <f t="shared" si="25"/>
        <v>#DIV/0!</v>
      </c>
      <c r="S174" s="20" t="e">
        <f t="shared" si="26"/>
        <v>#DIV/0!</v>
      </c>
      <c r="T174" s="20" t="e">
        <f t="shared" si="27"/>
        <v>#DIV/0!</v>
      </c>
      <c r="U174" s="19" t="e">
        <f t="shared" si="28"/>
        <v>#DIV/0!</v>
      </c>
      <c r="V174" s="19" t="e">
        <f t="shared" si="29"/>
        <v>#DIV/0!</v>
      </c>
    </row>
    <row r="175" spans="1:22" ht="13.5" x14ac:dyDescent="0.25">
      <c r="A175" s="3">
        <f>RSI!A175</f>
        <v>42257</v>
      </c>
      <c r="B175" s="2">
        <f>RSI!B175</f>
        <v>5.5126999999999997</v>
      </c>
      <c r="C175" s="2">
        <f>RSI!I175</f>
        <v>37.10645190704674</v>
      </c>
      <c r="D175" s="2">
        <f>MACD!E175</f>
        <v>0.20453898045969687</v>
      </c>
      <c r="E175" s="2">
        <f>MACD!F175</f>
        <v>0.12766631051867358</v>
      </c>
      <c r="F175" s="2">
        <f>'Moving Avg'!D175</f>
        <v>5.4837999999999996</v>
      </c>
      <c r="G175" s="2">
        <f>'Moving Avg'!F175</f>
        <v>5.7200500000000005</v>
      </c>
      <c r="H175" s="2">
        <f>'Moving Avg'!G175</f>
        <v>6.0570939999999993</v>
      </c>
      <c r="I175" s="2">
        <f>'Moving Avg'!H175</f>
        <v>0</v>
      </c>
      <c r="J175" s="17" t="str">
        <f>OBV!F175</f>
        <v>NEUTRAL</v>
      </c>
      <c r="K175" s="17" t="e">
        <f>OBV!G175</f>
        <v>#DIV/0!</v>
      </c>
      <c r="L175" s="17" t="str">
        <f>OBV!H175</f>
        <v>NEUTRAL</v>
      </c>
      <c r="M175" s="19">
        <f t="shared" si="20"/>
        <v>25</v>
      </c>
      <c r="N175" s="19">
        <f t="shared" si="21"/>
        <v>0</v>
      </c>
      <c r="O175" s="19">
        <f t="shared" si="22"/>
        <v>75</v>
      </c>
      <c r="P175" s="19" t="e">
        <f t="shared" si="23"/>
        <v>#DIV/0!</v>
      </c>
      <c r="Q175" s="20" t="e">
        <f t="shared" si="24"/>
        <v>#DIV/0!</v>
      </c>
      <c r="R175" s="20" t="e">
        <f t="shared" si="25"/>
        <v>#DIV/0!</v>
      </c>
      <c r="S175" s="20" t="e">
        <f t="shared" si="26"/>
        <v>#DIV/0!</v>
      </c>
      <c r="T175" s="20" t="e">
        <f t="shared" si="27"/>
        <v>#DIV/0!</v>
      </c>
      <c r="U175" s="19" t="e">
        <f t="shared" si="28"/>
        <v>#DIV/0!</v>
      </c>
      <c r="V175" s="19" t="e">
        <f t="shared" si="29"/>
        <v>#DIV/0!</v>
      </c>
    </row>
    <row r="176" spans="1:22" ht="13.5" x14ac:dyDescent="0.25">
      <c r="A176" s="3">
        <f>RSI!A176</f>
        <v>42258</v>
      </c>
      <c r="B176" s="2">
        <f>RSI!B176</f>
        <v>5.5126999999999997</v>
      </c>
      <c r="C176" s="2">
        <f>RSI!I176</f>
        <v>37.10645190704674</v>
      </c>
      <c r="D176" s="2">
        <f>MACD!E176</f>
        <v>0.20730620006791689</v>
      </c>
      <c r="E176" s="2">
        <f>MACD!F176</f>
        <v>0.14359428842852223</v>
      </c>
      <c r="F176" s="2">
        <f>'Moving Avg'!D176</f>
        <v>5.5092599999999994</v>
      </c>
      <c r="G176" s="2">
        <f>'Moving Avg'!F176</f>
        <v>5.6991300000000003</v>
      </c>
      <c r="H176" s="2">
        <f>'Moving Avg'!G176</f>
        <v>6.0381559999999999</v>
      </c>
      <c r="I176" s="2">
        <f>'Moving Avg'!H176</f>
        <v>0</v>
      </c>
      <c r="J176" s="17" t="str">
        <f>OBV!F176</f>
        <v>NEUTRAL</v>
      </c>
      <c r="K176" s="17" t="e">
        <f>OBV!G176</f>
        <v>#DIV/0!</v>
      </c>
      <c r="L176" s="17" t="str">
        <f>OBV!H176</f>
        <v>NEUTRAL</v>
      </c>
      <c r="M176" s="19">
        <f t="shared" si="20"/>
        <v>25</v>
      </c>
      <c r="N176" s="19">
        <f t="shared" si="21"/>
        <v>0</v>
      </c>
      <c r="O176" s="19">
        <f t="shared" si="22"/>
        <v>75</v>
      </c>
      <c r="P176" s="19" t="e">
        <f t="shared" si="23"/>
        <v>#DIV/0!</v>
      </c>
      <c r="Q176" s="20" t="e">
        <f t="shared" si="24"/>
        <v>#DIV/0!</v>
      </c>
      <c r="R176" s="20" t="e">
        <f t="shared" si="25"/>
        <v>#DIV/0!</v>
      </c>
      <c r="S176" s="20" t="e">
        <f t="shared" si="26"/>
        <v>#DIV/0!</v>
      </c>
      <c r="T176" s="20" t="e">
        <f t="shared" si="27"/>
        <v>#DIV/0!</v>
      </c>
      <c r="U176" s="19" t="e">
        <f t="shared" si="28"/>
        <v>#DIV/0!</v>
      </c>
      <c r="V176" s="19" t="e">
        <f t="shared" si="29"/>
        <v>#DIV/0!</v>
      </c>
    </row>
    <row r="177" spans="1:22" ht="13.5" x14ac:dyDescent="0.25">
      <c r="A177" s="3">
        <f>RSI!A177</f>
        <v>42261</v>
      </c>
      <c r="B177" s="2">
        <f>RSI!B177</f>
        <v>5.5739000000000001</v>
      </c>
      <c r="C177" s="2">
        <f>RSI!I177</f>
        <v>40.766602765296994</v>
      </c>
      <c r="D177" s="2">
        <f>MACD!E177</f>
        <v>0.19726221315050552</v>
      </c>
      <c r="E177" s="2">
        <f>MACD!F177</f>
        <v>0.15432787337291889</v>
      </c>
      <c r="F177" s="2">
        <f>'Moving Avg'!D177</f>
        <v>5.5464599999999988</v>
      </c>
      <c r="G177" s="2">
        <f>'Moving Avg'!F177</f>
        <v>5.6905699999999992</v>
      </c>
      <c r="H177" s="2">
        <f>'Moving Avg'!G177</f>
        <v>6.019952</v>
      </c>
      <c r="I177" s="2">
        <f>'Moving Avg'!H177</f>
        <v>0</v>
      </c>
      <c r="J177" s="17" t="str">
        <f>OBV!F177</f>
        <v>NEUTRAL</v>
      </c>
      <c r="K177" s="17" t="e">
        <f>OBV!G177</f>
        <v>#DIV/0!</v>
      </c>
      <c r="L177" s="17" t="str">
        <f>OBV!H177</f>
        <v>NEUTRAL</v>
      </c>
      <c r="M177" s="19">
        <f t="shared" si="20"/>
        <v>25</v>
      </c>
      <c r="N177" s="19">
        <f t="shared" si="21"/>
        <v>0</v>
      </c>
      <c r="O177" s="19">
        <f t="shared" si="22"/>
        <v>75</v>
      </c>
      <c r="P177" s="19" t="e">
        <f t="shared" si="23"/>
        <v>#DIV/0!</v>
      </c>
      <c r="Q177" s="20" t="e">
        <f t="shared" si="24"/>
        <v>#DIV/0!</v>
      </c>
      <c r="R177" s="20" t="e">
        <f t="shared" si="25"/>
        <v>#DIV/0!</v>
      </c>
      <c r="S177" s="20" t="e">
        <f t="shared" si="26"/>
        <v>#DIV/0!</v>
      </c>
      <c r="T177" s="20" t="e">
        <f t="shared" si="27"/>
        <v>#DIV/0!</v>
      </c>
      <c r="U177" s="19" t="e">
        <f t="shared" si="28"/>
        <v>#DIV/0!</v>
      </c>
      <c r="V177" s="19" t="e">
        <f t="shared" si="29"/>
        <v>#DIV/0!</v>
      </c>
    </row>
    <row r="178" spans="1:22" ht="13.5" x14ac:dyDescent="0.25">
      <c r="A178" s="3">
        <f>RSI!A178</f>
        <v>42262</v>
      </c>
      <c r="B178" s="2">
        <f>RSI!B178</f>
        <v>5.6252000000000004</v>
      </c>
      <c r="C178" s="2">
        <f>RSI!I178</f>
        <v>43.723075458794135</v>
      </c>
      <c r="D178" s="2">
        <f>MACD!E178</f>
        <v>0.14577234062945177</v>
      </c>
      <c r="E178" s="2">
        <f>MACD!F178</f>
        <v>0.15261676682422548</v>
      </c>
      <c r="F178" s="2">
        <f>'Moving Avg'!D178</f>
        <v>5.5606399999999994</v>
      </c>
      <c r="G178" s="2">
        <f>'Moving Avg'!F178</f>
        <v>5.6906899999999991</v>
      </c>
      <c r="H178" s="2">
        <f>'Moving Avg'!G178</f>
        <v>6.0052219999999998</v>
      </c>
      <c r="I178" s="2">
        <f>'Moving Avg'!H178</f>
        <v>0</v>
      </c>
      <c r="J178" s="17" t="str">
        <f>OBV!F178</f>
        <v>NEUTRAL</v>
      </c>
      <c r="K178" s="17" t="e">
        <f>OBV!G178</f>
        <v>#DIV/0!</v>
      </c>
      <c r="L178" s="17" t="str">
        <f>OBV!H178</f>
        <v>NEUTRAL</v>
      </c>
      <c r="M178" s="19">
        <f t="shared" si="20"/>
        <v>25</v>
      </c>
      <c r="N178" s="19">
        <f t="shared" si="21"/>
        <v>45</v>
      </c>
      <c r="O178" s="19">
        <f t="shared" si="22"/>
        <v>75</v>
      </c>
      <c r="P178" s="19" t="e">
        <f t="shared" si="23"/>
        <v>#DIV/0!</v>
      </c>
      <c r="Q178" s="20" t="e">
        <f t="shared" si="24"/>
        <v>#DIV/0!</v>
      </c>
      <c r="R178" s="20" t="e">
        <f t="shared" si="25"/>
        <v>#DIV/0!</v>
      </c>
      <c r="S178" s="20" t="e">
        <f t="shared" si="26"/>
        <v>#DIV/0!</v>
      </c>
      <c r="T178" s="20" t="e">
        <f t="shared" si="27"/>
        <v>#DIV/0!</v>
      </c>
      <c r="U178" s="19" t="e">
        <f t="shared" si="28"/>
        <v>#DIV/0!</v>
      </c>
      <c r="V178" s="19" t="e">
        <f t="shared" si="29"/>
        <v>#DIV/0!</v>
      </c>
    </row>
    <row r="179" spans="1:22" ht="13.5" x14ac:dyDescent="0.25">
      <c r="A179" s="3">
        <f>RSI!A179</f>
        <v>42263</v>
      </c>
      <c r="B179" s="2">
        <f>RSI!B179</f>
        <v>5.6913</v>
      </c>
      <c r="C179" s="2">
        <f>RSI!I179</f>
        <v>47.368293097932181</v>
      </c>
      <c r="D179" s="2">
        <f>MACD!E179</f>
        <v>7.2779165969030224E-2</v>
      </c>
      <c r="E179" s="2">
        <f>MACD!F179</f>
        <v>0.13664924665318645</v>
      </c>
      <c r="F179" s="2">
        <f>'Moving Avg'!D179</f>
        <v>5.5831599999999995</v>
      </c>
      <c r="G179" s="2">
        <f>'Moving Avg'!F179</f>
        <v>5.6920349999999988</v>
      </c>
      <c r="H179" s="2">
        <f>'Moving Avg'!G179</f>
        <v>5.9903459999999997</v>
      </c>
      <c r="I179" s="2">
        <f>'Moving Avg'!H179</f>
        <v>0</v>
      </c>
      <c r="J179" s="17" t="str">
        <f>OBV!F179</f>
        <v>NEUTRAL</v>
      </c>
      <c r="K179" s="17" t="e">
        <f>OBV!G179</f>
        <v>#DIV/0!</v>
      </c>
      <c r="L179" s="17" t="str">
        <f>OBV!H179</f>
        <v>NEUTRAL</v>
      </c>
      <c r="M179" s="19">
        <f t="shared" si="20"/>
        <v>25</v>
      </c>
      <c r="N179" s="19">
        <f t="shared" si="21"/>
        <v>100</v>
      </c>
      <c r="O179" s="19">
        <f t="shared" si="22"/>
        <v>75</v>
      </c>
      <c r="P179" s="19" t="e">
        <f t="shared" si="23"/>
        <v>#DIV/0!</v>
      </c>
      <c r="Q179" s="20" t="e">
        <f t="shared" si="24"/>
        <v>#DIV/0!</v>
      </c>
      <c r="R179" s="20" t="e">
        <f t="shared" si="25"/>
        <v>#DIV/0!</v>
      </c>
      <c r="S179" s="20" t="e">
        <f t="shared" si="26"/>
        <v>#DIV/0!</v>
      </c>
      <c r="T179" s="20" t="e">
        <f t="shared" si="27"/>
        <v>#DIV/0!</v>
      </c>
      <c r="U179" s="19" t="e">
        <f t="shared" si="28"/>
        <v>#DIV/0!</v>
      </c>
      <c r="V179" s="19" t="e">
        <f t="shared" si="29"/>
        <v>#DIV/0!</v>
      </c>
    </row>
    <row r="180" spans="1:22" ht="13.5" x14ac:dyDescent="0.25">
      <c r="A180" s="3">
        <f>RSI!A180</f>
        <v>42264</v>
      </c>
      <c r="B180" s="2">
        <f>RSI!B180</f>
        <v>5.6276999999999999</v>
      </c>
      <c r="C180" s="2">
        <f>RSI!I180</f>
        <v>44.38902842908125</v>
      </c>
      <c r="D180" s="2">
        <f>MACD!E180</f>
        <v>1.5247998745406832E-2</v>
      </c>
      <c r="E180" s="2">
        <f>MACD!F180</f>
        <v>0.11236899707163053</v>
      </c>
      <c r="F180" s="2">
        <f>'Moving Avg'!D180</f>
        <v>5.6061600000000009</v>
      </c>
      <c r="G180" s="2">
        <f>'Moving Avg'!F180</f>
        <v>5.6796799999999994</v>
      </c>
      <c r="H180" s="2">
        <f>'Moving Avg'!G180</f>
        <v>5.9756660000000004</v>
      </c>
      <c r="I180" s="2">
        <f>'Moving Avg'!H180</f>
        <v>0</v>
      </c>
      <c r="J180" s="17" t="str">
        <f>OBV!F180</f>
        <v>NEUTRAL</v>
      </c>
      <c r="K180" s="17" t="e">
        <f>OBV!G180</f>
        <v>#DIV/0!</v>
      </c>
      <c r="L180" s="17" t="str">
        <f>OBV!H180</f>
        <v>NEUTRAL</v>
      </c>
      <c r="M180" s="19">
        <f t="shared" si="20"/>
        <v>25</v>
      </c>
      <c r="N180" s="19">
        <f t="shared" si="21"/>
        <v>100</v>
      </c>
      <c r="O180" s="19">
        <f t="shared" si="22"/>
        <v>75</v>
      </c>
      <c r="P180" s="19" t="e">
        <f t="shared" si="23"/>
        <v>#DIV/0!</v>
      </c>
      <c r="Q180" s="20" t="e">
        <f t="shared" si="24"/>
        <v>#DIV/0!</v>
      </c>
      <c r="R180" s="20" t="e">
        <f t="shared" si="25"/>
        <v>#DIV/0!</v>
      </c>
      <c r="S180" s="20" t="e">
        <f t="shared" si="26"/>
        <v>#DIV/0!</v>
      </c>
      <c r="T180" s="20" t="e">
        <f t="shared" si="27"/>
        <v>#DIV/0!</v>
      </c>
      <c r="U180" s="19" t="e">
        <f t="shared" si="28"/>
        <v>#DIV/0!</v>
      </c>
      <c r="V180" s="19" t="e">
        <f t="shared" si="29"/>
        <v>#DIV/0!</v>
      </c>
    </row>
    <row r="181" spans="1:22" ht="13.5" x14ac:dyDescent="0.25">
      <c r="A181" s="3">
        <f>RSI!A181</f>
        <v>42265</v>
      </c>
      <c r="B181" s="2">
        <f>RSI!B181</f>
        <v>5.6227999999999998</v>
      </c>
      <c r="C181" s="2">
        <f>RSI!I181</f>
        <v>44.158587207360483</v>
      </c>
      <c r="D181" s="2">
        <f>MACD!E181</f>
        <v>-3.1714573851396644E-2</v>
      </c>
      <c r="E181" s="2">
        <f>MACD!F181</f>
        <v>8.3552282887025098E-2</v>
      </c>
      <c r="F181" s="2">
        <f>'Moving Avg'!D181</f>
        <v>5.6281800000000004</v>
      </c>
      <c r="G181" s="2">
        <f>'Moving Avg'!F181</f>
        <v>5.6586399999999992</v>
      </c>
      <c r="H181" s="2">
        <f>'Moving Avg'!G181</f>
        <v>5.9599579999999994</v>
      </c>
      <c r="I181" s="2">
        <f>'Moving Avg'!H181</f>
        <v>0</v>
      </c>
      <c r="J181" s="17" t="str">
        <f>OBV!F181</f>
        <v>NEUTRAL</v>
      </c>
      <c r="K181" s="17" t="e">
        <f>OBV!G181</f>
        <v>#DIV/0!</v>
      </c>
      <c r="L181" s="17" t="str">
        <f>OBV!H181</f>
        <v>NEUTRAL</v>
      </c>
      <c r="M181" s="19">
        <f t="shared" si="20"/>
        <v>25</v>
      </c>
      <c r="N181" s="19">
        <f t="shared" si="21"/>
        <v>100</v>
      </c>
      <c r="O181" s="19">
        <f t="shared" si="22"/>
        <v>75</v>
      </c>
      <c r="P181" s="19" t="e">
        <f t="shared" si="23"/>
        <v>#DIV/0!</v>
      </c>
      <c r="Q181" s="20" t="e">
        <f t="shared" si="24"/>
        <v>#DIV/0!</v>
      </c>
      <c r="R181" s="20" t="e">
        <f t="shared" si="25"/>
        <v>#DIV/0!</v>
      </c>
      <c r="S181" s="20" t="e">
        <f t="shared" si="26"/>
        <v>#DIV/0!</v>
      </c>
      <c r="T181" s="20" t="e">
        <f t="shared" si="27"/>
        <v>#DIV/0!</v>
      </c>
      <c r="U181" s="19" t="e">
        <f t="shared" si="28"/>
        <v>#DIV/0!</v>
      </c>
      <c r="V181" s="19" t="e">
        <f t="shared" si="29"/>
        <v>#DIV/0!</v>
      </c>
    </row>
    <row r="182" spans="1:22" ht="13.5" x14ac:dyDescent="0.25">
      <c r="A182" s="3">
        <f>RSI!A182</f>
        <v>42268</v>
      </c>
      <c r="B182" s="2">
        <f>RSI!B182</f>
        <v>5.5542999999999996</v>
      </c>
      <c r="C182" s="2">
        <f>RSI!I182</f>
        <v>40.957502471068466</v>
      </c>
      <c r="D182" s="2">
        <f>MACD!E182</f>
        <v>-6.5393916212409309E-2</v>
      </c>
      <c r="E182" s="2">
        <f>MACD!F182</f>
        <v>5.3763043067138222E-2</v>
      </c>
      <c r="F182" s="2">
        <f>'Moving Avg'!D182</f>
        <v>5.6242599999999996</v>
      </c>
      <c r="G182" s="2">
        <f>'Moving Avg'!F182</f>
        <v>5.6306249999999993</v>
      </c>
      <c r="H182" s="2">
        <f>'Moving Avg'!G182</f>
        <v>5.9428299999999998</v>
      </c>
      <c r="I182" s="2">
        <f>'Moving Avg'!H182</f>
        <v>0</v>
      </c>
      <c r="J182" s="17" t="str">
        <f>OBV!F182</f>
        <v>NEUTRAL</v>
      </c>
      <c r="K182" s="17" t="e">
        <f>OBV!G182</f>
        <v>#DIV/0!</v>
      </c>
      <c r="L182" s="17" t="str">
        <f>OBV!H182</f>
        <v>NEUTRAL</v>
      </c>
      <c r="M182" s="19">
        <f t="shared" si="20"/>
        <v>25</v>
      </c>
      <c r="N182" s="19">
        <f t="shared" si="21"/>
        <v>100</v>
      </c>
      <c r="O182" s="19">
        <f t="shared" si="22"/>
        <v>75</v>
      </c>
      <c r="P182" s="19" t="e">
        <f t="shared" si="23"/>
        <v>#DIV/0!</v>
      </c>
      <c r="Q182" s="20" t="e">
        <f t="shared" si="24"/>
        <v>#DIV/0!</v>
      </c>
      <c r="R182" s="20" t="e">
        <f t="shared" si="25"/>
        <v>#DIV/0!</v>
      </c>
      <c r="S182" s="20" t="e">
        <f t="shared" si="26"/>
        <v>#DIV/0!</v>
      </c>
      <c r="T182" s="20" t="e">
        <f t="shared" si="27"/>
        <v>#DIV/0!</v>
      </c>
      <c r="U182" s="19" t="e">
        <f t="shared" si="28"/>
        <v>#DIV/0!</v>
      </c>
      <c r="V182" s="19" t="e">
        <f t="shared" si="29"/>
        <v>#DIV/0!</v>
      </c>
    </row>
    <row r="183" spans="1:22" ht="13.5" x14ac:dyDescent="0.25">
      <c r="A183" s="3">
        <f>RSI!A183</f>
        <v>42269</v>
      </c>
      <c r="B183" s="2">
        <f>RSI!B183</f>
        <v>5.5297999999999998</v>
      </c>
      <c r="C183" s="2">
        <f>RSI!I183</f>
        <v>39.844962510540228</v>
      </c>
      <c r="D183" s="2">
        <f>MACD!E183</f>
        <v>-6.551711702274865E-2</v>
      </c>
      <c r="E183" s="2">
        <f>MACD!F183</f>
        <v>2.9907011049160853E-2</v>
      </c>
      <c r="F183" s="2">
        <f>'Moving Avg'!D183</f>
        <v>5.6051799999999998</v>
      </c>
      <c r="G183" s="2">
        <f>'Moving Avg'!F183</f>
        <v>5.6072549999999994</v>
      </c>
      <c r="H183" s="2">
        <f>'Moving Avg'!G183</f>
        <v>5.9261920000000012</v>
      </c>
      <c r="I183" s="2">
        <f>'Moving Avg'!H183</f>
        <v>0</v>
      </c>
      <c r="J183" s="17" t="str">
        <f>OBV!F183</f>
        <v>NEUTRAL</v>
      </c>
      <c r="K183" s="17" t="e">
        <f>OBV!G183</f>
        <v>#DIV/0!</v>
      </c>
      <c r="L183" s="17" t="str">
        <f>OBV!H183</f>
        <v>NEUTRAL</v>
      </c>
      <c r="M183" s="19">
        <f t="shared" si="20"/>
        <v>25</v>
      </c>
      <c r="N183" s="19">
        <f t="shared" si="21"/>
        <v>100</v>
      </c>
      <c r="O183" s="19">
        <f t="shared" si="22"/>
        <v>75</v>
      </c>
      <c r="P183" s="19" t="e">
        <f t="shared" si="23"/>
        <v>#DIV/0!</v>
      </c>
      <c r="Q183" s="20" t="e">
        <f t="shared" si="24"/>
        <v>#DIV/0!</v>
      </c>
      <c r="R183" s="20" t="e">
        <f t="shared" si="25"/>
        <v>#DIV/0!</v>
      </c>
      <c r="S183" s="20" t="e">
        <f t="shared" si="26"/>
        <v>#DIV/0!</v>
      </c>
      <c r="T183" s="20" t="e">
        <f t="shared" si="27"/>
        <v>#DIV/0!</v>
      </c>
      <c r="U183" s="19" t="e">
        <f t="shared" si="28"/>
        <v>#DIV/0!</v>
      </c>
      <c r="V183" s="19" t="e">
        <f t="shared" si="29"/>
        <v>#DIV/0!</v>
      </c>
    </row>
    <row r="184" spans="1:22" ht="13.5" x14ac:dyDescent="0.25">
      <c r="A184" s="3">
        <f>RSI!A184</f>
        <v>42270</v>
      </c>
      <c r="B184" s="2">
        <f>RSI!B184</f>
        <v>5.5297999999999998</v>
      </c>
      <c r="C184" s="2">
        <f>RSI!I184</f>
        <v>39.844962510540228</v>
      </c>
      <c r="D184" s="2">
        <f>MACD!E184</f>
        <v>-6.083395962888094E-2</v>
      </c>
      <c r="E184" s="2">
        <f>MACD!F184</f>
        <v>1.1758816913552496E-2</v>
      </c>
      <c r="F184" s="2">
        <f>'Moving Avg'!D184</f>
        <v>5.5728800000000005</v>
      </c>
      <c r="G184" s="2">
        <f>'Moving Avg'!F184</f>
        <v>5.5803399999999987</v>
      </c>
      <c r="H184" s="2">
        <f>'Moving Avg'!G184</f>
        <v>5.9095540000000017</v>
      </c>
      <c r="I184" s="2">
        <f>'Moving Avg'!H184</f>
        <v>0</v>
      </c>
      <c r="J184" s="17" t="str">
        <f>OBV!F184</f>
        <v>NEUTRAL</v>
      </c>
      <c r="K184" s="17" t="e">
        <f>OBV!G184</f>
        <v>#DIV/0!</v>
      </c>
      <c r="L184" s="17" t="str">
        <f>OBV!H184</f>
        <v>NEUTRAL</v>
      </c>
      <c r="M184" s="19">
        <f t="shared" si="20"/>
        <v>25</v>
      </c>
      <c r="N184" s="19">
        <f t="shared" si="21"/>
        <v>100</v>
      </c>
      <c r="O184" s="19">
        <f t="shared" si="22"/>
        <v>75</v>
      </c>
      <c r="P184" s="19" t="e">
        <f t="shared" si="23"/>
        <v>#DIV/0!</v>
      </c>
      <c r="Q184" s="20" t="e">
        <f t="shared" si="24"/>
        <v>#DIV/0!</v>
      </c>
      <c r="R184" s="20" t="e">
        <f t="shared" si="25"/>
        <v>#DIV/0!</v>
      </c>
      <c r="S184" s="20" t="e">
        <f t="shared" si="26"/>
        <v>#DIV/0!</v>
      </c>
      <c r="T184" s="20" t="e">
        <f t="shared" si="27"/>
        <v>#DIV/0!</v>
      </c>
      <c r="U184" s="19" t="e">
        <f t="shared" si="28"/>
        <v>#DIV/0!</v>
      </c>
      <c r="V184" s="19" t="e">
        <f t="shared" si="29"/>
        <v>#DIV/0!</v>
      </c>
    </row>
    <row r="185" spans="1:22" ht="13.5" x14ac:dyDescent="0.25">
      <c r="A185" s="3">
        <f>RSI!A185</f>
        <v>42275</v>
      </c>
      <c r="B185" s="2">
        <f>RSI!B185</f>
        <v>5.5053000000000001</v>
      </c>
      <c r="C185" s="2">
        <f>RSI!I185</f>
        <v>38.628063721815025</v>
      </c>
      <c r="D185" s="2">
        <f>MACD!E185</f>
        <v>-6.4253321105149475E-2</v>
      </c>
      <c r="E185" s="2">
        <f>MACD!F185</f>
        <v>-3.4436106901878979E-3</v>
      </c>
      <c r="F185" s="2">
        <f>'Moving Avg'!D185</f>
        <v>5.5483999999999991</v>
      </c>
      <c r="G185" s="2">
        <f>'Moving Avg'!F185</f>
        <v>5.5595400000000001</v>
      </c>
      <c r="H185" s="2">
        <f>'Moving Avg'!G185</f>
        <v>5.8924260000000004</v>
      </c>
      <c r="I185" s="2">
        <f>'Moving Avg'!H185</f>
        <v>0</v>
      </c>
      <c r="J185" s="17" t="str">
        <f>OBV!F185</f>
        <v>NEUTRAL</v>
      </c>
      <c r="K185" s="17" t="e">
        <f>OBV!G185</f>
        <v>#DIV/0!</v>
      </c>
      <c r="L185" s="17" t="str">
        <f>OBV!H185</f>
        <v>NEUTRAL</v>
      </c>
      <c r="M185" s="19">
        <f t="shared" si="20"/>
        <v>25</v>
      </c>
      <c r="N185" s="19">
        <f t="shared" si="21"/>
        <v>100</v>
      </c>
      <c r="O185" s="19">
        <f t="shared" si="22"/>
        <v>75</v>
      </c>
      <c r="P185" s="19" t="e">
        <f t="shared" si="23"/>
        <v>#DIV/0!</v>
      </c>
      <c r="Q185" s="20" t="e">
        <f t="shared" si="24"/>
        <v>#DIV/0!</v>
      </c>
      <c r="R185" s="20" t="e">
        <f t="shared" si="25"/>
        <v>#DIV/0!</v>
      </c>
      <c r="S185" s="20" t="e">
        <f t="shared" si="26"/>
        <v>#DIV/0!</v>
      </c>
      <c r="T185" s="20" t="e">
        <f t="shared" si="27"/>
        <v>#DIV/0!</v>
      </c>
      <c r="U185" s="19" t="e">
        <f t="shared" si="28"/>
        <v>#DIV/0!</v>
      </c>
      <c r="V185" s="19" t="e">
        <f t="shared" si="29"/>
        <v>#DIV/0!</v>
      </c>
    </row>
    <row r="186" spans="1:22" ht="13.5" x14ac:dyDescent="0.25">
      <c r="A186" s="3">
        <f>RSI!A186</f>
        <v>42276</v>
      </c>
      <c r="B186" s="2">
        <f>RSI!B186</f>
        <v>5.4686000000000003</v>
      </c>
      <c r="C186" s="2">
        <f>RSI!I186</f>
        <v>36.814293888175314</v>
      </c>
      <c r="D186" s="2">
        <f>MACD!E186</f>
        <v>-6.3397227434362158E-2</v>
      </c>
      <c r="E186" s="2">
        <f>MACD!F186</f>
        <v>-1.5434334039022751E-2</v>
      </c>
      <c r="F186" s="2">
        <f>'Moving Avg'!D186</f>
        <v>5.5175600000000005</v>
      </c>
      <c r="G186" s="2">
        <f>'Moving Avg'!F186</f>
        <v>5.5393499999999998</v>
      </c>
      <c r="H186" s="2">
        <f>'Moving Avg'!G186</f>
        <v>5.8726060000000011</v>
      </c>
      <c r="I186" s="2">
        <f>'Moving Avg'!H186</f>
        <v>0</v>
      </c>
      <c r="J186" s="17" t="str">
        <f>OBV!F186</f>
        <v>NEUTRAL</v>
      </c>
      <c r="K186" s="17" t="e">
        <f>OBV!G186</f>
        <v>#DIV/0!</v>
      </c>
      <c r="L186" s="17" t="str">
        <f>OBV!H186</f>
        <v>NEUTRAL</v>
      </c>
      <c r="M186" s="19">
        <f t="shared" si="20"/>
        <v>25</v>
      </c>
      <c r="N186" s="19">
        <f t="shared" si="21"/>
        <v>100</v>
      </c>
      <c r="O186" s="19">
        <f t="shared" si="22"/>
        <v>75</v>
      </c>
      <c r="P186" s="19" t="e">
        <f t="shared" si="23"/>
        <v>#DIV/0!</v>
      </c>
      <c r="Q186" s="20" t="e">
        <f t="shared" si="24"/>
        <v>#DIV/0!</v>
      </c>
      <c r="R186" s="20" t="e">
        <f t="shared" si="25"/>
        <v>#DIV/0!</v>
      </c>
      <c r="S186" s="20" t="e">
        <f t="shared" si="26"/>
        <v>#DIV/0!</v>
      </c>
      <c r="T186" s="20" t="e">
        <f t="shared" si="27"/>
        <v>#DIV/0!</v>
      </c>
      <c r="U186" s="19" t="e">
        <f t="shared" si="28"/>
        <v>#DIV/0!</v>
      </c>
      <c r="V186" s="19" t="e">
        <f t="shared" si="29"/>
        <v>#DIV/0!</v>
      </c>
    </row>
    <row r="187" spans="1:22" ht="13.5" x14ac:dyDescent="0.25">
      <c r="A187" s="3">
        <f>RSI!A187</f>
        <v>42277</v>
      </c>
      <c r="B187" s="2">
        <f>RSI!B187</f>
        <v>5.5053000000000001</v>
      </c>
      <c r="C187" s="2">
        <f>RSI!I187</f>
        <v>39.855593205759241</v>
      </c>
      <c r="D187" s="2">
        <f>MACD!E187</f>
        <v>-5.4804593049165184E-2</v>
      </c>
      <c r="E187" s="2">
        <f>MACD!F187</f>
        <v>-2.330838584105124E-2</v>
      </c>
      <c r="F187" s="2">
        <f>'Moving Avg'!D187</f>
        <v>5.5077600000000002</v>
      </c>
      <c r="G187" s="2">
        <f>'Moving Avg'!F187</f>
        <v>5.5240549999999997</v>
      </c>
      <c r="H187" s="2">
        <f>'Moving Avg'!G187</f>
        <v>5.853618</v>
      </c>
      <c r="I187" s="2">
        <f>'Moving Avg'!H187</f>
        <v>0</v>
      </c>
      <c r="J187" s="17" t="str">
        <f>OBV!F187</f>
        <v>NEUTRAL</v>
      </c>
      <c r="K187" s="17" t="e">
        <f>OBV!G187</f>
        <v>#DIV/0!</v>
      </c>
      <c r="L187" s="17" t="str">
        <f>OBV!H187</f>
        <v>NEUTRAL</v>
      </c>
      <c r="M187" s="19">
        <f t="shared" si="20"/>
        <v>25</v>
      </c>
      <c r="N187" s="19">
        <f t="shared" si="21"/>
        <v>100</v>
      </c>
      <c r="O187" s="19">
        <f t="shared" si="22"/>
        <v>75</v>
      </c>
      <c r="P187" s="19" t="e">
        <f t="shared" si="23"/>
        <v>#DIV/0!</v>
      </c>
      <c r="Q187" s="20" t="e">
        <f t="shared" si="24"/>
        <v>#DIV/0!</v>
      </c>
      <c r="R187" s="20" t="e">
        <f t="shared" si="25"/>
        <v>#DIV/0!</v>
      </c>
      <c r="S187" s="20" t="e">
        <f t="shared" si="26"/>
        <v>#DIV/0!</v>
      </c>
      <c r="T187" s="20" t="e">
        <f t="shared" si="27"/>
        <v>#DIV/0!</v>
      </c>
      <c r="U187" s="19" t="e">
        <f t="shared" si="28"/>
        <v>#DIV/0!</v>
      </c>
      <c r="V187" s="19" t="e">
        <f t="shared" si="29"/>
        <v>#DIV/0!</v>
      </c>
    </row>
    <row r="188" spans="1:22" ht="13.5" x14ac:dyDescent="0.25">
      <c r="A188" s="3">
        <f>RSI!A188</f>
        <v>42278</v>
      </c>
      <c r="B188" s="2">
        <f>RSI!B188</f>
        <v>5.5029000000000003</v>
      </c>
      <c r="C188" s="2">
        <f>RSI!I188</f>
        <v>39.720948342088164</v>
      </c>
      <c r="D188" s="2">
        <f>MACD!E188</f>
        <v>-3.859606647330871E-2</v>
      </c>
      <c r="E188" s="2">
        <f>MACD!F188</f>
        <v>-2.6365921967502735E-2</v>
      </c>
      <c r="F188" s="2">
        <f>'Moving Avg'!D188</f>
        <v>5.5023800000000005</v>
      </c>
      <c r="G188" s="2">
        <f>'Moving Avg'!F188</f>
        <v>5.5217299999999998</v>
      </c>
      <c r="H188" s="2">
        <f>'Moving Avg'!G188</f>
        <v>5.8346799999999996</v>
      </c>
      <c r="I188" s="2">
        <f>'Moving Avg'!H188</f>
        <v>0</v>
      </c>
      <c r="J188" s="17" t="str">
        <f>OBV!F188</f>
        <v>NEUTRAL</v>
      </c>
      <c r="K188" s="17" t="e">
        <f>OBV!G188</f>
        <v>#DIV/0!</v>
      </c>
      <c r="L188" s="17" t="str">
        <f>OBV!H188</f>
        <v>NEUTRAL</v>
      </c>
      <c r="M188" s="19">
        <f t="shared" si="20"/>
        <v>25</v>
      </c>
      <c r="N188" s="19">
        <f t="shared" si="21"/>
        <v>45</v>
      </c>
      <c r="O188" s="19">
        <f t="shared" si="22"/>
        <v>75</v>
      </c>
      <c r="P188" s="19" t="e">
        <f t="shared" si="23"/>
        <v>#DIV/0!</v>
      </c>
      <c r="Q188" s="20" t="e">
        <f t="shared" si="24"/>
        <v>#DIV/0!</v>
      </c>
      <c r="R188" s="20" t="e">
        <f t="shared" si="25"/>
        <v>#DIV/0!</v>
      </c>
      <c r="S188" s="20" t="e">
        <f t="shared" si="26"/>
        <v>#DIV/0!</v>
      </c>
      <c r="T188" s="20" t="e">
        <f t="shared" si="27"/>
        <v>#DIV/0!</v>
      </c>
      <c r="U188" s="19" t="e">
        <f t="shared" si="28"/>
        <v>#DIV/0!</v>
      </c>
      <c r="V188" s="19" t="e">
        <f t="shared" si="29"/>
        <v>#DIV/0!</v>
      </c>
    </row>
    <row r="189" spans="1:22" ht="13.5" x14ac:dyDescent="0.25">
      <c r="A189" s="3">
        <f>RSI!A189</f>
        <v>42279</v>
      </c>
      <c r="B189" s="2">
        <f>RSI!B189</f>
        <v>5.5029000000000003</v>
      </c>
      <c r="C189" s="2">
        <f>RSI!I189</f>
        <v>39.720948342088164</v>
      </c>
      <c r="D189" s="2">
        <f>MACD!E189</f>
        <v>-1.3894274238967164E-2</v>
      </c>
      <c r="E189" s="2">
        <f>MACD!F189</f>
        <v>-2.3871592421795623E-2</v>
      </c>
      <c r="F189" s="2">
        <f>'Moving Avg'!D189</f>
        <v>5.4969999999999999</v>
      </c>
      <c r="G189" s="2">
        <f>'Moving Avg'!F189</f>
        <v>5.5276049999999994</v>
      </c>
      <c r="H189" s="2">
        <f>'Moving Avg'!G189</f>
        <v>5.818238</v>
      </c>
      <c r="I189" s="2">
        <f>'Moving Avg'!H189</f>
        <v>0</v>
      </c>
      <c r="J189" s="17" t="str">
        <f>OBV!F189</f>
        <v>NEUTRAL</v>
      </c>
      <c r="K189" s="17" t="e">
        <f>OBV!G189</f>
        <v>#DIV/0!</v>
      </c>
      <c r="L189" s="17" t="str">
        <f>OBV!H189</f>
        <v>NEUTRAL</v>
      </c>
      <c r="M189" s="19">
        <f t="shared" si="20"/>
        <v>25</v>
      </c>
      <c r="N189" s="19">
        <f t="shared" si="21"/>
        <v>0</v>
      </c>
      <c r="O189" s="19">
        <f t="shared" si="22"/>
        <v>75</v>
      </c>
      <c r="P189" s="19" t="e">
        <f t="shared" si="23"/>
        <v>#DIV/0!</v>
      </c>
      <c r="Q189" s="20" t="e">
        <f t="shared" si="24"/>
        <v>#DIV/0!</v>
      </c>
      <c r="R189" s="20" t="e">
        <f t="shared" si="25"/>
        <v>#DIV/0!</v>
      </c>
      <c r="S189" s="20" t="e">
        <f t="shared" si="26"/>
        <v>#DIV/0!</v>
      </c>
      <c r="T189" s="20" t="e">
        <f t="shared" si="27"/>
        <v>#DIV/0!</v>
      </c>
      <c r="U189" s="19" t="e">
        <f t="shared" si="28"/>
        <v>#DIV/0!</v>
      </c>
      <c r="V189" s="19" t="e">
        <f t="shared" si="29"/>
        <v>#DIV/0!</v>
      </c>
    </row>
    <row r="190" spans="1:22" ht="13.5" x14ac:dyDescent="0.25">
      <c r="A190" s="3">
        <f>RSI!A190</f>
        <v>42282</v>
      </c>
      <c r="B190" s="2">
        <f>RSI!B190</f>
        <v>5.4564000000000004</v>
      </c>
      <c r="C190" s="2">
        <f>RSI!I190</f>
        <v>36.918391904871811</v>
      </c>
      <c r="D190" s="2">
        <f>MACD!E190</f>
        <v>1.4241586994936384E-3</v>
      </c>
      <c r="E190" s="2">
        <f>MACD!F190</f>
        <v>-1.8812442197537773E-2</v>
      </c>
      <c r="F190" s="2">
        <f>'Moving Avg'!D190</f>
        <v>5.4872200000000007</v>
      </c>
      <c r="G190" s="2">
        <f>'Moving Avg'!F190</f>
        <v>5.531394999999999</v>
      </c>
      <c r="H190" s="2">
        <f>'Moving Avg'!G190</f>
        <v>5.8015999999999996</v>
      </c>
      <c r="I190" s="2">
        <f>'Moving Avg'!H190</f>
        <v>0</v>
      </c>
      <c r="J190" s="17" t="str">
        <f>OBV!F190</f>
        <v>NEUTRAL</v>
      </c>
      <c r="K190" s="17" t="e">
        <f>OBV!G190</f>
        <v>#DIV/0!</v>
      </c>
      <c r="L190" s="17" t="str">
        <f>OBV!H190</f>
        <v>NEUTRAL</v>
      </c>
      <c r="M190" s="19">
        <f t="shared" si="20"/>
        <v>25</v>
      </c>
      <c r="N190" s="19">
        <f t="shared" si="21"/>
        <v>0</v>
      </c>
      <c r="O190" s="19">
        <f t="shared" si="22"/>
        <v>75</v>
      </c>
      <c r="P190" s="19" t="e">
        <f t="shared" si="23"/>
        <v>#DIV/0!</v>
      </c>
      <c r="Q190" s="20" t="e">
        <f t="shared" si="24"/>
        <v>#DIV/0!</v>
      </c>
      <c r="R190" s="20" t="e">
        <f t="shared" si="25"/>
        <v>#DIV/0!</v>
      </c>
      <c r="S190" s="20" t="e">
        <f t="shared" si="26"/>
        <v>#DIV/0!</v>
      </c>
      <c r="T190" s="20" t="e">
        <f t="shared" si="27"/>
        <v>#DIV/0!</v>
      </c>
      <c r="U190" s="19" t="e">
        <f t="shared" si="28"/>
        <v>#DIV/0!</v>
      </c>
      <c r="V190" s="19" t="e">
        <f t="shared" si="29"/>
        <v>#DIV/0!</v>
      </c>
    </row>
    <row r="191" spans="1:22" ht="13.5" x14ac:dyDescent="0.25">
      <c r="A191" s="3">
        <f>RSI!A191</f>
        <v>42283</v>
      </c>
      <c r="B191" s="2">
        <f>RSI!B191</f>
        <v>5.5274000000000001</v>
      </c>
      <c r="C191" s="2">
        <f>RSI!I191</f>
        <v>43.476165972143427</v>
      </c>
      <c r="D191" s="2">
        <f>MACD!E191</f>
        <v>9.3485815578375764E-3</v>
      </c>
      <c r="E191" s="2">
        <f>MACD!F191</f>
        <v>-1.3180237446462705E-2</v>
      </c>
      <c r="F191" s="2">
        <f>'Moving Avg'!D191</f>
        <v>5.4989800000000004</v>
      </c>
      <c r="G191" s="2">
        <f>'Moving Avg'!F191</f>
        <v>5.5384949999999993</v>
      </c>
      <c r="H191" s="2">
        <f>'Moving Avg'!G191</f>
        <v>5.7863819999999997</v>
      </c>
      <c r="I191" s="2">
        <f>'Moving Avg'!H191</f>
        <v>0</v>
      </c>
      <c r="J191" s="17" t="str">
        <f>OBV!F191</f>
        <v>NEUTRAL</v>
      </c>
      <c r="K191" s="17" t="e">
        <f>OBV!G191</f>
        <v>#DIV/0!</v>
      </c>
      <c r="L191" s="17" t="str">
        <f>OBV!H191</f>
        <v>NEUTRAL</v>
      </c>
      <c r="M191" s="19">
        <f t="shared" si="20"/>
        <v>25</v>
      </c>
      <c r="N191" s="19">
        <f t="shared" si="21"/>
        <v>0</v>
      </c>
      <c r="O191" s="19">
        <f t="shared" si="22"/>
        <v>75</v>
      </c>
      <c r="P191" s="19" t="e">
        <f t="shared" si="23"/>
        <v>#DIV/0!</v>
      </c>
      <c r="Q191" s="20" t="e">
        <f t="shared" si="24"/>
        <v>#DIV/0!</v>
      </c>
      <c r="R191" s="20" t="e">
        <f t="shared" si="25"/>
        <v>#DIV/0!</v>
      </c>
      <c r="S191" s="20" t="e">
        <f t="shared" si="26"/>
        <v>#DIV/0!</v>
      </c>
      <c r="T191" s="20" t="e">
        <f t="shared" si="27"/>
        <v>#DIV/0!</v>
      </c>
      <c r="U191" s="19" t="e">
        <f t="shared" si="28"/>
        <v>#DIV/0!</v>
      </c>
      <c r="V191" s="19" t="e">
        <f t="shared" si="29"/>
        <v>#DIV/0!</v>
      </c>
    </row>
    <row r="192" spans="1:22" ht="13.5" x14ac:dyDescent="0.25">
      <c r="A192" s="3">
        <f>RSI!A192</f>
        <v>42284</v>
      </c>
      <c r="B192" s="2">
        <f>RSI!B192</f>
        <v>5.5053000000000001</v>
      </c>
      <c r="C192" s="2">
        <f>RSI!I192</f>
        <v>42.012145455882802</v>
      </c>
      <c r="D192" s="2">
        <f>MACD!E192</f>
        <v>7.6363934091574492E-3</v>
      </c>
      <c r="E192" s="2">
        <f>MACD!F192</f>
        <v>-9.0169112753386745E-3</v>
      </c>
      <c r="F192" s="2">
        <f>'Moving Avg'!D192</f>
        <v>5.4989800000000004</v>
      </c>
      <c r="G192" s="2">
        <f>'Moving Avg'!F192</f>
        <v>5.544365</v>
      </c>
      <c r="H192" s="2">
        <f>'Moving Avg'!G192</f>
        <v>5.7710159999999995</v>
      </c>
      <c r="I192" s="2">
        <f>'Moving Avg'!H192</f>
        <v>0</v>
      </c>
      <c r="J192" s="17" t="str">
        <f>OBV!F192</f>
        <v>NEUTRAL</v>
      </c>
      <c r="K192" s="17" t="e">
        <f>OBV!G192</f>
        <v>#DIV/0!</v>
      </c>
      <c r="L192" s="17" t="str">
        <f>OBV!H192</f>
        <v>NEUTRAL</v>
      </c>
      <c r="M192" s="19">
        <f t="shared" si="20"/>
        <v>25</v>
      </c>
      <c r="N192" s="19">
        <f t="shared" si="21"/>
        <v>0</v>
      </c>
      <c r="O192" s="19">
        <f t="shared" si="22"/>
        <v>75</v>
      </c>
      <c r="P192" s="19" t="e">
        <f t="shared" si="23"/>
        <v>#DIV/0!</v>
      </c>
      <c r="Q192" s="20" t="e">
        <f t="shared" si="24"/>
        <v>#DIV/0!</v>
      </c>
      <c r="R192" s="20" t="e">
        <f t="shared" si="25"/>
        <v>#DIV/0!</v>
      </c>
      <c r="S192" s="20" t="e">
        <f t="shared" si="26"/>
        <v>#DIV/0!</v>
      </c>
      <c r="T192" s="20" t="e">
        <f t="shared" si="27"/>
        <v>#DIV/0!</v>
      </c>
      <c r="U192" s="19" t="e">
        <f t="shared" si="28"/>
        <v>#DIV/0!</v>
      </c>
      <c r="V192" s="19" t="e">
        <f t="shared" si="29"/>
        <v>#DIV/0!</v>
      </c>
    </row>
    <row r="193" spans="1:22" ht="13.5" x14ac:dyDescent="0.25">
      <c r="A193" s="3">
        <f>RSI!A193</f>
        <v>42285</v>
      </c>
      <c r="B193" s="2">
        <f>RSI!B193</f>
        <v>5.5053000000000001</v>
      </c>
      <c r="C193" s="2">
        <f>RSI!I193</f>
        <v>42.012145455882795</v>
      </c>
      <c r="D193" s="2">
        <f>MACD!E193</f>
        <v>2.9970848207705458E-3</v>
      </c>
      <c r="E193" s="2">
        <f>MACD!F193</f>
        <v>-6.6141120561168309E-3</v>
      </c>
      <c r="F193" s="2">
        <f>'Moving Avg'!D193</f>
        <v>5.4994599999999991</v>
      </c>
      <c r="G193" s="2">
        <f>'Moving Avg'!F193</f>
        <v>5.5419150000000004</v>
      </c>
      <c r="H193" s="2">
        <f>'Moving Avg'!G193</f>
        <v>5.7580479999999996</v>
      </c>
      <c r="I193" s="2">
        <f>'Moving Avg'!H193</f>
        <v>0</v>
      </c>
      <c r="J193" s="17" t="str">
        <f>OBV!F193</f>
        <v>NEUTRAL</v>
      </c>
      <c r="K193" s="17" t="e">
        <f>OBV!G193</f>
        <v>#DIV/0!</v>
      </c>
      <c r="L193" s="17" t="str">
        <f>OBV!H193</f>
        <v>NEUTRAL</v>
      </c>
      <c r="M193" s="19">
        <f t="shared" si="20"/>
        <v>25</v>
      </c>
      <c r="N193" s="19">
        <f t="shared" si="21"/>
        <v>0</v>
      </c>
      <c r="O193" s="19">
        <f t="shared" si="22"/>
        <v>75</v>
      </c>
      <c r="P193" s="19" t="e">
        <f t="shared" si="23"/>
        <v>#DIV/0!</v>
      </c>
      <c r="Q193" s="20" t="e">
        <f t="shared" si="24"/>
        <v>#DIV/0!</v>
      </c>
      <c r="R193" s="20" t="e">
        <f t="shared" si="25"/>
        <v>#DIV/0!</v>
      </c>
      <c r="S193" s="20" t="e">
        <f t="shared" si="26"/>
        <v>#DIV/0!</v>
      </c>
      <c r="T193" s="20" t="e">
        <f t="shared" si="27"/>
        <v>#DIV/0!</v>
      </c>
      <c r="U193" s="19" t="e">
        <f t="shared" si="28"/>
        <v>#DIV/0!</v>
      </c>
      <c r="V193" s="19" t="e">
        <f t="shared" si="29"/>
        <v>#DIV/0!</v>
      </c>
    </row>
    <row r="194" spans="1:22" ht="13.5" x14ac:dyDescent="0.25">
      <c r="A194" s="3">
        <f>RSI!A194</f>
        <v>42286</v>
      </c>
      <c r="B194" s="2">
        <f>RSI!B194</f>
        <v>5.5175999999999998</v>
      </c>
      <c r="C194" s="2">
        <f>RSI!I194</f>
        <v>43.245751550461932</v>
      </c>
      <c r="D194" s="2">
        <f>MACD!E194</f>
        <v>-1.3037647549820619E-3</v>
      </c>
      <c r="E194" s="2">
        <f>MACD!F194</f>
        <v>-5.5520425958898775E-3</v>
      </c>
      <c r="F194" s="2">
        <f>'Moving Avg'!D194</f>
        <v>5.5023999999999997</v>
      </c>
      <c r="G194" s="2">
        <f>'Moving Avg'!F194</f>
        <v>5.5388600000000006</v>
      </c>
      <c r="H194" s="2">
        <f>'Moving Avg'!G194</f>
        <v>5.7480159999999998</v>
      </c>
      <c r="I194" s="2">
        <f>'Moving Avg'!H194</f>
        <v>0</v>
      </c>
      <c r="J194" s="17" t="str">
        <f>OBV!F194</f>
        <v>NEUTRAL</v>
      </c>
      <c r="K194" s="17" t="e">
        <f>OBV!G194</f>
        <v>#DIV/0!</v>
      </c>
      <c r="L194" s="17" t="str">
        <f>OBV!H194</f>
        <v>NEUTRAL</v>
      </c>
      <c r="M194" s="19">
        <f t="shared" ref="M194:M257" si="30">IF(C194&lt;30,50, IF(C194&gt;70, 0, 25))</f>
        <v>25</v>
      </c>
      <c r="N194" s="19">
        <f t="shared" ref="N194:N257" si="31">IF(E194-D194&gt;0.02, 100, IF(E194-D194&lt;0,0,45))</f>
        <v>0</v>
      </c>
      <c r="O194" s="19">
        <f t="shared" ref="O194:O257" si="32">IF(F194-I194&gt;10,100,IF(F194-I194&gt;5,75, IF(F194-I194&gt;0,50,0)))</f>
        <v>75</v>
      </c>
      <c r="P194" s="19" t="e">
        <f t="shared" ref="P194:P257" si="33">IF(L194="confirmed bullish", 34, IF(L194="bullish divergence",17, 0))+IF(J194="bullish",33,IF(J194="bearish",0,16.5))+IF(K194="strong",33,IF(K194="weak",0,16.5))</f>
        <v>#DIV/0!</v>
      </c>
      <c r="Q194" s="20" t="e">
        <f t="shared" si="24"/>
        <v>#DIV/0!</v>
      </c>
      <c r="R194" s="20" t="e">
        <f t="shared" si="25"/>
        <v>#DIV/0!</v>
      </c>
      <c r="S194" s="20" t="e">
        <f t="shared" si="26"/>
        <v>#DIV/0!</v>
      </c>
      <c r="T194" s="20" t="e">
        <f t="shared" si="27"/>
        <v>#DIV/0!</v>
      </c>
      <c r="U194" s="19" t="e">
        <f t="shared" si="28"/>
        <v>#DIV/0!</v>
      </c>
      <c r="V194" s="19" t="e">
        <f t="shared" si="29"/>
        <v>#DIV/0!</v>
      </c>
    </row>
    <row r="195" spans="1:22" ht="13.5" x14ac:dyDescent="0.25">
      <c r="A195" s="3">
        <f>RSI!A195</f>
        <v>42289</v>
      </c>
      <c r="B195" s="2">
        <f>RSI!B195</f>
        <v>5.5175999999999998</v>
      </c>
      <c r="C195" s="2">
        <f>RSI!I195</f>
        <v>43.245751550461932</v>
      </c>
      <c r="D195" s="2">
        <f>MACD!E195</f>
        <v>-8.288717958151004E-3</v>
      </c>
      <c r="E195" s="2">
        <f>MACD!F195</f>
        <v>-6.0993776683421035E-3</v>
      </c>
      <c r="F195" s="2">
        <f>'Moving Avg'!D195</f>
        <v>5.51464</v>
      </c>
      <c r="G195" s="2">
        <f>'Moving Avg'!F195</f>
        <v>5.5391050000000011</v>
      </c>
      <c r="H195" s="2">
        <f>'Moving Avg'!G195</f>
        <v>5.73407</v>
      </c>
      <c r="I195" s="2">
        <f>'Moving Avg'!H195</f>
        <v>0</v>
      </c>
      <c r="J195" s="17" t="str">
        <f>OBV!F195</f>
        <v>NEUTRAL</v>
      </c>
      <c r="K195" s="17" t="e">
        <f>OBV!G195</f>
        <v>#DIV/0!</v>
      </c>
      <c r="L195" s="17" t="str">
        <f>OBV!H195</f>
        <v>NEUTRAL</v>
      </c>
      <c r="M195" s="19">
        <f t="shared" si="30"/>
        <v>25</v>
      </c>
      <c r="N195" s="19">
        <f t="shared" si="31"/>
        <v>45</v>
      </c>
      <c r="O195" s="19">
        <f t="shared" si="32"/>
        <v>75</v>
      </c>
      <c r="P195" s="19" t="e">
        <f t="shared" si="33"/>
        <v>#DIV/0!</v>
      </c>
      <c r="Q195" s="20" t="e">
        <f t="shared" ref="Q195:Q258" si="34">0.35*M195+N195*0.35+O195*0.15+P195*0.15</f>
        <v>#DIV/0!</v>
      </c>
      <c r="R195" s="20" t="e">
        <f t="shared" ref="R195:R258" si="35">M195*0.2+N195*0.2+O195*0.35+P195*0.25</f>
        <v>#DIV/0!</v>
      </c>
      <c r="S195" s="20" t="e">
        <f t="shared" ref="S195:S258" si="36">M195*0.15+N195*0.15+O195*0.25+P195*0.45</f>
        <v>#DIV/0!</v>
      </c>
      <c r="T195" s="20" t="e">
        <f t="shared" ref="T195:T258" si="37">0.25*SUM(M195:P195)</f>
        <v>#DIV/0!</v>
      </c>
      <c r="U195" s="19" t="e">
        <f t="shared" ref="U195:U258" si="38">SUM(Q195:S195)/3</f>
        <v>#DIV/0!</v>
      </c>
      <c r="V195" s="19" t="e">
        <f t="shared" ref="V195:V258" si="39">SUM(Q195:T195)/4</f>
        <v>#DIV/0!</v>
      </c>
    </row>
    <row r="196" spans="1:22" ht="13.5" x14ac:dyDescent="0.25">
      <c r="A196" s="3">
        <f>RSI!A196</f>
        <v>42290</v>
      </c>
      <c r="B196" s="2">
        <f>RSI!B196</f>
        <v>5.6227999999999998</v>
      </c>
      <c r="C196" s="2">
        <f>RSI!I196</f>
        <v>53.13509014338473</v>
      </c>
      <c r="D196" s="2">
        <f>MACD!E196</f>
        <v>-2.7245718696152998E-2</v>
      </c>
      <c r="E196" s="2">
        <f>MACD!F196</f>
        <v>-1.0328645873904283E-2</v>
      </c>
      <c r="F196" s="2">
        <f>'Moving Avg'!D196</f>
        <v>5.5337199999999998</v>
      </c>
      <c r="G196" s="2">
        <f>'Moving Avg'!F196</f>
        <v>5.5446100000000005</v>
      </c>
      <c r="H196" s="2">
        <f>'Moving Avg'!G196</f>
        <v>5.7236960000000012</v>
      </c>
      <c r="I196" s="2">
        <f>'Moving Avg'!H196</f>
        <v>0</v>
      </c>
      <c r="J196" s="17" t="str">
        <f>OBV!F196</f>
        <v>NEUTRAL</v>
      </c>
      <c r="K196" s="17" t="e">
        <f>OBV!G196</f>
        <v>#DIV/0!</v>
      </c>
      <c r="L196" s="17" t="str">
        <f>OBV!H196</f>
        <v>NEUTRAL</v>
      </c>
      <c r="M196" s="19">
        <f t="shared" si="30"/>
        <v>25</v>
      </c>
      <c r="N196" s="19">
        <f t="shared" si="31"/>
        <v>45</v>
      </c>
      <c r="O196" s="19">
        <f t="shared" si="32"/>
        <v>75</v>
      </c>
      <c r="P196" s="19" t="e">
        <f t="shared" si="33"/>
        <v>#DIV/0!</v>
      </c>
      <c r="Q196" s="20" t="e">
        <f t="shared" si="34"/>
        <v>#DIV/0!</v>
      </c>
      <c r="R196" s="20" t="e">
        <f t="shared" si="35"/>
        <v>#DIV/0!</v>
      </c>
      <c r="S196" s="20" t="e">
        <f t="shared" si="36"/>
        <v>#DIV/0!</v>
      </c>
      <c r="T196" s="20" t="e">
        <f t="shared" si="37"/>
        <v>#DIV/0!</v>
      </c>
      <c r="U196" s="19" t="e">
        <f t="shared" si="38"/>
        <v>#DIV/0!</v>
      </c>
      <c r="V196" s="19" t="e">
        <f t="shared" si="39"/>
        <v>#DIV/0!</v>
      </c>
    </row>
    <row r="197" spans="1:22" ht="13.5" x14ac:dyDescent="0.25">
      <c r="A197" s="3">
        <f>RSI!A197</f>
        <v>42293</v>
      </c>
      <c r="B197" s="2">
        <f>RSI!B197</f>
        <v>5.5151000000000003</v>
      </c>
      <c r="C197" s="2">
        <f>RSI!I197</f>
        <v>44.572246067680339</v>
      </c>
      <c r="D197" s="2">
        <f>MACD!E197</f>
        <v>-2.9920910514289467E-2</v>
      </c>
      <c r="E197" s="2">
        <f>MACD!F197</f>
        <v>-1.424709880198132E-2</v>
      </c>
      <c r="F197" s="2">
        <f>'Moving Avg'!D197</f>
        <v>5.5356800000000002</v>
      </c>
      <c r="G197" s="2">
        <f>'Moving Avg'!F197</f>
        <v>5.5416700000000008</v>
      </c>
      <c r="H197" s="2">
        <f>'Moving Avg'!G197</f>
        <v>5.709748000000002</v>
      </c>
      <c r="I197" s="2">
        <f>'Moving Avg'!H197</f>
        <v>0</v>
      </c>
      <c r="J197" s="17" t="str">
        <f>OBV!F197</f>
        <v>NEUTRAL</v>
      </c>
      <c r="K197" s="17" t="e">
        <f>OBV!G197</f>
        <v>#DIV/0!</v>
      </c>
      <c r="L197" s="17" t="str">
        <f>OBV!H197</f>
        <v>NEUTRAL</v>
      </c>
      <c r="M197" s="19">
        <f t="shared" si="30"/>
        <v>25</v>
      </c>
      <c r="N197" s="19">
        <f t="shared" si="31"/>
        <v>45</v>
      </c>
      <c r="O197" s="19">
        <f t="shared" si="32"/>
        <v>75</v>
      </c>
      <c r="P197" s="19" t="e">
        <f t="shared" si="33"/>
        <v>#DIV/0!</v>
      </c>
      <c r="Q197" s="20" t="e">
        <f t="shared" si="34"/>
        <v>#DIV/0!</v>
      </c>
      <c r="R197" s="20" t="e">
        <f t="shared" si="35"/>
        <v>#DIV/0!</v>
      </c>
      <c r="S197" s="20" t="e">
        <f t="shared" si="36"/>
        <v>#DIV/0!</v>
      </c>
      <c r="T197" s="20" t="e">
        <f t="shared" si="37"/>
        <v>#DIV/0!</v>
      </c>
      <c r="U197" s="19" t="e">
        <f t="shared" si="38"/>
        <v>#DIV/0!</v>
      </c>
      <c r="V197" s="19" t="e">
        <f t="shared" si="39"/>
        <v>#DIV/0!</v>
      </c>
    </row>
    <row r="198" spans="1:22" ht="13.5" x14ac:dyDescent="0.25">
      <c r="A198" s="3">
        <f>RSI!A198</f>
        <v>42296</v>
      </c>
      <c r="B198" s="2">
        <f>RSI!B198</f>
        <v>5.4612999999999996</v>
      </c>
      <c r="C198" s="2">
        <f>RSI!I198</f>
        <v>41.016381483695604</v>
      </c>
      <c r="D198" s="2">
        <f>MACD!E198</f>
        <v>-2.8171605978478453E-2</v>
      </c>
      <c r="E198" s="2">
        <f>MACD!F198</f>
        <v>-1.7032000237280746E-2</v>
      </c>
      <c r="F198" s="2">
        <f>'Moving Avg'!D198</f>
        <v>5.5268800000000002</v>
      </c>
      <c r="G198" s="2">
        <f>'Moving Avg'!F198</f>
        <v>5.533475000000001</v>
      </c>
      <c r="H198" s="2">
        <f>'Moving Avg'!G198</f>
        <v>5.694186000000002</v>
      </c>
      <c r="I198" s="2">
        <f>'Moving Avg'!H198</f>
        <v>0</v>
      </c>
      <c r="J198" s="17" t="str">
        <f>OBV!F198</f>
        <v>NEUTRAL</v>
      </c>
      <c r="K198" s="17" t="e">
        <f>OBV!G198</f>
        <v>#DIV/0!</v>
      </c>
      <c r="L198" s="17" t="str">
        <f>OBV!H198</f>
        <v>NEUTRAL</v>
      </c>
      <c r="M198" s="19">
        <f t="shared" si="30"/>
        <v>25</v>
      </c>
      <c r="N198" s="19">
        <f t="shared" si="31"/>
        <v>45</v>
      </c>
      <c r="O198" s="19">
        <f t="shared" si="32"/>
        <v>75</v>
      </c>
      <c r="P198" s="19" t="e">
        <f t="shared" si="33"/>
        <v>#DIV/0!</v>
      </c>
      <c r="Q198" s="20" t="e">
        <f t="shared" si="34"/>
        <v>#DIV/0!</v>
      </c>
      <c r="R198" s="20" t="e">
        <f t="shared" si="35"/>
        <v>#DIV/0!</v>
      </c>
      <c r="S198" s="20" t="e">
        <f t="shared" si="36"/>
        <v>#DIV/0!</v>
      </c>
      <c r="T198" s="20" t="e">
        <f t="shared" si="37"/>
        <v>#DIV/0!</v>
      </c>
      <c r="U198" s="19" t="e">
        <f t="shared" si="38"/>
        <v>#DIV/0!</v>
      </c>
      <c r="V198" s="19" t="e">
        <f t="shared" si="39"/>
        <v>#DIV/0!</v>
      </c>
    </row>
    <row r="199" spans="1:22" ht="13.5" x14ac:dyDescent="0.25">
      <c r="A199" s="3">
        <f>RSI!A199</f>
        <v>42297</v>
      </c>
      <c r="B199" s="2">
        <f>RSI!B199</f>
        <v>5.4442000000000004</v>
      </c>
      <c r="C199" s="2">
        <f>RSI!I199</f>
        <v>39.926106192525516</v>
      </c>
      <c r="D199" s="2">
        <f>MACD!E199</f>
        <v>-2.4739283553230074E-2</v>
      </c>
      <c r="E199" s="2">
        <f>MACD!F199</f>
        <v>-1.857345690047061E-2</v>
      </c>
      <c r="F199" s="2">
        <f>'Moving Avg'!D199</f>
        <v>5.5122</v>
      </c>
      <c r="G199" s="2">
        <f>'Moving Avg'!F199</f>
        <v>5.5211200000000007</v>
      </c>
      <c r="H199" s="2">
        <f>'Moving Avg'!G199</f>
        <v>5.6792600000000029</v>
      </c>
      <c r="I199" s="2">
        <f>'Moving Avg'!H199</f>
        <v>0</v>
      </c>
      <c r="J199" s="17" t="str">
        <f>OBV!F199</f>
        <v>NEUTRAL</v>
      </c>
      <c r="K199" s="17" t="e">
        <f>OBV!G199</f>
        <v>#DIV/0!</v>
      </c>
      <c r="L199" s="17" t="str">
        <f>OBV!H199</f>
        <v>NEUTRAL</v>
      </c>
      <c r="M199" s="19">
        <f t="shared" si="30"/>
        <v>25</v>
      </c>
      <c r="N199" s="19">
        <f t="shared" si="31"/>
        <v>45</v>
      </c>
      <c r="O199" s="19">
        <f t="shared" si="32"/>
        <v>75</v>
      </c>
      <c r="P199" s="19" t="e">
        <f t="shared" si="33"/>
        <v>#DIV/0!</v>
      </c>
      <c r="Q199" s="20" t="e">
        <f t="shared" si="34"/>
        <v>#DIV/0!</v>
      </c>
      <c r="R199" s="20" t="e">
        <f t="shared" si="35"/>
        <v>#DIV/0!</v>
      </c>
      <c r="S199" s="20" t="e">
        <f t="shared" si="36"/>
        <v>#DIV/0!</v>
      </c>
      <c r="T199" s="20" t="e">
        <f t="shared" si="37"/>
        <v>#DIV/0!</v>
      </c>
      <c r="U199" s="19" t="e">
        <f t="shared" si="38"/>
        <v>#DIV/0!</v>
      </c>
      <c r="V199" s="19" t="e">
        <f t="shared" si="39"/>
        <v>#DIV/0!</v>
      </c>
    </row>
    <row r="200" spans="1:22" ht="13.5" x14ac:dyDescent="0.25">
      <c r="A200" s="3">
        <f>RSI!A200</f>
        <v>42298</v>
      </c>
      <c r="B200" s="2">
        <f>RSI!B200</f>
        <v>5.4318999999999997</v>
      </c>
      <c r="C200" s="2">
        <f>RSI!I200</f>
        <v>39.120583400330041</v>
      </c>
      <c r="D200" s="2">
        <f>MACD!E200</f>
        <v>-2.7342002068454718E-2</v>
      </c>
      <c r="E200" s="2">
        <f>MACD!F200</f>
        <v>-2.0327165934067432E-2</v>
      </c>
      <c r="F200" s="2">
        <f>'Moving Avg'!D200</f>
        <v>5.4950599999999996</v>
      </c>
      <c r="G200" s="2">
        <f>'Moving Avg'!F200</f>
        <v>5.5113300000000001</v>
      </c>
      <c r="H200" s="2">
        <f>'Moving Avg'!G200</f>
        <v>5.6640880000000031</v>
      </c>
      <c r="I200" s="2">
        <f>'Moving Avg'!H200</f>
        <v>0</v>
      </c>
      <c r="J200" s="17" t="str">
        <f>OBV!F200</f>
        <v>NEUTRAL</v>
      </c>
      <c r="K200" s="17" t="e">
        <f>OBV!G200</f>
        <v>#DIV/0!</v>
      </c>
      <c r="L200" s="17" t="str">
        <f>OBV!H200</f>
        <v>NEUTRAL</v>
      </c>
      <c r="M200" s="19">
        <f t="shared" si="30"/>
        <v>25</v>
      </c>
      <c r="N200" s="19">
        <f t="shared" si="31"/>
        <v>45</v>
      </c>
      <c r="O200" s="19">
        <f t="shared" si="32"/>
        <v>75</v>
      </c>
      <c r="P200" s="19" t="e">
        <f t="shared" si="33"/>
        <v>#DIV/0!</v>
      </c>
      <c r="Q200" s="20" t="e">
        <f t="shared" si="34"/>
        <v>#DIV/0!</v>
      </c>
      <c r="R200" s="20" t="e">
        <f t="shared" si="35"/>
        <v>#DIV/0!</v>
      </c>
      <c r="S200" s="20" t="e">
        <f t="shared" si="36"/>
        <v>#DIV/0!</v>
      </c>
      <c r="T200" s="20" t="e">
        <f t="shared" si="37"/>
        <v>#DIV/0!</v>
      </c>
      <c r="U200" s="19" t="e">
        <f t="shared" si="38"/>
        <v>#DIV/0!</v>
      </c>
      <c r="V200" s="19" t="e">
        <f t="shared" si="39"/>
        <v>#DIV/0!</v>
      </c>
    </row>
    <row r="201" spans="1:22" ht="13.5" x14ac:dyDescent="0.25">
      <c r="A201" s="3">
        <f>RSI!A201</f>
        <v>42299</v>
      </c>
      <c r="B201" s="2">
        <f>RSI!B201</f>
        <v>5.383</v>
      </c>
      <c r="C201" s="2">
        <f>RSI!I201</f>
        <v>36.01006211697176</v>
      </c>
      <c r="D201" s="2">
        <f>MACD!E201</f>
        <v>-1.4245077804674544E-2</v>
      </c>
      <c r="E201" s="2">
        <f>MACD!F201</f>
        <v>-1.9110748308188857E-2</v>
      </c>
      <c r="F201" s="2">
        <f>'Moving Avg'!D201</f>
        <v>5.4470999999999998</v>
      </c>
      <c r="G201" s="2">
        <f>'Moving Avg'!F201</f>
        <v>5.4993399999999992</v>
      </c>
      <c r="H201" s="2">
        <f>'Moving Avg'!G201</f>
        <v>5.6481840000000023</v>
      </c>
      <c r="I201" s="2">
        <f>'Moving Avg'!H201</f>
        <v>5.9009784999999999</v>
      </c>
      <c r="J201" s="17" t="str">
        <f>OBV!F201</f>
        <v>NEUTRAL</v>
      </c>
      <c r="K201" s="17" t="e">
        <f>OBV!G201</f>
        <v>#DIV/0!</v>
      </c>
      <c r="L201" s="17" t="str">
        <f>OBV!H201</f>
        <v>NEUTRAL</v>
      </c>
      <c r="M201" s="19">
        <f t="shared" si="30"/>
        <v>25</v>
      </c>
      <c r="N201" s="19">
        <f t="shared" si="31"/>
        <v>0</v>
      </c>
      <c r="O201" s="19">
        <f t="shared" si="32"/>
        <v>0</v>
      </c>
      <c r="P201" s="19" t="e">
        <f t="shared" si="33"/>
        <v>#DIV/0!</v>
      </c>
      <c r="Q201" s="20" t="e">
        <f t="shared" si="34"/>
        <v>#DIV/0!</v>
      </c>
      <c r="R201" s="20" t="e">
        <f t="shared" si="35"/>
        <v>#DIV/0!</v>
      </c>
      <c r="S201" s="20" t="e">
        <f t="shared" si="36"/>
        <v>#DIV/0!</v>
      </c>
      <c r="T201" s="20" t="e">
        <f t="shared" si="37"/>
        <v>#DIV/0!</v>
      </c>
      <c r="U201" s="19" t="e">
        <f t="shared" si="38"/>
        <v>#DIV/0!</v>
      </c>
      <c r="V201" s="19" t="e">
        <f t="shared" si="39"/>
        <v>#DIV/0!</v>
      </c>
    </row>
    <row r="202" spans="1:22" ht="13.5" x14ac:dyDescent="0.25">
      <c r="A202" s="3">
        <f>RSI!A202</f>
        <v>42300</v>
      </c>
      <c r="B202" s="2">
        <f>RSI!B202</f>
        <v>5.4123999999999999</v>
      </c>
      <c r="C202" s="2">
        <f>RSI!I202</f>
        <v>39.143066992676587</v>
      </c>
      <c r="D202" s="2">
        <f>MACD!E202</f>
        <v>-7.7538114691817484E-3</v>
      </c>
      <c r="E202" s="2">
        <f>MACD!F202</f>
        <v>-1.6839360940387436E-2</v>
      </c>
      <c r="F202" s="2">
        <f>'Moving Avg'!D202</f>
        <v>5.4265599999999994</v>
      </c>
      <c r="G202" s="2">
        <f>'Moving Avg'!F202</f>
        <v>5.4922449999999996</v>
      </c>
      <c r="H202" s="2">
        <f>'Moving Avg'!G202</f>
        <v>5.6340920000000017</v>
      </c>
      <c r="I202" s="2">
        <f>'Moving Avg'!H202</f>
        <v>5.9050329999999995</v>
      </c>
      <c r="J202" s="17" t="str">
        <f>OBV!F202</f>
        <v>NEUTRAL</v>
      </c>
      <c r="K202" s="17" t="e">
        <f>OBV!G202</f>
        <v>#DIV/0!</v>
      </c>
      <c r="L202" s="17" t="str">
        <f>OBV!H202</f>
        <v>NEUTRAL</v>
      </c>
      <c r="M202" s="19">
        <f t="shared" si="30"/>
        <v>25</v>
      </c>
      <c r="N202" s="19">
        <f t="shared" si="31"/>
        <v>0</v>
      </c>
      <c r="O202" s="19">
        <f t="shared" si="32"/>
        <v>0</v>
      </c>
      <c r="P202" s="19" t="e">
        <f t="shared" si="33"/>
        <v>#DIV/0!</v>
      </c>
      <c r="Q202" s="20" t="e">
        <f t="shared" si="34"/>
        <v>#DIV/0!</v>
      </c>
      <c r="R202" s="20" t="e">
        <f t="shared" si="35"/>
        <v>#DIV/0!</v>
      </c>
      <c r="S202" s="20" t="e">
        <f t="shared" si="36"/>
        <v>#DIV/0!</v>
      </c>
      <c r="T202" s="20" t="e">
        <f t="shared" si="37"/>
        <v>#DIV/0!</v>
      </c>
      <c r="U202" s="19" t="e">
        <f t="shared" si="38"/>
        <v>#DIV/0!</v>
      </c>
      <c r="V202" s="19" t="e">
        <f t="shared" si="39"/>
        <v>#DIV/0!</v>
      </c>
    </row>
    <row r="203" spans="1:22" ht="13.5" x14ac:dyDescent="0.25">
      <c r="A203" s="3">
        <f>RSI!A203</f>
        <v>42303</v>
      </c>
      <c r="B203" s="2">
        <f>RSI!B203</f>
        <v>5.383</v>
      </c>
      <c r="C203" s="2">
        <f>RSI!I203</f>
        <v>37.182538742395714</v>
      </c>
      <c r="D203" s="2">
        <f>MACD!E203</f>
        <v>6.5676826910188169E-4</v>
      </c>
      <c r="E203" s="2">
        <f>MACD!F203</f>
        <v>-1.3340135098489572E-2</v>
      </c>
      <c r="F203" s="2">
        <f>'Moving Avg'!D203</f>
        <v>5.4108999999999998</v>
      </c>
      <c r="G203" s="2">
        <f>'Moving Avg'!F203</f>
        <v>5.4849049999999995</v>
      </c>
      <c r="H203" s="2">
        <f>'Moving Avg'!G203</f>
        <v>5.6194120000000005</v>
      </c>
      <c r="I203" s="2">
        <f>'Moving Avg'!H203</f>
        <v>5.9089710000000002</v>
      </c>
      <c r="J203" s="17" t="str">
        <f>OBV!F203</f>
        <v>NEUTRAL</v>
      </c>
      <c r="K203" s="17" t="e">
        <f>OBV!G203</f>
        <v>#DIV/0!</v>
      </c>
      <c r="L203" s="17" t="str">
        <f>OBV!H203</f>
        <v>NEUTRAL</v>
      </c>
      <c r="M203" s="19">
        <f t="shared" si="30"/>
        <v>25</v>
      </c>
      <c r="N203" s="19">
        <f t="shared" si="31"/>
        <v>0</v>
      </c>
      <c r="O203" s="19">
        <f t="shared" si="32"/>
        <v>0</v>
      </c>
      <c r="P203" s="19" t="e">
        <f t="shared" si="33"/>
        <v>#DIV/0!</v>
      </c>
      <c r="Q203" s="20" t="e">
        <f t="shared" si="34"/>
        <v>#DIV/0!</v>
      </c>
      <c r="R203" s="20" t="e">
        <f t="shared" si="35"/>
        <v>#DIV/0!</v>
      </c>
      <c r="S203" s="20" t="e">
        <f t="shared" si="36"/>
        <v>#DIV/0!</v>
      </c>
      <c r="T203" s="20" t="e">
        <f t="shared" si="37"/>
        <v>#DIV/0!</v>
      </c>
      <c r="U203" s="19" t="e">
        <f t="shared" si="38"/>
        <v>#DIV/0!</v>
      </c>
      <c r="V203" s="19" t="e">
        <f t="shared" si="39"/>
        <v>#DIV/0!</v>
      </c>
    </row>
    <row r="204" spans="1:22" ht="13.5" x14ac:dyDescent="0.25">
      <c r="A204" s="3">
        <f>RSI!A204</f>
        <v>42304</v>
      </c>
      <c r="B204" s="2">
        <f>RSI!B204</f>
        <v>5.383</v>
      </c>
      <c r="C204" s="2">
        <f>RSI!I204</f>
        <v>37.182538742395714</v>
      </c>
      <c r="D204" s="2">
        <f>MACD!E204</f>
        <v>1.0524809166399862E-2</v>
      </c>
      <c r="E204" s="2">
        <f>MACD!F204</f>
        <v>-8.5671462455116851E-3</v>
      </c>
      <c r="F204" s="2">
        <f>'Moving Avg'!D204</f>
        <v>5.3986599999999996</v>
      </c>
      <c r="G204" s="2">
        <f>'Moving Avg'!F204</f>
        <v>5.4775649999999994</v>
      </c>
      <c r="H204" s="2">
        <f>'Moving Avg'!G204</f>
        <v>5.6047799999999999</v>
      </c>
      <c r="I204" s="2">
        <f>'Moving Avg'!H204</f>
        <v>5.9129295000000006</v>
      </c>
      <c r="J204" s="17" t="str">
        <f>OBV!F204</f>
        <v>NEUTRAL</v>
      </c>
      <c r="K204" s="17" t="e">
        <f>OBV!G204</f>
        <v>#DIV/0!</v>
      </c>
      <c r="L204" s="17" t="str">
        <f>OBV!H204</f>
        <v>NEUTRAL</v>
      </c>
      <c r="M204" s="19">
        <f t="shared" si="30"/>
        <v>25</v>
      </c>
      <c r="N204" s="19">
        <f t="shared" si="31"/>
        <v>0</v>
      </c>
      <c r="O204" s="19">
        <f t="shared" si="32"/>
        <v>0</v>
      </c>
      <c r="P204" s="19" t="e">
        <f t="shared" si="33"/>
        <v>#DIV/0!</v>
      </c>
      <c r="Q204" s="20" t="e">
        <f t="shared" si="34"/>
        <v>#DIV/0!</v>
      </c>
      <c r="R204" s="20" t="e">
        <f t="shared" si="35"/>
        <v>#DIV/0!</v>
      </c>
      <c r="S204" s="20" t="e">
        <f t="shared" si="36"/>
        <v>#DIV/0!</v>
      </c>
      <c r="T204" s="20" t="e">
        <f t="shared" si="37"/>
        <v>#DIV/0!</v>
      </c>
      <c r="U204" s="19" t="e">
        <f t="shared" si="38"/>
        <v>#DIV/0!</v>
      </c>
      <c r="V204" s="19" t="e">
        <f t="shared" si="39"/>
        <v>#DIV/0!</v>
      </c>
    </row>
    <row r="205" spans="1:22" ht="13.5" x14ac:dyDescent="0.25">
      <c r="A205" s="3">
        <f>RSI!A205</f>
        <v>42305</v>
      </c>
      <c r="B205" s="2">
        <f>RSI!B205</f>
        <v>5.4809000000000001</v>
      </c>
      <c r="C205" s="2">
        <f>RSI!I205</f>
        <v>47.363916452865197</v>
      </c>
      <c r="D205" s="2">
        <f>MACD!E205</f>
        <v>1.241829067663236E-2</v>
      </c>
      <c r="E205" s="2">
        <f>MACD!F205</f>
        <v>-4.3700588610828765E-3</v>
      </c>
      <c r="F205" s="2">
        <f>'Moving Avg'!D205</f>
        <v>5.4084599999999998</v>
      </c>
      <c r="G205" s="2">
        <f>'Moving Avg'!F205</f>
        <v>5.4763449999999994</v>
      </c>
      <c r="H205" s="2">
        <f>'Moving Avg'!G205</f>
        <v>5.5940140000000005</v>
      </c>
      <c r="I205" s="2">
        <f>'Moving Avg'!H205</f>
        <v>5.9173774999999997</v>
      </c>
      <c r="J205" s="17" t="str">
        <f>OBV!F205</f>
        <v>NEUTRAL</v>
      </c>
      <c r="K205" s="17" t="e">
        <f>OBV!G205</f>
        <v>#DIV/0!</v>
      </c>
      <c r="L205" s="17" t="str">
        <f>OBV!H205</f>
        <v>NEUTRAL</v>
      </c>
      <c r="M205" s="19">
        <f t="shared" si="30"/>
        <v>25</v>
      </c>
      <c r="N205" s="19">
        <f t="shared" si="31"/>
        <v>0</v>
      </c>
      <c r="O205" s="19">
        <f t="shared" si="32"/>
        <v>0</v>
      </c>
      <c r="P205" s="19" t="e">
        <f t="shared" si="33"/>
        <v>#DIV/0!</v>
      </c>
      <c r="Q205" s="20" t="e">
        <f t="shared" si="34"/>
        <v>#DIV/0!</v>
      </c>
      <c r="R205" s="20" t="e">
        <f t="shared" si="35"/>
        <v>#DIV/0!</v>
      </c>
      <c r="S205" s="20" t="e">
        <f t="shared" si="36"/>
        <v>#DIV/0!</v>
      </c>
      <c r="T205" s="20" t="e">
        <f t="shared" si="37"/>
        <v>#DIV/0!</v>
      </c>
      <c r="U205" s="19" t="e">
        <f t="shared" si="38"/>
        <v>#DIV/0!</v>
      </c>
      <c r="V205" s="19" t="e">
        <f t="shared" si="39"/>
        <v>#DIV/0!</v>
      </c>
    </row>
    <row r="206" spans="1:22" ht="13.5" x14ac:dyDescent="0.25">
      <c r="A206" s="3">
        <f>RSI!A206</f>
        <v>42306</v>
      </c>
      <c r="B206" s="2">
        <f>RSI!B206</f>
        <v>5.4344000000000001</v>
      </c>
      <c r="C206" s="2">
        <f>RSI!I206</f>
        <v>43.737828526656685</v>
      </c>
      <c r="D206" s="2">
        <f>MACD!E206</f>
        <v>3.3807562051581641E-2</v>
      </c>
      <c r="E206" s="2">
        <f>MACD!F206</f>
        <v>3.2654653214500271E-3</v>
      </c>
      <c r="F206" s="2">
        <f>'Moving Avg'!D206</f>
        <v>5.4187400000000006</v>
      </c>
      <c r="G206" s="2">
        <f>'Moving Avg'!F206</f>
        <v>5.4746349999999993</v>
      </c>
      <c r="H206" s="2">
        <f>'Moving Avg'!G206</f>
        <v>5.584080000000001</v>
      </c>
      <c r="I206" s="2">
        <f>'Moving Avg'!H206</f>
        <v>5.9215930000000006</v>
      </c>
      <c r="J206" s="17" t="str">
        <f>OBV!F206</f>
        <v>NEUTRAL</v>
      </c>
      <c r="K206" s="17" t="e">
        <f>OBV!G206</f>
        <v>#DIV/0!</v>
      </c>
      <c r="L206" s="17" t="str">
        <f>OBV!H206</f>
        <v>NEUTRAL</v>
      </c>
      <c r="M206" s="19">
        <f t="shared" si="30"/>
        <v>25</v>
      </c>
      <c r="N206" s="19">
        <f t="shared" si="31"/>
        <v>0</v>
      </c>
      <c r="O206" s="19">
        <f t="shared" si="32"/>
        <v>0</v>
      </c>
      <c r="P206" s="19" t="e">
        <f t="shared" si="33"/>
        <v>#DIV/0!</v>
      </c>
      <c r="Q206" s="20" t="e">
        <f t="shared" si="34"/>
        <v>#DIV/0!</v>
      </c>
      <c r="R206" s="20" t="e">
        <f t="shared" si="35"/>
        <v>#DIV/0!</v>
      </c>
      <c r="S206" s="20" t="e">
        <f t="shared" si="36"/>
        <v>#DIV/0!</v>
      </c>
      <c r="T206" s="20" t="e">
        <f t="shared" si="37"/>
        <v>#DIV/0!</v>
      </c>
      <c r="U206" s="19" t="e">
        <f t="shared" si="38"/>
        <v>#DIV/0!</v>
      </c>
      <c r="V206" s="19" t="e">
        <f t="shared" si="39"/>
        <v>#DIV/0!</v>
      </c>
    </row>
    <row r="207" spans="1:22" ht="13.5" x14ac:dyDescent="0.25">
      <c r="A207" s="3">
        <f>RSI!A207</f>
        <v>42307</v>
      </c>
      <c r="B207" s="2">
        <f>RSI!B207</f>
        <v>5.4318999999999997</v>
      </c>
      <c r="C207" s="2">
        <f>RSI!I207</f>
        <v>43.544810058757363</v>
      </c>
      <c r="D207" s="2">
        <f>MACD!E207</f>
        <v>3.5943229800598608E-2</v>
      </c>
      <c r="E207" s="2">
        <f>MACD!F207</f>
        <v>9.8010182172797444E-3</v>
      </c>
      <c r="F207" s="2">
        <f>'Moving Avg'!D207</f>
        <v>5.4226399999999995</v>
      </c>
      <c r="G207" s="2">
        <f>'Moving Avg'!F207</f>
        <v>5.4709649999999996</v>
      </c>
      <c r="H207" s="2">
        <f>'Moving Avg'!G207</f>
        <v>5.5778160000000003</v>
      </c>
      <c r="I207" s="2">
        <f>'Moving Avg'!H207</f>
        <v>5.9251810000000011</v>
      </c>
      <c r="J207" s="17" t="str">
        <f>OBV!F207</f>
        <v>NEUTRAL</v>
      </c>
      <c r="K207" s="17" t="e">
        <f>OBV!G207</f>
        <v>#DIV/0!</v>
      </c>
      <c r="L207" s="17" t="str">
        <f>OBV!H207</f>
        <v>NEUTRAL</v>
      </c>
      <c r="M207" s="19">
        <f t="shared" si="30"/>
        <v>25</v>
      </c>
      <c r="N207" s="19">
        <f t="shared" si="31"/>
        <v>0</v>
      </c>
      <c r="O207" s="19">
        <f t="shared" si="32"/>
        <v>0</v>
      </c>
      <c r="P207" s="19" t="e">
        <f t="shared" si="33"/>
        <v>#DIV/0!</v>
      </c>
      <c r="Q207" s="20" t="e">
        <f t="shared" si="34"/>
        <v>#DIV/0!</v>
      </c>
      <c r="R207" s="20" t="e">
        <f t="shared" si="35"/>
        <v>#DIV/0!</v>
      </c>
      <c r="S207" s="20" t="e">
        <f t="shared" si="36"/>
        <v>#DIV/0!</v>
      </c>
      <c r="T207" s="20" t="e">
        <f t="shared" si="37"/>
        <v>#DIV/0!</v>
      </c>
      <c r="U207" s="19" t="e">
        <f t="shared" si="38"/>
        <v>#DIV/0!</v>
      </c>
      <c r="V207" s="19" t="e">
        <f t="shared" si="39"/>
        <v>#DIV/0!</v>
      </c>
    </row>
    <row r="208" spans="1:22" ht="13.5" x14ac:dyDescent="0.25">
      <c r="A208" s="3">
        <f>RSI!A208</f>
        <v>42310</v>
      </c>
      <c r="B208" s="2">
        <f>RSI!B208</f>
        <v>5.383</v>
      </c>
      <c r="C208" s="2">
        <f>RSI!I208</f>
        <v>39.841181772889371</v>
      </c>
      <c r="D208" s="2">
        <f>MACD!E208</f>
        <v>3.3500311600533017E-2</v>
      </c>
      <c r="E208" s="2">
        <f>MACD!F208</f>
        <v>1.45408768939304E-2</v>
      </c>
      <c r="F208" s="2">
        <f>'Moving Avg'!D208</f>
        <v>5.4226399999999995</v>
      </c>
      <c r="G208" s="2">
        <f>'Moving Avg'!F208</f>
        <v>5.4649699999999992</v>
      </c>
      <c r="H208" s="2">
        <f>'Moving Avg'!G208</f>
        <v>5.5730200000000005</v>
      </c>
      <c r="I208" s="2">
        <f>'Moving Avg'!H208</f>
        <v>5.9271410000000015</v>
      </c>
      <c r="J208" s="17" t="str">
        <f>OBV!F208</f>
        <v>NEUTRAL</v>
      </c>
      <c r="K208" s="17" t="e">
        <f>OBV!G208</f>
        <v>#DIV/0!</v>
      </c>
      <c r="L208" s="17" t="str">
        <f>OBV!H208</f>
        <v>NEUTRAL</v>
      </c>
      <c r="M208" s="19">
        <f t="shared" si="30"/>
        <v>25</v>
      </c>
      <c r="N208" s="19">
        <f t="shared" si="31"/>
        <v>0</v>
      </c>
      <c r="O208" s="19">
        <f t="shared" si="32"/>
        <v>0</v>
      </c>
      <c r="P208" s="19" t="e">
        <f t="shared" si="33"/>
        <v>#DIV/0!</v>
      </c>
      <c r="Q208" s="20" t="e">
        <f t="shared" si="34"/>
        <v>#DIV/0!</v>
      </c>
      <c r="R208" s="20" t="e">
        <f t="shared" si="35"/>
        <v>#DIV/0!</v>
      </c>
      <c r="S208" s="20" t="e">
        <f t="shared" si="36"/>
        <v>#DIV/0!</v>
      </c>
      <c r="T208" s="20" t="e">
        <f t="shared" si="37"/>
        <v>#DIV/0!</v>
      </c>
      <c r="U208" s="19" t="e">
        <f t="shared" si="38"/>
        <v>#DIV/0!</v>
      </c>
      <c r="V208" s="19" t="e">
        <f t="shared" si="39"/>
        <v>#DIV/0!</v>
      </c>
    </row>
    <row r="209" spans="1:22" ht="13.5" x14ac:dyDescent="0.25">
      <c r="A209" s="3">
        <f>RSI!A209</f>
        <v>42311</v>
      </c>
      <c r="B209" s="2">
        <f>RSI!B209</f>
        <v>5.383</v>
      </c>
      <c r="C209" s="2">
        <f>RSI!I209</f>
        <v>39.841181772889371</v>
      </c>
      <c r="D209" s="2">
        <f>MACD!E209</f>
        <v>2.9466112878537842E-2</v>
      </c>
      <c r="E209" s="2">
        <f>MACD!F209</f>
        <v>1.7525924090851887E-2</v>
      </c>
      <c r="F209" s="2">
        <f>'Moving Avg'!D209</f>
        <v>5.4226399999999995</v>
      </c>
      <c r="G209" s="2">
        <f>'Moving Avg'!F209</f>
        <v>5.4589749999999997</v>
      </c>
      <c r="H209" s="2">
        <f>'Moving Avg'!G209</f>
        <v>5.5673919999999999</v>
      </c>
      <c r="I209" s="2">
        <f>'Moving Avg'!H209</f>
        <v>5.9291115000000003</v>
      </c>
      <c r="J209" s="17" t="str">
        <f>OBV!F209</f>
        <v>NEUTRAL</v>
      </c>
      <c r="K209" s="17" t="e">
        <f>OBV!G209</f>
        <v>#DIV/0!</v>
      </c>
      <c r="L209" s="17" t="str">
        <f>OBV!H209</f>
        <v>NEUTRAL</v>
      </c>
      <c r="M209" s="19">
        <f t="shared" si="30"/>
        <v>25</v>
      </c>
      <c r="N209" s="19">
        <f t="shared" si="31"/>
        <v>0</v>
      </c>
      <c r="O209" s="19">
        <f t="shared" si="32"/>
        <v>0</v>
      </c>
      <c r="P209" s="19" t="e">
        <f t="shared" si="33"/>
        <v>#DIV/0!</v>
      </c>
      <c r="Q209" s="20" t="e">
        <f t="shared" si="34"/>
        <v>#DIV/0!</v>
      </c>
      <c r="R209" s="20" t="e">
        <f t="shared" si="35"/>
        <v>#DIV/0!</v>
      </c>
      <c r="S209" s="20" t="e">
        <f t="shared" si="36"/>
        <v>#DIV/0!</v>
      </c>
      <c r="T209" s="20" t="e">
        <f t="shared" si="37"/>
        <v>#DIV/0!</v>
      </c>
      <c r="U209" s="19" t="e">
        <f t="shared" si="38"/>
        <v>#DIV/0!</v>
      </c>
      <c r="V209" s="19" t="e">
        <f t="shared" si="39"/>
        <v>#DIV/0!</v>
      </c>
    </row>
    <row r="210" spans="1:22" ht="13.5" x14ac:dyDescent="0.25">
      <c r="A210" s="3">
        <f>RSI!A210</f>
        <v>42312</v>
      </c>
      <c r="B210" s="2">
        <f>RSI!B210</f>
        <v>5.3585000000000003</v>
      </c>
      <c r="C210" s="2">
        <f>RSI!I210</f>
        <v>37.964892653889358</v>
      </c>
      <c r="D210" s="2">
        <f>MACD!E210</f>
        <v>2.6589562735908956E-2</v>
      </c>
      <c r="E210" s="2">
        <f>MACD!F210</f>
        <v>1.9338651819863301E-2</v>
      </c>
      <c r="F210" s="2">
        <f>'Moving Avg'!D210</f>
        <v>5.398159999999999</v>
      </c>
      <c r="G210" s="2">
        <f>'Moving Avg'!F210</f>
        <v>5.4540799999999994</v>
      </c>
      <c r="H210" s="2">
        <f>'Moving Avg'!G210</f>
        <v>5.557065999999999</v>
      </c>
      <c r="I210" s="2">
        <f>'Moving Avg'!H210</f>
        <v>5.9313080000000014</v>
      </c>
      <c r="J210" s="17" t="str">
        <f>OBV!F210</f>
        <v>NEUTRAL</v>
      </c>
      <c r="K210" s="17" t="e">
        <f>OBV!G210</f>
        <v>#DIV/0!</v>
      </c>
      <c r="L210" s="17" t="str">
        <f>OBV!H210</f>
        <v>NEUTRAL</v>
      </c>
      <c r="M210" s="19">
        <f t="shared" si="30"/>
        <v>25</v>
      </c>
      <c r="N210" s="19">
        <f t="shared" si="31"/>
        <v>0</v>
      </c>
      <c r="O210" s="19">
        <f t="shared" si="32"/>
        <v>0</v>
      </c>
      <c r="P210" s="19" t="e">
        <f t="shared" si="33"/>
        <v>#DIV/0!</v>
      </c>
      <c r="Q210" s="20" t="e">
        <f t="shared" si="34"/>
        <v>#DIV/0!</v>
      </c>
      <c r="R210" s="20" t="e">
        <f t="shared" si="35"/>
        <v>#DIV/0!</v>
      </c>
      <c r="S210" s="20" t="e">
        <f t="shared" si="36"/>
        <v>#DIV/0!</v>
      </c>
      <c r="T210" s="20" t="e">
        <f t="shared" si="37"/>
        <v>#DIV/0!</v>
      </c>
      <c r="U210" s="19" t="e">
        <f t="shared" si="38"/>
        <v>#DIV/0!</v>
      </c>
      <c r="V210" s="19" t="e">
        <f t="shared" si="39"/>
        <v>#DIV/0!</v>
      </c>
    </row>
    <row r="211" spans="1:22" ht="13.5" x14ac:dyDescent="0.25">
      <c r="A211" s="3">
        <f>RSI!A211</f>
        <v>42313</v>
      </c>
      <c r="B211" s="2">
        <f>RSI!B211</f>
        <v>5.3438999999999997</v>
      </c>
      <c r="C211" s="2">
        <f>RSI!I211</f>
        <v>36.851137066892747</v>
      </c>
      <c r="D211" s="2">
        <f>MACD!E211</f>
        <v>1.8427712194124091E-2</v>
      </c>
      <c r="E211" s="2">
        <f>MACD!F211</f>
        <v>1.915646389471546E-2</v>
      </c>
      <c r="F211" s="2">
        <f>'Moving Avg'!D211</f>
        <v>5.3800600000000003</v>
      </c>
      <c r="G211" s="2">
        <f>'Moving Avg'!F211</f>
        <v>5.4449050000000003</v>
      </c>
      <c r="H211" s="2">
        <f>'Moving Avg'!G211</f>
        <v>5.5430720000000004</v>
      </c>
      <c r="I211" s="2">
        <f>'Moving Avg'!H211</f>
        <v>5.9329190000000009</v>
      </c>
      <c r="J211" s="17" t="str">
        <f>OBV!F211</f>
        <v>NEUTRAL</v>
      </c>
      <c r="K211" s="17" t="e">
        <f>OBV!G211</f>
        <v>#DIV/0!</v>
      </c>
      <c r="L211" s="17" t="str">
        <f>OBV!H211</f>
        <v>NEUTRAL</v>
      </c>
      <c r="M211" s="19">
        <f t="shared" si="30"/>
        <v>25</v>
      </c>
      <c r="N211" s="19">
        <f t="shared" si="31"/>
        <v>45</v>
      </c>
      <c r="O211" s="19">
        <f t="shared" si="32"/>
        <v>0</v>
      </c>
      <c r="P211" s="19" t="e">
        <f t="shared" si="33"/>
        <v>#DIV/0!</v>
      </c>
      <c r="Q211" s="20" t="e">
        <f t="shared" si="34"/>
        <v>#DIV/0!</v>
      </c>
      <c r="R211" s="20" t="e">
        <f t="shared" si="35"/>
        <v>#DIV/0!</v>
      </c>
      <c r="S211" s="20" t="e">
        <f t="shared" si="36"/>
        <v>#DIV/0!</v>
      </c>
      <c r="T211" s="20" t="e">
        <f t="shared" si="37"/>
        <v>#DIV/0!</v>
      </c>
      <c r="U211" s="19" t="e">
        <f t="shared" si="38"/>
        <v>#DIV/0!</v>
      </c>
      <c r="V211" s="19" t="e">
        <f t="shared" si="39"/>
        <v>#DIV/0!</v>
      </c>
    </row>
    <row r="212" spans="1:22" ht="13.5" x14ac:dyDescent="0.25">
      <c r="A212" s="3">
        <f>RSI!A212</f>
        <v>42314</v>
      </c>
      <c r="B212" s="2">
        <f>RSI!B212</f>
        <v>5.3071000000000002</v>
      </c>
      <c r="C212" s="2">
        <f>RSI!I212</f>
        <v>34.133055226308983</v>
      </c>
      <c r="D212" s="2">
        <f>MACD!E212</f>
        <v>1.9517684422708292E-2</v>
      </c>
      <c r="E212" s="2">
        <f>MACD!F212</f>
        <v>1.9228708000314027E-2</v>
      </c>
      <c r="F212" s="2">
        <f>'Moving Avg'!D212</f>
        <v>5.3551000000000002</v>
      </c>
      <c r="G212" s="2">
        <f>'Moving Avg'!F212</f>
        <v>5.4349950000000007</v>
      </c>
      <c r="H212" s="2">
        <f>'Moving Avg'!G212</f>
        <v>5.5269220000000008</v>
      </c>
      <c r="I212" s="2">
        <f>'Moving Avg'!H212</f>
        <v>5.9342740000000003</v>
      </c>
      <c r="J212" s="17" t="str">
        <f>OBV!F212</f>
        <v>NEUTRAL</v>
      </c>
      <c r="K212" s="17" t="e">
        <f>OBV!G212</f>
        <v>#DIV/0!</v>
      </c>
      <c r="L212" s="17" t="str">
        <f>OBV!H212</f>
        <v>NEUTRAL</v>
      </c>
      <c r="M212" s="19">
        <f t="shared" si="30"/>
        <v>25</v>
      </c>
      <c r="N212" s="19">
        <f t="shared" si="31"/>
        <v>0</v>
      </c>
      <c r="O212" s="19">
        <f t="shared" si="32"/>
        <v>0</v>
      </c>
      <c r="P212" s="19" t="e">
        <f t="shared" si="33"/>
        <v>#DIV/0!</v>
      </c>
      <c r="Q212" s="20" t="e">
        <f t="shared" si="34"/>
        <v>#DIV/0!</v>
      </c>
      <c r="R212" s="20" t="e">
        <f t="shared" si="35"/>
        <v>#DIV/0!</v>
      </c>
      <c r="S212" s="20" t="e">
        <f t="shared" si="36"/>
        <v>#DIV/0!</v>
      </c>
      <c r="T212" s="20" t="e">
        <f t="shared" si="37"/>
        <v>#DIV/0!</v>
      </c>
      <c r="U212" s="19" t="e">
        <f t="shared" si="38"/>
        <v>#DIV/0!</v>
      </c>
      <c r="V212" s="19" t="e">
        <f t="shared" si="39"/>
        <v>#DIV/0!</v>
      </c>
    </row>
    <row r="213" spans="1:22" ht="13.5" x14ac:dyDescent="0.25">
      <c r="A213" s="3">
        <f>RSI!A213</f>
        <v>42317</v>
      </c>
      <c r="B213" s="2">
        <f>RSI!B213</f>
        <v>5.0894000000000004</v>
      </c>
      <c r="C213" s="2">
        <f>RSI!I213</f>
        <v>23.221319761430479</v>
      </c>
      <c r="D213" s="2">
        <f>MACD!E213</f>
        <v>3.295207651720844E-2</v>
      </c>
      <c r="E213" s="2">
        <f>MACD!F213</f>
        <v>2.197338170369291E-2</v>
      </c>
      <c r="F213" s="2">
        <f>'Moving Avg'!D213</f>
        <v>5.2963800000000001</v>
      </c>
      <c r="G213" s="2">
        <f>'Moving Avg'!F213</f>
        <v>5.4142000000000001</v>
      </c>
      <c r="H213" s="2">
        <f>'Moving Avg'!G213</f>
        <v>5.5087660000000014</v>
      </c>
      <c r="I213" s="2">
        <f>'Moving Avg'!H213</f>
        <v>5.9340490000000008</v>
      </c>
      <c r="J213" s="17" t="str">
        <f>OBV!F213</f>
        <v>NEUTRAL</v>
      </c>
      <c r="K213" s="17" t="e">
        <f>OBV!G213</f>
        <v>#DIV/0!</v>
      </c>
      <c r="L213" s="17" t="str">
        <f>OBV!H213</f>
        <v>NEUTRAL</v>
      </c>
      <c r="M213" s="19">
        <f t="shared" si="30"/>
        <v>50</v>
      </c>
      <c r="N213" s="19">
        <f t="shared" si="31"/>
        <v>0</v>
      </c>
      <c r="O213" s="19">
        <f t="shared" si="32"/>
        <v>0</v>
      </c>
      <c r="P213" s="19" t="e">
        <f t="shared" si="33"/>
        <v>#DIV/0!</v>
      </c>
      <c r="Q213" s="20" t="e">
        <f t="shared" si="34"/>
        <v>#DIV/0!</v>
      </c>
      <c r="R213" s="20" t="e">
        <f t="shared" si="35"/>
        <v>#DIV/0!</v>
      </c>
      <c r="S213" s="20" t="e">
        <f t="shared" si="36"/>
        <v>#DIV/0!</v>
      </c>
      <c r="T213" s="20" t="e">
        <f t="shared" si="37"/>
        <v>#DIV/0!</v>
      </c>
      <c r="U213" s="19" t="e">
        <f t="shared" si="38"/>
        <v>#DIV/0!</v>
      </c>
      <c r="V213" s="19" t="e">
        <f t="shared" si="39"/>
        <v>#DIV/0!</v>
      </c>
    </row>
    <row r="214" spans="1:22" ht="13.5" x14ac:dyDescent="0.25">
      <c r="A214" s="3">
        <f>RSI!A214</f>
        <v>42318</v>
      </c>
      <c r="B214" s="2">
        <f>RSI!B214</f>
        <v>4.9425999999999997</v>
      </c>
      <c r="C214" s="2">
        <f>RSI!I214</f>
        <v>18.846160548078032</v>
      </c>
      <c r="D214" s="2">
        <f>MACD!E214</f>
        <v>5.7322018169398525E-2</v>
      </c>
      <c r="E214" s="2">
        <f>MACD!F214</f>
        <v>2.9043108996834037E-2</v>
      </c>
      <c r="F214" s="2">
        <f>'Moving Avg'!D214</f>
        <v>5.2083000000000004</v>
      </c>
      <c r="G214" s="2">
        <f>'Moving Avg'!F214</f>
        <v>5.3854500000000005</v>
      </c>
      <c r="H214" s="2">
        <f>'Moving Avg'!G214</f>
        <v>5.4862560000000018</v>
      </c>
      <c r="I214" s="2">
        <f>'Moving Avg'!H214</f>
        <v>5.9328440000000011</v>
      </c>
      <c r="J214" s="17" t="str">
        <f>OBV!F214</f>
        <v>NEUTRAL</v>
      </c>
      <c r="K214" s="17" t="e">
        <f>OBV!G214</f>
        <v>#DIV/0!</v>
      </c>
      <c r="L214" s="17" t="str">
        <f>OBV!H214</f>
        <v>NEUTRAL</v>
      </c>
      <c r="M214" s="19">
        <f t="shared" si="30"/>
        <v>50</v>
      </c>
      <c r="N214" s="19">
        <f t="shared" si="31"/>
        <v>0</v>
      </c>
      <c r="O214" s="19">
        <f t="shared" si="32"/>
        <v>0</v>
      </c>
      <c r="P214" s="19" t="e">
        <f t="shared" si="33"/>
        <v>#DIV/0!</v>
      </c>
      <c r="Q214" s="20" t="e">
        <f t="shared" si="34"/>
        <v>#DIV/0!</v>
      </c>
      <c r="R214" s="20" t="e">
        <f t="shared" si="35"/>
        <v>#DIV/0!</v>
      </c>
      <c r="S214" s="20" t="e">
        <f t="shared" si="36"/>
        <v>#DIV/0!</v>
      </c>
      <c r="T214" s="20" t="e">
        <f t="shared" si="37"/>
        <v>#DIV/0!</v>
      </c>
      <c r="U214" s="19" t="e">
        <f t="shared" si="38"/>
        <v>#DIV/0!</v>
      </c>
      <c r="V214" s="19" t="e">
        <f t="shared" si="39"/>
        <v>#DIV/0!</v>
      </c>
    </row>
    <row r="215" spans="1:22" ht="13.5" x14ac:dyDescent="0.25">
      <c r="A215" s="3">
        <f>RSI!A215</f>
        <v>42319</v>
      </c>
      <c r="B215" s="2">
        <f>RSI!B215</f>
        <v>5.0894000000000004</v>
      </c>
      <c r="C215" s="2">
        <f>RSI!I215</f>
        <v>32.53509278680626</v>
      </c>
      <c r="D215" s="2">
        <f>MACD!E215</f>
        <v>8.4968302732574053E-2</v>
      </c>
      <c r="E215" s="2">
        <f>MACD!F215</f>
        <v>4.0228147743982041E-2</v>
      </c>
      <c r="F215" s="2">
        <f>'Moving Avg'!D215</f>
        <v>5.1544800000000004</v>
      </c>
      <c r="G215" s="2">
        <f>'Moving Avg'!F215</f>
        <v>5.3640400000000001</v>
      </c>
      <c r="H215" s="2">
        <f>'Moving Avg'!G215</f>
        <v>5.4696180000000014</v>
      </c>
      <c r="I215" s="2">
        <f>'Moving Avg'!H215</f>
        <v>5.9324650000000023</v>
      </c>
      <c r="J215" s="17" t="str">
        <f>OBV!F215</f>
        <v>NEUTRAL</v>
      </c>
      <c r="K215" s="17" t="e">
        <f>OBV!G215</f>
        <v>#DIV/0!</v>
      </c>
      <c r="L215" s="17" t="str">
        <f>OBV!H215</f>
        <v>NEUTRAL</v>
      </c>
      <c r="M215" s="19">
        <f t="shared" si="30"/>
        <v>25</v>
      </c>
      <c r="N215" s="19">
        <f t="shared" si="31"/>
        <v>0</v>
      </c>
      <c r="O215" s="19">
        <f t="shared" si="32"/>
        <v>0</v>
      </c>
      <c r="P215" s="19" t="e">
        <f t="shared" si="33"/>
        <v>#DIV/0!</v>
      </c>
      <c r="Q215" s="20" t="e">
        <f t="shared" si="34"/>
        <v>#DIV/0!</v>
      </c>
      <c r="R215" s="20" t="e">
        <f t="shared" si="35"/>
        <v>#DIV/0!</v>
      </c>
      <c r="S215" s="20" t="e">
        <f t="shared" si="36"/>
        <v>#DIV/0!</v>
      </c>
      <c r="T215" s="20" t="e">
        <f t="shared" si="37"/>
        <v>#DIV/0!</v>
      </c>
      <c r="U215" s="19" t="e">
        <f t="shared" si="38"/>
        <v>#DIV/0!</v>
      </c>
      <c r="V215" s="19" t="e">
        <f t="shared" si="39"/>
        <v>#DIV/0!</v>
      </c>
    </row>
    <row r="216" spans="1:22" ht="13.5" x14ac:dyDescent="0.25">
      <c r="A216" s="3">
        <f>RSI!A216</f>
        <v>42320</v>
      </c>
      <c r="B216" s="2">
        <f>RSI!B216</f>
        <v>4.9718999999999998</v>
      </c>
      <c r="C216" s="2">
        <f>RSI!I216</f>
        <v>28.405066573604699</v>
      </c>
      <c r="D216" s="2">
        <f>MACD!E216</f>
        <v>0.11167159345605793</v>
      </c>
      <c r="E216" s="2">
        <f>MACD!F216</f>
        <v>5.4516836886397219E-2</v>
      </c>
      <c r="F216" s="2">
        <f>'Moving Avg'!D216</f>
        <v>5.0800799999999997</v>
      </c>
      <c r="G216" s="2">
        <f>'Moving Avg'!F216</f>
        <v>5.3314950000000003</v>
      </c>
      <c r="H216" s="2">
        <f>'Moving Avg'!G216</f>
        <v>5.4516080000000011</v>
      </c>
      <c r="I216" s="2">
        <f>'Moving Avg'!H216</f>
        <v>5.9318060000000017</v>
      </c>
      <c r="J216" s="17" t="str">
        <f>OBV!F216</f>
        <v>NEUTRAL</v>
      </c>
      <c r="K216" s="17" t="e">
        <f>OBV!G216</f>
        <v>#DIV/0!</v>
      </c>
      <c r="L216" s="17" t="str">
        <f>OBV!H216</f>
        <v>NEUTRAL</v>
      </c>
      <c r="M216" s="19">
        <f t="shared" si="30"/>
        <v>50</v>
      </c>
      <c r="N216" s="19">
        <f t="shared" si="31"/>
        <v>0</v>
      </c>
      <c r="O216" s="19">
        <f t="shared" si="32"/>
        <v>0</v>
      </c>
      <c r="P216" s="19" t="e">
        <f t="shared" si="33"/>
        <v>#DIV/0!</v>
      </c>
      <c r="Q216" s="20" t="e">
        <f t="shared" si="34"/>
        <v>#DIV/0!</v>
      </c>
      <c r="R216" s="20" t="e">
        <f t="shared" si="35"/>
        <v>#DIV/0!</v>
      </c>
      <c r="S216" s="20" t="e">
        <f t="shared" si="36"/>
        <v>#DIV/0!</v>
      </c>
      <c r="T216" s="20" t="e">
        <f t="shared" si="37"/>
        <v>#DIV/0!</v>
      </c>
      <c r="U216" s="19" t="e">
        <f t="shared" si="38"/>
        <v>#DIV/0!</v>
      </c>
      <c r="V216" s="19" t="e">
        <f t="shared" si="39"/>
        <v>#DIV/0!</v>
      </c>
    </row>
    <row r="217" spans="1:22" ht="13.5" x14ac:dyDescent="0.25">
      <c r="A217" s="3">
        <f>RSI!A217</f>
        <v>42321</v>
      </c>
      <c r="B217" s="2">
        <f>RSI!B217</f>
        <v>5.1186999999999996</v>
      </c>
      <c r="C217" s="2">
        <f>RSI!I217</f>
        <v>38.849269066216685</v>
      </c>
      <c r="D217" s="2">
        <f>MACD!E217</f>
        <v>0.12533233013735146</v>
      </c>
      <c r="E217" s="2">
        <f>MACD!F217</f>
        <v>6.8679935536588077E-2</v>
      </c>
      <c r="F217" s="2">
        <f>'Moving Avg'!D217</f>
        <v>5.0423999999999998</v>
      </c>
      <c r="G217" s="2">
        <f>'Moving Avg'!F217</f>
        <v>5.311675000000001</v>
      </c>
      <c r="H217" s="2">
        <f>'Moving Avg'!G217</f>
        <v>5.4377580000000014</v>
      </c>
      <c r="I217" s="2">
        <f>'Moving Avg'!H217</f>
        <v>5.9321885000000023</v>
      </c>
      <c r="J217" s="17" t="str">
        <f>OBV!F217</f>
        <v>NEUTRAL</v>
      </c>
      <c r="K217" s="17" t="e">
        <f>OBV!G217</f>
        <v>#DIV/0!</v>
      </c>
      <c r="L217" s="17" t="str">
        <f>OBV!H217</f>
        <v>NEUTRAL</v>
      </c>
      <c r="M217" s="19">
        <f t="shared" si="30"/>
        <v>25</v>
      </c>
      <c r="N217" s="19">
        <f t="shared" si="31"/>
        <v>0</v>
      </c>
      <c r="O217" s="19">
        <f t="shared" si="32"/>
        <v>0</v>
      </c>
      <c r="P217" s="19" t="e">
        <f t="shared" si="33"/>
        <v>#DIV/0!</v>
      </c>
      <c r="Q217" s="20" t="e">
        <f t="shared" si="34"/>
        <v>#DIV/0!</v>
      </c>
      <c r="R217" s="20" t="e">
        <f t="shared" si="35"/>
        <v>#DIV/0!</v>
      </c>
      <c r="S217" s="20" t="e">
        <f t="shared" si="36"/>
        <v>#DIV/0!</v>
      </c>
      <c r="T217" s="20" t="e">
        <f t="shared" si="37"/>
        <v>#DIV/0!</v>
      </c>
      <c r="U217" s="19" t="e">
        <f t="shared" si="38"/>
        <v>#DIV/0!</v>
      </c>
      <c r="V217" s="19" t="e">
        <f t="shared" si="39"/>
        <v>#DIV/0!</v>
      </c>
    </row>
    <row r="218" spans="1:22" ht="13.5" x14ac:dyDescent="0.25">
      <c r="A218" s="3">
        <f>RSI!A218</f>
        <v>42324</v>
      </c>
      <c r="B218" s="2">
        <f>RSI!B218</f>
        <v>5.3217999999999996</v>
      </c>
      <c r="C218" s="2">
        <f>RSI!I218</f>
        <v>49.767377371149927</v>
      </c>
      <c r="D218" s="2">
        <f>MACD!E218</f>
        <v>0.11560860725075983</v>
      </c>
      <c r="E218" s="2">
        <f>MACD!F218</f>
        <v>7.8065669879422428E-2</v>
      </c>
      <c r="F218" s="2">
        <f>'Moving Avg'!D218</f>
        <v>5.0888799999999996</v>
      </c>
      <c r="G218" s="2">
        <f>'Moving Avg'!F218</f>
        <v>5.3047000000000013</v>
      </c>
      <c r="H218" s="2">
        <f>'Moving Avg'!G218</f>
        <v>5.4332060000000002</v>
      </c>
      <c r="I218" s="2">
        <f>'Moving Avg'!H218</f>
        <v>5.933381500000003</v>
      </c>
      <c r="J218" s="17" t="str">
        <f>OBV!F218</f>
        <v>NEUTRAL</v>
      </c>
      <c r="K218" s="17" t="e">
        <f>OBV!G218</f>
        <v>#DIV/0!</v>
      </c>
      <c r="L218" s="17" t="str">
        <f>OBV!H218</f>
        <v>NEUTRAL</v>
      </c>
      <c r="M218" s="19">
        <f t="shared" si="30"/>
        <v>25</v>
      </c>
      <c r="N218" s="19">
        <f t="shared" si="31"/>
        <v>0</v>
      </c>
      <c r="O218" s="19">
        <f t="shared" si="32"/>
        <v>0</v>
      </c>
      <c r="P218" s="19" t="e">
        <f t="shared" si="33"/>
        <v>#DIV/0!</v>
      </c>
      <c r="Q218" s="20" t="e">
        <f t="shared" si="34"/>
        <v>#DIV/0!</v>
      </c>
      <c r="R218" s="20" t="e">
        <f t="shared" si="35"/>
        <v>#DIV/0!</v>
      </c>
      <c r="S218" s="20" t="e">
        <f t="shared" si="36"/>
        <v>#DIV/0!</v>
      </c>
      <c r="T218" s="20" t="e">
        <f t="shared" si="37"/>
        <v>#DIV/0!</v>
      </c>
      <c r="U218" s="19" t="e">
        <f t="shared" si="38"/>
        <v>#DIV/0!</v>
      </c>
      <c r="V218" s="19" t="e">
        <f t="shared" si="39"/>
        <v>#DIV/0!</v>
      </c>
    </row>
    <row r="219" spans="1:22" ht="13.5" x14ac:dyDescent="0.25">
      <c r="A219" s="3">
        <f>RSI!A219</f>
        <v>42325</v>
      </c>
      <c r="B219" s="2">
        <f>RSI!B219</f>
        <v>5.4783999999999997</v>
      </c>
      <c r="C219" s="2">
        <f>RSI!I219</f>
        <v>56.253115283642437</v>
      </c>
      <c r="D219" s="2">
        <f>MACD!E219</f>
        <v>9.5770264735614674E-2</v>
      </c>
      <c r="E219" s="2">
        <f>MACD!F219</f>
        <v>8.1606588850660883E-2</v>
      </c>
      <c r="F219" s="2">
        <f>'Moving Avg'!D219</f>
        <v>5.19604</v>
      </c>
      <c r="G219" s="2">
        <f>'Moving Avg'!F219</f>
        <v>5.3064099999999996</v>
      </c>
      <c r="H219" s="2">
        <f>'Moving Avg'!G219</f>
        <v>5.4350660000000008</v>
      </c>
      <c r="I219" s="2">
        <f>'Moving Avg'!H219</f>
        <v>5.9353575000000021</v>
      </c>
      <c r="J219" s="17" t="str">
        <f>OBV!F219</f>
        <v>NEUTRAL</v>
      </c>
      <c r="K219" s="17" t="e">
        <f>OBV!G219</f>
        <v>#DIV/0!</v>
      </c>
      <c r="L219" s="17" t="str">
        <f>OBV!H219</f>
        <v>NEUTRAL</v>
      </c>
      <c r="M219" s="19">
        <f t="shared" si="30"/>
        <v>25</v>
      </c>
      <c r="N219" s="19">
        <f t="shared" si="31"/>
        <v>0</v>
      </c>
      <c r="O219" s="19">
        <f t="shared" si="32"/>
        <v>0</v>
      </c>
      <c r="P219" s="19" t="e">
        <f t="shared" si="33"/>
        <v>#DIV/0!</v>
      </c>
      <c r="Q219" s="20" t="e">
        <f t="shared" si="34"/>
        <v>#DIV/0!</v>
      </c>
      <c r="R219" s="20" t="e">
        <f t="shared" si="35"/>
        <v>#DIV/0!</v>
      </c>
      <c r="S219" s="20" t="e">
        <f t="shared" si="36"/>
        <v>#DIV/0!</v>
      </c>
      <c r="T219" s="20" t="e">
        <f t="shared" si="37"/>
        <v>#DIV/0!</v>
      </c>
      <c r="U219" s="19" t="e">
        <f t="shared" si="38"/>
        <v>#DIV/0!</v>
      </c>
      <c r="V219" s="19" t="e">
        <f t="shared" si="39"/>
        <v>#DIV/0!</v>
      </c>
    </row>
    <row r="220" spans="1:22" ht="13.5" x14ac:dyDescent="0.25">
      <c r="A220" s="3">
        <f>RSI!A220</f>
        <v>42326</v>
      </c>
      <c r="B220" s="2">
        <f>RSI!B220</f>
        <v>5.5053000000000001</v>
      </c>
      <c r="C220" s="2">
        <f>RSI!I220</f>
        <v>57.273619609777988</v>
      </c>
      <c r="D220" s="2">
        <f>MACD!E220</f>
        <v>7.2287001913371896E-2</v>
      </c>
      <c r="E220" s="2">
        <f>MACD!F220</f>
        <v>7.9742671463203102E-2</v>
      </c>
      <c r="F220" s="2">
        <f>'Moving Avg'!D220</f>
        <v>5.2792199999999996</v>
      </c>
      <c r="G220" s="2">
        <f>'Moving Avg'!F220</f>
        <v>5.3100800000000001</v>
      </c>
      <c r="H220" s="2">
        <f>'Moving Avg'!G220</f>
        <v>5.4375600000000013</v>
      </c>
      <c r="I220" s="2">
        <f>'Moving Avg'!H220</f>
        <v>5.9363405000000027</v>
      </c>
      <c r="J220" s="17" t="str">
        <f>OBV!F220</f>
        <v>NEUTRAL</v>
      </c>
      <c r="K220" s="17" t="e">
        <f>OBV!G220</f>
        <v>#DIV/0!</v>
      </c>
      <c r="L220" s="17" t="str">
        <f>OBV!H220</f>
        <v>NEUTRAL</v>
      </c>
      <c r="M220" s="19">
        <f t="shared" si="30"/>
        <v>25</v>
      </c>
      <c r="N220" s="19">
        <f t="shared" si="31"/>
        <v>45</v>
      </c>
      <c r="O220" s="19">
        <f t="shared" si="32"/>
        <v>0</v>
      </c>
      <c r="P220" s="19" t="e">
        <f t="shared" si="33"/>
        <v>#DIV/0!</v>
      </c>
      <c r="Q220" s="20" t="e">
        <f t="shared" si="34"/>
        <v>#DIV/0!</v>
      </c>
      <c r="R220" s="20" t="e">
        <f t="shared" si="35"/>
        <v>#DIV/0!</v>
      </c>
      <c r="S220" s="20" t="e">
        <f t="shared" si="36"/>
        <v>#DIV/0!</v>
      </c>
      <c r="T220" s="20" t="e">
        <f t="shared" si="37"/>
        <v>#DIV/0!</v>
      </c>
      <c r="U220" s="19" t="e">
        <f t="shared" si="38"/>
        <v>#DIV/0!</v>
      </c>
      <c r="V220" s="19" t="e">
        <f t="shared" si="39"/>
        <v>#DIV/0!</v>
      </c>
    </row>
    <row r="221" spans="1:22" ht="13.5" x14ac:dyDescent="0.25">
      <c r="A221" s="3">
        <f>RSI!A221</f>
        <v>42327</v>
      </c>
      <c r="B221" s="2">
        <f>RSI!B221</f>
        <v>5.383</v>
      </c>
      <c r="C221" s="2">
        <f>RSI!I221</f>
        <v>51.402622633255582</v>
      </c>
      <c r="D221" s="2">
        <f>MACD!E221</f>
        <v>5.8204821617730218E-2</v>
      </c>
      <c r="E221" s="2">
        <f>MACD!F221</f>
        <v>7.5435101494108522E-2</v>
      </c>
      <c r="F221" s="2">
        <f>'Moving Avg'!D221</f>
        <v>5.36144</v>
      </c>
      <c r="G221" s="2">
        <f>'Moving Avg'!F221</f>
        <v>5.3100800000000001</v>
      </c>
      <c r="H221" s="2">
        <f>'Moving Avg'!G221</f>
        <v>5.4375120000000008</v>
      </c>
      <c r="I221" s="2">
        <f>'Moving Avg'!H221</f>
        <v>5.936609500000003</v>
      </c>
      <c r="J221" s="17" t="str">
        <f>OBV!F221</f>
        <v>NEUTRAL</v>
      </c>
      <c r="K221" s="17" t="e">
        <f>OBV!G221</f>
        <v>#DIV/0!</v>
      </c>
      <c r="L221" s="17" t="str">
        <f>OBV!H221</f>
        <v>NEUTRAL</v>
      </c>
      <c r="M221" s="19">
        <f t="shared" si="30"/>
        <v>25</v>
      </c>
      <c r="N221" s="19">
        <f t="shared" si="31"/>
        <v>45</v>
      </c>
      <c r="O221" s="19">
        <f t="shared" si="32"/>
        <v>0</v>
      </c>
      <c r="P221" s="19" t="e">
        <f t="shared" si="33"/>
        <v>#DIV/0!</v>
      </c>
      <c r="Q221" s="20" t="e">
        <f t="shared" si="34"/>
        <v>#DIV/0!</v>
      </c>
      <c r="R221" s="20" t="e">
        <f t="shared" si="35"/>
        <v>#DIV/0!</v>
      </c>
      <c r="S221" s="20" t="e">
        <f t="shared" si="36"/>
        <v>#DIV/0!</v>
      </c>
      <c r="T221" s="20" t="e">
        <f t="shared" si="37"/>
        <v>#DIV/0!</v>
      </c>
      <c r="U221" s="19" t="e">
        <f t="shared" si="38"/>
        <v>#DIV/0!</v>
      </c>
      <c r="V221" s="19" t="e">
        <f t="shared" si="39"/>
        <v>#DIV/0!</v>
      </c>
    </row>
    <row r="222" spans="1:22" ht="13.5" x14ac:dyDescent="0.25">
      <c r="A222" s="3">
        <f>RSI!A222</f>
        <v>42328</v>
      </c>
      <c r="B222" s="2">
        <f>RSI!B222</f>
        <v>5.3341000000000003</v>
      </c>
      <c r="C222" s="2">
        <f>RSI!I222</f>
        <v>49.229665320813481</v>
      </c>
      <c r="D222" s="2">
        <f>MACD!E222</f>
        <v>4.4023571282195917E-2</v>
      </c>
      <c r="E222" s="2">
        <f>MACD!F222</f>
        <v>6.9152795451726007E-2</v>
      </c>
      <c r="F222" s="2">
        <f>'Moving Avg'!D222</f>
        <v>5.4045199999999998</v>
      </c>
      <c r="G222" s="2">
        <f>'Moving Avg'!F222</f>
        <v>5.306165</v>
      </c>
      <c r="H222" s="2">
        <f>'Moving Avg'!G222</f>
        <v>5.4364359999999996</v>
      </c>
      <c r="I222" s="2">
        <f>'Moving Avg'!H222</f>
        <v>5.9361215000000023</v>
      </c>
      <c r="J222" s="17" t="str">
        <f>OBV!F222</f>
        <v>NEUTRAL</v>
      </c>
      <c r="K222" s="17" t="e">
        <f>OBV!G222</f>
        <v>#DIV/0!</v>
      </c>
      <c r="L222" s="17" t="str">
        <f>OBV!H222</f>
        <v>NEUTRAL</v>
      </c>
      <c r="M222" s="19">
        <f t="shared" si="30"/>
        <v>25</v>
      </c>
      <c r="N222" s="19">
        <f t="shared" si="31"/>
        <v>100</v>
      </c>
      <c r="O222" s="19">
        <f t="shared" si="32"/>
        <v>0</v>
      </c>
      <c r="P222" s="19" t="e">
        <f t="shared" si="33"/>
        <v>#DIV/0!</v>
      </c>
      <c r="Q222" s="20" t="e">
        <f t="shared" si="34"/>
        <v>#DIV/0!</v>
      </c>
      <c r="R222" s="20" t="e">
        <f t="shared" si="35"/>
        <v>#DIV/0!</v>
      </c>
      <c r="S222" s="20" t="e">
        <f t="shared" si="36"/>
        <v>#DIV/0!</v>
      </c>
      <c r="T222" s="20" t="e">
        <f t="shared" si="37"/>
        <v>#DIV/0!</v>
      </c>
      <c r="U222" s="19" t="e">
        <f t="shared" si="38"/>
        <v>#DIV/0!</v>
      </c>
      <c r="V222" s="19" t="e">
        <f t="shared" si="39"/>
        <v>#DIV/0!</v>
      </c>
    </row>
    <row r="223" spans="1:22" ht="13.5" x14ac:dyDescent="0.25">
      <c r="A223" s="3">
        <f>RSI!A223</f>
        <v>42331</v>
      </c>
      <c r="B223" s="2">
        <f>RSI!B223</f>
        <v>5.2606999999999999</v>
      </c>
      <c r="C223" s="2">
        <f>RSI!I223</f>
        <v>46.080774717480239</v>
      </c>
      <c r="D223" s="2">
        <f>MACD!E223</f>
        <v>4.0482489819089196E-3</v>
      </c>
      <c r="E223" s="2">
        <f>MACD!F223</f>
        <v>5.6131886157762594E-2</v>
      </c>
      <c r="F223" s="2">
        <f>'Moving Avg'!D223</f>
        <v>5.3922999999999996</v>
      </c>
      <c r="G223" s="2">
        <f>'Moving Avg'!F223</f>
        <v>5.3000499999999997</v>
      </c>
      <c r="H223" s="2">
        <f>'Moving Avg'!G223</f>
        <v>5.4305640000000004</v>
      </c>
      <c r="I223" s="2">
        <f>'Moving Avg'!H223</f>
        <v>5.9355230000000043</v>
      </c>
      <c r="J223" s="17" t="str">
        <f>OBV!F223</f>
        <v>NEUTRAL</v>
      </c>
      <c r="K223" s="17" t="e">
        <f>OBV!G223</f>
        <v>#DIV/0!</v>
      </c>
      <c r="L223" s="17" t="str">
        <f>OBV!H223</f>
        <v>NEUTRAL</v>
      </c>
      <c r="M223" s="19">
        <f t="shared" si="30"/>
        <v>25</v>
      </c>
      <c r="N223" s="19">
        <f t="shared" si="31"/>
        <v>100</v>
      </c>
      <c r="O223" s="19">
        <f t="shared" si="32"/>
        <v>0</v>
      </c>
      <c r="P223" s="19" t="e">
        <f t="shared" si="33"/>
        <v>#DIV/0!</v>
      </c>
      <c r="Q223" s="20" t="e">
        <f t="shared" si="34"/>
        <v>#DIV/0!</v>
      </c>
      <c r="R223" s="20" t="e">
        <f t="shared" si="35"/>
        <v>#DIV/0!</v>
      </c>
      <c r="S223" s="20" t="e">
        <f t="shared" si="36"/>
        <v>#DIV/0!</v>
      </c>
      <c r="T223" s="20" t="e">
        <f t="shared" si="37"/>
        <v>#DIV/0!</v>
      </c>
      <c r="U223" s="19" t="e">
        <f t="shared" si="38"/>
        <v>#DIV/0!</v>
      </c>
      <c r="V223" s="19" t="e">
        <f t="shared" si="39"/>
        <v>#DIV/0!</v>
      </c>
    </row>
    <row r="224" spans="1:22" ht="13.5" x14ac:dyDescent="0.25">
      <c r="A224" s="3">
        <f>RSI!A224</f>
        <v>42332</v>
      </c>
      <c r="B224" s="2">
        <f>RSI!B224</f>
        <v>5.2606999999999999</v>
      </c>
      <c r="C224" s="2">
        <f>RSI!I224</f>
        <v>46.080774717480239</v>
      </c>
      <c r="D224" s="2">
        <f>MACD!E224</f>
        <v>-5.1854334005289715E-2</v>
      </c>
      <c r="E224" s="2">
        <f>MACD!F224</f>
        <v>3.4534642125152136E-2</v>
      </c>
      <c r="F224" s="2">
        <f>'Moving Avg'!D224</f>
        <v>5.3487600000000004</v>
      </c>
      <c r="G224" s="2">
        <f>'Moving Avg'!F224</f>
        <v>5.2939349999999994</v>
      </c>
      <c r="H224" s="2">
        <f>'Moving Avg'!G224</f>
        <v>5.4242040000000005</v>
      </c>
      <c r="I224" s="2">
        <f>'Moving Avg'!H224</f>
        <v>5.935180500000004</v>
      </c>
      <c r="J224" s="17" t="str">
        <f>OBV!F224</f>
        <v>NEUTRAL</v>
      </c>
      <c r="K224" s="17" t="e">
        <f>OBV!G224</f>
        <v>#DIV/0!</v>
      </c>
      <c r="L224" s="17" t="str">
        <f>OBV!H224</f>
        <v>NEUTRAL</v>
      </c>
      <c r="M224" s="19">
        <f t="shared" si="30"/>
        <v>25</v>
      </c>
      <c r="N224" s="19">
        <f t="shared" si="31"/>
        <v>100</v>
      </c>
      <c r="O224" s="19">
        <f t="shared" si="32"/>
        <v>0</v>
      </c>
      <c r="P224" s="19" t="e">
        <f t="shared" si="33"/>
        <v>#DIV/0!</v>
      </c>
      <c r="Q224" s="20" t="e">
        <f t="shared" si="34"/>
        <v>#DIV/0!</v>
      </c>
      <c r="R224" s="20" t="e">
        <f t="shared" si="35"/>
        <v>#DIV/0!</v>
      </c>
      <c r="S224" s="20" t="e">
        <f t="shared" si="36"/>
        <v>#DIV/0!</v>
      </c>
      <c r="T224" s="20" t="e">
        <f t="shared" si="37"/>
        <v>#DIV/0!</v>
      </c>
      <c r="U224" s="19" t="e">
        <f t="shared" si="38"/>
        <v>#DIV/0!</v>
      </c>
      <c r="V224" s="19" t="e">
        <f t="shared" si="39"/>
        <v>#DIV/0!</v>
      </c>
    </row>
    <row r="225" spans="1:22" ht="13.5" x14ac:dyDescent="0.25">
      <c r="A225" s="3">
        <f>RSI!A225</f>
        <v>42333</v>
      </c>
      <c r="B225" s="2">
        <f>RSI!B225</f>
        <v>5.2533000000000003</v>
      </c>
      <c r="C225" s="2">
        <f>RSI!I225</f>
        <v>45.738701128916581</v>
      </c>
      <c r="D225" s="2">
        <f>MACD!E225</f>
        <v>-7.5554029120556088E-2</v>
      </c>
      <c r="E225" s="2">
        <f>MACD!F225</f>
        <v>1.2516907876010491E-2</v>
      </c>
      <c r="F225" s="2">
        <f>'Moving Avg'!D225</f>
        <v>5.2983600000000006</v>
      </c>
      <c r="G225" s="2">
        <f>'Moving Avg'!F225</f>
        <v>5.2825549999999994</v>
      </c>
      <c r="H225" s="2">
        <f>'Moving Avg'!G225</f>
        <v>5.4190160000000018</v>
      </c>
      <c r="I225" s="2">
        <f>'Moving Avg'!H225</f>
        <v>5.9336330000000039</v>
      </c>
      <c r="J225" s="17" t="str">
        <f>OBV!F225</f>
        <v>NEUTRAL</v>
      </c>
      <c r="K225" s="17" t="e">
        <f>OBV!G225</f>
        <v>#DIV/0!</v>
      </c>
      <c r="L225" s="17" t="str">
        <f>OBV!H225</f>
        <v>NEUTRAL</v>
      </c>
      <c r="M225" s="19">
        <f t="shared" si="30"/>
        <v>25</v>
      </c>
      <c r="N225" s="19">
        <f t="shared" si="31"/>
        <v>100</v>
      </c>
      <c r="O225" s="19">
        <f t="shared" si="32"/>
        <v>0</v>
      </c>
      <c r="P225" s="19" t="e">
        <f t="shared" si="33"/>
        <v>#DIV/0!</v>
      </c>
      <c r="Q225" s="20" t="e">
        <f t="shared" si="34"/>
        <v>#DIV/0!</v>
      </c>
      <c r="R225" s="20" t="e">
        <f t="shared" si="35"/>
        <v>#DIV/0!</v>
      </c>
      <c r="S225" s="20" t="e">
        <f t="shared" si="36"/>
        <v>#DIV/0!</v>
      </c>
      <c r="T225" s="20" t="e">
        <f t="shared" si="37"/>
        <v>#DIV/0!</v>
      </c>
      <c r="U225" s="19" t="e">
        <f t="shared" si="38"/>
        <v>#DIV/0!</v>
      </c>
      <c r="V225" s="19" t="e">
        <f t="shared" si="39"/>
        <v>#DIV/0!</v>
      </c>
    </row>
    <row r="226" spans="1:22" ht="13.5" x14ac:dyDescent="0.25">
      <c r="A226" s="3">
        <f>RSI!A226</f>
        <v>42334</v>
      </c>
      <c r="B226" s="2">
        <f>RSI!B226</f>
        <v>5.3095999999999997</v>
      </c>
      <c r="C226" s="2">
        <f>RSI!I226</f>
        <v>48.849763893962766</v>
      </c>
      <c r="D226" s="2">
        <f>MACD!E226</f>
        <v>-0.11737625145735286</v>
      </c>
      <c r="E226" s="2">
        <f>MACD!F226</f>
        <v>-1.3461723990662179E-2</v>
      </c>
      <c r="F226" s="2">
        <f>'Moving Avg'!D226</f>
        <v>5.2836799999999995</v>
      </c>
      <c r="G226" s="2">
        <f>'Moving Avg'!F226</f>
        <v>5.2763149999999994</v>
      </c>
      <c r="H226" s="2">
        <f>'Moving Avg'!G226</f>
        <v>5.4149540000000016</v>
      </c>
      <c r="I226" s="2">
        <f>'Moving Avg'!H226</f>
        <v>5.932459000000005</v>
      </c>
      <c r="J226" s="17" t="str">
        <f>OBV!F226</f>
        <v>NEUTRAL</v>
      </c>
      <c r="K226" s="17" t="e">
        <f>OBV!G226</f>
        <v>#DIV/0!</v>
      </c>
      <c r="L226" s="17" t="str">
        <f>OBV!H226</f>
        <v>NEUTRAL</v>
      </c>
      <c r="M226" s="19">
        <f t="shared" si="30"/>
        <v>25</v>
      </c>
      <c r="N226" s="19">
        <f t="shared" si="31"/>
        <v>100</v>
      </c>
      <c r="O226" s="19">
        <f t="shared" si="32"/>
        <v>0</v>
      </c>
      <c r="P226" s="19" t="e">
        <f t="shared" si="33"/>
        <v>#DIV/0!</v>
      </c>
      <c r="Q226" s="20" t="e">
        <f t="shared" si="34"/>
        <v>#DIV/0!</v>
      </c>
      <c r="R226" s="20" t="e">
        <f t="shared" si="35"/>
        <v>#DIV/0!</v>
      </c>
      <c r="S226" s="20" t="e">
        <f t="shared" si="36"/>
        <v>#DIV/0!</v>
      </c>
      <c r="T226" s="20" t="e">
        <f t="shared" si="37"/>
        <v>#DIV/0!</v>
      </c>
      <c r="U226" s="19" t="e">
        <f t="shared" si="38"/>
        <v>#DIV/0!</v>
      </c>
      <c r="V226" s="19" t="e">
        <f t="shared" si="39"/>
        <v>#DIV/0!</v>
      </c>
    </row>
    <row r="227" spans="1:22" ht="13.5" x14ac:dyDescent="0.25">
      <c r="A227" s="3">
        <f>RSI!A227</f>
        <v>42335</v>
      </c>
      <c r="B227" s="2">
        <f>RSI!B227</f>
        <v>5.3585000000000003</v>
      </c>
      <c r="C227" s="2">
        <f>RSI!I227</f>
        <v>51.45329911294202</v>
      </c>
      <c r="D227" s="2">
        <f>MACD!E227</f>
        <v>-0.13369136865618447</v>
      </c>
      <c r="E227" s="2">
        <f>MACD!F227</f>
        <v>-3.7507652923766642E-2</v>
      </c>
      <c r="F227" s="2">
        <f>'Moving Avg'!D227</f>
        <v>5.2885599999999995</v>
      </c>
      <c r="G227" s="2">
        <f>'Moving Avg'!F227</f>
        <v>5.2726449999999998</v>
      </c>
      <c r="H227" s="2">
        <f>'Moving Avg'!G227</f>
        <v>5.4106460000000007</v>
      </c>
      <c r="I227" s="2">
        <f>'Moving Avg'!H227</f>
        <v>5.9320525000000046</v>
      </c>
      <c r="J227" s="17" t="str">
        <f>OBV!F227</f>
        <v>NEUTRAL</v>
      </c>
      <c r="K227" s="17" t="e">
        <f>OBV!G227</f>
        <v>#DIV/0!</v>
      </c>
      <c r="L227" s="17" t="str">
        <f>OBV!H227</f>
        <v>NEUTRAL</v>
      </c>
      <c r="M227" s="19">
        <f t="shared" si="30"/>
        <v>25</v>
      </c>
      <c r="N227" s="19">
        <f t="shared" si="31"/>
        <v>100</v>
      </c>
      <c r="O227" s="19">
        <f t="shared" si="32"/>
        <v>0</v>
      </c>
      <c r="P227" s="19" t="e">
        <f t="shared" si="33"/>
        <v>#DIV/0!</v>
      </c>
      <c r="Q227" s="20" t="e">
        <f t="shared" si="34"/>
        <v>#DIV/0!</v>
      </c>
      <c r="R227" s="20" t="e">
        <f t="shared" si="35"/>
        <v>#DIV/0!</v>
      </c>
      <c r="S227" s="20" t="e">
        <f t="shared" si="36"/>
        <v>#DIV/0!</v>
      </c>
      <c r="T227" s="20" t="e">
        <f t="shared" si="37"/>
        <v>#DIV/0!</v>
      </c>
      <c r="U227" s="19" t="e">
        <f t="shared" si="38"/>
        <v>#DIV/0!</v>
      </c>
      <c r="V227" s="19" t="e">
        <f t="shared" si="39"/>
        <v>#DIV/0!</v>
      </c>
    </row>
    <row r="228" spans="1:22" ht="13.5" x14ac:dyDescent="0.25">
      <c r="A228" s="3">
        <f>RSI!A228</f>
        <v>42338</v>
      </c>
      <c r="B228" s="2">
        <f>RSI!B228</f>
        <v>5.2656000000000001</v>
      </c>
      <c r="C228" s="2">
        <f>RSI!I228</f>
        <v>46.600443171991522</v>
      </c>
      <c r="D228" s="2">
        <f>MACD!E228</f>
        <v>-0.10955544773041304</v>
      </c>
      <c r="E228" s="2">
        <f>MACD!F228</f>
        <v>-5.1917211885095918E-2</v>
      </c>
      <c r="F228" s="2">
        <f>'Moving Avg'!D228</f>
        <v>5.2895399999999997</v>
      </c>
      <c r="G228" s="2">
        <f>'Moving Avg'!F228</f>
        <v>5.2667750000000009</v>
      </c>
      <c r="H228" s="2">
        <f>'Moving Avg'!G228</f>
        <v>5.4034540000000018</v>
      </c>
      <c r="I228" s="2">
        <f>'Moving Avg'!H228</f>
        <v>5.9311815000000037</v>
      </c>
      <c r="J228" s="17" t="str">
        <f>OBV!F228</f>
        <v>NEUTRAL</v>
      </c>
      <c r="K228" s="17" t="e">
        <f>OBV!G228</f>
        <v>#DIV/0!</v>
      </c>
      <c r="L228" s="17" t="str">
        <f>OBV!H228</f>
        <v>NEUTRAL</v>
      </c>
      <c r="M228" s="19">
        <f t="shared" si="30"/>
        <v>25</v>
      </c>
      <c r="N228" s="19">
        <f t="shared" si="31"/>
        <v>100</v>
      </c>
      <c r="O228" s="19">
        <f t="shared" si="32"/>
        <v>0</v>
      </c>
      <c r="P228" s="19" t="e">
        <f t="shared" si="33"/>
        <v>#DIV/0!</v>
      </c>
      <c r="Q228" s="20" t="e">
        <f t="shared" si="34"/>
        <v>#DIV/0!</v>
      </c>
      <c r="R228" s="20" t="e">
        <f t="shared" si="35"/>
        <v>#DIV/0!</v>
      </c>
      <c r="S228" s="20" t="e">
        <f t="shared" si="36"/>
        <v>#DIV/0!</v>
      </c>
      <c r="T228" s="20" t="e">
        <f t="shared" si="37"/>
        <v>#DIV/0!</v>
      </c>
      <c r="U228" s="19" t="e">
        <f t="shared" si="38"/>
        <v>#DIV/0!</v>
      </c>
      <c r="V228" s="19" t="e">
        <f t="shared" si="39"/>
        <v>#DIV/0!</v>
      </c>
    </row>
    <row r="229" spans="1:22" ht="13.5" x14ac:dyDescent="0.25">
      <c r="A229" s="3">
        <f>RSI!A229</f>
        <v>42339</v>
      </c>
      <c r="B229" s="2">
        <f>RSI!B229</f>
        <v>5.3438999999999997</v>
      </c>
      <c r="C229" s="2">
        <f>RSI!I229</f>
        <v>50.811387293752844</v>
      </c>
      <c r="D229" s="2">
        <f>MACD!E229</f>
        <v>-7.0464279509589112E-2</v>
      </c>
      <c r="E229" s="2">
        <f>MACD!F229</f>
        <v>-5.5626625409994565E-2</v>
      </c>
      <c r="F229" s="2">
        <f>'Moving Avg'!D229</f>
        <v>5.3061799999999995</v>
      </c>
      <c r="G229" s="2">
        <f>'Moving Avg'!F229</f>
        <v>5.2648200000000012</v>
      </c>
      <c r="H229" s="2">
        <f>'Moving Avg'!G229</f>
        <v>5.3965060000000014</v>
      </c>
      <c r="I229" s="2">
        <f>'Moving Avg'!H229</f>
        <v>5.9305890000000057</v>
      </c>
      <c r="J229" s="17" t="str">
        <f>OBV!F229</f>
        <v>NEUTRAL</v>
      </c>
      <c r="K229" s="17" t="e">
        <f>OBV!G229</f>
        <v>#DIV/0!</v>
      </c>
      <c r="L229" s="17" t="str">
        <f>OBV!H229</f>
        <v>NEUTRAL</v>
      </c>
      <c r="M229" s="19">
        <f t="shared" si="30"/>
        <v>25</v>
      </c>
      <c r="N229" s="19">
        <f t="shared" si="31"/>
        <v>45</v>
      </c>
      <c r="O229" s="19">
        <f t="shared" si="32"/>
        <v>0</v>
      </c>
      <c r="P229" s="19" t="e">
        <f t="shared" si="33"/>
        <v>#DIV/0!</v>
      </c>
      <c r="Q229" s="20" t="e">
        <f t="shared" si="34"/>
        <v>#DIV/0!</v>
      </c>
      <c r="R229" s="20" t="e">
        <f t="shared" si="35"/>
        <v>#DIV/0!</v>
      </c>
      <c r="S229" s="20" t="e">
        <f t="shared" si="36"/>
        <v>#DIV/0!</v>
      </c>
      <c r="T229" s="20" t="e">
        <f t="shared" si="37"/>
        <v>#DIV/0!</v>
      </c>
      <c r="U229" s="19" t="e">
        <f t="shared" si="38"/>
        <v>#DIV/0!</v>
      </c>
      <c r="V229" s="19" t="e">
        <f t="shared" si="39"/>
        <v>#DIV/0!</v>
      </c>
    </row>
    <row r="230" spans="1:22" ht="13.5" x14ac:dyDescent="0.25">
      <c r="A230" s="3">
        <f>RSI!A230</f>
        <v>42340</v>
      </c>
      <c r="B230" s="2">
        <f>RSI!B230</f>
        <v>5.2606999999999999</v>
      </c>
      <c r="C230" s="2">
        <f>RSI!I230</f>
        <v>46.605787666361834</v>
      </c>
      <c r="D230" s="2">
        <f>MACD!E230</f>
        <v>-2.7200096094304627E-2</v>
      </c>
      <c r="E230" s="2">
        <f>MACD!F230</f>
        <v>-4.9941319546856579E-2</v>
      </c>
      <c r="F230" s="2">
        <f>'Moving Avg'!D230</f>
        <v>5.3076600000000003</v>
      </c>
      <c r="G230" s="2">
        <f>'Moving Avg'!F230</f>
        <v>5.2599300000000007</v>
      </c>
      <c r="H230" s="2">
        <f>'Moving Avg'!G230</f>
        <v>5.3891660000000003</v>
      </c>
      <c r="I230" s="2">
        <f>'Moving Avg'!H230</f>
        <v>5.929632000000006</v>
      </c>
      <c r="J230" s="17" t="str">
        <f>OBV!F230</f>
        <v>NEUTRAL</v>
      </c>
      <c r="K230" s="17" t="e">
        <f>OBV!G230</f>
        <v>#DIV/0!</v>
      </c>
      <c r="L230" s="17" t="str">
        <f>OBV!H230</f>
        <v>NEUTRAL</v>
      </c>
      <c r="M230" s="19">
        <f t="shared" si="30"/>
        <v>25</v>
      </c>
      <c r="N230" s="19">
        <f t="shared" si="31"/>
        <v>0</v>
      </c>
      <c r="O230" s="19">
        <f t="shared" si="32"/>
        <v>0</v>
      </c>
      <c r="P230" s="19" t="e">
        <f t="shared" si="33"/>
        <v>#DIV/0!</v>
      </c>
      <c r="Q230" s="20" t="e">
        <f t="shared" si="34"/>
        <v>#DIV/0!</v>
      </c>
      <c r="R230" s="20" t="e">
        <f t="shared" si="35"/>
        <v>#DIV/0!</v>
      </c>
      <c r="S230" s="20" t="e">
        <f t="shared" si="36"/>
        <v>#DIV/0!</v>
      </c>
      <c r="T230" s="20" t="e">
        <f t="shared" si="37"/>
        <v>#DIV/0!</v>
      </c>
      <c r="U230" s="19" t="e">
        <f t="shared" si="38"/>
        <v>#DIV/0!</v>
      </c>
      <c r="V230" s="19" t="e">
        <f t="shared" si="39"/>
        <v>#DIV/0!</v>
      </c>
    </row>
    <row r="231" spans="1:22" ht="13.5" x14ac:dyDescent="0.25">
      <c r="A231" s="3">
        <f>RSI!A231</f>
        <v>42341</v>
      </c>
      <c r="B231" s="2">
        <f>RSI!B231</f>
        <v>5.3095999999999997</v>
      </c>
      <c r="C231" s="2">
        <f>RSI!I231</f>
        <v>49.263788566784605</v>
      </c>
      <c r="D231" s="2">
        <f>MACD!E231</f>
        <v>-1.2643825941654363E-2</v>
      </c>
      <c r="E231" s="2">
        <f>MACD!F231</f>
        <v>-4.2481820825816141E-2</v>
      </c>
      <c r="F231" s="2">
        <f>'Moving Avg'!D231</f>
        <v>5.3076600000000003</v>
      </c>
      <c r="G231" s="2">
        <f>'Moving Avg'!F231</f>
        <v>5.2582150000000007</v>
      </c>
      <c r="H231" s="2">
        <f>'Moving Avg'!G231</f>
        <v>5.3829019999999987</v>
      </c>
      <c r="I231" s="2">
        <f>'Moving Avg'!H231</f>
        <v>5.9289295000000051</v>
      </c>
      <c r="J231" s="17" t="str">
        <f>OBV!F231</f>
        <v>NEUTRAL</v>
      </c>
      <c r="K231" s="17" t="e">
        <f>OBV!G231</f>
        <v>#DIV/0!</v>
      </c>
      <c r="L231" s="17" t="str">
        <f>OBV!H231</f>
        <v>NEUTRAL</v>
      </c>
      <c r="M231" s="19">
        <f t="shared" si="30"/>
        <v>25</v>
      </c>
      <c r="N231" s="19">
        <f t="shared" si="31"/>
        <v>0</v>
      </c>
      <c r="O231" s="19">
        <f t="shared" si="32"/>
        <v>0</v>
      </c>
      <c r="P231" s="19" t="e">
        <f t="shared" si="33"/>
        <v>#DIV/0!</v>
      </c>
      <c r="Q231" s="20" t="e">
        <f t="shared" si="34"/>
        <v>#DIV/0!</v>
      </c>
      <c r="R231" s="20" t="e">
        <f t="shared" si="35"/>
        <v>#DIV/0!</v>
      </c>
      <c r="S231" s="20" t="e">
        <f t="shared" si="36"/>
        <v>#DIV/0!</v>
      </c>
      <c r="T231" s="20" t="e">
        <f t="shared" si="37"/>
        <v>#DIV/0!</v>
      </c>
      <c r="U231" s="19" t="e">
        <f t="shared" si="38"/>
        <v>#DIV/0!</v>
      </c>
      <c r="V231" s="19" t="e">
        <f t="shared" si="39"/>
        <v>#DIV/0!</v>
      </c>
    </row>
    <row r="232" spans="1:22" ht="13.5" x14ac:dyDescent="0.25">
      <c r="A232" s="3">
        <f>RSI!A232</f>
        <v>42342</v>
      </c>
      <c r="B232" s="2">
        <f>RSI!B232</f>
        <v>5.2850999999999999</v>
      </c>
      <c r="C232" s="2">
        <f>RSI!I232</f>
        <v>47.975184488206885</v>
      </c>
      <c r="D232" s="2">
        <f>MACD!E232</f>
        <v>-5.9670464665950718E-3</v>
      </c>
      <c r="E232" s="2">
        <f>MACD!F232</f>
        <v>-3.5178865953971926E-2</v>
      </c>
      <c r="F232" s="2">
        <f>'Moving Avg'!D232</f>
        <v>5.29298</v>
      </c>
      <c r="G232" s="2">
        <f>'Moving Avg'!F232</f>
        <v>5.2571150000000006</v>
      </c>
      <c r="H232" s="2">
        <f>'Moving Avg'!G232</f>
        <v>5.3775179999999985</v>
      </c>
      <c r="I232" s="2">
        <f>'Moving Avg'!H232</f>
        <v>5.9280945000000056</v>
      </c>
      <c r="J232" s="17" t="str">
        <f>OBV!F232</f>
        <v>NEUTRAL</v>
      </c>
      <c r="K232" s="17" t="e">
        <f>OBV!G232</f>
        <v>#DIV/0!</v>
      </c>
      <c r="L232" s="17" t="str">
        <f>OBV!H232</f>
        <v>NEUTRAL</v>
      </c>
      <c r="M232" s="19">
        <f t="shared" si="30"/>
        <v>25</v>
      </c>
      <c r="N232" s="19">
        <f t="shared" si="31"/>
        <v>0</v>
      </c>
      <c r="O232" s="19">
        <f t="shared" si="32"/>
        <v>0</v>
      </c>
      <c r="P232" s="19" t="e">
        <f t="shared" si="33"/>
        <v>#DIV/0!</v>
      </c>
      <c r="Q232" s="20" t="e">
        <f t="shared" si="34"/>
        <v>#DIV/0!</v>
      </c>
      <c r="R232" s="20" t="e">
        <f t="shared" si="35"/>
        <v>#DIV/0!</v>
      </c>
      <c r="S232" s="20" t="e">
        <f t="shared" si="36"/>
        <v>#DIV/0!</v>
      </c>
      <c r="T232" s="20" t="e">
        <f t="shared" si="37"/>
        <v>#DIV/0!</v>
      </c>
      <c r="U232" s="19" t="e">
        <f t="shared" si="38"/>
        <v>#DIV/0!</v>
      </c>
      <c r="V232" s="19" t="e">
        <f t="shared" si="39"/>
        <v>#DIV/0!</v>
      </c>
    </row>
    <row r="233" spans="1:22" ht="13.5" x14ac:dyDescent="0.25">
      <c r="A233" s="3">
        <f>RSI!A233</f>
        <v>42345</v>
      </c>
      <c r="B233" s="2">
        <f>RSI!B233</f>
        <v>5.2630999999999997</v>
      </c>
      <c r="C233" s="2">
        <f>RSI!I233</f>
        <v>46.79159573425332</v>
      </c>
      <c r="D233" s="2">
        <f>MACD!E233</f>
        <v>-9.7722244110185486E-3</v>
      </c>
      <c r="E233" s="2">
        <f>MACD!F233</f>
        <v>-3.0097537645381253E-2</v>
      </c>
      <c r="F233" s="2">
        <f>'Moving Avg'!D233</f>
        <v>5.2924800000000003</v>
      </c>
      <c r="G233" s="2">
        <f>'Moving Avg'!F233</f>
        <v>5.2658000000000005</v>
      </c>
      <c r="H233" s="2">
        <f>'Moving Avg'!G233</f>
        <v>5.372183999999999</v>
      </c>
      <c r="I233" s="2">
        <f>'Moving Avg'!H233</f>
        <v>5.9271495000000058</v>
      </c>
      <c r="J233" s="17" t="str">
        <f>OBV!F233</f>
        <v>NEUTRAL</v>
      </c>
      <c r="K233" s="17" t="e">
        <f>OBV!G233</f>
        <v>#DIV/0!</v>
      </c>
      <c r="L233" s="17" t="str">
        <f>OBV!H233</f>
        <v>NEUTRAL</v>
      </c>
      <c r="M233" s="19">
        <f t="shared" si="30"/>
        <v>25</v>
      </c>
      <c r="N233" s="19">
        <f t="shared" si="31"/>
        <v>0</v>
      </c>
      <c r="O233" s="19">
        <f t="shared" si="32"/>
        <v>0</v>
      </c>
      <c r="P233" s="19" t="e">
        <f t="shared" si="33"/>
        <v>#DIV/0!</v>
      </c>
      <c r="Q233" s="20" t="e">
        <f t="shared" si="34"/>
        <v>#DIV/0!</v>
      </c>
      <c r="R233" s="20" t="e">
        <f t="shared" si="35"/>
        <v>#DIV/0!</v>
      </c>
      <c r="S233" s="20" t="e">
        <f t="shared" si="36"/>
        <v>#DIV/0!</v>
      </c>
      <c r="T233" s="20" t="e">
        <f t="shared" si="37"/>
        <v>#DIV/0!</v>
      </c>
      <c r="U233" s="19" t="e">
        <f t="shared" si="38"/>
        <v>#DIV/0!</v>
      </c>
      <c r="V233" s="19" t="e">
        <f t="shared" si="39"/>
        <v>#DIV/0!</v>
      </c>
    </row>
    <row r="234" spans="1:22" ht="13.5" x14ac:dyDescent="0.25">
      <c r="A234" s="3">
        <f>RSI!A234</f>
        <v>42346</v>
      </c>
      <c r="B234" s="2">
        <f>RSI!B234</f>
        <v>5.2582000000000004</v>
      </c>
      <c r="C234" s="2">
        <f>RSI!I234</f>
        <v>46.516332804393706</v>
      </c>
      <c r="D234" s="2">
        <f>MACD!E234</f>
        <v>-1.2306512265925384E-2</v>
      </c>
      <c r="E234" s="2">
        <f>MACD!F234</f>
        <v>-2.6539332569490082E-2</v>
      </c>
      <c r="F234" s="2">
        <f>'Moving Avg'!D234</f>
        <v>5.2753399999999999</v>
      </c>
      <c r="G234" s="2">
        <f>'Moving Avg'!F234</f>
        <v>5.2815800000000008</v>
      </c>
      <c r="H234" s="2">
        <f>'Moving Avg'!G234</f>
        <v>5.3667519999999991</v>
      </c>
      <c r="I234" s="2">
        <f>'Moving Avg'!H234</f>
        <v>5.9260775000000061</v>
      </c>
      <c r="J234" s="17" t="str">
        <f>OBV!F234</f>
        <v>NEUTRAL</v>
      </c>
      <c r="K234" s="17" t="e">
        <f>OBV!G234</f>
        <v>#DIV/0!</v>
      </c>
      <c r="L234" s="17" t="str">
        <f>OBV!H234</f>
        <v>NEUTRAL</v>
      </c>
      <c r="M234" s="19">
        <f t="shared" si="30"/>
        <v>25</v>
      </c>
      <c r="N234" s="19">
        <f t="shared" si="31"/>
        <v>0</v>
      </c>
      <c r="O234" s="19">
        <f t="shared" si="32"/>
        <v>0</v>
      </c>
      <c r="P234" s="19" t="e">
        <f t="shared" si="33"/>
        <v>#DIV/0!</v>
      </c>
      <c r="Q234" s="20" t="e">
        <f t="shared" si="34"/>
        <v>#DIV/0!</v>
      </c>
      <c r="R234" s="20" t="e">
        <f t="shared" si="35"/>
        <v>#DIV/0!</v>
      </c>
      <c r="S234" s="20" t="e">
        <f t="shared" si="36"/>
        <v>#DIV/0!</v>
      </c>
      <c r="T234" s="20" t="e">
        <f t="shared" si="37"/>
        <v>#DIV/0!</v>
      </c>
      <c r="U234" s="19" t="e">
        <f t="shared" si="38"/>
        <v>#DIV/0!</v>
      </c>
      <c r="V234" s="19" t="e">
        <f t="shared" si="39"/>
        <v>#DIV/0!</v>
      </c>
    </row>
    <row r="235" spans="1:22" ht="13.5" x14ac:dyDescent="0.25">
      <c r="A235" s="3">
        <f>RSI!A235</f>
        <v>42347</v>
      </c>
      <c r="B235" s="2">
        <f>RSI!B235</f>
        <v>5.2606999999999999</v>
      </c>
      <c r="C235" s="2">
        <f>RSI!I235</f>
        <v>46.688649820519473</v>
      </c>
      <c r="D235" s="2">
        <f>MACD!E235</f>
        <v>-1.5446976969730741E-2</v>
      </c>
      <c r="E235" s="2">
        <f>MACD!F235</f>
        <v>-2.4320861449538215E-2</v>
      </c>
      <c r="F235" s="2">
        <f>'Moving Avg'!D235</f>
        <v>5.2753399999999999</v>
      </c>
      <c r="G235" s="2">
        <f>'Moving Avg'!F235</f>
        <v>5.2901450000000008</v>
      </c>
      <c r="H235" s="2">
        <f>'Moving Avg'!G235</f>
        <v>5.3618599999999983</v>
      </c>
      <c r="I235" s="2">
        <f>'Moving Avg'!H235</f>
        <v>5.9249155000000053</v>
      </c>
      <c r="J235" s="17" t="str">
        <f>OBV!F235</f>
        <v>NEUTRAL</v>
      </c>
      <c r="K235" s="17" t="e">
        <f>OBV!G235</f>
        <v>#DIV/0!</v>
      </c>
      <c r="L235" s="17" t="str">
        <f>OBV!H235</f>
        <v>NEUTRAL</v>
      </c>
      <c r="M235" s="19">
        <f t="shared" si="30"/>
        <v>25</v>
      </c>
      <c r="N235" s="19">
        <f t="shared" si="31"/>
        <v>0</v>
      </c>
      <c r="O235" s="19">
        <f t="shared" si="32"/>
        <v>0</v>
      </c>
      <c r="P235" s="19" t="e">
        <f t="shared" si="33"/>
        <v>#DIV/0!</v>
      </c>
      <c r="Q235" s="20" t="e">
        <f t="shared" si="34"/>
        <v>#DIV/0!</v>
      </c>
      <c r="R235" s="20" t="e">
        <f t="shared" si="35"/>
        <v>#DIV/0!</v>
      </c>
      <c r="S235" s="20" t="e">
        <f t="shared" si="36"/>
        <v>#DIV/0!</v>
      </c>
      <c r="T235" s="20" t="e">
        <f t="shared" si="37"/>
        <v>#DIV/0!</v>
      </c>
      <c r="U235" s="19" t="e">
        <f t="shared" si="38"/>
        <v>#DIV/0!</v>
      </c>
      <c r="V235" s="19" t="e">
        <f t="shared" si="39"/>
        <v>#DIV/0!</v>
      </c>
    </row>
    <row r="236" spans="1:22" ht="13.5" x14ac:dyDescent="0.25">
      <c r="A236" s="3">
        <f>RSI!A236</f>
        <v>42348</v>
      </c>
      <c r="B236" s="2">
        <f>RSI!B236</f>
        <v>5.3217999999999996</v>
      </c>
      <c r="C236" s="2">
        <f>RSI!I236</f>
        <v>50.856029896157871</v>
      </c>
      <c r="D236" s="2">
        <f>MACD!E236</f>
        <v>-1.3680139037159478E-2</v>
      </c>
      <c r="E236" s="2">
        <f>MACD!F236</f>
        <v>-2.2192716967062466E-2</v>
      </c>
      <c r="F236" s="2">
        <f>'Moving Avg'!D236</f>
        <v>5.2777799999999999</v>
      </c>
      <c r="G236" s="2">
        <f>'Moving Avg'!F236</f>
        <v>5.3076400000000001</v>
      </c>
      <c r="H236" s="2">
        <f>'Moving Avg'!G236</f>
        <v>5.3589239999999982</v>
      </c>
      <c r="I236" s="2">
        <f>'Moving Avg'!H236</f>
        <v>5.9238540000000057</v>
      </c>
      <c r="J236" s="17" t="str">
        <f>OBV!F236</f>
        <v>NEUTRAL</v>
      </c>
      <c r="K236" s="17" t="e">
        <f>OBV!G236</f>
        <v>#DIV/0!</v>
      </c>
      <c r="L236" s="17" t="str">
        <f>OBV!H236</f>
        <v>NEUTRAL</v>
      </c>
      <c r="M236" s="19">
        <f t="shared" si="30"/>
        <v>25</v>
      </c>
      <c r="N236" s="19">
        <f t="shared" si="31"/>
        <v>0</v>
      </c>
      <c r="O236" s="19">
        <f t="shared" si="32"/>
        <v>0</v>
      </c>
      <c r="P236" s="19" t="e">
        <f t="shared" si="33"/>
        <v>#DIV/0!</v>
      </c>
      <c r="Q236" s="20" t="e">
        <f t="shared" si="34"/>
        <v>#DIV/0!</v>
      </c>
      <c r="R236" s="20" t="e">
        <f t="shared" si="35"/>
        <v>#DIV/0!</v>
      </c>
      <c r="S236" s="20" t="e">
        <f t="shared" si="36"/>
        <v>#DIV/0!</v>
      </c>
      <c r="T236" s="20" t="e">
        <f t="shared" si="37"/>
        <v>#DIV/0!</v>
      </c>
      <c r="U236" s="19" t="e">
        <f t="shared" si="38"/>
        <v>#DIV/0!</v>
      </c>
      <c r="V236" s="19" t="e">
        <f t="shared" si="39"/>
        <v>#DIV/0!</v>
      </c>
    </row>
    <row r="237" spans="1:22" ht="13.5" x14ac:dyDescent="0.25">
      <c r="A237" s="3">
        <f>RSI!A237</f>
        <v>42349</v>
      </c>
      <c r="B237" s="2">
        <f>RSI!B237</f>
        <v>5.4196999999999997</v>
      </c>
      <c r="C237" s="2">
        <f>RSI!I237</f>
        <v>56.697030762926083</v>
      </c>
      <c r="D237" s="2">
        <f>MACD!E237</f>
        <v>-1.2007771551102664E-2</v>
      </c>
      <c r="E237" s="2">
        <f>MACD!F237</f>
        <v>-2.0155727883870506E-2</v>
      </c>
      <c r="F237" s="2">
        <f>'Moving Avg'!D237</f>
        <v>5.3046999999999995</v>
      </c>
      <c r="G237" s="2">
        <f>'Moving Avg'!F237</f>
        <v>5.3226899999999997</v>
      </c>
      <c r="H237" s="2">
        <f>'Moving Avg'!G237</f>
        <v>5.3572119999999988</v>
      </c>
      <c r="I237" s="2">
        <f>'Moving Avg'!H237</f>
        <v>5.9224720000000044</v>
      </c>
      <c r="J237" s="17" t="str">
        <f>OBV!F237</f>
        <v>NEUTRAL</v>
      </c>
      <c r="K237" s="17" t="e">
        <f>OBV!G237</f>
        <v>#DIV/0!</v>
      </c>
      <c r="L237" s="17" t="str">
        <f>OBV!H237</f>
        <v>NEUTRAL</v>
      </c>
      <c r="M237" s="19">
        <f t="shared" si="30"/>
        <v>25</v>
      </c>
      <c r="N237" s="19">
        <f t="shared" si="31"/>
        <v>0</v>
      </c>
      <c r="O237" s="19">
        <f t="shared" si="32"/>
        <v>0</v>
      </c>
      <c r="P237" s="19" t="e">
        <f t="shared" si="33"/>
        <v>#DIV/0!</v>
      </c>
      <c r="Q237" s="20" t="e">
        <f t="shared" si="34"/>
        <v>#DIV/0!</v>
      </c>
      <c r="R237" s="20" t="e">
        <f t="shared" si="35"/>
        <v>#DIV/0!</v>
      </c>
      <c r="S237" s="20" t="e">
        <f t="shared" si="36"/>
        <v>#DIV/0!</v>
      </c>
      <c r="T237" s="20" t="e">
        <f t="shared" si="37"/>
        <v>#DIV/0!</v>
      </c>
      <c r="U237" s="19" t="e">
        <f t="shared" si="38"/>
        <v>#DIV/0!</v>
      </c>
      <c r="V237" s="19" t="e">
        <f t="shared" si="39"/>
        <v>#DIV/0!</v>
      </c>
    </row>
    <row r="238" spans="1:22" ht="13.5" x14ac:dyDescent="0.25">
      <c r="A238" s="3">
        <f>RSI!A238</f>
        <v>42352</v>
      </c>
      <c r="B238" s="2">
        <f>RSI!B238</f>
        <v>5.383</v>
      </c>
      <c r="C238" s="2">
        <f>RSI!I238</f>
        <v>54.101110958158159</v>
      </c>
      <c r="D238" s="2">
        <f>MACD!E238</f>
        <v>-2.2831896494493797E-2</v>
      </c>
      <c r="E238" s="2">
        <f>MACD!F238</f>
        <v>-2.0690961605995165E-2</v>
      </c>
      <c r="F238" s="2">
        <f>'Moving Avg'!D238</f>
        <v>5.3286800000000003</v>
      </c>
      <c r="G238" s="2">
        <f>'Moving Avg'!F238</f>
        <v>5.3257500000000002</v>
      </c>
      <c r="H238" s="2">
        <f>'Moving Avg'!G238</f>
        <v>5.3548139999999975</v>
      </c>
      <c r="I238" s="2">
        <f>'Moving Avg'!H238</f>
        <v>5.9206915000000064</v>
      </c>
      <c r="J238" s="17" t="str">
        <f>OBV!F238</f>
        <v>NEUTRAL</v>
      </c>
      <c r="K238" s="17" t="e">
        <f>OBV!G238</f>
        <v>#DIV/0!</v>
      </c>
      <c r="L238" s="17" t="str">
        <f>OBV!H238</f>
        <v>NEUTRAL</v>
      </c>
      <c r="M238" s="19">
        <f t="shared" si="30"/>
        <v>25</v>
      </c>
      <c r="N238" s="19">
        <f t="shared" si="31"/>
        <v>45</v>
      </c>
      <c r="O238" s="19">
        <f t="shared" si="32"/>
        <v>0</v>
      </c>
      <c r="P238" s="19" t="e">
        <f t="shared" si="33"/>
        <v>#DIV/0!</v>
      </c>
      <c r="Q238" s="20" t="e">
        <f t="shared" si="34"/>
        <v>#DIV/0!</v>
      </c>
      <c r="R238" s="20" t="e">
        <f t="shared" si="35"/>
        <v>#DIV/0!</v>
      </c>
      <c r="S238" s="20" t="e">
        <f t="shared" si="36"/>
        <v>#DIV/0!</v>
      </c>
      <c r="T238" s="20" t="e">
        <f t="shared" si="37"/>
        <v>#DIV/0!</v>
      </c>
      <c r="U238" s="19" t="e">
        <f t="shared" si="38"/>
        <v>#DIV/0!</v>
      </c>
      <c r="V238" s="19" t="e">
        <f t="shared" si="39"/>
        <v>#DIV/0!</v>
      </c>
    </row>
    <row r="239" spans="1:22" ht="13.5" x14ac:dyDescent="0.25">
      <c r="A239" s="3">
        <f>RSI!A239</f>
        <v>42353</v>
      </c>
      <c r="B239" s="2">
        <f>RSI!B239</f>
        <v>5.4196999999999997</v>
      </c>
      <c r="C239" s="2">
        <f>RSI!I239</f>
        <v>56.257935972366504</v>
      </c>
      <c r="D239" s="2">
        <f>MACD!E239</f>
        <v>-2.3062400122569215E-2</v>
      </c>
      <c r="E239" s="2">
        <f>MACD!F239</f>
        <v>-2.1165249309309977E-2</v>
      </c>
      <c r="F239" s="2">
        <f>'Moving Avg'!D239</f>
        <v>5.3609799999999996</v>
      </c>
      <c r="G239" s="2">
        <f>'Moving Avg'!F239</f>
        <v>5.3228150000000003</v>
      </c>
      <c r="H239" s="2">
        <f>'Moving Avg'!G239</f>
        <v>5.3531499999999967</v>
      </c>
      <c r="I239" s="2">
        <f>'Moving Avg'!H239</f>
        <v>5.9186845000000048</v>
      </c>
      <c r="J239" s="17" t="str">
        <f>OBV!F239</f>
        <v>NEUTRAL</v>
      </c>
      <c r="K239" s="17" t="e">
        <f>OBV!G239</f>
        <v>#DIV/0!</v>
      </c>
      <c r="L239" s="17" t="str">
        <f>OBV!H239</f>
        <v>NEUTRAL</v>
      </c>
      <c r="M239" s="19">
        <f t="shared" si="30"/>
        <v>25</v>
      </c>
      <c r="N239" s="19">
        <f t="shared" si="31"/>
        <v>45</v>
      </c>
      <c r="O239" s="19">
        <f t="shared" si="32"/>
        <v>0</v>
      </c>
      <c r="P239" s="19" t="e">
        <f t="shared" si="33"/>
        <v>#DIV/0!</v>
      </c>
      <c r="Q239" s="20" t="e">
        <f t="shared" si="34"/>
        <v>#DIV/0!</v>
      </c>
      <c r="R239" s="20" t="e">
        <f t="shared" si="35"/>
        <v>#DIV/0!</v>
      </c>
      <c r="S239" s="20" t="e">
        <f t="shared" si="36"/>
        <v>#DIV/0!</v>
      </c>
      <c r="T239" s="20" t="e">
        <f t="shared" si="37"/>
        <v>#DIV/0!</v>
      </c>
      <c r="U239" s="19" t="e">
        <f t="shared" si="38"/>
        <v>#DIV/0!</v>
      </c>
      <c r="V239" s="19" t="e">
        <f t="shared" si="39"/>
        <v>#DIV/0!</v>
      </c>
    </row>
    <row r="240" spans="1:22" ht="13.5" x14ac:dyDescent="0.25">
      <c r="A240" s="3">
        <f>RSI!A240</f>
        <v>42354</v>
      </c>
      <c r="B240" s="2">
        <f>RSI!B240</f>
        <v>5.4196999999999997</v>
      </c>
      <c r="C240" s="2">
        <f>RSI!I240</f>
        <v>56.257935972366504</v>
      </c>
      <c r="D240" s="2">
        <f>MACD!E240</f>
        <v>-3.6643992422370708E-2</v>
      </c>
      <c r="E240" s="2">
        <f>MACD!F240</f>
        <v>-2.4260997931922126E-2</v>
      </c>
      <c r="F240" s="2">
        <f>'Moving Avg'!D240</f>
        <v>5.3927799999999992</v>
      </c>
      <c r="G240" s="2">
        <f>'Moving Avg'!F240</f>
        <v>5.3185349999999998</v>
      </c>
      <c r="H240" s="2">
        <f>'Moving Avg'!G240</f>
        <v>5.3524159999999981</v>
      </c>
      <c r="I240" s="2">
        <f>'Moving Avg'!H240</f>
        <v>5.9150380000000045</v>
      </c>
      <c r="J240" s="17" t="str">
        <f>OBV!F240</f>
        <v>NEUTRAL</v>
      </c>
      <c r="K240" s="17" t="e">
        <f>OBV!G240</f>
        <v>#DIV/0!</v>
      </c>
      <c r="L240" s="17" t="str">
        <f>OBV!H240</f>
        <v>NEUTRAL</v>
      </c>
      <c r="M240" s="19">
        <f t="shared" si="30"/>
        <v>25</v>
      </c>
      <c r="N240" s="19">
        <f t="shared" si="31"/>
        <v>45</v>
      </c>
      <c r="O240" s="19">
        <f t="shared" si="32"/>
        <v>0</v>
      </c>
      <c r="P240" s="19" t="e">
        <f t="shared" si="33"/>
        <v>#DIV/0!</v>
      </c>
      <c r="Q240" s="20" t="e">
        <f t="shared" si="34"/>
        <v>#DIV/0!</v>
      </c>
      <c r="R240" s="20" t="e">
        <f t="shared" si="35"/>
        <v>#DIV/0!</v>
      </c>
      <c r="S240" s="20" t="e">
        <f t="shared" si="36"/>
        <v>#DIV/0!</v>
      </c>
      <c r="T240" s="20" t="e">
        <f t="shared" si="37"/>
        <v>#DIV/0!</v>
      </c>
      <c r="U240" s="19" t="e">
        <f t="shared" si="38"/>
        <v>#DIV/0!</v>
      </c>
      <c r="V240" s="19" t="e">
        <f t="shared" si="39"/>
        <v>#DIV/0!</v>
      </c>
    </row>
    <row r="241" spans="1:22" ht="13.5" x14ac:dyDescent="0.25">
      <c r="A241" s="3">
        <f>RSI!A241</f>
        <v>42355</v>
      </c>
      <c r="B241" s="2">
        <f>RSI!B241</f>
        <v>5.4196999999999997</v>
      </c>
      <c r="C241" s="2">
        <f>RSI!I241</f>
        <v>56.257935972366504</v>
      </c>
      <c r="D241" s="2">
        <f>MACD!E241</f>
        <v>-4.1156134623955509E-2</v>
      </c>
      <c r="E241" s="2">
        <f>MACD!F241</f>
        <v>-2.7640025270328803E-2</v>
      </c>
      <c r="F241" s="2">
        <f>'Moving Avg'!D241</f>
        <v>5.4123599999999996</v>
      </c>
      <c r="G241" s="2">
        <f>'Moving Avg'!F241</f>
        <v>5.3203700000000005</v>
      </c>
      <c r="H241" s="2">
        <f>'Moving Avg'!G241</f>
        <v>5.3502619999999981</v>
      </c>
      <c r="I241" s="2">
        <f>'Moving Avg'!H241</f>
        <v>5.910930000000004</v>
      </c>
      <c r="J241" s="17" t="str">
        <f>OBV!F241</f>
        <v>NEUTRAL</v>
      </c>
      <c r="K241" s="17" t="e">
        <f>OBV!G241</f>
        <v>#DIV/0!</v>
      </c>
      <c r="L241" s="17" t="str">
        <f>OBV!H241</f>
        <v>NEUTRAL</v>
      </c>
      <c r="M241" s="19">
        <f t="shared" si="30"/>
        <v>25</v>
      </c>
      <c r="N241" s="19">
        <f t="shared" si="31"/>
        <v>45</v>
      </c>
      <c r="O241" s="19">
        <f t="shared" si="32"/>
        <v>0</v>
      </c>
      <c r="P241" s="19" t="e">
        <f t="shared" si="33"/>
        <v>#DIV/0!</v>
      </c>
      <c r="Q241" s="20" t="e">
        <f t="shared" si="34"/>
        <v>#DIV/0!</v>
      </c>
      <c r="R241" s="20" t="e">
        <f t="shared" si="35"/>
        <v>#DIV/0!</v>
      </c>
      <c r="S241" s="20" t="e">
        <f t="shared" si="36"/>
        <v>#DIV/0!</v>
      </c>
      <c r="T241" s="20" t="e">
        <f t="shared" si="37"/>
        <v>#DIV/0!</v>
      </c>
      <c r="U241" s="19" t="e">
        <f t="shared" si="38"/>
        <v>#DIV/0!</v>
      </c>
      <c r="V241" s="19" t="e">
        <f t="shared" si="39"/>
        <v>#DIV/0!</v>
      </c>
    </row>
    <row r="242" spans="1:22" ht="13.5" x14ac:dyDescent="0.25">
      <c r="A242" s="3">
        <f>RSI!A242</f>
        <v>42356</v>
      </c>
      <c r="B242" s="2">
        <f>RSI!B242</f>
        <v>5.4783999999999997</v>
      </c>
      <c r="C242" s="2">
        <f>RSI!I242</f>
        <v>60.011737915922289</v>
      </c>
      <c r="D242" s="2">
        <f>MACD!E242</f>
        <v>-5.3594352763385977E-2</v>
      </c>
      <c r="E242" s="2">
        <f>MACD!F242</f>
        <v>-3.2830890768940239E-2</v>
      </c>
      <c r="F242" s="2">
        <f>'Moving Avg'!D242</f>
        <v>5.4241000000000001</v>
      </c>
      <c r="G242" s="2">
        <f>'Moving Avg'!F242</f>
        <v>5.327585</v>
      </c>
      <c r="H242" s="2">
        <f>'Moving Avg'!G242</f>
        <v>5.3497239999999984</v>
      </c>
      <c r="I242" s="2">
        <f>'Moving Avg'!H242</f>
        <v>5.9076075000000037</v>
      </c>
      <c r="J242" s="17" t="str">
        <f>OBV!F242</f>
        <v>NEUTRAL</v>
      </c>
      <c r="K242" s="17" t="e">
        <f>OBV!G242</f>
        <v>#DIV/0!</v>
      </c>
      <c r="L242" s="17" t="str">
        <f>OBV!H242</f>
        <v>NEUTRAL</v>
      </c>
      <c r="M242" s="19">
        <f t="shared" si="30"/>
        <v>25</v>
      </c>
      <c r="N242" s="19">
        <f t="shared" si="31"/>
        <v>100</v>
      </c>
      <c r="O242" s="19">
        <f t="shared" si="32"/>
        <v>0</v>
      </c>
      <c r="P242" s="19" t="e">
        <f t="shared" si="33"/>
        <v>#DIV/0!</v>
      </c>
      <c r="Q242" s="20" t="e">
        <f t="shared" si="34"/>
        <v>#DIV/0!</v>
      </c>
      <c r="R242" s="20" t="e">
        <f t="shared" si="35"/>
        <v>#DIV/0!</v>
      </c>
      <c r="S242" s="20" t="e">
        <f t="shared" si="36"/>
        <v>#DIV/0!</v>
      </c>
      <c r="T242" s="20" t="e">
        <f t="shared" si="37"/>
        <v>#DIV/0!</v>
      </c>
      <c r="U242" s="19" t="e">
        <f t="shared" si="38"/>
        <v>#DIV/0!</v>
      </c>
      <c r="V242" s="19" t="e">
        <f t="shared" si="39"/>
        <v>#DIV/0!</v>
      </c>
    </row>
    <row r="243" spans="1:22" ht="13.5" x14ac:dyDescent="0.25">
      <c r="A243" s="3">
        <f>RSI!A243</f>
        <v>42359</v>
      </c>
      <c r="B243" s="2">
        <f>RSI!B243</f>
        <v>5.4588999999999999</v>
      </c>
      <c r="C243" s="2">
        <f>RSI!I243</f>
        <v>58.224193834579708</v>
      </c>
      <c r="D243" s="2">
        <f>MACD!E243</f>
        <v>-6.6871653553384647E-2</v>
      </c>
      <c r="E243" s="2">
        <f>MACD!F243</f>
        <v>-3.9639043325829126E-2</v>
      </c>
      <c r="F243" s="2">
        <f>'Moving Avg'!D243</f>
        <v>5.4392800000000001</v>
      </c>
      <c r="G243" s="2">
        <f>'Moving Avg'!F243</f>
        <v>5.3374950000000005</v>
      </c>
      <c r="H243" s="2">
        <f>'Moving Avg'!G243</f>
        <v>5.3487960000000001</v>
      </c>
      <c r="I243" s="2">
        <f>'Moving Avg'!H243</f>
        <v>5.9056430000000031</v>
      </c>
      <c r="J243" s="17" t="str">
        <f>OBV!F243</f>
        <v>NEUTRAL</v>
      </c>
      <c r="K243" s="17" t="e">
        <f>OBV!G243</f>
        <v>#DIV/0!</v>
      </c>
      <c r="L243" s="17" t="str">
        <f>OBV!H243</f>
        <v>NEUTRAL</v>
      </c>
      <c r="M243" s="19">
        <f t="shared" si="30"/>
        <v>25</v>
      </c>
      <c r="N243" s="19">
        <f t="shared" si="31"/>
        <v>100</v>
      </c>
      <c r="O243" s="19">
        <f t="shared" si="32"/>
        <v>0</v>
      </c>
      <c r="P243" s="19" t="e">
        <f t="shared" si="33"/>
        <v>#DIV/0!</v>
      </c>
      <c r="Q243" s="20" t="e">
        <f t="shared" si="34"/>
        <v>#DIV/0!</v>
      </c>
      <c r="R243" s="20" t="e">
        <f t="shared" si="35"/>
        <v>#DIV/0!</v>
      </c>
      <c r="S243" s="20" t="e">
        <f t="shared" si="36"/>
        <v>#DIV/0!</v>
      </c>
      <c r="T243" s="20" t="e">
        <f t="shared" si="37"/>
        <v>#DIV/0!</v>
      </c>
      <c r="U243" s="19" t="e">
        <f t="shared" si="38"/>
        <v>#DIV/0!</v>
      </c>
      <c r="V243" s="19" t="e">
        <f t="shared" si="39"/>
        <v>#DIV/0!</v>
      </c>
    </row>
    <row r="244" spans="1:22" ht="13.5" x14ac:dyDescent="0.25">
      <c r="A244" s="3">
        <f>RSI!A244</f>
        <v>42360</v>
      </c>
      <c r="B244" s="2">
        <f>RSI!B244</f>
        <v>5.4686000000000003</v>
      </c>
      <c r="C244" s="2">
        <f>RSI!I244</f>
        <v>58.88032703655238</v>
      </c>
      <c r="D244" s="2">
        <f>MACD!E244</f>
        <v>-8.021573077001154E-2</v>
      </c>
      <c r="E244" s="2">
        <f>MACD!F244</f>
        <v>-4.7754380814665612E-2</v>
      </c>
      <c r="F244" s="2">
        <f>'Moving Avg'!D244</f>
        <v>5.4490600000000002</v>
      </c>
      <c r="G244" s="2">
        <f>'Moving Avg'!F244</f>
        <v>5.3478900000000005</v>
      </c>
      <c r="H244" s="2">
        <f>'Moving Avg'!G244</f>
        <v>5.347815999999999</v>
      </c>
      <c r="I244" s="2">
        <f>'Moving Avg'!H244</f>
        <v>5.9055000000000017</v>
      </c>
      <c r="J244" s="17" t="str">
        <f>OBV!F244</f>
        <v>NEUTRAL</v>
      </c>
      <c r="K244" s="17" t="e">
        <f>OBV!G244</f>
        <v>#DIV/0!</v>
      </c>
      <c r="L244" s="17" t="str">
        <f>OBV!H244</f>
        <v>NEUTRAL</v>
      </c>
      <c r="M244" s="19">
        <f t="shared" si="30"/>
        <v>25</v>
      </c>
      <c r="N244" s="19">
        <f t="shared" si="31"/>
        <v>100</v>
      </c>
      <c r="O244" s="19">
        <f t="shared" si="32"/>
        <v>0</v>
      </c>
      <c r="P244" s="19" t="e">
        <f t="shared" si="33"/>
        <v>#DIV/0!</v>
      </c>
      <c r="Q244" s="20" t="e">
        <f t="shared" si="34"/>
        <v>#DIV/0!</v>
      </c>
      <c r="R244" s="20" t="e">
        <f t="shared" si="35"/>
        <v>#DIV/0!</v>
      </c>
      <c r="S244" s="20" t="e">
        <f t="shared" si="36"/>
        <v>#DIV/0!</v>
      </c>
      <c r="T244" s="20" t="e">
        <f t="shared" si="37"/>
        <v>#DIV/0!</v>
      </c>
      <c r="U244" s="19" t="e">
        <f t="shared" si="38"/>
        <v>#DIV/0!</v>
      </c>
      <c r="V244" s="19" t="e">
        <f t="shared" si="39"/>
        <v>#DIV/0!</v>
      </c>
    </row>
    <row r="245" spans="1:22" ht="13.5" x14ac:dyDescent="0.25">
      <c r="A245" s="3">
        <f>RSI!A245</f>
        <v>42361</v>
      </c>
      <c r="B245" s="2">
        <f>RSI!B245</f>
        <v>5.5542999999999996</v>
      </c>
      <c r="C245" s="2">
        <f>RSI!I245</f>
        <v>64.226279105629317</v>
      </c>
      <c r="D245" s="2">
        <f>MACD!E245</f>
        <v>-9.8117606301328486E-2</v>
      </c>
      <c r="E245" s="2">
        <f>MACD!F245</f>
        <v>-5.7827025911998189E-2</v>
      </c>
      <c r="F245" s="2">
        <f>'Moving Avg'!D245</f>
        <v>5.4759799999999998</v>
      </c>
      <c r="G245" s="2">
        <f>'Moving Avg'!F245</f>
        <v>5.36294</v>
      </c>
      <c r="H245" s="2">
        <f>'Moving Avg'!G245</f>
        <v>5.3485499999999995</v>
      </c>
      <c r="I245" s="2">
        <f>'Moving Avg'!H245</f>
        <v>5.9056010000000025</v>
      </c>
      <c r="J245" s="17" t="str">
        <f>OBV!F245</f>
        <v>NEUTRAL</v>
      </c>
      <c r="K245" s="17" t="e">
        <f>OBV!G245</f>
        <v>#DIV/0!</v>
      </c>
      <c r="L245" s="17" t="str">
        <f>OBV!H245</f>
        <v>NEUTRAL</v>
      </c>
      <c r="M245" s="19">
        <f t="shared" si="30"/>
        <v>25</v>
      </c>
      <c r="N245" s="19">
        <f t="shared" si="31"/>
        <v>100</v>
      </c>
      <c r="O245" s="19">
        <f t="shared" si="32"/>
        <v>0</v>
      </c>
      <c r="P245" s="19" t="e">
        <f t="shared" si="33"/>
        <v>#DIV/0!</v>
      </c>
      <c r="Q245" s="20" t="e">
        <f t="shared" si="34"/>
        <v>#DIV/0!</v>
      </c>
      <c r="R245" s="20" t="e">
        <f t="shared" si="35"/>
        <v>#DIV/0!</v>
      </c>
      <c r="S245" s="20" t="e">
        <f t="shared" si="36"/>
        <v>#DIV/0!</v>
      </c>
      <c r="T245" s="20" t="e">
        <f t="shared" si="37"/>
        <v>#DIV/0!</v>
      </c>
      <c r="U245" s="19" t="e">
        <f t="shared" si="38"/>
        <v>#DIV/0!</v>
      </c>
      <c r="V245" s="19" t="e">
        <f t="shared" si="39"/>
        <v>#DIV/0!</v>
      </c>
    </row>
    <row r="246" spans="1:22" ht="13.5" x14ac:dyDescent="0.25">
      <c r="A246" s="3">
        <f>RSI!A246</f>
        <v>42363</v>
      </c>
      <c r="B246" s="2">
        <f>RSI!B246</f>
        <v>5.4686000000000003</v>
      </c>
      <c r="C246" s="2">
        <f>RSI!I246</f>
        <v>56.338330611815181</v>
      </c>
      <c r="D246" s="2">
        <f>MACD!E246</f>
        <v>-9.8622863697074514E-2</v>
      </c>
      <c r="E246" s="2">
        <f>MACD!F246</f>
        <v>-6.5986193469013452E-2</v>
      </c>
      <c r="F246" s="2">
        <f>'Moving Avg'!D246</f>
        <v>5.4857600000000009</v>
      </c>
      <c r="G246" s="2">
        <f>'Moving Avg'!F246</f>
        <v>5.3708900000000002</v>
      </c>
      <c r="H246" s="2">
        <f>'Moving Avg'!G246</f>
        <v>5.3454659999999992</v>
      </c>
      <c r="I246" s="2">
        <f>'Moving Avg'!H246</f>
        <v>5.9049660000000017</v>
      </c>
      <c r="J246" s="17" t="str">
        <f>OBV!F246</f>
        <v>NEUTRAL</v>
      </c>
      <c r="K246" s="17" t="e">
        <f>OBV!G246</f>
        <v>#DIV/0!</v>
      </c>
      <c r="L246" s="17" t="str">
        <f>OBV!H246</f>
        <v>NEUTRAL</v>
      </c>
      <c r="M246" s="19">
        <f t="shared" si="30"/>
        <v>25</v>
      </c>
      <c r="N246" s="19">
        <f t="shared" si="31"/>
        <v>100</v>
      </c>
      <c r="O246" s="19">
        <f t="shared" si="32"/>
        <v>0</v>
      </c>
      <c r="P246" s="19" t="e">
        <f t="shared" si="33"/>
        <v>#DIV/0!</v>
      </c>
      <c r="Q246" s="20" t="e">
        <f t="shared" si="34"/>
        <v>#DIV/0!</v>
      </c>
      <c r="R246" s="20" t="e">
        <f t="shared" si="35"/>
        <v>#DIV/0!</v>
      </c>
      <c r="S246" s="20" t="e">
        <f t="shared" si="36"/>
        <v>#DIV/0!</v>
      </c>
      <c r="T246" s="20" t="e">
        <f t="shared" si="37"/>
        <v>#DIV/0!</v>
      </c>
      <c r="U246" s="19" t="e">
        <f t="shared" si="38"/>
        <v>#DIV/0!</v>
      </c>
      <c r="V246" s="19" t="e">
        <f t="shared" si="39"/>
        <v>#DIV/0!</v>
      </c>
    </row>
    <row r="247" spans="1:22" ht="13.5" x14ac:dyDescent="0.25">
      <c r="A247" s="3">
        <f>RSI!A247</f>
        <v>42366</v>
      </c>
      <c r="B247" s="2">
        <f>RSI!B247</f>
        <v>5.4318999999999997</v>
      </c>
      <c r="C247" s="2">
        <f>RSI!I247</f>
        <v>53.318390960396535</v>
      </c>
      <c r="D247" s="2">
        <f>MACD!E247</f>
        <v>-8.1787690845342098E-2</v>
      </c>
      <c r="E247" s="2">
        <f>MACD!F247</f>
        <v>-6.9146492944279186E-2</v>
      </c>
      <c r="F247" s="2">
        <f>'Moving Avg'!D247</f>
        <v>5.4764600000000003</v>
      </c>
      <c r="G247" s="2">
        <f>'Moving Avg'!F247</f>
        <v>5.3745599999999998</v>
      </c>
      <c r="H247" s="2">
        <f>'Moving Avg'!G247</f>
        <v>5.3438019999999984</v>
      </c>
      <c r="I247" s="2">
        <f>'Moving Avg'!H247</f>
        <v>5.9039525000000017</v>
      </c>
      <c r="J247" s="17" t="str">
        <f>OBV!F247</f>
        <v>NEUTRAL</v>
      </c>
      <c r="K247" s="17" t="e">
        <f>OBV!G247</f>
        <v>#DIV/0!</v>
      </c>
      <c r="L247" s="17" t="str">
        <f>OBV!H247</f>
        <v>NEUTRAL</v>
      </c>
      <c r="M247" s="19">
        <f t="shared" si="30"/>
        <v>25</v>
      </c>
      <c r="N247" s="19">
        <f t="shared" si="31"/>
        <v>45</v>
      </c>
      <c r="O247" s="19">
        <f t="shared" si="32"/>
        <v>0</v>
      </c>
      <c r="P247" s="19" t="e">
        <f t="shared" si="33"/>
        <v>#DIV/0!</v>
      </c>
      <c r="Q247" s="20" t="e">
        <f t="shared" si="34"/>
        <v>#DIV/0!</v>
      </c>
      <c r="R247" s="20" t="e">
        <f t="shared" si="35"/>
        <v>#DIV/0!</v>
      </c>
      <c r="S247" s="20" t="e">
        <f t="shared" si="36"/>
        <v>#DIV/0!</v>
      </c>
      <c r="T247" s="20" t="e">
        <f t="shared" si="37"/>
        <v>#DIV/0!</v>
      </c>
      <c r="U247" s="19" t="e">
        <f t="shared" si="38"/>
        <v>#DIV/0!</v>
      </c>
      <c r="V247" s="19" t="e">
        <f t="shared" si="39"/>
        <v>#DIV/0!</v>
      </c>
    </row>
    <row r="248" spans="1:22" ht="13.5" x14ac:dyDescent="0.25">
      <c r="A248" s="3">
        <f>RSI!A248</f>
        <v>42367</v>
      </c>
      <c r="B248" s="2">
        <f>RSI!B248</f>
        <v>5.5004</v>
      </c>
      <c r="C248" s="2">
        <f>RSI!I248</f>
        <v>57.858945340473007</v>
      </c>
      <c r="D248" s="2">
        <f>MACD!E248</f>
        <v>-7.8524946407713792E-2</v>
      </c>
      <c r="E248" s="2">
        <f>MACD!F248</f>
        <v>-7.1022183636966107E-2</v>
      </c>
      <c r="F248" s="2">
        <f>'Moving Avg'!D248</f>
        <v>5.4847599999999996</v>
      </c>
      <c r="G248" s="2">
        <f>'Moving Avg'!F248</f>
        <v>5.3862999999999994</v>
      </c>
      <c r="H248" s="2">
        <f>'Moving Avg'!G248</f>
        <v>5.3445840000000002</v>
      </c>
      <c r="I248" s="2">
        <f>'Moving Avg'!H248</f>
        <v>5.9039890000000028</v>
      </c>
      <c r="J248" s="17" t="str">
        <f>OBV!F248</f>
        <v>NEUTRAL</v>
      </c>
      <c r="K248" s="17" t="e">
        <f>OBV!G248</f>
        <v>#DIV/0!</v>
      </c>
      <c r="L248" s="17" t="str">
        <f>OBV!H248</f>
        <v>NEUTRAL</v>
      </c>
      <c r="M248" s="19">
        <f t="shared" si="30"/>
        <v>25</v>
      </c>
      <c r="N248" s="19">
        <f t="shared" si="31"/>
        <v>45</v>
      </c>
      <c r="O248" s="19">
        <f t="shared" si="32"/>
        <v>0</v>
      </c>
      <c r="P248" s="19" t="e">
        <f t="shared" si="33"/>
        <v>#DIV/0!</v>
      </c>
      <c r="Q248" s="20" t="e">
        <f t="shared" si="34"/>
        <v>#DIV/0!</v>
      </c>
      <c r="R248" s="20" t="e">
        <f t="shared" si="35"/>
        <v>#DIV/0!</v>
      </c>
      <c r="S248" s="20" t="e">
        <f t="shared" si="36"/>
        <v>#DIV/0!</v>
      </c>
      <c r="T248" s="20" t="e">
        <f t="shared" si="37"/>
        <v>#DIV/0!</v>
      </c>
      <c r="U248" s="19" t="e">
        <f t="shared" si="38"/>
        <v>#DIV/0!</v>
      </c>
      <c r="V248" s="19" t="e">
        <f t="shared" si="39"/>
        <v>#DIV/0!</v>
      </c>
    </row>
    <row r="249" spans="1:22" ht="13.5" x14ac:dyDescent="0.25">
      <c r="A249" s="3">
        <f>RSI!A249</f>
        <v>42368</v>
      </c>
      <c r="B249" s="2">
        <f>RSI!B249</f>
        <v>5.4588999999999999</v>
      </c>
      <c r="C249" s="2">
        <f>RSI!I249</f>
        <v>54.406281345329866</v>
      </c>
      <c r="D249" s="2">
        <f>MACD!E249</f>
        <v>-6.7691457786691167E-2</v>
      </c>
      <c r="E249" s="2">
        <f>MACD!F249</f>
        <v>-7.0356038466911131E-2</v>
      </c>
      <c r="F249" s="2">
        <f>'Moving Avg'!D249</f>
        <v>5.4828199999999994</v>
      </c>
      <c r="G249" s="2">
        <f>'Moving Avg'!F249</f>
        <v>5.3920499999999993</v>
      </c>
      <c r="H249" s="2">
        <f>'Moving Avg'!G249</f>
        <v>5.3448780000000014</v>
      </c>
      <c r="I249" s="2">
        <f>'Moving Avg'!H249</f>
        <v>5.9036130000000018</v>
      </c>
      <c r="J249" s="17" t="str">
        <f>OBV!F249</f>
        <v>NEUTRAL</v>
      </c>
      <c r="K249" s="17" t="e">
        <f>OBV!G249</f>
        <v>#DIV/0!</v>
      </c>
      <c r="L249" s="17" t="str">
        <f>OBV!H249</f>
        <v>NEUTRAL</v>
      </c>
      <c r="M249" s="19">
        <f t="shared" si="30"/>
        <v>25</v>
      </c>
      <c r="N249" s="19">
        <f t="shared" si="31"/>
        <v>0</v>
      </c>
      <c r="O249" s="19">
        <f t="shared" si="32"/>
        <v>0</v>
      </c>
      <c r="P249" s="19" t="e">
        <f t="shared" si="33"/>
        <v>#DIV/0!</v>
      </c>
      <c r="Q249" s="20" t="e">
        <f t="shared" si="34"/>
        <v>#DIV/0!</v>
      </c>
      <c r="R249" s="20" t="e">
        <f t="shared" si="35"/>
        <v>#DIV/0!</v>
      </c>
      <c r="S249" s="20" t="e">
        <f t="shared" si="36"/>
        <v>#DIV/0!</v>
      </c>
      <c r="T249" s="20" t="e">
        <f t="shared" si="37"/>
        <v>#DIV/0!</v>
      </c>
      <c r="U249" s="19" t="e">
        <f t="shared" si="38"/>
        <v>#DIV/0!</v>
      </c>
      <c r="V249" s="19" t="e">
        <f t="shared" si="39"/>
        <v>#DIV/0!</v>
      </c>
    </row>
    <row r="250" spans="1:22" ht="13.5" x14ac:dyDescent="0.25">
      <c r="A250" s="3">
        <f>RSI!A250</f>
        <v>42369</v>
      </c>
      <c r="B250" s="2">
        <f>RSI!B250</f>
        <v>5.5664999999999996</v>
      </c>
      <c r="C250" s="2">
        <f>RSI!I250</f>
        <v>60.9181775335393</v>
      </c>
      <c r="D250" s="2">
        <f>MACD!E250</f>
        <v>-6.6849363194304345E-2</v>
      </c>
      <c r="E250" s="2">
        <f>MACD!F250</f>
        <v>-6.9654703412389773E-2</v>
      </c>
      <c r="F250" s="2">
        <f>'Moving Avg'!D250</f>
        <v>5.4852599999999994</v>
      </c>
      <c r="G250" s="2">
        <f>'Moving Avg'!F250</f>
        <v>5.4073399999999996</v>
      </c>
      <c r="H250" s="2">
        <f>'Moving Avg'!G250</f>
        <v>5.347570000000001</v>
      </c>
      <c r="I250" s="2">
        <f>'Moving Avg'!H250</f>
        <v>5.9035185000000014</v>
      </c>
      <c r="J250" s="17" t="str">
        <f>OBV!F250</f>
        <v>NEUTRAL</v>
      </c>
      <c r="K250" s="17" t="e">
        <f>OBV!G250</f>
        <v>#DIV/0!</v>
      </c>
      <c r="L250" s="17" t="str">
        <f>OBV!H250</f>
        <v>NEUTRAL</v>
      </c>
      <c r="M250" s="19">
        <f t="shared" si="30"/>
        <v>25</v>
      </c>
      <c r="N250" s="19">
        <f t="shared" si="31"/>
        <v>0</v>
      </c>
      <c r="O250" s="19">
        <f t="shared" si="32"/>
        <v>0</v>
      </c>
      <c r="P250" s="19" t="e">
        <f t="shared" si="33"/>
        <v>#DIV/0!</v>
      </c>
      <c r="Q250" s="20" t="e">
        <f t="shared" si="34"/>
        <v>#DIV/0!</v>
      </c>
      <c r="R250" s="20" t="e">
        <f t="shared" si="35"/>
        <v>#DIV/0!</v>
      </c>
      <c r="S250" s="20" t="e">
        <f t="shared" si="36"/>
        <v>#DIV/0!</v>
      </c>
      <c r="T250" s="20" t="e">
        <f t="shared" si="37"/>
        <v>#DIV/0!</v>
      </c>
      <c r="U250" s="19" t="e">
        <f t="shared" si="38"/>
        <v>#DIV/0!</v>
      </c>
      <c r="V250" s="19" t="e">
        <f t="shared" si="39"/>
        <v>#DIV/0!</v>
      </c>
    </row>
    <row r="251" spans="1:22" ht="13.5" x14ac:dyDescent="0.25">
      <c r="A251" s="3">
        <f>RSI!A251</f>
        <v>42373</v>
      </c>
      <c r="B251" s="2">
        <f>RSI!B251</f>
        <v>5.7256</v>
      </c>
      <c r="C251" s="2">
        <f>RSI!I251</f>
        <v>68.159595586116581</v>
      </c>
      <c r="D251" s="2">
        <f>MACD!E251</f>
        <v>-7.8885906027114316E-2</v>
      </c>
      <c r="E251" s="2">
        <f>MACD!F251</f>
        <v>-7.1500943935334682E-2</v>
      </c>
      <c r="F251" s="2">
        <f>'Moving Avg'!D251</f>
        <v>5.5366599999999995</v>
      </c>
      <c r="G251" s="2">
        <f>'Moving Avg'!F251</f>
        <v>5.42814</v>
      </c>
      <c r="H251" s="2">
        <f>'Moving Avg'!G251</f>
        <v>5.3544220000000022</v>
      </c>
      <c r="I251" s="2">
        <f>'Moving Avg'!H251</f>
        <v>5.9042195000000017</v>
      </c>
      <c r="J251" s="17" t="str">
        <f>OBV!F251</f>
        <v>NEUTRAL</v>
      </c>
      <c r="K251" s="17" t="e">
        <f>OBV!G251</f>
        <v>#DIV/0!</v>
      </c>
      <c r="L251" s="17" t="str">
        <f>OBV!H251</f>
        <v>NEUTRAL</v>
      </c>
      <c r="M251" s="19">
        <f t="shared" si="30"/>
        <v>25</v>
      </c>
      <c r="N251" s="19">
        <f t="shared" si="31"/>
        <v>45</v>
      </c>
      <c r="O251" s="19">
        <f t="shared" si="32"/>
        <v>0</v>
      </c>
      <c r="P251" s="19" t="e">
        <f t="shared" si="33"/>
        <v>#DIV/0!</v>
      </c>
      <c r="Q251" s="20" t="e">
        <f t="shared" si="34"/>
        <v>#DIV/0!</v>
      </c>
      <c r="R251" s="20" t="e">
        <f t="shared" si="35"/>
        <v>#DIV/0!</v>
      </c>
      <c r="S251" s="20" t="e">
        <f t="shared" si="36"/>
        <v>#DIV/0!</v>
      </c>
      <c r="T251" s="20" t="e">
        <f t="shared" si="37"/>
        <v>#DIV/0!</v>
      </c>
      <c r="U251" s="19" t="e">
        <f t="shared" si="38"/>
        <v>#DIV/0!</v>
      </c>
      <c r="V251" s="19" t="e">
        <f t="shared" si="39"/>
        <v>#DIV/0!</v>
      </c>
    </row>
    <row r="252" spans="1:22" ht="13.5" x14ac:dyDescent="0.25">
      <c r="A252" s="3">
        <f>RSI!A252</f>
        <v>42374</v>
      </c>
      <c r="B252" s="2">
        <f>RSI!B252</f>
        <v>5.9458000000000002</v>
      </c>
      <c r="C252" s="2">
        <f>RSI!I252</f>
        <v>75.0500804212422</v>
      </c>
      <c r="D252" s="2">
        <f>MACD!E252</f>
        <v>-9.8183642935702586E-2</v>
      </c>
      <c r="E252" s="2">
        <f>MACD!F252</f>
        <v>-7.6837483735408274E-2</v>
      </c>
      <c r="F252" s="2">
        <f>'Moving Avg'!D252</f>
        <v>5.6394399999999987</v>
      </c>
      <c r="G252" s="2">
        <f>'Moving Avg'!F252</f>
        <v>5.4611749999999999</v>
      </c>
      <c r="H252" s="2">
        <f>'Moving Avg'!G252</f>
        <v>5.3650900000000012</v>
      </c>
      <c r="I252" s="2">
        <f>'Moving Avg'!H252</f>
        <v>5.9062880000000009</v>
      </c>
      <c r="J252" s="17" t="str">
        <f>OBV!F252</f>
        <v>NEUTRAL</v>
      </c>
      <c r="K252" s="17" t="e">
        <f>OBV!G252</f>
        <v>#DIV/0!</v>
      </c>
      <c r="L252" s="17" t="str">
        <f>OBV!H252</f>
        <v>NEUTRAL</v>
      </c>
      <c r="M252" s="19">
        <f t="shared" si="30"/>
        <v>0</v>
      </c>
      <c r="N252" s="19">
        <f t="shared" si="31"/>
        <v>100</v>
      </c>
      <c r="O252" s="19">
        <f t="shared" si="32"/>
        <v>0</v>
      </c>
      <c r="P252" s="19" t="e">
        <f t="shared" si="33"/>
        <v>#DIV/0!</v>
      </c>
      <c r="Q252" s="20" t="e">
        <f t="shared" si="34"/>
        <v>#DIV/0!</v>
      </c>
      <c r="R252" s="20" t="e">
        <f t="shared" si="35"/>
        <v>#DIV/0!</v>
      </c>
      <c r="S252" s="20" t="e">
        <f t="shared" si="36"/>
        <v>#DIV/0!</v>
      </c>
      <c r="T252" s="20" t="e">
        <f t="shared" si="37"/>
        <v>#DIV/0!</v>
      </c>
      <c r="U252" s="19" t="e">
        <f t="shared" si="38"/>
        <v>#DIV/0!</v>
      </c>
      <c r="V252" s="19" t="e">
        <f t="shared" si="39"/>
        <v>#DIV/0!</v>
      </c>
    </row>
    <row r="253" spans="1:22" ht="13.5" x14ac:dyDescent="0.25">
      <c r="A253" s="3">
        <f>RSI!A253</f>
        <v>42375</v>
      </c>
      <c r="B253" s="2">
        <f>RSI!B253</f>
        <v>5.9458000000000002</v>
      </c>
      <c r="C253" s="2">
        <f>RSI!I253</f>
        <v>75.0500804212422</v>
      </c>
      <c r="D253" s="2">
        <f>MACD!E253</f>
        <v>-0.12051054629216651</v>
      </c>
      <c r="E253" s="2">
        <f>MACD!F253</f>
        <v>-8.5572096246759918E-2</v>
      </c>
      <c r="F253" s="2">
        <f>'Moving Avg'!D253</f>
        <v>5.7285199999999987</v>
      </c>
      <c r="G253" s="2">
        <f>'Moving Avg'!F253</f>
        <v>5.4953100000000008</v>
      </c>
      <c r="H253" s="2">
        <f>'Moving Avg'!G253</f>
        <v>5.3763460000000007</v>
      </c>
      <c r="I253" s="2">
        <f>'Moving Avg'!H253</f>
        <v>5.9083565</v>
      </c>
      <c r="J253" s="17" t="str">
        <f>OBV!F253</f>
        <v>NEUTRAL</v>
      </c>
      <c r="K253" s="17" t="e">
        <f>OBV!G253</f>
        <v>#DIV/0!</v>
      </c>
      <c r="L253" s="17" t="str">
        <f>OBV!H253</f>
        <v>NEUTRAL</v>
      </c>
      <c r="M253" s="19">
        <f t="shared" si="30"/>
        <v>0</v>
      </c>
      <c r="N253" s="19">
        <f t="shared" si="31"/>
        <v>100</v>
      </c>
      <c r="O253" s="19">
        <f t="shared" si="32"/>
        <v>0</v>
      </c>
      <c r="P253" s="19" t="e">
        <f t="shared" si="33"/>
        <v>#DIV/0!</v>
      </c>
      <c r="Q253" s="20" t="e">
        <f t="shared" si="34"/>
        <v>#DIV/0!</v>
      </c>
      <c r="R253" s="20" t="e">
        <f t="shared" si="35"/>
        <v>#DIV/0!</v>
      </c>
      <c r="S253" s="20" t="e">
        <f t="shared" si="36"/>
        <v>#DIV/0!</v>
      </c>
      <c r="T253" s="20" t="e">
        <f t="shared" si="37"/>
        <v>#DIV/0!</v>
      </c>
      <c r="U253" s="19" t="e">
        <f t="shared" si="38"/>
        <v>#DIV/0!</v>
      </c>
      <c r="V253" s="19" t="e">
        <f t="shared" si="39"/>
        <v>#DIV/0!</v>
      </c>
    </row>
    <row r="254" spans="1:22" ht="13.5" x14ac:dyDescent="0.25">
      <c r="A254" s="3">
        <f>RSI!A254</f>
        <v>42376</v>
      </c>
      <c r="B254" s="2">
        <f>RSI!B254</f>
        <v>5.8014000000000001</v>
      </c>
      <c r="C254" s="2">
        <f>RSI!I254</f>
        <v>64.443622017437576</v>
      </c>
      <c r="D254" s="2">
        <f>MACD!E254</f>
        <v>-0.12998990879318928</v>
      </c>
      <c r="E254" s="2">
        <f>MACD!F254</f>
        <v>-9.4455658756045807E-2</v>
      </c>
      <c r="F254" s="2">
        <f>'Moving Avg'!D254</f>
        <v>5.7970200000000007</v>
      </c>
      <c r="G254" s="2">
        <f>'Moving Avg'!F254</f>
        <v>5.5224700000000002</v>
      </c>
      <c r="H254" s="2">
        <f>'Moving Avg'!G254</f>
        <v>5.3847140000000016</v>
      </c>
      <c r="I254" s="2">
        <f>'Moving Avg'!H254</f>
        <v>5.9113530000000001</v>
      </c>
      <c r="J254" s="17" t="str">
        <f>OBV!F254</f>
        <v>NEUTRAL</v>
      </c>
      <c r="K254" s="17" t="e">
        <f>OBV!G254</f>
        <v>#DIV/0!</v>
      </c>
      <c r="L254" s="17" t="str">
        <f>OBV!H254</f>
        <v>NEUTRAL</v>
      </c>
      <c r="M254" s="19">
        <f t="shared" si="30"/>
        <v>25</v>
      </c>
      <c r="N254" s="19">
        <f t="shared" si="31"/>
        <v>100</v>
      </c>
      <c r="O254" s="19">
        <f t="shared" si="32"/>
        <v>0</v>
      </c>
      <c r="P254" s="19" t="e">
        <f t="shared" si="33"/>
        <v>#DIV/0!</v>
      </c>
      <c r="Q254" s="20" t="e">
        <f t="shared" si="34"/>
        <v>#DIV/0!</v>
      </c>
      <c r="R254" s="20" t="e">
        <f t="shared" si="35"/>
        <v>#DIV/0!</v>
      </c>
      <c r="S254" s="20" t="e">
        <f t="shared" si="36"/>
        <v>#DIV/0!</v>
      </c>
      <c r="T254" s="20" t="e">
        <f t="shared" si="37"/>
        <v>#DIV/0!</v>
      </c>
      <c r="U254" s="19" t="e">
        <f t="shared" si="38"/>
        <v>#DIV/0!</v>
      </c>
      <c r="V254" s="19" t="e">
        <f t="shared" si="39"/>
        <v>#DIV/0!</v>
      </c>
    </row>
    <row r="255" spans="1:22" ht="13.5" x14ac:dyDescent="0.25">
      <c r="A255" s="3">
        <f>RSI!A255</f>
        <v>42377</v>
      </c>
      <c r="B255" s="2">
        <f>RSI!B255</f>
        <v>5.8479000000000001</v>
      </c>
      <c r="C255" s="2">
        <f>RSI!I255</f>
        <v>66.104842693984864</v>
      </c>
      <c r="D255" s="2">
        <f>MACD!E255</f>
        <v>-0.12998781492597722</v>
      </c>
      <c r="E255" s="2">
        <f>MACD!F255</f>
        <v>-0.10156208999003209</v>
      </c>
      <c r="F255" s="2">
        <f>'Moving Avg'!D255</f>
        <v>5.8532999999999999</v>
      </c>
      <c r="G255" s="2">
        <f>'Moving Avg'!F255</f>
        <v>5.5518300000000007</v>
      </c>
      <c r="H255" s="2">
        <f>'Moving Avg'!G255</f>
        <v>5.3920540000000008</v>
      </c>
      <c r="I255" s="2">
        <f>'Moving Avg'!H255</f>
        <v>5.9134339999999996</v>
      </c>
      <c r="J255" s="17" t="str">
        <f>OBV!F255</f>
        <v>NEUTRAL</v>
      </c>
      <c r="K255" s="17" t="e">
        <f>OBV!G255</f>
        <v>#DIV/0!</v>
      </c>
      <c r="L255" s="17" t="str">
        <f>OBV!H255</f>
        <v>NEUTRAL</v>
      </c>
      <c r="M255" s="19">
        <f t="shared" si="30"/>
        <v>25</v>
      </c>
      <c r="N255" s="19">
        <f t="shared" si="31"/>
        <v>100</v>
      </c>
      <c r="O255" s="19">
        <f t="shared" si="32"/>
        <v>0</v>
      </c>
      <c r="P255" s="19" t="e">
        <f t="shared" si="33"/>
        <v>#DIV/0!</v>
      </c>
      <c r="Q255" s="20" t="e">
        <f t="shared" si="34"/>
        <v>#DIV/0!</v>
      </c>
      <c r="R255" s="20" t="e">
        <f t="shared" si="35"/>
        <v>#DIV/0!</v>
      </c>
      <c r="S255" s="20" t="e">
        <f t="shared" si="36"/>
        <v>#DIV/0!</v>
      </c>
      <c r="T255" s="20" t="e">
        <f t="shared" si="37"/>
        <v>#DIV/0!</v>
      </c>
      <c r="U255" s="19" t="e">
        <f t="shared" si="38"/>
        <v>#DIV/0!</v>
      </c>
      <c r="V255" s="19" t="e">
        <f t="shared" si="39"/>
        <v>#DIV/0!</v>
      </c>
    </row>
    <row r="256" spans="1:22" ht="13.5" x14ac:dyDescent="0.25">
      <c r="A256" s="3">
        <f>RSI!A256</f>
        <v>42380</v>
      </c>
      <c r="B256" s="2">
        <f>RSI!B256</f>
        <v>5.8723999999999998</v>
      </c>
      <c r="C256" s="2">
        <f>RSI!I256</f>
        <v>66.980193532245664</v>
      </c>
      <c r="D256" s="2">
        <f>MACD!E256</f>
        <v>-0.14685013095678201</v>
      </c>
      <c r="E256" s="2">
        <f>MACD!F256</f>
        <v>-0.11061969818338208</v>
      </c>
      <c r="F256" s="2">
        <f>'Moving Avg'!D256</f>
        <v>5.8826599999999996</v>
      </c>
      <c r="G256" s="2">
        <f>'Moving Avg'!F256</f>
        <v>5.5793600000000003</v>
      </c>
      <c r="H256" s="2">
        <f>'Moving Avg'!G256</f>
        <v>5.4008140000000013</v>
      </c>
      <c r="I256" s="2">
        <f>'Moving Avg'!H256</f>
        <v>5.9152790000000008</v>
      </c>
      <c r="J256" s="17" t="str">
        <f>OBV!F256</f>
        <v>NEUTRAL</v>
      </c>
      <c r="K256" s="17" t="e">
        <f>OBV!G256</f>
        <v>#DIV/0!</v>
      </c>
      <c r="L256" s="17" t="str">
        <f>OBV!H256</f>
        <v>NEUTRAL</v>
      </c>
      <c r="M256" s="19">
        <f t="shared" si="30"/>
        <v>25</v>
      </c>
      <c r="N256" s="19">
        <f t="shared" si="31"/>
        <v>100</v>
      </c>
      <c r="O256" s="19">
        <f t="shared" si="32"/>
        <v>0</v>
      </c>
      <c r="P256" s="19" t="e">
        <f t="shared" si="33"/>
        <v>#DIV/0!</v>
      </c>
      <c r="Q256" s="20" t="e">
        <f t="shared" si="34"/>
        <v>#DIV/0!</v>
      </c>
      <c r="R256" s="20" t="e">
        <f t="shared" si="35"/>
        <v>#DIV/0!</v>
      </c>
      <c r="S256" s="20" t="e">
        <f t="shared" si="36"/>
        <v>#DIV/0!</v>
      </c>
      <c r="T256" s="20" t="e">
        <f t="shared" si="37"/>
        <v>#DIV/0!</v>
      </c>
      <c r="U256" s="19" t="e">
        <f t="shared" si="38"/>
        <v>#DIV/0!</v>
      </c>
      <c r="V256" s="19" t="e">
        <f t="shared" si="39"/>
        <v>#DIV/0!</v>
      </c>
    </row>
    <row r="257" spans="1:22" ht="13.5" x14ac:dyDescent="0.25">
      <c r="A257" s="3">
        <f>RSI!A257</f>
        <v>42381</v>
      </c>
      <c r="B257" s="2">
        <f>RSI!B257</f>
        <v>6.0484999999999998</v>
      </c>
      <c r="C257" s="2">
        <f>RSI!I257</f>
        <v>72.48130334171023</v>
      </c>
      <c r="D257" s="2">
        <f>MACD!E257</f>
        <v>-0.18168014914665243</v>
      </c>
      <c r="E257" s="2">
        <f>MACD!F257</f>
        <v>-0.12483178837603615</v>
      </c>
      <c r="F257" s="2">
        <f>'Moving Avg'!D257</f>
        <v>5.9032</v>
      </c>
      <c r="G257" s="2">
        <f>'Moving Avg'!F257</f>
        <v>5.6108000000000002</v>
      </c>
      <c r="H257" s="2">
        <f>'Moving Avg'!G257</f>
        <v>5.4131460000000002</v>
      </c>
      <c r="I257" s="2">
        <f>'Moving Avg'!H257</f>
        <v>5.9182710000000007</v>
      </c>
      <c r="J257" s="17" t="str">
        <f>OBV!F257</f>
        <v>NEUTRAL</v>
      </c>
      <c r="K257" s="17" t="e">
        <f>OBV!G257</f>
        <v>#DIV/0!</v>
      </c>
      <c r="L257" s="17" t="str">
        <f>OBV!H257</f>
        <v>NEUTRAL</v>
      </c>
      <c r="M257" s="19">
        <f t="shared" si="30"/>
        <v>0</v>
      </c>
      <c r="N257" s="19">
        <f t="shared" si="31"/>
        <v>100</v>
      </c>
      <c r="O257" s="19">
        <f t="shared" si="32"/>
        <v>0</v>
      </c>
      <c r="P257" s="19" t="e">
        <f t="shared" si="33"/>
        <v>#DIV/0!</v>
      </c>
      <c r="Q257" s="20" t="e">
        <f t="shared" si="34"/>
        <v>#DIV/0!</v>
      </c>
      <c r="R257" s="20" t="e">
        <f t="shared" si="35"/>
        <v>#DIV/0!</v>
      </c>
      <c r="S257" s="20" t="e">
        <f t="shared" si="36"/>
        <v>#DIV/0!</v>
      </c>
      <c r="T257" s="20" t="e">
        <f t="shared" si="37"/>
        <v>#DIV/0!</v>
      </c>
      <c r="U257" s="19" t="e">
        <f t="shared" si="38"/>
        <v>#DIV/0!</v>
      </c>
      <c r="V257" s="19" t="e">
        <f t="shared" si="39"/>
        <v>#DIV/0!</v>
      </c>
    </row>
    <row r="258" spans="1:22" ht="13.5" x14ac:dyDescent="0.25">
      <c r="A258" s="3">
        <f>RSI!A258</f>
        <v>42382</v>
      </c>
      <c r="B258" s="2">
        <f>RSI!B258</f>
        <v>6.0876999999999999</v>
      </c>
      <c r="C258" s="2">
        <f>RSI!I258</f>
        <v>73.538139258973516</v>
      </c>
      <c r="D258" s="2">
        <f>MACD!E258</f>
        <v>-0.20629021867835462</v>
      </c>
      <c r="E258" s="2">
        <f>MACD!F258</f>
        <v>-0.14112347443649986</v>
      </c>
      <c r="F258" s="2">
        <f>'Moving Avg'!D258</f>
        <v>5.9315799999999994</v>
      </c>
      <c r="G258" s="2">
        <f>'Moving Avg'!F258</f>
        <v>5.6460350000000004</v>
      </c>
      <c r="H258" s="2">
        <f>'Moving Avg'!G258</f>
        <v>5.4272400000000003</v>
      </c>
      <c r="I258" s="2">
        <f>'Moving Avg'!H258</f>
        <v>5.9210389999999995</v>
      </c>
      <c r="J258" s="17" t="str">
        <f>OBV!F258</f>
        <v>NEUTRAL</v>
      </c>
      <c r="K258" s="17" t="e">
        <f>OBV!G258</f>
        <v>#DIV/0!</v>
      </c>
      <c r="L258" s="17" t="str">
        <f>OBV!H258</f>
        <v>NEUTRAL</v>
      </c>
      <c r="M258" s="19">
        <f t="shared" ref="M258:M321" si="40">IF(C258&lt;30,50, IF(C258&gt;70, 0, 25))</f>
        <v>0</v>
      </c>
      <c r="N258" s="19">
        <f t="shared" ref="N258:N321" si="41">IF(E258-D258&gt;0.02, 100, IF(E258-D258&lt;0,0,45))</f>
        <v>100</v>
      </c>
      <c r="O258" s="19">
        <f t="shared" ref="O258:O321" si="42">IF(F258-I258&gt;10,100,IF(F258-I258&gt;5,75, IF(F258-I258&gt;0,50,0)))</f>
        <v>50</v>
      </c>
      <c r="P258" s="19" t="e">
        <f t="shared" ref="P258:P321" si="43">IF(L258="confirmed bullish", 34, IF(L258="bullish divergence",17, 0))+IF(J258="bullish",33,IF(J258="bearish",0,16.5))+IF(K258="strong",33,IF(K258="weak",0,16.5))</f>
        <v>#DIV/0!</v>
      </c>
      <c r="Q258" s="20" t="e">
        <f t="shared" si="34"/>
        <v>#DIV/0!</v>
      </c>
      <c r="R258" s="20" t="e">
        <f t="shared" si="35"/>
        <v>#DIV/0!</v>
      </c>
      <c r="S258" s="20" t="e">
        <f t="shared" si="36"/>
        <v>#DIV/0!</v>
      </c>
      <c r="T258" s="20" t="e">
        <f t="shared" si="37"/>
        <v>#DIV/0!</v>
      </c>
      <c r="U258" s="19" t="e">
        <f t="shared" si="38"/>
        <v>#DIV/0!</v>
      </c>
      <c r="V258" s="19" t="e">
        <f t="shared" si="39"/>
        <v>#DIV/0!</v>
      </c>
    </row>
    <row r="259" spans="1:22" ht="13.5" x14ac:dyDescent="0.25">
      <c r="A259" s="3">
        <f>RSI!A259</f>
        <v>42384</v>
      </c>
      <c r="B259" s="2">
        <f>RSI!B259</f>
        <v>6.21</v>
      </c>
      <c r="C259" s="2">
        <f>RSI!I259</f>
        <v>76.562391879144826</v>
      </c>
      <c r="D259" s="2">
        <f>MACD!E259</f>
        <v>-0.24535747863990665</v>
      </c>
      <c r="E259" s="2">
        <f>MACD!F259</f>
        <v>-0.16197027527718122</v>
      </c>
      <c r="F259" s="2">
        <f>'Moving Avg'!D259</f>
        <v>6.0132999999999992</v>
      </c>
      <c r="G259" s="2">
        <f>'Moving Avg'!F259</f>
        <v>5.6855500000000001</v>
      </c>
      <c r="H259" s="2">
        <f>'Moving Avg'!G259</f>
        <v>5.4437800000000003</v>
      </c>
      <c r="I259" s="2">
        <f>'Moving Avg'!H259</f>
        <v>5.9244389999999996</v>
      </c>
      <c r="J259" s="17" t="str">
        <f>OBV!F259</f>
        <v>NEUTRAL</v>
      </c>
      <c r="K259" s="17" t="e">
        <f>OBV!G259</f>
        <v>#DIV/0!</v>
      </c>
      <c r="L259" s="17" t="str">
        <f>OBV!H259</f>
        <v>NEUTRAL</v>
      </c>
      <c r="M259" s="19">
        <f t="shared" si="40"/>
        <v>0</v>
      </c>
      <c r="N259" s="19">
        <f t="shared" si="41"/>
        <v>100</v>
      </c>
      <c r="O259" s="19">
        <f t="shared" si="42"/>
        <v>50</v>
      </c>
      <c r="P259" s="19" t="e">
        <f t="shared" si="43"/>
        <v>#DIV/0!</v>
      </c>
      <c r="Q259" s="20" t="e">
        <f t="shared" ref="Q259:Q322" si="44">0.35*M259+N259*0.35+O259*0.15+P259*0.15</f>
        <v>#DIV/0!</v>
      </c>
      <c r="R259" s="20" t="e">
        <f t="shared" ref="R259:R322" si="45">M259*0.2+N259*0.2+O259*0.35+P259*0.25</f>
        <v>#DIV/0!</v>
      </c>
      <c r="S259" s="20" t="e">
        <f t="shared" ref="S259:S322" si="46">M259*0.15+N259*0.15+O259*0.25+P259*0.45</f>
        <v>#DIV/0!</v>
      </c>
      <c r="T259" s="20" t="e">
        <f t="shared" ref="T259:T322" si="47">0.25*SUM(M259:P259)</f>
        <v>#DIV/0!</v>
      </c>
      <c r="U259" s="19" t="e">
        <f t="shared" ref="U259:U322" si="48">SUM(Q259:S259)/3</f>
        <v>#DIV/0!</v>
      </c>
      <c r="V259" s="19" t="e">
        <f t="shared" ref="V259:V322" si="49">SUM(Q259:T259)/4</f>
        <v>#DIV/0!</v>
      </c>
    </row>
    <row r="260" spans="1:22" ht="13.5" x14ac:dyDescent="0.25">
      <c r="A260" s="3">
        <f>RSI!A260</f>
        <v>42387</v>
      </c>
      <c r="B260" s="2">
        <f>RSI!B260</f>
        <v>6.0510000000000002</v>
      </c>
      <c r="C260" s="2">
        <f>RSI!I260</f>
        <v>66.001369063601857</v>
      </c>
      <c r="D260" s="2">
        <f>MACD!E260</f>
        <v>-0.25339755435177924</v>
      </c>
      <c r="E260" s="2">
        <f>MACD!F260</f>
        <v>-0.18025573109210083</v>
      </c>
      <c r="F260" s="2">
        <f>'Moving Avg'!D260</f>
        <v>6.0539200000000006</v>
      </c>
      <c r="G260" s="2">
        <f>'Moving Avg'!F260</f>
        <v>5.7171149999999997</v>
      </c>
      <c r="H260" s="2">
        <f>'Moving Avg'!G260</f>
        <v>5.45763</v>
      </c>
      <c r="I260" s="2">
        <f>'Moving Avg'!H260</f>
        <v>5.9270744999999989</v>
      </c>
      <c r="J260" s="17" t="str">
        <f>OBV!F260</f>
        <v>NEUTRAL</v>
      </c>
      <c r="K260" s="17" t="e">
        <f>OBV!G260</f>
        <v>#DIV/0!</v>
      </c>
      <c r="L260" s="17" t="str">
        <f>OBV!H260</f>
        <v>NEUTRAL</v>
      </c>
      <c r="M260" s="19">
        <f t="shared" si="40"/>
        <v>25</v>
      </c>
      <c r="N260" s="19">
        <f t="shared" si="41"/>
        <v>100</v>
      </c>
      <c r="O260" s="19">
        <f t="shared" si="42"/>
        <v>50</v>
      </c>
      <c r="P260" s="19" t="e">
        <f t="shared" si="43"/>
        <v>#DIV/0!</v>
      </c>
      <c r="Q260" s="20" t="e">
        <f t="shared" si="44"/>
        <v>#DIV/0!</v>
      </c>
      <c r="R260" s="20" t="e">
        <f t="shared" si="45"/>
        <v>#DIV/0!</v>
      </c>
      <c r="S260" s="20" t="e">
        <f t="shared" si="46"/>
        <v>#DIV/0!</v>
      </c>
      <c r="T260" s="20" t="e">
        <f t="shared" si="47"/>
        <v>#DIV/0!</v>
      </c>
      <c r="U260" s="19" t="e">
        <f t="shared" si="48"/>
        <v>#DIV/0!</v>
      </c>
      <c r="V260" s="19" t="e">
        <f t="shared" si="49"/>
        <v>#DIV/0!</v>
      </c>
    </row>
    <row r="261" spans="1:22" ht="13.5" x14ac:dyDescent="0.25">
      <c r="A261" s="3">
        <f>RSI!A261</f>
        <v>42388</v>
      </c>
      <c r="B261" s="2">
        <f>RSI!B261</f>
        <v>6.0191999999999997</v>
      </c>
      <c r="C261" s="2">
        <f>RSI!I261</f>
        <v>64.097035120676821</v>
      </c>
      <c r="D261" s="2">
        <f>MACD!E261</f>
        <v>-0.23549792644111722</v>
      </c>
      <c r="E261" s="2">
        <f>MACD!F261</f>
        <v>-0.19130417016190412</v>
      </c>
      <c r="F261" s="2">
        <f>'Moving Avg'!D261</f>
        <v>6.0832799999999994</v>
      </c>
      <c r="G261" s="2">
        <f>'Moving Avg'!F261</f>
        <v>5.7470899999999991</v>
      </c>
      <c r="H261" s="2">
        <f>'Moving Avg'!G261</f>
        <v>5.4711360000000013</v>
      </c>
      <c r="I261" s="2">
        <f>'Moving Avg'!H261</f>
        <v>5.9296434999999983</v>
      </c>
      <c r="J261" s="17" t="str">
        <f>OBV!F261</f>
        <v>NEUTRAL</v>
      </c>
      <c r="K261" s="17" t="e">
        <f>OBV!G261</f>
        <v>#DIV/0!</v>
      </c>
      <c r="L261" s="17" t="str">
        <f>OBV!H261</f>
        <v>NEUTRAL</v>
      </c>
      <c r="M261" s="19">
        <f t="shared" si="40"/>
        <v>25</v>
      </c>
      <c r="N261" s="19">
        <f t="shared" si="41"/>
        <v>100</v>
      </c>
      <c r="O261" s="19">
        <f t="shared" si="42"/>
        <v>50</v>
      </c>
      <c r="P261" s="19" t="e">
        <f t="shared" si="43"/>
        <v>#DIV/0!</v>
      </c>
      <c r="Q261" s="20" t="e">
        <f t="shared" si="44"/>
        <v>#DIV/0!</v>
      </c>
      <c r="R261" s="20" t="e">
        <f t="shared" si="45"/>
        <v>#DIV/0!</v>
      </c>
      <c r="S261" s="20" t="e">
        <f t="shared" si="46"/>
        <v>#DIV/0!</v>
      </c>
      <c r="T261" s="20" t="e">
        <f t="shared" si="47"/>
        <v>#DIV/0!</v>
      </c>
      <c r="U261" s="19" t="e">
        <f t="shared" si="48"/>
        <v>#DIV/0!</v>
      </c>
      <c r="V261" s="19" t="e">
        <f t="shared" si="49"/>
        <v>#DIV/0!</v>
      </c>
    </row>
    <row r="262" spans="1:22" ht="13.5" x14ac:dyDescent="0.25">
      <c r="A262" s="3">
        <f>RSI!A262</f>
        <v>42389</v>
      </c>
      <c r="B262" s="2">
        <f>RSI!B262</f>
        <v>5.9946999999999999</v>
      </c>
      <c r="C262" s="2">
        <f>RSI!I262</f>
        <v>62.598463562299713</v>
      </c>
      <c r="D262" s="2">
        <f>MACD!E262</f>
        <v>-0.18644439544055835</v>
      </c>
      <c r="E262" s="2">
        <f>MACD!F262</f>
        <v>-0.19033221521763499</v>
      </c>
      <c r="F262" s="2">
        <f>'Moving Avg'!D262</f>
        <v>6.0725199999999999</v>
      </c>
      <c r="G262" s="2">
        <f>'Moving Avg'!F262</f>
        <v>5.7729049999999988</v>
      </c>
      <c r="H262" s="2">
        <f>'Moving Avg'!G262</f>
        <v>5.4848880000000015</v>
      </c>
      <c r="I262" s="2">
        <f>'Moving Avg'!H262</f>
        <v>5.9319464999999987</v>
      </c>
      <c r="J262" s="17" t="str">
        <f>OBV!F262</f>
        <v>NEUTRAL</v>
      </c>
      <c r="K262" s="17" t="e">
        <f>OBV!G262</f>
        <v>#DIV/0!</v>
      </c>
      <c r="L262" s="17" t="str">
        <f>OBV!H262</f>
        <v>NEUTRAL</v>
      </c>
      <c r="M262" s="19">
        <f t="shared" si="40"/>
        <v>25</v>
      </c>
      <c r="N262" s="19">
        <f t="shared" si="41"/>
        <v>0</v>
      </c>
      <c r="O262" s="19">
        <f t="shared" si="42"/>
        <v>50</v>
      </c>
      <c r="P262" s="19" t="e">
        <f t="shared" si="43"/>
        <v>#DIV/0!</v>
      </c>
      <c r="Q262" s="20" t="e">
        <f t="shared" si="44"/>
        <v>#DIV/0!</v>
      </c>
      <c r="R262" s="20" t="e">
        <f t="shared" si="45"/>
        <v>#DIV/0!</v>
      </c>
      <c r="S262" s="20" t="e">
        <f t="shared" si="46"/>
        <v>#DIV/0!</v>
      </c>
      <c r="T262" s="20" t="e">
        <f t="shared" si="47"/>
        <v>#DIV/0!</v>
      </c>
      <c r="U262" s="19" t="e">
        <f t="shared" si="48"/>
        <v>#DIV/0!</v>
      </c>
      <c r="V262" s="19" t="e">
        <f t="shared" si="49"/>
        <v>#DIV/0!</v>
      </c>
    </row>
    <row r="263" spans="1:22" ht="13.5" x14ac:dyDescent="0.25">
      <c r="A263" s="3">
        <f>RSI!A263</f>
        <v>42390</v>
      </c>
      <c r="B263" s="2">
        <f>RSI!B263</f>
        <v>6.0191999999999997</v>
      </c>
      <c r="C263" s="2">
        <f>RSI!I263</f>
        <v>63.517037924066827</v>
      </c>
      <c r="D263" s="2">
        <f>MACD!E263</f>
        <v>-0.14825949912455805</v>
      </c>
      <c r="E263" s="2">
        <f>MACD!F263</f>
        <v>-0.18191767199901962</v>
      </c>
      <c r="F263" s="2">
        <f>'Moving Avg'!D263</f>
        <v>6.0588199999999999</v>
      </c>
      <c r="G263" s="2">
        <f>'Moving Avg'!F263</f>
        <v>5.8009199999999996</v>
      </c>
      <c r="H263" s="2">
        <f>'Moving Avg'!G263</f>
        <v>5.503484000000002</v>
      </c>
      <c r="I263" s="2">
        <f>'Moving Avg'!H263</f>
        <v>5.9340644999999981</v>
      </c>
      <c r="J263" s="17" t="str">
        <f>OBV!F263</f>
        <v>NEUTRAL</v>
      </c>
      <c r="K263" s="17" t="e">
        <f>OBV!G263</f>
        <v>#DIV/0!</v>
      </c>
      <c r="L263" s="17" t="str">
        <f>OBV!H263</f>
        <v>NEUTRAL</v>
      </c>
      <c r="M263" s="19">
        <f t="shared" si="40"/>
        <v>25</v>
      </c>
      <c r="N263" s="19">
        <f t="shared" si="41"/>
        <v>0</v>
      </c>
      <c r="O263" s="19">
        <f t="shared" si="42"/>
        <v>50</v>
      </c>
      <c r="P263" s="19" t="e">
        <f t="shared" si="43"/>
        <v>#DIV/0!</v>
      </c>
      <c r="Q263" s="20" t="e">
        <f t="shared" si="44"/>
        <v>#DIV/0!</v>
      </c>
      <c r="R263" s="20" t="e">
        <f t="shared" si="45"/>
        <v>#DIV/0!</v>
      </c>
      <c r="S263" s="20" t="e">
        <f t="shared" si="46"/>
        <v>#DIV/0!</v>
      </c>
      <c r="T263" s="20" t="e">
        <f t="shared" si="47"/>
        <v>#DIV/0!</v>
      </c>
      <c r="U263" s="19" t="e">
        <f t="shared" si="48"/>
        <v>#DIV/0!</v>
      </c>
      <c r="V263" s="19" t="e">
        <f t="shared" si="49"/>
        <v>#DIV/0!</v>
      </c>
    </row>
    <row r="264" spans="1:22" ht="13.5" x14ac:dyDescent="0.25">
      <c r="A264" s="3">
        <f>RSI!A264</f>
        <v>42391</v>
      </c>
      <c r="B264" s="2">
        <f>RSI!B264</f>
        <v>6.0191999999999997</v>
      </c>
      <c r="C264" s="2">
        <f>RSI!I264</f>
        <v>63.517037924066827</v>
      </c>
      <c r="D264" s="2">
        <f>MACD!E264</f>
        <v>-0.13970484247670001</v>
      </c>
      <c r="E264" s="2">
        <f>MACD!F264</f>
        <v>-0.17347510609455571</v>
      </c>
      <c r="F264" s="2">
        <f>'Moving Avg'!D264</f>
        <v>6.0206599999999995</v>
      </c>
      <c r="G264" s="2">
        <f>'Moving Avg'!F264</f>
        <v>5.8284499999999992</v>
      </c>
      <c r="H264" s="2">
        <f>'Moving Avg'!G264</f>
        <v>5.5250160000000026</v>
      </c>
      <c r="I264" s="2">
        <f>'Moving Avg'!H264</f>
        <v>5.9354649999999989</v>
      </c>
      <c r="J264" s="17" t="str">
        <f>OBV!F264</f>
        <v>NEUTRAL</v>
      </c>
      <c r="K264" s="17" t="e">
        <f>OBV!G264</f>
        <v>#DIV/0!</v>
      </c>
      <c r="L264" s="17" t="str">
        <f>OBV!H264</f>
        <v>NEUTRAL</v>
      </c>
      <c r="M264" s="19">
        <f t="shared" si="40"/>
        <v>25</v>
      </c>
      <c r="N264" s="19">
        <f t="shared" si="41"/>
        <v>0</v>
      </c>
      <c r="O264" s="19">
        <f t="shared" si="42"/>
        <v>50</v>
      </c>
      <c r="P264" s="19" t="e">
        <f t="shared" si="43"/>
        <v>#DIV/0!</v>
      </c>
      <c r="Q264" s="20" t="e">
        <f t="shared" si="44"/>
        <v>#DIV/0!</v>
      </c>
      <c r="R264" s="20" t="e">
        <f t="shared" si="45"/>
        <v>#DIV/0!</v>
      </c>
      <c r="S264" s="20" t="e">
        <f t="shared" si="46"/>
        <v>#DIV/0!</v>
      </c>
      <c r="T264" s="20" t="e">
        <f t="shared" si="47"/>
        <v>#DIV/0!</v>
      </c>
      <c r="U264" s="19" t="e">
        <f t="shared" si="48"/>
        <v>#DIV/0!</v>
      </c>
      <c r="V264" s="19" t="e">
        <f t="shared" si="49"/>
        <v>#DIV/0!</v>
      </c>
    </row>
    <row r="265" spans="1:22" ht="13.5" x14ac:dyDescent="0.25">
      <c r="A265" s="3">
        <f>RSI!A265</f>
        <v>42394</v>
      </c>
      <c r="B265" s="2">
        <f>RSI!B265</f>
        <v>6.1635</v>
      </c>
      <c r="C265" s="2">
        <f>RSI!I265</f>
        <v>68.758230465752632</v>
      </c>
      <c r="D265" s="2">
        <f>MACD!E265</f>
        <v>-0.13742749219730488</v>
      </c>
      <c r="E265" s="2">
        <f>MACD!F265</f>
        <v>-0.16626558331510555</v>
      </c>
      <c r="F265" s="2">
        <f>'Moving Avg'!D265</f>
        <v>6.0431599999999985</v>
      </c>
      <c r="G265" s="2">
        <f>'Moving Avg'!F265</f>
        <v>5.858909999999999</v>
      </c>
      <c r="H265" s="2">
        <f>'Moving Avg'!G265</f>
        <v>5.5464980000000024</v>
      </c>
      <c r="I265" s="2">
        <f>'Moving Avg'!H265</f>
        <v>5.9375869999999997</v>
      </c>
      <c r="J265" s="17" t="str">
        <f>OBV!F265</f>
        <v>NEUTRAL</v>
      </c>
      <c r="K265" s="17" t="e">
        <f>OBV!G265</f>
        <v>#DIV/0!</v>
      </c>
      <c r="L265" s="17" t="str">
        <f>OBV!H265</f>
        <v>NEUTRAL</v>
      </c>
      <c r="M265" s="19">
        <f t="shared" si="40"/>
        <v>25</v>
      </c>
      <c r="N265" s="19">
        <f t="shared" si="41"/>
        <v>0</v>
      </c>
      <c r="O265" s="19">
        <f t="shared" si="42"/>
        <v>50</v>
      </c>
      <c r="P265" s="19" t="e">
        <f t="shared" si="43"/>
        <v>#DIV/0!</v>
      </c>
      <c r="Q265" s="20" t="e">
        <f t="shared" si="44"/>
        <v>#DIV/0!</v>
      </c>
      <c r="R265" s="20" t="e">
        <f t="shared" si="45"/>
        <v>#DIV/0!</v>
      </c>
      <c r="S265" s="20" t="e">
        <f t="shared" si="46"/>
        <v>#DIV/0!</v>
      </c>
      <c r="T265" s="20" t="e">
        <f t="shared" si="47"/>
        <v>#DIV/0!</v>
      </c>
      <c r="U265" s="19" t="e">
        <f t="shared" si="48"/>
        <v>#DIV/0!</v>
      </c>
      <c r="V265" s="19" t="e">
        <f t="shared" si="49"/>
        <v>#DIV/0!</v>
      </c>
    </row>
    <row r="266" spans="1:22" ht="13.5" x14ac:dyDescent="0.25">
      <c r="A266" s="3">
        <f>RSI!A266</f>
        <v>42395</v>
      </c>
      <c r="B266" s="2">
        <f>RSI!B266</f>
        <v>6.2149000000000001</v>
      </c>
      <c r="C266" s="2">
        <f>RSI!I266</f>
        <v>70.390003848886721</v>
      </c>
      <c r="D266" s="2">
        <f>MACD!E266</f>
        <v>-0.13771187597045831</v>
      </c>
      <c r="E266" s="2">
        <f>MACD!F266</f>
        <v>-0.16055484184617611</v>
      </c>
      <c r="F266" s="2">
        <f>'Moving Avg'!D266</f>
        <v>6.0822999999999992</v>
      </c>
      <c r="G266" s="2">
        <f>'Moving Avg'!F266</f>
        <v>5.8962249999999994</v>
      </c>
      <c r="H266" s="2">
        <f>'Moving Avg'!G266</f>
        <v>5.5713580000000009</v>
      </c>
      <c r="I266" s="2">
        <f>'Moving Avg'!H266</f>
        <v>5.9398330000000001</v>
      </c>
      <c r="J266" s="17" t="str">
        <f>OBV!F266</f>
        <v>NEUTRAL</v>
      </c>
      <c r="K266" s="17" t="e">
        <f>OBV!G266</f>
        <v>#DIV/0!</v>
      </c>
      <c r="L266" s="17" t="str">
        <f>OBV!H266</f>
        <v>NEUTRAL</v>
      </c>
      <c r="M266" s="19">
        <f t="shared" si="40"/>
        <v>0</v>
      </c>
      <c r="N266" s="19">
        <f t="shared" si="41"/>
        <v>0</v>
      </c>
      <c r="O266" s="19">
        <f t="shared" si="42"/>
        <v>50</v>
      </c>
      <c r="P266" s="19" t="e">
        <f t="shared" si="43"/>
        <v>#DIV/0!</v>
      </c>
      <c r="Q266" s="20" t="e">
        <f t="shared" si="44"/>
        <v>#DIV/0!</v>
      </c>
      <c r="R266" s="20" t="e">
        <f t="shared" si="45"/>
        <v>#DIV/0!</v>
      </c>
      <c r="S266" s="20" t="e">
        <f t="shared" si="46"/>
        <v>#DIV/0!</v>
      </c>
      <c r="T266" s="20" t="e">
        <f t="shared" si="47"/>
        <v>#DIV/0!</v>
      </c>
      <c r="U266" s="19" t="e">
        <f t="shared" si="48"/>
        <v>#DIV/0!</v>
      </c>
      <c r="V266" s="19" t="e">
        <f t="shared" si="49"/>
        <v>#DIV/0!</v>
      </c>
    </row>
    <row r="267" spans="1:22" ht="13.5" x14ac:dyDescent="0.25">
      <c r="A267" s="3">
        <f>RSI!A267</f>
        <v>42396</v>
      </c>
      <c r="B267" s="2">
        <f>RSI!B267</f>
        <v>6.3128000000000002</v>
      </c>
      <c r="C267" s="2">
        <f>RSI!I267</f>
        <v>73.255280280808222</v>
      </c>
      <c r="D267" s="2">
        <f>MACD!E267</f>
        <v>-0.12042799572469054</v>
      </c>
      <c r="E267" s="2">
        <f>MACD!F267</f>
        <v>-0.15252947262187899</v>
      </c>
      <c r="F267" s="2">
        <f>'Moving Avg'!D267</f>
        <v>6.1459199999999994</v>
      </c>
      <c r="G267" s="2">
        <f>'Moving Avg'!F267</f>
        <v>5.9402699999999991</v>
      </c>
      <c r="H267" s="2">
        <f>'Moving Avg'!G267</f>
        <v>5.5952400000000004</v>
      </c>
      <c r="I267" s="2">
        <f>'Moving Avg'!H267</f>
        <v>5.9414715000000005</v>
      </c>
      <c r="J267" s="17" t="str">
        <f>OBV!F267</f>
        <v>NEUTRAL</v>
      </c>
      <c r="K267" s="17" t="e">
        <f>OBV!G267</f>
        <v>#DIV/0!</v>
      </c>
      <c r="L267" s="17" t="str">
        <f>OBV!H267</f>
        <v>NEUTRAL</v>
      </c>
      <c r="M267" s="19">
        <f t="shared" si="40"/>
        <v>0</v>
      </c>
      <c r="N267" s="19">
        <f t="shared" si="41"/>
        <v>0</v>
      </c>
      <c r="O267" s="19">
        <f t="shared" si="42"/>
        <v>50</v>
      </c>
      <c r="P267" s="19" t="e">
        <f t="shared" si="43"/>
        <v>#DIV/0!</v>
      </c>
      <c r="Q267" s="20" t="e">
        <f t="shared" si="44"/>
        <v>#DIV/0!</v>
      </c>
      <c r="R267" s="20" t="e">
        <f t="shared" si="45"/>
        <v>#DIV/0!</v>
      </c>
      <c r="S267" s="20" t="e">
        <f t="shared" si="46"/>
        <v>#DIV/0!</v>
      </c>
      <c r="T267" s="20" t="e">
        <f t="shared" si="47"/>
        <v>#DIV/0!</v>
      </c>
      <c r="U267" s="19" t="e">
        <f t="shared" si="48"/>
        <v>#DIV/0!</v>
      </c>
      <c r="V267" s="19" t="e">
        <f t="shared" si="49"/>
        <v>#DIV/0!</v>
      </c>
    </row>
    <row r="268" spans="1:22" ht="13.5" x14ac:dyDescent="0.25">
      <c r="A268" s="3">
        <f>RSI!A268</f>
        <v>42397</v>
      </c>
      <c r="B268" s="2">
        <f>RSI!B268</f>
        <v>6.4058000000000002</v>
      </c>
      <c r="C268" s="2">
        <f>RSI!I268</f>
        <v>75.664383810847227</v>
      </c>
      <c r="D268" s="2">
        <f>MACD!E268</f>
        <v>-0.10938418076604339</v>
      </c>
      <c r="E268" s="2">
        <f>MACD!F268</f>
        <v>-0.14390041425071187</v>
      </c>
      <c r="F268" s="2">
        <f>'Moving Avg'!D268</f>
        <v>6.2232399999999997</v>
      </c>
      <c r="G268" s="2">
        <f>'Moving Avg'!F268</f>
        <v>5.9855399999999985</v>
      </c>
      <c r="H268" s="2">
        <f>'Moving Avg'!G268</f>
        <v>5.6169200000000021</v>
      </c>
      <c r="I268" s="2">
        <f>'Moving Avg'!H268</f>
        <v>5.9437289999999994</v>
      </c>
      <c r="J268" s="17" t="str">
        <f>OBV!F268</f>
        <v>NEUTRAL</v>
      </c>
      <c r="K268" s="17" t="e">
        <f>OBV!G268</f>
        <v>#DIV/0!</v>
      </c>
      <c r="L268" s="17" t="str">
        <f>OBV!H268</f>
        <v>NEUTRAL</v>
      </c>
      <c r="M268" s="19">
        <f t="shared" si="40"/>
        <v>0</v>
      </c>
      <c r="N268" s="19">
        <f t="shared" si="41"/>
        <v>0</v>
      </c>
      <c r="O268" s="19">
        <f t="shared" si="42"/>
        <v>50</v>
      </c>
      <c r="P268" s="19" t="e">
        <f t="shared" si="43"/>
        <v>#DIV/0!</v>
      </c>
      <c r="Q268" s="20" t="e">
        <f t="shared" si="44"/>
        <v>#DIV/0!</v>
      </c>
      <c r="R268" s="20" t="e">
        <f t="shared" si="45"/>
        <v>#DIV/0!</v>
      </c>
      <c r="S268" s="20" t="e">
        <f t="shared" si="46"/>
        <v>#DIV/0!</v>
      </c>
      <c r="T268" s="20" t="e">
        <f t="shared" si="47"/>
        <v>#DIV/0!</v>
      </c>
      <c r="U268" s="19" t="e">
        <f t="shared" si="48"/>
        <v>#DIV/0!</v>
      </c>
      <c r="V268" s="19" t="e">
        <f t="shared" si="49"/>
        <v>#DIV/0!</v>
      </c>
    </row>
    <row r="269" spans="1:22" ht="13.5" x14ac:dyDescent="0.25">
      <c r="A269" s="3">
        <f>RSI!A269</f>
        <v>42398</v>
      </c>
      <c r="B269" s="2">
        <f>RSI!B269</f>
        <v>6.6553000000000004</v>
      </c>
      <c r="C269" s="2">
        <f>RSI!I269</f>
        <v>80.689840724187732</v>
      </c>
      <c r="D269" s="2">
        <f>MACD!E269</f>
        <v>-0.10277624390937135</v>
      </c>
      <c r="E269" s="2">
        <f>MACD!F269</f>
        <v>-0.13567558018244377</v>
      </c>
      <c r="F269" s="2">
        <f>'Moving Avg'!D269</f>
        <v>6.35046</v>
      </c>
      <c r="G269" s="2">
        <f>'Moving Avg'!F269</f>
        <v>6.0453599999999987</v>
      </c>
      <c r="H269" s="2">
        <f>'Moving Avg'!G269</f>
        <v>5.6404580000000024</v>
      </c>
      <c r="I269" s="2">
        <f>'Moving Avg'!H269</f>
        <v>5.9469775</v>
      </c>
      <c r="J269" s="17" t="str">
        <f>OBV!F269</f>
        <v>NEUTRAL</v>
      </c>
      <c r="K269" s="17" t="e">
        <f>OBV!G269</f>
        <v>#DIV/0!</v>
      </c>
      <c r="L269" s="17" t="str">
        <f>OBV!H269</f>
        <v>NEUTRAL</v>
      </c>
      <c r="M269" s="19">
        <f t="shared" si="40"/>
        <v>0</v>
      </c>
      <c r="N269" s="19">
        <f t="shared" si="41"/>
        <v>0</v>
      </c>
      <c r="O269" s="19">
        <f t="shared" si="42"/>
        <v>50</v>
      </c>
      <c r="P269" s="19" t="e">
        <f t="shared" si="43"/>
        <v>#DIV/0!</v>
      </c>
      <c r="Q269" s="20" t="e">
        <f t="shared" si="44"/>
        <v>#DIV/0!</v>
      </c>
      <c r="R269" s="20" t="e">
        <f t="shared" si="45"/>
        <v>#DIV/0!</v>
      </c>
      <c r="S269" s="20" t="e">
        <f t="shared" si="46"/>
        <v>#DIV/0!</v>
      </c>
      <c r="T269" s="20" t="e">
        <f t="shared" si="47"/>
        <v>#DIV/0!</v>
      </c>
      <c r="U269" s="19" t="e">
        <f t="shared" si="48"/>
        <v>#DIV/0!</v>
      </c>
      <c r="V269" s="19" t="e">
        <f t="shared" si="49"/>
        <v>#DIV/0!</v>
      </c>
    </row>
    <row r="270" spans="1:22" ht="13.5" x14ac:dyDescent="0.25">
      <c r="A270" s="3">
        <f>RSI!A270</f>
        <v>42401</v>
      </c>
      <c r="B270" s="2">
        <f>RSI!B270</f>
        <v>6.6063999999999998</v>
      </c>
      <c r="C270" s="2">
        <f>RSI!I270</f>
        <v>77.319712464900462</v>
      </c>
      <c r="D270" s="2">
        <f>MACD!E270</f>
        <v>-0.12234180627056102</v>
      </c>
      <c r="E270" s="2">
        <f>MACD!F270</f>
        <v>-0.13300882540006723</v>
      </c>
      <c r="F270" s="2">
        <f>'Moving Avg'!D270</f>
        <v>6.4390400000000003</v>
      </c>
      <c r="G270" s="2">
        <f>'Moving Avg'!F270</f>
        <v>6.0973549999999985</v>
      </c>
      <c r="H270" s="2">
        <f>'Moving Avg'!G270</f>
        <v>5.6624800000000013</v>
      </c>
      <c r="I270" s="2">
        <f>'Moving Avg'!H270</f>
        <v>5.9492234999999996</v>
      </c>
      <c r="J270" s="17" t="str">
        <f>OBV!F270</f>
        <v>NEUTRAL</v>
      </c>
      <c r="K270" s="17" t="e">
        <f>OBV!G270</f>
        <v>#DIV/0!</v>
      </c>
      <c r="L270" s="17" t="str">
        <f>OBV!H270</f>
        <v>NEUTRAL</v>
      </c>
      <c r="M270" s="19">
        <f t="shared" si="40"/>
        <v>0</v>
      </c>
      <c r="N270" s="19">
        <f t="shared" si="41"/>
        <v>0</v>
      </c>
      <c r="O270" s="19">
        <f t="shared" si="42"/>
        <v>50</v>
      </c>
      <c r="P270" s="19" t="e">
        <f t="shared" si="43"/>
        <v>#DIV/0!</v>
      </c>
      <c r="Q270" s="20" t="e">
        <f t="shared" si="44"/>
        <v>#DIV/0!</v>
      </c>
      <c r="R270" s="20" t="e">
        <f t="shared" si="45"/>
        <v>#DIV/0!</v>
      </c>
      <c r="S270" s="20" t="e">
        <f t="shared" si="46"/>
        <v>#DIV/0!</v>
      </c>
      <c r="T270" s="20" t="e">
        <f t="shared" si="47"/>
        <v>#DIV/0!</v>
      </c>
      <c r="U270" s="19" t="e">
        <f t="shared" si="48"/>
        <v>#DIV/0!</v>
      </c>
      <c r="V270" s="19" t="e">
        <f t="shared" si="49"/>
        <v>#DIV/0!</v>
      </c>
    </row>
    <row r="271" spans="1:22" ht="13.5" x14ac:dyDescent="0.25">
      <c r="A271" s="3">
        <f>RSI!A271</f>
        <v>42402</v>
      </c>
      <c r="B271" s="2">
        <f>RSI!B271</f>
        <v>6.5330000000000004</v>
      </c>
      <c r="C271" s="2">
        <f>RSI!I271</f>
        <v>72.429634862002615</v>
      </c>
      <c r="D271" s="2">
        <f>MACD!E271</f>
        <v>-0.14206135733678682</v>
      </c>
      <c r="E271" s="2">
        <f>MACD!F271</f>
        <v>-0.13481933178741115</v>
      </c>
      <c r="F271" s="2">
        <f>'Moving Avg'!D271</f>
        <v>6.5026600000000006</v>
      </c>
      <c r="G271" s="2">
        <f>'Moving Avg'!F271</f>
        <v>6.1377249999999988</v>
      </c>
      <c r="H271" s="2">
        <f>'Moving Avg'!G271</f>
        <v>5.6854800000000019</v>
      </c>
      <c r="I271" s="2">
        <f>'Moving Avg'!H271</f>
        <v>5.9506309999999987</v>
      </c>
      <c r="J271" s="17" t="str">
        <f>OBV!F271</f>
        <v>NEUTRAL</v>
      </c>
      <c r="K271" s="17" t="e">
        <f>OBV!G271</f>
        <v>#DIV/0!</v>
      </c>
      <c r="L271" s="17" t="str">
        <f>OBV!H271</f>
        <v>NEUTRAL</v>
      </c>
      <c r="M271" s="19">
        <f t="shared" si="40"/>
        <v>0</v>
      </c>
      <c r="N271" s="19">
        <f t="shared" si="41"/>
        <v>45</v>
      </c>
      <c r="O271" s="19">
        <f t="shared" si="42"/>
        <v>50</v>
      </c>
      <c r="P271" s="19" t="e">
        <f t="shared" si="43"/>
        <v>#DIV/0!</v>
      </c>
      <c r="Q271" s="20" t="e">
        <f t="shared" si="44"/>
        <v>#DIV/0!</v>
      </c>
      <c r="R271" s="20" t="e">
        <f t="shared" si="45"/>
        <v>#DIV/0!</v>
      </c>
      <c r="S271" s="20" t="e">
        <f t="shared" si="46"/>
        <v>#DIV/0!</v>
      </c>
      <c r="T271" s="20" t="e">
        <f t="shared" si="47"/>
        <v>#DIV/0!</v>
      </c>
      <c r="U271" s="19" t="e">
        <f t="shared" si="48"/>
        <v>#DIV/0!</v>
      </c>
      <c r="V271" s="19" t="e">
        <f t="shared" si="49"/>
        <v>#DIV/0!</v>
      </c>
    </row>
    <row r="272" spans="1:22" ht="13.5" x14ac:dyDescent="0.25">
      <c r="A272" s="3">
        <f>RSI!A272</f>
        <v>42403</v>
      </c>
      <c r="B272" s="2">
        <f>RSI!B272</f>
        <v>6.4107000000000003</v>
      </c>
      <c r="C272" s="2">
        <f>RSI!I272</f>
        <v>65.047664313056288</v>
      </c>
      <c r="D272" s="2">
        <f>MACD!E272</f>
        <v>-0.15645745737628758</v>
      </c>
      <c r="E272" s="2">
        <f>MACD!F272</f>
        <v>-0.13914695690518644</v>
      </c>
      <c r="F272" s="2">
        <f>'Moving Avg'!D272</f>
        <v>6.5222400000000009</v>
      </c>
      <c r="G272" s="2">
        <f>'Moving Avg'!F272</f>
        <v>6.1609699999999998</v>
      </c>
      <c r="H272" s="2">
        <f>'Moving Avg'!G272</f>
        <v>5.7070120000000024</v>
      </c>
      <c r="I272" s="2">
        <f>'Moving Avg'!H272</f>
        <v>5.9505764999999986</v>
      </c>
      <c r="J272" s="17" t="str">
        <f>OBV!F272</f>
        <v>NEUTRAL</v>
      </c>
      <c r="K272" s="17" t="e">
        <f>OBV!G272</f>
        <v>#DIV/0!</v>
      </c>
      <c r="L272" s="17" t="str">
        <f>OBV!H272</f>
        <v>NEUTRAL</v>
      </c>
      <c r="M272" s="19">
        <f t="shared" si="40"/>
        <v>25</v>
      </c>
      <c r="N272" s="19">
        <f t="shared" si="41"/>
        <v>45</v>
      </c>
      <c r="O272" s="19">
        <f t="shared" si="42"/>
        <v>50</v>
      </c>
      <c r="P272" s="19" t="e">
        <f t="shared" si="43"/>
        <v>#DIV/0!</v>
      </c>
      <c r="Q272" s="20" t="e">
        <f t="shared" si="44"/>
        <v>#DIV/0!</v>
      </c>
      <c r="R272" s="20" t="e">
        <f t="shared" si="45"/>
        <v>#DIV/0!</v>
      </c>
      <c r="S272" s="20" t="e">
        <f t="shared" si="46"/>
        <v>#DIV/0!</v>
      </c>
      <c r="T272" s="20" t="e">
        <f t="shared" si="47"/>
        <v>#DIV/0!</v>
      </c>
      <c r="U272" s="19" t="e">
        <f t="shared" si="48"/>
        <v>#DIV/0!</v>
      </c>
      <c r="V272" s="19" t="e">
        <f t="shared" si="49"/>
        <v>#DIV/0!</v>
      </c>
    </row>
    <row r="273" spans="1:22" ht="13.5" x14ac:dyDescent="0.25">
      <c r="A273" s="3">
        <f>RSI!A273</f>
        <v>42404</v>
      </c>
      <c r="B273" s="2">
        <f>RSI!B273</f>
        <v>6.4351000000000003</v>
      </c>
      <c r="C273" s="2">
        <f>RSI!I273</f>
        <v>65.796648634931643</v>
      </c>
      <c r="D273" s="2">
        <f>MACD!E273</f>
        <v>-0.16873237954539722</v>
      </c>
      <c r="E273" s="2">
        <f>MACD!F273</f>
        <v>-0.1450640414332286</v>
      </c>
      <c r="F273" s="2">
        <f>'Moving Avg'!D273</f>
        <v>6.5281000000000002</v>
      </c>
      <c r="G273" s="2">
        <f>'Moving Avg'!F273</f>
        <v>6.185435</v>
      </c>
      <c r="H273" s="2">
        <f>'Moving Avg'!G273</f>
        <v>5.7305000000000019</v>
      </c>
      <c r="I273" s="2">
        <f>'Moving Avg'!H273</f>
        <v>5.952027499999998</v>
      </c>
      <c r="J273" s="17" t="str">
        <f>OBV!F273</f>
        <v>NEUTRAL</v>
      </c>
      <c r="K273" s="17" t="e">
        <f>OBV!G273</f>
        <v>#DIV/0!</v>
      </c>
      <c r="L273" s="17" t="str">
        <f>OBV!H273</f>
        <v>NEUTRAL</v>
      </c>
      <c r="M273" s="19">
        <f t="shared" si="40"/>
        <v>25</v>
      </c>
      <c r="N273" s="19">
        <f t="shared" si="41"/>
        <v>100</v>
      </c>
      <c r="O273" s="19">
        <f t="shared" si="42"/>
        <v>50</v>
      </c>
      <c r="P273" s="19" t="e">
        <f t="shared" si="43"/>
        <v>#DIV/0!</v>
      </c>
      <c r="Q273" s="20" t="e">
        <f t="shared" si="44"/>
        <v>#DIV/0!</v>
      </c>
      <c r="R273" s="20" t="e">
        <f t="shared" si="45"/>
        <v>#DIV/0!</v>
      </c>
      <c r="S273" s="20" t="e">
        <f t="shared" si="46"/>
        <v>#DIV/0!</v>
      </c>
      <c r="T273" s="20" t="e">
        <f t="shared" si="47"/>
        <v>#DIV/0!</v>
      </c>
      <c r="U273" s="19" t="e">
        <f t="shared" si="48"/>
        <v>#DIV/0!</v>
      </c>
      <c r="V273" s="19" t="e">
        <f t="shared" si="49"/>
        <v>#DIV/0!</v>
      </c>
    </row>
    <row r="274" spans="1:22" ht="13.5" x14ac:dyDescent="0.25">
      <c r="A274" s="3">
        <f>RSI!A274</f>
        <v>42405</v>
      </c>
      <c r="B274" s="2">
        <f>RSI!B274</f>
        <v>6.4351000000000003</v>
      </c>
      <c r="C274" s="2">
        <f>RSI!I274</f>
        <v>65.796648634931643</v>
      </c>
      <c r="D274" s="2">
        <f>MACD!E274</f>
        <v>-0.18116620882836987</v>
      </c>
      <c r="E274" s="2">
        <f>MACD!F274</f>
        <v>-0.15228447491225686</v>
      </c>
      <c r="F274" s="2">
        <f>'Moving Avg'!D274</f>
        <v>6.4840599999999995</v>
      </c>
      <c r="G274" s="2">
        <f>'Moving Avg'!F274</f>
        <v>6.2171199999999995</v>
      </c>
      <c r="H274" s="2">
        <f>'Moving Avg'!G274</f>
        <v>5.7539880000000005</v>
      </c>
      <c r="I274" s="2">
        <f>'Moving Avg'!H274</f>
        <v>5.9537139999999988</v>
      </c>
      <c r="J274" s="17" t="str">
        <f>OBV!F274</f>
        <v>NEUTRAL</v>
      </c>
      <c r="K274" s="17" t="e">
        <f>OBV!G274</f>
        <v>#DIV/0!</v>
      </c>
      <c r="L274" s="17" t="str">
        <f>OBV!H274</f>
        <v>NEUTRAL</v>
      </c>
      <c r="M274" s="19">
        <f t="shared" si="40"/>
        <v>25</v>
      </c>
      <c r="N274" s="19">
        <f t="shared" si="41"/>
        <v>100</v>
      </c>
      <c r="O274" s="19">
        <f t="shared" si="42"/>
        <v>50</v>
      </c>
      <c r="P274" s="19" t="e">
        <f t="shared" si="43"/>
        <v>#DIV/0!</v>
      </c>
      <c r="Q274" s="20" t="e">
        <f t="shared" si="44"/>
        <v>#DIV/0!</v>
      </c>
      <c r="R274" s="20" t="e">
        <f t="shared" si="45"/>
        <v>#DIV/0!</v>
      </c>
      <c r="S274" s="20" t="e">
        <f t="shared" si="46"/>
        <v>#DIV/0!</v>
      </c>
      <c r="T274" s="20" t="e">
        <f t="shared" si="47"/>
        <v>#DIV/0!</v>
      </c>
      <c r="U274" s="19" t="e">
        <f t="shared" si="48"/>
        <v>#DIV/0!</v>
      </c>
      <c r="V274" s="19" t="e">
        <f t="shared" si="49"/>
        <v>#DIV/0!</v>
      </c>
    </row>
    <row r="275" spans="1:22" ht="13.5" x14ac:dyDescent="0.25">
      <c r="A275" s="3">
        <f>RSI!A275</f>
        <v>42408</v>
      </c>
      <c r="B275" s="2">
        <f>RSI!B275</f>
        <v>6.4351000000000003</v>
      </c>
      <c r="C275" s="2">
        <f>RSI!I275</f>
        <v>65.796648634931643</v>
      </c>
      <c r="D275" s="2">
        <f>MACD!E275</f>
        <v>-0.17138284192667186</v>
      </c>
      <c r="E275" s="2">
        <f>MACD!F275</f>
        <v>-0.15610414831513986</v>
      </c>
      <c r="F275" s="2">
        <f>'Moving Avg'!D275</f>
        <v>6.4497999999999989</v>
      </c>
      <c r="G275" s="2">
        <f>'Moving Avg'!F275</f>
        <v>6.24648</v>
      </c>
      <c r="H275" s="2">
        <f>'Moving Avg'!G275</f>
        <v>5.7776240000000003</v>
      </c>
      <c r="I275" s="2">
        <f>'Moving Avg'!H275</f>
        <v>5.9557694999999988</v>
      </c>
      <c r="J275" s="17" t="str">
        <f>OBV!F275</f>
        <v>NEUTRAL</v>
      </c>
      <c r="K275" s="17" t="e">
        <f>OBV!G275</f>
        <v>#DIV/0!</v>
      </c>
      <c r="L275" s="17" t="str">
        <f>OBV!H275</f>
        <v>NEUTRAL</v>
      </c>
      <c r="M275" s="19">
        <f t="shared" si="40"/>
        <v>25</v>
      </c>
      <c r="N275" s="19">
        <f t="shared" si="41"/>
        <v>45</v>
      </c>
      <c r="O275" s="19">
        <f t="shared" si="42"/>
        <v>50</v>
      </c>
      <c r="P275" s="19" t="e">
        <f t="shared" si="43"/>
        <v>#DIV/0!</v>
      </c>
      <c r="Q275" s="20" t="e">
        <f t="shared" si="44"/>
        <v>#DIV/0!</v>
      </c>
      <c r="R275" s="20" t="e">
        <f t="shared" si="45"/>
        <v>#DIV/0!</v>
      </c>
      <c r="S275" s="20" t="e">
        <f t="shared" si="46"/>
        <v>#DIV/0!</v>
      </c>
      <c r="T275" s="20" t="e">
        <f t="shared" si="47"/>
        <v>#DIV/0!</v>
      </c>
      <c r="U275" s="19" t="e">
        <f t="shared" si="48"/>
        <v>#DIV/0!</v>
      </c>
      <c r="V275" s="19" t="e">
        <f t="shared" si="49"/>
        <v>#DIV/0!</v>
      </c>
    </row>
    <row r="276" spans="1:22" ht="13.5" x14ac:dyDescent="0.25">
      <c r="A276" s="3">
        <f>RSI!A276</f>
        <v>42409</v>
      </c>
      <c r="B276" s="2">
        <f>RSI!B276</f>
        <v>6.3616999999999999</v>
      </c>
      <c r="C276" s="2">
        <f>RSI!I276</f>
        <v>60.893994341624584</v>
      </c>
      <c r="D276" s="2">
        <f>MACD!E276</f>
        <v>-0.15151515740908295</v>
      </c>
      <c r="E276" s="2">
        <f>MACD!F276</f>
        <v>-0.15518635013392848</v>
      </c>
      <c r="F276" s="2">
        <f>'Moving Avg'!D276</f>
        <v>6.41554</v>
      </c>
      <c r="G276" s="2">
        <f>'Moving Avg'!F276</f>
        <v>6.2709450000000002</v>
      </c>
      <c r="H276" s="2">
        <f>'Moving Avg'!G276</f>
        <v>5.7986659999999999</v>
      </c>
      <c r="I276" s="2">
        <f>'Moving Avg'!H276</f>
        <v>5.9570379999999989</v>
      </c>
      <c r="J276" s="17" t="str">
        <f>OBV!F276</f>
        <v>NEUTRAL</v>
      </c>
      <c r="K276" s="17" t="e">
        <f>OBV!G276</f>
        <v>#DIV/0!</v>
      </c>
      <c r="L276" s="17" t="str">
        <f>OBV!H276</f>
        <v>NEUTRAL</v>
      </c>
      <c r="M276" s="19">
        <f t="shared" si="40"/>
        <v>25</v>
      </c>
      <c r="N276" s="19">
        <f t="shared" si="41"/>
        <v>0</v>
      </c>
      <c r="O276" s="19">
        <f t="shared" si="42"/>
        <v>50</v>
      </c>
      <c r="P276" s="19" t="e">
        <f t="shared" si="43"/>
        <v>#DIV/0!</v>
      </c>
      <c r="Q276" s="20" t="e">
        <f t="shared" si="44"/>
        <v>#DIV/0!</v>
      </c>
      <c r="R276" s="20" t="e">
        <f t="shared" si="45"/>
        <v>#DIV/0!</v>
      </c>
      <c r="S276" s="20" t="e">
        <f t="shared" si="46"/>
        <v>#DIV/0!</v>
      </c>
      <c r="T276" s="20" t="e">
        <f t="shared" si="47"/>
        <v>#DIV/0!</v>
      </c>
      <c r="U276" s="19" t="e">
        <f t="shared" si="48"/>
        <v>#DIV/0!</v>
      </c>
      <c r="V276" s="19" t="e">
        <f t="shared" si="49"/>
        <v>#DIV/0!</v>
      </c>
    </row>
    <row r="277" spans="1:22" ht="13.5" x14ac:dyDescent="0.25">
      <c r="A277" s="3">
        <f>RSI!A277</f>
        <v>42410</v>
      </c>
      <c r="B277" s="2">
        <f>RSI!B277</f>
        <v>6.1708999999999996</v>
      </c>
      <c r="C277" s="2">
        <f>RSI!I277</f>
        <v>50.384307314502557</v>
      </c>
      <c r="D277" s="2">
        <f>MACD!E277</f>
        <v>-0.10670070193337633</v>
      </c>
      <c r="E277" s="2">
        <f>MACD!F277</f>
        <v>-0.14548922049381807</v>
      </c>
      <c r="F277" s="2">
        <f>'Moving Avg'!D277</f>
        <v>6.3675800000000002</v>
      </c>
      <c r="G277" s="2">
        <f>'Moving Avg'!F277</f>
        <v>6.2770650000000012</v>
      </c>
      <c r="H277" s="2">
        <f>'Moving Avg'!G277</f>
        <v>5.814913999999999</v>
      </c>
      <c r="I277" s="2">
        <f>'Moving Avg'!H277</f>
        <v>5.9570859999999994</v>
      </c>
      <c r="J277" s="17" t="str">
        <f>OBV!F277</f>
        <v>NEUTRAL</v>
      </c>
      <c r="K277" s="17" t="e">
        <f>OBV!G277</f>
        <v>#DIV/0!</v>
      </c>
      <c r="L277" s="17" t="str">
        <f>OBV!H277</f>
        <v>NEUTRAL</v>
      </c>
      <c r="M277" s="19">
        <f t="shared" si="40"/>
        <v>25</v>
      </c>
      <c r="N277" s="19">
        <f t="shared" si="41"/>
        <v>0</v>
      </c>
      <c r="O277" s="19">
        <f t="shared" si="42"/>
        <v>50</v>
      </c>
      <c r="P277" s="19" t="e">
        <f t="shared" si="43"/>
        <v>#DIV/0!</v>
      </c>
      <c r="Q277" s="20" t="e">
        <f t="shared" si="44"/>
        <v>#DIV/0!</v>
      </c>
      <c r="R277" s="20" t="e">
        <f t="shared" si="45"/>
        <v>#DIV/0!</v>
      </c>
      <c r="S277" s="20" t="e">
        <f t="shared" si="46"/>
        <v>#DIV/0!</v>
      </c>
      <c r="T277" s="20" t="e">
        <f t="shared" si="47"/>
        <v>#DIV/0!</v>
      </c>
      <c r="U277" s="19" t="e">
        <f t="shared" si="48"/>
        <v>#DIV/0!</v>
      </c>
      <c r="V277" s="19" t="e">
        <f t="shared" si="49"/>
        <v>#DIV/0!</v>
      </c>
    </row>
    <row r="278" spans="1:22" ht="13.5" x14ac:dyDescent="0.25">
      <c r="A278" s="3">
        <f>RSI!A278</f>
        <v>42411</v>
      </c>
      <c r="B278" s="2">
        <f>RSI!B278</f>
        <v>5.9946999999999999</v>
      </c>
      <c r="C278" s="2">
        <f>RSI!I278</f>
        <v>43.003101474998637</v>
      </c>
      <c r="D278" s="2">
        <f>MACD!E278</f>
        <v>-4.1397060726673374E-2</v>
      </c>
      <c r="E278" s="2">
        <f>MACD!F278</f>
        <v>-0.12467078854038914</v>
      </c>
      <c r="F278" s="2">
        <f>'Moving Avg'!D278</f>
        <v>6.2795000000000005</v>
      </c>
      <c r="G278" s="2">
        <f>'Moving Avg'!F278</f>
        <v>6.2724150000000005</v>
      </c>
      <c r="H278" s="2">
        <f>'Moving Avg'!G278</f>
        <v>5.8294960000000007</v>
      </c>
      <c r="I278" s="2">
        <f>'Moving Avg'!H278</f>
        <v>5.9552894999999992</v>
      </c>
      <c r="J278" s="17" t="str">
        <f>OBV!F278</f>
        <v>NEUTRAL</v>
      </c>
      <c r="K278" s="17" t="e">
        <f>OBV!G278</f>
        <v>#DIV/0!</v>
      </c>
      <c r="L278" s="17" t="str">
        <f>OBV!H278</f>
        <v>NEUTRAL</v>
      </c>
      <c r="M278" s="19">
        <f t="shared" si="40"/>
        <v>25</v>
      </c>
      <c r="N278" s="19">
        <f t="shared" si="41"/>
        <v>0</v>
      </c>
      <c r="O278" s="19">
        <f t="shared" si="42"/>
        <v>50</v>
      </c>
      <c r="P278" s="19" t="e">
        <f t="shared" si="43"/>
        <v>#DIV/0!</v>
      </c>
      <c r="Q278" s="20" t="e">
        <f t="shared" si="44"/>
        <v>#DIV/0!</v>
      </c>
      <c r="R278" s="20" t="e">
        <f t="shared" si="45"/>
        <v>#DIV/0!</v>
      </c>
      <c r="S278" s="20" t="e">
        <f t="shared" si="46"/>
        <v>#DIV/0!</v>
      </c>
      <c r="T278" s="20" t="e">
        <f t="shared" si="47"/>
        <v>#DIV/0!</v>
      </c>
      <c r="U278" s="19" t="e">
        <f t="shared" si="48"/>
        <v>#DIV/0!</v>
      </c>
      <c r="V278" s="19" t="e">
        <f t="shared" si="49"/>
        <v>#DIV/0!</v>
      </c>
    </row>
    <row r="279" spans="1:22" ht="13.5" x14ac:dyDescent="0.25">
      <c r="A279" s="3">
        <f>RSI!A279</f>
        <v>42412</v>
      </c>
      <c r="B279" s="2">
        <f>RSI!B279</f>
        <v>5.8258999999999999</v>
      </c>
      <c r="C279" s="2">
        <f>RSI!I279</f>
        <v>37.356925922664601</v>
      </c>
      <c r="D279" s="2">
        <f>MACD!E279</f>
        <v>6.5811741480592545E-2</v>
      </c>
      <c r="E279" s="2">
        <f>MACD!F279</f>
        <v>-8.6574282536192815E-2</v>
      </c>
      <c r="F279" s="2">
        <f>'Moving Avg'!D279</f>
        <v>6.1576600000000008</v>
      </c>
      <c r="G279" s="2">
        <f>'Moving Avg'!F279</f>
        <v>6.253210000000001</v>
      </c>
      <c r="H279" s="2">
        <f>'Moving Avg'!G279</f>
        <v>5.8391360000000008</v>
      </c>
      <c r="I279" s="2">
        <f>'Moving Avg'!H279</f>
        <v>5.9528639999999999</v>
      </c>
      <c r="J279" s="17" t="str">
        <f>OBV!F279</f>
        <v>NEUTRAL</v>
      </c>
      <c r="K279" s="17" t="e">
        <f>OBV!G279</f>
        <v>#DIV/0!</v>
      </c>
      <c r="L279" s="17" t="str">
        <f>OBV!H279</f>
        <v>NEUTRAL</v>
      </c>
      <c r="M279" s="19">
        <f t="shared" si="40"/>
        <v>25</v>
      </c>
      <c r="N279" s="19">
        <f t="shared" si="41"/>
        <v>0</v>
      </c>
      <c r="O279" s="19">
        <f t="shared" si="42"/>
        <v>50</v>
      </c>
      <c r="P279" s="19" t="e">
        <f t="shared" si="43"/>
        <v>#DIV/0!</v>
      </c>
      <c r="Q279" s="20" t="e">
        <f t="shared" si="44"/>
        <v>#DIV/0!</v>
      </c>
      <c r="R279" s="20" t="e">
        <f t="shared" si="45"/>
        <v>#DIV/0!</v>
      </c>
      <c r="S279" s="20" t="e">
        <f t="shared" si="46"/>
        <v>#DIV/0!</v>
      </c>
      <c r="T279" s="20" t="e">
        <f t="shared" si="47"/>
        <v>#DIV/0!</v>
      </c>
      <c r="U279" s="19" t="e">
        <f t="shared" si="48"/>
        <v>#DIV/0!</v>
      </c>
      <c r="V279" s="19" t="e">
        <f t="shared" si="49"/>
        <v>#DIV/0!</v>
      </c>
    </row>
    <row r="280" spans="1:22" ht="13.5" x14ac:dyDescent="0.25">
      <c r="A280" s="3">
        <f>RSI!A280</f>
        <v>42415</v>
      </c>
      <c r="B280" s="2">
        <f>RSI!B280</f>
        <v>5.9653</v>
      </c>
      <c r="C280" s="2">
        <f>RSI!I280</f>
        <v>43.906892896195863</v>
      </c>
      <c r="D280" s="2">
        <f>MACD!E280</f>
        <v>0.1406600994323739</v>
      </c>
      <c r="E280" s="2">
        <f>MACD!F280</f>
        <v>-4.1127406142479478E-2</v>
      </c>
      <c r="F280" s="2">
        <f>'Moving Avg'!D280</f>
        <v>6.063699999999999</v>
      </c>
      <c r="G280" s="2">
        <f>'Moving Avg'!F280</f>
        <v>6.2489250000000007</v>
      </c>
      <c r="H280" s="2">
        <f>'Moving Avg'!G280</f>
        <v>5.8532280000000014</v>
      </c>
      <c r="I280" s="2">
        <f>'Moving Avg'!H280</f>
        <v>5.9505209999999984</v>
      </c>
      <c r="J280" s="17" t="str">
        <f>OBV!F280</f>
        <v>NEUTRAL</v>
      </c>
      <c r="K280" s="17" t="e">
        <f>OBV!G280</f>
        <v>#DIV/0!</v>
      </c>
      <c r="L280" s="17" t="str">
        <f>OBV!H280</f>
        <v>NEUTRAL</v>
      </c>
      <c r="M280" s="19">
        <f t="shared" si="40"/>
        <v>25</v>
      </c>
      <c r="N280" s="19">
        <f t="shared" si="41"/>
        <v>0</v>
      </c>
      <c r="O280" s="19">
        <f t="shared" si="42"/>
        <v>50</v>
      </c>
      <c r="P280" s="19" t="e">
        <f t="shared" si="43"/>
        <v>#DIV/0!</v>
      </c>
      <c r="Q280" s="20" t="e">
        <f t="shared" si="44"/>
        <v>#DIV/0!</v>
      </c>
      <c r="R280" s="20" t="e">
        <f t="shared" si="45"/>
        <v>#DIV/0!</v>
      </c>
      <c r="S280" s="20" t="e">
        <f t="shared" si="46"/>
        <v>#DIV/0!</v>
      </c>
      <c r="T280" s="20" t="e">
        <f t="shared" si="47"/>
        <v>#DIV/0!</v>
      </c>
      <c r="U280" s="19" t="e">
        <f t="shared" si="48"/>
        <v>#DIV/0!</v>
      </c>
      <c r="V280" s="19" t="e">
        <f t="shared" si="49"/>
        <v>#DIV/0!</v>
      </c>
    </row>
    <row r="281" spans="1:22" ht="13.5" x14ac:dyDescent="0.25">
      <c r="A281" s="3">
        <f>RSI!A281</f>
        <v>42416</v>
      </c>
      <c r="B281" s="2">
        <f>RSI!B281</f>
        <v>6.2149000000000001</v>
      </c>
      <c r="C281" s="2">
        <f>RSI!I281</f>
        <v>53.318744428451673</v>
      </c>
      <c r="D281" s="2">
        <f>MACD!E281</f>
        <v>0.17522379754921413</v>
      </c>
      <c r="E281" s="2">
        <f>MACD!F281</f>
        <v>2.1428345958592471E-3</v>
      </c>
      <c r="F281" s="2">
        <f>'Moving Avg'!D281</f>
        <v>6.0343399999999994</v>
      </c>
      <c r="G281" s="2">
        <f>'Moving Avg'!F281</f>
        <v>6.2587100000000007</v>
      </c>
      <c r="H281" s="2">
        <f>'Moving Avg'!G281</f>
        <v>5.8713340000000018</v>
      </c>
      <c r="I281" s="2">
        <f>'Moving Avg'!H281</f>
        <v>5.9496204999999982</v>
      </c>
      <c r="J281" s="17" t="str">
        <f>OBV!F281</f>
        <v>NEUTRAL</v>
      </c>
      <c r="K281" s="17" t="e">
        <f>OBV!G281</f>
        <v>#DIV/0!</v>
      </c>
      <c r="L281" s="17" t="str">
        <f>OBV!H281</f>
        <v>NEUTRAL</v>
      </c>
      <c r="M281" s="19">
        <f t="shared" si="40"/>
        <v>25</v>
      </c>
      <c r="N281" s="19">
        <f t="shared" si="41"/>
        <v>0</v>
      </c>
      <c r="O281" s="19">
        <f t="shared" si="42"/>
        <v>50</v>
      </c>
      <c r="P281" s="19" t="e">
        <f t="shared" si="43"/>
        <v>#DIV/0!</v>
      </c>
      <c r="Q281" s="20" t="e">
        <f t="shared" si="44"/>
        <v>#DIV/0!</v>
      </c>
      <c r="R281" s="20" t="e">
        <f t="shared" si="45"/>
        <v>#DIV/0!</v>
      </c>
      <c r="S281" s="20" t="e">
        <f t="shared" si="46"/>
        <v>#DIV/0!</v>
      </c>
      <c r="T281" s="20" t="e">
        <f t="shared" si="47"/>
        <v>#DIV/0!</v>
      </c>
      <c r="U281" s="19" t="e">
        <f t="shared" si="48"/>
        <v>#DIV/0!</v>
      </c>
      <c r="V281" s="19" t="e">
        <f t="shared" si="49"/>
        <v>#DIV/0!</v>
      </c>
    </row>
    <row r="282" spans="1:22" ht="13.5" x14ac:dyDescent="0.25">
      <c r="A282" s="3">
        <f>RSI!A282</f>
        <v>42417</v>
      </c>
      <c r="B282" s="2">
        <f>RSI!B282</f>
        <v>6.1905000000000001</v>
      </c>
      <c r="C282" s="2">
        <f>RSI!I282</f>
        <v>52.39325621984019</v>
      </c>
      <c r="D282" s="2">
        <f>MACD!E282</f>
        <v>0.18692385963449532</v>
      </c>
      <c r="E282" s="2">
        <f>MACD!F282</f>
        <v>3.9099039603586461E-2</v>
      </c>
      <c r="F282" s="2">
        <f>'Moving Avg'!D282</f>
        <v>6.0382599999999993</v>
      </c>
      <c r="G282" s="2">
        <f>'Moving Avg'!F282</f>
        <v>6.2685000000000013</v>
      </c>
      <c r="H282" s="2">
        <f>'Moving Avg'!G282</f>
        <v>5.8894420000000016</v>
      </c>
      <c r="I282" s="2">
        <f>'Moving Avg'!H282</f>
        <v>5.948802999999999</v>
      </c>
      <c r="J282" s="17" t="str">
        <f>OBV!F282</f>
        <v>NEUTRAL</v>
      </c>
      <c r="K282" s="17" t="e">
        <f>OBV!G282</f>
        <v>#DIV/0!</v>
      </c>
      <c r="L282" s="17" t="str">
        <f>OBV!H282</f>
        <v>NEUTRAL</v>
      </c>
      <c r="M282" s="19">
        <f t="shared" si="40"/>
        <v>25</v>
      </c>
      <c r="N282" s="19">
        <f t="shared" si="41"/>
        <v>0</v>
      </c>
      <c r="O282" s="19">
        <f t="shared" si="42"/>
        <v>50</v>
      </c>
      <c r="P282" s="19" t="e">
        <f t="shared" si="43"/>
        <v>#DIV/0!</v>
      </c>
      <c r="Q282" s="20" t="e">
        <f t="shared" si="44"/>
        <v>#DIV/0!</v>
      </c>
      <c r="R282" s="20" t="e">
        <f t="shared" si="45"/>
        <v>#DIV/0!</v>
      </c>
      <c r="S282" s="20" t="e">
        <f t="shared" si="46"/>
        <v>#DIV/0!</v>
      </c>
      <c r="T282" s="20" t="e">
        <f t="shared" si="47"/>
        <v>#DIV/0!</v>
      </c>
      <c r="U282" s="19" t="e">
        <f t="shared" si="48"/>
        <v>#DIV/0!</v>
      </c>
      <c r="V282" s="19" t="e">
        <f t="shared" si="49"/>
        <v>#DIV/0!</v>
      </c>
    </row>
    <row r="283" spans="1:22" ht="13.5" x14ac:dyDescent="0.25">
      <c r="A283" s="3">
        <f>RSI!A283</f>
        <v>42418</v>
      </c>
      <c r="B283" s="2">
        <f>RSI!B283</f>
        <v>6.1905000000000001</v>
      </c>
      <c r="C283" s="2">
        <f>RSI!I283</f>
        <v>52.39325621984019</v>
      </c>
      <c r="D283" s="2">
        <f>MACD!E283</f>
        <v>0.20022363637214369</v>
      </c>
      <c r="E283" s="2">
        <f>MACD!F283</f>
        <v>7.13239589572979E-2</v>
      </c>
      <c r="F283" s="2">
        <f>'Moving Avg'!D283</f>
        <v>6.07742</v>
      </c>
      <c r="G283" s="2">
        <f>'Moving Avg'!F283</f>
        <v>6.2770650000000003</v>
      </c>
      <c r="H283" s="2">
        <f>'Moving Avg'!G283</f>
        <v>5.9079900000000016</v>
      </c>
      <c r="I283" s="2">
        <f>'Moving Avg'!H283</f>
        <v>5.9479749999999969</v>
      </c>
      <c r="J283" s="17" t="str">
        <f>OBV!F283</f>
        <v>NEUTRAL</v>
      </c>
      <c r="K283" s="17" t="e">
        <f>OBV!G283</f>
        <v>#DIV/0!</v>
      </c>
      <c r="L283" s="17" t="str">
        <f>OBV!H283</f>
        <v>NEUTRAL</v>
      </c>
      <c r="M283" s="19">
        <f t="shared" si="40"/>
        <v>25</v>
      </c>
      <c r="N283" s="19">
        <f t="shared" si="41"/>
        <v>0</v>
      </c>
      <c r="O283" s="19">
        <f t="shared" si="42"/>
        <v>50</v>
      </c>
      <c r="P283" s="19" t="e">
        <f t="shared" si="43"/>
        <v>#DIV/0!</v>
      </c>
      <c r="Q283" s="20" t="e">
        <f t="shared" si="44"/>
        <v>#DIV/0!</v>
      </c>
      <c r="R283" s="20" t="e">
        <f t="shared" si="45"/>
        <v>#DIV/0!</v>
      </c>
      <c r="S283" s="20" t="e">
        <f t="shared" si="46"/>
        <v>#DIV/0!</v>
      </c>
      <c r="T283" s="20" t="e">
        <f t="shared" si="47"/>
        <v>#DIV/0!</v>
      </c>
      <c r="U283" s="19" t="e">
        <f t="shared" si="48"/>
        <v>#DIV/0!</v>
      </c>
      <c r="V283" s="19" t="e">
        <f t="shared" si="49"/>
        <v>#DIV/0!</v>
      </c>
    </row>
    <row r="284" spans="1:22" ht="13.5" x14ac:dyDescent="0.25">
      <c r="A284" s="3">
        <f>RSI!A284</f>
        <v>42419</v>
      </c>
      <c r="B284" s="2">
        <f>RSI!B284</f>
        <v>6.117</v>
      </c>
      <c r="C284" s="2">
        <f>RSI!I284</f>
        <v>49.397783831138014</v>
      </c>
      <c r="D284" s="2">
        <f>MACD!E284</f>
        <v>0.21659384736178655</v>
      </c>
      <c r="E284" s="2">
        <f>MACD!F284</f>
        <v>0.10037793663819564</v>
      </c>
      <c r="F284" s="2">
        <f>'Moving Avg'!D284</f>
        <v>6.1356400000000004</v>
      </c>
      <c r="G284" s="2">
        <f>'Moving Avg'!F284</f>
        <v>6.2819550000000008</v>
      </c>
      <c r="H284" s="2">
        <f>'Moving Avg'!G284</f>
        <v>5.9251660000000017</v>
      </c>
      <c r="I284" s="2">
        <f>'Moving Avg'!H284</f>
        <v>5.9467794999999981</v>
      </c>
      <c r="J284" s="17" t="str">
        <f>OBV!F284</f>
        <v>NEUTRAL</v>
      </c>
      <c r="K284" s="17" t="e">
        <f>OBV!G284</f>
        <v>#DIV/0!</v>
      </c>
      <c r="L284" s="17" t="str">
        <f>OBV!H284</f>
        <v>NEUTRAL</v>
      </c>
      <c r="M284" s="19">
        <f t="shared" si="40"/>
        <v>25</v>
      </c>
      <c r="N284" s="19">
        <f t="shared" si="41"/>
        <v>0</v>
      </c>
      <c r="O284" s="19">
        <f t="shared" si="42"/>
        <v>50</v>
      </c>
      <c r="P284" s="19" t="e">
        <f t="shared" si="43"/>
        <v>#DIV/0!</v>
      </c>
      <c r="Q284" s="20" t="e">
        <f t="shared" si="44"/>
        <v>#DIV/0!</v>
      </c>
      <c r="R284" s="20" t="e">
        <f t="shared" si="45"/>
        <v>#DIV/0!</v>
      </c>
      <c r="S284" s="20" t="e">
        <f t="shared" si="46"/>
        <v>#DIV/0!</v>
      </c>
      <c r="T284" s="20" t="e">
        <f t="shared" si="47"/>
        <v>#DIV/0!</v>
      </c>
      <c r="U284" s="19" t="e">
        <f t="shared" si="48"/>
        <v>#DIV/0!</v>
      </c>
      <c r="V284" s="19" t="e">
        <f t="shared" si="49"/>
        <v>#DIV/0!</v>
      </c>
    </row>
    <row r="285" spans="1:22" ht="13.5" x14ac:dyDescent="0.25">
      <c r="A285" s="3">
        <f>RSI!A285</f>
        <v>42422</v>
      </c>
      <c r="B285" s="2">
        <f>RSI!B285</f>
        <v>6.0681000000000003</v>
      </c>
      <c r="C285" s="2">
        <f>RSI!I285</f>
        <v>47.453909730520884</v>
      </c>
      <c r="D285" s="2">
        <f>MACD!E285</f>
        <v>0.23419849873701271</v>
      </c>
      <c r="E285" s="2">
        <f>MACD!F285</f>
        <v>0.12714204905795906</v>
      </c>
      <c r="F285" s="2">
        <f>'Moving Avg'!D285</f>
        <v>6.1562000000000001</v>
      </c>
      <c r="G285" s="2">
        <f>'Moving Avg'!F285</f>
        <v>6.2771850000000002</v>
      </c>
      <c r="H285" s="2">
        <f>'Moving Avg'!G285</f>
        <v>5.941314000000002</v>
      </c>
      <c r="I285" s="2">
        <f>'Moving Avg'!H285</f>
        <v>5.9451449999999975</v>
      </c>
      <c r="J285" s="17" t="str">
        <f>OBV!F285</f>
        <v>NEUTRAL</v>
      </c>
      <c r="K285" s="17" t="e">
        <f>OBV!G285</f>
        <v>#DIV/0!</v>
      </c>
      <c r="L285" s="17" t="str">
        <f>OBV!H285</f>
        <v>NEUTRAL</v>
      </c>
      <c r="M285" s="19">
        <f t="shared" si="40"/>
        <v>25</v>
      </c>
      <c r="N285" s="19">
        <f t="shared" si="41"/>
        <v>0</v>
      </c>
      <c r="O285" s="19">
        <f t="shared" si="42"/>
        <v>50</v>
      </c>
      <c r="P285" s="19" t="e">
        <f t="shared" si="43"/>
        <v>#DIV/0!</v>
      </c>
      <c r="Q285" s="20" t="e">
        <f t="shared" si="44"/>
        <v>#DIV/0!</v>
      </c>
      <c r="R285" s="20" t="e">
        <f t="shared" si="45"/>
        <v>#DIV/0!</v>
      </c>
      <c r="S285" s="20" t="e">
        <f t="shared" si="46"/>
        <v>#DIV/0!</v>
      </c>
      <c r="T285" s="20" t="e">
        <f t="shared" si="47"/>
        <v>#DIV/0!</v>
      </c>
      <c r="U285" s="19" t="e">
        <f t="shared" si="48"/>
        <v>#DIV/0!</v>
      </c>
      <c r="V285" s="19" t="e">
        <f t="shared" si="49"/>
        <v>#DIV/0!</v>
      </c>
    </row>
    <row r="286" spans="1:22" ht="13.5" x14ac:dyDescent="0.25">
      <c r="A286" s="3">
        <f>RSI!A286</f>
        <v>42423</v>
      </c>
      <c r="B286" s="2">
        <f>RSI!B286</f>
        <v>6.0435999999999996</v>
      </c>
      <c r="C286" s="2">
        <f>RSI!I286</f>
        <v>46.467289721063608</v>
      </c>
      <c r="D286" s="2">
        <f>MACD!E286</f>
        <v>0.24002723131034465</v>
      </c>
      <c r="E286" s="2">
        <f>MACD!F286</f>
        <v>0.14971908550843618</v>
      </c>
      <c r="F286" s="2">
        <f>'Moving Avg'!D286</f>
        <v>6.1219400000000004</v>
      </c>
      <c r="G286" s="2">
        <f>'Moving Avg'!F286</f>
        <v>6.2686200000000003</v>
      </c>
      <c r="H286" s="2">
        <f>'Moving Avg'!G286</f>
        <v>5.9557500000000019</v>
      </c>
      <c r="I286" s="2">
        <f>'Moving Avg'!H286</f>
        <v>5.9427729999999972</v>
      </c>
      <c r="J286" s="17" t="str">
        <f>OBV!F286</f>
        <v>NEUTRAL</v>
      </c>
      <c r="K286" s="17" t="e">
        <f>OBV!G286</f>
        <v>#DIV/0!</v>
      </c>
      <c r="L286" s="17" t="str">
        <f>OBV!H286</f>
        <v>NEUTRAL</v>
      </c>
      <c r="M286" s="19">
        <f t="shared" si="40"/>
        <v>25</v>
      </c>
      <c r="N286" s="19">
        <f t="shared" si="41"/>
        <v>0</v>
      </c>
      <c r="O286" s="19">
        <f t="shared" si="42"/>
        <v>50</v>
      </c>
      <c r="P286" s="19" t="e">
        <f t="shared" si="43"/>
        <v>#DIV/0!</v>
      </c>
      <c r="Q286" s="20" t="e">
        <f t="shared" si="44"/>
        <v>#DIV/0!</v>
      </c>
      <c r="R286" s="20" t="e">
        <f t="shared" si="45"/>
        <v>#DIV/0!</v>
      </c>
      <c r="S286" s="20" t="e">
        <f t="shared" si="46"/>
        <v>#DIV/0!</v>
      </c>
      <c r="T286" s="20" t="e">
        <f t="shared" si="47"/>
        <v>#DIV/0!</v>
      </c>
      <c r="U286" s="19" t="e">
        <f t="shared" si="48"/>
        <v>#DIV/0!</v>
      </c>
      <c r="V286" s="19" t="e">
        <f t="shared" si="49"/>
        <v>#DIV/0!</v>
      </c>
    </row>
    <row r="287" spans="1:22" ht="13.5" x14ac:dyDescent="0.25">
      <c r="A287" s="3">
        <f>RSI!A287</f>
        <v>42424</v>
      </c>
      <c r="B287" s="2">
        <f>RSI!B287</f>
        <v>5.8723999999999998</v>
      </c>
      <c r="C287" s="2">
        <f>RSI!I287</f>
        <v>40.180666717547837</v>
      </c>
      <c r="D287" s="2">
        <f>MACD!E287</f>
        <v>0.22881125561924787</v>
      </c>
      <c r="E287" s="2">
        <f>MACD!F287</f>
        <v>0.16553751953059853</v>
      </c>
      <c r="F287" s="2">
        <f>'Moving Avg'!D287</f>
        <v>6.0583200000000001</v>
      </c>
      <c r="G287" s="2">
        <f>'Moving Avg'!F287</f>
        <v>6.2465999999999999</v>
      </c>
      <c r="H287" s="2">
        <f>'Moving Avg'!G287</f>
        <v>5.9648040000000018</v>
      </c>
      <c r="I287" s="2">
        <f>'Moving Avg'!H287</f>
        <v>5.9394424999999993</v>
      </c>
      <c r="J287" s="17" t="str">
        <f>OBV!F287</f>
        <v>NEUTRAL</v>
      </c>
      <c r="K287" s="17" t="e">
        <f>OBV!G287</f>
        <v>#DIV/0!</v>
      </c>
      <c r="L287" s="17" t="str">
        <f>OBV!H287</f>
        <v>NEUTRAL</v>
      </c>
      <c r="M287" s="19">
        <f t="shared" si="40"/>
        <v>25</v>
      </c>
      <c r="N287" s="19">
        <f t="shared" si="41"/>
        <v>0</v>
      </c>
      <c r="O287" s="19">
        <f t="shared" si="42"/>
        <v>50</v>
      </c>
      <c r="P287" s="19" t="e">
        <f t="shared" si="43"/>
        <v>#DIV/0!</v>
      </c>
      <c r="Q287" s="20" t="e">
        <f t="shared" si="44"/>
        <v>#DIV/0!</v>
      </c>
      <c r="R287" s="20" t="e">
        <f t="shared" si="45"/>
        <v>#DIV/0!</v>
      </c>
      <c r="S287" s="20" t="e">
        <f t="shared" si="46"/>
        <v>#DIV/0!</v>
      </c>
      <c r="T287" s="20" t="e">
        <f t="shared" si="47"/>
        <v>#DIV/0!</v>
      </c>
      <c r="U287" s="19" t="e">
        <f t="shared" si="48"/>
        <v>#DIV/0!</v>
      </c>
      <c r="V287" s="19" t="e">
        <f t="shared" si="49"/>
        <v>#DIV/0!</v>
      </c>
    </row>
    <row r="288" spans="1:22" ht="13.5" x14ac:dyDescent="0.25">
      <c r="A288" s="3">
        <f>RSI!A288</f>
        <v>42425</v>
      </c>
      <c r="B288" s="2">
        <f>RSI!B288</f>
        <v>5.8845999999999998</v>
      </c>
      <c r="C288" s="2">
        <f>RSI!I288</f>
        <v>40.795371355845703</v>
      </c>
      <c r="D288" s="2">
        <f>MACD!E288</f>
        <v>0.19280658799095995</v>
      </c>
      <c r="E288" s="2">
        <f>MACD!F288</f>
        <v>0.17099133322267085</v>
      </c>
      <c r="F288" s="2">
        <f>'Moving Avg'!D288</f>
        <v>5.9971399999999999</v>
      </c>
      <c r="G288" s="2">
        <f>'Moving Avg'!F288</f>
        <v>6.2205400000000006</v>
      </c>
      <c r="H288" s="2">
        <f>'Moving Avg'!G288</f>
        <v>5.9748360000000025</v>
      </c>
      <c r="I288" s="2">
        <f>'Moving Avg'!H288</f>
        <v>5.9361219999999983</v>
      </c>
      <c r="J288" s="17" t="str">
        <f>OBV!F288</f>
        <v>NEUTRAL</v>
      </c>
      <c r="K288" s="17" t="e">
        <f>OBV!G288</f>
        <v>#DIV/0!</v>
      </c>
      <c r="L288" s="17" t="str">
        <f>OBV!H288</f>
        <v>NEUTRAL</v>
      </c>
      <c r="M288" s="19">
        <f t="shared" si="40"/>
        <v>25</v>
      </c>
      <c r="N288" s="19">
        <f t="shared" si="41"/>
        <v>0</v>
      </c>
      <c r="O288" s="19">
        <f t="shared" si="42"/>
        <v>50</v>
      </c>
      <c r="P288" s="19" t="e">
        <f t="shared" si="43"/>
        <v>#DIV/0!</v>
      </c>
      <c r="Q288" s="20" t="e">
        <f t="shared" si="44"/>
        <v>#DIV/0!</v>
      </c>
      <c r="R288" s="20" t="e">
        <f t="shared" si="45"/>
        <v>#DIV/0!</v>
      </c>
      <c r="S288" s="20" t="e">
        <f t="shared" si="46"/>
        <v>#DIV/0!</v>
      </c>
      <c r="T288" s="20" t="e">
        <f t="shared" si="47"/>
        <v>#DIV/0!</v>
      </c>
      <c r="U288" s="19" t="e">
        <f t="shared" si="48"/>
        <v>#DIV/0!</v>
      </c>
      <c r="V288" s="19" t="e">
        <f t="shared" si="49"/>
        <v>#DIV/0!</v>
      </c>
    </row>
    <row r="289" spans="1:22" ht="13.5" x14ac:dyDescent="0.25">
      <c r="A289" s="3">
        <f>RSI!A289</f>
        <v>42426</v>
      </c>
      <c r="B289" s="2">
        <f>RSI!B289</f>
        <v>5.8967999999999998</v>
      </c>
      <c r="C289" s="2">
        <f>RSI!I289</f>
        <v>41.443387093263091</v>
      </c>
      <c r="D289" s="2">
        <f>MACD!E289</f>
        <v>0.13678234311989801</v>
      </c>
      <c r="E289" s="2">
        <f>MACD!F289</f>
        <v>0.16414953520211631</v>
      </c>
      <c r="F289" s="2">
        <f>'Moving Avg'!D289</f>
        <v>5.9530999999999992</v>
      </c>
      <c r="G289" s="2">
        <f>'Moving Avg'!F289</f>
        <v>6.1826150000000002</v>
      </c>
      <c r="H289" s="2">
        <f>'Moving Avg'!G289</f>
        <v>5.9843780000000013</v>
      </c>
      <c r="I289" s="2">
        <f>'Moving Avg'!H289</f>
        <v>5.9330159999999985</v>
      </c>
      <c r="J289" s="17" t="str">
        <f>OBV!F289</f>
        <v>NEUTRAL</v>
      </c>
      <c r="K289" s="17" t="e">
        <f>OBV!G289</f>
        <v>#DIV/0!</v>
      </c>
      <c r="L289" s="17" t="str">
        <f>OBV!H289</f>
        <v>NEUTRAL</v>
      </c>
      <c r="M289" s="19">
        <f t="shared" si="40"/>
        <v>25</v>
      </c>
      <c r="N289" s="19">
        <f t="shared" si="41"/>
        <v>100</v>
      </c>
      <c r="O289" s="19">
        <f t="shared" si="42"/>
        <v>50</v>
      </c>
      <c r="P289" s="19" t="e">
        <f t="shared" si="43"/>
        <v>#DIV/0!</v>
      </c>
      <c r="Q289" s="20" t="e">
        <f t="shared" si="44"/>
        <v>#DIV/0!</v>
      </c>
      <c r="R289" s="20" t="e">
        <f t="shared" si="45"/>
        <v>#DIV/0!</v>
      </c>
      <c r="S289" s="20" t="e">
        <f t="shared" si="46"/>
        <v>#DIV/0!</v>
      </c>
      <c r="T289" s="20" t="e">
        <f t="shared" si="47"/>
        <v>#DIV/0!</v>
      </c>
      <c r="U289" s="19" t="e">
        <f t="shared" si="48"/>
        <v>#DIV/0!</v>
      </c>
      <c r="V289" s="19" t="e">
        <f t="shared" si="49"/>
        <v>#DIV/0!</v>
      </c>
    </row>
    <row r="290" spans="1:22" ht="13.5" x14ac:dyDescent="0.25">
      <c r="A290" s="3">
        <f>RSI!A290</f>
        <v>42429</v>
      </c>
      <c r="B290" s="2">
        <f>RSI!B290</f>
        <v>6.117</v>
      </c>
      <c r="C290" s="2">
        <f>RSI!I290</f>
        <v>51.715890328748515</v>
      </c>
      <c r="D290" s="2">
        <f>MACD!E290</f>
        <v>9.5656996362001756E-2</v>
      </c>
      <c r="E290" s="2">
        <f>MACD!F290</f>
        <v>0.15045102743409339</v>
      </c>
      <c r="F290" s="2">
        <f>'Moving Avg'!D290</f>
        <v>5.9628800000000002</v>
      </c>
      <c r="G290" s="2">
        <f>'Moving Avg'!F290</f>
        <v>6.1581450000000002</v>
      </c>
      <c r="H290" s="2">
        <f>'Moving Avg'!G290</f>
        <v>5.9983240000000011</v>
      </c>
      <c r="I290" s="2">
        <f>'Moving Avg'!H290</f>
        <v>5.9299574999999995</v>
      </c>
      <c r="J290" s="17" t="str">
        <f>OBV!F290</f>
        <v>NEUTRAL</v>
      </c>
      <c r="K290" s="17" t="e">
        <f>OBV!G290</f>
        <v>#DIV/0!</v>
      </c>
      <c r="L290" s="17" t="str">
        <f>OBV!H290</f>
        <v>NEUTRAL</v>
      </c>
      <c r="M290" s="19">
        <f t="shared" si="40"/>
        <v>25</v>
      </c>
      <c r="N290" s="19">
        <f t="shared" si="41"/>
        <v>100</v>
      </c>
      <c r="O290" s="19">
        <f t="shared" si="42"/>
        <v>50</v>
      </c>
      <c r="P290" s="19" t="e">
        <f t="shared" si="43"/>
        <v>#DIV/0!</v>
      </c>
      <c r="Q290" s="20" t="e">
        <f t="shared" si="44"/>
        <v>#DIV/0!</v>
      </c>
      <c r="R290" s="20" t="e">
        <f t="shared" si="45"/>
        <v>#DIV/0!</v>
      </c>
      <c r="S290" s="20" t="e">
        <f t="shared" si="46"/>
        <v>#DIV/0!</v>
      </c>
      <c r="T290" s="20" t="e">
        <f t="shared" si="47"/>
        <v>#DIV/0!</v>
      </c>
      <c r="U290" s="19" t="e">
        <f t="shared" si="48"/>
        <v>#DIV/0!</v>
      </c>
      <c r="V290" s="19" t="e">
        <f t="shared" si="49"/>
        <v>#DIV/0!</v>
      </c>
    </row>
    <row r="291" spans="1:22" ht="13.5" x14ac:dyDescent="0.25">
      <c r="A291" s="3">
        <f>RSI!A291</f>
        <v>42430</v>
      </c>
      <c r="B291" s="2">
        <f>RSI!B291</f>
        <v>6.117</v>
      </c>
      <c r="C291" s="2">
        <f>RSI!I291</f>
        <v>51.715890328748515</v>
      </c>
      <c r="D291" s="2">
        <f>MACD!E291</f>
        <v>9.901739994072134E-2</v>
      </c>
      <c r="E291" s="2">
        <f>MACD!F291</f>
        <v>0.14016430193541898</v>
      </c>
      <c r="F291" s="2">
        <f>'Moving Avg'!D291</f>
        <v>5.9775600000000004</v>
      </c>
      <c r="G291" s="2">
        <f>'Moving Avg'!F291</f>
        <v>6.1373450000000007</v>
      </c>
      <c r="H291" s="2">
        <f>'Moving Avg'!G291</f>
        <v>6.0122700000000018</v>
      </c>
      <c r="I291" s="2">
        <f>'Moving Avg'!H291</f>
        <v>5.9257634999999986</v>
      </c>
      <c r="J291" s="17" t="str">
        <f>OBV!F291</f>
        <v>NEUTRAL</v>
      </c>
      <c r="K291" s="17" t="e">
        <f>OBV!G291</f>
        <v>#DIV/0!</v>
      </c>
      <c r="L291" s="17" t="str">
        <f>OBV!H291</f>
        <v>NEUTRAL</v>
      </c>
      <c r="M291" s="19">
        <f t="shared" si="40"/>
        <v>25</v>
      </c>
      <c r="N291" s="19">
        <f t="shared" si="41"/>
        <v>100</v>
      </c>
      <c r="O291" s="19">
        <f t="shared" si="42"/>
        <v>50</v>
      </c>
      <c r="P291" s="19" t="e">
        <f t="shared" si="43"/>
        <v>#DIV/0!</v>
      </c>
      <c r="Q291" s="20" t="e">
        <f t="shared" si="44"/>
        <v>#DIV/0!</v>
      </c>
      <c r="R291" s="20" t="e">
        <f t="shared" si="45"/>
        <v>#DIV/0!</v>
      </c>
      <c r="S291" s="20" t="e">
        <f t="shared" si="46"/>
        <v>#DIV/0!</v>
      </c>
      <c r="T291" s="20" t="e">
        <f t="shared" si="47"/>
        <v>#DIV/0!</v>
      </c>
      <c r="U291" s="19" t="e">
        <f t="shared" si="48"/>
        <v>#DIV/0!</v>
      </c>
      <c r="V291" s="19" t="e">
        <f t="shared" si="49"/>
        <v>#DIV/0!</v>
      </c>
    </row>
    <row r="292" spans="1:22" ht="13.5" x14ac:dyDescent="0.25">
      <c r="A292" s="3">
        <f>RSI!A292</f>
        <v>42431</v>
      </c>
      <c r="B292" s="2">
        <f>RSI!B292</f>
        <v>6.4840999999999998</v>
      </c>
      <c r="C292" s="2">
        <f>RSI!I292</f>
        <v>63.945156346677422</v>
      </c>
      <c r="D292" s="2">
        <f>MACD!E292</f>
        <v>7.0691022118456459E-2</v>
      </c>
      <c r="E292" s="2">
        <f>MACD!F292</f>
        <v>0.1262696459720265</v>
      </c>
      <c r="F292" s="2">
        <f>'Moving Avg'!D292</f>
        <v>6.0998999999999999</v>
      </c>
      <c r="G292" s="2">
        <f>'Moving Avg'!F292</f>
        <v>6.1410150000000003</v>
      </c>
      <c r="H292" s="2">
        <f>'Moving Avg'!G292</f>
        <v>6.0323840000000004</v>
      </c>
      <c r="I292" s="2">
        <f>'Moving Avg'!H292</f>
        <v>5.9228274999999977</v>
      </c>
      <c r="J292" s="17" t="str">
        <f>OBV!F292</f>
        <v>NEUTRAL</v>
      </c>
      <c r="K292" s="17" t="e">
        <f>OBV!G292</f>
        <v>#DIV/0!</v>
      </c>
      <c r="L292" s="17" t="str">
        <f>OBV!H292</f>
        <v>NEUTRAL</v>
      </c>
      <c r="M292" s="19">
        <f t="shared" si="40"/>
        <v>25</v>
      </c>
      <c r="N292" s="19">
        <f t="shared" si="41"/>
        <v>100</v>
      </c>
      <c r="O292" s="19">
        <f t="shared" si="42"/>
        <v>50</v>
      </c>
      <c r="P292" s="19" t="e">
        <f t="shared" si="43"/>
        <v>#DIV/0!</v>
      </c>
      <c r="Q292" s="20" t="e">
        <f t="shared" si="44"/>
        <v>#DIV/0!</v>
      </c>
      <c r="R292" s="20" t="e">
        <f t="shared" si="45"/>
        <v>#DIV/0!</v>
      </c>
      <c r="S292" s="20" t="e">
        <f t="shared" si="46"/>
        <v>#DIV/0!</v>
      </c>
      <c r="T292" s="20" t="e">
        <f t="shared" si="47"/>
        <v>#DIV/0!</v>
      </c>
      <c r="U292" s="19" t="e">
        <f t="shared" si="48"/>
        <v>#DIV/0!</v>
      </c>
      <c r="V292" s="19" t="e">
        <f t="shared" si="49"/>
        <v>#DIV/0!</v>
      </c>
    </row>
    <row r="293" spans="1:22" ht="13.5" x14ac:dyDescent="0.25">
      <c r="A293" s="3">
        <f>RSI!A293</f>
        <v>42432</v>
      </c>
      <c r="B293" s="2">
        <f>RSI!B293</f>
        <v>6.4694000000000003</v>
      </c>
      <c r="C293" s="2">
        <f>RSI!I293</f>
        <v>63.254274664493522</v>
      </c>
      <c r="D293" s="2">
        <f>MACD!E293</f>
        <v>4.5435415310488558E-2</v>
      </c>
      <c r="E293" s="2">
        <f>MACD!F293</f>
        <v>0.11010279983971892</v>
      </c>
      <c r="F293" s="2">
        <f>'Moving Avg'!D293</f>
        <v>6.2168599999999996</v>
      </c>
      <c r="G293" s="2">
        <f>'Moving Avg'!F293</f>
        <v>6.1427300000000002</v>
      </c>
      <c r="H293" s="2">
        <f>'Moving Avg'!G293</f>
        <v>6.0525940000000018</v>
      </c>
      <c r="I293" s="2">
        <f>'Moving Avg'!H293</f>
        <v>5.9204539999999986</v>
      </c>
      <c r="J293" s="17" t="str">
        <f>OBV!F293</f>
        <v>NEUTRAL</v>
      </c>
      <c r="K293" s="17" t="e">
        <f>OBV!G293</f>
        <v>#DIV/0!</v>
      </c>
      <c r="L293" s="17" t="str">
        <f>OBV!H293</f>
        <v>NEUTRAL</v>
      </c>
      <c r="M293" s="19">
        <f t="shared" si="40"/>
        <v>25</v>
      </c>
      <c r="N293" s="19">
        <f t="shared" si="41"/>
        <v>100</v>
      </c>
      <c r="O293" s="19">
        <f t="shared" si="42"/>
        <v>50</v>
      </c>
      <c r="P293" s="19" t="e">
        <f t="shared" si="43"/>
        <v>#DIV/0!</v>
      </c>
      <c r="Q293" s="20" t="e">
        <f t="shared" si="44"/>
        <v>#DIV/0!</v>
      </c>
      <c r="R293" s="20" t="e">
        <f t="shared" si="45"/>
        <v>#DIV/0!</v>
      </c>
      <c r="S293" s="20" t="e">
        <f t="shared" si="46"/>
        <v>#DIV/0!</v>
      </c>
      <c r="T293" s="20" t="e">
        <f t="shared" si="47"/>
        <v>#DIV/0!</v>
      </c>
      <c r="U293" s="19" t="e">
        <f t="shared" si="48"/>
        <v>#DIV/0!</v>
      </c>
      <c r="V293" s="19" t="e">
        <f t="shared" si="49"/>
        <v>#DIV/0!</v>
      </c>
    </row>
    <row r="294" spans="1:22" ht="13.5" x14ac:dyDescent="0.25">
      <c r="A294" s="3">
        <f>RSI!A294</f>
        <v>42433</v>
      </c>
      <c r="B294" s="2">
        <f>RSI!B294</f>
        <v>6.3616999999999999</v>
      </c>
      <c r="C294" s="2">
        <f>RSI!I294</f>
        <v>58.285602248283212</v>
      </c>
      <c r="D294" s="2">
        <f>MACD!E294</f>
        <v>1.8622214360536127E-2</v>
      </c>
      <c r="E294" s="2">
        <f>MACD!F294</f>
        <v>9.1806682743882373E-2</v>
      </c>
      <c r="F294" s="2">
        <f>'Moving Avg'!D294</f>
        <v>6.3098399999999994</v>
      </c>
      <c r="G294" s="2">
        <f>'Moving Avg'!F294</f>
        <v>6.1390599999999997</v>
      </c>
      <c r="H294" s="2">
        <f>'Moving Avg'!G294</f>
        <v>6.0704559999999992</v>
      </c>
      <c r="I294" s="2">
        <f>'Moving Avg'!H294</f>
        <v>5.9181294999999992</v>
      </c>
      <c r="J294" s="17" t="str">
        <f>OBV!F294</f>
        <v>NEUTRAL</v>
      </c>
      <c r="K294" s="17" t="e">
        <f>OBV!G294</f>
        <v>#DIV/0!</v>
      </c>
      <c r="L294" s="17" t="str">
        <f>OBV!H294</f>
        <v>NEUTRAL</v>
      </c>
      <c r="M294" s="19">
        <f t="shared" si="40"/>
        <v>25</v>
      </c>
      <c r="N294" s="19">
        <f t="shared" si="41"/>
        <v>100</v>
      </c>
      <c r="O294" s="19">
        <f t="shared" si="42"/>
        <v>50</v>
      </c>
      <c r="P294" s="19" t="e">
        <f t="shared" si="43"/>
        <v>#DIV/0!</v>
      </c>
      <c r="Q294" s="20" t="e">
        <f t="shared" si="44"/>
        <v>#DIV/0!</v>
      </c>
      <c r="R294" s="20" t="e">
        <f t="shared" si="45"/>
        <v>#DIV/0!</v>
      </c>
      <c r="S294" s="20" t="e">
        <f t="shared" si="46"/>
        <v>#DIV/0!</v>
      </c>
      <c r="T294" s="20" t="e">
        <f t="shared" si="47"/>
        <v>#DIV/0!</v>
      </c>
      <c r="U294" s="19" t="e">
        <f t="shared" si="48"/>
        <v>#DIV/0!</v>
      </c>
      <c r="V294" s="19" t="e">
        <f t="shared" si="49"/>
        <v>#DIV/0!</v>
      </c>
    </row>
    <row r="295" spans="1:22" ht="13.5" x14ac:dyDescent="0.25">
      <c r="A295" s="3">
        <f>RSI!A295</f>
        <v>42436</v>
      </c>
      <c r="B295" s="2">
        <f>RSI!B295</f>
        <v>6.3250000000000002</v>
      </c>
      <c r="C295" s="2">
        <f>RSI!I295</f>
        <v>56.652532047573075</v>
      </c>
      <c r="D295" s="2">
        <f>MACD!E295</f>
        <v>-1.0190660621454128E-2</v>
      </c>
      <c r="E295" s="2">
        <f>MACD!F295</f>
        <v>7.1407214070815073E-2</v>
      </c>
      <c r="F295" s="2">
        <f>'Moving Avg'!D295</f>
        <v>6.3514399999999993</v>
      </c>
      <c r="G295" s="2">
        <f>'Moving Avg'!F295</f>
        <v>6.1335550000000012</v>
      </c>
      <c r="H295" s="2">
        <f>'Moving Avg'!G295</f>
        <v>6.085869999999999</v>
      </c>
      <c r="I295" s="2">
        <f>'Moving Avg'!H295</f>
        <v>5.9157679999999981</v>
      </c>
      <c r="J295" s="17" t="str">
        <f>OBV!F295</f>
        <v>NEUTRAL</v>
      </c>
      <c r="K295" s="17" t="e">
        <f>OBV!G295</f>
        <v>#DIV/0!</v>
      </c>
      <c r="L295" s="17" t="str">
        <f>OBV!H295</f>
        <v>NEUTRAL</v>
      </c>
      <c r="M295" s="19">
        <f t="shared" si="40"/>
        <v>25</v>
      </c>
      <c r="N295" s="19">
        <f t="shared" si="41"/>
        <v>100</v>
      </c>
      <c r="O295" s="19">
        <f t="shared" si="42"/>
        <v>50</v>
      </c>
      <c r="P295" s="19" t="e">
        <f t="shared" si="43"/>
        <v>#DIV/0!</v>
      </c>
      <c r="Q295" s="20" t="e">
        <f t="shared" si="44"/>
        <v>#DIV/0!</v>
      </c>
      <c r="R295" s="20" t="e">
        <f t="shared" si="45"/>
        <v>#DIV/0!</v>
      </c>
      <c r="S295" s="20" t="e">
        <f t="shared" si="46"/>
        <v>#DIV/0!</v>
      </c>
      <c r="T295" s="20" t="e">
        <f t="shared" si="47"/>
        <v>#DIV/0!</v>
      </c>
      <c r="U295" s="19" t="e">
        <f t="shared" si="48"/>
        <v>#DIV/0!</v>
      </c>
      <c r="V295" s="19" t="e">
        <f t="shared" si="49"/>
        <v>#DIV/0!</v>
      </c>
    </row>
    <row r="296" spans="1:22" ht="13.5" x14ac:dyDescent="0.25">
      <c r="A296" s="3">
        <f>RSI!A296</f>
        <v>42437</v>
      </c>
      <c r="B296" s="2">
        <f>RSI!B296</f>
        <v>6.3691000000000004</v>
      </c>
      <c r="C296" s="2">
        <f>RSI!I296</f>
        <v>58.169221685645148</v>
      </c>
      <c r="D296" s="2">
        <f>MACD!E296</f>
        <v>-4.2612250301117705E-2</v>
      </c>
      <c r="E296" s="2">
        <f>MACD!F296</f>
        <v>4.8603321196428517E-2</v>
      </c>
      <c r="F296" s="2">
        <f>'Moving Avg'!D296</f>
        <v>6.401860000000001</v>
      </c>
      <c r="G296" s="2">
        <f>'Moving Avg'!F296</f>
        <v>6.1339250000000005</v>
      </c>
      <c r="H296" s="2">
        <f>'Moving Avg'!G296</f>
        <v>6.1038800000000002</v>
      </c>
      <c r="I296" s="2">
        <f>'Moving Avg'!H296</f>
        <v>5.9138964999999999</v>
      </c>
      <c r="J296" s="17" t="str">
        <f>OBV!F296</f>
        <v>NEUTRAL</v>
      </c>
      <c r="K296" s="17" t="e">
        <f>OBV!G296</f>
        <v>#DIV/0!</v>
      </c>
      <c r="L296" s="17" t="str">
        <f>OBV!H296</f>
        <v>NEUTRAL</v>
      </c>
      <c r="M296" s="19">
        <f t="shared" si="40"/>
        <v>25</v>
      </c>
      <c r="N296" s="19">
        <f t="shared" si="41"/>
        <v>100</v>
      </c>
      <c r="O296" s="19">
        <f t="shared" si="42"/>
        <v>50</v>
      </c>
      <c r="P296" s="19" t="e">
        <f t="shared" si="43"/>
        <v>#DIV/0!</v>
      </c>
      <c r="Q296" s="20" t="e">
        <f t="shared" si="44"/>
        <v>#DIV/0!</v>
      </c>
      <c r="R296" s="20" t="e">
        <f t="shared" si="45"/>
        <v>#DIV/0!</v>
      </c>
      <c r="S296" s="20" t="e">
        <f t="shared" si="46"/>
        <v>#DIV/0!</v>
      </c>
      <c r="T296" s="20" t="e">
        <f t="shared" si="47"/>
        <v>#DIV/0!</v>
      </c>
      <c r="U296" s="19" t="e">
        <f t="shared" si="48"/>
        <v>#DIV/0!</v>
      </c>
      <c r="V296" s="19" t="e">
        <f t="shared" si="49"/>
        <v>#DIV/0!</v>
      </c>
    </row>
    <row r="297" spans="1:22" ht="13.5" x14ac:dyDescent="0.25">
      <c r="A297" s="3">
        <f>RSI!A297</f>
        <v>42438</v>
      </c>
      <c r="B297" s="2">
        <f>RSI!B297</f>
        <v>6.5281000000000002</v>
      </c>
      <c r="C297" s="2">
        <f>RSI!I297</f>
        <v>63.172436915070861</v>
      </c>
      <c r="D297" s="2">
        <f>MACD!E297</f>
        <v>-0.1093538120125217</v>
      </c>
      <c r="E297" s="2">
        <f>MACD!F297</f>
        <v>1.7011894554638477E-2</v>
      </c>
      <c r="F297" s="2">
        <f>'Moving Avg'!D297</f>
        <v>6.41066</v>
      </c>
      <c r="G297" s="2">
        <f>'Moving Avg'!F297</f>
        <v>6.1517849999999994</v>
      </c>
      <c r="H297" s="2">
        <f>'Moving Avg'!G297</f>
        <v>6.1258039999999996</v>
      </c>
      <c r="I297" s="2">
        <f>'Moving Avg'!H297</f>
        <v>5.9128445000000003</v>
      </c>
      <c r="J297" s="17" t="str">
        <f>OBV!F297</f>
        <v>NEUTRAL</v>
      </c>
      <c r="K297" s="17" t="e">
        <f>OBV!G297</f>
        <v>#DIV/0!</v>
      </c>
      <c r="L297" s="17" t="str">
        <f>OBV!H297</f>
        <v>NEUTRAL</v>
      </c>
      <c r="M297" s="19">
        <f t="shared" si="40"/>
        <v>25</v>
      </c>
      <c r="N297" s="19">
        <f t="shared" si="41"/>
        <v>100</v>
      </c>
      <c r="O297" s="19">
        <f t="shared" si="42"/>
        <v>50</v>
      </c>
      <c r="P297" s="19" t="e">
        <f t="shared" si="43"/>
        <v>#DIV/0!</v>
      </c>
      <c r="Q297" s="20" t="e">
        <f t="shared" si="44"/>
        <v>#DIV/0!</v>
      </c>
      <c r="R297" s="20" t="e">
        <f t="shared" si="45"/>
        <v>#DIV/0!</v>
      </c>
      <c r="S297" s="20" t="e">
        <f t="shared" si="46"/>
        <v>#DIV/0!</v>
      </c>
      <c r="T297" s="20" t="e">
        <f t="shared" si="47"/>
        <v>#DIV/0!</v>
      </c>
      <c r="U297" s="19" t="e">
        <f t="shared" si="48"/>
        <v>#DIV/0!</v>
      </c>
      <c r="V297" s="19" t="e">
        <f t="shared" si="49"/>
        <v>#DIV/0!</v>
      </c>
    </row>
    <row r="298" spans="1:22" ht="13.5" x14ac:dyDescent="0.25">
      <c r="A298" s="3">
        <f>RSI!A298</f>
        <v>42439</v>
      </c>
      <c r="B298" s="2">
        <f>RSI!B298</f>
        <v>6.4180000000000001</v>
      </c>
      <c r="C298" s="2">
        <f>RSI!I298</f>
        <v>57.999333925586257</v>
      </c>
      <c r="D298" s="2">
        <f>MACD!E298</f>
        <v>-0.15783789811675586</v>
      </c>
      <c r="E298" s="2">
        <f>MACD!F298</f>
        <v>-1.7958063979640393E-2</v>
      </c>
      <c r="F298" s="2">
        <f>'Moving Avg'!D298</f>
        <v>6.4003800000000002</v>
      </c>
      <c r="G298" s="2">
        <f>'Moving Avg'!F298</f>
        <v>6.1729500000000002</v>
      </c>
      <c r="H298" s="2">
        <f>'Moving Avg'!G298</f>
        <v>6.1441559999999988</v>
      </c>
      <c r="I298" s="2">
        <f>'Moving Avg'!H298</f>
        <v>5.910679</v>
      </c>
      <c r="J298" s="17" t="str">
        <f>OBV!F298</f>
        <v>NEUTRAL</v>
      </c>
      <c r="K298" s="17" t="e">
        <f>OBV!G298</f>
        <v>#DIV/0!</v>
      </c>
      <c r="L298" s="17" t="str">
        <f>OBV!H298</f>
        <v>NEUTRAL</v>
      </c>
      <c r="M298" s="19">
        <f t="shared" si="40"/>
        <v>25</v>
      </c>
      <c r="N298" s="19">
        <f t="shared" si="41"/>
        <v>100</v>
      </c>
      <c r="O298" s="19">
        <f t="shared" si="42"/>
        <v>50</v>
      </c>
      <c r="P298" s="19" t="e">
        <f t="shared" si="43"/>
        <v>#DIV/0!</v>
      </c>
      <c r="Q298" s="20" t="e">
        <f t="shared" si="44"/>
        <v>#DIV/0!</v>
      </c>
      <c r="R298" s="20" t="e">
        <f t="shared" si="45"/>
        <v>#DIV/0!</v>
      </c>
      <c r="S298" s="20" t="e">
        <f t="shared" si="46"/>
        <v>#DIV/0!</v>
      </c>
      <c r="T298" s="20" t="e">
        <f t="shared" si="47"/>
        <v>#DIV/0!</v>
      </c>
      <c r="U298" s="19" t="e">
        <f t="shared" si="48"/>
        <v>#DIV/0!</v>
      </c>
      <c r="V298" s="19" t="e">
        <f t="shared" si="49"/>
        <v>#DIV/0!</v>
      </c>
    </row>
    <row r="299" spans="1:22" ht="13.5" x14ac:dyDescent="0.25">
      <c r="A299" s="3">
        <f>RSI!A299</f>
        <v>42440</v>
      </c>
      <c r="B299" s="2">
        <f>RSI!B299</f>
        <v>6.5500999999999996</v>
      </c>
      <c r="C299" s="2">
        <f>RSI!I299</f>
        <v>62.018163890964011</v>
      </c>
      <c r="D299" s="2">
        <f>MACD!E299</f>
        <v>-0.2080121775646111</v>
      </c>
      <c r="E299" s="2">
        <f>MACD!F299</f>
        <v>-5.5968886696634537E-2</v>
      </c>
      <c r="F299" s="2">
        <f>'Moving Avg'!D299</f>
        <v>6.4380600000000001</v>
      </c>
      <c r="G299" s="2">
        <f>'Moving Avg'!F299</f>
        <v>6.2091600000000007</v>
      </c>
      <c r="H299" s="2">
        <f>'Moving Avg'!G299</f>
        <v>6.1659799999999985</v>
      </c>
      <c r="I299" s="2">
        <f>'Moving Avg'!H299</f>
        <v>5.9087335000000003</v>
      </c>
      <c r="J299" s="17" t="str">
        <f>OBV!F299</f>
        <v>NEUTRAL</v>
      </c>
      <c r="K299" s="17" t="e">
        <f>OBV!G299</f>
        <v>#DIV/0!</v>
      </c>
      <c r="L299" s="17" t="str">
        <f>OBV!H299</f>
        <v>NEUTRAL</v>
      </c>
      <c r="M299" s="19">
        <f t="shared" si="40"/>
        <v>25</v>
      </c>
      <c r="N299" s="19">
        <f t="shared" si="41"/>
        <v>100</v>
      </c>
      <c r="O299" s="19">
        <f t="shared" si="42"/>
        <v>50</v>
      </c>
      <c r="P299" s="19" t="e">
        <f t="shared" si="43"/>
        <v>#DIV/0!</v>
      </c>
      <c r="Q299" s="20" t="e">
        <f t="shared" si="44"/>
        <v>#DIV/0!</v>
      </c>
      <c r="R299" s="20" t="e">
        <f t="shared" si="45"/>
        <v>#DIV/0!</v>
      </c>
      <c r="S299" s="20" t="e">
        <f t="shared" si="46"/>
        <v>#DIV/0!</v>
      </c>
      <c r="T299" s="20" t="e">
        <f t="shared" si="47"/>
        <v>#DIV/0!</v>
      </c>
      <c r="U299" s="19" t="e">
        <f t="shared" si="48"/>
        <v>#DIV/0!</v>
      </c>
      <c r="V299" s="19" t="e">
        <f t="shared" si="49"/>
        <v>#DIV/0!</v>
      </c>
    </row>
    <row r="300" spans="1:22" ht="13.5" x14ac:dyDescent="0.25">
      <c r="A300" s="3">
        <f>RSI!A300</f>
        <v>42443</v>
      </c>
      <c r="B300" s="2">
        <f>RSI!B300</f>
        <v>6.5575000000000001</v>
      </c>
      <c r="C300" s="2">
        <f>RSI!I300</f>
        <v>62.236152237737535</v>
      </c>
      <c r="D300" s="2">
        <f>MACD!E300</f>
        <v>-0.21906824063555685</v>
      </c>
      <c r="E300" s="2">
        <f>MACD!F300</f>
        <v>-8.8588757484419009E-2</v>
      </c>
      <c r="F300" s="2">
        <f>'Moving Avg'!D300</f>
        <v>6.4845600000000001</v>
      </c>
      <c r="G300" s="2">
        <f>'Moving Avg'!F300</f>
        <v>6.2387700000000006</v>
      </c>
      <c r="H300" s="2">
        <f>'Moving Avg'!G300</f>
        <v>6.1857999999999977</v>
      </c>
      <c r="I300" s="2">
        <f>'Moving Avg'!H300</f>
        <v>5.906911</v>
      </c>
      <c r="J300" s="17" t="str">
        <f>OBV!F300</f>
        <v>NEUTRAL</v>
      </c>
      <c r="K300" s="17" t="e">
        <f>OBV!G300</f>
        <v>#DIV/0!</v>
      </c>
      <c r="L300" s="17" t="str">
        <f>OBV!H300</f>
        <v>NEUTRAL</v>
      </c>
      <c r="M300" s="19">
        <f t="shared" si="40"/>
        <v>25</v>
      </c>
      <c r="N300" s="19">
        <f t="shared" si="41"/>
        <v>100</v>
      </c>
      <c r="O300" s="19">
        <f t="shared" si="42"/>
        <v>50</v>
      </c>
      <c r="P300" s="19" t="e">
        <f t="shared" si="43"/>
        <v>#DIV/0!</v>
      </c>
      <c r="Q300" s="20" t="e">
        <f t="shared" si="44"/>
        <v>#DIV/0!</v>
      </c>
      <c r="R300" s="20" t="e">
        <f t="shared" si="45"/>
        <v>#DIV/0!</v>
      </c>
      <c r="S300" s="20" t="e">
        <f t="shared" si="46"/>
        <v>#DIV/0!</v>
      </c>
      <c r="T300" s="20" t="e">
        <f t="shared" si="47"/>
        <v>#DIV/0!</v>
      </c>
      <c r="U300" s="19" t="e">
        <f t="shared" si="48"/>
        <v>#DIV/0!</v>
      </c>
      <c r="V300" s="19" t="e">
        <f t="shared" si="49"/>
        <v>#DIV/0!</v>
      </c>
    </row>
    <row r="301" spans="1:22" ht="13.5" x14ac:dyDescent="0.25">
      <c r="A301" s="3">
        <f>RSI!A301</f>
        <v>42444</v>
      </c>
      <c r="B301" s="2">
        <f>RSI!B301</f>
        <v>6.5354999999999999</v>
      </c>
      <c r="C301" s="2">
        <f>RSI!I301</f>
        <v>61.113182971664045</v>
      </c>
      <c r="D301" s="2">
        <f>MACD!E301</f>
        <v>-0.2286242075357503</v>
      </c>
      <c r="E301" s="2">
        <f>MACD!F301</f>
        <v>-0.11659584749468527</v>
      </c>
      <c r="F301" s="2">
        <f>'Moving Avg'!D301</f>
        <v>6.5178400000000014</v>
      </c>
      <c r="G301" s="2">
        <f>'Moving Avg'!F301</f>
        <v>6.2548000000000004</v>
      </c>
      <c r="H301" s="2">
        <f>'Moving Avg'!G301</f>
        <v>6.2019979999999988</v>
      </c>
      <c r="I301" s="2">
        <f>'Moving Avg'!H301</f>
        <v>5.9052105000000008</v>
      </c>
      <c r="J301" s="17" t="str">
        <f>OBV!F301</f>
        <v>NEUTRAL</v>
      </c>
      <c r="K301" s="17" t="e">
        <f>OBV!G301</f>
        <v>#DIV/0!</v>
      </c>
      <c r="L301" s="17" t="str">
        <f>OBV!H301</f>
        <v>NEUTRAL</v>
      </c>
      <c r="M301" s="19">
        <f t="shared" si="40"/>
        <v>25</v>
      </c>
      <c r="N301" s="19">
        <f t="shared" si="41"/>
        <v>100</v>
      </c>
      <c r="O301" s="19">
        <f t="shared" si="42"/>
        <v>50</v>
      </c>
      <c r="P301" s="19" t="e">
        <f t="shared" si="43"/>
        <v>#DIV/0!</v>
      </c>
      <c r="Q301" s="20" t="e">
        <f t="shared" si="44"/>
        <v>#DIV/0!</v>
      </c>
      <c r="R301" s="20" t="e">
        <f t="shared" si="45"/>
        <v>#DIV/0!</v>
      </c>
      <c r="S301" s="20" t="e">
        <f t="shared" si="46"/>
        <v>#DIV/0!</v>
      </c>
      <c r="T301" s="20" t="e">
        <f t="shared" si="47"/>
        <v>#DIV/0!</v>
      </c>
      <c r="U301" s="19" t="e">
        <f t="shared" si="48"/>
        <v>#DIV/0!</v>
      </c>
      <c r="V301" s="19" t="e">
        <f t="shared" si="49"/>
        <v>#DIV/0!</v>
      </c>
    </row>
    <row r="302" spans="1:22" ht="13.5" x14ac:dyDescent="0.25">
      <c r="A302" s="3">
        <f>RSI!A302</f>
        <v>42445</v>
      </c>
      <c r="B302" s="2">
        <f>RSI!B302</f>
        <v>6.5452000000000004</v>
      </c>
      <c r="C302" s="2">
        <f>RSI!I302</f>
        <v>61.443519240906603</v>
      </c>
      <c r="D302" s="2">
        <f>MACD!E302</f>
        <v>-0.18251649832609207</v>
      </c>
      <c r="E302" s="2">
        <f>MACD!F302</f>
        <v>-0.12977997766096663</v>
      </c>
      <c r="F302" s="2">
        <f>'Moving Avg'!D302</f>
        <v>6.5212599999999998</v>
      </c>
      <c r="G302" s="2">
        <f>'Moving Avg'!F302</f>
        <v>6.2725349999999995</v>
      </c>
      <c r="H302" s="2">
        <f>'Moving Avg'!G302</f>
        <v>6.2139860000000002</v>
      </c>
      <c r="I302" s="2">
        <f>'Moving Avg'!H302</f>
        <v>5.9039380000000001</v>
      </c>
      <c r="J302" s="17" t="str">
        <f>OBV!F302</f>
        <v>NEUTRAL</v>
      </c>
      <c r="K302" s="17" t="e">
        <f>OBV!G302</f>
        <v>#DIV/0!</v>
      </c>
      <c r="L302" s="17" t="str">
        <f>OBV!H302</f>
        <v>NEUTRAL</v>
      </c>
      <c r="M302" s="19">
        <f t="shared" si="40"/>
        <v>25</v>
      </c>
      <c r="N302" s="19">
        <f t="shared" si="41"/>
        <v>100</v>
      </c>
      <c r="O302" s="19">
        <f t="shared" si="42"/>
        <v>50</v>
      </c>
      <c r="P302" s="19" t="e">
        <f t="shared" si="43"/>
        <v>#DIV/0!</v>
      </c>
      <c r="Q302" s="20" t="e">
        <f t="shared" si="44"/>
        <v>#DIV/0!</v>
      </c>
      <c r="R302" s="20" t="e">
        <f t="shared" si="45"/>
        <v>#DIV/0!</v>
      </c>
      <c r="S302" s="20" t="e">
        <f t="shared" si="46"/>
        <v>#DIV/0!</v>
      </c>
      <c r="T302" s="20" t="e">
        <f t="shared" si="47"/>
        <v>#DIV/0!</v>
      </c>
      <c r="U302" s="19" t="e">
        <f t="shared" si="48"/>
        <v>#DIV/0!</v>
      </c>
      <c r="V302" s="19" t="e">
        <f t="shared" si="49"/>
        <v>#DIV/0!</v>
      </c>
    </row>
    <row r="303" spans="1:22" ht="13.5" x14ac:dyDescent="0.25">
      <c r="A303" s="3">
        <f>RSI!A303</f>
        <v>42446</v>
      </c>
      <c r="B303" s="2">
        <f>RSI!B303</f>
        <v>6.5354999999999999</v>
      </c>
      <c r="C303" s="2">
        <f>RSI!I303</f>
        <v>60.886513524031798</v>
      </c>
      <c r="D303" s="2">
        <f>MACD!E303</f>
        <v>-0.14655158087321318</v>
      </c>
      <c r="E303" s="2">
        <f>MACD!F303</f>
        <v>-0.13313429830341594</v>
      </c>
      <c r="F303" s="2">
        <f>'Moving Avg'!D303</f>
        <v>6.544760000000001</v>
      </c>
      <c r="G303" s="2">
        <f>'Moving Avg'!F303</f>
        <v>6.2897850000000002</v>
      </c>
      <c r="H303" s="2">
        <f>'Moving Avg'!G303</f>
        <v>6.2257800000000012</v>
      </c>
      <c r="I303" s="2">
        <f>'Moving Avg'!H303</f>
        <v>5.9028494999999994</v>
      </c>
      <c r="J303" s="17" t="str">
        <f>OBV!F303</f>
        <v>NEUTRAL</v>
      </c>
      <c r="K303" s="17" t="e">
        <f>OBV!G303</f>
        <v>#DIV/0!</v>
      </c>
      <c r="L303" s="17" t="str">
        <f>OBV!H303</f>
        <v>NEUTRAL</v>
      </c>
      <c r="M303" s="19">
        <f t="shared" si="40"/>
        <v>25</v>
      </c>
      <c r="N303" s="19">
        <f t="shared" si="41"/>
        <v>45</v>
      </c>
      <c r="O303" s="19">
        <f t="shared" si="42"/>
        <v>50</v>
      </c>
      <c r="P303" s="19" t="e">
        <f t="shared" si="43"/>
        <v>#DIV/0!</v>
      </c>
      <c r="Q303" s="20" t="e">
        <f t="shared" si="44"/>
        <v>#DIV/0!</v>
      </c>
      <c r="R303" s="20" t="e">
        <f t="shared" si="45"/>
        <v>#DIV/0!</v>
      </c>
      <c r="S303" s="20" t="e">
        <f t="shared" si="46"/>
        <v>#DIV/0!</v>
      </c>
      <c r="T303" s="20" t="e">
        <f t="shared" si="47"/>
        <v>#DIV/0!</v>
      </c>
      <c r="U303" s="19" t="e">
        <f t="shared" si="48"/>
        <v>#DIV/0!</v>
      </c>
      <c r="V303" s="19" t="e">
        <f t="shared" si="49"/>
        <v>#DIV/0!</v>
      </c>
    </row>
    <row r="304" spans="1:22" ht="13.5" x14ac:dyDescent="0.25">
      <c r="A304" s="3">
        <f>RSI!A304</f>
        <v>42447</v>
      </c>
      <c r="B304" s="2">
        <f>RSI!B304</f>
        <v>6.5452000000000004</v>
      </c>
      <c r="C304" s="2">
        <f>RSI!I304</f>
        <v>61.26467342487031</v>
      </c>
      <c r="D304" s="2">
        <f>MACD!E304</f>
        <v>-0.1347448611494686</v>
      </c>
      <c r="E304" s="2">
        <f>MACD!F304</f>
        <v>-0.1334564108726265</v>
      </c>
      <c r="F304" s="2">
        <f>'Moving Avg'!D304</f>
        <v>6.5437799999999999</v>
      </c>
      <c r="G304" s="2">
        <f>'Moving Avg'!F304</f>
        <v>6.3111949999999997</v>
      </c>
      <c r="H304" s="2">
        <f>'Moving Avg'!G304</f>
        <v>6.2406560000000004</v>
      </c>
      <c r="I304" s="2">
        <f>'Moving Avg'!H304</f>
        <v>5.9019195</v>
      </c>
      <c r="J304" s="17" t="str">
        <f>OBV!F304</f>
        <v>NEUTRAL</v>
      </c>
      <c r="K304" s="17" t="e">
        <f>OBV!G304</f>
        <v>#DIV/0!</v>
      </c>
      <c r="L304" s="17" t="str">
        <f>OBV!H304</f>
        <v>NEUTRAL</v>
      </c>
      <c r="M304" s="19">
        <f t="shared" si="40"/>
        <v>25</v>
      </c>
      <c r="N304" s="19">
        <f t="shared" si="41"/>
        <v>45</v>
      </c>
      <c r="O304" s="19">
        <f t="shared" si="42"/>
        <v>50</v>
      </c>
      <c r="P304" s="19" t="e">
        <f t="shared" si="43"/>
        <v>#DIV/0!</v>
      </c>
      <c r="Q304" s="20" t="e">
        <f t="shared" si="44"/>
        <v>#DIV/0!</v>
      </c>
      <c r="R304" s="20" t="e">
        <f t="shared" si="45"/>
        <v>#DIV/0!</v>
      </c>
      <c r="S304" s="20" t="e">
        <f t="shared" si="46"/>
        <v>#DIV/0!</v>
      </c>
      <c r="T304" s="20" t="e">
        <f t="shared" si="47"/>
        <v>#DIV/0!</v>
      </c>
      <c r="U304" s="19" t="e">
        <f t="shared" si="48"/>
        <v>#DIV/0!</v>
      </c>
      <c r="V304" s="19" t="e">
        <f t="shared" si="49"/>
        <v>#DIV/0!</v>
      </c>
    </row>
    <row r="305" spans="1:22" ht="13.5" x14ac:dyDescent="0.25">
      <c r="A305" s="3">
        <f>RSI!A305</f>
        <v>42450</v>
      </c>
      <c r="B305" s="2">
        <f>RSI!B305</f>
        <v>6.5378999999999996</v>
      </c>
      <c r="C305" s="2">
        <f>RSI!I305</f>
        <v>60.788346549794291</v>
      </c>
      <c r="D305" s="2">
        <f>MACD!E305</f>
        <v>-0.13115560938699655</v>
      </c>
      <c r="E305" s="2">
        <f>MACD!F305</f>
        <v>-0.13299625057550052</v>
      </c>
      <c r="F305" s="2">
        <f>'Moving Avg'!D305</f>
        <v>6.53986</v>
      </c>
      <c r="G305" s="2">
        <f>'Moving Avg'!F305</f>
        <v>6.3346849999999986</v>
      </c>
      <c r="H305" s="2">
        <f>'Moving Avg'!G305</f>
        <v>6.2544560000000011</v>
      </c>
      <c r="I305" s="2">
        <f>'Moving Avg'!H305</f>
        <v>5.9009410000000004</v>
      </c>
      <c r="J305" s="17" t="str">
        <f>OBV!F305</f>
        <v>NEUTRAL</v>
      </c>
      <c r="K305" s="17" t="e">
        <f>OBV!G305</f>
        <v>#DIV/0!</v>
      </c>
      <c r="L305" s="17" t="str">
        <f>OBV!H305</f>
        <v>NEUTRAL</v>
      </c>
      <c r="M305" s="19">
        <f t="shared" si="40"/>
        <v>25</v>
      </c>
      <c r="N305" s="19">
        <f t="shared" si="41"/>
        <v>0</v>
      </c>
      <c r="O305" s="19">
        <f t="shared" si="42"/>
        <v>50</v>
      </c>
      <c r="P305" s="19" t="e">
        <f t="shared" si="43"/>
        <v>#DIV/0!</v>
      </c>
      <c r="Q305" s="20" t="e">
        <f t="shared" si="44"/>
        <v>#DIV/0!</v>
      </c>
      <c r="R305" s="20" t="e">
        <f t="shared" si="45"/>
        <v>#DIV/0!</v>
      </c>
      <c r="S305" s="20" t="e">
        <f t="shared" si="46"/>
        <v>#DIV/0!</v>
      </c>
      <c r="T305" s="20" t="e">
        <f t="shared" si="47"/>
        <v>#DIV/0!</v>
      </c>
      <c r="U305" s="19" t="e">
        <f t="shared" si="48"/>
        <v>#DIV/0!</v>
      </c>
      <c r="V305" s="19" t="e">
        <f t="shared" si="49"/>
        <v>#DIV/0!</v>
      </c>
    </row>
    <row r="306" spans="1:22" ht="13.5" x14ac:dyDescent="0.25">
      <c r="A306" s="3">
        <f>RSI!A306</f>
        <v>42451</v>
      </c>
      <c r="B306" s="2">
        <f>RSI!B306</f>
        <v>6.4229000000000003</v>
      </c>
      <c r="C306" s="2">
        <f>RSI!I306</f>
        <v>53.704555347713914</v>
      </c>
      <c r="D306" s="2">
        <f>MACD!E306</f>
        <v>-0.11397194365415508</v>
      </c>
      <c r="E306" s="2">
        <f>MACD!F306</f>
        <v>-0.12919138919123144</v>
      </c>
      <c r="F306" s="2">
        <f>'Moving Avg'!D306</f>
        <v>6.5173399999999999</v>
      </c>
      <c r="G306" s="2">
        <f>'Moving Avg'!F306</f>
        <v>6.35365</v>
      </c>
      <c r="H306" s="2">
        <f>'Moving Avg'!G306</f>
        <v>6.265466</v>
      </c>
      <c r="I306" s="2">
        <f>'Moving Avg'!H306</f>
        <v>5.8996564999999999</v>
      </c>
      <c r="J306" s="17" t="str">
        <f>OBV!F306</f>
        <v>NEUTRAL</v>
      </c>
      <c r="K306" s="17" t="e">
        <f>OBV!G306</f>
        <v>#DIV/0!</v>
      </c>
      <c r="L306" s="17" t="str">
        <f>OBV!H306</f>
        <v>NEUTRAL</v>
      </c>
      <c r="M306" s="19">
        <f t="shared" si="40"/>
        <v>25</v>
      </c>
      <c r="N306" s="19">
        <f t="shared" si="41"/>
        <v>0</v>
      </c>
      <c r="O306" s="19">
        <f t="shared" si="42"/>
        <v>50</v>
      </c>
      <c r="P306" s="19" t="e">
        <f t="shared" si="43"/>
        <v>#DIV/0!</v>
      </c>
      <c r="Q306" s="20" t="e">
        <f t="shared" si="44"/>
        <v>#DIV/0!</v>
      </c>
      <c r="R306" s="20" t="e">
        <f t="shared" si="45"/>
        <v>#DIV/0!</v>
      </c>
      <c r="S306" s="20" t="e">
        <f t="shared" si="46"/>
        <v>#DIV/0!</v>
      </c>
      <c r="T306" s="20" t="e">
        <f t="shared" si="47"/>
        <v>#DIV/0!</v>
      </c>
      <c r="U306" s="19" t="e">
        <f t="shared" si="48"/>
        <v>#DIV/0!</v>
      </c>
      <c r="V306" s="19" t="e">
        <f t="shared" si="49"/>
        <v>#DIV/0!</v>
      </c>
    </row>
    <row r="307" spans="1:22" ht="13.5" x14ac:dyDescent="0.25">
      <c r="A307" s="3">
        <f>RSI!A307</f>
        <v>42452</v>
      </c>
      <c r="B307" s="2">
        <f>RSI!B307</f>
        <v>6.4107000000000003</v>
      </c>
      <c r="C307" s="2">
        <f>RSI!I307</f>
        <v>52.998954013788406</v>
      </c>
      <c r="D307" s="2">
        <f>MACD!E307</f>
        <v>-7.4457995360284635E-2</v>
      </c>
      <c r="E307" s="2">
        <f>MACD!F307</f>
        <v>-0.11824471042504209</v>
      </c>
      <c r="F307" s="2">
        <f>'Moving Avg'!D307</f>
        <v>6.4904399999999995</v>
      </c>
      <c r="G307" s="2">
        <f>'Moving Avg'!F307</f>
        <v>6.3805649999999998</v>
      </c>
      <c r="H307" s="2">
        <f>'Moving Avg'!G307</f>
        <v>6.2727100000000027</v>
      </c>
      <c r="I307" s="2">
        <f>'Moving Avg'!H307</f>
        <v>5.8989225000000012</v>
      </c>
      <c r="J307" s="17" t="str">
        <f>OBV!F307</f>
        <v>NEUTRAL</v>
      </c>
      <c r="K307" s="17" t="e">
        <f>OBV!G307</f>
        <v>#DIV/0!</v>
      </c>
      <c r="L307" s="17" t="str">
        <f>OBV!H307</f>
        <v>NEUTRAL</v>
      </c>
      <c r="M307" s="19">
        <f t="shared" si="40"/>
        <v>25</v>
      </c>
      <c r="N307" s="19">
        <f t="shared" si="41"/>
        <v>0</v>
      </c>
      <c r="O307" s="19">
        <f t="shared" si="42"/>
        <v>50</v>
      </c>
      <c r="P307" s="19" t="e">
        <f t="shared" si="43"/>
        <v>#DIV/0!</v>
      </c>
      <c r="Q307" s="20" t="e">
        <f t="shared" si="44"/>
        <v>#DIV/0!</v>
      </c>
      <c r="R307" s="20" t="e">
        <f t="shared" si="45"/>
        <v>#DIV/0!</v>
      </c>
      <c r="S307" s="20" t="e">
        <f t="shared" si="46"/>
        <v>#DIV/0!</v>
      </c>
      <c r="T307" s="20" t="e">
        <f t="shared" si="47"/>
        <v>#DIV/0!</v>
      </c>
      <c r="U307" s="19" t="e">
        <f t="shared" si="48"/>
        <v>#DIV/0!</v>
      </c>
      <c r="V307" s="19" t="e">
        <f t="shared" si="49"/>
        <v>#DIV/0!</v>
      </c>
    </row>
    <row r="308" spans="1:22" ht="13.5" x14ac:dyDescent="0.25">
      <c r="A308" s="3">
        <f>RSI!A308</f>
        <v>42453</v>
      </c>
      <c r="B308" s="2">
        <f>RSI!B308</f>
        <v>6.4351000000000003</v>
      </c>
      <c r="C308" s="2">
        <f>RSI!I308</f>
        <v>54.292408884924278</v>
      </c>
      <c r="D308" s="2">
        <f>MACD!E308</f>
        <v>-6.0059226806850496E-2</v>
      </c>
      <c r="E308" s="2">
        <f>MACD!F308</f>
        <v>-0.10660761370140379</v>
      </c>
      <c r="F308" s="2">
        <f>'Moving Avg'!D308</f>
        <v>6.4703599999999994</v>
      </c>
      <c r="G308" s="2">
        <f>'Moving Avg'!F308</f>
        <v>6.4080899999999996</v>
      </c>
      <c r="H308" s="2">
        <f>'Moving Avg'!G308</f>
        <v>6.2796580000000004</v>
      </c>
      <c r="I308" s="2">
        <f>'Moving Avg'!H308</f>
        <v>5.8986410000000005</v>
      </c>
      <c r="J308" s="17" t="str">
        <f>OBV!F308</f>
        <v>NEUTRAL</v>
      </c>
      <c r="K308" s="17" t="e">
        <f>OBV!G308</f>
        <v>#DIV/0!</v>
      </c>
      <c r="L308" s="17" t="str">
        <f>OBV!H308</f>
        <v>NEUTRAL</v>
      </c>
      <c r="M308" s="19">
        <f t="shared" si="40"/>
        <v>25</v>
      </c>
      <c r="N308" s="19">
        <f t="shared" si="41"/>
        <v>0</v>
      </c>
      <c r="O308" s="19">
        <f t="shared" si="42"/>
        <v>50</v>
      </c>
      <c r="P308" s="19" t="e">
        <f t="shared" si="43"/>
        <v>#DIV/0!</v>
      </c>
      <c r="Q308" s="20" t="e">
        <f t="shared" si="44"/>
        <v>#DIV/0!</v>
      </c>
      <c r="R308" s="20" t="e">
        <f t="shared" si="45"/>
        <v>#DIV/0!</v>
      </c>
      <c r="S308" s="20" t="e">
        <f t="shared" si="46"/>
        <v>#DIV/0!</v>
      </c>
      <c r="T308" s="20" t="e">
        <f t="shared" si="47"/>
        <v>#DIV/0!</v>
      </c>
      <c r="U308" s="19" t="e">
        <f t="shared" si="48"/>
        <v>#DIV/0!</v>
      </c>
      <c r="V308" s="19" t="e">
        <f t="shared" si="49"/>
        <v>#DIV/0!</v>
      </c>
    </row>
    <row r="309" spans="1:22" ht="13.5" x14ac:dyDescent="0.25">
      <c r="A309" s="3">
        <f>RSI!A309</f>
        <v>42454</v>
      </c>
      <c r="B309" s="2">
        <f>RSI!B309</f>
        <v>6.4816000000000003</v>
      </c>
      <c r="C309" s="2">
        <f>RSI!I309</f>
        <v>56.735945145817858</v>
      </c>
      <c r="D309" s="2">
        <f>MACD!E309</f>
        <v>-3.1409944016475677E-2</v>
      </c>
      <c r="E309" s="2">
        <f>MACD!F309</f>
        <v>-9.1568079764418178E-2</v>
      </c>
      <c r="F309" s="2">
        <f>'Moving Avg'!D309</f>
        <v>6.4576399999999996</v>
      </c>
      <c r="G309" s="2">
        <f>'Moving Avg'!F309</f>
        <v>6.4373300000000002</v>
      </c>
      <c r="H309" s="2">
        <f>'Moving Avg'!G309</f>
        <v>6.2850900000000012</v>
      </c>
      <c r="I309" s="2">
        <f>'Moving Avg'!H309</f>
        <v>5.8989954999999998</v>
      </c>
      <c r="J309" s="17" t="str">
        <f>OBV!F309</f>
        <v>NEUTRAL</v>
      </c>
      <c r="K309" s="17" t="e">
        <f>OBV!G309</f>
        <v>#DIV/0!</v>
      </c>
      <c r="L309" s="17" t="str">
        <f>OBV!H309</f>
        <v>NEUTRAL</v>
      </c>
      <c r="M309" s="19">
        <f t="shared" si="40"/>
        <v>25</v>
      </c>
      <c r="N309" s="19">
        <f t="shared" si="41"/>
        <v>0</v>
      </c>
      <c r="O309" s="19">
        <f t="shared" si="42"/>
        <v>50</v>
      </c>
      <c r="P309" s="19" t="e">
        <f t="shared" si="43"/>
        <v>#DIV/0!</v>
      </c>
      <c r="Q309" s="20" t="e">
        <f t="shared" si="44"/>
        <v>#DIV/0!</v>
      </c>
      <c r="R309" s="20" t="e">
        <f t="shared" si="45"/>
        <v>#DIV/0!</v>
      </c>
      <c r="S309" s="20" t="e">
        <f t="shared" si="46"/>
        <v>#DIV/0!</v>
      </c>
      <c r="T309" s="20" t="e">
        <f t="shared" si="47"/>
        <v>#DIV/0!</v>
      </c>
      <c r="U309" s="19" t="e">
        <f t="shared" si="48"/>
        <v>#DIV/0!</v>
      </c>
      <c r="V309" s="19" t="e">
        <f t="shared" si="49"/>
        <v>#DIV/0!</v>
      </c>
    </row>
    <row r="310" spans="1:22" ht="13.5" x14ac:dyDescent="0.25">
      <c r="A310" s="3">
        <f>RSI!A310</f>
        <v>42457</v>
      </c>
      <c r="B310" s="2">
        <f>RSI!B310</f>
        <v>6.4351000000000003</v>
      </c>
      <c r="C310" s="2">
        <f>RSI!I310</f>
        <v>53.647333676571435</v>
      </c>
      <c r="D310" s="2">
        <f>MACD!E310</f>
        <v>-3.2424438927742827E-3</v>
      </c>
      <c r="E310" s="2">
        <f>MACD!F310</f>
        <v>-7.3902952590089402E-2</v>
      </c>
      <c r="F310" s="2">
        <f>'Moving Avg'!D310</f>
        <v>6.4370799999999999</v>
      </c>
      <c r="G310" s="2">
        <f>'Moving Avg'!F310</f>
        <v>6.4532349999999994</v>
      </c>
      <c r="H310" s="2">
        <f>'Moving Avg'!G310</f>
        <v>6.2927720000000003</v>
      </c>
      <c r="I310" s="2">
        <f>'Moving Avg'!H310</f>
        <v>5.8999739999999994</v>
      </c>
      <c r="J310" s="17" t="str">
        <f>OBV!F310</f>
        <v>NEUTRAL</v>
      </c>
      <c r="K310" s="17" t="e">
        <f>OBV!G310</f>
        <v>#DIV/0!</v>
      </c>
      <c r="L310" s="17" t="str">
        <f>OBV!H310</f>
        <v>NEUTRAL</v>
      </c>
      <c r="M310" s="19">
        <f t="shared" si="40"/>
        <v>25</v>
      </c>
      <c r="N310" s="19">
        <f t="shared" si="41"/>
        <v>0</v>
      </c>
      <c r="O310" s="19">
        <f t="shared" si="42"/>
        <v>50</v>
      </c>
      <c r="P310" s="19" t="e">
        <f t="shared" si="43"/>
        <v>#DIV/0!</v>
      </c>
      <c r="Q310" s="20" t="e">
        <f t="shared" si="44"/>
        <v>#DIV/0!</v>
      </c>
      <c r="R310" s="20" t="e">
        <f t="shared" si="45"/>
        <v>#DIV/0!</v>
      </c>
      <c r="S310" s="20" t="e">
        <f t="shared" si="46"/>
        <v>#DIV/0!</v>
      </c>
      <c r="T310" s="20" t="e">
        <f t="shared" si="47"/>
        <v>#DIV/0!</v>
      </c>
      <c r="U310" s="19" t="e">
        <f t="shared" si="48"/>
        <v>#DIV/0!</v>
      </c>
      <c r="V310" s="19" t="e">
        <f t="shared" si="49"/>
        <v>#DIV/0!</v>
      </c>
    </row>
    <row r="311" spans="1:22" ht="13.5" x14ac:dyDescent="0.25">
      <c r="A311" s="3">
        <f>RSI!A311</f>
        <v>42458</v>
      </c>
      <c r="B311" s="2">
        <f>RSI!B311</f>
        <v>6.4351000000000003</v>
      </c>
      <c r="C311" s="2">
        <f>RSI!I311</f>
        <v>53.647333676571435</v>
      </c>
      <c r="D311" s="2">
        <f>MACD!E311</f>
        <v>1.6873317673005594E-2</v>
      </c>
      <c r="E311" s="2">
        <f>MACD!F311</f>
        <v>-5.5747698537470407E-2</v>
      </c>
      <c r="F311" s="2">
        <f>'Moving Avg'!D311</f>
        <v>6.4395199999999999</v>
      </c>
      <c r="G311" s="2">
        <f>'Moving Avg'!F311</f>
        <v>6.4691400000000003</v>
      </c>
      <c r="H311" s="2">
        <f>'Moving Avg'!G311</f>
        <v>6.3010900000000003</v>
      </c>
      <c r="I311" s="2">
        <f>'Moving Avg'!H311</f>
        <v>5.9004629999999993</v>
      </c>
      <c r="J311" s="17" t="str">
        <f>OBV!F311</f>
        <v>NEUTRAL</v>
      </c>
      <c r="K311" s="17" t="e">
        <f>OBV!G311</f>
        <v>#DIV/0!</v>
      </c>
      <c r="L311" s="17" t="str">
        <f>OBV!H311</f>
        <v>NEUTRAL</v>
      </c>
      <c r="M311" s="19">
        <f t="shared" si="40"/>
        <v>25</v>
      </c>
      <c r="N311" s="19">
        <f t="shared" si="41"/>
        <v>0</v>
      </c>
      <c r="O311" s="19">
        <f t="shared" si="42"/>
        <v>50</v>
      </c>
      <c r="P311" s="19" t="e">
        <f t="shared" si="43"/>
        <v>#DIV/0!</v>
      </c>
      <c r="Q311" s="20" t="e">
        <f t="shared" si="44"/>
        <v>#DIV/0!</v>
      </c>
      <c r="R311" s="20" t="e">
        <f t="shared" si="45"/>
        <v>#DIV/0!</v>
      </c>
      <c r="S311" s="20" t="e">
        <f t="shared" si="46"/>
        <v>#DIV/0!</v>
      </c>
      <c r="T311" s="20" t="e">
        <f t="shared" si="47"/>
        <v>#DIV/0!</v>
      </c>
      <c r="U311" s="19" t="e">
        <f t="shared" si="48"/>
        <v>#DIV/0!</v>
      </c>
      <c r="V311" s="19" t="e">
        <f t="shared" si="49"/>
        <v>#DIV/0!</v>
      </c>
    </row>
    <row r="312" spans="1:22" ht="13.5" x14ac:dyDescent="0.25">
      <c r="A312" s="3">
        <f>RSI!A312</f>
        <v>42459</v>
      </c>
      <c r="B312" s="2">
        <f>RSI!B312</f>
        <v>6.4107000000000003</v>
      </c>
      <c r="C312" s="2">
        <f>RSI!I312</f>
        <v>51.927031564188255</v>
      </c>
      <c r="D312" s="2">
        <f>MACD!E312</f>
        <v>3.6885115849353056E-2</v>
      </c>
      <c r="E312" s="2">
        <f>MACD!F312</f>
        <v>-3.7221135660105716E-2</v>
      </c>
      <c r="F312" s="2">
        <f>'Moving Avg'!D312</f>
        <v>6.4395199999999999</v>
      </c>
      <c r="G312" s="2">
        <f>'Moving Avg'!F312</f>
        <v>6.4654700000000007</v>
      </c>
      <c r="H312" s="2">
        <f>'Moving Avg'!G312</f>
        <v>6.3094100000000006</v>
      </c>
      <c r="I312" s="2">
        <f>'Moving Avg'!H312</f>
        <v>5.9014419999999994</v>
      </c>
      <c r="J312" s="17" t="str">
        <f>OBV!F312</f>
        <v>NEUTRAL</v>
      </c>
      <c r="K312" s="17" t="e">
        <f>OBV!G312</f>
        <v>#DIV/0!</v>
      </c>
      <c r="L312" s="17" t="str">
        <f>OBV!H312</f>
        <v>NEUTRAL</v>
      </c>
      <c r="M312" s="19">
        <f t="shared" si="40"/>
        <v>25</v>
      </c>
      <c r="N312" s="19">
        <f t="shared" si="41"/>
        <v>0</v>
      </c>
      <c r="O312" s="19">
        <f t="shared" si="42"/>
        <v>50</v>
      </c>
      <c r="P312" s="19" t="e">
        <f t="shared" si="43"/>
        <v>#DIV/0!</v>
      </c>
      <c r="Q312" s="20" t="e">
        <f t="shared" si="44"/>
        <v>#DIV/0!</v>
      </c>
      <c r="R312" s="20" t="e">
        <f t="shared" si="45"/>
        <v>#DIV/0!</v>
      </c>
      <c r="S312" s="20" t="e">
        <f t="shared" si="46"/>
        <v>#DIV/0!</v>
      </c>
      <c r="T312" s="20" t="e">
        <f t="shared" si="47"/>
        <v>#DIV/0!</v>
      </c>
      <c r="U312" s="19" t="e">
        <f t="shared" si="48"/>
        <v>#DIV/0!</v>
      </c>
      <c r="V312" s="19" t="e">
        <f t="shared" si="49"/>
        <v>#DIV/0!</v>
      </c>
    </row>
    <row r="313" spans="1:22" ht="13.5" x14ac:dyDescent="0.25">
      <c r="A313" s="3">
        <f>RSI!A313</f>
        <v>42460</v>
      </c>
      <c r="B313" s="2">
        <f>RSI!B313</f>
        <v>6.3715000000000002</v>
      </c>
      <c r="C313" s="2">
        <f>RSI!I313</f>
        <v>49.197545146056505</v>
      </c>
      <c r="D313" s="2">
        <f>MACD!E313</f>
        <v>5.508769144792236E-2</v>
      </c>
      <c r="E313" s="2">
        <f>MACD!F313</f>
        <v>-1.8759370238500099E-2</v>
      </c>
      <c r="F313" s="2">
        <f>'Moving Avg'!D313</f>
        <v>6.4268000000000001</v>
      </c>
      <c r="G313" s="2">
        <f>'Moving Avg'!F313</f>
        <v>6.4605750000000013</v>
      </c>
      <c r="H313" s="2">
        <f>'Moving Avg'!G313</f>
        <v>6.3164560000000005</v>
      </c>
      <c r="I313" s="2">
        <f>'Moving Avg'!H313</f>
        <v>5.9018579999999989</v>
      </c>
      <c r="J313" s="17" t="str">
        <f>OBV!F313</f>
        <v>NEUTRAL</v>
      </c>
      <c r="K313" s="17" t="e">
        <f>OBV!G313</f>
        <v>#DIV/0!</v>
      </c>
      <c r="L313" s="17" t="str">
        <f>OBV!H313</f>
        <v>NEUTRAL</v>
      </c>
      <c r="M313" s="19">
        <f t="shared" si="40"/>
        <v>25</v>
      </c>
      <c r="N313" s="19">
        <f t="shared" si="41"/>
        <v>0</v>
      </c>
      <c r="O313" s="19">
        <f t="shared" si="42"/>
        <v>50</v>
      </c>
      <c r="P313" s="19" t="e">
        <f t="shared" si="43"/>
        <v>#DIV/0!</v>
      </c>
      <c r="Q313" s="20" t="e">
        <f t="shared" si="44"/>
        <v>#DIV/0!</v>
      </c>
      <c r="R313" s="20" t="e">
        <f t="shared" si="45"/>
        <v>#DIV/0!</v>
      </c>
      <c r="S313" s="20" t="e">
        <f t="shared" si="46"/>
        <v>#DIV/0!</v>
      </c>
      <c r="T313" s="20" t="e">
        <f t="shared" si="47"/>
        <v>#DIV/0!</v>
      </c>
      <c r="U313" s="19" t="e">
        <f t="shared" si="48"/>
        <v>#DIV/0!</v>
      </c>
      <c r="V313" s="19" t="e">
        <f t="shared" si="49"/>
        <v>#DIV/0!</v>
      </c>
    </row>
    <row r="314" spans="1:22" ht="13.5" x14ac:dyDescent="0.25">
      <c r="A314" s="3">
        <f>RSI!A314</f>
        <v>42461</v>
      </c>
      <c r="B314" s="2">
        <f>RSI!B314</f>
        <v>6.3861999999999997</v>
      </c>
      <c r="C314" s="2">
        <f>RSI!I314</f>
        <v>50.253548980329128</v>
      </c>
      <c r="D314" s="2">
        <f>MACD!E314</f>
        <v>7.0993553339132376E-2</v>
      </c>
      <c r="E314" s="2">
        <f>MACD!F314</f>
        <v>-8.0878552297360302E-4</v>
      </c>
      <c r="F314" s="2">
        <f>'Moving Avg'!D314</f>
        <v>6.4077200000000003</v>
      </c>
      <c r="G314" s="2">
        <f>'Moving Avg'!F314</f>
        <v>6.4618000000000011</v>
      </c>
      <c r="H314" s="2">
        <f>'Moving Avg'!G314</f>
        <v>6.3237960000000006</v>
      </c>
      <c r="I314" s="2">
        <f>'Moving Avg'!H314</f>
        <v>5.9019804999999987</v>
      </c>
      <c r="J314" s="17" t="str">
        <f>OBV!F314</f>
        <v>NEUTRAL</v>
      </c>
      <c r="K314" s="17" t="e">
        <f>OBV!G314</f>
        <v>#DIV/0!</v>
      </c>
      <c r="L314" s="17" t="str">
        <f>OBV!H314</f>
        <v>NEUTRAL</v>
      </c>
      <c r="M314" s="19">
        <f t="shared" si="40"/>
        <v>25</v>
      </c>
      <c r="N314" s="19">
        <f t="shared" si="41"/>
        <v>0</v>
      </c>
      <c r="O314" s="19">
        <f t="shared" si="42"/>
        <v>50</v>
      </c>
      <c r="P314" s="19" t="e">
        <f t="shared" si="43"/>
        <v>#DIV/0!</v>
      </c>
      <c r="Q314" s="20" t="e">
        <f t="shared" si="44"/>
        <v>#DIV/0!</v>
      </c>
      <c r="R314" s="20" t="e">
        <f t="shared" si="45"/>
        <v>#DIV/0!</v>
      </c>
      <c r="S314" s="20" t="e">
        <f t="shared" si="46"/>
        <v>#DIV/0!</v>
      </c>
      <c r="T314" s="20" t="e">
        <f t="shared" si="47"/>
        <v>#DIV/0!</v>
      </c>
      <c r="U314" s="19" t="e">
        <f t="shared" si="48"/>
        <v>#DIV/0!</v>
      </c>
      <c r="V314" s="19" t="e">
        <f t="shared" si="49"/>
        <v>#DIV/0!</v>
      </c>
    </row>
    <row r="315" spans="1:22" ht="13.5" x14ac:dyDescent="0.25">
      <c r="A315" s="3">
        <f>RSI!A315</f>
        <v>42464</v>
      </c>
      <c r="B315" s="2">
        <f>RSI!B315</f>
        <v>6.5183</v>
      </c>
      <c r="C315" s="2">
        <f>RSI!I315</f>
        <v>58.584808078146999</v>
      </c>
      <c r="D315" s="2">
        <f>MACD!E315</f>
        <v>7.3550071307013631E-2</v>
      </c>
      <c r="E315" s="2">
        <f>MACD!F315</f>
        <v>1.4062985843023844E-2</v>
      </c>
      <c r="F315" s="2">
        <f>'Moving Avg'!D315</f>
        <v>6.4243600000000001</v>
      </c>
      <c r="G315" s="2">
        <f>'Moving Avg'!F315</f>
        <v>6.471465000000002</v>
      </c>
      <c r="H315" s="2">
        <f>'Moving Avg'!G315</f>
        <v>6.3308920000000013</v>
      </c>
      <c r="I315" s="2">
        <f>'Moving Avg'!H315</f>
        <v>5.9023349999999972</v>
      </c>
      <c r="J315" s="17" t="str">
        <f>OBV!F315</f>
        <v>NEUTRAL</v>
      </c>
      <c r="K315" s="17" t="e">
        <f>OBV!G315</f>
        <v>#DIV/0!</v>
      </c>
      <c r="L315" s="17" t="str">
        <f>OBV!H315</f>
        <v>NEUTRAL</v>
      </c>
      <c r="M315" s="19">
        <f t="shared" si="40"/>
        <v>25</v>
      </c>
      <c r="N315" s="19">
        <f t="shared" si="41"/>
        <v>0</v>
      </c>
      <c r="O315" s="19">
        <f t="shared" si="42"/>
        <v>50</v>
      </c>
      <c r="P315" s="19" t="e">
        <f t="shared" si="43"/>
        <v>#DIV/0!</v>
      </c>
      <c r="Q315" s="20" t="e">
        <f t="shared" si="44"/>
        <v>#DIV/0!</v>
      </c>
      <c r="R315" s="20" t="e">
        <f t="shared" si="45"/>
        <v>#DIV/0!</v>
      </c>
      <c r="S315" s="20" t="e">
        <f t="shared" si="46"/>
        <v>#DIV/0!</v>
      </c>
      <c r="T315" s="20" t="e">
        <f t="shared" si="47"/>
        <v>#DIV/0!</v>
      </c>
      <c r="U315" s="19" t="e">
        <f t="shared" si="48"/>
        <v>#DIV/0!</v>
      </c>
      <c r="V315" s="19" t="e">
        <f t="shared" si="49"/>
        <v>#DIV/0!</v>
      </c>
    </row>
    <row r="316" spans="1:22" ht="13.5" x14ac:dyDescent="0.25">
      <c r="A316" s="3">
        <f>RSI!A316</f>
        <v>42465</v>
      </c>
      <c r="B316" s="2">
        <f>RSI!B316</f>
        <v>6.4107000000000003</v>
      </c>
      <c r="C316" s="2">
        <f>RSI!I316</f>
        <v>51.080693448828626</v>
      </c>
      <c r="D316" s="2">
        <f>MACD!E316</f>
        <v>6.5216288275502521E-2</v>
      </c>
      <c r="E316" s="2">
        <f>MACD!F316</f>
        <v>2.429364632951958E-2</v>
      </c>
      <c r="F316" s="2">
        <f>'Moving Avg'!D316</f>
        <v>6.4194800000000001</v>
      </c>
      <c r="G316" s="2">
        <f>'Moving Avg'!F316</f>
        <v>6.4735450000000014</v>
      </c>
      <c r="H316" s="2">
        <f>'Moving Avg'!G316</f>
        <v>6.3348080000000007</v>
      </c>
      <c r="I316" s="2">
        <f>'Moving Avg'!H316</f>
        <v>5.9023349999999963</v>
      </c>
      <c r="J316" s="17" t="str">
        <f>OBV!F316</f>
        <v>NEUTRAL</v>
      </c>
      <c r="K316" s="17" t="e">
        <f>OBV!G316</f>
        <v>#DIV/0!</v>
      </c>
      <c r="L316" s="17" t="str">
        <f>OBV!H316</f>
        <v>NEUTRAL</v>
      </c>
      <c r="M316" s="19">
        <f t="shared" si="40"/>
        <v>25</v>
      </c>
      <c r="N316" s="19">
        <f t="shared" si="41"/>
        <v>0</v>
      </c>
      <c r="O316" s="19">
        <f t="shared" si="42"/>
        <v>50</v>
      </c>
      <c r="P316" s="19" t="e">
        <f t="shared" si="43"/>
        <v>#DIV/0!</v>
      </c>
      <c r="Q316" s="20" t="e">
        <f t="shared" si="44"/>
        <v>#DIV/0!</v>
      </c>
      <c r="R316" s="20" t="e">
        <f t="shared" si="45"/>
        <v>#DIV/0!</v>
      </c>
      <c r="S316" s="20" t="e">
        <f t="shared" si="46"/>
        <v>#DIV/0!</v>
      </c>
      <c r="T316" s="20" t="e">
        <f t="shared" si="47"/>
        <v>#DIV/0!</v>
      </c>
      <c r="U316" s="19" t="e">
        <f t="shared" si="48"/>
        <v>#DIV/0!</v>
      </c>
      <c r="V316" s="19" t="e">
        <f t="shared" si="49"/>
        <v>#DIV/0!</v>
      </c>
    </row>
    <row r="317" spans="1:22" ht="13.5" x14ac:dyDescent="0.25">
      <c r="A317" s="3">
        <f>RSI!A317</f>
        <v>42466</v>
      </c>
      <c r="B317" s="2">
        <f>RSI!B317</f>
        <v>6.4107000000000003</v>
      </c>
      <c r="C317" s="2">
        <f>RSI!I317</f>
        <v>51.080693448828626</v>
      </c>
      <c r="D317" s="2">
        <f>MACD!E317</f>
        <v>5.6205873783286009E-2</v>
      </c>
      <c r="E317" s="2">
        <f>MACD!F317</f>
        <v>3.0676091820272866E-2</v>
      </c>
      <c r="F317" s="2">
        <f>'Moving Avg'!D317</f>
        <v>6.4194800000000001</v>
      </c>
      <c r="G317" s="2">
        <f>'Moving Avg'!F317</f>
        <v>6.4676750000000016</v>
      </c>
      <c r="H317" s="2">
        <f>'Moving Avg'!G317</f>
        <v>6.3367660000000008</v>
      </c>
      <c r="I317" s="2">
        <f>'Moving Avg'!H317</f>
        <v>5.9013809999999953</v>
      </c>
      <c r="J317" s="17" t="str">
        <f>OBV!F317</f>
        <v>NEUTRAL</v>
      </c>
      <c r="K317" s="17" t="e">
        <f>OBV!G317</f>
        <v>#DIV/0!</v>
      </c>
      <c r="L317" s="17" t="str">
        <f>OBV!H317</f>
        <v>NEUTRAL</v>
      </c>
      <c r="M317" s="19">
        <f t="shared" si="40"/>
        <v>25</v>
      </c>
      <c r="N317" s="19">
        <f t="shared" si="41"/>
        <v>0</v>
      </c>
      <c r="O317" s="19">
        <f t="shared" si="42"/>
        <v>50</v>
      </c>
      <c r="P317" s="19" t="e">
        <f t="shared" si="43"/>
        <v>#DIV/0!</v>
      </c>
      <c r="Q317" s="20" t="e">
        <f t="shared" si="44"/>
        <v>#DIV/0!</v>
      </c>
      <c r="R317" s="20" t="e">
        <f t="shared" si="45"/>
        <v>#DIV/0!</v>
      </c>
      <c r="S317" s="20" t="e">
        <f t="shared" si="46"/>
        <v>#DIV/0!</v>
      </c>
      <c r="T317" s="20" t="e">
        <f t="shared" si="47"/>
        <v>#DIV/0!</v>
      </c>
      <c r="U317" s="19" t="e">
        <f t="shared" si="48"/>
        <v>#DIV/0!</v>
      </c>
      <c r="V317" s="19" t="e">
        <f t="shared" si="49"/>
        <v>#DIV/0!</v>
      </c>
    </row>
    <row r="318" spans="1:22" ht="13.5" x14ac:dyDescent="0.25">
      <c r="A318" s="3">
        <f>RSI!A318</f>
        <v>42467</v>
      </c>
      <c r="B318" s="2">
        <f>RSI!B318</f>
        <v>6.3567999999999998</v>
      </c>
      <c r="C318" s="2">
        <f>RSI!I318</f>
        <v>47.542797610754484</v>
      </c>
      <c r="D318" s="2">
        <f>MACD!E318</f>
        <v>5.6252348197836533E-2</v>
      </c>
      <c r="E318" s="2">
        <f>MACD!F318</f>
        <v>3.5791343095785605E-2</v>
      </c>
      <c r="F318" s="2">
        <f>'Moving Avg'!D318</f>
        <v>6.4165399999999995</v>
      </c>
      <c r="G318" s="2">
        <f>'Moving Avg'!F318</f>
        <v>6.464615000000002</v>
      </c>
      <c r="H318" s="2">
        <f>'Moving Avg'!G318</f>
        <v>6.3357860000000015</v>
      </c>
      <c r="I318" s="2">
        <f>'Moving Avg'!H318</f>
        <v>5.8997659999999952</v>
      </c>
      <c r="J318" s="17" t="str">
        <f>OBV!F318</f>
        <v>NEUTRAL</v>
      </c>
      <c r="K318" s="17" t="e">
        <f>OBV!G318</f>
        <v>#DIV/0!</v>
      </c>
      <c r="L318" s="17" t="str">
        <f>OBV!H318</f>
        <v>NEUTRAL</v>
      </c>
      <c r="M318" s="19">
        <f t="shared" si="40"/>
        <v>25</v>
      </c>
      <c r="N318" s="19">
        <f t="shared" si="41"/>
        <v>0</v>
      </c>
      <c r="O318" s="19">
        <f t="shared" si="42"/>
        <v>50</v>
      </c>
      <c r="P318" s="19" t="e">
        <f t="shared" si="43"/>
        <v>#DIV/0!</v>
      </c>
      <c r="Q318" s="20" t="e">
        <f t="shared" si="44"/>
        <v>#DIV/0!</v>
      </c>
      <c r="R318" s="20" t="e">
        <f t="shared" si="45"/>
        <v>#DIV/0!</v>
      </c>
      <c r="S318" s="20" t="e">
        <f t="shared" si="46"/>
        <v>#DIV/0!</v>
      </c>
      <c r="T318" s="20" t="e">
        <f t="shared" si="47"/>
        <v>#DIV/0!</v>
      </c>
      <c r="U318" s="19" t="e">
        <f t="shared" si="48"/>
        <v>#DIV/0!</v>
      </c>
      <c r="V318" s="19" t="e">
        <f t="shared" si="49"/>
        <v>#DIV/0!</v>
      </c>
    </row>
    <row r="319" spans="1:22" ht="13.5" x14ac:dyDescent="0.25">
      <c r="A319" s="3">
        <f>RSI!A319</f>
        <v>42468</v>
      </c>
      <c r="B319" s="2">
        <f>RSI!B319</f>
        <v>6.2686999999999999</v>
      </c>
      <c r="C319" s="2">
        <f>RSI!I319</f>
        <v>42.376439051401682</v>
      </c>
      <c r="D319" s="2">
        <f>MACD!E319</f>
        <v>7.021978714715349E-2</v>
      </c>
      <c r="E319" s="2">
        <f>MACD!F319</f>
        <v>4.2677031906059183E-2</v>
      </c>
      <c r="F319" s="2">
        <f>'Moving Avg'!D319</f>
        <v>6.3930400000000001</v>
      </c>
      <c r="G319" s="2">
        <f>'Moving Avg'!F319</f>
        <v>6.4505450000000009</v>
      </c>
      <c r="H319" s="2">
        <f>'Moving Avg'!G319</f>
        <v>6.3280540000000016</v>
      </c>
      <c r="I319" s="2">
        <f>'Moving Avg'!H319</f>
        <v>5.8980774999999959</v>
      </c>
      <c r="J319" s="17" t="str">
        <f>OBV!F319</f>
        <v>NEUTRAL</v>
      </c>
      <c r="K319" s="17" t="e">
        <f>OBV!G319</f>
        <v>#DIV/0!</v>
      </c>
      <c r="L319" s="17" t="str">
        <f>OBV!H319</f>
        <v>NEUTRAL</v>
      </c>
      <c r="M319" s="19">
        <f t="shared" si="40"/>
        <v>25</v>
      </c>
      <c r="N319" s="19">
        <f t="shared" si="41"/>
        <v>0</v>
      </c>
      <c r="O319" s="19">
        <f t="shared" si="42"/>
        <v>50</v>
      </c>
      <c r="P319" s="19" t="e">
        <f t="shared" si="43"/>
        <v>#DIV/0!</v>
      </c>
      <c r="Q319" s="20" t="e">
        <f t="shared" si="44"/>
        <v>#DIV/0!</v>
      </c>
      <c r="R319" s="20" t="e">
        <f t="shared" si="45"/>
        <v>#DIV/0!</v>
      </c>
      <c r="S319" s="20" t="e">
        <f t="shared" si="46"/>
        <v>#DIV/0!</v>
      </c>
      <c r="T319" s="20" t="e">
        <f t="shared" si="47"/>
        <v>#DIV/0!</v>
      </c>
      <c r="U319" s="19" t="e">
        <f t="shared" si="48"/>
        <v>#DIV/0!</v>
      </c>
      <c r="V319" s="19" t="e">
        <f t="shared" si="49"/>
        <v>#DIV/0!</v>
      </c>
    </row>
    <row r="320" spans="1:22" ht="13.5" x14ac:dyDescent="0.25">
      <c r="A320" s="3">
        <f>RSI!A320</f>
        <v>42471</v>
      </c>
      <c r="B320" s="2">
        <f>RSI!B320</f>
        <v>6.3372999999999999</v>
      </c>
      <c r="C320" s="2">
        <f>RSI!I320</f>
        <v>47.188805513374298</v>
      </c>
      <c r="D320" s="2">
        <f>MACD!E320</f>
        <v>7.0553595017448956E-2</v>
      </c>
      <c r="E320" s="2">
        <f>MACD!F320</f>
        <v>4.825234452833714E-2</v>
      </c>
      <c r="F320" s="2">
        <f>'Moving Avg'!D320</f>
        <v>6.35684</v>
      </c>
      <c r="G320" s="2">
        <f>'Moving Avg'!F320</f>
        <v>6.4395350000000011</v>
      </c>
      <c r="H320" s="2">
        <f>'Moving Avg'!G320</f>
        <v>6.3226720000000034</v>
      </c>
      <c r="I320" s="2">
        <f>'Moving Avg'!H320</f>
        <v>5.8967319999999965</v>
      </c>
      <c r="J320" s="17" t="str">
        <f>OBV!F320</f>
        <v>NEUTRAL</v>
      </c>
      <c r="K320" s="17" t="e">
        <f>OBV!G320</f>
        <v>#DIV/0!</v>
      </c>
      <c r="L320" s="17" t="str">
        <f>OBV!H320</f>
        <v>NEUTRAL</v>
      </c>
      <c r="M320" s="19">
        <f t="shared" si="40"/>
        <v>25</v>
      </c>
      <c r="N320" s="19">
        <f t="shared" si="41"/>
        <v>0</v>
      </c>
      <c r="O320" s="19">
        <f t="shared" si="42"/>
        <v>50</v>
      </c>
      <c r="P320" s="19" t="e">
        <f t="shared" si="43"/>
        <v>#DIV/0!</v>
      </c>
      <c r="Q320" s="20" t="e">
        <f t="shared" si="44"/>
        <v>#DIV/0!</v>
      </c>
      <c r="R320" s="20" t="e">
        <f t="shared" si="45"/>
        <v>#DIV/0!</v>
      </c>
      <c r="S320" s="20" t="e">
        <f t="shared" si="46"/>
        <v>#DIV/0!</v>
      </c>
      <c r="T320" s="20" t="e">
        <f t="shared" si="47"/>
        <v>#DIV/0!</v>
      </c>
      <c r="U320" s="19" t="e">
        <f t="shared" si="48"/>
        <v>#DIV/0!</v>
      </c>
      <c r="V320" s="19" t="e">
        <f t="shared" si="49"/>
        <v>#DIV/0!</v>
      </c>
    </row>
    <row r="321" spans="1:22" ht="13.5" x14ac:dyDescent="0.25">
      <c r="A321" s="3">
        <f>RSI!A321</f>
        <v>42472</v>
      </c>
      <c r="B321" s="2">
        <f>RSI!B321</f>
        <v>6.117</v>
      </c>
      <c r="C321" s="2">
        <f>RSI!I321</f>
        <v>36.61384031827069</v>
      </c>
      <c r="D321" s="2">
        <f>MACD!E321</f>
        <v>8.7444144260357959E-2</v>
      </c>
      <c r="E321" s="2">
        <f>MACD!F321</f>
        <v>5.6090704474741307E-2</v>
      </c>
      <c r="F321" s="2">
        <f>'Moving Avg'!D321</f>
        <v>6.2980999999999998</v>
      </c>
      <c r="G321" s="2">
        <f>'Moving Avg'!F321</f>
        <v>6.4186099999999993</v>
      </c>
      <c r="H321" s="2">
        <f>'Moving Avg'!G321</f>
        <v>6.3143520000000048</v>
      </c>
      <c r="I321" s="2">
        <f>'Moving Avg'!H321</f>
        <v>5.8943094999999959</v>
      </c>
      <c r="J321" s="17" t="str">
        <f>OBV!F321</f>
        <v>NEUTRAL</v>
      </c>
      <c r="K321" s="17" t="e">
        <f>OBV!G321</f>
        <v>#DIV/0!</v>
      </c>
      <c r="L321" s="17" t="str">
        <f>OBV!H321</f>
        <v>NEUTRAL</v>
      </c>
      <c r="M321" s="19">
        <f t="shared" si="40"/>
        <v>25</v>
      </c>
      <c r="N321" s="19">
        <f t="shared" si="41"/>
        <v>0</v>
      </c>
      <c r="O321" s="19">
        <f t="shared" si="42"/>
        <v>50</v>
      </c>
      <c r="P321" s="19" t="e">
        <f t="shared" si="43"/>
        <v>#DIV/0!</v>
      </c>
      <c r="Q321" s="20" t="e">
        <f t="shared" si="44"/>
        <v>#DIV/0!</v>
      </c>
      <c r="R321" s="20" t="e">
        <f t="shared" si="45"/>
        <v>#DIV/0!</v>
      </c>
      <c r="S321" s="20" t="e">
        <f t="shared" si="46"/>
        <v>#DIV/0!</v>
      </c>
      <c r="T321" s="20" t="e">
        <f t="shared" si="47"/>
        <v>#DIV/0!</v>
      </c>
      <c r="U321" s="19" t="e">
        <f t="shared" si="48"/>
        <v>#DIV/0!</v>
      </c>
      <c r="V321" s="19" t="e">
        <f t="shared" si="49"/>
        <v>#DIV/0!</v>
      </c>
    </row>
    <row r="322" spans="1:22" ht="13.5" x14ac:dyDescent="0.25">
      <c r="A322" s="3">
        <f>RSI!A322</f>
        <v>42473</v>
      </c>
      <c r="B322" s="2">
        <f>RSI!B322</f>
        <v>6.0998999999999999</v>
      </c>
      <c r="C322" s="2">
        <f>RSI!I322</f>
        <v>35.940567335445294</v>
      </c>
      <c r="D322" s="2">
        <f>MACD!E322</f>
        <v>0.10081885783516942</v>
      </c>
      <c r="E322" s="2">
        <f>MACD!F322</f>
        <v>6.503633514682694E-2</v>
      </c>
      <c r="F322" s="2">
        <f>'Moving Avg'!D322</f>
        <v>6.2359399999999994</v>
      </c>
      <c r="G322" s="2">
        <f>'Moving Avg'!F322</f>
        <v>6.3963450000000011</v>
      </c>
      <c r="H322" s="2">
        <f>'Moving Avg'!G322</f>
        <v>6.3081360000000029</v>
      </c>
      <c r="I322" s="2">
        <f>'Moving Avg'!H322</f>
        <v>5.8918014999999944</v>
      </c>
      <c r="J322" s="17" t="str">
        <f>OBV!F322</f>
        <v>NEUTRAL</v>
      </c>
      <c r="K322" s="17" t="e">
        <f>OBV!G322</f>
        <v>#DIV/0!</v>
      </c>
      <c r="L322" s="17" t="str">
        <f>OBV!H322</f>
        <v>NEUTRAL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0</v>
      </c>
      <c r="O322" s="19">
        <f t="shared" ref="O322:O385" si="52">IF(F322-I322&gt;10,100,IF(F322-I322&gt;5,75, IF(F322-I322&gt;0,50,0)))</f>
        <v>50</v>
      </c>
      <c r="P322" s="19" t="e">
        <f t="shared" ref="P322:P385" si="53">IF(L322="confirmed bullish", 34, IF(L322="bullish divergence",17, 0))+IF(J322="bullish",33,IF(J322="bearish",0,16.5))+IF(K322="strong",33,IF(K322="weak",0,16.5))</f>
        <v>#DIV/0!</v>
      </c>
      <c r="Q322" s="20" t="e">
        <f t="shared" si="44"/>
        <v>#DIV/0!</v>
      </c>
      <c r="R322" s="20" t="e">
        <f t="shared" si="45"/>
        <v>#DIV/0!</v>
      </c>
      <c r="S322" s="20" t="e">
        <f t="shared" si="46"/>
        <v>#DIV/0!</v>
      </c>
      <c r="T322" s="20" t="e">
        <f t="shared" si="47"/>
        <v>#DIV/0!</v>
      </c>
      <c r="U322" s="19" t="e">
        <f t="shared" si="48"/>
        <v>#DIV/0!</v>
      </c>
      <c r="V322" s="19" t="e">
        <f t="shared" si="49"/>
        <v>#DIV/0!</v>
      </c>
    </row>
    <row r="323" spans="1:22" ht="13.5" x14ac:dyDescent="0.25">
      <c r="A323" s="3">
        <f>RSI!A323</f>
        <v>42474</v>
      </c>
      <c r="B323" s="2">
        <f>RSI!B323</f>
        <v>5.9702000000000002</v>
      </c>
      <c r="C323" s="2">
        <f>RSI!I323</f>
        <v>31.247190472515427</v>
      </c>
      <c r="D323" s="2">
        <f>MACD!E323</f>
        <v>0.11726720769765553</v>
      </c>
      <c r="E323" s="2">
        <f>MACD!F323</f>
        <v>7.5482509656992658E-2</v>
      </c>
      <c r="F323" s="2">
        <f>'Moving Avg'!D323</f>
        <v>6.1586199999999991</v>
      </c>
      <c r="G323" s="2">
        <f>'Moving Avg'!F323</f>
        <v>6.3680800000000009</v>
      </c>
      <c r="H323" s="2">
        <f>'Moving Avg'!G323</f>
        <v>6.2988380000000017</v>
      </c>
      <c r="I323" s="2">
        <f>'Moving Avg'!H323</f>
        <v>5.8886204999999965</v>
      </c>
      <c r="J323" s="17" t="str">
        <f>OBV!F323</f>
        <v>NEUTRAL</v>
      </c>
      <c r="K323" s="17" t="e">
        <f>OBV!G323</f>
        <v>#DIV/0!</v>
      </c>
      <c r="L323" s="17" t="str">
        <f>OBV!H323</f>
        <v>NEUTRAL</v>
      </c>
      <c r="M323" s="19">
        <f t="shared" si="50"/>
        <v>25</v>
      </c>
      <c r="N323" s="19">
        <f t="shared" si="51"/>
        <v>0</v>
      </c>
      <c r="O323" s="19">
        <f t="shared" si="52"/>
        <v>50</v>
      </c>
      <c r="P323" s="19" t="e">
        <f t="shared" si="53"/>
        <v>#DIV/0!</v>
      </c>
      <c r="Q323" s="20" t="e">
        <f t="shared" ref="Q323:Q386" si="54">0.35*M323+N323*0.35+O323*0.15+P323*0.15</f>
        <v>#DIV/0!</v>
      </c>
      <c r="R323" s="20" t="e">
        <f t="shared" ref="R323:R386" si="55">M323*0.2+N323*0.2+O323*0.35+P323*0.25</f>
        <v>#DIV/0!</v>
      </c>
      <c r="S323" s="20" t="e">
        <f t="shared" ref="S323:S386" si="56">M323*0.15+N323*0.15+O323*0.25+P323*0.45</f>
        <v>#DIV/0!</v>
      </c>
      <c r="T323" s="20" t="e">
        <f t="shared" ref="T323:T386" si="57">0.25*SUM(M323:P323)</f>
        <v>#DIV/0!</v>
      </c>
      <c r="U323" s="19" t="e">
        <f t="shared" ref="U323:U386" si="58">SUM(Q323:S323)/3</f>
        <v>#DIV/0!</v>
      </c>
      <c r="V323" s="19" t="e">
        <f t="shared" ref="V323:V386" si="59">SUM(Q323:T323)/4</f>
        <v>#DIV/0!</v>
      </c>
    </row>
    <row r="324" spans="1:22" ht="13.5" x14ac:dyDescent="0.25">
      <c r="A324" s="3">
        <f>RSI!A324</f>
        <v>42475</v>
      </c>
      <c r="B324" s="2">
        <f>RSI!B324</f>
        <v>5.8674999999999997</v>
      </c>
      <c r="C324" s="2">
        <f>RSI!I324</f>
        <v>28.116261441189636</v>
      </c>
      <c r="D324" s="2">
        <f>MACD!E324</f>
        <v>0.14325987829991504</v>
      </c>
      <c r="E324" s="2">
        <f>MACD!F324</f>
        <v>8.9037983385577141E-2</v>
      </c>
      <c r="F324" s="2">
        <f>'Moving Avg'!D324</f>
        <v>6.0783800000000001</v>
      </c>
      <c r="G324" s="2">
        <f>'Moving Avg'!F324</f>
        <v>6.3341950000000011</v>
      </c>
      <c r="H324" s="2">
        <f>'Moving Avg'!G324</f>
        <v>6.2874860000000021</v>
      </c>
      <c r="I324" s="2">
        <f>'Moving Avg'!H324</f>
        <v>5.8855374999999972</v>
      </c>
      <c r="J324" s="17" t="str">
        <f>OBV!F324</f>
        <v>NEUTRAL</v>
      </c>
      <c r="K324" s="17" t="e">
        <f>OBV!G324</f>
        <v>#DIV/0!</v>
      </c>
      <c r="L324" s="17" t="str">
        <f>OBV!H324</f>
        <v>NEUTRAL</v>
      </c>
      <c r="M324" s="19">
        <f t="shared" si="50"/>
        <v>50</v>
      </c>
      <c r="N324" s="19">
        <f t="shared" si="51"/>
        <v>0</v>
      </c>
      <c r="O324" s="19">
        <f t="shared" si="52"/>
        <v>50</v>
      </c>
      <c r="P324" s="19" t="e">
        <f t="shared" si="53"/>
        <v>#DIV/0!</v>
      </c>
      <c r="Q324" s="20" t="e">
        <f t="shared" si="54"/>
        <v>#DIV/0!</v>
      </c>
      <c r="R324" s="20" t="e">
        <f t="shared" si="55"/>
        <v>#DIV/0!</v>
      </c>
      <c r="S324" s="20" t="e">
        <f t="shared" si="56"/>
        <v>#DIV/0!</v>
      </c>
      <c r="T324" s="20" t="e">
        <f t="shared" si="57"/>
        <v>#DIV/0!</v>
      </c>
      <c r="U324" s="19" t="e">
        <f t="shared" si="58"/>
        <v>#DIV/0!</v>
      </c>
      <c r="V324" s="19" t="e">
        <f t="shared" si="59"/>
        <v>#DIV/0!</v>
      </c>
    </row>
    <row r="325" spans="1:22" ht="13.5" x14ac:dyDescent="0.25">
      <c r="A325" s="3">
        <f>RSI!A325</f>
        <v>42478</v>
      </c>
      <c r="B325" s="2">
        <f>RSI!B325</f>
        <v>5.7476000000000003</v>
      </c>
      <c r="C325" s="2">
        <f>RSI!I325</f>
        <v>24.970518491481911</v>
      </c>
      <c r="D325" s="2">
        <f>MACD!E325</f>
        <v>0.19710758457462063</v>
      </c>
      <c r="E325" s="2">
        <f>MACD!F325</f>
        <v>0.11065190362338584</v>
      </c>
      <c r="F325" s="2">
        <f>'Moving Avg'!D325</f>
        <v>5.9604400000000002</v>
      </c>
      <c r="G325" s="2">
        <f>'Moving Avg'!F325</f>
        <v>6.2946800000000014</v>
      </c>
      <c r="H325" s="2">
        <f>'Moving Avg'!G325</f>
        <v>6.2737360000000022</v>
      </c>
      <c r="I325" s="2">
        <f>'Moving Avg'!H325</f>
        <v>5.8818674999999976</v>
      </c>
      <c r="J325" s="17" t="str">
        <f>OBV!F325</f>
        <v>NEUTRAL</v>
      </c>
      <c r="K325" s="17" t="e">
        <f>OBV!G325</f>
        <v>#DIV/0!</v>
      </c>
      <c r="L325" s="17" t="str">
        <f>OBV!H325</f>
        <v>NEUTRAL</v>
      </c>
      <c r="M325" s="19">
        <f t="shared" si="50"/>
        <v>50</v>
      </c>
      <c r="N325" s="19">
        <f t="shared" si="51"/>
        <v>0</v>
      </c>
      <c r="O325" s="19">
        <f t="shared" si="52"/>
        <v>50</v>
      </c>
      <c r="P325" s="19" t="e">
        <f t="shared" si="53"/>
        <v>#DIV/0!</v>
      </c>
      <c r="Q325" s="20" t="e">
        <f t="shared" si="54"/>
        <v>#DIV/0!</v>
      </c>
      <c r="R325" s="20" t="e">
        <f t="shared" si="55"/>
        <v>#DIV/0!</v>
      </c>
      <c r="S325" s="20" t="e">
        <f t="shared" si="56"/>
        <v>#DIV/0!</v>
      </c>
      <c r="T325" s="20" t="e">
        <f t="shared" si="57"/>
        <v>#DIV/0!</v>
      </c>
      <c r="U325" s="19" t="e">
        <f t="shared" si="58"/>
        <v>#DIV/0!</v>
      </c>
      <c r="V325" s="19" t="e">
        <f t="shared" si="59"/>
        <v>#DIV/0!</v>
      </c>
    </row>
    <row r="326" spans="1:22" ht="13.5" x14ac:dyDescent="0.25">
      <c r="A326" s="3">
        <f>RSI!A326</f>
        <v>42479</v>
      </c>
      <c r="B326" s="2">
        <f>RSI!B326</f>
        <v>5.7427000000000001</v>
      </c>
      <c r="C326" s="2">
        <f>RSI!I326</f>
        <v>24.848163543691939</v>
      </c>
      <c r="D326" s="2">
        <f>MACD!E326</f>
        <v>0.22964174094853984</v>
      </c>
      <c r="E326" s="2">
        <f>MACD!F326</f>
        <v>0.13444987108841666</v>
      </c>
      <c r="F326" s="2">
        <f>'Moving Avg'!D326</f>
        <v>5.88558</v>
      </c>
      <c r="G326" s="2">
        <f>'Moving Avg'!F326</f>
        <v>6.2606700000000011</v>
      </c>
      <c r="H326" s="2">
        <f>'Moving Avg'!G326</f>
        <v>6.2613560000000019</v>
      </c>
      <c r="I326" s="2">
        <f>'Moving Avg'!H326</f>
        <v>5.878282999999997</v>
      </c>
      <c r="J326" s="17" t="str">
        <f>OBV!F326</f>
        <v>NEUTRAL</v>
      </c>
      <c r="K326" s="17" t="e">
        <f>OBV!G326</f>
        <v>#DIV/0!</v>
      </c>
      <c r="L326" s="17" t="str">
        <f>OBV!H326</f>
        <v>NEUTRAL</v>
      </c>
      <c r="M326" s="19">
        <f t="shared" si="50"/>
        <v>50</v>
      </c>
      <c r="N326" s="19">
        <f t="shared" si="51"/>
        <v>0</v>
      </c>
      <c r="O326" s="19">
        <f t="shared" si="52"/>
        <v>50</v>
      </c>
      <c r="P326" s="19" t="e">
        <f t="shared" si="53"/>
        <v>#DIV/0!</v>
      </c>
      <c r="Q326" s="20" t="e">
        <f t="shared" si="54"/>
        <v>#DIV/0!</v>
      </c>
      <c r="R326" s="20" t="e">
        <f t="shared" si="55"/>
        <v>#DIV/0!</v>
      </c>
      <c r="S326" s="20" t="e">
        <f t="shared" si="56"/>
        <v>#DIV/0!</v>
      </c>
      <c r="T326" s="20" t="e">
        <f t="shared" si="57"/>
        <v>#DIV/0!</v>
      </c>
      <c r="U326" s="19" t="e">
        <f t="shared" si="58"/>
        <v>#DIV/0!</v>
      </c>
      <c r="V326" s="19" t="e">
        <f t="shared" si="59"/>
        <v>#DIV/0!</v>
      </c>
    </row>
    <row r="327" spans="1:22" ht="13.5" x14ac:dyDescent="0.25">
      <c r="A327" s="3">
        <f>RSI!A327</f>
        <v>42480</v>
      </c>
      <c r="B327" s="2">
        <f>RSI!B327</f>
        <v>5.5713999999999997</v>
      </c>
      <c r="C327" s="2">
        <f>RSI!I327</f>
        <v>20.978190296383872</v>
      </c>
      <c r="D327" s="2">
        <f>MACD!E327</f>
        <v>0.27281588920789446</v>
      </c>
      <c r="E327" s="2">
        <f>MACD!F327</f>
        <v>0.16212307471231224</v>
      </c>
      <c r="F327" s="2">
        <f>'Moving Avg'!D327</f>
        <v>5.7798800000000004</v>
      </c>
      <c r="G327" s="2">
        <f>'Moving Avg'!F327</f>
        <v>6.2187050000000017</v>
      </c>
      <c r="H327" s="2">
        <f>'Moving Avg'!G327</f>
        <v>6.2493660000000002</v>
      </c>
      <c r="I327" s="2">
        <f>'Moving Avg'!H327</f>
        <v>5.8737194999999982</v>
      </c>
      <c r="J327" s="17" t="str">
        <f>OBV!F327</f>
        <v>NEUTRAL</v>
      </c>
      <c r="K327" s="17" t="e">
        <f>OBV!G327</f>
        <v>#DIV/0!</v>
      </c>
      <c r="L327" s="17" t="str">
        <f>OBV!H327</f>
        <v>NEUTRAL</v>
      </c>
      <c r="M327" s="19">
        <f t="shared" si="50"/>
        <v>50</v>
      </c>
      <c r="N327" s="19">
        <f t="shared" si="51"/>
        <v>0</v>
      </c>
      <c r="O327" s="19">
        <f t="shared" si="52"/>
        <v>0</v>
      </c>
      <c r="P327" s="19" t="e">
        <f t="shared" si="53"/>
        <v>#DIV/0!</v>
      </c>
      <c r="Q327" s="20" t="e">
        <f t="shared" si="54"/>
        <v>#DIV/0!</v>
      </c>
      <c r="R327" s="20" t="e">
        <f t="shared" si="55"/>
        <v>#DIV/0!</v>
      </c>
      <c r="S327" s="20" t="e">
        <f t="shared" si="56"/>
        <v>#DIV/0!</v>
      </c>
      <c r="T327" s="20" t="e">
        <f t="shared" si="57"/>
        <v>#DIV/0!</v>
      </c>
      <c r="U327" s="19" t="e">
        <f t="shared" si="58"/>
        <v>#DIV/0!</v>
      </c>
      <c r="V327" s="19" t="e">
        <f t="shared" si="59"/>
        <v>#DIV/0!</v>
      </c>
    </row>
    <row r="328" spans="1:22" ht="13.5" x14ac:dyDescent="0.25">
      <c r="A328" s="3">
        <f>RSI!A328</f>
        <v>42481</v>
      </c>
      <c r="B328" s="2">
        <f>RSI!B328</f>
        <v>5.6276999999999999</v>
      </c>
      <c r="C328" s="2">
        <f>RSI!I328</f>
        <v>25.10669133956327</v>
      </c>
      <c r="D328" s="2">
        <f>MACD!E328</f>
        <v>0.30063477016086004</v>
      </c>
      <c r="E328" s="2">
        <f>MACD!F328</f>
        <v>0.18982541380202184</v>
      </c>
      <c r="F328" s="2">
        <f>'Moving Avg'!D328</f>
        <v>5.7113800000000001</v>
      </c>
      <c r="G328" s="2">
        <f>'Moving Avg'!F328</f>
        <v>6.1783350000000015</v>
      </c>
      <c r="H328" s="2">
        <f>'Moving Avg'!G328</f>
        <v>6.242026000000001</v>
      </c>
      <c r="I328" s="2">
        <f>'Moving Avg'!H328</f>
        <v>5.8700494999999977</v>
      </c>
      <c r="J328" s="17" t="str">
        <f>OBV!F328</f>
        <v>NEUTRAL</v>
      </c>
      <c r="K328" s="17" t="e">
        <f>OBV!G328</f>
        <v>#DIV/0!</v>
      </c>
      <c r="L328" s="17" t="str">
        <f>OBV!H328</f>
        <v>NEUTRAL</v>
      </c>
      <c r="M328" s="19">
        <f t="shared" si="50"/>
        <v>50</v>
      </c>
      <c r="N328" s="19">
        <f t="shared" si="51"/>
        <v>0</v>
      </c>
      <c r="O328" s="19">
        <f t="shared" si="52"/>
        <v>0</v>
      </c>
      <c r="P328" s="19" t="e">
        <f t="shared" si="53"/>
        <v>#DIV/0!</v>
      </c>
      <c r="Q328" s="20" t="e">
        <f t="shared" si="54"/>
        <v>#DIV/0!</v>
      </c>
      <c r="R328" s="20" t="e">
        <f t="shared" si="55"/>
        <v>#DIV/0!</v>
      </c>
      <c r="S328" s="20" t="e">
        <f t="shared" si="56"/>
        <v>#DIV/0!</v>
      </c>
      <c r="T328" s="20" t="e">
        <f t="shared" si="57"/>
        <v>#DIV/0!</v>
      </c>
      <c r="U328" s="19" t="e">
        <f t="shared" si="58"/>
        <v>#DIV/0!</v>
      </c>
      <c r="V328" s="19" t="e">
        <f t="shared" si="59"/>
        <v>#DIV/0!</v>
      </c>
    </row>
    <row r="329" spans="1:22" ht="13.5" x14ac:dyDescent="0.25">
      <c r="A329" s="3">
        <f>RSI!A329</f>
        <v>42482</v>
      </c>
      <c r="B329" s="2">
        <f>RSI!B329</f>
        <v>5.6032000000000002</v>
      </c>
      <c r="C329" s="2">
        <f>RSI!I329</f>
        <v>24.506662708570857</v>
      </c>
      <c r="D329" s="2">
        <f>MACD!E329</f>
        <v>0.31557395301391455</v>
      </c>
      <c r="E329" s="2">
        <f>MACD!F329</f>
        <v>0.21497512164440039</v>
      </c>
      <c r="F329" s="2">
        <f>'Moving Avg'!D329</f>
        <v>5.6585200000000011</v>
      </c>
      <c r="G329" s="2">
        <f>'Moving Avg'!F329</f>
        <v>6.1344150000000006</v>
      </c>
      <c r="H329" s="2">
        <f>'Moving Avg'!G329</f>
        <v>6.2375720000000001</v>
      </c>
      <c r="I329" s="2">
        <f>'Moving Avg'!H329</f>
        <v>5.8658899999999967</v>
      </c>
      <c r="J329" s="17" t="str">
        <f>OBV!F329</f>
        <v>NEUTRAL</v>
      </c>
      <c r="K329" s="17" t="e">
        <f>OBV!G329</f>
        <v>#DIV/0!</v>
      </c>
      <c r="L329" s="17" t="str">
        <f>OBV!H329</f>
        <v>NEUTRAL</v>
      </c>
      <c r="M329" s="19">
        <f t="shared" si="50"/>
        <v>50</v>
      </c>
      <c r="N329" s="19">
        <f t="shared" si="51"/>
        <v>0</v>
      </c>
      <c r="O329" s="19">
        <f t="shared" si="52"/>
        <v>0</v>
      </c>
      <c r="P329" s="19" t="e">
        <f t="shared" si="53"/>
        <v>#DIV/0!</v>
      </c>
      <c r="Q329" s="20" t="e">
        <f t="shared" si="54"/>
        <v>#DIV/0!</v>
      </c>
      <c r="R329" s="20" t="e">
        <f t="shared" si="55"/>
        <v>#DIV/0!</v>
      </c>
      <c r="S329" s="20" t="e">
        <f t="shared" si="56"/>
        <v>#DIV/0!</v>
      </c>
      <c r="T329" s="20" t="e">
        <f t="shared" si="57"/>
        <v>#DIV/0!</v>
      </c>
      <c r="U329" s="19" t="e">
        <f t="shared" si="58"/>
        <v>#DIV/0!</v>
      </c>
      <c r="V329" s="19" t="e">
        <f t="shared" si="59"/>
        <v>#DIV/0!</v>
      </c>
    </row>
    <row r="330" spans="1:22" ht="13.5" x14ac:dyDescent="0.25">
      <c r="A330" s="3">
        <f>RSI!A330</f>
        <v>42485</v>
      </c>
      <c r="B330" s="2">
        <f>RSI!B330</f>
        <v>5.6154000000000002</v>
      </c>
      <c r="C330" s="2">
        <f>RSI!I330</f>
        <v>25.461960743280059</v>
      </c>
      <c r="D330" s="2">
        <f>MACD!E330</f>
        <v>0.34091634467355636</v>
      </c>
      <c r="E330" s="2">
        <f>MACD!F330</f>
        <v>0.2401633662502316</v>
      </c>
      <c r="F330" s="2">
        <f>'Moving Avg'!D330</f>
        <v>5.6320800000000002</v>
      </c>
      <c r="G330" s="2">
        <f>'Moving Avg'!F330</f>
        <v>6.0934299999999997</v>
      </c>
      <c r="H330" s="2">
        <f>'Moving Avg'!G330</f>
        <v>6.2305740000000007</v>
      </c>
      <c r="I330" s="2">
        <f>'Moving Avg'!H330</f>
        <v>5.8621584999999969</v>
      </c>
      <c r="J330" s="17" t="str">
        <f>OBV!F330</f>
        <v>NEUTRAL</v>
      </c>
      <c r="K330" s="17" t="e">
        <f>OBV!G330</f>
        <v>#DIV/0!</v>
      </c>
      <c r="L330" s="17" t="str">
        <f>OBV!H330</f>
        <v>NEUTRAL</v>
      </c>
      <c r="M330" s="19">
        <f t="shared" si="50"/>
        <v>50</v>
      </c>
      <c r="N330" s="19">
        <f t="shared" si="51"/>
        <v>0</v>
      </c>
      <c r="O330" s="19">
        <f t="shared" si="52"/>
        <v>0</v>
      </c>
      <c r="P330" s="19" t="e">
        <f t="shared" si="53"/>
        <v>#DIV/0!</v>
      </c>
      <c r="Q330" s="20" t="e">
        <f t="shared" si="54"/>
        <v>#DIV/0!</v>
      </c>
      <c r="R330" s="20" t="e">
        <f t="shared" si="55"/>
        <v>#DIV/0!</v>
      </c>
      <c r="S330" s="20" t="e">
        <f t="shared" si="56"/>
        <v>#DIV/0!</v>
      </c>
      <c r="T330" s="20" t="e">
        <f t="shared" si="57"/>
        <v>#DIV/0!</v>
      </c>
      <c r="U330" s="19" t="e">
        <f t="shared" si="58"/>
        <v>#DIV/0!</v>
      </c>
      <c r="V330" s="19" t="e">
        <f t="shared" si="59"/>
        <v>#DIV/0!</v>
      </c>
    </row>
    <row r="331" spans="1:22" ht="13.5" x14ac:dyDescent="0.25">
      <c r="A331" s="3">
        <f>RSI!A331</f>
        <v>42486</v>
      </c>
      <c r="B331" s="2">
        <f>RSI!B331</f>
        <v>5.5787000000000004</v>
      </c>
      <c r="C331" s="2">
        <f>RSI!I331</f>
        <v>24.459275184523932</v>
      </c>
      <c r="D331" s="2">
        <f>MACD!E331</f>
        <v>0.33393939973824871</v>
      </c>
      <c r="E331" s="2">
        <f>MACD!F331</f>
        <v>0.25891857294783505</v>
      </c>
      <c r="F331" s="2">
        <f>'Moving Avg'!D331</f>
        <v>5.5992800000000003</v>
      </c>
      <c r="G331" s="2">
        <f>'Moving Avg'!F331</f>
        <v>6.0506099999999998</v>
      </c>
      <c r="H331" s="2">
        <f>'Moving Avg'!G331</f>
        <v>6.2178500000000012</v>
      </c>
      <c r="I331" s="2">
        <f>'Moving Avg'!H331</f>
        <v>5.8580109999999976</v>
      </c>
      <c r="J331" s="17" t="str">
        <f>OBV!F331</f>
        <v>NEUTRAL</v>
      </c>
      <c r="K331" s="17" t="e">
        <f>OBV!G331</f>
        <v>#DIV/0!</v>
      </c>
      <c r="L331" s="17" t="str">
        <f>OBV!H331</f>
        <v>NEUTRAL</v>
      </c>
      <c r="M331" s="19">
        <f t="shared" si="50"/>
        <v>50</v>
      </c>
      <c r="N331" s="19">
        <f t="shared" si="51"/>
        <v>0</v>
      </c>
      <c r="O331" s="19">
        <f t="shared" si="52"/>
        <v>0</v>
      </c>
      <c r="P331" s="19" t="e">
        <f t="shared" si="53"/>
        <v>#DIV/0!</v>
      </c>
      <c r="Q331" s="20" t="e">
        <f t="shared" si="54"/>
        <v>#DIV/0!</v>
      </c>
      <c r="R331" s="20" t="e">
        <f t="shared" si="55"/>
        <v>#DIV/0!</v>
      </c>
      <c r="S331" s="20" t="e">
        <f t="shared" si="56"/>
        <v>#DIV/0!</v>
      </c>
      <c r="T331" s="20" t="e">
        <f t="shared" si="57"/>
        <v>#DIV/0!</v>
      </c>
      <c r="U331" s="19" t="e">
        <f t="shared" si="58"/>
        <v>#DIV/0!</v>
      </c>
      <c r="V331" s="19" t="e">
        <f t="shared" si="59"/>
        <v>#DIV/0!</v>
      </c>
    </row>
    <row r="332" spans="1:22" ht="13.5" x14ac:dyDescent="0.25">
      <c r="A332" s="3">
        <f>RSI!A332</f>
        <v>42487</v>
      </c>
      <c r="B332" s="2">
        <f>RSI!B332</f>
        <v>5.6032000000000002</v>
      </c>
      <c r="C332" s="2">
        <f>RSI!I332</f>
        <v>26.539039962935178</v>
      </c>
      <c r="D332" s="2">
        <f>MACD!E332</f>
        <v>0.32635644402268671</v>
      </c>
      <c r="E332" s="2">
        <f>MACD!F332</f>
        <v>0.27240614716280542</v>
      </c>
      <c r="F332" s="2">
        <f>'Moving Avg'!D332</f>
        <v>5.6056400000000002</v>
      </c>
      <c r="G332" s="2">
        <f>'Moving Avg'!F332</f>
        <v>6.0102349999999998</v>
      </c>
      <c r="H332" s="2">
        <f>'Moving Avg'!G332</f>
        <v>6.2061039999999998</v>
      </c>
      <c r="I332" s="2">
        <f>'Moving Avg'!H332</f>
        <v>5.8539734999999977</v>
      </c>
      <c r="J332" s="17" t="str">
        <f>OBV!F332</f>
        <v>NEUTRAL</v>
      </c>
      <c r="K332" s="17" t="e">
        <f>OBV!G332</f>
        <v>#DIV/0!</v>
      </c>
      <c r="L332" s="17" t="str">
        <f>OBV!H332</f>
        <v>NEUTRAL</v>
      </c>
      <c r="M332" s="19">
        <f t="shared" si="50"/>
        <v>50</v>
      </c>
      <c r="N332" s="19">
        <f t="shared" si="51"/>
        <v>0</v>
      </c>
      <c r="O332" s="19">
        <f t="shared" si="52"/>
        <v>0</v>
      </c>
      <c r="P332" s="19" t="e">
        <f t="shared" si="53"/>
        <v>#DIV/0!</v>
      </c>
      <c r="Q332" s="20" t="e">
        <f t="shared" si="54"/>
        <v>#DIV/0!</v>
      </c>
      <c r="R332" s="20" t="e">
        <f t="shared" si="55"/>
        <v>#DIV/0!</v>
      </c>
      <c r="S332" s="20" t="e">
        <f t="shared" si="56"/>
        <v>#DIV/0!</v>
      </c>
      <c r="T332" s="20" t="e">
        <f t="shared" si="57"/>
        <v>#DIV/0!</v>
      </c>
      <c r="U332" s="19" t="e">
        <f t="shared" si="58"/>
        <v>#DIV/0!</v>
      </c>
      <c r="V332" s="19" t="e">
        <f t="shared" si="59"/>
        <v>#DIV/0!</v>
      </c>
    </row>
    <row r="333" spans="1:22" ht="13.5" x14ac:dyDescent="0.25">
      <c r="A333" s="3">
        <f>RSI!A333</f>
        <v>42488</v>
      </c>
      <c r="B333" s="2">
        <f>RSI!B333</f>
        <v>5.6276999999999999</v>
      </c>
      <c r="C333" s="2">
        <f>RSI!I333</f>
        <v>28.654403093373105</v>
      </c>
      <c r="D333" s="2">
        <f>MACD!E333</f>
        <v>0.30058795798886795</v>
      </c>
      <c r="E333" s="2">
        <f>MACD!F333</f>
        <v>0.27804250932801794</v>
      </c>
      <c r="F333" s="2">
        <f>'Moving Avg'!D333</f>
        <v>5.6056400000000002</v>
      </c>
      <c r="G333" s="2">
        <f>'Moving Avg'!F333</f>
        <v>5.9730449999999999</v>
      </c>
      <c r="H333" s="2">
        <f>'Moving Avg'!G333</f>
        <v>6.1948480000000004</v>
      </c>
      <c r="I333" s="2">
        <f>'Moving Avg'!H333</f>
        <v>5.8503034999999981</v>
      </c>
      <c r="J333" s="17" t="str">
        <f>OBV!F333</f>
        <v>NEUTRAL</v>
      </c>
      <c r="K333" s="17" t="e">
        <f>OBV!G333</f>
        <v>#DIV/0!</v>
      </c>
      <c r="L333" s="17" t="str">
        <f>OBV!H333</f>
        <v>NEUTRAL</v>
      </c>
      <c r="M333" s="19">
        <f t="shared" si="50"/>
        <v>50</v>
      </c>
      <c r="N333" s="19">
        <f t="shared" si="51"/>
        <v>0</v>
      </c>
      <c r="O333" s="19">
        <f t="shared" si="52"/>
        <v>0</v>
      </c>
      <c r="P333" s="19" t="e">
        <f t="shared" si="53"/>
        <v>#DIV/0!</v>
      </c>
      <c r="Q333" s="20" t="e">
        <f t="shared" si="54"/>
        <v>#DIV/0!</v>
      </c>
      <c r="R333" s="20" t="e">
        <f t="shared" si="55"/>
        <v>#DIV/0!</v>
      </c>
      <c r="S333" s="20" t="e">
        <f t="shared" si="56"/>
        <v>#DIV/0!</v>
      </c>
      <c r="T333" s="20" t="e">
        <f t="shared" si="57"/>
        <v>#DIV/0!</v>
      </c>
      <c r="U333" s="19" t="e">
        <f t="shared" si="58"/>
        <v>#DIV/0!</v>
      </c>
      <c r="V333" s="19" t="e">
        <f t="shared" si="59"/>
        <v>#DIV/0!</v>
      </c>
    </row>
    <row r="334" spans="1:22" ht="13.5" x14ac:dyDescent="0.25">
      <c r="A334" s="3">
        <f>RSI!A334</f>
        <v>42489</v>
      </c>
      <c r="B334" s="2">
        <f>RSI!B334</f>
        <v>5.7965</v>
      </c>
      <c r="C334" s="2">
        <f>RSI!I334</f>
        <v>41.214418943194694</v>
      </c>
      <c r="D334" s="2">
        <f>MACD!E334</f>
        <v>0.25257289960922247</v>
      </c>
      <c r="E334" s="2">
        <f>MACD!F334</f>
        <v>0.27294858738425887</v>
      </c>
      <c r="F334" s="2">
        <f>'Moving Avg'!D334</f>
        <v>5.6442999999999994</v>
      </c>
      <c r="G334" s="2">
        <f>'Moving Avg'!F334</f>
        <v>5.9435599999999997</v>
      </c>
      <c r="H334" s="2">
        <f>'Moving Avg'!G334</f>
        <v>6.1884379999999997</v>
      </c>
      <c r="I334" s="2">
        <f>'Moving Avg'!H334</f>
        <v>5.8474774999999966</v>
      </c>
      <c r="J334" s="17" t="str">
        <f>OBV!F334</f>
        <v>NEUTRAL</v>
      </c>
      <c r="K334" s="17" t="e">
        <f>OBV!G334</f>
        <v>#DIV/0!</v>
      </c>
      <c r="L334" s="17" t="str">
        <f>OBV!H334</f>
        <v>NEUTRAL</v>
      </c>
      <c r="M334" s="19">
        <f t="shared" si="50"/>
        <v>25</v>
      </c>
      <c r="N334" s="19">
        <f t="shared" si="51"/>
        <v>100</v>
      </c>
      <c r="O334" s="19">
        <f t="shared" si="52"/>
        <v>0</v>
      </c>
      <c r="P334" s="19" t="e">
        <f t="shared" si="53"/>
        <v>#DIV/0!</v>
      </c>
      <c r="Q334" s="20" t="e">
        <f t="shared" si="54"/>
        <v>#DIV/0!</v>
      </c>
      <c r="R334" s="20" t="e">
        <f t="shared" si="55"/>
        <v>#DIV/0!</v>
      </c>
      <c r="S334" s="20" t="e">
        <f t="shared" si="56"/>
        <v>#DIV/0!</v>
      </c>
      <c r="T334" s="20" t="e">
        <f t="shared" si="57"/>
        <v>#DIV/0!</v>
      </c>
      <c r="U334" s="19" t="e">
        <f t="shared" si="58"/>
        <v>#DIV/0!</v>
      </c>
      <c r="V334" s="19" t="e">
        <f t="shared" si="59"/>
        <v>#DIV/0!</v>
      </c>
    </row>
    <row r="335" spans="1:22" ht="13.5" x14ac:dyDescent="0.25">
      <c r="A335" s="3">
        <f>RSI!A335</f>
        <v>42492</v>
      </c>
      <c r="B335" s="2">
        <f>RSI!B335</f>
        <v>6.0998999999999999</v>
      </c>
      <c r="C335" s="2">
        <f>RSI!I335</f>
        <v>56.155087638766325</v>
      </c>
      <c r="D335" s="2">
        <f>MACD!E335</f>
        <v>0.17196482937321278</v>
      </c>
      <c r="E335" s="2">
        <f>MACD!F335</f>
        <v>0.25275183578204968</v>
      </c>
      <c r="F335" s="2">
        <f>'Moving Avg'!D335</f>
        <v>5.7411999999999992</v>
      </c>
      <c r="G335" s="2">
        <f>'Moving Avg'!F335</f>
        <v>5.9226399999999995</v>
      </c>
      <c r="H335" s="2">
        <f>'Moving Avg'!G335</f>
        <v>6.1890739999999997</v>
      </c>
      <c r="I335" s="2">
        <f>'Moving Avg'!H335</f>
        <v>5.8461684999999974</v>
      </c>
      <c r="J335" s="17" t="str">
        <f>OBV!F335</f>
        <v>NEUTRAL</v>
      </c>
      <c r="K335" s="17" t="e">
        <f>OBV!G335</f>
        <v>#DIV/0!</v>
      </c>
      <c r="L335" s="17" t="str">
        <f>OBV!H335</f>
        <v>NEUTRAL</v>
      </c>
      <c r="M335" s="19">
        <f t="shared" si="50"/>
        <v>25</v>
      </c>
      <c r="N335" s="19">
        <f t="shared" si="51"/>
        <v>100</v>
      </c>
      <c r="O335" s="19">
        <f t="shared" si="52"/>
        <v>0</v>
      </c>
      <c r="P335" s="19" t="e">
        <f t="shared" si="53"/>
        <v>#DIV/0!</v>
      </c>
      <c r="Q335" s="20" t="e">
        <f t="shared" si="54"/>
        <v>#DIV/0!</v>
      </c>
      <c r="R335" s="20" t="e">
        <f t="shared" si="55"/>
        <v>#DIV/0!</v>
      </c>
      <c r="S335" s="20" t="e">
        <f t="shared" si="56"/>
        <v>#DIV/0!</v>
      </c>
      <c r="T335" s="20" t="e">
        <f t="shared" si="57"/>
        <v>#DIV/0!</v>
      </c>
      <c r="U335" s="19" t="e">
        <f t="shared" si="58"/>
        <v>#DIV/0!</v>
      </c>
      <c r="V335" s="19" t="e">
        <f t="shared" si="59"/>
        <v>#DIV/0!</v>
      </c>
    </row>
    <row r="336" spans="1:22" ht="13.5" x14ac:dyDescent="0.25">
      <c r="A336" s="3">
        <f>RSI!A336</f>
        <v>42493</v>
      </c>
      <c r="B336" s="2">
        <f>RSI!B336</f>
        <v>5.9359999999999999</v>
      </c>
      <c r="C336" s="2">
        <f>RSI!I336</f>
        <v>48.921597250775179</v>
      </c>
      <c r="D336" s="2">
        <f>MACD!E336</f>
        <v>0.11422272500741304</v>
      </c>
      <c r="E336" s="2">
        <f>MACD!F336</f>
        <v>0.22504601362712237</v>
      </c>
      <c r="F336" s="2">
        <f>'Moving Avg'!D336</f>
        <v>5.8126599999999993</v>
      </c>
      <c r="G336" s="2">
        <f>'Moving Avg'!F336</f>
        <v>5.898905000000001</v>
      </c>
      <c r="H336" s="2">
        <f>'Moving Avg'!G336</f>
        <v>6.1869220000000009</v>
      </c>
      <c r="I336" s="2">
        <f>'Moving Avg'!H336</f>
        <v>5.8435504999999965</v>
      </c>
      <c r="J336" s="17" t="str">
        <f>OBV!F336</f>
        <v>NEUTRAL</v>
      </c>
      <c r="K336" s="17" t="e">
        <f>OBV!G336</f>
        <v>#DIV/0!</v>
      </c>
      <c r="L336" s="17" t="str">
        <f>OBV!H336</f>
        <v>NEUTRAL</v>
      </c>
      <c r="M336" s="19">
        <f t="shared" si="50"/>
        <v>25</v>
      </c>
      <c r="N336" s="19">
        <f t="shared" si="51"/>
        <v>100</v>
      </c>
      <c r="O336" s="19">
        <f t="shared" si="52"/>
        <v>0</v>
      </c>
      <c r="P336" s="19" t="e">
        <f t="shared" si="53"/>
        <v>#DIV/0!</v>
      </c>
      <c r="Q336" s="20" t="e">
        <f t="shared" si="54"/>
        <v>#DIV/0!</v>
      </c>
      <c r="R336" s="20" t="e">
        <f t="shared" si="55"/>
        <v>#DIV/0!</v>
      </c>
      <c r="S336" s="20" t="e">
        <f t="shared" si="56"/>
        <v>#DIV/0!</v>
      </c>
      <c r="T336" s="20" t="e">
        <f t="shared" si="57"/>
        <v>#DIV/0!</v>
      </c>
      <c r="U336" s="19" t="e">
        <f t="shared" si="58"/>
        <v>#DIV/0!</v>
      </c>
      <c r="V336" s="19" t="e">
        <f t="shared" si="59"/>
        <v>#DIV/0!</v>
      </c>
    </row>
    <row r="337" spans="1:22" ht="13.5" x14ac:dyDescent="0.25">
      <c r="A337" s="3">
        <f>RSI!A337</f>
        <v>42494</v>
      </c>
      <c r="B337" s="2">
        <f>RSI!B337</f>
        <v>5.4515000000000002</v>
      </c>
      <c r="C337" s="2">
        <f>RSI!I337</f>
        <v>34.694438588375149</v>
      </c>
      <c r="D337" s="2">
        <f>MACD!E337</f>
        <v>7.5013694806203901E-2</v>
      </c>
      <c r="E337" s="2">
        <f>MACD!F337</f>
        <v>0.19503954986293867</v>
      </c>
      <c r="F337" s="2">
        <f>'Moving Avg'!D337</f>
        <v>5.7823199999999995</v>
      </c>
      <c r="G337" s="2">
        <f>'Moving Avg'!F337</f>
        <v>5.8509449999999994</v>
      </c>
      <c r="H337" s="2">
        <f>'Moving Avg'!G337</f>
        <v>6.1785040000000011</v>
      </c>
      <c r="I337" s="2">
        <f>'Moving Avg'!H337</f>
        <v>5.8385344999999971</v>
      </c>
      <c r="J337" s="17" t="str">
        <f>OBV!F337</f>
        <v>NEUTRAL</v>
      </c>
      <c r="K337" s="17" t="e">
        <f>OBV!G337</f>
        <v>#DIV/0!</v>
      </c>
      <c r="L337" s="17" t="str">
        <f>OBV!H337</f>
        <v>NEUTRAL</v>
      </c>
      <c r="M337" s="19">
        <f t="shared" si="50"/>
        <v>25</v>
      </c>
      <c r="N337" s="19">
        <f t="shared" si="51"/>
        <v>100</v>
      </c>
      <c r="O337" s="19">
        <f t="shared" si="52"/>
        <v>0</v>
      </c>
      <c r="P337" s="19" t="e">
        <f t="shared" si="53"/>
        <v>#DIV/0!</v>
      </c>
      <c r="Q337" s="20" t="e">
        <f t="shared" si="54"/>
        <v>#DIV/0!</v>
      </c>
      <c r="R337" s="20" t="e">
        <f t="shared" si="55"/>
        <v>#DIV/0!</v>
      </c>
      <c r="S337" s="20" t="e">
        <f t="shared" si="56"/>
        <v>#DIV/0!</v>
      </c>
      <c r="T337" s="20" t="e">
        <f t="shared" si="57"/>
        <v>#DIV/0!</v>
      </c>
      <c r="U337" s="19" t="e">
        <f t="shared" si="58"/>
        <v>#DIV/0!</v>
      </c>
      <c r="V337" s="19" t="e">
        <f t="shared" si="59"/>
        <v>#DIV/0!</v>
      </c>
    </row>
    <row r="338" spans="1:22" ht="13.5" x14ac:dyDescent="0.25">
      <c r="A338" s="3">
        <f>RSI!A338</f>
        <v>42495</v>
      </c>
      <c r="B338" s="2">
        <f>RSI!B338</f>
        <v>6.2107999999999999</v>
      </c>
      <c r="C338" s="2">
        <f>RSI!I338</f>
        <v>56.194858311465829</v>
      </c>
      <c r="D338" s="2">
        <f>MACD!E338</f>
        <v>-2.7770119874066523E-3</v>
      </c>
      <c r="E338" s="2">
        <f>MACD!F338</f>
        <v>0.15547623749286962</v>
      </c>
      <c r="F338" s="2">
        <f>'Moving Avg'!D338</f>
        <v>5.8989399999999996</v>
      </c>
      <c r="G338" s="2">
        <f>'Moving Avg'!F338</f>
        <v>5.8436449999999986</v>
      </c>
      <c r="H338" s="2">
        <f>'Moving Avg'!G338</f>
        <v>6.1850280000000009</v>
      </c>
      <c r="I338" s="2">
        <f>'Moving Avg'!H338</f>
        <v>5.8373394999999979</v>
      </c>
      <c r="J338" s="17" t="str">
        <f>OBV!F338</f>
        <v>NEUTRAL</v>
      </c>
      <c r="K338" s="17" t="e">
        <f>OBV!G338</f>
        <v>#DIV/0!</v>
      </c>
      <c r="L338" s="17" t="str">
        <f>OBV!H338</f>
        <v>NEUTRAL</v>
      </c>
      <c r="M338" s="19">
        <f t="shared" si="50"/>
        <v>25</v>
      </c>
      <c r="N338" s="19">
        <f t="shared" si="51"/>
        <v>100</v>
      </c>
      <c r="O338" s="19">
        <f t="shared" si="52"/>
        <v>50</v>
      </c>
      <c r="P338" s="19" t="e">
        <f t="shared" si="53"/>
        <v>#DIV/0!</v>
      </c>
      <c r="Q338" s="20" t="e">
        <f t="shared" si="54"/>
        <v>#DIV/0!</v>
      </c>
      <c r="R338" s="20" t="e">
        <f t="shared" si="55"/>
        <v>#DIV/0!</v>
      </c>
      <c r="S338" s="20" t="e">
        <f t="shared" si="56"/>
        <v>#DIV/0!</v>
      </c>
      <c r="T338" s="20" t="e">
        <f t="shared" si="57"/>
        <v>#DIV/0!</v>
      </c>
      <c r="U338" s="19" t="e">
        <f t="shared" si="58"/>
        <v>#DIV/0!</v>
      </c>
      <c r="V338" s="19" t="e">
        <f t="shared" si="59"/>
        <v>#DIV/0!</v>
      </c>
    </row>
    <row r="339" spans="1:22" ht="13.5" x14ac:dyDescent="0.25">
      <c r="A339" s="3">
        <f>RSI!A339</f>
        <v>42496</v>
      </c>
      <c r="B339" s="2">
        <f>RSI!B339</f>
        <v>6.2103000000000002</v>
      </c>
      <c r="C339" s="2">
        <f>RSI!I339</f>
        <v>56.181741349638742</v>
      </c>
      <c r="D339" s="2">
        <f>MACD!E339</f>
        <v>-7.4069708056618389E-2</v>
      </c>
      <c r="E339" s="2">
        <f>MACD!F339</f>
        <v>0.10956704838297202</v>
      </c>
      <c r="F339" s="2">
        <f>'Moving Avg'!D339</f>
        <v>5.9817</v>
      </c>
      <c r="G339" s="2">
        <f>'Moving Avg'!F339</f>
        <v>5.8407250000000008</v>
      </c>
      <c r="H339" s="2">
        <f>'Moving Avg'!G339</f>
        <v>6.1912980000000006</v>
      </c>
      <c r="I339" s="2">
        <f>'Moving Avg'!H339</f>
        <v>5.8367659999999981</v>
      </c>
      <c r="J339" s="17" t="str">
        <f>OBV!F339</f>
        <v>NEUTRAL</v>
      </c>
      <c r="K339" s="17" t="e">
        <f>OBV!G339</f>
        <v>#DIV/0!</v>
      </c>
      <c r="L339" s="17" t="str">
        <f>OBV!H339</f>
        <v>NEUTRAL</v>
      </c>
      <c r="M339" s="19">
        <f t="shared" si="50"/>
        <v>25</v>
      </c>
      <c r="N339" s="19">
        <f t="shared" si="51"/>
        <v>100</v>
      </c>
      <c r="O339" s="19">
        <f t="shared" si="52"/>
        <v>50</v>
      </c>
      <c r="P339" s="19" t="e">
        <f t="shared" si="53"/>
        <v>#DIV/0!</v>
      </c>
      <c r="Q339" s="20" t="e">
        <f t="shared" si="54"/>
        <v>#DIV/0!</v>
      </c>
      <c r="R339" s="20" t="e">
        <f t="shared" si="55"/>
        <v>#DIV/0!</v>
      </c>
      <c r="S339" s="20" t="e">
        <f t="shared" si="56"/>
        <v>#DIV/0!</v>
      </c>
      <c r="T339" s="20" t="e">
        <f t="shared" si="57"/>
        <v>#DIV/0!</v>
      </c>
      <c r="U339" s="19" t="e">
        <f t="shared" si="58"/>
        <v>#DIV/0!</v>
      </c>
      <c r="V339" s="19" t="e">
        <f t="shared" si="59"/>
        <v>#DIV/0!</v>
      </c>
    </row>
    <row r="340" spans="1:22" ht="13.5" x14ac:dyDescent="0.25">
      <c r="A340" s="3">
        <f>RSI!A340</f>
        <v>42499</v>
      </c>
      <c r="B340" s="2">
        <f>RSI!B340</f>
        <v>6.2247000000000003</v>
      </c>
      <c r="C340" s="2">
        <f>RSI!I340</f>
        <v>56.496687404940708</v>
      </c>
      <c r="D340" s="2">
        <f>MACD!E340</f>
        <v>-0.13518997183669512</v>
      </c>
      <c r="E340" s="2">
        <f>MACD!F340</f>
        <v>6.0615644339038585E-2</v>
      </c>
      <c r="F340" s="2">
        <f>'Moving Avg'!D340</f>
        <v>6.0066599999999992</v>
      </c>
      <c r="G340" s="2">
        <f>'Moving Avg'!F340</f>
        <v>5.8350950000000008</v>
      </c>
      <c r="H340" s="2">
        <f>'Moving Avg'!G340</f>
        <v>6.1934519999999997</v>
      </c>
      <c r="I340" s="2">
        <f>'Moving Avg'!H340</f>
        <v>5.8364479999999981</v>
      </c>
      <c r="J340" s="17" t="str">
        <f>OBV!F340</f>
        <v>NEUTRAL</v>
      </c>
      <c r="K340" s="17" t="e">
        <f>OBV!G340</f>
        <v>#DIV/0!</v>
      </c>
      <c r="L340" s="17" t="str">
        <f>OBV!H340</f>
        <v>NEUTRAL</v>
      </c>
      <c r="M340" s="19">
        <f t="shared" si="50"/>
        <v>25</v>
      </c>
      <c r="N340" s="19">
        <f t="shared" si="51"/>
        <v>100</v>
      </c>
      <c r="O340" s="19">
        <f t="shared" si="52"/>
        <v>50</v>
      </c>
      <c r="P340" s="19" t="e">
        <f t="shared" si="53"/>
        <v>#DIV/0!</v>
      </c>
      <c r="Q340" s="20" t="e">
        <f t="shared" si="54"/>
        <v>#DIV/0!</v>
      </c>
      <c r="R340" s="20" t="e">
        <f t="shared" si="55"/>
        <v>#DIV/0!</v>
      </c>
      <c r="S340" s="20" t="e">
        <f t="shared" si="56"/>
        <v>#DIV/0!</v>
      </c>
      <c r="T340" s="20" t="e">
        <f t="shared" si="57"/>
        <v>#DIV/0!</v>
      </c>
      <c r="U340" s="19" t="e">
        <f t="shared" si="58"/>
        <v>#DIV/0!</v>
      </c>
      <c r="V340" s="19" t="e">
        <f t="shared" si="59"/>
        <v>#DIV/0!</v>
      </c>
    </row>
    <row r="341" spans="1:22" ht="13.5" x14ac:dyDescent="0.25">
      <c r="A341" s="3">
        <f>RSI!A341</f>
        <v>42500</v>
      </c>
      <c r="B341" s="2">
        <f>RSI!B341</f>
        <v>6.3371000000000004</v>
      </c>
      <c r="C341" s="2">
        <f>RSI!I341</f>
        <v>58.975334029612291</v>
      </c>
      <c r="D341" s="2">
        <f>MACD!E341</f>
        <v>-0.20245126144402903</v>
      </c>
      <c r="E341" s="2">
        <f>MACD!F341</f>
        <v>8.0022631824250637E-3</v>
      </c>
      <c r="F341" s="2">
        <f>'Moving Avg'!D341</f>
        <v>6.086879999999999</v>
      </c>
      <c r="G341" s="2">
        <f>'Moving Avg'!F341</f>
        <v>5.8460999999999999</v>
      </c>
      <c r="H341" s="2">
        <f>'Moving Avg'!G341</f>
        <v>6.1978539999999986</v>
      </c>
      <c r="I341" s="2">
        <f>'Moving Avg'!H341</f>
        <v>5.8366919999999984</v>
      </c>
      <c r="J341" s="17" t="str">
        <f>OBV!F341</f>
        <v>NEUTRAL</v>
      </c>
      <c r="K341" s="17" t="e">
        <f>OBV!G341</f>
        <v>#DIV/0!</v>
      </c>
      <c r="L341" s="17" t="str">
        <f>OBV!H341</f>
        <v>NEUTRAL</v>
      </c>
      <c r="M341" s="19">
        <f t="shared" si="50"/>
        <v>25</v>
      </c>
      <c r="N341" s="19">
        <f t="shared" si="51"/>
        <v>100</v>
      </c>
      <c r="O341" s="19">
        <f t="shared" si="52"/>
        <v>50</v>
      </c>
      <c r="P341" s="19" t="e">
        <f t="shared" si="53"/>
        <v>#DIV/0!</v>
      </c>
      <c r="Q341" s="20" t="e">
        <f t="shared" si="54"/>
        <v>#DIV/0!</v>
      </c>
      <c r="R341" s="20" t="e">
        <f t="shared" si="55"/>
        <v>#DIV/0!</v>
      </c>
      <c r="S341" s="20" t="e">
        <f t="shared" si="56"/>
        <v>#DIV/0!</v>
      </c>
      <c r="T341" s="20" t="e">
        <f t="shared" si="57"/>
        <v>#DIV/0!</v>
      </c>
      <c r="U341" s="19" t="e">
        <f t="shared" si="58"/>
        <v>#DIV/0!</v>
      </c>
      <c r="V341" s="19" t="e">
        <f t="shared" si="59"/>
        <v>#DIV/0!</v>
      </c>
    </row>
    <row r="342" spans="1:22" ht="13.5" x14ac:dyDescent="0.25">
      <c r="A342" s="3">
        <f>RSI!A342</f>
        <v>42501</v>
      </c>
      <c r="B342" s="2">
        <f>RSI!B342</f>
        <v>6.4493999999999998</v>
      </c>
      <c r="C342" s="2">
        <f>RSI!I342</f>
        <v>61.34504607027224</v>
      </c>
      <c r="D342" s="2">
        <f>MACD!E342</f>
        <v>-0.26603373892619597</v>
      </c>
      <c r="E342" s="2">
        <f>MACD!F342</f>
        <v>-4.6804937239299148E-2</v>
      </c>
      <c r="F342" s="2">
        <f>'Moving Avg'!D342</f>
        <v>6.2864599999999999</v>
      </c>
      <c r="G342" s="2">
        <f>'Moving Avg'!F342</f>
        <v>5.863575</v>
      </c>
      <c r="H342" s="2">
        <f>'Moving Avg'!G342</f>
        <v>6.1971600000000002</v>
      </c>
      <c r="I342" s="2">
        <f>'Moving Avg'!H342</f>
        <v>5.8375709999999996</v>
      </c>
      <c r="J342" s="17" t="str">
        <f>OBV!F342</f>
        <v>NEUTRAL</v>
      </c>
      <c r="K342" s="17" t="e">
        <f>OBV!G342</f>
        <v>#DIV/0!</v>
      </c>
      <c r="L342" s="17" t="str">
        <f>OBV!H342</f>
        <v>NEUTRAL</v>
      </c>
      <c r="M342" s="19">
        <f t="shared" si="50"/>
        <v>25</v>
      </c>
      <c r="N342" s="19">
        <f t="shared" si="51"/>
        <v>100</v>
      </c>
      <c r="O342" s="19">
        <f t="shared" si="52"/>
        <v>50</v>
      </c>
      <c r="P342" s="19" t="e">
        <f t="shared" si="53"/>
        <v>#DIV/0!</v>
      </c>
      <c r="Q342" s="20" t="e">
        <f t="shared" si="54"/>
        <v>#DIV/0!</v>
      </c>
      <c r="R342" s="20" t="e">
        <f t="shared" si="55"/>
        <v>#DIV/0!</v>
      </c>
      <c r="S342" s="20" t="e">
        <f t="shared" si="56"/>
        <v>#DIV/0!</v>
      </c>
      <c r="T342" s="20" t="e">
        <f t="shared" si="57"/>
        <v>#DIV/0!</v>
      </c>
      <c r="U342" s="19" t="e">
        <f t="shared" si="58"/>
        <v>#DIV/0!</v>
      </c>
      <c r="V342" s="19" t="e">
        <f t="shared" si="59"/>
        <v>#DIV/0!</v>
      </c>
    </row>
    <row r="343" spans="1:22" ht="13.5" x14ac:dyDescent="0.25">
      <c r="A343" s="3">
        <f>RSI!A343</f>
        <v>42502</v>
      </c>
      <c r="B343" s="2">
        <f>RSI!B343</f>
        <v>6.4493999999999998</v>
      </c>
      <c r="C343" s="2">
        <f>RSI!I343</f>
        <v>61.34504607027224</v>
      </c>
      <c r="D343" s="2">
        <f>MACD!E343</f>
        <v>-0.31869142084041613</v>
      </c>
      <c r="E343" s="2">
        <f>MACD!F343</f>
        <v>-0.10118223395952256</v>
      </c>
      <c r="F343" s="2">
        <f>'Moving Avg'!D343</f>
        <v>6.3341800000000008</v>
      </c>
      <c r="G343" s="2">
        <f>'Moving Avg'!F343</f>
        <v>5.8875349999999997</v>
      </c>
      <c r="H343" s="2">
        <f>'Moving Avg'!G343</f>
        <v>6.1967600000000012</v>
      </c>
      <c r="I343" s="2">
        <f>'Moving Avg'!H343</f>
        <v>5.8390494999999989</v>
      </c>
      <c r="J343" s="17" t="str">
        <f>OBV!F343</f>
        <v>NEUTRAL</v>
      </c>
      <c r="K343" s="17" t="e">
        <f>OBV!G343</f>
        <v>#DIV/0!</v>
      </c>
      <c r="L343" s="17" t="str">
        <f>OBV!H343</f>
        <v>NEUTRAL</v>
      </c>
      <c r="M343" s="19">
        <f t="shared" si="50"/>
        <v>25</v>
      </c>
      <c r="N343" s="19">
        <f t="shared" si="51"/>
        <v>100</v>
      </c>
      <c r="O343" s="19">
        <f t="shared" si="52"/>
        <v>50</v>
      </c>
      <c r="P343" s="19" t="e">
        <f t="shared" si="53"/>
        <v>#DIV/0!</v>
      </c>
      <c r="Q343" s="20" t="e">
        <f t="shared" si="54"/>
        <v>#DIV/0!</v>
      </c>
      <c r="R343" s="20" t="e">
        <f t="shared" si="55"/>
        <v>#DIV/0!</v>
      </c>
      <c r="S343" s="20" t="e">
        <f t="shared" si="56"/>
        <v>#DIV/0!</v>
      </c>
      <c r="T343" s="20" t="e">
        <f t="shared" si="57"/>
        <v>#DIV/0!</v>
      </c>
      <c r="U343" s="19" t="e">
        <f t="shared" si="58"/>
        <v>#DIV/0!</v>
      </c>
      <c r="V343" s="19" t="e">
        <f t="shared" si="59"/>
        <v>#DIV/0!</v>
      </c>
    </row>
    <row r="344" spans="1:22" ht="13.5" x14ac:dyDescent="0.25">
      <c r="A344" s="3">
        <f>RSI!A344</f>
        <v>42503</v>
      </c>
      <c r="B344" s="2">
        <f>RSI!B344</f>
        <v>6.3860000000000001</v>
      </c>
      <c r="C344" s="2">
        <f>RSI!I344</f>
        <v>59.109484865130653</v>
      </c>
      <c r="D344" s="2">
        <f>MACD!E344</f>
        <v>-0.33501420386904535</v>
      </c>
      <c r="E344" s="2">
        <f>MACD!F344</f>
        <v>-0.1479486279414271</v>
      </c>
      <c r="F344" s="2">
        <f>'Moving Avg'!D344</f>
        <v>6.3693200000000001</v>
      </c>
      <c r="G344" s="2">
        <f>'Moving Avg'!F344</f>
        <v>5.9134599999999997</v>
      </c>
      <c r="H344" s="2">
        <f>'Moving Avg'!G344</f>
        <v>6.1972460000000025</v>
      </c>
      <c r="I344" s="2">
        <f>'Moving Avg'!H344</f>
        <v>5.8408834999999977</v>
      </c>
      <c r="J344" s="17" t="str">
        <f>OBV!F344</f>
        <v>NEUTRAL</v>
      </c>
      <c r="K344" s="17" t="e">
        <f>OBV!G344</f>
        <v>#DIV/0!</v>
      </c>
      <c r="L344" s="17" t="str">
        <f>OBV!H344</f>
        <v>NEUTRAL</v>
      </c>
      <c r="M344" s="19">
        <f t="shared" si="50"/>
        <v>25</v>
      </c>
      <c r="N344" s="19">
        <f t="shared" si="51"/>
        <v>100</v>
      </c>
      <c r="O344" s="19">
        <f t="shared" si="52"/>
        <v>50</v>
      </c>
      <c r="P344" s="19" t="e">
        <f t="shared" si="53"/>
        <v>#DIV/0!</v>
      </c>
      <c r="Q344" s="20" t="e">
        <f t="shared" si="54"/>
        <v>#DIV/0!</v>
      </c>
      <c r="R344" s="20" t="e">
        <f t="shared" si="55"/>
        <v>#DIV/0!</v>
      </c>
      <c r="S344" s="20" t="e">
        <f t="shared" si="56"/>
        <v>#DIV/0!</v>
      </c>
      <c r="T344" s="20" t="e">
        <f t="shared" si="57"/>
        <v>#DIV/0!</v>
      </c>
      <c r="U344" s="19" t="e">
        <f t="shared" si="58"/>
        <v>#DIV/0!</v>
      </c>
      <c r="V344" s="19" t="e">
        <f t="shared" si="59"/>
        <v>#DIV/0!</v>
      </c>
    </row>
    <row r="345" spans="1:22" ht="13.5" x14ac:dyDescent="0.25">
      <c r="A345" s="3">
        <f>RSI!A345</f>
        <v>42506</v>
      </c>
      <c r="B345" s="2">
        <f>RSI!B345</f>
        <v>6.3399000000000001</v>
      </c>
      <c r="C345" s="2">
        <f>RSI!I345</f>
        <v>57.469496339721452</v>
      </c>
      <c r="D345" s="2">
        <f>MACD!E345</f>
        <v>-0.30061109423199994</v>
      </c>
      <c r="E345" s="2">
        <f>MACD!F345</f>
        <v>-0.17848112119954168</v>
      </c>
      <c r="F345" s="2">
        <f>'Moving Avg'!D345</f>
        <v>6.39236</v>
      </c>
      <c r="G345" s="2">
        <f>'Moving Avg'!F345</f>
        <v>5.9430750000000003</v>
      </c>
      <c r="H345" s="2">
        <f>'Moving Avg'!G345</f>
        <v>6.1975440000000024</v>
      </c>
      <c r="I345" s="2">
        <f>'Moving Avg'!H345</f>
        <v>5.841508499999998</v>
      </c>
      <c r="J345" s="17" t="str">
        <f>OBV!F345</f>
        <v>NEUTRAL</v>
      </c>
      <c r="K345" s="17" t="e">
        <f>OBV!G345</f>
        <v>#DIV/0!</v>
      </c>
      <c r="L345" s="17" t="str">
        <f>OBV!H345</f>
        <v>NEUTRAL</v>
      </c>
      <c r="M345" s="19">
        <f t="shared" si="50"/>
        <v>25</v>
      </c>
      <c r="N345" s="19">
        <f t="shared" si="51"/>
        <v>100</v>
      </c>
      <c r="O345" s="19">
        <f t="shared" si="52"/>
        <v>50</v>
      </c>
      <c r="P345" s="19" t="e">
        <f t="shared" si="53"/>
        <v>#DIV/0!</v>
      </c>
      <c r="Q345" s="20" t="e">
        <f t="shared" si="54"/>
        <v>#DIV/0!</v>
      </c>
      <c r="R345" s="20" t="e">
        <f t="shared" si="55"/>
        <v>#DIV/0!</v>
      </c>
      <c r="S345" s="20" t="e">
        <f t="shared" si="56"/>
        <v>#DIV/0!</v>
      </c>
      <c r="T345" s="20" t="e">
        <f t="shared" si="57"/>
        <v>#DIV/0!</v>
      </c>
      <c r="U345" s="19" t="e">
        <f t="shared" si="58"/>
        <v>#DIV/0!</v>
      </c>
      <c r="V345" s="19" t="e">
        <f t="shared" si="59"/>
        <v>#DIV/0!</v>
      </c>
    </row>
    <row r="346" spans="1:22" ht="13.5" x14ac:dyDescent="0.25">
      <c r="A346" s="3">
        <f>RSI!A346</f>
        <v>42507</v>
      </c>
      <c r="B346" s="2">
        <f>RSI!B346</f>
        <v>6.3399000000000001</v>
      </c>
      <c r="C346" s="2">
        <f>RSI!I346</f>
        <v>57.469496339721452</v>
      </c>
      <c r="D346" s="2">
        <f>MACD!E346</f>
        <v>-0.29818175084990362</v>
      </c>
      <c r="E346" s="2">
        <f>MACD!F346</f>
        <v>-0.20242124712961407</v>
      </c>
      <c r="F346" s="2">
        <f>'Moving Avg'!D346</f>
        <v>6.3929200000000002</v>
      </c>
      <c r="G346" s="2">
        <f>'Moving Avg'!F346</f>
        <v>5.9729350000000005</v>
      </c>
      <c r="H346" s="2">
        <f>'Moving Avg'!G346</f>
        <v>6.1969600000000025</v>
      </c>
      <c r="I346" s="2">
        <f>'Moving Avg'!H346</f>
        <v>5.8425004999999963</v>
      </c>
      <c r="J346" s="17" t="str">
        <f>OBV!F346</f>
        <v>NEUTRAL</v>
      </c>
      <c r="K346" s="17" t="e">
        <f>OBV!G346</f>
        <v>#DIV/0!</v>
      </c>
      <c r="L346" s="17" t="str">
        <f>OBV!H346</f>
        <v>NEUTRAL</v>
      </c>
      <c r="M346" s="19">
        <f t="shared" si="50"/>
        <v>25</v>
      </c>
      <c r="N346" s="19">
        <f t="shared" si="51"/>
        <v>100</v>
      </c>
      <c r="O346" s="19">
        <f t="shared" si="52"/>
        <v>50</v>
      </c>
      <c r="P346" s="19" t="e">
        <f t="shared" si="53"/>
        <v>#DIV/0!</v>
      </c>
      <c r="Q346" s="20" t="e">
        <f t="shared" si="54"/>
        <v>#DIV/0!</v>
      </c>
      <c r="R346" s="20" t="e">
        <f t="shared" si="55"/>
        <v>#DIV/0!</v>
      </c>
      <c r="S346" s="20" t="e">
        <f t="shared" si="56"/>
        <v>#DIV/0!</v>
      </c>
      <c r="T346" s="20" t="e">
        <f t="shared" si="57"/>
        <v>#DIV/0!</v>
      </c>
      <c r="U346" s="19" t="e">
        <f t="shared" si="58"/>
        <v>#DIV/0!</v>
      </c>
      <c r="V346" s="19" t="e">
        <f t="shared" si="59"/>
        <v>#DIV/0!</v>
      </c>
    </row>
    <row r="347" spans="1:22" ht="13.5" x14ac:dyDescent="0.25">
      <c r="A347" s="3">
        <f>RSI!A347</f>
        <v>42508</v>
      </c>
      <c r="B347" s="2">
        <f>RSI!B347</f>
        <v>6.3110999999999997</v>
      </c>
      <c r="C347" s="2">
        <f>RSI!I347</f>
        <v>56.336996232968673</v>
      </c>
      <c r="D347" s="2">
        <f>MACD!E347</f>
        <v>-0.36988831371749331</v>
      </c>
      <c r="E347" s="2">
        <f>MACD!F347</f>
        <v>-0.23591466044718995</v>
      </c>
      <c r="F347" s="2">
        <f>'Moving Avg'!D347</f>
        <v>6.3652600000000001</v>
      </c>
      <c r="G347" s="2">
        <f>'Moving Avg'!F347</f>
        <v>6.0099199999999993</v>
      </c>
      <c r="H347" s="2">
        <f>'Moving Avg'!G347</f>
        <v>6.1926200000000025</v>
      </c>
      <c r="I347" s="2">
        <f>'Moving Avg'!H347</f>
        <v>5.8429934999999977</v>
      </c>
      <c r="J347" s="17" t="str">
        <f>OBV!F347</f>
        <v>NEUTRAL</v>
      </c>
      <c r="K347" s="17" t="e">
        <f>OBV!G347</f>
        <v>#DIV/0!</v>
      </c>
      <c r="L347" s="17" t="str">
        <f>OBV!H347</f>
        <v>NEUTRAL</v>
      </c>
      <c r="M347" s="19">
        <f t="shared" si="50"/>
        <v>25</v>
      </c>
      <c r="N347" s="19">
        <f t="shared" si="51"/>
        <v>100</v>
      </c>
      <c r="O347" s="19">
        <f t="shared" si="52"/>
        <v>50</v>
      </c>
      <c r="P347" s="19" t="e">
        <f t="shared" si="53"/>
        <v>#DIV/0!</v>
      </c>
      <c r="Q347" s="20" t="e">
        <f t="shared" si="54"/>
        <v>#DIV/0!</v>
      </c>
      <c r="R347" s="20" t="e">
        <f t="shared" si="55"/>
        <v>#DIV/0!</v>
      </c>
      <c r="S347" s="20" t="e">
        <f t="shared" si="56"/>
        <v>#DIV/0!</v>
      </c>
      <c r="T347" s="20" t="e">
        <f t="shared" si="57"/>
        <v>#DIV/0!</v>
      </c>
      <c r="U347" s="19" t="e">
        <f t="shared" si="58"/>
        <v>#DIV/0!</v>
      </c>
      <c r="V347" s="19" t="e">
        <f t="shared" si="59"/>
        <v>#DIV/0!</v>
      </c>
    </row>
    <row r="348" spans="1:22" ht="13.5" x14ac:dyDescent="0.25">
      <c r="A348" s="3">
        <f>RSI!A348</f>
        <v>42509</v>
      </c>
      <c r="B348" s="2">
        <f>RSI!B348</f>
        <v>6.2534999999999998</v>
      </c>
      <c r="C348" s="2">
        <f>RSI!I348</f>
        <v>54.043191077775219</v>
      </c>
      <c r="D348" s="2">
        <f>MACD!E348</f>
        <v>-0.31056737791611866</v>
      </c>
      <c r="E348" s="2">
        <f>MACD!F348</f>
        <v>-0.2508452039409757</v>
      </c>
      <c r="F348" s="2">
        <f>'Moving Avg'!D348</f>
        <v>6.3260799999999993</v>
      </c>
      <c r="G348" s="2">
        <f>'Moving Avg'!F348</f>
        <v>6.0412099999999995</v>
      </c>
      <c r="H348" s="2">
        <f>'Moving Avg'!G348</f>
        <v>6.1893300000000018</v>
      </c>
      <c r="I348" s="2">
        <f>'Moving Avg'!H348</f>
        <v>5.8430639999999956</v>
      </c>
      <c r="J348" s="17" t="str">
        <f>OBV!F348</f>
        <v>NEUTRAL</v>
      </c>
      <c r="K348" s="17" t="e">
        <f>OBV!G348</f>
        <v>#DIV/0!</v>
      </c>
      <c r="L348" s="17" t="str">
        <f>OBV!H348</f>
        <v>NEUTRAL</v>
      </c>
      <c r="M348" s="19">
        <f t="shared" si="50"/>
        <v>25</v>
      </c>
      <c r="N348" s="19">
        <f t="shared" si="51"/>
        <v>100</v>
      </c>
      <c r="O348" s="19">
        <f t="shared" si="52"/>
        <v>50</v>
      </c>
      <c r="P348" s="19" t="e">
        <f t="shared" si="53"/>
        <v>#DIV/0!</v>
      </c>
      <c r="Q348" s="20" t="e">
        <f t="shared" si="54"/>
        <v>#DIV/0!</v>
      </c>
      <c r="R348" s="20" t="e">
        <f t="shared" si="55"/>
        <v>#DIV/0!</v>
      </c>
      <c r="S348" s="20" t="e">
        <f t="shared" si="56"/>
        <v>#DIV/0!</v>
      </c>
      <c r="T348" s="20" t="e">
        <f t="shared" si="57"/>
        <v>#DIV/0!</v>
      </c>
      <c r="U348" s="19" t="e">
        <f t="shared" si="58"/>
        <v>#DIV/0!</v>
      </c>
      <c r="V348" s="19" t="e">
        <f t="shared" si="59"/>
        <v>#DIV/0!</v>
      </c>
    </row>
    <row r="349" spans="1:22" ht="13.5" x14ac:dyDescent="0.25">
      <c r="A349" s="3">
        <f>RSI!A349</f>
        <v>42510</v>
      </c>
      <c r="B349" s="2">
        <f>RSI!B349</f>
        <v>6.2823000000000002</v>
      </c>
      <c r="C349" s="2">
        <f>RSI!I349</f>
        <v>55.029127339205871</v>
      </c>
      <c r="D349" s="2">
        <f>MACD!E349</f>
        <v>-0.26324849798152439</v>
      </c>
      <c r="E349" s="2">
        <f>MACD!F349</f>
        <v>-0.25332586274908547</v>
      </c>
      <c r="F349" s="2">
        <f>'Moving Avg'!D349</f>
        <v>6.3053399999999993</v>
      </c>
      <c r="G349" s="2">
        <f>'Moving Avg'!F349</f>
        <v>6.0751650000000001</v>
      </c>
      <c r="H349" s="2">
        <f>'Moving Avg'!G349</f>
        <v>6.1839740000000027</v>
      </c>
      <c r="I349" s="2">
        <f>'Moving Avg'!H349</f>
        <v>5.8435229999999967</v>
      </c>
      <c r="J349" s="17" t="str">
        <f>OBV!F349</f>
        <v>NEUTRAL</v>
      </c>
      <c r="K349" s="17" t="e">
        <f>OBV!G349</f>
        <v>#DIV/0!</v>
      </c>
      <c r="L349" s="17" t="str">
        <f>OBV!H349</f>
        <v>NEUTRAL</v>
      </c>
      <c r="M349" s="19">
        <f t="shared" si="50"/>
        <v>25</v>
      </c>
      <c r="N349" s="19">
        <f t="shared" si="51"/>
        <v>45</v>
      </c>
      <c r="O349" s="19">
        <f t="shared" si="52"/>
        <v>50</v>
      </c>
      <c r="P349" s="19" t="e">
        <f t="shared" si="53"/>
        <v>#DIV/0!</v>
      </c>
      <c r="Q349" s="20" t="e">
        <f t="shared" si="54"/>
        <v>#DIV/0!</v>
      </c>
      <c r="R349" s="20" t="e">
        <f t="shared" si="55"/>
        <v>#DIV/0!</v>
      </c>
      <c r="S349" s="20" t="e">
        <f t="shared" si="56"/>
        <v>#DIV/0!</v>
      </c>
      <c r="T349" s="20" t="e">
        <f t="shared" si="57"/>
        <v>#DIV/0!</v>
      </c>
      <c r="U349" s="19" t="e">
        <f t="shared" si="58"/>
        <v>#DIV/0!</v>
      </c>
      <c r="V349" s="19" t="e">
        <f t="shared" si="59"/>
        <v>#DIV/0!</v>
      </c>
    </row>
    <row r="350" spans="1:22" ht="13.5" x14ac:dyDescent="0.25">
      <c r="A350" s="3">
        <f>RSI!A350</f>
        <v>42513</v>
      </c>
      <c r="B350" s="2">
        <f>RSI!B350</f>
        <v>6.3110999999999997</v>
      </c>
      <c r="C350" s="2">
        <f>RSI!I350</f>
        <v>56.044663213868247</v>
      </c>
      <c r="D350" s="2">
        <f>MACD!E350</f>
        <v>-0.22391378010705232</v>
      </c>
      <c r="E350" s="2">
        <f>MACD!F350</f>
        <v>-0.24744344622067885</v>
      </c>
      <c r="F350" s="2">
        <f>'Moving Avg'!D350</f>
        <v>6.2995799999999997</v>
      </c>
      <c r="G350" s="2">
        <f>'Moving Avg'!F350</f>
        <v>6.1099499999999995</v>
      </c>
      <c r="H350" s="2">
        <f>'Moving Avg'!G350</f>
        <v>6.1790460000000023</v>
      </c>
      <c r="I350" s="2">
        <f>'Moving Avg'!H350</f>
        <v>5.8441259999999966</v>
      </c>
      <c r="J350" s="17" t="str">
        <f>OBV!F350</f>
        <v>NEUTRAL</v>
      </c>
      <c r="K350" s="17" t="e">
        <f>OBV!G350</f>
        <v>#DIV/0!</v>
      </c>
      <c r="L350" s="17" t="str">
        <f>OBV!H350</f>
        <v>NEUTRAL</v>
      </c>
      <c r="M350" s="19">
        <f t="shared" si="50"/>
        <v>25</v>
      </c>
      <c r="N350" s="19">
        <f t="shared" si="51"/>
        <v>0</v>
      </c>
      <c r="O350" s="19">
        <f t="shared" si="52"/>
        <v>50</v>
      </c>
      <c r="P350" s="19" t="e">
        <f t="shared" si="53"/>
        <v>#DIV/0!</v>
      </c>
      <c r="Q350" s="20" t="e">
        <f t="shared" si="54"/>
        <v>#DIV/0!</v>
      </c>
      <c r="R350" s="20" t="e">
        <f t="shared" si="55"/>
        <v>#DIV/0!</v>
      </c>
      <c r="S350" s="20" t="e">
        <f t="shared" si="56"/>
        <v>#DIV/0!</v>
      </c>
      <c r="T350" s="20" t="e">
        <f t="shared" si="57"/>
        <v>#DIV/0!</v>
      </c>
      <c r="U350" s="19" t="e">
        <f t="shared" si="58"/>
        <v>#DIV/0!</v>
      </c>
      <c r="V350" s="19" t="e">
        <f t="shared" si="59"/>
        <v>#DIV/0!</v>
      </c>
    </row>
    <row r="351" spans="1:22" ht="13.5" x14ac:dyDescent="0.25">
      <c r="A351" s="3">
        <f>RSI!A351</f>
        <v>42514</v>
      </c>
      <c r="B351" s="2">
        <f>RSI!B351</f>
        <v>6.2390999999999996</v>
      </c>
      <c r="C351" s="2">
        <f>RSI!I351</f>
        <v>52.832554354399655</v>
      </c>
      <c r="D351" s="2">
        <f>MACD!E351</f>
        <v>-0.16890323157170251</v>
      </c>
      <c r="E351" s="2">
        <f>MACD!F351</f>
        <v>-0.23173540329088357</v>
      </c>
      <c r="F351" s="2">
        <f>'Moving Avg'!D351</f>
        <v>6.27942</v>
      </c>
      <c r="G351" s="2">
        <f>'Moving Avg'!F351</f>
        <v>6.14297</v>
      </c>
      <c r="H351" s="2">
        <f>'Moving Avg'!G351</f>
        <v>6.1731180000000014</v>
      </c>
      <c r="I351" s="2">
        <f>'Moving Avg'!H351</f>
        <v>5.8444304999999961</v>
      </c>
      <c r="J351" s="17" t="str">
        <f>OBV!F351</f>
        <v>NEUTRAL</v>
      </c>
      <c r="K351" s="17" t="e">
        <f>OBV!G351</f>
        <v>#DIV/0!</v>
      </c>
      <c r="L351" s="17" t="str">
        <f>OBV!H351</f>
        <v>NEUTRAL</v>
      </c>
      <c r="M351" s="19">
        <f t="shared" si="50"/>
        <v>25</v>
      </c>
      <c r="N351" s="19">
        <f t="shared" si="51"/>
        <v>0</v>
      </c>
      <c r="O351" s="19">
        <f t="shared" si="52"/>
        <v>50</v>
      </c>
      <c r="P351" s="19" t="e">
        <f t="shared" si="53"/>
        <v>#DIV/0!</v>
      </c>
      <c r="Q351" s="20" t="e">
        <f t="shared" si="54"/>
        <v>#DIV/0!</v>
      </c>
      <c r="R351" s="20" t="e">
        <f t="shared" si="55"/>
        <v>#DIV/0!</v>
      </c>
      <c r="S351" s="20" t="e">
        <f t="shared" si="56"/>
        <v>#DIV/0!</v>
      </c>
      <c r="T351" s="20" t="e">
        <f t="shared" si="57"/>
        <v>#DIV/0!</v>
      </c>
      <c r="U351" s="19" t="e">
        <f t="shared" si="58"/>
        <v>#DIV/0!</v>
      </c>
      <c r="V351" s="19" t="e">
        <f t="shared" si="59"/>
        <v>#DIV/0!</v>
      </c>
    </row>
    <row r="352" spans="1:22" ht="13.5" x14ac:dyDescent="0.25">
      <c r="A352" s="3">
        <f>RSI!A352</f>
        <v>42515</v>
      </c>
      <c r="B352" s="2">
        <f>RSI!B352</f>
        <v>6.2765000000000004</v>
      </c>
      <c r="C352" s="2">
        <f>RSI!I352</f>
        <v>54.297821078151863</v>
      </c>
      <c r="D352" s="2">
        <f>MACD!E352</f>
        <v>-0.10825561398336081</v>
      </c>
      <c r="E352" s="2">
        <f>MACD!F352</f>
        <v>-0.20703944542937905</v>
      </c>
      <c r="F352" s="2">
        <f>'Moving Avg'!D352</f>
        <v>6.2724999999999991</v>
      </c>
      <c r="G352" s="2">
        <f>'Moving Avg'!F352</f>
        <v>6.1766349999999992</v>
      </c>
      <c r="H352" s="2">
        <f>'Moving Avg'!G352</f>
        <v>6.1677440000000017</v>
      </c>
      <c r="I352" s="2">
        <f>'Moving Avg'!H352</f>
        <v>5.8452279999999952</v>
      </c>
      <c r="J352" s="17" t="str">
        <f>OBV!F352</f>
        <v>NEUTRAL</v>
      </c>
      <c r="K352" s="17" t="e">
        <f>OBV!G352</f>
        <v>#DIV/0!</v>
      </c>
      <c r="L352" s="17" t="str">
        <f>OBV!H352</f>
        <v>NEUTRAL</v>
      </c>
      <c r="M352" s="19">
        <f t="shared" si="50"/>
        <v>25</v>
      </c>
      <c r="N352" s="19">
        <f t="shared" si="51"/>
        <v>0</v>
      </c>
      <c r="O352" s="19">
        <f t="shared" si="52"/>
        <v>50</v>
      </c>
      <c r="P352" s="19" t="e">
        <f t="shared" si="53"/>
        <v>#DIV/0!</v>
      </c>
      <c r="Q352" s="20" t="e">
        <f t="shared" si="54"/>
        <v>#DIV/0!</v>
      </c>
      <c r="R352" s="20" t="e">
        <f t="shared" si="55"/>
        <v>#DIV/0!</v>
      </c>
      <c r="S352" s="20" t="e">
        <f t="shared" si="56"/>
        <v>#DIV/0!</v>
      </c>
      <c r="T352" s="20" t="e">
        <f t="shared" si="57"/>
        <v>#DIV/0!</v>
      </c>
      <c r="U352" s="19" t="e">
        <f t="shared" si="58"/>
        <v>#DIV/0!</v>
      </c>
      <c r="V352" s="19" t="e">
        <f t="shared" si="59"/>
        <v>#DIV/0!</v>
      </c>
    </row>
    <row r="353" spans="1:22" ht="13.5" x14ac:dyDescent="0.25">
      <c r="A353" s="3">
        <f>RSI!A353</f>
        <v>42516</v>
      </c>
      <c r="B353" s="2">
        <f>RSI!B353</f>
        <v>6.2823000000000002</v>
      </c>
      <c r="C353" s="2">
        <f>RSI!I353</f>
        <v>54.533708582257034</v>
      </c>
      <c r="D353" s="2">
        <f>MACD!E353</f>
        <v>-5.7965251326016265E-2</v>
      </c>
      <c r="E353" s="2">
        <f>MACD!F353</f>
        <v>-0.17722460660870648</v>
      </c>
      <c r="F353" s="2">
        <f>'Moving Avg'!D353</f>
        <v>6.2782600000000004</v>
      </c>
      <c r="G353" s="2">
        <f>'Moving Avg'!F353</f>
        <v>6.209365</v>
      </c>
      <c r="H353" s="2">
        <f>'Moving Avg'!G353</f>
        <v>6.1626800000000017</v>
      </c>
      <c r="I353" s="2">
        <f>'Moving Avg'!H353</f>
        <v>5.8460544999999966</v>
      </c>
      <c r="J353" s="17" t="str">
        <f>OBV!F353</f>
        <v>NEUTRAL</v>
      </c>
      <c r="K353" s="17" t="e">
        <f>OBV!G353</f>
        <v>#DIV/0!</v>
      </c>
      <c r="L353" s="17" t="str">
        <f>OBV!H353</f>
        <v>NEUTRAL</v>
      </c>
      <c r="M353" s="19">
        <f t="shared" si="50"/>
        <v>25</v>
      </c>
      <c r="N353" s="19">
        <f t="shared" si="51"/>
        <v>0</v>
      </c>
      <c r="O353" s="19">
        <f t="shared" si="52"/>
        <v>50</v>
      </c>
      <c r="P353" s="19" t="e">
        <f t="shared" si="53"/>
        <v>#DIV/0!</v>
      </c>
      <c r="Q353" s="20" t="e">
        <f t="shared" si="54"/>
        <v>#DIV/0!</v>
      </c>
      <c r="R353" s="20" t="e">
        <f t="shared" si="55"/>
        <v>#DIV/0!</v>
      </c>
      <c r="S353" s="20" t="e">
        <f t="shared" si="56"/>
        <v>#DIV/0!</v>
      </c>
      <c r="T353" s="20" t="e">
        <f t="shared" si="57"/>
        <v>#DIV/0!</v>
      </c>
      <c r="U353" s="19" t="e">
        <f t="shared" si="58"/>
        <v>#DIV/0!</v>
      </c>
      <c r="V353" s="19" t="e">
        <f t="shared" si="59"/>
        <v>#DIV/0!</v>
      </c>
    </row>
    <row r="354" spans="1:22" ht="13.5" x14ac:dyDescent="0.25">
      <c r="A354" s="3">
        <f>RSI!A354</f>
        <v>42517</v>
      </c>
      <c r="B354" s="2">
        <f>RSI!B354</f>
        <v>6.2793999999999999</v>
      </c>
      <c r="C354" s="2">
        <f>RSI!I354</f>
        <v>54.382567535899071</v>
      </c>
      <c r="D354" s="2">
        <f>MACD!E354</f>
        <v>-2.5538155211846991E-2</v>
      </c>
      <c r="E354" s="2">
        <f>MACD!F354</f>
        <v>-0.14688731632933458</v>
      </c>
      <c r="F354" s="2">
        <f>'Moving Avg'!D354</f>
        <v>6.2776800000000001</v>
      </c>
      <c r="G354" s="2">
        <f>'Moving Avg'!F354</f>
        <v>6.2335099999999999</v>
      </c>
      <c r="H354" s="2">
        <f>'Moving Avg'!G354</f>
        <v>6.1573640000000021</v>
      </c>
      <c r="I354" s="2">
        <f>'Moving Avg'!H354</f>
        <v>5.8468784999999954</v>
      </c>
      <c r="J354" s="17" t="str">
        <f>OBV!F354</f>
        <v>NEUTRAL</v>
      </c>
      <c r="K354" s="17" t="e">
        <f>OBV!G354</f>
        <v>#DIV/0!</v>
      </c>
      <c r="L354" s="17" t="str">
        <f>OBV!H354</f>
        <v>NEUTRAL</v>
      </c>
      <c r="M354" s="19">
        <f t="shared" si="50"/>
        <v>25</v>
      </c>
      <c r="N354" s="19">
        <f t="shared" si="51"/>
        <v>0</v>
      </c>
      <c r="O354" s="19">
        <f t="shared" si="52"/>
        <v>50</v>
      </c>
      <c r="P354" s="19" t="e">
        <f t="shared" si="53"/>
        <v>#DIV/0!</v>
      </c>
      <c r="Q354" s="20" t="e">
        <f t="shared" si="54"/>
        <v>#DIV/0!</v>
      </c>
      <c r="R354" s="20" t="e">
        <f t="shared" si="55"/>
        <v>#DIV/0!</v>
      </c>
      <c r="S354" s="20" t="e">
        <f t="shared" si="56"/>
        <v>#DIV/0!</v>
      </c>
      <c r="T354" s="20" t="e">
        <f t="shared" si="57"/>
        <v>#DIV/0!</v>
      </c>
      <c r="U354" s="19" t="e">
        <f t="shared" si="58"/>
        <v>#DIV/0!</v>
      </c>
      <c r="V354" s="19" t="e">
        <f t="shared" si="59"/>
        <v>#DIV/0!</v>
      </c>
    </row>
    <row r="355" spans="1:22" ht="13.5" x14ac:dyDescent="0.25">
      <c r="A355" s="3">
        <f>RSI!A355</f>
        <v>42520</v>
      </c>
      <c r="B355" s="2">
        <f>RSI!B355</f>
        <v>6.2103000000000002</v>
      </c>
      <c r="C355" s="2">
        <f>RSI!I355</f>
        <v>50.771759979531375</v>
      </c>
      <c r="D355" s="2">
        <f>MACD!E355</f>
        <v>-6.0025192910018177E-4</v>
      </c>
      <c r="E355" s="2">
        <f>MACD!F355</f>
        <v>-0.11762990344928771</v>
      </c>
      <c r="F355" s="2">
        <f>'Moving Avg'!D355</f>
        <v>6.2575199999999995</v>
      </c>
      <c r="G355" s="2">
        <f>'Moving Avg'!F355</f>
        <v>6.2390299999999996</v>
      </c>
      <c r="H355" s="2">
        <f>'Moving Avg'!G355</f>
        <v>6.1508120000000019</v>
      </c>
      <c r="I355" s="2">
        <f>'Moving Avg'!H355</f>
        <v>5.8478339999999953</v>
      </c>
      <c r="J355" s="17" t="str">
        <f>OBV!F355</f>
        <v>NEUTRAL</v>
      </c>
      <c r="K355" s="17" t="e">
        <f>OBV!G355</f>
        <v>#DIV/0!</v>
      </c>
      <c r="L355" s="17" t="str">
        <f>OBV!H355</f>
        <v>NEUTRAL</v>
      </c>
      <c r="M355" s="19">
        <f t="shared" si="50"/>
        <v>25</v>
      </c>
      <c r="N355" s="19">
        <f t="shared" si="51"/>
        <v>0</v>
      </c>
      <c r="O355" s="19">
        <f t="shared" si="52"/>
        <v>50</v>
      </c>
      <c r="P355" s="19" t="e">
        <f t="shared" si="53"/>
        <v>#DIV/0!</v>
      </c>
      <c r="Q355" s="20" t="e">
        <f t="shared" si="54"/>
        <v>#DIV/0!</v>
      </c>
      <c r="R355" s="20" t="e">
        <f t="shared" si="55"/>
        <v>#DIV/0!</v>
      </c>
      <c r="S355" s="20" t="e">
        <f t="shared" si="56"/>
        <v>#DIV/0!</v>
      </c>
      <c r="T355" s="20" t="e">
        <f t="shared" si="57"/>
        <v>#DIV/0!</v>
      </c>
      <c r="U355" s="19" t="e">
        <f t="shared" si="58"/>
        <v>#DIV/0!</v>
      </c>
      <c r="V355" s="19" t="e">
        <f t="shared" si="59"/>
        <v>#DIV/0!</v>
      </c>
    </row>
    <row r="356" spans="1:22" ht="13.5" x14ac:dyDescent="0.25">
      <c r="A356" s="3">
        <f>RSI!A356</f>
        <v>42521</v>
      </c>
      <c r="B356" s="2">
        <f>RSI!B356</f>
        <v>6.1525999999999996</v>
      </c>
      <c r="C356" s="2">
        <f>RSI!I356</f>
        <v>47.911118736195753</v>
      </c>
      <c r="D356" s="2">
        <f>MACD!E356</f>
        <v>2.4695829012414627E-2</v>
      </c>
      <c r="E356" s="2">
        <f>MACD!F356</f>
        <v>-8.9164756956947255E-2</v>
      </c>
      <c r="F356" s="2">
        <f>'Moving Avg'!D356</f>
        <v>6.2402199999999999</v>
      </c>
      <c r="G356" s="2">
        <f>'Moving Avg'!F356</f>
        <v>6.24986</v>
      </c>
      <c r="H356" s="2">
        <f>'Moving Avg'!G356</f>
        <v>6.1454060000000013</v>
      </c>
      <c r="I356" s="2">
        <f>'Moving Avg'!H356</f>
        <v>5.848941499999996</v>
      </c>
      <c r="J356" s="17" t="str">
        <f>OBV!F356</f>
        <v>NEUTRAL</v>
      </c>
      <c r="K356" s="17" t="e">
        <f>OBV!G356</f>
        <v>#DIV/0!</v>
      </c>
      <c r="L356" s="17" t="str">
        <f>OBV!H356</f>
        <v>NEUTRAL</v>
      </c>
      <c r="M356" s="19">
        <f t="shared" si="50"/>
        <v>25</v>
      </c>
      <c r="N356" s="19">
        <f t="shared" si="51"/>
        <v>0</v>
      </c>
      <c r="O356" s="19">
        <f t="shared" si="52"/>
        <v>50</v>
      </c>
      <c r="P356" s="19" t="e">
        <f t="shared" si="53"/>
        <v>#DIV/0!</v>
      </c>
      <c r="Q356" s="20" t="e">
        <f t="shared" si="54"/>
        <v>#DIV/0!</v>
      </c>
      <c r="R356" s="20" t="e">
        <f t="shared" si="55"/>
        <v>#DIV/0!</v>
      </c>
      <c r="S356" s="20" t="e">
        <f t="shared" si="56"/>
        <v>#DIV/0!</v>
      </c>
      <c r="T356" s="20" t="e">
        <f t="shared" si="57"/>
        <v>#DIV/0!</v>
      </c>
      <c r="U356" s="19" t="e">
        <f t="shared" si="58"/>
        <v>#DIV/0!</v>
      </c>
      <c r="V356" s="19" t="e">
        <f t="shared" si="59"/>
        <v>#DIV/0!</v>
      </c>
    </row>
    <row r="357" spans="1:22" ht="13.5" x14ac:dyDescent="0.25">
      <c r="A357" s="3">
        <f>RSI!A357</f>
        <v>42522</v>
      </c>
      <c r="B357" s="2">
        <f>RSI!B357</f>
        <v>6.0662000000000003</v>
      </c>
      <c r="C357" s="2">
        <f>RSI!I357</f>
        <v>43.920577254317934</v>
      </c>
      <c r="D357" s="2">
        <f>MACD!E357</f>
        <v>4.8336965601778026E-2</v>
      </c>
      <c r="E357" s="2">
        <f>MACD!F357</f>
        <v>-6.1664412445202203E-2</v>
      </c>
      <c r="F357" s="2">
        <f>'Moving Avg'!D357</f>
        <v>6.1981599999999997</v>
      </c>
      <c r="G357" s="2">
        <f>'Moving Avg'!F357</f>
        <v>6.2805949999999999</v>
      </c>
      <c r="H357" s="2">
        <f>'Moving Avg'!G357</f>
        <v>6.1385160000000019</v>
      </c>
      <c r="I357" s="2">
        <f>'Moving Avg'!H357</f>
        <v>5.8505469999999953</v>
      </c>
      <c r="J357" s="17" t="str">
        <f>OBV!F357</f>
        <v>NEUTRAL</v>
      </c>
      <c r="K357" s="17" t="e">
        <f>OBV!G357</f>
        <v>#DIV/0!</v>
      </c>
      <c r="L357" s="17" t="str">
        <f>OBV!H357</f>
        <v>NEUTRAL</v>
      </c>
      <c r="M357" s="19">
        <f t="shared" si="50"/>
        <v>25</v>
      </c>
      <c r="N357" s="19">
        <f t="shared" si="51"/>
        <v>0</v>
      </c>
      <c r="O357" s="19">
        <f t="shared" si="52"/>
        <v>50</v>
      </c>
      <c r="P357" s="19" t="e">
        <f t="shared" si="53"/>
        <v>#DIV/0!</v>
      </c>
      <c r="Q357" s="20" t="e">
        <f t="shared" si="54"/>
        <v>#DIV/0!</v>
      </c>
      <c r="R357" s="20" t="e">
        <f t="shared" si="55"/>
        <v>#DIV/0!</v>
      </c>
      <c r="S357" s="20" t="e">
        <f t="shared" si="56"/>
        <v>#DIV/0!</v>
      </c>
      <c r="T357" s="20" t="e">
        <f t="shared" si="57"/>
        <v>#DIV/0!</v>
      </c>
      <c r="U357" s="19" t="e">
        <f t="shared" si="58"/>
        <v>#DIV/0!</v>
      </c>
      <c r="V357" s="19" t="e">
        <f t="shared" si="59"/>
        <v>#DIV/0!</v>
      </c>
    </row>
    <row r="358" spans="1:22" ht="13.5" x14ac:dyDescent="0.25">
      <c r="A358" s="3">
        <f>RSI!A358</f>
        <v>42523</v>
      </c>
      <c r="B358" s="2">
        <f>RSI!B358</f>
        <v>6.0805999999999996</v>
      </c>
      <c r="C358" s="2">
        <f>RSI!I358</f>
        <v>44.746592413770948</v>
      </c>
      <c r="D358" s="2">
        <f>MACD!E358</f>
        <v>5.9171053065219859E-2</v>
      </c>
      <c r="E358" s="2">
        <f>MACD!F358</f>
        <v>-3.7497319343117792E-2</v>
      </c>
      <c r="F358" s="2">
        <f>'Moving Avg'!D358</f>
        <v>6.1578200000000001</v>
      </c>
      <c r="G358" s="2">
        <f>'Moving Avg'!F358</f>
        <v>6.2740850000000004</v>
      </c>
      <c r="H358" s="2">
        <f>'Moving Avg'!G358</f>
        <v>6.1314260000000012</v>
      </c>
      <c r="I358" s="2">
        <f>'Moving Avg'!H358</f>
        <v>5.8528359999999964</v>
      </c>
      <c r="J358" s="17" t="str">
        <f>OBV!F358</f>
        <v>NEUTRAL</v>
      </c>
      <c r="K358" s="17" t="e">
        <f>OBV!G358</f>
        <v>#DIV/0!</v>
      </c>
      <c r="L358" s="17" t="str">
        <f>OBV!H358</f>
        <v>NEUTRAL</v>
      </c>
      <c r="M358" s="19">
        <f t="shared" si="50"/>
        <v>25</v>
      </c>
      <c r="N358" s="19">
        <f t="shared" si="51"/>
        <v>0</v>
      </c>
      <c r="O358" s="19">
        <f t="shared" si="52"/>
        <v>50</v>
      </c>
      <c r="P358" s="19" t="e">
        <f t="shared" si="53"/>
        <v>#DIV/0!</v>
      </c>
      <c r="Q358" s="20" t="e">
        <f t="shared" si="54"/>
        <v>#DIV/0!</v>
      </c>
      <c r="R358" s="20" t="e">
        <f t="shared" si="55"/>
        <v>#DIV/0!</v>
      </c>
      <c r="S358" s="20" t="e">
        <f t="shared" si="56"/>
        <v>#DIV/0!</v>
      </c>
      <c r="T358" s="20" t="e">
        <f t="shared" si="57"/>
        <v>#DIV/0!</v>
      </c>
      <c r="U358" s="19" t="e">
        <f t="shared" si="58"/>
        <v>#DIV/0!</v>
      </c>
      <c r="V358" s="19" t="e">
        <f t="shared" si="59"/>
        <v>#DIV/0!</v>
      </c>
    </row>
    <row r="359" spans="1:22" ht="13.5" x14ac:dyDescent="0.25">
      <c r="A359" s="3">
        <f>RSI!A359</f>
        <v>42524</v>
      </c>
      <c r="B359" s="2">
        <f>RSI!B359</f>
        <v>6.0805999999999996</v>
      </c>
      <c r="C359" s="2">
        <f>RSI!I359</f>
        <v>44.746592413770948</v>
      </c>
      <c r="D359" s="2">
        <f>MACD!E359</f>
        <v>7.3386123834978889E-2</v>
      </c>
      <c r="E359" s="2">
        <f>MACD!F359</f>
        <v>-1.5320630707498457E-2</v>
      </c>
      <c r="F359" s="2">
        <f>'Moving Avg'!D359</f>
        <v>6.1180599999999998</v>
      </c>
      <c r="G359" s="2">
        <f>'Moving Avg'!F359</f>
        <v>6.2676000000000007</v>
      </c>
      <c r="H359" s="2">
        <f>'Moving Avg'!G359</f>
        <v>6.123406000000001</v>
      </c>
      <c r="I359" s="2">
        <f>'Moving Avg'!H359</f>
        <v>5.8549169999999968</v>
      </c>
      <c r="J359" s="17" t="str">
        <f>OBV!F359</f>
        <v>NEUTRAL</v>
      </c>
      <c r="K359" s="17" t="e">
        <f>OBV!G359</f>
        <v>#DIV/0!</v>
      </c>
      <c r="L359" s="17" t="str">
        <f>OBV!H359</f>
        <v>NEUTRAL</v>
      </c>
      <c r="M359" s="19">
        <f t="shared" si="50"/>
        <v>25</v>
      </c>
      <c r="N359" s="19">
        <f t="shared" si="51"/>
        <v>0</v>
      </c>
      <c r="O359" s="19">
        <f t="shared" si="52"/>
        <v>50</v>
      </c>
      <c r="P359" s="19" t="e">
        <f t="shared" si="53"/>
        <v>#DIV/0!</v>
      </c>
      <c r="Q359" s="20" t="e">
        <f t="shared" si="54"/>
        <v>#DIV/0!</v>
      </c>
      <c r="R359" s="20" t="e">
        <f t="shared" si="55"/>
        <v>#DIV/0!</v>
      </c>
      <c r="S359" s="20" t="e">
        <f t="shared" si="56"/>
        <v>#DIV/0!</v>
      </c>
      <c r="T359" s="20" t="e">
        <f t="shared" si="57"/>
        <v>#DIV/0!</v>
      </c>
      <c r="U359" s="19" t="e">
        <f t="shared" si="58"/>
        <v>#DIV/0!</v>
      </c>
      <c r="V359" s="19" t="e">
        <f t="shared" si="59"/>
        <v>#DIV/0!</v>
      </c>
    </row>
    <row r="360" spans="1:22" ht="13.5" x14ac:dyDescent="0.25">
      <c r="A360" s="3">
        <f>RSI!A360</f>
        <v>42527</v>
      </c>
      <c r="B360" s="2">
        <f>RSI!B360</f>
        <v>6.0518000000000001</v>
      </c>
      <c r="C360" s="2">
        <f>RSI!I360</f>
        <v>43.268321954958118</v>
      </c>
      <c r="D360" s="2">
        <f>MACD!E360</f>
        <v>9.2549656502626476E-2</v>
      </c>
      <c r="E360" s="2">
        <f>MACD!F360</f>
        <v>6.2534267345265293E-3</v>
      </c>
      <c r="F360" s="2">
        <f>'Moving Avg'!D360</f>
        <v>6.08636</v>
      </c>
      <c r="G360" s="2">
        <f>'Moving Avg'!F360</f>
        <v>6.2589550000000003</v>
      </c>
      <c r="H360" s="2">
        <f>'Moving Avg'!G360</f>
        <v>6.1157400000000015</v>
      </c>
      <c r="I360" s="2">
        <f>'Moving Avg'!H360</f>
        <v>5.855801999999998</v>
      </c>
      <c r="J360" s="17" t="str">
        <f>OBV!F360</f>
        <v>NEUTRAL</v>
      </c>
      <c r="K360" s="17" t="e">
        <f>OBV!G360</f>
        <v>#DIV/0!</v>
      </c>
      <c r="L360" s="17" t="str">
        <f>OBV!H360</f>
        <v>NEUTRAL</v>
      </c>
      <c r="M360" s="19">
        <f t="shared" si="50"/>
        <v>25</v>
      </c>
      <c r="N360" s="19">
        <f t="shared" si="51"/>
        <v>0</v>
      </c>
      <c r="O360" s="19">
        <f t="shared" si="52"/>
        <v>50</v>
      </c>
      <c r="P360" s="19" t="e">
        <f t="shared" si="53"/>
        <v>#DIV/0!</v>
      </c>
      <c r="Q360" s="20" t="e">
        <f t="shared" si="54"/>
        <v>#DIV/0!</v>
      </c>
      <c r="R360" s="20" t="e">
        <f t="shared" si="55"/>
        <v>#DIV/0!</v>
      </c>
      <c r="S360" s="20" t="e">
        <f t="shared" si="56"/>
        <v>#DIV/0!</v>
      </c>
      <c r="T360" s="20" t="e">
        <f t="shared" si="57"/>
        <v>#DIV/0!</v>
      </c>
      <c r="U360" s="19" t="e">
        <f t="shared" si="58"/>
        <v>#DIV/0!</v>
      </c>
      <c r="V360" s="19" t="e">
        <f t="shared" si="59"/>
        <v>#DIV/0!</v>
      </c>
    </row>
    <row r="361" spans="1:22" ht="13.5" x14ac:dyDescent="0.25">
      <c r="A361" s="3">
        <f>RSI!A361</f>
        <v>42528</v>
      </c>
      <c r="B361" s="2">
        <f>RSI!B361</f>
        <v>6.0401999999999996</v>
      </c>
      <c r="C361" s="2">
        <f>RSI!I361</f>
        <v>42.657049358843317</v>
      </c>
      <c r="D361" s="2">
        <f>MACD!E361</f>
        <v>9.9246445270694927E-2</v>
      </c>
      <c r="E361" s="2">
        <f>MACD!F361</f>
        <v>2.4852030441760212E-2</v>
      </c>
      <c r="F361" s="2">
        <f>'Moving Avg'!D361</f>
        <v>6.0638799999999993</v>
      </c>
      <c r="G361" s="2">
        <f>'Moving Avg'!F361</f>
        <v>6.2441100000000009</v>
      </c>
      <c r="H361" s="2">
        <f>'Moving Avg'!G361</f>
        <v>6.1078420000000015</v>
      </c>
      <c r="I361" s="2">
        <f>'Moving Avg'!H361</f>
        <v>5.8557849999999982</v>
      </c>
      <c r="J361" s="17" t="str">
        <f>OBV!F361</f>
        <v>NEUTRAL</v>
      </c>
      <c r="K361" s="17" t="e">
        <f>OBV!G361</f>
        <v>#DIV/0!</v>
      </c>
      <c r="L361" s="17" t="str">
        <f>OBV!H361</f>
        <v>NEUTRAL</v>
      </c>
      <c r="M361" s="19">
        <f t="shared" si="50"/>
        <v>25</v>
      </c>
      <c r="N361" s="19">
        <f t="shared" si="51"/>
        <v>0</v>
      </c>
      <c r="O361" s="19">
        <f t="shared" si="52"/>
        <v>50</v>
      </c>
      <c r="P361" s="19" t="e">
        <f t="shared" si="53"/>
        <v>#DIV/0!</v>
      </c>
      <c r="Q361" s="20" t="e">
        <f t="shared" si="54"/>
        <v>#DIV/0!</v>
      </c>
      <c r="R361" s="20" t="e">
        <f t="shared" si="55"/>
        <v>#DIV/0!</v>
      </c>
      <c r="S361" s="20" t="e">
        <f t="shared" si="56"/>
        <v>#DIV/0!</v>
      </c>
      <c r="T361" s="20" t="e">
        <f t="shared" si="57"/>
        <v>#DIV/0!</v>
      </c>
      <c r="U361" s="19" t="e">
        <f t="shared" si="58"/>
        <v>#DIV/0!</v>
      </c>
      <c r="V361" s="19" t="e">
        <f t="shared" si="59"/>
        <v>#DIV/0!</v>
      </c>
    </row>
    <row r="362" spans="1:22" ht="13.5" x14ac:dyDescent="0.25">
      <c r="A362" s="3">
        <f>RSI!A362</f>
        <v>42529</v>
      </c>
      <c r="B362" s="2">
        <f>RSI!B362</f>
        <v>6.0228999999999999</v>
      </c>
      <c r="C362" s="2">
        <f>RSI!I362</f>
        <v>41.710628283611968</v>
      </c>
      <c r="D362" s="2">
        <f>MACD!E362</f>
        <v>0.11266419777820591</v>
      </c>
      <c r="E362" s="2">
        <f>MACD!F362</f>
        <v>4.2414463909049356E-2</v>
      </c>
      <c r="F362" s="2">
        <f>'Moving Avg'!D362</f>
        <v>6.0552200000000003</v>
      </c>
      <c r="G362" s="2">
        <f>'Moving Avg'!F362</f>
        <v>6.2227849999999991</v>
      </c>
      <c r="H362" s="2">
        <f>'Moving Avg'!G362</f>
        <v>6.100086000000001</v>
      </c>
      <c r="I362" s="2">
        <f>'Moving Avg'!H362</f>
        <v>5.8553264999999985</v>
      </c>
      <c r="J362" s="17" t="str">
        <f>OBV!F362</f>
        <v>NEUTRAL</v>
      </c>
      <c r="K362" s="17" t="e">
        <f>OBV!G362</f>
        <v>#DIV/0!</v>
      </c>
      <c r="L362" s="17" t="str">
        <f>OBV!H362</f>
        <v>NEUTRAL</v>
      </c>
      <c r="M362" s="19">
        <f t="shared" si="50"/>
        <v>25</v>
      </c>
      <c r="N362" s="19">
        <f t="shared" si="51"/>
        <v>0</v>
      </c>
      <c r="O362" s="19">
        <f t="shared" si="52"/>
        <v>50</v>
      </c>
      <c r="P362" s="19" t="e">
        <f t="shared" si="53"/>
        <v>#DIV/0!</v>
      </c>
      <c r="Q362" s="20" t="e">
        <f t="shared" si="54"/>
        <v>#DIV/0!</v>
      </c>
      <c r="R362" s="20" t="e">
        <f t="shared" si="55"/>
        <v>#DIV/0!</v>
      </c>
      <c r="S362" s="20" t="e">
        <f t="shared" si="56"/>
        <v>#DIV/0!</v>
      </c>
      <c r="T362" s="20" t="e">
        <f t="shared" si="57"/>
        <v>#DIV/0!</v>
      </c>
      <c r="U362" s="19" t="e">
        <f t="shared" si="58"/>
        <v>#DIV/0!</v>
      </c>
      <c r="V362" s="19" t="e">
        <f t="shared" si="59"/>
        <v>#DIV/0!</v>
      </c>
    </row>
    <row r="363" spans="1:22" ht="13.5" x14ac:dyDescent="0.25">
      <c r="A363" s="3">
        <f>RSI!A363</f>
        <v>42530</v>
      </c>
      <c r="B363" s="2">
        <f>RSI!B363</f>
        <v>5.9767999999999999</v>
      </c>
      <c r="C363" s="2">
        <f>RSI!I363</f>
        <v>39.21388998584478</v>
      </c>
      <c r="D363" s="2">
        <f>MACD!E363</f>
        <v>0.12908991045186102</v>
      </c>
      <c r="E363" s="2">
        <f>MACD!F363</f>
        <v>5.9749553217611689E-2</v>
      </c>
      <c r="F363" s="2">
        <f>'Moving Avg'!D363</f>
        <v>6.0344600000000002</v>
      </c>
      <c r="G363" s="2">
        <f>'Moving Avg'!F363</f>
        <v>6.1991549999999993</v>
      </c>
      <c r="H363" s="2">
        <f>'Moving Avg'!G363</f>
        <v>6.0921920000000007</v>
      </c>
      <c r="I363" s="2">
        <f>'Moving Avg'!H363</f>
        <v>5.8552244999999985</v>
      </c>
      <c r="J363" s="17" t="str">
        <f>OBV!F363</f>
        <v>NEUTRAL</v>
      </c>
      <c r="K363" s="17" t="e">
        <f>OBV!G363</f>
        <v>#DIV/0!</v>
      </c>
      <c r="L363" s="17" t="str">
        <f>OBV!H363</f>
        <v>NEUTRAL</v>
      </c>
      <c r="M363" s="19">
        <f t="shared" si="50"/>
        <v>25</v>
      </c>
      <c r="N363" s="19">
        <f t="shared" si="51"/>
        <v>0</v>
      </c>
      <c r="O363" s="19">
        <f t="shared" si="52"/>
        <v>50</v>
      </c>
      <c r="P363" s="19" t="e">
        <f t="shared" si="53"/>
        <v>#DIV/0!</v>
      </c>
      <c r="Q363" s="20" t="e">
        <f t="shared" si="54"/>
        <v>#DIV/0!</v>
      </c>
      <c r="R363" s="20" t="e">
        <f t="shared" si="55"/>
        <v>#DIV/0!</v>
      </c>
      <c r="S363" s="20" t="e">
        <f t="shared" si="56"/>
        <v>#DIV/0!</v>
      </c>
      <c r="T363" s="20" t="e">
        <f t="shared" si="57"/>
        <v>#DIV/0!</v>
      </c>
      <c r="U363" s="19" t="e">
        <f t="shared" si="58"/>
        <v>#DIV/0!</v>
      </c>
      <c r="V363" s="19" t="e">
        <f t="shared" si="59"/>
        <v>#DIV/0!</v>
      </c>
    </row>
    <row r="364" spans="1:22" ht="13.5" x14ac:dyDescent="0.25">
      <c r="A364" s="3">
        <f>RSI!A364</f>
        <v>42531</v>
      </c>
      <c r="B364" s="2">
        <f>RSI!B364</f>
        <v>6.0084999999999997</v>
      </c>
      <c r="C364" s="2">
        <f>RSI!I364</f>
        <v>41.793993413349291</v>
      </c>
      <c r="D364" s="2">
        <f>MACD!E364</f>
        <v>0.14117512795456033</v>
      </c>
      <c r="E364" s="2">
        <f>MACD!F364</f>
        <v>7.6034668165001429E-2</v>
      </c>
      <c r="F364" s="2">
        <f>'Moving Avg'!D364</f>
        <v>6.0200399999999998</v>
      </c>
      <c r="G364" s="2">
        <f>'Moving Avg'!F364</f>
        <v>6.1802799999999989</v>
      </c>
      <c r="H364" s="2">
        <f>'Moving Avg'!G364</f>
        <v>6.0846380000000018</v>
      </c>
      <c r="I364" s="2">
        <f>'Moving Avg'!H364</f>
        <v>5.8549264999999977</v>
      </c>
      <c r="J364" s="17" t="str">
        <f>OBV!F364</f>
        <v>NEUTRAL</v>
      </c>
      <c r="K364" s="17" t="e">
        <f>OBV!G364</f>
        <v>#DIV/0!</v>
      </c>
      <c r="L364" s="17" t="str">
        <f>OBV!H364</f>
        <v>NEUTRAL</v>
      </c>
      <c r="M364" s="19">
        <f t="shared" si="50"/>
        <v>25</v>
      </c>
      <c r="N364" s="19">
        <f t="shared" si="51"/>
        <v>0</v>
      </c>
      <c r="O364" s="19">
        <f t="shared" si="52"/>
        <v>50</v>
      </c>
      <c r="P364" s="19" t="e">
        <f t="shared" si="53"/>
        <v>#DIV/0!</v>
      </c>
      <c r="Q364" s="20" t="e">
        <f t="shared" si="54"/>
        <v>#DIV/0!</v>
      </c>
      <c r="R364" s="20" t="e">
        <f t="shared" si="55"/>
        <v>#DIV/0!</v>
      </c>
      <c r="S364" s="20" t="e">
        <f t="shared" si="56"/>
        <v>#DIV/0!</v>
      </c>
      <c r="T364" s="20" t="e">
        <f t="shared" si="57"/>
        <v>#DIV/0!</v>
      </c>
      <c r="U364" s="19" t="e">
        <f t="shared" si="58"/>
        <v>#DIV/0!</v>
      </c>
      <c r="V364" s="19" t="e">
        <f t="shared" si="59"/>
        <v>#DIV/0!</v>
      </c>
    </row>
    <row r="365" spans="1:22" ht="13.5" x14ac:dyDescent="0.25">
      <c r="A365" s="3">
        <f>RSI!A365</f>
        <v>42534</v>
      </c>
      <c r="B365" s="2">
        <f>RSI!B365</f>
        <v>6.0518000000000001</v>
      </c>
      <c r="C365" s="2">
        <f>RSI!I365</f>
        <v>45.214657755549858</v>
      </c>
      <c r="D365" s="2">
        <f>MACD!E365</f>
        <v>0.13828377268796288</v>
      </c>
      <c r="E365" s="2">
        <f>MACD!F365</f>
        <v>8.8484489069593719E-2</v>
      </c>
      <c r="F365" s="2">
        <f>'Moving Avg'!D365</f>
        <v>6.0200399999999998</v>
      </c>
      <c r="G365" s="2">
        <f>'Moving Avg'!F365</f>
        <v>6.1658749999999989</v>
      </c>
      <c r="H365" s="2">
        <f>'Moving Avg'!G365</f>
        <v>6.0753080000000024</v>
      </c>
      <c r="I365" s="2">
        <f>'Moving Avg'!H365</f>
        <v>5.855578999999997</v>
      </c>
      <c r="J365" s="17" t="str">
        <f>OBV!F365</f>
        <v>NEUTRAL</v>
      </c>
      <c r="K365" s="17" t="e">
        <f>OBV!G365</f>
        <v>#DIV/0!</v>
      </c>
      <c r="L365" s="17" t="str">
        <f>OBV!H365</f>
        <v>NEUTRAL</v>
      </c>
      <c r="M365" s="19">
        <f t="shared" si="50"/>
        <v>25</v>
      </c>
      <c r="N365" s="19">
        <f t="shared" si="51"/>
        <v>0</v>
      </c>
      <c r="O365" s="19">
        <f t="shared" si="52"/>
        <v>50</v>
      </c>
      <c r="P365" s="19" t="e">
        <f t="shared" si="53"/>
        <v>#DIV/0!</v>
      </c>
      <c r="Q365" s="20" t="e">
        <f t="shared" si="54"/>
        <v>#DIV/0!</v>
      </c>
      <c r="R365" s="20" t="e">
        <f t="shared" si="55"/>
        <v>#DIV/0!</v>
      </c>
      <c r="S365" s="20" t="e">
        <f t="shared" si="56"/>
        <v>#DIV/0!</v>
      </c>
      <c r="T365" s="20" t="e">
        <f t="shared" si="57"/>
        <v>#DIV/0!</v>
      </c>
      <c r="U365" s="19" t="e">
        <f t="shared" si="58"/>
        <v>#DIV/0!</v>
      </c>
      <c r="V365" s="19" t="e">
        <f t="shared" si="59"/>
        <v>#DIV/0!</v>
      </c>
    </row>
    <row r="366" spans="1:22" ht="13.5" x14ac:dyDescent="0.25">
      <c r="A366" s="3">
        <f>RSI!A366</f>
        <v>42535</v>
      </c>
      <c r="B366" s="2">
        <f>RSI!B366</f>
        <v>6.1382000000000003</v>
      </c>
      <c r="C366" s="2">
        <f>RSI!I366</f>
        <v>51.357496372784851</v>
      </c>
      <c r="D366" s="2">
        <f>MACD!E366</f>
        <v>0.12097192713506821</v>
      </c>
      <c r="E366" s="2">
        <f>MACD!F366</f>
        <v>9.4981976682688624E-2</v>
      </c>
      <c r="F366" s="2">
        <f>'Moving Avg'!D366</f>
        <v>6.0396400000000003</v>
      </c>
      <c r="G366" s="2">
        <f>'Moving Avg'!F366</f>
        <v>6.1557900000000005</v>
      </c>
      <c r="H366" s="2">
        <f>'Moving Avg'!G366</f>
        <v>6.0698580000000018</v>
      </c>
      <c r="I366" s="2">
        <f>'Moving Avg'!H366</f>
        <v>5.8569079999999971</v>
      </c>
      <c r="J366" s="17" t="str">
        <f>OBV!F366</f>
        <v>NEUTRAL</v>
      </c>
      <c r="K366" s="17" t="e">
        <f>OBV!G366</f>
        <v>#DIV/0!</v>
      </c>
      <c r="L366" s="17" t="str">
        <f>OBV!H366</f>
        <v>NEUTRAL</v>
      </c>
      <c r="M366" s="19">
        <f t="shared" si="50"/>
        <v>25</v>
      </c>
      <c r="N366" s="19">
        <f t="shared" si="51"/>
        <v>0</v>
      </c>
      <c r="O366" s="19">
        <f t="shared" si="52"/>
        <v>50</v>
      </c>
      <c r="P366" s="19" t="e">
        <f t="shared" si="53"/>
        <v>#DIV/0!</v>
      </c>
      <c r="Q366" s="20" t="e">
        <f t="shared" si="54"/>
        <v>#DIV/0!</v>
      </c>
      <c r="R366" s="20" t="e">
        <f t="shared" si="55"/>
        <v>#DIV/0!</v>
      </c>
      <c r="S366" s="20" t="e">
        <f t="shared" si="56"/>
        <v>#DIV/0!</v>
      </c>
      <c r="T366" s="20" t="e">
        <f t="shared" si="57"/>
        <v>#DIV/0!</v>
      </c>
      <c r="U366" s="19" t="e">
        <f t="shared" si="58"/>
        <v>#DIV/0!</v>
      </c>
      <c r="V366" s="19" t="e">
        <f t="shared" si="59"/>
        <v>#DIV/0!</v>
      </c>
    </row>
    <row r="367" spans="1:22" ht="13.5" x14ac:dyDescent="0.25">
      <c r="A367" s="3">
        <f>RSI!A367</f>
        <v>42536</v>
      </c>
      <c r="B367" s="2">
        <f>RSI!B367</f>
        <v>6.0518000000000001</v>
      </c>
      <c r="C367" s="2">
        <f>RSI!I367</f>
        <v>45.824195798976341</v>
      </c>
      <c r="D367" s="2">
        <f>MACD!E367</f>
        <v>9.9301712788667729E-2</v>
      </c>
      <c r="E367" s="2">
        <f>MACD!F367</f>
        <v>9.5845923903884453E-2</v>
      </c>
      <c r="F367" s="2">
        <f>'Moving Avg'!D367</f>
        <v>6.04542</v>
      </c>
      <c r="G367" s="2">
        <f>'Moving Avg'!F367</f>
        <v>6.1428250000000002</v>
      </c>
      <c r="H367" s="2">
        <f>'Moving Avg'!G367</f>
        <v>6.062680000000003</v>
      </c>
      <c r="I367" s="2">
        <f>'Moving Avg'!H367</f>
        <v>5.8581109999999965</v>
      </c>
      <c r="J367" s="17" t="str">
        <f>OBV!F367</f>
        <v>NEUTRAL</v>
      </c>
      <c r="K367" s="17" t="e">
        <f>OBV!G367</f>
        <v>#DIV/0!</v>
      </c>
      <c r="L367" s="17" t="str">
        <f>OBV!H367</f>
        <v>NEUTRAL</v>
      </c>
      <c r="M367" s="19">
        <f t="shared" si="50"/>
        <v>25</v>
      </c>
      <c r="N367" s="19">
        <f t="shared" si="51"/>
        <v>0</v>
      </c>
      <c r="O367" s="19">
        <f t="shared" si="52"/>
        <v>50</v>
      </c>
      <c r="P367" s="19" t="e">
        <f t="shared" si="53"/>
        <v>#DIV/0!</v>
      </c>
      <c r="Q367" s="20" t="e">
        <f t="shared" si="54"/>
        <v>#DIV/0!</v>
      </c>
      <c r="R367" s="20" t="e">
        <f t="shared" si="55"/>
        <v>#DIV/0!</v>
      </c>
      <c r="S367" s="20" t="e">
        <f t="shared" si="56"/>
        <v>#DIV/0!</v>
      </c>
      <c r="T367" s="20" t="e">
        <f t="shared" si="57"/>
        <v>#DIV/0!</v>
      </c>
      <c r="U367" s="19" t="e">
        <f t="shared" si="58"/>
        <v>#DIV/0!</v>
      </c>
      <c r="V367" s="19" t="e">
        <f t="shared" si="59"/>
        <v>#DIV/0!</v>
      </c>
    </row>
    <row r="368" spans="1:22" ht="13.5" x14ac:dyDescent="0.25">
      <c r="A368" s="3">
        <f>RSI!A368</f>
        <v>42537</v>
      </c>
      <c r="B368" s="2">
        <f>RSI!B368</f>
        <v>6.0518000000000001</v>
      </c>
      <c r="C368" s="2">
        <f>RSI!I368</f>
        <v>45.824195798976341</v>
      </c>
      <c r="D368" s="2">
        <f>MACD!E368</f>
        <v>8.3571468354437961E-2</v>
      </c>
      <c r="E368" s="2">
        <f>MACD!F368</f>
        <v>9.339103279399516E-2</v>
      </c>
      <c r="F368" s="2">
        <f>'Moving Avg'!D368</f>
        <v>6.0604199999999997</v>
      </c>
      <c r="G368" s="2">
        <f>'Moving Avg'!F368</f>
        <v>6.1327400000000001</v>
      </c>
      <c r="H368" s="2">
        <f>'Moving Avg'!G368</f>
        <v>6.0565800000000021</v>
      </c>
      <c r="I368" s="2">
        <f>'Moving Avg'!H368</f>
        <v>5.8606229999999959</v>
      </c>
      <c r="J368" s="17" t="str">
        <f>OBV!F368</f>
        <v>NEUTRAL</v>
      </c>
      <c r="K368" s="17" t="e">
        <f>OBV!G368</f>
        <v>#DIV/0!</v>
      </c>
      <c r="L368" s="17" t="str">
        <f>OBV!H368</f>
        <v>NEUTRAL</v>
      </c>
      <c r="M368" s="19">
        <f t="shared" si="50"/>
        <v>25</v>
      </c>
      <c r="N368" s="19">
        <f t="shared" si="51"/>
        <v>45</v>
      </c>
      <c r="O368" s="19">
        <f t="shared" si="52"/>
        <v>50</v>
      </c>
      <c r="P368" s="19" t="e">
        <f t="shared" si="53"/>
        <v>#DIV/0!</v>
      </c>
      <c r="Q368" s="20" t="e">
        <f t="shared" si="54"/>
        <v>#DIV/0!</v>
      </c>
      <c r="R368" s="20" t="e">
        <f t="shared" si="55"/>
        <v>#DIV/0!</v>
      </c>
      <c r="S368" s="20" t="e">
        <f t="shared" si="56"/>
        <v>#DIV/0!</v>
      </c>
      <c r="T368" s="20" t="e">
        <f t="shared" si="57"/>
        <v>#DIV/0!</v>
      </c>
      <c r="U368" s="19" t="e">
        <f t="shared" si="58"/>
        <v>#DIV/0!</v>
      </c>
      <c r="V368" s="19" t="e">
        <f t="shared" si="59"/>
        <v>#DIV/0!</v>
      </c>
    </row>
    <row r="369" spans="1:22" ht="13.5" x14ac:dyDescent="0.25">
      <c r="A369" s="3">
        <f>RSI!A369</f>
        <v>42538</v>
      </c>
      <c r="B369" s="2">
        <f>RSI!B369</f>
        <v>6.0228999999999999</v>
      </c>
      <c r="C369" s="2">
        <f>RSI!I369</f>
        <v>43.985770089188854</v>
      </c>
      <c r="D369" s="2">
        <f>MACD!E369</f>
        <v>7.2763767235260346E-2</v>
      </c>
      <c r="E369" s="2">
        <f>MACD!F369</f>
        <v>8.9265579682248214E-2</v>
      </c>
      <c r="F369" s="2">
        <f>'Moving Avg'!D369</f>
        <v>6.0632999999999999</v>
      </c>
      <c r="G369" s="2">
        <f>'Moving Avg'!F369</f>
        <v>6.1197699999999982</v>
      </c>
      <c r="H369" s="2">
        <f>'Moving Avg'!G369</f>
        <v>6.0516640000000033</v>
      </c>
      <c r="I369" s="2">
        <f>'Moving Avg'!H369</f>
        <v>5.863810499999996</v>
      </c>
      <c r="J369" s="17" t="str">
        <f>OBV!F369</f>
        <v>NEUTRAL</v>
      </c>
      <c r="K369" s="17" t="e">
        <f>OBV!G369</f>
        <v>#DIV/0!</v>
      </c>
      <c r="L369" s="17" t="str">
        <f>OBV!H369</f>
        <v>NEUTRAL</v>
      </c>
      <c r="M369" s="19">
        <f t="shared" si="50"/>
        <v>25</v>
      </c>
      <c r="N369" s="19">
        <f t="shared" si="51"/>
        <v>45</v>
      </c>
      <c r="O369" s="19">
        <f t="shared" si="52"/>
        <v>50</v>
      </c>
      <c r="P369" s="19" t="e">
        <f t="shared" si="53"/>
        <v>#DIV/0!</v>
      </c>
      <c r="Q369" s="20" t="e">
        <f t="shared" si="54"/>
        <v>#DIV/0!</v>
      </c>
      <c r="R369" s="20" t="e">
        <f t="shared" si="55"/>
        <v>#DIV/0!</v>
      </c>
      <c r="S369" s="20" t="e">
        <f t="shared" si="56"/>
        <v>#DIV/0!</v>
      </c>
      <c r="T369" s="20" t="e">
        <f t="shared" si="57"/>
        <v>#DIV/0!</v>
      </c>
      <c r="U369" s="19" t="e">
        <f t="shared" si="58"/>
        <v>#DIV/0!</v>
      </c>
      <c r="V369" s="19" t="e">
        <f t="shared" si="59"/>
        <v>#DIV/0!</v>
      </c>
    </row>
    <row r="370" spans="1:22" ht="13.5" x14ac:dyDescent="0.25">
      <c r="A370" s="3">
        <f>RSI!A370</f>
        <v>42541</v>
      </c>
      <c r="B370" s="2">
        <f>RSI!B370</f>
        <v>6.0228999999999999</v>
      </c>
      <c r="C370" s="2">
        <f>RSI!I370</f>
        <v>43.985770089188854</v>
      </c>
      <c r="D370" s="2">
        <f>MACD!E370</f>
        <v>5.9693759039491923E-2</v>
      </c>
      <c r="E370" s="2">
        <f>MACD!F370</f>
        <v>8.3351215553696956E-2</v>
      </c>
      <c r="F370" s="2">
        <f>'Moving Avg'!D370</f>
        <v>6.0575200000000002</v>
      </c>
      <c r="G370" s="2">
        <f>'Moving Avg'!F370</f>
        <v>6.1053599999999992</v>
      </c>
      <c r="H370" s="2">
        <f>'Moving Avg'!G370</f>
        <v>6.045376000000001</v>
      </c>
      <c r="I370" s="2">
        <f>'Moving Avg'!H370</f>
        <v>5.867021999999996</v>
      </c>
      <c r="J370" s="17" t="str">
        <f>OBV!F370</f>
        <v>NEUTRAL</v>
      </c>
      <c r="K370" s="17" t="e">
        <f>OBV!G370</f>
        <v>#DIV/0!</v>
      </c>
      <c r="L370" s="17" t="str">
        <f>OBV!H370</f>
        <v>NEUTRAL</v>
      </c>
      <c r="M370" s="19">
        <f t="shared" si="50"/>
        <v>25</v>
      </c>
      <c r="N370" s="19">
        <f t="shared" si="51"/>
        <v>100</v>
      </c>
      <c r="O370" s="19">
        <f t="shared" si="52"/>
        <v>50</v>
      </c>
      <c r="P370" s="19" t="e">
        <f t="shared" si="53"/>
        <v>#DIV/0!</v>
      </c>
      <c r="Q370" s="20" t="e">
        <f t="shared" si="54"/>
        <v>#DIV/0!</v>
      </c>
      <c r="R370" s="20" t="e">
        <f t="shared" si="55"/>
        <v>#DIV/0!</v>
      </c>
      <c r="S370" s="20" t="e">
        <f t="shared" si="56"/>
        <v>#DIV/0!</v>
      </c>
      <c r="T370" s="20" t="e">
        <f t="shared" si="57"/>
        <v>#DIV/0!</v>
      </c>
      <c r="U370" s="19" t="e">
        <f t="shared" si="58"/>
        <v>#DIV/0!</v>
      </c>
      <c r="V370" s="19" t="e">
        <f t="shared" si="59"/>
        <v>#DIV/0!</v>
      </c>
    </row>
    <row r="371" spans="1:22" ht="13.5" x14ac:dyDescent="0.25">
      <c r="A371" s="3">
        <f>RSI!A371</f>
        <v>42542</v>
      </c>
      <c r="B371" s="2">
        <f>RSI!B371</f>
        <v>5.9941000000000004</v>
      </c>
      <c r="C371" s="2">
        <f>RSI!I371</f>
        <v>42.036629644821033</v>
      </c>
      <c r="D371" s="2">
        <f>MACD!E371</f>
        <v>4.9451516048056199E-2</v>
      </c>
      <c r="E371" s="2">
        <f>MACD!F371</f>
        <v>7.6571275652568799E-2</v>
      </c>
      <c r="F371" s="2">
        <f>'Moving Avg'!D371</f>
        <v>6.0286999999999997</v>
      </c>
      <c r="G371" s="2">
        <f>'Moving Avg'!F371</f>
        <v>6.0931099999999985</v>
      </c>
      <c r="H371" s="2">
        <f>'Moving Avg'!G371</f>
        <v>6.0429180000000011</v>
      </c>
      <c r="I371" s="2">
        <f>'Moving Avg'!H371</f>
        <v>5.8700654999999964</v>
      </c>
      <c r="J371" s="17" t="str">
        <f>OBV!F371</f>
        <v>NEUTRAL</v>
      </c>
      <c r="K371" s="17" t="e">
        <f>OBV!G371</f>
        <v>#DIV/0!</v>
      </c>
      <c r="L371" s="17" t="str">
        <f>OBV!H371</f>
        <v>NEUTRAL</v>
      </c>
      <c r="M371" s="19">
        <f t="shared" si="50"/>
        <v>25</v>
      </c>
      <c r="N371" s="19">
        <f t="shared" si="51"/>
        <v>100</v>
      </c>
      <c r="O371" s="19">
        <f t="shared" si="52"/>
        <v>50</v>
      </c>
      <c r="P371" s="19" t="e">
        <f t="shared" si="53"/>
        <v>#DIV/0!</v>
      </c>
      <c r="Q371" s="20" t="e">
        <f t="shared" si="54"/>
        <v>#DIV/0!</v>
      </c>
      <c r="R371" s="20" t="e">
        <f t="shared" si="55"/>
        <v>#DIV/0!</v>
      </c>
      <c r="S371" s="20" t="e">
        <f t="shared" si="56"/>
        <v>#DIV/0!</v>
      </c>
      <c r="T371" s="20" t="e">
        <f t="shared" si="57"/>
        <v>#DIV/0!</v>
      </c>
      <c r="U371" s="19" t="e">
        <f t="shared" si="58"/>
        <v>#DIV/0!</v>
      </c>
      <c r="V371" s="19" t="e">
        <f t="shared" si="59"/>
        <v>#DIV/0!</v>
      </c>
    </row>
    <row r="372" spans="1:22" ht="13.5" x14ac:dyDescent="0.25">
      <c r="A372" s="3">
        <f>RSI!A372</f>
        <v>42543</v>
      </c>
      <c r="B372" s="2">
        <f>RSI!B372</f>
        <v>5.9941000000000004</v>
      </c>
      <c r="C372" s="2">
        <f>RSI!I372</f>
        <v>42.036629644821048</v>
      </c>
      <c r="D372" s="2">
        <f>MACD!E372</f>
        <v>3.8727234319174464E-2</v>
      </c>
      <c r="E372" s="2">
        <f>MACD!F372</f>
        <v>6.9002467385889929E-2</v>
      </c>
      <c r="F372" s="2">
        <f>'Moving Avg'!D372</f>
        <v>6.0171599999999996</v>
      </c>
      <c r="G372" s="2">
        <f>'Moving Avg'!F372</f>
        <v>6.0789899999999992</v>
      </c>
      <c r="H372" s="2">
        <f>'Moving Avg'!G372</f>
        <v>6.0408020000000002</v>
      </c>
      <c r="I372" s="2">
        <f>'Moving Avg'!H372</f>
        <v>5.8730964999999955</v>
      </c>
      <c r="J372" s="17" t="str">
        <f>OBV!F372</f>
        <v>NEUTRAL</v>
      </c>
      <c r="K372" s="17" t="e">
        <f>OBV!G372</f>
        <v>#DIV/0!</v>
      </c>
      <c r="L372" s="17" t="str">
        <f>OBV!H372</f>
        <v>NEUTRAL</v>
      </c>
      <c r="M372" s="19">
        <f t="shared" si="50"/>
        <v>25</v>
      </c>
      <c r="N372" s="19">
        <f t="shared" si="51"/>
        <v>100</v>
      </c>
      <c r="O372" s="19">
        <f t="shared" si="52"/>
        <v>50</v>
      </c>
      <c r="P372" s="19" t="e">
        <f t="shared" si="53"/>
        <v>#DIV/0!</v>
      </c>
      <c r="Q372" s="20" t="e">
        <f t="shared" si="54"/>
        <v>#DIV/0!</v>
      </c>
      <c r="R372" s="20" t="e">
        <f t="shared" si="55"/>
        <v>#DIV/0!</v>
      </c>
      <c r="S372" s="20" t="e">
        <f t="shared" si="56"/>
        <v>#DIV/0!</v>
      </c>
      <c r="T372" s="20" t="e">
        <f t="shared" si="57"/>
        <v>#DIV/0!</v>
      </c>
      <c r="U372" s="19" t="e">
        <f t="shared" si="58"/>
        <v>#DIV/0!</v>
      </c>
      <c r="V372" s="19" t="e">
        <f t="shared" si="59"/>
        <v>#DIV/0!</v>
      </c>
    </row>
    <row r="373" spans="1:22" ht="13.5" x14ac:dyDescent="0.25">
      <c r="A373" s="3">
        <f>RSI!A373</f>
        <v>42544</v>
      </c>
      <c r="B373" s="2">
        <f>RSI!B373</f>
        <v>5.8933</v>
      </c>
      <c r="C373" s="2">
        <f>RSI!I373</f>
        <v>35.628067366129585</v>
      </c>
      <c r="D373" s="2">
        <f>MACD!E373</f>
        <v>3.058624738835114E-2</v>
      </c>
      <c r="E373" s="2">
        <f>MACD!F373</f>
        <v>6.1319223386382175E-2</v>
      </c>
      <c r="F373" s="2">
        <f>'Moving Avg'!D373</f>
        <v>5.9854599999999998</v>
      </c>
      <c r="G373" s="2">
        <f>'Moving Avg'!F373</f>
        <v>6.0595399999999993</v>
      </c>
      <c r="H373" s="2">
        <f>'Moving Avg'!G373</f>
        <v>6.0392640000000002</v>
      </c>
      <c r="I373" s="2">
        <f>'Moving Avg'!H373</f>
        <v>5.8747914999999953</v>
      </c>
      <c r="J373" s="17" t="str">
        <f>OBV!F373</f>
        <v>NEUTRAL</v>
      </c>
      <c r="K373" s="17" t="e">
        <f>OBV!G373</f>
        <v>#DIV/0!</v>
      </c>
      <c r="L373" s="17" t="str">
        <f>OBV!H373</f>
        <v>NEUTRAL</v>
      </c>
      <c r="M373" s="19">
        <f t="shared" si="50"/>
        <v>25</v>
      </c>
      <c r="N373" s="19">
        <f t="shared" si="51"/>
        <v>100</v>
      </c>
      <c r="O373" s="19">
        <f t="shared" si="52"/>
        <v>50</v>
      </c>
      <c r="P373" s="19" t="e">
        <f t="shared" si="53"/>
        <v>#DIV/0!</v>
      </c>
      <c r="Q373" s="20" t="e">
        <f t="shared" si="54"/>
        <v>#DIV/0!</v>
      </c>
      <c r="R373" s="20" t="e">
        <f t="shared" si="55"/>
        <v>#DIV/0!</v>
      </c>
      <c r="S373" s="20" t="e">
        <f t="shared" si="56"/>
        <v>#DIV/0!</v>
      </c>
      <c r="T373" s="20" t="e">
        <f t="shared" si="57"/>
        <v>#DIV/0!</v>
      </c>
      <c r="U373" s="19" t="e">
        <f t="shared" si="58"/>
        <v>#DIV/0!</v>
      </c>
      <c r="V373" s="19" t="e">
        <f t="shared" si="59"/>
        <v>#DIV/0!</v>
      </c>
    </row>
    <row r="374" spans="1:22" ht="13.5" x14ac:dyDescent="0.25">
      <c r="A374" s="3">
        <f>RSI!A374</f>
        <v>42545</v>
      </c>
      <c r="B374" s="2">
        <f>RSI!B374</f>
        <v>5.85</v>
      </c>
      <c r="C374" s="2">
        <f>RSI!I374</f>
        <v>33.28092134409134</v>
      </c>
      <c r="D374" s="2">
        <f>MACD!E374</f>
        <v>3.2895317486556053E-2</v>
      </c>
      <c r="E374" s="2">
        <f>MACD!F374</f>
        <v>5.5634442206416952E-2</v>
      </c>
      <c r="F374" s="2">
        <f>'Moving Avg'!D374</f>
        <v>5.9508799999999997</v>
      </c>
      <c r="G374" s="2">
        <f>'Moving Avg'!F374</f>
        <v>6.0380699999999994</v>
      </c>
      <c r="H374" s="2">
        <f>'Moving Avg'!G374</f>
        <v>6.038914000000001</v>
      </c>
      <c r="I374" s="2">
        <f>'Moving Avg'!H374</f>
        <v>5.8761479999999953</v>
      </c>
      <c r="J374" s="17" t="str">
        <f>OBV!F374</f>
        <v>NEUTRAL</v>
      </c>
      <c r="K374" s="17" t="e">
        <f>OBV!G374</f>
        <v>#DIV/0!</v>
      </c>
      <c r="L374" s="17" t="str">
        <f>OBV!H374</f>
        <v>NEUTRAL</v>
      </c>
      <c r="M374" s="19">
        <f t="shared" si="50"/>
        <v>25</v>
      </c>
      <c r="N374" s="19">
        <f t="shared" si="51"/>
        <v>100</v>
      </c>
      <c r="O374" s="19">
        <f t="shared" si="52"/>
        <v>50</v>
      </c>
      <c r="P374" s="19" t="e">
        <f t="shared" si="53"/>
        <v>#DIV/0!</v>
      </c>
      <c r="Q374" s="20" t="e">
        <f t="shared" si="54"/>
        <v>#DIV/0!</v>
      </c>
      <c r="R374" s="20" t="e">
        <f t="shared" si="55"/>
        <v>#DIV/0!</v>
      </c>
      <c r="S374" s="20" t="e">
        <f t="shared" si="56"/>
        <v>#DIV/0!</v>
      </c>
      <c r="T374" s="20" t="e">
        <f t="shared" si="57"/>
        <v>#DIV/0!</v>
      </c>
      <c r="U374" s="19" t="e">
        <f t="shared" si="58"/>
        <v>#DIV/0!</v>
      </c>
      <c r="V374" s="19" t="e">
        <f t="shared" si="59"/>
        <v>#DIV/0!</v>
      </c>
    </row>
    <row r="375" spans="1:22" ht="13.5" x14ac:dyDescent="0.25">
      <c r="A375" s="3">
        <f>RSI!A375</f>
        <v>42548</v>
      </c>
      <c r="B375" s="2">
        <f>RSI!B375</f>
        <v>5.7290000000000001</v>
      </c>
      <c r="C375" s="2">
        <f>RSI!I375</f>
        <v>27.774427930519735</v>
      </c>
      <c r="D375" s="2">
        <f>MACD!E375</f>
        <v>5.1760311808664916E-2</v>
      </c>
      <c r="E375" s="2">
        <f>MACD!F375</f>
        <v>5.4859616126866552E-2</v>
      </c>
      <c r="F375" s="2">
        <f>'Moving Avg'!D375</f>
        <v>5.892100000000001</v>
      </c>
      <c r="G375" s="2">
        <f>'Moving Avg'!F375</f>
        <v>6.0140049999999992</v>
      </c>
      <c r="H375" s="2">
        <f>'Moving Avg'!G375</f>
        <v>6.0385420000000014</v>
      </c>
      <c r="I375" s="2">
        <f>'Moving Avg'!H375</f>
        <v>5.877229499999995</v>
      </c>
      <c r="J375" s="17" t="str">
        <f>OBV!F375</f>
        <v>NEUTRAL</v>
      </c>
      <c r="K375" s="17" t="e">
        <f>OBV!G375</f>
        <v>#DIV/0!</v>
      </c>
      <c r="L375" s="17" t="str">
        <f>OBV!H375</f>
        <v>NEUTRAL</v>
      </c>
      <c r="M375" s="19">
        <f t="shared" si="50"/>
        <v>50</v>
      </c>
      <c r="N375" s="19">
        <f t="shared" si="51"/>
        <v>45</v>
      </c>
      <c r="O375" s="19">
        <f t="shared" si="52"/>
        <v>50</v>
      </c>
      <c r="P375" s="19" t="e">
        <f t="shared" si="53"/>
        <v>#DIV/0!</v>
      </c>
      <c r="Q375" s="20" t="e">
        <f t="shared" si="54"/>
        <v>#DIV/0!</v>
      </c>
      <c r="R375" s="20" t="e">
        <f t="shared" si="55"/>
        <v>#DIV/0!</v>
      </c>
      <c r="S375" s="20" t="e">
        <f t="shared" si="56"/>
        <v>#DIV/0!</v>
      </c>
      <c r="T375" s="20" t="e">
        <f t="shared" si="57"/>
        <v>#DIV/0!</v>
      </c>
      <c r="U375" s="19" t="e">
        <f t="shared" si="58"/>
        <v>#DIV/0!</v>
      </c>
      <c r="V375" s="19" t="e">
        <f t="shared" si="59"/>
        <v>#DIV/0!</v>
      </c>
    </row>
    <row r="376" spans="1:22" ht="13.5" x14ac:dyDescent="0.25">
      <c r="A376" s="3">
        <f>RSI!A376</f>
        <v>42549</v>
      </c>
      <c r="B376" s="2">
        <f>RSI!B376</f>
        <v>5.6771000000000003</v>
      </c>
      <c r="C376" s="2">
        <f>RSI!I376</f>
        <v>25.80242743552094</v>
      </c>
      <c r="D376" s="2">
        <f>MACD!E376</f>
        <v>8.6766101527597783E-2</v>
      </c>
      <c r="E376" s="2">
        <f>MACD!F376</f>
        <v>6.1240913207012804E-2</v>
      </c>
      <c r="F376" s="2">
        <f>'Moving Avg'!D376</f>
        <v>5.8286999999999995</v>
      </c>
      <c r="G376" s="2">
        <f>'Moving Avg'!F376</f>
        <v>5.9902299999999986</v>
      </c>
      <c r="H376" s="2">
        <f>'Moving Avg'!G376</f>
        <v>6.037230000000001</v>
      </c>
      <c r="I376" s="2">
        <f>'Moving Avg'!H376</f>
        <v>5.8780514999999953</v>
      </c>
      <c r="J376" s="17" t="str">
        <f>OBV!F376</f>
        <v>NEUTRAL</v>
      </c>
      <c r="K376" s="17" t="e">
        <f>OBV!G376</f>
        <v>#DIV/0!</v>
      </c>
      <c r="L376" s="17" t="str">
        <f>OBV!H376</f>
        <v>NEUTRAL</v>
      </c>
      <c r="M376" s="19">
        <f t="shared" si="50"/>
        <v>50</v>
      </c>
      <c r="N376" s="19">
        <f t="shared" si="51"/>
        <v>0</v>
      </c>
      <c r="O376" s="19">
        <f t="shared" si="52"/>
        <v>0</v>
      </c>
      <c r="P376" s="19" t="e">
        <f t="shared" si="53"/>
        <v>#DIV/0!</v>
      </c>
      <c r="Q376" s="20" t="e">
        <f t="shared" si="54"/>
        <v>#DIV/0!</v>
      </c>
      <c r="R376" s="20" t="e">
        <f t="shared" si="55"/>
        <v>#DIV/0!</v>
      </c>
      <c r="S376" s="20" t="e">
        <f t="shared" si="56"/>
        <v>#DIV/0!</v>
      </c>
      <c r="T376" s="20" t="e">
        <f t="shared" si="57"/>
        <v>#DIV/0!</v>
      </c>
      <c r="U376" s="19" t="e">
        <f t="shared" si="58"/>
        <v>#DIV/0!</v>
      </c>
      <c r="V376" s="19" t="e">
        <f t="shared" si="59"/>
        <v>#DIV/0!</v>
      </c>
    </row>
    <row r="377" spans="1:22" ht="13.5" x14ac:dyDescent="0.25">
      <c r="A377" s="3">
        <f>RSI!A377</f>
        <v>42550</v>
      </c>
      <c r="B377" s="2">
        <f>RSI!B377</f>
        <v>5.6771000000000003</v>
      </c>
      <c r="C377" s="2">
        <f>RSI!I377</f>
        <v>25.80242743552094</v>
      </c>
      <c r="D377" s="2">
        <f>MACD!E377</f>
        <v>0.10516589573442481</v>
      </c>
      <c r="E377" s="2">
        <f>MACD!F377</f>
        <v>7.0025909712495199E-2</v>
      </c>
      <c r="F377" s="2">
        <f>'Moving Avg'!D377</f>
        <v>5.7652999999999999</v>
      </c>
      <c r="G377" s="2">
        <f>'Moving Avg'!F377</f>
        <v>5.9707749999999988</v>
      </c>
      <c r="H377" s="2">
        <f>'Moving Avg'!G377</f>
        <v>6.0393439999999998</v>
      </c>
      <c r="I377" s="2">
        <f>'Moving Avg'!H377</f>
        <v>5.8785674999999973</v>
      </c>
      <c r="J377" s="17" t="str">
        <f>OBV!F377</f>
        <v>NEUTRAL</v>
      </c>
      <c r="K377" s="17" t="e">
        <f>OBV!G377</f>
        <v>#DIV/0!</v>
      </c>
      <c r="L377" s="17" t="str">
        <f>OBV!H377</f>
        <v>NEUTRAL</v>
      </c>
      <c r="M377" s="19">
        <f t="shared" si="50"/>
        <v>50</v>
      </c>
      <c r="N377" s="19">
        <f t="shared" si="51"/>
        <v>0</v>
      </c>
      <c r="O377" s="19">
        <f t="shared" si="52"/>
        <v>0</v>
      </c>
      <c r="P377" s="19" t="e">
        <f t="shared" si="53"/>
        <v>#DIV/0!</v>
      </c>
      <c r="Q377" s="20" t="e">
        <f t="shared" si="54"/>
        <v>#DIV/0!</v>
      </c>
      <c r="R377" s="20" t="e">
        <f t="shared" si="55"/>
        <v>#DIV/0!</v>
      </c>
      <c r="S377" s="20" t="e">
        <f t="shared" si="56"/>
        <v>#DIV/0!</v>
      </c>
      <c r="T377" s="20" t="e">
        <f t="shared" si="57"/>
        <v>#DIV/0!</v>
      </c>
      <c r="U377" s="19" t="e">
        <f t="shared" si="58"/>
        <v>#DIV/0!</v>
      </c>
      <c r="V377" s="19" t="e">
        <f t="shared" si="59"/>
        <v>#DIV/0!</v>
      </c>
    </row>
    <row r="378" spans="1:22" ht="13.5" x14ac:dyDescent="0.25">
      <c r="A378" s="3">
        <f>RSI!A378</f>
        <v>42551</v>
      </c>
      <c r="B378" s="2">
        <f>RSI!B378</f>
        <v>5.5618999999999996</v>
      </c>
      <c r="C378" s="2">
        <f>RSI!I378</f>
        <v>21.815164487755226</v>
      </c>
      <c r="D378" s="2">
        <f>MACD!E378</f>
        <v>0.1311866359735685</v>
      </c>
      <c r="E378" s="2">
        <f>MACD!F378</f>
        <v>8.2258054964709865E-2</v>
      </c>
      <c r="F378" s="2">
        <f>'Moving Avg'!D378</f>
        <v>5.69902</v>
      </c>
      <c r="G378" s="2">
        <f>'Moving Avg'!F378</f>
        <v>5.9448399999999983</v>
      </c>
      <c r="H378" s="2">
        <f>'Moving Avg'!G378</f>
        <v>6.0380279999999997</v>
      </c>
      <c r="I378" s="2">
        <f>'Moving Avg'!H378</f>
        <v>5.878250999999997</v>
      </c>
      <c r="J378" s="17" t="str">
        <f>OBV!F378</f>
        <v>NEUTRAL</v>
      </c>
      <c r="K378" s="17" t="e">
        <f>OBV!G378</f>
        <v>#DIV/0!</v>
      </c>
      <c r="L378" s="17" t="str">
        <f>OBV!H378</f>
        <v>NEUTRAL</v>
      </c>
      <c r="M378" s="19">
        <f t="shared" si="50"/>
        <v>50</v>
      </c>
      <c r="N378" s="19">
        <f t="shared" si="51"/>
        <v>0</v>
      </c>
      <c r="O378" s="19">
        <f t="shared" si="52"/>
        <v>0</v>
      </c>
      <c r="P378" s="19" t="e">
        <f t="shared" si="53"/>
        <v>#DIV/0!</v>
      </c>
      <c r="Q378" s="20" t="e">
        <f t="shared" si="54"/>
        <v>#DIV/0!</v>
      </c>
      <c r="R378" s="20" t="e">
        <f t="shared" si="55"/>
        <v>#DIV/0!</v>
      </c>
      <c r="S378" s="20" t="e">
        <f t="shared" si="56"/>
        <v>#DIV/0!</v>
      </c>
      <c r="T378" s="20" t="e">
        <f t="shared" si="57"/>
        <v>#DIV/0!</v>
      </c>
      <c r="U378" s="19" t="e">
        <f t="shared" si="58"/>
        <v>#DIV/0!</v>
      </c>
      <c r="V378" s="19" t="e">
        <f t="shared" si="59"/>
        <v>#DIV/0!</v>
      </c>
    </row>
    <row r="379" spans="1:22" ht="13.5" x14ac:dyDescent="0.25">
      <c r="A379" s="3">
        <f>RSI!A379</f>
        <v>42552</v>
      </c>
      <c r="B379" s="2">
        <f>RSI!B379</f>
        <v>5.4753999999999996</v>
      </c>
      <c r="C379" s="2">
        <f>RSI!I379</f>
        <v>19.391988442538533</v>
      </c>
      <c r="D379" s="2">
        <f>MACD!E379</f>
        <v>0.15762241096465246</v>
      </c>
      <c r="E379" s="2">
        <f>MACD!F379</f>
        <v>9.7330926164698378E-2</v>
      </c>
      <c r="F379" s="2">
        <f>'Moving Avg'!D379</f>
        <v>5.6241000000000003</v>
      </c>
      <c r="G379" s="2">
        <f>'Moving Avg'!F379</f>
        <v>5.9145799999999991</v>
      </c>
      <c r="H379" s="2">
        <f>'Moving Avg'!G379</f>
        <v>6.0354719999999986</v>
      </c>
      <c r="I379" s="2">
        <f>'Moving Avg'!H379</f>
        <v>5.8771714999999976</v>
      </c>
      <c r="J379" s="17" t="str">
        <f>OBV!F379</f>
        <v>NEUTRAL</v>
      </c>
      <c r="K379" s="17" t="e">
        <f>OBV!G379</f>
        <v>#DIV/0!</v>
      </c>
      <c r="L379" s="17" t="str">
        <f>OBV!H379</f>
        <v>NEUTRAL</v>
      </c>
      <c r="M379" s="19">
        <f t="shared" si="50"/>
        <v>50</v>
      </c>
      <c r="N379" s="19">
        <f t="shared" si="51"/>
        <v>0</v>
      </c>
      <c r="O379" s="19">
        <f t="shared" si="52"/>
        <v>0</v>
      </c>
      <c r="P379" s="19" t="e">
        <f t="shared" si="53"/>
        <v>#DIV/0!</v>
      </c>
      <c r="Q379" s="20" t="e">
        <f t="shared" si="54"/>
        <v>#DIV/0!</v>
      </c>
      <c r="R379" s="20" t="e">
        <f t="shared" si="55"/>
        <v>#DIV/0!</v>
      </c>
      <c r="S379" s="20" t="e">
        <f t="shared" si="56"/>
        <v>#DIV/0!</v>
      </c>
      <c r="T379" s="20" t="e">
        <f t="shared" si="57"/>
        <v>#DIV/0!</v>
      </c>
      <c r="U379" s="19" t="e">
        <f t="shared" si="58"/>
        <v>#DIV/0!</v>
      </c>
      <c r="V379" s="19" t="e">
        <f t="shared" si="59"/>
        <v>#DIV/0!</v>
      </c>
    </row>
    <row r="380" spans="1:22" ht="13.5" x14ac:dyDescent="0.25">
      <c r="A380" s="3">
        <f>RSI!A380</f>
        <v>42555</v>
      </c>
      <c r="B380" s="2">
        <f>RSI!B380</f>
        <v>5.5473999999999997</v>
      </c>
      <c r="C380" s="2">
        <f>RSI!I380</f>
        <v>26.691317799384777</v>
      </c>
      <c r="D380" s="2">
        <f>MACD!E380</f>
        <v>0.17744391660194392</v>
      </c>
      <c r="E380" s="2">
        <f>MACD!F380</f>
        <v>0.11335352425214751</v>
      </c>
      <c r="F380" s="2">
        <f>'Moving Avg'!D380</f>
        <v>5.5877800000000004</v>
      </c>
      <c r="G380" s="2">
        <f>'Moving Avg'!F380</f>
        <v>5.8893599999999982</v>
      </c>
      <c r="H380" s="2">
        <f>'Moving Avg'!G380</f>
        <v>6.0341119999999986</v>
      </c>
      <c r="I380" s="2">
        <f>'Moving Avg'!H380</f>
        <v>5.8767699999999961</v>
      </c>
      <c r="J380" s="17" t="str">
        <f>OBV!F380</f>
        <v>NEUTRAL</v>
      </c>
      <c r="K380" s="17" t="e">
        <f>OBV!G380</f>
        <v>#DIV/0!</v>
      </c>
      <c r="L380" s="17" t="str">
        <f>OBV!H380</f>
        <v>NEUTRAL</v>
      </c>
      <c r="M380" s="19">
        <f t="shared" si="50"/>
        <v>50</v>
      </c>
      <c r="N380" s="19">
        <f t="shared" si="51"/>
        <v>0</v>
      </c>
      <c r="O380" s="19">
        <f t="shared" si="52"/>
        <v>0</v>
      </c>
      <c r="P380" s="19" t="e">
        <f t="shared" si="53"/>
        <v>#DIV/0!</v>
      </c>
      <c r="Q380" s="20" t="e">
        <f t="shared" si="54"/>
        <v>#DIV/0!</v>
      </c>
      <c r="R380" s="20" t="e">
        <f t="shared" si="55"/>
        <v>#DIV/0!</v>
      </c>
      <c r="S380" s="20" t="e">
        <f t="shared" si="56"/>
        <v>#DIV/0!</v>
      </c>
      <c r="T380" s="20" t="e">
        <f t="shared" si="57"/>
        <v>#DIV/0!</v>
      </c>
      <c r="U380" s="19" t="e">
        <f t="shared" si="58"/>
        <v>#DIV/0!</v>
      </c>
      <c r="V380" s="19" t="e">
        <f t="shared" si="59"/>
        <v>#DIV/0!</v>
      </c>
    </row>
    <row r="381" spans="1:22" ht="13.5" x14ac:dyDescent="0.25">
      <c r="A381" s="3">
        <f>RSI!A381</f>
        <v>42559</v>
      </c>
      <c r="B381" s="2">
        <f>RSI!B381</f>
        <v>5.657</v>
      </c>
      <c r="C381" s="2">
        <f>RSI!I381</f>
        <v>36.167042976258287</v>
      </c>
      <c r="D381" s="2">
        <f>MACD!E381</f>
        <v>0.18382094903455837</v>
      </c>
      <c r="E381" s="2">
        <f>MACD!F381</f>
        <v>0.1274470092086297</v>
      </c>
      <c r="F381" s="2">
        <f>'Moving Avg'!D381</f>
        <v>5.5837599999999998</v>
      </c>
      <c r="G381" s="2">
        <f>'Moving Avg'!F381</f>
        <v>5.8701999999999988</v>
      </c>
      <c r="H381" s="2">
        <f>'Moving Avg'!G381</f>
        <v>6.0356779999999981</v>
      </c>
      <c r="I381" s="2">
        <f>'Moving Avg'!H381</f>
        <v>5.876940999999996</v>
      </c>
      <c r="J381" s="17" t="str">
        <f>OBV!F381</f>
        <v>NEUTRAL</v>
      </c>
      <c r="K381" s="17" t="e">
        <f>OBV!G381</f>
        <v>#DIV/0!</v>
      </c>
      <c r="L381" s="17" t="str">
        <f>OBV!H381</f>
        <v>NEUTRAL</v>
      </c>
      <c r="M381" s="19">
        <f t="shared" si="50"/>
        <v>25</v>
      </c>
      <c r="N381" s="19">
        <f t="shared" si="51"/>
        <v>0</v>
      </c>
      <c r="O381" s="19">
        <f t="shared" si="52"/>
        <v>0</v>
      </c>
      <c r="P381" s="19" t="e">
        <f t="shared" si="53"/>
        <v>#DIV/0!</v>
      </c>
      <c r="Q381" s="20" t="e">
        <f t="shared" si="54"/>
        <v>#DIV/0!</v>
      </c>
      <c r="R381" s="20" t="e">
        <f t="shared" si="55"/>
        <v>#DIV/0!</v>
      </c>
      <c r="S381" s="20" t="e">
        <f t="shared" si="56"/>
        <v>#DIV/0!</v>
      </c>
      <c r="T381" s="20" t="e">
        <f t="shared" si="57"/>
        <v>#DIV/0!</v>
      </c>
      <c r="U381" s="19" t="e">
        <f t="shared" si="58"/>
        <v>#DIV/0!</v>
      </c>
      <c r="V381" s="19" t="e">
        <f t="shared" si="59"/>
        <v>#DIV/0!</v>
      </c>
    </row>
    <row r="382" spans="1:22" ht="13.5" x14ac:dyDescent="0.25">
      <c r="A382" s="3">
        <f>RSI!A382</f>
        <v>42562</v>
      </c>
      <c r="B382" s="2">
        <f>RSI!B382</f>
        <v>5.9077000000000002</v>
      </c>
      <c r="C382" s="2">
        <f>RSI!I382</f>
        <v>51.583347115310715</v>
      </c>
      <c r="D382" s="2">
        <f>MACD!E382</f>
        <v>0.17199359895715283</v>
      </c>
      <c r="E382" s="2">
        <f>MACD!F382</f>
        <v>0.13635632715833435</v>
      </c>
      <c r="F382" s="2">
        <f>'Moving Avg'!D382</f>
        <v>5.62988</v>
      </c>
      <c r="G382" s="2">
        <f>'Moving Avg'!F382</f>
        <v>5.8644399999999992</v>
      </c>
      <c r="H382" s="2">
        <f>'Moving Avg'!G382</f>
        <v>6.0417679999999985</v>
      </c>
      <c r="I382" s="2">
        <f>'Moving Avg'!H382</f>
        <v>5.8787079999999969</v>
      </c>
      <c r="J382" s="17" t="str">
        <f>OBV!F382</f>
        <v>NEUTRAL</v>
      </c>
      <c r="K382" s="17" t="e">
        <f>OBV!G382</f>
        <v>#DIV/0!</v>
      </c>
      <c r="L382" s="17" t="str">
        <f>OBV!H382</f>
        <v>NEUTRAL</v>
      </c>
      <c r="M382" s="19">
        <f t="shared" si="50"/>
        <v>25</v>
      </c>
      <c r="N382" s="19">
        <f t="shared" si="51"/>
        <v>0</v>
      </c>
      <c r="O382" s="19">
        <f t="shared" si="52"/>
        <v>0</v>
      </c>
      <c r="P382" s="19" t="e">
        <f t="shared" si="53"/>
        <v>#DIV/0!</v>
      </c>
      <c r="Q382" s="20" t="e">
        <f t="shared" si="54"/>
        <v>#DIV/0!</v>
      </c>
      <c r="R382" s="20" t="e">
        <f t="shared" si="55"/>
        <v>#DIV/0!</v>
      </c>
      <c r="S382" s="20" t="e">
        <f t="shared" si="56"/>
        <v>#DIV/0!</v>
      </c>
      <c r="T382" s="20" t="e">
        <f t="shared" si="57"/>
        <v>#DIV/0!</v>
      </c>
      <c r="U382" s="19" t="e">
        <f t="shared" si="58"/>
        <v>#DIV/0!</v>
      </c>
      <c r="V382" s="19" t="e">
        <f t="shared" si="59"/>
        <v>#DIV/0!</v>
      </c>
    </row>
    <row r="383" spans="1:22" ht="13.5" x14ac:dyDescent="0.25">
      <c r="A383" s="3">
        <f>RSI!A383</f>
        <v>42563</v>
      </c>
      <c r="B383" s="2">
        <f>RSI!B383</f>
        <v>6.0345000000000004</v>
      </c>
      <c r="C383" s="2">
        <f>RSI!I383</f>
        <v>57.212027828050914</v>
      </c>
      <c r="D383" s="2">
        <f>MACD!E383</f>
        <v>0.13685144605938859</v>
      </c>
      <c r="E383" s="2">
        <f>MACD!F383</f>
        <v>0.13645535093854522</v>
      </c>
      <c r="F383" s="2">
        <f>'Moving Avg'!D383</f>
        <v>5.7244000000000002</v>
      </c>
      <c r="G383" s="2">
        <f>'Moving Avg'!F383</f>
        <v>5.8673249999999992</v>
      </c>
      <c r="H383" s="2">
        <f>'Moving Avg'!G383</f>
        <v>6.0499039999999979</v>
      </c>
      <c r="I383" s="2">
        <f>'Moving Avg'!H383</f>
        <v>5.8812314999999948</v>
      </c>
      <c r="J383" s="17" t="str">
        <f>OBV!F383</f>
        <v>NEUTRAL</v>
      </c>
      <c r="K383" s="17" t="e">
        <f>OBV!G383</f>
        <v>#DIV/0!</v>
      </c>
      <c r="L383" s="17" t="str">
        <f>OBV!H383</f>
        <v>NEUTRAL</v>
      </c>
      <c r="M383" s="19">
        <f t="shared" si="50"/>
        <v>25</v>
      </c>
      <c r="N383" s="19">
        <f t="shared" si="51"/>
        <v>0</v>
      </c>
      <c r="O383" s="19">
        <f t="shared" si="52"/>
        <v>0</v>
      </c>
      <c r="P383" s="19" t="e">
        <f t="shared" si="53"/>
        <v>#DIV/0!</v>
      </c>
      <c r="Q383" s="20" t="e">
        <f t="shared" si="54"/>
        <v>#DIV/0!</v>
      </c>
      <c r="R383" s="20" t="e">
        <f t="shared" si="55"/>
        <v>#DIV/0!</v>
      </c>
      <c r="S383" s="20" t="e">
        <f t="shared" si="56"/>
        <v>#DIV/0!</v>
      </c>
      <c r="T383" s="20" t="e">
        <f t="shared" si="57"/>
        <v>#DIV/0!</v>
      </c>
      <c r="U383" s="19" t="e">
        <f t="shared" si="58"/>
        <v>#DIV/0!</v>
      </c>
      <c r="V383" s="19" t="e">
        <f t="shared" si="59"/>
        <v>#DIV/0!</v>
      </c>
    </row>
    <row r="384" spans="1:22" ht="13.5" x14ac:dyDescent="0.25">
      <c r="A384" s="3">
        <f>RSI!A384</f>
        <v>42564</v>
      </c>
      <c r="B384" s="2">
        <f>RSI!B384</f>
        <v>6.0316000000000001</v>
      </c>
      <c r="C384" s="2">
        <f>RSI!I384</f>
        <v>57.048677181553693</v>
      </c>
      <c r="D384" s="2">
        <f>MACD!E384</f>
        <v>9.9703019190093833E-2</v>
      </c>
      <c r="E384" s="2">
        <f>MACD!F384</f>
        <v>0.12910488458885494</v>
      </c>
      <c r="F384" s="2">
        <f>'Moving Avg'!D384</f>
        <v>5.8356399999999997</v>
      </c>
      <c r="G384" s="2">
        <f>'Moving Avg'!F384</f>
        <v>5.868479999999999</v>
      </c>
      <c r="H384" s="2">
        <f>'Moving Avg'!G384</f>
        <v>6.0546059999999979</v>
      </c>
      <c r="I384" s="2">
        <f>'Moving Avg'!H384</f>
        <v>5.8837404999999947</v>
      </c>
      <c r="J384" s="17" t="str">
        <f>OBV!F384</f>
        <v>NEUTRAL</v>
      </c>
      <c r="K384" s="17" t="e">
        <f>OBV!G384</f>
        <v>#DIV/0!</v>
      </c>
      <c r="L384" s="17" t="str">
        <f>OBV!H384</f>
        <v>NEUTRAL</v>
      </c>
      <c r="M384" s="19">
        <f t="shared" si="50"/>
        <v>25</v>
      </c>
      <c r="N384" s="19">
        <f t="shared" si="51"/>
        <v>100</v>
      </c>
      <c r="O384" s="19">
        <f t="shared" si="52"/>
        <v>0</v>
      </c>
      <c r="P384" s="19" t="e">
        <f t="shared" si="53"/>
        <v>#DIV/0!</v>
      </c>
      <c r="Q384" s="20" t="e">
        <f t="shared" si="54"/>
        <v>#DIV/0!</v>
      </c>
      <c r="R384" s="20" t="e">
        <f t="shared" si="55"/>
        <v>#DIV/0!</v>
      </c>
      <c r="S384" s="20" t="e">
        <f t="shared" si="56"/>
        <v>#DIV/0!</v>
      </c>
      <c r="T384" s="20" t="e">
        <f t="shared" si="57"/>
        <v>#DIV/0!</v>
      </c>
      <c r="U384" s="19" t="e">
        <f t="shared" si="58"/>
        <v>#DIV/0!</v>
      </c>
      <c r="V384" s="19" t="e">
        <f t="shared" si="59"/>
        <v>#DIV/0!</v>
      </c>
    </row>
    <row r="385" spans="1:22" ht="13.5" x14ac:dyDescent="0.25">
      <c r="A385" s="3">
        <f>RSI!A385</f>
        <v>42565</v>
      </c>
      <c r="B385" s="2">
        <f>RSI!B385</f>
        <v>5.9653</v>
      </c>
      <c r="C385" s="2">
        <f>RSI!I385</f>
        <v>53.301750441147327</v>
      </c>
      <c r="D385" s="2">
        <f>MACD!E385</f>
        <v>5.3688120427082708E-2</v>
      </c>
      <c r="E385" s="2">
        <f>MACD!F385</f>
        <v>0.11402153175650051</v>
      </c>
      <c r="F385" s="2">
        <f>'Moving Avg'!D385</f>
        <v>5.9192200000000001</v>
      </c>
      <c r="G385" s="2">
        <f>'Moving Avg'!F385</f>
        <v>5.8641549999999985</v>
      </c>
      <c r="H385" s="2">
        <f>'Moving Avg'!G385</f>
        <v>6.0519139999999982</v>
      </c>
      <c r="I385" s="2">
        <f>'Moving Avg'!H385</f>
        <v>5.8860404999999956</v>
      </c>
      <c r="J385" s="17" t="str">
        <f>OBV!F385</f>
        <v>NEUTRAL</v>
      </c>
      <c r="K385" s="17" t="e">
        <f>OBV!G385</f>
        <v>#DIV/0!</v>
      </c>
      <c r="L385" s="17" t="str">
        <f>OBV!H385</f>
        <v>NEUTRAL</v>
      </c>
      <c r="M385" s="19">
        <f t="shared" si="50"/>
        <v>25</v>
      </c>
      <c r="N385" s="19">
        <f t="shared" si="51"/>
        <v>100</v>
      </c>
      <c r="O385" s="19">
        <f t="shared" si="52"/>
        <v>50</v>
      </c>
      <c r="P385" s="19" t="e">
        <f t="shared" si="53"/>
        <v>#DIV/0!</v>
      </c>
      <c r="Q385" s="20" t="e">
        <f t="shared" si="54"/>
        <v>#DIV/0!</v>
      </c>
      <c r="R385" s="20" t="e">
        <f t="shared" si="55"/>
        <v>#DIV/0!</v>
      </c>
      <c r="S385" s="20" t="e">
        <f t="shared" si="56"/>
        <v>#DIV/0!</v>
      </c>
      <c r="T385" s="20" t="e">
        <f t="shared" si="57"/>
        <v>#DIV/0!</v>
      </c>
      <c r="U385" s="19" t="e">
        <f t="shared" si="58"/>
        <v>#DIV/0!</v>
      </c>
      <c r="V385" s="19" t="e">
        <f t="shared" si="59"/>
        <v>#DIV/0!</v>
      </c>
    </row>
    <row r="386" spans="1:22" ht="13.5" x14ac:dyDescent="0.25">
      <c r="A386" s="3">
        <f>RSI!A386</f>
        <v>42566</v>
      </c>
      <c r="B386" s="2">
        <f>RSI!B386</f>
        <v>6.0345000000000004</v>
      </c>
      <c r="C386" s="2">
        <f>RSI!I386</f>
        <v>56.512258236941477</v>
      </c>
      <c r="D386" s="2">
        <f>MACD!E386</f>
        <v>1.2213123315385488E-3</v>
      </c>
      <c r="E386" s="2">
        <f>MACD!F386</f>
        <v>9.1461487871508124E-2</v>
      </c>
      <c r="F386" s="2">
        <f>'Moving Avg'!D386</f>
        <v>5.99472</v>
      </c>
      <c r="G386" s="2">
        <f>'Moving Avg'!F386</f>
        <v>5.8589699999999985</v>
      </c>
      <c r="H386" s="2">
        <f>'Moving Avg'!G386</f>
        <v>6.0538839999999983</v>
      </c>
      <c r="I386" s="2">
        <f>'Moving Avg'!H386</f>
        <v>5.8888699999999963</v>
      </c>
      <c r="J386" s="17" t="str">
        <f>OBV!F386</f>
        <v>NEUTRAL</v>
      </c>
      <c r="K386" s="17" t="e">
        <f>OBV!G386</f>
        <v>#DIV/0!</v>
      </c>
      <c r="L386" s="17" t="str">
        <f>OBV!H386</f>
        <v>NEUTRAL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100</v>
      </c>
      <c r="O386" s="19">
        <f t="shared" ref="O386:O449" si="62">IF(F386-I386&gt;10,100,IF(F386-I386&gt;5,75, IF(F386-I386&gt;0,50,0)))</f>
        <v>50</v>
      </c>
      <c r="P386" s="19" t="e">
        <f t="shared" ref="P386:P449" si="63">IF(L386="confirmed bullish", 34, IF(L386="bullish divergence",17, 0))+IF(J386="bullish",33,IF(J386="bearish",0,16.5))+IF(K386="strong",33,IF(K386="weak",0,16.5))</f>
        <v>#DIV/0!</v>
      </c>
      <c r="Q386" s="20" t="e">
        <f t="shared" si="54"/>
        <v>#DIV/0!</v>
      </c>
      <c r="R386" s="20" t="e">
        <f t="shared" si="55"/>
        <v>#DIV/0!</v>
      </c>
      <c r="S386" s="20" t="e">
        <f t="shared" si="56"/>
        <v>#DIV/0!</v>
      </c>
      <c r="T386" s="20" t="e">
        <f t="shared" si="57"/>
        <v>#DIV/0!</v>
      </c>
      <c r="U386" s="19" t="e">
        <f t="shared" si="58"/>
        <v>#DIV/0!</v>
      </c>
      <c r="V386" s="19" t="e">
        <f t="shared" si="59"/>
        <v>#DIV/0!</v>
      </c>
    </row>
    <row r="387" spans="1:22" ht="13.5" x14ac:dyDescent="0.25">
      <c r="A387" s="3">
        <f>RSI!A387</f>
        <v>42569</v>
      </c>
      <c r="B387" s="2">
        <f>RSI!B387</f>
        <v>5.9941000000000004</v>
      </c>
      <c r="C387" s="2">
        <f>RSI!I387</f>
        <v>54.170738424892576</v>
      </c>
      <c r="D387" s="2">
        <f>MACD!E387</f>
        <v>-4.0979421217182121E-2</v>
      </c>
      <c r="E387" s="2">
        <f>MACD!F387</f>
        <v>6.497330605377008E-2</v>
      </c>
      <c r="F387" s="2">
        <f>'Moving Avg'!D387</f>
        <v>6.0120000000000005</v>
      </c>
      <c r="G387" s="2">
        <f>'Moving Avg'!F387</f>
        <v>5.8560849999999993</v>
      </c>
      <c r="H387" s="2">
        <f>'Moving Avg'!G387</f>
        <v>6.064735999999999</v>
      </c>
      <c r="I387" s="2">
        <f>'Moving Avg'!H387</f>
        <v>5.8913139999999951</v>
      </c>
      <c r="J387" s="17" t="str">
        <f>OBV!F387</f>
        <v>NEUTRAL</v>
      </c>
      <c r="K387" s="17" t="e">
        <f>OBV!G387</f>
        <v>#DIV/0!</v>
      </c>
      <c r="L387" s="17" t="str">
        <f>OBV!H387</f>
        <v>NEUTRAL</v>
      </c>
      <c r="M387" s="19">
        <f t="shared" si="60"/>
        <v>25</v>
      </c>
      <c r="N387" s="19">
        <f t="shared" si="61"/>
        <v>100</v>
      </c>
      <c r="O387" s="19">
        <f t="shared" si="62"/>
        <v>50</v>
      </c>
      <c r="P387" s="19" t="e">
        <f t="shared" si="63"/>
        <v>#DIV/0!</v>
      </c>
      <c r="Q387" s="20" t="e">
        <f t="shared" ref="Q387:Q450" si="64">0.35*M387+N387*0.35+O387*0.15+P387*0.15</f>
        <v>#DIV/0!</v>
      </c>
      <c r="R387" s="20" t="e">
        <f t="shared" ref="R387:R450" si="65">M387*0.2+N387*0.2+O387*0.35+P387*0.25</f>
        <v>#DIV/0!</v>
      </c>
      <c r="S387" s="20" t="e">
        <f t="shared" ref="S387:S450" si="66">M387*0.15+N387*0.15+O387*0.25+P387*0.45</f>
        <v>#DIV/0!</v>
      </c>
      <c r="T387" s="20" t="e">
        <f t="shared" ref="T387:T450" si="67">0.25*SUM(M387:P387)</f>
        <v>#DIV/0!</v>
      </c>
      <c r="U387" s="19" t="e">
        <f t="shared" ref="U387:U450" si="68">SUM(Q387:S387)/3</f>
        <v>#DIV/0!</v>
      </c>
      <c r="V387" s="19" t="e">
        <f t="shared" ref="V387:V450" si="69">SUM(Q387:T387)/4</f>
        <v>#DIV/0!</v>
      </c>
    </row>
    <row r="388" spans="1:22" ht="13.5" x14ac:dyDescent="0.25">
      <c r="A388" s="3">
        <f>RSI!A388</f>
        <v>42570</v>
      </c>
      <c r="B388" s="2">
        <f>RSI!B388</f>
        <v>5.9653</v>
      </c>
      <c r="C388" s="2">
        <f>RSI!I388</f>
        <v>52.500738717944287</v>
      </c>
      <c r="D388" s="2">
        <f>MACD!E388</f>
        <v>-9.2777951248605106E-2</v>
      </c>
      <c r="E388" s="2">
        <f>MACD!F388</f>
        <v>3.3423054593295046E-2</v>
      </c>
      <c r="F388" s="2">
        <f>'Moving Avg'!D388</f>
        <v>5.9981600000000004</v>
      </c>
      <c r="G388" s="2">
        <f>'Moving Avg'!F388</f>
        <v>5.8517599999999996</v>
      </c>
      <c r="H388" s="2">
        <f>'Moving Avg'!G388</f>
        <v>6.0598260000000002</v>
      </c>
      <c r="I388" s="2">
        <f>'Moving Avg'!H388</f>
        <v>5.8936259999999958</v>
      </c>
      <c r="J388" s="17" t="str">
        <f>OBV!F388</f>
        <v>NEUTRAL</v>
      </c>
      <c r="K388" s="17" t="e">
        <f>OBV!G388</f>
        <v>#DIV/0!</v>
      </c>
      <c r="L388" s="17" t="str">
        <f>OBV!H388</f>
        <v>NEUTRAL</v>
      </c>
      <c r="M388" s="19">
        <f t="shared" si="60"/>
        <v>25</v>
      </c>
      <c r="N388" s="19">
        <f t="shared" si="61"/>
        <v>100</v>
      </c>
      <c r="O388" s="19">
        <f t="shared" si="62"/>
        <v>50</v>
      </c>
      <c r="P388" s="19" t="e">
        <f t="shared" si="63"/>
        <v>#DIV/0!</v>
      </c>
      <c r="Q388" s="20" t="e">
        <f t="shared" si="64"/>
        <v>#DIV/0!</v>
      </c>
      <c r="R388" s="20" t="e">
        <f t="shared" si="65"/>
        <v>#DIV/0!</v>
      </c>
      <c r="S388" s="20" t="e">
        <f t="shared" si="66"/>
        <v>#DIV/0!</v>
      </c>
      <c r="T388" s="20" t="e">
        <f t="shared" si="67"/>
        <v>#DIV/0!</v>
      </c>
      <c r="U388" s="19" t="e">
        <f t="shared" si="68"/>
        <v>#DIV/0!</v>
      </c>
      <c r="V388" s="19" t="e">
        <f t="shared" si="69"/>
        <v>#DIV/0!</v>
      </c>
    </row>
    <row r="389" spans="1:22" ht="13.5" x14ac:dyDescent="0.25">
      <c r="A389" s="3">
        <f>RSI!A389</f>
        <v>42571</v>
      </c>
      <c r="B389" s="2">
        <f>RSI!B389</f>
        <v>5.8616000000000001</v>
      </c>
      <c r="C389" s="2">
        <f>RSI!I389</f>
        <v>46.894812298370155</v>
      </c>
      <c r="D389" s="2">
        <f>MACD!E389</f>
        <v>-0.14252690838150173</v>
      </c>
      <c r="E389" s="2">
        <f>MACD!F389</f>
        <v>-1.7669380016643067E-3</v>
      </c>
      <c r="F389" s="2">
        <f>'Moving Avg'!D389</f>
        <v>5.9641599999999997</v>
      </c>
      <c r="G389" s="2">
        <f>'Moving Avg'!F389</f>
        <v>5.8436949999999994</v>
      </c>
      <c r="H389" s="2">
        <f>'Moving Avg'!G389</f>
        <v>6.0528520000000015</v>
      </c>
      <c r="I389" s="2">
        <f>'Moving Avg'!H389</f>
        <v>5.8954194999999974</v>
      </c>
      <c r="J389" s="17" t="str">
        <f>OBV!F389</f>
        <v>NEUTRAL</v>
      </c>
      <c r="K389" s="17" t="e">
        <f>OBV!G389</f>
        <v>#DIV/0!</v>
      </c>
      <c r="L389" s="17" t="str">
        <f>OBV!H389</f>
        <v>NEUTRAL</v>
      </c>
      <c r="M389" s="19">
        <f t="shared" si="60"/>
        <v>25</v>
      </c>
      <c r="N389" s="19">
        <f t="shared" si="61"/>
        <v>100</v>
      </c>
      <c r="O389" s="19">
        <f t="shared" si="62"/>
        <v>50</v>
      </c>
      <c r="P389" s="19" t="e">
        <f t="shared" si="63"/>
        <v>#DIV/0!</v>
      </c>
      <c r="Q389" s="20" t="e">
        <f t="shared" si="64"/>
        <v>#DIV/0!</v>
      </c>
      <c r="R389" s="20" t="e">
        <f t="shared" si="65"/>
        <v>#DIV/0!</v>
      </c>
      <c r="S389" s="20" t="e">
        <f t="shared" si="66"/>
        <v>#DIV/0!</v>
      </c>
      <c r="T389" s="20" t="e">
        <f t="shared" si="67"/>
        <v>#DIV/0!</v>
      </c>
      <c r="U389" s="19" t="e">
        <f t="shared" si="68"/>
        <v>#DIV/0!</v>
      </c>
      <c r="V389" s="19" t="e">
        <f t="shared" si="69"/>
        <v>#DIV/0!</v>
      </c>
    </row>
    <row r="390" spans="1:22" ht="13.5" x14ac:dyDescent="0.25">
      <c r="A390" s="3">
        <f>RSI!A390</f>
        <v>42572</v>
      </c>
      <c r="B390" s="2">
        <f>RSI!B390</f>
        <v>5.8442999999999996</v>
      </c>
      <c r="C390" s="2">
        <f>RSI!I390</f>
        <v>46.012126151221501</v>
      </c>
      <c r="D390" s="2">
        <f>MACD!E390</f>
        <v>-0.17192250831888334</v>
      </c>
      <c r="E390" s="2">
        <f>MACD!F390</f>
        <v>-3.5798052065108117E-2</v>
      </c>
      <c r="F390" s="2">
        <f>'Moving Avg'!D390</f>
        <v>5.9399600000000001</v>
      </c>
      <c r="G390" s="2">
        <f>'Moving Avg'!F390</f>
        <v>5.834765</v>
      </c>
      <c r="H390" s="2">
        <f>'Moving Avg'!G390</f>
        <v>6.0452440000000012</v>
      </c>
      <c r="I390" s="2">
        <f>'Moving Avg'!H390</f>
        <v>5.8973589999999971</v>
      </c>
      <c r="J390" s="17" t="str">
        <f>OBV!F390</f>
        <v>NEUTRAL</v>
      </c>
      <c r="K390" s="17" t="e">
        <f>OBV!G390</f>
        <v>#DIV/0!</v>
      </c>
      <c r="L390" s="17" t="str">
        <f>OBV!H390</f>
        <v>NEUTRAL</v>
      </c>
      <c r="M390" s="19">
        <f t="shared" si="60"/>
        <v>25</v>
      </c>
      <c r="N390" s="19">
        <f t="shared" si="61"/>
        <v>100</v>
      </c>
      <c r="O390" s="19">
        <f t="shared" si="62"/>
        <v>50</v>
      </c>
      <c r="P390" s="19" t="e">
        <f t="shared" si="63"/>
        <v>#DIV/0!</v>
      </c>
      <c r="Q390" s="20" t="e">
        <f t="shared" si="64"/>
        <v>#DIV/0!</v>
      </c>
      <c r="R390" s="20" t="e">
        <f t="shared" si="65"/>
        <v>#DIV/0!</v>
      </c>
      <c r="S390" s="20" t="e">
        <f t="shared" si="66"/>
        <v>#DIV/0!</v>
      </c>
      <c r="T390" s="20" t="e">
        <f t="shared" si="67"/>
        <v>#DIV/0!</v>
      </c>
      <c r="U390" s="19" t="e">
        <f t="shared" si="68"/>
        <v>#DIV/0!</v>
      </c>
      <c r="V390" s="19" t="e">
        <f t="shared" si="69"/>
        <v>#DIV/0!</v>
      </c>
    </row>
    <row r="391" spans="1:22" ht="13.5" x14ac:dyDescent="0.25">
      <c r="A391" s="3">
        <f>RSI!A391</f>
        <v>42573</v>
      </c>
      <c r="B391" s="2">
        <f>RSI!B391</f>
        <v>5.8384999999999998</v>
      </c>
      <c r="C391" s="2">
        <f>RSI!I391</f>
        <v>45.701542251397434</v>
      </c>
      <c r="D391" s="2">
        <f>MACD!E391</f>
        <v>-0.17908632583883843</v>
      </c>
      <c r="E391" s="2">
        <f>MACD!F391</f>
        <v>-6.4455706819854186E-2</v>
      </c>
      <c r="F391" s="2">
        <f>'Moving Avg'!D391</f>
        <v>5.90076</v>
      </c>
      <c r="G391" s="2">
        <f>'Moving Avg'!F391</f>
        <v>5.8269849999999987</v>
      </c>
      <c r="H391" s="2">
        <f>'Moving Avg'!G391</f>
        <v>6.0352720000000026</v>
      </c>
      <c r="I391" s="2">
        <f>'Moving Avg'!H391</f>
        <v>5.8989144999999983</v>
      </c>
      <c r="J391" s="17" t="str">
        <f>OBV!F391</f>
        <v>NEUTRAL</v>
      </c>
      <c r="K391" s="17" t="e">
        <f>OBV!G391</f>
        <v>#DIV/0!</v>
      </c>
      <c r="L391" s="17" t="str">
        <f>OBV!H391</f>
        <v>NEUTRAL</v>
      </c>
      <c r="M391" s="19">
        <f t="shared" si="60"/>
        <v>25</v>
      </c>
      <c r="N391" s="19">
        <f t="shared" si="61"/>
        <v>100</v>
      </c>
      <c r="O391" s="19">
        <f t="shared" si="62"/>
        <v>50</v>
      </c>
      <c r="P391" s="19" t="e">
        <f t="shared" si="63"/>
        <v>#DIV/0!</v>
      </c>
      <c r="Q391" s="20" t="e">
        <f t="shared" si="64"/>
        <v>#DIV/0!</v>
      </c>
      <c r="R391" s="20" t="e">
        <f t="shared" si="65"/>
        <v>#DIV/0!</v>
      </c>
      <c r="S391" s="20" t="e">
        <f t="shared" si="66"/>
        <v>#DIV/0!</v>
      </c>
      <c r="T391" s="20" t="e">
        <f t="shared" si="67"/>
        <v>#DIV/0!</v>
      </c>
      <c r="U391" s="19" t="e">
        <f t="shared" si="68"/>
        <v>#DIV/0!</v>
      </c>
      <c r="V391" s="19" t="e">
        <f t="shared" si="69"/>
        <v>#DIV/0!</v>
      </c>
    </row>
    <row r="392" spans="1:22" ht="13.5" x14ac:dyDescent="0.25">
      <c r="A392" s="3">
        <f>RSI!A392</f>
        <v>42577</v>
      </c>
      <c r="B392" s="2">
        <f>RSI!B392</f>
        <v>5.7923999999999998</v>
      </c>
      <c r="C392" s="2">
        <f>RSI!I392</f>
        <v>43.205220949849512</v>
      </c>
      <c r="D392" s="2">
        <f>MACD!E392</f>
        <v>-0.14274246405716262</v>
      </c>
      <c r="E392" s="2">
        <f>MACD!F392</f>
        <v>-8.0113058267315879E-2</v>
      </c>
      <c r="F392" s="2">
        <f>'Moving Avg'!D392</f>
        <v>5.8604199999999995</v>
      </c>
      <c r="G392" s="2">
        <f>'Moving Avg'!F392</f>
        <v>5.8168999999999986</v>
      </c>
      <c r="H392" s="2">
        <f>'Moving Avg'!G392</f>
        <v>6.022132</v>
      </c>
      <c r="I392" s="2">
        <f>'Moving Avg'!H392</f>
        <v>5.9003499999999978</v>
      </c>
      <c r="J392" s="17" t="str">
        <f>OBV!F392</f>
        <v>NEUTRAL</v>
      </c>
      <c r="K392" s="17" t="e">
        <f>OBV!G392</f>
        <v>#DIV/0!</v>
      </c>
      <c r="L392" s="17" t="str">
        <f>OBV!H392</f>
        <v>NEUTRAL</v>
      </c>
      <c r="M392" s="19">
        <f t="shared" si="60"/>
        <v>25</v>
      </c>
      <c r="N392" s="19">
        <f t="shared" si="61"/>
        <v>100</v>
      </c>
      <c r="O392" s="19">
        <f t="shared" si="62"/>
        <v>0</v>
      </c>
      <c r="P392" s="19" t="e">
        <f t="shared" si="63"/>
        <v>#DIV/0!</v>
      </c>
      <c r="Q392" s="20" t="e">
        <f t="shared" si="64"/>
        <v>#DIV/0!</v>
      </c>
      <c r="R392" s="20" t="e">
        <f t="shared" si="65"/>
        <v>#DIV/0!</v>
      </c>
      <c r="S392" s="20" t="e">
        <f t="shared" si="66"/>
        <v>#DIV/0!</v>
      </c>
      <c r="T392" s="20" t="e">
        <f t="shared" si="67"/>
        <v>#DIV/0!</v>
      </c>
      <c r="U392" s="19" t="e">
        <f t="shared" si="68"/>
        <v>#DIV/0!</v>
      </c>
      <c r="V392" s="19" t="e">
        <f t="shared" si="69"/>
        <v>#DIV/0!</v>
      </c>
    </row>
    <row r="393" spans="1:22" ht="13.5" x14ac:dyDescent="0.25">
      <c r="A393" s="3">
        <f>RSI!A393</f>
        <v>42578</v>
      </c>
      <c r="B393" s="2">
        <f>RSI!B393</f>
        <v>5.8068</v>
      </c>
      <c r="C393" s="2">
        <f>RSI!I393</f>
        <v>44.22996821665101</v>
      </c>
      <c r="D393" s="2">
        <f>MACD!E393</f>
        <v>-9.2886247971152969E-2</v>
      </c>
      <c r="E393" s="2">
        <f>MACD!F393</f>
        <v>-8.2667696208083299E-2</v>
      </c>
      <c r="F393" s="2">
        <f>'Moving Avg'!D393</f>
        <v>5.8287199999999997</v>
      </c>
      <c r="G393" s="2">
        <f>'Moving Avg'!F393</f>
        <v>5.8125749999999989</v>
      </c>
      <c r="H393" s="2">
        <f>'Moving Avg'!G393</f>
        <v>6.0092800000000013</v>
      </c>
      <c r="I393" s="2">
        <f>'Moving Avg'!H393</f>
        <v>5.9018574999999975</v>
      </c>
      <c r="J393" s="17" t="str">
        <f>OBV!F393</f>
        <v>NEUTRAL</v>
      </c>
      <c r="K393" s="17" t="e">
        <f>OBV!G393</f>
        <v>#DIV/0!</v>
      </c>
      <c r="L393" s="17" t="str">
        <f>OBV!H393</f>
        <v>NEUTRAL</v>
      </c>
      <c r="M393" s="19">
        <f t="shared" si="60"/>
        <v>25</v>
      </c>
      <c r="N393" s="19">
        <f t="shared" si="61"/>
        <v>45</v>
      </c>
      <c r="O393" s="19">
        <f t="shared" si="62"/>
        <v>0</v>
      </c>
      <c r="P393" s="19" t="e">
        <f t="shared" si="63"/>
        <v>#DIV/0!</v>
      </c>
      <c r="Q393" s="20" t="e">
        <f t="shared" si="64"/>
        <v>#DIV/0!</v>
      </c>
      <c r="R393" s="20" t="e">
        <f t="shared" si="65"/>
        <v>#DIV/0!</v>
      </c>
      <c r="S393" s="20" t="e">
        <f t="shared" si="66"/>
        <v>#DIV/0!</v>
      </c>
      <c r="T393" s="20" t="e">
        <f t="shared" si="67"/>
        <v>#DIV/0!</v>
      </c>
      <c r="U393" s="19" t="e">
        <f t="shared" si="68"/>
        <v>#DIV/0!</v>
      </c>
      <c r="V393" s="19" t="e">
        <f t="shared" si="69"/>
        <v>#DIV/0!</v>
      </c>
    </row>
    <row r="394" spans="1:22" ht="13.5" x14ac:dyDescent="0.25">
      <c r="A394" s="3">
        <f>RSI!A394</f>
        <v>42579</v>
      </c>
      <c r="B394" s="2">
        <f>RSI!B394</f>
        <v>5.7923999999999998</v>
      </c>
      <c r="C394" s="2">
        <f>RSI!I394</f>
        <v>43.386921057455389</v>
      </c>
      <c r="D394" s="2">
        <f>MACD!E394</f>
        <v>-4.9551192656232423E-2</v>
      </c>
      <c r="E394" s="2">
        <f>MACD!F394</f>
        <v>-7.6044395497713135E-2</v>
      </c>
      <c r="F394" s="2">
        <f>'Moving Avg'!D394</f>
        <v>5.8148800000000005</v>
      </c>
      <c r="G394" s="2">
        <f>'Moving Avg'!F394</f>
        <v>5.8096949999999996</v>
      </c>
      <c r="H394" s="2">
        <f>'Moving Avg'!G394</f>
        <v>5.9974080000000018</v>
      </c>
      <c r="I394" s="2">
        <f>'Moving Avg'!H394</f>
        <v>5.9032314999999986</v>
      </c>
      <c r="J394" s="17" t="str">
        <f>OBV!F394</f>
        <v>NEUTRAL</v>
      </c>
      <c r="K394" s="17" t="e">
        <f>OBV!G394</f>
        <v>#DIV/0!</v>
      </c>
      <c r="L394" s="17" t="str">
        <f>OBV!H394</f>
        <v>NEUTRAL</v>
      </c>
      <c r="M394" s="19">
        <f t="shared" si="60"/>
        <v>25</v>
      </c>
      <c r="N394" s="19">
        <f t="shared" si="61"/>
        <v>0</v>
      </c>
      <c r="O394" s="19">
        <f t="shared" si="62"/>
        <v>0</v>
      </c>
      <c r="P394" s="19" t="e">
        <f t="shared" si="63"/>
        <v>#DIV/0!</v>
      </c>
      <c r="Q394" s="20" t="e">
        <f t="shared" si="64"/>
        <v>#DIV/0!</v>
      </c>
      <c r="R394" s="20" t="e">
        <f t="shared" si="65"/>
        <v>#DIV/0!</v>
      </c>
      <c r="S394" s="20" t="e">
        <f t="shared" si="66"/>
        <v>#DIV/0!</v>
      </c>
      <c r="T394" s="20" t="e">
        <f t="shared" si="67"/>
        <v>#DIV/0!</v>
      </c>
      <c r="U394" s="19" t="e">
        <f t="shared" si="68"/>
        <v>#DIV/0!</v>
      </c>
      <c r="V394" s="19" t="e">
        <f t="shared" si="69"/>
        <v>#DIV/0!</v>
      </c>
    </row>
    <row r="395" spans="1:22" ht="13.5" x14ac:dyDescent="0.25">
      <c r="A395" s="3">
        <f>RSI!A395</f>
        <v>42580</v>
      </c>
      <c r="B395" s="2">
        <f>RSI!B395</f>
        <v>5.8933</v>
      </c>
      <c r="C395" s="2">
        <f>RSI!I395</f>
        <v>50.50567533423424</v>
      </c>
      <c r="D395" s="2">
        <f>MACD!E395</f>
        <v>-2.9982688433360494E-2</v>
      </c>
      <c r="E395" s="2">
        <f>MACD!F395</f>
        <v>-6.6832054084842607E-2</v>
      </c>
      <c r="F395" s="2">
        <f>'Moving Avg'!D395</f>
        <v>5.8246799999999999</v>
      </c>
      <c r="G395" s="2">
        <f>'Moving Avg'!F395</f>
        <v>5.8179099999999995</v>
      </c>
      <c r="H395" s="2">
        <f>'Moving Avg'!G395</f>
        <v>5.9884760000000021</v>
      </c>
      <c r="I395" s="2">
        <f>'Moving Avg'!H395</f>
        <v>5.9051099999999987</v>
      </c>
      <c r="J395" s="17" t="str">
        <f>OBV!F395</f>
        <v>NEUTRAL</v>
      </c>
      <c r="K395" s="17" t="e">
        <f>OBV!G395</f>
        <v>#DIV/0!</v>
      </c>
      <c r="L395" s="17" t="str">
        <f>OBV!H395</f>
        <v>NEUTRAL</v>
      </c>
      <c r="M395" s="19">
        <f t="shared" si="60"/>
        <v>25</v>
      </c>
      <c r="N395" s="19">
        <f t="shared" si="61"/>
        <v>0</v>
      </c>
      <c r="O395" s="19">
        <f t="shared" si="62"/>
        <v>0</v>
      </c>
      <c r="P395" s="19" t="e">
        <f t="shared" si="63"/>
        <v>#DIV/0!</v>
      </c>
      <c r="Q395" s="20" t="e">
        <f t="shared" si="64"/>
        <v>#DIV/0!</v>
      </c>
      <c r="R395" s="20" t="e">
        <f t="shared" si="65"/>
        <v>#DIV/0!</v>
      </c>
      <c r="S395" s="20" t="e">
        <f t="shared" si="66"/>
        <v>#DIV/0!</v>
      </c>
      <c r="T395" s="20" t="e">
        <f t="shared" si="67"/>
        <v>#DIV/0!</v>
      </c>
      <c r="U395" s="19" t="e">
        <f t="shared" si="68"/>
        <v>#DIV/0!</v>
      </c>
      <c r="V395" s="19" t="e">
        <f t="shared" si="69"/>
        <v>#DIV/0!</v>
      </c>
    </row>
    <row r="396" spans="1:22" ht="13.5" x14ac:dyDescent="0.25">
      <c r="A396" s="3">
        <f>RSI!A396</f>
        <v>42583</v>
      </c>
      <c r="B396" s="2">
        <f>RSI!B396</f>
        <v>5.7664999999999997</v>
      </c>
      <c r="C396" s="2">
        <f>RSI!I396</f>
        <v>43.160726939510894</v>
      </c>
      <c r="D396" s="2">
        <f>MACD!E396</f>
        <v>6.5497030624328545E-3</v>
      </c>
      <c r="E396" s="2">
        <f>MACD!F396</f>
        <v>-5.215570265538752E-2</v>
      </c>
      <c r="F396" s="2">
        <f>'Moving Avg'!D396</f>
        <v>5.8102800000000006</v>
      </c>
      <c r="G396" s="2">
        <f>'Moving Avg'!F396</f>
        <v>5.8223799999999999</v>
      </c>
      <c r="H396" s="2">
        <f>'Moving Avg'!G396</f>
        <v>5.9770080000000014</v>
      </c>
      <c r="I396" s="2">
        <f>'Moving Avg'!H396</f>
        <v>5.9058285000000001</v>
      </c>
      <c r="J396" s="17" t="str">
        <f>OBV!F396</f>
        <v>NEUTRAL</v>
      </c>
      <c r="K396" s="17" t="e">
        <f>OBV!G396</f>
        <v>#DIV/0!</v>
      </c>
      <c r="L396" s="17" t="str">
        <f>OBV!H396</f>
        <v>NEUTRAL</v>
      </c>
      <c r="M396" s="19">
        <f t="shared" si="60"/>
        <v>25</v>
      </c>
      <c r="N396" s="19">
        <f t="shared" si="61"/>
        <v>0</v>
      </c>
      <c r="O396" s="19">
        <f t="shared" si="62"/>
        <v>0</v>
      </c>
      <c r="P396" s="19" t="e">
        <f t="shared" si="63"/>
        <v>#DIV/0!</v>
      </c>
      <c r="Q396" s="20" t="e">
        <f t="shared" si="64"/>
        <v>#DIV/0!</v>
      </c>
      <c r="R396" s="20" t="e">
        <f t="shared" si="65"/>
        <v>#DIV/0!</v>
      </c>
      <c r="S396" s="20" t="e">
        <f t="shared" si="66"/>
        <v>#DIV/0!</v>
      </c>
      <c r="T396" s="20" t="e">
        <f t="shared" si="67"/>
        <v>#DIV/0!</v>
      </c>
      <c r="U396" s="19" t="e">
        <f t="shared" si="68"/>
        <v>#DIV/0!</v>
      </c>
      <c r="V396" s="19" t="e">
        <f t="shared" si="69"/>
        <v>#DIV/0!</v>
      </c>
    </row>
    <row r="397" spans="1:22" ht="13.5" x14ac:dyDescent="0.25">
      <c r="A397" s="3">
        <f>RSI!A397</f>
        <v>42584</v>
      </c>
      <c r="B397" s="2">
        <f>RSI!B397</f>
        <v>5.6771000000000003</v>
      </c>
      <c r="C397" s="2">
        <f>RSI!I397</f>
        <v>38.868797088354341</v>
      </c>
      <c r="D397" s="2">
        <f>MACD!E397</f>
        <v>3.8558275282071897E-2</v>
      </c>
      <c r="E397" s="2">
        <f>MACD!F397</f>
        <v>-3.4012907067895642E-2</v>
      </c>
      <c r="F397" s="2">
        <f>'Moving Avg'!D397</f>
        <v>5.7872199999999996</v>
      </c>
      <c r="G397" s="2">
        <f>'Moving Avg'!F397</f>
        <v>5.822379999999999</v>
      </c>
      <c r="H397" s="2">
        <f>'Moving Avg'!G397</f>
        <v>5.9643280000000019</v>
      </c>
      <c r="I397" s="2">
        <f>'Moving Avg'!H397</f>
        <v>5.9066385000000006</v>
      </c>
      <c r="J397" s="17" t="str">
        <f>OBV!F397</f>
        <v>NEUTRAL</v>
      </c>
      <c r="K397" s="17" t="e">
        <f>OBV!G397</f>
        <v>#DIV/0!</v>
      </c>
      <c r="L397" s="17" t="str">
        <f>OBV!H397</f>
        <v>NEUTRAL</v>
      </c>
      <c r="M397" s="19">
        <f t="shared" si="60"/>
        <v>25</v>
      </c>
      <c r="N397" s="19">
        <f t="shared" si="61"/>
        <v>0</v>
      </c>
      <c r="O397" s="19">
        <f t="shared" si="62"/>
        <v>0</v>
      </c>
      <c r="P397" s="19" t="e">
        <f t="shared" si="63"/>
        <v>#DIV/0!</v>
      </c>
      <c r="Q397" s="20" t="e">
        <f t="shared" si="64"/>
        <v>#DIV/0!</v>
      </c>
      <c r="R397" s="20" t="e">
        <f t="shared" si="65"/>
        <v>#DIV/0!</v>
      </c>
      <c r="S397" s="20" t="e">
        <f t="shared" si="66"/>
        <v>#DIV/0!</v>
      </c>
      <c r="T397" s="20" t="e">
        <f t="shared" si="67"/>
        <v>#DIV/0!</v>
      </c>
      <c r="U397" s="19" t="e">
        <f t="shared" si="68"/>
        <v>#DIV/0!</v>
      </c>
      <c r="V397" s="19" t="e">
        <f t="shared" si="69"/>
        <v>#DIV/0!</v>
      </c>
    </row>
    <row r="398" spans="1:22" ht="13.5" x14ac:dyDescent="0.25">
      <c r="A398" s="3">
        <f>RSI!A398</f>
        <v>42585</v>
      </c>
      <c r="B398" s="2">
        <f>RSI!B398</f>
        <v>5.6195000000000004</v>
      </c>
      <c r="C398" s="2">
        <f>RSI!I398</f>
        <v>36.360044041443167</v>
      </c>
      <c r="D398" s="2">
        <f>MACD!E398</f>
        <v>6.6645238983702448E-2</v>
      </c>
      <c r="E398" s="2">
        <f>MACD!F398</f>
        <v>-1.3881277857576025E-2</v>
      </c>
      <c r="F398" s="2">
        <f>'Moving Avg'!D398</f>
        <v>5.7497600000000002</v>
      </c>
      <c r="G398" s="2">
        <f>'Moving Avg'!F398</f>
        <v>5.8252599999999992</v>
      </c>
      <c r="H398" s="2">
        <f>'Moving Avg'!G398</f>
        <v>5.9516480000000023</v>
      </c>
      <c r="I398" s="2">
        <f>'Moving Avg'!H398</f>
        <v>5.907429500000001</v>
      </c>
      <c r="J398" s="17" t="str">
        <f>OBV!F398</f>
        <v>NEUTRAL</v>
      </c>
      <c r="K398" s="17" t="e">
        <f>OBV!G398</f>
        <v>#DIV/0!</v>
      </c>
      <c r="L398" s="17" t="str">
        <f>OBV!H398</f>
        <v>NEUTRAL</v>
      </c>
      <c r="M398" s="19">
        <f t="shared" si="60"/>
        <v>25</v>
      </c>
      <c r="N398" s="19">
        <f t="shared" si="61"/>
        <v>0</v>
      </c>
      <c r="O398" s="19">
        <f t="shared" si="62"/>
        <v>0</v>
      </c>
      <c r="P398" s="19" t="e">
        <f t="shared" si="63"/>
        <v>#DIV/0!</v>
      </c>
      <c r="Q398" s="20" t="e">
        <f t="shared" si="64"/>
        <v>#DIV/0!</v>
      </c>
      <c r="R398" s="20" t="e">
        <f t="shared" si="65"/>
        <v>#DIV/0!</v>
      </c>
      <c r="S398" s="20" t="e">
        <f t="shared" si="66"/>
        <v>#DIV/0!</v>
      </c>
      <c r="T398" s="20" t="e">
        <f t="shared" si="67"/>
        <v>#DIV/0!</v>
      </c>
      <c r="U398" s="19" t="e">
        <f t="shared" si="68"/>
        <v>#DIV/0!</v>
      </c>
      <c r="V398" s="19" t="e">
        <f t="shared" si="69"/>
        <v>#DIV/0!</v>
      </c>
    </row>
    <row r="399" spans="1:22" ht="13.5" x14ac:dyDescent="0.25">
      <c r="A399" s="3">
        <f>RSI!A399</f>
        <v>42586</v>
      </c>
      <c r="B399" s="2">
        <f>RSI!B399</f>
        <v>5.6195000000000004</v>
      </c>
      <c r="C399" s="2">
        <f>RSI!I399</f>
        <v>36.360044041443153</v>
      </c>
      <c r="D399" s="2">
        <f>MACD!E399</f>
        <v>7.5878099559239409E-2</v>
      </c>
      <c r="E399" s="2">
        <f>MACD!F399</f>
        <v>4.0705976257870632E-3</v>
      </c>
      <c r="F399" s="2">
        <f>'Moving Avg'!D399</f>
        <v>5.715180000000001</v>
      </c>
      <c r="G399" s="2">
        <f>'Moving Avg'!F399</f>
        <v>5.832465</v>
      </c>
      <c r="H399" s="2">
        <f>'Moving Avg'!G399</f>
        <v>5.9383920000000021</v>
      </c>
      <c r="I399" s="2">
        <f>'Moving Avg'!H399</f>
        <v>5.9083060000000023</v>
      </c>
      <c r="J399" s="17" t="str">
        <f>OBV!F399</f>
        <v>NEUTRAL</v>
      </c>
      <c r="K399" s="17" t="e">
        <f>OBV!G399</f>
        <v>#DIV/0!</v>
      </c>
      <c r="L399" s="17" t="str">
        <f>OBV!H399</f>
        <v>NEUTRAL</v>
      </c>
      <c r="M399" s="19">
        <f t="shared" si="60"/>
        <v>25</v>
      </c>
      <c r="N399" s="19">
        <f t="shared" si="61"/>
        <v>0</v>
      </c>
      <c r="O399" s="19">
        <f t="shared" si="62"/>
        <v>0</v>
      </c>
      <c r="P399" s="19" t="e">
        <f t="shared" si="63"/>
        <v>#DIV/0!</v>
      </c>
      <c r="Q399" s="20" t="e">
        <f t="shared" si="64"/>
        <v>#DIV/0!</v>
      </c>
      <c r="R399" s="20" t="e">
        <f t="shared" si="65"/>
        <v>#DIV/0!</v>
      </c>
      <c r="S399" s="20" t="e">
        <f t="shared" si="66"/>
        <v>#DIV/0!</v>
      </c>
      <c r="T399" s="20" t="e">
        <f t="shared" si="67"/>
        <v>#DIV/0!</v>
      </c>
      <c r="U399" s="19" t="e">
        <f t="shared" si="68"/>
        <v>#DIV/0!</v>
      </c>
      <c r="V399" s="19" t="e">
        <f t="shared" si="69"/>
        <v>#DIV/0!</v>
      </c>
    </row>
    <row r="400" spans="1:22" ht="13.5" x14ac:dyDescent="0.25">
      <c r="A400" s="3">
        <f>RSI!A400</f>
        <v>42587</v>
      </c>
      <c r="B400" s="2">
        <f>RSI!B400</f>
        <v>5.68</v>
      </c>
      <c r="C400" s="2">
        <f>RSI!I400</f>
        <v>40.998982112425224</v>
      </c>
      <c r="D400" s="2">
        <f>MACD!E400</f>
        <v>7.7863068961050885E-2</v>
      </c>
      <c r="E400" s="2">
        <f>MACD!F400</f>
        <v>1.8829091892839829E-2</v>
      </c>
      <c r="F400" s="2">
        <f>'Moving Avg'!D400</f>
        <v>5.6725200000000005</v>
      </c>
      <c r="G400" s="2">
        <f>'Moving Avg'!F400</f>
        <v>5.8390949999999986</v>
      </c>
      <c r="H400" s="2">
        <f>'Moving Avg'!G400</f>
        <v>5.9257700000000026</v>
      </c>
      <c r="I400" s="2">
        <f>'Moving Avg'!H400</f>
        <v>5.909546500000002</v>
      </c>
      <c r="J400" s="17" t="str">
        <f>OBV!F400</f>
        <v>NEUTRAL</v>
      </c>
      <c r="K400" s="17" t="e">
        <f>OBV!G400</f>
        <v>#DIV/0!</v>
      </c>
      <c r="L400" s="17" t="str">
        <f>OBV!H400</f>
        <v>NEUTRAL</v>
      </c>
      <c r="M400" s="19">
        <f t="shared" si="60"/>
        <v>25</v>
      </c>
      <c r="N400" s="19">
        <f t="shared" si="61"/>
        <v>0</v>
      </c>
      <c r="O400" s="19">
        <f t="shared" si="62"/>
        <v>0</v>
      </c>
      <c r="P400" s="19" t="e">
        <f t="shared" si="63"/>
        <v>#DIV/0!</v>
      </c>
      <c r="Q400" s="20" t="e">
        <f t="shared" si="64"/>
        <v>#DIV/0!</v>
      </c>
      <c r="R400" s="20" t="e">
        <f t="shared" si="65"/>
        <v>#DIV/0!</v>
      </c>
      <c r="S400" s="20" t="e">
        <f t="shared" si="66"/>
        <v>#DIV/0!</v>
      </c>
      <c r="T400" s="20" t="e">
        <f t="shared" si="67"/>
        <v>#DIV/0!</v>
      </c>
      <c r="U400" s="19" t="e">
        <f t="shared" si="68"/>
        <v>#DIV/0!</v>
      </c>
      <c r="V400" s="19" t="e">
        <f t="shared" si="69"/>
        <v>#DIV/0!</v>
      </c>
    </row>
    <row r="401" spans="1:22" ht="13.5" x14ac:dyDescent="0.25">
      <c r="A401" s="3">
        <f>RSI!A401</f>
        <v>42590</v>
      </c>
      <c r="B401" s="2">
        <f>RSI!B401</f>
        <v>5.7636000000000003</v>
      </c>
      <c r="C401" s="2">
        <f>RSI!I401</f>
        <v>46.772737989773844</v>
      </c>
      <c r="D401" s="2">
        <f>MACD!E401</f>
        <v>7.331838038456695E-2</v>
      </c>
      <c r="E401" s="2">
        <f>MACD!F401</f>
        <v>2.9726949591185256E-2</v>
      </c>
      <c r="F401" s="2">
        <f>'Moving Avg'!D401</f>
        <v>5.6719400000000002</v>
      </c>
      <c r="G401" s="2">
        <f>'Moving Avg'!F401</f>
        <v>5.8444249999999993</v>
      </c>
      <c r="H401" s="2">
        <f>'Moving Avg'!G401</f>
        <v>5.9162600000000021</v>
      </c>
      <c r="I401" s="2">
        <f>'Moving Avg'!H401</f>
        <v>5.9114495000000034</v>
      </c>
      <c r="J401" s="17" t="str">
        <f>OBV!F401</f>
        <v>NEUTRAL</v>
      </c>
      <c r="K401" s="17" t="e">
        <f>OBV!G401</f>
        <v>#DIV/0!</v>
      </c>
      <c r="L401" s="17" t="str">
        <f>OBV!H401</f>
        <v>NEUTRAL</v>
      </c>
      <c r="M401" s="19">
        <f t="shared" si="60"/>
        <v>25</v>
      </c>
      <c r="N401" s="19">
        <f t="shared" si="61"/>
        <v>0</v>
      </c>
      <c r="O401" s="19">
        <f t="shared" si="62"/>
        <v>0</v>
      </c>
      <c r="P401" s="19" t="e">
        <f t="shared" si="63"/>
        <v>#DIV/0!</v>
      </c>
      <c r="Q401" s="20" t="e">
        <f t="shared" si="64"/>
        <v>#DIV/0!</v>
      </c>
      <c r="R401" s="20" t="e">
        <f t="shared" si="65"/>
        <v>#DIV/0!</v>
      </c>
      <c r="S401" s="20" t="e">
        <f t="shared" si="66"/>
        <v>#DIV/0!</v>
      </c>
      <c r="T401" s="20" t="e">
        <f t="shared" si="67"/>
        <v>#DIV/0!</v>
      </c>
      <c r="U401" s="19" t="e">
        <f t="shared" si="68"/>
        <v>#DIV/0!</v>
      </c>
      <c r="V401" s="19" t="e">
        <f t="shared" si="69"/>
        <v>#DIV/0!</v>
      </c>
    </row>
    <row r="402" spans="1:22" ht="13.5" x14ac:dyDescent="0.25">
      <c r="A402" s="3">
        <f>RSI!A402</f>
        <v>42591</v>
      </c>
      <c r="B402" s="2">
        <f>RSI!B402</f>
        <v>5.85</v>
      </c>
      <c r="C402" s="2">
        <f>RSI!I402</f>
        <v>52.000629900064155</v>
      </c>
      <c r="D402" s="2">
        <f>MACD!E402</f>
        <v>5.62834434043058E-2</v>
      </c>
      <c r="E402" s="2">
        <f>MACD!F402</f>
        <v>3.5038248353809365E-2</v>
      </c>
      <c r="F402" s="2">
        <f>'Moving Avg'!D402</f>
        <v>5.7065200000000003</v>
      </c>
      <c r="G402" s="2">
        <f>'Moving Avg'!F402</f>
        <v>5.8415399999999993</v>
      </c>
      <c r="H402" s="2">
        <f>'Moving Avg'!G402</f>
        <v>5.9077300000000026</v>
      </c>
      <c r="I402" s="2">
        <f>'Moving Avg'!H402</f>
        <v>5.9136375000000019</v>
      </c>
      <c r="J402" s="17" t="str">
        <f>OBV!F402</f>
        <v>NEUTRAL</v>
      </c>
      <c r="K402" s="17" t="e">
        <f>OBV!G402</f>
        <v>#DIV/0!</v>
      </c>
      <c r="L402" s="17" t="str">
        <f>OBV!H402</f>
        <v>NEUTRAL</v>
      </c>
      <c r="M402" s="19">
        <f t="shared" si="60"/>
        <v>25</v>
      </c>
      <c r="N402" s="19">
        <f t="shared" si="61"/>
        <v>0</v>
      </c>
      <c r="O402" s="19">
        <f t="shared" si="62"/>
        <v>0</v>
      </c>
      <c r="P402" s="19" t="e">
        <f t="shared" si="63"/>
        <v>#DIV/0!</v>
      </c>
      <c r="Q402" s="20" t="e">
        <f t="shared" si="64"/>
        <v>#DIV/0!</v>
      </c>
      <c r="R402" s="20" t="e">
        <f t="shared" si="65"/>
        <v>#DIV/0!</v>
      </c>
      <c r="S402" s="20" t="e">
        <f t="shared" si="66"/>
        <v>#DIV/0!</v>
      </c>
      <c r="T402" s="20" t="e">
        <f t="shared" si="67"/>
        <v>#DIV/0!</v>
      </c>
      <c r="U402" s="19" t="e">
        <f t="shared" si="68"/>
        <v>#DIV/0!</v>
      </c>
      <c r="V402" s="19" t="e">
        <f t="shared" si="69"/>
        <v>#DIV/0!</v>
      </c>
    </row>
    <row r="403" spans="1:22" ht="13.5" x14ac:dyDescent="0.25">
      <c r="A403" s="3">
        <f>RSI!A403</f>
        <v>42592</v>
      </c>
      <c r="B403" s="2">
        <f>RSI!B403</f>
        <v>5.7693000000000003</v>
      </c>
      <c r="C403" s="2">
        <f>RSI!I403</f>
        <v>47.325123023080742</v>
      </c>
      <c r="D403" s="2">
        <f>MACD!E403</f>
        <v>4.9832328181544483E-2</v>
      </c>
      <c r="E403" s="2">
        <f>MACD!F403</f>
        <v>3.7997064319356393E-2</v>
      </c>
      <c r="F403" s="2">
        <f>'Moving Avg'!D403</f>
        <v>5.7364800000000002</v>
      </c>
      <c r="G403" s="2">
        <f>'Moving Avg'!F403</f>
        <v>5.8282799999999986</v>
      </c>
      <c r="H403" s="2">
        <f>'Moving Avg'!G403</f>
        <v>5.8974700000000029</v>
      </c>
      <c r="I403" s="2">
        <f>'Moving Avg'!H403</f>
        <v>5.9155690000000014</v>
      </c>
      <c r="J403" s="17" t="str">
        <f>OBV!F403</f>
        <v>NEUTRAL</v>
      </c>
      <c r="K403" s="17" t="e">
        <f>OBV!G403</f>
        <v>#DIV/0!</v>
      </c>
      <c r="L403" s="17" t="str">
        <f>OBV!H403</f>
        <v>NEUTRAL</v>
      </c>
      <c r="M403" s="19">
        <f t="shared" si="60"/>
        <v>25</v>
      </c>
      <c r="N403" s="19">
        <f t="shared" si="61"/>
        <v>0</v>
      </c>
      <c r="O403" s="19">
        <f t="shared" si="62"/>
        <v>0</v>
      </c>
      <c r="P403" s="19" t="e">
        <f t="shared" si="63"/>
        <v>#DIV/0!</v>
      </c>
      <c r="Q403" s="20" t="e">
        <f t="shared" si="64"/>
        <v>#DIV/0!</v>
      </c>
      <c r="R403" s="20" t="e">
        <f t="shared" si="65"/>
        <v>#DIV/0!</v>
      </c>
      <c r="S403" s="20" t="e">
        <f t="shared" si="66"/>
        <v>#DIV/0!</v>
      </c>
      <c r="T403" s="20" t="e">
        <f t="shared" si="67"/>
        <v>#DIV/0!</v>
      </c>
      <c r="U403" s="19" t="e">
        <f t="shared" si="68"/>
        <v>#DIV/0!</v>
      </c>
      <c r="V403" s="19" t="e">
        <f t="shared" si="69"/>
        <v>#DIV/0!</v>
      </c>
    </row>
    <row r="404" spans="1:22" ht="13.5" x14ac:dyDescent="0.25">
      <c r="A404" s="3">
        <f>RSI!A404</f>
        <v>42593</v>
      </c>
      <c r="B404" s="2">
        <f>RSI!B404</f>
        <v>5.7779999999999996</v>
      </c>
      <c r="C404" s="2">
        <f>RSI!I404</f>
        <v>47.869304823745033</v>
      </c>
      <c r="D404" s="2">
        <f>MACD!E404</f>
        <v>4.1777667215774805E-2</v>
      </c>
      <c r="E404" s="2">
        <f>MACD!F404</f>
        <v>3.8753184898640075E-2</v>
      </c>
      <c r="F404" s="2">
        <f>'Moving Avg'!D404</f>
        <v>5.7681799999999992</v>
      </c>
      <c r="G404" s="2">
        <f>'Moving Avg'!F404</f>
        <v>5.815599999999999</v>
      </c>
      <c r="H404" s="2">
        <f>'Moving Avg'!G404</f>
        <v>5.8874420000000036</v>
      </c>
      <c r="I404" s="2">
        <f>'Moving Avg'!H404</f>
        <v>5.917544000000003</v>
      </c>
      <c r="J404" s="17" t="str">
        <f>OBV!F404</f>
        <v>NEUTRAL</v>
      </c>
      <c r="K404" s="17" t="e">
        <f>OBV!G404</f>
        <v>#DIV/0!</v>
      </c>
      <c r="L404" s="17" t="str">
        <f>OBV!H404</f>
        <v>NEUTRAL</v>
      </c>
      <c r="M404" s="19">
        <f t="shared" si="60"/>
        <v>25</v>
      </c>
      <c r="N404" s="19">
        <f t="shared" si="61"/>
        <v>0</v>
      </c>
      <c r="O404" s="19">
        <f t="shared" si="62"/>
        <v>0</v>
      </c>
      <c r="P404" s="19" t="e">
        <f t="shared" si="63"/>
        <v>#DIV/0!</v>
      </c>
      <c r="Q404" s="20" t="e">
        <f t="shared" si="64"/>
        <v>#DIV/0!</v>
      </c>
      <c r="R404" s="20" t="e">
        <f t="shared" si="65"/>
        <v>#DIV/0!</v>
      </c>
      <c r="S404" s="20" t="e">
        <f t="shared" si="66"/>
        <v>#DIV/0!</v>
      </c>
      <c r="T404" s="20" t="e">
        <f t="shared" si="67"/>
        <v>#DIV/0!</v>
      </c>
      <c r="U404" s="19" t="e">
        <f t="shared" si="68"/>
        <v>#DIV/0!</v>
      </c>
      <c r="V404" s="19" t="e">
        <f t="shared" si="69"/>
        <v>#DIV/0!</v>
      </c>
    </row>
    <row r="405" spans="1:22" ht="13.5" x14ac:dyDescent="0.25">
      <c r="A405" s="3">
        <f>RSI!A405</f>
        <v>42594</v>
      </c>
      <c r="B405" s="2">
        <f>RSI!B405</f>
        <v>5.8068</v>
      </c>
      <c r="C405" s="2">
        <f>RSI!I405</f>
        <v>49.721063897402928</v>
      </c>
      <c r="D405" s="2">
        <f>MACD!E405</f>
        <v>4.854478278714236E-2</v>
      </c>
      <c r="E405" s="2">
        <f>MACD!F405</f>
        <v>4.0711504476340532E-2</v>
      </c>
      <c r="F405" s="2">
        <f>'Moving Avg'!D405</f>
        <v>5.7935399999999992</v>
      </c>
      <c r="G405" s="2">
        <f>'Moving Avg'!F405</f>
        <v>5.8076749999999997</v>
      </c>
      <c r="H405" s="2">
        <f>'Moving Avg'!G405</f>
        <v>5.8793720000000018</v>
      </c>
      <c r="I405" s="2">
        <f>'Moving Avg'!H405</f>
        <v>5.9191735000000021</v>
      </c>
      <c r="J405" s="17" t="str">
        <f>OBV!F405</f>
        <v>NEUTRAL</v>
      </c>
      <c r="K405" s="17" t="e">
        <f>OBV!G405</f>
        <v>#DIV/0!</v>
      </c>
      <c r="L405" s="17" t="str">
        <f>OBV!H405</f>
        <v>NEUTRAL</v>
      </c>
      <c r="M405" s="19">
        <f t="shared" si="60"/>
        <v>25</v>
      </c>
      <c r="N405" s="19">
        <f t="shared" si="61"/>
        <v>0</v>
      </c>
      <c r="O405" s="19">
        <f t="shared" si="62"/>
        <v>0</v>
      </c>
      <c r="P405" s="19" t="e">
        <f t="shared" si="63"/>
        <v>#DIV/0!</v>
      </c>
      <c r="Q405" s="20" t="e">
        <f t="shared" si="64"/>
        <v>#DIV/0!</v>
      </c>
      <c r="R405" s="20" t="e">
        <f t="shared" si="65"/>
        <v>#DIV/0!</v>
      </c>
      <c r="S405" s="20" t="e">
        <f t="shared" si="66"/>
        <v>#DIV/0!</v>
      </c>
      <c r="T405" s="20" t="e">
        <f t="shared" si="67"/>
        <v>#DIV/0!</v>
      </c>
      <c r="U405" s="19" t="e">
        <f t="shared" si="68"/>
        <v>#DIV/0!</v>
      </c>
      <c r="V405" s="19" t="e">
        <f t="shared" si="69"/>
        <v>#DIV/0!</v>
      </c>
    </row>
    <row r="406" spans="1:22" ht="13.5" x14ac:dyDescent="0.25">
      <c r="A406" s="3">
        <f>RSI!A406</f>
        <v>42597</v>
      </c>
      <c r="B406" s="2">
        <f>RSI!B406</f>
        <v>5.7779999999999996</v>
      </c>
      <c r="C406" s="2">
        <f>RSI!I406</f>
        <v>47.889118636755313</v>
      </c>
      <c r="D406" s="2">
        <f>MACD!E406</f>
        <v>3.6904833074828503E-2</v>
      </c>
      <c r="E406" s="2">
        <f>MACD!F406</f>
        <v>3.9950170196038123E-2</v>
      </c>
      <c r="F406" s="2">
        <f>'Moving Avg'!D406</f>
        <v>5.7964199999999995</v>
      </c>
      <c r="G406" s="2">
        <f>'Moving Avg'!F406</f>
        <v>5.7948500000000012</v>
      </c>
      <c r="H406" s="2">
        <f>'Moving Avg'!G406</f>
        <v>5.8718800000000018</v>
      </c>
      <c r="I406" s="2">
        <f>'Moving Avg'!H406</f>
        <v>5.9208915000000024</v>
      </c>
      <c r="J406" s="17" t="str">
        <f>OBV!F406</f>
        <v>NEUTRAL</v>
      </c>
      <c r="K406" s="17" t="e">
        <f>OBV!G406</f>
        <v>#DIV/0!</v>
      </c>
      <c r="L406" s="17" t="str">
        <f>OBV!H406</f>
        <v>NEUTRAL</v>
      </c>
      <c r="M406" s="19">
        <f t="shared" si="60"/>
        <v>25</v>
      </c>
      <c r="N406" s="19">
        <f t="shared" si="61"/>
        <v>45</v>
      </c>
      <c r="O406" s="19">
        <f t="shared" si="62"/>
        <v>0</v>
      </c>
      <c r="P406" s="19" t="e">
        <f t="shared" si="63"/>
        <v>#DIV/0!</v>
      </c>
      <c r="Q406" s="20" t="e">
        <f t="shared" si="64"/>
        <v>#DIV/0!</v>
      </c>
      <c r="R406" s="20" t="e">
        <f t="shared" si="65"/>
        <v>#DIV/0!</v>
      </c>
      <c r="S406" s="20" t="e">
        <f t="shared" si="66"/>
        <v>#DIV/0!</v>
      </c>
      <c r="T406" s="20" t="e">
        <f t="shared" si="67"/>
        <v>#DIV/0!</v>
      </c>
      <c r="U406" s="19" t="e">
        <f t="shared" si="68"/>
        <v>#DIV/0!</v>
      </c>
      <c r="V406" s="19" t="e">
        <f t="shared" si="69"/>
        <v>#DIV/0!</v>
      </c>
    </row>
    <row r="407" spans="1:22" ht="13.5" x14ac:dyDescent="0.25">
      <c r="A407" s="3">
        <f>RSI!A407</f>
        <v>42598</v>
      </c>
      <c r="B407" s="2">
        <f>RSI!B407</f>
        <v>5.7636000000000003</v>
      </c>
      <c r="C407" s="2">
        <f>RSI!I407</f>
        <v>46.95751353148686</v>
      </c>
      <c r="D407" s="2">
        <f>MACD!E407</f>
        <v>1.4546412837831646E-2</v>
      </c>
      <c r="E407" s="2">
        <f>MACD!F407</f>
        <v>3.4869418724396826E-2</v>
      </c>
      <c r="F407" s="2">
        <f>'Moving Avg'!D407</f>
        <v>5.7791399999999999</v>
      </c>
      <c r="G407" s="2">
        <f>'Moving Avg'!F407</f>
        <v>5.7833250000000005</v>
      </c>
      <c r="H407" s="2">
        <f>'Moving Avg'!G407</f>
        <v>5.8658280000000023</v>
      </c>
      <c r="I407" s="2">
        <f>'Moving Avg'!H407</f>
        <v>5.922550000000002</v>
      </c>
      <c r="J407" s="17" t="str">
        <f>OBV!F407</f>
        <v>NEUTRAL</v>
      </c>
      <c r="K407" s="17" t="e">
        <f>OBV!G407</f>
        <v>#DIV/0!</v>
      </c>
      <c r="L407" s="17" t="str">
        <f>OBV!H407</f>
        <v>NEUTRAL</v>
      </c>
      <c r="M407" s="19">
        <f t="shared" si="60"/>
        <v>25</v>
      </c>
      <c r="N407" s="19">
        <f t="shared" si="61"/>
        <v>100</v>
      </c>
      <c r="O407" s="19">
        <f t="shared" si="62"/>
        <v>0</v>
      </c>
      <c r="P407" s="19" t="e">
        <f t="shared" si="63"/>
        <v>#DIV/0!</v>
      </c>
      <c r="Q407" s="20" t="e">
        <f t="shared" si="64"/>
        <v>#DIV/0!</v>
      </c>
      <c r="R407" s="20" t="e">
        <f t="shared" si="65"/>
        <v>#DIV/0!</v>
      </c>
      <c r="S407" s="20" t="e">
        <f t="shared" si="66"/>
        <v>#DIV/0!</v>
      </c>
      <c r="T407" s="20" t="e">
        <f t="shared" si="67"/>
        <v>#DIV/0!</v>
      </c>
      <c r="U407" s="19" t="e">
        <f t="shared" si="68"/>
        <v>#DIV/0!</v>
      </c>
      <c r="V407" s="19" t="e">
        <f t="shared" si="69"/>
        <v>#DIV/0!</v>
      </c>
    </row>
    <row r="408" spans="1:22" ht="13.5" x14ac:dyDescent="0.25">
      <c r="A408" s="3">
        <f>RSI!A408</f>
        <v>42599</v>
      </c>
      <c r="B408" s="2">
        <f>RSI!B408</f>
        <v>5.7636000000000003</v>
      </c>
      <c r="C408" s="2">
        <f>RSI!I408</f>
        <v>46.95751353148686</v>
      </c>
      <c r="D408" s="2">
        <f>MACD!E408</f>
        <v>-1.2983932508395135E-2</v>
      </c>
      <c r="E408" s="2">
        <f>MACD!F408</f>
        <v>2.5298748477838435E-2</v>
      </c>
      <c r="F408" s="2">
        <f>'Moving Avg'!D408</f>
        <v>5.7780000000000005</v>
      </c>
      <c r="G408" s="2">
        <f>'Moving Avg'!F408</f>
        <v>5.7732399999999995</v>
      </c>
      <c r="H408" s="2">
        <f>'Moving Avg'!G408</f>
        <v>5.8594880000000016</v>
      </c>
      <c r="I408" s="2">
        <f>'Moving Avg'!H408</f>
        <v>5.9244530000000033</v>
      </c>
      <c r="J408" s="17" t="str">
        <f>OBV!F408</f>
        <v>NEUTRAL</v>
      </c>
      <c r="K408" s="17" t="e">
        <f>OBV!G408</f>
        <v>#DIV/0!</v>
      </c>
      <c r="L408" s="17" t="str">
        <f>OBV!H408</f>
        <v>NEUTRAL</v>
      </c>
      <c r="M408" s="19">
        <f t="shared" si="60"/>
        <v>25</v>
      </c>
      <c r="N408" s="19">
        <f t="shared" si="61"/>
        <v>100</v>
      </c>
      <c r="O408" s="19">
        <f t="shared" si="62"/>
        <v>0</v>
      </c>
      <c r="P408" s="19" t="e">
        <f t="shared" si="63"/>
        <v>#DIV/0!</v>
      </c>
      <c r="Q408" s="20" t="e">
        <f t="shared" si="64"/>
        <v>#DIV/0!</v>
      </c>
      <c r="R408" s="20" t="e">
        <f t="shared" si="65"/>
        <v>#DIV/0!</v>
      </c>
      <c r="S408" s="20" t="e">
        <f t="shared" si="66"/>
        <v>#DIV/0!</v>
      </c>
      <c r="T408" s="20" t="e">
        <f t="shared" si="67"/>
        <v>#DIV/0!</v>
      </c>
      <c r="U408" s="19" t="e">
        <f t="shared" si="68"/>
        <v>#DIV/0!</v>
      </c>
      <c r="V408" s="19" t="e">
        <f t="shared" si="69"/>
        <v>#DIV/0!</v>
      </c>
    </row>
    <row r="409" spans="1:22" ht="13.5" x14ac:dyDescent="0.25">
      <c r="A409" s="3">
        <f>RSI!A409</f>
        <v>42600</v>
      </c>
      <c r="B409" s="2">
        <f>RSI!B409</f>
        <v>5.7492000000000001</v>
      </c>
      <c r="C409" s="2">
        <f>RSI!I409</f>
        <v>45.921464959309326</v>
      </c>
      <c r="D409" s="2">
        <f>MACD!E409</f>
        <v>-3.4980824930555876E-2</v>
      </c>
      <c r="E409" s="2">
        <f>MACD!F409</f>
        <v>1.3242833796159575E-2</v>
      </c>
      <c r="F409" s="2">
        <f>'Moving Avg'!D409</f>
        <v>5.7722399999999991</v>
      </c>
      <c r="G409" s="2">
        <f>'Moving Avg'!F409</f>
        <v>5.76762</v>
      </c>
      <c r="H409" s="2">
        <f>'Moving Avg'!G409</f>
        <v>5.8528600000000006</v>
      </c>
      <c r="I409" s="2">
        <f>'Moving Avg'!H409</f>
        <v>5.9262840000000025</v>
      </c>
      <c r="J409" s="17" t="str">
        <f>OBV!F409</f>
        <v>NEUTRAL</v>
      </c>
      <c r="K409" s="17" t="e">
        <f>OBV!G409</f>
        <v>#DIV/0!</v>
      </c>
      <c r="L409" s="17" t="str">
        <f>OBV!H409</f>
        <v>NEUTRAL</v>
      </c>
      <c r="M409" s="19">
        <f t="shared" si="60"/>
        <v>25</v>
      </c>
      <c r="N409" s="19">
        <f t="shared" si="61"/>
        <v>100</v>
      </c>
      <c r="O409" s="19">
        <f t="shared" si="62"/>
        <v>0</v>
      </c>
      <c r="P409" s="19" t="e">
        <f t="shared" si="63"/>
        <v>#DIV/0!</v>
      </c>
      <c r="Q409" s="20" t="e">
        <f t="shared" si="64"/>
        <v>#DIV/0!</v>
      </c>
      <c r="R409" s="20" t="e">
        <f t="shared" si="65"/>
        <v>#DIV/0!</v>
      </c>
      <c r="S409" s="20" t="e">
        <f t="shared" si="66"/>
        <v>#DIV/0!</v>
      </c>
      <c r="T409" s="20" t="e">
        <f t="shared" si="67"/>
        <v>#DIV/0!</v>
      </c>
      <c r="U409" s="19" t="e">
        <f t="shared" si="68"/>
        <v>#DIV/0!</v>
      </c>
      <c r="V409" s="19" t="e">
        <f t="shared" si="69"/>
        <v>#DIV/0!</v>
      </c>
    </row>
    <row r="410" spans="1:22" ht="13.5" x14ac:dyDescent="0.25">
      <c r="A410" s="3">
        <f>RSI!A410</f>
        <v>42601</v>
      </c>
      <c r="B410" s="2">
        <f>RSI!B410</f>
        <v>5.7577999999999996</v>
      </c>
      <c r="C410" s="2">
        <f>RSI!I410</f>
        <v>46.67812548060828</v>
      </c>
      <c r="D410" s="2">
        <f>MACD!E410</f>
        <v>-4.4623622982897793E-2</v>
      </c>
      <c r="E410" s="2">
        <f>MACD!F410</f>
        <v>1.6695424403481013E-3</v>
      </c>
      <c r="F410" s="2">
        <f>'Moving Avg'!D410</f>
        <v>5.7624399999999998</v>
      </c>
      <c r="G410" s="2">
        <f>'Moving Avg'!F410</f>
        <v>5.7632950000000003</v>
      </c>
      <c r="H410" s="2">
        <f>'Moving Avg'!G410</f>
        <v>5.8469799999999994</v>
      </c>
      <c r="I410" s="2">
        <f>'Moving Avg'!H410</f>
        <v>5.9282805000000032</v>
      </c>
      <c r="J410" s="17" t="str">
        <f>OBV!F410</f>
        <v>NEUTRAL</v>
      </c>
      <c r="K410" s="17" t="e">
        <f>OBV!G410</f>
        <v>#DIV/0!</v>
      </c>
      <c r="L410" s="17" t="str">
        <f>OBV!H410</f>
        <v>NEUTRAL</v>
      </c>
      <c r="M410" s="19">
        <f t="shared" si="60"/>
        <v>25</v>
      </c>
      <c r="N410" s="19">
        <f t="shared" si="61"/>
        <v>100</v>
      </c>
      <c r="O410" s="19">
        <f t="shared" si="62"/>
        <v>0</v>
      </c>
      <c r="P410" s="19" t="e">
        <f t="shared" si="63"/>
        <v>#DIV/0!</v>
      </c>
      <c r="Q410" s="20" t="e">
        <f t="shared" si="64"/>
        <v>#DIV/0!</v>
      </c>
      <c r="R410" s="20" t="e">
        <f t="shared" si="65"/>
        <v>#DIV/0!</v>
      </c>
      <c r="S410" s="20" t="e">
        <f t="shared" si="66"/>
        <v>#DIV/0!</v>
      </c>
      <c r="T410" s="20" t="e">
        <f t="shared" si="67"/>
        <v>#DIV/0!</v>
      </c>
      <c r="U410" s="19" t="e">
        <f t="shared" si="68"/>
        <v>#DIV/0!</v>
      </c>
      <c r="V410" s="19" t="e">
        <f t="shared" si="69"/>
        <v>#DIV/0!</v>
      </c>
    </row>
    <row r="411" spans="1:22" ht="13.5" x14ac:dyDescent="0.25">
      <c r="A411" s="3">
        <f>RSI!A411</f>
        <v>42604</v>
      </c>
      <c r="B411" s="2">
        <f>RSI!B411</f>
        <v>5.7492000000000001</v>
      </c>
      <c r="C411" s="2">
        <f>RSI!I411</f>
        <v>45.985211964211288</v>
      </c>
      <c r="D411" s="2">
        <f>MACD!E411</f>
        <v>-3.9058024613844999E-2</v>
      </c>
      <c r="E411" s="2">
        <f>MACD!F411</f>
        <v>-6.4759709704905188E-3</v>
      </c>
      <c r="F411" s="2">
        <f>'Moving Avg'!D411</f>
        <v>5.7566800000000002</v>
      </c>
      <c r="G411" s="2">
        <f>'Moving Avg'!F411</f>
        <v>5.7588300000000006</v>
      </c>
      <c r="H411" s="2">
        <f>'Moving Avg'!G411</f>
        <v>5.8411599999999986</v>
      </c>
      <c r="I411" s="2">
        <f>'Moving Avg'!H411</f>
        <v>5.9303070000000035</v>
      </c>
      <c r="J411" s="17" t="str">
        <f>OBV!F411</f>
        <v>NEUTRAL</v>
      </c>
      <c r="K411" s="17" t="e">
        <f>OBV!G411</f>
        <v>#DIV/0!</v>
      </c>
      <c r="L411" s="17" t="str">
        <f>OBV!H411</f>
        <v>NEUTRAL</v>
      </c>
      <c r="M411" s="19">
        <f t="shared" si="60"/>
        <v>25</v>
      </c>
      <c r="N411" s="19">
        <f t="shared" si="61"/>
        <v>100</v>
      </c>
      <c r="O411" s="19">
        <f t="shared" si="62"/>
        <v>0</v>
      </c>
      <c r="P411" s="19" t="e">
        <f t="shared" si="63"/>
        <v>#DIV/0!</v>
      </c>
      <c r="Q411" s="20" t="e">
        <f t="shared" si="64"/>
        <v>#DIV/0!</v>
      </c>
      <c r="R411" s="20" t="e">
        <f t="shared" si="65"/>
        <v>#DIV/0!</v>
      </c>
      <c r="S411" s="20" t="e">
        <f t="shared" si="66"/>
        <v>#DIV/0!</v>
      </c>
      <c r="T411" s="20" t="e">
        <f t="shared" si="67"/>
        <v>#DIV/0!</v>
      </c>
      <c r="U411" s="19" t="e">
        <f t="shared" si="68"/>
        <v>#DIV/0!</v>
      </c>
      <c r="V411" s="19" t="e">
        <f t="shared" si="69"/>
        <v>#DIV/0!</v>
      </c>
    </row>
    <row r="412" spans="1:22" ht="13.5" x14ac:dyDescent="0.25">
      <c r="A412" s="3">
        <f>RSI!A412</f>
        <v>42605</v>
      </c>
      <c r="B412" s="2">
        <f>RSI!B412</f>
        <v>5.7577999999999996</v>
      </c>
      <c r="C412" s="2">
        <f>RSI!I412</f>
        <v>46.835126186461238</v>
      </c>
      <c r="D412" s="2">
        <f>MACD!E412</f>
        <v>-2.1433034158161668E-2</v>
      </c>
      <c r="E412" s="2">
        <f>MACD!F412</f>
        <v>-9.467383608024748E-3</v>
      </c>
      <c r="F412" s="2">
        <f>'Moving Avg'!D412</f>
        <v>5.7555200000000006</v>
      </c>
      <c r="G412" s="2">
        <f>'Moving Avg'!F412</f>
        <v>5.7571000000000003</v>
      </c>
      <c r="H412" s="2">
        <f>'Moving Avg'!G412</f>
        <v>5.8358579999999982</v>
      </c>
      <c r="I412" s="2">
        <f>'Moving Avg'!H412</f>
        <v>5.9325605000000046</v>
      </c>
      <c r="J412" s="17" t="str">
        <f>OBV!F412</f>
        <v>NEUTRAL</v>
      </c>
      <c r="K412" s="17" t="e">
        <f>OBV!G412</f>
        <v>#DIV/0!</v>
      </c>
      <c r="L412" s="17" t="str">
        <f>OBV!H412</f>
        <v>NEUTRAL</v>
      </c>
      <c r="M412" s="19">
        <f t="shared" si="60"/>
        <v>25</v>
      </c>
      <c r="N412" s="19">
        <f t="shared" si="61"/>
        <v>45</v>
      </c>
      <c r="O412" s="19">
        <f t="shared" si="62"/>
        <v>0</v>
      </c>
      <c r="P412" s="19" t="e">
        <f t="shared" si="63"/>
        <v>#DIV/0!</v>
      </c>
      <c r="Q412" s="20" t="e">
        <f t="shared" si="64"/>
        <v>#DIV/0!</v>
      </c>
      <c r="R412" s="20" t="e">
        <f t="shared" si="65"/>
        <v>#DIV/0!</v>
      </c>
      <c r="S412" s="20" t="e">
        <f t="shared" si="66"/>
        <v>#DIV/0!</v>
      </c>
      <c r="T412" s="20" t="e">
        <f t="shared" si="67"/>
        <v>#DIV/0!</v>
      </c>
      <c r="U412" s="19" t="e">
        <f t="shared" si="68"/>
        <v>#DIV/0!</v>
      </c>
      <c r="V412" s="19" t="e">
        <f t="shared" si="69"/>
        <v>#DIV/0!</v>
      </c>
    </row>
    <row r="413" spans="1:22" ht="13.5" x14ac:dyDescent="0.25">
      <c r="A413" s="3">
        <f>RSI!A413</f>
        <v>42606</v>
      </c>
      <c r="B413" s="2">
        <f>RSI!B413</f>
        <v>5.7606999999999999</v>
      </c>
      <c r="C413" s="2">
        <f>RSI!I413</f>
        <v>47.137188751331685</v>
      </c>
      <c r="D413" s="2">
        <f>MACD!E413</f>
        <v>-1.8959517030111783E-2</v>
      </c>
      <c r="E413" s="2">
        <f>MACD!F413</f>
        <v>-1.1365810292442156E-2</v>
      </c>
      <c r="F413" s="2">
        <f>'Moving Avg'!D413</f>
        <v>5.7549399999999995</v>
      </c>
      <c r="G413" s="2">
        <f>'Moving Avg'!F413</f>
        <v>5.7547950000000005</v>
      </c>
      <c r="H413" s="2">
        <f>'Moving Avg'!G413</f>
        <v>5.8315359999999972</v>
      </c>
      <c r="I413" s="2">
        <f>'Moving Avg'!H413</f>
        <v>5.9359170000000043</v>
      </c>
      <c r="J413" s="17" t="str">
        <f>OBV!F413</f>
        <v>NEUTRAL</v>
      </c>
      <c r="K413" s="17" t="e">
        <f>OBV!G413</f>
        <v>#DIV/0!</v>
      </c>
      <c r="L413" s="17" t="str">
        <f>OBV!H413</f>
        <v>NEUTRAL</v>
      </c>
      <c r="M413" s="19">
        <f t="shared" si="60"/>
        <v>25</v>
      </c>
      <c r="N413" s="19">
        <f t="shared" si="61"/>
        <v>45</v>
      </c>
      <c r="O413" s="19">
        <f t="shared" si="62"/>
        <v>0</v>
      </c>
      <c r="P413" s="19" t="e">
        <f t="shared" si="63"/>
        <v>#DIV/0!</v>
      </c>
      <c r="Q413" s="20" t="e">
        <f t="shared" si="64"/>
        <v>#DIV/0!</v>
      </c>
      <c r="R413" s="20" t="e">
        <f t="shared" si="65"/>
        <v>#DIV/0!</v>
      </c>
      <c r="S413" s="20" t="e">
        <f t="shared" si="66"/>
        <v>#DIV/0!</v>
      </c>
      <c r="T413" s="20" t="e">
        <f t="shared" si="67"/>
        <v>#DIV/0!</v>
      </c>
      <c r="U413" s="19" t="e">
        <f t="shared" si="68"/>
        <v>#DIV/0!</v>
      </c>
      <c r="V413" s="19" t="e">
        <f t="shared" si="69"/>
        <v>#DIV/0!</v>
      </c>
    </row>
    <row r="414" spans="1:22" ht="13.5" x14ac:dyDescent="0.25">
      <c r="A414" s="3">
        <f>RSI!A414</f>
        <v>42607</v>
      </c>
      <c r="B414" s="2">
        <f>RSI!B414</f>
        <v>5.7606999999999999</v>
      </c>
      <c r="C414" s="2">
        <f>RSI!I414</f>
        <v>47.137188751331685</v>
      </c>
      <c r="D414" s="2">
        <f>MACD!E414</f>
        <v>-1.5369046151666232E-2</v>
      </c>
      <c r="E414" s="2">
        <f>MACD!F414</f>
        <v>-1.2166457464286972E-2</v>
      </c>
      <c r="F414" s="2">
        <f>'Moving Avg'!D414</f>
        <v>5.7572400000000004</v>
      </c>
      <c r="G414" s="2">
        <f>'Moving Avg'!F414</f>
        <v>5.753210000000001</v>
      </c>
      <c r="H414" s="2">
        <f>'Moving Avg'!G414</f>
        <v>5.8265799999999963</v>
      </c>
      <c r="I414" s="2">
        <f>'Moving Avg'!H414</f>
        <v>5.9400075000000045</v>
      </c>
      <c r="J414" s="17" t="str">
        <f>OBV!F414</f>
        <v>NEUTRAL</v>
      </c>
      <c r="K414" s="17" t="e">
        <f>OBV!G414</f>
        <v>#DIV/0!</v>
      </c>
      <c r="L414" s="17" t="str">
        <f>OBV!H414</f>
        <v>NEUTRAL</v>
      </c>
      <c r="M414" s="19">
        <f t="shared" si="60"/>
        <v>25</v>
      </c>
      <c r="N414" s="19">
        <f t="shared" si="61"/>
        <v>45</v>
      </c>
      <c r="O414" s="19">
        <f t="shared" si="62"/>
        <v>0</v>
      </c>
      <c r="P414" s="19" t="e">
        <f t="shared" si="63"/>
        <v>#DIV/0!</v>
      </c>
      <c r="Q414" s="20" t="e">
        <f t="shared" si="64"/>
        <v>#DIV/0!</v>
      </c>
      <c r="R414" s="20" t="e">
        <f t="shared" si="65"/>
        <v>#DIV/0!</v>
      </c>
      <c r="S414" s="20" t="e">
        <f t="shared" si="66"/>
        <v>#DIV/0!</v>
      </c>
      <c r="T414" s="20" t="e">
        <f t="shared" si="67"/>
        <v>#DIV/0!</v>
      </c>
      <c r="U414" s="19" t="e">
        <f t="shared" si="68"/>
        <v>#DIV/0!</v>
      </c>
      <c r="V414" s="19" t="e">
        <f t="shared" si="69"/>
        <v>#DIV/0!</v>
      </c>
    </row>
    <row r="415" spans="1:22" ht="13.5" x14ac:dyDescent="0.25">
      <c r="A415" s="3">
        <f>RSI!A415</f>
        <v>42608</v>
      </c>
      <c r="B415" s="2">
        <f>RSI!B415</f>
        <v>5.7636000000000003</v>
      </c>
      <c r="C415" s="2">
        <f>RSI!I415</f>
        <v>47.483239199728345</v>
      </c>
      <c r="D415" s="2">
        <f>MACD!E415</f>
        <v>-7.9677479289346209E-3</v>
      </c>
      <c r="E415" s="2">
        <f>MACD!F415</f>
        <v>-1.1326715557216501E-2</v>
      </c>
      <c r="F415" s="2">
        <f>'Moving Avg'!D415</f>
        <v>5.7584</v>
      </c>
      <c r="G415" s="2">
        <f>'Moving Avg'!F415</f>
        <v>5.7467249999999996</v>
      </c>
      <c r="H415" s="2">
        <f>'Moving Avg'!G415</f>
        <v>5.8208159999999962</v>
      </c>
      <c r="I415" s="2">
        <f>'Moving Avg'!H415</f>
        <v>5.943378500000005</v>
      </c>
      <c r="J415" s="17" t="str">
        <f>OBV!F415</f>
        <v>NEUTRAL</v>
      </c>
      <c r="K415" s="17" t="e">
        <f>OBV!G415</f>
        <v>#DIV/0!</v>
      </c>
      <c r="L415" s="17" t="str">
        <f>OBV!H415</f>
        <v>NEUTRAL</v>
      </c>
      <c r="M415" s="19">
        <f t="shared" si="60"/>
        <v>25</v>
      </c>
      <c r="N415" s="19">
        <f t="shared" si="61"/>
        <v>0</v>
      </c>
      <c r="O415" s="19">
        <f t="shared" si="62"/>
        <v>0</v>
      </c>
      <c r="P415" s="19" t="e">
        <f t="shared" si="63"/>
        <v>#DIV/0!</v>
      </c>
      <c r="Q415" s="20" t="e">
        <f t="shared" si="64"/>
        <v>#DIV/0!</v>
      </c>
      <c r="R415" s="20" t="e">
        <f t="shared" si="65"/>
        <v>#DIV/0!</v>
      </c>
      <c r="S415" s="20" t="e">
        <f t="shared" si="66"/>
        <v>#DIV/0!</v>
      </c>
      <c r="T415" s="20" t="e">
        <f t="shared" si="67"/>
        <v>#DIV/0!</v>
      </c>
      <c r="U415" s="19" t="e">
        <f t="shared" si="68"/>
        <v>#DIV/0!</v>
      </c>
      <c r="V415" s="19" t="e">
        <f t="shared" si="69"/>
        <v>#DIV/0!</v>
      </c>
    </row>
    <row r="416" spans="1:22" ht="13.5" x14ac:dyDescent="0.25">
      <c r="A416" s="3">
        <f>RSI!A416</f>
        <v>42611</v>
      </c>
      <c r="B416" s="2">
        <f>RSI!B416</f>
        <v>5.7606999999999999</v>
      </c>
      <c r="C416" s="2">
        <f>RSI!I416</f>
        <v>47.150837485002839</v>
      </c>
      <c r="D416" s="2">
        <f>MACD!E416</f>
        <v>-5.8018561825887716E-3</v>
      </c>
      <c r="E416" s="2">
        <f>MACD!F416</f>
        <v>-1.0221743682290955E-2</v>
      </c>
      <c r="F416" s="2">
        <f>'Moving Avg'!D416</f>
        <v>5.7606999999999999</v>
      </c>
      <c r="G416" s="2">
        <f>'Moving Avg'!F416</f>
        <v>5.746435</v>
      </c>
      <c r="H416" s="2">
        <f>'Moving Avg'!G416</f>
        <v>5.813265999999996</v>
      </c>
      <c r="I416" s="2">
        <f>'Moving Avg'!H416</f>
        <v>5.9473225000000047</v>
      </c>
      <c r="J416" s="17" t="str">
        <f>OBV!F416</f>
        <v>NEUTRAL</v>
      </c>
      <c r="K416" s="17" t="e">
        <f>OBV!G416</f>
        <v>#DIV/0!</v>
      </c>
      <c r="L416" s="17" t="str">
        <f>OBV!H416</f>
        <v>NEUTRAL</v>
      </c>
      <c r="M416" s="19">
        <f t="shared" si="60"/>
        <v>25</v>
      </c>
      <c r="N416" s="19">
        <f t="shared" si="61"/>
        <v>0</v>
      </c>
      <c r="O416" s="19">
        <f t="shared" si="62"/>
        <v>0</v>
      </c>
      <c r="P416" s="19" t="e">
        <f t="shared" si="63"/>
        <v>#DIV/0!</v>
      </c>
      <c r="Q416" s="20" t="e">
        <f t="shared" si="64"/>
        <v>#DIV/0!</v>
      </c>
      <c r="R416" s="20" t="e">
        <f t="shared" si="65"/>
        <v>#DIV/0!</v>
      </c>
      <c r="S416" s="20" t="e">
        <f t="shared" si="66"/>
        <v>#DIV/0!</v>
      </c>
      <c r="T416" s="20" t="e">
        <f t="shared" si="67"/>
        <v>#DIV/0!</v>
      </c>
      <c r="U416" s="19" t="e">
        <f t="shared" si="68"/>
        <v>#DIV/0!</v>
      </c>
      <c r="V416" s="19" t="e">
        <f t="shared" si="69"/>
        <v>#DIV/0!</v>
      </c>
    </row>
    <row r="417" spans="1:22" ht="13.5" x14ac:dyDescent="0.25">
      <c r="A417" s="3">
        <f>RSI!A417</f>
        <v>42612</v>
      </c>
      <c r="B417" s="2">
        <f>RSI!B417</f>
        <v>5.7606999999999999</v>
      </c>
      <c r="C417" s="2">
        <f>RSI!I417</f>
        <v>47.150837485002832</v>
      </c>
      <c r="D417" s="2">
        <f>MACD!E417</f>
        <v>-6.0570480487562861E-3</v>
      </c>
      <c r="E417" s="2">
        <f>MACD!F417</f>
        <v>-9.3888045555840204E-3</v>
      </c>
      <c r="F417" s="2">
        <f>'Moving Avg'!D417</f>
        <v>5.7612800000000002</v>
      </c>
      <c r="G417" s="2">
        <f>'Moving Avg'!F417</f>
        <v>5.7506150000000007</v>
      </c>
      <c r="H417" s="2">
        <f>'Moving Avg'!G417</f>
        <v>5.8074439999999985</v>
      </c>
      <c r="I417" s="2">
        <f>'Moving Avg'!H417</f>
        <v>5.9505325000000049</v>
      </c>
      <c r="J417" s="17" t="str">
        <f>OBV!F417</f>
        <v>NEUTRAL</v>
      </c>
      <c r="K417" s="17" t="e">
        <f>OBV!G417</f>
        <v>#DIV/0!</v>
      </c>
      <c r="L417" s="17" t="str">
        <f>OBV!H417</f>
        <v>NEUTRAL</v>
      </c>
      <c r="M417" s="19">
        <f t="shared" si="60"/>
        <v>25</v>
      </c>
      <c r="N417" s="19">
        <f t="shared" si="61"/>
        <v>0</v>
      </c>
      <c r="O417" s="19">
        <f t="shared" si="62"/>
        <v>0</v>
      </c>
      <c r="P417" s="19" t="e">
        <f t="shared" si="63"/>
        <v>#DIV/0!</v>
      </c>
      <c r="Q417" s="20" t="e">
        <f t="shared" si="64"/>
        <v>#DIV/0!</v>
      </c>
      <c r="R417" s="20" t="e">
        <f t="shared" si="65"/>
        <v>#DIV/0!</v>
      </c>
      <c r="S417" s="20" t="e">
        <f t="shared" si="66"/>
        <v>#DIV/0!</v>
      </c>
      <c r="T417" s="20" t="e">
        <f t="shared" si="67"/>
        <v>#DIV/0!</v>
      </c>
      <c r="U417" s="19" t="e">
        <f t="shared" si="68"/>
        <v>#DIV/0!</v>
      </c>
      <c r="V417" s="19" t="e">
        <f t="shared" si="69"/>
        <v>#DIV/0!</v>
      </c>
    </row>
    <row r="418" spans="1:22" ht="13.5" x14ac:dyDescent="0.25">
      <c r="A418" s="3">
        <f>RSI!A418</f>
        <v>42613</v>
      </c>
      <c r="B418" s="2">
        <f>RSI!B418</f>
        <v>5.7636000000000003</v>
      </c>
      <c r="C418" s="2">
        <f>RSI!I418</f>
        <v>47.576454201093966</v>
      </c>
      <c r="D418" s="2">
        <f>MACD!E418</f>
        <v>-6.3697248892147229E-3</v>
      </c>
      <c r="E418" s="2">
        <f>MACD!F418</f>
        <v>-8.7849886223101623E-3</v>
      </c>
      <c r="F418" s="2">
        <f>'Moving Avg'!D418</f>
        <v>5.7618600000000004</v>
      </c>
      <c r="G418" s="2">
        <f>'Moving Avg'!F418</f>
        <v>5.7578200000000006</v>
      </c>
      <c r="H418" s="2">
        <f>'Moving Avg'!G418</f>
        <v>5.8016799999999975</v>
      </c>
      <c r="I418" s="2">
        <f>'Moving Avg'!H418</f>
        <v>5.9527415000000055</v>
      </c>
      <c r="J418" s="17" t="str">
        <f>OBV!F418</f>
        <v>NEUTRAL</v>
      </c>
      <c r="K418" s="17" t="e">
        <f>OBV!G418</f>
        <v>#DIV/0!</v>
      </c>
      <c r="L418" s="17" t="str">
        <f>OBV!H418</f>
        <v>NEUTRAL</v>
      </c>
      <c r="M418" s="19">
        <f t="shared" si="60"/>
        <v>25</v>
      </c>
      <c r="N418" s="19">
        <f t="shared" si="61"/>
        <v>0</v>
      </c>
      <c r="O418" s="19">
        <f t="shared" si="62"/>
        <v>0</v>
      </c>
      <c r="P418" s="19" t="e">
        <f t="shared" si="63"/>
        <v>#DIV/0!</v>
      </c>
      <c r="Q418" s="20" t="e">
        <f t="shared" si="64"/>
        <v>#DIV/0!</v>
      </c>
      <c r="R418" s="20" t="e">
        <f t="shared" si="65"/>
        <v>#DIV/0!</v>
      </c>
      <c r="S418" s="20" t="e">
        <f t="shared" si="66"/>
        <v>#DIV/0!</v>
      </c>
      <c r="T418" s="20" t="e">
        <f t="shared" si="67"/>
        <v>#DIV/0!</v>
      </c>
      <c r="U418" s="19" t="e">
        <f t="shared" si="68"/>
        <v>#DIV/0!</v>
      </c>
      <c r="V418" s="19" t="e">
        <f t="shared" si="69"/>
        <v>#DIV/0!</v>
      </c>
    </row>
    <row r="419" spans="1:22" ht="13.5" x14ac:dyDescent="0.25">
      <c r="A419" s="3">
        <f>RSI!A419</f>
        <v>42614</v>
      </c>
      <c r="B419" s="2">
        <f>RSI!B419</f>
        <v>5.7521000000000004</v>
      </c>
      <c r="C419" s="2">
        <f>RSI!I419</f>
        <v>45.994580679341624</v>
      </c>
      <c r="D419" s="2">
        <f>MACD!E419</f>
        <v>-7.9056429278736573E-3</v>
      </c>
      <c r="E419" s="2">
        <f>MACD!F419</f>
        <v>-8.6091194834228627E-3</v>
      </c>
      <c r="F419" s="2">
        <f>'Moving Avg'!D419</f>
        <v>5.7601399999999998</v>
      </c>
      <c r="G419" s="2">
        <f>'Moving Avg'!F419</f>
        <v>5.7644500000000001</v>
      </c>
      <c r="H419" s="2">
        <f>'Moving Avg'!G419</f>
        <v>5.7962639999999972</v>
      </c>
      <c r="I419" s="2">
        <f>'Moving Avg'!H419</f>
        <v>5.9541100000000027</v>
      </c>
      <c r="J419" s="17" t="str">
        <f>OBV!F419</f>
        <v>NEUTRAL</v>
      </c>
      <c r="K419" s="17" t="e">
        <f>OBV!G419</f>
        <v>#DIV/0!</v>
      </c>
      <c r="L419" s="17" t="str">
        <f>OBV!H419</f>
        <v>NEUTRAL</v>
      </c>
      <c r="M419" s="19">
        <f t="shared" si="60"/>
        <v>25</v>
      </c>
      <c r="N419" s="19">
        <f t="shared" si="61"/>
        <v>0</v>
      </c>
      <c r="O419" s="19">
        <f t="shared" si="62"/>
        <v>0</v>
      </c>
      <c r="P419" s="19" t="e">
        <f t="shared" si="63"/>
        <v>#DIV/0!</v>
      </c>
      <c r="Q419" s="20" t="e">
        <f t="shared" si="64"/>
        <v>#DIV/0!</v>
      </c>
      <c r="R419" s="20" t="e">
        <f t="shared" si="65"/>
        <v>#DIV/0!</v>
      </c>
      <c r="S419" s="20" t="e">
        <f t="shared" si="66"/>
        <v>#DIV/0!</v>
      </c>
      <c r="T419" s="20" t="e">
        <f t="shared" si="67"/>
        <v>#DIV/0!</v>
      </c>
      <c r="U419" s="19" t="e">
        <f t="shared" si="68"/>
        <v>#DIV/0!</v>
      </c>
      <c r="V419" s="19" t="e">
        <f t="shared" si="69"/>
        <v>#DIV/0!</v>
      </c>
    </row>
    <row r="420" spans="1:22" ht="13.5" x14ac:dyDescent="0.25">
      <c r="A420" s="3">
        <f>RSI!A420</f>
        <v>42615</v>
      </c>
      <c r="B420" s="2">
        <f>RSI!B420</f>
        <v>5.7577999999999996</v>
      </c>
      <c r="C420" s="2">
        <f>RSI!I420</f>
        <v>46.936337141060804</v>
      </c>
      <c r="D420" s="2">
        <f>MACD!E420</f>
        <v>-8.1510984518615714E-3</v>
      </c>
      <c r="E420" s="2">
        <f>MACD!F420</f>
        <v>-8.5175152771106051E-3</v>
      </c>
      <c r="F420" s="2">
        <f>'Moving Avg'!D420</f>
        <v>5.7589800000000002</v>
      </c>
      <c r="G420" s="2">
        <f>'Moving Avg'!F420</f>
        <v>5.7683400000000002</v>
      </c>
      <c r="H420" s="2">
        <f>'Moving Avg'!G420</f>
        <v>5.7909619999999968</v>
      </c>
      <c r="I420" s="2">
        <f>'Moving Avg'!H420</f>
        <v>5.9553725000000028</v>
      </c>
      <c r="J420" s="17" t="str">
        <f>OBV!F420</f>
        <v>NEUTRAL</v>
      </c>
      <c r="K420" s="17" t="e">
        <f>OBV!G420</f>
        <v>#DIV/0!</v>
      </c>
      <c r="L420" s="17" t="str">
        <f>OBV!H420</f>
        <v>NEUTRAL</v>
      </c>
      <c r="M420" s="19">
        <f t="shared" si="60"/>
        <v>25</v>
      </c>
      <c r="N420" s="19">
        <f t="shared" si="61"/>
        <v>0</v>
      </c>
      <c r="O420" s="19">
        <f t="shared" si="62"/>
        <v>0</v>
      </c>
      <c r="P420" s="19" t="e">
        <f t="shared" si="63"/>
        <v>#DIV/0!</v>
      </c>
      <c r="Q420" s="20" t="e">
        <f t="shared" si="64"/>
        <v>#DIV/0!</v>
      </c>
      <c r="R420" s="20" t="e">
        <f t="shared" si="65"/>
        <v>#DIV/0!</v>
      </c>
      <c r="S420" s="20" t="e">
        <f t="shared" si="66"/>
        <v>#DIV/0!</v>
      </c>
      <c r="T420" s="20" t="e">
        <f t="shared" si="67"/>
        <v>#DIV/0!</v>
      </c>
      <c r="U420" s="19" t="e">
        <f t="shared" si="68"/>
        <v>#DIV/0!</v>
      </c>
      <c r="V420" s="19" t="e">
        <f t="shared" si="69"/>
        <v>#DIV/0!</v>
      </c>
    </row>
    <row r="421" spans="1:22" ht="13.5" x14ac:dyDescent="0.25">
      <c r="A421" s="3">
        <f>RSI!A421</f>
        <v>42618</v>
      </c>
      <c r="B421" s="2">
        <f>RSI!B421</f>
        <v>5.9077000000000002</v>
      </c>
      <c r="C421" s="2">
        <f>RSI!I421</f>
        <v>64.47906471833744</v>
      </c>
      <c r="D421" s="2">
        <f>MACD!E421</f>
        <v>-2.067729752675973E-2</v>
      </c>
      <c r="E421" s="2">
        <f>MACD!F421</f>
        <v>-1.094947172704043E-2</v>
      </c>
      <c r="F421" s="2">
        <f>'Moving Avg'!D421</f>
        <v>5.788380000000001</v>
      </c>
      <c r="G421" s="2">
        <f>'Moving Avg'!F421</f>
        <v>5.7755450000000002</v>
      </c>
      <c r="H421" s="2">
        <f>'Moving Avg'!G421</f>
        <v>5.7892339999999969</v>
      </c>
      <c r="I421" s="2">
        <f>'Moving Avg'!H421</f>
        <v>5.9579960000000041</v>
      </c>
      <c r="J421" s="17" t="str">
        <f>OBV!F421</f>
        <v>NEUTRAL</v>
      </c>
      <c r="K421" s="17" t="e">
        <f>OBV!G421</f>
        <v>#DIV/0!</v>
      </c>
      <c r="L421" s="17" t="str">
        <f>OBV!H421</f>
        <v>NEUTRAL</v>
      </c>
      <c r="M421" s="19">
        <f t="shared" si="60"/>
        <v>25</v>
      </c>
      <c r="N421" s="19">
        <f t="shared" si="61"/>
        <v>45</v>
      </c>
      <c r="O421" s="19">
        <f t="shared" si="62"/>
        <v>0</v>
      </c>
      <c r="P421" s="19" t="e">
        <f t="shared" si="63"/>
        <v>#DIV/0!</v>
      </c>
      <c r="Q421" s="20" t="e">
        <f t="shared" si="64"/>
        <v>#DIV/0!</v>
      </c>
      <c r="R421" s="20" t="e">
        <f t="shared" si="65"/>
        <v>#DIV/0!</v>
      </c>
      <c r="S421" s="20" t="e">
        <f t="shared" si="66"/>
        <v>#DIV/0!</v>
      </c>
      <c r="T421" s="20" t="e">
        <f t="shared" si="67"/>
        <v>#DIV/0!</v>
      </c>
      <c r="U421" s="19" t="e">
        <f t="shared" si="68"/>
        <v>#DIV/0!</v>
      </c>
      <c r="V421" s="19" t="e">
        <f t="shared" si="69"/>
        <v>#DIV/0!</v>
      </c>
    </row>
    <row r="422" spans="1:22" ht="13.5" x14ac:dyDescent="0.25">
      <c r="A422" s="3">
        <f>RSI!A422</f>
        <v>42619</v>
      </c>
      <c r="B422" s="2">
        <f>RSI!B422</f>
        <v>5.8933</v>
      </c>
      <c r="C422" s="2">
        <f>RSI!I422</f>
        <v>62.34671224885048</v>
      </c>
      <c r="D422" s="2">
        <f>MACD!E422</f>
        <v>-2.9672156659209747E-2</v>
      </c>
      <c r="E422" s="2">
        <f>MACD!F422</f>
        <v>-1.4694008713474295E-2</v>
      </c>
      <c r="F422" s="2">
        <f>'Moving Avg'!D422</f>
        <v>5.8148999999999997</v>
      </c>
      <c r="G422" s="2">
        <f>'Moving Avg'!F422</f>
        <v>5.7777100000000008</v>
      </c>
      <c r="H422" s="2">
        <f>'Moving Avg'!G422</f>
        <v>5.7872179999999966</v>
      </c>
      <c r="I422" s="2">
        <f>'Moving Avg'!H422</f>
        <v>5.9607920000000032</v>
      </c>
      <c r="J422" s="17" t="str">
        <f>OBV!F422</f>
        <v>NEUTRAL</v>
      </c>
      <c r="K422" s="17" t="e">
        <f>OBV!G422</f>
        <v>#DIV/0!</v>
      </c>
      <c r="L422" s="17" t="str">
        <f>OBV!H422</f>
        <v>NEUTRAL</v>
      </c>
      <c r="M422" s="19">
        <f t="shared" si="60"/>
        <v>25</v>
      </c>
      <c r="N422" s="19">
        <f t="shared" si="61"/>
        <v>45</v>
      </c>
      <c r="O422" s="19">
        <f t="shared" si="62"/>
        <v>0</v>
      </c>
      <c r="P422" s="19" t="e">
        <f t="shared" si="63"/>
        <v>#DIV/0!</v>
      </c>
      <c r="Q422" s="20" t="e">
        <f t="shared" si="64"/>
        <v>#DIV/0!</v>
      </c>
      <c r="R422" s="20" t="e">
        <f t="shared" si="65"/>
        <v>#DIV/0!</v>
      </c>
      <c r="S422" s="20" t="e">
        <f t="shared" si="66"/>
        <v>#DIV/0!</v>
      </c>
      <c r="T422" s="20" t="e">
        <f t="shared" si="67"/>
        <v>#DIV/0!</v>
      </c>
      <c r="U422" s="19" t="e">
        <f t="shared" si="68"/>
        <v>#DIV/0!</v>
      </c>
      <c r="V422" s="19" t="e">
        <f t="shared" si="69"/>
        <v>#DIV/0!</v>
      </c>
    </row>
    <row r="423" spans="1:22" ht="13.5" x14ac:dyDescent="0.25">
      <c r="A423" s="3">
        <f>RSI!A423</f>
        <v>42620</v>
      </c>
      <c r="B423" s="2">
        <f>RSI!B423</f>
        <v>5.8788999999999998</v>
      </c>
      <c r="C423" s="2">
        <f>RSI!I423</f>
        <v>60.202634908073613</v>
      </c>
      <c r="D423" s="2">
        <f>MACD!E423</f>
        <v>-3.6412605761166006E-2</v>
      </c>
      <c r="E423" s="2">
        <f>MACD!F423</f>
        <v>-1.9037728123012639E-2</v>
      </c>
      <c r="F423" s="2">
        <f>'Moving Avg'!D423</f>
        <v>5.8379599999999998</v>
      </c>
      <c r="G423" s="2">
        <f>'Moving Avg'!F423</f>
        <v>5.7831900000000003</v>
      </c>
      <c r="H423" s="2">
        <f>'Moving Avg'!G423</f>
        <v>5.7869299999999964</v>
      </c>
      <c r="I423" s="2">
        <f>'Moving Avg'!H423</f>
        <v>5.9638830000000018</v>
      </c>
      <c r="J423" s="17" t="str">
        <f>OBV!F423</f>
        <v>NEUTRAL</v>
      </c>
      <c r="K423" s="17" t="e">
        <f>OBV!G423</f>
        <v>#DIV/0!</v>
      </c>
      <c r="L423" s="17" t="str">
        <f>OBV!H423</f>
        <v>NEUTRAL</v>
      </c>
      <c r="M423" s="19">
        <f t="shared" si="60"/>
        <v>25</v>
      </c>
      <c r="N423" s="19">
        <f t="shared" si="61"/>
        <v>45</v>
      </c>
      <c r="O423" s="19">
        <f t="shared" si="62"/>
        <v>0</v>
      </c>
      <c r="P423" s="19" t="e">
        <f t="shared" si="63"/>
        <v>#DIV/0!</v>
      </c>
      <c r="Q423" s="20" t="e">
        <f t="shared" si="64"/>
        <v>#DIV/0!</v>
      </c>
      <c r="R423" s="20" t="e">
        <f t="shared" si="65"/>
        <v>#DIV/0!</v>
      </c>
      <c r="S423" s="20" t="e">
        <f t="shared" si="66"/>
        <v>#DIV/0!</v>
      </c>
      <c r="T423" s="20" t="e">
        <f t="shared" si="67"/>
        <v>#DIV/0!</v>
      </c>
      <c r="U423" s="19" t="e">
        <f t="shared" si="68"/>
        <v>#DIV/0!</v>
      </c>
      <c r="V423" s="19" t="e">
        <f t="shared" si="69"/>
        <v>#DIV/0!</v>
      </c>
    </row>
    <row r="424" spans="1:22" ht="13.5" x14ac:dyDescent="0.25">
      <c r="A424" s="3">
        <f>RSI!A424</f>
        <v>42621</v>
      </c>
      <c r="B424" s="2">
        <f>RSI!B424</f>
        <v>5.8903999999999996</v>
      </c>
      <c r="C424" s="2">
        <f>RSI!I424</f>
        <v>61.345888609016349</v>
      </c>
      <c r="D424" s="2">
        <f>MACD!E424</f>
        <v>-4.3477486330948167E-2</v>
      </c>
      <c r="E424" s="2">
        <f>MACD!F424</f>
        <v>-2.3925679764599746E-2</v>
      </c>
      <c r="F424" s="2">
        <f>'Moving Avg'!D424</f>
        <v>5.8656199999999998</v>
      </c>
      <c r="G424" s="2">
        <f>'Moving Avg'!F424</f>
        <v>5.7888099999999998</v>
      </c>
      <c r="H424" s="2">
        <f>'Moving Avg'!G424</f>
        <v>5.7877379999999956</v>
      </c>
      <c r="I424" s="2">
        <f>'Moving Avg'!H424</f>
        <v>5.9670315000000027</v>
      </c>
      <c r="J424" s="17" t="str">
        <f>OBV!F424</f>
        <v>NEUTRAL</v>
      </c>
      <c r="K424" s="17" t="e">
        <f>OBV!G424</f>
        <v>#DIV/0!</v>
      </c>
      <c r="L424" s="17" t="str">
        <f>OBV!H424</f>
        <v>NEUTRAL</v>
      </c>
      <c r="M424" s="19">
        <f t="shared" si="60"/>
        <v>25</v>
      </c>
      <c r="N424" s="19">
        <f t="shared" si="61"/>
        <v>45</v>
      </c>
      <c r="O424" s="19">
        <f t="shared" si="62"/>
        <v>0</v>
      </c>
      <c r="P424" s="19" t="e">
        <f t="shared" si="63"/>
        <v>#DIV/0!</v>
      </c>
      <c r="Q424" s="20" t="e">
        <f t="shared" si="64"/>
        <v>#DIV/0!</v>
      </c>
      <c r="R424" s="20" t="e">
        <f t="shared" si="65"/>
        <v>#DIV/0!</v>
      </c>
      <c r="S424" s="20" t="e">
        <f t="shared" si="66"/>
        <v>#DIV/0!</v>
      </c>
      <c r="T424" s="20" t="e">
        <f t="shared" si="67"/>
        <v>#DIV/0!</v>
      </c>
      <c r="U424" s="19" t="e">
        <f t="shared" si="68"/>
        <v>#DIV/0!</v>
      </c>
      <c r="V424" s="19" t="e">
        <f t="shared" si="69"/>
        <v>#DIV/0!</v>
      </c>
    </row>
    <row r="425" spans="1:22" ht="13.5" x14ac:dyDescent="0.25">
      <c r="A425" s="3">
        <f>RSI!A425</f>
        <v>42622</v>
      </c>
      <c r="B425" s="2">
        <f>RSI!B425</f>
        <v>5.8788999999999998</v>
      </c>
      <c r="C425" s="2">
        <f>RSI!I425</f>
        <v>59.5050044026016</v>
      </c>
      <c r="D425" s="2">
        <f>MACD!E425</f>
        <v>-4.8697236220880846E-2</v>
      </c>
      <c r="E425" s="2">
        <f>MACD!F425</f>
        <v>-2.887999105585597E-2</v>
      </c>
      <c r="F425" s="2">
        <f>'Moving Avg'!D425</f>
        <v>5.8898399999999995</v>
      </c>
      <c r="G425" s="2">
        <f>'Moving Avg'!F425</f>
        <v>5.7924150000000001</v>
      </c>
      <c r="H425" s="2">
        <f>'Moving Avg'!G425</f>
        <v>5.7907359999999972</v>
      </c>
      <c r="I425" s="2">
        <f>'Moving Avg'!H425</f>
        <v>5.9701595000000021</v>
      </c>
      <c r="J425" s="17" t="str">
        <f>OBV!F425</f>
        <v>NEUTRAL</v>
      </c>
      <c r="K425" s="17" t="e">
        <f>OBV!G425</f>
        <v>#DIV/0!</v>
      </c>
      <c r="L425" s="17" t="str">
        <f>OBV!H425</f>
        <v>NEUTRAL</v>
      </c>
      <c r="M425" s="19">
        <f t="shared" si="60"/>
        <v>25</v>
      </c>
      <c r="N425" s="19">
        <f t="shared" si="61"/>
        <v>45</v>
      </c>
      <c r="O425" s="19">
        <f t="shared" si="62"/>
        <v>0</v>
      </c>
      <c r="P425" s="19" t="e">
        <f t="shared" si="63"/>
        <v>#DIV/0!</v>
      </c>
      <c r="Q425" s="20" t="e">
        <f t="shared" si="64"/>
        <v>#DIV/0!</v>
      </c>
      <c r="R425" s="20" t="e">
        <f t="shared" si="65"/>
        <v>#DIV/0!</v>
      </c>
      <c r="S425" s="20" t="e">
        <f t="shared" si="66"/>
        <v>#DIV/0!</v>
      </c>
      <c r="T425" s="20" t="e">
        <f t="shared" si="67"/>
        <v>#DIV/0!</v>
      </c>
      <c r="U425" s="19" t="e">
        <f t="shared" si="68"/>
        <v>#DIV/0!</v>
      </c>
      <c r="V425" s="19" t="e">
        <f t="shared" si="69"/>
        <v>#DIV/0!</v>
      </c>
    </row>
    <row r="426" spans="1:22" ht="13.5" x14ac:dyDescent="0.25">
      <c r="A426" s="3">
        <f>RSI!A426</f>
        <v>42627</v>
      </c>
      <c r="B426" s="2">
        <f>RSI!B426</f>
        <v>5.8356000000000003</v>
      </c>
      <c r="C426" s="2">
        <f>RSI!I426</f>
        <v>53.049939113664301</v>
      </c>
      <c r="D426" s="2">
        <f>MACD!E426</f>
        <v>-5.0784536149222959E-2</v>
      </c>
      <c r="E426" s="2">
        <f>MACD!F426</f>
        <v>-3.3260900074529372E-2</v>
      </c>
      <c r="F426" s="2">
        <f>'Moving Avg'!D426</f>
        <v>5.8754200000000001</v>
      </c>
      <c r="G426" s="2">
        <f>'Moving Avg'!F426</f>
        <v>5.7952950000000003</v>
      </c>
      <c r="H426" s="2">
        <f>'Moving Avg'!G426</f>
        <v>5.793905999999998</v>
      </c>
      <c r="I426" s="2">
        <f>'Moving Avg'!H426</f>
        <v>5.9727895000000011</v>
      </c>
      <c r="J426" s="17" t="str">
        <f>OBV!F426</f>
        <v>NEUTRAL</v>
      </c>
      <c r="K426" s="17" t="e">
        <f>OBV!G426</f>
        <v>#DIV/0!</v>
      </c>
      <c r="L426" s="17" t="str">
        <f>OBV!H426</f>
        <v>NEUTRAL</v>
      </c>
      <c r="M426" s="19">
        <f t="shared" si="60"/>
        <v>25</v>
      </c>
      <c r="N426" s="19">
        <f t="shared" si="61"/>
        <v>45</v>
      </c>
      <c r="O426" s="19">
        <f t="shared" si="62"/>
        <v>0</v>
      </c>
      <c r="P426" s="19" t="e">
        <f t="shared" si="63"/>
        <v>#DIV/0!</v>
      </c>
      <c r="Q426" s="20" t="e">
        <f t="shared" si="64"/>
        <v>#DIV/0!</v>
      </c>
      <c r="R426" s="20" t="e">
        <f t="shared" si="65"/>
        <v>#DIV/0!</v>
      </c>
      <c r="S426" s="20" t="e">
        <f t="shared" si="66"/>
        <v>#DIV/0!</v>
      </c>
      <c r="T426" s="20" t="e">
        <f t="shared" si="67"/>
        <v>#DIV/0!</v>
      </c>
      <c r="U426" s="19" t="e">
        <f t="shared" si="68"/>
        <v>#DIV/0!</v>
      </c>
      <c r="V426" s="19" t="e">
        <f t="shared" si="69"/>
        <v>#DIV/0!</v>
      </c>
    </row>
    <row r="427" spans="1:22" ht="13.5" x14ac:dyDescent="0.25">
      <c r="A427" s="3">
        <f>RSI!A427</f>
        <v>42628</v>
      </c>
      <c r="B427" s="2">
        <f>RSI!B427</f>
        <v>5.8788999999999998</v>
      </c>
      <c r="C427" s="2">
        <f>RSI!I427</f>
        <v>57.961090006584307</v>
      </c>
      <c r="D427" s="2">
        <f>MACD!E427</f>
        <v>-5.5902112604200305E-2</v>
      </c>
      <c r="E427" s="2">
        <f>MACD!F427</f>
        <v>-3.7789142580463564E-2</v>
      </c>
      <c r="F427" s="2">
        <f>'Moving Avg'!D427</f>
        <v>5.872539999999999</v>
      </c>
      <c r="G427" s="2">
        <f>'Moving Avg'!F427</f>
        <v>5.8010600000000005</v>
      </c>
      <c r="H427" s="2">
        <f>'Moving Avg'!G427</f>
        <v>5.7979419999999973</v>
      </c>
      <c r="I427" s="2">
        <f>'Moving Avg'!H427</f>
        <v>5.9753915000000006</v>
      </c>
      <c r="J427" s="17" t="str">
        <f>OBV!F427</f>
        <v>NEUTRAL</v>
      </c>
      <c r="K427" s="17" t="e">
        <f>OBV!G427</f>
        <v>#DIV/0!</v>
      </c>
      <c r="L427" s="17" t="str">
        <f>OBV!H427</f>
        <v>NEUTRAL</v>
      </c>
      <c r="M427" s="19">
        <f t="shared" si="60"/>
        <v>25</v>
      </c>
      <c r="N427" s="19">
        <f t="shared" si="61"/>
        <v>45</v>
      </c>
      <c r="O427" s="19">
        <f t="shared" si="62"/>
        <v>0</v>
      </c>
      <c r="P427" s="19" t="e">
        <f t="shared" si="63"/>
        <v>#DIV/0!</v>
      </c>
      <c r="Q427" s="20" t="e">
        <f t="shared" si="64"/>
        <v>#DIV/0!</v>
      </c>
      <c r="R427" s="20" t="e">
        <f t="shared" si="65"/>
        <v>#DIV/0!</v>
      </c>
      <c r="S427" s="20" t="e">
        <f t="shared" si="66"/>
        <v>#DIV/0!</v>
      </c>
      <c r="T427" s="20" t="e">
        <f t="shared" si="67"/>
        <v>#DIV/0!</v>
      </c>
      <c r="U427" s="19" t="e">
        <f t="shared" si="68"/>
        <v>#DIV/0!</v>
      </c>
      <c r="V427" s="19" t="e">
        <f t="shared" si="69"/>
        <v>#DIV/0!</v>
      </c>
    </row>
    <row r="428" spans="1:22" ht="13.5" x14ac:dyDescent="0.25">
      <c r="A428" s="3">
        <f>RSI!A428</f>
        <v>42629</v>
      </c>
      <c r="B428" s="2">
        <f>RSI!B428</f>
        <v>5.8760000000000003</v>
      </c>
      <c r="C428" s="2">
        <f>RSI!I428</f>
        <v>57.527065627151728</v>
      </c>
      <c r="D428" s="2">
        <f>MACD!E428</f>
        <v>-5.9960588600502795E-2</v>
      </c>
      <c r="E428" s="2">
        <f>MACD!F428</f>
        <v>-4.222343178447141E-2</v>
      </c>
      <c r="F428" s="2">
        <f>'Moving Avg'!D428</f>
        <v>5.8719600000000005</v>
      </c>
      <c r="G428" s="2">
        <f>'Moving Avg'!F428</f>
        <v>5.8066800000000001</v>
      </c>
      <c r="H428" s="2">
        <f>'Moving Avg'!G428</f>
        <v>5.8042239999999978</v>
      </c>
      <c r="I428" s="2">
        <f>'Moving Avg'!H428</f>
        <v>5.9784435000000009</v>
      </c>
      <c r="J428" s="17" t="str">
        <f>OBV!F428</f>
        <v>NEUTRAL</v>
      </c>
      <c r="K428" s="17" t="e">
        <f>OBV!G428</f>
        <v>#DIV/0!</v>
      </c>
      <c r="L428" s="17" t="str">
        <f>OBV!H428</f>
        <v>NEUTRAL</v>
      </c>
      <c r="M428" s="19">
        <f t="shared" si="60"/>
        <v>25</v>
      </c>
      <c r="N428" s="19">
        <f t="shared" si="61"/>
        <v>45</v>
      </c>
      <c r="O428" s="19">
        <f t="shared" si="62"/>
        <v>0</v>
      </c>
      <c r="P428" s="19" t="e">
        <f t="shared" si="63"/>
        <v>#DIV/0!</v>
      </c>
      <c r="Q428" s="20" t="e">
        <f t="shared" si="64"/>
        <v>#DIV/0!</v>
      </c>
      <c r="R428" s="20" t="e">
        <f t="shared" si="65"/>
        <v>#DIV/0!</v>
      </c>
      <c r="S428" s="20" t="e">
        <f t="shared" si="66"/>
        <v>#DIV/0!</v>
      </c>
      <c r="T428" s="20" t="e">
        <f t="shared" si="67"/>
        <v>#DIV/0!</v>
      </c>
      <c r="U428" s="19" t="e">
        <f t="shared" si="68"/>
        <v>#DIV/0!</v>
      </c>
      <c r="V428" s="19" t="e">
        <f t="shared" si="69"/>
        <v>#DIV/0!</v>
      </c>
    </row>
    <row r="429" spans="1:22" ht="13.5" x14ac:dyDescent="0.25">
      <c r="A429" s="3">
        <f>RSI!A429</f>
        <v>42632</v>
      </c>
      <c r="B429" s="2">
        <f>RSI!B429</f>
        <v>5.8760000000000003</v>
      </c>
      <c r="C429" s="2">
        <f>RSI!I429</f>
        <v>57.527065627151728</v>
      </c>
      <c r="D429" s="2">
        <f>MACD!E429</f>
        <v>-6.5507137160563111E-2</v>
      </c>
      <c r="E429" s="2">
        <f>MACD!F429</f>
        <v>-4.6880172859689755E-2</v>
      </c>
      <c r="F429" s="2">
        <f>'Moving Avg'!D429</f>
        <v>5.8690800000000012</v>
      </c>
      <c r="G429" s="2">
        <f>'Moving Avg'!F429</f>
        <v>5.8130200000000007</v>
      </c>
      <c r="H429" s="2">
        <f>'Moving Avg'!G429</f>
        <v>5.8122359999999977</v>
      </c>
      <c r="I429" s="2">
        <f>'Moving Avg'!H429</f>
        <v>5.9811040000000011</v>
      </c>
      <c r="J429" s="17" t="str">
        <f>OBV!F429</f>
        <v>NEUTRAL</v>
      </c>
      <c r="K429" s="17" t="e">
        <f>OBV!G429</f>
        <v>#DIV/0!</v>
      </c>
      <c r="L429" s="17" t="str">
        <f>OBV!H429</f>
        <v>NEUTRAL</v>
      </c>
      <c r="M429" s="19">
        <f t="shared" si="60"/>
        <v>25</v>
      </c>
      <c r="N429" s="19">
        <f t="shared" si="61"/>
        <v>45</v>
      </c>
      <c r="O429" s="19">
        <f t="shared" si="62"/>
        <v>0</v>
      </c>
      <c r="P429" s="19" t="e">
        <f t="shared" si="63"/>
        <v>#DIV/0!</v>
      </c>
      <c r="Q429" s="20" t="e">
        <f t="shared" si="64"/>
        <v>#DIV/0!</v>
      </c>
      <c r="R429" s="20" t="e">
        <f t="shared" si="65"/>
        <v>#DIV/0!</v>
      </c>
      <c r="S429" s="20" t="e">
        <f t="shared" si="66"/>
        <v>#DIV/0!</v>
      </c>
      <c r="T429" s="20" t="e">
        <f t="shared" si="67"/>
        <v>#DIV/0!</v>
      </c>
      <c r="U429" s="19" t="e">
        <f t="shared" si="68"/>
        <v>#DIV/0!</v>
      </c>
      <c r="V429" s="19" t="e">
        <f t="shared" si="69"/>
        <v>#DIV/0!</v>
      </c>
    </row>
    <row r="430" spans="1:22" ht="13.5" x14ac:dyDescent="0.25">
      <c r="A430" s="3">
        <f>RSI!A430</f>
        <v>42633</v>
      </c>
      <c r="B430" s="2">
        <f>RSI!B430</f>
        <v>5.8356000000000003</v>
      </c>
      <c r="C430" s="2">
        <f>RSI!I430</f>
        <v>51.318334309262781</v>
      </c>
      <c r="D430" s="2">
        <f>MACD!E430</f>
        <v>-6.6648653700090321E-2</v>
      </c>
      <c r="E430" s="2">
        <f>MACD!F430</f>
        <v>-5.0833869027769873E-2</v>
      </c>
      <c r="F430" s="2">
        <f>'Moving Avg'!D430</f>
        <v>5.8604200000000004</v>
      </c>
      <c r="G430" s="2">
        <f>'Moving Avg'!F430</f>
        <v>5.8169100000000009</v>
      </c>
      <c r="H430" s="2">
        <f>'Moving Avg'!G430</f>
        <v>5.817999999999997</v>
      </c>
      <c r="I430" s="2">
        <f>'Moving Avg'!H430</f>
        <v>5.9839785000000019</v>
      </c>
      <c r="J430" s="17" t="str">
        <f>OBV!F430</f>
        <v>NEUTRAL</v>
      </c>
      <c r="K430" s="17" t="e">
        <f>OBV!G430</f>
        <v>#DIV/0!</v>
      </c>
      <c r="L430" s="17" t="str">
        <f>OBV!H430</f>
        <v>NEUTRAL</v>
      </c>
      <c r="M430" s="19">
        <f t="shared" si="60"/>
        <v>25</v>
      </c>
      <c r="N430" s="19">
        <f t="shared" si="61"/>
        <v>45</v>
      </c>
      <c r="O430" s="19">
        <f t="shared" si="62"/>
        <v>0</v>
      </c>
      <c r="P430" s="19" t="e">
        <f t="shared" si="63"/>
        <v>#DIV/0!</v>
      </c>
      <c r="Q430" s="20" t="e">
        <f t="shared" si="64"/>
        <v>#DIV/0!</v>
      </c>
      <c r="R430" s="20" t="e">
        <f t="shared" si="65"/>
        <v>#DIV/0!</v>
      </c>
      <c r="S430" s="20" t="e">
        <f t="shared" si="66"/>
        <v>#DIV/0!</v>
      </c>
      <c r="T430" s="20" t="e">
        <f t="shared" si="67"/>
        <v>#DIV/0!</v>
      </c>
      <c r="U430" s="19" t="e">
        <f t="shared" si="68"/>
        <v>#DIV/0!</v>
      </c>
      <c r="V430" s="19" t="e">
        <f t="shared" si="69"/>
        <v>#DIV/0!</v>
      </c>
    </row>
    <row r="431" spans="1:22" ht="13.5" x14ac:dyDescent="0.25">
      <c r="A431" s="3">
        <f>RSI!A431</f>
        <v>42634</v>
      </c>
      <c r="B431" s="2">
        <f>RSI!B431</f>
        <v>5.8212000000000002</v>
      </c>
      <c r="C431" s="2">
        <f>RSI!I431</f>
        <v>49.27688003222503</v>
      </c>
      <c r="D431" s="2">
        <f>MACD!E431</f>
        <v>-4.35418800065559E-2</v>
      </c>
      <c r="E431" s="2">
        <f>MACD!F431</f>
        <v>-4.9375471223527076E-2</v>
      </c>
      <c r="F431" s="2">
        <f>'Moving Avg'!D431</f>
        <v>5.8575400000000002</v>
      </c>
      <c r="G431" s="2">
        <f>'Moving Avg'!F431</f>
        <v>5.8205100000000005</v>
      </c>
      <c r="H431" s="2">
        <f>'Moving Avg'!G431</f>
        <v>5.8212839999999968</v>
      </c>
      <c r="I431" s="2">
        <f>'Moving Avg'!H431</f>
        <v>5.9865365000000024</v>
      </c>
      <c r="J431" s="17" t="str">
        <f>OBV!F431</f>
        <v>NEUTRAL</v>
      </c>
      <c r="K431" s="17" t="e">
        <f>OBV!G431</f>
        <v>#DIV/0!</v>
      </c>
      <c r="L431" s="17" t="str">
        <f>OBV!H431</f>
        <v>NEUTRAL</v>
      </c>
      <c r="M431" s="19">
        <f t="shared" si="60"/>
        <v>25</v>
      </c>
      <c r="N431" s="19">
        <f t="shared" si="61"/>
        <v>0</v>
      </c>
      <c r="O431" s="19">
        <f t="shared" si="62"/>
        <v>0</v>
      </c>
      <c r="P431" s="19" t="e">
        <f t="shared" si="63"/>
        <v>#DIV/0!</v>
      </c>
      <c r="Q431" s="20" t="e">
        <f t="shared" si="64"/>
        <v>#DIV/0!</v>
      </c>
      <c r="R431" s="20" t="e">
        <f t="shared" si="65"/>
        <v>#DIV/0!</v>
      </c>
      <c r="S431" s="20" t="e">
        <f t="shared" si="66"/>
        <v>#DIV/0!</v>
      </c>
      <c r="T431" s="20" t="e">
        <f t="shared" si="67"/>
        <v>#DIV/0!</v>
      </c>
      <c r="U431" s="19" t="e">
        <f t="shared" si="68"/>
        <v>#DIV/0!</v>
      </c>
      <c r="V431" s="19" t="e">
        <f t="shared" si="69"/>
        <v>#DIV/0!</v>
      </c>
    </row>
    <row r="432" spans="1:22" ht="13.5" x14ac:dyDescent="0.25">
      <c r="A432" s="3">
        <f>RSI!A432</f>
        <v>42635</v>
      </c>
      <c r="B432" s="2">
        <f>RSI!B432</f>
        <v>5.8068</v>
      </c>
      <c r="C432" s="2">
        <f>RSI!I432</f>
        <v>47.252569124568296</v>
      </c>
      <c r="D432" s="2">
        <f>MACD!E432</f>
        <v>-2.5105041585621102E-2</v>
      </c>
      <c r="E432" s="2">
        <f>MACD!F432</f>
        <v>-4.4521385295945889E-2</v>
      </c>
      <c r="F432" s="2">
        <f>'Moving Avg'!D432</f>
        <v>5.8431200000000008</v>
      </c>
      <c r="G432" s="2">
        <f>'Moving Avg'!F432</f>
        <v>5.8229600000000001</v>
      </c>
      <c r="H432" s="2">
        <f>'Moving Avg'!G432</f>
        <v>5.8192659999999981</v>
      </c>
      <c r="I432" s="2">
        <f>'Moving Avg'!H432</f>
        <v>5.9891450000000024</v>
      </c>
      <c r="J432" s="17" t="str">
        <f>OBV!F432</f>
        <v>NEUTRAL</v>
      </c>
      <c r="K432" s="17" t="e">
        <f>OBV!G432</f>
        <v>#DIV/0!</v>
      </c>
      <c r="L432" s="17" t="str">
        <f>OBV!H432</f>
        <v>NEUTRAL</v>
      </c>
      <c r="M432" s="19">
        <f t="shared" si="60"/>
        <v>25</v>
      </c>
      <c r="N432" s="19">
        <f t="shared" si="61"/>
        <v>0</v>
      </c>
      <c r="O432" s="19">
        <f t="shared" si="62"/>
        <v>0</v>
      </c>
      <c r="P432" s="19" t="e">
        <f t="shared" si="63"/>
        <v>#DIV/0!</v>
      </c>
      <c r="Q432" s="20" t="e">
        <f t="shared" si="64"/>
        <v>#DIV/0!</v>
      </c>
      <c r="R432" s="20" t="e">
        <f t="shared" si="65"/>
        <v>#DIV/0!</v>
      </c>
      <c r="S432" s="20" t="e">
        <f t="shared" si="66"/>
        <v>#DIV/0!</v>
      </c>
      <c r="T432" s="20" t="e">
        <f t="shared" si="67"/>
        <v>#DIV/0!</v>
      </c>
      <c r="U432" s="19" t="e">
        <f t="shared" si="68"/>
        <v>#DIV/0!</v>
      </c>
      <c r="V432" s="19" t="e">
        <f t="shared" si="69"/>
        <v>#DIV/0!</v>
      </c>
    </row>
    <row r="433" spans="1:22" ht="13.5" x14ac:dyDescent="0.25">
      <c r="A433" s="3">
        <f>RSI!A433</f>
        <v>42636</v>
      </c>
      <c r="B433" s="2">
        <f>RSI!B433</f>
        <v>5.7923999999999998</v>
      </c>
      <c r="C433" s="2">
        <f>RSI!I433</f>
        <v>45.250663289286543</v>
      </c>
      <c r="D433" s="2">
        <f>MACD!E433</f>
        <v>-1.0537090781919112E-2</v>
      </c>
      <c r="E433" s="2">
        <f>MACD!F433</f>
        <v>-3.7724526393140535E-2</v>
      </c>
      <c r="F433" s="2">
        <f>'Moving Avg'!D433</f>
        <v>5.8264000000000005</v>
      </c>
      <c r="G433" s="2">
        <f>'Moving Avg'!F433</f>
        <v>5.8245450000000005</v>
      </c>
      <c r="H433" s="2">
        <f>'Moving Avg'!G433</f>
        <v>5.814423999999998</v>
      </c>
      <c r="I433" s="2">
        <f>'Moving Avg'!H433</f>
        <v>5.9917915000000024</v>
      </c>
      <c r="J433" s="17" t="str">
        <f>OBV!F433</f>
        <v>NEUTRAL</v>
      </c>
      <c r="K433" s="17" t="e">
        <f>OBV!G433</f>
        <v>#DIV/0!</v>
      </c>
      <c r="L433" s="17" t="str">
        <f>OBV!H433</f>
        <v>NEUTRAL</v>
      </c>
      <c r="M433" s="19">
        <f t="shared" si="60"/>
        <v>25</v>
      </c>
      <c r="N433" s="19">
        <f t="shared" si="61"/>
        <v>0</v>
      </c>
      <c r="O433" s="19">
        <f t="shared" si="62"/>
        <v>0</v>
      </c>
      <c r="P433" s="19" t="e">
        <f t="shared" si="63"/>
        <v>#DIV/0!</v>
      </c>
      <c r="Q433" s="20" t="e">
        <f t="shared" si="64"/>
        <v>#DIV/0!</v>
      </c>
      <c r="R433" s="20" t="e">
        <f t="shared" si="65"/>
        <v>#DIV/0!</v>
      </c>
      <c r="S433" s="20" t="e">
        <f t="shared" si="66"/>
        <v>#DIV/0!</v>
      </c>
      <c r="T433" s="20" t="e">
        <f t="shared" si="67"/>
        <v>#DIV/0!</v>
      </c>
      <c r="U433" s="19" t="e">
        <f t="shared" si="68"/>
        <v>#DIV/0!</v>
      </c>
      <c r="V433" s="19" t="e">
        <f t="shared" si="69"/>
        <v>#DIV/0!</v>
      </c>
    </row>
    <row r="434" spans="1:22" ht="13.5" x14ac:dyDescent="0.25">
      <c r="A434" s="3">
        <f>RSI!A434</f>
        <v>42639</v>
      </c>
      <c r="B434" s="2">
        <f>RSI!B434</f>
        <v>5.6914999999999996</v>
      </c>
      <c r="C434" s="2">
        <f>RSI!I434</f>
        <v>34.288809909953102</v>
      </c>
      <c r="D434" s="2">
        <f>MACD!E434</f>
        <v>1.1225686523339107E-2</v>
      </c>
      <c r="E434" s="2">
        <f>MACD!F434</f>
        <v>-2.7934483809844611E-2</v>
      </c>
      <c r="F434" s="2">
        <f>'Moving Avg'!D434</f>
        <v>5.7894999999999994</v>
      </c>
      <c r="G434" s="2">
        <f>'Moving Avg'!F434</f>
        <v>5.821085000000001</v>
      </c>
      <c r="H434" s="2">
        <f>'Moving Avg'!G434</f>
        <v>5.8076219999999976</v>
      </c>
      <c r="I434" s="2">
        <f>'Moving Avg'!H434</f>
        <v>5.9939580000000028</v>
      </c>
      <c r="J434" s="17" t="str">
        <f>OBV!F434</f>
        <v>NEUTRAL</v>
      </c>
      <c r="K434" s="17" t="e">
        <f>OBV!G434</f>
        <v>#DIV/0!</v>
      </c>
      <c r="L434" s="17" t="str">
        <f>OBV!H434</f>
        <v>NEUTRAL</v>
      </c>
      <c r="M434" s="19">
        <f t="shared" si="60"/>
        <v>25</v>
      </c>
      <c r="N434" s="19">
        <f t="shared" si="61"/>
        <v>0</v>
      </c>
      <c r="O434" s="19">
        <f t="shared" si="62"/>
        <v>0</v>
      </c>
      <c r="P434" s="19" t="e">
        <f t="shared" si="63"/>
        <v>#DIV/0!</v>
      </c>
      <c r="Q434" s="20" t="e">
        <f t="shared" si="64"/>
        <v>#DIV/0!</v>
      </c>
      <c r="R434" s="20" t="e">
        <f t="shared" si="65"/>
        <v>#DIV/0!</v>
      </c>
      <c r="S434" s="20" t="e">
        <f t="shared" si="66"/>
        <v>#DIV/0!</v>
      </c>
      <c r="T434" s="20" t="e">
        <f t="shared" si="67"/>
        <v>#DIV/0!</v>
      </c>
      <c r="U434" s="19" t="e">
        <f t="shared" si="68"/>
        <v>#DIV/0!</v>
      </c>
      <c r="V434" s="19" t="e">
        <f t="shared" si="69"/>
        <v>#DIV/0!</v>
      </c>
    </row>
    <row r="435" spans="1:22" ht="13.5" x14ac:dyDescent="0.25">
      <c r="A435" s="3">
        <f>RSI!A435</f>
        <v>42640</v>
      </c>
      <c r="B435" s="2">
        <f>RSI!B435</f>
        <v>5.6771000000000003</v>
      </c>
      <c r="C435" s="2">
        <f>RSI!I435</f>
        <v>33.057998252551343</v>
      </c>
      <c r="D435" s="2">
        <f>MACD!E435</f>
        <v>2.9712470035740068E-2</v>
      </c>
      <c r="E435" s="2">
        <f>MACD!F435</f>
        <v>-1.6405093040727677E-2</v>
      </c>
      <c r="F435" s="2">
        <f>'Moving Avg'!D435</f>
        <v>5.7577999999999996</v>
      </c>
      <c r="G435" s="2">
        <f>'Moving Avg'!F435</f>
        <v>5.8167600000000004</v>
      </c>
      <c r="H435" s="2">
        <f>'Moving Avg'!G435</f>
        <v>5.8018579999999993</v>
      </c>
      <c r="I435" s="2">
        <f>'Moving Avg'!H435</f>
        <v>5.9960400000000025</v>
      </c>
      <c r="J435" s="17" t="str">
        <f>OBV!F435</f>
        <v>NEUTRAL</v>
      </c>
      <c r="K435" s="17" t="e">
        <f>OBV!G435</f>
        <v>#DIV/0!</v>
      </c>
      <c r="L435" s="17" t="str">
        <f>OBV!H435</f>
        <v>NEUTRAL</v>
      </c>
      <c r="M435" s="19">
        <f t="shared" si="60"/>
        <v>25</v>
      </c>
      <c r="N435" s="19">
        <f t="shared" si="61"/>
        <v>0</v>
      </c>
      <c r="O435" s="19">
        <f t="shared" si="62"/>
        <v>0</v>
      </c>
      <c r="P435" s="19" t="e">
        <f t="shared" si="63"/>
        <v>#DIV/0!</v>
      </c>
      <c r="Q435" s="20" t="e">
        <f t="shared" si="64"/>
        <v>#DIV/0!</v>
      </c>
      <c r="R435" s="20" t="e">
        <f t="shared" si="65"/>
        <v>#DIV/0!</v>
      </c>
      <c r="S435" s="20" t="e">
        <f t="shared" si="66"/>
        <v>#DIV/0!</v>
      </c>
      <c r="T435" s="20" t="e">
        <f t="shared" si="67"/>
        <v>#DIV/0!</v>
      </c>
      <c r="U435" s="19" t="e">
        <f t="shared" si="68"/>
        <v>#DIV/0!</v>
      </c>
      <c r="V435" s="19" t="e">
        <f t="shared" si="69"/>
        <v>#DIV/0!</v>
      </c>
    </row>
    <row r="436" spans="1:22" ht="13.5" x14ac:dyDescent="0.25">
      <c r="A436" s="3">
        <f>RSI!A436</f>
        <v>42641</v>
      </c>
      <c r="B436" s="2">
        <f>RSI!B436</f>
        <v>5.5186000000000002</v>
      </c>
      <c r="C436" s="2">
        <f>RSI!I436</f>
        <v>23.190600398133014</v>
      </c>
      <c r="D436" s="2">
        <f>MACD!E436</f>
        <v>5.1236730963852395E-2</v>
      </c>
      <c r="E436" s="2">
        <f>MACD!F436</f>
        <v>-2.8767282398116639E-3</v>
      </c>
      <c r="F436" s="2">
        <f>'Moving Avg'!D436</f>
        <v>5.6972800000000001</v>
      </c>
      <c r="G436" s="2">
        <f>'Moving Avg'!F436</f>
        <v>5.8046550000000012</v>
      </c>
      <c r="H436" s="2">
        <f>'Moving Avg'!G436</f>
        <v>5.7915400000000004</v>
      </c>
      <c r="I436" s="2">
        <f>'Moving Avg'!H436</f>
        <v>5.9970240000000032</v>
      </c>
      <c r="J436" s="17" t="str">
        <f>OBV!F436</f>
        <v>NEUTRAL</v>
      </c>
      <c r="K436" s="17" t="e">
        <f>OBV!G436</f>
        <v>#DIV/0!</v>
      </c>
      <c r="L436" s="17" t="str">
        <f>OBV!H436</f>
        <v>NEUTRAL</v>
      </c>
      <c r="M436" s="19">
        <f t="shared" si="60"/>
        <v>50</v>
      </c>
      <c r="N436" s="19">
        <f t="shared" si="61"/>
        <v>0</v>
      </c>
      <c r="O436" s="19">
        <f t="shared" si="62"/>
        <v>0</v>
      </c>
      <c r="P436" s="19" t="e">
        <f t="shared" si="63"/>
        <v>#DIV/0!</v>
      </c>
      <c r="Q436" s="20" t="e">
        <f t="shared" si="64"/>
        <v>#DIV/0!</v>
      </c>
      <c r="R436" s="20" t="e">
        <f t="shared" si="65"/>
        <v>#DIV/0!</v>
      </c>
      <c r="S436" s="20" t="e">
        <f t="shared" si="66"/>
        <v>#DIV/0!</v>
      </c>
      <c r="T436" s="20" t="e">
        <f t="shared" si="67"/>
        <v>#DIV/0!</v>
      </c>
      <c r="U436" s="19" t="e">
        <f t="shared" si="68"/>
        <v>#DIV/0!</v>
      </c>
      <c r="V436" s="19" t="e">
        <f t="shared" si="69"/>
        <v>#DIV/0!</v>
      </c>
    </row>
    <row r="437" spans="1:22" ht="13.5" x14ac:dyDescent="0.25">
      <c r="A437" s="3">
        <f>RSI!A437</f>
        <v>42642</v>
      </c>
      <c r="B437" s="2">
        <f>RSI!B437</f>
        <v>5.5214999999999996</v>
      </c>
      <c r="C437" s="2">
        <f>RSI!I437</f>
        <v>23.639704582623807</v>
      </c>
      <c r="D437" s="2">
        <f>MACD!E437</f>
        <v>7.7575833047542453E-2</v>
      </c>
      <c r="E437" s="2">
        <f>MACD!F437</f>
        <v>1.321378401765916E-2</v>
      </c>
      <c r="F437" s="2">
        <f>'Moving Avg'!D437</f>
        <v>5.6402199999999993</v>
      </c>
      <c r="G437" s="2">
        <f>'Moving Avg'!F437</f>
        <v>5.7926950000000001</v>
      </c>
      <c r="H437" s="2">
        <f>'Moving Avg'!G437</f>
        <v>5.7820879999999999</v>
      </c>
      <c r="I437" s="2">
        <f>'Moving Avg'!H437</f>
        <v>5.9975330000000042</v>
      </c>
      <c r="J437" s="17" t="str">
        <f>OBV!F437</f>
        <v>NEUTRAL</v>
      </c>
      <c r="K437" s="17" t="e">
        <f>OBV!G437</f>
        <v>#DIV/0!</v>
      </c>
      <c r="L437" s="17" t="str">
        <f>OBV!H437</f>
        <v>NEUTRAL</v>
      </c>
      <c r="M437" s="19">
        <f t="shared" si="60"/>
        <v>50</v>
      </c>
      <c r="N437" s="19">
        <f t="shared" si="61"/>
        <v>0</v>
      </c>
      <c r="O437" s="19">
        <f t="shared" si="62"/>
        <v>0</v>
      </c>
      <c r="P437" s="19" t="e">
        <f t="shared" si="63"/>
        <v>#DIV/0!</v>
      </c>
      <c r="Q437" s="20" t="e">
        <f t="shared" si="64"/>
        <v>#DIV/0!</v>
      </c>
      <c r="R437" s="20" t="e">
        <f t="shared" si="65"/>
        <v>#DIV/0!</v>
      </c>
      <c r="S437" s="20" t="e">
        <f t="shared" si="66"/>
        <v>#DIV/0!</v>
      </c>
      <c r="T437" s="20" t="e">
        <f t="shared" si="67"/>
        <v>#DIV/0!</v>
      </c>
      <c r="U437" s="19" t="e">
        <f t="shared" si="68"/>
        <v>#DIV/0!</v>
      </c>
      <c r="V437" s="19" t="e">
        <f t="shared" si="69"/>
        <v>#DIV/0!</v>
      </c>
    </row>
    <row r="438" spans="1:22" ht="13.5" x14ac:dyDescent="0.25">
      <c r="A438" s="3">
        <f>RSI!A438</f>
        <v>42643</v>
      </c>
      <c r="B438" s="2">
        <f>RSI!B438</f>
        <v>5.5330000000000004</v>
      </c>
      <c r="C438" s="2">
        <f>RSI!I438</f>
        <v>25.499964952277594</v>
      </c>
      <c r="D438" s="2">
        <f>MACD!E438</f>
        <v>0.10010275538607427</v>
      </c>
      <c r="E438" s="2">
        <f>MACD!F438</f>
        <v>3.0591578291342188E-2</v>
      </c>
      <c r="F438" s="2">
        <f>'Moving Avg'!D438</f>
        <v>5.5883400000000005</v>
      </c>
      <c r="G438" s="2">
        <f>'Moving Avg'!F438</f>
        <v>5.7811650000000006</v>
      </c>
      <c r="H438" s="2">
        <f>'Moving Avg'!G438</f>
        <v>5.7734420000000002</v>
      </c>
      <c r="I438" s="2">
        <f>'Moving Avg'!H438</f>
        <v>5.9982830000000034</v>
      </c>
      <c r="J438" s="17" t="str">
        <f>OBV!F438</f>
        <v>NEUTRAL</v>
      </c>
      <c r="K438" s="17" t="e">
        <f>OBV!G438</f>
        <v>#DIV/0!</v>
      </c>
      <c r="L438" s="17" t="str">
        <f>OBV!H438</f>
        <v>NEUTRAL</v>
      </c>
      <c r="M438" s="19">
        <f t="shared" si="60"/>
        <v>50</v>
      </c>
      <c r="N438" s="19">
        <f t="shared" si="61"/>
        <v>0</v>
      </c>
      <c r="O438" s="19">
        <f t="shared" si="62"/>
        <v>0</v>
      </c>
      <c r="P438" s="19" t="e">
        <f t="shared" si="63"/>
        <v>#DIV/0!</v>
      </c>
      <c r="Q438" s="20" t="e">
        <f t="shared" si="64"/>
        <v>#DIV/0!</v>
      </c>
      <c r="R438" s="20" t="e">
        <f t="shared" si="65"/>
        <v>#DIV/0!</v>
      </c>
      <c r="S438" s="20" t="e">
        <f t="shared" si="66"/>
        <v>#DIV/0!</v>
      </c>
      <c r="T438" s="20" t="e">
        <f t="shared" si="67"/>
        <v>#DIV/0!</v>
      </c>
      <c r="U438" s="19" t="e">
        <f t="shared" si="68"/>
        <v>#DIV/0!</v>
      </c>
      <c r="V438" s="19" t="e">
        <f t="shared" si="69"/>
        <v>#DIV/0!</v>
      </c>
    </row>
    <row r="439" spans="1:22" ht="13.5" x14ac:dyDescent="0.25">
      <c r="A439" s="3">
        <f>RSI!A439</f>
        <v>42647</v>
      </c>
      <c r="B439" s="2">
        <f>RSI!B439</f>
        <v>5.5618999999999996</v>
      </c>
      <c r="C439" s="2">
        <f>RSI!I439</f>
        <v>30.108025031144592</v>
      </c>
      <c r="D439" s="2">
        <f>MACD!E439</f>
        <v>0.11837937254149278</v>
      </c>
      <c r="E439" s="2">
        <f>MACD!F439</f>
        <v>4.8149137141372311E-2</v>
      </c>
      <c r="F439" s="2">
        <f>'Moving Avg'!D439</f>
        <v>5.5624200000000004</v>
      </c>
      <c r="G439" s="2">
        <f>'Moving Avg'!F439</f>
        <v>5.7716550000000009</v>
      </c>
      <c r="H439" s="2">
        <f>'Moving Avg'!G439</f>
        <v>5.767447999999999</v>
      </c>
      <c r="I439" s="2">
        <f>'Moving Avg'!H439</f>
        <v>5.9989940000000033</v>
      </c>
      <c r="J439" s="17" t="str">
        <f>OBV!F439</f>
        <v>NEUTRAL</v>
      </c>
      <c r="K439" s="17" t="e">
        <f>OBV!G439</f>
        <v>#DIV/0!</v>
      </c>
      <c r="L439" s="17" t="str">
        <f>OBV!H439</f>
        <v>NEUTRAL</v>
      </c>
      <c r="M439" s="19">
        <f t="shared" si="60"/>
        <v>25</v>
      </c>
      <c r="N439" s="19">
        <f t="shared" si="61"/>
        <v>0</v>
      </c>
      <c r="O439" s="19">
        <f t="shared" si="62"/>
        <v>0</v>
      </c>
      <c r="P439" s="19" t="e">
        <f t="shared" si="63"/>
        <v>#DIV/0!</v>
      </c>
      <c r="Q439" s="20" t="e">
        <f t="shared" si="64"/>
        <v>#DIV/0!</v>
      </c>
      <c r="R439" s="20" t="e">
        <f t="shared" si="65"/>
        <v>#DIV/0!</v>
      </c>
      <c r="S439" s="20" t="e">
        <f t="shared" si="66"/>
        <v>#DIV/0!</v>
      </c>
      <c r="T439" s="20" t="e">
        <f t="shared" si="67"/>
        <v>#DIV/0!</v>
      </c>
      <c r="U439" s="19" t="e">
        <f t="shared" si="68"/>
        <v>#DIV/0!</v>
      </c>
      <c r="V439" s="19" t="e">
        <f t="shared" si="69"/>
        <v>#DIV/0!</v>
      </c>
    </row>
    <row r="440" spans="1:22" ht="13.5" x14ac:dyDescent="0.25">
      <c r="A440" s="3">
        <f>RSI!A440</f>
        <v>42648</v>
      </c>
      <c r="B440" s="2">
        <f>RSI!B440</f>
        <v>5.6338999999999997</v>
      </c>
      <c r="C440" s="2">
        <f>RSI!I440</f>
        <v>40.055843393709445</v>
      </c>
      <c r="D440" s="2">
        <f>MACD!E440</f>
        <v>0.1233803760388561</v>
      </c>
      <c r="E440" s="2">
        <f>MACD!F440</f>
        <v>6.3195384920869069E-2</v>
      </c>
      <c r="F440" s="2">
        <f>'Moving Avg'!D440</f>
        <v>5.5537799999999997</v>
      </c>
      <c r="G440" s="2">
        <f>'Moving Avg'!F440</f>
        <v>5.7654599999999991</v>
      </c>
      <c r="H440" s="2">
        <f>'Moving Avg'!G440</f>
        <v>5.7632399999999997</v>
      </c>
      <c r="I440" s="2">
        <f>'Moving Avg'!H440</f>
        <v>6.0000650000000029</v>
      </c>
      <c r="J440" s="17" t="str">
        <f>OBV!F440</f>
        <v>NEUTRAL</v>
      </c>
      <c r="K440" s="17" t="e">
        <f>OBV!G440</f>
        <v>#DIV/0!</v>
      </c>
      <c r="L440" s="17" t="str">
        <f>OBV!H440</f>
        <v>NEUTRAL</v>
      </c>
      <c r="M440" s="19">
        <f t="shared" si="60"/>
        <v>25</v>
      </c>
      <c r="N440" s="19">
        <f t="shared" si="61"/>
        <v>0</v>
      </c>
      <c r="O440" s="19">
        <f t="shared" si="62"/>
        <v>0</v>
      </c>
      <c r="P440" s="19" t="e">
        <f t="shared" si="63"/>
        <v>#DIV/0!</v>
      </c>
      <c r="Q440" s="20" t="e">
        <f t="shared" si="64"/>
        <v>#DIV/0!</v>
      </c>
      <c r="R440" s="20" t="e">
        <f t="shared" si="65"/>
        <v>#DIV/0!</v>
      </c>
      <c r="S440" s="20" t="e">
        <f t="shared" si="66"/>
        <v>#DIV/0!</v>
      </c>
      <c r="T440" s="20" t="e">
        <f t="shared" si="67"/>
        <v>#DIV/0!</v>
      </c>
      <c r="U440" s="19" t="e">
        <f t="shared" si="68"/>
        <v>#DIV/0!</v>
      </c>
      <c r="V440" s="19" t="e">
        <f t="shared" si="69"/>
        <v>#DIV/0!</v>
      </c>
    </row>
    <row r="441" spans="1:22" ht="13.5" x14ac:dyDescent="0.25">
      <c r="A441" s="3">
        <f>RSI!A441</f>
        <v>42649</v>
      </c>
      <c r="B441" s="2">
        <f>RSI!B441</f>
        <v>5.6684999999999999</v>
      </c>
      <c r="C441" s="2">
        <f>RSI!I441</f>
        <v>44.168373584988458</v>
      </c>
      <c r="D441" s="2">
        <f>MACD!E441</f>
        <v>0.12341272492096245</v>
      </c>
      <c r="E441" s="2">
        <f>MACD!F441</f>
        <v>7.523885292088775E-2</v>
      </c>
      <c r="F441" s="2">
        <f>'Moving Avg'!D441</f>
        <v>5.5837599999999998</v>
      </c>
      <c r="G441" s="2">
        <f>'Moving Avg'!F441</f>
        <v>5.7534999999999998</v>
      </c>
      <c r="H441" s="2">
        <f>'Moving Avg'!G441</f>
        <v>5.7598399999999996</v>
      </c>
      <c r="I441" s="2">
        <f>'Moving Avg'!H441</f>
        <v>6.0013090000000036</v>
      </c>
      <c r="J441" s="17" t="str">
        <f>OBV!F441</f>
        <v>NEUTRAL</v>
      </c>
      <c r="K441" s="17" t="e">
        <f>OBV!G441</f>
        <v>#DIV/0!</v>
      </c>
      <c r="L441" s="17" t="str">
        <f>OBV!H441</f>
        <v>NEUTRAL</v>
      </c>
      <c r="M441" s="19">
        <f t="shared" si="60"/>
        <v>25</v>
      </c>
      <c r="N441" s="19">
        <f t="shared" si="61"/>
        <v>0</v>
      </c>
      <c r="O441" s="19">
        <f t="shared" si="62"/>
        <v>0</v>
      </c>
      <c r="P441" s="19" t="e">
        <f t="shared" si="63"/>
        <v>#DIV/0!</v>
      </c>
      <c r="Q441" s="20" t="e">
        <f t="shared" si="64"/>
        <v>#DIV/0!</v>
      </c>
      <c r="R441" s="20" t="e">
        <f t="shared" si="65"/>
        <v>#DIV/0!</v>
      </c>
      <c r="S441" s="20" t="e">
        <f t="shared" si="66"/>
        <v>#DIV/0!</v>
      </c>
      <c r="T441" s="20" t="e">
        <f t="shared" si="67"/>
        <v>#DIV/0!</v>
      </c>
      <c r="U441" s="19" t="e">
        <f t="shared" si="68"/>
        <v>#DIV/0!</v>
      </c>
      <c r="V441" s="19" t="e">
        <f t="shared" si="69"/>
        <v>#DIV/0!</v>
      </c>
    </row>
    <row r="442" spans="1:22" ht="13.5" x14ac:dyDescent="0.25">
      <c r="A442" s="3">
        <f>RSI!A442</f>
        <v>42650</v>
      </c>
      <c r="B442" s="2">
        <f>RSI!B442</f>
        <v>5.6079999999999997</v>
      </c>
      <c r="C442" s="2">
        <f>RSI!I442</f>
        <v>39.115122282952221</v>
      </c>
      <c r="D442" s="2">
        <f>MACD!E442</f>
        <v>0.12603792447337092</v>
      </c>
      <c r="E442" s="2">
        <f>MACD!F442</f>
        <v>8.5398667231384395E-2</v>
      </c>
      <c r="F442" s="2">
        <f>'Moving Avg'!D442</f>
        <v>5.6010600000000004</v>
      </c>
      <c r="G442" s="2">
        <f>'Moving Avg'!F442</f>
        <v>5.739234999999999</v>
      </c>
      <c r="H442" s="2">
        <f>'Moving Avg'!G442</f>
        <v>5.7561519999999984</v>
      </c>
      <c r="I442" s="2">
        <f>'Moving Avg'!H442</f>
        <v>6.0019570000000009</v>
      </c>
      <c r="J442" s="17" t="str">
        <f>OBV!F442</f>
        <v>NEUTRAL</v>
      </c>
      <c r="K442" s="17" t="e">
        <f>OBV!G442</f>
        <v>#DIV/0!</v>
      </c>
      <c r="L442" s="17" t="str">
        <f>OBV!H442</f>
        <v>NEUTRAL</v>
      </c>
      <c r="M442" s="19">
        <f t="shared" si="60"/>
        <v>25</v>
      </c>
      <c r="N442" s="19">
        <f t="shared" si="61"/>
        <v>0</v>
      </c>
      <c r="O442" s="19">
        <f t="shared" si="62"/>
        <v>0</v>
      </c>
      <c r="P442" s="19" t="e">
        <f t="shared" si="63"/>
        <v>#DIV/0!</v>
      </c>
      <c r="Q442" s="20" t="e">
        <f t="shared" si="64"/>
        <v>#DIV/0!</v>
      </c>
      <c r="R442" s="20" t="e">
        <f t="shared" si="65"/>
        <v>#DIV/0!</v>
      </c>
      <c r="S442" s="20" t="e">
        <f t="shared" si="66"/>
        <v>#DIV/0!</v>
      </c>
      <c r="T442" s="20" t="e">
        <f t="shared" si="67"/>
        <v>#DIV/0!</v>
      </c>
      <c r="U442" s="19" t="e">
        <f t="shared" si="68"/>
        <v>#DIV/0!</v>
      </c>
      <c r="V442" s="19" t="e">
        <f t="shared" si="69"/>
        <v>#DIV/0!</v>
      </c>
    </row>
    <row r="443" spans="1:22" ht="13.5" x14ac:dyDescent="0.25">
      <c r="A443" s="3">
        <f>RSI!A443</f>
        <v>42653</v>
      </c>
      <c r="B443" s="2">
        <f>RSI!B443</f>
        <v>5.6195000000000004</v>
      </c>
      <c r="C443" s="2">
        <f>RSI!I443</f>
        <v>40.508414407180616</v>
      </c>
      <c r="D443" s="2">
        <f>MACD!E443</f>
        <v>0.12585666572413601</v>
      </c>
      <c r="E443" s="2">
        <f>MACD!F443</f>
        <v>9.3490266929934729E-2</v>
      </c>
      <c r="F443" s="2">
        <f>'Moving Avg'!D443</f>
        <v>5.61836</v>
      </c>
      <c r="G443" s="2">
        <f>'Moving Avg'!F443</f>
        <v>5.7262649999999997</v>
      </c>
      <c r="H443" s="2">
        <f>'Moving Avg'!G443</f>
        <v>5.7524059999999988</v>
      </c>
      <c r="I443" s="2">
        <f>'Moving Avg'!H443</f>
        <v>6.0027600000000021</v>
      </c>
      <c r="J443" s="17" t="str">
        <f>OBV!F443</f>
        <v>NEUTRAL</v>
      </c>
      <c r="K443" s="17" t="e">
        <f>OBV!G443</f>
        <v>#DIV/0!</v>
      </c>
      <c r="L443" s="17" t="str">
        <f>OBV!H443</f>
        <v>NEUTRAL</v>
      </c>
      <c r="M443" s="19">
        <f t="shared" si="60"/>
        <v>25</v>
      </c>
      <c r="N443" s="19">
        <f t="shared" si="61"/>
        <v>0</v>
      </c>
      <c r="O443" s="19">
        <f t="shared" si="62"/>
        <v>0</v>
      </c>
      <c r="P443" s="19" t="e">
        <f t="shared" si="63"/>
        <v>#DIV/0!</v>
      </c>
      <c r="Q443" s="20" t="e">
        <f t="shared" si="64"/>
        <v>#DIV/0!</v>
      </c>
      <c r="R443" s="20" t="e">
        <f t="shared" si="65"/>
        <v>#DIV/0!</v>
      </c>
      <c r="S443" s="20" t="e">
        <f t="shared" si="66"/>
        <v>#DIV/0!</v>
      </c>
      <c r="T443" s="20" t="e">
        <f t="shared" si="67"/>
        <v>#DIV/0!</v>
      </c>
      <c r="U443" s="19" t="e">
        <f t="shared" si="68"/>
        <v>#DIV/0!</v>
      </c>
      <c r="V443" s="19" t="e">
        <f t="shared" si="69"/>
        <v>#DIV/0!</v>
      </c>
    </row>
    <row r="444" spans="1:22" ht="13.5" x14ac:dyDescent="0.25">
      <c r="A444" s="3">
        <f>RSI!A444</f>
        <v>42654</v>
      </c>
      <c r="B444" s="2">
        <f>RSI!B444</f>
        <v>5.5907</v>
      </c>
      <c r="C444" s="2">
        <f>RSI!I444</f>
        <v>38.153646407065821</v>
      </c>
      <c r="D444" s="2">
        <f>MACD!E444</f>
        <v>0.11286101666733828</v>
      </c>
      <c r="E444" s="2">
        <f>MACD!F444</f>
        <v>9.7364416877415441E-2</v>
      </c>
      <c r="F444" s="2">
        <f>'Moving Avg'!D444</f>
        <v>5.6241199999999996</v>
      </c>
      <c r="G444" s="2">
        <f>'Moving Avg'!F444</f>
        <v>5.7112800000000004</v>
      </c>
      <c r="H444" s="2">
        <f>'Moving Avg'!G444</f>
        <v>5.7483719999999998</v>
      </c>
      <c r="I444" s="2">
        <f>'Moving Avg'!H444</f>
        <v>6.0033705000000008</v>
      </c>
      <c r="J444" s="17" t="str">
        <f>OBV!F444</f>
        <v>NEUTRAL</v>
      </c>
      <c r="K444" s="17" t="e">
        <f>OBV!G444</f>
        <v>#DIV/0!</v>
      </c>
      <c r="L444" s="17" t="str">
        <f>OBV!H444</f>
        <v>NEUTRAL</v>
      </c>
      <c r="M444" s="19">
        <f t="shared" si="60"/>
        <v>25</v>
      </c>
      <c r="N444" s="19">
        <f t="shared" si="61"/>
        <v>0</v>
      </c>
      <c r="O444" s="19">
        <f t="shared" si="62"/>
        <v>0</v>
      </c>
      <c r="P444" s="19" t="e">
        <f t="shared" si="63"/>
        <v>#DIV/0!</v>
      </c>
      <c r="Q444" s="20" t="e">
        <f t="shared" si="64"/>
        <v>#DIV/0!</v>
      </c>
      <c r="R444" s="20" t="e">
        <f t="shared" si="65"/>
        <v>#DIV/0!</v>
      </c>
      <c r="S444" s="20" t="e">
        <f t="shared" si="66"/>
        <v>#DIV/0!</v>
      </c>
      <c r="T444" s="20" t="e">
        <f t="shared" si="67"/>
        <v>#DIV/0!</v>
      </c>
      <c r="U444" s="19" t="e">
        <f t="shared" si="68"/>
        <v>#DIV/0!</v>
      </c>
      <c r="V444" s="19" t="e">
        <f t="shared" si="69"/>
        <v>#DIV/0!</v>
      </c>
    </row>
    <row r="445" spans="1:22" ht="13.5" x14ac:dyDescent="0.25">
      <c r="A445" s="3">
        <f>RSI!A445</f>
        <v>42655</v>
      </c>
      <c r="B445" s="2">
        <f>RSI!B445</f>
        <v>5.6684999999999999</v>
      </c>
      <c r="C445" s="2">
        <f>RSI!I445</f>
        <v>47.099723136682876</v>
      </c>
      <c r="D445" s="2">
        <f>MACD!E445</f>
        <v>9.4563445279051805E-2</v>
      </c>
      <c r="E445" s="2">
        <f>MACD!F445</f>
        <v>9.6804222557742722E-2</v>
      </c>
      <c r="F445" s="2">
        <f>'Moving Avg'!D445</f>
        <v>5.6310400000000005</v>
      </c>
      <c r="G445" s="2">
        <f>'Moving Avg'!F445</f>
        <v>5.7007599999999998</v>
      </c>
      <c r="H445" s="2">
        <f>'Moving Avg'!G445</f>
        <v>5.7438760000000002</v>
      </c>
      <c r="I445" s="2">
        <f>'Moving Avg'!H445</f>
        <v>6.0039415000000007</v>
      </c>
      <c r="J445" s="17" t="str">
        <f>OBV!F445</f>
        <v>NEUTRAL</v>
      </c>
      <c r="K445" s="17" t="e">
        <f>OBV!G445</f>
        <v>#DIV/0!</v>
      </c>
      <c r="L445" s="17" t="str">
        <f>OBV!H445</f>
        <v>NEUTRAL</v>
      </c>
      <c r="M445" s="19">
        <f t="shared" si="60"/>
        <v>25</v>
      </c>
      <c r="N445" s="19">
        <f t="shared" si="61"/>
        <v>45</v>
      </c>
      <c r="O445" s="19">
        <f t="shared" si="62"/>
        <v>0</v>
      </c>
      <c r="P445" s="19" t="e">
        <f t="shared" si="63"/>
        <v>#DIV/0!</v>
      </c>
      <c r="Q445" s="20" t="e">
        <f t="shared" si="64"/>
        <v>#DIV/0!</v>
      </c>
      <c r="R445" s="20" t="e">
        <f t="shared" si="65"/>
        <v>#DIV/0!</v>
      </c>
      <c r="S445" s="20" t="e">
        <f t="shared" si="66"/>
        <v>#DIV/0!</v>
      </c>
      <c r="T445" s="20" t="e">
        <f t="shared" si="67"/>
        <v>#DIV/0!</v>
      </c>
      <c r="U445" s="19" t="e">
        <f t="shared" si="68"/>
        <v>#DIV/0!</v>
      </c>
      <c r="V445" s="19" t="e">
        <f t="shared" si="69"/>
        <v>#DIV/0!</v>
      </c>
    </row>
    <row r="446" spans="1:22" ht="13.5" x14ac:dyDescent="0.25">
      <c r="A446" s="3">
        <f>RSI!A446</f>
        <v>42656</v>
      </c>
      <c r="B446" s="2">
        <f>RSI!B446</f>
        <v>5.6223999999999998</v>
      </c>
      <c r="C446" s="2">
        <f>RSI!I446</f>
        <v>43.119576956967322</v>
      </c>
      <c r="D446" s="2">
        <f>MACD!E446</f>
        <v>5.827830022806868E-2</v>
      </c>
      <c r="E446" s="2">
        <f>MACD!F446</f>
        <v>8.9099038091807914E-2</v>
      </c>
      <c r="F446" s="2">
        <f>'Moving Avg'!D446</f>
        <v>5.6218199999999996</v>
      </c>
      <c r="G446" s="2">
        <f>'Moving Avg'!F446</f>
        <v>5.6900999999999993</v>
      </c>
      <c r="H446" s="2">
        <f>'Moving Avg'!G446</f>
        <v>5.7409940000000015</v>
      </c>
      <c r="I446" s="2">
        <f>'Moving Avg'!H446</f>
        <v>6.0047105000000007</v>
      </c>
      <c r="J446" s="17" t="str">
        <f>OBV!F446</f>
        <v>NEUTRAL</v>
      </c>
      <c r="K446" s="17" t="e">
        <f>OBV!G446</f>
        <v>#DIV/0!</v>
      </c>
      <c r="L446" s="17" t="str">
        <f>OBV!H446</f>
        <v>NEUTRAL</v>
      </c>
      <c r="M446" s="19">
        <f t="shared" si="60"/>
        <v>25</v>
      </c>
      <c r="N446" s="19">
        <f t="shared" si="61"/>
        <v>100</v>
      </c>
      <c r="O446" s="19">
        <f t="shared" si="62"/>
        <v>0</v>
      </c>
      <c r="P446" s="19" t="e">
        <f t="shared" si="63"/>
        <v>#DIV/0!</v>
      </c>
      <c r="Q446" s="20" t="e">
        <f t="shared" si="64"/>
        <v>#DIV/0!</v>
      </c>
      <c r="R446" s="20" t="e">
        <f t="shared" si="65"/>
        <v>#DIV/0!</v>
      </c>
      <c r="S446" s="20" t="e">
        <f t="shared" si="66"/>
        <v>#DIV/0!</v>
      </c>
      <c r="T446" s="20" t="e">
        <f t="shared" si="67"/>
        <v>#DIV/0!</v>
      </c>
      <c r="U446" s="19" t="e">
        <f t="shared" si="68"/>
        <v>#DIV/0!</v>
      </c>
      <c r="V446" s="19" t="e">
        <f t="shared" si="69"/>
        <v>#DIV/0!</v>
      </c>
    </row>
    <row r="447" spans="1:22" ht="13.5" x14ac:dyDescent="0.25">
      <c r="A447" s="3">
        <f>RSI!A447</f>
        <v>42657</v>
      </c>
      <c r="B447" s="2">
        <f>RSI!B447</f>
        <v>5.657</v>
      </c>
      <c r="C447" s="2">
        <f>RSI!I447</f>
        <v>46.756288436176519</v>
      </c>
      <c r="D447" s="2">
        <f>MACD!E447</f>
        <v>2.5885912507463082E-2</v>
      </c>
      <c r="E447" s="2">
        <f>MACD!F447</f>
        <v>7.645641297493895E-2</v>
      </c>
      <c r="F447" s="2">
        <f>'Moving Avg'!D447</f>
        <v>5.6316199999999998</v>
      </c>
      <c r="G447" s="2">
        <f>'Moving Avg'!F447</f>
        <v>5.6790049999999992</v>
      </c>
      <c r="H447" s="2">
        <f>'Moving Avg'!G447</f>
        <v>5.7405920000000004</v>
      </c>
      <c r="I447" s="2">
        <f>'Moving Avg'!H447</f>
        <v>6.0058360000000004</v>
      </c>
      <c r="J447" s="17" t="str">
        <f>OBV!F447</f>
        <v>NEUTRAL</v>
      </c>
      <c r="K447" s="17" t="e">
        <f>OBV!G447</f>
        <v>#DIV/0!</v>
      </c>
      <c r="L447" s="17" t="str">
        <f>OBV!H447</f>
        <v>NEUTRAL</v>
      </c>
      <c r="M447" s="19">
        <f t="shared" si="60"/>
        <v>25</v>
      </c>
      <c r="N447" s="19">
        <f t="shared" si="61"/>
        <v>100</v>
      </c>
      <c r="O447" s="19">
        <f t="shared" si="62"/>
        <v>0</v>
      </c>
      <c r="P447" s="19" t="e">
        <f t="shared" si="63"/>
        <v>#DIV/0!</v>
      </c>
      <c r="Q447" s="20" t="e">
        <f t="shared" si="64"/>
        <v>#DIV/0!</v>
      </c>
      <c r="R447" s="20" t="e">
        <f t="shared" si="65"/>
        <v>#DIV/0!</v>
      </c>
      <c r="S447" s="20" t="e">
        <f t="shared" si="66"/>
        <v>#DIV/0!</v>
      </c>
      <c r="T447" s="20" t="e">
        <f t="shared" si="67"/>
        <v>#DIV/0!</v>
      </c>
      <c r="U447" s="19" t="e">
        <f t="shared" si="68"/>
        <v>#DIV/0!</v>
      </c>
      <c r="V447" s="19" t="e">
        <f t="shared" si="69"/>
        <v>#DIV/0!</v>
      </c>
    </row>
    <row r="448" spans="1:22" ht="13.5" x14ac:dyDescent="0.25">
      <c r="A448" s="3">
        <f>RSI!A448</f>
        <v>42660</v>
      </c>
      <c r="B448" s="2">
        <f>RSI!B448</f>
        <v>5.7175000000000002</v>
      </c>
      <c r="C448" s="2">
        <f>RSI!I448</f>
        <v>52.477749985866069</v>
      </c>
      <c r="D448" s="2">
        <f>MACD!E448</f>
        <v>-4.0441452509316633E-3</v>
      </c>
      <c r="E448" s="2">
        <f>MACD!F448</f>
        <v>6.0356301329764835E-2</v>
      </c>
      <c r="F448" s="2">
        <f>'Moving Avg'!D448</f>
        <v>5.6512200000000004</v>
      </c>
      <c r="G448" s="2">
        <f>'Moving Avg'!F448</f>
        <v>5.6710799999999999</v>
      </c>
      <c r="H448" s="2">
        <f>'Moving Avg'!G448</f>
        <v>5.7425519999999999</v>
      </c>
      <c r="I448" s="2">
        <f>'Moving Avg'!H448</f>
        <v>6.0069214999999998</v>
      </c>
      <c r="J448" s="17" t="str">
        <f>OBV!F448</f>
        <v>NEUTRAL</v>
      </c>
      <c r="K448" s="17" t="e">
        <f>OBV!G448</f>
        <v>#DIV/0!</v>
      </c>
      <c r="L448" s="17" t="str">
        <f>OBV!H448</f>
        <v>NEUTRAL</v>
      </c>
      <c r="M448" s="19">
        <f t="shared" si="60"/>
        <v>25</v>
      </c>
      <c r="N448" s="19">
        <f t="shared" si="61"/>
        <v>100</v>
      </c>
      <c r="O448" s="19">
        <f t="shared" si="62"/>
        <v>0</v>
      </c>
      <c r="P448" s="19" t="e">
        <f t="shared" si="63"/>
        <v>#DIV/0!</v>
      </c>
      <c r="Q448" s="20" t="e">
        <f t="shared" si="64"/>
        <v>#DIV/0!</v>
      </c>
      <c r="R448" s="20" t="e">
        <f t="shared" si="65"/>
        <v>#DIV/0!</v>
      </c>
      <c r="S448" s="20" t="e">
        <f t="shared" si="66"/>
        <v>#DIV/0!</v>
      </c>
      <c r="T448" s="20" t="e">
        <f t="shared" si="67"/>
        <v>#DIV/0!</v>
      </c>
      <c r="U448" s="19" t="e">
        <f t="shared" si="68"/>
        <v>#DIV/0!</v>
      </c>
      <c r="V448" s="19" t="e">
        <f t="shared" si="69"/>
        <v>#DIV/0!</v>
      </c>
    </row>
    <row r="449" spans="1:22" ht="13.5" x14ac:dyDescent="0.25">
      <c r="A449" s="3">
        <f>RSI!A449</f>
        <v>42661</v>
      </c>
      <c r="B449" s="2">
        <f>RSI!B449</f>
        <v>5.7175000000000002</v>
      </c>
      <c r="C449" s="2">
        <f>RSI!I449</f>
        <v>52.477749985866069</v>
      </c>
      <c r="D449" s="2">
        <f>MACD!E449</f>
        <v>-2.510394383370862E-2</v>
      </c>
      <c r="E449" s="2">
        <f>MACD!F449</f>
        <v>4.3264252297070149E-2</v>
      </c>
      <c r="F449" s="2">
        <f>'Moving Avg'!D449</f>
        <v>5.6765800000000004</v>
      </c>
      <c r="G449" s="2">
        <f>'Moving Avg'!F449</f>
        <v>5.6631549999999997</v>
      </c>
      <c r="H449" s="2">
        <f>'Moving Avg'!G449</f>
        <v>5.7445119999999985</v>
      </c>
      <c r="I449" s="2">
        <f>'Moving Avg'!H449</f>
        <v>6.0082144999999993</v>
      </c>
      <c r="J449" s="17" t="str">
        <f>OBV!F449</f>
        <v>NEUTRAL</v>
      </c>
      <c r="K449" s="17" t="e">
        <f>OBV!G449</f>
        <v>#DIV/0!</v>
      </c>
      <c r="L449" s="17" t="str">
        <f>OBV!H449</f>
        <v>NEUTRAL</v>
      </c>
      <c r="M449" s="19">
        <f t="shared" si="60"/>
        <v>25</v>
      </c>
      <c r="N449" s="19">
        <f t="shared" si="61"/>
        <v>100</v>
      </c>
      <c r="O449" s="19">
        <f t="shared" si="62"/>
        <v>0</v>
      </c>
      <c r="P449" s="19" t="e">
        <f t="shared" si="63"/>
        <v>#DIV/0!</v>
      </c>
      <c r="Q449" s="20" t="e">
        <f t="shared" si="64"/>
        <v>#DIV/0!</v>
      </c>
      <c r="R449" s="20" t="e">
        <f t="shared" si="65"/>
        <v>#DIV/0!</v>
      </c>
      <c r="S449" s="20" t="e">
        <f t="shared" si="66"/>
        <v>#DIV/0!</v>
      </c>
      <c r="T449" s="20" t="e">
        <f t="shared" si="67"/>
        <v>#DIV/0!</v>
      </c>
      <c r="U449" s="19" t="e">
        <f t="shared" si="68"/>
        <v>#DIV/0!</v>
      </c>
      <c r="V449" s="19" t="e">
        <f t="shared" si="69"/>
        <v>#DIV/0!</v>
      </c>
    </row>
    <row r="450" spans="1:22" ht="13.5" x14ac:dyDescent="0.25">
      <c r="A450" s="3">
        <f>RSI!A450</f>
        <v>42662</v>
      </c>
      <c r="B450" s="2">
        <f>RSI!B450</f>
        <v>5.6914999999999996</v>
      </c>
      <c r="C450" s="2">
        <f>RSI!I450</f>
        <v>49.810015059373065</v>
      </c>
      <c r="D450" s="2">
        <f>MACD!E450</f>
        <v>-3.0088071568548536E-2</v>
      </c>
      <c r="E450" s="2">
        <f>MACD!F450</f>
        <v>2.859378752394641E-2</v>
      </c>
      <c r="F450" s="2">
        <f>'Moving Avg'!D450</f>
        <v>5.6811800000000003</v>
      </c>
      <c r="G450" s="2">
        <f>'Moving Avg'!F450</f>
        <v>5.6559499999999998</v>
      </c>
      <c r="H450" s="2">
        <f>'Moving Avg'!G450</f>
        <v>5.7447419999999987</v>
      </c>
      <c r="I450" s="2">
        <f>'Moving Avg'!H450</f>
        <v>6.0088394999999988</v>
      </c>
      <c r="J450" s="17" t="str">
        <f>OBV!F450</f>
        <v>NEUTRAL</v>
      </c>
      <c r="K450" s="17" t="e">
        <f>OBV!G450</f>
        <v>#DIV/0!</v>
      </c>
      <c r="L450" s="17" t="str">
        <f>OBV!H450</f>
        <v>NEUTRAL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100</v>
      </c>
      <c r="O450" s="19">
        <f t="shared" ref="O450:O513" si="72">IF(F450-I450&gt;10,100,IF(F450-I450&gt;5,75, IF(F450-I450&gt;0,50,0)))</f>
        <v>0</v>
      </c>
      <c r="P450" s="19" t="e">
        <f t="shared" ref="P450:P513" si="73">IF(L450="confirmed bullish", 34, IF(L450="bullish divergence",17, 0))+IF(J450="bullish",33,IF(J450="bearish",0,16.5))+IF(K450="strong",33,IF(K450="weak",0,16.5))</f>
        <v>#DIV/0!</v>
      </c>
      <c r="Q450" s="20" t="e">
        <f t="shared" si="64"/>
        <v>#DIV/0!</v>
      </c>
      <c r="R450" s="20" t="e">
        <f t="shared" si="65"/>
        <v>#DIV/0!</v>
      </c>
      <c r="S450" s="20" t="e">
        <f t="shared" si="66"/>
        <v>#DIV/0!</v>
      </c>
      <c r="T450" s="20" t="e">
        <f t="shared" si="67"/>
        <v>#DIV/0!</v>
      </c>
      <c r="U450" s="19" t="e">
        <f t="shared" si="68"/>
        <v>#DIV/0!</v>
      </c>
      <c r="V450" s="19" t="e">
        <f t="shared" si="69"/>
        <v>#DIV/0!</v>
      </c>
    </row>
    <row r="451" spans="1:22" ht="13.5" x14ac:dyDescent="0.25">
      <c r="A451" s="3">
        <f>RSI!A451</f>
        <v>42663</v>
      </c>
      <c r="B451" s="2">
        <f>RSI!B451</f>
        <v>5.6914999999999996</v>
      </c>
      <c r="C451" s="2">
        <f>RSI!I451</f>
        <v>49.81001505937305</v>
      </c>
      <c r="D451" s="2">
        <f>MACD!E451</f>
        <v>-2.8983464277398951E-2</v>
      </c>
      <c r="E451" s="2">
        <f>MACD!F451</f>
        <v>1.7078337163677338E-2</v>
      </c>
      <c r="F451" s="2">
        <f>'Moving Avg'!D451</f>
        <v>5.6950000000000003</v>
      </c>
      <c r="G451" s="2">
        <f>'Moving Avg'!F451</f>
        <v>5.6494650000000002</v>
      </c>
      <c r="H451" s="2">
        <f>'Moving Avg'!G451</f>
        <v>5.7432999999999979</v>
      </c>
      <c r="I451" s="2">
        <f>'Moving Avg'!H451</f>
        <v>6.0086689999999985</v>
      </c>
      <c r="J451" s="17" t="str">
        <f>OBV!F451</f>
        <v>NEUTRAL</v>
      </c>
      <c r="K451" s="17" t="e">
        <f>OBV!G451</f>
        <v>#DIV/0!</v>
      </c>
      <c r="L451" s="17" t="str">
        <f>OBV!H451</f>
        <v>NEUTRAL</v>
      </c>
      <c r="M451" s="19">
        <f t="shared" si="70"/>
        <v>25</v>
      </c>
      <c r="N451" s="19">
        <f t="shared" si="71"/>
        <v>100</v>
      </c>
      <c r="O451" s="19">
        <f t="shared" si="72"/>
        <v>0</v>
      </c>
      <c r="P451" s="19" t="e">
        <f t="shared" si="73"/>
        <v>#DIV/0!</v>
      </c>
      <c r="Q451" s="20" t="e">
        <f t="shared" ref="Q451:Q514" si="74">0.35*M451+N451*0.35+O451*0.15+P451*0.15</f>
        <v>#DIV/0!</v>
      </c>
      <c r="R451" s="20" t="e">
        <f t="shared" ref="R451:R514" si="75">M451*0.2+N451*0.2+O451*0.35+P451*0.25</f>
        <v>#DIV/0!</v>
      </c>
      <c r="S451" s="20" t="e">
        <f t="shared" ref="S451:S514" si="76">M451*0.15+N451*0.15+O451*0.25+P451*0.45</f>
        <v>#DIV/0!</v>
      </c>
      <c r="T451" s="20" t="e">
        <f t="shared" ref="T451:T514" si="77">0.25*SUM(M451:P451)</f>
        <v>#DIV/0!</v>
      </c>
      <c r="U451" s="19" t="e">
        <f t="shared" ref="U451:U514" si="78">SUM(Q451:S451)/3</f>
        <v>#DIV/0!</v>
      </c>
      <c r="V451" s="19" t="e">
        <f t="shared" ref="V451:V514" si="79">SUM(Q451:T451)/4</f>
        <v>#DIV/0!</v>
      </c>
    </row>
    <row r="452" spans="1:22" ht="13.5" x14ac:dyDescent="0.25">
      <c r="A452" s="3">
        <f>RSI!A452</f>
        <v>42664</v>
      </c>
      <c r="B452" s="2">
        <f>RSI!B452</f>
        <v>5.7203999999999997</v>
      </c>
      <c r="C452" s="2">
        <f>RSI!I452</f>
        <v>52.896835817904119</v>
      </c>
      <c r="D452" s="2">
        <f>MACD!E452</f>
        <v>-3.9498276635873353E-2</v>
      </c>
      <c r="E452" s="2">
        <f>MACD!F452</f>
        <v>5.7630144037672006E-3</v>
      </c>
      <c r="F452" s="2">
        <f>'Moving Avg'!D452</f>
        <v>5.707679999999999</v>
      </c>
      <c r="G452" s="2">
        <f>'Moving Avg'!F452</f>
        <v>5.6451450000000003</v>
      </c>
      <c r="H452" s="2">
        <f>'Moving Avg'!G452</f>
        <v>5.7407079999999988</v>
      </c>
      <c r="I452" s="2">
        <f>'Moving Avg'!H452</f>
        <v>6.0075419999999982</v>
      </c>
      <c r="J452" s="17" t="str">
        <f>OBV!F452</f>
        <v>NEUTRAL</v>
      </c>
      <c r="K452" s="17" t="e">
        <f>OBV!G452</f>
        <v>#DIV/0!</v>
      </c>
      <c r="L452" s="17" t="str">
        <f>OBV!H452</f>
        <v>NEUTRAL</v>
      </c>
      <c r="M452" s="19">
        <f t="shared" si="70"/>
        <v>25</v>
      </c>
      <c r="N452" s="19">
        <f t="shared" si="71"/>
        <v>100</v>
      </c>
      <c r="O452" s="19">
        <f t="shared" si="72"/>
        <v>0</v>
      </c>
      <c r="P452" s="19" t="e">
        <f t="shared" si="73"/>
        <v>#DIV/0!</v>
      </c>
      <c r="Q452" s="20" t="e">
        <f t="shared" si="74"/>
        <v>#DIV/0!</v>
      </c>
      <c r="R452" s="20" t="e">
        <f t="shared" si="75"/>
        <v>#DIV/0!</v>
      </c>
      <c r="S452" s="20" t="e">
        <f t="shared" si="76"/>
        <v>#DIV/0!</v>
      </c>
      <c r="T452" s="20" t="e">
        <f t="shared" si="77"/>
        <v>#DIV/0!</v>
      </c>
      <c r="U452" s="19" t="e">
        <f t="shared" si="78"/>
        <v>#DIV/0!</v>
      </c>
      <c r="V452" s="19" t="e">
        <f t="shared" si="79"/>
        <v>#DIV/0!</v>
      </c>
    </row>
    <row r="453" spans="1:22" ht="13.5" x14ac:dyDescent="0.25">
      <c r="A453" s="3">
        <f>RSI!A453</f>
        <v>42667</v>
      </c>
      <c r="B453" s="2">
        <f>RSI!B453</f>
        <v>5.7636000000000003</v>
      </c>
      <c r="C453" s="2">
        <f>RSI!I453</f>
        <v>57.14024239132668</v>
      </c>
      <c r="D453" s="2">
        <f>MACD!E453</f>
        <v>-4.9997935587546394E-2</v>
      </c>
      <c r="E453" s="2">
        <f>MACD!F453</f>
        <v>-5.3891755944955183E-3</v>
      </c>
      <c r="F453" s="2">
        <f>'Moving Avg'!D453</f>
        <v>5.716899999999999</v>
      </c>
      <c r="G453" s="2">
        <f>'Moving Avg'!F453</f>
        <v>5.6437049999999997</v>
      </c>
      <c r="H453" s="2">
        <f>'Moving Avg'!G453</f>
        <v>5.7405939999999998</v>
      </c>
      <c r="I453" s="2">
        <f>'Moving Avg'!H453</f>
        <v>6.0066309999999978</v>
      </c>
      <c r="J453" s="17" t="str">
        <f>OBV!F453</f>
        <v>NEUTRAL</v>
      </c>
      <c r="K453" s="17" t="e">
        <f>OBV!G453</f>
        <v>#DIV/0!</v>
      </c>
      <c r="L453" s="17" t="str">
        <f>OBV!H453</f>
        <v>NEUTRAL</v>
      </c>
      <c r="M453" s="19">
        <f t="shared" si="70"/>
        <v>25</v>
      </c>
      <c r="N453" s="19">
        <f t="shared" si="71"/>
        <v>100</v>
      </c>
      <c r="O453" s="19">
        <f t="shared" si="72"/>
        <v>0</v>
      </c>
      <c r="P453" s="19" t="e">
        <f t="shared" si="73"/>
        <v>#DIV/0!</v>
      </c>
      <c r="Q453" s="20" t="e">
        <f t="shared" si="74"/>
        <v>#DIV/0!</v>
      </c>
      <c r="R453" s="20" t="e">
        <f t="shared" si="75"/>
        <v>#DIV/0!</v>
      </c>
      <c r="S453" s="20" t="e">
        <f t="shared" si="76"/>
        <v>#DIV/0!</v>
      </c>
      <c r="T453" s="20" t="e">
        <f t="shared" si="77"/>
        <v>#DIV/0!</v>
      </c>
      <c r="U453" s="19" t="e">
        <f t="shared" si="78"/>
        <v>#DIV/0!</v>
      </c>
      <c r="V453" s="19" t="e">
        <f t="shared" si="79"/>
        <v>#DIV/0!</v>
      </c>
    </row>
    <row r="454" spans="1:22" ht="13.5" x14ac:dyDescent="0.25">
      <c r="A454" s="3">
        <f>RSI!A454</f>
        <v>42668</v>
      </c>
      <c r="B454" s="2">
        <f>RSI!B454</f>
        <v>5.7088000000000001</v>
      </c>
      <c r="C454" s="2">
        <f>RSI!I454</f>
        <v>50.878690516085086</v>
      </c>
      <c r="D454" s="2">
        <f>MACD!E454</f>
        <v>-5.9668062280879397E-2</v>
      </c>
      <c r="E454" s="2">
        <f>MACD!F454</f>
        <v>-1.6244952931772295E-2</v>
      </c>
      <c r="F454" s="2">
        <f>'Moving Avg'!D454</f>
        <v>5.71516</v>
      </c>
      <c r="G454" s="2">
        <f>'Moving Avg'!F454</f>
        <v>5.6445699999999999</v>
      </c>
      <c r="H454" s="2">
        <f>'Moving Avg'!G454</f>
        <v>5.739209999999999</v>
      </c>
      <c r="I454" s="2">
        <f>'Moving Avg'!H454</f>
        <v>6.006167999999998</v>
      </c>
      <c r="J454" s="17" t="str">
        <f>OBV!F454</f>
        <v>NEUTRAL</v>
      </c>
      <c r="K454" s="17" t="e">
        <f>OBV!G454</f>
        <v>#DIV/0!</v>
      </c>
      <c r="L454" s="17" t="str">
        <f>OBV!H454</f>
        <v>NEUTRAL</v>
      </c>
      <c r="M454" s="19">
        <f t="shared" si="70"/>
        <v>25</v>
      </c>
      <c r="N454" s="19">
        <f t="shared" si="71"/>
        <v>100</v>
      </c>
      <c r="O454" s="19">
        <f t="shared" si="72"/>
        <v>0</v>
      </c>
      <c r="P454" s="19" t="e">
        <f t="shared" si="73"/>
        <v>#DIV/0!</v>
      </c>
      <c r="Q454" s="20" t="e">
        <f t="shared" si="74"/>
        <v>#DIV/0!</v>
      </c>
      <c r="R454" s="20" t="e">
        <f t="shared" si="75"/>
        <v>#DIV/0!</v>
      </c>
      <c r="S454" s="20" t="e">
        <f t="shared" si="76"/>
        <v>#DIV/0!</v>
      </c>
      <c r="T454" s="20" t="e">
        <f t="shared" si="77"/>
        <v>#DIV/0!</v>
      </c>
      <c r="U454" s="19" t="e">
        <f t="shared" si="78"/>
        <v>#DIV/0!</v>
      </c>
      <c r="V454" s="19" t="e">
        <f t="shared" si="79"/>
        <v>#DIV/0!</v>
      </c>
    </row>
    <row r="455" spans="1:22" ht="13.5" x14ac:dyDescent="0.25">
      <c r="A455" s="3">
        <f>RSI!A455</f>
        <v>42669</v>
      </c>
      <c r="B455" s="2">
        <f>RSI!B455</f>
        <v>5.6914999999999996</v>
      </c>
      <c r="C455" s="2">
        <f>RSI!I455</f>
        <v>49.051262322462748</v>
      </c>
      <c r="D455" s="2">
        <f>MACD!E455</f>
        <v>-5.4659551145674001E-2</v>
      </c>
      <c r="E455" s="2">
        <f>MACD!F455</f>
        <v>-2.3927872574552637E-2</v>
      </c>
      <c r="F455" s="2">
        <f>'Moving Avg'!D455</f>
        <v>5.71516</v>
      </c>
      <c r="G455" s="2">
        <f>'Moving Avg'!F455</f>
        <v>5.6452900000000001</v>
      </c>
      <c r="H455" s="2">
        <f>'Moving Avg'!G455</f>
        <v>5.7369039999999991</v>
      </c>
      <c r="I455" s="2">
        <f>'Moving Avg'!H455</f>
        <v>6.0053859999999988</v>
      </c>
      <c r="J455" s="17" t="str">
        <f>OBV!F455</f>
        <v>NEUTRAL</v>
      </c>
      <c r="K455" s="17" t="e">
        <f>OBV!G455</f>
        <v>#DIV/0!</v>
      </c>
      <c r="L455" s="17" t="str">
        <f>OBV!H455</f>
        <v>NEUTRAL</v>
      </c>
      <c r="M455" s="19">
        <f t="shared" si="70"/>
        <v>25</v>
      </c>
      <c r="N455" s="19">
        <f t="shared" si="71"/>
        <v>100</v>
      </c>
      <c r="O455" s="19">
        <f t="shared" si="72"/>
        <v>0</v>
      </c>
      <c r="P455" s="19" t="e">
        <f t="shared" si="73"/>
        <v>#DIV/0!</v>
      </c>
      <c r="Q455" s="20" t="e">
        <f t="shared" si="74"/>
        <v>#DIV/0!</v>
      </c>
      <c r="R455" s="20" t="e">
        <f t="shared" si="75"/>
        <v>#DIV/0!</v>
      </c>
      <c r="S455" s="20" t="e">
        <f t="shared" si="76"/>
        <v>#DIV/0!</v>
      </c>
      <c r="T455" s="20" t="e">
        <f t="shared" si="77"/>
        <v>#DIV/0!</v>
      </c>
      <c r="U455" s="19" t="e">
        <f t="shared" si="78"/>
        <v>#DIV/0!</v>
      </c>
      <c r="V455" s="19" t="e">
        <f t="shared" si="79"/>
        <v>#DIV/0!</v>
      </c>
    </row>
    <row r="456" spans="1:22" ht="13.5" x14ac:dyDescent="0.25">
      <c r="A456" s="3">
        <f>RSI!A456</f>
        <v>42670</v>
      </c>
      <c r="B456" s="2">
        <f>RSI!B456</f>
        <v>5.6914999999999996</v>
      </c>
      <c r="C456" s="2">
        <f>RSI!I456</f>
        <v>49.051262322462748</v>
      </c>
      <c r="D456" s="2">
        <f>MACD!E456</f>
        <v>-5.7467019046630874E-2</v>
      </c>
      <c r="E456" s="2">
        <f>MACD!F456</f>
        <v>-3.0635701868968288E-2</v>
      </c>
      <c r="F456" s="2">
        <f>'Moving Avg'!D456</f>
        <v>5.7151599999999991</v>
      </c>
      <c r="G456" s="2">
        <f>'Moving Avg'!F456</f>
        <v>5.6539350000000006</v>
      </c>
      <c r="H456" s="2">
        <f>'Moving Avg'!G456</f>
        <v>5.7351739999999998</v>
      </c>
      <c r="I456" s="2">
        <f>'Moving Avg'!H456</f>
        <v>6.004481499999998</v>
      </c>
      <c r="J456" s="17" t="str">
        <f>OBV!F456</f>
        <v>NEUTRAL</v>
      </c>
      <c r="K456" s="17" t="e">
        <f>OBV!G456</f>
        <v>#DIV/0!</v>
      </c>
      <c r="L456" s="17" t="str">
        <f>OBV!H456</f>
        <v>NEUTRAL</v>
      </c>
      <c r="M456" s="19">
        <f t="shared" si="70"/>
        <v>25</v>
      </c>
      <c r="N456" s="19">
        <f t="shared" si="71"/>
        <v>100</v>
      </c>
      <c r="O456" s="19">
        <f t="shared" si="72"/>
        <v>0</v>
      </c>
      <c r="P456" s="19" t="e">
        <f t="shared" si="73"/>
        <v>#DIV/0!</v>
      </c>
      <c r="Q456" s="20" t="e">
        <f t="shared" si="74"/>
        <v>#DIV/0!</v>
      </c>
      <c r="R456" s="20" t="e">
        <f t="shared" si="75"/>
        <v>#DIV/0!</v>
      </c>
      <c r="S456" s="20" t="e">
        <f t="shared" si="76"/>
        <v>#DIV/0!</v>
      </c>
      <c r="T456" s="20" t="e">
        <f t="shared" si="77"/>
        <v>#DIV/0!</v>
      </c>
      <c r="U456" s="19" t="e">
        <f t="shared" si="78"/>
        <v>#DIV/0!</v>
      </c>
      <c r="V456" s="19" t="e">
        <f t="shared" si="79"/>
        <v>#DIV/0!</v>
      </c>
    </row>
    <row r="457" spans="1:22" ht="13.5" x14ac:dyDescent="0.25">
      <c r="A457" s="3">
        <f>RSI!A457</f>
        <v>42671</v>
      </c>
      <c r="B457" s="2">
        <f>RSI!B457</f>
        <v>5.6454000000000004</v>
      </c>
      <c r="C457" s="2">
        <f>RSI!I457</f>
        <v>44.150494205822483</v>
      </c>
      <c r="D457" s="2">
        <f>MACD!E457</f>
        <v>-5.1061280005537668E-2</v>
      </c>
      <c r="E457" s="2">
        <f>MACD!F457</f>
        <v>-3.4720817496282169E-2</v>
      </c>
      <c r="F457" s="2">
        <f>'Moving Avg'!D457</f>
        <v>5.7001599999999994</v>
      </c>
      <c r="G457" s="2">
        <f>'Moving Avg'!F457</f>
        <v>5.6601300000000005</v>
      </c>
      <c r="H457" s="2">
        <f>'Moving Avg'!G457</f>
        <v>5.7328100000000006</v>
      </c>
      <c r="I457" s="2">
        <f>'Moving Avg'!H457</f>
        <v>6.002466000000001</v>
      </c>
      <c r="J457" s="17" t="str">
        <f>OBV!F457</f>
        <v>NEUTRAL</v>
      </c>
      <c r="K457" s="17" t="e">
        <f>OBV!G457</f>
        <v>#DIV/0!</v>
      </c>
      <c r="L457" s="17" t="str">
        <f>OBV!H457</f>
        <v>NEUTRAL</v>
      </c>
      <c r="M457" s="19">
        <f t="shared" si="70"/>
        <v>25</v>
      </c>
      <c r="N457" s="19">
        <f t="shared" si="71"/>
        <v>45</v>
      </c>
      <c r="O457" s="19">
        <f t="shared" si="72"/>
        <v>0</v>
      </c>
      <c r="P457" s="19" t="e">
        <f t="shared" si="73"/>
        <v>#DIV/0!</v>
      </c>
      <c r="Q457" s="20" t="e">
        <f t="shared" si="74"/>
        <v>#DIV/0!</v>
      </c>
      <c r="R457" s="20" t="e">
        <f t="shared" si="75"/>
        <v>#DIV/0!</v>
      </c>
      <c r="S457" s="20" t="e">
        <f t="shared" si="76"/>
        <v>#DIV/0!</v>
      </c>
      <c r="T457" s="20" t="e">
        <f t="shared" si="77"/>
        <v>#DIV/0!</v>
      </c>
      <c r="U457" s="19" t="e">
        <f t="shared" si="78"/>
        <v>#DIV/0!</v>
      </c>
      <c r="V457" s="19" t="e">
        <f t="shared" si="79"/>
        <v>#DIV/0!</v>
      </c>
    </row>
    <row r="458" spans="1:22" ht="13.5" x14ac:dyDescent="0.25">
      <c r="A458" s="3">
        <f>RSI!A458</f>
        <v>42674</v>
      </c>
      <c r="B458" s="2">
        <f>RSI!B458</f>
        <v>5.5762999999999998</v>
      </c>
      <c r="C458" s="2">
        <f>RSI!I458</f>
        <v>38.018876739725847</v>
      </c>
      <c r="D458" s="2">
        <f>MACD!E458</f>
        <v>-3.0902239104332985E-2</v>
      </c>
      <c r="E458" s="2">
        <f>MACD!F458</f>
        <v>-3.3957101817892334E-2</v>
      </c>
      <c r="F458" s="2">
        <f>'Moving Avg'!D458</f>
        <v>5.6627000000000001</v>
      </c>
      <c r="G458" s="2">
        <f>'Moving Avg'!F458</f>
        <v>5.6622950000000003</v>
      </c>
      <c r="H458" s="2">
        <f>'Moving Avg'!G458</f>
        <v>5.729064000000001</v>
      </c>
      <c r="I458" s="2">
        <f>'Moving Avg'!H458</f>
        <v>5.9999089999999988</v>
      </c>
      <c r="J458" s="17" t="str">
        <f>OBV!F458</f>
        <v>NEUTRAL</v>
      </c>
      <c r="K458" s="17" t="e">
        <f>OBV!G458</f>
        <v>#DIV/0!</v>
      </c>
      <c r="L458" s="17" t="str">
        <f>OBV!H458</f>
        <v>NEUTRAL</v>
      </c>
      <c r="M458" s="19">
        <f t="shared" si="70"/>
        <v>25</v>
      </c>
      <c r="N458" s="19">
        <f t="shared" si="71"/>
        <v>0</v>
      </c>
      <c r="O458" s="19">
        <f t="shared" si="72"/>
        <v>0</v>
      </c>
      <c r="P458" s="19" t="e">
        <f t="shared" si="73"/>
        <v>#DIV/0!</v>
      </c>
      <c r="Q458" s="20" t="e">
        <f t="shared" si="74"/>
        <v>#DIV/0!</v>
      </c>
      <c r="R458" s="20" t="e">
        <f t="shared" si="75"/>
        <v>#DIV/0!</v>
      </c>
      <c r="S458" s="20" t="e">
        <f t="shared" si="76"/>
        <v>#DIV/0!</v>
      </c>
      <c r="T458" s="20" t="e">
        <f t="shared" si="77"/>
        <v>#DIV/0!</v>
      </c>
      <c r="U458" s="19" t="e">
        <f t="shared" si="78"/>
        <v>#DIV/0!</v>
      </c>
      <c r="V458" s="19" t="e">
        <f t="shared" si="79"/>
        <v>#DIV/0!</v>
      </c>
    </row>
    <row r="459" spans="1:22" ht="13.5" x14ac:dyDescent="0.25">
      <c r="A459" s="3">
        <f>RSI!A459</f>
        <v>42675</v>
      </c>
      <c r="B459" s="2">
        <f>RSI!B459</f>
        <v>5.5762999999999998</v>
      </c>
      <c r="C459" s="2">
        <f>RSI!I459</f>
        <v>38.018876739725847</v>
      </c>
      <c r="D459" s="2">
        <f>MACD!E459</f>
        <v>-1.3146839662028675E-2</v>
      </c>
      <c r="E459" s="2">
        <f>MACD!F459</f>
        <v>-2.9795049386719605E-2</v>
      </c>
      <c r="F459" s="2">
        <f>'Moving Avg'!D459</f>
        <v>5.6361999999999997</v>
      </c>
      <c r="G459" s="2">
        <f>'Moving Avg'!F459</f>
        <v>5.6630149999999997</v>
      </c>
      <c r="H459" s="2">
        <f>'Moving Avg'!G459</f>
        <v>5.725606</v>
      </c>
      <c r="I459" s="2">
        <f>'Moving Avg'!H459</f>
        <v>5.9967404999999996</v>
      </c>
      <c r="J459" s="17" t="str">
        <f>OBV!F459</f>
        <v>NEUTRAL</v>
      </c>
      <c r="K459" s="17" t="e">
        <f>OBV!G459</f>
        <v>#DIV/0!</v>
      </c>
      <c r="L459" s="17" t="str">
        <f>OBV!H459</f>
        <v>NEUTRAL</v>
      </c>
      <c r="M459" s="19">
        <f t="shared" si="70"/>
        <v>25</v>
      </c>
      <c r="N459" s="19">
        <f t="shared" si="71"/>
        <v>0</v>
      </c>
      <c r="O459" s="19">
        <f t="shared" si="72"/>
        <v>0</v>
      </c>
      <c r="P459" s="19" t="e">
        <f t="shared" si="73"/>
        <v>#DIV/0!</v>
      </c>
      <c r="Q459" s="20" t="e">
        <f t="shared" si="74"/>
        <v>#DIV/0!</v>
      </c>
      <c r="R459" s="20" t="e">
        <f t="shared" si="75"/>
        <v>#DIV/0!</v>
      </c>
      <c r="S459" s="20" t="e">
        <f t="shared" si="76"/>
        <v>#DIV/0!</v>
      </c>
      <c r="T459" s="20" t="e">
        <f t="shared" si="77"/>
        <v>#DIV/0!</v>
      </c>
      <c r="U459" s="19" t="e">
        <f t="shared" si="78"/>
        <v>#DIV/0!</v>
      </c>
      <c r="V459" s="19" t="e">
        <f t="shared" si="79"/>
        <v>#DIV/0!</v>
      </c>
    </row>
    <row r="460" spans="1:22" ht="13.5" x14ac:dyDescent="0.25">
      <c r="A460" s="3">
        <f>RSI!A460</f>
        <v>42676</v>
      </c>
      <c r="B460" s="2">
        <f>RSI!B460</f>
        <v>5.6166</v>
      </c>
      <c r="C460" s="2">
        <f>RSI!I460</f>
        <v>43.341222096671501</v>
      </c>
      <c r="D460" s="2">
        <f>MACD!E460</f>
        <v>-4.462161014503252E-3</v>
      </c>
      <c r="E460" s="2">
        <f>MACD!F460</f>
        <v>-2.4728471712276334E-2</v>
      </c>
      <c r="F460" s="2">
        <f>'Moving Avg'!D460</f>
        <v>5.6212199999999992</v>
      </c>
      <c r="G460" s="2">
        <f>'Moving Avg'!F460</f>
        <v>5.6621500000000005</v>
      </c>
      <c r="H460" s="2">
        <f>'Moving Avg'!G460</f>
        <v>5.7227819999999996</v>
      </c>
      <c r="I460" s="2">
        <f>'Moving Avg'!H460</f>
        <v>5.9945685000000006</v>
      </c>
      <c r="J460" s="17" t="str">
        <f>OBV!F460</f>
        <v>NEUTRAL</v>
      </c>
      <c r="K460" s="17" t="e">
        <f>OBV!G460</f>
        <v>#DIV/0!</v>
      </c>
      <c r="L460" s="17" t="str">
        <f>OBV!H460</f>
        <v>NEUTRAL</v>
      </c>
      <c r="M460" s="19">
        <f t="shared" si="70"/>
        <v>25</v>
      </c>
      <c r="N460" s="19">
        <f t="shared" si="71"/>
        <v>0</v>
      </c>
      <c r="O460" s="19">
        <f t="shared" si="72"/>
        <v>0</v>
      </c>
      <c r="P460" s="19" t="e">
        <f t="shared" si="73"/>
        <v>#DIV/0!</v>
      </c>
      <c r="Q460" s="20" t="e">
        <f t="shared" si="74"/>
        <v>#DIV/0!</v>
      </c>
      <c r="R460" s="20" t="e">
        <f t="shared" si="75"/>
        <v>#DIV/0!</v>
      </c>
      <c r="S460" s="20" t="e">
        <f t="shared" si="76"/>
        <v>#DIV/0!</v>
      </c>
      <c r="T460" s="20" t="e">
        <f t="shared" si="77"/>
        <v>#DIV/0!</v>
      </c>
      <c r="U460" s="19" t="e">
        <f t="shared" si="78"/>
        <v>#DIV/0!</v>
      </c>
      <c r="V460" s="19" t="e">
        <f t="shared" si="79"/>
        <v>#DIV/0!</v>
      </c>
    </row>
    <row r="461" spans="1:22" ht="13.5" x14ac:dyDescent="0.25">
      <c r="A461" s="3">
        <f>RSI!A461</f>
        <v>42677</v>
      </c>
      <c r="B461" s="2">
        <f>RSI!B461</f>
        <v>5.7058999999999997</v>
      </c>
      <c r="C461" s="2">
        <f>RSI!I461</f>
        <v>52.976967904504875</v>
      </c>
      <c r="D461" s="2">
        <f>MACD!E461</f>
        <v>-3.3683283303789224E-3</v>
      </c>
      <c r="E461" s="2">
        <f>MACD!F461</f>
        <v>-2.0456443035896853E-2</v>
      </c>
      <c r="F461" s="2">
        <f>'Moving Avg'!D461</f>
        <v>5.6241000000000003</v>
      </c>
      <c r="G461" s="2">
        <f>'Moving Avg'!F461</f>
        <v>5.6640199999999998</v>
      </c>
      <c r="H461" s="2">
        <f>'Moving Avg'!G461</f>
        <v>5.7219159999999984</v>
      </c>
      <c r="I461" s="2">
        <f>'Moving Avg'!H461</f>
        <v>5.9930019999999988</v>
      </c>
      <c r="J461" s="17" t="str">
        <f>OBV!F461</f>
        <v>NEUTRAL</v>
      </c>
      <c r="K461" s="17" t="e">
        <f>OBV!G461</f>
        <v>#DIV/0!</v>
      </c>
      <c r="L461" s="17" t="str">
        <f>OBV!H461</f>
        <v>NEUTRAL</v>
      </c>
      <c r="M461" s="19">
        <f t="shared" si="70"/>
        <v>25</v>
      </c>
      <c r="N461" s="19">
        <f t="shared" si="71"/>
        <v>0</v>
      </c>
      <c r="O461" s="19">
        <f t="shared" si="72"/>
        <v>0</v>
      </c>
      <c r="P461" s="19" t="e">
        <f t="shared" si="73"/>
        <v>#DIV/0!</v>
      </c>
      <c r="Q461" s="20" t="e">
        <f t="shared" si="74"/>
        <v>#DIV/0!</v>
      </c>
      <c r="R461" s="20" t="e">
        <f t="shared" si="75"/>
        <v>#DIV/0!</v>
      </c>
      <c r="S461" s="20" t="e">
        <f t="shared" si="76"/>
        <v>#DIV/0!</v>
      </c>
      <c r="T461" s="20" t="e">
        <f t="shared" si="77"/>
        <v>#DIV/0!</v>
      </c>
      <c r="U461" s="19" t="e">
        <f t="shared" si="78"/>
        <v>#DIV/0!</v>
      </c>
      <c r="V461" s="19" t="e">
        <f t="shared" si="79"/>
        <v>#DIV/0!</v>
      </c>
    </row>
    <row r="462" spans="1:22" ht="13.5" x14ac:dyDescent="0.25">
      <c r="A462" s="3">
        <f>RSI!A462</f>
        <v>42678</v>
      </c>
      <c r="B462" s="2">
        <f>RSI!B462</f>
        <v>5.7058999999999997</v>
      </c>
      <c r="C462" s="2">
        <f>RSI!I462</f>
        <v>52.976967904504875</v>
      </c>
      <c r="D462" s="2">
        <f>MACD!E462</f>
        <v>1.8090998788968804E-3</v>
      </c>
      <c r="E462" s="2">
        <f>MACD!F462</f>
        <v>-1.6003334452938105E-2</v>
      </c>
      <c r="F462" s="2">
        <f>'Moving Avg'!D462</f>
        <v>5.6361999999999997</v>
      </c>
      <c r="G462" s="2">
        <f>'Moving Avg'!F462</f>
        <v>5.6689150000000001</v>
      </c>
      <c r="H462" s="2">
        <f>'Moving Avg'!G462</f>
        <v>5.720877999999999</v>
      </c>
      <c r="I462" s="2">
        <f>'Moving Avg'!H462</f>
        <v>5.9915579999999986</v>
      </c>
      <c r="J462" s="17" t="str">
        <f>OBV!F462</f>
        <v>NEUTRAL</v>
      </c>
      <c r="K462" s="17" t="e">
        <f>OBV!G462</f>
        <v>#DIV/0!</v>
      </c>
      <c r="L462" s="17" t="str">
        <f>OBV!H462</f>
        <v>NEUTRAL</v>
      </c>
      <c r="M462" s="19">
        <f t="shared" si="70"/>
        <v>25</v>
      </c>
      <c r="N462" s="19">
        <f t="shared" si="71"/>
        <v>0</v>
      </c>
      <c r="O462" s="19">
        <f t="shared" si="72"/>
        <v>0</v>
      </c>
      <c r="P462" s="19" t="e">
        <f t="shared" si="73"/>
        <v>#DIV/0!</v>
      </c>
      <c r="Q462" s="20" t="e">
        <f t="shared" si="74"/>
        <v>#DIV/0!</v>
      </c>
      <c r="R462" s="20" t="e">
        <f t="shared" si="75"/>
        <v>#DIV/0!</v>
      </c>
      <c r="S462" s="20" t="e">
        <f t="shared" si="76"/>
        <v>#DIV/0!</v>
      </c>
      <c r="T462" s="20" t="e">
        <f t="shared" si="77"/>
        <v>#DIV/0!</v>
      </c>
      <c r="U462" s="19" t="e">
        <f t="shared" si="78"/>
        <v>#DIV/0!</v>
      </c>
      <c r="V462" s="19" t="e">
        <f t="shared" si="79"/>
        <v>#DIV/0!</v>
      </c>
    </row>
    <row r="463" spans="1:22" ht="13.5" x14ac:dyDescent="0.25">
      <c r="A463" s="3">
        <f>RSI!A463</f>
        <v>42681</v>
      </c>
      <c r="B463" s="2">
        <f>RSI!B463</f>
        <v>5.7058999999999997</v>
      </c>
      <c r="C463" s="2">
        <f>RSI!I463</f>
        <v>52.976967904504875</v>
      </c>
      <c r="D463" s="2">
        <f>MACD!E463</f>
        <v>1.2656268990108188E-2</v>
      </c>
      <c r="E463" s="2">
        <f>MACD!F463</f>
        <v>-1.0271413764328847E-2</v>
      </c>
      <c r="F463" s="2">
        <f>'Moving Avg'!D463</f>
        <v>5.6621199999999998</v>
      </c>
      <c r="G463" s="2">
        <f>'Moving Avg'!F463</f>
        <v>5.673235</v>
      </c>
      <c r="H463" s="2">
        <f>'Moving Avg'!G463</f>
        <v>5.7197819999999986</v>
      </c>
      <c r="I463" s="2">
        <f>'Moving Avg'!H463</f>
        <v>5.9899914999999977</v>
      </c>
      <c r="J463" s="17" t="str">
        <f>OBV!F463</f>
        <v>NEUTRAL</v>
      </c>
      <c r="K463" s="17" t="e">
        <f>OBV!G463</f>
        <v>#DIV/0!</v>
      </c>
      <c r="L463" s="17" t="str">
        <f>OBV!H463</f>
        <v>NEUTRAL</v>
      </c>
      <c r="M463" s="19">
        <f t="shared" si="70"/>
        <v>25</v>
      </c>
      <c r="N463" s="19">
        <f t="shared" si="71"/>
        <v>0</v>
      </c>
      <c r="O463" s="19">
        <f t="shared" si="72"/>
        <v>0</v>
      </c>
      <c r="P463" s="19" t="e">
        <f t="shared" si="73"/>
        <v>#DIV/0!</v>
      </c>
      <c r="Q463" s="20" t="e">
        <f t="shared" si="74"/>
        <v>#DIV/0!</v>
      </c>
      <c r="R463" s="20" t="e">
        <f t="shared" si="75"/>
        <v>#DIV/0!</v>
      </c>
      <c r="S463" s="20" t="e">
        <f t="shared" si="76"/>
        <v>#DIV/0!</v>
      </c>
      <c r="T463" s="20" t="e">
        <f t="shared" si="77"/>
        <v>#DIV/0!</v>
      </c>
      <c r="U463" s="19" t="e">
        <f t="shared" si="78"/>
        <v>#DIV/0!</v>
      </c>
      <c r="V463" s="19" t="e">
        <f t="shared" si="79"/>
        <v>#DIV/0!</v>
      </c>
    </row>
    <row r="464" spans="1:22" ht="13.5" x14ac:dyDescent="0.25">
      <c r="A464" s="3">
        <f>RSI!A464</f>
        <v>42682</v>
      </c>
      <c r="B464" s="2">
        <f>RSI!B464</f>
        <v>5.7203999999999997</v>
      </c>
      <c r="C464" s="2">
        <f>RSI!I464</f>
        <v>54.544704900083076</v>
      </c>
      <c r="D464" s="2">
        <f>MACD!E464</f>
        <v>1.2163238875073645E-2</v>
      </c>
      <c r="E464" s="2">
        <f>MACD!F464</f>
        <v>-5.7844832364483487E-3</v>
      </c>
      <c r="F464" s="2">
        <f>'Moving Avg'!D464</f>
        <v>5.6909399999999994</v>
      </c>
      <c r="G464" s="2">
        <f>'Moving Avg'!F464</f>
        <v>5.6797199999999997</v>
      </c>
      <c r="H464" s="2">
        <f>'Moving Avg'!G464</f>
        <v>5.7189759999999978</v>
      </c>
      <c r="I464" s="2">
        <f>'Moving Avg'!H464</f>
        <v>5.9884974999999976</v>
      </c>
      <c r="J464" s="17" t="str">
        <f>OBV!F464</f>
        <v>NEUTRAL</v>
      </c>
      <c r="K464" s="17" t="e">
        <f>OBV!G464</f>
        <v>#DIV/0!</v>
      </c>
      <c r="L464" s="17" t="str">
        <f>OBV!H464</f>
        <v>NEUTRAL</v>
      </c>
      <c r="M464" s="19">
        <f t="shared" si="70"/>
        <v>25</v>
      </c>
      <c r="N464" s="19">
        <f t="shared" si="71"/>
        <v>0</v>
      </c>
      <c r="O464" s="19">
        <f t="shared" si="72"/>
        <v>0</v>
      </c>
      <c r="P464" s="19" t="e">
        <f t="shared" si="73"/>
        <v>#DIV/0!</v>
      </c>
      <c r="Q464" s="20" t="e">
        <f t="shared" si="74"/>
        <v>#DIV/0!</v>
      </c>
      <c r="R464" s="20" t="e">
        <f t="shared" si="75"/>
        <v>#DIV/0!</v>
      </c>
      <c r="S464" s="20" t="e">
        <f t="shared" si="76"/>
        <v>#DIV/0!</v>
      </c>
      <c r="T464" s="20" t="e">
        <f t="shared" si="77"/>
        <v>#DIV/0!</v>
      </c>
      <c r="U464" s="19" t="e">
        <f t="shared" si="78"/>
        <v>#DIV/0!</v>
      </c>
      <c r="V464" s="19" t="e">
        <f t="shared" si="79"/>
        <v>#DIV/0!</v>
      </c>
    </row>
    <row r="465" spans="1:22" ht="13.5" x14ac:dyDescent="0.25">
      <c r="A465" s="3">
        <f>RSI!A465</f>
        <v>42683</v>
      </c>
      <c r="B465" s="2">
        <f>RSI!B465</f>
        <v>5.6627000000000001</v>
      </c>
      <c r="C465" s="2">
        <f>RSI!I465</f>
        <v>47.725887166379152</v>
      </c>
      <c r="D465" s="2">
        <f>MACD!E465</f>
        <v>1.3118691190928011E-2</v>
      </c>
      <c r="E465" s="2">
        <f>MACD!F465</f>
        <v>-2.0038483509730765E-3</v>
      </c>
      <c r="F465" s="2">
        <f>'Moving Avg'!D465</f>
        <v>5.7001599999999994</v>
      </c>
      <c r="G465" s="2">
        <f>'Moving Avg'!F465</f>
        <v>5.67943</v>
      </c>
      <c r="H465" s="2">
        <f>'Moving Avg'!G465</f>
        <v>5.7169579999999982</v>
      </c>
      <c r="I465" s="2">
        <f>'Moving Avg'!H465</f>
        <v>5.9859934999999984</v>
      </c>
      <c r="J465" s="17" t="str">
        <f>OBV!F465</f>
        <v>NEUTRAL</v>
      </c>
      <c r="K465" s="17" t="e">
        <f>OBV!G465</f>
        <v>#DIV/0!</v>
      </c>
      <c r="L465" s="17" t="str">
        <f>OBV!H465</f>
        <v>NEUTRAL</v>
      </c>
      <c r="M465" s="19">
        <f t="shared" si="70"/>
        <v>25</v>
      </c>
      <c r="N465" s="19">
        <f t="shared" si="71"/>
        <v>0</v>
      </c>
      <c r="O465" s="19">
        <f t="shared" si="72"/>
        <v>0</v>
      </c>
      <c r="P465" s="19" t="e">
        <f t="shared" si="73"/>
        <v>#DIV/0!</v>
      </c>
      <c r="Q465" s="20" t="e">
        <f t="shared" si="74"/>
        <v>#DIV/0!</v>
      </c>
      <c r="R465" s="20" t="e">
        <f t="shared" si="75"/>
        <v>#DIV/0!</v>
      </c>
      <c r="S465" s="20" t="e">
        <f t="shared" si="76"/>
        <v>#DIV/0!</v>
      </c>
      <c r="T465" s="20" t="e">
        <f t="shared" si="77"/>
        <v>#DIV/0!</v>
      </c>
      <c r="U465" s="19" t="e">
        <f t="shared" si="78"/>
        <v>#DIV/0!</v>
      </c>
      <c r="V465" s="19" t="e">
        <f t="shared" si="79"/>
        <v>#DIV/0!</v>
      </c>
    </row>
    <row r="466" spans="1:22" ht="13.5" x14ac:dyDescent="0.25">
      <c r="A466" s="3">
        <f>RSI!A466</f>
        <v>42684</v>
      </c>
      <c r="B466" s="2">
        <f>RSI!B466</f>
        <v>5.6195000000000004</v>
      </c>
      <c r="C466" s="2">
        <f>RSI!I466</f>
        <v>43.355743259043415</v>
      </c>
      <c r="D466" s="2">
        <f>MACD!E466</f>
        <v>1.7245969316557641E-2</v>
      </c>
      <c r="E466" s="2">
        <f>MACD!F466</f>
        <v>1.846115182533067E-3</v>
      </c>
      <c r="F466" s="2">
        <f>'Moving Avg'!D466</f>
        <v>5.6828799999999999</v>
      </c>
      <c r="G466" s="2">
        <f>'Moving Avg'!F466</f>
        <v>5.6792850000000001</v>
      </c>
      <c r="H466" s="2">
        <f>'Moving Avg'!G466</f>
        <v>5.7141339999999987</v>
      </c>
      <c r="I466" s="2">
        <f>'Moving Avg'!H466</f>
        <v>5.983016499999998</v>
      </c>
      <c r="J466" s="17" t="str">
        <f>OBV!F466</f>
        <v>NEUTRAL</v>
      </c>
      <c r="K466" s="17" t="e">
        <f>OBV!G466</f>
        <v>#DIV/0!</v>
      </c>
      <c r="L466" s="17" t="str">
        <f>OBV!H466</f>
        <v>NEUTRAL</v>
      </c>
      <c r="M466" s="19">
        <f t="shared" si="70"/>
        <v>25</v>
      </c>
      <c r="N466" s="19">
        <f t="shared" si="71"/>
        <v>0</v>
      </c>
      <c r="O466" s="19">
        <f t="shared" si="72"/>
        <v>0</v>
      </c>
      <c r="P466" s="19" t="e">
        <f t="shared" si="73"/>
        <v>#DIV/0!</v>
      </c>
      <c r="Q466" s="20" t="e">
        <f t="shared" si="74"/>
        <v>#DIV/0!</v>
      </c>
      <c r="R466" s="20" t="e">
        <f t="shared" si="75"/>
        <v>#DIV/0!</v>
      </c>
      <c r="S466" s="20" t="e">
        <f t="shared" si="76"/>
        <v>#DIV/0!</v>
      </c>
      <c r="T466" s="20" t="e">
        <f t="shared" si="77"/>
        <v>#DIV/0!</v>
      </c>
      <c r="U466" s="19" t="e">
        <f t="shared" si="78"/>
        <v>#DIV/0!</v>
      </c>
      <c r="V466" s="19" t="e">
        <f t="shared" si="79"/>
        <v>#DIV/0!</v>
      </c>
    </row>
    <row r="467" spans="1:22" ht="13.5" x14ac:dyDescent="0.25">
      <c r="A467" s="3">
        <f>RSI!A467</f>
        <v>42685</v>
      </c>
      <c r="B467" s="2">
        <f>RSI!B467</f>
        <v>5.6051000000000002</v>
      </c>
      <c r="C467" s="2">
        <f>RSI!I467</f>
        <v>41.975975616916713</v>
      </c>
      <c r="D467" s="2">
        <f>MACD!E467</f>
        <v>1.5077928311663769E-2</v>
      </c>
      <c r="E467" s="2">
        <f>MACD!F467</f>
        <v>4.4924778083592076E-3</v>
      </c>
      <c r="F467" s="2">
        <f>'Moving Avg'!D467</f>
        <v>5.6627200000000002</v>
      </c>
      <c r="G467" s="2">
        <f>'Moving Avg'!F467</f>
        <v>5.6766899999999989</v>
      </c>
      <c r="H467" s="2">
        <f>'Moving Avg'!G467</f>
        <v>5.711021999999998</v>
      </c>
      <c r="I467" s="2">
        <f>'Moving Avg'!H467</f>
        <v>5.9794779999999967</v>
      </c>
      <c r="J467" s="17" t="str">
        <f>OBV!F467</f>
        <v>NEUTRAL</v>
      </c>
      <c r="K467" s="17" t="e">
        <f>OBV!G467</f>
        <v>#DIV/0!</v>
      </c>
      <c r="L467" s="17" t="str">
        <f>OBV!H467</f>
        <v>NEUTRAL</v>
      </c>
      <c r="M467" s="19">
        <f t="shared" si="70"/>
        <v>25</v>
      </c>
      <c r="N467" s="19">
        <f t="shared" si="71"/>
        <v>0</v>
      </c>
      <c r="O467" s="19">
        <f t="shared" si="72"/>
        <v>0</v>
      </c>
      <c r="P467" s="19" t="e">
        <f t="shared" si="73"/>
        <v>#DIV/0!</v>
      </c>
      <c r="Q467" s="20" t="e">
        <f t="shared" si="74"/>
        <v>#DIV/0!</v>
      </c>
      <c r="R467" s="20" t="e">
        <f t="shared" si="75"/>
        <v>#DIV/0!</v>
      </c>
      <c r="S467" s="20" t="e">
        <f t="shared" si="76"/>
        <v>#DIV/0!</v>
      </c>
      <c r="T467" s="20" t="e">
        <f t="shared" si="77"/>
        <v>#DIV/0!</v>
      </c>
      <c r="U467" s="19" t="e">
        <f t="shared" si="78"/>
        <v>#DIV/0!</v>
      </c>
      <c r="V467" s="19" t="e">
        <f t="shared" si="79"/>
        <v>#DIV/0!</v>
      </c>
    </row>
    <row r="468" spans="1:22" ht="13.5" x14ac:dyDescent="0.25">
      <c r="A468" s="3">
        <f>RSI!A468</f>
        <v>42688</v>
      </c>
      <c r="B468" s="2">
        <f>RSI!B468</f>
        <v>5.6051000000000002</v>
      </c>
      <c r="C468" s="2">
        <f>RSI!I468</f>
        <v>41.975975616916713</v>
      </c>
      <c r="D468" s="2">
        <f>MACD!E468</f>
        <v>3.0359824723698026E-3</v>
      </c>
      <c r="E468" s="2">
        <f>MACD!F468</f>
        <v>4.2011787411613266E-3</v>
      </c>
      <c r="F468" s="2">
        <f>'Moving Avg'!D468</f>
        <v>5.6425600000000005</v>
      </c>
      <c r="G468" s="2">
        <f>'Moving Avg'!F468</f>
        <v>5.6710700000000003</v>
      </c>
      <c r="H468" s="2">
        <f>'Moving Avg'!G468</f>
        <v>5.7078519999999981</v>
      </c>
      <c r="I468" s="2">
        <f>'Moving Avg'!H468</f>
        <v>5.9754744999999971</v>
      </c>
      <c r="J468" s="17" t="str">
        <f>OBV!F468</f>
        <v>NEUTRAL</v>
      </c>
      <c r="K468" s="17" t="e">
        <f>OBV!G468</f>
        <v>#DIV/0!</v>
      </c>
      <c r="L468" s="17" t="str">
        <f>OBV!H468</f>
        <v>NEUTRAL</v>
      </c>
      <c r="M468" s="19">
        <f t="shared" si="70"/>
        <v>25</v>
      </c>
      <c r="N468" s="19">
        <f t="shared" si="71"/>
        <v>45</v>
      </c>
      <c r="O468" s="19">
        <f t="shared" si="72"/>
        <v>0</v>
      </c>
      <c r="P468" s="19" t="e">
        <f t="shared" si="73"/>
        <v>#DIV/0!</v>
      </c>
      <c r="Q468" s="20" t="e">
        <f t="shared" si="74"/>
        <v>#DIV/0!</v>
      </c>
      <c r="R468" s="20" t="e">
        <f t="shared" si="75"/>
        <v>#DIV/0!</v>
      </c>
      <c r="S468" s="20" t="e">
        <f t="shared" si="76"/>
        <v>#DIV/0!</v>
      </c>
      <c r="T468" s="20" t="e">
        <f t="shared" si="77"/>
        <v>#DIV/0!</v>
      </c>
      <c r="U468" s="19" t="e">
        <f t="shared" si="78"/>
        <v>#DIV/0!</v>
      </c>
      <c r="V468" s="19" t="e">
        <f t="shared" si="79"/>
        <v>#DIV/0!</v>
      </c>
    </row>
    <row r="469" spans="1:22" ht="13.5" x14ac:dyDescent="0.25">
      <c r="A469" s="3">
        <f>RSI!A469</f>
        <v>42689</v>
      </c>
      <c r="B469" s="2">
        <f>RSI!B469</f>
        <v>5.6195000000000004</v>
      </c>
      <c r="C469" s="2">
        <f>RSI!I469</f>
        <v>44.041336833117768</v>
      </c>
      <c r="D469" s="2">
        <f>MACD!E469</f>
        <v>-7.8280603643703373E-3</v>
      </c>
      <c r="E469" s="2">
        <f>MACD!F469</f>
        <v>1.7953309200549939E-3</v>
      </c>
      <c r="F469" s="2">
        <f>'Moving Avg'!D469</f>
        <v>5.6223799999999997</v>
      </c>
      <c r="G469" s="2">
        <f>'Moving Avg'!F469</f>
        <v>5.6661699999999993</v>
      </c>
      <c r="H469" s="2">
        <f>'Moving Avg'!G469</f>
        <v>5.7051999999999987</v>
      </c>
      <c r="I469" s="2">
        <f>'Moving Avg'!H469</f>
        <v>5.9702954999999971</v>
      </c>
      <c r="J469" s="17" t="str">
        <f>OBV!F469</f>
        <v>NEUTRAL</v>
      </c>
      <c r="K469" s="17" t="e">
        <f>OBV!G469</f>
        <v>#DIV/0!</v>
      </c>
      <c r="L469" s="17" t="str">
        <f>OBV!H469</f>
        <v>NEUTRAL</v>
      </c>
      <c r="M469" s="19">
        <f t="shared" si="70"/>
        <v>25</v>
      </c>
      <c r="N469" s="19">
        <f t="shared" si="71"/>
        <v>45</v>
      </c>
      <c r="O469" s="19">
        <f t="shared" si="72"/>
        <v>0</v>
      </c>
      <c r="P469" s="19" t="e">
        <f t="shared" si="73"/>
        <v>#DIV/0!</v>
      </c>
      <c r="Q469" s="20" t="e">
        <f t="shared" si="74"/>
        <v>#DIV/0!</v>
      </c>
      <c r="R469" s="20" t="e">
        <f t="shared" si="75"/>
        <v>#DIV/0!</v>
      </c>
      <c r="S469" s="20" t="e">
        <f t="shared" si="76"/>
        <v>#DIV/0!</v>
      </c>
      <c r="T469" s="20" t="e">
        <f t="shared" si="77"/>
        <v>#DIV/0!</v>
      </c>
      <c r="U469" s="19" t="e">
        <f t="shared" si="78"/>
        <v>#DIV/0!</v>
      </c>
      <c r="V469" s="19" t="e">
        <f t="shared" si="79"/>
        <v>#DIV/0!</v>
      </c>
    </row>
    <row r="470" spans="1:22" ht="13.5" x14ac:dyDescent="0.25">
      <c r="A470" s="3">
        <f>RSI!A470</f>
        <v>42690</v>
      </c>
      <c r="B470" s="2">
        <f>RSI!B470</f>
        <v>5.6195000000000004</v>
      </c>
      <c r="C470" s="2">
        <f>RSI!I470</f>
        <v>44.041336833117768</v>
      </c>
      <c r="D470" s="2">
        <f>MACD!E470</f>
        <v>-1.0542873864786806E-2</v>
      </c>
      <c r="E470" s="2">
        <f>MACD!F470</f>
        <v>-6.7231003691336578E-4</v>
      </c>
      <c r="F470" s="2">
        <f>'Moving Avg'!D470</f>
        <v>5.6137400000000017</v>
      </c>
      <c r="G470" s="2">
        <f>'Moving Avg'!F470</f>
        <v>5.6625700000000005</v>
      </c>
      <c r="H470" s="2">
        <f>'Moving Avg'!G470</f>
        <v>5.7024339999999993</v>
      </c>
      <c r="I470" s="2">
        <f>'Moving Avg'!H470</f>
        <v>5.9653609999999979</v>
      </c>
      <c r="J470" s="17" t="str">
        <f>OBV!F470</f>
        <v>NEUTRAL</v>
      </c>
      <c r="K470" s="17" t="e">
        <f>OBV!G470</f>
        <v>#DIV/0!</v>
      </c>
      <c r="L470" s="17" t="str">
        <f>OBV!H470</f>
        <v>NEUTRAL</v>
      </c>
      <c r="M470" s="19">
        <f t="shared" si="70"/>
        <v>25</v>
      </c>
      <c r="N470" s="19">
        <f t="shared" si="71"/>
        <v>45</v>
      </c>
      <c r="O470" s="19">
        <f t="shared" si="72"/>
        <v>0</v>
      </c>
      <c r="P470" s="19" t="e">
        <f t="shared" si="73"/>
        <v>#DIV/0!</v>
      </c>
      <c r="Q470" s="20" t="e">
        <f t="shared" si="74"/>
        <v>#DIV/0!</v>
      </c>
      <c r="R470" s="20" t="e">
        <f t="shared" si="75"/>
        <v>#DIV/0!</v>
      </c>
      <c r="S470" s="20" t="e">
        <f t="shared" si="76"/>
        <v>#DIV/0!</v>
      </c>
      <c r="T470" s="20" t="e">
        <f t="shared" si="77"/>
        <v>#DIV/0!</v>
      </c>
      <c r="U470" s="19" t="e">
        <f t="shared" si="78"/>
        <v>#DIV/0!</v>
      </c>
      <c r="V470" s="19" t="e">
        <f t="shared" si="79"/>
        <v>#DIV/0!</v>
      </c>
    </row>
    <row r="471" spans="1:22" ht="13.5" x14ac:dyDescent="0.25">
      <c r="A471" s="3">
        <f>RSI!A471</f>
        <v>42691</v>
      </c>
      <c r="B471" s="2">
        <f>RSI!B471</f>
        <v>5.6195000000000004</v>
      </c>
      <c r="C471" s="2">
        <f>RSI!I471</f>
        <v>44.041336833117768</v>
      </c>
      <c r="D471" s="2">
        <f>MACD!E471</f>
        <v>1.1556953171067974E-3</v>
      </c>
      <c r="E471" s="2">
        <f>MACD!F471</f>
        <v>-3.067089661093331E-4</v>
      </c>
      <c r="F471" s="2">
        <f>'Moving Avg'!D471</f>
        <v>5.6137400000000017</v>
      </c>
      <c r="G471" s="2">
        <f>'Moving Avg'!F471</f>
        <v>5.6589700000000001</v>
      </c>
      <c r="H471" s="2">
        <f>'Moving Avg'!G471</f>
        <v>5.6966700000000001</v>
      </c>
      <c r="I471" s="2">
        <f>'Moving Avg'!H471</f>
        <v>5.9607934999999985</v>
      </c>
      <c r="J471" s="17" t="str">
        <f>OBV!F471</f>
        <v>NEUTRAL</v>
      </c>
      <c r="K471" s="17" t="e">
        <f>OBV!G471</f>
        <v>#DIV/0!</v>
      </c>
      <c r="L471" s="17" t="str">
        <f>OBV!H471</f>
        <v>NEUTRAL</v>
      </c>
      <c r="M471" s="19">
        <f t="shared" si="70"/>
        <v>25</v>
      </c>
      <c r="N471" s="19">
        <f t="shared" si="71"/>
        <v>0</v>
      </c>
      <c r="O471" s="19">
        <f t="shared" si="72"/>
        <v>0</v>
      </c>
      <c r="P471" s="19" t="e">
        <f t="shared" si="73"/>
        <v>#DIV/0!</v>
      </c>
      <c r="Q471" s="20" t="e">
        <f t="shared" si="74"/>
        <v>#DIV/0!</v>
      </c>
      <c r="R471" s="20" t="e">
        <f t="shared" si="75"/>
        <v>#DIV/0!</v>
      </c>
      <c r="S471" s="20" t="e">
        <f t="shared" si="76"/>
        <v>#DIV/0!</v>
      </c>
      <c r="T471" s="20" t="e">
        <f t="shared" si="77"/>
        <v>#DIV/0!</v>
      </c>
      <c r="U471" s="19" t="e">
        <f t="shared" si="78"/>
        <v>#DIV/0!</v>
      </c>
      <c r="V471" s="19" t="e">
        <f t="shared" si="79"/>
        <v>#DIV/0!</v>
      </c>
    </row>
    <row r="472" spans="1:22" ht="13.5" x14ac:dyDescent="0.25">
      <c r="A472" s="3">
        <f>RSI!A472</f>
        <v>42692</v>
      </c>
      <c r="B472" s="2">
        <f>RSI!B472</f>
        <v>5.6195000000000004</v>
      </c>
      <c r="C472" s="2">
        <f>RSI!I472</f>
        <v>44.041336833117768</v>
      </c>
      <c r="D472" s="2">
        <f>MACD!E472</f>
        <v>1.1292686040047961E-2</v>
      </c>
      <c r="E472" s="2">
        <f>MACD!F472</f>
        <v>2.013170035122126E-3</v>
      </c>
      <c r="F472" s="2">
        <f>'Moving Avg'!D472</f>
        <v>5.6166200000000002</v>
      </c>
      <c r="G472" s="2">
        <f>'Moving Avg'!F472</f>
        <v>5.653925000000001</v>
      </c>
      <c r="H472" s="2">
        <f>'Moving Avg'!G472</f>
        <v>5.6911940000000003</v>
      </c>
      <c r="I472" s="2">
        <f>'Moving Avg'!H472</f>
        <v>5.956837499999998</v>
      </c>
      <c r="J472" s="17" t="str">
        <f>OBV!F472</f>
        <v>NEUTRAL</v>
      </c>
      <c r="K472" s="17" t="e">
        <f>OBV!G472</f>
        <v>#DIV/0!</v>
      </c>
      <c r="L472" s="17" t="str">
        <f>OBV!H472</f>
        <v>NEUTRAL</v>
      </c>
      <c r="M472" s="19">
        <f t="shared" si="70"/>
        <v>25</v>
      </c>
      <c r="N472" s="19">
        <f t="shared" si="71"/>
        <v>0</v>
      </c>
      <c r="O472" s="19">
        <f t="shared" si="72"/>
        <v>0</v>
      </c>
      <c r="P472" s="19" t="e">
        <f t="shared" si="73"/>
        <v>#DIV/0!</v>
      </c>
      <c r="Q472" s="20" t="e">
        <f t="shared" si="74"/>
        <v>#DIV/0!</v>
      </c>
      <c r="R472" s="20" t="e">
        <f t="shared" si="75"/>
        <v>#DIV/0!</v>
      </c>
      <c r="S472" s="20" t="e">
        <f t="shared" si="76"/>
        <v>#DIV/0!</v>
      </c>
      <c r="T472" s="20" t="e">
        <f t="shared" si="77"/>
        <v>#DIV/0!</v>
      </c>
      <c r="U472" s="19" t="e">
        <f t="shared" si="78"/>
        <v>#DIV/0!</v>
      </c>
      <c r="V472" s="19" t="e">
        <f t="shared" si="79"/>
        <v>#DIV/0!</v>
      </c>
    </row>
    <row r="473" spans="1:22" ht="13.5" x14ac:dyDescent="0.25">
      <c r="A473" s="3">
        <f>RSI!A473</f>
        <v>42695</v>
      </c>
      <c r="B473" s="2">
        <f>RSI!B473</f>
        <v>5.7058999999999997</v>
      </c>
      <c r="C473" s="2">
        <f>RSI!I473</f>
        <v>56.528924260851774</v>
      </c>
      <c r="D473" s="2">
        <f>MACD!E473</f>
        <v>1.3690696594602869E-2</v>
      </c>
      <c r="E473" s="2">
        <f>MACD!F473</f>
        <v>4.348675347018275E-3</v>
      </c>
      <c r="F473" s="2">
        <f>'Moving Avg'!D473</f>
        <v>5.6367799999999999</v>
      </c>
      <c r="G473" s="2">
        <f>'Moving Avg'!F473</f>
        <v>5.6510400000000001</v>
      </c>
      <c r="H473" s="2">
        <f>'Moving Avg'!G473</f>
        <v>5.6877340000000007</v>
      </c>
      <c r="I473" s="2">
        <f>'Moving Avg'!H473</f>
        <v>5.9531914999999982</v>
      </c>
      <c r="J473" s="17" t="str">
        <f>OBV!F473</f>
        <v>NEUTRAL</v>
      </c>
      <c r="K473" s="17" t="e">
        <f>OBV!G473</f>
        <v>#DIV/0!</v>
      </c>
      <c r="L473" s="17" t="str">
        <f>OBV!H473</f>
        <v>NEUTRAL</v>
      </c>
      <c r="M473" s="19">
        <f t="shared" si="70"/>
        <v>25</v>
      </c>
      <c r="N473" s="19">
        <f t="shared" si="71"/>
        <v>0</v>
      </c>
      <c r="O473" s="19">
        <f t="shared" si="72"/>
        <v>0</v>
      </c>
      <c r="P473" s="19" t="e">
        <f t="shared" si="73"/>
        <v>#DIV/0!</v>
      </c>
      <c r="Q473" s="20" t="e">
        <f t="shared" si="74"/>
        <v>#DIV/0!</v>
      </c>
      <c r="R473" s="20" t="e">
        <f t="shared" si="75"/>
        <v>#DIV/0!</v>
      </c>
      <c r="S473" s="20" t="e">
        <f t="shared" si="76"/>
        <v>#DIV/0!</v>
      </c>
      <c r="T473" s="20" t="e">
        <f t="shared" si="77"/>
        <v>#DIV/0!</v>
      </c>
      <c r="U473" s="19" t="e">
        <f t="shared" si="78"/>
        <v>#DIV/0!</v>
      </c>
      <c r="V473" s="19" t="e">
        <f t="shared" si="79"/>
        <v>#DIV/0!</v>
      </c>
    </row>
    <row r="474" spans="1:22" ht="13.5" x14ac:dyDescent="0.25">
      <c r="A474" s="3">
        <f>RSI!A474</f>
        <v>42696</v>
      </c>
      <c r="B474" s="2">
        <f>RSI!B474</f>
        <v>5.6914999999999996</v>
      </c>
      <c r="C474" s="2">
        <f>RSI!I474</f>
        <v>54.351918769774286</v>
      </c>
      <c r="D474" s="2">
        <f>MACD!E474</f>
        <v>1.8710896355640827E-2</v>
      </c>
      <c r="E474" s="2">
        <f>MACD!F474</f>
        <v>7.2211195487427854E-3</v>
      </c>
      <c r="F474" s="2">
        <f>'Moving Avg'!D474</f>
        <v>5.6511799999999992</v>
      </c>
      <c r="G474" s="2">
        <f>'Moving Avg'!F474</f>
        <v>5.6501749999999999</v>
      </c>
      <c r="H474" s="2">
        <f>'Moving Avg'!G474</f>
        <v>5.6837559999999998</v>
      </c>
      <c r="I474" s="2">
        <f>'Moving Avg'!H474</f>
        <v>5.9494734999999981</v>
      </c>
      <c r="J474" s="17" t="str">
        <f>OBV!F474</f>
        <v>NEUTRAL</v>
      </c>
      <c r="K474" s="17" t="e">
        <f>OBV!G474</f>
        <v>#DIV/0!</v>
      </c>
      <c r="L474" s="17" t="str">
        <f>OBV!H474</f>
        <v>NEUTRAL</v>
      </c>
      <c r="M474" s="19">
        <f t="shared" si="70"/>
        <v>25</v>
      </c>
      <c r="N474" s="19">
        <f t="shared" si="71"/>
        <v>0</v>
      </c>
      <c r="O474" s="19">
        <f t="shared" si="72"/>
        <v>0</v>
      </c>
      <c r="P474" s="19" t="e">
        <f t="shared" si="73"/>
        <v>#DIV/0!</v>
      </c>
      <c r="Q474" s="20" t="e">
        <f t="shared" si="74"/>
        <v>#DIV/0!</v>
      </c>
      <c r="R474" s="20" t="e">
        <f t="shared" si="75"/>
        <v>#DIV/0!</v>
      </c>
      <c r="S474" s="20" t="e">
        <f t="shared" si="76"/>
        <v>#DIV/0!</v>
      </c>
      <c r="T474" s="20" t="e">
        <f t="shared" si="77"/>
        <v>#DIV/0!</v>
      </c>
      <c r="U474" s="19" t="e">
        <f t="shared" si="78"/>
        <v>#DIV/0!</v>
      </c>
      <c r="V474" s="19" t="e">
        <f t="shared" si="79"/>
        <v>#DIV/0!</v>
      </c>
    </row>
    <row r="475" spans="1:22" ht="13.5" x14ac:dyDescent="0.25">
      <c r="A475" s="3">
        <f>RSI!A475</f>
        <v>42697</v>
      </c>
      <c r="B475" s="2">
        <f>RSI!B475</f>
        <v>5.6368</v>
      </c>
      <c r="C475" s="2">
        <f>RSI!I475</f>
        <v>46.954568623253834</v>
      </c>
      <c r="D475" s="2">
        <f>MACD!E475</f>
        <v>1.7935145212800485E-2</v>
      </c>
      <c r="E475" s="2">
        <f>MACD!F475</f>
        <v>9.363924681554326E-3</v>
      </c>
      <c r="F475" s="2">
        <f>'Moving Avg'!D475</f>
        <v>5.6546400000000006</v>
      </c>
      <c r="G475" s="2">
        <f>'Moving Avg'!F475</f>
        <v>5.6474400000000005</v>
      </c>
      <c r="H475" s="2">
        <f>'Moving Avg'!G475</f>
        <v>5.6789139999999971</v>
      </c>
      <c r="I475" s="2">
        <f>'Moving Avg'!H475</f>
        <v>5.9454819999999984</v>
      </c>
      <c r="J475" s="17" t="str">
        <f>OBV!F475</f>
        <v>NEUTRAL</v>
      </c>
      <c r="K475" s="17" t="e">
        <f>OBV!G475</f>
        <v>#DIV/0!</v>
      </c>
      <c r="L475" s="17" t="str">
        <f>OBV!H475</f>
        <v>NEUTRAL</v>
      </c>
      <c r="M475" s="19">
        <f t="shared" si="70"/>
        <v>25</v>
      </c>
      <c r="N475" s="19">
        <f t="shared" si="71"/>
        <v>0</v>
      </c>
      <c r="O475" s="19">
        <f t="shared" si="72"/>
        <v>0</v>
      </c>
      <c r="P475" s="19" t="e">
        <f t="shared" si="73"/>
        <v>#DIV/0!</v>
      </c>
      <c r="Q475" s="20" t="e">
        <f t="shared" si="74"/>
        <v>#DIV/0!</v>
      </c>
      <c r="R475" s="20" t="e">
        <f t="shared" si="75"/>
        <v>#DIV/0!</v>
      </c>
      <c r="S475" s="20" t="e">
        <f t="shared" si="76"/>
        <v>#DIV/0!</v>
      </c>
      <c r="T475" s="20" t="e">
        <f t="shared" si="77"/>
        <v>#DIV/0!</v>
      </c>
      <c r="U475" s="19" t="e">
        <f t="shared" si="78"/>
        <v>#DIV/0!</v>
      </c>
      <c r="V475" s="19" t="e">
        <f t="shared" si="79"/>
        <v>#DIV/0!</v>
      </c>
    </row>
    <row r="476" spans="1:22" ht="13.5" x14ac:dyDescent="0.25">
      <c r="A476" s="3">
        <f>RSI!A476</f>
        <v>42698</v>
      </c>
      <c r="B476" s="2">
        <f>RSI!B476</f>
        <v>5.6338999999999997</v>
      </c>
      <c r="C476" s="2">
        <f>RSI!I476</f>
        <v>46.59251507756472</v>
      </c>
      <c r="D476" s="2">
        <f>MACD!E476</f>
        <v>1.0986791522964445E-2</v>
      </c>
      <c r="E476" s="2">
        <f>MACD!F476</f>
        <v>9.6884980498363506E-3</v>
      </c>
      <c r="F476" s="2">
        <f>'Moving Avg'!D476</f>
        <v>5.6575199999999999</v>
      </c>
      <c r="G476" s="2">
        <f>'Moving Avg'!F476</f>
        <v>5.6445600000000002</v>
      </c>
      <c r="H476" s="2">
        <f>'Moving Avg'!G476</f>
        <v>5.6748799999999973</v>
      </c>
      <c r="I476" s="2">
        <f>'Moving Avg'!H476</f>
        <v>5.9418429999999978</v>
      </c>
      <c r="J476" s="17" t="str">
        <f>OBV!F476</f>
        <v>NEUTRAL</v>
      </c>
      <c r="K476" s="17" t="e">
        <f>OBV!G476</f>
        <v>#DIV/0!</v>
      </c>
      <c r="L476" s="17" t="str">
        <f>OBV!H476</f>
        <v>NEUTRAL</v>
      </c>
      <c r="M476" s="19">
        <f t="shared" si="70"/>
        <v>25</v>
      </c>
      <c r="N476" s="19">
        <f t="shared" si="71"/>
        <v>0</v>
      </c>
      <c r="O476" s="19">
        <f t="shared" si="72"/>
        <v>0</v>
      </c>
      <c r="P476" s="19" t="e">
        <f t="shared" si="73"/>
        <v>#DIV/0!</v>
      </c>
      <c r="Q476" s="20" t="e">
        <f t="shared" si="74"/>
        <v>#DIV/0!</v>
      </c>
      <c r="R476" s="20" t="e">
        <f t="shared" si="75"/>
        <v>#DIV/0!</v>
      </c>
      <c r="S476" s="20" t="e">
        <f t="shared" si="76"/>
        <v>#DIV/0!</v>
      </c>
      <c r="T476" s="20" t="e">
        <f t="shared" si="77"/>
        <v>#DIV/0!</v>
      </c>
      <c r="U476" s="19" t="e">
        <f t="shared" si="78"/>
        <v>#DIV/0!</v>
      </c>
      <c r="V476" s="19" t="e">
        <f t="shared" si="79"/>
        <v>#DIV/0!</v>
      </c>
    </row>
    <row r="477" spans="1:22" ht="13.5" x14ac:dyDescent="0.25">
      <c r="A477" s="3">
        <f>RSI!A477</f>
        <v>42699</v>
      </c>
      <c r="B477" s="2">
        <f>RSI!B477</f>
        <v>5.6482999999999999</v>
      </c>
      <c r="C477" s="2">
        <f>RSI!I477</f>
        <v>48.707456592612751</v>
      </c>
      <c r="D477" s="2">
        <f>MACD!E477</f>
        <v>1.9715652243981197E-3</v>
      </c>
      <c r="E477" s="2">
        <f>MACD!F477</f>
        <v>8.1451114847487047E-3</v>
      </c>
      <c r="F477" s="2">
        <f>'Moving Avg'!D477</f>
        <v>5.6632799999999994</v>
      </c>
      <c r="G477" s="2">
        <f>'Moving Avg'!F477</f>
        <v>5.6447050000000001</v>
      </c>
      <c r="H477" s="2">
        <f>'Moving Avg'!G477</f>
        <v>5.6702679999999974</v>
      </c>
      <c r="I477" s="2">
        <f>'Moving Avg'!H477</f>
        <v>5.9392299999999985</v>
      </c>
      <c r="J477" s="17" t="str">
        <f>OBV!F477</f>
        <v>NEUTRAL</v>
      </c>
      <c r="K477" s="17" t="e">
        <f>OBV!G477</f>
        <v>#DIV/0!</v>
      </c>
      <c r="L477" s="17" t="str">
        <f>OBV!H477</f>
        <v>NEUTRAL</v>
      </c>
      <c r="M477" s="19">
        <f t="shared" si="70"/>
        <v>25</v>
      </c>
      <c r="N477" s="19">
        <f t="shared" si="71"/>
        <v>45</v>
      </c>
      <c r="O477" s="19">
        <f t="shared" si="72"/>
        <v>0</v>
      </c>
      <c r="P477" s="19" t="e">
        <f t="shared" si="73"/>
        <v>#DIV/0!</v>
      </c>
      <c r="Q477" s="20" t="e">
        <f t="shared" si="74"/>
        <v>#DIV/0!</v>
      </c>
      <c r="R477" s="20" t="e">
        <f t="shared" si="75"/>
        <v>#DIV/0!</v>
      </c>
      <c r="S477" s="20" t="e">
        <f t="shared" si="76"/>
        <v>#DIV/0!</v>
      </c>
      <c r="T477" s="20" t="e">
        <f t="shared" si="77"/>
        <v>#DIV/0!</v>
      </c>
      <c r="U477" s="19" t="e">
        <f t="shared" si="78"/>
        <v>#DIV/0!</v>
      </c>
      <c r="V477" s="19" t="e">
        <f t="shared" si="79"/>
        <v>#DIV/0!</v>
      </c>
    </row>
    <row r="478" spans="1:22" ht="13.5" x14ac:dyDescent="0.25">
      <c r="A478" s="3">
        <f>RSI!A478</f>
        <v>42702</v>
      </c>
      <c r="B478" s="2">
        <f>RSI!B478</f>
        <v>5.6482999999999999</v>
      </c>
      <c r="C478" s="2">
        <f>RSI!I478</f>
        <v>48.707456592612758</v>
      </c>
      <c r="D478" s="2">
        <f>MACD!E478</f>
        <v>-5.6064219351554812E-3</v>
      </c>
      <c r="E478" s="2">
        <f>MACD!F478</f>
        <v>5.3948048007678674E-3</v>
      </c>
      <c r="F478" s="2">
        <f>'Moving Avg'!D478</f>
        <v>5.6517599999999995</v>
      </c>
      <c r="G478" s="2">
        <f>'Moving Avg'!F478</f>
        <v>5.6483050000000006</v>
      </c>
      <c r="H478" s="2">
        <f>'Moving Avg'!G478</f>
        <v>5.6657139999999977</v>
      </c>
      <c r="I478" s="2">
        <f>'Moving Avg'!H478</f>
        <v>5.9374979999999997</v>
      </c>
      <c r="J478" s="17" t="str">
        <f>OBV!F478</f>
        <v>NEUTRAL</v>
      </c>
      <c r="K478" s="17" t="e">
        <f>OBV!G478</f>
        <v>#DIV/0!</v>
      </c>
      <c r="L478" s="17" t="str">
        <f>OBV!H478</f>
        <v>NEUTRAL</v>
      </c>
      <c r="M478" s="19">
        <f t="shared" si="70"/>
        <v>25</v>
      </c>
      <c r="N478" s="19">
        <f t="shared" si="71"/>
        <v>45</v>
      </c>
      <c r="O478" s="19">
        <f t="shared" si="72"/>
        <v>0</v>
      </c>
      <c r="P478" s="19" t="e">
        <f t="shared" si="73"/>
        <v>#DIV/0!</v>
      </c>
      <c r="Q478" s="20" t="e">
        <f t="shared" si="74"/>
        <v>#DIV/0!</v>
      </c>
      <c r="R478" s="20" t="e">
        <f t="shared" si="75"/>
        <v>#DIV/0!</v>
      </c>
      <c r="S478" s="20" t="e">
        <f t="shared" si="76"/>
        <v>#DIV/0!</v>
      </c>
      <c r="T478" s="20" t="e">
        <f t="shared" si="77"/>
        <v>#DIV/0!</v>
      </c>
      <c r="U478" s="19" t="e">
        <f t="shared" si="78"/>
        <v>#DIV/0!</v>
      </c>
      <c r="V478" s="19" t="e">
        <f t="shared" si="79"/>
        <v>#DIV/0!</v>
      </c>
    </row>
    <row r="479" spans="1:22" ht="13.5" x14ac:dyDescent="0.25">
      <c r="A479" s="3">
        <f>RSI!A479</f>
        <v>42703</v>
      </c>
      <c r="B479" s="2">
        <f>RSI!B479</f>
        <v>5.6195000000000004</v>
      </c>
      <c r="C479" s="2">
        <f>RSI!I479</f>
        <v>44.609883691067054</v>
      </c>
      <c r="D479" s="2">
        <f>MACD!E479</f>
        <v>-7.6232902574826511E-3</v>
      </c>
      <c r="E479" s="2">
        <f>MACD!F479</f>
        <v>2.791185789117764E-3</v>
      </c>
      <c r="F479" s="2">
        <f>'Moving Avg'!D479</f>
        <v>5.6373599999999993</v>
      </c>
      <c r="G479" s="2">
        <f>'Moving Avg'!F479</f>
        <v>5.6504650000000005</v>
      </c>
      <c r="H479" s="2">
        <f>'Moving Avg'!G479</f>
        <v>5.6605839999999992</v>
      </c>
      <c r="I479" s="2">
        <f>'Moving Avg'!H479</f>
        <v>5.9364659999999994</v>
      </c>
      <c r="J479" s="17" t="str">
        <f>OBV!F479</f>
        <v>NEUTRAL</v>
      </c>
      <c r="K479" s="17" t="e">
        <f>OBV!G479</f>
        <v>#DIV/0!</v>
      </c>
      <c r="L479" s="17" t="str">
        <f>OBV!H479</f>
        <v>NEUTRAL</v>
      </c>
      <c r="M479" s="19">
        <f t="shared" si="70"/>
        <v>25</v>
      </c>
      <c r="N479" s="19">
        <f t="shared" si="71"/>
        <v>45</v>
      </c>
      <c r="O479" s="19">
        <f t="shared" si="72"/>
        <v>0</v>
      </c>
      <c r="P479" s="19" t="e">
        <f t="shared" si="73"/>
        <v>#DIV/0!</v>
      </c>
      <c r="Q479" s="20" t="e">
        <f t="shared" si="74"/>
        <v>#DIV/0!</v>
      </c>
      <c r="R479" s="20" t="e">
        <f t="shared" si="75"/>
        <v>#DIV/0!</v>
      </c>
      <c r="S479" s="20" t="e">
        <f t="shared" si="76"/>
        <v>#DIV/0!</v>
      </c>
      <c r="T479" s="20" t="e">
        <f t="shared" si="77"/>
        <v>#DIV/0!</v>
      </c>
      <c r="U479" s="19" t="e">
        <f t="shared" si="78"/>
        <v>#DIV/0!</v>
      </c>
      <c r="V479" s="19" t="e">
        <f t="shared" si="79"/>
        <v>#DIV/0!</v>
      </c>
    </row>
    <row r="480" spans="1:22" ht="13.5" x14ac:dyDescent="0.25">
      <c r="A480" s="3">
        <f>RSI!A480</f>
        <v>42704</v>
      </c>
      <c r="B480" s="2">
        <f>RSI!B480</f>
        <v>5.6195000000000004</v>
      </c>
      <c r="C480" s="2">
        <f>RSI!I480</f>
        <v>44.609883691067054</v>
      </c>
      <c r="D480" s="2">
        <f>MACD!E480</f>
        <v>-9.1165826438368569E-3</v>
      </c>
      <c r="E480" s="2">
        <f>MACD!F480</f>
        <v>4.0963210252683972E-4</v>
      </c>
      <c r="F480" s="2">
        <f>'Moving Avg'!D480</f>
        <v>5.6338999999999997</v>
      </c>
      <c r="G480" s="2">
        <f>'Moving Avg'!F480</f>
        <v>5.6506100000000012</v>
      </c>
      <c r="H480" s="2">
        <f>'Moving Avg'!G480</f>
        <v>5.656261999999999</v>
      </c>
      <c r="I480" s="2">
        <f>'Moving Avg'!H480</f>
        <v>5.9347370000000002</v>
      </c>
      <c r="J480" s="17" t="str">
        <f>OBV!F480</f>
        <v>NEUTRAL</v>
      </c>
      <c r="K480" s="17" t="e">
        <f>OBV!G480</f>
        <v>#DIV/0!</v>
      </c>
      <c r="L480" s="17" t="str">
        <f>OBV!H480</f>
        <v>NEUTRAL</v>
      </c>
      <c r="M480" s="19">
        <f t="shared" si="70"/>
        <v>25</v>
      </c>
      <c r="N480" s="19">
        <f t="shared" si="71"/>
        <v>45</v>
      </c>
      <c r="O480" s="19">
        <f t="shared" si="72"/>
        <v>0</v>
      </c>
      <c r="P480" s="19" t="e">
        <f t="shared" si="73"/>
        <v>#DIV/0!</v>
      </c>
      <c r="Q480" s="20" t="e">
        <f t="shared" si="74"/>
        <v>#DIV/0!</v>
      </c>
      <c r="R480" s="20" t="e">
        <f t="shared" si="75"/>
        <v>#DIV/0!</v>
      </c>
      <c r="S480" s="20" t="e">
        <f t="shared" si="76"/>
        <v>#DIV/0!</v>
      </c>
      <c r="T480" s="20" t="e">
        <f t="shared" si="77"/>
        <v>#DIV/0!</v>
      </c>
      <c r="U480" s="19" t="e">
        <f t="shared" si="78"/>
        <v>#DIV/0!</v>
      </c>
      <c r="V480" s="19" t="e">
        <f t="shared" si="79"/>
        <v>#DIV/0!</v>
      </c>
    </row>
    <row r="481" spans="1:22" ht="13.5" x14ac:dyDescent="0.25">
      <c r="A481" s="3">
        <f>RSI!A481</f>
        <v>42705</v>
      </c>
      <c r="B481" s="2">
        <f>RSI!B481</f>
        <v>5.6482999999999999</v>
      </c>
      <c r="C481" s="2">
        <f>RSI!I481</f>
        <v>49.533702336192022</v>
      </c>
      <c r="D481" s="2">
        <f>MACD!E481</f>
        <v>-1.231598171982462E-2</v>
      </c>
      <c r="E481" s="2">
        <f>MACD!F481</f>
        <v>-2.1354906619434526E-3</v>
      </c>
      <c r="F481" s="2">
        <f>'Moving Avg'!D481</f>
        <v>5.6367799999999999</v>
      </c>
      <c r="G481" s="2">
        <f>'Moving Avg'!F481</f>
        <v>5.647730000000001</v>
      </c>
      <c r="H481" s="2">
        <f>'Moving Avg'!G481</f>
        <v>5.6528039999999988</v>
      </c>
      <c r="I481" s="2">
        <f>'Moving Avg'!H481</f>
        <v>5.9319040000000003</v>
      </c>
      <c r="J481" s="17" t="str">
        <f>OBV!F481</f>
        <v>NEUTRAL</v>
      </c>
      <c r="K481" s="17" t="e">
        <f>OBV!G481</f>
        <v>#DIV/0!</v>
      </c>
      <c r="L481" s="17" t="str">
        <f>OBV!H481</f>
        <v>NEUTRAL</v>
      </c>
      <c r="M481" s="19">
        <f t="shared" si="70"/>
        <v>25</v>
      </c>
      <c r="N481" s="19">
        <f t="shared" si="71"/>
        <v>45</v>
      </c>
      <c r="O481" s="19">
        <f t="shared" si="72"/>
        <v>0</v>
      </c>
      <c r="P481" s="19" t="e">
        <f t="shared" si="73"/>
        <v>#DIV/0!</v>
      </c>
      <c r="Q481" s="20" t="e">
        <f t="shared" si="74"/>
        <v>#DIV/0!</v>
      </c>
      <c r="R481" s="20" t="e">
        <f t="shared" si="75"/>
        <v>#DIV/0!</v>
      </c>
      <c r="S481" s="20" t="e">
        <f t="shared" si="76"/>
        <v>#DIV/0!</v>
      </c>
      <c r="T481" s="20" t="e">
        <f t="shared" si="77"/>
        <v>#DIV/0!</v>
      </c>
      <c r="U481" s="19" t="e">
        <f t="shared" si="78"/>
        <v>#DIV/0!</v>
      </c>
      <c r="V481" s="19" t="e">
        <f t="shared" si="79"/>
        <v>#DIV/0!</v>
      </c>
    </row>
    <row r="482" spans="1:22" ht="13.5" x14ac:dyDescent="0.25">
      <c r="A482" s="3">
        <f>RSI!A482</f>
        <v>42706</v>
      </c>
      <c r="B482" s="2">
        <f>RSI!B482</f>
        <v>5.6195000000000004</v>
      </c>
      <c r="C482" s="2">
        <f>RSI!I482</f>
        <v>45.20606226244184</v>
      </c>
      <c r="D482" s="2">
        <f>MACD!E482</f>
        <v>-1.287715214437668E-2</v>
      </c>
      <c r="E482" s="2">
        <f>MACD!F482</f>
        <v>-4.2838229584300988E-3</v>
      </c>
      <c r="F482" s="2">
        <f>'Moving Avg'!D482</f>
        <v>5.6310200000000012</v>
      </c>
      <c r="G482" s="2">
        <f>'Moving Avg'!F482</f>
        <v>5.6434100000000011</v>
      </c>
      <c r="H482" s="2">
        <f>'Moving Avg'!G482</f>
        <v>5.6490580000000001</v>
      </c>
      <c r="I482" s="2">
        <f>'Moving Avg'!H482</f>
        <v>5.929049</v>
      </c>
      <c r="J482" s="17" t="str">
        <f>OBV!F482</f>
        <v>NEUTRAL</v>
      </c>
      <c r="K482" s="17" t="e">
        <f>OBV!G482</f>
        <v>#DIV/0!</v>
      </c>
      <c r="L482" s="17" t="str">
        <f>OBV!H482</f>
        <v>NEUTRAL</v>
      </c>
      <c r="M482" s="19">
        <f t="shared" si="70"/>
        <v>25</v>
      </c>
      <c r="N482" s="19">
        <f t="shared" si="71"/>
        <v>45</v>
      </c>
      <c r="O482" s="19">
        <f t="shared" si="72"/>
        <v>0</v>
      </c>
      <c r="P482" s="19" t="e">
        <f t="shared" si="73"/>
        <v>#DIV/0!</v>
      </c>
      <c r="Q482" s="20" t="e">
        <f t="shared" si="74"/>
        <v>#DIV/0!</v>
      </c>
      <c r="R482" s="20" t="e">
        <f t="shared" si="75"/>
        <v>#DIV/0!</v>
      </c>
      <c r="S482" s="20" t="e">
        <f t="shared" si="76"/>
        <v>#DIV/0!</v>
      </c>
      <c r="T482" s="20" t="e">
        <f t="shared" si="77"/>
        <v>#DIV/0!</v>
      </c>
      <c r="U482" s="19" t="e">
        <f t="shared" si="78"/>
        <v>#DIV/0!</v>
      </c>
      <c r="V482" s="19" t="e">
        <f t="shared" si="79"/>
        <v>#DIV/0!</v>
      </c>
    </row>
    <row r="483" spans="1:22" ht="13.5" x14ac:dyDescent="0.25">
      <c r="A483" s="3">
        <f>RSI!A483</f>
        <v>42709</v>
      </c>
      <c r="B483" s="2">
        <f>RSI!B483</f>
        <v>5.6051000000000002</v>
      </c>
      <c r="C483" s="2">
        <f>RSI!I483</f>
        <v>43.174936838698109</v>
      </c>
      <c r="D483" s="2">
        <f>MACD!E483</f>
        <v>1.1889069491441973E-3</v>
      </c>
      <c r="E483" s="2">
        <f>MACD!F483</f>
        <v>-3.1892769769152397E-3</v>
      </c>
      <c r="F483" s="2">
        <f>'Moving Avg'!D483</f>
        <v>5.6223799999999997</v>
      </c>
      <c r="G483" s="2">
        <f>'Moving Avg'!F483</f>
        <v>5.6383700000000019</v>
      </c>
      <c r="H483" s="2">
        <f>'Moving Avg'!G483</f>
        <v>5.6453120000000006</v>
      </c>
      <c r="I483" s="2">
        <f>'Moving Avg'!H483</f>
        <v>5.9261220000000003</v>
      </c>
      <c r="J483" s="17" t="str">
        <f>OBV!F483</f>
        <v>NEUTRAL</v>
      </c>
      <c r="K483" s="17" t="e">
        <f>OBV!G483</f>
        <v>#DIV/0!</v>
      </c>
      <c r="L483" s="17" t="str">
        <f>OBV!H483</f>
        <v>NEUTRAL</v>
      </c>
      <c r="M483" s="19">
        <f t="shared" si="70"/>
        <v>25</v>
      </c>
      <c r="N483" s="19">
        <f t="shared" si="71"/>
        <v>0</v>
      </c>
      <c r="O483" s="19">
        <f t="shared" si="72"/>
        <v>0</v>
      </c>
      <c r="P483" s="19" t="e">
        <f t="shared" si="73"/>
        <v>#DIV/0!</v>
      </c>
      <c r="Q483" s="20" t="e">
        <f t="shared" si="74"/>
        <v>#DIV/0!</v>
      </c>
      <c r="R483" s="20" t="e">
        <f t="shared" si="75"/>
        <v>#DIV/0!</v>
      </c>
      <c r="S483" s="20" t="e">
        <f t="shared" si="76"/>
        <v>#DIV/0!</v>
      </c>
      <c r="T483" s="20" t="e">
        <f t="shared" si="77"/>
        <v>#DIV/0!</v>
      </c>
      <c r="U483" s="19" t="e">
        <f t="shared" si="78"/>
        <v>#DIV/0!</v>
      </c>
      <c r="V483" s="19" t="e">
        <f t="shared" si="79"/>
        <v>#DIV/0!</v>
      </c>
    </row>
    <row r="484" spans="1:22" ht="13.5" x14ac:dyDescent="0.25">
      <c r="A484" s="3">
        <f>RSI!A484</f>
        <v>42710</v>
      </c>
      <c r="B484" s="2">
        <f>RSI!B484</f>
        <v>5.6051000000000002</v>
      </c>
      <c r="C484" s="2">
        <f>RSI!I484</f>
        <v>43.174936838698102</v>
      </c>
      <c r="D484" s="2">
        <f>MACD!E484</f>
        <v>1.1129108154049661E-2</v>
      </c>
      <c r="E484" s="2">
        <f>MACD!F484</f>
        <v>-3.255999507222598E-4</v>
      </c>
      <c r="F484" s="2">
        <f>'Moving Avg'!D484</f>
        <v>5.6195000000000004</v>
      </c>
      <c r="G484" s="2">
        <f>'Moving Avg'!F484</f>
        <v>5.6326050000000008</v>
      </c>
      <c r="H484" s="2">
        <f>'Moving Avg'!G484</f>
        <v>5.6435839999999988</v>
      </c>
      <c r="I484" s="2">
        <f>'Moving Avg'!H484</f>
        <v>5.9235625000000018</v>
      </c>
      <c r="J484" s="17" t="str">
        <f>OBV!F484</f>
        <v>NEUTRAL</v>
      </c>
      <c r="K484" s="17" t="e">
        <f>OBV!G484</f>
        <v>#DIV/0!</v>
      </c>
      <c r="L484" s="17" t="str">
        <f>OBV!H484</f>
        <v>NEUTRAL</v>
      </c>
      <c r="M484" s="19">
        <f t="shared" si="70"/>
        <v>25</v>
      </c>
      <c r="N484" s="19">
        <f t="shared" si="71"/>
        <v>0</v>
      </c>
      <c r="O484" s="19">
        <f t="shared" si="72"/>
        <v>0</v>
      </c>
      <c r="P484" s="19" t="e">
        <f t="shared" si="73"/>
        <v>#DIV/0!</v>
      </c>
      <c r="Q484" s="20" t="e">
        <f t="shared" si="74"/>
        <v>#DIV/0!</v>
      </c>
      <c r="R484" s="20" t="e">
        <f t="shared" si="75"/>
        <v>#DIV/0!</v>
      </c>
      <c r="S484" s="20" t="e">
        <f t="shared" si="76"/>
        <v>#DIV/0!</v>
      </c>
      <c r="T484" s="20" t="e">
        <f t="shared" si="77"/>
        <v>#DIV/0!</v>
      </c>
      <c r="U484" s="19" t="e">
        <f t="shared" si="78"/>
        <v>#DIV/0!</v>
      </c>
      <c r="V484" s="19" t="e">
        <f t="shared" si="79"/>
        <v>#DIV/0!</v>
      </c>
    </row>
    <row r="485" spans="1:22" ht="13.5" x14ac:dyDescent="0.25">
      <c r="A485" s="3">
        <f>RSI!A485</f>
        <v>42711</v>
      </c>
      <c r="B485" s="2">
        <f>RSI!B485</f>
        <v>5.5907</v>
      </c>
      <c r="C485" s="2">
        <f>RSI!I485</f>
        <v>41.03657808275068</v>
      </c>
      <c r="D485" s="2">
        <f>MACD!E485</f>
        <v>1.2426085073516724E-2</v>
      </c>
      <c r="E485" s="2">
        <f>MACD!F485</f>
        <v>2.224737054125537E-3</v>
      </c>
      <c r="F485" s="2">
        <f>'Moving Avg'!D485</f>
        <v>5.61374</v>
      </c>
      <c r="G485" s="2">
        <f>'Moving Avg'!F485</f>
        <v>5.6290050000000011</v>
      </c>
      <c r="H485" s="2">
        <f>'Moving Avg'!G485</f>
        <v>5.6418559999999989</v>
      </c>
      <c r="I485" s="2">
        <f>'Moving Avg'!H485</f>
        <v>5.9211755000000013</v>
      </c>
      <c r="J485" s="17" t="str">
        <f>OBV!F485</f>
        <v>NEUTRAL</v>
      </c>
      <c r="K485" s="17" t="e">
        <f>OBV!G485</f>
        <v>#DIV/0!</v>
      </c>
      <c r="L485" s="17" t="str">
        <f>OBV!H485</f>
        <v>NEUTRAL</v>
      </c>
      <c r="M485" s="19">
        <f t="shared" si="70"/>
        <v>25</v>
      </c>
      <c r="N485" s="19">
        <f t="shared" si="71"/>
        <v>0</v>
      </c>
      <c r="O485" s="19">
        <f t="shared" si="72"/>
        <v>0</v>
      </c>
      <c r="P485" s="19" t="e">
        <f t="shared" si="73"/>
        <v>#DIV/0!</v>
      </c>
      <c r="Q485" s="20" t="e">
        <f t="shared" si="74"/>
        <v>#DIV/0!</v>
      </c>
      <c r="R485" s="20" t="e">
        <f t="shared" si="75"/>
        <v>#DIV/0!</v>
      </c>
      <c r="S485" s="20" t="e">
        <f t="shared" si="76"/>
        <v>#DIV/0!</v>
      </c>
      <c r="T485" s="20" t="e">
        <f t="shared" si="77"/>
        <v>#DIV/0!</v>
      </c>
      <c r="U485" s="19" t="e">
        <f t="shared" si="78"/>
        <v>#DIV/0!</v>
      </c>
      <c r="V485" s="19" t="e">
        <f t="shared" si="79"/>
        <v>#DIV/0!</v>
      </c>
    </row>
    <row r="486" spans="1:22" ht="13.5" x14ac:dyDescent="0.25">
      <c r="A486" s="3">
        <f>RSI!A486</f>
        <v>42712</v>
      </c>
      <c r="B486" s="2">
        <f>RSI!B486</f>
        <v>5.5877999999999997</v>
      </c>
      <c r="C486" s="2">
        <f>RSI!I486</f>
        <v>40.600464065995176</v>
      </c>
      <c r="D486" s="2">
        <f>MACD!E486</f>
        <v>1.3594644368557063E-2</v>
      </c>
      <c r="E486" s="2">
        <f>MACD!F486</f>
        <v>4.4987185170118427E-3</v>
      </c>
      <c r="F486" s="2">
        <f>'Moving Avg'!D486</f>
        <v>5.6016400000000006</v>
      </c>
      <c r="G486" s="2">
        <f>'Moving Avg'!F486</f>
        <v>5.6274199999999999</v>
      </c>
      <c r="H486" s="2">
        <f>'Moving Avg'!G486</f>
        <v>5.6432399999999996</v>
      </c>
      <c r="I486" s="2">
        <f>'Moving Avg'!H486</f>
        <v>5.9188965000000016</v>
      </c>
      <c r="J486" s="17" t="str">
        <f>OBV!F486</f>
        <v>NEUTRAL</v>
      </c>
      <c r="K486" s="17" t="e">
        <f>OBV!G486</f>
        <v>#DIV/0!</v>
      </c>
      <c r="L486" s="17" t="str">
        <f>OBV!H486</f>
        <v>NEUTRAL</v>
      </c>
      <c r="M486" s="19">
        <f t="shared" si="70"/>
        <v>25</v>
      </c>
      <c r="N486" s="19">
        <f t="shared" si="71"/>
        <v>0</v>
      </c>
      <c r="O486" s="19">
        <f t="shared" si="72"/>
        <v>0</v>
      </c>
      <c r="P486" s="19" t="e">
        <f t="shared" si="73"/>
        <v>#DIV/0!</v>
      </c>
      <c r="Q486" s="20" t="e">
        <f t="shared" si="74"/>
        <v>#DIV/0!</v>
      </c>
      <c r="R486" s="20" t="e">
        <f t="shared" si="75"/>
        <v>#DIV/0!</v>
      </c>
      <c r="S486" s="20" t="e">
        <f t="shared" si="76"/>
        <v>#DIV/0!</v>
      </c>
      <c r="T486" s="20" t="e">
        <f t="shared" si="77"/>
        <v>#DIV/0!</v>
      </c>
      <c r="U486" s="19" t="e">
        <f t="shared" si="78"/>
        <v>#DIV/0!</v>
      </c>
      <c r="V486" s="19" t="e">
        <f t="shared" si="79"/>
        <v>#DIV/0!</v>
      </c>
    </row>
    <row r="487" spans="1:22" ht="13.5" x14ac:dyDescent="0.25">
      <c r="A487" s="3">
        <f>RSI!A487</f>
        <v>42713</v>
      </c>
      <c r="B487" s="2">
        <f>RSI!B487</f>
        <v>5.5791000000000004</v>
      </c>
      <c r="C487" s="2">
        <f>RSI!I487</f>
        <v>39.252728484189547</v>
      </c>
      <c r="D487" s="2">
        <f>MACD!E487</f>
        <v>1.7740442740812767E-2</v>
      </c>
      <c r="E487" s="2">
        <f>MACD!F487</f>
        <v>7.1470633617720276E-3</v>
      </c>
      <c r="F487" s="2">
        <f>'Moving Avg'!D487</f>
        <v>5.5935600000000001</v>
      </c>
      <c r="G487" s="2">
        <f>'Moving Avg'!F487</f>
        <v>5.6261200000000002</v>
      </c>
      <c r="H487" s="2">
        <f>'Moving Avg'!G487</f>
        <v>5.644391999999999</v>
      </c>
      <c r="I487" s="2">
        <f>'Moving Avg'!H487</f>
        <v>5.9174300000000013</v>
      </c>
      <c r="J487" s="17" t="str">
        <f>OBV!F487</f>
        <v>NEUTRAL</v>
      </c>
      <c r="K487" s="17" t="e">
        <f>OBV!G487</f>
        <v>#DIV/0!</v>
      </c>
      <c r="L487" s="17" t="str">
        <f>OBV!H487</f>
        <v>NEUTRAL</v>
      </c>
      <c r="M487" s="19">
        <f t="shared" si="70"/>
        <v>25</v>
      </c>
      <c r="N487" s="19">
        <f t="shared" si="71"/>
        <v>0</v>
      </c>
      <c r="O487" s="19">
        <f t="shared" si="72"/>
        <v>0</v>
      </c>
      <c r="P487" s="19" t="e">
        <f t="shared" si="73"/>
        <v>#DIV/0!</v>
      </c>
      <c r="Q487" s="20" t="e">
        <f t="shared" si="74"/>
        <v>#DIV/0!</v>
      </c>
      <c r="R487" s="20" t="e">
        <f t="shared" si="75"/>
        <v>#DIV/0!</v>
      </c>
      <c r="S487" s="20" t="e">
        <f t="shared" si="76"/>
        <v>#DIV/0!</v>
      </c>
      <c r="T487" s="20" t="e">
        <f t="shared" si="77"/>
        <v>#DIV/0!</v>
      </c>
      <c r="U487" s="19" t="e">
        <f t="shared" si="78"/>
        <v>#DIV/0!</v>
      </c>
      <c r="V487" s="19" t="e">
        <f t="shared" si="79"/>
        <v>#DIV/0!</v>
      </c>
    </row>
    <row r="488" spans="1:22" ht="13.5" x14ac:dyDescent="0.25">
      <c r="A488" s="3">
        <f>RSI!A488</f>
        <v>42717</v>
      </c>
      <c r="B488" s="2">
        <f>RSI!B488</f>
        <v>5.5791000000000004</v>
      </c>
      <c r="C488" s="2">
        <f>RSI!I488</f>
        <v>39.252728484189547</v>
      </c>
      <c r="D488" s="2">
        <f>MACD!E488</f>
        <v>2.1575009069608519E-2</v>
      </c>
      <c r="E488" s="2">
        <f>MACD!F488</f>
        <v>1.0032652503339326E-2</v>
      </c>
      <c r="F488" s="2">
        <f>'Moving Avg'!D488</f>
        <v>5.5883599999999998</v>
      </c>
      <c r="G488" s="2">
        <f>'Moving Avg'!F488</f>
        <v>5.6248199999999988</v>
      </c>
      <c r="H488" s="2">
        <f>'Moving Avg'!G488</f>
        <v>5.6453139999999982</v>
      </c>
      <c r="I488" s="2">
        <f>'Moving Avg'!H488</f>
        <v>5.9159024999999996</v>
      </c>
      <c r="J488" s="17" t="str">
        <f>OBV!F488</f>
        <v>NEUTRAL</v>
      </c>
      <c r="K488" s="17" t="e">
        <f>OBV!G488</f>
        <v>#DIV/0!</v>
      </c>
      <c r="L488" s="17" t="str">
        <f>OBV!H488</f>
        <v>NEUTRAL</v>
      </c>
      <c r="M488" s="19">
        <f t="shared" si="70"/>
        <v>25</v>
      </c>
      <c r="N488" s="19">
        <f t="shared" si="71"/>
        <v>0</v>
      </c>
      <c r="O488" s="19">
        <f t="shared" si="72"/>
        <v>0</v>
      </c>
      <c r="P488" s="19" t="e">
        <f t="shared" si="73"/>
        <v>#DIV/0!</v>
      </c>
      <c r="Q488" s="20" t="e">
        <f t="shared" si="74"/>
        <v>#DIV/0!</v>
      </c>
      <c r="R488" s="20" t="e">
        <f t="shared" si="75"/>
        <v>#DIV/0!</v>
      </c>
      <c r="S488" s="20" t="e">
        <f t="shared" si="76"/>
        <v>#DIV/0!</v>
      </c>
      <c r="T488" s="20" t="e">
        <f t="shared" si="77"/>
        <v>#DIV/0!</v>
      </c>
      <c r="U488" s="19" t="e">
        <f t="shared" si="78"/>
        <v>#DIV/0!</v>
      </c>
      <c r="V488" s="19" t="e">
        <f t="shared" si="79"/>
        <v>#DIV/0!</v>
      </c>
    </row>
    <row r="489" spans="1:22" ht="13.5" x14ac:dyDescent="0.25">
      <c r="A489" s="3">
        <f>RSI!A489</f>
        <v>42718</v>
      </c>
      <c r="B489" s="2">
        <f>RSI!B489</f>
        <v>5.5618999999999996</v>
      </c>
      <c r="C489" s="2">
        <f>RSI!I489</f>
        <v>36.476439335133087</v>
      </c>
      <c r="D489" s="2">
        <f>MACD!E489</f>
        <v>2.1965338711033233E-2</v>
      </c>
      <c r="E489" s="2">
        <f>MACD!F489</f>
        <v>1.2419189744878108E-2</v>
      </c>
      <c r="F489" s="2">
        <f>'Moving Avg'!D489</f>
        <v>5.57972</v>
      </c>
      <c r="G489" s="2">
        <f>'Moving Avg'!F489</f>
        <v>5.6219399999999995</v>
      </c>
      <c r="H489" s="2">
        <f>'Moving Avg'!G489</f>
        <v>5.6453139999999973</v>
      </c>
      <c r="I489" s="2">
        <f>'Moving Avg'!H489</f>
        <v>5.9142279999999996</v>
      </c>
      <c r="J489" s="17" t="str">
        <f>OBV!F489</f>
        <v>NEUTRAL</v>
      </c>
      <c r="K489" s="17" t="e">
        <f>OBV!G489</f>
        <v>#DIV/0!</v>
      </c>
      <c r="L489" s="17" t="str">
        <f>OBV!H489</f>
        <v>NEUTRAL</v>
      </c>
      <c r="M489" s="19">
        <f t="shared" si="70"/>
        <v>25</v>
      </c>
      <c r="N489" s="19">
        <f t="shared" si="71"/>
        <v>0</v>
      </c>
      <c r="O489" s="19">
        <f t="shared" si="72"/>
        <v>0</v>
      </c>
      <c r="P489" s="19" t="e">
        <f t="shared" si="73"/>
        <v>#DIV/0!</v>
      </c>
      <c r="Q489" s="20" t="e">
        <f t="shared" si="74"/>
        <v>#DIV/0!</v>
      </c>
      <c r="R489" s="20" t="e">
        <f t="shared" si="75"/>
        <v>#DIV/0!</v>
      </c>
      <c r="S489" s="20" t="e">
        <f t="shared" si="76"/>
        <v>#DIV/0!</v>
      </c>
      <c r="T489" s="20" t="e">
        <f t="shared" si="77"/>
        <v>#DIV/0!</v>
      </c>
      <c r="U489" s="19" t="e">
        <f t="shared" si="78"/>
        <v>#DIV/0!</v>
      </c>
      <c r="V489" s="19" t="e">
        <f t="shared" si="79"/>
        <v>#DIV/0!</v>
      </c>
    </row>
    <row r="490" spans="1:22" ht="13.5" x14ac:dyDescent="0.25">
      <c r="A490" s="3">
        <f>RSI!A490</f>
        <v>42719</v>
      </c>
      <c r="B490" s="2">
        <f>RSI!B490</f>
        <v>5.4753999999999996</v>
      </c>
      <c r="C490" s="2">
        <f>RSI!I490</f>
        <v>26.373715079725031</v>
      </c>
      <c r="D490" s="2">
        <f>MACD!E490</f>
        <v>2.9084652946213652E-2</v>
      </c>
      <c r="E490" s="2">
        <f>MACD!F490</f>
        <v>1.5752282385145217E-2</v>
      </c>
      <c r="F490" s="2">
        <f>'Moving Avg'!D490</f>
        <v>5.5566600000000008</v>
      </c>
      <c r="G490" s="2">
        <f>'Moving Avg'!F490</f>
        <v>5.6147349999999978</v>
      </c>
      <c r="H490" s="2">
        <f>'Moving Avg'!G490</f>
        <v>5.6421439999999974</v>
      </c>
      <c r="I490" s="2">
        <f>'Moving Avg'!H490</f>
        <v>5.9110199999999997</v>
      </c>
      <c r="J490" s="17" t="str">
        <f>OBV!F490</f>
        <v>NEUTRAL</v>
      </c>
      <c r="K490" s="17" t="e">
        <f>OBV!G490</f>
        <v>#DIV/0!</v>
      </c>
      <c r="L490" s="17" t="str">
        <f>OBV!H490</f>
        <v>NEUTRAL</v>
      </c>
      <c r="M490" s="19">
        <f t="shared" si="70"/>
        <v>50</v>
      </c>
      <c r="N490" s="19">
        <f t="shared" si="71"/>
        <v>0</v>
      </c>
      <c r="O490" s="19">
        <f t="shared" si="72"/>
        <v>0</v>
      </c>
      <c r="P490" s="19" t="e">
        <f t="shared" si="73"/>
        <v>#DIV/0!</v>
      </c>
      <c r="Q490" s="20" t="e">
        <f t="shared" si="74"/>
        <v>#DIV/0!</v>
      </c>
      <c r="R490" s="20" t="e">
        <f t="shared" si="75"/>
        <v>#DIV/0!</v>
      </c>
      <c r="S490" s="20" t="e">
        <f t="shared" si="76"/>
        <v>#DIV/0!</v>
      </c>
      <c r="T490" s="20" t="e">
        <f t="shared" si="77"/>
        <v>#DIV/0!</v>
      </c>
      <c r="U490" s="19" t="e">
        <f t="shared" si="78"/>
        <v>#DIV/0!</v>
      </c>
      <c r="V490" s="19" t="e">
        <f t="shared" si="79"/>
        <v>#DIV/0!</v>
      </c>
    </row>
    <row r="491" spans="1:22" ht="13.5" x14ac:dyDescent="0.25">
      <c r="A491" s="3">
        <f>RSI!A491</f>
        <v>42720</v>
      </c>
      <c r="B491" s="2">
        <f>RSI!B491</f>
        <v>5.5012999999999996</v>
      </c>
      <c r="C491" s="2">
        <f>RSI!I491</f>
        <v>32.410090812976577</v>
      </c>
      <c r="D491" s="2">
        <f>MACD!E491</f>
        <v>3.8485430162423562E-2</v>
      </c>
      <c r="E491" s="2">
        <f>MACD!F491</f>
        <v>2.0298911940600888E-2</v>
      </c>
      <c r="F491" s="2">
        <f>'Moving Avg'!D491</f>
        <v>5.5393600000000003</v>
      </c>
      <c r="G491" s="2">
        <f>'Moving Avg'!F491</f>
        <v>5.6088249999999986</v>
      </c>
      <c r="H491" s="2">
        <f>'Moving Avg'!G491</f>
        <v>5.6387999999999963</v>
      </c>
      <c r="I491" s="2">
        <f>'Moving Avg'!H491</f>
        <v>5.9079414999999997</v>
      </c>
      <c r="J491" s="17" t="str">
        <f>OBV!F491</f>
        <v>NEUTRAL</v>
      </c>
      <c r="K491" s="17" t="e">
        <f>OBV!G491</f>
        <v>#DIV/0!</v>
      </c>
      <c r="L491" s="17" t="str">
        <f>OBV!H491</f>
        <v>NEUTRAL</v>
      </c>
      <c r="M491" s="19">
        <f t="shared" si="70"/>
        <v>25</v>
      </c>
      <c r="N491" s="19">
        <f t="shared" si="71"/>
        <v>0</v>
      </c>
      <c r="O491" s="19">
        <f t="shared" si="72"/>
        <v>0</v>
      </c>
      <c r="P491" s="19" t="e">
        <f t="shared" si="73"/>
        <v>#DIV/0!</v>
      </c>
      <c r="Q491" s="20" t="e">
        <f t="shared" si="74"/>
        <v>#DIV/0!</v>
      </c>
      <c r="R491" s="20" t="e">
        <f t="shared" si="75"/>
        <v>#DIV/0!</v>
      </c>
      <c r="S491" s="20" t="e">
        <f t="shared" si="76"/>
        <v>#DIV/0!</v>
      </c>
      <c r="T491" s="20" t="e">
        <f t="shared" si="77"/>
        <v>#DIV/0!</v>
      </c>
      <c r="U491" s="19" t="e">
        <f t="shared" si="78"/>
        <v>#DIV/0!</v>
      </c>
      <c r="V491" s="19" t="e">
        <f t="shared" si="79"/>
        <v>#DIV/0!</v>
      </c>
    </row>
    <row r="492" spans="1:22" ht="13.5" x14ac:dyDescent="0.25">
      <c r="A492" s="3">
        <f>RSI!A492</f>
        <v>42723</v>
      </c>
      <c r="B492" s="2">
        <f>RSI!B492</f>
        <v>5.4812000000000003</v>
      </c>
      <c r="C492" s="2">
        <f>RSI!I492</f>
        <v>30.331727356396101</v>
      </c>
      <c r="D492" s="2">
        <f>MACD!E492</f>
        <v>4.4145464389797162E-2</v>
      </c>
      <c r="E492" s="2">
        <f>MACD!F492</f>
        <v>2.5068222430440143E-2</v>
      </c>
      <c r="F492" s="2">
        <f>'Moving Avg'!D492</f>
        <v>5.5197799999999999</v>
      </c>
      <c r="G492" s="2">
        <f>'Moving Avg'!F492</f>
        <v>5.6019099999999993</v>
      </c>
      <c r="H492" s="2">
        <f>'Moving Avg'!G492</f>
        <v>5.6362639999999962</v>
      </c>
      <c r="I492" s="2">
        <f>'Moving Avg'!H492</f>
        <v>5.9029270000000009</v>
      </c>
      <c r="J492" s="17" t="str">
        <f>OBV!F492</f>
        <v>NEUTRAL</v>
      </c>
      <c r="K492" s="17" t="e">
        <f>OBV!G492</f>
        <v>#DIV/0!</v>
      </c>
      <c r="L492" s="17" t="str">
        <f>OBV!H492</f>
        <v>NEUTRAL</v>
      </c>
      <c r="M492" s="19">
        <f t="shared" si="70"/>
        <v>25</v>
      </c>
      <c r="N492" s="19">
        <f t="shared" si="71"/>
        <v>0</v>
      </c>
      <c r="O492" s="19">
        <f t="shared" si="72"/>
        <v>0</v>
      </c>
      <c r="P492" s="19" t="e">
        <f t="shared" si="73"/>
        <v>#DIV/0!</v>
      </c>
      <c r="Q492" s="20" t="e">
        <f t="shared" si="74"/>
        <v>#DIV/0!</v>
      </c>
      <c r="R492" s="20" t="e">
        <f t="shared" si="75"/>
        <v>#DIV/0!</v>
      </c>
      <c r="S492" s="20" t="e">
        <f t="shared" si="76"/>
        <v>#DIV/0!</v>
      </c>
      <c r="T492" s="20" t="e">
        <f t="shared" si="77"/>
        <v>#DIV/0!</v>
      </c>
      <c r="U492" s="19" t="e">
        <f t="shared" si="78"/>
        <v>#DIV/0!</v>
      </c>
      <c r="V492" s="19" t="e">
        <f t="shared" si="79"/>
        <v>#DIV/0!</v>
      </c>
    </row>
    <row r="493" spans="1:22" ht="13.5" x14ac:dyDescent="0.25">
      <c r="A493" s="3">
        <f>RSI!A493</f>
        <v>42724</v>
      </c>
      <c r="B493" s="2">
        <f>RSI!B493</f>
        <v>5.4753999999999996</v>
      </c>
      <c r="C493" s="2">
        <f>RSI!I493</f>
        <v>29.739094654529225</v>
      </c>
      <c r="D493" s="2">
        <f>MACD!E493</f>
        <v>4.7867195315632216E-2</v>
      </c>
      <c r="E493" s="2">
        <f>MACD!F493</f>
        <v>2.9628017007478559E-2</v>
      </c>
      <c r="F493" s="2">
        <f>'Moving Avg'!D493</f>
        <v>5.4990399999999999</v>
      </c>
      <c r="G493" s="2">
        <f>'Moving Avg'!F493</f>
        <v>5.5903849999999995</v>
      </c>
      <c r="H493" s="2">
        <f>'Moving Avg'!G493</f>
        <v>5.6333819999999983</v>
      </c>
      <c r="I493" s="2">
        <f>'Moving Avg'!H493</f>
        <v>5.8979569999999999</v>
      </c>
      <c r="J493" s="17" t="str">
        <f>OBV!F493</f>
        <v>NEUTRAL</v>
      </c>
      <c r="K493" s="17" t="e">
        <f>OBV!G493</f>
        <v>#DIV/0!</v>
      </c>
      <c r="L493" s="17" t="str">
        <f>OBV!H493</f>
        <v>NEUTRAL</v>
      </c>
      <c r="M493" s="19">
        <f t="shared" si="70"/>
        <v>50</v>
      </c>
      <c r="N493" s="19">
        <f t="shared" si="71"/>
        <v>0</v>
      </c>
      <c r="O493" s="19">
        <f t="shared" si="72"/>
        <v>0</v>
      </c>
      <c r="P493" s="19" t="e">
        <f t="shared" si="73"/>
        <v>#DIV/0!</v>
      </c>
      <c r="Q493" s="20" t="e">
        <f t="shared" si="74"/>
        <v>#DIV/0!</v>
      </c>
      <c r="R493" s="20" t="e">
        <f t="shared" si="75"/>
        <v>#DIV/0!</v>
      </c>
      <c r="S493" s="20" t="e">
        <f t="shared" si="76"/>
        <v>#DIV/0!</v>
      </c>
      <c r="T493" s="20" t="e">
        <f t="shared" si="77"/>
        <v>#DIV/0!</v>
      </c>
      <c r="U493" s="19" t="e">
        <f t="shared" si="78"/>
        <v>#DIV/0!</v>
      </c>
      <c r="V493" s="19" t="e">
        <f t="shared" si="79"/>
        <v>#DIV/0!</v>
      </c>
    </row>
    <row r="494" spans="1:22" ht="13.5" x14ac:dyDescent="0.25">
      <c r="A494" s="3">
        <f>RSI!A494</f>
        <v>42725</v>
      </c>
      <c r="B494" s="2">
        <f>RSI!B494</f>
        <v>5.4753999999999996</v>
      </c>
      <c r="C494" s="2">
        <f>RSI!I494</f>
        <v>29.739094654529225</v>
      </c>
      <c r="D494" s="2">
        <f>MACD!E494</f>
        <v>5.1715648943387649E-2</v>
      </c>
      <c r="E494" s="2">
        <f>MACD!F494</f>
        <v>3.4045543394660378E-2</v>
      </c>
      <c r="F494" s="2">
        <f>'Moving Avg'!D494</f>
        <v>5.4817400000000003</v>
      </c>
      <c r="G494" s="2">
        <f>'Moving Avg'!F494</f>
        <v>5.5795799999999982</v>
      </c>
      <c r="H494" s="2">
        <f>'Moving Avg'!G494</f>
        <v>5.6310759999999966</v>
      </c>
      <c r="I494" s="2">
        <f>'Moving Avg'!H494</f>
        <v>5.8935255000000009</v>
      </c>
      <c r="J494" s="17" t="str">
        <f>OBV!F494</f>
        <v>NEUTRAL</v>
      </c>
      <c r="K494" s="17" t="e">
        <f>OBV!G494</f>
        <v>#DIV/0!</v>
      </c>
      <c r="L494" s="17" t="str">
        <f>OBV!H494</f>
        <v>NEUTRAL</v>
      </c>
      <c r="M494" s="19">
        <f t="shared" si="70"/>
        <v>50</v>
      </c>
      <c r="N494" s="19">
        <f t="shared" si="71"/>
        <v>0</v>
      </c>
      <c r="O494" s="19">
        <f t="shared" si="72"/>
        <v>0</v>
      </c>
      <c r="P494" s="19" t="e">
        <f t="shared" si="73"/>
        <v>#DIV/0!</v>
      </c>
      <c r="Q494" s="20" t="e">
        <f t="shared" si="74"/>
        <v>#DIV/0!</v>
      </c>
      <c r="R494" s="20" t="e">
        <f t="shared" si="75"/>
        <v>#DIV/0!</v>
      </c>
      <c r="S494" s="20" t="e">
        <f t="shared" si="76"/>
        <v>#DIV/0!</v>
      </c>
      <c r="T494" s="20" t="e">
        <f t="shared" si="77"/>
        <v>#DIV/0!</v>
      </c>
      <c r="U494" s="19" t="e">
        <f t="shared" si="78"/>
        <v>#DIV/0!</v>
      </c>
      <c r="V494" s="19" t="e">
        <f t="shared" si="79"/>
        <v>#DIV/0!</v>
      </c>
    </row>
    <row r="495" spans="1:22" ht="13.5" x14ac:dyDescent="0.25">
      <c r="A495" s="3">
        <f>RSI!A495</f>
        <v>42726</v>
      </c>
      <c r="B495" s="2">
        <f>RSI!B495</f>
        <v>5.5273000000000003</v>
      </c>
      <c r="C495" s="2">
        <f>RSI!I495</f>
        <v>41.583941518038479</v>
      </c>
      <c r="D495" s="2">
        <f>MACD!E495</f>
        <v>4.955970065808657E-2</v>
      </c>
      <c r="E495" s="2">
        <f>MACD!F495</f>
        <v>3.7148374847345622E-2</v>
      </c>
      <c r="F495" s="2">
        <f>'Moving Avg'!D495</f>
        <v>5.4921199999999999</v>
      </c>
      <c r="G495" s="2">
        <f>'Moving Avg'!F495</f>
        <v>5.5741049999999985</v>
      </c>
      <c r="H495" s="2">
        <f>'Moving Avg'!G495</f>
        <v>5.628251999999998</v>
      </c>
      <c r="I495" s="2">
        <f>'Moving Avg'!H495</f>
        <v>5.8895370000000007</v>
      </c>
      <c r="J495" s="17" t="str">
        <f>OBV!F495</f>
        <v>NEUTRAL</v>
      </c>
      <c r="K495" s="17" t="e">
        <f>OBV!G495</f>
        <v>#DIV/0!</v>
      </c>
      <c r="L495" s="17" t="str">
        <f>OBV!H495</f>
        <v>NEUTRAL</v>
      </c>
      <c r="M495" s="19">
        <f t="shared" si="70"/>
        <v>25</v>
      </c>
      <c r="N495" s="19">
        <f t="shared" si="71"/>
        <v>0</v>
      </c>
      <c r="O495" s="19">
        <f t="shared" si="72"/>
        <v>0</v>
      </c>
      <c r="P495" s="19" t="e">
        <f t="shared" si="73"/>
        <v>#DIV/0!</v>
      </c>
      <c r="Q495" s="20" t="e">
        <f t="shared" si="74"/>
        <v>#DIV/0!</v>
      </c>
      <c r="R495" s="20" t="e">
        <f t="shared" si="75"/>
        <v>#DIV/0!</v>
      </c>
      <c r="S495" s="20" t="e">
        <f t="shared" si="76"/>
        <v>#DIV/0!</v>
      </c>
      <c r="T495" s="20" t="e">
        <f t="shared" si="77"/>
        <v>#DIV/0!</v>
      </c>
      <c r="U495" s="19" t="e">
        <f t="shared" si="78"/>
        <v>#DIV/0!</v>
      </c>
      <c r="V495" s="19" t="e">
        <f t="shared" si="79"/>
        <v>#DIV/0!</v>
      </c>
    </row>
    <row r="496" spans="1:22" ht="13.5" x14ac:dyDescent="0.25">
      <c r="A496" s="3">
        <f>RSI!A496</f>
        <v>42727</v>
      </c>
      <c r="B496" s="2">
        <f>RSI!B496</f>
        <v>5.4753999999999996</v>
      </c>
      <c r="C496" s="2">
        <f>RSI!I496</f>
        <v>35.19434693856212</v>
      </c>
      <c r="D496" s="2">
        <f>MACD!E496</f>
        <v>5.1426582193442094E-2</v>
      </c>
      <c r="E496" s="2">
        <f>MACD!F496</f>
        <v>4.0004016316564917E-2</v>
      </c>
      <c r="F496" s="2">
        <f>'Moving Avg'!D496</f>
        <v>5.4869399999999997</v>
      </c>
      <c r="G496" s="2">
        <f>'Moving Avg'!F496</f>
        <v>5.5661799999999984</v>
      </c>
      <c r="H496" s="2">
        <f>'Moving Avg'!G496</f>
        <v>5.6253119999999974</v>
      </c>
      <c r="I496" s="2">
        <f>'Moving Avg'!H496</f>
        <v>5.8850685</v>
      </c>
      <c r="J496" s="17" t="str">
        <f>OBV!F496</f>
        <v>NEUTRAL</v>
      </c>
      <c r="K496" s="17" t="e">
        <f>OBV!G496</f>
        <v>#DIV/0!</v>
      </c>
      <c r="L496" s="17" t="str">
        <f>OBV!H496</f>
        <v>NEUTRAL</v>
      </c>
      <c r="M496" s="19">
        <f t="shared" si="70"/>
        <v>25</v>
      </c>
      <c r="N496" s="19">
        <f t="shared" si="71"/>
        <v>0</v>
      </c>
      <c r="O496" s="19">
        <f t="shared" si="72"/>
        <v>0</v>
      </c>
      <c r="P496" s="19" t="e">
        <f t="shared" si="73"/>
        <v>#DIV/0!</v>
      </c>
      <c r="Q496" s="20" t="e">
        <f t="shared" si="74"/>
        <v>#DIV/0!</v>
      </c>
      <c r="R496" s="20" t="e">
        <f t="shared" si="75"/>
        <v>#DIV/0!</v>
      </c>
      <c r="S496" s="20" t="e">
        <f t="shared" si="76"/>
        <v>#DIV/0!</v>
      </c>
      <c r="T496" s="20" t="e">
        <f t="shared" si="77"/>
        <v>#DIV/0!</v>
      </c>
      <c r="U496" s="19" t="e">
        <f t="shared" si="78"/>
        <v>#DIV/0!</v>
      </c>
      <c r="V496" s="19" t="e">
        <f t="shared" si="79"/>
        <v>#DIV/0!</v>
      </c>
    </row>
    <row r="497" spans="1:22" ht="13.5" x14ac:dyDescent="0.25">
      <c r="A497" s="3">
        <f>RSI!A497</f>
        <v>42730</v>
      </c>
      <c r="B497" s="2">
        <f>RSI!B497</f>
        <v>5.4753999999999996</v>
      </c>
      <c r="C497" s="2">
        <f>RSI!I497</f>
        <v>35.19434693856212</v>
      </c>
      <c r="D497" s="2">
        <f>MACD!E497</f>
        <v>5.224563089272749E-2</v>
      </c>
      <c r="E497" s="2">
        <f>MACD!F497</f>
        <v>4.2452339231797434E-2</v>
      </c>
      <c r="F497" s="2">
        <f>'Moving Avg'!D497</f>
        <v>5.4857800000000001</v>
      </c>
      <c r="G497" s="2">
        <f>'Moving Avg'!F497</f>
        <v>5.5575349999999979</v>
      </c>
      <c r="H497" s="2">
        <f>'Moving Avg'!G497</f>
        <v>5.6216799999999978</v>
      </c>
      <c r="I497" s="2">
        <f>'Moving Avg'!H497</f>
        <v>5.8798050000000002</v>
      </c>
      <c r="J497" s="17" t="str">
        <f>OBV!F497</f>
        <v>NEUTRAL</v>
      </c>
      <c r="K497" s="17" t="e">
        <f>OBV!G497</f>
        <v>#DIV/0!</v>
      </c>
      <c r="L497" s="17" t="str">
        <f>OBV!H497</f>
        <v>NEUTRAL</v>
      </c>
      <c r="M497" s="19">
        <f t="shared" si="70"/>
        <v>25</v>
      </c>
      <c r="N497" s="19">
        <f t="shared" si="71"/>
        <v>0</v>
      </c>
      <c r="O497" s="19">
        <f t="shared" si="72"/>
        <v>0</v>
      </c>
      <c r="P497" s="19" t="e">
        <f t="shared" si="73"/>
        <v>#DIV/0!</v>
      </c>
      <c r="Q497" s="20" t="e">
        <f t="shared" si="74"/>
        <v>#DIV/0!</v>
      </c>
      <c r="R497" s="20" t="e">
        <f t="shared" si="75"/>
        <v>#DIV/0!</v>
      </c>
      <c r="S497" s="20" t="e">
        <f t="shared" si="76"/>
        <v>#DIV/0!</v>
      </c>
      <c r="T497" s="20" t="e">
        <f t="shared" si="77"/>
        <v>#DIV/0!</v>
      </c>
      <c r="U497" s="19" t="e">
        <f t="shared" si="78"/>
        <v>#DIV/0!</v>
      </c>
      <c r="V497" s="19" t="e">
        <f t="shared" si="79"/>
        <v>#DIV/0!</v>
      </c>
    </row>
    <row r="498" spans="1:22" ht="13.5" x14ac:dyDescent="0.25">
      <c r="A498" s="3">
        <f>RSI!A498</f>
        <v>42731</v>
      </c>
      <c r="B498" s="2">
        <f>RSI!B498</f>
        <v>5.4753999999999996</v>
      </c>
      <c r="C498" s="2">
        <f>RSI!I498</f>
        <v>35.19434693856212</v>
      </c>
      <c r="D498" s="2">
        <f>MACD!E498</f>
        <v>5.3473710290826482E-2</v>
      </c>
      <c r="E498" s="2">
        <f>MACD!F498</f>
        <v>4.4656613443603249E-2</v>
      </c>
      <c r="F498" s="2">
        <f>'Moving Avg'!D498</f>
        <v>5.4857800000000001</v>
      </c>
      <c r="G498" s="2">
        <f>'Moving Avg'!F498</f>
        <v>5.5488899999999983</v>
      </c>
      <c r="H498" s="2">
        <f>'Moving Avg'!G498</f>
        <v>5.6168379999999987</v>
      </c>
      <c r="I498" s="2">
        <f>'Moving Avg'!H498</f>
        <v>5.8750919999999995</v>
      </c>
      <c r="J498" s="17" t="str">
        <f>OBV!F498</f>
        <v>NEUTRAL</v>
      </c>
      <c r="K498" s="17" t="e">
        <f>OBV!G498</f>
        <v>#DIV/0!</v>
      </c>
      <c r="L498" s="17" t="str">
        <f>OBV!H498</f>
        <v>NEUTRAL</v>
      </c>
      <c r="M498" s="19">
        <f t="shared" si="70"/>
        <v>25</v>
      </c>
      <c r="N498" s="19">
        <f t="shared" si="71"/>
        <v>0</v>
      </c>
      <c r="O498" s="19">
        <f t="shared" si="72"/>
        <v>0</v>
      </c>
      <c r="P498" s="19" t="e">
        <f t="shared" si="73"/>
        <v>#DIV/0!</v>
      </c>
      <c r="Q498" s="20" t="e">
        <f t="shared" si="74"/>
        <v>#DIV/0!</v>
      </c>
      <c r="R498" s="20" t="e">
        <f t="shared" si="75"/>
        <v>#DIV/0!</v>
      </c>
      <c r="S498" s="20" t="e">
        <f t="shared" si="76"/>
        <v>#DIV/0!</v>
      </c>
      <c r="T498" s="20" t="e">
        <f t="shared" si="77"/>
        <v>#DIV/0!</v>
      </c>
      <c r="U498" s="19" t="e">
        <f t="shared" si="78"/>
        <v>#DIV/0!</v>
      </c>
      <c r="V498" s="19" t="e">
        <f t="shared" si="79"/>
        <v>#DIV/0!</v>
      </c>
    </row>
    <row r="499" spans="1:22" ht="13.5" x14ac:dyDescent="0.25">
      <c r="A499" s="3">
        <f>RSI!A499</f>
        <v>42732</v>
      </c>
      <c r="B499" s="2">
        <f>RSI!B499</f>
        <v>5.4753999999999996</v>
      </c>
      <c r="C499" s="2">
        <f>RSI!I499</f>
        <v>35.19434693856212</v>
      </c>
      <c r="D499" s="2">
        <f>MACD!E499</f>
        <v>5.2362106283173837E-2</v>
      </c>
      <c r="E499" s="2">
        <f>MACD!F499</f>
        <v>4.6197712011517372E-2</v>
      </c>
      <c r="F499" s="2">
        <f>'Moving Avg'!D499</f>
        <v>5.4857800000000001</v>
      </c>
      <c r="G499" s="2">
        <f>'Moving Avg'!F499</f>
        <v>5.5416849999999984</v>
      </c>
      <c r="H499" s="2">
        <f>'Moving Avg'!G499</f>
        <v>5.6119959999999978</v>
      </c>
      <c r="I499" s="2">
        <f>'Moving Avg'!H499</f>
        <v>5.8697185000000003</v>
      </c>
      <c r="J499" s="17" t="str">
        <f>OBV!F499</f>
        <v>NEUTRAL</v>
      </c>
      <c r="K499" s="17" t="e">
        <f>OBV!G499</f>
        <v>#DIV/0!</v>
      </c>
      <c r="L499" s="17" t="str">
        <f>OBV!H499</f>
        <v>NEUTRAL</v>
      </c>
      <c r="M499" s="19">
        <f t="shared" si="70"/>
        <v>25</v>
      </c>
      <c r="N499" s="19">
        <f t="shared" si="71"/>
        <v>0</v>
      </c>
      <c r="O499" s="19">
        <f t="shared" si="72"/>
        <v>0</v>
      </c>
      <c r="P499" s="19" t="e">
        <f t="shared" si="73"/>
        <v>#DIV/0!</v>
      </c>
      <c r="Q499" s="20" t="e">
        <f t="shared" si="74"/>
        <v>#DIV/0!</v>
      </c>
      <c r="R499" s="20" t="e">
        <f t="shared" si="75"/>
        <v>#DIV/0!</v>
      </c>
      <c r="S499" s="20" t="e">
        <f t="shared" si="76"/>
        <v>#DIV/0!</v>
      </c>
      <c r="T499" s="20" t="e">
        <f t="shared" si="77"/>
        <v>#DIV/0!</v>
      </c>
      <c r="U499" s="19" t="e">
        <f t="shared" si="78"/>
        <v>#DIV/0!</v>
      </c>
      <c r="V499" s="19" t="e">
        <f t="shared" si="79"/>
        <v>#DIV/0!</v>
      </c>
    </row>
    <row r="500" spans="1:22" ht="13.5" x14ac:dyDescent="0.25">
      <c r="A500" s="3">
        <f>RSI!A500</f>
        <v>42733</v>
      </c>
      <c r="B500" s="2">
        <f>RSI!B500</f>
        <v>5.4753999999999996</v>
      </c>
      <c r="C500" s="2">
        <f>RSI!I500</f>
        <v>35.19434693856212</v>
      </c>
      <c r="D500" s="2">
        <f>MACD!E500</f>
        <v>3.8572534980503725E-2</v>
      </c>
      <c r="E500" s="2">
        <f>MACD!F500</f>
        <v>4.4672676605314647E-2</v>
      </c>
      <c r="F500" s="2">
        <f>'Moving Avg'!D500</f>
        <v>5.4753999999999996</v>
      </c>
      <c r="G500" s="2">
        <f>'Moving Avg'!F500</f>
        <v>5.5344799999999976</v>
      </c>
      <c r="H500" s="2">
        <f>'Moving Avg'!G500</f>
        <v>5.6076739999999985</v>
      </c>
      <c r="I500" s="2">
        <f>'Moving Avg'!H500</f>
        <v>5.8643080000000012</v>
      </c>
      <c r="J500" s="17" t="str">
        <f>OBV!F500</f>
        <v>NEUTRAL</v>
      </c>
      <c r="K500" s="17" t="e">
        <f>OBV!G500</f>
        <v>#DIV/0!</v>
      </c>
      <c r="L500" s="17" t="str">
        <f>OBV!H500</f>
        <v>NEUTRAL</v>
      </c>
      <c r="M500" s="19">
        <f t="shared" si="70"/>
        <v>25</v>
      </c>
      <c r="N500" s="19">
        <f t="shared" si="71"/>
        <v>45</v>
      </c>
      <c r="O500" s="19">
        <f t="shared" si="72"/>
        <v>0</v>
      </c>
      <c r="P500" s="19" t="e">
        <f t="shared" si="73"/>
        <v>#DIV/0!</v>
      </c>
      <c r="Q500" s="20" t="e">
        <f t="shared" si="74"/>
        <v>#DIV/0!</v>
      </c>
      <c r="R500" s="20" t="e">
        <f t="shared" si="75"/>
        <v>#DIV/0!</v>
      </c>
      <c r="S500" s="20" t="e">
        <f t="shared" si="76"/>
        <v>#DIV/0!</v>
      </c>
      <c r="T500" s="20" t="e">
        <f t="shared" si="77"/>
        <v>#DIV/0!</v>
      </c>
      <c r="U500" s="19" t="e">
        <f t="shared" si="78"/>
        <v>#DIV/0!</v>
      </c>
      <c r="V500" s="19" t="e">
        <f t="shared" si="79"/>
        <v>#DIV/0!</v>
      </c>
    </row>
    <row r="501" spans="1:22" ht="13.5" x14ac:dyDescent="0.25">
      <c r="A501" s="3">
        <f>RSI!A501</f>
        <v>42734</v>
      </c>
      <c r="B501" s="2">
        <f>RSI!B501</f>
        <v>5.4753999999999996</v>
      </c>
      <c r="C501" s="2">
        <f>RSI!I501</f>
        <v>35.19434693856212</v>
      </c>
      <c r="D501" s="2">
        <f>MACD!E501</f>
        <v>3.131378213675351E-2</v>
      </c>
      <c r="E501" s="2">
        <f>MACD!F501</f>
        <v>4.2000897711602425E-2</v>
      </c>
      <c r="F501" s="2">
        <f>'Moving Avg'!D501</f>
        <v>5.4753999999999996</v>
      </c>
      <c r="G501" s="2">
        <f>'Moving Avg'!F501</f>
        <v>5.5258349999999972</v>
      </c>
      <c r="H501" s="2">
        <f>'Moving Avg'!G501</f>
        <v>5.6033519999999983</v>
      </c>
      <c r="I501" s="2">
        <f>'Moving Avg'!H501</f>
        <v>5.8590075000000024</v>
      </c>
      <c r="J501" s="17" t="str">
        <f>OBV!F501</f>
        <v>NEUTRAL</v>
      </c>
      <c r="K501" s="17" t="e">
        <f>OBV!G501</f>
        <v>#DIV/0!</v>
      </c>
      <c r="L501" s="17" t="str">
        <f>OBV!H501</f>
        <v>NEUTRAL</v>
      </c>
      <c r="M501" s="19">
        <f t="shared" si="70"/>
        <v>25</v>
      </c>
      <c r="N501" s="19">
        <f t="shared" si="71"/>
        <v>45</v>
      </c>
      <c r="O501" s="19">
        <f t="shared" si="72"/>
        <v>0</v>
      </c>
      <c r="P501" s="19" t="e">
        <f t="shared" si="73"/>
        <v>#DIV/0!</v>
      </c>
      <c r="Q501" s="20" t="e">
        <f t="shared" si="74"/>
        <v>#DIV/0!</v>
      </c>
      <c r="R501" s="20" t="e">
        <f t="shared" si="75"/>
        <v>#DIV/0!</v>
      </c>
      <c r="S501" s="20" t="e">
        <f t="shared" si="76"/>
        <v>#DIV/0!</v>
      </c>
      <c r="T501" s="20" t="e">
        <f t="shared" si="77"/>
        <v>#DIV/0!</v>
      </c>
      <c r="U501" s="19" t="e">
        <f t="shared" si="78"/>
        <v>#DIV/0!</v>
      </c>
      <c r="V501" s="19" t="e">
        <f t="shared" si="79"/>
        <v>#DIV/0!</v>
      </c>
    </row>
    <row r="502" spans="1:22" ht="13.5" x14ac:dyDescent="0.25">
      <c r="A502" s="3">
        <f>RSI!A502</f>
        <v>42737</v>
      </c>
      <c r="B502" s="2">
        <f>RSI!B502</f>
        <v>5.5907</v>
      </c>
      <c r="C502" s="2">
        <f>RSI!I502</f>
        <v>57.712396647778107</v>
      </c>
      <c r="D502" s="2">
        <f>MACD!E502</f>
        <v>1.3931981109465141E-2</v>
      </c>
      <c r="E502" s="2">
        <f>MACD!F502</f>
        <v>3.6387114391174973E-2</v>
      </c>
      <c r="F502" s="2">
        <f>'Moving Avg'!D502</f>
        <v>5.4984599999999997</v>
      </c>
      <c r="G502" s="2">
        <f>'Moving Avg'!F502</f>
        <v>5.5243949999999975</v>
      </c>
      <c r="H502" s="2">
        <f>'Moving Avg'!G502</f>
        <v>5.6007579999999999</v>
      </c>
      <c r="I502" s="2">
        <f>'Moving Avg'!H502</f>
        <v>5.854235000000001</v>
      </c>
      <c r="J502" s="17" t="str">
        <f>OBV!F502</f>
        <v>NEUTRAL</v>
      </c>
      <c r="K502" s="17" t="e">
        <f>OBV!G502</f>
        <v>#DIV/0!</v>
      </c>
      <c r="L502" s="17" t="str">
        <f>OBV!H502</f>
        <v>NEUTRAL</v>
      </c>
      <c r="M502" s="19">
        <f t="shared" si="70"/>
        <v>25</v>
      </c>
      <c r="N502" s="19">
        <f t="shared" si="71"/>
        <v>100</v>
      </c>
      <c r="O502" s="19">
        <f t="shared" si="72"/>
        <v>0</v>
      </c>
      <c r="P502" s="19" t="e">
        <f t="shared" si="73"/>
        <v>#DIV/0!</v>
      </c>
      <c r="Q502" s="20" t="e">
        <f t="shared" si="74"/>
        <v>#DIV/0!</v>
      </c>
      <c r="R502" s="20" t="e">
        <f t="shared" si="75"/>
        <v>#DIV/0!</v>
      </c>
      <c r="S502" s="20" t="e">
        <f t="shared" si="76"/>
        <v>#DIV/0!</v>
      </c>
      <c r="T502" s="20" t="e">
        <f t="shared" si="77"/>
        <v>#DIV/0!</v>
      </c>
      <c r="U502" s="19" t="e">
        <f t="shared" si="78"/>
        <v>#DIV/0!</v>
      </c>
      <c r="V502" s="19" t="e">
        <f t="shared" si="79"/>
        <v>#DIV/0!</v>
      </c>
    </row>
    <row r="503" spans="1:22" ht="13.5" x14ac:dyDescent="0.25">
      <c r="A503" s="3">
        <f>RSI!A503</f>
        <v>42738</v>
      </c>
      <c r="B503" s="2">
        <f>RSI!B503</f>
        <v>5.7347999999999999</v>
      </c>
      <c r="C503" s="2">
        <f>RSI!I503</f>
        <v>71.187205658573561</v>
      </c>
      <c r="D503" s="2">
        <f>MACD!E503</f>
        <v>-1.2659253098348699E-2</v>
      </c>
      <c r="E503" s="2">
        <f>MACD!F503</f>
        <v>2.6577840893270237E-2</v>
      </c>
      <c r="F503" s="2">
        <f>'Moving Avg'!D503</f>
        <v>5.5503400000000003</v>
      </c>
      <c r="G503" s="2">
        <f>'Moving Avg'!F503</f>
        <v>5.530879999999998</v>
      </c>
      <c r="H503" s="2">
        <f>'Moving Avg'!G503</f>
        <v>5.6001820000000002</v>
      </c>
      <c r="I503" s="2">
        <f>'Moving Avg'!H503</f>
        <v>5.8502315000000014</v>
      </c>
      <c r="J503" s="17" t="str">
        <f>OBV!F503</f>
        <v>NEUTRAL</v>
      </c>
      <c r="K503" s="17" t="e">
        <f>OBV!G503</f>
        <v>#DIV/0!</v>
      </c>
      <c r="L503" s="17" t="str">
        <f>OBV!H503</f>
        <v>NEUTRAL</v>
      </c>
      <c r="M503" s="19">
        <f t="shared" si="70"/>
        <v>0</v>
      </c>
      <c r="N503" s="19">
        <f t="shared" si="71"/>
        <v>100</v>
      </c>
      <c r="O503" s="19">
        <f t="shared" si="72"/>
        <v>0</v>
      </c>
      <c r="P503" s="19" t="e">
        <f t="shared" si="73"/>
        <v>#DIV/0!</v>
      </c>
      <c r="Q503" s="20" t="e">
        <f t="shared" si="74"/>
        <v>#DIV/0!</v>
      </c>
      <c r="R503" s="20" t="e">
        <f t="shared" si="75"/>
        <v>#DIV/0!</v>
      </c>
      <c r="S503" s="20" t="e">
        <f t="shared" si="76"/>
        <v>#DIV/0!</v>
      </c>
      <c r="T503" s="20" t="e">
        <f t="shared" si="77"/>
        <v>#DIV/0!</v>
      </c>
      <c r="U503" s="19" t="e">
        <f t="shared" si="78"/>
        <v>#DIV/0!</v>
      </c>
      <c r="V503" s="19" t="e">
        <f t="shared" si="79"/>
        <v>#DIV/0!</v>
      </c>
    </row>
    <row r="504" spans="1:22" ht="13.5" x14ac:dyDescent="0.25">
      <c r="A504" s="3">
        <f>RSI!A504</f>
        <v>42739</v>
      </c>
      <c r="B504" s="2">
        <f>RSI!B504</f>
        <v>5.7347999999999999</v>
      </c>
      <c r="C504" s="2">
        <f>RSI!I504</f>
        <v>71.187205658573561</v>
      </c>
      <c r="D504" s="2">
        <f>MACD!E504</f>
        <v>-3.630470151645504E-2</v>
      </c>
      <c r="E504" s="2">
        <f>MACD!F504</f>
        <v>1.4001332411325184E-2</v>
      </c>
      <c r="F504" s="2">
        <f>'Moving Avg'!D504</f>
        <v>5.60222</v>
      </c>
      <c r="G504" s="2">
        <f>'Moving Avg'!F504</f>
        <v>5.5373649999999985</v>
      </c>
      <c r="H504" s="2">
        <f>'Moving Avg'!G504</f>
        <v>5.6007020000000001</v>
      </c>
      <c r="I504" s="2">
        <f>'Moving Avg'!H504</f>
        <v>5.8461795000000008</v>
      </c>
      <c r="J504" s="17" t="str">
        <f>OBV!F504</f>
        <v>NEUTRAL</v>
      </c>
      <c r="K504" s="17" t="e">
        <f>OBV!G504</f>
        <v>#DIV/0!</v>
      </c>
      <c r="L504" s="17" t="str">
        <f>OBV!H504</f>
        <v>NEUTRAL</v>
      </c>
      <c r="M504" s="19">
        <f t="shared" si="70"/>
        <v>0</v>
      </c>
      <c r="N504" s="19">
        <f t="shared" si="71"/>
        <v>100</v>
      </c>
      <c r="O504" s="19">
        <f t="shared" si="72"/>
        <v>0</v>
      </c>
      <c r="P504" s="19" t="e">
        <f t="shared" si="73"/>
        <v>#DIV/0!</v>
      </c>
      <c r="Q504" s="20" t="e">
        <f t="shared" si="74"/>
        <v>#DIV/0!</v>
      </c>
      <c r="R504" s="20" t="e">
        <f t="shared" si="75"/>
        <v>#DIV/0!</v>
      </c>
      <c r="S504" s="20" t="e">
        <f t="shared" si="76"/>
        <v>#DIV/0!</v>
      </c>
      <c r="T504" s="20" t="e">
        <f t="shared" si="77"/>
        <v>#DIV/0!</v>
      </c>
      <c r="U504" s="19" t="e">
        <f t="shared" si="78"/>
        <v>#DIV/0!</v>
      </c>
      <c r="V504" s="19" t="e">
        <f t="shared" si="79"/>
        <v>#DIV/0!</v>
      </c>
    </row>
    <row r="505" spans="1:22" ht="13.5" x14ac:dyDescent="0.25">
      <c r="A505" s="3">
        <f>RSI!A505</f>
        <v>42740</v>
      </c>
      <c r="B505" s="2">
        <f>RSI!B505</f>
        <v>5.7404999999999999</v>
      </c>
      <c r="C505" s="2">
        <f>RSI!I505</f>
        <v>71.60232462650103</v>
      </c>
      <c r="D505" s="2">
        <f>MACD!E505</f>
        <v>-4.9810341142988435E-2</v>
      </c>
      <c r="E505" s="2">
        <f>MACD!F505</f>
        <v>1.238997700462461E-3</v>
      </c>
      <c r="F505" s="2">
        <f>'Moving Avg'!D505</f>
        <v>5.65524</v>
      </c>
      <c r="G505" s="2">
        <f>'Moving Avg'!F505</f>
        <v>5.5448550000000001</v>
      </c>
      <c r="H505" s="2">
        <f>'Moving Avg'!G505</f>
        <v>5.6016820000000003</v>
      </c>
      <c r="I505" s="2">
        <f>'Moving Avg'!H505</f>
        <v>5.8421925000000012</v>
      </c>
      <c r="J505" s="17" t="str">
        <f>OBV!F505</f>
        <v>NEUTRAL</v>
      </c>
      <c r="K505" s="17" t="e">
        <f>OBV!G505</f>
        <v>#DIV/0!</v>
      </c>
      <c r="L505" s="17" t="str">
        <f>OBV!H505</f>
        <v>NEUTRAL</v>
      </c>
      <c r="M505" s="19">
        <f t="shared" si="70"/>
        <v>0</v>
      </c>
      <c r="N505" s="19">
        <f t="shared" si="71"/>
        <v>100</v>
      </c>
      <c r="O505" s="19">
        <f t="shared" si="72"/>
        <v>0</v>
      </c>
      <c r="P505" s="19" t="e">
        <f t="shared" si="73"/>
        <v>#DIV/0!</v>
      </c>
      <c r="Q505" s="20" t="e">
        <f t="shared" si="74"/>
        <v>#DIV/0!</v>
      </c>
      <c r="R505" s="20" t="e">
        <f t="shared" si="75"/>
        <v>#DIV/0!</v>
      </c>
      <c r="S505" s="20" t="e">
        <f t="shared" si="76"/>
        <v>#DIV/0!</v>
      </c>
      <c r="T505" s="20" t="e">
        <f t="shared" si="77"/>
        <v>#DIV/0!</v>
      </c>
      <c r="U505" s="19" t="e">
        <f t="shared" si="78"/>
        <v>#DIV/0!</v>
      </c>
      <c r="V505" s="19" t="e">
        <f t="shared" si="79"/>
        <v>#DIV/0!</v>
      </c>
    </row>
    <row r="506" spans="1:22" ht="13.5" x14ac:dyDescent="0.25">
      <c r="A506" s="3">
        <f>RSI!A506</f>
        <v>42741</v>
      </c>
      <c r="B506" s="2">
        <f>RSI!B506</f>
        <v>5.8068</v>
      </c>
      <c r="C506" s="2">
        <f>RSI!I506</f>
        <v>75.943802020366121</v>
      </c>
      <c r="D506" s="2">
        <f>MACD!E506</f>
        <v>-7.5149399640779713E-2</v>
      </c>
      <c r="E506" s="2">
        <f>MACD!F506</f>
        <v>-1.4038681767785974E-2</v>
      </c>
      <c r="F506" s="2">
        <f>'Moving Avg'!D506</f>
        <v>5.7215199999999999</v>
      </c>
      <c r="G506" s="2">
        <f>'Moving Avg'!F506</f>
        <v>5.5558049999999986</v>
      </c>
      <c r="H506" s="2">
        <f>'Moving Avg'!G506</f>
        <v>5.603988000000002</v>
      </c>
      <c r="I506" s="2">
        <f>'Moving Avg'!H506</f>
        <v>5.839112000000001</v>
      </c>
      <c r="J506" s="17" t="str">
        <f>OBV!F506</f>
        <v>NEUTRAL</v>
      </c>
      <c r="K506" s="17" t="e">
        <f>OBV!G506</f>
        <v>#DIV/0!</v>
      </c>
      <c r="L506" s="17" t="str">
        <f>OBV!H506</f>
        <v>NEUTRAL</v>
      </c>
      <c r="M506" s="19">
        <f t="shared" si="70"/>
        <v>0</v>
      </c>
      <c r="N506" s="19">
        <f t="shared" si="71"/>
        <v>100</v>
      </c>
      <c r="O506" s="19">
        <f t="shared" si="72"/>
        <v>0</v>
      </c>
      <c r="P506" s="19" t="e">
        <f t="shared" si="73"/>
        <v>#DIV/0!</v>
      </c>
      <c r="Q506" s="20" t="e">
        <f t="shared" si="74"/>
        <v>#DIV/0!</v>
      </c>
      <c r="R506" s="20" t="e">
        <f t="shared" si="75"/>
        <v>#DIV/0!</v>
      </c>
      <c r="S506" s="20" t="e">
        <f t="shared" si="76"/>
        <v>#DIV/0!</v>
      </c>
      <c r="T506" s="20" t="e">
        <f t="shared" si="77"/>
        <v>#DIV/0!</v>
      </c>
      <c r="U506" s="19" t="e">
        <f t="shared" si="78"/>
        <v>#DIV/0!</v>
      </c>
      <c r="V506" s="19" t="e">
        <f t="shared" si="79"/>
        <v>#DIV/0!</v>
      </c>
    </row>
    <row r="507" spans="1:22" ht="13.5" x14ac:dyDescent="0.25">
      <c r="A507" s="3">
        <f>RSI!A507</f>
        <v>42744</v>
      </c>
      <c r="B507" s="2">
        <f>RSI!B507</f>
        <v>5.8097000000000003</v>
      </c>
      <c r="C507" s="2">
        <f>RSI!I507</f>
        <v>76.115804427685461</v>
      </c>
      <c r="D507" s="2">
        <f>MACD!E507</f>
        <v>-9.8136987926618957E-2</v>
      </c>
      <c r="E507" s="2">
        <f>MACD!F507</f>
        <v>-3.0858342999552577E-2</v>
      </c>
      <c r="F507" s="2">
        <f>'Moving Avg'!D507</f>
        <v>5.76532</v>
      </c>
      <c r="G507" s="2">
        <f>'Moving Avg'!F507</f>
        <v>5.5673349999999999</v>
      </c>
      <c r="H507" s="2">
        <f>'Moving Avg'!G507</f>
        <v>5.6072740000000021</v>
      </c>
      <c r="I507" s="2">
        <f>'Moving Avg'!H507</f>
        <v>5.836107000000001</v>
      </c>
      <c r="J507" s="17" t="str">
        <f>OBV!F507</f>
        <v>NEUTRAL</v>
      </c>
      <c r="K507" s="17" t="e">
        <f>OBV!G507</f>
        <v>#DIV/0!</v>
      </c>
      <c r="L507" s="17" t="str">
        <f>OBV!H507</f>
        <v>NEUTRAL</v>
      </c>
      <c r="M507" s="19">
        <f t="shared" si="70"/>
        <v>0</v>
      </c>
      <c r="N507" s="19">
        <f t="shared" si="71"/>
        <v>100</v>
      </c>
      <c r="O507" s="19">
        <f t="shared" si="72"/>
        <v>0</v>
      </c>
      <c r="P507" s="19" t="e">
        <f t="shared" si="73"/>
        <v>#DIV/0!</v>
      </c>
      <c r="Q507" s="20" t="e">
        <f t="shared" si="74"/>
        <v>#DIV/0!</v>
      </c>
      <c r="R507" s="20" t="e">
        <f t="shared" si="75"/>
        <v>#DIV/0!</v>
      </c>
      <c r="S507" s="20" t="e">
        <f t="shared" si="76"/>
        <v>#DIV/0!</v>
      </c>
      <c r="T507" s="20" t="e">
        <f t="shared" si="77"/>
        <v>#DIV/0!</v>
      </c>
      <c r="U507" s="19" t="e">
        <f t="shared" si="78"/>
        <v>#DIV/0!</v>
      </c>
      <c r="V507" s="19" t="e">
        <f t="shared" si="79"/>
        <v>#DIV/0!</v>
      </c>
    </row>
    <row r="508" spans="1:22" ht="13.5" x14ac:dyDescent="0.25">
      <c r="A508" s="3">
        <f>RSI!A508</f>
        <v>42745</v>
      </c>
      <c r="B508" s="2">
        <f>RSI!B508</f>
        <v>5.9336000000000002</v>
      </c>
      <c r="C508" s="2">
        <f>RSI!I508</f>
        <v>82.028134661467718</v>
      </c>
      <c r="D508" s="2">
        <f>MACD!E508</f>
        <v>-0.12801630082376736</v>
      </c>
      <c r="E508" s="2">
        <f>MACD!F508</f>
        <v>-5.0289934564395539E-2</v>
      </c>
      <c r="F508" s="2">
        <f>'Moving Avg'!D508</f>
        <v>5.8050799999999994</v>
      </c>
      <c r="G508" s="2">
        <f>'Moving Avg'!F508</f>
        <v>5.5850599999999995</v>
      </c>
      <c r="H508" s="2">
        <f>'Moving Avg'!G508</f>
        <v>5.6144200000000026</v>
      </c>
      <c r="I508" s="2">
        <f>'Moving Avg'!H508</f>
        <v>5.8335995000000018</v>
      </c>
      <c r="J508" s="17" t="str">
        <f>OBV!F508</f>
        <v>NEUTRAL</v>
      </c>
      <c r="K508" s="17" t="e">
        <f>OBV!G508</f>
        <v>#DIV/0!</v>
      </c>
      <c r="L508" s="17" t="str">
        <f>OBV!H508</f>
        <v>NEUTRAL</v>
      </c>
      <c r="M508" s="19">
        <f t="shared" si="70"/>
        <v>0</v>
      </c>
      <c r="N508" s="19">
        <f t="shared" si="71"/>
        <v>100</v>
      </c>
      <c r="O508" s="19">
        <f t="shared" si="72"/>
        <v>0</v>
      </c>
      <c r="P508" s="19" t="e">
        <f t="shared" si="73"/>
        <v>#DIV/0!</v>
      </c>
      <c r="Q508" s="20" t="e">
        <f t="shared" si="74"/>
        <v>#DIV/0!</v>
      </c>
      <c r="R508" s="20" t="e">
        <f t="shared" si="75"/>
        <v>#DIV/0!</v>
      </c>
      <c r="S508" s="20" t="e">
        <f t="shared" si="76"/>
        <v>#DIV/0!</v>
      </c>
      <c r="T508" s="20" t="e">
        <f t="shared" si="77"/>
        <v>#DIV/0!</v>
      </c>
      <c r="U508" s="19" t="e">
        <f t="shared" si="78"/>
        <v>#DIV/0!</v>
      </c>
      <c r="V508" s="19" t="e">
        <f t="shared" si="79"/>
        <v>#DIV/0!</v>
      </c>
    </row>
    <row r="509" spans="1:22" ht="13.5" x14ac:dyDescent="0.25">
      <c r="A509" s="3">
        <f>RSI!A509</f>
        <v>42746</v>
      </c>
      <c r="B509" s="2">
        <f>RSI!B509</f>
        <v>5.899</v>
      </c>
      <c r="C509" s="2">
        <f>RSI!I509</f>
        <v>76.344632255036032</v>
      </c>
      <c r="D509" s="2">
        <f>MACD!E509</f>
        <v>-0.15262583314120626</v>
      </c>
      <c r="E509" s="2">
        <f>MACD!F509</f>
        <v>-7.0757114279757685E-2</v>
      </c>
      <c r="F509" s="2">
        <f>'Moving Avg'!D509</f>
        <v>5.8379199999999996</v>
      </c>
      <c r="G509" s="2">
        <f>'Moving Avg'!F509</f>
        <v>5.601915</v>
      </c>
      <c r="H509" s="2">
        <f>'Moving Avg'!G509</f>
        <v>5.6208740000000024</v>
      </c>
      <c r="I509" s="2">
        <f>'Moving Avg'!H509</f>
        <v>5.8306865000000005</v>
      </c>
      <c r="J509" s="17" t="str">
        <f>OBV!F509</f>
        <v>NEUTRAL</v>
      </c>
      <c r="K509" s="17" t="e">
        <f>OBV!G509</f>
        <v>#DIV/0!</v>
      </c>
      <c r="L509" s="17" t="str">
        <f>OBV!H509</f>
        <v>NEUTRAL</v>
      </c>
      <c r="M509" s="19">
        <f t="shared" si="70"/>
        <v>0</v>
      </c>
      <c r="N509" s="19">
        <f t="shared" si="71"/>
        <v>100</v>
      </c>
      <c r="O509" s="19">
        <f t="shared" si="72"/>
        <v>50</v>
      </c>
      <c r="P509" s="19" t="e">
        <f t="shared" si="73"/>
        <v>#DIV/0!</v>
      </c>
      <c r="Q509" s="20" t="e">
        <f t="shared" si="74"/>
        <v>#DIV/0!</v>
      </c>
      <c r="R509" s="20" t="e">
        <f t="shared" si="75"/>
        <v>#DIV/0!</v>
      </c>
      <c r="S509" s="20" t="e">
        <f t="shared" si="76"/>
        <v>#DIV/0!</v>
      </c>
      <c r="T509" s="20" t="e">
        <f t="shared" si="77"/>
        <v>#DIV/0!</v>
      </c>
      <c r="U509" s="19" t="e">
        <f t="shared" si="78"/>
        <v>#DIV/0!</v>
      </c>
      <c r="V509" s="19" t="e">
        <f t="shared" si="79"/>
        <v>#DIV/0!</v>
      </c>
    </row>
    <row r="510" spans="1:22" ht="13.5" x14ac:dyDescent="0.25">
      <c r="A510" s="3">
        <f>RSI!A510</f>
        <v>42747</v>
      </c>
      <c r="B510" s="2">
        <f>RSI!B510</f>
        <v>5.8442999999999996</v>
      </c>
      <c r="C510" s="2">
        <f>RSI!I510</f>
        <v>68.28899594565128</v>
      </c>
      <c r="D510" s="2">
        <f>MACD!E510</f>
        <v>-0.17094297859627972</v>
      </c>
      <c r="E510" s="2">
        <f>MACD!F510</f>
        <v>-9.0794287143062091E-2</v>
      </c>
      <c r="F510" s="2">
        <f>'Moving Avg'!D510</f>
        <v>5.8586800000000006</v>
      </c>
      <c r="G510" s="2">
        <f>'Moving Avg'!F510</f>
        <v>5.6203599999999998</v>
      </c>
      <c r="H510" s="2">
        <f>'Moving Avg'!G510</f>
        <v>5.6254280000000021</v>
      </c>
      <c r="I510" s="2">
        <f>'Moving Avg'!H510</f>
        <v>5.8277325000000006</v>
      </c>
      <c r="J510" s="17" t="str">
        <f>OBV!F510</f>
        <v>NEUTRAL</v>
      </c>
      <c r="K510" s="17" t="e">
        <f>OBV!G510</f>
        <v>#DIV/0!</v>
      </c>
      <c r="L510" s="17" t="str">
        <f>OBV!H510</f>
        <v>NEUTRAL</v>
      </c>
      <c r="M510" s="19">
        <f t="shared" si="70"/>
        <v>25</v>
      </c>
      <c r="N510" s="19">
        <f t="shared" si="71"/>
        <v>100</v>
      </c>
      <c r="O510" s="19">
        <f t="shared" si="72"/>
        <v>50</v>
      </c>
      <c r="P510" s="19" t="e">
        <f t="shared" si="73"/>
        <v>#DIV/0!</v>
      </c>
      <c r="Q510" s="20" t="e">
        <f t="shared" si="74"/>
        <v>#DIV/0!</v>
      </c>
      <c r="R510" s="20" t="e">
        <f t="shared" si="75"/>
        <v>#DIV/0!</v>
      </c>
      <c r="S510" s="20" t="e">
        <f t="shared" si="76"/>
        <v>#DIV/0!</v>
      </c>
      <c r="T510" s="20" t="e">
        <f t="shared" si="77"/>
        <v>#DIV/0!</v>
      </c>
      <c r="U510" s="19" t="e">
        <f t="shared" si="78"/>
        <v>#DIV/0!</v>
      </c>
      <c r="V510" s="19" t="e">
        <f t="shared" si="79"/>
        <v>#DIV/0!</v>
      </c>
    </row>
    <row r="511" spans="1:22" ht="13.5" x14ac:dyDescent="0.25">
      <c r="A511" s="3">
        <f>RSI!A511</f>
        <v>42748</v>
      </c>
      <c r="B511" s="2">
        <f>RSI!B511</f>
        <v>5.8240999999999996</v>
      </c>
      <c r="C511" s="2">
        <f>RSI!I511</f>
        <v>65.538770113362332</v>
      </c>
      <c r="D511" s="2">
        <f>MACD!E511</f>
        <v>-0.1860536426582744</v>
      </c>
      <c r="E511" s="2">
        <f>MACD!F511</f>
        <v>-0.10984615824610455</v>
      </c>
      <c r="F511" s="2">
        <f>'Moving Avg'!D511</f>
        <v>5.862140000000001</v>
      </c>
      <c r="G511" s="2">
        <f>'Moving Avg'!F511</f>
        <v>5.6365000000000007</v>
      </c>
      <c r="H511" s="2">
        <f>'Moving Avg'!G511</f>
        <v>5.6277920000000021</v>
      </c>
      <c r="I511" s="2">
        <f>'Moving Avg'!H511</f>
        <v>5.8246775</v>
      </c>
      <c r="J511" s="17" t="str">
        <f>OBV!F511</f>
        <v>NEUTRAL</v>
      </c>
      <c r="K511" s="17" t="e">
        <f>OBV!G511</f>
        <v>#DIV/0!</v>
      </c>
      <c r="L511" s="17" t="str">
        <f>OBV!H511</f>
        <v>NEUTRAL</v>
      </c>
      <c r="M511" s="19">
        <f t="shared" si="70"/>
        <v>25</v>
      </c>
      <c r="N511" s="19">
        <f t="shared" si="71"/>
        <v>100</v>
      </c>
      <c r="O511" s="19">
        <f t="shared" si="72"/>
        <v>50</v>
      </c>
      <c r="P511" s="19" t="e">
        <f t="shared" si="73"/>
        <v>#DIV/0!</v>
      </c>
      <c r="Q511" s="20" t="e">
        <f t="shared" si="74"/>
        <v>#DIV/0!</v>
      </c>
      <c r="R511" s="20" t="e">
        <f t="shared" si="75"/>
        <v>#DIV/0!</v>
      </c>
      <c r="S511" s="20" t="e">
        <f t="shared" si="76"/>
        <v>#DIV/0!</v>
      </c>
      <c r="T511" s="20" t="e">
        <f t="shared" si="77"/>
        <v>#DIV/0!</v>
      </c>
      <c r="U511" s="19" t="e">
        <f t="shared" si="78"/>
        <v>#DIV/0!</v>
      </c>
      <c r="V511" s="19" t="e">
        <f t="shared" si="79"/>
        <v>#DIV/0!</v>
      </c>
    </row>
    <row r="512" spans="1:22" ht="13.5" x14ac:dyDescent="0.25">
      <c r="A512" s="3">
        <f>RSI!A512</f>
        <v>42751</v>
      </c>
      <c r="B512" s="2">
        <f>RSI!B512</f>
        <v>5.8299000000000003</v>
      </c>
      <c r="C512" s="2">
        <f>RSI!I512</f>
        <v>65.96264216079058</v>
      </c>
      <c r="D512" s="2">
        <f>MACD!E512</f>
        <v>-0.18243716985603964</v>
      </c>
      <c r="E512" s="2">
        <f>MACD!F512</f>
        <v>-0.12436436056809158</v>
      </c>
      <c r="F512" s="2">
        <f>'Moving Avg'!D512</f>
        <v>5.8661799999999999</v>
      </c>
      <c r="G512" s="2">
        <f>'Moving Avg'!F512</f>
        <v>5.6539349999999997</v>
      </c>
      <c r="H512" s="2">
        <f>'Moving Avg'!G512</f>
        <v>5.6302720000000015</v>
      </c>
      <c r="I512" s="2">
        <f>'Moving Avg'!H512</f>
        <v>5.8217735000000017</v>
      </c>
      <c r="J512" s="17" t="str">
        <f>OBV!F512</f>
        <v>NEUTRAL</v>
      </c>
      <c r="K512" s="17" t="e">
        <f>OBV!G512</f>
        <v>#DIV/0!</v>
      </c>
      <c r="L512" s="17" t="str">
        <f>OBV!H512</f>
        <v>NEUTRAL</v>
      </c>
      <c r="M512" s="19">
        <f t="shared" si="70"/>
        <v>25</v>
      </c>
      <c r="N512" s="19">
        <f t="shared" si="71"/>
        <v>100</v>
      </c>
      <c r="O512" s="19">
        <f t="shared" si="72"/>
        <v>50</v>
      </c>
      <c r="P512" s="19" t="e">
        <f t="shared" si="73"/>
        <v>#DIV/0!</v>
      </c>
      <c r="Q512" s="20" t="e">
        <f t="shared" si="74"/>
        <v>#DIV/0!</v>
      </c>
      <c r="R512" s="20" t="e">
        <f t="shared" si="75"/>
        <v>#DIV/0!</v>
      </c>
      <c r="S512" s="20" t="e">
        <f t="shared" si="76"/>
        <v>#DIV/0!</v>
      </c>
      <c r="T512" s="20" t="e">
        <f t="shared" si="77"/>
        <v>#DIV/0!</v>
      </c>
      <c r="U512" s="19" t="e">
        <f t="shared" si="78"/>
        <v>#DIV/0!</v>
      </c>
      <c r="V512" s="19" t="e">
        <f t="shared" si="79"/>
        <v>#DIV/0!</v>
      </c>
    </row>
    <row r="513" spans="1:22" ht="13.5" x14ac:dyDescent="0.25">
      <c r="A513" s="3">
        <f>RSI!A513</f>
        <v>42752</v>
      </c>
      <c r="B513" s="2">
        <f>RSI!B513</f>
        <v>5.8125999999999998</v>
      </c>
      <c r="C513" s="2">
        <f>RSI!I513</f>
        <v>63.455516060772091</v>
      </c>
      <c r="D513" s="2">
        <f>MACD!E513</f>
        <v>-0.15679990860236703</v>
      </c>
      <c r="E513" s="2">
        <f>MACD!F513</f>
        <v>-0.13085147017494667</v>
      </c>
      <c r="F513" s="2">
        <f>'Moving Avg'!D513</f>
        <v>5.8419800000000004</v>
      </c>
      <c r="G513" s="2">
        <f>'Moving Avg'!F513</f>
        <v>5.670795</v>
      </c>
      <c r="H513" s="2">
        <f>'Moving Avg'!G513</f>
        <v>5.6324060000000005</v>
      </c>
      <c r="I513" s="2">
        <f>'Moving Avg'!H513</f>
        <v>5.8189790000000015</v>
      </c>
      <c r="J513" s="17" t="str">
        <f>OBV!F513</f>
        <v>NEUTRAL</v>
      </c>
      <c r="K513" s="17" t="e">
        <f>OBV!G513</f>
        <v>#DIV/0!</v>
      </c>
      <c r="L513" s="17" t="str">
        <f>OBV!H513</f>
        <v>NEUTRAL</v>
      </c>
      <c r="M513" s="19">
        <f t="shared" si="70"/>
        <v>25</v>
      </c>
      <c r="N513" s="19">
        <f t="shared" si="71"/>
        <v>100</v>
      </c>
      <c r="O513" s="19">
        <f t="shared" si="72"/>
        <v>50</v>
      </c>
      <c r="P513" s="19" t="e">
        <f t="shared" si="73"/>
        <v>#DIV/0!</v>
      </c>
      <c r="Q513" s="20" t="e">
        <f t="shared" si="74"/>
        <v>#DIV/0!</v>
      </c>
      <c r="R513" s="20" t="e">
        <f t="shared" si="75"/>
        <v>#DIV/0!</v>
      </c>
      <c r="S513" s="20" t="e">
        <f t="shared" si="76"/>
        <v>#DIV/0!</v>
      </c>
      <c r="T513" s="20" t="e">
        <f t="shared" si="77"/>
        <v>#DIV/0!</v>
      </c>
      <c r="U513" s="19" t="e">
        <f t="shared" si="78"/>
        <v>#DIV/0!</v>
      </c>
      <c r="V513" s="19" t="e">
        <f t="shared" si="79"/>
        <v>#DIV/0!</v>
      </c>
    </row>
    <row r="514" spans="1:22" ht="13.5" x14ac:dyDescent="0.25">
      <c r="A514" s="3">
        <f>RSI!A514</f>
        <v>42753</v>
      </c>
      <c r="B514" s="2">
        <f>RSI!B514</f>
        <v>5.7577999999999996</v>
      </c>
      <c r="C514" s="2">
        <f>RSI!I514</f>
        <v>56.172355128109075</v>
      </c>
      <c r="D514" s="2">
        <f>MACD!E514</f>
        <v>-0.13175419213749695</v>
      </c>
      <c r="E514" s="2">
        <f>MACD!F514</f>
        <v>-0.13103201456745672</v>
      </c>
      <c r="F514" s="2">
        <f>'Moving Avg'!D514</f>
        <v>5.8137400000000001</v>
      </c>
      <c r="G514" s="2">
        <f>'Moving Avg'!F514</f>
        <v>5.6849150000000002</v>
      </c>
      <c r="H514" s="2">
        <f>'Moving Avg'!G514</f>
        <v>5.6331540000000011</v>
      </c>
      <c r="I514" s="2">
        <f>'Moving Avg'!H514</f>
        <v>5.8158370000000028</v>
      </c>
      <c r="J514" s="17" t="str">
        <f>OBV!F514</f>
        <v>NEUTRAL</v>
      </c>
      <c r="K514" s="17" t="e">
        <f>OBV!G514</f>
        <v>#DIV/0!</v>
      </c>
      <c r="L514" s="17" t="str">
        <f>OBV!H514</f>
        <v>NEUTRAL</v>
      </c>
      <c r="M514" s="19">
        <f t="shared" ref="M514:M577" si="80">IF(C514&lt;30,50, IF(C514&gt;70, 0, 25))</f>
        <v>25</v>
      </c>
      <c r="N514" s="19">
        <f t="shared" ref="N514:N577" si="81">IF(E514-D514&gt;0.02, 100, IF(E514-D514&lt;0,0,45))</f>
        <v>45</v>
      </c>
      <c r="O514" s="19">
        <f t="shared" ref="O514:O577" si="82">IF(F514-I514&gt;10,100,IF(F514-I514&gt;5,75, IF(F514-I514&gt;0,50,0)))</f>
        <v>0</v>
      </c>
      <c r="P514" s="19" t="e">
        <f t="shared" ref="P514:P577" si="83">IF(L514="confirmed bullish", 34, IF(L514="bullish divergence",17, 0))+IF(J514="bullish",33,IF(J514="bearish",0,16.5))+IF(K514="strong",33,IF(K514="weak",0,16.5))</f>
        <v>#DIV/0!</v>
      </c>
      <c r="Q514" s="20" t="e">
        <f t="shared" si="74"/>
        <v>#DIV/0!</v>
      </c>
      <c r="R514" s="20" t="e">
        <f t="shared" si="75"/>
        <v>#DIV/0!</v>
      </c>
      <c r="S514" s="20" t="e">
        <f t="shared" si="76"/>
        <v>#DIV/0!</v>
      </c>
      <c r="T514" s="20" t="e">
        <f t="shared" si="77"/>
        <v>#DIV/0!</v>
      </c>
      <c r="U514" s="19" t="e">
        <f t="shared" si="78"/>
        <v>#DIV/0!</v>
      </c>
      <c r="V514" s="19" t="e">
        <f t="shared" si="79"/>
        <v>#DIV/0!</v>
      </c>
    </row>
    <row r="515" spans="1:22" ht="13.5" x14ac:dyDescent="0.25">
      <c r="A515" s="3">
        <f>RSI!A515</f>
        <v>42754</v>
      </c>
      <c r="B515" s="2">
        <f>RSI!B515</f>
        <v>5.7636000000000003</v>
      </c>
      <c r="C515" s="2">
        <f>RSI!I515</f>
        <v>56.738315560410847</v>
      </c>
      <c r="D515" s="2">
        <f>MACD!E515</f>
        <v>-0.11044482234721542</v>
      </c>
      <c r="E515" s="2">
        <f>MACD!F515</f>
        <v>-0.12691457612340845</v>
      </c>
      <c r="F515" s="2">
        <f>'Moving Avg'!D515</f>
        <v>5.7976000000000001</v>
      </c>
      <c r="G515" s="2">
        <f>'Moving Avg'!F515</f>
        <v>5.6967300000000005</v>
      </c>
      <c r="H515" s="2">
        <f>'Moving Avg'!G515</f>
        <v>5.6351720000000007</v>
      </c>
      <c r="I515" s="2">
        <f>'Moving Avg'!H515</f>
        <v>5.8120635000000025</v>
      </c>
      <c r="J515" s="17" t="str">
        <f>OBV!F515</f>
        <v>NEUTRAL</v>
      </c>
      <c r="K515" s="17" t="e">
        <f>OBV!G515</f>
        <v>#DIV/0!</v>
      </c>
      <c r="L515" s="17" t="str">
        <f>OBV!H515</f>
        <v>NEUTRAL</v>
      </c>
      <c r="M515" s="19">
        <f t="shared" si="80"/>
        <v>25</v>
      </c>
      <c r="N515" s="19">
        <f t="shared" si="81"/>
        <v>0</v>
      </c>
      <c r="O515" s="19">
        <f t="shared" si="82"/>
        <v>0</v>
      </c>
      <c r="P515" s="19" t="e">
        <f t="shared" si="83"/>
        <v>#DIV/0!</v>
      </c>
      <c r="Q515" s="20" t="e">
        <f t="shared" ref="Q515:Q578" si="84">0.35*M515+N515*0.35+O515*0.15+P515*0.15</f>
        <v>#DIV/0!</v>
      </c>
      <c r="R515" s="20" t="e">
        <f t="shared" ref="R515:R578" si="85">M515*0.2+N515*0.2+O515*0.35+P515*0.25</f>
        <v>#DIV/0!</v>
      </c>
      <c r="S515" s="20" t="e">
        <f t="shared" ref="S515:S578" si="86">M515*0.15+N515*0.15+O515*0.25+P515*0.45</f>
        <v>#DIV/0!</v>
      </c>
      <c r="T515" s="20" t="e">
        <f t="shared" ref="T515:T578" si="87">0.25*SUM(M515:P515)</f>
        <v>#DIV/0!</v>
      </c>
      <c r="U515" s="19" t="e">
        <f t="shared" ref="U515:U578" si="88">SUM(Q515:S515)/3</f>
        <v>#DIV/0!</v>
      </c>
      <c r="V515" s="19" t="e">
        <f t="shared" ref="V515:V578" si="89">SUM(Q515:T515)/4</f>
        <v>#DIV/0!</v>
      </c>
    </row>
    <row r="516" spans="1:22" ht="13.5" x14ac:dyDescent="0.25">
      <c r="A516" s="3">
        <f>RSI!A516</f>
        <v>42755</v>
      </c>
      <c r="B516" s="2">
        <f>RSI!B516</f>
        <v>5.7549000000000001</v>
      </c>
      <c r="C516" s="2">
        <f>RSI!I516</f>
        <v>55.578940009040174</v>
      </c>
      <c r="D516" s="2">
        <f>MACD!E516</f>
        <v>-8.1909620120103277E-2</v>
      </c>
      <c r="E516" s="2">
        <f>MACD!F516</f>
        <v>-0.11791358492274742</v>
      </c>
      <c r="F516" s="2">
        <f>'Moving Avg'!D516</f>
        <v>5.78376</v>
      </c>
      <c r="G516" s="2">
        <f>'Moving Avg'!F516</f>
        <v>5.7107050000000008</v>
      </c>
      <c r="H516" s="2">
        <f>'Moving Avg'!G516</f>
        <v>5.63788</v>
      </c>
      <c r="I516" s="2">
        <f>'Moving Avg'!H516</f>
        <v>5.8087845000000025</v>
      </c>
      <c r="J516" s="17" t="str">
        <f>OBV!F516</f>
        <v>NEUTRAL</v>
      </c>
      <c r="K516" s="17" t="e">
        <f>OBV!G516</f>
        <v>#DIV/0!</v>
      </c>
      <c r="L516" s="17" t="str">
        <f>OBV!H516</f>
        <v>NEUTRAL</v>
      </c>
      <c r="M516" s="19">
        <f t="shared" si="80"/>
        <v>25</v>
      </c>
      <c r="N516" s="19">
        <f t="shared" si="81"/>
        <v>0</v>
      </c>
      <c r="O516" s="19">
        <f t="shared" si="82"/>
        <v>0</v>
      </c>
      <c r="P516" s="19" t="e">
        <f t="shared" si="83"/>
        <v>#DIV/0!</v>
      </c>
      <c r="Q516" s="20" t="e">
        <f t="shared" si="84"/>
        <v>#DIV/0!</v>
      </c>
      <c r="R516" s="20" t="e">
        <f t="shared" si="85"/>
        <v>#DIV/0!</v>
      </c>
      <c r="S516" s="20" t="e">
        <f t="shared" si="86"/>
        <v>#DIV/0!</v>
      </c>
      <c r="T516" s="20" t="e">
        <f t="shared" si="87"/>
        <v>#DIV/0!</v>
      </c>
      <c r="U516" s="19" t="e">
        <f t="shared" si="88"/>
        <v>#DIV/0!</v>
      </c>
      <c r="V516" s="19" t="e">
        <f t="shared" si="89"/>
        <v>#DIV/0!</v>
      </c>
    </row>
    <row r="517" spans="1:22" ht="13.5" x14ac:dyDescent="0.25">
      <c r="A517" s="3">
        <f>RSI!A517</f>
        <v>42758</v>
      </c>
      <c r="B517" s="2">
        <f>RSI!B517</f>
        <v>5.7347999999999999</v>
      </c>
      <c r="C517" s="2">
        <f>RSI!I517</f>
        <v>52.889990328053301</v>
      </c>
      <c r="D517" s="2">
        <f>MACD!E517</f>
        <v>-5.6093041507748076E-2</v>
      </c>
      <c r="E517" s="2">
        <f>MACD!F517</f>
        <v>-0.10554947623974756</v>
      </c>
      <c r="F517" s="2">
        <f>'Moving Avg'!D517</f>
        <v>5.7647399999999998</v>
      </c>
      <c r="G517" s="2">
        <f>'Moving Avg'!F517</f>
        <v>5.7236750000000001</v>
      </c>
      <c r="H517" s="2">
        <f>'Moving Avg'!G517</f>
        <v>5.6404740000000011</v>
      </c>
      <c r="I517" s="2">
        <f>'Moving Avg'!H517</f>
        <v>5.8054050000000021</v>
      </c>
      <c r="J517" s="17" t="str">
        <f>OBV!F517</f>
        <v>NEUTRAL</v>
      </c>
      <c r="K517" s="17" t="e">
        <f>OBV!G517</f>
        <v>#DIV/0!</v>
      </c>
      <c r="L517" s="17" t="str">
        <f>OBV!H517</f>
        <v>NEUTRAL</v>
      </c>
      <c r="M517" s="19">
        <f t="shared" si="80"/>
        <v>25</v>
      </c>
      <c r="N517" s="19">
        <f t="shared" si="81"/>
        <v>0</v>
      </c>
      <c r="O517" s="19">
        <f t="shared" si="82"/>
        <v>0</v>
      </c>
      <c r="P517" s="19" t="e">
        <f t="shared" si="83"/>
        <v>#DIV/0!</v>
      </c>
      <c r="Q517" s="20" t="e">
        <f t="shared" si="84"/>
        <v>#DIV/0!</v>
      </c>
      <c r="R517" s="20" t="e">
        <f t="shared" si="85"/>
        <v>#DIV/0!</v>
      </c>
      <c r="S517" s="20" t="e">
        <f t="shared" si="86"/>
        <v>#DIV/0!</v>
      </c>
      <c r="T517" s="20" t="e">
        <f t="shared" si="87"/>
        <v>#DIV/0!</v>
      </c>
      <c r="U517" s="19" t="e">
        <f t="shared" si="88"/>
        <v>#DIV/0!</v>
      </c>
      <c r="V517" s="19" t="e">
        <f t="shared" si="89"/>
        <v>#DIV/0!</v>
      </c>
    </row>
    <row r="518" spans="1:22" ht="13.5" x14ac:dyDescent="0.25">
      <c r="A518" s="3">
        <f>RSI!A518</f>
        <v>42759</v>
      </c>
      <c r="B518" s="2">
        <f>RSI!B518</f>
        <v>5.7462999999999997</v>
      </c>
      <c r="C518" s="2">
        <f>RSI!I518</f>
        <v>54.253678457291258</v>
      </c>
      <c r="D518" s="2">
        <f>MACD!E518</f>
        <v>-1.616389254926176E-2</v>
      </c>
      <c r="E518" s="2">
        <f>MACD!F518</f>
        <v>-8.7672359501650393E-2</v>
      </c>
      <c r="F518" s="2">
        <f>'Moving Avg'!D518</f>
        <v>5.751479999999999</v>
      </c>
      <c r="G518" s="2">
        <f>'Moving Avg'!F518</f>
        <v>5.7372199999999998</v>
      </c>
      <c r="H518" s="2">
        <f>'Moving Avg'!G518</f>
        <v>5.6432980000000024</v>
      </c>
      <c r="I518" s="2">
        <f>'Moving Avg'!H518</f>
        <v>5.8023525000000031</v>
      </c>
      <c r="J518" s="17" t="str">
        <f>OBV!F518</f>
        <v>NEUTRAL</v>
      </c>
      <c r="K518" s="17" t="e">
        <f>OBV!G518</f>
        <v>#DIV/0!</v>
      </c>
      <c r="L518" s="17" t="str">
        <f>OBV!H518</f>
        <v>NEUTRAL</v>
      </c>
      <c r="M518" s="19">
        <f t="shared" si="80"/>
        <v>25</v>
      </c>
      <c r="N518" s="19">
        <f t="shared" si="81"/>
        <v>0</v>
      </c>
      <c r="O518" s="19">
        <f t="shared" si="82"/>
        <v>0</v>
      </c>
      <c r="P518" s="19" t="e">
        <f t="shared" si="83"/>
        <v>#DIV/0!</v>
      </c>
      <c r="Q518" s="20" t="e">
        <f t="shared" si="84"/>
        <v>#DIV/0!</v>
      </c>
      <c r="R518" s="20" t="e">
        <f t="shared" si="85"/>
        <v>#DIV/0!</v>
      </c>
      <c r="S518" s="20" t="e">
        <f t="shared" si="86"/>
        <v>#DIV/0!</v>
      </c>
      <c r="T518" s="20" t="e">
        <f t="shared" si="87"/>
        <v>#DIV/0!</v>
      </c>
      <c r="U518" s="19" t="e">
        <f t="shared" si="88"/>
        <v>#DIV/0!</v>
      </c>
      <c r="V518" s="19" t="e">
        <f t="shared" si="89"/>
        <v>#DIV/0!</v>
      </c>
    </row>
    <row r="519" spans="1:22" ht="13.5" x14ac:dyDescent="0.25">
      <c r="A519" s="3">
        <f>RSI!A519</f>
        <v>42760</v>
      </c>
      <c r="B519" s="2">
        <f>RSI!B519</f>
        <v>5.7606999999999999</v>
      </c>
      <c r="C519" s="2">
        <f>RSI!I519</f>
        <v>55.97228837998977</v>
      </c>
      <c r="D519" s="2">
        <f>MACD!E519</f>
        <v>1.1048561962934578E-2</v>
      </c>
      <c r="E519" s="2">
        <f>MACD!F519</f>
        <v>-6.7928175208733413E-2</v>
      </c>
      <c r="F519" s="2">
        <f>'Moving Avg'!D519</f>
        <v>5.7520600000000002</v>
      </c>
      <c r="G519" s="2">
        <f>'Moving Avg'!F519</f>
        <v>5.7514849999999997</v>
      </c>
      <c r="H519" s="2">
        <f>'Moving Avg'!G519</f>
        <v>5.6461220000000027</v>
      </c>
      <c r="I519" s="2">
        <f>'Moving Avg'!H519</f>
        <v>5.7998125000000025</v>
      </c>
      <c r="J519" s="17" t="str">
        <f>OBV!F519</f>
        <v>NEUTRAL</v>
      </c>
      <c r="K519" s="17" t="e">
        <f>OBV!G519</f>
        <v>#DIV/0!</v>
      </c>
      <c r="L519" s="17" t="str">
        <f>OBV!H519</f>
        <v>NEUTRAL</v>
      </c>
      <c r="M519" s="19">
        <f t="shared" si="80"/>
        <v>25</v>
      </c>
      <c r="N519" s="19">
        <f t="shared" si="81"/>
        <v>0</v>
      </c>
      <c r="O519" s="19">
        <f t="shared" si="82"/>
        <v>0</v>
      </c>
      <c r="P519" s="19" t="e">
        <f t="shared" si="83"/>
        <v>#DIV/0!</v>
      </c>
      <c r="Q519" s="20" t="e">
        <f t="shared" si="84"/>
        <v>#DIV/0!</v>
      </c>
      <c r="R519" s="20" t="e">
        <f t="shared" si="85"/>
        <v>#DIV/0!</v>
      </c>
      <c r="S519" s="20" t="e">
        <f t="shared" si="86"/>
        <v>#DIV/0!</v>
      </c>
      <c r="T519" s="20" t="e">
        <f t="shared" si="87"/>
        <v>#DIV/0!</v>
      </c>
      <c r="U519" s="19" t="e">
        <f t="shared" si="88"/>
        <v>#DIV/0!</v>
      </c>
      <c r="V519" s="19" t="e">
        <f t="shared" si="89"/>
        <v>#DIV/0!</v>
      </c>
    </row>
    <row r="520" spans="1:22" ht="13.5" x14ac:dyDescent="0.25">
      <c r="A520" s="3">
        <f>RSI!A520</f>
        <v>42761</v>
      </c>
      <c r="B520" s="2">
        <f>RSI!B520</f>
        <v>5.7117000000000004</v>
      </c>
      <c r="C520" s="2">
        <f>RSI!I520</f>
        <v>49.199053230727927</v>
      </c>
      <c r="D520" s="2">
        <f>MACD!E520</f>
        <v>2.9033264934450465E-2</v>
      </c>
      <c r="E520" s="2">
        <f>MACD!F520</f>
        <v>-4.8535887180096639E-2</v>
      </c>
      <c r="F520" s="2">
        <f>'Moving Avg'!D520</f>
        <v>5.7416799999999997</v>
      </c>
      <c r="G520" s="2">
        <f>'Moving Avg'!F520</f>
        <v>5.763300000000001</v>
      </c>
      <c r="H520" s="2">
        <f>'Moving Avg'!G520</f>
        <v>5.6479660000000012</v>
      </c>
      <c r="I520" s="2">
        <f>'Moving Avg'!H520</f>
        <v>5.7966845000000022</v>
      </c>
      <c r="J520" s="17" t="str">
        <f>OBV!F520</f>
        <v>NEUTRAL</v>
      </c>
      <c r="K520" s="17" t="e">
        <f>OBV!G520</f>
        <v>#DIV/0!</v>
      </c>
      <c r="L520" s="17" t="str">
        <f>OBV!H520</f>
        <v>NEUTRAL</v>
      </c>
      <c r="M520" s="19">
        <f t="shared" si="80"/>
        <v>25</v>
      </c>
      <c r="N520" s="19">
        <f t="shared" si="81"/>
        <v>0</v>
      </c>
      <c r="O520" s="19">
        <f t="shared" si="82"/>
        <v>0</v>
      </c>
      <c r="P520" s="19" t="e">
        <f t="shared" si="83"/>
        <v>#DIV/0!</v>
      </c>
      <c r="Q520" s="20" t="e">
        <f t="shared" si="84"/>
        <v>#DIV/0!</v>
      </c>
      <c r="R520" s="20" t="e">
        <f t="shared" si="85"/>
        <v>#DIV/0!</v>
      </c>
      <c r="S520" s="20" t="e">
        <f t="shared" si="86"/>
        <v>#DIV/0!</v>
      </c>
      <c r="T520" s="20" t="e">
        <f t="shared" si="87"/>
        <v>#DIV/0!</v>
      </c>
      <c r="U520" s="19" t="e">
        <f t="shared" si="88"/>
        <v>#DIV/0!</v>
      </c>
      <c r="V520" s="19" t="e">
        <f t="shared" si="89"/>
        <v>#DIV/0!</v>
      </c>
    </row>
    <row r="521" spans="1:22" ht="13.5" x14ac:dyDescent="0.25">
      <c r="A521" s="3">
        <f>RSI!A521</f>
        <v>42762</v>
      </c>
      <c r="B521" s="2">
        <f>RSI!B521</f>
        <v>5.7058999999999997</v>
      </c>
      <c r="C521" s="2">
        <f>RSI!I521</f>
        <v>48.451661375733416</v>
      </c>
      <c r="D521" s="2">
        <f>MACD!E521</f>
        <v>4.1626029200629411E-2</v>
      </c>
      <c r="E521" s="2">
        <f>MACD!F521</f>
        <v>-3.0503503903951436E-2</v>
      </c>
      <c r="F521" s="2">
        <f>'Moving Avg'!D521</f>
        <v>5.7318799999999994</v>
      </c>
      <c r="G521" s="2">
        <f>'Moving Avg'!F521</f>
        <v>5.7748250000000008</v>
      </c>
      <c r="H521" s="2">
        <f>'Moving Avg'!G521</f>
        <v>5.6496940000000002</v>
      </c>
      <c r="I521" s="2">
        <f>'Moving Avg'!H521</f>
        <v>5.7946290000000023</v>
      </c>
      <c r="J521" s="17" t="str">
        <f>OBV!F521</f>
        <v>NEUTRAL</v>
      </c>
      <c r="K521" s="17" t="e">
        <f>OBV!G521</f>
        <v>#DIV/0!</v>
      </c>
      <c r="L521" s="17" t="str">
        <f>OBV!H521</f>
        <v>NEUTRAL</v>
      </c>
      <c r="M521" s="19">
        <f t="shared" si="80"/>
        <v>25</v>
      </c>
      <c r="N521" s="19">
        <f t="shared" si="81"/>
        <v>0</v>
      </c>
      <c r="O521" s="19">
        <f t="shared" si="82"/>
        <v>0</v>
      </c>
      <c r="P521" s="19" t="e">
        <f t="shared" si="83"/>
        <v>#DIV/0!</v>
      </c>
      <c r="Q521" s="20" t="e">
        <f t="shared" si="84"/>
        <v>#DIV/0!</v>
      </c>
      <c r="R521" s="20" t="e">
        <f t="shared" si="85"/>
        <v>#DIV/0!</v>
      </c>
      <c r="S521" s="20" t="e">
        <f t="shared" si="86"/>
        <v>#DIV/0!</v>
      </c>
      <c r="T521" s="20" t="e">
        <f t="shared" si="87"/>
        <v>#DIV/0!</v>
      </c>
      <c r="U521" s="19" t="e">
        <f t="shared" si="88"/>
        <v>#DIV/0!</v>
      </c>
      <c r="V521" s="19" t="e">
        <f t="shared" si="89"/>
        <v>#DIV/0!</v>
      </c>
    </row>
    <row r="522" spans="1:22" ht="13.5" x14ac:dyDescent="0.25">
      <c r="A522" s="3">
        <f>RSI!A522</f>
        <v>42765</v>
      </c>
      <c r="B522" s="2">
        <f>RSI!B522</f>
        <v>5.6771000000000003</v>
      </c>
      <c r="C522" s="2">
        <f>RSI!I522</f>
        <v>44.811425292123275</v>
      </c>
      <c r="D522" s="2">
        <f>MACD!E522</f>
        <v>5.5390433919709103E-2</v>
      </c>
      <c r="E522" s="2">
        <f>MACD!F522</f>
        <v>-1.3324716339219327E-2</v>
      </c>
      <c r="F522" s="2">
        <f>'Moving Avg'!D522</f>
        <v>5.7203399999999993</v>
      </c>
      <c r="G522" s="2">
        <f>'Moving Avg'!F522</f>
        <v>5.7791450000000006</v>
      </c>
      <c r="H522" s="2">
        <f>'Moving Avg'!G522</f>
        <v>5.6508460000000005</v>
      </c>
      <c r="I522" s="2">
        <f>'Moving Avg'!H522</f>
        <v>5.7925150000000034</v>
      </c>
      <c r="J522" s="17" t="str">
        <f>OBV!F522</f>
        <v>NEUTRAL</v>
      </c>
      <c r="K522" s="17" t="e">
        <f>OBV!G522</f>
        <v>#DIV/0!</v>
      </c>
      <c r="L522" s="17" t="str">
        <f>OBV!H522</f>
        <v>NEUTRAL</v>
      </c>
      <c r="M522" s="19">
        <f t="shared" si="80"/>
        <v>25</v>
      </c>
      <c r="N522" s="19">
        <f t="shared" si="81"/>
        <v>0</v>
      </c>
      <c r="O522" s="19">
        <f t="shared" si="82"/>
        <v>0</v>
      </c>
      <c r="P522" s="19" t="e">
        <f t="shared" si="83"/>
        <v>#DIV/0!</v>
      </c>
      <c r="Q522" s="20" t="e">
        <f t="shared" si="84"/>
        <v>#DIV/0!</v>
      </c>
      <c r="R522" s="20" t="e">
        <f t="shared" si="85"/>
        <v>#DIV/0!</v>
      </c>
      <c r="S522" s="20" t="e">
        <f t="shared" si="86"/>
        <v>#DIV/0!</v>
      </c>
      <c r="T522" s="20" t="e">
        <f t="shared" si="87"/>
        <v>#DIV/0!</v>
      </c>
      <c r="U522" s="19" t="e">
        <f t="shared" si="88"/>
        <v>#DIV/0!</v>
      </c>
      <c r="V522" s="19" t="e">
        <f t="shared" si="89"/>
        <v>#DIV/0!</v>
      </c>
    </row>
    <row r="523" spans="1:22" ht="13.5" x14ac:dyDescent="0.25">
      <c r="A523" s="3">
        <f>RSI!A523</f>
        <v>42766</v>
      </c>
      <c r="B523" s="2">
        <f>RSI!B523</f>
        <v>5.6195000000000004</v>
      </c>
      <c r="C523" s="2">
        <f>RSI!I523</f>
        <v>38.569982455506334</v>
      </c>
      <c r="D523" s="2">
        <f>MACD!E523</f>
        <v>6.8889720421326572E-2</v>
      </c>
      <c r="E523" s="2">
        <f>MACD!F523</f>
        <v>3.1181710128898536E-3</v>
      </c>
      <c r="F523" s="2">
        <f>'Moving Avg'!D523</f>
        <v>5.6949799999999993</v>
      </c>
      <c r="G523" s="2">
        <f>'Moving Avg'!F523</f>
        <v>5.7733800000000004</v>
      </c>
      <c r="H523" s="2">
        <f>'Moving Avg'!G523</f>
        <v>5.6491180000000005</v>
      </c>
      <c r="I523" s="2">
        <f>'Moving Avg'!H523</f>
        <v>5.790761500000003</v>
      </c>
      <c r="J523" s="17" t="str">
        <f>OBV!F523</f>
        <v>NEUTRAL</v>
      </c>
      <c r="K523" s="17" t="e">
        <f>OBV!G523</f>
        <v>#DIV/0!</v>
      </c>
      <c r="L523" s="17" t="str">
        <f>OBV!H523</f>
        <v>NEUTRAL</v>
      </c>
      <c r="M523" s="19">
        <f t="shared" si="80"/>
        <v>25</v>
      </c>
      <c r="N523" s="19">
        <f t="shared" si="81"/>
        <v>0</v>
      </c>
      <c r="O523" s="19">
        <f t="shared" si="82"/>
        <v>0</v>
      </c>
      <c r="P523" s="19" t="e">
        <f t="shared" si="83"/>
        <v>#DIV/0!</v>
      </c>
      <c r="Q523" s="20" t="e">
        <f t="shared" si="84"/>
        <v>#DIV/0!</v>
      </c>
      <c r="R523" s="20" t="e">
        <f t="shared" si="85"/>
        <v>#DIV/0!</v>
      </c>
      <c r="S523" s="20" t="e">
        <f t="shared" si="86"/>
        <v>#DIV/0!</v>
      </c>
      <c r="T523" s="20" t="e">
        <f t="shared" si="87"/>
        <v>#DIV/0!</v>
      </c>
      <c r="U523" s="19" t="e">
        <f t="shared" si="88"/>
        <v>#DIV/0!</v>
      </c>
      <c r="V523" s="19" t="e">
        <f t="shared" si="89"/>
        <v>#DIV/0!</v>
      </c>
    </row>
    <row r="524" spans="1:22" ht="13.5" x14ac:dyDescent="0.25">
      <c r="A524" s="3">
        <f>RSI!A524</f>
        <v>42767</v>
      </c>
      <c r="B524" s="2">
        <f>RSI!B524</f>
        <v>5.6195000000000004</v>
      </c>
      <c r="C524" s="2">
        <f>RSI!I524</f>
        <v>38.569982455506334</v>
      </c>
      <c r="D524" s="2">
        <f>MACD!E524</f>
        <v>7.245081702035705E-2</v>
      </c>
      <c r="E524" s="2">
        <f>MACD!F524</f>
        <v>1.6984700214383294E-2</v>
      </c>
      <c r="F524" s="2">
        <f>'Moving Avg'!D524</f>
        <v>5.6667399999999999</v>
      </c>
      <c r="G524" s="2">
        <f>'Moving Avg'!F524</f>
        <v>5.767615000000001</v>
      </c>
      <c r="H524" s="2">
        <f>'Moving Avg'!G524</f>
        <v>5.6476780000000009</v>
      </c>
      <c r="I524" s="2">
        <f>'Moving Avg'!H524</f>
        <v>5.7895215000000029</v>
      </c>
      <c r="J524" s="17" t="str">
        <f>OBV!F524</f>
        <v>NEUTRAL</v>
      </c>
      <c r="K524" s="17" t="e">
        <f>OBV!G524</f>
        <v>#DIV/0!</v>
      </c>
      <c r="L524" s="17" t="str">
        <f>OBV!H524</f>
        <v>NEUTRAL</v>
      </c>
      <c r="M524" s="19">
        <f t="shared" si="80"/>
        <v>25</v>
      </c>
      <c r="N524" s="19">
        <f t="shared" si="81"/>
        <v>0</v>
      </c>
      <c r="O524" s="19">
        <f t="shared" si="82"/>
        <v>0</v>
      </c>
      <c r="P524" s="19" t="e">
        <f t="shared" si="83"/>
        <v>#DIV/0!</v>
      </c>
      <c r="Q524" s="20" t="e">
        <f t="shared" si="84"/>
        <v>#DIV/0!</v>
      </c>
      <c r="R524" s="20" t="e">
        <f t="shared" si="85"/>
        <v>#DIV/0!</v>
      </c>
      <c r="S524" s="20" t="e">
        <f t="shared" si="86"/>
        <v>#DIV/0!</v>
      </c>
      <c r="T524" s="20" t="e">
        <f t="shared" si="87"/>
        <v>#DIV/0!</v>
      </c>
      <c r="U524" s="19" t="e">
        <f t="shared" si="88"/>
        <v>#DIV/0!</v>
      </c>
      <c r="V524" s="19" t="e">
        <f t="shared" si="89"/>
        <v>#DIV/0!</v>
      </c>
    </row>
    <row r="525" spans="1:22" ht="13.5" x14ac:dyDescent="0.25">
      <c r="A525" s="3">
        <f>RSI!A525</f>
        <v>42768</v>
      </c>
      <c r="B525" s="2">
        <f>RSI!B525</f>
        <v>5.5907</v>
      </c>
      <c r="C525" s="2">
        <f>RSI!I525</f>
        <v>35.687591723513918</v>
      </c>
      <c r="D525" s="2">
        <f>MACD!E525</f>
        <v>7.9016909033610361E-2</v>
      </c>
      <c r="E525" s="2">
        <f>MACD!F525</f>
        <v>2.9391141978228709E-2</v>
      </c>
      <c r="F525" s="2">
        <f>'Moving Avg'!D525</f>
        <v>5.6425399999999994</v>
      </c>
      <c r="G525" s="2">
        <f>'Moving Avg'!F525</f>
        <v>5.7601250000000013</v>
      </c>
      <c r="H525" s="2">
        <f>'Moving Avg'!G525</f>
        <v>5.6467559999999999</v>
      </c>
      <c r="I525" s="2">
        <f>'Moving Avg'!H525</f>
        <v>5.7887370000000029</v>
      </c>
      <c r="J525" s="17" t="str">
        <f>OBV!F525</f>
        <v>NEUTRAL</v>
      </c>
      <c r="K525" s="17" t="e">
        <f>OBV!G525</f>
        <v>#DIV/0!</v>
      </c>
      <c r="L525" s="17" t="str">
        <f>OBV!H525</f>
        <v>NEUTRAL</v>
      </c>
      <c r="M525" s="19">
        <f t="shared" si="80"/>
        <v>25</v>
      </c>
      <c r="N525" s="19">
        <f t="shared" si="81"/>
        <v>0</v>
      </c>
      <c r="O525" s="19">
        <f t="shared" si="82"/>
        <v>0</v>
      </c>
      <c r="P525" s="19" t="e">
        <f t="shared" si="83"/>
        <v>#DIV/0!</v>
      </c>
      <c r="Q525" s="20" t="e">
        <f t="shared" si="84"/>
        <v>#DIV/0!</v>
      </c>
      <c r="R525" s="20" t="e">
        <f t="shared" si="85"/>
        <v>#DIV/0!</v>
      </c>
      <c r="S525" s="20" t="e">
        <f t="shared" si="86"/>
        <v>#DIV/0!</v>
      </c>
      <c r="T525" s="20" t="e">
        <f t="shared" si="87"/>
        <v>#DIV/0!</v>
      </c>
      <c r="U525" s="19" t="e">
        <f t="shared" si="88"/>
        <v>#DIV/0!</v>
      </c>
      <c r="V525" s="19" t="e">
        <f t="shared" si="89"/>
        <v>#DIV/0!</v>
      </c>
    </row>
    <row r="526" spans="1:22" ht="13.5" x14ac:dyDescent="0.25">
      <c r="A526" s="3">
        <f>RSI!A526</f>
        <v>42769</v>
      </c>
      <c r="B526" s="2">
        <f>RSI!B526</f>
        <v>5.6195000000000004</v>
      </c>
      <c r="C526" s="2">
        <f>RSI!I526</f>
        <v>40.477929369093296</v>
      </c>
      <c r="D526" s="2">
        <f>MACD!E526</f>
        <v>8.1759381020819255E-2</v>
      </c>
      <c r="E526" s="2">
        <f>MACD!F526</f>
        <v>3.9864789786746818E-2</v>
      </c>
      <c r="F526" s="2">
        <f>'Moving Avg'!D526</f>
        <v>5.6252599999999999</v>
      </c>
      <c r="G526" s="2">
        <f>'Moving Avg'!F526</f>
        <v>5.7507600000000014</v>
      </c>
      <c r="H526" s="2">
        <f>'Moving Avg'!G526</f>
        <v>5.6464680000000014</v>
      </c>
      <c r="I526" s="2">
        <f>'Moving Avg'!H526</f>
        <v>5.788121000000003</v>
      </c>
      <c r="J526" s="17" t="str">
        <f>OBV!F526</f>
        <v>NEUTRAL</v>
      </c>
      <c r="K526" s="17" t="e">
        <f>OBV!G526</f>
        <v>#DIV/0!</v>
      </c>
      <c r="L526" s="17" t="str">
        <f>OBV!H526</f>
        <v>NEUTRAL</v>
      </c>
      <c r="M526" s="19">
        <f t="shared" si="80"/>
        <v>25</v>
      </c>
      <c r="N526" s="19">
        <f t="shared" si="81"/>
        <v>0</v>
      </c>
      <c r="O526" s="19">
        <f t="shared" si="82"/>
        <v>0</v>
      </c>
      <c r="P526" s="19" t="e">
        <f t="shared" si="83"/>
        <v>#DIV/0!</v>
      </c>
      <c r="Q526" s="20" t="e">
        <f t="shared" si="84"/>
        <v>#DIV/0!</v>
      </c>
      <c r="R526" s="20" t="e">
        <f t="shared" si="85"/>
        <v>#DIV/0!</v>
      </c>
      <c r="S526" s="20" t="e">
        <f t="shared" si="86"/>
        <v>#DIV/0!</v>
      </c>
      <c r="T526" s="20" t="e">
        <f t="shared" si="87"/>
        <v>#DIV/0!</v>
      </c>
      <c r="U526" s="19" t="e">
        <f t="shared" si="88"/>
        <v>#DIV/0!</v>
      </c>
      <c r="V526" s="19" t="e">
        <f t="shared" si="89"/>
        <v>#DIV/0!</v>
      </c>
    </row>
    <row r="527" spans="1:22" ht="13.5" x14ac:dyDescent="0.25">
      <c r="A527" s="3">
        <f>RSI!A527</f>
        <v>42772</v>
      </c>
      <c r="B527" s="2">
        <f>RSI!B527</f>
        <v>5.5907</v>
      </c>
      <c r="C527" s="2">
        <f>RSI!I527</f>
        <v>37.472101632867052</v>
      </c>
      <c r="D527" s="2">
        <f>MACD!E527</f>
        <v>8.3560356155859772E-2</v>
      </c>
      <c r="E527" s="2">
        <f>MACD!F527</f>
        <v>4.8603903060569414E-2</v>
      </c>
      <c r="F527" s="2">
        <f>'Moving Avg'!D527</f>
        <v>5.6079800000000004</v>
      </c>
      <c r="G527" s="2">
        <f>'Moving Avg'!F527</f>
        <v>5.7398100000000003</v>
      </c>
      <c r="H527" s="2">
        <f>'Moving Avg'!G527</f>
        <v>5.6453160000000011</v>
      </c>
      <c r="I527" s="2">
        <f>'Moving Avg'!H527</f>
        <v>5.7882175000000027</v>
      </c>
      <c r="J527" s="17" t="str">
        <f>OBV!F527</f>
        <v>NEUTRAL</v>
      </c>
      <c r="K527" s="17" t="e">
        <f>OBV!G527</f>
        <v>#DIV/0!</v>
      </c>
      <c r="L527" s="17" t="str">
        <f>OBV!H527</f>
        <v>NEUTRAL</v>
      </c>
      <c r="M527" s="19">
        <f t="shared" si="80"/>
        <v>25</v>
      </c>
      <c r="N527" s="19">
        <f t="shared" si="81"/>
        <v>0</v>
      </c>
      <c r="O527" s="19">
        <f t="shared" si="82"/>
        <v>0</v>
      </c>
      <c r="P527" s="19" t="e">
        <f t="shared" si="83"/>
        <v>#DIV/0!</v>
      </c>
      <c r="Q527" s="20" t="e">
        <f t="shared" si="84"/>
        <v>#DIV/0!</v>
      </c>
      <c r="R527" s="20" t="e">
        <f t="shared" si="85"/>
        <v>#DIV/0!</v>
      </c>
      <c r="S527" s="20" t="e">
        <f t="shared" si="86"/>
        <v>#DIV/0!</v>
      </c>
      <c r="T527" s="20" t="e">
        <f t="shared" si="87"/>
        <v>#DIV/0!</v>
      </c>
      <c r="U527" s="19" t="e">
        <f t="shared" si="88"/>
        <v>#DIV/0!</v>
      </c>
      <c r="V527" s="19" t="e">
        <f t="shared" si="89"/>
        <v>#DIV/0!</v>
      </c>
    </row>
    <row r="528" spans="1:22" ht="13.5" x14ac:dyDescent="0.25">
      <c r="A528" s="3">
        <f>RSI!A528</f>
        <v>42773</v>
      </c>
      <c r="B528" s="2">
        <f>RSI!B528</f>
        <v>5.5877999999999997</v>
      </c>
      <c r="C528" s="2">
        <f>RSI!I528</f>
        <v>37.172764323176146</v>
      </c>
      <c r="D528" s="2">
        <f>MACD!E528</f>
        <v>8.7645332616009597E-2</v>
      </c>
      <c r="E528" s="2">
        <f>MACD!F528</f>
        <v>5.6412188971657451E-2</v>
      </c>
      <c r="F528" s="2">
        <f>'Moving Avg'!D528</f>
        <v>5.6016400000000006</v>
      </c>
      <c r="G528" s="2">
        <f>'Moving Avg'!F528</f>
        <v>5.7225200000000003</v>
      </c>
      <c r="H528" s="2">
        <f>'Moving Avg'!G528</f>
        <v>5.6441060000000007</v>
      </c>
      <c r="I528" s="2">
        <f>'Moving Avg'!H528</f>
        <v>5.7880180000000019</v>
      </c>
      <c r="J528" s="17" t="str">
        <f>OBV!F528</f>
        <v>NEUTRAL</v>
      </c>
      <c r="K528" s="17" t="e">
        <f>OBV!G528</f>
        <v>#DIV/0!</v>
      </c>
      <c r="L528" s="17" t="str">
        <f>OBV!H528</f>
        <v>NEUTRAL</v>
      </c>
      <c r="M528" s="19">
        <f t="shared" si="80"/>
        <v>25</v>
      </c>
      <c r="N528" s="19">
        <f t="shared" si="81"/>
        <v>0</v>
      </c>
      <c r="O528" s="19">
        <f t="shared" si="82"/>
        <v>0</v>
      </c>
      <c r="P528" s="19" t="e">
        <f t="shared" si="83"/>
        <v>#DIV/0!</v>
      </c>
      <c r="Q528" s="20" t="e">
        <f t="shared" si="84"/>
        <v>#DIV/0!</v>
      </c>
      <c r="R528" s="20" t="e">
        <f t="shared" si="85"/>
        <v>#DIV/0!</v>
      </c>
      <c r="S528" s="20" t="e">
        <f t="shared" si="86"/>
        <v>#DIV/0!</v>
      </c>
      <c r="T528" s="20" t="e">
        <f t="shared" si="87"/>
        <v>#DIV/0!</v>
      </c>
      <c r="U528" s="19" t="e">
        <f t="shared" si="88"/>
        <v>#DIV/0!</v>
      </c>
      <c r="V528" s="19" t="e">
        <f t="shared" si="89"/>
        <v>#DIV/0!</v>
      </c>
    </row>
    <row r="529" spans="1:22" ht="13.5" x14ac:dyDescent="0.25">
      <c r="A529" s="3">
        <f>RSI!A529</f>
        <v>42774</v>
      </c>
      <c r="B529" s="2">
        <f>RSI!B529</f>
        <v>5.5618999999999996</v>
      </c>
      <c r="C529" s="2">
        <f>RSI!I529</f>
        <v>34.520502703005292</v>
      </c>
      <c r="D529" s="2">
        <f>MACD!E529</f>
        <v>9.5787176479476877E-2</v>
      </c>
      <c r="E529" s="2">
        <f>MACD!F529</f>
        <v>6.4287186473221347E-2</v>
      </c>
      <c r="F529" s="2">
        <f>'Moving Avg'!D529</f>
        <v>5.5901200000000006</v>
      </c>
      <c r="G529" s="2">
        <f>'Moving Avg'!F529</f>
        <v>5.7056649999999998</v>
      </c>
      <c r="H529" s="2">
        <f>'Moving Avg'!G529</f>
        <v>5.6429539999999996</v>
      </c>
      <c r="I529" s="2">
        <f>'Moving Avg'!H529</f>
        <v>5.7878115000000001</v>
      </c>
      <c r="J529" s="17" t="str">
        <f>OBV!F529</f>
        <v>NEUTRAL</v>
      </c>
      <c r="K529" s="17" t="e">
        <f>OBV!G529</f>
        <v>#DIV/0!</v>
      </c>
      <c r="L529" s="17" t="str">
        <f>OBV!H529</f>
        <v>NEUTRAL</v>
      </c>
      <c r="M529" s="19">
        <f t="shared" si="80"/>
        <v>25</v>
      </c>
      <c r="N529" s="19">
        <f t="shared" si="81"/>
        <v>0</v>
      </c>
      <c r="O529" s="19">
        <f t="shared" si="82"/>
        <v>0</v>
      </c>
      <c r="P529" s="19" t="e">
        <f t="shared" si="83"/>
        <v>#DIV/0!</v>
      </c>
      <c r="Q529" s="20" t="e">
        <f t="shared" si="84"/>
        <v>#DIV/0!</v>
      </c>
      <c r="R529" s="20" t="e">
        <f t="shared" si="85"/>
        <v>#DIV/0!</v>
      </c>
      <c r="S529" s="20" t="e">
        <f t="shared" si="86"/>
        <v>#DIV/0!</v>
      </c>
      <c r="T529" s="20" t="e">
        <f t="shared" si="87"/>
        <v>#DIV/0!</v>
      </c>
      <c r="U529" s="19" t="e">
        <f t="shared" si="88"/>
        <v>#DIV/0!</v>
      </c>
      <c r="V529" s="19" t="e">
        <f t="shared" si="89"/>
        <v>#DIV/0!</v>
      </c>
    </row>
    <row r="530" spans="1:22" ht="13.5" x14ac:dyDescent="0.25">
      <c r="A530" s="3">
        <f>RSI!A530</f>
        <v>42775</v>
      </c>
      <c r="B530" s="2">
        <f>RSI!B530</f>
        <v>5.5473999999999997</v>
      </c>
      <c r="C530" s="2">
        <f>RSI!I530</f>
        <v>33.096765049191887</v>
      </c>
      <c r="D530" s="2">
        <f>MACD!E530</f>
        <v>9.6875661825731818E-2</v>
      </c>
      <c r="E530" s="2">
        <f>MACD!F530</f>
        <v>7.0804881543723441E-2</v>
      </c>
      <c r="F530" s="2">
        <f>'Moving Avg'!D530</f>
        <v>5.5814600000000008</v>
      </c>
      <c r="G530" s="2">
        <f>'Moving Avg'!F530</f>
        <v>5.6908199999999995</v>
      </c>
      <c r="H530" s="2">
        <f>'Moving Avg'!G530</f>
        <v>5.6415119999999979</v>
      </c>
      <c r="I530" s="2">
        <f>'Moving Avg'!H530</f>
        <v>5.7874714999999988</v>
      </c>
      <c r="J530" s="17" t="str">
        <f>OBV!F530</f>
        <v>NEUTRAL</v>
      </c>
      <c r="K530" s="17" t="e">
        <f>OBV!G530</f>
        <v>#DIV/0!</v>
      </c>
      <c r="L530" s="17" t="str">
        <f>OBV!H530</f>
        <v>NEUTRAL</v>
      </c>
      <c r="M530" s="19">
        <f t="shared" si="80"/>
        <v>25</v>
      </c>
      <c r="N530" s="19">
        <f t="shared" si="81"/>
        <v>0</v>
      </c>
      <c r="O530" s="19">
        <f t="shared" si="82"/>
        <v>0</v>
      </c>
      <c r="P530" s="19" t="e">
        <f t="shared" si="83"/>
        <v>#DIV/0!</v>
      </c>
      <c r="Q530" s="20" t="e">
        <f t="shared" si="84"/>
        <v>#DIV/0!</v>
      </c>
      <c r="R530" s="20" t="e">
        <f t="shared" si="85"/>
        <v>#DIV/0!</v>
      </c>
      <c r="S530" s="20" t="e">
        <f t="shared" si="86"/>
        <v>#DIV/0!</v>
      </c>
      <c r="T530" s="20" t="e">
        <f t="shared" si="87"/>
        <v>#DIV/0!</v>
      </c>
      <c r="U530" s="19" t="e">
        <f t="shared" si="88"/>
        <v>#DIV/0!</v>
      </c>
      <c r="V530" s="19" t="e">
        <f t="shared" si="89"/>
        <v>#DIV/0!</v>
      </c>
    </row>
    <row r="531" spans="1:22" ht="13.5" x14ac:dyDescent="0.25">
      <c r="A531" s="3">
        <f>RSI!A531</f>
        <v>42776</v>
      </c>
      <c r="B531" s="2">
        <f>RSI!B531</f>
        <v>5.5503</v>
      </c>
      <c r="C531" s="2">
        <f>RSI!I531</f>
        <v>33.685844377205839</v>
      </c>
      <c r="D531" s="2">
        <f>MACD!E531</f>
        <v>9.7389709754271081E-2</v>
      </c>
      <c r="E531" s="2">
        <f>MACD!F531</f>
        <v>7.6121847185832966E-2</v>
      </c>
      <c r="F531" s="2">
        <f>'Moving Avg'!D531</f>
        <v>5.5676199999999998</v>
      </c>
      <c r="G531" s="2">
        <f>'Moving Avg'!F531</f>
        <v>5.67713</v>
      </c>
      <c r="H531" s="2">
        <f>'Moving Avg'!G531</f>
        <v>5.6395519999999975</v>
      </c>
      <c r="I531" s="2">
        <f>'Moving Avg'!H531</f>
        <v>5.7873294999999993</v>
      </c>
      <c r="J531" s="17" t="str">
        <f>OBV!F531</f>
        <v>NEUTRAL</v>
      </c>
      <c r="K531" s="17" t="e">
        <f>OBV!G531</f>
        <v>#DIV/0!</v>
      </c>
      <c r="L531" s="17" t="str">
        <f>OBV!H531</f>
        <v>NEUTRAL</v>
      </c>
      <c r="M531" s="19">
        <f t="shared" si="80"/>
        <v>25</v>
      </c>
      <c r="N531" s="19">
        <f t="shared" si="81"/>
        <v>0</v>
      </c>
      <c r="O531" s="19">
        <f t="shared" si="82"/>
        <v>0</v>
      </c>
      <c r="P531" s="19" t="e">
        <f t="shared" si="83"/>
        <v>#DIV/0!</v>
      </c>
      <c r="Q531" s="20" t="e">
        <f t="shared" si="84"/>
        <v>#DIV/0!</v>
      </c>
      <c r="R531" s="20" t="e">
        <f t="shared" si="85"/>
        <v>#DIV/0!</v>
      </c>
      <c r="S531" s="20" t="e">
        <f t="shared" si="86"/>
        <v>#DIV/0!</v>
      </c>
      <c r="T531" s="20" t="e">
        <f t="shared" si="87"/>
        <v>#DIV/0!</v>
      </c>
      <c r="U531" s="19" t="e">
        <f t="shared" si="88"/>
        <v>#DIV/0!</v>
      </c>
      <c r="V531" s="19" t="e">
        <f t="shared" si="89"/>
        <v>#DIV/0!</v>
      </c>
    </row>
    <row r="532" spans="1:22" ht="13.5" x14ac:dyDescent="0.25">
      <c r="A532" s="3">
        <f>RSI!A532</f>
        <v>42779</v>
      </c>
      <c r="B532" s="2">
        <f>RSI!B532</f>
        <v>5.5618999999999996</v>
      </c>
      <c r="C532" s="2">
        <f>RSI!I532</f>
        <v>36.109159761944227</v>
      </c>
      <c r="D532" s="2">
        <f>MACD!E532</f>
        <v>9.3165790498805023E-2</v>
      </c>
      <c r="E532" s="2">
        <f>MACD!F532</f>
        <v>7.9530635848427386E-2</v>
      </c>
      <c r="F532" s="2">
        <f>'Moving Avg'!D532</f>
        <v>5.5618600000000002</v>
      </c>
      <c r="G532" s="2">
        <f>'Moving Avg'!F532</f>
        <v>5.6637299999999993</v>
      </c>
      <c r="H532" s="2">
        <f>'Moving Avg'!G532</f>
        <v>5.6383999999999972</v>
      </c>
      <c r="I532" s="2">
        <f>'Moving Avg'!H532</f>
        <v>5.7871229999999994</v>
      </c>
      <c r="J532" s="17" t="str">
        <f>OBV!F532</f>
        <v>NEUTRAL</v>
      </c>
      <c r="K532" s="17" t="e">
        <f>OBV!G532</f>
        <v>#DIV/0!</v>
      </c>
      <c r="L532" s="17" t="str">
        <f>OBV!H532</f>
        <v>NEUTRAL</v>
      </c>
      <c r="M532" s="19">
        <f t="shared" si="80"/>
        <v>25</v>
      </c>
      <c r="N532" s="19">
        <f t="shared" si="81"/>
        <v>0</v>
      </c>
      <c r="O532" s="19">
        <f t="shared" si="82"/>
        <v>0</v>
      </c>
      <c r="P532" s="19" t="e">
        <f t="shared" si="83"/>
        <v>#DIV/0!</v>
      </c>
      <c r="Q532" s="20" t="e">
        <f t="shared" si="84"/>
        <v>#DIV/0!</v>
      </c>
      <c r="R532" s="20" t="e">
        <f t="shared" si="85"/>
        <v>#DIV/0!</v>
      </c>
      <c r="S532" s="20" t="e">
        <f t="shared" si="86"/>
        <v>#DIV/0!</v>
      </c>
      <c r="T532" s="20" t="e">
        <f t="shared" si="87"/>
        <v>#DIV/0!</v>
      </c>
      <c r="U532" s="19" t="e">
        <f t="shared" si="88"/>
        <v>#DIV/0!</v>
      </c>
      <c r="V532" s="19" t="e">
        <f t="shared" si="89"/>
        <v>#DIV/0!</v>
      </c>
    </row>
    <row r="533" spans="1:22" ht="13.5" x14ac:dyDescent="0.25">
      <c r="A533" s="3">
        <f>RSI!A533</f>
        <v>42780</v>
      </c>
      <c r="B533" s="2">
        <f>RSI!B533</f>
        <v>5.5330000000000004</v>
      </c>
      <c r="C533" s="2">
        <f>RSI!I533</f>
        <v>32.884935601642454</v>
      </c>
      <c r="D533" s="2">
        <f>MACD!E533</f>
        <v>8.3386756432569875E-2</v>
      </c>
      <c r="E533" s="2">
        <f>MACD!F533</f>
        <v>8.0301859965255878E-2</v>
      </c>
      <c r="F533" s="2">
        <f>'Moving Avg'!D533</f>
        <v>5.5509000000000004</v>
      </c>
      <c r="G533" s="2">
        <f>'Moving Avg'!F533</f>
        <v>5.64975</v>
      </c>
      <c r="H533" s="2">
        <f>'Moving Avg'!G533</f>
        <v>5.6369579999999972</v>
      </c>
      <c r="I533" s="2">
        <f>'Moving Avg'!H533</f>
        <v>5.7866494999999993</v>
      </c>
      <c r="J533" s="17" t="str">
        <f>OBV!F533</f>
        <v>NEUTRAL</v>
      </c>
      <c r="K533" s="17" t="e">
        <f>OBV!G533</f>
        <v>#DIV/0!</v>
      </c>
      <c r="L533" s="17" t="str">
        <f>OBV!H533</f>
        <v>NEUTRAL</v>
      </c>
      <c r="M533" s="19">
        <f t="shared" si="80"/>
        <v>25</v>
      </c>
      <c r="N533" s="19">
        <f t="shared" si="81"/>
        <v>0</v>
      </c>
      <c r="O533" s="19">
        <f t="shared" si="82"/>
        <v>0</v>
      </c>
      <c r="P533" s="19" t="e">
        <f t="shared" si="83"/>
        <v>#DIV/0!</v>
      </c>
      <c r="Q533" s="20" t="e">
        <f t="shared" si="84"/>
        <v>#DIV/0!</v>
      </c>
      <c r="R533" s="20" t="e">
        <f t="shared" si="85"/>
        <v>#DIV/0!</v>
      </c>
      <c r="S533" s="20" t="e">
        <f t="shared" si="86"/>
        <v>#DIV/0!</v>
      </c>
      <c r="T533" s="20" t="e">
        <f t="shared" si="87"/>
        <v>#DIV/0!</v>
      </c>
      <c r="U533" s="19" t="e">
        <f t="shared" si="88"/>
        <v>#DIV/0!</v>
      </c>
      <c r="V533" s="19" t="e">
        <f t="shared" si="89"/>
        <v>#DIV/0!</v>
      </c>
    </row>
    <row r="534" spans="1:22" ht="13.5" x14ac:dyDescent="0.25">
      <c r="A534" s="3">
        <f>RSI!A534</f>
        <v>42781</v>
      </c>
      <c r="B534" s="2">
        <f>RSI!B534</f>
        <v>5.5186000000000002</v>
      </c>
      <c r="C534" s="2">
        <f>RSI!I534</f>
        <v>31.381347877909207</v>
      </c>
      <c r="D534" s="2">
        <f>MACD!E534</f>
        <v>7.6827265281728785E-2</v>
      </c>
      <c r="E534" s="2">
        <f>MACD!F534</f>
        <v>7.9606941028550468E-2</v>
      </c>
      <c r="F534" s="2">
        <f>'Moving Avg'!D534</f>
        <v>5.5422399999999996</v>
      </c>
      <c r="G534" s="2">
        <f>'Moving Avg'!F534</f>
        <v>5.6377900000000007</v>
      </c>
      <c r="H534" s="2">
        <f>'Moving Avg'!G534</f>
        <v>5.6352279999999988</v>
      </c>
      <c r="I534" s="2">
        <f>'Moving Avg'!H534</f>
        <v>5.7852599999999992</v>
      </c>
      <c r="J534" s="17" t="str">
        <f>OBV!F534</f>
        <v>NEUTRAL</v>
      </c>
      <c r="K534" s="17" t="e">
        <f>OBV!G534</f>
        <v>#DIV/0!</v>
      </c>
      <c r="L534" s="17" t="str">
        <f>OBV!H534</f>
        <v>NEUTRAL</v>
      </c>
      <c r="M534" s="19">
        <f t="shared" si="80"/>
        <v>25</v>
      </c>
      <c r="N534" s="19">
        <f t="shared" si="81"/>
        <v>45</v>
      </c>
      <c r="O534" s="19">
        <f t="shared" si="82"/>
        <v>0</v>
      </c>
      <c r="P534" s="19" t="e">
        <f t="shared" si="83"/>
        <v>#DIV/0!</v>
      </c>
      <c r="Q534" s="20" t="e">
        <f t="shared" si="84"/>
        <v>#DIV/0!</v>
      </c>
      <c r="R534" s="20" t="e">
        <f t="shared" si="85"/>
        <v>#DIV/0!</v>
      </c>
      <c r="S534" s="20" t="e">
        <f t="shared" si="86"/>
        <v>#DIV/0!</v>
      </c>
      <c r="T534" s="20" t="e">
        <f t="shared" si="87"/>
        <v>#DIV/0!</v>
      </c>
      <c r="U534" s="19" t="e">
        <f t="shared" si="88"/>
        <v>#DIV/0!</v>
      </c>
      <c r="V534" s="19" t="e">
        <f t="shared" si="89"/>
        <v>#DIV/0!</v>
      </c>
    </row>
    <row r="535" spans="1:22" ht="13.5" x14ac:dyDescent="0.25">
      <c r="A535" s="3">
        <f>RSI!A535</f>
        <v>42782</v>
      </c>
      <c r="B535" s="2">
        <f>RSI!B535</f>
        <v>5.5186000000000002</v>
      </c>
      <c r="C535" s="2">
        <f>RSI!I535</f>
        <v>31.381347877909207</v>
      </c>
      <c r="D535" s="2">
        <f>MACD!E535</f>
        <v>6.75316267415349E-2</v>
      </c>
      <c r="E535" s="2">
        <f>MACD!F535</f>
        <v>7.7191878171147352E-2</v>
      </c>
      <c r="F535" s="2">
        <f>'Moving Avg'!D535</f>
        <v>5.5364799999999992</v>
      </c>
      <c r="G535" s="2">
        <f>'Moving Avg'!F535</f>
        <v>5.6255400000000009</v>
      </c>
      <c r="H535" s="2">
        <f>'Moving Avg'!G535</f>
        <v>5.6337859999999989</v>
      </c>
      <c r="I535" s="2">
        <f>'Moving Avg'!H535</f>
        <v>5.7823535000000001</v>
      </c>
      <c r="J535" s="17" t="str">
        <f>OBV!F535</f>
        <v>NEUTRAL</v>
      </c>
      <c r="K535" s="17" t="e">
        <f>OBV!G535</f>
        <v>#DIV/0!</v>
      </c>
      <c r="L535" s="17" t="str">
        <f>OBV!H535</f>
        <v>NEUTRAL</v>
      </c>
      <c r="M535" s="19">
        <f t="shared" si="80"/>
        <v>25</v>
      </c>
      <c r="N535" s="19">
        <f t="shared" si="81"/>
        <v>45</v>
      </c>
      <c r="O535" s="19">
        <f t="shared" si="82"/>
        <v>0</v>
      </c>
      <c r="P535" s="19" t="e">
        <f t="shared" si="83"/>
        <v>#DIV/0!</v>
      </c>
      <c r="Q535" s="20" t="e">
        <f t="shared" si="84"/>
        <v>#DIV/0!</v>
      </c>
      <c r="R535" s="20" t="e">
        <f t="shared" si="85"/>
        <v>#DIV/0!</v>
      </c>
      <c r="S535" s="20" t="e">
        <f t="shared" si="86"/>
        <v>#DIV/0!</v>
      </c>
      <c r="T535" s="20" t="e">
        <f t="shared" si="87"/>
        <v>#DIV/0!</v>
      </c>
      <c r="U535" s="19" t="e">
        <f t="shared" si="88"/>
        <v>#DIV/0!</v>
      </c>
      <c r="V535" s="19" t="e">
        <f t="shared" si="89"/>
        <v>#DIV/0!</v>
      </c>
    </row>
    <row r="536" spans="1:22" ht="13.5" x14ac:dyDescent="0.25">
      <c r="A536" s="3">
        <f>RSI!A536</f>
        <v>42783</v>
      </c>
      <c r="B536" s="2">
        <f>RSI!B536</f>
        <v>5.5042</v>
      </c>
      <c r="C536" s="2">
        <f>RSI!I536</f>
        <v>29.801071591978911</v>
      </c>
      <c r="D536" s="2">
        <f>MACD!E536</f>
        <v>6.5798216184499658E-2</v>
      </c>
      <c r="E536" s="2">
        <f>MACD!F536</f>
        <v>7.4913145773817816E-2</v>
      </c>
      <c r="F536" s="2">
        <f>'Moving Avg'!D536</f>
        <v>5.5272600000000001</v>
      </c>
      <c r="G536" s="2">
        <f>'Moving Avg'!F536</f>
        <v>5.6130049999999994</v>
      </c>
      <c r="H536" s="2">
        <f>'Moving Avg'!G536</f>
        <v>5.6321139999999978</v>
      </c>
      <c r="I536" s="2">
        <f>'Moving Avg'!H536</f>
        <v>5.7801945000000012</v>
      </c>
      <c r="J536" s="17" t="str">
        <f>OBV!F536</f>
        <v>NEUTRAL</v>
      </c>
      <c r="K536" s="17" t="e">
        <f>OBV!G536</f>
        <v>#DIV/0!</v>
      </c>
      <c r="L536" s="17" t="str">
        <f>OBV!H536</f>
        <v>NEUTRAL</v>
      </c>
      <c r="M536" s="19">
        <f t="shared" si="80"/>
        <v>50</v>
      </c>
      <c r="N536" s="19">
        <f t="shared" si="81"/>
        <v>45</v>
      </c>
      <c r="O536" s="19">
        <f t="shared" si="82"/>
        <v>0</v>
      </c>
      <c r="P536" s="19" t="e">
        <f t="shared" si="83"/>
        <v>#DIV/0!</v>
      </c>
      <c r="Q536" s="20" t="e">
        <f t="shared" si="84"/>
        <v>#DIV/0!</v>
      </c>
      <c r="R536" s="20" t="e">
        <f t="shared" si="85"/>
        <v>#DIV/0!</v>
      </c>
      <c r="S536" s="20" t="e">
        <f t="shared" si="86"/>
        <v>#DIV/0!</v>
      </c>
      <c r="T536" s="20" t="e">
        <f t="shared" si="87"/>
        <v>#DIV/0!</v>
      </c>
      <c r="U536" s="19" t="e">
        <f t="shared" si="88"/>
        <v>#DIV/0!</v>
      </c>
      <c r="V536" s="19" t="e">
        <f t="shared" si="89"/>
        <v>#DIV/0!</v>
      </c>
    </row>
    <row r="537" spans="1:22" ht="13.5" x14ac:dyDescent="0.25">
      <c r="A537" s="3">
        <f>RSI!A537</f>
        <v>42786</v>
      </c>
      <c r="B537" s="2">
        <f>RSI!B537</f>
        <v>5.5473999999999997</v>
      </c>
      <c r="C537" s="2">
        <f>RSI!I537</f>
        <v>39.623819592518473</v>
      </c>
      <c r="D537" s="2">
        <f>MACD!E537</f>
        <v>5.7373484651956907E-2</v>
      </c>
      <c r="E537" s="2">
        <f>MACD!F537</f>
        <v>7.1405213549445637E-2</v>
      </c>
      <c r="F537" s="2">
        <f>'Moving Avg'!D537</f>
        <v>5.5243599999999997</v>
      </c>
      <c r="G537" s="2">
        <f>'Moving Avg'!F537</f>
        <v>5.6036349999999988</v>
      </c>
      <c r="H537" s="2">
        <f>'Moving Avg'!G537</f>
        <v>5.631479999999998</v>
      </c>
      <c r="I537" s="2">
        <f>'Moving Avg'!H537</f>
        <v>5.7806740000000003</v>
      </c>
      <c r="J537" s="17" t="str">
        <f>OBV!F537</f>
        <v>NEUTRAL</v>
      </c>
      <c r="K537" s="17" t="e">
        <f>OBV!G537</f>
        <v>#DIV/0!</v>
      </c>
      <c r="L537" s="17" t="str">
        <f>OBV!H537</f>
        <v>NEUTRAL</v>
      </c>
      <c r="M537" s="19">
        <f t="shared" si="80"/>
        <v>25</v>
      </c>
      <c r="N537" s="19">
        <f t="shared" si="81"/>
        <v>45</v>
      </c>
      <c r="O537" s="19">
        <f t="shared" si="82"/>
        <v>0</v>
      </c>
      <c r="P537" s="19" t="e">
        <f t="shared" si="83"/>
        <v>#DIV/0!</v>
      </c>
      <c r="Q537" s="20" t="e">
        <f t="shared" si="84"/>
        <v>#DIV/0!</v>
      </c>
      <c r="R537" s="20" t="e">
        <f t="shared" si="85"/>
        <v>#DIV/0!</v>
      </c>
      <c r="S537" s="20" t="e">
        <f t="shared" si="86"/>
        <v>#DIV/0!</v>
      </c>
      <c r="T537" s="20" t="e">
        <f t="shared" si="87"/>
        <v>#DIV/0!</v>
      </c>
      <c r="U537" s="19" t="e">
        <f t="shared" si="88"/>
        <v>#DIV/0!</v>
      </c>
      <c r="V537" s="19" t="e">
        <f t="shared" si="89"/>
        <v>#DIV/0!</v>
      </c>
    </row>
    <row r="538" spans="1:22" ht="13.5" x14ac:dyDescent="0.25">
      <c r="A538" s="3">
        <f>RSI!A538</f>
        <v>42787</v>
      </c>
      <c r="B538" s="2">
        <f>RSI!B538</f>
        <v>5.5473999999999997</v>
      </c>
      <c r="C538" s="2">
        <f>RSI!I538</f>
        <v>39.623819592518466</v>
      </c>
      <c r="D538" s="2">
        <f>MACD!E538</f>
        <v>5.0166376076295371E-2</v>
      </c>
      <c r="E538" s="2">
        <f>MACD!F538</f>
        <v>6.7157446054815578E-2</v>
      </c>
      <c r="F538" s="2">
        <f>'Moving Avg'!D538</f>
        <v>5.5272399999999999</v>
      </c>
      <c r="G538" s="2">
        <f>'Moving Avg'!F538</f>
        <v>5.5936899999999996</v>
      </c>
      <c r="H538" s="2">
        <f>'Moving Avg'!G538</f>
        <v>5.6308459999999982</v>
      </c>
      <c r="I538" s="2">
        <f>'Moving Avg'!H538</f>
        <v>5.7773569999999994</v>
      </c>
      <c r="J538" s="17" t="str">
        <f>OBV!F538</f>
        <v>NEUTRAL</v>
      </c>
      <c r="K538" s="17" t="e">
        <f>OBV!G538</f>
        <v>#DIV/0!</v>
      </c>
      <c r="L538" s="17" t="str">
        <f>OBV!H538</f>
        <v>NEUTRAL</v>
      </c>
      <c r="M538" s="19">
        <f t="shared" si="80"/>
        <v>25</v>
      </c>
      <c r="N538" s="19">
        <f t="shared" si="81"/>
        <v>45</v>
      </c>
      <c r="O538" s="19">
        <f t="shared" si="82"/>
        <v>0</v>
      </c>
      <c r="P538" s="19" t="e">
        <f t="shared" si="83"/>
        <v>#DIV/0!</v>
      </c>
      <c r="Q538" s="20" t="e">
        <f t="shared" si="84"/>
        <v>#DIV/0!</v>
      </c>
      <c r="R538" s="20" t="e">
        <f t="shared" si="85"/>
        <v>#DIV/0!</v>
      </c>
      <c r="S538" s="20" t="e">
        <f t="shared" si="86"/>
        <v>#DIV/0!</v>
      </c>
      <c r="T538" s="20" t="e">
        <f t="shared" si="87"/>
        <v>#DIV/0!</v>
      </c>
      <c r="U538" s="19" t="e">
        <f t="shared" si="88"/>
        <v>#DIV/0!</v>
      </c>
      <c r="V538" s="19" t="e">
        <f t="shared" si="89"/>
        <v>#DIV/0!</v>
      </c>
    </row>
    <row r="539" spans="1:22" ht="13.5" x14ac:dyDescent="0.25">
      <c r="A539" s="3">
        <f>RSI!A539</f>
        <v>42788</v>
      </c>
      <c r="B539" s="2">
        <f>RSI!B539</f>
        <v>5.5446</v>
      </c>
      <c r="C539" s="2">
        <f>RSI!I539</f>
        <v>39.211381927424242</v>
      </c>
      <c r="D539" s="2">
        <f>MACD!E539</f>
        <v>4.0631275328112615E-2</v>
      </c>
      <c r="E539" s="2">
        <f>MACD!F539</f>
        <v>6.1852211909474986E-2</v>
      </c>
      <c r="F539" s="2">
        <f>'Moving Avg'!D539</f>
        <v>5.5324399999999994</v>
      </c>
      <c r="G539" s="2">
        <f>'Moving Avg'!F539</f>
        <v>5.5828850000000001</v>
      </c>
      <c r="H539" s="2">
        <f>'Moving Avg'!G539</f>
        <v>5.6304999999999987</v>
      </c>
      <c r="I539" s="2">
        <f>'Moving Avg'!H539</f>
        <v>5.7740284999999991</v>
      </c>
      <c r="J539" s="17" t="str">
        <f>OBV!F539</f>
        <v>NEUTRAL</v>
      </c>
      <c r="K539" s="17" t="e">
        <f>OBV!G539</f>
        <v>#DIV/0!</v>
      </c>
      <c r="L539" s="17" t="str">
        <f>OBV!H539</f>
        <v>NEUTRAL</v>
      </c>
      <c r="M539" s="19">
        <f t="shared" si="80"/>
        <v>25</v>
      </c>
      <c r="N539" s="19">
        <f t="shared" si="81"/>
        <v>100</v>
      </c>
      <c r="O539" s="19">
        <f t="shared" si="82"/>
        <v>0</v>
      </c>
      <c r="P539" s="19" t="e">
        <f t="shared" si="83"/>
        <v>#DIV/0!</v>
      </c>
      <c r="Q539" s="20" t="e">
        <f t="shared" si="84"/>
        <v>#DIV/0!</v>
      </c>
      <c r="R539" s="20" t="e">
        <f t="shared" si="85"/>
        <v>#DIV/0!</v>
      </c>
      <c r="S539" s="20" t="e">
        <f t="shared" si="86"/>
        <v>#DIV/0!</v>
      </c>
      <c r="T539" s="20" t="e">
        <f t="shared" si="87"/>
        <v>#DIV/0!</v>
      </c>
      <c r="U539" s="19" t="e">
        <f t="shared" si="88"/>
        <v>#DIV/0!</v>
      </c>
      <c r="V539" s="19" t="e">
        <f t="shared" si="89"/>
        <v>#DIV/0!</v>
      </c>
    </row>
    <row r="540" spans="1:22" ht="13.5" x14ac:dyDescent="0.25">
      <c r="A540" s="3">
        <f>RSI!A540</f>
        <v>42789</v>
      </c>
      <c r="B540" s="2">
        <f>RSI!B540</f>
        <v>5.5301999999999998</v>
      </c>
      <c r="C540" s="2">
        <f>RSI!I540</f>
        <v>37.074100327449024</v>
      </c>
      <c r="D540" s="2">
        <f>MACD!E540</f>
        <v>3.1730768755284799E-2</v>
      </c>
      <c r="E540" s="2">
        <f>MACD!F540</f>
        <v>5.5827923278636948E-2</v>
      </c>
      <c r="F540" s="2">
        <f>'Moving Avg'!D540</f>
        <v>5.5347600000000003</v>
      </c>
      <c r="G540" s="2">
        <f>'Moving Avg'!F540</f>
        <v>5.5738099999999999</v>
      </c>
      <c r="H540" s="2">
        <f>'Moving Avg'!G540</f>
        <v>5.6315959999999974</v>
      </c>
      <c r="I540" s="2">
        <f>'Moving Avg'!H540</f>
        <v>5.770556</v>
      </c>
      <c r="J540" s="17" t="str">
        <f>OBV!F540</f>
        <v>NEUTRAL</v>
      </c>
      <c r="K540" s="17" t="e">
        <f>OBV!G540</f>
        <v>#DIV/0!</v>
      </c>
      <c r="L540" s="17" t="str">
        <f>OBV!H540</f>
        <v>NEUTRAL</v>
      </c>
      <c r="M540" s="19">
        <f t="shared" si="80"/>
        <v>25</v>
      </c>
      <c r="N540" s="19">
        <f t="shared" si="81"/>
        <v>100</v>
      </c>
      <c r="O540" s="19">
        <f t="shared" si="82"/>
        <v>0</v>
      </c>
      <c r="P540" s="19" t="e">
        <f t="shared" si="83"/>
        <v>#DIV/0!</v>
      </c>
      <c r="Q540" s="20" t="e">
        <f t="shared" si="84"/>
        <v>#DIV/0!</v>
      </c>
      <c r="R540" s="20" t="e">
        <f t="shared" si="85"/>
        <v>#DIV/0!</v>
      </c>
      <c r="S540" s="20" t="e">
        <f t="shared" si="86"/>
        <v>#DIV/0!</v>
      </c>
      <c r="T540" s="20" t="e">
        <f t="shared" si="87"/>
        <v>#DIV/0!</v>
      </c>
      <c r="U540" s="19" t="e">
        <f t="shared" si="88"/>
        <v>#DIV/0!</v>
      </c>
      <c r="V540" s="19" t="e">
        <f t="shared" si="89"/>
        <v>#DIV/0!</v>
      </c>
    </row>
    <row r="541" spans="1:22" ht="13.5" x14ac:dyDescent="0.25">
      <c r="A541" s="3">
        <f>RSI!A541</f>
        <v>42790</v>
      </c>
      <c r="B541" s="2">
        <f>RSI!B541</f>
        <v>5.5618999999999996</v>
      </c>
      <c r="C541" s="2">
        <f>RSI!I541</f>
        <v>44.274917319257838</v>
      </c>
      <c r="D541" s="2">
        <f>MACD!E541</f>
        <v>2.2689850286485402E-2</v>
      </c>
      <c r="E541" s="2">
        <f>MACD!F541</f>
        <v>4.9200308680206639E-2</v>
      </c>
      <c r="F541" s="2">
        <f>'Moving Avg'!D541</f>
        <v>5.5462999999999996</v>
      </c>
      <c r="G541" s="2">
        <f>'Moving Avg'!F541</f>
        <v>5.5666099999999998</v>
      </c>
      <c r="H541" s="2">
        <f>'Moving Avg'!G541</f>
        <v>5.632807999999998</v>
      </c>
      <c r="I541" s="2">
        <f>'Moving Avg'!H541</f>
        <v>5.7666799999999991</v>
      </c>
      <c r="J541" s="17" t="str">
        <f>OBV!F541</f>
        <v>NEUTRAL</v>
      </c>
      <c r="K541" s="17" t="e">
        <f>OBV!G541</f>
        <v>#DIV/0!</v>
      </c>
      <c r="L541" s="17" t="str">
        <f>OBV!H541</f>
        <v>NEUTRAL</v>
      </c>
      <c r="M541" s="19">
        <f t="shared" si="80"/>
        <v>25</v>
      </c>
      <c r="N541" s="19">
        <f t="shared" si="81"/>
        <v>100</v>
      </c>
      <c r="O541" s="19">
        <f t="shared" si="82"/>
        <v>0</v>
      </c>
      <c r="P541" s="19" t="e">
        <f t="shared" si="83"/>
        <v>#DIV/0!</v>
      </c>
      <c r="Q541" s="20" t="e">
        <f t="shared" si="84"/>
        <v>#DIV/0!</v>
      </c>
      <c r="R541" s="20" t="e">
        <f t="shared" si="85"/>
        <v>#DIV/0!</v>
      </c>
      <c r="S541" s="20" t="e">
        <f t="shared" si="86"/>
        <v>#DIV/0!</v>
      </c>
      <c r="T541" s="20" t="e">
        <f t="shared" si="87"/>
        <v>#DIV/0!</v>
      </c>
      <c r="U541" s="19" t="e">
        <f t="shared" si="88"/>
        <v>#DIV/0!</v>
      </c>
      <c r="V541" s="19" t="e">
        <f t="shared" si="89"/>
        <v>#DIV/0!</v>
      </c>
    </row>
    <row r="542" spans="1:22" ht="13.5" x14ac:dyDescent="0.25">
      <c r="A542" s="3">
        <f>RSI!A542</f>
        <v>42793</v>
      </c>
      <c r="B542" s="2">
        <f>RSI!B542</f>
        <v>5.6195000000000004</v>
      </c>
      <c r="C542" s="2">
        <f>RSI!I542</f>
        <v>54.470136998644918</v>
      </c>
      <c r="D542" s="2">
        <f>MACD!E542</f>
        <v>1.2733690799117348E-2</v>
      </c>
      <c r="E542" s="2">
        <f>MACD!F542</f>
        <v>4.1906985103988784E-2</v>
      </c>
      <c r="F542" s="2">
        <f>'Moving Avg'!D542</f>
        <v>5.5607200000000008</v>
      </c>
      <c r="G542" s="2">
        <f>'Moving Avg'!F542</f>
        <v>5.5637300000000005</v>
      </c>
      <c r="H542" s="2">
        <f>'Moving Avg'!G542</f>
        <v>5.6355739999999983</v>
      </c>
      <c r="I542" s="2">
        <f>'Moving Avg'!H542</f>
        <v>5.7625304999999996</v>
      </c>
      <c r="J542" s="17" t="str">
        <f>OBV!F542</f>
        <v>NEUTRAL</v>
      </c>
      <c r="K542" s="17" t="e">
        <f>OBV!G542</f>
        <v>#DIV/0!</v>
      </c>
      <c r="L542" s="17" t="str">
        <f>OBV!H542</f>
        <v>NEUTRAL</v>
      </c>
      <c r="M542" s="19">
        <f t="shared" si="80"/>
        <v>25</v>
      </c>
      <c r="N542" s="19">
        <f t="shared" si="81"/>
        <v>100</v>
      </c>
      <c r="O542" s="19">
        <f t="shared" si="82"/>
        <v>0</v>
      </c>
      <c r="P542" s="19" t="e">
        <f t="shared" si="83"/>
        <v>#DIV/0!</v>
      </c>
      <c r="Q542" s="20" t="e">
        <f t="shared" si="84"/>
        <v>#DIV/0!</v>
      </c>
      <c r="R542" s="20" t="e">
        <f t="shared" si="85"/>
        <v>#DIV/0!</v>
      </c>
      <c r="S542" s="20" t="e">
        <f t="shared" si="86"/>
        <v>#DIV/0!</v>
      </c>
      <c r="T542" s="20" t="e">
        <f t="shared" si="87"/>
        <v>#DIV/0!</v>
      </c>
      <c r="U542" s="19" t="e">
        <f t="shared" si="88"/>
        <v>#DIV/0!</v>
      </c>
      <c r="V542" s="19" t="e">
        <f t="shared" si="89"/>
        <v>#DIV/0!</v>
      </c>
    </row>
    <row r="543" spans="1:22" ht="13.5" x14ac:dyDescent="0.25">
      <c r="A543" s="3">
        <f>RSI!A543</f>
        <v>42794</v>
      </c>
      <c r="B543" s="2">
        <f>RSI!B543</f>
        <v>5.7347999999999999</v>
      </c>
      <c r="C543" s="2">
        <f>RSI!I543</f>
        <v>67.348071473152771</v>
      </c>
      <c r="D543" s="2">
        <f>MACD!E543</f>
        <v>-8.8551371844234339E-3</v>
      </c>
      <c r="E543" s="2">
        <f>MACD!F543</f>
        <v>3.1754560646306336E-2</v>
      </c>
      <c r="F543" s="2">
        <f>'Moving Avg'!D543</f>
        <v>5.5982000000000003</v>
      </c>
      <c r="G543" s="2">
        <f>'Moving Avg'!F543</f>
        <v>5.569494999999999</v>
      </c>
      <c r="H543" s="2">
        <f>'Moving Avg'!G543</f>
        <v>5.6407619999999987</v>
      </c>
      <c r="I543" s="2">
        <f>'Moving Avg'!H543</f>
        <v>5.7589574999999993</v>
      </c>
      <c r="J543" s="17" t="str">
        <f>OBV!F543</f>
        <v>NEUTRAL</v>
      </c>
      <c r="K543" s="17" t="e">
        <f>OBV!G543</f>
        <v>#DIV/0!</v>
      </c>
      <c r="L543" s="17" t="str">
        <f>OBV!H543</f>
        <v>NEUTRAL</v>
      </c>
      <c r="M543" s="19">
        <f t="shared" si="80"/>
        <v>25</v>
      </c>
      <c r="N543" s="19">
        <f t="shared" si="81"/>
        <v>100</v>
      </c>
      <c r="O543" s="19">
        <f t="shared" si="82"/>
        <v>0</v>
      </c>
      <c r="P543" s="19" t="e">
        <f t="shared" si="83"/>
        <v>#DIV/0!</v>
      </c>
      <c r="Q543" s="20" t="e">
        <f t="shared" si="84"/>
        <v>#DIV/0!</v>
      </c>
      <c r="R543" s="20" t="e">
        <f t="shared" si="85"/>
        <v>#DIV/0!</v>
      </c>
      <c r="S543" s="20" t="e">
        <f t="shared" si="86"/>
        <v>#DIV/0!</v>
      </c>
      <c r="T543" s="20" t="e">
        <f t="shared" si="87"/>
        <v>#DIV/0!</v>
      </c>
      <c r="U543" s="19" t="e">
        <f t="shared" si="88"/>
        <v>#DIV/0!</v>
      </c>
      <c r="V543" s="19" t="e">
        <f t="shared" si="89"/>
        <v>#DIV/0!</v>
      </c>
    </row>
    <row r="544" spans="1:22" ht="13.5" x14ac:dyDescent="0.25">
      <c r="A544" s="3">
        <f>RSI!A544</f>
        <v>42795</v>
      </c>
      <c r="B544" s="2">
        <f>RSI!B544</f>
        <v>5.7664999999999997</v>
      </c>
      <c r="C544" s="2">
        <f>RSI!I544</f>
        <v>69.87123734582471</v>
      </c>
      <c r="D544" s="2">
        <f>MACD!E544</f>
        <v>-3.2531795722132273E-2</v>
      </c>
      <c r="E544" s="2">
        <f>MACD!F544</f>
        <v>1.8897289372618614E-2</v>
      </c>
      <c r="F544" s="2">
        <f>'Moving Avg'!D544</f>
        <v>5.6425799999999997</v>
      </c>
      <c r="G544" s="2">
        <f>'Moving Avg'!F544</f>
        <v>5.5768449999999996</v>
      </c>
      <c r="H544" s="2">
        <f>'Moving Avg'!G544</f>
        <v>5.6465839999999989</v>
      </c>
      <c r="I544" s="2">
        <f>'Moving Avg'!H544</f>
        <v>5.7558599999999993</v>
      </c>
      <c r="J544" s="17" t="str">
        <f>OBV!F544</f>
        <v>NEUTRAL</v>
      </c>
      <c r="K544" s="17" t="e">
        <f>OBV!G544</f>
        <v>#DIV/0!</v>
      </c>
      <c r="L544" s="17" t="str">
        <f>OBV!H544</f>
        <v>NEUTRAL</v>
      </c>
      <c r="M544" s="19">
        <f t="shared" si="80"/>
        <v>25</v>
      </c>
      <c r="N544" s="19">
        <f t="shared" si="81"/>
        <v>100</v>
      </c>
      <c r="O544" s="19">
        <f t="shared" si="82"/>
        <v>0</v>
      </c>
      <c r="P544" s="19" t="e">
        <f t="shared" si="83"/>
        <v>#DIV/0!</v>
      </c>
      <c r="Q544" s="20" t="e">
        <f t="shared" si="84"/>
        <v>#DIV/0!</v>
      </c>
      <c r="R544" s="20" t="e">
        <f t="shared" si="85"/>
        <v>#DIV/0!</v>
      </c>
      <c r="S544" s="20" t="e">
        <f t="shared" si="86"/>
        <v>#DIV/0!</v>
      </c>
      <c r="T544" s="20" t="e">
        <f t="shared" si="87"/>
        <v>#DIV/0!</v>
      </c>
      <c r="U544" s="19" t="e">
        <f t="shared" si="88"/>
        <v>#DIV/0!</v>
      </c>
      <c r="V544" s="19" t="e">
        <f t="shared" si="89"/>
        <v>#DIV/0!</v>
      </c>
    </row>
    <row r="545" spans="1:22" ht="13.5" x14ac:dyDescent="0.25">
      <c r="A545" s="3">
        <f>RSI!A545</f>
        <v>42796</v>
      </c>
      <c r="B545" s="2">
        <f>RSI!B545</f>
        <v>5.7923999999999998</v>
      </c>
      <c r="C545" s="2">
        <f>RSI!I545</f>
        <v>71.789354682711661</v>
      </c>
      <c r="D545" s="2">
        <f>MACD!E545</f>
        <v>-5.5454741348859748E-2</v>
      </c>
      <c r="E545" s="2">
        <f>MACD!F545</f>
        <v>4.0268832283229406E-3</v>
      </c>
      <c r="F545" s="2">
        <f>'Moving Avg'!D545</f>
        <v>5.6950200000000004</v>
      </c>
      <c r="G545" s="2">
        <f>'Moving Avg'!F545</f>
        <v>5.5869299999999997</v>
      </c>
      <c r="H545" s="2">
        <f>'Moving Avg'!G545</f>
        <v>5.6518859999999993</v>
      </c>
      <c r="I545" s="2">
        <f>'Moving Avg'!H545</f>
        <v>5.7531224999999981</v>
      </c>
      <c r="J545" s="17" t="str">
        <f>OBV!F545</f>
        <v>NEUTRAL</v>
      </c>
      <c r="K545" s="17" t="e">
        <f>OBV!G545</f>
        <v>#DIV/0!</v>
      </c>
      <c r="L545" s="17" t="str">
        <f>OBV!H545</f>
        <v>NEUTRAL</v>
      </c>
      <c r="M545" s="19">
        <f t="shared" si="80"/>
        <v>0</v>
      </c>
      <c r="N545" s="19">
        <f t="shared" si="81"/>
        <v>100</v>
      </c>
      <c r="O545" s="19">
        <f t="shared" si="82"/>
        <v>0</v>
      </c>
      <c r="P545" s="19" t="e">
        <f t="shared" si="83"/>
        <v>#DIV/0!</v>
      </c>
      <c r="Q545" s="20" t="e">
        <f t="shared" si="84"/>
        <v>#DIV/0!</v>
      </c>
      <c r="R545" s="20" t="e">
        <f t="shared" si="85"/>
        <v>#DIV/0!</v>
      </c>
      <c r="S545" s="20" t="e">
        <f t="shared" si="86"/>
        <v>#DIV/0!</v>
      </c>
      <c r="T545" s="20" t="e">
        <f t="shared" si="87"/>
        <v>#DIV/0!</v>
      </c>
      <c r="U545" s="19" t="e">
        <f t="shared" si="88"/>
        <v>#DIV/0!</v>
      </c>
      <c r="V545" s="19" t="e">
        <f t="shared" si="89"/>
        <v>#DIV/0!</v>
      </c>
    </row>
    <row r="546" spans="1:22" ht="13.5" x14ac:dyDescent="0.25">
      <c r="A546" s="3">
        <f>RSI!A546</f>
        <v>42797</v>
      </c>
      <c r="B546" s="2">
        <f>RSI!B546</f>
        <v>5.8068</v>
      </c>
      <c r="C546" s="2">
        <f>RSI!I546</f>
        <v>72.825229260338688</v>
      </c>
      <c r="D546" s="2">
        <f>MACD!E546</f>
        <v>-7.9184630471237583E-2</v>
      </c>
      <c r="E546" s="2">
        <f>MACD!F546</f>
        <v>-1.2615419511589164E-2</v>
      </c>
      <c r="F546" s="2">
        <f>'Moving Avg'!D546</f>
        <v>5.7439999999999998</v>
      </c>
      <c r="G546" s="2">
        <f>'Moving Avg'!F546</f>
        <v>5.5962949999999987</v>
      </c>
      <c r="H546" s="2">
        <f>'Moving Avg'!G546</f>
        <v>5.6585140000000003</v>
      </c>
      <c r="I546" s="2">
        <f>'Moving Avg'!H546</f>
        <v>5.750456999999999</v>
      </c>
      <c r="J546" s="17" t="str">
        <f>OBV!F546</f>
        <v>NEUTRAL</v>
      </c>
      <c r="K546" s="17" t="e">
        <f>OBV!G546</f>
        <v>#DIV/0!</v>
      </c>
      <c r="L546" s="17" t="str">
        <f>OBV!H546</f>
        <v>NEUTRAL</v>
      </c>
      <c r="M546" s="19">
        <f t="shared" si="80"/>
        <v>0</v>
      </c>
      <c r="N546" s="19">
        <f t="shared" si="81"/>
        <v>100</v>
      </c>
      <c r="O546" s="19">
        <f t="shared" si="82"/>
        <v>0</v>
      </c>
      <c r="P546" s="19" t="e">
        <f t="shared" si="83"/>
        <v>#DIV/0!</v>
      </c>
      <c r="Q546" s="20" t="e">
        <f t="shared" si="84"/>
        <v>#DIV/0!</v>
      </c>
      <c r="R546" s="20" t="e">
        <f t="shared" si="85"/>
        <v>#DIV/0!</v>
      </c>
      <c r="S546" s="20" t="e">
        <f t="shared" si="86"/>
        <v>#DIV/0!</v>
      </c>
      <c r="T546" s="20" t="e">
        <f t="shared" si="87"/>
        <v>#DIV/0!</v>
      </c>
      <c r="U546" s="19" t="e">
        <f t="shared" si="88"/>
        <v>#DIV/0!</v>
      </c>
      <c r="V546" s="19" t="e">
        <f t="shared" si="89"/>
        <v>#DIV/0!</v>
      </c>
    </row>
    <row r="547" spans="1:22" ht="13.5" x14ac:dyDescent="0.25">
      <c r="A547" s="3">
        <f>RSI!A547</f>
        <v>42800</v>
      </c>
      <c r="B547" s="2">
        <f>RSI!B547</f>
        <v>5.7636000000000003</v>
      </c>
      <c r="C547" s="2">
        <f>RSI!I547</f>
        <v>65.102071601498537</v>
      </c>
      <c r="D547" s="2">
        <f>MACD!E547</f>
        <v>-9.0476314194225971E-2</v>
      </c>
      <c r="E547" s="2">
        <f>MACD!F547</f>
        <v>-2.8187598448116528E-2</v>
      </c>
      <c r="F547" s="2">
        <f>'Moving Avg'!D547</f>
        <v>5.7728200000000003</v>
      </c>
      <c r="G547" s="2">
        <f>'Moving Avg'!F547</f>
        <v>5.6049399999999983</v>
      </c>
      <c r="H547" s="2">
        <f>'Moving Avg'!G547</f>
        <v>5.6642779999999995</v>
      </c>
      <c r="I547" s="2">
        <f>'Moving Avg'!H547</f>
        <v>5.7477194999999988</v>
      </c>
      <c r="J547" s="17" t="str">
        <f>OBV!F547</f>
        <v>NEUTRAL</v>
      </c>
      <c r="K547" s="17" t="e">
        <f>OBV!G547</f>
        <v>#DIV/0!</v>
      </c>
      <c r="L547" s="17" t="str">
        <f>OBV!H547</f>
        <v>NEUTRAL</v>
      </c>
      <c r="M547" s="19">
        <f t="shared" si="80"/>
        <v>25</v>
      </c>
      <c r="N547" s="19">
        <f t="shared" si="81"/>
        <v>100</v>
      </c>
      <c r="O547" s="19">
        <f t="shared" si="82"/>
        <v>50</v>
      </c>
      <c r="P547" s="19" t="e">
        <f t="shared" si="83"/>
        <v>#DIV/0!</v>
      </c>
      <c r="Q547" s="20" t="e">
        <f t="shared" si="84"/>
        <v>#DIV/0!</v>
      </c>
      <c r="R547" s="20" t="e">
        <f t="shared" si="85"/>
        <v>#DIV/0!</v>
      </c>
      <c r="S547" s="20" t="e">
        <f t="shared" si="86"/>
        <v>#DIV/0!</v>
      </c>
      <c r="T547" s="20" t="e">
        <f t="shared" si="87"/>
        <v>#DIV/0!</v>
      </c>
      <c r="U547" s="19" t="e">
        <f t="shared" si="88"/>
        <v>#DIV/0!</v>
      </c>
      <c r="V547" s="19" t="e">
        <f t="shared" si="89"/>
        <v>#DIV/0!</v>
      </c>
    </row>
    <row r="548" spans="1:22" ht="13.5" x14ac:dyDescent="0.25">
      <c r="A548" s="3">
        <f>RSI!A548</f>
        <v>42801</v>
      </c>
      <c r="B548" s="2">
        <f>RSI!B548</f>
        <v>5.7232000000000003</v>
      </c>
      <c r="C548" s="2">
        <f>RSI!I548</f>
        <v>58.819771549568877</v>
      </c>
      <c r="D548" s="2">
        <f>MACD!E548</f>
        <v>-9.7763230909454713E-2</v>
      </c>
      <c r="E548" s="2">
        <f>MACD!F548</f>
        <v>-4.2102724940384167E-2</v>
      </c>
      <c r="F548" s="2">
        <f>'Moving Avg'!D548</f>
        <v>5.7705000000000002</v>
      </c>
      <c r="G548" s="2">
        <f>'Moving Avg'!F548</f>
        <v>5.6117099999999995</v>
      </c>
      <c r="H548" s="2">
        <f>'Moving Avg'!G548</f>
        <v>5.6692340000000003</v>
      </c>
      <c r="I548" s="2">
        <f>'Moving Avg'!H548</f>
        <v>5.7450679999999981</v>
      </c>
      <c r="J548" s="17" t="str">
        <f>OBV!F548</f>
        <v>NEUTRAL</v>
      </c>
      <c r="K548" s="17" t="e">
        <f>OBV!G548</f>
        <v>#DIV/0!</v>
      </c>
      <c r="L548" s="17" t="str">
        <f>OBV!H548</f>
        <v>NEUTRAL</v>
      </c>
      <c r="M548" s="19">
        <f t="shared" si="80"/>
        <v>25</v>
      </c>
      <c r="N548" s="19">
        <f t="shared" si="81"/>
        <v>100</v>
      </c>
      <c r="O548" s="19">
        <f t="shared" si="82"/>
        <v>50</v>
      </c>
      <c r="P548" s="19" t="e">
        <f t="shared" si="83"/>
        <v>#DIV/0!</v>
      </c>
      <c r="Q548" s="20" t="e">
        <f t="shared" si="84"/>
        <v>#DIV/0!</v>
      </c>
      <c r="R548" s="20" t="e">
        <f t="shared" si="85"/>
        <v>#DIV/0!</v>
      </c>
      <c r="S548" s="20" t="e">
        <f t="shared" si="86"/>
        <v>#DIV/0!</v>
      </c>
      <c r="T548" s="20" t="e">
        <f t="shared" si="87"/>
        <v>#DIV/0!</v>
      </c>
      <c r="U548" s="19" t="e">
        <f t="shared" si="88"/>
        <v>#DIV/0!</v>
      </c>
      <c r="V548" s="19" t="e">
        <f t="shared" si="89"/>
        <v>#DIV/0!</v>
      </c>
    </row>
    <row r="549" spans="1:22" ht="13.5" x14ac:dyDescent="0.25">
      <c r="A549" s="3">
        <f>RSI!A549</f>
        <v>42802</v>
      </c>
      <c r="B549" s="2">
        <f>RSI!B549</f>
        <v>5.7606999999999999</v>
      </c>
      <c r="C549" s="2">
        <f>RSI!I549</f>
        <v>62.442647189817116</v>
      </c>
      <c r="D549" s="2">
        <f>MACD!E549</f>
        <v>-0.10757020861045063</v>
      </c>
      <c r="E549" s="2">
        <f>MACD!F549</f>
        <v>-5.5196221674397465E-2</v>
      </c>
      <c r="F549" s="2">
        <f>'Moving Avg'!D549</f>
        <v>5.7693399999999997</v>
      </c>
      <c r="G549" s="2">
        <f>'Moving Avg'!F549</f>
        <v>5.6216499999999989</v>
      </c>
      <c r="H549" s="2">
        <f>'Moving Avg'!G549</f>
        <v>5.6749400000000003</v>
      </c>
      <c r="I549" s="2">
        <f>'Moving Avg'!H549</f>
        <v>5.7424599999999986</v>
      </c>
      <c r="J549" s="17" t="str">
        <f>OBV!F549</f>
        <v>NEUTRAL</v>
      </c>
      <c r="K549" s="17" t="e">
        <f>OBV!G549</f>
        <v>#DIV/0!</v>
      </c>
      <c r="L549" s="17" t="str">
        <f>OBV!H549</f>
        <v>NEUTRAL</v>
      </c>
      <c r="M549" s="19">
        <f t="shared" si="80"/>
        <v>25</v>
      </c>
      <c r="N549" s="19">
        <f t="shared" si="81"/>
        <v>100</v>
      </c>
      <c r="O549" s="19">
        <f t="shared" si="82"/>
        <v>50</v>
      </c>
      <c r="P549" s="19" t="e">
        <f t="shared" si="83"/>
        <v>#DIV/0!</v>
      </c>
      <c r="Q549" s="20" t="e">
        <f t="shared" si="84"/>
        <v>#DIV/0!</v>
      </c>
      <c r="R549" s="20" t="e">
        <f t="shared" si="85"/>
        <v>#DIV/0!</v>
      </c>
      <c r="S549" s="20" t="e">
        <f t="shared" si="86"/>
        <v>#DIV/0!</v>
      </c>
      <c r="T549" s="20" t="e">
        <f t="shared" si="87"/>
        <v>#DIV/0!</v>
      </c>
      <c r="U549" s="19" t="e">
        <f t="shared" si="88"/>
        <v>#DIV/0!</v>
      </c>
      <c r="V549" s="19" t="e">
        <f t="shared" si="89"/>
        <v>#DIV/0!</v>
      </c>
    </row>
    <row r="550" spans="1:22" ht="13.5" x14ac:dyDescent="0.25">
      <c r="A550" s="3">
        <f>RSI!A550</f>
        <v>42803</v>
      </c>
      <c r="B550" s="2">
        <f>RSI!B550</f>
        <v>5.7693000000000003</v>
      </c>
      <c r="C550" s="2">
        <f>RSI!I550</f>
        <v>63.241333588965176</v>
      </c>
      <c r="D550" s="2">
        <f>MACD!E550</f>
        <v>-0.11934296654017285</v>
      </c>
      <c r="E550" s="2">
        <f>MACD!F550</f>
        <v>-6.8025570647552547E-2</v>
      </c>
      <c r="F550" s="2">
        <f>'Moving Avg'!D550</f>
        <v>5.7647199999999996</v>
      </c>
      <c r="G550" s="2">
        <f>'Moving Avg'!F550</f>
        <v>5.6327449999999999</v>
      </c>
      <c r="H550" s="2">
        <f>'Moving Avg'!G550</f>
        <v>5.6808179999999995</v>
      </c>
      <c r="I550" s="2">
        <f>'Moving Avg'!H550</f>
        <v>5.7397509999999974</v>
      </c>
      <c r="J550" s="17" t="str">
        <f>OBV!F550</f>
        <v>NEUTRAL</v>
      </c>
      <c r="K550" s="17" t="e">
        <f>OBV!G550</f>
        <v>#DIV/0!</v>
      </c>
      <c r="L550" s="17" t="str">
        <f>OBV!H550</f>
        <v>NEUTRAL</v>
      </c>
      <c r="M550" s="19">
        <f t="shared" si="80"/>
        <v>25</v>
      </c>
      <c r="N550" s="19">
        <f t="shared" si="81"/>
        <v>100</v>
      </c>
      <c r="O550" s="19">
        <f t="shared" si="82"/>
        <v>50</v>
      </c>
      <c r="P550" s="19" t="e">
        <f t="shared" si="83"/>
        <v>#DIV/0!</v>
      </c>
      <c r="Q550" s="20" t="e">
        <f t="shared" si="84"/>
        <v>#DIV/0!</v>
      </c>
      <c r="R550" s="20" t="e">
        <f t="shared" si="85"/>
        <v>#DIV/0!</v>
      </c>
      <c r="S550" s="20" t="e">
        <f t="shared" si="86"/>
        <v>#DIV/0!</v>
      </c>
      <c r="T550" s="20" t="e">
        <f t="shared" si="87"/>
        <v>#DIV/0!</v>
      </c>
      <c r="U550" s="19" t="e">
        <f t="shared" si="88"/>
        <v>#DIV/0!</v>
      </c>
      <c r="V550" s="19" t="e">
        <f t="shared" si="89"/>
        <v>#DIV/0!</v>
      </c>
    </row>
    <row r="551" spans="1:22" ht="13.5" x14ac:dyDescent="0.25">
      <c r="A551" s="3">
        <f>RSI!A551</f>
        <v>42804</v>
      </c>
      <c r="B551" s="2">
        <f>RSI!B551</f>
        <v>5.7664999999999997</v>
      </c>
      <c r="C551" s="2">
        <f>RSI!I551</f>
        <v>62.773274843144229</v>
      </c>
      <c r="D551" s="2">
        <f>MACD!E551</f>
        <v>-0.12484705931656137</v>
      </c>
      <c r="E551" s="2">
        <f>MACD!F551</f>
        <v>-7.9389868381354312E-2</v>
      </c>
      <c r="F551" s="2">
        <f>'Moving Avg'!D551</f>
        <v>5.756660000000001</v>
      </c>
      <c r="G551" s="2">
        <f>'Moving Avg'!F551</f>
        <v>5.6435550000000001</v>
      </c>
      <c r="H551" s="2">
        <f>'Moving Avg'!G551</f>
        <v>5.6866399999999997</v>
      </c>
      <c r="I551" s="2">
        <f>'Moving Avg'!H551</f>
        <v>5.7373879999999984</v>
      </c>
      <c r="J551" s="17" t="str">
        <f>OBV!F551</f>
        <v>NEUTRAL</v>
      </c>
      <c r="K551" s="17" t="e">
        <f>OBV!G551</f>
        <v>#DIV/0!</v>
      </c>
      <c r="L551" s="17" t="str">
        <f>OBV!H551</f>
        <v>NEUTRAL</v>
      </c>
      <c r="M551" s="19">
        <f t="shared" si="80"/>
        <v>25</v>
      </c>
      <c r="N551" s="19">
        <f t="shared" si="81"/>
        <v>100</v>
      </c>
      <c r="O551" s="19">
        <f t="shared" si="82"/>
        <v>50</v>
      </c>
      <c r="P551" s="19" t="e">
        <f t="shared" si="83"/>
        <v>#DIV/0!</v>
      </c>
      <c r="Q551" s="20" t="e">
        <f t="shared" si="84"/>
        <v>#DIV/0!</v>
      </c>
      <c r="R551" s="20" t="e">
        <f t="shared" si="85"/>
        <v>#DIV/0!</v>
      </c>
      <c r="S551" s="20" t="e">
        <f t="shared" si="86"/>
        <v>#DIV/0!</v>
      </c>
      <c r="T551" s="20" t="e">
        <f t="shared" si="87"/>
        <v>#DIV/0!</v>
      </c>
      <c r="U551" s="19" t="e">
        <f t="shared" si="88"/>
        <v>#DIV/0!</v>
      </c>
      <c r="V551" s="19" t="e">
        <f t="shared" si="89"/>
        <v>#DIV/0!</v>
      </c>
    </row>
    <row r="552" spans="1:22" ht="13.5" x14ac:dyDescent="0.25">
      <c r="A552" s="3">
        <f>RSI!A552</f>
        <v>42807</v>
      </c>
      <c r="B552" s="2">
        <f>RSI!B552</f>
        <v>5.7636000000000003</v>
      </c>
      <c r="C552" s="2">
        <f>RSI!I552</f>
        <v>62.259316003252046</v>
      </c>
      <c r="D552" s="2">
        <f>MACD!E552</f>
        <v>-0.12099189486140727</v>
      </c>
      <c r="E552" s="2">
        <f>MACD!F552</f>
        <v>-8.7710273677364906E-2</v>
      </c>
      <c r="F552" s="2">
        <f>'Moving Avg'!D552</f>
        <v>5.7566600000000001</v>
      </c>
      <c r="G552" s="2">
        <f>'Moving Avg'!F552</f>
        <v>5.6536400000000002</v>
      </c>
      <c r="H552" s="2">
        <f>'Moving Avg'!G552</f>
        <v>5.6900980000000008</v>
      </c>
      <c r="I552" s="2">
        <f>'Moving Avg'!H552</f>
        <v>5.7348234999999992</v>
      </c>
      <c r="J552" s="17" t="str">
        <f>OBV!F552</f>
        <v>NEUTRAL</v>
      </c>
      <c r="K552" s="17" t="e">
        <f>OBV!G552</f>
        <v>#DIV/0!</v>
      </c>
      <c r="L552" s="17" t="str">
        <f>OBV!H552</f>
        <v>NEUTRAL</v>
      </c>
      <c r="M552" s="19">
        <f t="shared" si="80"/>
        <v>25</v>
      </c>
      <c r="N552" s="19">
        <f t="shared" si="81"/>
        <v>100</v>
      </c>
      <c r="O552" s="19">
        <f t="shared" si="82"/>
        <v>50</v>
      </c>
      <c r="P552" s="19" t="e">
        <f t="shared" si="83"/>
        <v>#DIV/0!</v>
      </c>
      <c r="Q552" s="20" t="e">
        <f t="shared" si="84"/>
        <v>#DIV/0!</v>
      </c>
      <c r="R552" s="20" t="e">
        <f t="shared" si="85"/>
        <v>#DIV/0!</v>
      </c>
      <c r="S552" s="20" t="e">
        <f t="shared" si="86"/>
        <v>#DIV/0!</v>
      </c>
      <c r="T552" s="20" t="e">
        <f t="shared" si="87"/>
        <v>#DIV/0!</v>
      </c>
      <c r="U552" s="19" t="e">
        <f t="shared" si="88"/>
        <v>#DIV/0!</v>
      </c>
      <c r="V552" s="19" t="e">
        <f t="shared" si="89"/>
        <v>#DIV/0!</v>
      </c>
    </row>
    <row r="553" spans="1:22" ht="13.5" x14ac:dyDescent="0.25">
      <c r="A553" s="3">
        <f>RSI!A553</f>
        <v>42808</v>
      </c>
      <c r="B553" s="2">
        <f>RSI!B553</f>
        <v>5.7347999999999999</v>
      </c>
      <c r="C553" s="2">
        <f>RSI!I553</f>
        <v>57.2465010326015</v>
      </c>
      <c r="D553" s="2">
        <f>MACD!E553</f>
        <v>-9.8363012227181912E-2</v>
      </c>
      <c r="E553" s="2">
        <f>MACD!F553</f>
        <v>-8.984082138732831E-2</v>
      </c>
      <c r="F553" s="2">
        <f>'Moving Avg'!D553</f>
        <v>5.7589800000000002</v>
      </c>
      <c r="G553" s="2">
        <f>'Moving Avg'!F553</f>
        <v>5.6637299999999993</v>
      </c>
      <c r="H553" s="2">
        <f>'Moving Avg'!G553</f>
        <v>5.6900980000000008</v>
      </c>
      <c r="I553" s="2">
        <f>'Moving Avg'!H553</f>
        <v>5.732085999999998</v>
      </c>
      <c r="J553" s="17" t="str">
        <f>OBV!F553</f>
        <v>NEUTRAL</v>
      </c>
      <c r="K553" s="17" t="e">
        <f>OBV!G553</f>
        <v>#DIV/0!</v>
      </c>
      <c r="L553" s="17" t="str">
        <f>OBV!H553</f>
        <v>NEUTRAL</v>
      </c>
      <c r="M553" s="19">
        <f t="shared" si="80"/>
        <v>25</v>
      </c>
      <c r="N553" s="19">
        <f t="shared" si="81"/>
        <v>45</v>
      </c>
      <c r="O553" s="19">
        <f t="shared" si="82"/>
        <v>50</v>
      </c>
      <c r="P553" s="19" t="e">
        <f t="shared" si="83"/>
        <v>#DIV/0!</v>
      </c>
      <c r="Q553" s="20" t="e">
        <f t="shared" si="84"/>
        <v>#DIV/0!</v>
      </c>
      <c r="R553" s="20" t="e">
        <f t="shared" si="85"/>
        <v>#DIV/0!</v>
      </c>
      <c r="S553" s="20" t="e">
        <f t="shared" si="86"/>
        <v>#DIV/0!</v>
      </c>
      <c r="T553" s="20" t="e">
        <f t="shared" si="87"/>
        <v>#DIV/0!</v>
      </c>
      <c r="U553" s="19" t="e">
        <f t="shared" si="88"/>
        <v>#DIV/0!</v>
      </c>
      <c r="V553" s="19" t="e">
        <f t="shared" si="89"/>
        <v>#DIV/0!</v>
      </c>
    </row>
    <row r="554" spans="1:22" ht="13.5" x14ac:dyDescent="0.25">
      <c r="A554" s="3">
        <f>RSI!A554</f>
        <v>42809</v>
      </c>
      <c r="B554" s="2">
        <f>RSI!B554</f>
        <v>5.7001999999999997</v>
      </c>
      <c r="C554" s="2">
        <f>RSI!I554</f>
        <v>51.845697878572395</v>
      </c>
      <c r="D554" s="2">
        <f>MACD!E554</f>
        <v>-7.2072998627978002E-2</v>
      </c>
      <c r="E554" s="2">
        <f>MACD!F554</f>
        <v>-8.6287256835458251E-2</v>
      </c>
      <c r="F554" s="2">
        <f>'Moving Avg'!D554</f>
        <v>5.7468799999999991</v>
      </c>
      <c r="G554" s="2">
        <f>'Moving Avg'!F554</f>
        <v>5.6728100000000001</v>
      </c>
      <c r="H554" s="2">
        <f>'Moving Avg'!G554</f>
        <v>5.689406</v>
      </c>
      <c r="I554" s="2">
        <f>'Moving Avg'!H554</f>
        <v>5.7291899999999991</v>
      </c>
      <c r="J554" s="17" t="str">
        <f>OBV!F554</f>
        <v>NEUTRAL</v>
      </c>
      <c r="K554" s="17" t="e">
        <f>OBV!G554</f>
        <v>#DIV/0!</v>
      </c>
      <c r="L554" s="17" t="str">
        <f>OBV!H554</f>
        <v>NEUTRAL</v>
      </c>
      <c r="M554" s="19">
        <f t="shared" si="80"/>
        <v>25</v>
      </c>
      <c r="N554" s="19">
        <f t="shared" si="81"/>
        <v>0</v>
      </c>
      <c r="O554" s="19">
        <f t="shared" si="82"/>
        <v>50</v>
      </c>
      <c r="P554" s="19" t="e">
        <f t="shared" si="83"/>
        <v>#DIV/0!</v>
      </c>
      <c r="Q554" s="20" t="e">
        <f t="shared" si="84"/>
        <v>#DIV/0!</v>
      </c>
      <c r="R554" s="20" t="e">
        <f t="shared" si="85"/>
        <v>#DIV/0!</v>
      </c>
      <c r="S554" s="20" t="e">
        <f t="shared" si="86"/>
        <v>#DIV/0!</v>
      </c>
      <c r="T554" s="20" t="e">
        <f t="shared" si="87"/>
        <v>#DIV/0!</v>
      </c>
      <c r="U554" s="19" t="e">
        <f t="shared" si="88"/>
        <v>#DIV/0!</v>
      </c>
      <c r="V554" s="19" t="e">
        <f t="shared" si="89"/>
        <v>#DIV/0!</v>
      </c>
    </row>
    <row r="555" spans="1:22" ht="13.5" x14ac:dyDescent="0.25">
      <c r="A555" s="3">
        <f>RSI!A555</f>
        <v>42810</v>
      </c>
      <c r="B555" s="2">
        <f>RSI!B555</f>
        <v>5.7058999999999997</v>
      </c>
      <c r="C555" s="2">
        <f>RSI!I555</f>
        <v>52.638416492293594</v>
      </c>
      <c r="D555" s="2">
        <f>MACD!E555</f>
        <v>-4.6336116194094501E-2</v>
      </c>
      <c r="E555" s="2">
        <f>MACD!F555</f>
        <v>-7.8297028707185509E-2</v>
      </c>
      <c r="F555" s="2">
        <f>'Moving Avg'!D555</f>
        <v>5.7341999999999995</v>
      </c>
      <c r="G555" s="2">
        <f>'Moving Avg'!F555</f>
        <v>5.682175</v>
      </c>
      <c r="H555" s="2">
        <f>'Moving Avg'!G555</f>
        <v>5.688714</v>
      </c>
      <c r="I555" s="2">
        <f>'Moving Avg'!H555</f>
        <v>5.7266679999999983</v>
      </c>
      <c r="J555" s="17" t="str">
        <f>OBV!F555</f>
        <v>NEUTRAL</v>
      </c>
      <c r="K555" s="17" t="e">
        <f>OBV!G555</f>
        <v>#DIV/0!</v>
      </c>
      <c r="L555" s="17" t="str">
        <f>OBV!H555</f>
        <v>NEUTRAL</v>
      </c>
      <c r="M555" s="19">
        <f t="shared" si="80"/>
        <v>25</v>
      </c>
      <c r="N555" s="19">
        <f t="shared" si="81"/>
        <v>0</v>
      </c>
      <c r="O555" s="19">
        <f t="shared" si="82"/>
        <v>50</v>
      </c>
      <c r="P555" s="19" t="e">
        <f t="shared" si="83"/>
        <v>#DIV/0!</v>
      </c>
      <c r="Q555" s="20" t="e">
        <f t="shared" si="84"/>
        <v>#DIV/0!</v>
      </c>
      <c r="R555" s="20" t="e">
        <f t="shared" si="85"/>
        <v>#DIV/0!</v>
      </c>
      <c r="S555" s="20" t="e">
        <f t="shared" si="86"/>
        <v>#DIV/0!</v>
      </c>
      <c r="T555" s="20" t="e">
        <f t="shared" si="87"/>
        <v>#DIV/0!</v>
      </c>
      <c r="U555" s="19" t="e">
        <f t="shared" si="88"/>
        <v>#DIV/0!</v>
      </c>
      <c r="V555" s="19" t="e">
        <f t="shared" si="89"/>
        <v>#DIV/0!</v>
      </c>
    </row>
    <row r="556" spans="1:22" ht="13.5" x14ac:dyDescent="0.25">
      <c r="A556" s="3">
        <f>RSI!A556</f>
        <v>42811</v>
      </c>
      <c r="B556" s="2">
        <f>RSI!B556</f>
        <v>5.7058999999999997</v>
      </c>
      <c r="C556" s="2">
        <f>RSI!I556</f>
        <v>52.638416492293594</v>
      </c>
      <c r="D556" s="2">
        <f>MACD!E556</f>
        <v>-2.2442705555648423E-2</v>
      </c>
      <c r="E556" s="2">
        <f>MACD!F556</f>
        <v>-6.7126164076878103E-2</v>
      </c>
      <c r="F556" s="2">
        <f>'Moving Avg'!D556</f>
        <v>5.7220800000000001</v>
      </c>
      <c r="G556" s="2">
        <f>'Moving Avg'!F556</f>
        <v>5.6922600000000001</v>
      </c>
      <c r="H556" s="2">
        <f>'Moving Avg'!G556</f>
        <v>5.6866959999999995</v>
      </c>
      <c r="I556" s="2">
        <f>'Moving Avg'!H556</f>
        <v>5.7244344999999974</v>
      </c>
      <c r="J556" s="17" t="str">
        <f>OBV!F556</f>
        <v>NEUTRAL</v>
      </c>
      <c r="K556" s="17" t="e">
        <f>OBV!G556</f>
        <v>#DIV/0!</v>
      </c>
      <c r="L556" s="17" t="str">
        <f>OBV!H556</f>
        <v>NEUTRAL</v>
      </c>
      <c r="M556" s="19">
        <f t="shared" si="80"/>
        <v>25</v>
      </c>
      <c r="N556" s="19">
        <f t="shared" si="81"/>
        <v>0</v>
      </c>
      <c r="O556" s="19">
        <f t="shared" si="82"/>
        <v>0</v>
      </c>
      <c r="P556" s="19" t="e">
        <f t="shared" si="83"/>
        <v>#DIV/0!</v>
      </c>
      <c r="Q556" s="20" t="e">
        <f t="shared" si="84"/>
        <v>#DIV/0!</v>
      </c>
      <c r="R556" s="20" t="e">
        <f t="shared" si="85"/>
        <v>#DIV/0!</v>
      </c>
      <c r="S556" s="20" t="e">
        <f t="shared" si="86"/>
        <v>#DIV/0!</v>
      </c>
      <c r="T556" s="20" t="e">
        <f t="shared" si="87"/>
        <v>#DIV/0!</v>
      </c>
      <c r="U556" s="19" t="e">
        <f t="shared" si="88"/>
        <v>#DIV/0!</v>
      </c>
      <c r="V556" s="19" t="e">
        <f t="shared" si="89"/>
        <v>#DIV/0!</v>
      </c>
    </row>
    <row r="557" spans="1:22" ht="13.5" x14ac:dyDescent="0.25">
      <c r="A557" s="3">
        <f>RSI!A557</f>
        <v>42815</v>
      </c>
      <c r="B557" s="2">
        <f>RSI!B557</f>
        <v>5.6829000000000001</v>
      </c>
      <c r="C557" s="2">
        <f>RSI!I557</f>
        <v>48.873303571655214</v>
      </c>
      <c r="D557" s="2">
        <f>MACD!E557</f>
        <v>-7.2596322001068359E-3</v>
      </c>
      <c r="E557" s="2">
        <f>MACD!F557</f>
        <v>-5.5152857701523852E-2</v>
      </c>
      <c r="F557" s="2">
        <f>'Moving Avg'!D557</f>
        <v>5.70594</v>
      </c>
      <c r="G557" s="2">
        <f>'Moving Avg'!F557</f>
        <v>5.6990350000000003</v>
      </c>
      <c r="H557" s="2">
        <f>'Moving Avg'!G557</f>
        <v>5.6841599999999994</v>
      </c>
      <c r="I557" s="2">
        <f>'Moving Avg'!H557</f>
        <v>5.7225179999999973</v>
      </c>
      <c r="J557" s="17" t="str">
        <f>OBV!F557</f>
        <v>NEUTRAL</v>
      </c>
      <c r="K557" s="17" t="e">
        <f>OBV!G557</f>
        <v>#DIV/0!</v>
      </c>
      <c r="L557" s="17" t="str">
        <f>OBV!H557</f>
        <v>NEUTRAL</v>
      </c>
      <c r="M557" s="19">
        <f t="shared" si="80"/>
        <v>25</v>
      </c>
      <c r="N557" s="19">
        <f t="shared" si="81"/>
        <v>0</v>
      </c>
      <c r="O557" s="19">
        <f t="shared" si="82"/>
        <v>0</v>
      </c>
      <c r="P557" s="19" t="e">
        <f t="shared" si="83"/>
        <v>#DIV/0!</v>
      </c>
      <c r="Q557" s="20" t="e">
        <f t="shared" si="84"/>
        <v>#DIV/0!</v>
      </c>
      <c r="R557" s="20" t="e">
        <f t="shared" si="85"/>
        <v>#DIV/0!</v>
      </c>
      <c r="S557" s="20" t="e">
        <f t="shared" si="86"/>
        <v>#DIV/0!</v>
      </c>
      <c r="T557" s="20" t="e">
        <f t="shared" si="87"/>
        <v>#DIV/0!</v>
      </c>
      <c r="U557" s="19" t="e">
        <f t="shared" si="88"/>
        <v>#DIV/0!</v>
      </c>
      <c r="V557" s="19" t="e">
        <f t="shared" si="89"/>
        <v>#DIV/0!</v>
      </c>
    </row>
    <row r="558" spans="1:22" ht="13.5" x14ac:dyDescent="0.25">
      <c r="A558" s="3">
        <f>RSI!A558</f>
        <v>42816</v>
      </c>
      <c r="B558" s="2">
        <f>RSI!B558</f>
        <v>5.6914999999999996</v>
      </c>
      <c r="C558" s="2">
        <f>RSI!I558</f>
        <v>50.30465475197002</v>
      </c>
      <c r="D558" s="2">
        <f>MACD!E558</f>
        <v>-1.2140945887839649E-3</v>
      </c>
      <c r="E558" s="2">
        <f>MACD!F558</f>
        <v>-4.4365105078975876E-2</v>
      </c>
      <c r="F558" s="2">
        <f>'Moving Avg'!D558</f>
        <v>5.6972799999999992</v>
      </c>
      <c r="G558" s="2">
        <f>'Moving Avg'!F558</f>
        <v>5.7062399999999993</v>
      </c>
      <c r="H558" s="2">
        <f>'Moving Avg'!G558</f>
        <v>5.6793179999999994</v>
      </c>
      <c r="I558" s="2">
        <f>'Moving Avg'!H558</f>
        <v>5.7205724999999958</v>
      </c>
      <c r="J558" s="17" t="str">
        <f>OBV!F558</f>
        <v>NEUTRAL</v>
      </c>
      <c r="K558" s="17" t="e">
        <f>OBV!G558</f>
        <v>#DIV/0!</v>
      </c>
      <c r="L558" s="17" t="str">
        <f>OBV!H558</f>
        <v>NEUTRAL</v>
      </c>
      <c r="M558" s="19">
        <f t="shared" si="80"/>
        <v>25</v>
      </c>
      <c r="N558" s="19">
        <f t="shared" si="81"/>
        <v>0</v>
      </c>
      <c r="O558" s="19">
        <f t="shared" si="82"/>
        <v>0</v>
      </c>
      <c r="P558" s="19" t="e">
        <f t="shared" si="83"/>
        <v>#DIV/0!</v>
      </c>
      <c r="Q558" s="20" t="e">
        <f t="shared" si="84"/>
        <v>#DIV/0!</v>
      </c>
      <c r="R558" s="20" t="e">
        <f t="shared" si="85"/>
        <v>#DIV/0!</v>
      </c>
      <c r="S558" s="20" t="e">
        <f t="shared" si="86"/>
        <v>#DIV/0!</v>
      </c>
      <c r="T558" s="20" t="e">
        <f t="shared" si="87"/>
        <v>#DIV/0!</v>
      </c>
      <c r="U558" s="19" t="e">
        <f t="shared" si="88"/>
        <v>#DIV/0!</v>
      </c>
      <c r="V558" s="19" t="e">
        <f t="shared" si="89"/>
        <v>#DIV/0!</v>
      </c>
    </row>
    <row r="559" spans="1:22" ht="13.5" x14ac:dyDescent="0.25">
      <c r="A559" s="3">
        <f>RSI!A559</f>
        <v>42817</v>
      </c>
      <c r="B559" s="2">
        <f>RSI!B559</f>
        <v>5.6771000000000003</v>
      </c>
      <c r="C559" s="2">
        <f>RSI!I559</f>
        <v>47.887156106818821</v>
      </c>
      <c r="D559" s="2">
        <f>MACD!E559</f>
        <v>1.0733424560700477E-2</v>
      </c>
      <c r="E559" s="2">
        <f>MACD!F559</f>
        <v>-3.3345399151040608E-2</v>
      </c>
      <c r="F559" s="2">
        <f>'Moving Avg'!D559</f>
        <v>5.6926600000000001</v>
      </c>
      <c r="G559" s="2">
        <f>'Moving Avg'!F559</f>
        <v>5.712864999999999</v>
      </c>
      <c r="H559" s="2">
        <f>'Moving Avg'!G559</f>
        <v>5.674879999999999</v>
      </c>
      <c r="I559" s="2">
        <f>'Moving Avg'!H559</f>
        <v>5.7185549999999976</v>
      </c>
      <c r="J559" s="17" t="str">
        <f>OBV!F559</f>
        <v>NEUTRAL</v>
      </c>
      <c r="K559" s="17" t="e">
        <f>OBV!G559</f>
        <v>#DIV/0!</v>
      </c>
      <c r="L559" s="17" t="str">
        <f>OBV!H559</f>
        <v>NEUTRAL</v>
      </c>
      <c r="M559" s="19">
        <f t="shared" si="80"/>
        <v>25</v>
      </c>
      <c r="N559" s="19">
        <f t="shared" si="81"/>
        <v>0</v>
      </c>
      <c r="O559" s="19">
        <f t="shared" si="82"/>
        <v>0</v>
      </c>
      <c r="P559" s="19" t="e">
        <f t="shared" si="83"/>
        <v>#DIV/0!</v>
      </c>
      <c r="Q559" s="20" t="e">
        <f t="shared" si="84"/>
        <v>#DIV/0!</v>
      </c>
      <c r="R559" s="20" t="e">
        <f t="shared" si="85"/>
        <v>#DIV/0!</v>
      </c>
      <c r="S559" s="20" t="e">
        <f t="shared" si="86"/>
        <v>#DIV/0!</v>
      </c>
      <c r="T559" s="20" t="e">
        <f t="shared" si="87"/>
        <v>#DIV/0!</v>
      </c>
      <c r="U559" s="19" t="e">
        <f t="shared" si="88"/>
        <v>#DIV/0!</v>
      </c>
      <c r="V559" s="19" t="e">
        <f t="shared" si="89"/>
        <v>#DIV/0!</v>
      </c>
    </row>
    <row r="560" spans="1:22" ht="13.5" x14ac:dyDescent="0.25">
      <c r="A560" s="3">
        <f>RSI!A560</f>
        <v>42818</v>
      </c>
      <c r="B560" s="2">
        <f>RSI!B560</f>
        <v>5.6597999999999997</v>
      </c>
      <c r="C560" s="2">
        <f>RSI!I560</f>
        <v>45.083990775528854</v>
      </c>
      <c r="D560" s="2">
        <f>MACD!E560</f>
        <v>2.3528963215587062E-2</v>
      </c>
      <c r="E560" s="2">
        <f>MACD!F560</f>
        <v>-2.1970526677715076E-2</v>
      </c>
      <c r="F560" s="2">
        <f>'Moving Avg'!D560</f>
        <v>5.68344</v>
      </c>
      <c r="G560" s="2">
        <f>'Moving Avg'!F560</f>
        <v>5.7193450000000006</v>
      </c>
      <c r="H560" s="2">
        <f>'Moving Avg'!G560</f>
        <v>5.6711900000000002</v>
      </c>
      <c r="I560" s="2">
        <f>'Moving Avg'!H560</f>
        <v>5.7165949999999972</v>
      </c>
      <c r="J560" s="17" t="str">
        <f>OBV!F560</f>
        <v>NEUTRAL</v>
      </c>
      <c r="K560" s="17" t="e">
        <f>OBV!G560</f>
        <v>#DIV/0!</v>
      </c>
      <c r="L560" s="17" t="str">
        <f>OBV!H560</f>
        <v>NEUTRAL</v>
      </c>
      <c r="M560" s="19">
        <f t="shared" si="80"/>
        <v>25</v>
      </c>
      <c r="N560" s="19">
        <f t="shared" si="81"/>
        <v>0</v>
      </c>
      <c r="O560" s="19">
        <f t="shared" si="82"/>
        <v>0</v>
      </c>
      <c r="P560" s="19" t="e">
        <f t="shared" si="83"/>
        <v>#DIV/0!</v>
      </c>
      <c r="Q560" s="20" t="e">
        <f t="shared" si="84"/>
        <v>#DIV/0!</v>
      </c>
      <c r="R560" s="20" t="e">
        <f t="shared" si="85"/>
        <v>#DIV/0!</v>
      </c>
      <c r="S560" s="20" t="e">
        <f t="shared" si="86"/>
        <v>#DIV/0!</v>
      </c>
      <c r="T560" s="20" t="e">
        <f t="shared" si="87"/>
        <v>#DIV/0!</v>
      </c>
      <c r="U560" s="19" t="e">
        <f t="shared" si="88"/>
        <v>#DIV/0!</v>
      </c>
      <c r="V560" s="19" t="e">
        <f t="shared" si="89"/>
        <v>#DIV/0!</v>
      </c>
    </row>
    <row r="561" spans="1:22" ht="13.5" x14ac:dyDescent="0.25">
      <c r="A561" s="3">
        <f>RSI!A561</f>
        <v>42821</v>
      </c>
      <c r="B561" s="2">
        <f>RSI!B561</f>
        <v>5.8038999999999996</v>
      </c>
      <c r="C561" s="2">
        <f>RSI!I561</f>
        <v>63.991583859702281</v>
      </c>
      <c r="D561" s="2">
        <f>MACD!E561</f>
        <v>2.3428841498297714E-2</v>
      </c>
      <c r="E561" s="2">
        <f>MACD!F561</f>
        <v>-1.2890653042512516E-2</v>
      </c>
      <c r="F561" s="2">
        <f>'Moving Avg'!D561</f>
        <v>5.7030399999999997</v>
      </c>
      <c r="G561" s="2">
        <f>'Moving Avg'!F561</f>
        <v>5.7314449999999999</v>
      </c>
      <c r="H561" s="2">
        <f>'Moving Avg'!G561</f>
        <v>5.6707860000000005</v>
      </c>
      <c r="I561" s="2">
        <f>'Moving Avg'!H561</f>
        <v>5.7154134999999986</v>
      </c>
      <c r="J561" s="17" t="str">
        <f>OBV!F561</f>
        <v>NEUTRAL</v>
      </c>
      <c r="K561" s="17" t="e">
        <f>OBV!G561</f>
        <v>#DIV/0!</v>
      </c>
      <c r="L561" s="17" t="str">
        <f>OBV!H561</f>
        <v>NEUTRAL</v>
      </c>
      <c r="M561" s="19">
        <f t="shared" si="80"/>
        <v>25</v>
      </c>
      <c r="N561" s="19">
        <f t="shared" si="81"/>
        <v>0</v>
      </c>
      <c r="O561" s="19">
        <f t="shared" si="82"/>
        <v>0</v>
      </c>
      <c r="P561" s="19" t="e">
        <f t="shared" si="83"/>
        <v>#DIV/0!</v>
      </c>
      <c r="Q561" s="20" t="e">
        <f t="shared" si="84"/>
        <v>#DIV/0!</v>
      </c>
      <c r="R561" s="20" t="e">
        <f t="shared" si="85"/>
        <v>#DIV/0!</v>
      </c>
      <c r="S561" s="20" t="e">
        <f t="shared" si="86"/>
        <v>#DIV/0!</v>
      </c>
      <c r="T561" s="20" t="e">
        <f t="shared" si="87"/>
        <v>#DIV/0!</v>
      </c>
      <c r="U561" s="19" t="e">
        <f t="shared" si="88"/>
        <v>#DIV/0!</v>
      </c>
      <c r="V561" s="19" t="e">
        <f t="shared" si="89"/>
        <v>#DIV/0!</v>
      </c>
    </row>
    <row r="562" spans="1:22" ht="13.5" x14ac:dyDescent="0.25">
      <c r="A562" s="3">
        <f>RSI!A562</f>
        <v>42822</v>
      </c>
      <c r="B562" s="2">
        <f>RSI!B562</f>
        <v>5.7981999999999996</v>
      </c>
      <c r="C562" s="2">
        <f>RSI!I562</f>
        <v>63.066603988930041</v>
      </c>
      <c r="D562" s="2">
        <f>MACD!E562</f>
        <v>2.2633260762549234E-2</v>
      </c>
      <c r="E562" s="2">
        <f>MACD!F562</f>
        <v>-5.7858702815001663E-3</v>
      </c>
      <c r="F562" s="2">
        <f>'Moving Avg'!D562</f>
        <v>5.7260999999999997</v>
      </c>
      <c r="G562" s="2">
        <f>'Moving Avg'!F562</f>
        <v>5.74038</v>
      </c>
      <c r="H562" s="2">
        <f>'Moving Avg'!G562</f>
        <v>5.670151999999999</v>
      </c>
      <c r="I562" s="2">
        <f>'Moving Avg'!H562</f>
        <v>5.7142899999999983</v>
      </c>
      <c r="J562" s="17" t="str">
        <f>OBV!F562</f>
        <v>NEUTRAL</v>
      </c>
      <c r="K562" s="17" t="e">
        <f>OBV!G562</f>
        <v>#DIV/0!</v>
      </c>
      <c r="L562" s="17" t="str">
        <f>OBV!H562</f>
        <v>NEUTRAL</v>
      </c>
      <c r="M562" s="19">
        <f t="shared" si="80"/>
        <v>25</v>
      </c>
      <c r="N562" s="19">
        <f t="shared" si="81"/>
        <v>0</v>
      </c>
      <c r="O562" s="19">
        <f t="shared" si="82"/>
        <v>50</v>
      </c>
      <c r="P562" s="19" t="e">
        <f t="shared" si="83"/>
        <v>#DIV/0!</v>
      </c>
      <c r="Q562" s="20" t="e">
        <f t="shared" si="84"/>
        <v>#DIV/0!</v>
      </c>
      <c r="R562" s="20" t="e">
        <f t="shared" si="85"/>
        <v>#DIV/0!</v>
      </c>
      <c r="S562" s="20" t="e">
        <f t="shared" si="86"/>
        <v>#DIV/0!</v>
      </c>
      <c r="T562" s="20" t="e">
        <f t="shared" si="87"/>
        <v>#DIV/0!</v>
      </c>
      <c r="U562" s="19" t="e">
        <f t="shared" si="88"/>
        <v>#DIV/0!</v>
      </c>
      <c r="V562" s="19" t="e">
        <f t="shared" si="89"/>
        <v>#DIV/0!</v>
      </c>
    </row>
    <row r="563" spans="1:22" ht="13.5" x14ac:dyDescent="0.25">
      <c r="A563" s="3">
        <f>RSI!A563</f>
        <v>42823</v>
      </c>
      <c r="B563" s="2">
        <f>RSI!B563</f>
        <v>5.7636000000000003</v>
      </c>
      <c r="C563" s="2">
        <f>RSI!I563</f>
        <v>57.621800921483171</v>
      </c>
      <c r="D563" s="2">
        <f>MACD!E563</f>
        <v>1.9489905362603643E-2</v>
      </c>
      <c r="E563" s="2">
        <f>MACD!F563</f>
        <v>-7.3071515267940455E-4</v>
      </c>
      <c r="F563" s="2">
        <f>'Moving Avg'!D563</f>
        <v>5.7405200000000001</v>
      </c>
      <c r="G563" s="2">
        <f>'Moving Avg'!F563</f>
        <v>5.7418199999999997</v>
      </c>
      <c r="H563" s="2">
        <f>'Moving Avg'!G563</f>
        <v>5.6691719999999997</v>
      </c>
      <c r="I563" s="2">
        <f>'Moving Avg'!H563</f>
        <v>5.7132239999999994</v>
      </c>
      <c r="J563" s="17" t="str">
        <f>OBV!F563</f>
        <v>NEUTRAL</v>
      </c>
      <c r="K563" s="17" t="e">
        <f>OBV!G563</f>
        <v>#DIV/0!</v>
      </c>
      <c r="L563" s="17" t="str">
        <f>OBV!H563</f>
        <v>NEUTRAL</v>
      </c>
      <c r="M563" s="19">
        <f t="shared" si="80"/>
        <v>25</v>
      </c>
      <c r="N563" s="19">
        <f t="shared" si="81"/>
        <v>0</v>
      </c>
      <c r="O563" s="19">
        <f t="shared" si="82"/>
        <v>50</v>
      </c>
      <c r="P563" s="19" t="e">
        <f t="shared" si="83"/>
        <v>#DIV/0!</v>
      </c>
      <c r="Q563" s="20" t="e">
        <f t="shared" si="84"/>
        <v>#DIV/0!</v>
      </c>
      <c r="R563" s="20" t="e">
        <f t="shared" si="85"/>
        <v>#DIV/0!</v>
      </c>
      <c r="S563" s="20" t="e">
        <f t="shared" si="86"/>
        <v>#DIV/0!</v>
      </c>
      <c r="T563" s="20" t="e">
        <f t="shared" si="87"/>
        <v>#DIV/0!</v>
      </c>
      <c r="U563" s="19" t="e">
        <f t="shared" si="88"/>
        <v>#DIV/0!</v>
      </c>
      <c r="V563" s="19" t="e">
        <f t="shared" si="89"/>
        <v>#DIV/0!</v>
      </c>
    </row>
    <row r="564" spans="1:22" ht="13.5" x14ac:dyDescent="0.25">
      <c r="A564" s="3">
        <f>RSI!A564</f>
        <v>42824</v>
      </c>
      <c r="B564" s="2">
        <f>RSI!B564</f>
        <v>5.7058999999999997</v>
      </c>
      <c r="C564" s="2">
        <f>RSI!I564</f>
        <v>49.88691710284008</v>
      </c>
      <c r="D564" s="2">
        <f>MACD!E564</f>
        <v>1.5427847367060821E-2</v>
      </c>
      <c r="E564" s="2">
        <f>MACD!F564</f>
        <v>2.5009973512686405E-3</v>
      </c>
      <c r="F564" s="2">
        <f>'Moving Avg'!D564</f>
        <v>5.7462799999999996</v>
      </c>
      <c r="G564" s="2">
        <f>'Moving Avg'!F564</f>
        <v>5.7387899999999998</v>
      </c>
      <c r="H564" s="2">
        <f>'Moving Avg'!G564</f>
        <v>5.6681340000000002</v>
      </c>
      <c r="I564" s="2">
        <f>'Moving Avg'!H564</f>
        <v>5.7117109999999975</v>
      </c>
      <c r="J564" s="17" t="str">
        <f>OBV!F564</f>
        <v>NEUTRAL</v>
      </c>
      <c r="K564" s="17" t="e">
        <f>OBV!G564</f>
        <v>#DIV/0!</v>
      </c>
      <c r="L564" s="17" t="str">
        <f>OBV!H564</f>
        <v>NEUTRAL</v>
      </c>
      <c r="M564" s="19">
        <f t="shared" si="80"/>
        <v>25</v>
      </c>
      <c r="N564" s="19">
        <f t="shared" si="81"/>
        <v>0</v>
      </c>
      <c r="O564" s="19">
        <f t="shared" si="82"/>
        <v>50</v>
      </c>
      <c r="P564" s="19" t="e">
        <f t="shared" si="83"/>
        <v>#DIV/0!</v>
      </c>
      <c r="Q564" s="20" t="e">
        <f t="shared" si="84"/>
        <v>#DIV/0!</v>
      </c>
      <c r="R564" s="20" t="e">
        <f t="shared" si="85"/>
        <v>#DIV/0!</v>
      </c>
      <c r="S564" s="20" t="e">
        <f t="shared" si="86"/>
        <v>#DIV/0!</v>
      </c>
      <c r="T564" s="20" t="e">
        <f t="shared" si="87"/>
        <v>#DIV/0!</v>
      </c>
      <c r="U564" s="19" t="e">
        <f t="shared" si="88"/>
        <v>#DIV/0!</v>
      </c>
      <c r="V564" s="19" t="e">
        <f t="shared" si="89"/>
        <v>#DIV/0!</v>
      </c>
    </row>
    <row r="565" spans="1:22" ht="13.5" x14ac:dyDescent="0.25">
      <c r="A565" s="3">
        <f>RSI!A565</f>
        <v>42825</v>
      </c>
      <c r="B565" s="2">
        <f>RSI!B565</f>
        <v>5.7058999999999997</v>
      </c>
      <c r="C565" s="2">
        <f>RSI!I565</f>
        <v>49.886917102840073</v>
      </c>
      <c r="D565" s="2">
        <f>MACD!E565</f>
        <v>1.2881473184033432E-2</v>
      </c>
      <c r="E565" s="2">
        <f>MACD!F565</f>
        <v>4.5770925178215995E-3</v>
      </c>
      <c r="F565" s="2">
        <f>'Moving Avg'!D565</f>
        <v>5.7554999999999996</v>
      </c>
      <c r="G565" s="2">
        <f>'Moving Avg'!F565</f>
        <v>5.7344650000000001</v>
      </c>
      <c r="H565" s="2">
        <f>'Moving Avg'!G565</f>
        <v>5.6669799999999988</v>
      </c>
      <c r="I565" s="2">
        <f>'Moving Avg'!H565</f>
        <v>5.7099814999999969</v>
      </c>
      <c r="J565" s="17" t="str">
        <f>OBV!F565</f>
        <v>NEUTRAL</v>
      </c>
      <c r="K565" s="17" t="e">
        <f>OBV!G565</f>
        <v>#DIV/0!</v>
      </c>
      <c r="L565" s="17" t="str">
        <f>OBV!H565</f>
        <v>NEUTRAL</v>
      </c>
      <c r="M565" s="19">
        <f t="shared" si="80"/>
        <v>25</v>
      </c>
      <c r="N565" s="19">
        <f t="shared" si="81"/>
        <v>0</v>
      </c>
      <c r="O565" s="19">
        <f t="shared" si="82"/>
        <v>50</v>
      </c>
      <c r="P565" s="19" t="e">
        <f t="shared" si="83"/>
        <v>#DIV/0!</v>
      </c>
      <c r="Q565" s="20" t="e">
        <f t="shared" si="84"/>
        <v>#DIV/0!</v>
      </c>
      <c r="R565" s="20" t="e">
        <f t="shared" si="85"/>
        <v>#DIV/0!</v>
      </c>
      <c r="S565" s="20" t="e">
        <f t="shared" si="86"/>
        <v>#DIV/0!</v>
      </c>
      <c r="T565" s="20" t="e">
        <f t="shared" si="87"/>
        <v>#DIV/0!</v>
      </c>
      <c r="U565" s="19" t="e">
        <f t="shared" si="88"/>
        <v>#DIV/0!</v>
      </c>
      <c r="V565" s="19" t="e">
        <f t="shared" si="89"/>
        <v>#DIV/0!</v>
      </c>
    </row>
    <row r="566" spans="1:22" ht="13.5" x14ac:dyDescent="0.25">
      <c r="A566" s="3">
        <f>RSI!A566</f>
        <v>42828</v>
      </c>
      <c r="B566" s="2">
        <f>RSI!B566</f>
        <v>5.6195000000000004</v>
      </c>
      <c r="C566" s="2">
        <f>RSI!I566</f>
        <v>40.455942302267914</v>
      </c>
      <c r="D566" s="2">
        <f>MACD!E566</f>
        <v>1.713965326076039E-2</v>
      </c>
      <c r="E566" s="2">
        <f>MACD!F566</f>
        <v>7.0896046664093576E-3</v>
      </c>
      <c r="F566" s="2">
        <f>'Moving Avg'!D566</f>
        <v>5.7186199999999996</v>
      </c>
      <c r="G566" s="2">
        <f>'Moving Avg'!F566</f>
        <v>5.7251000000000003</v>
      </c>
      <c r="H566" s="2">
        <f>'Moving Avg'!G566</f>
        <v>5.6642719999999978</v>
      </c>
      <c r="I566" s="2">
        <f>'Moving Avg'!H566</f>
        <v>5.7073879999999972</v>
      </c>
      <c r="J566" s="17" t="str">
        <f>OBV!F566</f>
        <v>NEUTRAL</v>
      </c>
      <c r="K566" s="17" t="e">
        <f>OBV!G566</f>
        <v>#DIV/0!</v>
      </c>
      <c r="L566" s="17" t="str">
        <f>OBV!H566</f>
        <v>NEUTRAL</v>
      </c>
      <c r="M566" s="19">
        <f t="shared" si="80"/>
        <v>25</v>
      </c>
      <c r="N566" s="19">
        <f t="shared" si="81"/>
        <v>0</v>
      </c>
      <c r="O566" s="19">
        <f t="shared" si="82"/>
        <v>50</v>
      </c>
      <c r="P566" s="19" t="e">
        <f t="shared" si="83"/>
        <v>#DIV/0!</v>
      </c>
      <c r="Q566" s="20" t="e">
        <f t="shared" si="84"/>
        <v>#DIV/0!</v>
      </c>
      <c r="R566" s="20" t="e">
        <f t="shared" si="85"/>
        <v>#DIV/0!</v>
      </c>
      <c r="S566" s="20" t="e">
        <f t="shared" si="86"/>
        <v>#DIV/0!</v>
      </c>
      <c r="T566" s="20" t="e">
        <f t="shared" si="87"/>
        <v>#DIV/0!</v>
      </c>
      <c r="U566" s="19" t="e">
        <f t="shared" si="88"/>
        <v>#DIV/0!</v>
      </c>
      <c r="V566" s="19" t="e">
        <f t="shared" si="89"/>
        <v>#DIV/0!</v>
      </c>
    </row>
    <row r="567" spans="1:22" ht="13.5" x14ac:dyDescent="0.25">
      <c r="A567" s="3">
        <f>RSI!A567</f>
        <v>42829</v>
      </c>
      <c r="B567" s="2">
        <f>RSI!B567</f>
        <v>5.6886999999999999</v>
      </c>
      <c r="C567" s="2">
        <f>RSI!I567</f>
        <v>48.803959372446641</v>
      </c>
      <c r="D567" s="2">
        <f>MACD!E567</f>
        <v>1.2600738468900197E-2</v>
      </c>
      <c r="E567" s="2">
        <f>MACD!F567</f>
        <v>8.1918314269075251E-3</v>
      </c>
      <c r="F567" s="2">
        <f>'Moving Avg'!D567</f>
        <v>5.69672</v>
      </c>
      <c r="G567" s="2">
        <f>'Moving Avg'!F567</f>
        <v>5.721355</v>
      </c>
      <c r="H567" s="2">
        <f>'Moving Avg'!G567</f>
        <v>5.6633499999999977</v>
      </c>
      <c r="I567" s="2">
        <f>'Moving Avg'!H567</f>
        <v>5.705572499999997</v>
      </c>
      <c r="J567" s="17" t="str">
        <f>OBV!F567</f>
        <v>NEUTRAL</v>
      </c>
      <c r="K567" s="17" t="e">
        <f>OBV!G567</f>
        <v>#DIV/0!</v>
      </c>
      <c r="L567" s="17" t="str">
        <f>OBV!H567</f>
        <v>NEUTRAL</v>
      </c>
      <c r="M567" s="19">
        <f t="shared" si="80"/>
        <v>25</v>
      </c>
      <c r="N567" s="19">
        <f t="shared" si="81"/>
        <v>0</v>
      </c>
      <c r="O567" s="19">
        <f t="shared" si="82"/>
        <v>0</v>
      </c>
      <c r="P567" s="19" t="e">
        <f t="shared" si="83"/>
        <v>#DIV/0!</v>
      </c>
      <c r="Q567" s="20" t="e">
        <f t="shared" si="84"/>
        <v>#DIV/0!</v>
      </c>
      <c r="R567" s="20" t="e">
        <f t="shared" si="85"/>
        <v>#DIV/0!</v>
      </c>
      <c r="S567" s="20" t="e">
        <f t="shared" si="86"/>
        <v>#DIV/0!</v>
      </c>
      <c r="T567" s="20" t="e">
        <f t="shared" si="87"/>
        <v>#DIV/0!</v>
      </c>
      <c r="U567" s="19" t="e">
        <f t="shared" si="88"/>
        <v>#DIV/0!</v>
      </c>
      <c r="V567" s="19" t="e">
        <f t="shared" si="89"/>
        <v>#DIV/0!</v>
      </c>
    </row>
    <row r="568" spans="1:22" ht="13.5" x14ac:dyDescent="0.25">
      <c r="A568" s="3">
        <f>RSI!A568</f>
        <v>42830</v>
      </c>
      <c r="B568" s="2">
        <f>RSI!B568</f>
        <v>5.6482999999999999</v>
      </c>
      <c r="C568" s="2">
        <f>RSI!I568</f>
        <v>44.850542962136601</v>
      </c>
      <c r="D568" s="2">
        <f>MACD!E568</f>
        <v>1.315058313660078E-2</v>
      </c>
      <c r="E568" s="2">
        <f>MACD!F568</f>
        <v>9.1835817688461774E-3</v>
      </c>
      <c r="F568" s="2">
        <f>'Moving Avg'!D568</f>
        <v>5.6736599999999999</v>
      </c>
      <c r="G568" s="2">
        <f>'Moving Avg'!F568</f>
        <v>5.7176099999999996</v>
      </c>
      <c r="H568" s="2">
        <f>'Moving Avg'!G568</f>
        <v>5.6613899999999981</v>
      </c>
      <c r="I568" s="2">
        <f>'Moving Avg'!H568</f>
        <v>5.7035549999999979</v>
      </c>
      <c r="J568" s="17" t="str">
        <f>OBV!F568</f>
        <v>NEUTRAL</v>
      </c>
      <c r="K568" s="17" t="e">
        <f>OBV!G568</f>
        <v>#DIV/0!</v>
      </c>
      <c r="L568" s="17" t="str">
        <f>OBV!H568</f>
        <v>NEUTRAL</v>
      </c>
      <c r="M568" s="19">
        <f t="shared" si="80"/>
        <v>25</v>
      </c>
      <c r="N568" s="19">
        <f t="shared" si="81"/>
        <v>0</v>
      </c>
      <c r="O568" s="19">
        <f t="shared" si="82"/>
        <v>0</v>
      </c>
      <c r="P568" s="19" t="e">
        <f t="shared" si="83"/>
        <v>#DIV/0!</v>
      </c>
      <c r="Q568" s="20" t="e">
        <f t="shared" si="84"/>
        <v>#DIV/0!</v>
      </c>
      <c r="R568" s="20" t="e">
        <f t="shared" si="85"/>
        <v>#DIV/0!</v>
      </c>
      <c r="S568" s="20" t="e">
        <f t="shared" si="86"/>
        <v>#DIV/0!</v>
      </c>
      <c r="T568" s="20" t="e">
        <f t="shared" si="87"/>
        <v>#DIV/0!</v>
      </c>
      <c r="U568" s="19" t="e">
        <f t="shared" si="88"/>
        <v>#DIV/0!</v>
      </c>
      <c r="V568" s="19" t="e">
        <f t="shared" si="89"/>
        <v>#DIV/0!</v>
      </c>
    </row>
    <row r="569" spans="1:22" ht="13.5" x14ac:dyDescent="0.25">
      <c r="A569" s="3">
        <f>RSI!A569</f>
        <v>42831</v>
      </c>
      <c r="B569" s="2">
        <f>RSI!B569</f>
        <v>5.6482999999999999</v>
      </c>
      <c r="C569" s="2">
        <f>RSI!I569</f>
        <v>44.850542962136593</v>
      </c>
      <c r="D569" s="2">
        <f>MACD!E569</f>
        <v>1.1708432000052227E-2</v>
      </c>
      <c r="E569" s="2">
        <f>MACD!F569</f>
        <v>9.6885518150873883E-3</v>
      </c>
      <c r="F569" s="2">
        <f>'Moving Avg'!D569</f>
        <v>5.6621399999999991</v>
      </c>
      <c r="G569" s="2">
        <f>'Moving Avg'!F569</f>
        <v>5.7119900000000001</v>
      </c>
      <c r="H569" s="2">
        <f>'Moving Avg'!G569</f>
        <v>5.6591419999999983</v>
      </c>
      <c r="I569" s="2">
        <f>'Moving Avg'!H569</f>
        <v>5.7016819999999981</v>
      </c>
      <c r="J569" s="17" t="str">
        <f>OBV!F569</f>
        <v>NEUTRAL</v>
      </c>
      <c r="K569" s="17" t="e">
        <f>OBV!G569</f>
        <v>#DIV/0!</v>
      </c>
      <c r="L569" s="17" t="str">
        <f>OBV!H569</f>
        <v>NEUTRAL</v>
      </c>
      <c r="M569" s="19">
        <f t="shared" si="80"/>
        <v>25</v>
      </c>
      <c r="N569" s="19">
        <f t="shared" si="81"/>
        <v>0</v>
      </c>
      <c r="O569" s="19">
        <f t="shared" si="82"/>
        <v>0</v>
      </c>
      <c r="P569" s="19" t="e">
        <f t="shared" si="83"/>
        <v>#DIV/0!</v>
      </c>
      <c r="Q569" s="20" t="e">
        <f t="shared" si="84"/>
        <v>#DIV/0!</v>
      </c>
      <c r="R569" s="20" t="e">
        <f t="shared" si="85"/>
        <v>#DIV/0!</v>
      </c>
      <c r="S569" s="20" t="e">
        <f t="shared" si="86"/>
        <v>#DIV/0!</v>
      </c>
      <c r="T569" s="20" t="e">
        <f t="shared" si="87"/>
        <v>#DIV/0!</v>
      </c>
      <c r="U569" s="19" t="e">
        <f t="shared" si="88"/>
        <v>#DIV/0!</v>
      </c>
      <c r="V569" s="19" t="e">
        <f t="shared" si="89"/>
        <v>#DIV/0!</v>
      </c>
    </row>
    <row r="570" spans="1:22" ht="13.5" x14ac:dyDescent="0.25">
      <c r="A570" s="3">
        <f>RSI!A570</f>
        <v>42832</v>
      </c>
      <c r="B570" s="2">
        <f>RSI!B570</f>
        <v>5.6338999999999997</v>
      </c>
      <c r="C570" s="2">
        <f>RSI!I570</f>
        <v>43.397324349892514</v>
      </c>
      <c r="D570" s="2">
        <f>MACD!E570</f>
        <v>9.17844541728563E-3</v>
      </c>
      <c r="E570" s="2">
        <f>MACD!F570</f>
        <v>9.586530535527037E-3</v>
      </c>
      <c r="F570" s="2">
        <f>'Moving Avg'!D570</f>
        <v>5.6477399999999998</v>
      </c>
      <c r="G570" s="2">
        <f>'Moving Avg'!F570</f>
        <v>5.7052199999999997</v>
      </c>
      <c r="H570" s="2">
        <f>'Moving Avg'!G570</f>
        <v>5.6575859999999984</v>
      </c>
      <c r="I570" s="2">
        <f>'Moving Avg'!H570</f>
        <v>5.6997369999999989</v>
      </c>
      <c r="J570" s="17" t="str">
        <f>OBV!F570</f>
        <v>NEUTRAL</v>
      </c>
      <c r="K570" s="17" t="e">
        <f>OBV!G570</f>
        <v>#DIV/0!</v>
      </c>
      <c r="L570" s="17" t="str">
        <f>OBV!H570</f>
        <v>NEUTRAL</v>
      </c>
      <c r="M570" s="19">
        <f t="shared" si="80"/>
        <v>25</v>
      </c>
      <c r="N570" s="19">
        <f t="shared" si="81"/>
        <v>45</v>
      </c>
      <c r="O570" s="19">
        <f t="shared" si="82"/>
        <v>0</v>
      </c>
      <c r="P570" s="19" t="e">
        <f t="shared" si="83"/>
        <v>#DIV/0!</v>
      </c>
      <c r="Q570" s="20" t="e">
        <f t="shared" si="84"/>
        <v>#DIV/0!</v>
      </c>
      <c r="R570" s="20" t="e">
        <f t="shared" si="85"/>
        <v>#DIV/0!</v>
      </c>
      <c r="S570" s="20" t="e">
        <f t="shared" si="86"/>
        <v>#DIV/0!</v>
      </c>
      <c r="T570" s="20" t="e">
        <f t="shared" si="87"/>
        <v>#DIV/0!</v>
      </c>
      <c r="U570" s="19" t="e">
        <f t="shared" si="88"/>
        <v>#DIV/0!</v>
      </c>
      <c r="V570" s="19" t="e">
        <f t="shared" si="89"/>
        <v>#DIV/0!</v>
      </c>
    </row>
    <row r="571" spans="1:22" ht="13.5" x14ac:dyDescent="0.25">
      <c r="A571" s="3">
        <f>RSI!A571</f>
        <v>42835</v>
      </c>
      <c r="B571" s="2">
        <f>RSI!B571</f>
        <v>5.6482999999999999</v>
      </c>
      <c r="C571" s="2">
        <f>RSI!I571</f>
        <v>45.305810959722557</v>
      </c>
      <c r="D571" s="2">
        <f>MACD!E571</f>
        <v>2.8489385326317063E-2</v>
      </c>
      <c r="E571" s="2">
        <f>MACD!F571</f>
        <v>1.3367101493685044E-2</v>
      </c>
      <c r="F571" s="2">
        <f>'Moving Avg'!D571</f>
        <v>5.6534999999999993</v>
      </c>
      <c r="G571" s="2">
        <f>'Moving Avg'!F571</f>
        <v>5.6993100000000005</v>
      </c>
      <c r="H571" s="2">
        <f>'Moving Avg'!G571</f>
        <v>5.6564339999999982</v>
      </c>
      <c r="I571" s="2">
        <f>'Moving Avg'!H571</f>
        <v>5.6980079999999997</v>
      </c>
      <c r="J571" s="17" t="str">
        <f>OBV!F571</f>
        <v>NEUTRAL</v>
      </c>
      <c r="K571" s="17" t="e">
        <f>OBV!G571</f>
        <v>#DIV/0!</v>
      </c>
      <c r="L571" s="17" t="str">
        <f>OBV!H571</f>
        <v>NEUTRAL</v>
      </c>
      <c r="M571" s="19">
        <f t="shared" si="80"/>
        <v>25</v>
      </c>
      <c r="N571" s="19">
        <f t="shared" si="81"/>
        <v>0</v>
      </c>
      <c r="O571" s="19">
        <f t="shared" si="82"/>
        <v>0</v>
      </c>
      <c r="P571" s="19" t="e">
        <f t="shared" si="83"/>
        <v>#DIV/0!</v>
      </c>
      <c r="Q571" s="20" t="e">
        <f t="shared" si="84"/>
        <v>#DIV/0!</v>
      </c>
      <c r="R571" s="20" t="e">
        <f t="shared" si="85"/>
        <v>#DIV/0!</v>
      </c>
      <c r="S571" s="20" t="e">
        <f t="shared" si="86"/>
        <v>#DIV/0!</v>
      </c>
      <c r="T571" s="20" t="e">
        <f t="shared" si="87"/>
        <v>#DIV/0!</v>
      </c>
      <c r="U571" s="19" t="e">
        <f t="shared" si="88"/>
        <v>#DIV/0!</v>
      </c>
      <c r="V571" s="19" t="e">
        <f t="shared" si="89"/>
        <v>#DIV/0!</v>
      </c>
    </row>
    <row r="572" spans="1:22" ht="13.5" x14ac:dyDescent="0.25">
      <c r="A572" s="3">
        <f>RSI!A572</f>
        <v>42836</v>
      </c>
      <c r="B572" s="2">
        <f>RSI!B572</f>
        <v>5.6482999999999999</v>
      </c>
      <c r="C572" s="2">
        <f>RSI!I572</f>
        <v>45.305810959722557</v>
      </c>
      <c r="D572" s="2">
        <f>MACD!E572</f>
        <v>4.4190670037650648E-2</v>
      </c>
      <c r="E572" s="2">
        <f>MACD!F572</f>
        <v>1.9531815202478167E-2</v>
      </c>
      <c r="F572" s="2">
        <f>'Moving Avg'!D572</f>
        <v>5.6454199999999997</v>
      </c>
      <c r="G572" s="2">
        <f>'Moving Avg'!F572</f>
        <v>5.6935450000000012</v>
      </c>
      <c r="H572" s="2">
        <f>'Moving Avg'!G572</f>
        <v>5.6558579999999985</v>
      </c>
      <c r="I572" s="2">
        <f>'Moving Avg'!H572</f>
        <v>5.6962790000000005</v>
      </c>
      <c r="J572" s="17" t="str">
        <f>OBV!F572</f>
        <v>NEUTRAL</v>
      </c>
      <c r="K572" s="17" t="e">
        <f>OBV!G572</f>
        <v>#DIV/0!</v>
      </c>
      <c r="L572" s="17" t="str">
        <f>OBV!H572</f>
        <v>NEUTRAL</v>
      </c>
      <c r="M572" s="19">
        <f t="shared" si="80"/>
        <v>25</v>
      </c>
      <c r="N572" s="19">
        <f t="shared" si="81"/>
        <v>0</v>
      </c>
      <c r="O572" s="19">
        <f t="shared" si="82"/>
        <v>0</v>
      </c>
      <c r="P572" s="19" t="e">
        <f t="shared" si="83"/>
        <v>#DIV/0!</v>
      </c>
      <c r="Q572" s="20" t="e">
        <f t="shared" si="84"/>
        <v>#DIV/0!</v>
      </c>
      <c r="R572" s="20" t="e">
        <f t="shared" si="85"/>
        <v>#DIV/0!</v>
      </c>
      <c r="S572" s="20" t="e">
        <f t="shared" si="86"/>
        <v>#DIV/0!</v>
      </c>
      <c r="T572" s="20" t="e">
        <f t="shared" si="87"/>
        <v>#DIV/0!</v>
      </c>
      <c r="U572" s="19" t="e">
        <f t="shared" si="88"/>
        <v>#DIV/0!</v>
      </c>
      <c r="V572" s="19" t="e">
        <f t="shared" si="89"/>
        <v>#DIV/0!</v>
      </c>
    </row>
    <row r="573" spans="1:22" ht="13.5" x14ac:dyDescent="0.25">
      <c r="A573" s="3">
        <f>RSI!A573</f>
        <v>42837</v>
      </c>
      <c r="B573" s="2">
        <f>RSI!B573</f>
        <v>5.7058999999999997</v>
      </c>
      <c r="C573" s="2">
        <f>RSI!I573</f>
        <v>52.703712788916015</v>
      </c>
      <c r="D573" s="2">
        <f>MACD!E573</f>
        <v>4.8107167517612126E-2</v>
      </c>
      <c r="E573" s="2">
        <f>MACD!F573</f>
        <v>2.524688566550496E-2</v>
      </c>
      <c r="F573" s="2">
        <f>'Moving Avg'!D573</f>
        <v>5.6569399999999996</v>
      </c>
      <c r="G573" s="2">
        <f>'Moving Avg'!F573</f>
        <v>5.6921000000000008</v>
      </c>
      <c r="H573" s="2">
        <f>'Moving Avg'!G573</f>
        <v>5.6575859999999976</v>
      </c>
      <c r="I573" s="2">
        <f>'Moving Avg'!H573</f>
        <v>5.6953419999999992</v>
      </c>
      <c r="J573" s="17" t="str">
        <f>OBV!F573</f>
        <v>NEUTRAL</v>
      </c>
      <c r="K573" s="17" t="e">
        <f>OBV!G573</f>
        <v>#DIV/0!</v>
      </c>
      <c r="L573" s="17" t="str">
        <f>OBV!H573</f>
        <v>NEUTRAL</v>
      </c>
      <c r="M573" s="19">
        <f t="shared" si="80"/>
        <v>25</v>
      </c>
      <c r="N573" s="19">
        <f t="shared" si="81"/>
        <v>0</v>
      </c>
      <c r="O573" s="19">
        <f t="shared" si="82"/>
        <v>0</v>
      </c>
      <c r="P573" s="19" t="e">
        <f t="shared" si="83"/>
        <v>#DIV/0!</v>
      </c>
      <c r="Q573" s="20" t="e">
        <f t="shared" si="84"/>
        <v>#DIV/0!</v>
      </c>
      <c r="R573" s="20" t="e">
        <f t="shared" si="85"/>
        <v>#DIV/0!</v>
      </c>
      <c r="S573" s="20" t="e">
        <f t="shared" si="86"/>
        <v>#DIV/0!</v>
      </c>
      <c r="T573" s="20" t="e">
        <f t="shared" si="87"/>
        <v>#DIV/0!</v>
      </c>
      <c r="U573" s="19" t="e">
        <f t="shared" si="88"/>
        <v>#DIV/0!</v>
      </c>
      <c r="V573" s="19" t="e">
        <f t="shared" si="89"/>
        <v>#DIV/0!</v>
      </c>
    </row>
    <row r="574" spans="1:22" ht="13.5" x14ac:dyDescent="0.25">
      <c r="A574" s="3">
        <f>RSI!A574</f>
        <v>42838</v>
      </c>
      <c r="B574" s="2">
        <f>RSI!B574</f>
        <v>5.7203999999999997</v>
      </c>
      <c r="C574" s="2">
        <f>RSI!I574</f>
        <v>54.37666898290977</v>
      </c>
      <c r="D574" s="2">
        <f>MACD!E574</f>
        <v>4.1333971326498187E-2</v>
      </c>
      <c r="E574" s="2">
        <f>MACD!F574</f>
        <v>2.8464302797703608E-2</v>
      </c>
      <c r="F574" s="2">
        <f>'Moving Avg'!D574</f>
        <v>5.67136</v>
      </c>
      <c r="G574" s="2">
        <f>'Moving Avg'!F574</f>
        <v>5.6931100000000008</v>
      </c>
      <c r="H574" s="2">
        <f>'Moving Avg'!G574</f>
        <v>5.6596039999999981</v>
      </c>
      <c r="I574" s="2">
        <f>'Moving Avg'!H574</f>
        <v>5.6946939999999984</v>
      </c>
      <c r="J574" s="17" t="str">
        <f>OBV!F574</f>
        <v>NEUTRAL</v>
      </c>
      <c r="K574" s="17" t="e">
        <f>OBV!G574</f>
        <v>#DIV/0!</v>
      </c>
      <c r="L574" s="17" t="str">
        <f>OBV!H574</f>
        <v>NEUTRAL</v>
      </c>
      <c r="M574" s="19">
        <f t="shared" si="80"/>
        <v>25</v>
      </c>
      <c r="N574" s="19">
        <f t="shared" si="81"/>
        <v>0</v>
      </c>
      <c r="O574" s="19">
        <f t="shared" si="82"/>
        <v>0</v>
      </c>
      <c r="P574" s="19" t="e">
        <f t="shared" si="83"/>
        <v>#DIV/0!</v>
      </c>
      <c r="Q574" s="20" t="e">
        <f t="shared" si="84"/>
        <v>#DIV/0!</v>
      </c>
      <c r="R574" s="20" t="e">
        <f t="shared" si="85"/>
        <v>#DIV/0!</v>
      </c>
      <c r="S574" s="20" t="e">
        <f t="shared" si="86"/>
        <v>#DIV/0!</v>
      </c>
      <c r="T574" s="20" t="e">
        <f t="shared" si="87"/>
        <v>#DIV/0!</v>
      </c>
      <c r="U574" s="19" t="e">
        <f t="shared" si="88"/>
        <v>#DIV/0!</v>
      </c>
      <c r="V574" s="19" t="e">
        <f t="shared" si="89"/>
        <v>#DIV/0!</v>
      </c>
    </row>
    <row r="575" spans="1:22" ht="13.5" x14ac:dyDescent="0.25">
      <c r="A575" s="3">
        <f>RSI!A575</f>
        <v>42839</v>
      </c>
      <c r="B575" s="2">
        <f>RSI!B575</f>
        <v>5.7492000000000001</v>
      </c>
      <c r="C575" s="2">
        <f>RSI!I575</f>
        <v>57.585734878958817</v>
      </c>
      <c r="D575" s="2">
        <f>MACD!E575</f>
        <v>3.3257718227174493E-2</v>
      </c>
      <c r="E575" s="2">
        <f>MACD!F575</f>
        <v>2.9422985883597787E-2</v>
      </c>
      <c r="F575" s="2">
        <f>'Moving Avg'!D575</f>
        <v>5.6944199999999991</v>
      </c>
      <c r="G575" s="2">
        <f>'Moving Avg'!F575</f>
        <v>5.6952750000000005</v>
      </c>
      <c r="H575" s="2">
        <f>'Moving Avg'!G575</f>
        <v>5.6627739999999971</v>
      </c>
      <c r="I575" s="2">
        <f>'Moving Avg'!H575</f>
        <v>5.6947949999999992</v>
      </c>
      <c r="J575" s="17" t="str">
        <f>OBV!F575</f>
        <v>NEUTRAL</v>
      </c>
      <c r="K575" s="17" t="e">
        <f>OBV!G575</f>
        <v>#DIV/0!</v>
      </c>
      <c r="L575" s="17" t="str">
        <f>OBV!H575</f>
        <v>NEUTRAL</v>
      </c>
      <c r="M575" s="19">
        <f t="shared" si="80"/>
        <v>25</v>
      </c>
      <c r="N575" s="19">
        <f t="shared" si="81"/>
        <v>0</v>
      </c>
      <c r="O575" s="19">
        <f t="shared" si="82"/>
        <v>0</v>
      </c>
      <c r="P575" s="19" t="e">
        <f t="shared" si="83"/>
        <v>#DIV/0!</v>
      </c>
      <c r="Q575" s="20" t="e">
        <f t="shared" si="84"/>
        <v>#DIV/0!</v>
      </c>
      <c r="R575" s="20" t="e">
        <f t="shared" si="85"/>
        <v>#DIV/0!</v>
      </c>
      <c r="S575" s="20" t="e">
        <f t="shared" si="86"/>
        <v>#DIV/0!</v>
      </c>
      <c r="T575" s="20" t="e">
        <f t="shared" si="87"/>
        <v>#DIV/0!</v>
      </c>
      <c r="U575" s="19" t="e">
        <f t="shared" si="88"/>
        <v>#DIV/0!</v>
      </c>
      <c r="V575" s="19" t="e">
        <f t="shared" si="89"/>
        <v>#DIV/0!</v>
      </c>
    </row>
    <row r="576" spans="1:22" ht="13.5" x14ac:dyDescent="0.25">
      <c r="A576" s="3">
        <f>RSI!A576</f>
        <v>42842</v>
      </c>
      <c r="B576" s="2">
        <f>RSI!B576</f>
        <v>5.7347999999999999</v>
      </c>
      <c r="C576" s="2">
        <f>RSI!I576</f>
        <v>55.484297634608623</v>
      </c>
      <c r="D576" s="2">
        <f>MACD!E576</f>
        <v>1.3832075847622249E-2</v>
      </c>
      <c r="E576" s="2">
        <f>MACD!F576</f>
        <v>2.6304803876402681E-2</v>
      </c>
      <c r="F576" s="2">
        <f>'Moving Avg'!D576</f>
        <v>5.7117199999999997</v>
      </c>
      <c r="G576" s="2">
        <f>'Moving Avg'!F576</f>
        <v>5.6967200000000009</v>
      </c>
      <c r="H576" s="2">
        <f>'Moving Avg'!G576</f>
        <v>5.665079999999997</v>
      </c>
      <c r="I576" s="2">
        <f>'Moving Avg'!H576</f>
        <v>5.6950834999999991</v>
      </c>
      <c r="J576" s="17" t="str">
        <f>OBV!F576</f>
        <v>NEUTRAL</v>
      </c>
      <c r="K576" s="17" t="e">
        <f>OBV!G576</f>
        <v>#DIV/0!</v>
      </c>
      <c r="L576" s="17" t="str">
        <f>OBV!H576</f>
        <v>NEUTRAL</v>
      </c>
      <c r="M576" s="19">
        <f t="shared" si="80"/>
        <v>25</v>
      </c>
      <c r="N576" s="19">
        <f t="shared" si="81"/>
        <v>45</v>
      </c>
      <c r="O576" s="19">
        <f t="shared" si="82"/>
        <v>50</v>
      </c>
      <c r="P576" s="19" t="e">
        <f t="shared" si="83"/>
        <v>#DIV/0!</v>
      </c>
      <c r="Q576" s="20" t="e">
        <f t="shared" si="84"/>
        <v>#DIV/0!</v>
      </c>
      <c r="R576" s="20" t="e">
        <f t="shared" si="85"/>
        <v>#DIV/0!</v>
      </c>
      <c r="S576" s="20" t="e">
        <f t="shared" si="86"/>
        <v>#DIV/0!</v>
      </c>
      <c r="T576" s="20" t="e">
        <f t="shared" si="87"/>
        <v>#DIV/0!</v>
      </c>
      <c r="U576" s="19" t="e">
        <f t="shared" si="88"/>
        <v>#DIV/0!</v>
      </c>
      <c r="V576" s="19" t="e">
        <f t="shared" si="89"/>
        <v>#DIV/0!</v>
      </c>
    </row>
    <row r="577" spans="1:22" ht="13.5" x14ac:dyDescent="0.25">
      <c r="A577" s="3">
        <f>RSI!A577</f>
        <v>42843</v>
      </c>
      <c r="B577" s="2">
        <f>RSI!B577</f>
        <v>5.7577999999999996</v>
      </c>
      <c r="C577" s="2">
        <f>RSI!I577</f>
        <v>58.113509098497971</v>
      </c>
      <c r="D577" s="2">
        <f>MACD!E577</f>
        <v>6.0834149992832209E-3</v>
      </c>
      <c r="E577" s="2">
        <f>MACD!F577</f>
        <v>2.2260526100978791E-2</v>
      </c>
      <c r="F577" s="2">
        <f>'Moving Avg'!D577</f>
        <v>5.7336200000000002</v>
      </c>
      <c r="G577" s="2">
        <f>'Moving Avg'!F577</f>
        <v>5.7004649999999994</v>
      </c>
      <c r="H577" s="2">
        <f>'Moving Avg'!G577</f>
        <v>5.6684219999999979</v>
      </c>
      <c r="I577" s="2">
        <f>'Moving Avg'!H577</f>
        <v>5.6954869999999991</v>
      </c>
      <c r="J577" s="17" t="str">
        <f>OBV!F577</f>
        <v>NEUTRAL</v>
      </c>
      <c r="K577" s="17" t="e">
        <f>OBV!G577</f>
        <v>#DIV/0!</v>
      </c>
      <c r="L577" s="17" t="str">
        <f>OBV!H577</f>
        <v>NEUTRAL</v>
      </c>
      <c r="M577" s="19">
        <f t="shared" si="80"/>
        <v>25</v>
      </c>
      <c r="N577" s="19">
        <f t="shared" si="81"/>
        <v>45</v>
      </c>
      <c r="O577" s="19">
        <f t="shared" si="82"/>
        <v>50</v>
      </c>
      <c r="P577" s="19" t="e">
        <f t="shared" si="83"/>
        <v>#DIV/0!</v>
      </c>
      <c r="Q577" s="20" t="e">
        <f t="shared" si="84"/>
        <v>#DIV/0!</v>
      </c>
      <c r="R577" s="20" t="e">
        <f t="shared" si="85"/>
        <v>#DIV/0!</v>
      </c>
      <c r="S577" s="20" t="e">
        <f t="shared" si="86"/>
        <v>#DIV/0!</v>
      </c>
      <c r="T577" s="20" t="e">
        <f t="shared" si="87"/>
        <v>#DIV/0!</v>
      </c>
      <c r="U577" s="19" t="e">
        <f t="shared" si="88"/>
        <v>#DIV/0!</v>
      </c>
      <c r="V577" s="19" t="e">
        <f t="shared" si="89"/>
        <v>#DIV/0!</v>
      </c>
    </row>
    <row r="578" spans="1:22" ht="13.5" x14ac:dyDescent="0.25">
      <c r="A578" s="3">
        <f>RSI!A578</f>
        <v>42844</v>
      </c>
      <c r="B578" s="2">
        <f>RSI!B578</f>
        <v>5.7577999999999996</v>
      </c>
      <c r="C578" s="2">
        <f>RSI!I578</f>
        <v>58.113509098497978</v>
      </c>
      <c r="D578" s="2">
        <f>MACD!E578</f>
        <v>-7.059648799264906E-3</v>
      </c>
      <c r="E578" s="2">
        <f>MACD!F578</f>
        <v>1.639649112093005E-2</v>
      </c>
      <c r="F578" s="2">
        <f>'Moving Avg'!D578</f>
        <v>5.7439999999999998</v>
      </c>
      <c r="G578" s="2">
        <f>'Moving Avg'!F578</f>
        <v>5.7037800000000001</v>
      </c>
      <c r="H578" s="2">
        <f>'Moving Avg'!G578</f>
        <v>5.6718219999999988</v>
      </c>
      <c r="I578" s="2">
        <f>'Moving Avg'!H578</f>
        <v>5.6964665000000014</v>
      </c>
      <c r="J578" s="17" t="str">
        <f>OBV!F578</f>
        <v>NEUTRAL</v>
      </c>
      <c r="K578" s="17" t="e">
        <f>OBV!G578</f>
        <v>#DIV/0!</v>
      </c>
      <c r="L578" s="17" t="str">
        <f>OBV!H578</f>
        <v>NEUTRAL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100</v>
      </c>
      <c r="O578" s="19">
        <f t="shared" ref="O578:O641" si="92">IF(F578-I578&gt;10,100,IF(F578-I578&gt;5,75, IF(F578-I578&gt;0,50,0)))</f>
        <v>50</v>
      </c>
      <c r="P578" s="19" t="e">
        <f t="shared" ref="P578:P641" si="93">IF(L578="confirmed bullish", 34, IF(L578="bullish divergence",17, 0))+IF(J578="bullish",33,IF(J578="bearish",0,16.5))+IF(K578="strong",33,IF(K578="weak",0,16.5))</f>
        <v>#DIV/0!</v>
      </c>
      <c r="Q578" s="20" t="e">
        <f t="shared" si="84"/>
        <v>#DIV/0!</v>
      </c>
      <c r="R578" s="20" t="e">
        <f t="shared" si="85"/>
        <v>#DIV/0!</v>
      </c>
      <c r="S578" s="20" t="e">
        <f t="shared" si="86"/>
        <v>#DIV/0!</v>
      </c>
      <c r="T578" s="20" t="e">
        <f t="shared" si="87"/>
        <v>#DIV/0!</v>
      </c>
      <c r="U578" s="19" t="e">
        <f t="shared" si="88"/>
        <v>#DIV/0!</v>
      </c>
      <c r="V578" s="19" t="e">
        <f t="shared" si="89"/>
        <v>#DIV/0!</v>
      </c>
    </row>
    <row r="579" spans="1:22" ht="13.5" x14ac:dyDescent="0.25">
      <c r="A579" s="3">
        <f>RSI!A579</f>
        <v>42845</v>
      </c>
      <c r="B579" s="2">
        <f>RSI!B579</f>
        <v>5.8558000000000003</v>
      </c>
      <c r="C579" s="2">
        <f>RSI!I579</f>
        <v>67.576691685510227</v>
      </c>
      <c r="D579" s="2">
        <f>MACD!E579</f>
        <v>-2.5783591675059725E-2</v>
      </c>
      <c r="E579" s="2">
        <f>MACD!F579</f>
        <v>7.9604745617320935E-3</v>
      </c>
      <c r="F579" s="2">
        <f>'Moving Avg'!D579</f>
        <v>5.7710799999999995</v>
      </c>
      <c r="G579" s="2">
        <f>'Moving Avg'!F579</f>
        <v>5.7127150000000011</v>
      </c>
      <c r="H579" s="2">
        <f>'Moving Avg'!G579</f>
        <v>5.6776999999999989</v>
      </c>
      <c r="I579" s="2">
        <f>'Moving Avg'!H579</f>
        <v>5.6983685000000017</v>
      </c>
      <c r="J579" s="17" t="str">
        <f>OBV!F579</f>
        <v>NEUTRAL</v>
      </c>
      <c r="K579" s="17" t="e">
        <f>OBV!G579</f>
        <v>#DIV/0!</v>
      </c>
      <c r="L579" s="17" t="str">
        <f>OBV!H579</f>
        <v>NEUTRAL</v>
      </c>
      <c r="M579" s="19">
        <f t="shared" si="90"/>
        <v>25</v>
      </c>
      <c r="N579" s="19">
        <f t="shared" si="91"/>
        <v>100</v>
      </c>
      <c r="O579" s="19">
        <f t="shared" si="92"/>
        <v>50</v>
      </c>
      <c r="P579" s="19" t="e">
        <f t="shared" si="93"/>
        <v>#DIV/0!</v>
      </c>
      <c r="Q579" s="20" t="e">
        <f t="shared" ref="Q579:Q642" si="94">0.35*M579+N579*0.35+O579*0.15+P579*0.15</f>
        <v>#DIV/0!</v>
      </c>
      <c r="R579" s="20" t="e">
        <f t="shared" ref="R579:R642" si="95">M579*0.2+N579*0.2+O579*0.35+P579*0.25</f>
        <v>#DIV/0!</v>
      </c>
      <c r="S579" s="20" t="e">
        <f t="shared" ref="S579:S642" si="96">M579*0.15+N579*0.15+O579*0.25+P579*0.45</f>
        <v>#DIV/0!</v>
      </c>
      <c r="T579" s="20" t="e">
        <f t="shared" ref="T579:T642" si="97">0.25*SUM(M579:P579)</f>
        <v>#DIV/0!</v>
      </c>
      <c r="U579" s="19" t="e">
        <f t="shared" ref="U579:U642" si="98">SUM(Q579:S579)/3</f>
        <v>#DIV/0!</v>
      </c>
      <c r="V579" s="19" t="e">
        <f t="shared" ref="V579:V642" si="99">SUM(Q579:T579)/4</f>
        <v>#DIV/0!</v>
      </c>
    </row>
    <row r="580" spans="1:22" ht="13.5" x14ac:dyDescent="0.25">
      <c r="A580" s="3">
        <f>RSI!A580</f>
        <v>42846</v>
      </c>
      <c r="B580" s="2">
        <f>RSI!B580</f>
        <v>5.9797000000000002</v>
      </c>
      <c r="C580" s="2">
        <f>RSI!I580</f>
        <v>75.20404675544097</v>
      </c>
      <c r="D580" s="2">
        <f>MACD!E580</f>
        <v>-5.3917352142704544E-2</v>
      </c>
      <c r="E580" s="2">
        <f>MACD!F580</f>
        <v>-4.4150907791552342E-3</v>
      </c>
      <c r="F580" s="2">
        <f>'Moving Avg'!D580</f>
        <v>5.8171800000000005</v>
      </c>
      <c r="G580" s="2">
        <f>'Moving Avg'!F580</f>
        <v>5.7287099999999995</v>
      </c>
      <c r="H580" s="2">
        <f>'Moving Avg'!G580</f>
        <v>5.6863459999999986</v>
      </c>
      <c r="I580" s="2">
        <f>'Moving Avg'!H580</f>
        <v>5.7005300000000014</v>
      </c>
      <c r="J580" s="17" t="str">
        <f>OBV!F580</f>
        <v>NEUTRAL</v>
      </c>
      <c r="K580" s="17" t="e">
        <f>OBV!G580</f>
        <v>#DIV/0!</v>
      </c>
      <c r="L580" s="17" t="str">
        <f>OBV!H580</f>
        <v>NEUTRAL</v>
      </c>
      <c r="M580" s="19">
        <f t="shared" si="90"/>
        <v>0</v>
      </c>
      <c r="N580" s="19">
        <f t="shared" si="91"/>
        <v>100</v>
      </c>
      <c r="O580" s="19">
        <f t="shared" si="92"/>
        <v>50</v>
      </c>
      <c r="P580" s="19" t="e">
        <f t="shared" si="93"/>
        <v>#DIV/0!</v>
      </c>
      <c r="Q580" s="20" t="e">
        <f t="shared" si="94"/>
        <v>#DIV/0!</v>
      </c>
      <c r="R580" s="20" t="e">
        <f t="shared" si="95"/>
        <v>#DIV/0!</v>
      </c>
      <c r="S580" s="20" t="e">
        <f t="shared" si="96"/>
        <v>#DIV/0!</v>
      </c>
      <c r="T580" s="20" t="e">
        <f t="shared" si="97"/>
        <v>#DIV/0!</v>
      </c>
      <c r="U580" s="19" t="e">
        <f t="shared" si="98"/>
        <v>#DIV/0!</v>
      </c>
      <c r="V580" s="19" t="e">
        <f t="shared" si="99"/>
        <v>#DIV/0!</v>
      </c>
    </row>
    <row r="581" spans="1:22" ht="13.5" x14ac:dyDescent="0.25">
      <c r="A581" s="3">
        <f>RSI!A581</f>
        <v>42849</v>
      </c>
      <c r="B581" s="2">
        <f>RSI!B581</f>
        <v>6.0143000000000004</v>
      </c>
      <c r="C581" s="2">
        <f>RSI!I581</f>
        <v>76.84237222524547</v>
      </c>
      <c r="D581" s="2">
        <f>MACD!E581</f>
        <v>-7.9633348496069623E-2</v>
      </c>
      <c r="E581" s="2">
        <f>MACD!F581</f>
        <v>-1.9458742322538112E-2</v>
      </c>
      <c r="F581" s="2">
        <f>'Moving Avg'!D581</f>
        <v>5.8730799999999999</v>
      </c>
      <c r="G581" s="2">
        <f>'Moving Avg'!F581</f>
        <v>5.7392300000000001</v>
      </c>
      <c r="H581" s="2">
        <f>'Moving Avg'!G581</f>
        <v>5.695625999999999</v>
      </c>
      <c r="I581" s="2">
        <f>'Moving Avg'!H581</f>
        <v>5.702316500000002</v>
      </c>
      <c r="J581" s="17" t="str">
        <f>OBV!F581</f>
        <v>NEUTRAL</v>
      </c>
      <c r="K581" s="17" t="e">
        <f>OBV!G581</f>
        <v>#DIV/0!</v>
      </c>
      <c r="L581" s="17" t="str">
        <f>OBV!H581</f>
        <v>NEUTRAL</v>
      </c>
      <c r="M581" s="19">
        <f t="shared" si="90"/>
        <v>0</v>
      </c>
      <c r="N581" s="19">
        <f t="shared" si="91"/>
        <v>100</v>
      </c>
      <c r="O581" s="19">
        <f t="shared" si="92"/>
        <v>50</v>
      </c>
      <c r="P581" s="19" t="e">
        <f t="shared" si="93"/>
        <v>#DIV/0!</v>
      </c>
      <c r="Q581" s="20" t="e">
        <f t="shared" si="94"/>
        <v>#DIV/0!</v>
      </c>
      <c r="R581" s="20" t="e">
        <f t="shared" si="95"/>
        <v>#DIV/0!</v>
      </c>
      <c r="S581" s="20" t="e">
        <f t="shared" si="96"/>
        <v>#DIV/0!</v>
      </c>
      <c r="T581" s="20" t="e">
        <f t="shared" si="97"/>
        <v>#DIV/0!</v>
      </c>
      <c r="U581" s="19" t="e">
        <f t="shared" si="98"/>
        <v>#DIV/0!</v>
      </c>
      <c r="V581" s="19" t="e">
        <f t="shared" si="99"/>
        <v>#DIV/0!</v>
      </c>
    </row>
    <row r="582" spans="1:22" ht="13.5" x14ac:dyDescent="0.25">
      <c r="A582" s="3">
        <f>RSI!A582</f>
        <v>42850</v>
      </c>
      <c r="B582" s="2">
        <f>RSI!B582</f>
        <v>5.9364999999999997</v>
      </c>
      <c r="C582" s="2">
        <f>RSI!I582</f>
        <v>66.243685776241477</v>
      </c>
      <c r="D582" s="2">
        <f>MACD!E582</f>
        <v>-9.7281683547896236E-2</v>
      </c>
      <c r="E582" s="2">
        <f>MACD!F582</f>
        <v>-3.5023330567609735E-2</v>
      </c>
      <c r="F582" s="2">
        <f>'Moving Avg'!D582</f>
        <v>5.9088199999999995</v>
      </c>
      <c r="G582" s="2">
        <f>'Moving Avg'!F582</f>
        <v>5.7461450000000003</v>
      </c>
      <c r="H582" s="2">
        <f>'Moving Avg'!G582</f>
        <v>5.7031180000000008</v>
      </c>
      <c r="I582" s="2">
        <f>'Moving Avg'!H582</f>
        <v>5.7024605000000017</v>
      </c>
      <c r="J582" s="17" t="str">
        <f>OBV!F582</f>
        <v>NEUTRAL</v>
      </c>
      <c r="K582" s="17" t="e">
        <f>OBV!G582</f>
        <v>#DIV/0!</v>
      </c>
      <c r="L582" s="17" t="str">
        <f>OBV!H582</f>
        <v>NEUTRAL</v>
      </c>
      <c r="M582" s="19">
        <f t="shared" si="90"/>
        <v>25</v>
      </c>
      <c r="N582" s="19">
        <f t="shared" si="91"/>
        <v>100</v>
      </c>
      <c r="O582" s="19">
        <f t="shared" si="92"/>
        <v>50</v>
      </c>
      <c r="P582" s="19" t="e">
        <f t="shared" si="93"/>
        <v>#DIV/0!</v>
      </c>
      <c r="Q582" s="20" t="e">
        <f t="shared" si="94"/>
        <v>#DIV/0!</v>
      </c>
      <c r="R582" s="20" t="e">
        <f t="shared" si="95"/>
        <v>#DIV/0!</v>
      </c>
      <c r="S582" s="20" t="e">
        <f t="shared" si="96"/>
        <v>#DIV/0!</v>
      </c>
      <c r="T582" s="20" t="e">
        <f t="shared" si="97"/>
        <v>#DIV/0!</v>
      </c>
      <c r="U582" s="19" t="e">
        <f t="shared" si="98"/>
        <v>#DIV/0!</v>
      </c>
      <c r="V582" s="19" t="e">
        <f t="shared" si="99"/>
        <v>#DIV/0!</v>
      </c>
    </row>
    <row r="583" spans="1:22" ht="13.5" x14ac:dyDescent="0.25">
      <c r="A583" s="3">
        <f>RSI!A583</f>
        <v>42851</v>
      </c>
      <c r="B583" s="2">
        <f>RSI!B583</f>
        <v>6.0805999999999996</v>
      </c>
      <c r="C583" s="2">
        <f>RSI!I583</f>
        <v>73.526927141861279</v>
      </c>
      <c r="D583" s="2">
        <f>MACD!E583</f>
        <v>-0.11509696960220062</v>
      </c>
      <c r="E583" s="2">
        <f>MACD!F583</f>
        <v>-5.103805837452792E-2</v>
      </c>
      <c r="F583" s="2">
        <f>'Moving Avg'!D583</f>
        <v>5.9733800000000006</v>
      </c>
      <c r="G583" s="2">
        <f>'Moving Avg'!F583</f>
        <v>5.7619949999999998</v>
      </c>
      <c r="H583" s="2">
        <f>'Moving Avg'!G583</f>
        <v>5.7140700000000004</v>
      </c>
      <c r="I583" s="2">
        <f>'Moving Avg'!H583</f>
        <v>5.7026910000000024</v>
      </c>
      <c r="J583" s="17" t="str">
        <f>OBV!F583</f>
        <v>NEUTRAL</v>
      </c>
      <c r="K583" s="17" t="e">
        <f>OBV!G583</f>
        <v>#DIV/0!</v>
      </c>
      <c r="L583" s="17" t="str">
        <f>OBV!H583</f>
        <v>NEUTRAL</v>
      </c>
      <c r="M583" s="19">
        <f t="shared" si="90"/>
        <v>0</v>
      </c>
      <c r="N583" s="19">
        <f t="shared" si="91"/>
        <v>100</v>
      </c>
      <c r="O583" s="19">
        <f t="shared" si="92"/>
        <v>50</v>
      </c>
      <c r="P583" s="19" t="e">
        <f t="shared" si="93"/>
        <v>#DIV/0!</v>
      </c>
      <c r="Q583" s="20" t="e">
        <f t="shared" si="94"/>
        <v>#DIV/0!</v>
      </c>
      <c r="R583" s="20" t="e">
        <f t="shared" si="95"/>
        <v>#DIV/0!</v>
      </c>
      <c r="S583" s="20" t="e">
        <f t="shared" si="96"/>
        <v>#DIV/0!</v>
      </c>
      <c r="T583" s="20" t="e">
        <f t="shared" si="97"/>
        <v>#DIV/0!</v>
      </c>
      <c r="U583" s="19" t="e">
        <f t="shared" si="98"/>
        <v>#DIV/0!</v>
      </c>
      <c r="V583" s="19" t="e">
        <f t="shared" si="99"/>
        <v>#DIV/0!</v>
      </c>
    </row>
    <row r="584" spans="1:22" ht="13.5" x14ac:dyDescent="0.25">
      <c r="A584" s="3">
        <f>RSI!A584</f>
        <v>42852</v>
      </c>
      <c r="B584" s="2">
        <f>RSI!B584</f>
        <v>6.1093999999999999</v>
      </c>
      <c r="C584" s="2">
        <f>RSI!I584</f>
        <v>74.7017524925771</v>
      </c>
      <c r="D584" s="2">
        <f>MACD!E584</f>
        <v>-0.13191581799685892</v>
      </c>
      <c r="E584" s="2">
        <f>MACD!F584</f>
        <v>-6.7213610298994128E-2</v>
      </c>
      <c r="F584" s="2">
        <f>'Moving Avg'!D584</f>
        <v>6.0240999999999998</v>
      </c>
      <c r="G584" s="2">
        <f>'Moving Avg'!F584</f>
        <v>5.7821699999999998</v>
      </c>
      <c r="H584" s="2">
        <f>'Moving Avg'!G584</f>
        <v>5.725886</v>
      </c>
      <c r="I584" s="2">
        <f>'Moving Avg'!H584</f>
        <v>5.7030800000000026</v>
      </c>
      <c r="J584" s="17" t="str">
        <f>OBV!F584</f>
        <v>NEUTRAL</v>
      </c>
      <c r="K584" s="17" t="e">
        <f>OBV!G584</f>
        <v>#DIV/0!</v>
      </c>
      <c r="L584" s="17" t="str">
        <f>OBV!H584</f>
        <v>NEUTRAL</v>
      </c>
      <c r="M584" s="19">
        <f t="shared" si="90"/>
        <v>0</v>
      </c>
      <c r="N584" s="19">
        <f t="shared" si="91"/>
        <v>100</v>
      </c>
      <c r="O584" s="19">
        <f t="shared" si="92"/>
        <v>50</v>
      </c>
      <c r="P584" s="19" t="e">
        <f t="shared" si="93"/>
        <v>#DIV/0!</v>
      </c>
      <c r="Q584" s="20" t="e">
        <f t="shared" si="94"/>
        <v>#DIV/0!</v>
      </c>
      <c r="R584" s="20" t="e">
        <f t="shared" si="95"/>
        <v>#DIV/0!</v>
      </c>
      <c r="S584" s="20" t="e">
        <f t="shared" si="96"/>
        <v>#DIV/0!</v>
      </c>
      <c r="T584" s="20" t="e">
        <f t="shared" si="97"/>
        <v>#DIV/0!</v>
      </c>
      <c r="U584" s="19" t="e">
        <f t="shared" si="98"/>
        <v>#DIV/0!</v>
      </c>
      <c r="V584" s="19" t="e">
        <f t="shared" si="99"/>
        <v>#DIV/0!</v>
      </c>
    </row>
    <row r="585" spans="1:22" ht="13.5" x14ac:dyDescent="0.25">
      <c r="A585" s="3">
        <f>RSI!A585</f>
        <v>42853</v>
      </c>
      <c r="B585" s="2">
        <f>RSI!B585</f>
        <v>6.0518000000000001</v>
      </c>
      <c r="C585" s="2">
        <f>RSI!I585</f>
        <v>68.184434982297702</v>
      </c>
      <c r="D585" s="2">
        <f>MACD!E585</f>
        <v>-0.13932527679042916</v>
      </c>
      <c r="E585" s="2">
        <f>MACD!F585</f>
        <v>-8.1635943597281144E-2</v>
      </c>
      <c r="F585" s="2">
        <f>'Moving Avg'!D585</f>
        <v>6.0385200000000001</v>
      </c>
      <c r="G585" s="2">
        <f>'Moving Avg'!F585</f>
        <v>5.7994649999999996</v>
      </c>
      <c r="H585" s="2">
        <f>'Moving Avg'!G585</f>
        <v>5.7365500000000011</v>
      </c>
      <c r="I585" s="2">
        <f>'Moving Avg'!H585</f>
        <v>5.7035125000000031</v>
      </c>
      <c r="J585" s="17" t="str">
        <f>OBV!F585</f>
        <v>NEUTRAL</v>
      </c>
      <c r="K585" s="17" t="e">
        <f>OBV!G585</f>
        <v>#DIV/0!</v>
      </c>
      <c r="L585" s="17" t="str">
        <f>OBV!H585</f>
        <v>NEUTRAL</v>
      </c>
      <c r="M585" s="19">
        <f t="shared" si="90"/>
        <v>25</v>
      </c>
      <c r="N585" s="19">
        <f t="shared" si="91"/>
        <v>100</v>
      </c>
      <c r="O585" s="19">
        <f t="shared" si="92"/>
        <v>50</v>
      </c>
      <c r="P585" s="19" t="e">
        <f t="shared" si="93"/>
        <v>#DIV/0!</v>
      </c>
      <c r="Q585" s="20" t="e">
        <f t="shared" si="94"/>
        <v>#DIV/0!</v>
      </c>
      <c r="R585" s="20" t="e">
        <f t="shared" si="95"/>
        <v>#DIV/0!</v>
      </c>
      <c r="S585" s="20" t="e">
        <f t="shared" si="96"/>
        <v>#DIV/0!</v>
      </c>
      <c r="T585" s="20" t="e">
        <f t="shared" si="97"/>
        <v>#DIV/0!</v>
      </c>
      <c r="U585" s="19" t="e">
        <f t="shared" si="98"/>
        <v>#DIV/0!</v>
      </c>
      <c r="V585" s="19" t="e">
        <f t="shared" si="99"/>
        <v>#DIV/0!</v>
      </c>
    </row>
    <row r="586" spans="1:22" ht="13.5" x14ac:dyDescent="0.25">
      <c r="A586" s="3">
        <f>RSI!A586</f>
        <v>42857</v>
      </c>
      <c r="B586" s="2">
        <f>RSI!B586</f>
        <v>6.0518000000000001</v>
      </c>
      <c r="C586" s="2">
        <f>RSI!I586</f>
        <v>68.184434982297702</v>
      </c>
      <c r="D586" s="2">
        <f>MACD!E586</f>
        <v>-0.14920647354561467</v>
      </c>
      <c r="E586" s="2">
        <f>MACD!F586</f>
        <v>-9.5150049586947852E-2</v>
      </c>
      <c r="F586" s="2">
        <f>'Moving Avg'!D586</f>
        <v>6.0460200000000004</v>
      </c>
      <c r="G586" s="2">
        <f>'Moving Avg'!F586</f>
        <v>5.8210800000000003</v>
      </c>
      <c r="H586" s="2">
        <f>'Moving Avg'!G586</f>
        <v>5.7475020000000026</v>
      </c>
      <c r="I586" s="2">
        <f>'Moving Avg'!H586</f>
        <v>5.7035990000000023</v>
      </c>
      <c r="J586" s="17" t="str">
        <f>OBV!F586</f>
        <v>NEUTRAL</v>
      </c>
      <c r="K586" s="17" t="e">
        <f>OBV!G586</f>
        <v>#DIV/0!</v>
      </c>
      <c r="L586" s="17" t="str">
        <f>OBV!H586</f>
        <v>NEUTRAL</v>
      </c>
      <c r="M586" s="19">
        <f t="shared" si="90"/>
        <v>25</v>
      </c>
      <c r="N586" s="19">
        <f t="shared" si="91"/>
        <v>100</v>
      </c>
      <c r="O586" s="19">
        <f t="shared" si="92"/>
        <v>50</v>
      </c>
      <c r="P586" s="19" t="e">
        <f t="shared" si="93"/>
        <v>#DIV/0!</v>
      </c>
      <c r="Q586" s="20" t="e">
        <f t="shared" si="94"/>
        <v>#DIV/0!</v>
      </c>
      <c r="R586" s="20" t="e">
        <f t="shared" si="95"/>
        <v>#DIV/0!</v>
      </c>
      <c r="S586" s="20" t="e">
        <f t="shared" si="96"/>
        <v>#DIV/0!</v>
      </c>
      <c r="T586" s="20" t="e">
        <f t="shared" si="97"/>
        <v>#DIV/0!</v>
      </c>
      <c r="U586" s="19" t="e">
        <f t="shared" si="98"/>
        <v>#DIV/0!</v>
      </c>
      <c r="V586" s="19" t="e">
        <f t="shared" si="99"/>
        <v>#DIV/0!</v>
      </c>
    </row>
    <row r="587" spans="1:22" ht="13.5" x14ac:dyDescent="0.25">
      <c r="A587" s="3">
        <f>RSI!A587</f>
        <v>42858</v>
      </c>
      <c r="B587" s="2">
        <f>RSI!B587</f>
        <v>6.0228999999999999</v>
      </c>
      <c r="C587" s="2">
        <f>RSI!I587</f>
        <v>64.89014691950166</v>
      </c>
      <c r="D587" s="2">
        <f>MACD!E587</f>
        <v>-0.15318112657551097</v>
      </c>
      <c r="E587" s="2">
        <f>MACD!F587</f>
        <v>-0.10675626498466048</v>
      </c>
      <c r="F587" s="2">
        <f>'Moving Avg'!D587</f>
        <v>6.0632999999999999</v>
      </c>
      <c r="G587" s="2">
        <f>'Moving Avg'!F587</f>
        <v>5.83779</v>
      </c>
      <c r="H587" s="2">
        <f>'Moving Avg'!G587</f>
        <v>5.7570120000000005</v>
      </c>
      <c r="I587" s="2">
        <f>'Moving Avg'!H587</f>
        <v>5.7037430000000029</v>
      </c>
      <c r="J587" s="17" t="str">
        <f>OBV!F587</f>
        <v>NEUTRAL</v>
      </c>
      <c r="K587" s="17" t="e">
        <f>OBV!G587</f>
        <v>#DIV/0!</v>
      </c>
      <c r="L587" s="17" t="str">
        <f>OBV!H587</f>
        <v>NEUTRAL</v>
      </c>
      <c r="M587" s="19">
        <f t="shared" si="90"/>
        <v>25</v>
      </c>
      <c r="N587" s="19">
        <f t="shared" si="91"/>
        <v>100</v>
      </c>
      <c r="O587" s="19">
        <f t="shared" si="92"/>
        <v>50</v>
      </c>
      <c r="P587" s="19" t="e">
        <f t="shared" si="93"/>
        <v>#DIV/0!</v>
      </c>
      <c r="Q587" s="20" t="e">
        <f t="shared" si="94"/>
        <v>#DIV/0!</v>
      </c>
      <c r="R587" s="20" t="e">
        <f t="shared" si="95"/>
        <v>#DIV/0!</v>
      </c>
      <c r="S587" s="20" t="e">
        <f t="shared" si="96"/>
        <v>#DIV/0!</v>
      </c>
      <c r="T587" s="20" t="e">
        <f t="shared" si="97"/>
        <v>#DIV/0!</v>
      </c>
      <c r="U587" s="19" t="e">
        <f t="shared" si="98"/>
        <v>#DIV/0!</v>
      </c>
      <c r="V587" s="19" t="e">
        <f t="shared" si="99"/>
        <v>#DIV/0!</v>
      </c>
    </row>
    <row r="588" spans="1:22" ht="13.5" x14ac:dyDescent="0.25">
      <c r="A588" s="3">
        <f>RSI!A588</f>
        <v>42859</v>
      </c>
      <c r="B588" s="2">
        <f>RSI!B588</f>
        <v>5.9949000000000003</v>
      </c>
      <c r="C588" s="2">
        <f>RSI!I588</f>
        <v>61.775987132981768</v>
      </c>
      <c r="D588" s="2">
        <f>MACD!E588</f>
        <v>-0.15549652565505401</v>
      </c>
      <c r="E588" s="2">
        <f>MACD!F588</f>
        <v>-0.1165043171187392</v>
      </c>
      <c r="F588" s="2">
        <f>'Moving Avg'!D588</f>
        <v>6.0461600000000004</v>
      </c>
      <c r="G588" s="2">
        <f>'Moving Avg'!F588</f>
        <v>5.8551199999999994</v>
      </c>
      <c r="H588" s="2">
        <f>'Moving Avg'!G588</f>
        <v>5.7659620000000009</v>
      </c>
      <c r="I588" s="2">
        <f>'Moving Avg'!H588</f>
        <v>5.7038910000000023</v>
      </c>
      <c r="J588" s="17" t="str">
        <f>OBV!F588</f>
        <v>NEUTRAL</v>
      </c>
      <c r="K588" s="17" t="e">
        <f>OBV!G588</f>
        <v>#DIV/0!</v>
      </c>
      <c r="L588" s="17" t="str">
        <f>OBV!H588</f>
        <v>NEUTRAL</v>
      </c>
      <c r="M588" s="19">
        <f t="shared" si="90"/>
        <v>25</v>
      </c>
      <c r="N588" s="19">
        <f t="shared" si="91"/>
        <v>100</v>
      </c>
      <c r="O588" s="19">
        <f t="shared" si="92"/>
        <v>50</v>
      </c>
      <c r="P588" s="19" t="e">
        <f t="shared" si="93"/>
        <v>#DIV/0!</v>
      </c>
      <c r="Q588" s="20" t="e">
        <f t="shared" si="94"/>
        <v>#DIV/0!</v>
      </c>
      <c r="R588" s="20" t="e">
        <f t="shared" si="95"/>
        <v>#DIV/0!</v>
      </c>
      <c r="S588" s="20" t="e">
        <f t="shared" si="96"/>
        <v>#DIV/0!</v>
      </c>
      <c r="T588" s="20" t="e">
        <f t="shared" si="97"/>
        <v>#DIV/0!</v>
      </c>
      <c r="U588" s="19" t="e">
        <f t="shared" si="98"/>
        <v>#DIV/0!</v>
      </c>
      <c r="V588" s="19" t="e">
        <f t="shared" si="99"/>
        <v>#DIV/0!</v>
      </c>
    </row>
    <row r="589" spans="1:22" ht="13.5" x14ac:dyDescent="0.25">
      <c r="A589" s="3">
        <f>RSI!A589</f>
        <v>42860</v>
      </c>
      <c r="B589" s="2">
        <f>RSI!B589</f>
        <v>6.1120999999999999</v>
      </c>
      <c r="C589" s="2">
        <f>RSI!I589</f>
        <v>68.574302719931666</v>
      </c>
      <c r="D589" s="2">
        <f>MACD!E589</f>
        <v>-0.15184509729110651</v>
      </c>
      <c r="E589" s="2">
        <f>MACD!F589</f>
        <v>-0.12357247315321267</v>
      </c>
      <c r="F589" s="2">
        <f>'Moving Avg'!D589</f>
        <v>6.0466999999999995</v>
      </c>
      <c r="G589" s="2">
        <f>'Moving Avg'!F589</f>
        <v>5.8783100000000008</v>
      </c>
      <c r="H589" s="2">
        <f>'Moving Avg'!G589</f>
        <v>5.7773120000000002</v>
      </c>
      <c r="I589" s="2">
        <f>'Moving Avg'!H589</f>
        <v>5.7051435000000019</v>
      </c>
      <c r="J589" s="17" t="str">
        <f>OBV!F589</f>
        <v>NEUTRAL</v>
      </c>
      <c r="K589" s="17" t="e">
        <f>OBV!G589</f>
        <v>#DIV/0!</v>
      </c>
      <c r="L589" s="17" t="str">
        <f>OBV!H589</f>
        <v>NEUTRAL</v>
      </c>
      <c r="M589" s="19">
        <f t="shared" si="90"/>
        <v>25</v>
      </c>
      <c r="N589" s="19">
        <f t="shared" si="91"/>
        <v>100</v>
      </c>
      <c r="O589" s="19">
        <f t="shared" si="92"/>
        <v>50</v>
      </c>
      <c r="P589" s="19" t="e">
        <f t="shared" si="93"/>
        <v>#DIV/0!</v>
      </c>
      <c r="Q589" s="20" t="e">
        <f t="shared" si="94"/>
        <v>#DIV/0!</v>
      </c>
      <c r="R589" s="20" t="e">
        <f t="shared" si="95"/>
        <v>#DIV/0!</v>
      </c>
      <c r="S589" s="20" t="e">
        <f t="shared" si="96"/>
        <v>#DIV/0!</v>
      </c>
      <c r="T589" s="20" t="e">
        <f t="shared" si="97"/>
        <v>#DIV/0!</v>
      </c>
      <c r="U589" s="19" t="e">
        <f t="shared" si="98"/>
        <v>#DIV/0!</v>
      </c>
      <c r="V589" s="19" t="e">
        <f t="shared" si="99"/>
        <v>#DIV/0!</v>
      </c>
    </row>
    <row r="590" spans="1:22" ht="13.5" x14ac:dyDescent="0.25">
      <c r="A590" s="3">
        <f>RSI!A590</f>
        <v>42863</v>
      </c>
      <c r="B590" s="2">
        <f>RSI!B590</f>
        <v>6.133</v>
      </c>
      <c r="C590" s="2">
        <f>RSI!I590</f>
        <v>69.612230703311582</v>
      </c>
      <c r="D590" s="2">
        <f>MACD!E590</f>
        <v>-0.13266127054110566</v>
      </c>
      <c r="E590" s="2">
        <f>MACD!F590</f>
        <v>-0.12539023263079127</v>
      </c>
      <c r="F590" s="2">
        <f>'Moving Avg'!D590</f>
        <v>6.0629399999999993</v>
      </c>
      <c r="G590" s="2">
        <f>'Moving Avg'!F590</f>
        <v>5.9032649999999993</v>
      </c>
      <c r="H590" s="2">
        <f>'Moving Avg'!G590</f>
        <v>5.7893680000000005</v>
      </c>
      <c r="I590" s="2">
        <f>'Moving Avg'!H590</f>
        <v>5.7065870000000016</v>
      </c>
      <c r="J590" s="17" t="str">
        <f>OBV!F590</f>
        <v>NEUTRAL</v>
      </c>
      <c r="K590" s="17" t="e">
        <f>OBV!G590</f>
        <v>#DIV/0!</v>
      </c>
      <c r="L590" s="17" t="str">
        <f>OBV!H590</f>
        <v>NEUTRAL</v>
      </c>
      <c r="M590" s="19">
        <f t="shared" si="90"/>
        <v>25</v>
      </c>
      <c r="N590" s="19">
        <f t="shared" si="91"/>
        <v>45</v>
      </c>
      <c r="O590" s="19">
        <f t="shared" si="92"/>
        <v>50</v>
      </c>
      <c r="P590" s="19" t="e">
        <f t="shared" si="93"/>
        <v>#DIV/0!</v>
      </c>
      <c r="Q590" s="20" t="e">
        <f t="shared" si="94"/>
        <v>#DIV/0!</v>
      </c>
      <c r="R590" s="20" t="e">
        <f t="shared" si="95"/>
        <v>#DIV/0!</v>
      </c>
      <c r="S590" s="20" t="e">
        <f t="shared" si="96"/>
        <v>#DIV/0!</v>
      </c>
      <c r="T590" s="20" t="e">
        <f t="shared" si="97"/>
        <v>#DIV/0!</v>
      </c>
      <c r="U590" s="19" t="e">
        <f t="shared" si="98"/>
        <v>#DIV/0!</v>
      </c>
      <c r="V590" s="19" t="e">
        <f t="shared" si="99"/>
        <v>#DIV/0!</v>
      </c>
    </row>
    <row r="591" spans="1:22" ht="13.5" x14ac:dyDescent="0.25">
      <c r="A591" s="3">
        <f>RSI!A591</f>
        <v>42864</v>
      </c>
      <c r="B591" s="2">
        <f>RSI!B591</f>
        <v>6.1657999999999999</v>
      </c>
      <c r="C591" s="2">
        <f>RSI!I591</f>
        <v>71.218813923254103</v>
      </c>
      <c r="D591" s="2">
        <f>MACD!E591</f>
        <v>-0.11497295875075064</v>
      </c>
      <c r="E591" s="2">
        <f>MACD!F591</f>
        <v>-0.12330677785478315</v>
      </c>
      <c r="F591" s="2">
        <f>'Moving Avg'!D591</f>
        <v>6.0857399999999995</v>
      </c>
      <c r="G591" s="2">
        <f>'Moving Avg'!F591</f>
        <v>5.9291399999999994</v>
      </c>
      <c r="H591" s="2">
        <f>'Moving Avg'!G591</f>
        <v>5.8014459999999994</v>
      </c>
      <c r="I591" s="2">
        <f>'Moving Avg'!H591</f>
        <v>5.7082235000000017</v>
      </c>
      <c r="J591" s="17" t="str">
        <f>OBV!F591</f>
        <v>NEUTRAL</v>
      </c>
      <c r="K591" s="17" t="e">
        <f>OBV!G591</f>
        <v>#DIV/0!</v>
      </c>
      <c r="L591" s="17" t="str">
        <f>OBV!H591</f>
        <v>NEUTRAL</v>
      </c>
      <c r="M591" s="19">
        <f t="shared" si="90"/>
        <v>0</v>
      </c>
      <c r="N591" s="19">
        <f t="shared" si="91"/>
        <v>0</v>
      </c>
      <c r="O591" s="19">
        <f t="shared" si="92"/>
        <v>50</v>
      </c>
      <c r="P591" s="19" t="e">
        <f t="shared" si="93"/>
        <v>#DIV/0!</v>
      </c>
      <c r="Q591" s="20" t="e">
        <f t="shared" si="94"/>
        <v>#DIV/0!</v>
      </c>
      <c r="R591" s="20" t="e">
        <f t="shared" si="95"/>
        <v>#DIV/0!</v>
      </c>
      <c r="S591" s="20" t="e">
        <f t="shared" si="96"/>
        <v>#DIV/0!</v>
      </c>
      <c r="T591" s="20" t="e">
        <f t="shared" si="97"/>
        <v>#DIV/0!</v>
      </c>
      <c r="U591" s="19" t="e">
        <f t="shared" si="98"/>
        <v>#DIV/0!</v>
      </c>
      <c r="V591" s="19" t="e">
        <f t="shared" si="99"/>
        <v>#DIV/0!</v>
      </c>
    </row>
    <row r="592" spans="1:22" ht="13.5" x14ac:dyDescent="0.25">
      <c r="A592" s="3">
        <f>RSI!A592</f>
        <v>42865</v>
      </c>
      <c r="B592" s="2">
        <f>RSI!B592</f>
        <v>6.2019000000000002</v>
      </c>
      <c r="C592" s="2">
        <f>RSI!I592</f>
        <v>72.916021301733736</v>
      </c>
      <c r="D592" s="2">
        <f>MACD!E592</f>
        <v>-0.11617416223408128</v>
      </c>
      <c r="E592" s="2">
        <f>MACD!F592</f>
        <v>-0.12188025473064279</v>
      </c>
      <c r="F592" s="2">
        <f>'Moving Avg'!D592</f>
        <v>6.1215400000000004</v>
      </c>
      <c r="G592" s="2">
        <f>'Moving Avg'!F592</f>
        <v>5.9568199999999987</v>
      </c>
      <c r="H592" s="2">
        <f>'Moving Avg'!G592</f>
        <v>5.8130940000000013</v>
      </c>
      <c r="I592" s="2">
        <f>'Moving Avg'!H592</f>
        <v>5.7102710000000014</v>
      </c>
      <c r="J592" s="17" t="str">
        <f>OBV!F592</f>
        <v>NEUTRAL</v>
      </c>
      <c r="K592" s="17" t="e">
        <f>OBV!G592</f>
        <v>#DIV/0!</v>
      </c>
      <c r="L592" s="17" t="str">
        <f>OBV!H592</f>
        <v>NEUTRAL</v>
      </c>
      <c r="M592" s="19">
        <f t="shared" si="90"/>
        <v>0</v>
      </c>
      <c r="N592" s="19">
        <f t="shared" si="91"/>
        <v>0</v>
      </c>
      <c r="O592" s="19">
        <f t="shared" si="92"/>
        <v>50</v>
      </c>
      <c r="P592" s="19" t="e">
        <f t="shared" si="93"/>
        <v>#DIV/0!</v>
      </c>
      <c r="Q592" s="20" t="e">
        <f t="shared" si="94"/>
        <v>#DIV/0!</v>
      </c>
      <c r="R592" s="20" t="e">
        <f t="shared" si="95"/>
        <v>#DIV/0!</v>
      </c>
      <c r="S592" s="20" t="e">
        <f t="shared" si="96"/>
        <v>#DIV/0!</v>
      </c>
      <c r="T592" s="20" t="e">
        <f t="shared" si="97"/>
        <v>#DIV/0!</v>
      </c>
      <c r="U592" s="19" t="e">
        <f t="shared" si="98"/>
        <v>#DIV/0!</v>
      </c>
      <c r="V592" s="19" t="e">
        <f t="shared" si="99"/>
        <v>#DIV/0!</v>
      </c>
    </row>
    <row r="593" spans="1:22" ht="13.5" x14ac:dyDescent="0.25">
      <c r="A593" s="3">
        <f>RSI!A593</f>
        <v>42866</v>
      </c>
      <c r="B593" s="2">
        <f>RSI!B593</f>
        <v>6.1985999999999999</v>
      </c>
      <c r="C593" s="2">
        <f>RSI!I593</f>
        <v>72.495171885493633</v>
      </c>
      <c r="D593" s="2">
        <f>MACD!E593</f>
        <v>-9.6402180208382759E-2</v>
      </c>
      <c r="E593" s="2">
        <f>MACD!F593</f>
        <v>-0.11678463982619079</v>
      </c>
      <c r="F593" s="2">
        <f>'Moving Avg'!D593</f>
        <v>6.16228</v>
      </c>
      <c r="G593" s="2">
        <f>'Moving Avg'!F593</f>
        <v>5.9814549999999995</v>
      </c>
      <c r="H593" s="2">
        <f>'Moving Avg'!G593</f>
        <v>5.8223700000000012</v>
      </c>
      <c r="I593" s="2">
        <f>'Moving Avg'!H593</f>
        <v>5.7122300000000017</v>
      </c>
      <c r="J593" s="17" t="str">
        <f>OBV!F593</f>
        <v>NEUTRAL</v>
      </c>
      <c r="K593" s="17" t="e">
        <f>OBV!G593</f>
        <v>#DIV/0!</v>
      </c>
      <c r="L593" s="17" t="str">
        <f>OBV!H593</f>
        <v>NEUTRAL</v>
      </c>
      <c r="M593" s="19">
        <f t="shared" si="90"/>
        <v>0</v>
      </c>
      <c r="N593" s="19">
        <f t="shared" si="91"/>
        <v>0</v>
      </c>
      <c r="O593" s="19">
        <f t="shared" si="92"/>
        <v>50</v>
      </c>
      <c r="P593" s="19" t="e">
        <f t="shared" si="93"/>
        <v>#DIV/0!</v>
      </c>
      <c r="Q593" s="20" t="e">
        <f t="shared" si="94"/>
        <v>#DIV/0!</v>
      </c>
      <c r="R593" s="20" t="e">
        <f t="shared" si="95"/>
        <v>#DIV/0!</v>
      </c>
      <c r="S593" s="20" t="e">
        <f t="shared" si="96"/>
        <v>#DIV/0!</v>
      </c>
      <c r="T593" s="20" t="e">
        <f t="shared" si="97"/>
        <v>#DIV/0!</v>
      </c>
      <c r="U593" s="19" t="e">
        <f t="shared" si="98"/>
        <v>#DIV/0!</v>
      </c>
      <c r="V593" s="19" t="e">
        <f t="shared" si="99"/>
        <v>#DIV/0!</v>
      </c>
    </row>
    <row r="594" spans="1:22" ht="13.5" x14ac:dyDescent="0.25">
      <c r="A594" s="3">
        <f>RSI!A594</f>
        <v>42867</v>
      </c>
      <c r="B594" s="2">
        <f>RSI!B594</f>
        <v>6.1855000000000002</v>
      </c>
      <c r="C594" s="2">
        <f>RSI!I594</f>
        <v>70.749474256505678</v>
      </c>
      <c r="D594" s="2">
        <f>MACD!E594</f>
        <v>-7.5756300499263851E-2</v>
      </c>
      <c r="E594" s="2">
        <f>MACD!F594</f>
        <v>-0.1085789719608054</v>
      </c>
      <c r="F594" s="2">
        <f>'Moving Avg'!D594</f>
        <v>6.1769600000000002</v>
      </c>
      <c r="G594" s="2">
        <f>'Moving Avg'!F594</f>
        <v>6.0047099999999993</v>
      </c>
      <c r="H594" s="2">
        <f>'Moving Avg'!G594</f>
        <v>5.8307500000000019</v>
      </c>
      <c r="I594" s="2">
        <f>'Moving Avg'!H594</f>
        <v>5.7141955000000033</v>
      </c>
      <c r="J594" s="17" t="str">
        <f>OBV!F594</f>
        <v>NEUTRAL</v>
      </c>
      <c r="K594" s="17" t="e">
        <f>OBV!G594</f>
        <v>#DIV/0!</v>
      </c>
      <c r="L594" s="17" t="str">
        <f>OBV!H594</f>
        <v>NEUTRAL</v>
      </c>
      <c r="M594" s="19">
        <f t="shared" si="90"/>
        <v>0</v>
      </c>
      <c r="N594" s="19">
        <f t="shared" si="91"/>
        <v>0</v>
      </c>
      <c r="O594" s="19">
        <f t="shared" si="92"/>
        <v>50</v>
      </c>
      <c r="P594" s="19" t="e">
        <f t="shared" si="93"/>
        <v>#DIV/0!</v>
      </c>
      <c r="Q594" s="20" t="e">
        <f t="shared" si="94"/>
        <v>#DIV/0!</v>
      </c>
      <c r="R594" s="20" t="e">
        <f t="shared" si="95"/>
        <v>#DIV/0!</v>
      </c>
      <c r="S594" s="20" t="e">
        <f t="shared" si="96"/>
        <v>#DIV/0!</v>
      </c>
      <c r="T594" s="20" t="e">
        <f t="shared" si="97"/>
        <v>#DIV/0!</v>
      </c>
      <c r="U594" s="19" t="e">
        <f t="shared" si="98"/>
        <v>#DIV/0!</v>
      </c>
      <c r="V594" s="19" t="e">
        <f t="shared" si="99"/>
        <v>#DIV/0!</v>
      </c>
    </row>
    <row r="595" spans="1:22" ht="13.5" x14ac:dyDescent="0.25">
      <c r="A595" s="3">
        <f>RSI!A595</f>
        <v>42870</v>
      </c>
      <c r="B595" s="2">
        <f>RSI!B595</f>
        <v>6.1691000000000003</v>
      </c>
      <c r="C595" s="2">
        <f>RSI!I595</f>
        <v>68.52480733643597</v>
      </c>
      <c r="D595" s="2">
        <f>MACD!E595</f>
        <v>-6.7231394168765668E-2</v>
      </c>
      <c r="E595" s="2">
        <f>MACD!F595</f>
        <v>-0.10030945640239747</v>
      </c>
      <c r="F595" s="2">
        <f>'Moving Avg'!D595</f>
        <v>6.1841799999999996</v>
      </c>
      <c r="G595" s="2">
        <f>'Moving Avg'!F595</f>
        <v>6.0257049999999994</v>
      </c>
      <c r="H595" s="2">
        <f>'Moving Avg'!G595</f>
        <v>5.8382840000000025</v>
      </c>
      <c r="I595" s="2">
        <f>'Moving Avg'!H595</f>
        <v>5.7155745000000033</v>
      </c>
      <c r="J595" s="17" t="str">
        <f>OBV!F595</f>
        <v>NEUTRAL</v>
      </c>
      <c r="K595" s="17" t="e">
        <f>OBV!G595</f>
        <v>#DIV/0!</v>
      </c>
      <c r="L595" s="17" t="str">
        <f>OBV!H595</f>
        <v>NEUTRAL</v>
      </c>
      <c r="M595" s="19">
        <f t="shared" si="90"/>
        <v>25</v>
      </c>
      <c r="N595" s="19">
        <f t="shared" si="91"/>
        <v>0</v>
      </c>
      <c r="O595" s="19">
        <f t="shared" si="92"/>
        <v>50</v>
      </c>
      <c r="P595" s="19" t="e">
        <f t="shared" si="93"/>
        <v>#DIV/0!</v>
      </c>
      <c r="Q595" s="20" t="e">
        <f t="shared" si="94"/>
        <v>#DIV/0!</v>
      </c>
      <c r="R595" s="20" t="e">
        <f t="shared" si="95"/>
        <v>#DIV/0!</v>
      </c>
      <c r="S595" s="20" t="e">
        <f t="shared" si="96"/>
        <v>#DIV/0!</v>
      </c>
      <c r="T595" s="20" t="e">
        <f t="shared" si="97"/>
        <v>#DIV/0!</v>
      </c>
      <c r="U595" s="19" t="e">
        <f t="shared" si="98"/>
        <v>#DIV/0!</v>
      </c>
      <c r="V595" s="19" t="e">
        <f t="shared" si="99"/>
        <v>#DIV/0!</v>
      </c>
    </row>
    <row r="596" spans="1:22" ht="13.5" x14ac:dyDescent="0.25">
      <c r="A596" s="3">
        <f>RSI!A596</f>
        <v>42871</v>
      </c>
      <c r="B596" s="2">
        <f>RSI!B596</f>
        <v>6.1821999999999999</v>
      </c>
      <c r="C596" s="2">
        <f>RSI!I596</f>
        <v>69.35376256117496</v>
      </c>
      <c r="D596" s="2">
        <f>MACD!E596</f>
        <v>-6.2093289275426677E-2</v>
      </c>
      <c r="E596" s="2">
        <f>MACD!F596</f>
        <v>-9.2666222977003318E-2</v>
      </c>
      <c r="F596" s="2">
        <f>'Moving Avg'!D596</f>
        <v>6.1874599999999997</v>
      </c>
      <c r="G596" s="2">
        <f>'Moving Avg'!F596</f>
        <v>6.0480749999999999</v>
      </c>
      <c r="H596" s="2">
        <f>'Moving Avg'!G596</f>
        <v>5.8457920000000021</v>
      </c>
      <c r="I596" s="2">
        <f>'Moving Avg'!H596</f>
        <v>5.7176530000000039</v>
      </c>
      <c r="J596" s="17" t="str">
        <f>OBV!F596</f>
        <v>NEUTRAL</v>
      </c>
      <c r="K596" s="17" t="e">
        <f>OBV!G596</f>
        <v>#DIV/0!</v>
      </c>
      <c r="L596" s="17" t="str">
        <f>OBV!H596</f>
        <v>NEUTRAL</v>
      </c>
      <c r="M596" s="19">
        <f t="shared" si="90"/>
        <v>25</v>
      </c>
      <c r="N596" s="19">
        <f t="shared" si="91"/>
        <v>0</v>
      </c>
      <c r="O596" s="19">
        <f t="shared" si="92"/>
        <v>50</v>
      </c>
      <c r="P596" s="19" t="e">
        <f t="shared" si="93"/>
        <v>#DIV/0!</v>
      </c>
      <c r="Q596" s="20" t="e">
        <f t="shared" si="94"/>
        <v>#DIV/0!</v>
      </c>
      <c r="R596" s="20" t="e">
        <f t="shared" si="95"/>
        <v>#DIV/0!</v>
      </c>
      <c r="S596" s="20" t="e">
        <f t="shared" si="96"/>
        <v>#DIV/0!</v>
      </c>
      <c r="T596" s="20" t="e">
        <f t="shared" si="97"/>
        <v>#DIV/0!</v>
      </c>
      <c r="U596" s="19" t="e">
        <f t="shared" si="98"/>
        <v>#DIV/0!</v>
      </c>
      <c r="V596" s="19" t="e">
        <f t="shared" si="99"/>
        <v>#DIV/0!</v>
      </c>
    </row>
    <row r="597" spans="1:22" ht="13.5" x14ac:dyDescent="0.25">
      <c r="A597" s="3">
        <f>RSI!A597</f>
        <v>42872</v>
      </c>
      <c r="B597" s="2">
        <f>RSI!B597</f>
        <v>6.1691000000000003</v>
      </c>
      <c r="C597" s="2">
        <f>RSI!I597</f>
        <v>67.440955894977094</v>
      </c>
      <c r="D597" s="2">
        <f>MACD!E597</f>
        <v>-6.2321916048161619E-2</v>
      </c>
      <c r="E597" s="2">
        <f>MACD!F597</f>
        <v>-8.6597361591234975E-2</v>
      </c>
      <c r="F597" s="2">
        <f>'Moving Avg'!D597</f>
        <v>6.1808999999999994</v>
      </c>
      <c r="G597" s="2">
        <f>'Moving Avg'!F597</f>
        <v>6.0686399999999994</v>
      </c>
      <c r="H597" s="2">
        <f>'Moving Avg'!G597</f>
        <v>5.8539020000000024</v>
      </c>
      <c r="I597" s="2">
        <f>'Moving Avg'!H597</f>
        <v>5.7201130000000022</v>
      </c>
      <c r="J597" s="17" t="str">
        <f>OBV!F597</f>
        <v>NEUTRAL</v>
      </c>
      <c r="K597" s="17" t="e">
        <f>OBV!G597</f>
        <v>#DIV/0!</v>
      </c>
      <c r="L597" s="17" t="str">
        <f>OBV!H597</f>
        <v>NEUTRAL</v>
      </c>
      <c r="M597" s="19">
        <f t="shared" si="90"/>
        <v>25</v>
      </c>
      <c r="N597" s="19">
        <f t="shared" si="91"/>
        <v>0</v>
      </c>
      <c r="O597" s="19">
        <f t="shared" si="92"/>
        <v>50</v>
      </c>
      <c r="P597" s="19" t="e">
        <f t="shared" si="93"/>
        <v>#DIV/0!</v>
      </c>
      <c r="Q597" s="20" t="e">
        <f t="shared" si="94"/>
        <v>#DIV/0!</v>
      </c>
      <c r="R597" s="20" t="e">
        <f t="shared" si="95"/>
        <v>#DIV/0!</v>
      </c>
      <c r="S597" s="20" t="e">
        <f t="shared" si="96"/>
        <v>#DIV/0!</v>
      </c>
      <c r="T597" s="20" t="e">
        <f t="shared" si="97"/>
        <v>#DIV/0!</v>
      </c>
      <c r="U597" s="19" t="e">
        <f t="shared" si="98"/>
        <v>#DIV/0!</v>
      </c>
      <c r="V597" s="19" t="e">
        <f t="shared" si="99"/>
        <v>#DIV/0!</v>
      </c>
    </row>
    <row r="598" spans="1:22" ht="13.5" x14ac:dyDescent="0.25">
      <c r="A598" s="3">
        <f>RSI!A598</f>
        <v>42873</v>
      </c>
      <c r="B598" s="2">
        <f>RSI!B598</f>
        <v>6.133</v>
      </c>
      <c r="C598" s="2">
        <f>RSI!I598</f>
        <v>62.338513818480351</v>
      </c>
      <c r="D598" s="2">
        <f>MACD!E598</f>
        <v>-6.5090533422263341E-2</v>
      </c>
      <c r="E598" s="2">
        <f>MACD!F598</f>
        <v>-8.2295995957440665E-2</v>
      </c>
      <c r="F598" s="2">
        <f>'Moving Avg'!D598</f>
        <v>6.1677799999999996</v>
      </c>
      <c r="G598" s="2">
        <f>'Moving Avg'!F598</f>
        <v>6.0873999999999997</v>
      </c>
      <c r="H598" s="2">
        <f>'Moving Avg'!G598</f>
        <v>5.8620980000000023</v>
      </c>
      <c r="I598" s="2">
        <f>'Moving Avg'!H598</f>
        <v>5.7226805000000027</v>
      </c>
      <c r="J598" s="17" t="str">
        <f>OBV!F598</f>
        <v>NEUTRAL</v>
      </c>
      <c r="K598" s="17" t="e">
        <f>OBV!G598</f>
        <v>#DIV/0!</v>
      </c>
      <c r="L598" s="17" t="str">
        <f>OBV!H598</f>
        <v>NEUTRAL</v>
      </c>
      <c r="M598" s="19">
        <f t="shared" si="90"/>
        <v>25</v>
      </c>
      <c r="N598" s="19">
        <f t="shared" si="91"/>
        <v>0</v>
      </c>
      <c r="O598" s="19">
        <f t="shared" si="92"/>
        <v>50</v>
      </c>
      <c r="P598" s="19" t="e">
        <f t="shared" si="93"/>
        <v>#DIV/0!</v>
      </c>
      <c r="Q598" s="20" t="e">
        <f t="shared" si="94"/>
        <v>#DIV/0!</v>
      </c>
      <c r="R598" s="20" t="e">
        <f t="shared" si="95"/>
        <v>#DIV/0!</v>
      </c>
      <c r="S598" s="20" t="e">
        <f t="shared" si="96"/>
        <v>#DIV/0!</v>
      </c>
      <c r="T598" s="20" t="e">
        <f t="shared" si="97"/>
        <v>#DIV/0!</v>
      </c>
      <c r="U598" s="19" t="e">
        <f t="shared" si="98"/>
        <v>#DIV/0!</v>
      </c>
      <c r="V598" s="19" t="e">
        <f t="shared" si="99"/>
        <v>#DIV/0!</v>
      </c>
    </row>
    <row r="599" spans="1:22" ht="13.5" x14ac:dyDescent="0.25">
      <c r="A599" s="3">
        <f>RSI!A599</f>
        <v>42874</v>
      </c>
      <c r="B599" s="2">
        <f>RSI!B599</f>
        <v>6.133</v>
      </c>
      <c r="C599" s="2">
        <f>RSI!I599</f>
        <v>62.338513818480351</v>
      </c>
      <c r="D599" s="2">
        <f>MACD!E599</f>
        <v>-5.0060925570948989E-2</v>
      </c>
      <c r="E599" s="2">
        <f>MACD!F599</f>
        <v>-7.5848981880142344E-2</v>
      </c>
      <c r="F599" s="2">
        <f>'Moving Avg'!D599</f>
        <v>6.1572800000000001</v>
      </c>
      <c r="G599" s="2">
        <f>'Moving Avg'!F599</f>
        <v>6.101259999999999</v>
      </c>
      <c r="H599" s="2">
        <f>'Moving Avg'!G599</f>
        <v>5.8695440000000012</v>
      </c>
      <c r="I599" s="2">
        <f>'Moving Avg'!H599</f>
        <v>5.7252480000000014</v>
      </c>
      <c r="J599" s="17" t="str">
        <f>OBV!F599</f>
        <v>NEUTRAL</v>
      </c>
      <c r="K599" s="17" t="e">
        <f>OBV!G599</f>
        <v>#DIV/0!</v>
      </c>
      <c r="L599" s="17" t="str">
        <f>OBV!H599</f>
        <v>NEUTRAL</v>
      </c>
      <c r="M599" s="19">
        <f t="shared" si="90"/>
        <v>25</v>
      </c>
      <c r="N599" s="19">
        <f t="shared" si="91"/>
        <v>0</v>
      </c>
      <c r="O599" s="19">
        <f t="shared" si="92"/>
        <v>50</v>
      </c>
      <c r="P599" s="19" t="e">
        <f t="shared" si="93"/>
        <v>#DIV/0!</v>
      </c>
      <c r="Q599" s="20" t="e">
        <f t="shared" si="94"/>
        <v>#DIV/0!</v>
      </c>
      <c r="R599" s="20" t="e">
        <f t="shared" si="95"/>
        <v>#DIV/0!</v>
      </c>
      <c r="S599" s="20" t="e">
        <f t="shared" si="96"/>
        <v>#DIV/0!</v>
      </c>
      <c r="T599" s="20" t="e">
        <f t="shared" si="97"/>
        <v>#DIV/0!</v>
      </c>
      <c r="U599" s="19" t="e">
        <f t="shared" si="98"/>
        <v>#DIV/0!</v>
      </c>
      <c r="V599" s="19" t="e">
        <f t="shared" si="99"/>
        <v>#DIV/0!</v>
      </c>
    </row>
    <row r="600" spans="1:22" ht="13.5" x14ac:dyDescent="0.25">
      <c r="A600" s="3">
        <f>RSI!A600</f>
        <v>42877</v>
      </c>
      <c r="B600" s="2">
        <f>RSI!B600</f>
        <v>6.1166</v>
      </c>
      <c r="C600" s="2">
        <f>RSI!I600</f>
        <v>59.948826573098607</v>
      </c>
      <c r="D600" s="2">
        <f>MACD!E600</f>
        <v>-3.3523074113982254E-2</v>
      </c>
      <c r="E600" s="2">
        <f>MACD!F600</f>
        <v>-6.7383800326910326E-2</v>
      </c>
      <c r="F600" s="2">
        <f>'Moving Avg'!D600</f>
        <v>6.1467799999999997</v>
      </c>
      <c r="G600" s="2">
        <f>'Moving Avg'!F600</f>
        <v>6.1081050000000001</v>
      </c>
      <c r="H600" s="2">
        <f>'Moving Avg'!G600</f>
        <v>5.8764900000000013</v>
      </c>
      <c r="I600" s="2">
        <f>'Moving Avg'!H600</f>
        <v>5.727431000000001</v>
      </c>
      <c r="J600" s="17" t="str">
        <f>OBV!F600</f>
        <v>NEUTRAL</v>
      </c>
      <c r="K600" s="17" t="e">
        <f>OBV!G600</f>
        <v>#DIV/0!</v>
      </c>
      <c r="L600" s="17" t="str">
        <f>OBV!H600</f>
        <v>NEUTRAL</v>
      </c>
      <c r="M600" s="19">
        <f t="shared" si="90"/>
        <v>25</v>
      </c>
      <c r="N600" s="19">
        <f t="shared" si="91"/>
        <v>0</v>
      </c>
      <c r="O600" s="19">
        <f t="shared" si="92"/>
        <v>50</v>
      </c>
      <c r="P600" s="19" t="e">
        <f t="shared" si="93"/>
        <v>#DIV/0!</v>
      </c>
      <c r="Q600" s="20" t="e">
        <f t="shared" si="94"/>
        <v>#DIV/0!</v>
      </c>
      <c r="R600" s="20" t="e">
        <f t="shared" si="95"/>
        <v>#DIV/0!</v>
      </c>
      <c r="S600" s="20" t="e">
        <f t="shared" si="96"/>
        <v>#DIV/0!</v>
      </c>
      <c r="T600" s="20" t="e">
        <f t="shared" si="97"/>
        <v>#DIV/0!</v>
      </c>
      <c r="U600" s="19" t="e">
        <f t="shared" si="98"/>
        <v>#DIV/0!</v>
      </c>
      <c r="V600" s="19" t="e">
        <f t="shared" si="99"/>
        <v>#DIV/0!</v>
      </c>
    </row>
    <row r="601" spans="1:22" ht="13.5" x14ac:dyDescent="0.25">
      <c r="A601" s="3">
        <f>RSI!A601</f>
        <v>42878</v>
      </c>
      <c r="B601" s="2">
        <f>RSI!B601</f>
        <v>6.0772000000000004</v>
      </c>
      <c r="C601" s="2">
        <f>RSI!I601</f>
        <v>54.539617517495913</v>
      </c>
      <c r="D601" s="2">
        <f>MACD!E601</f>
        <v>-1.2032471700530678E-2</v>
      </c>
      <c r="E601" s="2">
        <f>MACD!F601</f>
        <v>-5.6313534601634394E-2</v>
      </c>
      <c r="F601" s="2">
        <f>'Moving Avg'!D601</f>
        <v>6.1257799999999998</v>
      </c>
      <c r="G601" s="2">
        <f>'Moving Avg'!F601</f>
        <v>6.1112500000000001</v>
      </c>
      <c r="H601" s="2">
        <f>'Moving Avg'!G601</f>
        <v>5.8827040000000004</v>
      </c>
      <c r="I601" s="2">
        <f>'Moving Avg'!H601</f>
        <v>5.728999</v>
      </c>
      <c r="J601" s="17" t="str">
        <f>OBV!F601</f>
        <v>NEUTRAL</v>
      </c>
      <c r="K601" s="17" t="e">
        <f>OBV!G601</f>
        <v>#DIV/0!</v>
      </c>
      <c r="L601" s="17" t="str">
        <f>OBV!H601</f>
        <v>NEUTRAL</v>
      </c>
      <c r="M601" s="19">
        <f t="shared" si="90"/>
        <v>25</v>
      </c>
      <c r="N601" s="19">
        <f t="shared" si="91"/>
        <v>0</v>
      </c>
      <c r="O601" s="19">
        <f t="shared" si="92"/>
        <v>50</v>
      </c>
      <c r="P601" s="19" t="e">
        <f t="shared" si="93"/>
        <v>#DIV/0!</v>
      </c>
      <c r="Q601" s="20" t="e">
        <f t="shared" si="94"/>
        <v>#DIV/0!</v>
      </c>
      <c r="R601" s="20" t="e">
        <f t="shared" si="95"/>
        <v>#DIV/0!</v>
      </c>
      <c r="S601" s="20" t="e">
        <f t="shared" si="96"/>
        <v>#DIV/0!</v>
      </c>
      <c r="T601" s="20" t="e">
        <f t="shared" si="97"/>
        <v>#DIV/0!</v>
      </c>
      <c r="U601" s="19" t="e">
        <f t="shared" si="98"/>
        <v>#DIV/0!</v>
      </c>
      <c r="V601" s="19" t="e">
        <f t="shared" si="99"/>
        <v>#DIV/0!</v>
      </c>
    </row>
    <row r="602" spans="1:22" ht="13.5" x14ac:dyDescent="0.25">
      <c r="A602" s="3">
        <f>RSI!A602</f>
        <v>42879</v>
      </c>
      <c r="B602" s="2">
        <f>RSI!B602</f>
        <v>6.0377999999999998</v>
      </c>
      <c r="C602" s="2">
        <f>RSI!I602</f>
        <v>49.709302728491821</v>
      </c>
      <c r="D602" s="2">
        <f>MACD!E602</f>
        <v>1.4424068329388362E-2</v>
      </c>
      <c r="E602" s="2">
        <f>MACD!F602</f>
        <v>-4.2166014015429847E-2</v>
      </c>
      <c r="F602" s="2">
        <f>'Moving Avg'!D602</f>
        <v>6.0995200000000001</v>
      </c>
      <c r="G602" s="2">
        <f>'Moving Avg'!F602</f>
        <v>6.1163150000000002</v>
      </c>
      <c r="H602" s="2">
        <f>'Moving Avg'!G602</f>
        <v>5.8881880000000004</v>
      </c>
      <c r="I602" s="2">
        <f>'Moving Avg'!H602</f>
        <v>5.7299380000000006</v>
      </c>
      <c r="J602" s="17" t="str">
        <f>OBV!F602</f>
        <v>NEUTRAL</v>
      </c>
      <c r="K602" s="17" t="e">
        <f>OBV!G602</f>
        <v>#DIV/0!</v>
      </c>
      <c r="L602" s="17" t="str">
        <f>OBV!H602</f>
        <v>NEUTRAL</v>
      </c>
      <c r="M602" s="19">
        <f t="shared" si="90"/>
        <v>25</v>
      </c>
      <c r="N602" s="19">
        <f t="shared" si="91"/>
        <v>0</v>
      </c>
      <c r="O602" s="19">
        <f t="shared" si="92"/>
        <v>50</v>
      </c>
      <c r="P602" s="19" t="e">
        <f t="shared" si="93"/>
        <v>#DIV/0!</v>
      </c>
      <c r="Q602" s="20" t="e">
        <f t="shared" si="94"/>
        <v>#DIV/0!</v>
      </c>
      <c r="R602" s="20" t="e">
        <f t="shared" si="95"/>
        <v>#DIV/0!</v>
      </c>
      <c r="S602" s="20" t="e">
        <f t="shared" si="96"/>
        <v>#DIV/0!</v>
      </c>
      <c r="T602" s="20" t="e">
        <f t="shared" si="97"/>
        <v>#DIV/0!</v>
      </c>
      <c r="U602" s="19" t="e">
        <f t="shared" si="98"/>
        <v>#DIV/0!</v>
      </c>
      <c r="V602" s="19" t="e">
        <f t="shared" si="99"/>
        <v>#DIV/0!</v>
      </c>
    </row>
    <row r="603" spans="1:22" ht="13.5" x14ac:dyDescent="0.25">
      <c r="A603" s="3">
        <f>RSI!A603</f>
        <v>42880</v>
      </c>
      <c r="B603" s="2">
        <f>RSI!B603</f>
        <v>6.0016999999999996</v>
      </c>
      <c r="C603" s="2">
        <f>RSI!I603</f>
        <v>45.714350725847062</v>
      </c>
      <c r="D603" s="2">
        <f>MACD!E603</f>
        <v>3.9024217146796047E-2</v>
      </c>
      <c r="E603" s="2">
        <f>MACD!F603</f>
        <v>-2.592796778298467E-2</v>
      </c>
      <c r="F603" s="2">
        <f>'Moving Avg'!D603</f>
        <v>6.0732600000000003</v>
      </c>
      <c r="G603" s="2">
        <f>'Moving Avg'!F603</f>
        <v>6.1123700000000003</v>
      </c>
      <c r="H603" s="2">
        <f>'Moving Avg'!G603</f>
        <v>5.8935259999999996</v>
      </c>
      <c r="I603" s="2">
        <f>'Moving Avg'!H603</f>
        <v>5.7311000000000014</v>
      </c>
      <c r="J603" s="17" t="str">
        <f>OBV!F603</f>
        <v>NEUTRAL</v>
      </c>
      <c r="K603" s="17" t="e">
        <f>OBV!G603</f>
        <v>#DIV/0!</v>
      </c>
      <c r="L603" s="17" t="str">
        <f>OBV!H603</f>
        <v>NEUTRAL</v>
      </c>
      <c r="M603" s="19">
        <f t="shared" si="90"/>
        <v>25</v>
      </c>
      <c r="N603" s="19">
        <f t="shared" si="91"/>
        <v>0</v>
      </c>
      <c r="O603" s="19">
        <f t="shared" si="92"/>
        <v>50</v>
      </c>
      <c r="P603" s="19" t="e">
        <f t="shared" si="93"/>
        <v>#DIV/0!</v>
      </c>
      <c r="Q603" s="20" t="e">
        <f t="shared" si="94"/>
        <v>#DIV/0!</v>
      </c>
      <c r="R603" s="20" t="e">
        <f t="shared" si="95"/>
        <v>#DIV/0!</v>
      </c>
      <c r="S603" s="20" t="e">
        <f t="shared" si="96"/>
        <v>#DIV/0!</v>
      </c>
      <c r="T603" s="20" t="e">
        <f t="shared" si="97"/>
        <v>#DIV/0!</v>
      </c>
      <c r="U603" s="19" t="e">
        <f t="shared" si="98"/>
        <v>#DIV/0!</v>
      </c>
      <c r="V603" s="19" t="e">
        <f t="shared" si="99"/>
        <v>#DIV/0!</v>
      </c>
    </row>
    <row r="604" spans="1:22" ht="13.5" x14ac:dyDescent="0.25">
      <c r="A604" s="3">
        <f>RSI!A604</f>
        <v>42881</v>
      </c>
      <c r="B604" s="2">
        <f>RSI!B604</f>
        <v>6.0016999999999996</v>
      </c>
      <c r="C604" s="2">
        <f>RSI!I604</f>
        <v>45.714350725847062</v>
      </c>
      <c r="D604" s="2">
        <f>MACD!E604</f>
        <v>5.8081607620299458E-2</v>
      </c>
      <c r="E604" s="2">
        <f>MACD!F604</f>
        <v>-9.1260527023278443E-3</v>
      </c>
      <c r="F604" s="2">
        <f>'Moving Avg'!D604</f>
        <v>6.0469999999999997</v>
      </c>
      <c r="G604" s="2">
        <f>'Moving Avg'!F604</f>
        <v>6.1069849999999999</v>
      </c>
      <c r="H604" s="2">
        <f>'Moving Avg'!G604</f>
        <v>5.8995560000000005</v>
      </c>
      <c r="I604" s="2">
        <f>'Moving Avg'!H604</f>
        <v>5.732218500000001</v>
      </c>
      <c r="J604" s="17" t="str">
        <f>OBV!F604</f>
        <v>NEUTRAL</v>
      </c>
      <c r="K604" s="17" t="e">
        <f>OBV!G604</f>
        <v>#DIV/0!</v>
      </c>
      <c r="L604" s="17" t="str">
        <f>OBV!H604</f>
        <v>NEUTRAL</v>
      </c>
      <c r="M604" s="19">
        <f t="shared" si="90"/>
        <v>25</v>
      </c>
      <c r="N604" s="19">
        <f t="shared" si="91"/>
        <v>0</v>
      </c>
      <c r="O604" s="19">
        <f t="shared" si="92"/>
        <v>50</v>
      </c>
      <c r="P604" s="19" t="e">
        <f t="shared" si="93"/>
        <v>#DIV/0!</v>
      </c>
      <c r="Q604" s="20" t="e">
        <f t="shared" si="94"/>
        <v>#DIV/0!</v>
      </c>
      <c r="R604" s="20" t="e">
        <f t="shared" si="95"/>
        <v>#DIV/0!</v>
      </c>
      <c r="S604" s="20" t="e">
        <f t="shared" si="96"/>
        <v>#DIV/0!</v>
      </c>
      <c r="T604" s="20" t="e">
        <f t="shared" si="97"/>
        <v>#DIV/0!</v>
      </c>
      <c r="U604" s="19" t="e">
        <f t="shared" si="98"/>
        <v>#DIV/0!</v>
      </c>
      <c r="V604" s="19" t="e">
        <f t="shared" si="99"/>
        <v>#DIV/0!</v>
      </c>
    </row>
    <row r="605" spans="1:22" ht="13.5" x14ac:dyDescent="0.25">
      <c r="A605" s="3">
        <f>RSI!A605</f>
        <v>42884</v>
      </c>
      <c r="B605" s="2">
        <f>RSI!B605</f>
        <v>5.9885999999999999</v>
      </c>
      <c r="C605" s="2">
        <f>RSI!I605</f>
        <v>44.218756164861105</v>
      </c>
      <c r="D605" s="2">
        <f>MACD!E605</f>
        <v>7.2892593232072755E-2</v>
      </c>
      <c r="E605" s="2">
        <f>MACD!F605</f>
        <v>7.2776764845522771E-3</v>
      </c>
      <c r="F605" s="2">
        <f>'Moving Avg'!D605</f>
        <v>6.0213999999999999</v>
      </c>
      <c r="G605" s="2">
        <f>'Moving Avg'!F605</f>
        <v>6.1038250000000005</v>
      </c>
      <c r="H605" s="2">
        <f>'Moving Avg'!G605</f>
        <v>5.9052100000000021</v>
      </c>
      <c r="I605" s="2">
        <f>'Moving Avg'!H605</f>
        <v>5.7331275000000019</v>
      </c>
      <c r="J605" s="17" t="str">
        <f>OBV!F605</f>
        <v>NEUTRAL</v>
      </c>
      <c r="K605" s="17" t="e">
        <f>OBV!G605</f>
        <v>#DIV/0!</v>
      </c>
      <c r="L605" s="17" t="str">
        <f>OBV!H605</f>
        <v>NEUTRAL</v>
      </c>
      <c r="M605" s="19">
        <f t="shared" si="90"/>
        <v>25</v>
      </c>
      <c r="N605" s="19">
        <f t="shared" si="91"/>
        <v>0</v>
      </c>
      <c r="O605" s="19">
        <f t="shared" si="92"/>
        <v>50</v>
      </c>
      <c r="P605" s="19" t="e">
        <f t="shared" si="93"/>
        <v>#DIV/0!</v>
      </c>
      <c r="Q605" s="20" t="e">
        <f t="shared" si="94"/>
        <v>#DIV/0!</v>
      </c>
      <c r="R605" s="20" t="e">
        <f t="shared" si="95"/>
        <v>#DIV/0!</v>
      </c>
      <c r="S605" s="20" t="e">
        <f t="shared" si="96"/>
        <v>#DIV/0!</v>
      </c>
      <c r="T605" s="20" t="e">
        <f t="shared" si="97"/>
        <v>#DIV/0!</v>
      </c>
      <c r="U605" s="19" t="e">
        <f t="shared" si="98"/>
        <v>#DIV/0!</v>
      </c>
      <c r="V605" s="19" t="e">
        <f t="shared" si="99"/>
        <v>#DIV/0!</v>
      </c>
    </row>
    <row r="606" spans="1:22" ht="13.5" x14ac:dyDescent="0.25">
      <c r="A606" s="3">
        <f>RSI!A606</f>
        <v>42885</v>
      </c>
      <c r="B606" s="2">
        <f>RSI!B606</f>
        <v>5.9722</v>
      </c>
      <c r="C606" s="2">
        <f>RSI!I606</f>
        <v>42.350744407636384</v>
      </c>
      <c r="D606" s="2">
        <f>MACD!E606</f>
        <v>8.8953136452326831E-2</v>
      </c>
      <c r="E606" s="2">
        <f>MACD!F606</f>
        <v>2.3612768478107189E-2</v>
      </c>
      <c r="F606" s="2">
        <f>'Moving Avg'!D606</f>
        <v>6.0004000000000008</v>
      </c>
      <c r="G606" s="2">
        <f>'Moving Avg'!F606</f>
        <v>6.0998450000000002</v>
      </c>
      <c r="H606" s="2">
        <f>'Moving Avg'!G606</f>
        <v>5.9105360000000005</v>
      </c>
      <c r="I606" s="2">
        <f>'Moving Avg'!H606</f>
        <v>5.7340985000000009</v>
      </c>
      <c r="J606" s="17" t="str">
        <f>OBV!F606</f>
        <v>NEUTRAL</v>
      </c>
      <c r="K606" s="17" t="e">
        <f>OBV!G606</f>
        <v>#DIV/0!</v>
      </c>
      <c r="L606" s="17" t="str">
        <f>OBV!H606</f>
        <v>NEUTRAL</v>
      </c>
      <c r="M606" s="19">
        <f t="shared" si="90"/>
        <v>25</v>
      </c>
      <c r="N606" s="19">
        <f t="shared" si="91"/>
        <v>0</v>
      </c>
      <c r="O606" s="19">
        <f t="shared" si="92"/>
        <v>50</v>
      </c>
      <c r="P606" s="19" t="e">
        <f t="shared" si="93"/>
        <v>#DIV/0!</v>
      </c>
      <c r="Q606" s="20" t="e">
        <f t="shared" si="94"/>
        <v>#DIV/0!</v>
      </c>
      <c r="R606" s="20" t="e">
        <f t="shared" si="95"/>
        <v>#DIV/0!</v>
      </c>
      <c r="S606" s="20" t="e">
        <f t="shared" si="96"/>
        <v>#DIV/0!</v>
      </c>
      <c r="T606" s="20" t="e">
        <f t="shared" si="97"/>
        <v>#DIV/0!</v>
      </c>
      <c r="U606" s="19" t="e">
        <f t="shared" si="98"/>
        <v>#DIV/0!</v>
      </c>
      <c r="V606" s="19" t="e">
        <f t="shared" si="99"/>
        <v>#DIV/0!</v>
      </c>
    </row>
    <row r="607" spans="1:22" ht="13.5" x14ac:dyDescent="0.25">
      <c r="A607" s="3">
        <f>RSI!A607</f>
        <v>42886</v>
      </c>
      <c r="B607" s="2">
        <f>RSI!B607</f>
        <v>6.0049999999999999</v>
      </c>
      <c r="C607" s="2">
        <f>RSI!I607</f>
        <v>47.158708200302129</v>
      </c>
      <c r="D607" s="2">
        <f>MACD!E607</f>
        <v>9.847062032628795E-2</v>
      </c>
      <c r="E607" s="2">
        <f>MACD!F607</f>
        <v>3.8584338847743344E-2</v>
      </c>
      <c r="F607" s="2">
        <f>'Moving Avg'!D607</f>
        <v>5.9938399999999996</v>
      </c>
      <c r="G607" s="2">
        <f>'Moving Avg'!F607</f>
        <v>6.0989500000000003</v>
      </c>
      <c r="H607" s="2">
        <f>'Moving Avg'!G607</f>
        <v>5.9169780000000003</v>
      </c>
      <c r="I607" s="2">
        <f>'Moving Avg'!H607</f>
        <v>5.7353055000000017</v>
      </c>
      <c r="J607" s="17" t="str">
        <f>OBV!F607</f>
        <v>NEUTRAL</v>
      </c>
      <c r="K607" s="17" t="e">
        <f>OBV!G607</f>
        <v>#DIV/0!</v>
      </c>
      <c r="L607" s="17" t="str">
        <f>OBV!H607</f>
        <v>NEUTRAL</v>
      </c>
      <c r="M607" s="19">
        <f t="shared" si="90"/>
        <v>25</v>
      </c>
      <c r="N607" s="19">
        <f t="shared" si="91"/>
        <v>0</v>
      </c>
      <c r="O607" s="19">
        <f t="shared" si="92"/>
        <v>50</v>
      </c>
      <c r="P607" s="19" t="e">
        <f t="shared" si="93"/>
        <v>#DIV/0!</v>
      </c>
      <c r="Q607" s="20" t="e">
        <f t="shared" si="94"/>
        <v>#DIV/0!</v>
      </c>
      <c r="R607" s="20" t="e">
        <f t="shared" si="95"/>
        <v>#DIV/0!</v>
      </c>
      <c r="S607" s="20" t="e">
        <f t="shared" si="96"/>
        <v>#DIV/0!</v>
      </c>
      <c r="T607" s="20" t="e">
        <f t="shared" si="97"/>
        <v>#DIV/0!</v>
      </c>
      <c r="U607" s="19" t="e">
        <f t="shared" si="98"/>
        <v>#DIV/0!</v>
      </c>
      <c r="V607" s="19" t="e">
        <f t="shared" si="99"/>
        <v>#DIV/0!</v>
      </c>
    </row>
    <row r="608" spans="1:22" ht="13.5" x14ac:dyDescent="0.25">
      <c r="A608" s="3">
        <f>RSI!A608</f>
        <v>42887</v>
      </c>
      <c r="B608" s="2">
        <f>RSI!B608</f>
        <v>6.0705999999999998</v>
      </c>
      <c r="C608" s="2">
        <f>RSI!I608</f>
        <v>55.205250144618525</v>
      </c>
      <c r="D608" s="2">
        <f>MACD!E608</f>
        <v>9.6262146206727905E-2</v>
      </c>
      <c r="E608" s="2">
        <f>MACD!F608</f>
        <v>5.0119900319540264E-2</v>
      </c>
      <c r="F608" s="2">
        <f>'Moving Avg'!D608</f>
        <v>6.0076199999999993</v>
      </c>
      <c r="G608" s="2">
        <f>'Moving Avg'!F608</f>
        <v>6.1027350000000009</v>
      </c>
      <c r="H608" s="2">
        <f>'Moving Avg'!G608</f>
        <v>5.9245600000000005</v>
      </c>
      <c r="I608" s="2">
        <f>'Moving Avg'!H608</f>
        <v>5.7368405000000022</v>
      </c>
      <c r="J608" s="17" t="str">
        <f>OBV!F608</f>
        <v>NEUTRAL</v>
      </c>
      <c r="K608" s="17" t="e">
        <f>OBV!G608</f>
        <v>#DIV/0!</v>
      </c>
      <c r="L608" s="17" t="str">
        <f>OBV!H608</f>
        <v>NEUTRAL</v>
      </c>
      <c r="M608" s="19">
        <f t="shared" si="90"/>
        <v>25</v>
      </c>
      <c r="N608" s="19">
        <f t="shared" si="91"/>
        <v>0</v>
      </c>
      <c r="O608" s="19">
        <f t="shared" si="92"/>
        <v>50</v>
      </c>
      <c r="P608" s="19" t="e">
        <f t="shared" si="93"/>
        <v>#DIV/0!</v>
      </c>
      <c r="Q608" s="20" t="e">
        <f t="shared" si="94"/>
        <v>#DIV/0!</v>
      </c>
      <c r="R608" s="20" t="e">
        <f t="shared" si="95"/>
        <v>#DIV/0!</v>
      </c>
      <c r="S608" s="20" t="e">
        <f t="shared" si="96"/>
        <v>#DIV/0!</v>
      </c>
      <c r="T608" s="20" t="e">
        <f t="shared" si="97"/>
        <v>#DIV/0!</v>
      </c>
      <c r="U608" s="19" t="e">
        <f t="shared" si="98"/>
        <v>#DIV/0!</v>
      </c>
      <c r="V608" s="19" t="e">
        <f t="shared" si="99"/>
        <v>#DIV/0!</v>
      </c>
    </row>
    <row r="609" spans="1:22" ht="13.5" x14ac:dyDescent="0.25">
      <c r="A609" s="3">
        <f>RSI!A609</f>
        <v>42888</v>
      </c>
      <c r="B609" s="2">
        <f>RSI!B609</f>
        <v>6.0049999999999999</v>
      </c>
      <c r="C609" s="2">
        <f>RSI!I609</f>
        <v>47.427549514580413</v>
      </c>
      <c r="D609" s="2">
        <f>MACD!E609</f>
        <v>9.9005226070813634E-2</v>
      </c>
      <c r="E609" s="2">
        <f>MACD!F609</f>
        <v>5.9896965469794949E-2</v>
      </c>
      <c r="F609" s="2">
        <f>'Moving Avg'!D609</f>
        <v>6.0082799999999992</v>
      </c>
      <c r="G609" s="2">
        <f>'Moving Avg'!F609</f>
        <v>6.0973800000000002</v>
      </c>
      <c r="H609" s="2">
        <f>'Moving Avg'!G609</f>
        <v>5.9311180000000006</v>
      </c>
      <c r="I609" s="2">
        <f>'Moving Avg'!H609</f>
        <v>5.7381195000000016</v>
      </c>
      <c r="J609" s="17" t="str">
        <f>OBV!F609</f>
        <v>NEUTRAL</v>
      </c>
      <c r="K609" s="17" t="e">
        <f>OBV!G609</f>
        <v>#DIV/0!</v>
      </c>
      <c r="L609" s="17" t="str">
        <f>OBV!H609</f>
        <v>NEUTRAL</v>
      </c>
      <c r="M609" s="19">
        <f t="shared" si="90"/>
        <v>25</v>
      </c>
      <c r="N609" s="19">
        <f t="shared" si="91"/>
        <v>0</v>
      </c>
      <c r="O609" s="19">
        <f t="shared" si="92"/>
        <v>50</v>
      </c>
      <c r="P609" s="19" t="e">
        <f t="shared" si="93"/>
        <v>#DIV/0!</v>
      </c>
      <c r="Q609" s="20" t="e">
        <f t="shared" si="94"/>
        <v>#DIV/0!</v>
      </c>
      <c r="R609" s="20" t="e">
        <f t="shared" si="95"/>
        <v>#DIV/0!</v>
      </c>
      <c r="S609" s="20" t="e">
        <f t="shared" si="96"/>
        <v>#DIV/0!</v>
      </c>
      <c r="T609" s="20" t="e">
        <f t="shared" si="97"/>
        <v>#DIV/0!</v>
      </c>
      <c r="U609" s="19" t="e">
        <f t="shared" si="98"/>
        <v>#DIV/0!</v>
      </c>
      <c r="V609" s="19" t="e">
        <f t="shared" si="99"/>
        <v>#DIV/0!</v>
      </c>
    </row>
    <row r="610" spans="1:22" ht="13.5" x14ac:dyDescent="0.25">
      <c r="A610" s="3">
        <f>RSI!A610</f>
        <v>42891</v>
      </c>
      <c r="B610" s="2">
        <f>RSI!B610</f>
        <v>6.0213999999999999</v>
      </c>
      <c r="C610" s="2">
        <f>RSI!I610</f>
        <v>49.348805461526915</v>
      </c>
      <c r="D610" s="2">
        <f>MACD!E610</f>
        <v>9.7746895752695018E-2</v>
      </c>
      <c r="E610" s="2">
        <f>MACD!F610</f>
        <v>6.7466951526374969E-2</v>
      </c>
      <c r="F610" s="2">
        <f>'Moving Avg'!D610</f>
        <v>6.0148399999999995</v>
      </c>
      <c r="G610" s="2">
        <f>'Moving Avg'!F610</f>
        <v>6.0918000000000001</v>
      </c>
      <c r="H610" s="2">
        <f>'Moving Avg'!G610</f>
        <v>5.9383500000000007</v>
      </c>
      <c r="I610" s="2">
        <f>'Moving Avg'!H610</f>
        <v>5.7394375000000011</v>
      </c>
      <c r="J610" s="17" t="str">
        <f>OBV!F610</f>
        <v>NEUTRAL</v>
      </c>
      <c r="K610" s="17" t="e">
        <f>OBV!G610</f>
        <v>#DIV/0!</v>
      </c>
      <c r="L610" s="17" t="str">
        <f>OBV!H610</f>
        <v>NEUTRAL</v>
      </c>
      <c r="M610" s="19">
        <f t="shared" si="90"/>
        <v>25</v>
      </c>
      <c r="N610" s="19">
        <f t="shared" si="91"/>
        <v>0</v>
      </c>
      <c r="O610" s="19">
        <f t="shared" si="92"/>
        <v>50</v>
      </c>
      <c r="P610" s="19" t="e">
        <f t="shared" si="93"/>
        <v>#DIV/0!</v>
      </c>
      <c r="Q610" s="20" t="e">
        <f t="shared" si="94"/>
        <v>#DIV/0!</v>
      </c>
      <c r="R610" s="20" t="e">
        <f t="shared" si="95"/>
        <v>#DIV/0!</v>
      </c>
      <c r="S610" s="20" t="e">
        <f t="shared" si="96"/>
        <v>#DIV/0!</v>
      </c>
      <c r="T610" s="20" t="e">
        <f t="shared" si="97"/>
        <v>#DIV/0!</v>
      </c>
      <c r="U610" s="19" t="e">
        <f t="shared" si="98"/>
        <v>#DIV/0!</v>
      </c>
      <c r="V610" s="19" t="e">
        <f t="shared" si="99"/>
        <v>#DIV/0!</v>
      </c>
    </row>
    <row r="611" spans="1:22" ht="13.5" x14ac:dyDescent="0.25">
      <c r="A611" s="3">
        <f>RSI!A611</f>
        <v>42892</v>
      </c>
      <c r="B611" s="2">
        <f>RSI!B611</f>
        <v>6.0049999999999999</v>
      </c>
      <c r="C611" s="2">
        <f>RSI!I611</f>
        <v>47.480172622619499</v>
      </c>
      <c r="D611" s="2">
        <f>MACD!E611</f>
        <v>9.1885276321089115E-2</v>
      </c>
      <c r="E611" s="2">
        <f>MACD!F611</f>
        <v>7.2350616485317792E-2</v>
      </c>
      <c r="F611" s="2">
        <f>'Moving Avg'!D611</f>
        <v>6.0213999999999999</v>
      </c>
      <c r="G611" s="2">
        <f>'Moving Avg'!F611</f>
        <v>6.0837599999999998</v>
      </c>
      <c r="H611" s="2">
        <f>'Moving Avg'!G611</f>
        <v>5.9423720000000007</v>
      </c>
      <c r="I611" s="2">
        <f>'Moving Avg'!H611</f>
        <v>5.7407165000000031</v>
      </c>
      <c r="J611" s="17" t="str">
        <f>OBV!F611</f>
        <v>NEUTRAL</v>
      </c>
      <c r="K611" s="17" t="e">
        <f>OBV!G611</f>
        <v>#DIV/0!</v>
      </c>
      <c r="L611" s="17" t="str">
        <f>OBV!H611</f>
        <v>NEUTRAL</v>
      </c>
      <c r="M611" s="19">
        <f t="shared" si="90"/>
        <v>25</v>
      </c>
      <c r="N611" s="19">
        <f t="shared" si="91"/>
        <v>0</v>
      </c>
      <c r="O611" s="19">
        <f t="shared" si="92"/>
        <v>50</v>
      </c>
      <c r="P611" s="19" t="e">
        <f t="shared" si="93"/>
        <v>#DIV/0!</v>
      </c>
      <c r="Q611" s="20" t="e">
        <f t="shared" si="94"/>
        <v>#DIV/0!</v>
      </c>
      <c r="R611" s="20" t="e">
        <f t="shared" si="95"/>
        <v>#DIV/0!</v>
      </c>
      <c r="S611" s="20" t="e">
        <f t="shared" si="96"/>
        <v>#DIV/0!</v>
      </c>
      <c r="T611" s="20" t="e">
        <f t="shared" si="97"/>
        <v>#DIV/0!</v>
      </c>
      <c r="U611" s="19" t="e">
        <f t="shared" si="98"/>
        <v>#DIV/0!</v>
      </c>
      <c r="V611" s="19" t="e">
        <f t="shared" si="99"/>
        <v>#DIV/0!</v>
      </c>
    </row>
    <row r="612" spans="1:22" ht="13.5" x14ac:dyDescent="0.25">
      <c r="A612" s="3">
        <f>RSI!A612</f>
        <v>42893</v>
      </c>
      <c r="B612" s="2">
        <f>RSI!B612</f>
        <v>6.0608000000000004</v>
      </c>
      <c r="C612" s="2">
        <f>RSI!I612</f>
        <v>53.879267672276299</v>
      </c>
      <c r="D612" s="2">
        <f>MACD!E612</f>
        <v>7.6873634016314085E-2</v>
      </c>
      <c r="E612" s="2">
        <f>MACD!F612</f>
        <v>7.3255219991517059E-2</v>
      </c>
      <c r="F612" s="2">
        <f>'Moving Avg'!D612</f>
        <v>6.0325600000000001</v>
      </c>
      <c r="G612" s="2">
        <f>'Moving Avg'!F612</f>
        <v>6.0767049999999987</v>
      </c>
      <c r="H612" s="2">
        <f>'Moving Avg'!G612</f>
        <v>5.9476239999999985</v>
      </c>
      <c r="I612" s="2">
        <f>'Moving Avg'!H612</f>
        <v>5.7422315000000026</v>
      </c>
      <c r="J612" s="17" t="str">
        <f>OBV!F612</f>
        <v>NEUTRAL</v>
      </c>
      <c r="K612" s="17" t="e">
        <f>OBV!G612</f>
        <v>#DIV/0!</v>
      </c>
      <c r="L612" s="17" t="str">
        <f>OBV!H612</f>
        <v>NEUTRAL</v>
      </c>
      <c r="M612" s="19">
        <f t="shared" si="90"/>
        <v>25</v>
      </c>
      <c r="N612" s="19">
        <f t="shared" si="91"/>
        <v>0</v>
      </c>
      <c r="O612" s="19">
        <f t="shared" si="92"/>
        <v>50</v>
      </c>
      <c r="P612" s="19" t="e">
        <f t="shared" si="93"/>
        <v>#DIV/0!</v>
      </c>
      <c r="Q612" s="20" t="e">
        <f t="shared" si="94"/>
        <v>#DIV/0!</v>
      </c>
      <c r="R612" s="20" t="e">
        <f t="shared" si="95"/>
        <v>#DIV/0!</v>
      </c>
      <c r="S612" s="20" t="e">
        <f t="shared" si="96"/>
        <v>#DIV/0!</v>
      </c>
      <c r="T612" s="20" t="e">
        <f t="shared" si="97"/>
        <v>#DIV/0!</v>
      </c>
      <c r="U612" s="19" t="e">
        <f t="shared" si="98"/>
        <v>#DIV/0!</v>
      </c>
      <c r="V612" s="19" t="e">
        <f t="shared" si="99"/>
        <v>#DIV/0!</v>
      </c>
    </row>
    <row r="613" spans="1:22" ht="13.5" x14ac:dyDescent="0.25">
      <c r="A613" s="3">
        <f>RSI!A613</f>
        <v>42894</v>
      </c>
      <c r="B613" s="2">
        <f>RSI!B613</f>
        <v>6.0705999999999998</v>
      </c>
      <c r="C613" s="2">
        <f>RSI!I613</f>
        <v>54.918166840658373</v>
      </c>
      <c r="D613" s="2">
        <f>MACD!E613</f>
        <v>5.7694442649140143E-2</v>
      </c>
      <c r="E613" s="2">
        <f>MACD!F613</f>
        <v>7.0143064523041684E-2</v>
      </c>
      <c r="F613" s="2">
        <f>'Moving Avg'!D613</f>
        <v>6.0325599999999993</v>
      </c>
      <c r="G613" s="2">
        <f>'Moving Avg'!F613</f>
        <v>6.0703049999999994</v>
      </c>
      <c r="H613" s="2">
        <f>'Moving Avg'!G613</f>
        <v>5.9537639999999987</v>
      </c>
      <c r="I613" s="2">
        <f>'Moving Avg'!H613</f>
        <v>5.7437810000000038</v>
      </c>
      <c r="J613" s="17" t="str">
        <f>OBV!F613</f>
        <v>NEUTRAL</v>
      </c>
      <c r="K613" s="17" t="e">
        <f>OBV!G613</f>
        <v>#DIV/0!</v>
      </c>
      <c r="L613" s="17" t="str">
        <f>OBV!H613</f>
        <v>NEUTRAL</v>
      </c>
      <c r="M613" s="19">
        <f t="shared" si="90"/>
        <v>25</v>
      </c>
      <c r="N613" s="19">
        <f t="shared" si="91"/>
        <v>45</v>
      </c>
      <c r="O613" s="19">
        <f t="shared" si="92"/>
        <v>50</v>
      </c>
      <c r="P613" s="19" t="e">
        <f t="shared" si="93"/>
        <v>#DIV/0!</v>
      </c>
      <c r="Q613" s="20" t="e">
        <f t="shared" si="94"/>
        <v>#DIV/0!</v>
      </c>
      <c r="R613" s="20" t="e">
        <f t="shared" si="95"/>
        <v>#DIV/0!</v>
      </c>
      <c r="S613" s="20" t="e">
        <f t="shared" si="96"/>
        <v>#DIV/0!</v>
      </c>
      <c r="T613" s="20" t="e">
        <f t="shared" si="97"/>
        <v>#DIV/0!</v>
      </c>
      <c r="U613" s="19" t="e">
        <f t="shared" si="98"/>
        <v>#DIV/0!</v>
      </c>
      <c r="V613" s="19" t="e">
        <f t="shared" si="99"/>
        <v>#DIV/0!</v>
      </c>
    </row>
    <row r="614" spans="1:22" ht="13.5" x14ac:dyDescent="0.25">
      <c r="A614" s="3">
        <f>RSI!A614</f>
        <v>42895</v>
      </c>
      <c r="B614" s="2">
        <f>RSI!B614</f>
        <v>6.0705999999999998</v>
      </c>
      <c r="C614" s="2">
        <f>RSI!I614</f>
        <v>54.918166840658373</v>
      </c>
      <c r="D614" s="2">
        <f>MACD!E614</f>
        <v>4.1225338955210411E-2</v>
      </c>
      <c r="E614" s="2">
        <f>MACD!F614</f>
        <v>6.435951940947543E-2</v>
      </c>
      <c r="F614" s="2">
        <f>'Moving Avg'!D614</f>
        <v>6.0456799999999991</v>
      </c>
      <c r="G614" s="2">
        <f>'Moving Avg'!F614</f>
        <v>6.0645599999999984</v>
      </c>
      <c r="H614" s="2">
        <f>'Moving Avg'!G614</f>
        <v>5.9610579999999977</v>
      </c>
      <c r="I614" s="2">
        <f>'Moving Avg'!H614</f>
        <v>5.7453305000000032</v>
      </c>
      <c r="J614" s="17" t="str">
        <f>OBV!F614</f>
        <v>NEUTRAL</v>
      </c>
      <c r="K614" s="17" t="e">
        <f>OBV!G614</f>
        <v>#DIV/0!</v>
      </c>
      <c r="L614" s="17" t="str">
        <f>OBV!H614</f>
        <v>NEUTRAL</v>
      </c>
      <c r="M614" s="19">
        <f t="shared" si="90"/>
        <v>25</v>
      </c>
      <c r="N614" s="19">
        <f t="shared" si="91"/>
        <v>100</v>
      </c>
      <c r="O614" s="19">
        <f t="shared" si="92"/>
        <v>50</v>
      </c>
      <c r="P614" s="19" t="e">
        <f t="shared" si="93"/>
        <v>#DIV/0!</v>
      </c>
      <c r="Q614" s="20" t="e">
        <f t="shared" si="94"/>
        <v>#DIV/0!</v>
      </c>
      <c r="R614" s="20" t="e">
        <f t="shared" si="95"/>
        <v>#DIV/0!</v>
      </c>
      <c r="S614" s="20" t="e">
        <f t="shared" si="96"/>
        <v>#DIV/0!</v>
      </c>
      <c r="T614" s="20" t="e">
        <f t="shared" si="97"/>
        <v>#DIV/0!</v>
      </c>
      <c r="U614" s="19" t="e">
        <f t="shared" si="98"/>
        <v>#DIV/0!</v>
      </c>
      <c r="V614" s="19" t="e">
        <f t="shared" si="99"/>
        <v>#DIV/0!</v>
      </c>
    </row>
    <row r="615" spans="1:22" ht="13.5" x14ac:dyDescent="0.25">
      <c r="A615" s="3">
        <f>RSI!A615</f>
        <v>42898</v>
      </c>
      <c r="B615" s="2">
        <f>RSI!B615</f>
        <v>6.1691000000000003</v>
      </c>
      <c r="C615" s="2">
        <f>RSI!I615</f>
        <v>64.2937957673455</v>
      </c>
      <c r="D615" s="2">
        <f>MACD!E615</f>
        <v>1.7755524506060105E-2</v>
      </c>
      <c r="E615" s="2">
        <f>MACD!F615</f>
        <v>5.5038720428792369E-2</v>
      </c>
      <c r="F615" s="2">
        <f>'Moving Avg'!D615</f>
        <v>6.0752199999999998</v>
      </c>
      <c r="G615" s="2">
        <f>'Moving Avg'!F615</f>
        <v>6.0645599999999984</v>
      </c>
      <c r="H615" s="2">
        <f>'Moving Avg'!G615</f>
        <v>5.9703219999999995</v>
      </c>
      <c r="I615" s="2">
        <f>'Moving Avg'!H615</f>
        <v>5.7473580000000037</v>
      </c>
      <c r="J615" s="17" t="str">
        <f>OBV!F615</f>
        <v>NEUTRAL</v>
      </c>
      <c r="K615" s="17" t="e">
        <f>OBV!G615</f>
        <v>#DIV/0!</v>
      </c>
      <c r="L615" s="17" t="str">
        <f>OBV!H615</f>
        <v>NEUTRAL</v>
      </c>
      <c r="M615" s="19">
        <f t="shared" si="90"/>
        <v>25</v>
      </c>
      <c r="N615" s="19">
        <f t="shared" si="91"/>
        <v>100</v>
      </c>
      <c r="O615" s="19">
        <f t="shared" si="92"/>
        <v>50</v>
      </c>
      <c r="P615" s="19" t="e">
        <f t="shared" si="93"/>
        <v>#DIV/0!</v>
      </c>
      <c r="Q615" s="20" t="e">
        <f t="shared" si="94"/>
        <v>#DIV/0!</v>
      </c>
      <c r="R615" s="20" t="e">
        <f t="shared" si="95"/>
        <v>#DIV/0!</v>
      </c>
      <c r="S615" s="20" t="e">
        <f t="shared" si="96"/>
        <v>#DIV/0!</v>
      </c>
      <c r="T615" s="20" t="e">
        <f t="shared" si="97"/>
        <v>#DIV/0!</v>
      </c>
      <c r="U615" s="19" t="e">
        <f t="shared" si="98"/>
        <v>#DIV/0!</v>
      </c>
      <c r="V615" s="19" t="e">
        <f t="shared" si="99"/>
        <v>#DIV/0!</v>
      </c>
    </row>
    <row r="616" spans="1:22" ht="13.5" x14ac:dyDescent="0.25">
      <c r="A616" s="3">
        <f>RSI!A616</f>
        <v>42899</v>
      </c>
      <c r="B616" s="2">
        <f>RSI!B616</f>
        <v>6.0903</v>
      </c>
      <c r="C616" s="2">
        <f>RSI!I616</f>
        <v>54.524462861773372</v>
      </c>
      <c r="D616" s="2">
        <f>MACD!E616</f>
        <v>4.2213113984868045E-4</v>
      </c>
      <c r="E616" s="2">
        <f>MACD!F616</f>
        <v>4.4115402571003638E-2</v>
      </c>
      <c r="F616" s="2">
        <f>'Moving Avg'!D616</f>
        <v>6.0922799999999997</v>
      </c>
      <c r="G616" s="2">
        <f>'Moving Avg'!F616</f>
        <v>6.0599649999999992</v>
      </c>
      <c r="H616" s="2">
        <f>'Moving Avg'!G616</f>
        <v>5.9797380000000002</v>
      </c>
      <c r="I616" s="2">
        <f>'Moving Avg'!H616</f>
        <v>5.7490060000000049</v>
      </c>
      <c r="J616" s="17" t="str">
        <f>OBV!F616</f>
        <v>NEUTRAL</v>
      </c>
      <c r="K616" s="17" t="e">
        <f>OBV!G616</f>
        <v>#DIV/0!</v>
      </c>
      <c r="L616" s="17" t="str">
        <f>OBV!H616</f>
        <v>NEUTRAL</v>
      </c>
      <c r="M616" s="19">
        <f t="shared" si="90"/>
        <v>25</v>
      </c>
      <c r="N616" s="19">
        <f t="shared" si="91"/>
        <v>100</v>
      </c>
      <c r="O616" s="19">
        <f t="shared" si="92"/>
        <v>50</v>
      </c>
      <c r="P616" s="19" t="e">
        <f t="shared" si="93"/>
        <v>#DIV/0!</v>
      </c>
      <c r="Q616" s="20" t="e">
        <f t="shared" si="94"/>
        <v>#DIV/0!</v>
      </c>
      <c r="R616" s="20" t="e">
        <f t="shared" si="95"/>
        <v>#DIV/0!</v>
      </c>
      <c r="S616" s="20" t="e">
        <f t="shared" si="96"/>
        <v>#DIV/0!</v>
      </c>
      <c r="T616" s="20" t="e">
        <f t="shared" si="97"/>
        <v>#DIV/0!</v>
      </c>
      <c r="U616" s="19" t="e">
        <f t="shared" si="98"/>
        <v>#DIV/0!</v>
      </c>
      <c r="V616" s="19" t="e">
        <f t="shared" si="99"/>
        <v>#DIV/0!</v>
      </c>
    </row>
    <row r="617" spans="1:22" ht="13.5" x14ac:dyDescent="0.25">
      <c r="A617" s="3">
        <f>RSI!A617</f>
        <v>42900</v>
      </c>
      <c r="B617" s="2">
        <f>RSI!B617</f>
        <v>6.1035000000000004</v>
      </c>
      <c r="C617" s="2">
        <f>RSI!I617</f>
        <v>55.737744923150167</v>
      </c>
      <c r="D617" s="2">
        <f>MACD!E617</f>
        <v>-1.0440466296811834E-2</v>
      </c>
      <c r="E617" s="2">
        <f>MACD!F617</f>
        <v>3.3204228797440546E-2</v>
      </c>
      <c r="F617" s="2">
        <f>'Moving Avg'!D617</f>
        <v>6.1008199999999997</v>
      </c>
      <c r="G617" s="2">
        <f>'Moving Avg'!F617</f>
        <v>6.0566849999999999</v>
      </c>
      <c r="H617" s="2">
        <f>'Moving Avg'!G617</f>
        <v>5.9880340000000016</v>
      </c>
      <c r="I617" s="2">
        <f>'Moving Avg'!H617</f>
        <v>5.7507200000000038</v>
      </c>
      <c r="J617" s="17" t="str">
        <f>OBV!F617</f>
        <v>NEUTRAL</v>
      </c>
      <c r="K617" s="17" t="e">
        <f>OBV!G617</f>
        <v>#DIV/0!</v>
      </c>
      <c r="L617" s="17" t="str">
        <f>OBV!H617</f>
        <v>NEUTRAL</v>
      </c>
      <c r="M617" s="19">
        <f t="shared" si="90"/>
        <v>25</v>
      </c>
      <c r="N617" s="19">
        <f t="shared" si="91"/>
        <v>100</v>
      </c>
      <c r="O617" s="19">
        <f t="shared" si="92"/>
        <v>50</v>
      </c>
      <c r="P617" s="19" t="e">
        <f t="shared" si="93"/>
        <v>#DIV/0!</v>
      </c>
      <c r="Q617" s="20" t="e">
        <f t="shared" si="94"/>
        <v>#DIV/0!</v>
      </c>
      <c r="R617" s="20" t="e">
        <f t="shared" si="95"/>
        <v>#DIV/0!</v>
      </c>
      <c r="S617" s="20" t="e">
        <f t="shared" si="96"/>
        <v>#DIV/0!</v>
      </c>
      <c r="T617" s="20" t="e">
        <f t="shared" si="97"/>
        <v>#DIV/0!</v>
      </c>
      <c r="U617" s="19" t="e">
        <f t="shared" si="98"/>
        <v>#DIV/0!</v>
      </c>
      <c r="V617" s="19" t="e">
        <f t="shared" si="99"/>
        <v>#DIV/0!</v>
      </c>
    </row>
    <row r="618" spans="1:22" ht="13.5" x14ac:dyDescent="0.25">
      <c r="A618" s="3">
        <f>RSI!A618</f>
        <v>42901</v>
      </c>
      <c r="B618" s="2">
        <f>RSI!B618</f>
        <v>6.1363000000000003</v>
      </c>
      <c r="C618" s="2">
        <f>RSI!I618</f>
        <v>58.687272134376762</v>
      </c>
      <c r="D618" s="2">
        <f>MACD!E618</f>
        <v>-1.2291897721012468E-2</v>
      </c>
      <c r="E618" s="2">
        <f>MACD!F618</f>
        <v>2.4105003493749944E-2</v>
      </c>
      <c r="F618" s="2">
        <f>'Moving Avg'!D618</f>
        <v>6.1139600000000005</v>
      </c>
      <c r="G618" s="2">
        <f>'Moving Avg'!F618</f>
        <v>6.0568499999999998</v>
      </c>
      <c r="H618" s="2">
        <f>'Moving Avg'!G618</f>
        <v>5.9977939999999998</v>
      </c>
      <c r="I618" s="2">
        <f>'Moving Avg'!H618</f>
        <v>5.7525835000000027</v>
      </c>
      <c r="J618" s="17" t="str">
        <f>OBV!F618</f>
        <v>NEUTRAL</v>
      </c>
      <c r="K618" s="17" t="e">
        <f>OBV!G618</f>
        <v>#DIV/0!</v>
      </c>
      <c r="L618" s="17" t="str">
        <f>OBV!H618</f>
        <v>NEUTRAL</v>
      </c>
      <c r="M618" s="19">
        <f t="shared" si="90"/>
        <v>25</v>
      </c>
      <c r="N618" s="19">
        <f t="shared" si="91"/>
        <v>100</v>
      </c>
      <c r="O618" s="19">
        <f t="shared" si="92"/>
        <v>50</v>
      </c>
      <c r="P618" s="19" t="e">
        <f t="shared" si="93"/>
        <v>#DIV/0!</v>
      </c>
      <c r="Q618" s="20" t="e">
        <f t="shared" si="94"/>
        <v>#DIV/0!</v>
      </c>
      <c r="R618" s="20" t="e">
        <f t="shared" si="95"/>
        <v>#DIV/0!</v>
      </c>
      <c r="S618" s="20" t="e">
        <f t="shared" si="96"/>
        <v>#DIV/0!</v>
      </c>
      <c r="T618" s="20" t="e">
        <f t="shared" si="97"/>
        <v>#DIV/0!</v>
      </c>
      <c r="U618" s="19" t="e">
        <f t="shared" si="98"/>
        <v>#DIV/0!</v>
      </c>
      <c r="V618" s="19" t="e">
        <f t="shared" si="99"/>
        <v>#DIV/0!</v>
      </c>
    </row>
    <row r="619" spans="1:22" ht="13.5" x14ac:dyDescent="0.25">
      <c r="A619" s="3">
        <f>RSI!A619</f>
        <v>42902</v>
      </c>
      <c r="B619" s="2">
        <f>RSI!B619</f>
        <v>6.1035000000000004</v>
      </c>
      <c r="C619" s="2">
        <f>RSI!I619</f>
        <v>54.75767056535021</v>
      </c>
      <c r="D619" s="2">
        <f>MACD!E619</f>
        <v>-2.2013766811528335E-2</v>
      </c>
      <c r="E619" s="2">
        <f>MACD!F619</f>
        <v>1.4881249432694289E-2</v>
      </c>
      <c r="F619" s="2">
        <f>'Moving Avg'!D619</f>
        <v>6.1205400000000001</v>
      </c>
      <c r="G619" s="2">
        <f>'Moving Avg'!F619</f>
        <v>6.0553749999999997</v>
      </c>
      <c r="H619" s="2">
        <f>'Moving Avg'!G619</f>
        <v>6.0068980000000014</v>
      </c>
      <c r="I619" s="2">
        <f>'Moving Avg'!H619</f>
        <v>5.7543405000000032</v>
      </c>
      <c r="J619" s="17" t="str">
        <f>OBV!F619</f>
        <v>NEUTRAL</v>
      </c>
      <c r="K619" s="17" t="e">
        <f>OBV!G619</f>
        <v>#DIV/0!</v>
      </c>
      <c r="L619" s="17" t="str">
        <f>OBV!H619</f>
        <v>NEUTRAL</v>
      </c>
      <c r="M619" s="19">
        <f t="shared" si="90"/>
        <v>25</v>
      </c>
      <c r="N619" s="19">
        <f t="shared" si="91"/>
        <v>100</v>
      </c>
      <c r="O619" s="19">
        <f t="shared" si="92"/>
        <v>50</v>
      </c>
      <c r="P619" s="19" t="e">
        <f t="shared" si="93"/>
        <v>#DIV/0!</v>
      </c>
      <c r="Q619" s="20" t="e">
        <f t="shared" si="94"/>
        <v>#DIV/0!</v>
      </c>
      <c r="R619" s="20" t="e">
        <f t="shared" si="95"/>
        <v>#DIV/0!</v>
      </c>
      <c r="S619" s="20" t="e">
        <f t="shared" si="96"/>
        <v>#DIV/0!</v>
      </c>
      <c r="T619" s="20" t="e">
        <f t="shared" si="97"/>
        <v>#DIV/0!</v>
      </c>
      <c r="U619" s="19" t="e">
        <f t="shared" si="98"/>
        <v>#DIV/0!</v>
      </c>
      <c r="V619" s="19" t="e">
        <f t="shared" si="99"/>
        <v>#DIV/0!</v>
      </c>
    </row>
    <row r="620" spans="1:22" ht="13.5" x14ac:dyDescent="0.25">
      <c r="A620" s="3">
        <f>RSI!A620</f>
        <v>42905</v>
      </c>
      <c r="B620" s="2">
        <f>RSI!B620</f>
        <v>6.1035000000000004</v>
      </c>
      <c r="C620" s="2">
        <f>RSI!I620</f>
        <v>54.75767056535021</v>
      </c>
      <c r="D620" s="2">
        <f>MACD!E620</f>
        <v>-2.7979176876046452E-2</v>
      </c>
      <c r="E620" s="2">
        <f>MACD!F620</f>
        <v>6.3091641709461417E-3</v>
      </c>
      <c r="F620" s="2">
        <f>'Moving Avg'!D620</f>
        <v>6.1074200000000003</v>
      </c>
      <c r="G620" s="2">
        <f>'Moving Avg'!F620</f>
        <v>6.0547199999999997</v>
      </c>
      <c r="H620" s="2">
        <f>'Moving Avg'!G620</f>
        <v>6.0162900000000006</v>
      </c>
      <c r="I620" s="2">
        <f>'Moving Avg'!H620</f>
        <v>5.7560690000000019</v>
      </c>
      <c r="J620" s="17" t="str">
        <f>OBV!F620</f>
        <v>NEUTRAL</v>
      </c>
      <c r="K620" s="17" t="e">
        <f>OBV!G620</f>
        <v>#DIV/0!</v>
      </c>
      <c r="L620" s="17" t="str">
        <f>OBV!H620</f>
        <v>NEUTRAL</v>
      </c>
      <c r="M620" s="19">
        <f t="shared" si="90"/>
        <v>25</v>
      </c>
      <c r="N620" s="19">
        <f t="shared" si="91"/>
        <v>100</v>
      </c>
      <c r="O620" s="19">
        <f t="shared" si="92"/>
        <v>50</v>
      </c>
      <c r="P620" s="19" t="e">
        <f t="shared" si="93"/>
        <v>#DIV/0!</v>
      </c>
      <c r="Q620" s="20" t="e">
        <f t="shared" si="94"/>
        <v>#DIV/0!</v>
      </c>
      <c r="R620" s="20" t="e">
        <f t="shared" si="95"/>
        <v>#DIV/0!</v>
      </c>
      <c r="S620" s="20" t="e">
        <f t="shared" si="96"/>
        <v>#DIV/0!</v>
      </c>
      <c r="T620" s="20" t="e">
        <f t="shared" si="97"/>
        <v>#DIV/0!</v>
      </c>
      <c r="U620" s="19" t="e">
        <f t="shared" si="98"/>
        <v>#DIV/0!</v>
      </c>
      <c r="V620" s="19" t="e">
        <f t="shared" si="99"/>
        <v>#DIV/0!</v>
      </c>
    </row>
    <row r="621" spans="1:22" ht="13.5" x14ac:dyDescent="0.25">
      <c r="A621" s="3">
        <f>RSI!A621</f>
        <v>42906</v>
      </c>
      <c r="B621" s="2">
        <f>RSI!B621</f>
        <v>6.1035000000000004</v>
      </c>
      <c r="C621" s="2">
        <f>RSI!I621</f>
        <v>54.75767056535021</v>
      </c>
      <c r="D621" s="2">
        <f>MACD!E621</f>
        <v>-3.5792769640258015E-2</v>
      </c>
      <c r="E621" s="2">
        <f>MACD!F621</f>
        <v>-2.1112225912946897E-3</v>
      </c>
      <c r="F621" s="2">
        <f>'Moving Avg'!D621</f>
        <v>6.1100599999999998</v>
      </c>
      <c r="G621" s="2">
        <f>'Moving Avg'!F621</f>
        <v>6.0560349999999996</v>
      </c>
      <c r="H621" s="2">
        <f>'Moving Avg'!G621</f>
        <v>6.0253940000000004</v>
      </c>
      <c r="I621" s="2">
        <f>'Moving Avg'!H621</f>
        <v>5.7570480000000019</v>
      </c>
      <c r="J621" s="17" t="str">
        <f>OBV!F621</f>
        <v>NEUTRAL</v>
      </c>
      <c r="K621" s="17" t="e">
        <f>OBV!G621</f>
        <v>#DIV/0!</v>
      </c>
      <c r="L621" s="17" t="str">
        <f>OBV!H621</f>
        <v>NEUTRAL</v>
      </c>
      <c r="M621" s="19">
        <f t="shared" si="90"/>
        <v>25</v>
      </c>
      <c r="N621" s="19">
        <f t="shared" si="91"/>
        <v>100</v>
      </c>
      <c r="O621" s="19">
        <f t="shared" si="92"/>
        <v>50</v>
      </c>
      <c r="P621" s="19" t="e">
        <f t="shared" si="93"/>
        <v>#DIV/0!</v>
      </c>
      <c r="Q621" s="20" t="e">
        <f t="shared" si="94"/>
        <v>#DIV/0!</v>
      </c>
      <c r="R621" s="20" t="e">
        <f t="shared" si="95"/>
        <v>#DIV/0!</v>
      </c>
      <c r="S621" s="20" t="e">
        <f t="shared" si="96"/>
        <v>#DIV/0!</v>
      </c>
      <c r="T621" s="20" t="e">
        <f t="shared" si="97"/>
        <v>#DIV/0!</v>
      </c>
      <c r="U621" s="19" t="e">
        <f t="shared" si="98"/>
        <v>#DIV/0!</v>
      </c>
      <c r="V621" s="19" t="e">
        <f t="shared" si="99"/>
        <v>#DIV/0!</v>
      </c>
    </row>
    <row r="622" spans="1:22" ht="13.5" x14ac:dyDescent="0.25">
      <c r="A622" s="3">
        <f>RSI!A622</f>
        <v>42907</v>
      </c>
      <c r="B622" s="2">
        <f>RSI!B622</f>
        <v>6.1527000000000003</v>
      </c>
      <c r="C622" s="2">
        <f>RSI!I622</f>
        <v>59.800461584620052</v>
      </c>
      <c r="D622" s="2">
        <f>MACD!E622</f>
        <v>-3.7688971724580078E-2</v>
      </c>
      <c r="E622" s="2">
        <f>MACD!F622</f>
        <v>-9.2267724179517681E-3</v>
      </c>
      <c r="F622" s="2">
        <f>'Moving Avg'!D622</f>
        <v>6.1198999999999995</v>
      </c>
      <c r="G622" s="2">
        <f>'Moving Avg'!F622</f>
        <v>6.0617799999999997</v>
      </c>
      <c r="H622" s="2">
        <f>'Moving Avg'!G622</f>
        <v>6.0354819999999991</v>
      </c>
      <c r="I622" s="2">
        <f>'Moving Avg'!H622</f>
        <v>5.7583450000000029</v>
      </c>
      <c r="J622" s="17" t="str">
        <f>OBV!F622</f>
        <v>NEUTRAL</v>
      </c>
      <c r="K622" s="17" t="e">
        <f>OBV!G622</f>
        <v>#DIV/0!</v>
      </c>
      <c r="L622" s="17" t="str">
        <f>OBV!H622</f>
        <v>NEUTRAL</v>
      </c>
      <c r="M622" s="19">
        <f t="shared" si="90"/>
        <v>25</v>
      </c>
      <c r="N622" s="19">
        <f t="shared" si="91"/>
        <v>100</v>
      </c>
      <c r="O622" s="19">
        <f t="shared" si="92"/>
        <v>50</v>
      </c>
      <c r="P622" s="19" t="e">
        <f t="shared" si="93"/>
        <v>#DIV/0!</v>
      </c>
      <c r="Q622" s="20" t="e">
        <f t="shared" si="94"/>
        <v>#DIV/0!</v>
      </c>
      <c r="R622" s="20" t="e">
        <f t="shared" si="95"/>
        <v>#DIV/0!</v>
      </c>
      <c r="S622" s="20" t="e">
        <f t="shared" si="96"/>
        <v>#DIV/0!</v>
      </c>
      <c r="T622" s="20" t="e">
        <f t="shared" si="97"/>
        <v>#DIV/0!</v>
      </c>
      <c r="U622" s="19" t="e">
        <f t="shared" si="98"/>
        <v>#DIV/0!</v>
      </c>
      <c r="V622" s="19" t="e">
        <f t="shared" si="99"/>
        <v>#DIV/0!</v>
      </c>
    </row>
    <row r="623" spans="1:22" ht="13.5" x14ac:dyDescent="0.25">
      <c r="A623" s="3">
        <f>RSI!A623</f>
        <v>42908</v>
      </c>
      <c r="B623" s="2">
        <f>RSI!B623</f>
        <v>6.1199000000000003</v>
      </c>
      <c r="C623" s="2">
        <f>RSI!I623</f>
        <v>55.36957506086484</v>
      </c>
      <c r="D623" s="2">
        <f>MACD!E623</f>
        <v>-3.5855067696918042E-2</v>
      </c>
      <c r="E623" s="2">
        <f>MACD!F623</f>
        <v>-1.4552431473745023E-2</v>
      </c>
      <c r="F623" s="2">
        <f>'Moving Avg'!D623</f>
        <v>6.1166200000000002</v>
      </c>
      <c r="G623" s="2">
        <f>'Moving Avg'!F623</f>
        <v>6.0676899999999998</v>
      </c>
      <c r="H623" s="2">
        <f>'Moving Avg'!G623</f>
        <v>6.0437619999999992</v>
      </c>
      <c r="I623" s="2">
        <f>'Moving Avg'!H623</f>
        <v>5.7595500000000017</v>
      </c>
      <c r="J623" s="17" t="str">
        <f>OBV!F623</f>
        <v>NEUTRAL</v>
      </c>
      <c r="K623" s="17" t="e">
        <f>OBV!G623</f>
        <v>#DIV/0!</v>
      </c>
      <c r="L623" s="17" t="str">
        <f>OBV!H623</f>
        <v>NEUTRAL</v>
      </c>
      <c r="M623" s="19">
        <f t="shared" si="90"/>
        <v>25</v>
      </c>
      <c r="N623" s="19">
        <f t="shared" si="91"/>
        <v>100</v>
      </c>
      <c r="O623" s="19">
        <f t="shared" si="92"/>
        <v>50</v>
      </c>
      <c r="P623" s="19" t="e">
        <f t="shared" si="93"/>
        <v>#DIV/0!</v>
      </c>
      <c r="Q623" s="20" t="e">
        <f t="shared" si="94"/>
        <v>#DIV/0!</v>
      </c>
      <c r="R623" s="20" t="e">
        <f t="shared" si="95"/>
        <v>#DIV/0!</v>
      </c>
      <c r="S623" s="20" t="e">
        <f t="shared" si="96"/>
        <v>#DIV/0!</v>
      </c>
      <c r="T623" s="20" t="e">
        <f t="shared" si="97"/>
        <v>#DIV/0!</v>
      </c>
      <c r="U623" s="19" t="e">
        <f t="shared" si="98"/>
        <v>#DIV/0!</v>
      </c>
      <c r="V623" s="19" t="e">
        <f t="shared" si="99"/>
        <v>#DIV/0!</v>
      </c>
    </row>
    <row r="624" spans="1:22" ht="13.5" x14ac:dyDescent="0.25">
      <c r="A624" s="3">
        <f>RSI!A624</f>
        <v>42909</v>
      </c>
      <c r="B624" s="2">
        <f>RSI!B624</f>
        <v>6.1199000000000003</v>
      </c>
      <c r="C624" s="2">
        <f>RSI!I624</f>
        <v>55.36957506086484</v>
      </c>
      <c r="D624" s="2">
        <f>MACD!E624</f>
        <v>-3.4571466903770443E-2</v>
      </c>
      <c r="E624" s="2">
        <f>MACD!F624</f>
        <v>-1.855623855975011E-2</v>
      </c>
      <c r="F624" s="2">
        <f>'Moving Avg'!D624</f>
        <v>6.1199000000000003</v>
      </c>
      <c r="G624" s="2">
        <f>'Moving Avg'!F624</f>
        <v>6.073599999999999</v>
      </c>
      <c r="H624" s="2">
        <f>'Moving Avg'!G624</f>
        <v>6.0517519999999987</v>
      </c>
      <c r="I624" s="2">
        <f>'Moving Avg'!H624</f>
        <v>5.7606975000000009</v>
      </c>
      <c r="J624" s="17" t="str">
        <f>OBV!F624</f>
        <v>NEUTRAL</v>
      </c>
      <c r="K624" s="17" t="e">
        <f>OBV!G624</f>
        <v>#DIV/0!</v>
      </c>
      <c r="L624" s="17" t="str">
        <f>OBV!H624</f>
        <v>NEUTRAL</v>
      </c>
      <c r="M624" s="19">
        <f t="shared" si="90"/>
        <v>25</v>
      </c>
      <c r="N624" s="19">
        <f t="shared" si="91"/>
        <v>45</v>
      </c>
      <c r="O624" s="19">
        <f t="shared" si="92"/>
        <v>50</v>
      </c>
      <c r="P624" s="19" t="e">
        <f t="shared" si="93"/>
        <v>#DIV/0!</v>
      </c>
      <c r="Q624" s="20" t="e">
        <f t="shared" si="94"/>
        <v>#DIV/0!</v>
      </c>
      <c r="R624" s="20" t="e">
        <f t="shared" si="95"/>
        <v>#DIV/0!</v>
      </c>
      <c r="S624" s="20" t="e">
        <f t="shared" si="96"/>
        <v>#DIV/0!</v>
      </c>
      <c r="T624" s="20" t="e">
        <f t="shared" si="97"/>
        <v>#DIV/0!</v>
      </c>
      <c r="U624" s="19" t="e">
        <f t="shared" si="98"/>
        <v>#DIV/0!</v>
      </c>
      <c r="V624" s="19" t="e">
        <f t="shared" si="99"/>
        <v>#DIV/0!</v>
      </c>
    </row>
    <row r="625" spans="1:22" ht="13.5" x14ac:dyDescent="0.25">
      <c r="A625" s="3">
        <f>RSI!A625</f>
        <v>42914</v>
      </c>
      <c r="B625" s="2">
        <f>RSI!B625</f>
        <v>6.1527000000000003</v>
      </c>
      <c r="C625" s="2">
        <f>RSI!I625</f>
        <v>58.901275070816048</v>
      </c>
      <c r="D625" s="2">
        <f>MACD!E625</f>
        <v>-2.1009426773482609E-2</v>
      </c>
      <c r="E625" s="2">
        <f>MACD!F625</f>
        <v>-1.9046876202496611E-2</v>
      </c>
      <c r="F625" s="2">
        <f>'Moving Avg'!D625</f>
        <v>6.12974</v>
      </c>
      <c r="G625" s="2">
        <f>'Moving Avg'!F625</f>
        <v>6.0818049999999992</v>
      </c>
      <c r="H625" s="2">
        <f>'Moving Avg'!G625</f>
        <v>6.0598219999999978</v>
      </c>
      <c r="I625" s="2">
        <f>'Moving Avg'!H625</f>
        <v>5.7620665000000004</v>
      </c>
      <c r="J625" s="17" t="str">
        <f>OBV!F625</f>
        <v>NEUTRAL</v>
      </c>
      <c r="K625" s="17" t="e">
        <f>OBV!G625</f>
        <v>#DIV/0!</v>
      </c>
      <c r="L625" s="17" t="str">
        <f>OBV!H625</f>
        <v>NEUTRAL</v>
      </c>
      <c r="M625" s="19">
        <f t="shared" si="90"/>
        <v>25</v>
      </c>
      <c r="N625" s="19">
        <f t="shared" si="91"/>
        <v>45</v>
      </c>
      <c r="O625" s="19">
        <f t="shared" si="92"/>
        <v>50</v>
      </c>
      <c r="P625" s="19" t="e">
        <f t="shared" si="93"/>
        <v>#DIV/0!</v>
      </c>
      <c r="Q625" s="20" t="e">
        <f t="shared" si="94"/>
        <v>#DIV/0!</v>
      </c>
      <c r="R625" s="20" t="e">
        <f t="shared" si="95"/>
        <v>#DIV/0!</v>
      </c>
      <c r="S625" s="20" t="e">
        <f t="shared" si="96"/>
        <v>#DIV/0!</v>
      </c>
      <c r="T625" s="20" t="e">
        <f t="shared" si="97"/>
        <v>#DIV/0!</v>
      </c>
      <c r="U625" s="19" t="e">
        <f t="shared" si="98"/>
        <v>#DIV/0!</v>
      </c>
      <c r="V625" s="19" t="e">
        <f t="shared" si="99"/>
        <v>#DIV/0!</v>
      </c>
    </row>
    <row r="626" spans="1:22" ht="13.5" x14ac:dyDescent="0.25">
      <c r="A626" s="3">
        <f>RSI!A626</f>
        <v>42915</v>
      </c>
      <c r="B626" s="2">
        <f>RSI!B626</f>
        <v>6.3364000000000003</v>
      </c>
      <c r="C626" s="2">
        <f>RSI!I626</f>
        <v>72.179452201465338</v>
      </c>
      <c r="D626" s="2">
        <f>MACD!E626</f>
        <v>-3.5688062833531653E-2</v>
      </c>
      <c r="E626" s="2">
        <f>MACD!F626</f>
        <v>-2.2375113528703618E-2</v>
      </c>
      <c r="F626" s="2">
        <f>'Moving Avg'!D626</f>
        <v>6.1763200000000005</v>
      </c>
      <c r="G626" s="2">
        <f>'Moving Avg'!F626</f>
        <v>6.1000149999999991</v>
      </c>
      <c r="H626" s="2">
        <f>'Moving Avg'!G626</f>
        <v>6.0718539999999992</v>
      </c>
      <c r="I626" s="2">
        <f>'Moving Avg'!H626</f>
        <v>5.7645705000000014</v>
      </c>
      <c r="J626" s="17" t="str">
        <f>OBV!F626</f>
        <v>NEUTRAL</v>
      </c>
      <c r="K626" s="17" t="e">
        <f>OBV!G626</f>
        <v>#DIV/0!</v>
      </c>
      <c r="L626" s="17" t="str">
        <f>OBV!H626</f>
        <v>NEUTRAL</v>
      </c>
      <c r="M626" s="19">
        <f t="shared" si="90"/>
        <v>0</v>
      </c>
      <c r="N626" s="19">
        <f t="shared" si="91"/>
        <v>45</v>
      </c>
      <c r="O626" s="19">
        <f t="shared" si="92"/>
        <v>50</v>
      </c>
      <c r="P626" s="19" t="e">
        <f t="shared" si="93"/>
        <v>#DIV/0!</v>
      </c>
      <c r="Q626" s="20" t="e">
        <f t="shared" si="94"/>
        <v>#DIV/0!</v>
      </c>
      <c r="R626" s="20" t="e">
        <f t="shared" si="95"/>
        <v>#DIV/0!</v>
      </c>
      <c r="S626" s="20" t="e">
        <f t="shared" si="96"/>
        <v>#DIV/0!</v>
      </c>
      <c r="T626" s="20" t="e">
        <f t="shared" si="97"/>
        <v>#DIV/0!</v>
      </c>
      <c r="U626" s="19" t="e">
        <f t="shared" si="98"/>
        <v>#DIV/0!</v>
      </c>
      <c r="V626" s="19" t="e">
        <f t="shared" si="99"/>
        <v>#DIV/0!</v>
      </c>
    </row>
    <row r="627" spans="1:22" ht="13.5" x14ac:dyDescent="0.25">
      <c r="A627" s="3">
        <f>RSI!A627</f>
        <v>42916</v>
      </c>
      <c r="B627" s="2">
        <f>RSI!B627</f>
        <v>6.3987999999999996</v>
      </c>
      <c r="C627" s="2">
        <f>RSI!I627</f>
        <v>75.119953732979724</v>
      </c>
      <c r="D627" s="2">
        <f>MACD!E627</f>
        <v>-5.217772854629299E-2</v>
      </c>
      <c r="E627" s="2">
        <f>MACD!F627</f>
        <v>-2.8335636532221493E-2</v>
      </c>
      <c r="F627" s="2">
        <f>'Moving Avg'!D627</f>
        <v>6.2255400000000005</v>
      </c>
      <c r="G627" s="2">
        <f>'Moving Avg'!F627</f>
        <v>6.1197049999999988</v>
      </c>
      <c r="H627" s="2">
        <f>'Moving Avg'!G627</f>
        <v>6.0846739999999988</v>
      </c>
      <c r="I627" s="2">
        <f>'Moving Avg'!H627</f>
        <v>5.767170000000001</v>
      </c>
      <c r="J627" s="17" t="str">
        <f>OBV!F627</f>
        <v>NEUTRAL</v>
      </c>
      <c r="K627" s="17" t="e">
        <f>OBV!G627</f>
        <v>#DIV/0!</v>
      </c>
      <c r="L627" s="17" t="str">
        <f>OBV!H627</f>
        <v>NEUTRAL</v>
      </c>
      <c r="M627" s="19">
        <f t="shared" si="90"/>
        <v>0</v>
      </c>
      <c r="N627" s="19">
        <f t="shared" si="91"/>
        <v>100</v>
      </c>
      <c r="O627" s="19">
        <f t="shared" si="92"/>
        <v>50</v>
      </c>
      <c r="P627" s="19" t="e">
        <f t="shared" si="93"/>
        <v>#DIV/0!</v>
      </c>
      <c r="Q627" s="20" t="e">
        <f t="shared" si="94"/>
        <v>#DIV/0!</v>
      </c>
      <c r="R627" s="20" t="e">
        <f t="shared" si="95"/>
        <v>#DIV/0!</v>
      </c>
      <c r="S627" s="20" t="e">
        <f t="shared" si="96"/>
        <v>#DIV/0!</v>
      </c>
      <c r="T627" s="20" t="e">
        <f t="shared" si="97"/>
        <v>#DIV/0!</v>
      </c>
      <c r="U627" s="19" t="e">
        <f t="shared" si="98"/>
        <v>#DIV/0!</v>
      </c>
      <c r="V627" s="19" t="e">
        <f t="shared" si="99"/>
        <v>#DIV/0!</v>
      </c>
    </row>
    <row r="628" spans="1:22" ht="13.5" x14ac:dyDescent="0.25">
      <c r="A628" s="3">
        <f>RSI!A628</f>
        <v>42919</v>
      </c>
      <c r="B628" s="2">
        <f>RSI!B628</f>
        <v>6.3955000000000002</v>
      </c>
      <c r="C628" s="2">
        <f>RSI!I628</f>
        <v>74.670465193298071</v>
      </c>
      <c r="D628" s="2">
        <f>MACD!E628</f>
        <v>-6.257700819536538E-2</v>
      </c>
      <c r="E628" s="2">
        <f>MACD!F628</f>
        <v>-3.5183910864850274E-2</v>
      </c>
      <c r="F628" s="2">
        <f>'Moving Avg'!D628</f>
        <v>6.2806600000000001</v>
      </c>
      <c r="G628" s="2">
        <f>'Moving Avg'!F628</f>
        <v>6.1359499999999993</v>
      </c>
      <c r="H628" s="2">
        <f>'Moving Avg'!G628</f>
        <v>6.097427999999999</v>
      </c>
      <c r="I628" s="2">
        <f>'Moving Avg'!H628</f>
        <v>5.7697675000000013</v>
      </c>
      <c r="J628" s="17" t="str">
        <f>OBV!F628</f>
        <v>NEUTRAL</v>
      </c>
      <c r="K628" s="17" t="e">
        <f>OBV!G628</f>
        <v>#DIV/0!</v>
      </c>
      <c r="L628" s="17" t="str">
        <f>OBV!H628</f>
        <v>NEUTRAL</v>
      </c>
      <c r="M628" s="19">
        <f t="shared" si="90"/>
        <v>0</v>
      </c>
      <c r="N628" s="19">
        <f t="shared" si="91"/>
        <v>100</v>
      </c>
      <c r="O628" s="19">
        <f t="shared" si="92"/>
        <v>50</v>
      </c>
      <c r="P628" s="19" t="e">
        <f t="shared" si="93"/>
        <v>#DIV/0!</v>
      </c>
      <c r="Q628" s="20" t="e">
        <f t="shared" si="94"/>
        <v>#DIV/0!</v>
      </c>
      <c r="R628" s="20" t="e">
        <f t="shared" si="95"/>
        <v>#DIV/0!</v>
      </c>
      <c r="S628" s="20" t="e">
        <f t="shared" si="96"/>
        <v>#DIV/0!</v>
      </c>
      <c r="T628" s="20" t="e">
        <f t="shared" si="97"/>
        <v>#DIV/0!</v>
      </c>
      <c r="U628" s="19" t="e">
        <f t="shared" si="98"/>
        <v>#DIV/0!</v>
      </c>
      <c r="V628" s="19" t="e">
        <f t="shared" si="99"/>
        <v>#DIV/0!</v>
      </c>
    </row>
    <row r="629" spans="1:22" ht="13.5" x14ac:dyDescent="0.25">
      <c r="A629" s="3">
        <f>RSI!A629</f>
        <v>42920</v>
      </c>
      <c r="B629" s="2">
        <f>RSI!B629</f>
        <v>6.3757999999999999</v>
      </c>
      <c r="C629" s="2">
        <f>RSI!I629</f>
        <v>71.904440870498206</v>
      </c>
      <c r="D629" s="2">
        <f>MACD!E629</f>
        <v>-7.6552204408224078E-2</v>
      </c>
      <c r="E629" s="2">
        <f>MACD!F629</f>
        <v>-4.3457569573525034E-2</v>
      </c>
      <c r="F629" s="2">
        <f>'Moving Avg'!D629</f>
        <v>6.3318399999999997</v>
      </c>
      <c r="G629" s="2">
        <f>'Moving Avg'!F629</f>
        <v>6.1544899999999982</v>
      </c>
      <c r="H629" s="2">
        <f>'Moving Avg'!G629</f>
        <v>6.1078279999999996</v>
      </c>
      <c r="I629" s="2">
        <f>'Moving Avg'!H629</f>
        <v>5.7722665000000015</v>
      </c>
      <c r="J629" s="17" t="str">
        <f>OBV!F629</f>
        <v>NEUTRAL</v>
      </c>
      <c r="K629" s="17" t="e">
        <f>OBV!G629</f>
        <v>#DIV/0!</v>
      </c>
      <c r="L629" s="17" t="str">
        <f>OBV!H629</f>
        <v>NEUTRAL</v>
      </c>
      <c r="M629" s="19">
        <f t="shared" si="90"/>
        <v>0</v>
      </c>
      <c r="N629" s="19">
        <f t="shared" si="91"/>
        <v>100</v>
      </c>
      <c r="O629" s="19">
        <f t="shared" si="92"/>
        <v>50</v>
      </c>
      <c r="P629" s="19" t="e">
        <f t="shared" si="93"/>
        <v>#DIV/0!</v>
      </c>
      <c r="Q629" s="20" t="e">
        <f t="shared" si="94"/>
        <v>#DIV/0!</v>
      </c>
      <c r="R629" s="20" t="e">
        <f t="shared" si="95"/>
        <v>#DIV/0!</v>
      </c>
      <c r="S629" s="20" t="e">
        <f t="shared" si="96"/>
        <v>#DIV/0!</v>
      </c>
      <c r="T629" s="20" t="e">
        <f t="shared" si="97"/>
        <v>#DIV/0!</v>
      </c>
      <c r="U629" s="19" t="e">
        <f t="shared" si="98"/>
        <v>#DIV/0!</v>
      </c>
      <c r="V629" s="19" t="e">
        <f t="shared" si="99"/>
        <v>#DIV/0!</v>
      </c>
    </row>
    <row r="630" spans="1:22" ht="13.5" x14ac:dyDescent="0.25">
      <c r="A630" s="3">
        <f>RSI!A630</f>
        <v>42921</v>
      </c>
      <c r="B630" s="2">
        <f>RSI!B630</f>
        <v>6.3791000000000002</v>
      </c>
      <c r="C630" s="2">
        <f>RSI!I630</f>
        <v>72.090943384995654</v>
      </c>
      <c r="D630" s="2">
        <f>MACD!E630</f>
        <v>-8.997662076407309E-2</v>
      </c>
      <c r="E630" s="2">
        <f>MACD!F630</f>
        <v>-5.2761379811634646E-2</v>
      </c>
      <c r="F630" s="2">
        <f>'Moving Avg'!D630</f>
        <v>6.3771199999999997</v>
      </c>
      <c r="G630" s="2">
        <f>'Moving Avg'!F630</f>
        <v>6.1723749999999988</v>
      </c>
      <c r="H630" s="2">
        <f>'Moving Avg'!G630</f>
        <v>6.1158160000000006</v>
      </c>
      <c r="I630" s="2">
        <f>'Moving Avg'!H630</f>
        <v>5.7749840000000017</v>
      </c>
      <c r="J630" s="17" t="str">
        <f>OBV!F630</f>
        <v>NEUTRAL</v>
      </c>
      <c r="K630" s="17" t="e">
        <f>OBV!G630</f>
        <v>#DIV/0!</v>
      </c>
      <c r="L630" s="17" t="str">
        <f>OBV!H630</f>
        <v>NEUTRAL</v>
      </c>
      <c r="M630" s="19">
        <f t="shared" si="90"/>
        <v>0</v>
      </c>
      <c r="N630" s="19">
        <f t="shared" si="91"/>
        <v>100</v>
      </c>
      <c r="O630" s="19">
        <f t="shared" si="92"/>
        <v>50</v>
      </c>
      <c r="P630" s="19" t="e">
        <f t="shared" si="93"/>
        <v>#DIV/0!</v>
      </c>
      <c r="Q630" s="20" t="e">
        <f t="shared" si="94"/>
        <v>#DIV/0!</v>
      </c>
      <c r="R630" s="20" t="e">
        <f t="shared" si="95"/>
        <v>#DIV/0!</v>
      </c>
      <c r="S630" s="20" t="e">
        <f t="shared" si="96"/>
        <v>#DIV/0!</v>
      </c>
      <c r="T630" s="20" t="e">
        <f t="shared" si="97"/>
        <v>#DIV/0!</v>
      </c>
      <c r="U630" s="19" t="e">
        <f t="shared" si="98"/>
        <v>#DIV/0!</v>
      </c>
      <c r="V630" s="19" t="e">
        <f t="shared" si="99"/>
        <v>#DIV/0!</v>
      </c>
    </row>
    <row r="631" spans="1:22" ht="13.5" x14ac:dyDescent="0.25">
      <c r="A631" s="3">
        <f>RSI!A631</f>
        <v>42922</v>
      </c>
      <c r="B631" s="2">
        <f>RSI!B631</f>
        <v>6.4512999999999998</v>
      </c>
      <c r="C631" s="2">
        <f>RSI!I631</f>
        <v>75.865705300401174</v>
      </c>
      <c r="D631" s="2">
        <f>MACD!E631</f>
        <v>-0.10795784017946364</v>
      </c>
      <c r="E631" s="2">
        <f>MACD!F631</f>
        <v>-6.3800671885200444E-2</v>
      </c>
      <c r="F631" s="2">
        <f>'Moving Avg'!D631</f>
        <v>6.4001000000000001</v>
      </c>
      <c r="G631" s="2">
        <f>'Moving Avg'!F631</f>
        <v>6.1946899999999987</v>
      </c>
      <c r="H631" s="2">
        <f>'Moving Avg'!G631</f>
        <v>6.124556000000001</v>
      </c>
      <c r="I631" s="2">
        <f>'Moving Avg'!H631</f>
        <v>5.7781345000000011</v>
      </c>
      <c r="J631" s="17" t="str">
        <f>OBV!F631</f>
        <v>NEUTRAL</v>
      </c>
      <c r="K631" s="17" t="e">
        <f>OBV!G631</f>
        <v>#DIV/0!</v>
      </c>
      <c r="L631" s="17" t="str">
        <f>OBV!H631</f>
        <v>NEUTRAL</v>
      </c>
      <c r="M631" s="19">
        <f t="shared" si="90"/>
        <v>0</v>
      </c>
      <c r="N631" s="19">
        <f t="shared" si="91"/>
        <v>100</v>
      </c>
      <c r="O631" s="19">
        <f t="shared" si="92"/>
        <v>50</v>
      </c>
      <c r="P631" s="19" t="e">
        <f t="shared" si="93"/>
        <v>#DIV/0!</v>
      </c>
      <c r="Q631" s="20" t="e">
        <f t="shared" si="94"/>
        <v>#DIV/0!</v>
      </c>
      <c r="R631" s="20" t="e">
        <f t="shared" si="95"/>
        <v>#DIV/0!</v>
      </c>
      <c r="S631" s="20" t="e">
        <f t="shared" si="96"/>
        <v>#DIV/0!</v>
      </c>
      <c r="T631" s="20" t="e">
        <f t="shared" si="97"/>
        <v>#DIV/0!</v>
      </c>
      <c r="U631" s="19" t="e">
        <f t="shared" si="98"/>
        <v>#DIV/0!</v>
      </c>
      <c r="V631" s="19" t="e">
        <f t="shared" si="99"/>
        <v>#DIV/0!</v>
      </c>
    </row>
    <row r="632" spans="1:22" ht="13.5" x14ac:dyDescent="0.25">
      <c r="A632" s="3">
        <f>RSI!A632</f>
        <v>42923</v>
      </c>
      <c r="B632" s="2">
        <f>RSI!B632</f>
        <v>6.4644000000000004</v>
      </c>
      <c r="C632" s="2">
        <f>RSI!I632</f>
        <v>76.487102567451188</v>
      </c>
      <c r="D632" s="2">
        <f>MACD!E632</f>
        <v>-0.11818007373648598</v>
      </c>
      <c r="E632" s="2">
        <f>MACD!F632</f>
        <v>-7.4676552255457551E-2</v>
      </c>
      <c r="F632" s="2">
        <f>'Moving Avg'!D632</f>
        <v>6.4132199999999999</v>
      </c>
      <c r="G632" s="2">
        <f>'Moving Avg'!F632</f>
        <v>6.2148699999999986</v>
      </c>
      <c r="H632" s="2">
        <f>'Moving Avg'!G632</f>
        <v>6.1351140000000024</v>
      </c>
      <c r="I632" s="2">
        <f>'Moving Avg'!H632</f>
        <v>5.7814225000000015</v>
      </c>
      <c r="J632" s="17" t="str">
        <f>OBV!F632</f>
        <v>NEUTRAL</v>
      </c>
      <c r="K632" s="17" t="e">
        <f>OBV!G632</f>
        <v>#DIV/0!</v>
      </c>
      <c r="L632" s="17" t="str">
        <f>OBV!H632</f>
        <v>NEUTRAL</v>
      </c>
      <c r="M632" s="19">
        <f t="shared" si="90"/>
        <v>0</v>
      </c>
      <c r="N632" s="19">
        <f t="shared" si="91"/>
        <v>100</v>
      </c>
      <c r="O632" s="19">
        <f t="shared" si="92"/>
        <v>50</v>
      </c>
      <c r="P632" s="19" t="e">
        <f t="shared" si="93"/>
        <v>#DIV/0!</v>
      </c>
      <c r="Q632" s="20" t="e">
        <f t="shared" si="94"/>
        <v>#DIV/0!</v>
      </c>
      <c r="R632" s="20" t="e">
        <f t="shared" si="95"/>
        <v>#DIV/0!</v>
      </c>
      <c r="S632" s="20" t="e">
        <f t="shared" si="96"/>
        <v>#DIV/0!</v>
      </c>
      <c r="T632" s="20" t="e">
        <f t="shared" si="97"/>
        <v>#DIV/0!</v>
      </c>
      <c r="U632" s="19" t="e">
        <f t="shared" si="98"/>
        <v>#DIV/0!</v>
      </c>
      <c r="V632" s="19" t="e">
        <f t="shared" si="99"/>
        <v>#DIV/0!</v>
      </c>
    </row>
    <row r="633" spans="1:22" ht="13.5" x14ac:dyDescent="0.25">
      <c r="A633" s="3">
        <f>RSI!A633</f>
        <v>42926</v>
      </c>
      <c r="B633" s="2">
        <f>RSI!B633</f>
        <v>6.4972000000000003</v>
      </c>
      <c r="C633" s="2">
        <f>RSI!I633</f>
        <v>78.013534285235835</v>
      </c>
      <c r="D633" s="2">
        <f>MACD!E633</f>
        <v>-0.13587008494228403</v>
      </c>
      <c r="E633" s="2">
        <f>MACD!F633</f>
        <v>-8.6915258792822858E-2</v>
      </c>
      <c r="F633" s="2">
        <f>'Moving Avg'!D633</f>
        <v>6.4335599999999999</v>
      </c>
      <c r="G633" s="2">
        <f>'Moving Avg'!F633</f>
        <v>6.2361999999999984</v>
      </c>
      <c r="H633" s="2">
        <f>'Moving Avg'!G633</f>
        <v>6.1434460000000026</v>
      </c>
      <c r="I633" s="2">
        <f>'Moving Avg'!H633</f>
        <v>5.7849465000000011</v>
      </c>
      <c r="J633" s="17" t="str">
        <f>OBV!F633</f>
        <v>NEUTRAL</v>
      </c>
      <c r="K633" s="17" t="e">
        <f>OBV!G633</f>
        <v>#DIV/0!</v>
      </c>
      <c r="L633" s="17" t="str">
        <f>OBV!H633</f>
        <v>NEUTRAL</v>
      </c>
      <c r="M633" s="19">
        <f t="shared" si="90"/>
        <v>0</v>
      </c>
      <c r="N633" s="19">
        <f t="shared" si="91"/>
        <v>100</v>
      </c>
      <c r="O633" s="19">
        <f t="shared" si="92"/>
        <v>50</v>
      </c>
      <c r="P633" s="19" t="e">
        <f t="shared" si="93"/>
        <v>#DIV/0!</v>
      </c>
      <c r="Q633" s="20" t="e">
        <f t="shared" si="94"/>
        <v>#DIV/0!</v>
      </c>
      <c r="R633" s="20" t="e">
        <f t="shared" si="95"/>
        <v>#DIV/0!</v>
      </c>
      <c r="S633" s="20" t="e">
        <f t="shared" si="96"/>
        <v>#DIV/0!</v>
      </c>
      <c r="T633" s="20" t="e">
        <f t="shared" si="97"/>
        <v>#DIV/0!</v>
      </c>
      <c r="U633" s="19" t="e">
        <f t="shared" si="98"/>
        <v>#DIV/0!</v>
      </c>
      <c r="V633" s="19" t="e">
        <f t="shared" si="99"/>
        <v>#DIV/0!</v>
      </c>
    </row>
    <row r="634" spans="1:22" ht="13.5" x14ac:dyDescent="0.25">
      <c r="A634" s="3">
        <f>RSI!A634</f>
        <v>42927</v>
      </c>
      <c r="B634" s="2">
        <f>RSI!B634</f>
        <v>6.5989000000000004</v>
      </c>
      <c r="C634" s="2">
        <f>RSI!I634</f>
        <v>81.930495479052155</v>
      </c>
      <c r="D634" s="2">
        <f>MACD!E634</f>
        <v>-0.16001445172811124</v>
      </c>
      <c r="E634" s="2">
        <f>MACD!F634</f>
        <v>-0.10153509737988053</v>
      </c>
      <c r="F634" s="2">
        <f>'Moving Avg'!D634</f>
        <v>6.47818</v>
      </c>
      <c r="G634" s="2">
        <f>'Moving Avg'!F634</f>
        <v>6.2626150000000003</v>
      </c>
      <c r="H634" s="2">
        <f>'Moving Avg'!G634</f>
        <v>6.1532360000000033</v>
      </c>
      <c r="I634" s="2">
        <f>'Moving Avg'!H634</f>
        <v>5.7894835000000002</v>
      </c>
      <c r="J634" s="17" t="str">
        <f>OBV!F634</f>
        <v>NEUTRAL</v>
      </c>
      <c r="K634" s="17" t="e">
        <f>OBV!G634</f>
        <v>#DIV/0!</v>
      </c>
      <c r="L634" s="17" t="str">
        <f>OBV!H634</f>
        <v>NEUTRAL</v>
      </c>
      <c r="M634" s="19">
        <f t="shared" si="90"/>
        <v>0</v>
      </c>
      <c r="N634" s="19">
        <f t="shared" si="91"/>
        <v>100</v>
      </c>
      <c r="O634" s="19">
        <f t="shared" si="92"/>
        <v>50</v>
      </c>
      <c r="P634" s="19" t="e">
        <f t="shared" si="93"/>
        <v>#DIV/0!</v>
      </c>
      <c r="Q634" s="20" t="e">
        <f t="shared" si="94"/>
        <v>#DIV/0!</v>
      </c>
      <c r="R634" s="20" t="e">
        <f t="shared" si="95"/>
        <v>#DIV/0!</v>
      </c>
      <c r="S634" s="20" t="e">
        <f t="shared" si="96"/>
        <v>#DIV/0!</v>
      </c>
      <c r="T634" s="20" t="e">
        <f t="shared" si="97"/>
        <v>#DIV/0!</v>
      </c>
      <c r="U634" s="19" t="e">
        <f t="shared" si="98"/>
        <v>#DIV/0!</v>
      </c>
      <c r="V634" s="19" t="e">
        <f t="shared" si="99"/>
        <v>#DIV/0!</v>
      </c>
    </row>
    <row r="635" spans="1:22" ht="13.5" x14ac:dyDescent="0.25">
      <c r="A635" s="3">
        <f>RSI!A635</f>
        <v>42928</v>
      </c>
      <c r="B635" s="2">
        <f>RSI!B635</f>
        <v>6.6776999999999997</v>
      </c>
      <c r="C635" s="2">
        <f>RSI!I635</f>
        <v>84.269008959036881</v>
      </c>
      <c r="D635" s="2">
        <f>MACD!E635</f>
        <v>-0.18335702454631608</v>
      </c>
      <c r="E635" s="2">
        <f>MACD!F635</f>
        <v>-0.11789948281316764</v>
      </c>
      <c r="F635" s="2">
        <f>'Moving Avg'!D635</f>
        <v>6.5379000000000005</v>
      </c>
      <c r="G635" s="2">
        <f>'Moving Avg'!F635</f>
        <v>6.2880450000000003</v>
      </c>
      <c r="H635" s="2">
        <f>'Moving Avg'!G635</f>
        <v>6.1657540000000042</v>
      </c>
      <c r="I635" s="2">
        <f>'Moving Avg'!H635</f>
        <v>5.7944864999999997</v>
      </c>
      <c r="J635" s="17" t="str">
        <f>OBV!F635</f>
        <v>NEUTRAL</v>
      </c>
      <c r="K635" s="17" t="e">
        <f>OBV!G635</f>
        <v>#DIV/0!</v>
      </c>
      <c r="L635" s="17" t="str">
        <f>OBV!H635</f>
        <v>NEUTRAL</v>
      </c>
      <c r="M635" s="19">
        <f t="shared" si="90"/>
        <v>0</v>
      </c>
      <c r="N635" s="19">
        <f t="shared" si="91"/>
        <v>100</v>
      </c>
      <c r="O635" s="19">
        <f t="shared" si="92"/>
        <v>50</v>
      </c>
      <c r="P635" s="19" t="e">
        <f t="shared" si="93"/>
        <v>#DIV/0!</v>
      </c>
      <c r="Q635" s="20" t="e">
        <f t="shared" si="94"/>
        <v>#DIV/0!</v>
      </c>
      <c r="R635" s="20" t="e">
        <f t="shared" si="95"/>
        <v>#DIV/0!</v>
      </c>
      <c r="S635" s="20" t="e">
        <f t="shared" si="96"/>
        <v>#DIV/0!</v>
      </c>
      <c r="T635" s="20" t="e">
        <f t="shared" si="97"/>
        <v>#DIV/0!</v>
      </c>
      <c r="U635" s="19" t="e">
        <f t="shared" si="98"/>
        <v>#DIV/0!</v>
      </c>
      <c r="V635" s="19" t="e">
        <f t="shared" si="99"/>
        <v>#DIV/0!</v>
      </c>
    </row>
    <row r="636" spans="1:22" ht="13.5" x14ac:dyDescent="0.25">
      <c r="A636" s="3">
        <f>RSI!A636</f>
        <v>42929</v>
      </c>
      <c r="B636" s="2">
        <f>RSI!B636</f>
        <v>6.7465999999999999</v>
      </c>
      <c r="C636" s="2">
        <f>RSI!I636</f>
        <v>85.977794810097791</v>
      </c>
      <c r="D636" s="2">
        <f>MACD!E636</f>
        <v>-0.1823808975572021</v>
      </c>
      <c r="E636" s="2">
        <f>MACD!F636</f>
        <v>-0.13079576576197455</v>
      </c>
      <c r="F636" s="2">
        <f>'Moving Avg'!D636</f>
        <v>6.5969600000000002</v>
      </c>
      <c r="G636" s="2">
        <f>'Moving Avg'!F636</f>
        <v>6.3208600000000006</v>
      </c>
      <c r="H636" s="2">
        <f>'Moving Avg'!G636</f>
        <v>6.1796500000000023</v>
      </c>
      <c r="I636" s="2">
        <f>'Moving Avg'!H636</f>
        <v>5.8006264999999999</v>
      </c>
      <c r="J636" s="17" t="str">
        <f>OBV!F636</f>
        <v>NEUTRAL</v>
      </c>
      <c r="K636" s="17" t="e">
        <f>OBV!G636</f>
        <v>#DIV/0!</v>
      </c>
      <c r="L636" s="17" t="str">
        <f>OBV!H636</f>
        <v>NEUTRAL</v>
      </c>
      <c r="M636" s="19">
        <f t="shared" si="90"/>
        <v>0</v>
      </c>
      <c r="N636" s="19">
        <f t="shared" si="91"/>
        <v>100</v>
      </c>
      <c r="O636" s="19">
        <f t="shared" si="92"/>
        <v>50</v>
      </c>
      <c r="P636" s="19" t="e">
        <f t="shared" si="93"/>
        <v>#DIV/0!</v>
      </c>
      <c r="Q636" s="20" t="e">
        <f t="shared" si="94"/>
        <v>#DIV/0!</v>
      </c>
      <c r="R636" s="20" t="e">
        <f t="shared" si="95"/>
        <v>#DIV/0!</v>
      </c>
      <c r="S636" s="20" t="e">
        <f t="shared" si="96"/>
        <v>#DIV/0!</v>
      </c>
      <c r="T636" s="20" t="e">
        <f t="shared" si="97"/>
        <v>#DIV/0!</v>
      </c>
      <c r="U636" s="19" t="e">
        <f t="shared" si="98"/>
        <v>#DIV/0!</v>
      </c>
      <c r="V636" s="19" t="e">
        <f t="shared" si="99"/>
        <v>#DIV/0!</v>
      </c>
    </row>
    <row r="637" spans="1:22" ht="13.5" x14ac:dyDescent="0.25">
      <c r="A637" s="3">
        <f>RSI!A637</f>
        <v>42930</v>
      </c>
      <c r="B637" s="2">
        <f>RSI!B637</f>
        <v>6.7465999999999999</v>
      </c>
      <c r="C637" s="2">
        <f>RSI!I637</f>
        <v>85.977794810097791</v>
      </c>
      <c r="D637" s="2">
        <f>MACD!E637</f>
        <v>-0.17461235478730242</v>
      </c>
      <c r="E637" s="2">
        <f>MACD!F637</f>
        <v>-0.13955908356704011</v>
      </c>
      <c r="F637" s="2">
        <f>'Moving Avg'!D637</f>
        <v>6.6534000000000004</v>
      </c>
      <c r="G637" s="2">
        <f>'Moving Avg'!F637</f>
        <v>6.353015000000001</v>
      </c>
      <c r="H637" s="2">
        <f>'Moving Avg'!G637</f>
        <v>6.1941240000000031</v>
      </c>
      <c r="I637" s="2">
        <f>'Moving Avg'!H637</f>
        <v>5.8067519999999995</v>
      </c>
      <c r="J637" s="17" t="str">
        <f>OBV!F637</f>
        <v>NEUTRAL</v>
      </c>
      <c r="K637" s="17" t="e">
        <f>OBV!G637</f>
        <v>#DIV/0!</v>
      </c>
      <c r="L637" s="17" t="str">
        <f>OBV!H637</f>
        <v>NEUTRAL</v>
      </c>
      <c r="M637" s="19">
        <f t="shared" si="90"/>
        <v>0</v>
      </c>
      <c r="N637" s="19">
        <f t="shared" si="91"/>
        <v>100</v>
      </c>
      <c r="O637" s="19">
        <f t="shared" si="92"/>
        <v>50</v>
      </c>
      <c r="P637" s="19" t="e">
        <f t="shared" si="93"/>
        <v>#DIV/0!</v>
      </c>
      <c r="Q637" s="20" t="e">
        <f t="shared" si="94"/>
        <v>#DIV/0!</v>
      </c>
      <c r="R637" s="20" t="e">
        <f t="shared" si="95"/>
        <v>#DIV/0!</v>
      </c>
      <c r="S637" s="20" t="e">
        <f t="shared" si="96"/>
        <v>#DIV/0!</v>
      </c>
      <c r="T637" s="20" t="e">
        <f t="shared" si="97"/>
        <v>#DIV/0!</v>
      </c>
      <c r="U637" s="19" t="e">
        <f t="shared" si="98"/>
        <v>#DIV/0!</v>
      </c>
      <c r="V637" s="19" t="e">
        <f t="shared" si="99"/>
        <v>#DIV/0!</v>
      </c>
    </row>
    <row r="638" spans="1:22" ht="13.5" x14ac:dyDescent="0.25">
      <c r="A638" s="3">
        <f>RSI!A638</f>
        <v>42933</v>
      </c>
      <c r="B638" s="2">
        <f>RSI!B638</f>
        <v>6.5989000000000004</v>
      </c>
      <c r="C638" s="2">
        <f>RSI!I638</f>
        <v>67.695788751451644</v>
      </c>
      <c r="D638" s="2">
        <f>MACD!E638</f>
        <v>-0.16006648959963421</v>
      </c>
      <c r="E638" s="2">
        <f>MACD!F638</f>
        <v>-0.14366056477355893</v>
      </c>
      <c r="F638" s="2">
        <f>'Moving Avg'!D638</f>
        <v>6.6737400000000004</v>
      </c>
      <c r="G638" s="2">
        <f>'Moving Avg'!F638</f>
        <v>6.3761450000000002</v>
      </c>
      <c r="H638" s="2">
        <f>'Moving Avg'!G638</f>
        <v>6.2062040000000032</v>
      </c>
      <c r="I638" s="2">
        <f>'Moving Avg'!H638</f>
        <v>5.8120814999999979</v>
      </c>
      <c r="J638" s="17" t="str">
        <f>OBV!F638</f>
        <v>NEUTRAL</v>
      </c>
      <c r="K638" s="17" t="e">
        <f>OBV!G638</f>
        <v>#DIV/0!</v>
      </c>
      <c r="L638" s="17" t="str">
        <f>OBV!H638</f>
        <v>NEUTRAL</v>
      </c>
      <c r="M638" s="19">
        <f t="shared" si="90"/>
        <v>25</v>
      </c>
      <c r="N638" s="19">
        <f t="shared" si="91"/>
        <v>45</v>
      </c>
      <c r="O638" s="19">
        <f t="shared" si="92"/>
        <v>50</v>
      </c>
      <c r="P638" s="19" t="e">
        <f t="shared" si="93"/>
        <v>#DIV/0!</v>
      </c>
      <c r="Q638" s="20" t="e">
        <f t="shared" si="94"/>
        <v>#DIV/0!</v>
      </c>
      <c r="R638" s="20" t="e">
        <f t="shared" si="95"/>
        <v>#DIV/0!</v>
      </c>
      <c r="S638" s="20" t="e">
        <f t="shared" si="96"/>
        <v>#DIV/0!</v>
      </c>
      <c r="T638" s="20" t="e">
        <f t="shared" si="97"/>
        <v>#DIV/0!</v>
      </c>
      <c r="U638" s="19" t="e">
        <f t="shared" si="98"/>
        <v>#DIV/0!</v>
      </c>
      <c r="V638" s="19" t="e">
        <f t="shared" si="99"/>
        <v>#DIV/0!</v>
      </c>
    </row>
    <row r="639" spans="1:22" ht="13.5" x14ac:dyDescent="0.25">
      <c r="A639" s="3">
        <f>RSI!A639</f>
        <v>42934</v>
      </c>
      <c r="B639" s="2">
        <f>RSI!B639</f>
        <v>6.5792999999999999</v>
      </c>
      <c r="C639" s="2">
        <f>RSI!I639</f>
        <v>65.699337116439665</v>
      </c>
      <c r="D639" s="2">
        <f>MACD!E639</f>
        <v>-0.15074290303266125</v>
      </c>
      <c r="E639" s="2">
        <f>MACD!F639</f>
        <v>-0.14507703242537939</v>
      </c>
      <c r="F639" s="2">
        <f>'Moving Avg'!D639</f>
        <v>6.6698199999999996</v>
      </c>
      <c r="G639" s="2">
        <f>'Moving Avg'!F639</f>
        <v>6.399935000000001</v>
      </c>
      <c r="H639" s="2">
        <f>'Moving Avg'!G639</f>
        <v>6.2155480000000018</v>
      </c>
      <c r="I639" s="2">
        <f>'Moving Avg'!H639</f>
        <v>5.8171684999999993</v>
      </c>
      <c r="J639" s="17" t="str">
        <f>OBV!F639</f>
        <v>NEUTRAL</v>
      </c>
      <c r="K639" s="17" t="e">
        <f>OBV!G639</f>
        <v>#DIV/0!</v>
      </c>
      <c r="L639" s="17" t="str">
        <f>OBV!H639</f>
        <v>NEUTRAL</v>
      </c>
      <c r="M639" s="19">
        <f t="shared" si="90"/>
        <v>25</v>
      </c>
      <c r="N639" s="19">
        <f t="shared" si="91"/>
        <v>45</v>
      </c>
      <c r="O639" s="19">
        <f t="shared" si="92"/>
        <v>50</v>
      </c>
      <c r="P639" s="19" t="e">
        <f t="shared" si="93"/>
        <v>#DIV/0!</v>
      </c>
      <c r="Q639" s="20" t="e">
        <f t="shared" si="94"/>
        <v>#DIV/0!</v>
      </c>
      <c r="R639" s="20" t="e">
        <f t="shared" si="95"/>
        <v>#DIV/0!</v>
      </c>
      <c r="S639" s="20" t="e">
        <f t="shared" si="96"/>
        <v>#DIV/0!</v>
      </c>
      <c r="T639" s="20" t="e">
        <f t="shared" si="97"/>
        <v>#DIV/0!</v>
      </c>
      <c r="U639" s="19" t="e">
        <f t="shared" si="98"/>
        <v>#DIV/0!</v>
      </c>
      <c r="V639" s="19" t="e">
        <f t="shared" si="99"/>
        <v>#DIV/0!</v>
      </c>
    </row>
    <row r="640" spans="1:22" ht="13.5" x14ac:dyDescent="0.25">
      <c r="A640" s="3">
        <f>RSI!A640</f>
        <v>42935</v>
      </c>
      <c r="B640" s="2">
        <f>RSI!B640</f>
        <v>6.6021999999999998</v>
      </c>
      <c r="C640" s="2">
        <f>RSI!I640</f>
        <v>66.926606754006173</v>
      </c>
      <c r="D640" s="2">
        <f>MACD!E640</f>
        <v>-0.14522792320916267</v>
      </c>
      <c r="E640" s="2">
        <f>MACD!F640</f>
        <v>-0.14510721058213605</v>
      </c>
      <c r="F640" s="2">
        <f>'Moving Avg'!D640</f>
        <v>6.6547200000000002</v>
      </c>
      <c r="G640" s="2">
        <f>'Moving Avg'!F640</f>
        <v>6.4248700000000012</v>
      </c>
      <c r="H640" s="2">
        <f>'Moving Avg'!G640</f>
        <v>6.2249320000000008</v>
      </c>
      <c r="I640" s="2">
        <f>'Moving Avg'!H640</f>
        <v>5.8220100000000006</v>
      </c>
      <c r="J640" s="17" t="str">
        <f>OBV!F640</f>
        <v>NEUTRAL</v>
      </c>
      <c r="K640" s="17" t="e">
        <f>OBV!G640</f>
        <v>#DIV/0!</v>
      </c>
      <c r="L640" s="17" t="str">
        <f>OBV!H640</f>
        <v>NEUTRAL</v>
      </c>
      <c r="M640" s="19">
        <f t="shared" si="90"/>
        <v>25</v>
      </c>
      <c r="N640" s="19">
        <f t="shared" si="91"/>
        <v>45</v>
      </c>
      <c r="O640" s="19">
        <f t="shared" si="92"/>
        <v>50</v>
      </c>
      <c r="P640" s="19" t="e">
        <f t="shared" si="93"/>
        <v>#DIV/0!</v>
      </c>
      <c r="Q640" s="20" t="e">
        <f t="shared" si="94"/>
        <v>#DIV/0!</v>
      </c>
      <c r="R640" s="20" t="e">
        <f t="shared" si="95"/>
        <v>#DIV/0!</v>
      </c>
      <c r="S640" s="20" t="e">
        <f t="shared" si="96"/>
        <v>#DIV/0!</v>
      </c>
      <c r="T640" s="20" t="e">
        <f t="shared" si="97"/>
        <v>#DIV/0!</v>
      </c>
      <c r="U640" s="19" t="e">
        <f t="shared" si="98"/>
        <v>#DIV/0!</v>
      </c>
      <c r="V640" s="19" t="e">
        <f t="shared" si="99"/>
        <v>#DIV/0!</v>
      </c>
    </row>
    <row r="641" spans="1:22" ht="13.5" x14ac:dyDescent="0.25">
      <c r="A641" s="3">
        <f>RSI!A641</f>
        <v>42936</v>
      </c>
      <c r="B641" s="2">
        <f>RSI!B641</f>
        <v>6.5956999999999999</v>
      </c>
      <c r="C641" s="2">
        <f>RSI!I641</f>
        <v>66.202546465028433</v>
      </c>
      <c r="D641" s="2">
        <f>MACD!E641</f>
        <v>-0.13020532735645851</v>
      </c>
      <c r="E641" s="2">
        <f>MACD!F641</f>
        <v>-0.14212683393700054</v>
      </c>
      <c r="F641" s="2">
        <f>'Moving Avg'!D641</f>
        <v>6.6245400000000005</v>
      </c>
      <c r="G641" s="2">
        <f>'Moving Avg'!F641</f>
        <v>6.4494799999999994</v>
      </c>
      <c r="H641" s="2">
        <f>'Moving Avg'!G641</f>
        <v>6.2335300000000018</v>
      </c>
      <c r="I641" s="2">
        <f>'Moving Avg'!H641</f>
        <v>5.8266459999999993</v>
      </c>
      <c r="J641" s="17" t="str">
        <f>OBV!F641</f>
        <v>NEUTRAL</v>
      </c>
      <c r="K641" s="17" t="e">
        <f>OBV!G641</f>
        <v>#DIV/0!</v>
      </c>
      <c r="L641" s="17" t="str">
        <f>OBV!H641</f>
        <v>NEUTRAL</v>
      </c>
      <c r="M641" s="19">
        <f t="shared" si="90"/>
        <v>25</v>
      </c>
      <c r="N641" s="19">
        <f t="shared" si="91"/>
        <v>0</v>
      </c>
      <c r="O641" s="19">
        <f t="shared" si="92"/>
        <v>50</v>
      </c>
      <c r="P641" s="19" t="e">
        <f t="shared" si="93"/>
        <v>#DIV/0!</v>
      </c>
      <c r="Q641" s="20" t="e">
        <f t="shared" si="94"/>
        <v>#DIV/0!</v>
      </c>
      <c r="R641" s="20" t="e">
        <f t="shared" si="95"/>
        <v>#DIV/0!</v>
      </c>
      <c r="S641" s="20" t="e">
        <f t="shared" si="96"/>
        <v>#DIV/0!</v>
      </c>
      <c r="T641" s="20" t="e">
        <f t="shared" si="97"/>
        <v>#DIV/0!</v>
      </c>
      <c r="U641" s="19" t="e">
        <f t="shared" si="98"/>
        <v>#DIV/0!</v>
      </c>
      <c r="V641" s="19" t="e">
        <f t="shared" si="99"/>
        <v>#DIV/0!</v>
      </c>
    </row>
    <row r="642" spans="1:22" ht="13.5" x14ac:dyDescent="0.25">
      <c r="A642" s="3">
        <f>RSI!A642</f>
        <v>42937</v>
      </c>
      <c r="B642" s="2">
        <f>RSI!B642</f>
        <v>6.5629</v>
      </c>
      <c r="C642" s="2">
        <f>RSI!I642</f>
        <v>62.526466261028332</v>
      </c>
      <c r="D642" s="2">
        <f>MACD!E642</f>
        <v>-0.11415223570711586</v>
      </c>
      <c r="E642" s="2">
        <f>MACD!F642</f>
        <v>-0.13653191429102363</v>
      </c>
      <c r="F642" s="2">
        <f>'Moving Avg'!D642</f>
        <v>6.5877999999999997</v>
      </c>
      <c r="G642" s="2">
        <f>'Moving Avg'!F642</f>
        <v>6.4699900000000001</v>
      </c>
      <c r="H642" s="2">
        <f>'Moving Avg'!G642</f>
        <v>6.240750000000002</v>
      </c>
      <c r="I642" s="2">
        <f>'Moving Avg'!H642</f>
        <v>5.8314204999999992</v>
      </c>
      <c r="J642" s="17" t="str">
        <f>OBV!F642</f>
        <v>NEUTRAL</v>
      </c>
      <c r="K642" s="17" t="e">
        <f>OBV!G642</f>
        <v>#DIV/0!</v>
      </c>
      <c r="L642" s="17" t="str">
        <f>OBV!H642</f>
        <v>NEUTRAL</v>
      </c>
      <c r="M642" s="19">
        <f t="shared" ref="M642:M705" si="100">IF(C642&lt;30,50, IF(C642&gt;70, 0, 25))</f>
        <v>25</v>
      </c>
      <c r="N642" s="19">
        <f t="shared" ref="N642:N705" si="101">IF(E642-D642&gt;0.02, 100, IF(E642-D642&lt;0,0,45))</f>
        <v>0</v>
      </c>
      <c r="O642" s="19">
        <f t="shared" ref="O642:O705" si="102">IF(F642-I642&gt;10,100,IF(F642-I642&gt;5,75, IF(F642-I642&gt;0,50,0)))</f>
        <v>50</v>
      </c>
      <c r="P642" s="19" t="e">
        <f t="shared" ref="P642:P705" si="103">IF(L642="confirmed bullish", 34, IF(L642="bullish divergence",17, 0))+IF(J642="bullish",33,IF(J642="bearish",0,16.5))+IF(K642="strong",33,IF(K642="weak",0,16.5))</f>
        <v>#DIV/0!</v>
      </c>
      <c r="Q642" s="20" t="e">
        <f t="shared" si="94"/>
        <v>#DIV/0!</v>
      </c>
      <c r="R642" s="20" t="e">
        <f t="shared" si="95"/>
        <v>#DIV/0!</v>
      </c>
      <c r="S642" s="20" t="e">
        <f t="shared" si="96"/>
        <v>#DIV/0!</v>
      </c>
      <c r="T642" s="20" t="e">
        <f t="shared" si="97"/>
        <v>#DIV/0!</v>
      </c>
      <c r="U642" s="19" t="e">
        <f t="shared" si="98"/>
        <v>#DIV/0!</v>
      </c>
      <c r="V642" s="19" t="e">
        <f t="shared" si="99"/>
        <v>#DIV/0!</v>
      </c>
    </row>
    <row r="643" spans="1:22" ht="13.5" x14ac:dyDescent="0.25">
      <c r="A643" s="3">
        <f>RSI!A643</f>
        <v>42940</v>
      </c>
      <c r="B643" s="2">
        <f>RSI!B643</f>
        <v>6.6612999999999998</v>
      </c>
      <c r="C643" s="2">
        <f>RSI!I643</f>
        <v>68.226542869005286</v>
      </c>
      <c r="D643" s="2">
        <f>MACD!E643</f>
        <v>-0.1036393891361822</v>
      </c>
      <c r="E643" s="2">
        <f>MACD!F643</f>
        <v>-0.12995340926005536</v>
      </c>
      <c r="F643" s="2">
        <f>'Moving Avg'!D643</f>
        <v>6.6002799999999997</v>
      </c>
      <c r="G643" s="2">
        <f>'Moving Avg'!F643</f>
        <v>6.4970599999999994</v>
      </c>
      <c r="H643" s="2">
        <f>'Moving Avg'!G643</f>
        <v>6.2500040000000006</v>
      </c>
      <c r="I643" s="2">
        <f>'Moving Avg'!H643</f>
        <v>5.8366295000000017</v>
      </c>
      <c r="J643" s="17" t="str">
        <f>OBV!F643</f>
        <v>NEUTRAL</v>
      </c>
      <c r="K643" s="17" t="e">
        <f>OBV!G643</f>
        <v>#DIV/0!</v>
      </c>
      <c r="L643" s="17" t="str">
        <f>OBV!H643</f>
        <v>NEUTRAL</v>
      </c>
      <c r="M643" s="19">
        <f t="shared" si="100"/>
        <v>25</v>
      </c>
      <c r="N643" s="19">
        <f t="shared" si="101"/>
        <v>0</v>
      </c>
      <c r="O643" s="19">
        <f t="shared" si="102"/>
        <v>50</v>
      </c>
      <c r="P643" s="19" t="e">
        <f t="shared" si="103"/>
        <v>#DIV/0!</v>
      </c>
      <c r="Q643" s="20" t="e">
        <f t="shared" ref="Q643:Q706" si="104">0.35*M643+N643*0.35+O643*0.15+P643*0.15</f>
        <v>#DIV/0!</v>
      </c>
      <c r="R643" s="20" t="e">
        <f t="shared" ref="R643:R706" si="105">M643*0.2+N643*0.2+O643*0.35+P643*0.25</f>
        <v>#DIV/0!</v>
      </c>
      <c r="S643" s="20" t="e">
        <f t="shared" ref="S643:S706" si="106">M643*0.15+N643*0.15+O643*0.25+P643*0.45</f>
        <v>#DIV/0!</v>
      </c>
      <c r="T643" s="20" t="e">
        <f t="shared" ref="T643:T706" si="107">0.25*SUM(M643:P643)</f>
        <v>#DIV/0!</v>
      </c>
      <c r="U643" s="19" t="e">
        <f t="shared" ref="U643:U706" si="108">SUM(Q643:S643)/3</f>
        <v>#DIV/0!</v>
      </c>
      <c r="V643" s="19" t="e">
        <f t="shared" ref="V643:V706" si="109">SUM(Q643:T643)/4</f>
        <v>#DIV/0!</v>
      </c>
    </row>
    <row r="644" spans="1:22" ht="13.5" x14ac:dyDescent="0.25">
      <c r="A644" s="3">
        <f>RSI!A644</f>
        <v>42942</v>
      </c>
      <c r="B644" s="2">
        <f>RSI!B644</f>
        <v>6.5629</v>
      </c>
      <c r="C644" s="2">
        <f>RSI!I644</f>
        <v>58.623431543207744</v>
      </c>
      <c r="D644" s="2">
        <f>MACD!E644</f>
        <v>-7.3156795507830275E-2</v>
      </c>
      <c r="E644" s="2">
        <f>MACD!F644</f>
        <v>-0.11859408650961036</v>
      </c>
      <c r="F644" s="2">
        <f>'Moving Avg'!D644</f>
        <v>6.5969999999999995</v>
      </c>
      <c r="G644" s="2">
        <f>'Moving Avg'!F644</f>
        <v>6.5192099999999993</v>
      </c>
      <c r="H644" s="2">
        <f>'Moving Avg'!G644</f>
        <v>6.2575519999999996</v>
      </c>
      <c r="I644" s="2">
        <f>'Moving Avg'!H644</f>
        <v>5.8414904999999999</v>
      </c>
      <c r="J644" s="17" t="str">
        <f>OBV!F644</f>
        <v>NEUTRAL</v>
      </c>
      <c r="K644" s="17" t="e">
        <f>OBV!G644</f>
        <v>#DIV/0!</v>
      </c>
      <c r="L644" s="17" t="str">
        <f>OBV!H644</f>
        <v>NEUTRAL</v>
      </c>
      <c r="M644" s="19">
        <f t="shared" si="100"/>
        <v>25</v>
      </c>
      <c r="N644" s="19">
        <f t="shared" si="101"/>
        <v>0</v>
      </c>
      <c r="O644" s="19">
        <f t="shared" si="102"/>
        <v>50</v>
      </c>
      <c r="P644" s="19" t="e">
        <f t="shared" si="103"/>
        <v>#DIV/0!</v>
      </c>
      <c r="Q644" s="20" t="e">
        <f t="shared" si="104"/>
        <v>#DIV/0!</v>
      </c>
      <c r="R644" s="20" t="e">
        <f t="shared" si="105"/>
        <v>#DIV/0!</v>
      </c>
      <c r="S644" s="20" t="e">
        <f t="shared" si="106"/>
        <v>#DIV/0!</v>
      </c>
      <c r="T644" s="20" t="e">
        <f t="shared" si="107"/>
        <v>#DIV/0!</v>
      </c>
      <c r="U644" s="19" t="e">
        <f t="shared" si="108"/>
        <v>#DIV/0!</v>
      </c>
      <c r="V644" s="19" t="e">
        <f t="shared" si="109"/>
        <v>#DIV/0!</v>
      </c>
    </row>
    <row r="645" spans="1:22" ht="13.5" x14ac:dyDescent="0.25">
      <c r="A645" s="3">
        <f>RSI!A645</f>
        <v>42943</v>
      </c>
      <c r="B645" s="2">
        <f>RSI!B645</f>
        <v>6.5660999999999996</v>
      </c>
      <c r="C645" s="2">
        <f>RSI!I645</f>
        <v>58.826394629833182</v>
      </c>
      <c r="D645" s="2">
        <f>MACD!E645</f>
        <v>-3.6144429610883044E-2</v>
      </c>
      <c r="E645" s="2">
        <f>MACD!F645</f>
        <v>-0.1021041551298649</v>
      </c>
      <c r="F645" s="2">
        <f>'Moving Avg'!D645</f>
        <v>6.5897800000000002</v>
      </c>
      <c r="G645" s="2">
        <f>'Moving Avg'!F645</f>
        <v>6.5398799999999992</v>
      </c>
      <c r="H645" s="2">
        <f>'Moving Avg'!G645</f>
        <v>6.2654919999999992</v>
      </c>
      <c r="I645" s="2">
        <f>'Moving Avg'!H645</f>
        <v>5.8459785000000002</v>
      </c>
      <c r="J645" s="17" t="str">
        <f>OBV!F645</f>
        <v>NEUTRAL</v>
      </c>
      <c r="K645" s="17" t="e">
        <f>OBV!G645</f>
        <v>#DIV/0!</v>
      </c>
      <c r="L645" s="17" t="str">
        <f>OBV!H645</f>
        <v>NEUTRAL</v>
      </c>
      <c r="M645" s="19">
        <f t="shared" si="100"/>
        <v>25</v>
      </c>
      <c r="N645" s="19">
        <f t="shared" si="101"/>
        <v>0</v>
      </c>
      <c r="O645" s="19">
        <f t="shared" si="102"/>
        <v>50</v>
      </c>
      <c r="P645" s="19" t="e">
        <f t="shared" si="103"/>
        <v>#DIV/0!</v>
      </c>
      <c r="Q645" s="20" t="e">
        <f t="shared" si="104"/>
        <v>#DIV/0!</v>
      </c>
      <c r="R645" s="20" t="e">
        <f t="shared" si="105"/>
        <v>#DIV/0!</v>
      </c>
      <c r="S645" s="20" t="e">
        <f t="shared" si="106"/>
        <v>#DIV/0!</v>
      </c>
      <c r="T645" s="20" t="e">
        <f t="shared" si="107"/>
        <v>#DIV/0!</v>
      </c>
      <c r="U645" s="19" t="e">
        <f t="shared" si="108"/>
        <v>#DIV/0!</v>
      </c>
      <c r="V645" s="19" t="e">
        <f t="shared" si="109"/>
        <v>#DIV/0!</v>
      </c>
    </row>
    <row r="646" spans="1:22" ht="13.5" x14ac:dyDescent="0.25">
      <c r="A646" s="3">
        <f>RSI!A646</f>
        <v>42944</v>
      </c>
      <c r="B646" s="2">
        <f>RSI!B646</f>
        <v>6.6612999999999998</v>
      </c>
      <c r="C646" s="2">
        <f>RSI!I646</f>
        <v>64.418312493861663</v>
      </c>
      <c r="D646" s="2">
        <f>MACD!E646</f>
        <v>-1.9142918897898653E-3</v>
      </c>
      <c r="E646" s="2">
        <f>MACD!F646</f>
        <v>-8.2066182481849895E-2</v>
      </c>
      <c r="F646" s="2">
        <f>'Moving Avg'!D646</f>
        <v>6.6029</v>
      </c>
      <c r="G646" s="2">
        <f>'Moving Avg'!F646</f>
        <v>6.5561249999999998</v>
      </c>
      <c r="H646" s="2">
        <f>'Moving Avg'!G646</f>
        <v>6.2750739999999983</v>
      </c>
      <c r="I646" s="2">
        <f>'Moving Avg'!H646</f>
        <v>5.8511730000000011</v>
      </c>
      <c r="J646" s="17" t="str">
        <f>OBV!F646</f>
        <v>NEUTRAL</v>
      </c>
      <c r="K646" s="17" t="e">
        <f>OBV!G646</f>
        <v>#DIV/0!</v>
      </c>
      <c r="L646" s="17" t="str">
        <f>OBV!H646</f>
        <v>NEUTRAL</v>
      </c>
      <c r="M646" s="19">
        <f t="shared" si="100"/>
        <v>25</v>
      </c>
      <c r="N646" s="19">
        <f t="shared" si="101"/>
        <v>0</v>
      </c>
      <c r="O646" s="19">
        <f t="shared" si="102"/>
        <v>50</v>
      </c>
      <c r="P646" s="19" t="e">
        <f t="shared" si="103"/>
        <v>#DIV/0!</v>
      </c>
      <c r="Q646" s="20" t="e">
        <f t="shared" si="104"/>
        <v>#DIV/0!</v>
      </c>
      <c r="R646" s="20" t="e">
        <f t="shared" si="105"/>
        <v>#DIV/0!</v>
      </c>
      <c r="S646" s="20" t="e">
        <f t="shared" si="106"/>
        <v>#DIV/0!</v>
      </c>
      <c r="T646" s="20" t="e">
        <f t="shared" si="107"/>
        <v>#DIV/0!</v>
      </c>
      <c r="U646" s="19" t="e">
        <f t="shared" si="108"/>
        <v>#DIV/0!</v>
      </c>
      <c r="V646" s="19" t="e">
        <f t="shared" si="109"/>
        <v>#DIV/0!</v>
      </c>
    </row>
    <row r="647" spans="1:22" ht="13.5" x14ac:dyDescent="0.25">
      <c r="A647" s="3">
        <f>RSI!A647</f>
        <v>42947</v>
      </c>
      <c r="B647" s="2">
        <f>RSI!B647</f>
        <v>6.6580000000000004</v>
      </c>
      <c r="C647" s="2">
        <f>RSI!I647</f>
        <v>64.093362437346343</v>
      </c>
      <c r="D647" s="2">
        <f>MACD!E647</f>
        <v>2.6142531588442708E-2</v>
      </c>
      <c r="E647" s="2">
        <f>MACD!F647</f>
        <v>-6.0424439667791381E-2</v>
      </c>
      <c r="F647" s="2">
        <f>'Moving Avg'!D647</f>
        <v>6.6219200000000003</v>
      </c>
      <c r="G647" s="2">
        <f>'Moving Avg'!F647</f>
        <v>6.5690849999999994</v>
      </c>
      <c r="H647" s="2">
        <f>'Moving Avg'!G647</f>
        <v>6.2848519999999999</v>
      </c>
      <c r="I647" s="2">
        <f>'Moving Avg'!H647</f>
        <v>5.8561779999999999</v>
      </c>
      <c r="J647" s="17" t="str">
        <f>OBV!F647</f>
        <v>NEUTRAL</v>
      </c>
      <c r="K647" s="17" t="e">
        <f>OBV!G647</f>
        <v>#DIV/0!</v>
      </c>
      <c r="L647" s="17" t="str">
        <f>OBV!H647</f>
        <v>NEUTRAL</v>
      </c>
      <c r="M647" s="19">
        <f t="shared" si="100"/>
        <v>25</v>
      </c>
      <c r="N647" s="19">
        <f t="shared" si="101"/>
        <v>0</v>
      </c>
      <c r="O647" s="19">
        <f t="shared" si="102"/>
        <v>50</v>
      </c>
      <c r="P647" s="19" t="e">
        <f t="shared" si="103"/>
        <v>#DIV/0!</v>
      </c>
      <c r="Q647" s="20" t="e">
        <f t="shared" si="104"/>
        <v>#DIV/0!</v>
      </c>
      <c r="R647" s="20" t="e">
        <f t="shared" si="105"/>
        <v>#DIV/0!</v>
      </c>
      <c r="S647" s="20" t="e">
        <f t="shared" si="106"/>
        <v>#DIV/0!</v>
      </c>
      <c r="T647" s="20" t="e">
        <f t="shared" si="107"/>
        <v>#DIV/0!</v>
      </c>
      <c r="U647" s="19" t="e">
        <f t="shared" si="108"/>
        <v>#DIV/0!</v>
      </c>
      <c r="V647" s="19" t="e">
        <f t="shared" si="109"/>
        <v>#DIV/0!</v>
      </c>
    </row>
    <row r="648" spans="1:22" ht="13.5" x14ac:dyDescent="0.25">
      <c r="A648" s="3">
        <f>RSI!A648</f>
        <v>42948</v>
      </c>
      <c r="B648" s="2">
        <f>RSI!B648</f>
        <v>6.5956999999999999</v>
      </c>
      <c r="C648" s="2">
        <f>RSI!I648</f>
        <v>58.131554265102949</v>
      </c>
      <c r="D648" s="2">
        <f>MACD!E648</f>
        <v>3.0727877258414971E-2</v>
      </c>
      <c r="E648" s="2">
        <f>MACD!F648</f>
        <v>-4.2193976282550109E-2</v>
      </c>
      <c r="F648" s="2">
        <f>'Moving Avg'!D648</f>
        <v>6.6087999999999996</v>
      </c>
      <c r="G648" s="2">
        <f>'Moving Avg'!F648</f>
        <v>6.5790949999999997</v>
      </c>
      <c r="H648" s="2">
        <f>'Moving Avg'!G648</f>
        <v>6.2941060000000002</v>
      </c>
      <c r="I648" s="2">
        <f>'Moving Avg'!H648</f>
        <v>5.8605690000000017</v>
      </c>
      <c r="J648" s="17" t="str">
        <f>OBV!F648</f>
        <v>NEUTRAL</v>
      </c>
      <c r="K648" s="17" t="e">
        <f>OBV!G648</f>
        <v>#DIV/0!</v>
      </c>
      <c r="L648" s="17" t="str">
        <f>OBV!H648</f>
        <v>NEUTRAL</v>
      </c>
      <c r="M648" s="19">
        <f t="shared" si="100"/>
        <v>25</v>
      </c>
      <c r="N648" s="19">
        <f t="shared" si="101"/>
        <v>0</v>
      </c>
      <c r="O648" s="19">
        <f t="shared" si="102"/>
        <v>50</v>
      </c>
      <c r="P648" s="19" t="e">
        <f t="shared" si="103"/>
        <v>#DIV/0!</v>
      </c>
      <c r="Q648" s="20" t="e">
        <f t="shared" si="104"/>
        <v>#DIV/0!</v>
      </c>
      <c r="R648" s="20" t="e">
        <f t="shared" si="105"/>
        <v>#DIV/0!</v>
      </c>
      <c r="S648" s="20" t="e">
        <f t="shared" si="106"/>
        <v>#DIV/0!</v>
      </c>
      <c r="T648" s="20" t="e">
        <f t="shared" si="107"/>
        <v>#DIV/0!</v>
      </c>
      <c r="U648" s="19" t="e">
        <f t="shared" si="108"/>
        <v>#DIV/0!</v>
      </c>
      <c r="V648" s="19" t="e">
        <f t="shared" si="109"/>
        <v>#DIV/0!</v>
      </c>
    </row>
    <row r="649" spans="1:22" ht="13.5" x14ac:dyDescent="0.25">
      <c r="A649" s="3">
        <f>RSI!A649</f>
        <v>42949</v>
      </c>
      <c r="B649" s="2">
        <f>RSI!B649</f>
        <v>6.5956999999999999</v>
      </c>
      <c r="C649" s="2">
        <f>RSI!I649</f>
        <v>58.131554265102949</v>
      </c>
      <c r="D649" s="2">
        <f>MACD!E649</f>
        <v>3.0991291931374398E-2</v>
      </c>
      <c r="E649" s="2">
        <f>MACD!F649</f>
        <v>-2.7556922639765211E-2</v>
      </c>
      <c r="F649" s="2">
        <f>'Moving Avg'!D649</f>
        <v>6.6153599999999999</v>
      </c>
      <c r="G649" s="2">
        <f>'Moving Avg'!F649</f>
        <v>6.5900899999999991</v>
      </c>
      <c r="H649" s="2">
        <f>'Moving Avg'!G649</f>
        <v>6.3033600000000005</v>
      </c>
      <c r="I649" s="2">
        <f>'Moving Avg'!H649</f>
        <v>5.8649600000000017</v>
      </c>
      <c r="J649" s="17" t="str">
        <f>OBV!F649</f>
        <v>NEUTRAL</v>
      </c>
      <c r="K649" s="17" t="e">
        <f>OBV!G649</f>
        <v>#DIV/0!</v>
      </c>
      <c r="L649" s="17" t="str">
        <f>OBV!H649</f>
        <v>NEUTRAL</v>
      </c>
      <c r="M649" s="19">
        <f t="shared" si="100"/>
        <v>25</v>
      </c>
      <c r="N649" s="19">
        <f t="shared" si="101"/>
        <v>0</v>
      </c>
      <c r="O649" s="19">
        <f t="shared" si="102"/>
        <v>50</v>
      </c>
      <c r="P649" s="19" t="e">
        <f t="shared" si="103"/>
        <v>#DIV/0!</v>
      </c>
      <c r="Q649" s="20" t="e">
        <f t="shared" si="104"/>
        <v>#DIV/0!</v>
      </c>
      <c r="R649" s="20" t="e">
        <f t="shared" si="105"/>
        <v>#DIV/0!</v>
      </c>
      <c r="S649" s="20" t="e">
        <f t="shared" si="106"/>
        <v>#DIV/0!</v>
      </c>
      <c r="T649" s="20" t="e">
        <f t="shared" si="107"/>
        <v>#DIV/0!</v>
      </c>
      <c r="U649" s="19" t="e">
        <f t="shared" si="108"/>
        <v>#DIV/0!</v>
      </c>
      <c r="V649" s="19" t="e">
        <f t="shared" si="109"/>
        <v>#DIV/0!</v>
      </c>
    </row>
    <row r="650" spans="1:22" ht="13.5" x14ac:dyDescent="0.25">
      <c r="A650" s="3">
        <f>RSI!A650</f>
        <v>42950</v>
      </c>
      <c r="B650" s="2">
        <f>RSI!B650</f>
        <v>6.5956999999999999</v>
      </c>
      <c r="C650" s="2">
        <f>RSI!I650</f>
        <v>58.131554265102949</v>
      </c>
      <c r="D650" s="2">
        <f>MACD!E650</f>
        <v>3.4180676168806379E-2</v>
      </c>
      <c r="E650" s="2">
        <f>MACD!F650</f>
        <v>-1.5209402878050894E-2</v>
      </c>
      <c r="F650" s="2">
        <f>'Moving Avg'!D650</f>
        <v>6.6212800000000005</v>
      </c>
      <c r="G650" s="2">
        <f>'Moving Avg'!F650</f>
        <v>6.6009199999999995</v>
      </c>
      <c r="H650" s="2">
        <f>'Moving Avg'!G650</f>
        <v>6.3129420000000005</v>
      </c>
      <c r="I650" s="2">
        <f>'Moving Avg'!H650</f>
        <v>5.8694810000000022</v>
      </c>
      <c r="J650" s="17" t="str">
        <f>OBV!F650</f>
        <v>NEUTRAL</v>
      </c>
      <c r="K650" s="17" t="e">
        <f>OBV!G650</f>
        <v>#DIV/0!</v>
      </c>
      <c r="L650" s="17" t="str">
        <f>OBV!H650</f>
        <v>NEUTRAL</v>
      </c>
      <c r="M650" s="19">
        <f t="shared" si="100"/>
        <v>25</v>
      </c>
      <c r="N650" s="19">
        <f t="shared" si="101"/>
        <v>0</v>
      </c>
      <c r="O650" s="19">
        <f t="shared" si="102"/>
        <v>50</v>
      </c>
      <c r="P650" s="19" t="e">
        <f t="shared" si="103"/>
        <v>#DIV/0!</v>
      </c>
      <c r="Q650" s="20" t="e">
        <f t="shared" si="104"/>
        <v>#DIV/0!</v>
      </c>
      <c r="R650" s="20" t="e">
        <f t="shared" si="105"/>
        <v>#DIV/0!</v>
      </c>
      <c r="S650" s="20" t="e">
        <f t="shared" si="106"/>
        <v>#DIV/0!</v>
      </c>
      <c r="T650" s="20" t="e">
        <f t="shared" si="107"/>
        <v>#DIV/0!</v>
      </c>
      <c r="U650" s="19" t="e">
        <f t="shared" si="108"/>
        <v>#DIV/0!</v>
      </c>
      <c r="V650" s="19" t="e">
        <f t="shared" si="109"/>
        <v>#DIV/0!</v>
      </c>
    </row>
    <row r="651" spans="1:22" ht="13.5" x14ac:dyDescent="0.25">
      <c r="A651" s="3">
        <f>RSI!A651</f>
        <v>42951</v>
      </c>
      <c r="B651" s="2">
        <f>RSI!B651</f>
        <v>6.6383000000000001</v>
      </c>
      <c r="C651" s="2">
        <f>RSI!I651</f>
        <v>61.212817343518722</v>
      </c>
      <c r="D651" s="2">
        <f>MACD!E651</f>
        <v>3.2208476626408356E-2</v>
      </c>
      <c r="E651" s="2">
        <f>MACD!F651</f>
        <v>-5.7258269771590454E-3</v>
      </c>
      <c r="F651" s="2">
        <f>'Moving Avg'!D651</f>
        <v>6.6166799999999997</v>
      </c>
      <c r="G651" s="2">
        <f>'Moving Avg'!F651</f>
        <v>6.6102699999999981</v>
      </c>
      <c r="H651" s="2">
        <f>'Moving Avg'!G651</f>
        <v>6.3241640000000006</v>
      </c>
      <c r="I651" s="2">
        <f>'Moving Avg'!H651</f>
        <v>5.8742150000000013</v>
      </c>
      <c r="J651" s="17" t="str">
        <f>OBV!F651</f>
        <v>NEUTRAL</v>
      </c>
      <c r="K651" s="17" t="e">
        <f>OBV!G651</f>
        <v>#DIV/0!</v>
      </c>
      <c r="L651" s="17" t="str">
        <f>OBV!H651</f>
        <v>NEUTRAL</v>
      </c>
      <c r="M651" s="19">
        <f t="shared" si="100"/>
        <v>25</v>
      </c>
      <c r="N651" s="19">
        <f t="shared" si="101"/>
        <v>0</v>
      </c>
      <c r="O651" s="19">
        <f t="shared" si="102"/>
        <v>50</v>
      </c>
      <c r="P651" s="19" t="e">
        <f t="shared" si="103"/>
        <v>#DIV/0!</v>
      </c>
      <c r="Q651" s="20" t="e">
        <f t="shared" si="104"/>
        <v>#DIV/0!</v>
      </c>
      <c r="R651" s="20" t="e">
        <f t="shared" si="105"/>
        <v>#DIV/0!</v>
      </c>
      <c r="S651" s="20" t="e">
        <f t="shared" si="106"/>
        <v>#DIV/0!</v>
      </c>
      <c r="T651" s="20" t="e">
        <f t="shared" si="107"/>
        <v>#DIV/0!</v>
      </c>
      <c r="U651" s="19" t="e">
        <f t="shared" si="108"/>
        <v>#DIV/0!</v>
      </c>
      <c r="V651" s="19" t="e">
        <f t="shared" si="109"/>
        <v>#DIV/0!</v>
      </c>
    </row>
    <row r="652" spans="1:22" ht="13.5" x14ac:dyDescent="0.25">
      <c r="A652" s="3">
        <f>RSI!A652</f>
        <v>42954</v>
      </c>
      <c r="B652" s="2">
        <f>RSI!B652</f>
        <v>6.6284999999999998</v>
      </c>
      <c r="C652" s="2">
        <f>RSI!I652</f>
        <v>60.116746638097013</v>
      </c>
      <c r="D652" s="2">
        <f>MACD!E652</f>
        <v>2.5490559872377361E-2</v>
      </c>
      <c r="E652" s="2">
        <f>MACD!F652</f>
        <v>5.1745039274823587E-4</v>
      </c>
      <c r="F652" s="2">
        <f>'Moving Avg'!D652</f>
        <v>6.6107800000000001</v>
      </c>
      <c r="G652" s="2">
        <f>'Moving Avg'!F652</f>
        <v>6.6184749999999992</v>
      </c>
      <c r="H652" s="2">
        <f>'Moving Avg'!G652</f>
        <v>6.3359779999999999</v>
      </c>
      <c r="I652" s="2">
        <f>'Moving Avg'!H652</f>
        <v>5.8787555000000022</v>
      </c>
      <c r="J652" s="17" t="str">
        <f>OBV!F652</f>
        <v>NEUTRAL</v>
      </c>
      <c r="K652" s="17" t="e">
        <f>OBV!G652</f>
        <v>#DIV/0!</v>
      </c>
      <c r="L652" s="17" t="str">
        <f>OBV!H652</f>
        <v>NEUTRAL</v>
      </c>
      <c r="M652" s="19">
        <f t="shared" si="100"/>
        <v>25</v>
      </c>
      <c r="N652" s="19">
        <f t="shared" si="101"/>
        <v>0</v>
      </c>
      <c r="O652" s="19">
        <f t="shared" si="102"/>
        <v>50</v>
      </c>
      <c r="P652" s="19" t="e">
        <f t="shared" si="103"/>
        <v>#DIV/0!</v>
      </c>
      <c r="Q652" s="20" t="e">
        <f t="shared" si="104"/>
        <v>#DIV/0!</v>
      </c>
      <c r="R652" s="20" t="e">
        <f t="shared" si="105"/>
        <v>#DIV/0!</v>
      </c>
      <c r="S652" s="20" t="e">
        <f t="shared" si="106"/>
        <v>#DIV/0!</v>
      </c>
      <c r="T652" s="20" t="e">
        <f t="shared" si="107"/>
        <v>#DIV/0!</v>
      </c>
      <c r="U652" s="19" t="e">
        <f t="shared" si="108"/>
        <v>#DIV/0!</v>
      </c>
      <c r="V652" s="19" t="e">
        <f t="shared" si="109"/>
        <v>#DIV/0!</v>
      </c>
    </row>
    <row r="653" spans="1:22" ht="13.5" x14ac:dyDescent="0.25">
      <c r="A653" s="3">
        <f>RSI!A653</f>
        <v>42955</v>
      </c>
      <c r="B653" s="2">
        <f>RSI!B653</f>
        <v>6.5824999999999996</v>
      </c>
      <c r="C653" s="2">
        <f>RSI!I653</f>
        <v>55.127015739597653</v>
      </c>
      <c r="D653" s="2">
        <f>MACD!E653</f>
        <v>3.7735034667681688E-2</v>
      </c>
      <c r="E653" s="2">
        <f>MACD!F653</f>
        <v>7.9609672477349257E-3</v>
      </c>
      <c r="F653" s="2">
        <f>'Moving Avg'!D653</f>
        <v>6.6081400000000006</v>
      </c>
      <c r="G653" s="2">
        <f>'Moving Avg'!F653</f>
        <v>6.6227400000000003</v>
      </c>
      <c r="H653" s="2">
        <f>'Moving Avg'!G653</f>
        <v>6.347594</v>
      </c>
      <c r="I653" s="2">
        <f>'Moving Avg'!H653</f>
        <v>5.882850000000003</v>
      </c>
      <c r="J653" s="17" t="str">
        <f>OBV!F653</f>
        <v>NEUTRAL</v>
      </c>
      <c r="K653" s="17" t="e">
        <f>OBV!G653</f>
        <v>#DIV/0!</v>
      </c>
      <c r="L653" s="17" t="str">
        <f>OBV!H653</f>
        <v>NEUTRAL</v>
      </c>
      <c r="M653" s="19">
        <f t="shared" si="100"/>
        <v>25</v>
      </c>
      <c r="N653" s="19">
        <f t="shared" si="101"/>
        <v>0</v>
      </c>
      <c r="O653" s="19">
        <f t="shared" si="102"/>
        <v>50</v>
      </c>
      <c r="P653" s="19" t="e">
        <f t="shared" si="103"/>
        <v>#DIV/0!</v>
      </c>
      <c r="Q653" s="20" t="e">
        <f t="shared" si="104"/>
        <v>#DIV/0!</v>
      </c>
      <c r="R653" s="20" t="e">
        <f t="shared" si="105"/>
        <v>#DIV/0!</v>
      </c>
      <c r="S653" s="20" t="e">
        <f t="shared" si="106"/>
        <v>#DIV/0!</v>
      </c>
      <c r="T653" s="20" t="e">
        <f t="shared" si="107"/>
        <v>#DIV/0!</v>
      </c>
      <c r="U653" s="19" t="e">
        <f t="shared" si="108"/>
        <v>#DIV/0!</v>
      </c>
      <c r="V653" s="19" t="e">
        <f t="shared" si="109"/>
        <v>#DIV/0!</v>
      </c>
    </row>
    <row r="654" spans="1:22" ht="13.5" x14ac:dyDescent="0.25">
      <c r="A654" s="3">
        <f>RSI!A654</f>
        <v>42956</v>
      </c>
      <c r="B654" s="2">
        <f>RSI!B654</f>
        <v>6.5792999999999999</v>
      </c>
      <c r="C654" s="2">
        <f>RSI!I654</f>
        <v>54.78634813444674</v>
      </c>
      <c r="D654" s="2">
        <f>MACD!E654</f>
        <v>3.2894836462662447E-2</v>
      </c>
      <c r="E654" s="2">
        <f>MACD!F654</f>
        <v>1.294774109072043E-2</v>
      </c>
      <c r="F654" s="2">
        <f>'Moving Avg'!D654</f>
        <v>6.6048599999999995</v>
      </c>
      <c r="G654" s="2">
        <f>'Moving Avg'!F654</f>
        <v>6.6217599999999992</v>
      </c>
      <c r="H654" s="2">
        <f>'Moving Avg'!G654</f>
        <v>6.3591459999999991</v>
      </c>
      <c r="I654" s="2">
        <f>'Moving Avg'!H654</f>
        <v>5.8872025000000034</v>
      </c>
      <c r="J654" s="17" t="str">
        <f>OBV!F654</f>
        <v>NEUTRAL</v>
      </c>
      <c r="K654" s="17" t="e">
        <f>OBV!G654</f>
        <v>#DIV/0!</v>
      </c>
      <c r="L654" s="17" t="str">
        <f>OBV!H654</f>
        <v>NEUTRAL</v>
      </c>
      <c r="M654" s="19">
        <f t="shared" si="100"/>
        <v>25</v>
      </c>
      <c r="N654" s="19">
        <f t="shared" si="101"/>
        <v>0</v>
      </c>
      <c r="O654" s="19">
        <f t="shared" si="102"/>
        <v>50</v>
      </c>
      <c r="P654" s="19" t="e">
        <f t="shared" si="103"/>
        <v>#DIV/0!</v>
      </c>
      <c r="Q654" s="20" t="e">
        <f t="shared" si="104"/>
        <v>#DIV/0!</v>
      </c>
      <c r="R654" s="20" t="e">
        <f t="shared" si="105"/>
        <v>#DIV/0!</v>
      </c>
      <c r="S654" s="20" t="e">
        <f t="shared" si="106"/>
        <v>#DIV/0!</v>
      </c>
      <c r="T654" s="20" t="e">
        <f t="shared" si="107"/>
        <v>#DIV/0!</v>
      </c>
      <c r="U654" s="19" t="e">
        <f t="shared" si="108"/>
        <v>#DIV/0!</v>
      </c>
      <c r="V654" s="19" t="e">
        <f t="shared" si="109"/>
        <v>#DIV/0!</v>
      </c>
    </row>
    <row r="655" spans="1:22" ht="13.5" x14ac:dyDescent="0.25">
      <c r="A655" s="3">
        <f>RSI!A655</f>
        <v>42957</v>
      </c>
      <c r="B655" s="2">
        <f>RSI!B655</f>
        <v>6.5727000000000002</v>
      </c>
      <c r="C655" s="2">
        <f>RSI!I655</f>
        <v>54.044531190164939</v>
      </c>
      <c r="D655" s="2">
        <f>MACD!E655</f>
        <v>2.9522090444909388E-2</v>
      </c>
      <c r="E655" s="2">
        <f>MACD!F655</f>
        <v>1.6262610961558222E-2</v>
      </c>
      <c r="F655" s="2">
        <f>'Moving Avg'!D655</f>
        <v>6.6002600000000005</v>
      </c>
      <c r="G655" s="2">
        <f>'Moving Avg'!F655</f>
        <v>6.6165099999999999</v>
      </c>
      <c r="H655" s="2">
        <f>'Moving Avg'!G655</f>
        <v>6.3708280000000013</v>
      </c>
      <c r="I655" s="2">
        <f>'Moving Avg'!H655</f>
        <v>5.891608500000002</v>
      </c>
      <c r="J655" s="17" t="str">
        <f>OBV!F655</f>
        <v>NEUTRAL</v>
      </c>
      <c r="K655" s="17" t="e">
        <f>OBV!G655</f>
        <v>#DIV/0!</v>
      </c>
      <c r="L655" s="17" t="str">
        <f>OBV!H655</f>
        <v>NEUTRAL</v>
      </c>
      <c r="M655" s="19">
        <f t="shared" si="100"/>
        <v>25</v>
      </c>
      <c r="N655" s="19">
        <f t="shared" si="101"/>
        <v>0</v>
      </c>
      <c r="O655" s="19">
        <f t="shared" si="102"/>
        <v>50</v>
      </c>
      <c r="P655" s="19" t="e">
        <f t="shared" si="103"/>
        <v>#DIV/0!</v>
      </c>
      <c r="Q655" s="20" t="e">
        <f t="shared" si="104"/>
        <v>#DIV/0!</v>
      </c>
      <c r="R655" s="20" t="e">
        <f t="shared" si="105"/>
        <v>#DIV/0!</v>
      </c>
      <c r="S655" s="20" t="e">
        <f t="shared" si="106"/>
        <v>#DIV/0!</v>
      </c>
      <c r="T655" s="20" t="e">
        <f t="shared" si="107"/>
        <v>#DIV/0!</v>
      </c>
      <c r="U655" s="19" t="e">
        <f t="shared" si="108"/>
        <v>#DIV/0!</v>
      </c>
      <c r="V655" s="19" t="e">
        <f t="shared" si="109"/>
        <v>#DIV/0!</v>
      </c>
    </row>
    <row r="656" spans="1:22" ht="13.5" x14ac:dyDescent="0.25">
      <c r="A656" s="3">
        <f>RSI!A656</f>
        <v>42958</v>
      </c>
      <c r="B656" s="2">
        <f>RSI!B656</f>
        <v>6.5792999999999999</v>
      </c>
      <c r="C656" s="2">
        <f>RSI!I656</f>
        <v>54.705010538160984</v>
      </c>
      <c r="D656" s="2">
        <f>MACD!E656</f>
        <v>4.0625242819093188E-2</v>
      </c>
      <c r="E656" s="2">
        <f>MACD!F656</f>
        <v>2.113513733306522E-2</v>
      </c>
      <c r="F656" s="2">
        <f>'Moving Avg'!D656</f>
        <v>6.5884600000000004</v>
      </c>
      <c r="G656" s="2">
        <f>'Moving Avg'!F656</f>
        <v>6.6081449999999986</v>
      </c>
      <c r="H656" s="2">
        <f>'Moving Avg'!G656</f>
        <v>6.3829700000000003</v>
      </c>
      <c r="I656" s="2">
        <f>'Moving Avg'!H656</f>
        <v>5.8960475000000034</v>
      </c>
      <c r="J656" s="17" t="str">
        <f>OBV!F656</f>
        <v>NEUTRAL</v>
      </c>
      <c r="K656" s="17" t="e">
        <f>OBV!G656</f>
        <v>#DIV/0!</v>
      </c>
      <c r="L656" s="17" t="str">
        <f>OBV!H656</f>
        <v>NEUTRAL</v>
      </c>
      <c r="M656" s="19">
        <f t="shared" si="100"/>
        <v>25</v>
      </c>
      <c r="N656" s="19">
        <f t="shared" si="101"/>
        <v>0</v>
      </c>
      <c r="O656" s="19">
        <f t="shared" si="102"/>
        <v>50</v>
      </c>
      <c r="P656" s="19" t="e">
        <f t="shared" si="103"/>
        <v>#DIV/0!</v>
      </c>
      <c r="Q656" s="20" t="e">
        <f t="shared" si="104"/>
        <v>#DIV/0!</v>
      </c>
      <c r="R656" s="20" t="e">
        <f t="shared" si="105"/>
        <v>#DIV/0!</v>
      </c>
      <c r="S656" s="20" t="e">
        <f t="shared" si="106"/>
        <v>#DIV/0!</v>
      </c>
      <c r="T656" s="20" t="e">
        <f t="shared" si="107"/>
        <v>#DIV/0!</v>
      </c>
      <c r="U656" s="19" t="e">
        <f t="shared" si="108"/>
        <v>#DIV/0!</v>
      </c>
      <c r="V656" s="19" t="e">
        <f t="shared" si="109"/>
        <v>#DIV/0!</v>
      </c>
    </row>
    <row r="657" spans="1:22" ht="13.5" x14ac:dyDescent="0.25">
      <c r="A657" s="3">
        <f>RSI!A657</f>
        <v>42961</v>
      </c>
      <c r="B657" s="2">
        <f>RSI!B657</f>
        <v>6.5629</v>
      </c>
      <c r="C657" s="2">
        <f>RSI!I657</f>
        <v>52.678988949943218</v>
      </c>
      <c r="D657" s="2">
        <f>MACD!E657</f>
        <v>5.0502923535971078E-2</v>
      </c>
      <c r="E657" s="2">
        <f>MACD!F657</f>
        <v>2.7008694573646391E-2</v>
      </c>
      <c r="F657" s="2">
        <f>'Moving Avg'!D657</f>
        <v>6.5753399999999997</v>
      </c>
      <c r="G657" s="2">
        <f>'Moving Avg'!F657</f>
        <v>6.5989599999999999</v>
      </c>
      <c r="H657" s="2">
        <f>'Moving Avg'!G657</f>
        <v>6.3941279999999994</v>
      </c>
      <c r="I657" s="2">
        <f>'Moving Avg'!H657</f>
        <v>5.900635000000003</v>
      </c>
      <c r="J657" s="17" t="str">
        <f>OBV!F657</f>
        <v>NEUTRAL</v>
      </c>
      <c r="K657" s="17" t="e">
        <f>OBV!G657</f>
        <v>#DIV/0!</v>
      </c>
      <c r="L657" s="17" t="str">
        <f>OBV!H657</f>
        <v>NEUTRAL</v>
      </c>
      <c r="M657" s="19">
        <f t="shared" si="100"/>
        <v>25</v>
      </c>
      <c r="N657" s="19">
        <f t="shared" si="101"/>
        <v>0</v>
      </c>
      <c r="O657" s="19">
        <f t="shared" si="102"/>
        <v>50</v>
      </c>
      <c r="P657" s="19" t="e">
        <f t="shared" si="103"/>
        <v>#DIV/0!</v>
      </c>
      <c r="Q657" s="20" t="e">
        <f t="shared" si="104"/>
        <v>#DIV/0!</v>
      </c>
      <c r="R657" s="20" t="e">
        <f t="shared" si="105"/>
        <v>#DIV/0!</v>
      </c>
      <c r="S657" s="20" t="e">
        <f t="shared" si="106"/>
        <v>#DIV/0!</v>
      </c>
      <c r="T657" s="20" t="e">
        <f t="shared" si="107"/>
        <v>#DIV/0!</v>
      </c>
      <c r="U657" s="19" t="e">
        <f t="shared" si="108"/>
        <v>#DIV/0!</v>
      </c>
      <c r="V657" s="19" t="e">
        <f t="shared" si="109"/>
        <v>#DIV/0!</v>
      </c>
    </row>
    <row r="658" spans="1:22" ht="13.5" x14ac:dyDescent="0.25">
      <c r="A658" s="3">
        <f>RSI!A658</f>
        <v>42962</v>
      </c>
      <c r="B658" s="2">
        <f>RSI!B658</f>
        <v>6.5792999999999999</v>
      </c>
      <c r="C658" s="2">
        <f>RSI!I658</f>
        <v>54.493963970934068</v>
      </c>
      <c r="D658" s="2">
        <f>MACD!E658</f>
        <v>4.7950645766732691E-2</v>
      </c>
      <c r="E658" s="2">
        <f>MACD!F658</f>
        <v>3.1197084812263652E-2</v>
      </c>
      <c r="F658" s="2">
        <f>'Moving Avg'!D658</f>
        <v>6.5747</v>
      </c>
      <c r="G658" s="2">
        <f>'Moving Avg'!F658</f>
        <v>6.597979999999998</v>
      </c>
      <c r="H658" s="2">
        <f>'Moving Avg'!G658</f>
        <v>6.4043020000000004</v>
      </c>
      <c r="I658" s="2">
        <f>'Moving Avg'!H658</f>
        <v>5.9056500000000032</v>
      </c>
      <c r="J658" s="17" t="str">
        <f>OBV!F658</f>
        <v>NEUTRAL</v>
      </c>
      <c r="K658" s="17" t="e">
        <f>OBV!G658</f>
        <v>#DIV/0!</v>
      </c>
      <c r="L658" s="17" t="str">
        <f>OBV!H658</f>
        <v>NEUTRAL</v>
      </c>
      <c r="M658" s="19">
        <f t="shared" si="100"/>
        <v>25</v>
      </c>
      <c r="N658" s="19">
        <f t="shared" si="101"/>
        <v>0</v>
      </c>
      <c r="O658" s="19">
        <f t="shared" si="102"/>
        <v>50</v>
      </c>
      <c r="P658" s="19" t="e">
        <f t="shared" si="103"/>
        <v>#DIV/0!</v>
      </c>
      <c r="Q658" s="20" t="e">
        <f t="shared" si="104"/>
        <v>#DIV/0!</v>
      </c>
      <c r="R658" s="20" t="e">
        <f t="shared" si="105"/>
        <v>#DIV/0!</v>
      </c>
      <c r="S658" s="20" t="e">
        <f t="shared" si="106"/>
        <v>#DIV/0!</v>
      </c>
      <c r="T658" s="20" t="e">
        <f t="shared" si="107"/>
        <v>#DIV/0!</v>
      </c>
      <c r="U658" s="19" t="e">
        <f t="shared" si="108"/>
        <v>#DIV/0!</v>
      </c>
      <c r="V658" s="19" t="e">
        <f t="shared" si="109"/>
        <v>#DIV/0!</v>
      </c>
    </row>
    <row r="659" spans="1:22" ht="13.5" x14ac:dyDescent="0.25">
      <c r="A659" s="3">
        <f>RSI!A659</f>
        <v>42963</v>
      </c>
      <c r="B659" s="2">
        <f>RSI!B659</f>
        <v>6.5629</v>
      </c>
      <c r="C659" s="2">
        <f>RSI!I659</f>
        <v>52.332381454641848</v>
      </c>
      <c r="D659" s="2">
        <f>MACD!E659</f>
        <v>4.6806261237937186E-2</v>
      </c>
      <c r="E659" s="2">
        <f>MACD!F659</f>
        <v>3.4318920097398356E-2</v>
      </c>
      <c r="F659" s="2">
        <f>'Moving Avg'!D659</f>
        <v>6.5714200000000007</v>
      </c>
      <c r="G659" s="2">
        <f>'Moving Avg'!F659</f>
        <v>6.5971599999999997</v>
      </c>
      <c r="H659" s="2">
        <f>'Moving Avg'!G659</f>
        <v>6.4154599999999986</v>
      </c>
      <c r="I659" s="2">
        <f>'Moving Avg'!H659</f>
        <v>5.9105830000000026</v>
      </c>
      <c r="J659" s="17" t="str">
        <f>OBV!F659</f>
        <v>NEUTRAL</v>
      </c>
      <c r="K659" s="17" t="e">
        <f>OBV!G659</f>
        <v>#DIV/0!</v>
      </c>
      <c r="L659" s="17" t="str">
        <f>OBV!H659</f>
        <v>NEUTRAL</v>
      </c>
      <c r="M659" s="19">
        <f t="shared" si="100"/>
        <v>25</v>
      </c>
      <c r="N659" s="19">
        <f t="shared" si="101"/>
        <v>0</v>
      </c>
      <c r="O659" s="19">
        <f t="shared" si="102"/>
        <v>50</v>
      </c>
      <c r="P659" s="19" t="e">
        <f t="shared" si="103"/>
        <v>#DIV/0!</v>
      </c>
      <c r="Q659" s="20" t="e">
        <f t="shared" si="104"/>
        <v>#DIV/0!</v>
      </c>
      <c r="R659" s="20" t="e">
        <f t="shared" si="105"/>
        <v>#DIV/0!</v>
      </c>
      <c r="S659" s="20" t="e">
        <f t="shared" si="106"/>
        <v>#DIV/0!</v>
      </c>
      <c r="T659" s="20" t="e">
        <f t="shared" si="107"/>
        <v>#DIV/0!</v>
      </c>
      <c r="U659" s="19" t="e">
        <f t="shared" si="108"/>
        <v>#DIV/0!</v>
      </c>
      <c r="V659" s="19" t="e">
        <f t="shared" si="109"/>
        <v>#DIV/0!</v>
      </c>
    </row>
    <row r="660" spans="1:22" ht="13.5" x14ac:dyDescent="0.25">
      <c r="A660" s="3">
        <f>RSI!A660</f>
        <v>42964</v>
      </c>
      <c r="B660" s="2">
        <f>RSI!B660</f>
        <v>6.5563000000000002</v>
      </c>
      <c r="C660" s="2">
        <f>RSI!I660</f>
        <v>51.447925806231801</v>
      </c>
      <c r="D660" s="2">
        <f>MACD!E660</f>
        <v>4.6238937048847184E-2</v>
      </c>
      <c r="E660" s="2">
        <f>MACD!F660</f>
        <v>3.6702923487688124E-2</v>
      </c>
      <c r="F660" s="2">
        <f>'Moving Avg'!D660</f>
        <v>6.5681399999999996</v>
      </c>
      <c r="G660" s="2">
        <f>'Moving Avg'!F660</f>
        <v>6.5948650000000004</v>
      </c>
      <c r="H660" s="2">
        <f>'Moving Avg'!G660</f>
        <v>6.4261579999999991</v>
      </c>
      <c r="I660" s="2">
        <f>'Moving Avg'!H660</f>
        <v>5.9152815000000025</v>
      </c>
      <c r="J660" s="17" t="str">
        <f>OBV!F660</f>
        <v>NEUTRAL</v>
      </c>
      <c r="K660" s="17" t="e">
        <f>OBV!G660</f>
        <v>#DIV/0!</v>
      </c>
      <c r="L660" s="17" t="str">
        <f>OBV!H660</f>
        <v>NEUTRAL</v>
      </c>
      <c r="M660" s="19">
        <f t="shared" si="100"/>
        <v>25</v>
      </c>
      <c r="N660" s="19">
        <f t="shared" si="101"/>
        <v>0</v>
      </c>
      <c r="O660" s="19">
        <f t="shared" si="102"/>
        <v>50</v>
      </c>
      <c r="P660" s="19" t="e">
        <f t="shared" si="103"/>
        <v>#DIV/0!</v>
      </c>
      <c r="Q660" s="20" t="e">
        <f t="shared" si="104"/>
        <v>#DIV/0!</v>
      </c>
      <c r="R660" s="20" t="e">
        <f t="shared" si="105"/>
        <v>#DIV/0!</v>
      </c>
      <c r="S660" s="20" t="e">
        <f t="shared" si="106"/>
        <v>#DIV/0!</v>
      </c>
      <c r="T660" s="20" t="e">
        <f t="shared" si="107"/>
        <v>#DIV/0!</v>
      </c>
      <c r="U660" s="19" t="e">
        <f t="shared" si="108"/>
        <v>#DIV/0!</v>
      </c>
      <c r="V660" s="19" t="e">
        <f t="shared" si="109"/>
        <v>#DIV/0!</v>
      </c>
    </row>
    <row r="661" spans="1:22" ht="13.5" x14ac:dyDescent="0.25">
      <c r="A661" s="3">
        <f>RSI!A661</f>
        <v>42965</v>
      </c>
      <c r="B661" s="2">
        <f>RSI!B661</f>
        <v>6.5563000000000002</v>
      </c>
      <c r="C661" s="2">
        <f>RSI!I661</f>
        <v>51.447925806231801</v>
      </c>
      <c r="D661" s="2">
        <f>MACD!E661</f>
        <v>5.2270361834615642E-2</v>
      </c>
      <c r="E661" s="2">
        <f>MACD!F661</f>
        <v>3.9816411157073628E-2</v>
      </c>
      <c r="F661" s="2">
        <f>'Moving Avg'!D661</f>
        <v>6.5635400000000006</v>
      </c>
      <c r="G661" s="2">
        <f>'Moving Avg'!F661</f>
        <v>6.5928950000000004</v>
      </c>
      <c r="H661" s="2">
        <f>'Moving Avg'!G661</f>
        <v>6.4371839999999994</v>
      </c>
      <c r="I661" s="2">
        <f>'Moving Avg'!H661</f>
        <v>5.9195335000000027</v>
      </c>
      <c r="J661" s="17" t="str">
        <f>OBV!F661</f>
        <v>NEUTRAL</v>
      </c>
      <c r="K661" s="17" t="e">
        <f>OBV!G661</f>
        <v>#DIV/0!</v>
      </c>
      <c r="L661" s="17" t="str">
        <f>OBV!H661</f>
        <v>NEUTRAL</v>
      </c>
      <c r="M661" s="19">
        <f t="shared" si="100"/>
        <v>25</v>
      </c>
      <c r="N661" s="19">
        <f t="shared" si="101"/>
        <v>0</v>
      </c>
      <c r="O661" s="19">
        <f t="shared" si="102"/>
        <v>50</v>
      </c>
      <c r="P661" s="19" t="e">
        <f t="shared" si="103"/>
        <v>#DIV/0!</v>
      </c>
      <c r="Q661" s="20" t="e">
        <f t="shared" si="104"/>
        <v>#DIV/0!</v>
      </c>
      <c r="R661" s="20" t="e">
        <f t="shared" si="105"/>
        <v>#DIV/0!</v>
      </c>
      <c r="S661" s="20" t="e">
        <f t="shared" si="106"/>
        <v>#DIV/0!</v>
      </c>
      <c r="T661" s="20" t="e">
        <f t="shared" si="107"/>
        <v>#DIV/0!</v>
      </c>
      <c r="U661" s="19" t="e">
        <f t="shared" si="108"/>
        <v>#DIV/0!</v>
      </c>
      <c r="V661" s="19" t="e">
        <f t="shared" si="109"/>
        <v>#DIV/0!</v>
      </c>
    </row>
    <row r="662" spans="1:22" ht="13.5" x14ac:dyDescent="0.25">
      <c r="A662" s="3">
        <f>RSI!A662</f>
        <v>42968</v>
      </c>
      <c r="B662" s="2">
        <f>RSI!B662</f>
        <v>6.5956999999999999</v>
      </c>
      <c r="C662" s="2">
        <f>RSI!I662</f>
        <v>56.533939180382525</v>
      </c>
      <c r="D662" s="2">
        <f>MACD!E662</f>
        <v>5.2908425563241934E-2</v>
      </c>
      <c r="E662" s="2">
        <f>MACD!F662</f>
        <v>4.2434814038307289E-2</v>
      </c>
      <c r="F662" s="2">
        <f>'Moving Avg'!D662</f>
        <v>6.5700999999999992</v>
      </c>
      <c r="G662" s="2">
        <f>'Moving Avg'!F662</f>
        <v>6.5945349999999987</v>
      </c>
      <c r="H662" s="2">
        <f>'Moving Avg'!G662</f>
        <v>6.4478819999999999</v>
      </c>
      <c r="I662" s="2">
        <f>'Moving Avg'!H662</f>
        <v>5.9239825000000028</v>
      </c>
      <c r="J662" s="17" t="str">
        <f>OBV!F662</f>
        <v>NEUTRAL</v>
      </c>
      <c r="K662" s="17" t="e">
        <f>OBV!G662</f>
        <v>#DIV/0!</v>
      </c>
      <c r="L662" s="17" t="str">
        <f>OBV!H662</f>
        <v>NEUTRAL</v>
      </c>
      <c r="M662" s="19">
        <f t="shared" si="100"/>
        <v>25</v>
      </c>
      <c r="N662" s="19">
        <f t="shared" si="101"/>
        <v>0</v>
      </c>
      <c r="O662" s="19">
        <f t="shared" si="102"/>
        <v>50</v>
      </c>
      <c r="P662" s="19" t="e">
        <f t="shared" si="103"/>
        <v>#DIV/0!</v>
      </c>
      <c r="Q662" s="20" t="e">
        <f t="shared" si="104"/>
        <v>#DIV/0!</v>
      </c>
      <c r="R662" s="20" t="e">
        <f t="shared" si="105"/>
        <v>#DIV/0!</v>
      </c>
      <c r="S662" s="20" t="e">
        <f t="shared" si="106"/>
        <v>#DIV/0!</v>
      </c>
      <c r="T662" s="20" t="e">
        <f t="shared" si="107"/>
        <v>#DIV/0!</v>
      </c>
      <c r="U662" s="19" t="e">
        <f t="shared" si="108"/>
        <v>#DIV/0!</v>
      </c>
      <c r="V662" s="19" t="e">
        <f t="shared" si="109"/>
        <v>#DIV/0!</v>
      </c>
    </row>
    <row r="663" spans="1:22" ht="13.5" x14ac:dyDescent="0.25">
      <c r="A663" s="3">
        <f>RSI!A663</f>
        <v>42969</v>
      </c>
      <c r="B663" s="2">
        <f>RSI!B663</f>
        <v>6.6021999999999998</v>
      </c>
      <c r="C663" s="2">
        <f>RSI!I663</f>
        <v>57.328109068412822</v>
      </c>
      <c r="D663" s="2">
        <f>MACD!E663</f>
        <v>4.5620772637655627E-2</v>
      </c>
      <c r="E663" s="2">
        <f>MACD!F663</f>
        <v>4.3072005758176955E-2</v>
      </c>
      <c r="F663" s="2">
        <f>'Moving Avg'!D663</f>
        <v>6.5746800000000007</v>
      </c>
      <c r="G663" s="2">
        <f>'Moving Avg'!F663</f>
        <v>6.5915800000000004</v>
      </c>
      <c r="H663" s="2">
        <f>'Moving Avg'!G663</f>
        <v>6.4585140000000001</v>
      </c>
      <c r="I663" s="2">
        <f>'Moving Avg'!H663</f>
        <v>5.9284640000000026</v>
      </c>
      <c r="J663" s="17" t="str">
        <f>OBV!F663</f>
        <v>NEUTRAL</v>
      </c>
      <c r="K663" s="17" t="e">
        <f>OBV!G663</f>
        <v>#DIV/0!</v>
      </c>
      <c r="L663" s="17" t="str">
        <f>OBV!H663</f>
        <v>NEUTRAL</v>
      </c>
      <c r="M663" s="19">
        <f t="shared" si="100"/>
        <v>25</v>
      </c>
      <c r="N663" s="19">
        <f t="shared" si="101"/>
        <v>0</v>
      </c>
      <c r="O663" s="19">
        <f t="shared" si="102"/>
        <v>50</v>
      </c>
      <c r="P663" s="19" t="e">
        <f t="shared" si="103"/>
        <v>#DIV/0!</v>
      </c>
      <c r="Q663" s="20" t="e">
        <f t="shared" si="104"/>
        <v>#DIV/0!</v>
      </c>
      <c r="R663" s="20" t="e">
        <f t="shared" si="105"/>
        <v>#DIV/0!</v>
      </c>
      <c r="S663" s="20" t="e">
        <f t="shared" si="106"/>
        <v>#DIV/0!</v>
      </c>
      <c r="T663" s="20" t="e">
        <f t="shared" si="107"/>
        <v>#DIV/0!</v>
      </c>
      <c r="U663" s="19" t="e">
        <f t="shared" si="108"/>
        <v>#DIV/0!</v>
      </c>
      <c r="V663" s="19" t="e">
        <f t="shared" si="109"/>
        <v>#DIV/0!</v>
      </c>
    </row>
    <row r="664" spans="1:22" ht="13.5" x14ac:dyDescent="0.25">
      <c r="A664" s="3">
        <f>RSI!A664</f>
        <v>42970</v>
      </c>
      <c r="B664" s="2">
        <f>RSI!B664</f>
        <v>6.5956999999999999</v>
      </c>
      <c r="C664" s="2">
        <f>RSI!I664</f>
        <v>56.221859731169204</v>
      </c>
      <c r="D664" s="2">
        <f>MACD!E664</f>
        <v>3.9155850571881423E-2</v>
      </c>
      <c r="E664" s="2">
        <f>MACD!F664</f>
        <v>4.2288774720917847E-2</v>
      </c>
      <c r="F664" s="2">
        <f>'Moving Avg'!D664</f>
        <v>6.5812399999999993</v>
      </c>
      <c r="G664" s="2">
        <f>'Moving Avg'!F664</f>
        <v>6.5932199999999996</v>
      </c>
      <c r="H664" s="2">
        <f>'Moving Avg'!G664</f>
        <v>6.4690160000000025</v>
      </c>
      <c r="I664" s="2">
        <f>'Moving Avg'!H664</f>
        <v>5.932840500000002</v>
      </c>
      <c r="J664" s="17" t="str">
        <f>OBV!F664</f>
        <v>NEUTRAL</v>
      </c>
      <c r="K664" s="17" t="e">
        <f>OBV!G664</f>
        <v>#DIV/0!</v>
      </c>
      <c r="L664" s="17" t="str">
        <f>OBV!H664</f>
        <v>NEUTRAL</v>
      </c>
      <c r="M664" s="19">
        <f t="shared" si="100"/>
        <v>25</v>
      </c>
      <c r="N664" s="19">
        <f t="shared" si="101"/>
        <v>45</v>
      </c>
      <c r="O664" s="19">
        <f t="shared" si="102"/>
        <v>50</v>
      </c>
      <c r="P664" s="19" t="e">
        <f t="shared" si="103"/>
        <v>#DIV/0!</v>
      </c>
      <c r="Q664" s="20" t="e">
        <f t="shared" si="104"/>
        <v>#DIV/0!</v>
      </c>
      <c r="R664" s="20" t="e">
        <f t="shared" si="105"/>
        <v>#DIV/0!</v>
      </c>
      <c r="S664" s="20" t="e">
        <f t="shared" si="106"/>
        <v>#DIV/0!</v>
      </c>
      <c r="T664" s="20" t="e">
        <f t="shared" si="107"/>
        <v>#DIV/0!</v>
      </c>
      <c r="U664" s="19" t="e">
        <f t="shared" si="108"/>
        <v>#DIV/0!</v>
      </c>
      <c r="V664" s="19" t="e">
        <f t="shared" si="109"/>
        <v>#DIV/0!</v>
      </c>
    </row>
    <row r="665" spans="1:22" ht="13.5" x14ac:dyDescent="0.25">
      <c r="A665" s="3">
        <f>RSI!A665</f>
        <v>42971</v>
      </c>
      <c r="B665" s="2">
        <f>RSI!B665</f>
        <v>6.6513999999999998</v>
      </c>
      <c r="C665" s="2">
        <f>RSI!I665</f>
        <v>62.839374819330551</v>
      </c>
      <c r="D665" s="2">
        <f>MACD!E665</f>
        <v>2.8316315043745988E-2</v>
      </c>
      <c r="E665" s="2">
        <f>MACD!F665</f>
        <v>3.9494282785483475E-2</v>
      </c>
      <c r="F665" s="2">
        <f>'Moving Avg'!D665</f>
        <v>6.6002600000000005</v>
      </c>
      <c r="G665" s="2">
        <f>'Moving Avg'!F665</f>
        <v>6.5974850000000007</v>
      </c>
      <c r="H665" s="2">
        <f>'Moving Avg'!G665</f>
        <v>6.4786620000000026</v>
      </c>
      <c r="I665" s="2">
        <f>'Moving Avg'!H665</f>
        <v>5.9377840000000015</v>
      </c>
      <c r="J665" s="17" t="str">
        <f>OBV!F665</f>
        <v>NEUTRAL</v>
      </c>
      <c r="K665" s="17" t="e">
        <f>OBV!G665</f>
        <v>#DIV/0!</v>
      </c>
      <c r="L665" s="17" t="str">
        <f>OBV!H665</f>
        <v>NEUTRAL</v>
      </c>
      <c r="M665" s="19">
        <f t="shared" si="100"/>
        <v>25</v>
      </c>
      <c r="N665" s="19">
        <f t="shared" si="101"/>
        <v>45</v>
      </c>
      <c r="O665" s="19">
        <f t="shared" si="102"/>
        <v>50</v>
      </c>
      <c r="P665" s="19" t="e">
        <f t="shared" si="103"/>
        <v>#DIV/0!</v>
      </c>
      <c r="Q665" s="20" t="e">
        <f t="shared" si="104"/>
        <v>#DIV/0!</v>
      </c>
      <c r="R665" s="20" t="e">
        <f t="shared" si="105"/>
        <v>#DIV/0!</v>
      </c>
      <c r="S665" s="20" t="e">
        <f t="shared" si="106"/>
        <v>#DIV/0!</v>
      </c>
      <c r="T665" s="20" t="e">
        <f t="shared" si="107"/>
        <v>#DIV/0!</v>
      </c>
      <c r="U665" s="19" t="e">
        <f t="shared" si="108"/>
        <v>#DIV/0!</v>
      </c>
      <c r="V665" s="19" t="e">
        <f t="shared" si="109"/>
        <v>#DIV/0!</v>
      </c>
    </row>
    <row r="666" spans="1:22" ht="13.5" x14ac:dyDescent="0.25">
      <c r="A666" s="3">
        <f>RSI!A666</f>
        <v>42972</v>
      </c>
      <c r="B666" s="2">
        <f>RSI!B666</f>
        <v>6.6482000000000001</v>
      </c>
      <c r="C666" s="2">
        <f>RSI!I666</f>
        <v>62.257129254207662</v>
      </c>
      <c r="D666" s="2">
        <f>MACD!E666</f>
        <v>1.9856663959950005E-2</v>
      </c>
      <c r="E666" s="2">
        <f>MACD!F666</f>
        <v>3.5566759020376787E-2</v>
      </c>
      <c r="F666" s="2">
        <f>'Moving Avg'!D666</f>
        <v>6.618640000000001</v>
      </c>
      <c r="G666" s="2">
        <f>'Moving Avg'!F666</f>
        <v>6.5968299999999989</v>
      </c>
      <c r="H666" s="2">
        <f>'Moving Avg'!G666</f>
        <v>6.4898200000000017</v>
      </c>
      <c r="I666" s="2">
        <f>'Moving Avg'!H666</f>
        <v>5.9429275000000015</v>
      </c>
      <c r="J666" s="17" t="str">
        <f>OBV!F666</f>
        <v>NEUTRAL</v>
      </c>
      <c r="K666" s="17" t="e">
        <f>OBV!G666</f>
        <v>#DIV/0!</v>
      </c>
      <c r="L666" s="17" t="str">
        <f>OBV!H666</f>
        <v>NEUTRAL</v>
      </c>
      <c r="M666" s="19">
        <f t="shared" si="100"/>
        <v>25</v>
      </c>
      <c r="N666" s="19">
        <f t="shared" si="101"/>
        <v>45</v>
      </c>
      <c r="O666" s="19">
        <f t="shared" si="102"/>
        <v>50</v>
      </c>
      <c r="P666" s="19" t="e">
        <f t="shared" si="103"/>
        <v>#DIV/0!</v>
      </c>
      <c r="Q666" s="20" t="e">
        <f t="shared" si="104"/>
        <v>#DIV/0!</v>
      </c>
      <c r="R666" s="20" t="e">
        <f t="shared" si="105"/>
        <v>#DIV/0!</v>
      </c>
      <c r="S666" s="20" t="e">
        <f t="shared" si="106"/>
        <v>#DIV/0!</v>
      </c>
      <c r="T666" s="20" t="e">
        <f t="shared" si="107"/>
        <v>#DIV/0!</v>
      </c>
      <c r="U666" s="19" t="e">
        <f t="shared" si="108"/>
        <v>#DIV/0!</v>
      </c>
      <c r="V666" s="19" t="e">
        <f t="shared" si="109"/>
        <v>#DIV/0!</v>
      </c>
    </row>
    <row r="667" spans="1:22" ht="13.5" x14ac:dyDescent="0.25">
      <c r="A667" s="3">
        <f>RSI!A667</f>
        <v>42975</v>
      </c>
      <c r="B667" s="2">
        <f>RSI!B667</f>
        <v>6.6448999999999998</v>
      </c>
      <c r="C667" s="2">
        <f>RSI!I667</f>
        <v>61.623017303992995</v>
      </c>
      <c r="D667" s="2">
        <f>MACD!E667</f>
        <v>9.9386277665498568E-3</v>
      </c>
      <c r="E667" s="2">
        <f>MACD!F667</f>
        <v>3.0441132769611402E-2</v>
      </c>
      <c r="F667" s="2">
        <f>'Moving Avg'!D667</f>
        <v>6.6284799999999988</v>
      </c>
      <c r="G667" s="2">
        <f>'Moving Avg'!F667</f>
        <v>6.5961749999999979</v>
      </c>
      <c r="H667" s="2">
        <f>'Moving Avg'!G667</f>
        <v>6.5006480000000009</v>
      </c>
      <c r="I667" s="2">
        <f>'Moving Avg'!H667</f>
        <v>5.9481265000000016</v>
      </c>
      <c r="J667" s="17" t="str">
        <f>OBV!F667</f>
        <v>NEUTRAL</v>
      </c>
      <c r="K667" s="17" t="e">
        <f>OBV!G667</f>
        <v>#DIV/0!</v>
      </c>
      <c r="L667" s="17" t="str">
        <f>OBV!H667</f>
        <v>NEUTRAL</v>
      </c>
      <c r="M667" s="19">
        <f t="shared" si="100"/>
        <v>25</v>
      </c>
      <c r="N667" s="19">
        <f t="shared" si="101"/>
        <v>100</v>
      </c>
      <c r="O667" s="19">
        <f t="shared" si="102"/>
        <v>50</v>
      </c>
      <c r="P667" s="19" t="e">
        <f t="shared" si="103"/>
        <v>#DIV/0!</v>
      </c>
      <c r="Q667" s="20" t="e">
        <f t="shared" si="104"/>
        <v>#DIV/0!</v>
      </c>
      <c r="R667" s="20" t="e">
        <f t="shared" si="105"/>
        <v>#DIV/0!</v>
      </c>
      <c r="S667" s="20" t="e">
        <f t="shared" si="106"/>
        <v>#DIV/0!</v>
      </c>
      <c r="T667" s="20" t="e">
        <f t="shared" si="107"/>
        <v>#DIV/0!</v>
      </c>
      <c r="U667" s="19" t="e">
        <f t="shared" si="108"/>
        <v>#DIV/0!</v>
      </c>
      <c r="V667" s="19" t="e">
        <f t="shared" si="109"/>
        <v>#DIV/0!</v>
      </c>
    </row>
    <row r="668" spans="1:22" ht="13.5" x14ac:dyDescent="0.25">
      <c r="A668" s="3">
        <f>RSI!A668</f>
        <v>42976</v>
      </c>
      <c r="B668" s="2">
        <f>RSI!B668</f>
        <v>6.6744000000000003</v>
      </c>
      <c r="C668" s="2">
        <f>RSI!I668</f>
        <v>65.050035031921553</v>
      </c>
      <c r="D668" s="2">
        <f>MACD!E668</f>
        <v>1.458244677515097E-3</v>
      </c>
      <c r="E668" s="2">
        <f>MACD!F668</f>
        <v>2.4644555151192144E-2</v>
      </c>
      <c r="F668" s="2">
        <f>'Moving Avg'!D668</f>
        <v>6.6429199999999993</v>
      </c>
      <c r="G668" s="2">
        <f>'Moving Avg'!F668</f>
        <v>6.6001099999999981</v>
      </c>
      <c r="H668" s="2">
        <f>'Moving Avg'!G668</f>
        <v>6.5114100000000015</v>
      </c>
      <c r="I668" s="2">
        <f>'Moving Avg'!H668</f>
        <v>5.9534730000000033</v>
      </c>
      <c r="J668" s="17" t="str">
        <f>OBV!F668</f>
        <v>NEUTRAL</v>
      </c>
      <c r="K668" s="17" t="e">
        <f>OBV!G668</f>
        <v>#DIV/0!</v>
      </c>
      <c r="L668" s="17" t="str">
        <f>OBV!H668</f>
        <v>NEUTRAL</v>
      </c>
      <c r="M668" s="19">
        <f t="shared" si="100"/>
        <v>25</v>
      </c>
      <c r="N668" s="19">
        <f t="shared" si="101"/>
        <v>100</v>
      </c>
      <c r="O668" s="19">
        <f t="shared" si="102"/>
        <v>50</v>
      </c>
      <c r="P668" s="19" t="e">
        <f t="shared" si="103"/>
        <v>#DIV/0!</v>
      </c>
      <c r="Q668" s="20" t="e">
        <f t="shared" si="104"/>
        <v>#DIV/0!</v>
      </c>
      <c r="R668" s="20" t="e">
        <f t="shared" si="105"/>
        <v>#DIV/0!</v>
      </c>
      <c r="S668" s="20" t="e">
        <f t="shared" si="106"/>
        <v>#DIV/0!</v>
      </c>
      <c r="T668" s="20" t="e">
        <f t="shared" si="107"/>
        <v>#DIV/0!</v>
      </c>
      <c r="U668" s="19" t="e">
        <f t="shared" si="108"/>
        <v>#DIV/0!</v>
      </c>
      <c r="V668" s="19" t="e">
        <f t="shared" si="109"/>
        <v>#DIV/0!</v>
      </c>
    </row>
    <row r="669" spans="1:22" ht="13.5" x14ac:dyDescent="0.25">
      <c r="A669" s="3">
        <f>RSI!A669</f>
        <v>42977</v>
      </c>
      <c r="B669" s="2">
        <f>RSI!B669</f>
        <v>6.7596999999999996</v>
      </c>
      <c r="C669" s="2">
        <f>RSI!I669</f>
        <v>72.654149672524809</v>
      </c>
      <c r="D669" s="2">
        <f>MACD!E669</f>
        <v>-1.5127904405660253E-2</v>
      </c>
      <c r="E669" s="2">
        <f>MACD!F669</f>
        <v>1.6690063239821668E-2</v>
      </c>
      <c r="F669" s="2">
        <f>'Moving Avg'!D669</f>
        <v>6.6757200000000001</v>
      </c>
      <c r="G669" s="2">
        <f>'Moving Avg'!F669</f>
        <v>6.6083099999999986</v>
      </c>
      <c r="H669" s="2">
        <f>'Moving Avg'!G669</f>
        <v>6.5245340000000018</v>
      </c>
      <c r="I669" s="2">
        <f>'Moving Avg'!H669</f>
        <v>5.9591740000000035</v>
      </c>
      <c r="J669" s="17" t="str">
        <f>OBV!F669</f>
        <v>NEUTRAL</v>
      </c>
      <c r="K669" s="17" t="e">
        <f>OBV!G669</f>
        <v>#DIV/0!</v>
      </c>
      <c r="L669" s="17" t="str">
        <f>OBV!H669</f>
        <v>NEUTRAL</v>
      </c>
      <c r="M669" s="19">
        <f t="shared" si="100"/>
        <v>0</v>
      </c>
      <c r="N669" s="19">
        <f t="shared" si="101"/>
        <v>100</v>
      </c>
      <c r="O669" s="19">
        <f t="shared" si="102"/>
        <v>50</v>
      </c>
      <c r="P669" s="19" t="e">
        <f t="shared" si="103"/>
        <v>#DIV/0!</v>
      </c>
      <c r="Q669" s="20" t="e">
        <f t="shared" si="104"/>
        <v>#DIV/0!</v>
      </c>
      <c r="R669" s="20" t="e">
        <f t="shared" si="105"/>
        <v>#DIV/0!</v>
      </c>
      <c r="S669" s="20" t="e">
        <f t="shared" si="106"/>
        <v>#DIV/0!</v>
      </c>
      <c r="T669" s="20" t="e">
        <f t="shared" si="107"/>
        <v>#DIV/0!</v>
      </c>
      <c r="U669" s="19" t="e">
        <f t="shared" si="108"/>
        <v>#DIV/0!</v>
      </c>
      <c r="V669" s="19" t="e">
        <f t="shared" si="109"/>
        <v>#DIV/0!</v>
      </c>
    </row>
    <row r="670" spans="1:22" ht="13.5" x14ac:dyDescent="0.25">
      <c r="A670" s="3">
        <f>RSI!A670</f>
        <v>42978</v>
      </c>
      <c r="B670" s="2">
        <f>RSI!B670</f>
        <v>6.7596999999999996</v>
      </c>
      <c r="C670" s="2">
        <f>RSI!I670</f>
        <v>72.654149672524809</v>
      </c>
      <c r="D670" s="2">
        <f>MACD!E670</f>
        <v>-3.1208472440562574E-2</v>
      </c>
      <c r="E670" s="2">
        <f>MACD!F670</f>
        <v>7.11035610374482E-3</v>
      </c>
      <c r="F670" s="2">
        <f>'Moving Avg'!D670</f>
        <v>6.6973799999999999</v>
      </c>
      <c r="G670" s="2">
        <f>'Moving Avg'!F670</f>
        <v>6.6165099999999999</v>
      </c>
      <c r="H670" s="2">
        <f>'Moving Avg'!G670</f>
        <v>6.5376580000000022</v>
      </c>
      <c r="I670" s="2">
        <f>'Moving Avg'!H670</f>
        <v>5.9648750000000037</v>
      </c>
      <c r="J670" s="17" t="str">
        <f>OBV!F670</f>
        <v>NEUTRAL</v>
      </c>
      <c r="K670" s="17" t="e">
        <f>OBV!G670</f>
        <v>#DIV/0!</v>
      </c>
      <c r="L670" s="17" t="str">
        <f>OBV!H670</f>
        <v>NEUTRAL</v>
      </c>
      <c r="M670" s="19">
        <f t="shared" si="100"/>
        <v>0</v>
      </c>
      <c r="N670" s="19">
        <f t="shared" si="101"/>
        <v>100</v>
      </c>
      <c r="O670" s="19">
        <f t="shared" si="102"/>
        <v>50</v>
      </c>
      <c r="P670" s="19" t="e">
        <f t="shared" si="103"/>
        <v>#DIV/0!</v>
      </c>
      <c r="Q670" s="20" t="e">
        <f t="shared" si="104"/>
        <v>#DIV/0!</v>
      </c>
      <c r="R670" s="20" t="e">
        <f t="shared" si="105"/>
        <v>#DIV/0!</v>
      </c>
      <c r="S670" s="20" t="e">
        <f t="shared" si="106"/>
        <v>#DIV/0!</v>
      </c>
      <c r="T670" s="20" t="e">
        <f t="shared" si="107"/>
        <v>#DIV/0!</v>
      </c>
      <c r="U670" s="19" t="e">
        <f t="shared" si="108"/>
        <v>#DIV/0!</v>
      </c>
      <c r="V670" s="19" t="e">
        <f t="shared" si="109"/>
        <v>#DIV/0!</v>
      </c>
    </row>
    <row r="671" spans="1:22" ht="13.5" x14ac:dyDescent="0.25">
      <c r="A671" s="3">
        <f>RSI!A671</f>
        <v>42982</v>
      </c>
      <c r="B671" s="2">
        <f>RSI!B671</f>
        <v>6.9238</v>
      </c>
      <c r="C671" s="2">
        <f>RSI!I671</f>
        <v>81.59067502617016</v>
      </c>
      <c r="D671" s="2">
        <f>MACD!E671</f>
        <v>-5.7925060246363458E-2</v>
      </c>
      <c r="E671" s="2">
        <f>MACD!F671</f>
        <v>-5.8967271662768361E-3</v>
      </c>
      <c r="F671" s="2">
        <f>'Moving Avg'!D671</f>
        <v>6.7525000000000004</v>
      </c>
      <c r="G671" s="2">
        <f>'Moving Avg'!F671</f>
        <v>6.6307850000000004</v>
      </c>
      <c r="H671" s="2">
        <f>'Moving Avg'!G671</f>
        <v>6.5540640000000003</v>
      </c>
      <c r="I671" s="2">
        <f>'Moving Avg'!H671</f>
        <v>5.9713965000000044</v>
      </c>
      <c r="J671" s="17" t="str">
        <f>OBV!F671</f>
        <v>NEUTRAL</v>
      </c>
      <c r="K671" s="17" t="e">
        <f>OBV!G671</f>
        <v>#DIV/0!</v>
      </c>
      <c r="L671" s="17" t="str">
        <f>OBV!H671</f>
        <v>NEUTRAL</v>
      </c>
      <c r="M671" s="19">
        <f t="shared" si="100"/>
        <v>0</v>
      </c>
      <c r="N671" s="19">
        <f t="shared" si="101"/>
        <v>100</v>
      </c>
      <c r="O671" s="19">
        <f t="shared" si="102"/>
        <v>50</v>
      </c>
      <c r="P671" s="19" t="e">
        <f t="shared" si="103"/>
        <v>#DIV/0!</v>
      </c>
      <c r="Q671" s="20" t="e">
        <f t="shared" si="104"/>
        <v>#DIV/0!</v>
      </c>
      <c r="R671" s="20" t="e">
        <f t="shared" si="105"/>
        <v>#DIV/0!</v>
      </c>
      <c r="S671" s="20" t="e">
        <f t="shared" si="106"/>
        <v>#DIV/0!</v>
      </c>
      <c r="T671" s="20" t="e">
        <f t="shared" si="107"/>
        <v>#DIV/0!</v>
      </c>
      <c r="U671" s="19" t="e">
        <f t="shared" si="108"/>
        <v>#DIV/0!</v>
      </c>
      <c r="V671" s="19" t="e">
        <f t="shared" si="109"/>
        <v>#DIV/0!</v>
      </c>
    </row>
    <row r="672" spans="1:22" ht="13.5" x14ac:dyDescent="0.25">
      <c r="A672" s="3">
        <f>RSI!A672</f>
        <v>42983</v>
      </c>
      <c r="B672" s="2">
        <f>RSI!B672</f>
        <v>6.8254000000000001</v>
      </c>
      <c r="C672" s="2">
        <f>RSI!I672</f>
        <v>67.372844210785047</v>
      </c>
      <c r="D672" s="2">
        <f>MACD!E672</f>
        <v>-6.903435200023722E-2</v>
      </c>
      <c r="E672" s="2">
        <f>MACD!F672</f>
        <v>-1.8524252133068915E-2</v>
      </c>
      <c r="F672" s="2">
        <f>'Moving Avg'!D672</f>
        <v>6.7885999999999997</v>
      </c>
      <c r="G672" s="2">
        <f>'Moving Avg'!F672</f>
        <v>6.6406299999999989</v>
      </c>
      <c r="H672" s="2">
        <f>'Moving Avg'!G672</f>
        <v>6.5675180000000015</v>
      </c>
      <c r="I672" s="2">
        <f>'Moving Avg'!H672</f>
        <v>5.9774260000000048</v>
      </c>
      <c r="J672" s="17" t="str">
        <f>OBV!F672</f>
        <v>NEUTRAL</v>
      </c>
      <c r="K672" s="17" t="e">
        <f>OBV!G672</f>
        <v>#DIV/0!</v>
      </c>
      <c r="L672" s="17" t="str">
        <f>OBV!H672</f>
        <v>NEUTRAL</v>
      </c>
      <c r="M672" s="19">
        <f t="shared" si="100"/>
        <v>25</v>
      </c>
      <c r="N672" s="19">
        <f t="shared" si="101"/>
        <v>100</v>
      </c>
      <c r="O672" s="19">
        <f t="shared" si="102"/>
        <v>50</v>
      </c>
      <c r="P672" s="19" t="e">
        <f t="shared" si="103"/>
        <v>#DIV/0!</v>
      </c>
      <c r="Q672" s="20" t="e">
        <f t="shared" si="104"/>
        <v>#DIV/0!</v>
      </c>
      <c r="R672" s="20" t="e">
        <f t="shared" si="105"/>
        <v>#DIV/0!</v>
      </c>
      <c r="S672" s="20" t="e">
        <f t="shared" si="106"/>
        <v>#DIV/0!</v>
      </c>
      <c r="T672" s="20" t="e">
        <f t="shared" si="107"/>
        <v>#DIV/0!</v>
      </c>
      <c r="U672" s="19" t="e">
        <f t="shared" si="108"/>
        <v>#DIV/0!</v>
      </c>
      <c r="V672" s="19" t="e">
        <f t="shared" si="109"/>
        <v>#DIV/0!</v>
      </c>
    </row>
    <row r="673" spans="1:22" ht="13.5" x14ac:dyDescent="0.25">
      <c r="A673" s="3">
        <f>RSI!A673</f>
        <v>42984</v>
      </c>
      <c r="B673" s="2">
        <f>RSI!B673</f>
        <v>6.8582000000000001</v>
      </c>
      <c r="C673" s="2">
        <f>RSI!I673</f>
        <v>69.293654097233684</v>
      </c>
      <c r="D673" s="2">
        <f>MACD!E673</f>
        <v>-8.099879024614598E-2</v>
      </c>
      <c r="E673" s="2">
        <f>MACD!F673</f>
        <v>-3.1019159755684329E-2</v>
      </c>
      <c r="F673" s="2">
        <f>'Moving Avg'!D673</f>
        <v>6.8253600000000008</v>
      </c>
      <c r="G673" s="2">
        <f>'Moving Avg'!F673</f>
        <v>6.6544149999999984</v>
      </c>
      <c r="H673" s="2">
        <f>'Moving Avg'!G673</f>
        <v>6.5822840000000005</v>
      </c>
      <c r="I673" s="2">
        <f>'Moving Avg'!H673</f>
        <v>5.9831875000000032</v>
      </c>
      <c r="J673" s="17" t="str">
        <f>OBV!F673</f>
        <v>NEUTRAL</v>
      </c>
      <c r="K673" s="17" t="e">
        <f>OBV!G673</f>
        <v>#DIV/0!</v>
      </c>
      <c r="L673" s="17" t="str">
        <f>OBV!H673</f>
        <v>NEUTRAL</v>
      </c>
      <c r="M673" s="19">
        <f t="shared" si="100"/>
        <v>25</v>
      </c>
      <c r="N673" s="19">
        <f t="shared" si="101"/>
        <v>100</v>
      </c>
      <c r="O673" s="19">
        <f t="shared" si="102"/>
        <v>50</v>
      </c>
      <c r="P673" s="19" t="e">
        <f t="shared" si="103"/>
        <v>#DIV/0!</v>
      </c>
      <c r="Q673" s="20" t="e">
        <f t="shared" si="104"/>
        <v>#DIV/0!</v>
      </c>
      <c r="R673" s="20" t="e">
        <f t="shared" si="105"/>
        <v>#DIV/0!</v>
      </c>
      <c r="S673" s="20" t="e">
        <f t="shared" si="106"/>
        <v>#DIV/0!</v>
      </c>
      <c r="T673" s="20" t="e">
        <f t="shared" si="107"/>
        <v>#DIV/0!</v>
      </c>
      <c r="U673" s="19" t="e">
        <f t="shared" si="108"/>
        <v>#DIV/0!</v>
      </c>
      <c r="V673" s="19" t="e">
        <f t="shared" si="109"/>
        <v>#DIV/0!</v>
      </c>
    </row>
    <row r="674" spans="1:22" ht="13.5" x14ac:dyDescent="0.25">
      <c r="A674" s="3">
        <f>RSI!A674</f>
        <v>42985</v>
      </c>
      <c r="B674" s="2">
        <f>RSI!B674</f>
        <v>6.7926000000000002</v>
      </c>
      <c r="C674" s="2">
        <f>RSI!I674</f>
        <v>61.495956231589126</v>
      </c>
      <c r="D674" s="2">
        <f>MACD!E674</f>
        <v>-8.8507694396120051E-2</v>
      </c>
      <c r="E674" s="2">
        <f>MACD!F674</f>
        <v>-4.2516866683771477E-2</v>
      </c>
      <c r="F674" s="2">
        <f>'Moving Avg'!D674</f>
        <v>6.8319400000000003</v>
      </c>
      <c r="G674" s="2">
        <f>'Moving Avg'!F674</f>
        <v>6.6650799999999988</v>
      </c>
      <c r="H674" s="2">
        <f>'Moving Avg'!G674</f>
        <v>6.5957379999999999</v>
      </c>
      <c r="I674" s="2">
        <f>'Moving Avg'!H674</f>
        <v>5.9886930000000032</v>
      </c>
      <c r="J674" s="17" t="str">
        <f>OBV!F674</f>
        <v>NEUTRAL</v>
      </c>
      <c r="K674" s="17" t="e">
        <f>OBV!G674</f>
        <v>#DIV/0!</v>
      </c>
      <c r="L674" s="17" t="str">
        <f>OBV!H674</f>
        <v>NEUTRAL</v>
      </c>
      <c r="M674" s="19">
        <f t="shared" si="100"/>
        <v>25</v>
      </c>
      <c r="N674" s="19">
        <f t="shared" si="101"/>
        <v>100</v>
      </c>
      <c r="O674" s="19">
        <f t="shared" si="102"/>
        <v>50</v>
      </c>
      <c r="P674" s="19" t="e">
        <f t="shared" si="103"/>
        <v>#DIV/0!</v>
      </c>
      <c r="Q674" s="20" t="e">
        <f t="shared" si="104"/>
        <v>#DIV/0!</v>
      </c>
      <c r="R674" s="20" t="e">
        <f t="shared" si="105"/>
        <v>#DIV/0!</v>
      </c>
      <c r="S674" s="20" t="e">
        <f t="shared" si="106"/>
        <v>#DIV/0!</v>
      </c>
      <c r="T674" s="20" t="e">
        <f t="shared" si="107"/>
        <v>#DIV/0!</v>
      </c>
      <c r="U674" s="19" t="e">
        <f t="shared" si="108"/>
        <v>#DIV/0!</v>
      </c>
      <c r="V674" s="19" t="e">
        <f t="shared" si="109"/>
        <v>#DIV/0!</v>
      </c>
    </row>
    <row r="675" spans="1:22" ht="13.5" x14ac:dyDescent="0.25">
      <c r="A675" s="3">
        <f>RSI!A675</f>
        <v>42986</v>
      </c>
      <c r="B675" s="2">
        <f>RSI!B675</f>
        <v>6.7760999999999996</v>
      </c>
      <c r="C675" s="2">
        <f>RSI!I675</f>
        <v>59.676908703355629</v>
      </c>
      <c r="D675" s="2">
        <f>MACD!E675</f>
        <v>-8.5834525916514082E-2</v>
      </c>
      <c r="E675" s="2">
        <f>MACD!F675</f>
        <v>-5.1180398530319998E-2</v>
      </c>
      <c r="F675" s="2">
        <f>'Moving Avg'!D675</f>
        <v>6.8352199999999996</v>
      </c>
      <c r="G675" s="2">
        <f>'Moving Avg'!F675</f>
        <v>6.6752500000000001</v>
      </c>
      <c r="H675" s="2">
        <f>'Moving Avg'!G675</f>
        <v>6.608206</v>
      </c>
      <c r="I675" s="2">
        <f>'Moving Avg'!H675</f>
        <v>5.9943895000000023</v>
      </c>
      <c r="J675" s="17" t="str">
        <f>OBV!F675</f>
        <v>NEUTRAL</v>
      </c>
      <c r="K675" s="17" t="e">
        <f>OBV!G675</f>
        <v>#DIV/0!</v>
      </c>
      <c r="L675" s="17" t="str">
        <f>OBV!H675</f>
        <v>NEUTRAL</v>
      </c>
      <c r="M675" s="19">
        <f t="shared" si="100"/>
        <v>25</v>
      </c>
      <c r="N675" s="19">
        <f t="shared" si="101"/>
        <v>100</v>
      </c>
      <c r="O675" s="19">
        <f t="shared" si="102"/>
        <v>50</v>
      </c>
      <c r="P675" s="19" t="e">
        <f t="shared" si="103"/>
        <v>#DIV/0!</v>
      </c>
      <c r="Q675" s="20" t="e">
        <f t="shared" si="104"/>
        <v>#DIV/0!</v>
      </c>
      <c r="R675" s="20" t="e">
        <f t="shared" si="105"/>
        <v>#DIV/0!</v>
      </c>
      <c r="S675" s="20" t="e">
        <f t="shared" si="106"/>
        <v>#DIV/0!</v>
      </c>
      <c r="T675" s="20" t="e">
        <f t="shared" si="107"/>
        <v>#DIV/0!</v>
      </c>
      <c r="U675" s="19" t="e">
        <f t="shared" si="108"/>
        <v>#DIV/0!</v>
      </c>
      <c r="V675" s="19" t="e">
        <f t="shared" si="109"/>
        <v>#DIV/0!</v>
      </c>
    </row>
    <row r="676" spans="1:22" ht="13.5" x14ac:dyDescent="0.25">
      <c r="A676" s="3">
        <f>RSI!A676</f>
        <v>42989</v>
      </c>
      <c r="B676" s="2">
        <f>RSI!B676</f>
        <v>6.7268999999999997</v>
      </c>
      <c r="C676" s="2">
        <f>RSI!I676</f>
        <v>54.500116202212126</v>
      </c>
      <c r="D676" s="2">
        <f>MACD!E676</f>
        <v>-8.1030937781021883E-2</v>
      </c>
      <c r="E676" s="2">
        <f>MACD!F676</f>
        <v>-5.7150506380460382E-2</v>
      </c>
      <c r="F676" s="2">
        <f>'Moving Avg'!D676</f>
        <v>6.7958400000000001</v>
      </c>
      <c r="G676" s="2">
        <f>'Moving Avg'!F676</f>
        <v>6.6826299999999987</v>
      </c>
      <c r="H676" s="2">
        <f>'Moving Avg'!G676</f>
        <v>6.6160159999999992</v>
      </c>
      <c r="I676" s="2">
        <f>'Moving Avg'!H676</f>
        <v>5.9998545000000014</v>
      </c>
      <c r="J676" s="17" t="str">
        <f>OBV!F676</f>
        <v>NEUTRAL</v>
      </c>
      <c r="K676" s="17" t="e">
        <f>OBV!G676</f>
        <v>#DIV/0!</v>
      </c>
      <c r="L676" s="17" t="str">
        <f>OBV!H676</f>
        <v>NEUTRAL</v>
      </c>
      <c r="M676" s="19">
        <f t="shared" si="100"/>
        <v>25</v>
      </c>
      <c r="N676" s="19">
        <f t="shared" si="101"/>
        <v>100</v>
      </c>
      <c r="O676" s="19">
        <f t="shared" si="102"/>
        <v>50</v>
      </c>
      <c r="P676" s="19" t="e">
        <f t="shared" si="103"/>
        <v>#DIV/0!</v>
      </c>
      <c r="Q676" s="20" t="e">
        <f t="shared" si="104"/>
        <v>#DIV/0!</v>
      </c>
      <c r="R676" s="20" t="e">
        <f t="shared" si="105"/>
        <v>#DIV/0!</v>
      </c>
      <c r="S676" s="20" t="e">
        <f t="shared" si="106"/>
        <v>#DIV/0!</v>
      </c>
      <c r="T676" s="20" t="e">
        <f t="shared" si="107"/>
        <v>#DIV/0!</v>
      </c>
      <c r="U676" s="19" t="e">
        <f t="shared" si="108"/>
        <v>#DIV/0!</v>
      </c>
      <c r="V676" s="19" t="e">
        <f t="shared" si="109"/>
        <v>#DIV/0!</v>
      </c>
    </row>
    <row r="677" spans="1:22" ht="13.5" x14ac:dyDescent="0.25">
      <c r="A677" s="3">
        <f>RSI!A677</f>
        <v>42990</v>
      </c>
      <c r="B677" s="2">
        <f>RSI!B677</f>
        <v>6.7268999999999997</v>
      </c>
      <c r="C677" s="2">
        <f>RSI!I677</f>
        <v>54.500116202212126</v>
      </c>
      <c r="D677" s="2">
        <f>MACD!E677</f>
        <v>-7.7748571717249249E-2</v>
      </c>
      <c r="E677" s="2">
        <f>MACD!F677</f>
        <v>-6.1270119447818162E-2</v>
      </c>
      <c r="F677" s="2">
        <f>'Moving Avg'!D677</f>
        <v>6.7761399999999998</v>
      </c>
      <c r="G677" s="2">
        <f>'Moving Avg'!F677</f>
        <v>6.6908299999999983</v>
      </c>
      <c r="H677" s="2">
        <f>'Moving Avg'!G677</f>
        <v>6.622577999999999</v>
      </c>
      <c r="I677" s="2">
        <f>'Moving Avg'!H677</f>
        <v>6.0052475000000003</v>
      </c>
      <c r="J677" s="17" t="str">
        <f>OBV!F677</f>
        <v>NEUTRAL</v>
      </c>
      <c r="K677" s="17" t="e">
        <f>OBV!G677</f>
        <v>#DIV/0!</v>
      </c>
      <c r="L677" s="17" t="str">
        <f>OBV!H677</f>
        <v>NEUTRAL</v>
      </c>
      <c r="M677" s="19">
        <f t="shared" si="100"/>
        <v>25</v>
      </c>
      <c r="N677" s="19">
        <f t="shared" si="101"/>
        <v>45</v>
      </c>
      <c r="O677" s="19">
        <f t="shared" si="102"/>
        <v>50</v>
      </c>
      <c r="P677" s="19" t="e">
        <f t="shared" si="103"/>
        <v>#DIV/0!</v>
      </c>
      <c r="Q677" s="20" t="e">
        <f t="shared" si="104"/>
        <v>#DIV/0!</v>
      </c>
      <c r="R677" s="20" t="e">
        <f t="shared" si="105"/>
        <v>#DIV/0!</v>
      </c>
      <c r="S677" s="20" t="e">
        <f t="shared" si="106"/>
        <v>#DIV/0!</v>
      </c>
      <c r="T677" s="20" t="e">
        <f t="shared" si="107"/>
        <v>#DIV/0!</v>
      </c>
      <c r="U677" s="19" t="e">
        <f t="shared" si="108"/>
        <v>#DIV/0!</v>
      </c>
      <c r="V677" s="19" t="e">
        <f t="shared" si="109"/>
        <v>#DIV/0!</v>
      </c>
    </row>
    <row r="678" spans="1:22" ht="13.5" x14ac:dyDescent="0.25">
      <c r="A678" s="3">
        <f>RSI!A678</f>
        <v>42991</v>
      </c>
      <c r="B678" s="2">
        <f>RSI!B678</f>
        <v>6.6974</v>
      </c>
      <c r="C678" s="2">
        <f>RSI!I678</f>
        <v>51.399556548538811</v>
      </c>
      <c r="D678" s="2">
        <f>MACD!E678</f>
        <v>-6.8501719995293087E-2</v>
      </c>
      <c r="E678" s="2">
        <f>MACD!F678</f>
        <v>-6.2716439557313153E-2</v>
      </c>
      <c r="F678" s="2">
        <f>'Moving Avg'!D678</f>
        <v>6.7439800000000005</v>
      </c>
      <c r="G678" s="2">
        <f>'Moving Avg'!F678</f>
        <v>6.6967349999999994</v>
      </c>
      <c r="H678" s="2">
        <f>'Moving Avg'!G678</f>
        <v>6.6286159999999992</v>
      </c>
      <c r="I678" s="2">
        <f>'Moving Avg'!H678</f>
        <v>6.0104930000000003</v>
      </c>
      <c r="J678" s="17" t="str">
        <f>OBV!F678</f>
        <v>NEUTRAL</v>
      </c>
      <c r="K678" s="17" t="e">
        <f>OBV!G678</f>
        <v>#DIV/0!</v>
      </c>
      <c r="L678" s="17" t="str">
        <f>OBV!H678</f>
        <v>NEUTRAL</v>
      </c>
      <c r="M678" s="19">
        <f t="shared" si="100"/>
        <v>25</v>
      </c>
      <c r="N678" s="19">
        <f t="shared" si="101"/>
        <v>45</v>
      </c>
      <c r="O678" s="19">
        <f t="shared" si="102"/>
        <v>50</v>
      </c>
      <c r="P678" s="19" t="e">
        <f t="shared" si="103"/>
        <v>#DIV/0!</v>
      </c>
      <c r="Q678" s="20" t="e">
        <f t="shared" si="104"/>
        <v>#DIV/0!</v>
      </c>
      <c r="R678" s="20" t="e">
        <f t="shared" si="105"/>
        <v>#DIV/0!</v>
      </c>
      <c r="S678" s="20" t="e">
        <f t="shared" si="106"/>
        <v>#DIV/0!</v>
      </c>
      <c r="T678" s="20" t="e">
        <f t="shared" si="107"/>
        <v>#DIV/0!</v>
      </c>
      <c r="U678" s="19" t="e">
        <f t="shared" si="108"/>
        <v>#DIV/0!</v>
      </c>
      <c r="V678" s="19" t="e">
        <f t="shared" si="109"/>
        <v>#DIV/0!</v>
      </c>
    </row>
    <row r="679" spans="1:22" ht="13.5" x14ac:dyDescent="0.25">
      <c r="A679" s="3">
        <f>RSI!A679</f>
        <v>42992</v>
      </c>
      <c r="B679" s="2">
        <f>RSI!B679</f>
        <v>6.7007000000000003</v>
      </c>
      <c r="C679" s="2">
        <f>RSI!I679</f>
        <v>51.730377625925819</v>
      </c>
      <c r="D679" s="2">
        <f>MACD!E679</f>
        <v>-4.7859864999511892E-2</v>
      </c>
      <c r="E679" s="2">
        <f>MACD!F679</f>
        <v>-5.9745124645752906E-2</v>
      </c>
      <c r="F679" s="2">
        <f>'Moving Avg'!D679</f>
        <v>6.7256</v>
      </c>
      <c r="G679" s="2">
        <f>'Moving Avg'!F679</f>
        <v>6.7036250000000006</v>
      </c>
      <c r="H679" s="2">
        <f>'Moving Avg'!G679</f>
        <v>6.6351139999999988</v>
      </c>
      <c r="I679" s="2">
        <f>'Moving Avg'!H679</f>
        <v>6.015899000000001</v>
      </c>
      <c r="J679" s="17" t="str">
        <f>OBV!F679</f>
        <v>NEUTRAL</v>
      </c>
      <c r="K679" s="17" t="e">
        <f>OBV!G679</f>
        <v>#DIV/0!</v>
      </c>
      <c r="L679" s="17" t="str">
        <f>OBV!H679</f>
        <v>NEUTRAL</v>
      </c>
      <c r="M679" s="19">
        <f t="shared" si="100"/>
        <v>25</v>
      </c>
      <c r="N679" s="19">
        <f t="shared" si="101"/>
        <v>0</v>
      </c>
      <c r="O679" s="19">
        <f t="shared" si="102"/>
        <v>50</v>
      </c>
      <c r="P679" s="19" t="e">
        <f t="shared" si="103"/>
        <v>#DIV/0!</v>
      </c>
      <c r="Q679" s="20" t="e">
        <f t="shared" si="104"/>
        <v>#DIV/0!</v>
      </c>
      <c r="R679" s="20" t="e">
        <f t="shared" si="105"/>
        <v>#DIV/0!</v>
      </c>
      <c r="S679" s="20" t="e">
        <f t="shared" si="106"/>
        <v>#DIV/0!</v>
      </c>
      <c r="T679" s="20" t="e">
        <f t="shared" si="107"/>
        <v>#DIV/0!</v>
      </c>
      <c r="U679" s="19" t="e">
        <f t="shared" si="108"/>
        <v>#DIV/0!</v>
      </c>
      <c r="V679" s="19" t="e">
        <f t="shared" si="109"/>
        <v>#DIV/0!</v>
      </c>
    </row>
    <row r="680" spans="1:22" ht="13.5" x14ac:dyDescent="0.25">
      <c r="A680" s="3">
        <f>RSI!A680</f>
        <v>42993</v>
      </c>
      <c r="B680" s="2">
        <f>RSI!B680</f>
        <v>6.7565</v>
      </c>
      <c r="C680" s="2">
        <f>RSI!I680</f>
        <v>57.053709469822024</v>
      </c>
      <c r="D680" s="2">
        <f>MACD!E680</f>
        <v>-3.460302857832076E-2</v>
      </c>
      <c r="E680" s="2">
        <f>MACD!F680</f>
        <v>-5.4716705432266477E-2</v>
      </c>
      <c r="F680" s="2">
        <f>'Moving Avg'!D680</f>
        <v>6.721680000000001</v>
      </c>
      <c r="G680" s="2">
        <f>'Moving Avg'!F680</f>
        <v>6.7136350000000009</v>
      </c>
      <c r="H680" s="2">
        <f>'Moving Avg'!G680</f>
        <v>6.6426619999999987</v>
      </c>
      <c r="I680" s="2">
        <f>'Moving Avg'!H680</f>
        <v>6.0215840000000007</v>
      </c>
      <c r="J680" s="17" t="str">
        <f>OBV!F680</f>
        <v>NEUTRAL</v>
      </c>
      <c r="K680" s="17" t="e">
        <f>OBV!G680</f>
        <v>#DIV/0!</v>
      </c>
      <c r="L680" s="17" t="str">
        <f>OBV!H680</f>
        <v>NEUTRAL</v>
      </c>
      <c r="M680" s="19">
        <f t="shared" si="100"/>
        <v>25</v>
      </c>
      <c r="N680" s="19">
        <f t="shared" si="101"/>
        <v>0</v>
      </c>
      <c r="O680" s="19">
        <f t="shared" si="102"/>
        <v>50</v>
      </c>
      <c r="P680" s="19" t="e">
        <f t="shared" si="103"/>
        <v>#DIV/0!</v>
      </c>
      <c r="Q680" s="20" t="e">
        <f t="shared" si="104"/>
        <v>#DIV/0!</v>
      </c>
      <c r="R680" s="20" t="e">
        <f t="shared" si="105"/>
        <v>#DIV/0!</v>
      </c>
      <c r="S680" s="20" t="e">
        <f t="shared" si="106"/>
        <v>#DIV/0!</v>
      </c>
      <c r="T680" s="20" t="e">
        <f t="shared" si="107"/>
        <v>#DIV/0!</v>
      </c>
      <c r="U680" s="19" t="e">
        <f t="shared" si="108"/>
        <v>#DIV/0!</v>
      </c>
      <c r="V680" s="19" t="e">
        <f t="shared" si="109"/>
        <v>#DIV/0!</v>
      </c>
    </row>
    <row r="681" spans="1:22" ht="13.5" x14ac:dyDescent="0.25">
      <c r="A681" s="3">
        <f>RSI!A681</f>
        <v>42996</v>
      </c>
      <c r="B681" s="2">
        <f>RSI!B681</f>
        <v>6.7039999999999997</v>
      </c>
      <c r="C681" s="2">
        <f>RSI!I681</f>
        <v>51.319164013426104</v>
      </c>
      <c r="D681" s="2">
        <f>MACD!E681</f>
        <v>5.3492282027072235E-3</v>
      </c>
      <c r="E681" s="2">
        <f>MACD!F681</f>
        <v>-4.270351870527174E-2</v>
      </c>
      <c r="F681" s="2">
        <f>'Moving Avg'!D681</f>
        <v>6.7170999999999994</v>
      </c>
      <c r="G681" s="2">
        <f>'Moving Avg'!F681</f>
        <v>6.7210200000000011</v>
      </c>
      <c r="H681" s="2">
        <f>'Moving Avg'!G681</f>
        <v>6.647716</v>
      </c>
      <c r="I681" s="2">
        <f>'Moving Avg'!H681</f>
        <v>6.0268625</v>
      </c>
      <c r="J681" s="17" t="str">
        <f>OBV!F681</f>
        <v>NEUTRAL</v>
      </c>
      <c r="K681" s="17" t="e">
        <f>OBV!G681</f>
        <v>#DIV/0!</v>
      </c>
      <c r="L681" s="17" t="str">
        <f>OBV!H681</f>
        <v>NEUTRAL</v>
      </c>
      <c r="M681" s="19">
        <f t="shared" si="100"/>
        <v>25</v>
      </c>
      <c r="N681" s="19">
        <f t="shared" si="101"/>
        <v>0</v>
      </c>
      <c r="O681" s="19">
        <f t="shared" si="102"/>
        <v>50</v>
      </c>
      <c r="P681" s="19" t="e">
        <f t="shared" si="103"/>
        <v>#DIV/0!</v>
      </c>
      <c r="Q681" s="20" t="e">
        <f t="shared" si="104"/>
        <v>#DIV/0!</v>
      </c>
      <c r="R681" s="20" t="e">
        <f t="shared" si="105"/>
        <v>#DIV/0!</v>
      </c>
      <c r="S681" s="20" t="e">
        <f t="shared" si="106"/>
        <v>#DIV/0!</v>
      </c>
      <c r="T681" s="20" t="e">
        <f t="shared" si="107"/>
        <v>#DIV/0!</v>
      </c>
      <c r="U681" s="19" t="e">
        <f t="shared" si="108"/>
        <v>#DIV/0!</v>
      </c>
      <c r="V681" s="19" t="e">
        <f t="shared" si="109"/>
        <v>#DIV/0!</v>
      </c>
    </row>
    <row r="682" spans="1:22" ht="13.5" x14ac:dyDescent="0.25">
      <c r="A682" s="3">
        <f>RSI!A682</f>
        <v>42997</v>
      </c>
      <c r="B682" s="2">
        <f>RSI!B682</f>
        <v>6.7007000000000003</v>
      </c>
      <c r="C682" s="2">
        <f>RSI!I682</f>
        <v>50.972355986496432</v>
      </c>
      <c r="D682" s="2">
        <f>MACD!E682</f>
        <v>2.4200720231116968E-2</v>
      </c>
      <c r="E682" s="2">
        <f>MACD!F682</f>
        <v>-2.9322670917993999E-2</v>
      </c>
      <c r="F682" s="2">
        <f>'Moving Avg'!D682</f>
        <v>6.7118599999999997</v>
      </c>
      <c r="G682" s="2">
        <f>'Moving Avg'!F682</f>
        <v>6.7262699999999995</v>
      </c>
      <c r="H682" s="2">
        <f>'Moving Avg'!G682</f>
        <v>6.6524419999999997</v>
      </c>
      <c r="I682" s="2">
        <f>'Moving Avg'!H682</f>
        <v>6.0322684999999998</v>
      </c>
      <c r="J682" s="17" t="str">
        <f>OBV!F682</f>
        <v>NEUTRAL</v>
      </c>
      <c r="K682" s="17" t="e">
        <f>OBV!G682</f>
        <v>#DIV/0!</v>
      </c>
      <c r="L682" s="17" t="str">
        <f>OBV!H682</f>
        <v>NEUTRAL</v>
      </c>
      <c r="M682" s="19">
        <f t="shared" si="100"/>
        <v>25</v>
      </c>
      <c r="N682" s="19">
        <f t="shared" si="101"/>
        <v>0</v>
      </c>
      <c r="O682" s="19">
        <f t="shared" si="102"/>
        <v>50</v>
      </c>
      <c r="P682" s="19" t="e">
        <f t="shared" si="103"/>
        <v>#DIV/0!</v>
      </c>
      <c r="Q682" s="20" t="e">
        <f t="shared" si="104"/>
        <v>#DIV/0!</v>
      </c>
      <c r="R682" s="20" t="e">
        <f t="shared" si="105"/>
        <v>#DIV/0!</v>
      </c>
      <c r="S682" s="20" t="e">
        <f t="shared" si="106"/>
        <v>#DIV/0!</v>
      </c>
      <c r="T682" s="20" t="e">
        <f t="shared" si="107"/>
        <v>#DIV/0!</v>
      </c>
      <c r="U682" s="19" t="e">
        <f t="shared" si="108"/>
        <v>#DIV/0!</v>
      </c>
      <c r="V682" s="19" t="e">
        <f t="shared" si="109"/>
        <v>#DIV/0!</v>
      </c>
    </row>
    <row r="683" spans="1:22" ht="13.5" x14ac:dyDescent="0.25">
      <c r="A683" s="3">
        <f>RSI!A683</f>
        <v>42998</v>
      </c>
      <c r="B683" s="2">
        <f>RSI!B683</f>
        <v>6.7007000000000003</v>
      </c>
      <c r="C683" s="2">
        <f>RSI!I683</f>
        <v>50.972355986496432</v>
      </c>
      <c r="D683" s="2">
        <f>MACD!E683</f>
        <v>4.5161852501453659E-2</v>
      </c>
      <c r="E683" s="2">
        <f>MACD!F683</f>
        <v>-1.442576623410447E-2</v>
      </c>
      <c r="F683" s="2">
        <f>'Moving Avg'!D683</f>
        <v>6.7125200000000005</v>
      </c>
      <c r="G683" s="2">
        <f>'Moving Avg'!F683</f>
        <v>6.7311950000000014</v>
      </c>
      <c r="H683" s="2">
        <f>'Moving Avg'!G683</f>
        <v>6.6565119999999993</v>
      </c>
      <c r="I683" s="2">
        <f>'Moving Avg'!H683</f>
        <v>6.0377465000000008</v>
      </c>
      <c r="J683" s="17" t="str">
        <f>OBV!F683</f>
        <v>NEUTRAL</v>
      </c>
      <c r="K683" s="17" t="e">
        <f>OBV!G683</f>
        <v>#DIV/0!</v>
      </c>
      <c r="L683" s="17" t="str">
        <f>OBV!H683</f>
        <v>NEUTRAL</v>
      </c>
      <c r="M683" s="19">
        <f t="shared" si="100"/>
        <v>25</v>
      </c>
      <c r="N683" s="19">
        <f t="shared" si="101"/>
        <v>0</v>
      </c>
      <c r="O683" s="19">
        <f t="shared" si="102"/>
        <v>50</v>
      </c>
      <c r="P683" s="19" t="e">
        <f t="shared" si="103"/>
        <v>#DIV/0!</v>
      </c>
      <c r="Q683" s="20" t="e">
        <f t="shared" si="104"/>
        <v>#DIV/0!</v>
      </c>
      <c r="R683" s="20" t="e">
        <f t="shared" si="105"/>
        <v>#DIV/0!</v>
      </c>
      <c r="S683" s="20" t="e">
        <f t="shared" si="106"/>
        <v>#DIV/0!</v>
      </c>
      <c r="T683" s="20" t="e">
        <f t="shared" si="107"/>
        <v>#DIV/0!</v>
      </c>
      <c r="U683" s="19" t="e">
        <f t="shared" si="108"/>
        <v>#DIV/0!</v>
      </c>
      <c r="V683" s="19" t="e">
        <f t="shared" si="109"/>
        <v>#DIV/0!</v>
      </c>
    </row>
    <row r="684" spans="1:22" ht="13.5" x14ac:dyDescent="0.25">
      <c r="A684" s="3">
        <f>RSI!A684</f>
        <v>43000</v>
      </c>
      <c r="B684" s="2">
        <f>RSI!B684</f>
        <v>6.7007000000000003</v>
      </c>
      <c r="C684" s="2">
        <f>RSI!I684</f>
        <v>50.972355986496432</v>
      </c>
      <c r="D684" s="2">
        <f>MACD!E684</f>
        <v>5.2772291146288453E-2</v>
      </c>
      <c r="E684" s="2">
        <f>MACD!F684</f>
        <v>-9.8615475802588462E-4</v>
      </c>
      <c r="F684" s="2">
        <f>'Moving Avg'!D684</f>
        <v>6.7125200000000005</v>
      </c>
      <c r="G684" s="2">
        <f>'Moving Avg'!F684</f>
        <v>6.7364450000000007</v>
      </c>
      <c r="H684" s="2">
        <f>'Moving Avg'!G684</f>
        <v>6.6585479999999988</v>
      </c>
      <c r="I684" s="2">
        <f>'Moving Avg'!H684</f>
        <v>6.0432245000000009</v>
      </c>
      <c r="J684" s="17" t="str">
        <f>OBV!F684</f>
        <v>NEUTRAL</v>
      </c>
      <c r="K684" s="17" t="e">
        <f>OBV!G684</f>
        <v>#DIV/0!</v>
      </c>
      <c r="L684" s="17" t="str">
        <f>OBV!H684</f>
        <v>NEUTRAL</v>
      </c>
      <c r="M684" s="19">
        <f t="shared" si="100"/>
        <v>25</v>
      </c>
      <c r="N684" s="19">
        <f t="shared" si="101"/>
        <v>0</v>
      </c>
      <c r="O684" s="19">
        <f t="shared" si="102"/>
        <v>50</v>
      </c>
      <c r="P684" s="19" t="e">
        <f t="shared" si="103"/>
        <v>#DIV/0!</v>
      </c>
      <c r="Q684" s="20" t="e">
        <f t="shared" si="104"/>
        <v>#DIV/0!</v>
      </c>
      <c r="R684" s="20" t="e">
        <f t="shared" si="105"/>
        <v>#DIV/0!</v>
      </c>
      <c r="S684" s="20" t="e">
        <f t="shared" si="106"/>
        <v>#DIV/0!</v>
      </c>
      <c r="T684" s="20" t="e">
        <f t="shared" si="107"/>
        <v>#DIV/0!</v>
      </c>
      <c r="U684" s="19" t="e">
        <f t="shared" si="108"/>
        <v>#DIV/0!</v>
      </c>
      <c r="V684" s="19" t="e">
        <f t="shared" si="109"/>
        <v>#DIV/0!</v>
      </c>
    </row>
    <row r="685" spans="1:22" ht="13.5" x14ac:dyDescent="0.25">
      <c r="A685" s="3">
        <f>RSI!A685</f>
        <v>43003</v>
      </c>
      <c r="B685" s="2">
        <f>RSI!B685</f>
        <v>6.6219000000000001</v>
      </c>
      <c r="C685" s="2">
        <f>RSI!I685</f>
        <v>42.422281195567614</v>
      </c>
      <c r="D685" s="2">
        <f>MACD!E685</f>
        <v>6.2479360840716147E-2</v>
      </c>
      <c r="E685" s="2">
        <f>MACD!F685</f>
        <v>1.1706948361722522E-2</v>
      </c>
      <c r="F685" s="2">
        <f>'Moving Avg'!D685</f>
        <v>6.6855999999999991</v>
      </c>
      <c r="G685" s="2">
        <f>'Moving Avg'!F685</f>
        <v>6.7349700000000015</v>
      </c>
      <c r="H685" s="2">
        <f>'Moving Avg'!G685</f>
        <v>6.6574319999999991</v>
      </c>
      <c r="I685" s="2">
        <f>'Moving Avg'!H685</f>
        <v>6.0483805000000022</v>
      </c>
      <c r="J685" s="17" t="str">
        <f>OBV!F685</f>
        <v>NEUTRAL</v>
      </c>
      <c r="K685" s="17" t="e">
        <f>OBV!G685</f>
        <v>#DIV/0!</v>
      </c>
      <c r="L685" s="17" t="str">
        <f>OBV!H685</f>
        <v>NEUTRAL</v>
      </c>
      <c r="M685" s="19">
        <f t="shared" si="100"/>
        <v>25</v>
      </c>
      <c r="N685" s="19">
        <f t="shared" si="101"/>
        <v>0</v>
      </c>
      <c r="O685" s="19">
        <f t="shared" si="102"/>
        <v>50</v>
      </c>
      <c r="P685" s="19" t="e">
        <f t="shared" si="103"/>
        <v>#DIV/0!</v>
      </c>
      <c r="Q685" s="20" t="e">
        <f t="shared" si="104"/>
        <v>#DIV/0!</v>
      </c>
      <c r="R685" s="20" t="e">
        <f t="shared" si="105"/>
        <v>#DIV/0!</v>
      </c>
      <c r="S685" s="20" t="e">
        <f t="shared" si="106"/>
        <v>#DIV/0!</v>
      </c>
      <c r="T685" s="20" t="e">
        <f t="shared" si="107"/>
        <v>#DIV/0!</v>
      </c>
      <c r="U685" s="19" t="e">
        <f t="shared" si="108"/>
        <v>#DIV/0!</v>
      </c>
      <c r="V685" s="19" t="e">
        <f t="shared" si="109"/>
        <v>#DIV/0!</v>
      </c>
    </row>
    <row r="686" spans="1:22" ht="13.5" x14ac:dyDescent="0.25">
      <c r="A686" s="3">
        <f>RSI!A686</f>
        <v>43004</v>
      </c>
      <c r="B686" s="2">
        <f>RSI!B686</f>
        <v>6.5071000000000003</v>
      </c>
      <c r="C686" s="2">
        <f>RSI!I686</f>
        <v>33.583997316687686</v>
      </c>
      <c r="D686" s="2">
        <f>MACD!E686</f>
        <v>7.2064337258393785E-2</v>
      </c>
      <c r="E686" s="2">
        <f>MACD!F686</f>
        <v>2.3778426141056776E-2</v>
      </c>
      <c r="F686" s="2">
        <f>'Moving Avg'!D686</f>
        <v>6.6462199999999996</v>
      </c>
      <c r="G686" s="2">
        <f>'Moving Avg'!F686</f>
        <v>6.7279150000000003</v>
      </c>
      <c r="H686" s="2">
        <f>'Moving Avg'!G686</f>
        <v>6.6526419999999984</v>
      </c>
      <c r="I686" s="2">
        <f>'Moving Avg'!H686</f>
        <v>6.0529770000000021</v>
      </c>
      <c r="J686" s="17" t="str">
        <f>OBV!F686</f>
        <v>NEUTRAL</v>
      </c>
      <c r="K686" s="17" t="e">
        <f>OBV!G686</f>
        <v>#DIV/0!</v>
      </c>
      <c r="L686" s="17" t="str">
        <f>OBV!H686</f>
        <v>NEUTRAL</v>
      </c>
      <c r="M686" s="19">
        <f t="shared" si="100"/>
        <v>25</v>
      </c>
      <c r="N686" s="19">
        <f t="shared" si="101"/>
        <v>0</v>
      </c>
      <c r="O686" s="19">
        <f t="shared" si="102"/>
        <v>50</v>
      </c>
      <c r="P686" s="19" t="e">
        <f t="shared" si="103"/>
        <v>#DIV/0!</v>
      </c>
      <c r="Q686" s="20" t="e">
        <f t="shared" si="104"/>
        <v>#DIV/0!</v>
      </c>
      <c r="R686" s="20" t="e">
        <f t="shared" si="105"/>
        <v>#DIV/0!</v>
      </c>
      <c r="S686" s="20" t="e">
        <f t="shared" si="106"/>
        <v>#DIV/0!</v>
      </c>
      <c r="T686" s="20" t="e">
        <f t="shared" si="107"/>
        <v>#DIV/0!</v>
      </c>
      <c r="U686" s="19" t="e">
        <f t="shared" si="108"/>
        <v>#DIV/0!</v>
      </c>
      <c r="V686" s="19" t="e">
        <f t="shared" si="109"/>
        <v>#DIV/0!</v>
      </c>
    </row>
    <row r="687" spans="1:22" ht="13.5" x14ac:dyDescent="0.25">
      <c r="A687" s="3">
        <f>RSI!A687</f>
        <v>43005</v>
      </c>
      <c r="B687" s="2">
        <f>RSI!B687</f>
        <v>6.53</v>
      </c>
      <c r="C687" s="2">
        <f>RSI!I687</f>
        <v>36.429179138433007</v>
      </c>
      <c r="D687" s="2">
        <f>MACD!E687</f>
        <v>7.9561235166735855E-2</v>
      </c>
      <c r="E687" s="2">
        <f>MACD!F687</f>
        <v>3.4934987946192597E-2</v>
      </c>
      <c r="F687" s="2">
        <f>'Moving Avg'!D687</f>
        <v>6.6120800000000006</v>
      </c>
      <c r="G687" s="2">
        <f>'Moving Avg'!F687</f>
        <v>6.7221699999999984</v>
      </c>
      <c r="H687" s="2">
        <f>'Moving Avg'!G687</f>
        <v>6.6483099999999977</v>
      </c>
      <c r="I687" s="2">
        <f>'Moving Avg'!H687</f>
        <v>6.0577315000000018</v>
      </c>
      <c r="J687" s="17" t="str">
        <f>OBV!F687</f>
        <v>NEUTRAL</v>
      </c>
      <c r="K687" s="17" t="e">
        <f>OBV!G687</f>
        <v>#DIV/0!</v>
      </c>
      <c r="L687" s="17" t="str">
        <f>OBV!H687</f>
        <v>NEUTRAL</v>
      </c>
      <c r="M687" s="19">
        <f t="shared" si="100"/>
        <v>25</v>
      </c>
      <c r="N687" s="19">
        <f t="shared" si="101"/>
        <v>0</v>
      </c>
      <c r="O687" s="19">
        <f t="shared" si="102"/>
        <v>50</v>
      </c>
      <c r="P687" s="19" t="e">
        <f t="shared" si="103"/>
        <v>#DIV/0!</v>
      </c>
      <c r="Q687" s="20" t="e">
        <f t="shared" si="104"/>
        <v>#DIV/0!</v>
      </c>
      <c r="R687" s="20" t="e">
        <f t="shared" si="105"/>
        <v>#DIV/0!</v>
      </c>
      <c r="S687" s="20" t="e">
        <f t="shared" si="106"/>
        <v>#DIV/0!</v>
      </c>
      <c r="T687" s="20" t="e">
        <f t="shared" si="107"/>
        <v>#DIV/0!</v>
      </c>
      <c r="U687" s="19" t="e">
        <f t="shared" si="108"/>
        <v>#DIV/0!</v>
      </c>
      <c r="V687" s="19" t="e">
        <f t="shared" si="109"/>
        <v>#DIV/0!</v>
      </c>
    </row>
    <row r="688" spans="1:22" ht="13.5" x14ac:dyDescent="0.25">
      <c r="A688" s="3">
        <f>RSI!A688</f>
        <v>43006</v>
      </c>
      <c r="B688" s="2">
        <f>RSI!B688</f>
        <v>6.6120999999999999</v>
      </c>
      <c r="C688" s="2">
        <f>RSI!I688</f>
        <v>45.451396512363125</v>
      </c>
      <c r="D688" s="2">
        <f>MACD!E688</f>
        <v>7.6152124010402389E-2</v>
      </c>
      <c r="E688" s="2">
        <f>MACD!F688</f>
        <v>4.3178415159034561E-2</v>
      </c>
      <c r="F688" s="2">
        <f>'Moving Avg'!D688</f>
        <v>6.59436</v>
      </c>
      <c r="G688" s="2">
        <f>'Moving Avg'!F688</f>
        <v>6.7190549999999991</v>
      </c>
      <c r="H688" s="2">
        <f>'Moving Avg'!G688</f>
        <v>6.6485739999999973</v>
      </c>
      <c r="I688" s="2">
        <f>'Moving Avg'!H688</f>
        <v>6.0628965000000026</v>
      </c>
      <c r="J688" s="17" t="str">
        <f>OBV!F688</f>
        <v>NEUTRAL</v>
      </c>
      <c r="K688" s="17" t="e">
        <f>OBV!G688</f>
        <v>#DIV/0!</v>
      </c>
      <c r="L688" s="17" t="str">
        <f>OBV!H688</f>
        <v>NEUTRAL</v>
      </c>
      <c r="M688" s="19">
        <f t="shared" si="100"/>
        <v>25</v>
      </c>
      <c r="N688" s="19">
        <f t="shared" si="101"/>
        <v>0</v>
      </c>
      <c r="O688" s="19">
        <f t="shared" si="102"/>
        <v>50</v>
      </c>
      <c r="P688" s="19" t="e">
        <f t="shared" si="103"/>
        <v>#DIV/0!</v>
      </c>
      <c r="Q688" s="20" t="e">
        <f t="shared" si="104"/>
        <v>#DIV/0!</v>
      </c>
      <c r="R688" s="20" t="e">
        <f t="shared" si="105"/>
        <v>#DIV/0!</v>
      </c>
      <c r="S688" s="20" t="e">
        <f t="shared" si="106"/>
        <v>#DIV/0!</v>
      </c>
      <c r="T688" s="20" t="e">
        <f t="shared" si="107"/>
        <v>#DIV/0!</v>
      </c>
      <c r="U688" s="19" t="e">
        <f t="shared" si="108"/>
        <v>#DIV/0!</v>
      </c>
      <c r="V688" s="19" t="e">
        <f t="shared" si="109"/>
        <v>#DIV/0!</v>
      </c>
    </row>
    <row r="689" spans="1:22" ht="13.5" x14ac:dyDescent="0.25">
      <c r="A689" s="3">
        <f>RSI!A689</f>
        <v>43007</v>
      </c>
      <c r="B689" s="2">
        <f>RSI!B689</f>
        <v>6.4644000000000004</v>
      </c>
      <c r="C689" s="2">
        <f>RSI!I689</f>
        <v>35.649131452812995</v>
      </c>
      <c r="D689" s="2">
        <f>MACD!E689</f>
        <v>8.5033850323697813E-2</v>
      </c>
      <c r="E689" s="2">
        <f>MACD!F689</f>
        <v>5.1549502191967217E-2</v>
      </c>
      <c r="F689" s="2">
        <f>'Moving Avg'!D689</f>
        <v>6.5471000000000004</v>
      </c>
      <c r="G689" s="2">
        <f>'Moving Avg'!F689</f>
        <v>6.7042899999999985</v>
      </c>
      <c r="H689" s="2">
        <f>'Moving Avg'!G689</f>
        <v>6.6462759999999976</v>
      </c>
      <c r="I689" s="2">
        <f>'Moving Avg'!H689</f>
        <v>6.0674090000000023</v>
      </c>
      <c r="J689" s="17" t="str">
        <f>OBV!F689</f>
        <v>NEUTRAL</v>
      </c>
      <c r="K689" s="17" t="e">
        <f>OBV!G689</f>
        <v>#DIV/0!</v>
      </c>
      <c r="L689" s="17" t="str">
        <f>OBV!H689</f>
        <v>NEUTRAL</v>
      </c>
      <c r="M689" s="19">
        <f t="shared" si="100"/>
        <v>25</v>
      </c>
      <c r="N689" s="19">
        <f t="shared" si="101"/>
        <v>0</v>
      </c>
      <c r="O689" s="19">
        <f t="shared" si="102"/>
        <v>50</v>
      </c>
      <c r="P689" s="19" t="e">
        <f t="shared" si="103"/>
        <v>#DIV/0!</v>
      </c>
      <c r="Q689" s="20" t="e">
        <f t="shared" si="104"/>
        <v>#DIV/0!</v>
      </c>
      <c r="R689" s="20" t="e">
        <f t="shared" si="105"/>
        <v>#DIV/0!</v>
      </c>
      <c r="S689" s="20" t="e">
        <f t="shared" si="106"/>
        <v>#DIV/0!</v>
      </c>
      <c r="T689" s="20" t="e">
        <f t="shared" si="107"/>
        <v>#DIV/0!</v>
      </c>
      <c r="U689" s="19" t="e">
        <f t="shared" si="108"/>
        <v>#DIV/0!</v>
      </c>
      <c r="V689" s="19" t="e">
        <f t="shared" si="109"/>
        <v>#DIV/0!</v>
      </c>
    </row>
    <row r="690" spans="1:22" ht="13.5" x14ac:dyDescent="0.25">
      <c r="A690" s="3">
        <f>RSI!A690</f>
        <v>43010</v>
      </c>
      <c r="B690" s="2">
        <f>RSI!B690</f>
        <v>6.4053000000000004</v>
      </c>
      <c r="C690" s="2">
        <f>RSI!I690</f>
        <v>32.617850330801232</v>
      </c>
      <c r="D690" s="2">
        <f>MACD!E690</f>
        <v>0.10667869173355893</v>
      </c>
      <c r="E690" s="2">
        <f>MACD!F690</f>
        <v>6.2575340100285565E-2</v>
      </c>
      <c r="F690" s="2">
        <f>'Moving Avg'!D690</f>
        <v>6.5037800000000008</v>
      </c>
      <c r="G690" s="2">
        <f>'Moving Avg'!F690</f>
        <v>6.6865699999999988</v>
      </c>
      <c r="H690" s="2">
        <f>'Moving Avg'!G690</f>
        <v>6.6423379999999987</v>
      </c>
      <c r="I690" s="2">
        <f>'Moving Avg'!H690</f>
        <v>6.0720585000000016</v>
      </c>
      <c r="J690" s="17" t="str">
        <f>OBV!F690</f>
        <v>NEUTRAL</v>
      </c>
      <c r="K690" s="17" t="e">
        <f>OBV!G690</f>
        <v>#DIV/0!</v>
      </c>
      <c r="L690" s="17" t="str">
        <f>OBV!H690</f>
        <v>NEUTRAL</v>
      </c>
      <c r="M690" s="19">
        <f t="shared" si="100"/>
        <v>25</v>
      </c>
      <c r="N690" s="19">
        <f t="shared" si="101"/>
        <v>0</v>
      </c>
      <c r="O690" s="19">
        <f t="shared" si="102"/>
        <v>50</v>
      </c>
      <c r="P690" s="19" t="e">
        <f t="shared" si="103"/>
        <v>#DIV/0!</v>
      </c>
      <c r="Q690" s="20" t="e">
        <f t="shared" si="104"/>
        <v>#DIV/0!</v>
      </c>
      <c r="R690" s="20" t="e">
        <f t="shared" si="105"/>
        <v>#DIV/0!</v>
      </c>
      <c r="S690" s="20" t="e">
        <f t="shared" si="106"/>
        <v>#DIV/0!</v>
      </c>
      <c r="T690" s="20" t="e">
        <f t="shared" si="107"/>
        <v>#DIV/0!</v>
      </c>
      <c r="U690" s="19" t="e">
        <f t="shared" si="108"/>
        <v>#DIV/0!</v>
      </c>
      <c r="V690" s="19" t="e">
        <f t="shared" si="109"/>
        <v>#DIV/0!</v>
      </c>
    </row>
    <row r="691" spans="1:22" ht="13.5" x14ac:dyDescent="0.25">
      <c r="A691" s="3">
        <f>RSI!A691</f>
        <v>43011</v>
      </c>
      <c r="B691" s="2">
        <f>RSI!B691</f>
        <v>6.3987999999999996</v>
      </c>
      <c r="C691" s="2">
        <f>RSI!I691</f>
        <v>32.292619954077281</v>
      </c>
      <c r="D691" s="2">
        <f>MACD!E691</f>
        <v>0.1188280268354891</v>
      </c>
      <c r="E691" s="2">
        <f>MACD!F691</f>
        <v>7.3825877447326271E-2</v>
      </c>
      <c r="F691" s="2">
        <f>'Moving Avg'!D691</f>
        <v>6.4821200000000001</v>
      </c>
      <c r="G691" s="2">
        <f>'Moving Avg'!F691</f>
        <v>6.6603199999999987</v>
      </c>
      <c r="H691" s="2">
        <f>'Moving Avg'!G691</f>
        <v>6.638399999999999</v>
      </c>
      <c r="I691" s="2">
        <f>'Moving Avg'!H691</f>
        <v>6.0765460000000004</v>
      </c>
      <c r="J691" s="17" t="str">
        <f>OBV!F691</f>
        <v>NEUTRAL</v>
      </c>
      <c r="K691" s="17" t="e">
        <f>OBV!G691</f>
        <v>#DIV/0!</v>
      </c>
      <c r="L691" s="17" t="str">
        <f>OBV!H691</f>
        <v>NEUTRAL</v>
      </c>
      <c r="M691" s="19">
        <f t="shared" si="100"/>
        <v>25</v>
      </c>
      <c r="N691" s="19">
        <f t="shared" si="101"/>
        <v>0</v>
      </c>
      <c r="O691" s="19">
        <f t="shared" si="102"/>
        <v>50</v>
      </c>
      <c r="P691" s="19" t="e">
        <f t="shared" si="103"/>
        <v>#DIV/0!</v>
      </c>
      <c r="Q691" s="20" t="e">
        <f t="shared" si="104"/>
        <v>#DIV/0!</v>
      </c>
      <c r="R691" s="20" t="e">
        <f t="shared" si="105"/>
        <v>#DIV/0!</v>
      </c>
      <c r="S691" s="20" t="e">
        <f t="shared" si="106"/>
        <v>#DIV/0!</v>
      </c>
      <c r="T691" s="20" t="e">
        <f t="shared" si="107"/>
        <v>#DIV/0!</v>
      </c>
      <c r="U691" s="19" t="e">
        <f t="shared" si="108"/>
        <v>#DIV/0!</v>
      </c>
      <c r="V691" s="19" t="e">
        <f t="shared" si="109"/>
        <v>#DIV/0!</v>
      </c>
    </row>
    <row r="692" spans="1:22" ht="13.5" x14ac:dyDescent="0.25">
      <c r="A692" s="3">
        <f>RSI!A692</f>
        <v>43012</v>
      </c>
      <c r="B692" s="2">
        <f>RSI!B692</f>
        <v>6.4316000000000004</v>
      </c>
      <c r="C692" s="2">
        <f>RSI!I692</f>
        <v>35.772786421306648</v>
      </c>
      <c r="D692" s="2">
        <f>MACD!E692</f>
        <v>0.12753331186594252</v>
      </c>
      <c r="E692" s="2">
        <f>MACD!F692</f>
        <v>8.4567364331049527E-2</v>
      </c>
      <c r="F692" s="2">
        <f>'Moving Avg'!D692</f>
        <v>6.4624400000000009</v>
      </c>
      <c r="G692" s="2">
        <f>'Moving Avg'!F692</f>
        <v>6.6406299999999989</v>
      </c>
      <c r="H692" s="2">
        <f>'Moving Avg'!G692</f>
        <v>6.6357739999999978</v>
      </c>
      <c r="I692" s="2">
        <f>'Moving Avg'!H692</f>
        <v>6.0812979999999994</v>
      </c>
      <c r="J692" s="17" t="str">
        <f>OBV!F692</f>
        <v>NEUTRAL</v>
      </c>
      <c r="K692" s="17" t="e">
        <f>OBV!G692</f>
        <v>#DIV/0!</v>
      </c>
      <c r="L692" s="17" t="str">
        <f>OBV!H692</f>
        <v>NEUTRAL</v>
      </c>
      <c r="M692" s="19">
        <f t="shared" si="100"/>
        <v>25</v>
      </c>
      <c r="N692" s="19">
        <f t="shared" si="101"/>
        <v>0</v>
      </c>
      <c r="O692" s="19">
        <f t="shared" si="102"/>
        <v>50</v>
      </c>
      <c r="P692" s="19" t="e">
        <f t="shared" si="103"/>
        <v>#DIV/0!</v>
      </c>
      <c r="Q692" s="20" t="e">
        <f t="shared" si="104"/>
        <v>#DIV/0!</v>
      </c>
      <c r="R692" s="20" t="e">
        <f t="shared" si="105"/>
        <v>#DIV/0!</v>
      </c>
      <c r="S692" s="20" t="e">
        <f t="shared" si="106"/>
        <v>#DIV/0!</v>
      </c>
      <c r="T692" s="20" t="e">
        <f t="shared" si="107"/>
        <v>#DIV/0!</v>
      </c>
      <c r="U692" s="19" t="e">
        <f t="shared" si="108"/>
        <v>#DIV/0!</v>
      </c>
      <c r="V692" s="19" t="e">
        <f t="shared" si="109"/>
        <v>#DIV/0!</v>
      </c>
    </row>
    <row r="693" spans="1:22" ht="13.5" x14ac:dyDescent="0.25">
      <c r="A693" s="3">
        <f>RSI!A693</f>
        <v>43013</v>
      </c>
      <c r="B693" s="2">
        <f>RSI!B693</f>
        <v>6.6252000000000004</v>
      </c>
      <c r="C693" s="2">
        <f>RSI!I693</f>
        <v>51.589596620921114</v>
      </c>
      <c r="D693" s="2">
        <f>MACD!E693</f>
        <v>0.12162624672608757</v>
      </c>
      <c r="E693" s="2">
        <f>MACD!F693</f>
        <v>9.1979140810057133E-2</v>
      </c>
      <c r="F693" s="2">
        <f>'Moving Avg'!D693</f>
        <v>6.4650600000000011</v>
      </c>
      <c r="G693" s="2">
        <f>'Moving Avg'!F693</f>
        <v>6.6289799999999985</v>
      </c>
      <c r="H693" s="2">
        <f>'Moving Avg'!G693</f>
        <v>6.6350519999999991</v>
      </c>
      <c r="I693" s="2">
        <f>'Moving Avg'!H693</f>
        <v>6.0870470000000001</v>
      </c>
      <c r="J693" s="17" t="str">
        <f>OBV!F693</f>
        <v>NEUTRAL</v>
      </c>
      <c r="K693" s="17" t="e">
        <f>OBV!G693</f>
        <v>#DIV/0!</v>
      </c>
      <c r="L693" s="17" t="str">
        <f>OBV!H693</f>
        <v>NEUTRAL</v>
      </c>
      <c r="M693" s="19">
        <f t="shared" si="100"/>
        <v>25</v>
      </c>
      <c r="N693" s="19">
        <f t="shared" si="101"/>
        <v>0</v>
      </c>
      <c r="O693" s="19">
        <f t="shared" si="102"/>
        <v>50</v>
      </c>
      <c r="P693" s="19" t="e">
        <f t="shared" si="103"/>
        <v>#DIV/0!</v>
      </c>
      <c r="Q693" s="20" t="e">
        <f t="shared" si="104"/>
        <v>#DIV/0!</v>
      </c>
      <c r="R693" s="20" t="e">
        <f t="shared" si="105"/>
        <v>#DIV/0!</v>
      </c>
      <c r="S693" s="20" t="e">
        <f t="shared" si="106"/>
        <v>#DIV/0!</v>
      </c>
      <c r="T693" s="20" t="e">
        <f t="shared" si="107"/>
        <v>#DIV/0!</v>
      </c>
      <c r="U693" s="19" t="e">
        <f t="shared" si="108"/>
        <v>#DIV/0!</v>
      </c>
      <c r="V693" s="19" t="e">
        <f t="shared" si="109"/>
        <v>#DIV/0!</v>
      </c>
    </row>
    <row r="694" spans="1:22" ht="13.5" x14ac:dyDescent="0.25">
      <c r="A694" s="3">
        <f>RSI!A694</f>
        <v>43014</v>
      </c>
      <c r="B694" s="2">
        <f>RSI!B694</f>
        <v>6.6284999999999998</v>
      </c>
      <c r="C694" s="2">
        <f>RSI!I694</f>
        <v>51.807454343753818</v>
      </c>
      <c r="D694" s="2">
        <f>MACD!E694</f>
        <v>0.11622810455980748</v>
      </c>
      <c r="E694" s="2">
        <f>MACD!F694</f>
        <v>9.6828933560007213E-2</v>
      </c>
      <c r="F694" s="2">
        <f>'Moving Avg'!D694</f>
        <v>6.4978800000000003</v>
      </c>
      <c r="G694" s="2">
        <f>'Moving Avg'!F694</f>
        <v>6.6207749999999992</v>
      </c>
      <c r="H694" s="2">
        <f>'Moving Avg'!G694</f>
        <v>6.6363639999999986</v>
      </c>
      <c r="I694" s="2">
        <f>'Moving Avg'!H694</f>
        <v>6.0928125</v>
      </c>
      <c r="J694" s="17" t="str">
        <f>OBV!F694</f>
        <v>NEUTRAL</v>
      </c>
      <c r="K694" s="17" t="e">
        <f>OBV!G694</f>
        <v>#DIV/0!</v>
      </c>
      <c r="L694" s="17" t="str">
        <f>OBV!H694</f>
        <v>NEUTRAL</v>
      </c>
      <c r="M694" s="19">
        <f t="shared" si="100"/>
        <v>25</v>
      </c>
      <c r="N694" s="19">
        <f t="shared" si="101"/>
        <v>0</v>
      </c>
      <c r="O694" s="19">
        <f t="shared" si="102"/>
        <v>50</v>
      </c>
      <c r="P694" s="19" t="e">
        <f t="shared" si="103"/>
        <v>#DIV/0!</v>
      </c>
      <c r="Q694" s="20" t="e">
        <f t="shared" si="104"/>
        <v>#DIV/0!</v>
      </c>
      <c r="R694" s="20" t="e">
        <f t="shared" si="105"/>
        <v>#DIV/0!</v>
      </c>
      <c r="S694" s="20" t="e">
        <f t="shared" si="106"/>
        <v>#DIV/0!</v>
      </c>
      <c r="T694" s="20" t="e">
        <f t="shared" si="107"/>
        <v>#DIV/0!</v>
      </c>
      <c r="U694" s="19" t="e">
        <f t="shared" si="108"/>
        <v>#DIV/0!</v>
      </c>
      <c r="V694" s="19" t="e">
        <f t="shared" si="109"/>
        <v>#DIV/0!</v>
      </c>
    </row>
    <row r="695" spans="1:22" ht="13.5" x14ac:dyDescent="0.25">
      <c r="A695" s="3">
        <f>RSI!A695</f>
        <v>43017</v>
      </c>
      <c r="B695" s="2">
        <f>RSI!B695</f>
        <v>6.53</v>
      </c>
      <c r="C695" s="2">
        <f>RSI!I695</f>
        <v>45.260219904581852</v>
      </c>
      <c r="D695" s="2">
        <f>MACD!E695</f>
        <v>0.10667026548867753</v>
      </c>
      <c r="E695" s="2">
        <f>MACD!F695</f>
        <v>9.8797199945741279E-2</v>
      </c>
      <c r="F695" s="2">
        <f>'Moving Avg'!D695</f>
        <v>6.5228200000000003</v>
      </c>
      <c r="G695" s="2">
        <f>'Moving Avg'!F695</f>
        <v>6.6084699999999996</v>
      </c>
      <c r="H695" s="2">
        <f>'Moving Avg'!G695</f>
        <v>6.6356419999999989</v>
      </c>
      <c r="I695" s="2">
        <f>'Moving Avg'!H695</f>
        <v>6.0978259999999986</v>
      </c>
      <c r="J695" s="17" t="str">
        <f>OBV!F695</f>
        <v>NEUTRAL</v>
      </c>
      <c r="K695" s="17" t="e">
        <f>OBV!G695</f>
        <v>#DIV/0!</v>
      </c>
      <c r="L695" s="17" t="str">
        <f>OBV!H695</f>
        <v>NEUTRAL</v>
      </c>
      <c r="M695" s="19">
        <f t="shared" si="100"/>
        <v>25</v>
      </c>
      <c r="N695" s="19">
        <f t="shared" si="101"/>
        <v>0</v>
      </c>
      <c r="O695" s="19">
        <f t="shared" si="102"/>
        <v>50</v>
      </c>
      <c r="P695" s="19" t="e">
        <f t="shared" si="103"/>
        <v>#DIV/0!</v>
      </c>
      <c r="Q695" s="20" t="e">
        <f t="shared" si="104"/>
        <v>#DIV/0!</v>
      </c>
      <c r="R695" s="20" t="e">
        <f t="shared" si="105"/>
        <v>#DIV/0!</v>
      </c>
      <c r="S695" s="20" t="e">
        <f t="shared" si="106"/>
        <v>#DIV/0!</v>
      </c>
      <c r="T695" s="20" t="e">
        <f t="shared" si="107"/>
        <v>#DIV/0!</v>
      </c>
      <c r="U695" s="19" t="e">
        <f t="shared" si="108"/>
        <v>#DIV/0!</v>
      </c>
      <c r="V695" s="19" t="e">
        <f t="shared" si="109"/>
        <v>#DIV/0!</v>
      </c>
    </row>
    <row r="696" spans="1:22" ht="13.5" x14ac:dyDescent="0.25">
      <c r="A696" s="3">
        <f>RSI!A696</f>
        <v>43018</v>
      </c>
      <c r="B696" s="2">
        <f>RSI!B696</f>
        <v>6.53</v>
      </c>
      <c r="C696" s="2">
        <f>RSI!I696</f>
        <v>45.260219904581852</v>
      </c>
      <c r="D696" s="2">
        <f>MACD!E696</f>
        <v>8.1352069458720422E-2</v>
      </c>
      <c r="E696" s="2">
        <f>MACD!F696</f>
        <v>9.5308173848337119E-2</v>
      </c>
      <c r="F696" s="2">
        <f>'Moving Avg'!D696</f>
        <v>6.5490599999999999</v>
      </c>
      <c r="G696" s="2">
        <f>'Moving Avg'!F696</f>
        <v>6.5986249999999984</v>
      </c>
      <c r="H696" s="2">
        <f>'Moving Avg'!G696</f>
        <v>6.6330159999999978</v>
      </c>
      <c r="I696" s="2">
        <f>'Moving Avg'!H696</f>
        <v>6.1030989999999985</v>
      </c>
      <c r="J696" s="17" t="str">
        <f>OBV!F696</f>
        <v>NEUTRAL</v>
      </c>
      <c r="K696" s="17" t="e">
        <f>OBV!G696</f>
        <v>#DIV/0!</v>
      </c>
      <c r="L696" s="17" t="str">
        <f>OBV!H696</f>
        <v>NEUTRAL</v>
      </c>
      <c r="M696" s="19">
        <f t="shared" si="100"/>
        <v>25</v>
      </c>
      <c r="N696" s="19">
        <f t="shared" si="101"/>
        <v>45</v>
      </c>
      <c r="O696" s="19">
        <f t="shared" si="102"/>
        <v>50</v>
      </c>
      <c r="P696" s="19" t="e">
        <f t="shared" si="103"/>
        <v>#DIV/0!</v>
      </c>
      <c r="Q696" s="20" t="e">
        <f t="shared" si="104"/>
        <v>#DIV/0!</v>
      </c>
      <c r="R696" s="20" t="e">
        <f t="shared" si="105"/>
        <v>#DIV/0!</v>
      </c>
      <c r="S696" s="20" t="e">
        <f t="shared" si="106"/>
        <v>#DIV/0!</v>
      </c>
      <c r="T696" s="20" t="e">
        <f t="shared" si="107"/>
        <v>#DIV/0!</v>
      </c>
      <c r="U696" s="19" t="e">
        <f t="shared" si="108"/>
        <v>#DIV/0!</v>
      </c>
      <c r="V696" s="19" t="e">
        <f t="shared" si="109"/>
        <v>#DIV/0!</v>
      </c>
    </row>
    <row r="697" spans="1:22" ht="13.5" x14ac:dyDescent="0.25">
      <c r="A697" s="3">
        <f>RSI!A697</f>
        <v>43019</v>
      </c>
      <c r="B697" s="2">
        <f>RSI!B697</f>
        <v>6.5168999999999997</v>
      </c>
      <c r="C697" s="2">
        <f>RSI!I697</f>
        <v>44.39484828668207</v>
      </c>
      <c r="D697" s="2">
        <f>MACD!E697</f>
        <v>6.4821265509793058E-2</v>
      </c>
      <c r="E697" s="2">
        <f>MACD!F697</f>
        <v>8.9210792180628315E-2</v>
      </c>
      <c r="F697" s="2">
        <f>'Moving Avg'!D697</f>
        <v>6.5661200000000006</v>
      </c>
      <c r="G697" s="2">
        <f>'Moving Avg'!F697</f>
        <v>6.5881249999999998</v>
      </c>
      <c r="H697" s="2">
        <f>'Moving Avg'!G697</f>
        <v>6.6301939999999995</v>
      </c>
      <c r="I697" s="2">
        <f>'Moving Avg'!H697</f>
        <v>6.1083064999999985</v>
      </c>
      <c r="J697" s="17" t="str">
        <f>OBV!F697</f>
        <v>NEUTRAL</v>
      </c>
      <c r="K697" s="17" t="e">
        <f>OBV!G697</f>
        <v>#DIV/0!</v>
      </c>
      <c r="L697" s="17" t="str">
        <f>OBV!H697</f>
        <v>NEUTRAL</v>
      </c>
      <c r="M697" s="19">
        <f t="shared" si="100"/>
        <v>25</v>
      </c>
      <c r="N697" s="19">
        <f t="shared" si="101"/>
        <v>100</v>
      </c>
      <c r="O697" s="19">
        <f t="shared" si="102"/>
        <v>50</v>
      </c>
      <c r="P697" s="19" t="e">
        <f t="shared" si="103"/>
        <v>#DIV/0!</v>
      </c>
      <c r="Q697" s="20" t="e">
        <f t="shared" si="104"/>
        <v>#DIV/0!</v>
      </c>
      <c r="R697" s="20" t="e">
        <f t="shared" si="105"/>
        <v>#DIV/0!</v>
      </c>
      <c r="S697" s="20" t="e">
        <f t="shared" si="106"/>
        <v>#DIV/0!</v>
      </c>
      <c r="T697" s="20" t="e">
        <f t="shared" si="107"/>
        <v>#DIV/0!</v>
      </c>
      <c r="U697" s="19" t="e">
        <f t="shared" si="108"/>
        <v>#DIV/0!</v>
      </c>
      <c r="V697" s="19" t="e">
        <f t="shared" si="109"/>
        <v>#DIV/0!</v>
      </c>
    </row>
    <row r="698" spans="1:22" ht="13.5" x14ac:dyDescent="0.25">
      <c r="A698" s="3">
        <f>RSI!A698</f>
        <v>43020</v>
      </c>
      <c r="B698" s="2">
        <f>RSI!B698</f>
        <v>6.5136000000000003</v>
      </c>
      <c r="C698" s="2">
        <f>RSI!I698</f>
        <v>44.165762026099792</v>
      </c>
      <c r="D698" s="2">
        <f>MACD!E698</f>
        <v>6.4155578478470865E-2</v>
      </c>
      <c r="E698" s="2">
        <f>MACD!F698</f>
        <v>8.4199749440196828E-2</v>
      </c>
      <c r="F698" s="2">
        <f>'Moving Avg'!D698</f>
        <v>6.5438000000000001</v>
      </c>
      <c r="G698" s="2">
        <f>'Moving Avg'!F698</f>
        <v>6.5789349999999995</v>
      </c>
      <c r="H698" s="2">
        <f>'Moving Avg'!G698</f>
        <v>6.628552</v>
      </c>
      <c r="I698" s="2">
        <f>'Moving Avg'!H698</f>
        <v>6.1134974999999985</v>
      </c>
      <c r="J698" s="17" t="str">
        <f>OBV!F698</f>
        <v>NEUTRAL</v>
      </c>
      <c r="K698" s="17" t="e">
        <f>OBV!G698</f>
        <v>#DIV/0!</v>
      </c>
      <c r="L698" s="17" t="str">
        <f>OBV!H698</f>
        <v>NEUTRAL</v>
      </c>
      <c r="M698" s="19">
        <f t="shared" si="100"/>
        <v>25</v>
      </c>
      <c r="N698" s="19">
        <f t="shared" si="101"/>
        <v>100</v>
      </c>
      <c r="O698" s="19">
        <f t="shared" si="102"/>
        <v>50</v>
      </c>
      <c r="P698" s="19" t="e">
        <f t="shared" si="103"/>
        <v>#DIV/0!</v>
      </c>
      <c r="Q698" s="20" t="e">
        <f t="shared" si="104"/>
        <v>#DIV/0!</v>
      </c>
      <c r="R698" s="20" t="e">
        <f t="shared" si="105"/>
        <v>#DIV/0!</v>
      </c>
      <c r="S698" s="20" t="e">
        <f t="shared" si="106"/>
        <v>#DIV/0!</v>
      </c>
      <c r="T698" s="20" t="e">
        <f t="shared" si="107"/>
        <v>#DIV/0!</v>
      </c>
      <c r="U698" s="19" t="e">
        <f t="shared" si="108"/>
        <v>#DIV/0!</v>
      </c>
      <c r="V698" s="19" t="e">
        <f t="shared" si="109"/>
        <v>#DIV/0!</v>
      </c>
    </row>
    <row r="699" spans="1:22" ht="13.5" x14ac:dyDescent="0.25">
      <c r="A699" s="3">
        <f>RSI!A699</f>
        <v>43021</v>
      </c>
      <c r="B699" s="2">
        <f>RSI!B699</f>
        <v>6.4972000000000003</v>
      </c>
      <c r="C699" s="2">
        <f>RSI!I699</f>
        <v>42.978803938718933</v>
      </c>
      <c r="D699" s="2">
        <f>MACD!E699</f>
        <v>4.2517156120842614E-2</v>
      </c>
      <c r="E699" s="2">
        <f>MACD!F699</f>
        <v>7.5863230776325993E-2</v>
      </c>
      <c r="F699" s="2">
        <f>'Moving Avg'!D699</f>
        <v>6.5175400000000012</v>
      </c>
      <c r="G699" s="2">
        <f>'Moving Avg'!F699</f>
        <v>6.5687600000000002</v>
      </c>
      <c r="H699" s="2">
        <f>'Moving Avg'!G699</f>
        <v>6.6265820000000009</v>
      </c>
      <c r="I699" s="2">
        <f>'Moving Avg'!H699</f>
        <v>6.1186064999999985</v>
      </c>
      <c r="J699" s="17" t="str">
        <f>OBV!F699</f>
        <v>NEUTRAL</v>
      </c>
      <c r="K699" s="17" t="e">
        <f>OBV!G699</f>
        <v>#DIV/0!</v>
      </c>
      <c r="L699" s="17" t="str">
        <f>OBV!H699</f>
        <v>NEUTRAL</v>
      </c>
      <c r="M699" s="19">
        <f t="shared" si="100"/>
        <v>25</v>
      </c>
      <c r="N699" s="19">
        <f t="shared" si="101"/>
        <v>100</v>
      </c>
      <c r="O699" s="19">
        <f t="shared" si="102"/>
        <v>50</v>
      </c>
      <c r="P699" s="19" t="e">
        <f t="shared" si="103"/>
        <v>#DIV/0!</v>
      </c>
      <c r="Q699" s="20" t="e">
        <f t="shared" si="104"/>
        <v>#DIV/0!</v>
      </c>
      <c r="R699" s="20" t="e">
        <f t="shared" si="105"/>
        <v>#DIV/0!</v>
      </c>
      <c r="S699" s="20" t="e">
        <f t="shared" si="106"/>
        <v>#DIV/0!</v>
      </c>
      <c r="T699" s="20" t="e">
        <f t="shared" si="107"/>
        <v>#DIV/0!</v>
      </c>
      <c r="U699" s="19" t="e">
        <f t="shared" si="108"/>
        <v>#DIV/0!</v>
      </c>
      <c r="V699" s="19" t="e">
        <f t="shared" si="109"/>
        <v>#DIV/0!</v>
      </c>
    </row>
    <row r="700" spans="1:22" ht="13.5" x14ac:dyDescent="0.25">
      <c r="A700" s="3">
        <f>RSI!A700</f>
        <v>43024</v>
      </c>
      <c r="B700" s="2">
        <f>RSI!B700</f>
        <v>6.4874000000000001</v>
      </c>
      <c r="C700" s="2">
        <f>RSI!I700</f>
        <v>42.248129271941011</v>
      </c>
      <c r="D700" s="2">
        <f>MACD!E700</f>
        <v>1.6339279275170426E-2</v>
      </c>
      <c r="E700" s="2">
        <f>MACD!F700</f>
        <v>6.3958440476094891E-2</v>
      </c>
      <c r="F700" s="2">
        <f>'Moving Avg'!D700</f>
        <v>6.5090199999999996</v>
      </c>
      <c r="G700" s="2">
        <f>'Moving Avg'!F700</f>
        <v>6.5553049999999997</v>
      </c>
      <c r="H700" s="2">
        <f>'Moving Avg'!G700</f>
        <v>6.6244160000000001</v>
      </c>
      <c r="I700" s="2">
        <f>'Moving Avg'!H700</f>
        <v>6.123666499999997</v>
      </c>
      <c r="J700" s="17" t="str">
        <f>OBV!F700</f>
        <v>NEUTRAL</v>
      </c>
      <c r="K700" s="17" t="e">
        <f>OBV!G700</f>
        <v>#DIV/0!</v>
      </c>
      <c r="L700" s="17" t="str">
        <f>OBV!H700</f>
        <v>NEUTRAL</v>
      </c>
      <c r="M700" s="19">
        <f t="shared" si="100"/>
        <v>25</v>
      </c>
      <c r="N700" s="19">
        <f t="shared" si="101"/>
        <v>100</v>
      </c>
      <c r="O700" s="19">
        <f t="shared" si="102"/>
        <v>50</v>
      </c>
      <c r="P700" s="19" t="e">
        <f t="shared" si="103"/>
        <v>#DIV/0!</v>
      </c>
      <c r="Q700" s="20" t="e">
        <f t="shared" si="104"/>
        <v>#DIV/0!</v>
      </c>
      <c r="R700" s="20" t="e">
        <f t="shared" si="105"/>
        <v>#DIV/0!</v>
      </c>
      <c r="S700" s="20" t="e">
        <f t="shared" si="106"/>
        <v>#DIV/0!</v>
      </c>
      <c r="T700" s="20" t="e">
        <f t="shared" si="107"/>
        <v>#DIV/0!</v>
      </c>
      <c r="U700" s="19" t="e">
        <f t="shared" si="108"/>
        <v>#DIV/0!</v>
      </c>
      <c r="V700" s="19" t="e">
        <f t="shared" si="109"/>
        <v>#DIV/0!</v>
      </c>
    </row>
    <row r="701" spans="1:22" ht="13.5" x14ac:dyDescent="0.25">
      <c r="A701" s="3">
        <f>RSI!A701</f>
        <v>43025</v>
      </c>
      <c r="B701" s="2">
        <f>RSI!B701</f>
        <v>6.4874000000000001</v>
      </c>
      <c r="C701" s="2">
        <f>RSI!I701</f>
        <v>42.248129271941011</v>
      </c>
      <c r="D701" s="2">
        <f>MACD!E701</f>
        <v>-6.2922684446595767E-3</v>
      </c>
      <c r="E701" s="2">
        <f>MACD!F701</f>
        <v>4.9908298691943999E-2</v>
      </c>
      <c r="F701" s="2">
        <f>'Moving Avg'!D701</f>
        <v>6.5004999999999997</v>
      </c>
      <c r="G701" s="2">
        <f>'Moving Avg'!F701</f>
        <v>6.5444750000000003</v>
      </c>
      <c r="H701" s="2">
        <f>'Moving Avg'!G701</f>
        <v>6.6213979999999992</v>
      </c>
      <c r="I701" s="2">
        <f>'Moving Avg'!H701</f>
        <v>6.1287264999999964</v>
      </c>
      <c r="J701" s="17" t="str">
        <f>OBV!F701</f>
        <v>NEUTRAL</v>
      </c>
      <c r="K701" s="17" t="e">
        <f>OBV!G701</f>
        <v>#DIV/0!</v>
      </c>
      <c r="L701" s="17" t="str">
        <f>OBV!H701</f>
        <v>NEUTRAL</v>
      </c>
      <c r="M701" s="19">
        <f t="shared" si="100"/>
        <v>25</v>
      </c>
      <c r="N701" s="19">
        <f t="shared" si="101"/>
        <v>100</v>
      </c>
      <c r="O701" s="19">
        <f t="shared" si="102"/>
        <v>50</v>
      </c>
      <c r="P701" s="19" t="e">
        <f t="shared" si="103"/>
        <v>#DIV/0!</v>
      </c>
      <c r="Q701" s="20" t="e">
        <f t="shared" si="104"/>
        <v>#DIV/0!</v>
      </c>
      <c r="R701" s="20" t="e">
        <f t="shared" si="105"/>
        <v>#DIV/0!</v>
      </c>
      <c r="S701" s="20" t="e">
        <f t="shared" si="106"/>
        <v>#DIV/0!</v>
      </c>
      <c r="T701" s="20" t="e">
        <f t="shared" si="107"/>
        <v>#DIV/0!</v>
      </c>
      <c r="U701" s="19" t="e">
        <f t="shared" si="108"/>
        <v>#DIV/0!</v>
      </c>
      <c r="V701" s="19" t="e">
        <f t="shared" si="109"/>
        <v>#DIV/0!</v>
      </c>
    </row>
    <row r="702" spans="1:22" ht="13.5" x14ac:dyDescent="0.25">
      <c r="A702" s="3">
        <f>RSI!A702</f>
        <v>43026</v>
      </c>
      <c r="B702" s="2">
        <f>RSI!B702</f>
        <v>6.4480000000000004</v>
      </c>
      <c r="C702" s="2">
        <f>RSI!I702</f>
        <v>39.14509488817351</v>
      </c>
      <c r="D702" s="2">
        <f>MACD!E702</f>
        <v>-1.6996845507836866E-2</v>
      </c>
      <c r="E702" s="2">
        <f>MACD!F702</f>
        <v>3.6527269851987829E-2</v>
      </c>
      <c r="F702" s="2">
        <f>'Moving Avg'!D702</f>
        <v>6.48672</v>
      </c>
      <c r="G702" s="2">
        <f>'Moving Avg'!F702</f>
        <v>6.5318399999999999</v>
      </c>
      <c r="H702" s="2">
        <f>'Moving Avg'!G702</f>
        <v>6.6177879999999991</v>
      </c>
      <c r="I702" s="2">
        <f>'Moving Avg'!H702</f>
        <v>6.1330129999999974</v>
      </c>
      <c r="J702" s="17" t="str">
        <f>OBV!F702</f>
        <v>NEUTRAL</v>
      </c>
      <c r="K702" s="17" t="e">
        <f>OBV!G702</f>
        <v>#DIV/0!</v>
      </c>
      <c r="L702" s="17" t="str">
        <f>OBV!H702</f>
        <v>NEUTRAL</v>
      </c>
      <c r="M702" s="19">
        <f t="shared" si="100"/>
        <v>25</v>
      </c>
      <c r="N702" s="19">
        <f t="shared" si="101"/>
        <v>100</v>
      </c>
      <c r="O702" s="19">
        <f t="shared" si="102"/>
        <v>50</v>
      </c>
      <c r="P702" s="19" t="e">
        <f t="shared" si="103"/>
        <v>#DIV/0!</v>
      </c>
      <c r="Q702" s="20" t="e">
        <f t="shared" si="104"/>
        <v>#DIV/0!</v>
      </c>
      <c r="R702" s="20" t="e">
        <f t="shared" si="105"/>
        <v>#DIV/0!</v>
      </c>
      <c r="S702" s="20" t="e">
        <f t="shared" si="106"/>
        <v>#DIV/0!</v>
      </c>
      <c r="T702" s="20" t="e">
        <f t="shared" si="107"/>
        <v>#DIV/0!</v>
      </c>
      <c r="U702" s="19" t="e">
        <f t="shared" si="108"/>
        <v>#DIV/0!</v>
      </c>
      <c r="V702" s="19" t="e">
        <f t="shared" si="109"/>
        <v>#DIV/0!</v>
      </c>
    </row>
    <row r="703" spans="1:22" ht="13.5" x14ac:dyDescent="0.25">
      <c r="A703" s="3">
        <f>RSI!A703</f>
        <v>43027</v>
      </c>
      <c r="B703" s="2">
        <f>RSI!B703</f>
        <v>6.4480000000000004</v>
      </c>
      <c r="C703" s="2">
        <f>RSI!I703</f>
        <v>39.145094888173503</v>
      </c>
      <c r="D703" s="2">
        <f>MACD!E703</f>
        <v>4.4077946336384954E-3</v>
      </c>
      <c r="E703" s="2">
        <f>MACD!F703</f>
        <v>3.0103374808317963E-2</v>
      </c>
      <c r="F703" s="2">
        <f>'Moving Avg'!D703</f>
        <v>6.4736000000000002</v>
      </c>
      <c r="G703" s="2">
        <f>'Moving Avg'!F703</f>
        <v>6.5192049999999995</v>
      </c>
      <c r="H703" s="2">
        <f>'Moving Avg'!G703</f>
        <v>6.6150979999999979</v>
      </c>
      <c r="I703" s="2">
        <f>'Moving Avg'!H703</f>
        <v>6.1365789999999985</v>
      </c>
      <c r="J703" s="17" t="str">
        <f>OBV!F703</f>
        <v>NEUTRAL</v>
      </c>
      <c r="K703" s="17" t="e">
        <f>OBV!G703</f>
        <v>#DIV/0!</v>
      </c>
      <c r="L703" s="17" t="str">
        <f>OBV!H703</f>
        <v>NEUTRAL</v>
      </c>
      <c r="M703" s="19">
        <f t="shared" si="100"/>
        <v>25</v>
      </c>
      <c r="N703" s="19">
        <f t="shared" si="101"/>
        <v>100</v>
      </c>
      <c r="O703" s="19">
        <f t="shared" si="102"/>
        <v>50</v>
      </c>
      <c r="P703" s="19" t="e">
        <f t="shared" si="103"/>
        <v>#DIV/0!</v>
      </c>
      <c r="Q703" s="20" t="e">
        <f t="shared" si="104"/>
        <v>#DIV/0!</v>
      </c>
      <c r="R703" s="20" t="e">
        <f t="shared" si="105"/>
        <v>#DIV/0!</v>
      </c>
      <c r="S703" s="20" t="e">
        <f t="shared" si="106"/>
        <v>#DIV/0!</v>
      </c>
      <c r="T703" s="20" t="e">
        <f t="shared" si="107"/>
        <v>#DIV/0!</v>
      </c>
      <c r="U703" s="19" t="e">
        <f t="shared" si="108"/>
        <v>#DIV/0!</v>
      </c>
      <c r="V703" s="19" t="e">
        <f t="shared" si="109"/>
        <v>#DIV/0!</v>
      </c>
    </row>
    <row r="704" spans="1:22" ht="13.5" x14ac:dyDescent="0.25">
      <c r="A704" s="3">
        <f>RSI!A704</f>
        <v>43028</v>
      </c>
      <c r="B704" s="2">
        <f>RSI!B704</f>
        <v>6.4808000000000003</v>
      </c>
      <c r="C704" s="2">
        <f>RSI!I704</f>
        <v>43.174746280354015</v>
      </c>
      <c r="D704" s="2">
        <f>MACD!E704</f>
        <v>2.1225016458057411E-2</v>
      </c>
      <c r="E704" s="2">
        <f>MACD!F704</f>
        <v>2.8327703138265853E-2</v>
      </c>
      <c r="F704" s="2">
        <f>'Moving Avg'!D704</f>
        <v>6.470320000000001</v>
      </c>
      <c r="G704" s="2">
        <f>'Moving Avg'!F704</f>
        <v>6.5082100000000001</v>
      </c>
      <c r="H704" s="2">
        <f>'Moving Avg'!G704</f>
        <v>6.6131279999999979</v>
      </c>
      <c r="I704" s="2">
        <f>'Moving Avg'!H704</f>
        <v>6.1403089999999985</v>
      </c>
      <c r="J704" s="17" t="str">
        <f>OBV!F704</f>
        <v>NEUTRAL</v>
      </c>
      <c r="K704" s="17" t="e">
        <f>OBV!G704</f>
        <v>#DIV/0!</v>
      </c>
      <c r="L704" s="17" t="str">
        <f>OBV!H704</f>
        <v>NEUTRAL</v>
      </c>
      <c r="M704" s="19">
        <f t="shared" si="100"/>
        <v>25</v>
      </c>
      <c r="N704" s="19">
        <f t="shared" si="101"/>
        <v>45</v>
      </c>
      <c r="O704" s="19">
        <f t="shared" si="102"/>
        <v>50</v>
      </c>
      <c r="P704" s="19" t="e">
        <f t="shared" si="103"/>
        <v>#DIV/0!</v>
      </c>
      <c r="Q704" s="20" t="e">
        <f t="shared" si="104"/>
        <v>#DIV/0!</v>
      </c>
      <c r="R704" s="20" t="e">
        <f t="shared" si="105"/>
        <v>#DIV/0!</v>
      </c>
      <c r="S704" s="20" t="e">
        <f t="shared" si="106"/>
        <v>#DIV/0!</v>
      </c>
      <c r="T704" s="20" t="e">
        <f t="shared" si="107"/>
        <v>#DIV/0!</v>
      </c>
      <c r="U704" s="19" t="e">
        <f t="shared" si="108"/>
        <v>#DIV/0!</v>
      </c>
      <c r="V704" s="19" t="e">
        <f t="shared" si="109"/>
        <v>#DIV/0!</v>
      </c>
    </row>
    <row r="705" spans="1:22" ht="13.5" x14ac:dyDescent="0.25">
      <c r="A705" s="3">
        <f>RSI!A705</f>
        <v>43031</v>
      </c>
      <c r="B705" s="2">
        <f>RSI!B705</f>
        <v>6.4480000000000004</v>
      </c>
      <c r="C705" s="2">
        <f>RSI!I705</f>
        <v>40.300851937902635</v>
      </c>
      <c r="D705" s="2">
        <f>MACD!E705</f>
        <v>2.3117996332368662E-2</v>
      </c>
      <c r="E705" s="2">
        <f>MACD!F705</f>
        <v>2.7285761777086415E-2</v>
      </c>
      <c r="F705" s="2">
        <f>'Moving Avg'!D705</f>
        <v>6.4624400000000009</v>
      </c>
      <c r="G705" s="2">
        <f>'Moving Avg'!F705</f>
        <v>6.4995149999999997</v>
      </c>
      <c r="H705" s="2">
        <f>'Moving Avg'!G705</f>
        <v>6.6106339999999992</v>
      </c>
      <c r="I705" s="2">
        <f>'Moving Avg'!H705</f>
        <v>6.1438464999999987</v>
      </c>
      <c r="J705" s="17" t="str">
        <f>OBV!F705</f>
        <v>NEUTRAL</v>
      </c>
      <c r="K705" s="17" t="e">
        <f>OBV!G705</f>
        <v>#DIV/0!</v>
      </c>
      <c r="L705" s="17" t="str">
        <f>OBV!H705</f>
        <v>NEUTRAL</v>
      </c>
      <c r="M705" s="19">
        <f t="shared" si="100"/>
        <v>25</v>
      </c>
      <c r="N705" s="19">
        <f t="shared" si="101"/>
        <v>45</v>
      </c>
      <c r="O705" s="19">
        <f t="shared" si="102"/>
        <v>50</v>
      </c>
      <c r="P705" s="19" t="e">
        <f t="shared" si="103"/>
        <v>#DIV/0!</v>
      </c>
      <c r="Q705" s="20" t="e">
        <f t="shared" si="104"/>
        <v>#DIV/0!</v>
      </c>
      <c r="R705" s="20" t="e">
        <f t="shared" si="105"/>
        <v>#DIV/0!</v>
      </c>
      <c r="S705" s="20" t="e">
        <f t="shared" si="106"/>
        <v>#DIV/0!</v>
      </c>
      <c r="T705" s="20" t="e">
        <f t="shared" si="107"/>
        <v>#DIV/0!</v>
      </c>
      <c r="U705" s="19" t="e">
        <f t="shared" si="108"/>
        <v>#DIV/0!</v>
      </c>
      <c r="V705" s="19" t="e">
        <f t="shared" si="109"/>
        <v>#DIV/0!</v>
      </c>
    </row>
    <row r="706" spans="1:22" ht="13.5" x14ac:dyDescent="0.25">
      <c r="A706" s="3">
        <f>RSI!A706</f>
        <v>43032</v>
      </c>
      <c r="B706" s="2">
        <f>RSI!B706</f>
        <v>6.4382000000000001</v>
      </c>
      <c r="C706" s="2">
        <f>RSI!I706</f>
        <v>39.455789769743184</v>
      </c>
      <c r="D706" s="2">
        <f>MACD!E706</f>
        <v>2.5998046133240749E-2</v>
      </c>
      <c r="E706" s="2">
        <f>MACD!F706</f>
        <v>2.7028218648317281E-2</v>
      </c>
      <c r="F706" s="2">
        <f>'Moving Avg'!D706</f>
        <v>6.4526000000000012</v>
      </c>
      <c r="G706" s="2">
        <f>'Moving Avg'!F706</f>
        <v>6.4960699999999987</v>
      </c>
      <c r="H706" s="2">
        <f>'Moving Avg'!G706</f>
        <v>6.6078119999999991</v>
      </c>
      <c r="I706" s="2">
        <f>'Moving Avg'!H706</f>
        <v>6.1470034999999985</v>
      </c>
      <c r="J706" s="17" t="str">
        <f>OBV!F706</f>
        <v>NEUTRAL</v>
      </c>
      <c r="K706" s="17" t="e">
        <f>OBV!G706</f>
        <v>#DIV/0!</v>
      </c>
      <c r="L706" s="17" t="str">
        <f>OBV!H706</f>
        <v>NEUTRAL</v>
      </c>
      <c r="M706" s="19">
        <f t="shared" ref="M706:M769" si="110">IF(C706&lt;30,50, IF(C706&gt;70, 0, 25))</f>
        <v>25</v>
      </c>
      <c r="N706" s="19">
        <f t="shared" ref="N706:N769" si="111">IF(E706-D706&gt;0.02, 100, IF(E706-D706&lt;0,0,45))</f>
        <v>45</v>
      </c>
      <c r="O706" s="19">
        <f t="shared" ref="O706:O769" si="112">IF(F706-I706&gt;10,100,IF(F706-I706&gt;5,75, IF(F706-I706&gt;0,50,0)))</f>
        <v>50</v>
      </c>
      <c r="P706" s="19" t="e">
        <f t="shared" ref="P706:P769" si="113">IF(L706="confirmed bullish", 34, IF(L706="bullish divergence",17, 0))+IF(J706="bullish",33,IF(J706="bearish",0,16.5))+IF(K706="strong",33,IF(K706="weak",0,16.5))</f>
        <v>#DIV/0!</v>
      </c>
      <c r="Q706" s="20" t="e">
        <f t="shared" si="104"/>
        <v>#DIV/0!</v>
      </c>
      <c r="R706" s="20" t="e">
        <f t="shared" si="105"/>
        <v>#DIV/0!</v>
      </c>
      <c r="S706" s="20" t="e">
        <f t="shared" si="106"/>
        <v>#DIV/0!</v>
      </c>
      <c r="T706" s="20" t="e">
        <f t="shared" si="107"/>
        <v>#DIV/0!</v>
      </c>
      <c r="U706" s="19" t="e">
        <f t="shared" si="108"/>
        <v>#DIV/0!</v>
      </c>
      <c r="V706" s="19" t="e">
        <f t="shared" si="109"/>
        <v>#DIV/0!</v>
      </c>
    </row>
    <row r="707" spans="1:22" ht="13.5" x14ac:dyDescent="0.25">
      <c r="A707" s="3">
        <f>RSI!A707</f>
        <v>43033</v>
      </c>
      <c r="B707" s="2">
        <f>RSI!B707</f>
        <v>6.4184999999999999</v>
      </c>
      <c r="C707" s="2">
        <f>RSI!I707</f>
        <v>37.742503364231183</v>
      </c>
      <c r="D707" s="2">
        <f>MACD!E707</f>
        <v>2.844824986744765E-2</v>
      </c>
      <c r="E707" s="2">
        <f>MACD!F707</f>
        <v>2.7312224892143355E-2</v>
      </c>
      <c r="F707" s="2">
        <f>'Moving Avg'!D707</f>
        <v>6.4467000000000017</v>
      </c>
      <c r="G707" s="2">
        <f>'Moving Avg'!F707</f>
        <v>6.4904950000000001</v>
      </c>
      <c r="H707" s="2">
        <f>'Moving Avg'!G707</f>
        <v>6.6049239999999987</v>
      </c>
      <c r="I707" s="2">
        <f>'Moving Avg'!H707</f>
        <v>6.1500474999999994</v>
      </c>
      <c r="J707" s="17" t="str">
        <f>OBV!F707</f>
        <v>NEUTRAL</v>
      </c>
      <c r="K707" s="17" t="e">
        <f>OBV!G707</f>
        <v>#DIV/0!</v>
      </c>
      <c r="L707" s="17" t="str">
        <f>OBV!H707</f>
        <v>NEUTRAL</v>
      </c>
      <c r="M707" s="19">
        <f t="shared" si="110"/>
        <v>25</v>
      </c>
      <c r="N707" s="19">
        <f t="shared" si="111"/>
        <v>0</v>
      </c>
      <c r="O707" s="19">
        <f t="shared" si="112"/>
        <v>50</v>
      </c>
      <c r="P707" s="19" t="e">
        <f t="shared" si="113"/>
        <v>#DIV/0!</v>
      </c>
      <c r="Q707" s="20" t="e">
        <f t="shared" ref="Q707:Q770" si="114">0.35*M707+N707*0.35+O707*0.15+P707*0.15</f>
        <v>#DIV/0!</v>
      </c>
      <c r="R707" s="20" t="e">
        <f t="shared" ref="R707:R770" si="115">M707*0.2+N707*0.2+O707*0.35+P707*0.25</f>
        <v>#DIV/0!</v>
      </c>
      <c r="S707" s="20" t="e">
        <f t="shared" ref="S707:S770" si="116">M707*0.15+N707*0.15+O707*0.25+P707*0.45</f>
        <v>#DIV/0!</v>
      </c>
      <c r="T707" s="20" t="e">
        <f t="shared" ref="T707:T770" si="117">0.25*SUM(M707:P707)</f>
        <v>#DIV/0!</v>
      </c>
      <c r="U707" s="19" t="e">
        <f t="shared" ref="U707:U770" si="118">SUM(Q707:S707)/3</f>
        <v>#DIV/0!</v>
      </c>
      <c r="V707" s="19" t="e">
        <f t="shared" ref="V707:V770" si="119">SUM(Q707:T707)/4</f>
        <v>#DIV/0!</v>
      </c>
    </row>
    <row r="708" spans="1:22" ht="13.5" x14ac:dyDescent="0.25">
      <c r="A708" s="3">
        <f>RSI!A708</f>
        <v>43034</v>
      </c>
      <c r="B708" s="2">
        <f>RSI!B708</f>
        <v>6.3987999999999996</v>
      </c>
      <c r="C708" s="2">
        <f>RSI!I708</f>
        <v>36.056392287320257</v>
      </c>
      <c r="D708" s="2">
        <f>MACD!E708</f>
        <v>3.2116663051030336E-2</v>
      </c>
      <c r="E708" s="2">
        <f>MACD!F708</f>
        <v>2.8273112523920754E-2</v>
      </c>
      <c r="F708" s="2">
        <f>'Moving Avg'!D708</f>
        <v>6.4368600000000002</v>
      </c>
      <c r="G708" s="2">
        <f>'Moving Avg'!F708</f>
        <v>6.4798299999999998</v>
      </c>
      <c r="H708" s="2">
        <f>'Moving Avg'!G708</f>
        <v>6.6013139999999995</v>
      </c>
      <c r="I708" s="2">
        <f>'Moving Avg'!H708</f>
        <v>6.1523734999999995</v>
      </c>
      <c r="J708" s="17" t="str">
        <f>OBV!F708</f>
        <v>NEUTRAL</v>
      </c>
      <c r="K708" s="17" t="e">
        <f>OBV!G708</f>
        <v>#DIV/0!</v>
      </c>
      <c r="L708" s="17" t="str">
        <f>OBV!H708</f>
        <v>NEUTRAL</v>
      </c>
      <c r="M708" s="19">
        <f t="shared" si="110"/>
        <v>25</v>
      </c>
      <c r="N708" s="19">
        <f t="shared" si="111"/>
        <v>0</v>
      </c>
      <c r="O708" s="19">
        <f t="shared" si="112"/>
        <v>50</v>
      </c>
      <c r="P708" s="19" t="e">
        <f t="shared" si="113"/>
        <v>#DIV/0!</v>
      </c>
      <c r="Q708" s="20" t="e">
        <f t="shared" si="114"/>
        <v>#DIV/0!</v>
      </c>
      <c r="R708" s="20" t="e">
        <f t="shared" si="115"/>
        <v>#DIV/0!</v>
      </c>
      <c r="S708" s="20" t="e">
        <f t="shared" si="116"/>
        <v>#DIV/0!</v>
      </c>
      <c r="T708" s="20" t="e">
        <f t="shared" si="117"/>
        <v>#DIV/0!</v>
      </c>
      <c r="U708" s="19" t="e">
        <f t="shared" si="118"/>
        <v>#DIV/0!</v>
      </c>
      <c r="V708" s="19" t="e">
        <f t="shared" si="119"/>
        <v>#DIV/0!</v>
      </c>
    </row>
    <row r="709" spans="1:22" ht="13.5" x14ac:dyDescent="0.25">
      <c r="A709" s="3">
        <f>RSI!A709</f>
        <v>43035</v>
      </c>
      <c r="B709" s="2">
        <f>RSI!B709</f>
        <v>6.3987999999999996</v>
      </c>
      <c r="C709" s="2">
        <f>RSI!I709</f>
        <v>36.056392287320257</v>
      </c>
      <c r="D709" s="2">
        <f>MACD!E709</f>
        <v>3.3409959271203604E-2</v>
      </c>
      <c r="E709" s="2">
        <f>MACD!F709</f>
        <v>2.9300481873377325E-2</v>
      </c>
      <c r="F709" s="2">
        <f>'Moving Avg'!D709</f>
        <v>6.4204600000000003</v>
      </c>
      <c r="G709" s="2">
        <f>'Moving Avg'!F709</f>
        <v>6.4765499999999987</v>
      </c>
      <c r="H709" s="2">
        <f>'Moving Avg'!G709</f>
        <v>6.5980319999999999</v>
      </c>
      <c r="I709" s="2">
        <f>'Moving Avg'!H709</f>
        <v>6.1548724999999989</v>
      </c>
      <c r="J709" s="17" t="str">
        <f>OBV!F709</f>
        <v>NEUTRAL</v>
      </c>
      <c r="K709" s="17" t="e">
        <f>OBV!G709</f>
        <v>#DIV/0!</v>
      </c>
      <c r="L709" s="17" t="str">
        <f>OBV!H709</f>
        <v>NEUTRAL</v>
      </c>
      <c r="M709" s="19">
        <f t="shared" si="110"/>
        <v>25</v>
      </c>
      <c r="N709" s="19">
        <f t="shared" si="111"/>
        <v>0</v>
      </c>
      <c r="O709" s="19">
        <f t="shared" si="112"/>
        <v>50</v>
      </c>
      <c r="P709" s="19" t="e">
        <f t="shared" si="113"/>
        <v>#DIV/0!</v>
      </c>
      <c r="Q709" s="20" t="e">
        <f t="shared" si="114"/>
        <v>#DIV/0!</v>
      </c>
      <c r="R709" s="20" t="e">
        <f t="shared" si="115"/>
        <v>#DIV/0!</v>
      </c>
      <c r="S709" s="20" t="e">
        <f t="shared" si="116"/>
        <v>#DIV/0!</v>
      </c>
      <c r="T709" s="20" t="e">
        <f t="shared" si="117"/>
        <v>#DIV/0!</v>
      </c>
      <c r="U709" s="19" t="e">
        <f t="shared" si="118"/>
        <v>#DIV/0!</v>
      </c>
      <c r="V709" s="19" t="e">
        <f t="shared" si="119"/>
        <v>#DIV/0!</v>
      </c>
    </row>
    <row r="710" spans="1:22" ht="13.5" x14ac:dyDescent="0.25">
      <c r="A710" s="3">
        <f>RSI!A710</f>
        <v>43038</v>
      </c>
      <c r="B710" s="2">
        <f>RSI!B710</f>
        <v>6.3659999999999997</v>
      </c>
      <c r="C710" s="2">
        <f>RSI!I710</f>
        <v>33.193011420176532</v>
      </c>
      <c r="D710" s="2">
        <f>MACD!E710</f>
        <v>3.6085790107279081E-2</v>
      </c>
      <c r="E710" s="2">
        <f>MACD!F710</f>
        <v>3.065754352015768E-2</v>
      </c>
      <c r="F710" s="2">
        <f>'Moving Avg'!D710</f>
        <v>6.4040599999999994</v>
      </c>
      <c r="G710" s="2">
        <f>'Moving Avg'!F710</f>
        <v>6.4745849999999994</v>
      </c>
      <c r="H710" s="2">
        <f>'Moving Avg'!G710</f>
        <v>6.594225999999999</v>
      </c>
      <c r="I710" s="2">
        <f>'Moving Avg'!H710</f>
        <v>6.1574809999999989</v>
      </c>
      <c r="J710" s="17" t="str">
        <f>OBV!F710</f>
        <v>NEUTRAL</v>
      </c>
      <c r="K710" s="17" t="e">
        <f>OBV!G710</f>
        <v>#DIV/0!</v>
      </c>
      <c r="L710" s="17" t="str">
        <f>OBV!H710</f>
        <v>NEUTRAL</v>
      </c>
      <c r="M710" s="19">
        <f t="shared" si="110"/>
        <v>25</v>
      </c>
      <c r="N710" s="19">
        <f t="shared" si="111"/>
        <v>0</v>
      </c>
      <c r="O710" s="19">
        <f t="shared" si="112"/>
        <v>50</v>
      </c>
      <c r="P710" s="19" t="e">
        <f t="shared" si="113"/>
        <v>#DIV/0!</v>
      </c>
      <c r="Q710" s="20" t="e">
        <f t="shared" si="114"/>
        <v>#DIV/0!</v>
      </c>
      <c r="R710" s="20" t="e">
        <f t="shared" si="115"/>
        <v>#DIV/0!</v>
      </c>
      <c r="S710" s="20" t="e">
        <f t="shared" si="116"/>
        <v>#DIV/0!</v>
      </c>
      <c r="T710" s="20" t="e">
        <f t="shared" si="117"/>
        <v>#DIV/0!</v>
      </c>
      <c r="U710" s="19" t="e">
        <f t="shared" si="118"/>
        <v>#DIV/0!</v>
      </c>
      <c r="V710" s="19" t="e">
        <f t="shared" si="119"/>
        <v>#DIV/0!</v>
      </c>
    </row>
    <row r="711" spans="1:22" ht="13.5" x14ac:dyDescent="0.25">
      <c r="A711" s="3">
        <f>RSI!A711</f>
        <v>43039</v>
      </c>
      <c r="B711" s="2">
        <f>RSI!B711</f>
        <v>6.3987999999999996</v>
      </c>
      <c r="C711" s="2">
        <f>RSI!I711</f>
        <v>38.45638877828226</v>
      </c>
      <c r="D711" s="2">
        <f>MACD!E711</f>
        <v>3.6724850846572288E-2</v>
      </c>
      <c r="E711" s="2">
        <f>MACD!F711</f>
        <v>3.1871004985440599E-2</v>
      </c>
      <c r="F711" s="2">
        <f>'Moving Avg'!D711</f>
        <v>6.3961799999999993</v>
      </c>
      <c r="G711" s="2">
        <f>'Moving Avg'!F711</f>
        <v>6.4745849999999994</v>
      </c>
      <c r="H711" s="2">
        <f>'Moving Avg'!G711</f>
        <v>6.5910759999999993</v>
      </c>
      <c r="I711" s="2">
        <f>'Moving Avg'!H711</f>
        <v>6.1603544999999986</v>
      </c>
      <c r="J711" s="17" t="str">
        <f>OBV!F711</f>
        <v>NEUTRAL</v>
      </c>
      <c r="K711" s="17" t="e">
        <f>OBV!G711</f>
        <v>#DIV/0!</v>
      </c>
      <c r="L711" s="17" t="str">
        <f>OBV!H711</f>
        <v>NEUTRAL</v>
      </c>
      <c r="M711" s="19">
        <f t="shared" si="110"/>
        <v>25</v>
      </c>
      <c r="N711" s="19">
        <f t="shared" si="111"/>
        <v>0</v>
      </c>
      <c r="O711" s="19">
        <f t="shared" si="112"/>
        <v>50</v>
      </c>
      <c r="P711" s="19" t="e">
        <f t="shared" si="113"/>
        <v>#DIV/0!</v>
      </c>
      <c r="Q711" s="20" t="e">
        <f t="shared" si="114"/>
        <v>#DIV/0!</v>
      </c>
      <c r="R711" s="20" t="e">
        <f t="shared" si="115"/>
        <v>#DIV/0!</v>
      </c>
      <c r="S711" s="20" t="e">
        <f t="shared" si="116"/>
        <v>#DIV/0!</v>
      </c>
      <c r="T711" s="20" t="e">
        <f t="shared" si="117"/>
        <v>#DIV/0!</v>
      </c>
      <c r="U711" s="19" t="e">
        <f t="shared" si="118"/>
        <v>#DIV/0!</v>
      </c>
      <c r="V711" s="19" t="e">
        <f t="shared" si="119"/>
        <v>#DIV/0!</v>
      </c>
    </row>
    <row r="712" spans="1:22" ht="13.5" x14ac:dyDescent="0.25">
      <c r="A712" s="3">
        <f>RSI!A712</f>
        <v>43040</v>
      </c>
      <c r="B712" s="2">
        <f>RSI!B712</f>
        <v>6.4972000000000003</v>
      </c>
      <c r="C712" s="2">
        <f>RSI!I712</f>
        <v>50.943113363591323</v>
      </c>
      <c r="D712" s="2">
        <f>MACD!E712</f>
        <v>2.4466281900473952E-2</v>
      </c>
      <c r="E712" s="2">
        <f>MACD!F712</f>
        <v>3.0390060368447273E-2</v>
      </c>
      <c r="F712" s="2">
        <f>'Moving Avg'!D712</f>
        <v>6.4119199999999994</v>
      </c>
      <c r="G712" s="2">
        <f>'Moving Avg'!F712</f>
        <v>6.4778649999999987</v>
      </c>
      <c r="H712" s="2">
        <f>'Moving Avg'!G712</f>
        <v>6.5891059999999992</v>
      </c>
      <c r="I712" s="2">
        <f>'Moving Avg'!H712</f>
        <v>6.1636909999999991</v>
      </c>
      <c r="J712" s="17" t="str">
        <f>OBV!F712</f>
        <v>NEUTRAL</v>
      </c>
      <c r="K712" s="17" t="e">
        <f>OBV!G712</f>
        <v>#DIV/0!</v>
      </c>
      <c r="L712" s="17" t="str">
        <f>OBV!H712</f>
        <v>NEUTRAL</v>
      </c>
      <c r="M712" s="19">
        <f t="shared" si="110"/>
        <v>25</v>
      </c>
      <c r="N712" s="19">
        <f t="shared" si="111"/>
        <v>45</v>
      </c>
      <c r="O712" s="19">
        <f t="shared" si="112"/>
        <v>50</v>
      </c>
      <c r="P712" s="19" t="e">
        <f t="shared" si="113"/>
        <v>#DIV/0!</v>
      </c>
      <c r="Q712" s="20" t="e">
        <f t="shared" si="114"/>
        <v>#DIV/0!</v>
      </c>
      <c r="R712" s="20" t="e">
        <f t="shared" si="115"/>
        <v>#DIV/0!</v>
      </c>
      <c r="S712" s="20" t="e">
        <f t="shared" si="116"/>
        <v>#DIV/0!</v>
      </c>
      <c r="T712" s="20" t="e">
        <f t="shared" si="117"/>
        <v>#DIV/0!</v>
      </c>
      <c r="U712" s="19" t="e">
        <f t="shared" si="118"/>
        <v>#DIV/0!</v>
      </c>
      <c r="V712" s="19" t="e">
        <f t="shared" si="119"/>
        <v>#DIV/0!</v>
      </c>
    </row>
    <row r="713" spans="1:22" ht="13.5" x14ac:dyDescent="0.25">
      <c r="A713" s="3">
        <f>RSI!A713</f>
        <v>43041</v>
      </c>
      <c r="B713" s="2">
        <f>RSI!B713</f>
        <v>6.4316000000000004</v>
      </c>
      <c r="C713" s="2">
        <f>RSI!I713</f>
        <v>44.465927795272286</v>
      </c>
      <c r="D713" s="2">
        <f>MACD!E713</f>
        <v>1.888174746235638E-2</v>
      </c>
      <c r="E713" s="2">
        <f>MACD!F713</f>
        <v>2.8088397787229095E-2</v>
      </c>
      <c r="F713" s="2">
        <f>'Moving Avg'!D713</f>
        <v>6.4184799999999997</v>
      </c>
      <c r="G713" s="2">
        <f>'Moving Avg'!F713</f>
        <v>6.4681850000000001</v>
      </c>
      <c r="H713" s="2">
        <f>'Moving Avg'!G713</f>
        <v>6.5856940000000002</v>
      </c>
      <c r="I713" s="2">
        <f>'Moving Avg'!H713</f>
        <v>6.1667859999999983</v>
      </c>
      <c r="J713" s="17" t="str">
        <f>OBV!F713</f>
        <v>NEUTRAL</v>
      </c>
      <c r="K713" s="17" t="e">
        <f>OBV!G713</f>
        <v>#DIV/0!</v>
      </c>
      <c r="L713" s="17" t="str">
        <f>OBV!H713</f>
        <v>NEUTRAL</v>
      </c>
      <c r="M713" s="19">
        <f t="shared" si="110"/>
        <v>25</v>
      </c>
      <c r="N713" s="19">
        <f t="shared" si="111"/>
        <v>45</v>
      </c>
      <c r="O713" s="19">
        <f t="shared" si="112"/>
        <v>50</v>
      </c>
      <c r="P713" s="19" t="e">
        <f t="shared" si="113"/>
        <v>#DIV/0!</v>
      </c>
      <c r="Q713" s="20" t="e">
        <f t="shared" si="114"/>
        <v>#DIV/0!</v>
      </c>
      <c r="R713" s="20" t="e">
        <f t="shared" si="115"/>
        <v>#DIV/0!</v>
      </c>
      <c r="S713" s="20" t="e">
        <f t="shared" si="116"/>
        <v>#DIV/0!</v>
      </c>
      <c r="T713" s="20" t="e">
        <f t="shared" si="117"/>
        <v>#DIV/0!</v>
      </c>
      <c r="U713" s="19" t="e">
        <f t="shared" si="118"/>
        <v>#DIV/0!</v>
      </c>
      <c r="V713" s="19" t="e">
        <f t="shared" si="119"/>
        <v>#DIV/0!</v>
      </c>
    </row>
    <row r="714" spans="1:22" ht="13.5" x14ac:dyDescent="0.25">
      <c r="A714" s="3">
        <f>RSI!A714</f>
        <v>43042</v>
      </c>
      <c r="B714" s="2">
        <f>RSI!B714</f>
        <v>6.3921999999999999</v>
      </c>
      <c r="C714" s="2">
        <f>RSI!I714</f>
        <v>41.086975248494419</v>
      </c>
      <c r="D714" s="2">
        <f>MACD!E714</f>
        <v>2.2442790310415184E-2</v>
      </c>
      <c r="E714" s="2">
        <f>MACD!F714</f>
        <v>2.6959276291866313E-2</v>
      </c>
      <c r="F714" s="2">
        <f>'Moving Avg'!D714</f>
        <v>6.41716</v>
      </c>
      <c r="G714" s="2">
        <f>'Moving Avg'!F714</f>
        <v>6.4563699999999997</v>
      </c>
      <c r="H714" s="2">
        <f>'Moving Avg'!G714</f>
        <v>6.5816240000000006</v>
      </c>
      <c r="I714" s="2">
        <f>'Moving Avg'!H714</f>
        <v>6.1699579999999976</v>
      </c>
      <c r="J714" s="17" t="str">
        <f>OBV!F714</f>
        <v>NEUTRAL</v>
      </c>
      <c r="K714" s="17" t="e">
        <f>OBV!G714</f>
        <v>#DIV/0!</v>
      </c>
      <c r="L714" s="17" t="str">
        <f>OBV!H714</f>
        <v>NEUTRAL</v>
      </c>
      <c r="M714" s="19">
        <f t="shared" si="110"/>
        <v>25</v>
      </c>
      <c r="N714" s="19">
        <f t="shared" si="111"/>
        <v>45</v>
      </c>
      <c r="O714" s="19">
        <f t="shared" si="112"/>
        <v>50</v>
      </c>
      <c r="P714" s="19" t="e">
        <f t="shared" si="113"/>
        <v>#DIV/0!</v>
      </c>
      <c r="Q714" s="20" t="e">
        <f t="shared" si="114"/>
        <v>#DIV/0!</v>
      </c>
      <c r="R714" s="20" t="e">
        <f t="shared" si="115"/>
        <v>#DIV/0!</v>
      </c>
      <c r="S714" s="20" t="e">
        <f t="shared" si="116"/>
        <v>#DIV/0!</v>
      </c>
      <c r="T714" s="20" t="e">
        <f t="shared" si="117"/>
        <v>#DIV/0!</v>
      </c>
      <c r="U714" s="19" t="e">
        <f t="shared" si="118"/>
        <v>#DIV/0!</v>
      </c>
      <c r="V714" s="19" t="e">
        <f t="shared" si="119"/>
        <v>#DIV/0!</v>
      </c>
    </row>
    <row r="715" spans="1:22" ht="13.5" x14ac:dyDescent="0.25">
      <c r="A715" s="3">
        <f>RSI!A715</f>
        <v>43045</v>
      </c>
      <c r="B715" s="2">
        <f>RSI!B715</f>
        <v>6.3987999999999996</v>
      </c>
      <c r="C715" s="2">
        <f>RSI!I715</f>
        <v>41.88365797744197</v>
      </c>
      <c r="D715" s="2">
        <f>MACD!E715</f>
        <v>2.0451666726295947E-2</v>
      </c>
      <c r="E715" s="2">
        <f>MACD!F715</f>
        <v>2.5657754378752243E-2</v>
      </c>
      <c r="F715" s="2">
        <f>'Moving Avg'!D715</f>
        <v>6.4237200000000003</v>
      </c>
      <c r="G715" s="2">
        <f>'Moving Avg'!F715</f>
        <v>6.4498099999999994</v>
      </c>
      <c r="H715" s="2">
        <f>'Moving Avg'!G715</f>
        <v>6.5765720000000014</v>
      </c>
      <c r="I715" s="2">
        <f>'Moving Avg'!H715</f>
        <v>6.1731339999999975</v>
      </c>
      <c r="J715" s="17" t="str">
        <f>OBV!F715</f>
        <v>NEUTRAL</v>
      </c>
      <c r="K715" s="17" t="e">
        <f>OBV!G715</f>
        <v>#DIV/0!</v>
      </c>
      <c r="L715" s="17" t="str">
        <f>OBV!H715</f>
        <v>NEUTRAL</v>
      </c>
      <c r="M715" s="19">
        <f t="shared" si="110"/>
        <v>25</v>
      </c>
      <c r="N715" s="19">
        <f t="shared" si="111"/>
        <v>45</v>
      </c>
      <c r="O715" s="19">
        <f t="shared" si="112"/>
        <v>50</v>
      </c>
      <c r="P715" s="19" t="e">
        <f t="shared" si="113"/>
        <v>#DIV/0!</v>
      </c>
      <c r="Q715" s="20" t="e">
        <f t="shared" si="114"/>
        <v>#DIV/0!</v>
      </c>
      <c r="R715" s="20" t="e">
        <f t="shared" si="115"/>
        <v>#DIV/0!</v>
      </c>
      <c r="S715" s="20" t="e">
        <f t="shared" si="116"/>
        <v>#DIV/0!</v>
      </c>
      <c r="T715" s="20" t="e">
        <f t="shared" si="117"/>
        <v>#DIV/0!</v>
      </c>
      <c r="U715" s="19" t="e">
        <f t="shared" si="118"/>
        <v>#DIV/0!</v>
      </c>
      <c r="V715" s="19" t="e">
        <f t="shared" si="119"/>
        <v>#DIV/0!</v>
      </c>
    </row>
    <row r="716" spans="1:22" ht="13.5" x14ac:dyDescent="0.25">
      <c r="A716" s="3">
        <f>RSI!A716</f>
        <v>43046</v>
      </c>
      <c r="B716" s="2">
        <f>RSI!B716</f>
        <v>6.4316000000000004</v>
      </c>
      <c r="C716" s="2">
        <f>RSI!I716</f>
        <v>45.805952996236748</v>
      </c>
      <c r="D716" s="2">
        <f>MACD!E716</f>
        <v>1.5281964012512361E-2</v>
      </c>
      <c r="E716" s="2">
        <f>MACD!F716</f>
        <v>2.3582596305504269E-2</v>
      </c>
      <c r="F716" s="2">
        <f>'Moving Avg'!D716</f>
        <v>6.4302800000000007</v>
      </c>
      <c r="G716" s="2">
        <f>'Moving Avg'!F716</f>
        <v>6.4448899999999991</v>
      </c>
      <c r="H716" s="2">
        <f>'Moving Avg'!G716</f>
        <v>6.5722400000000007</v>
      </c>
      <c r="I716" s="2">
        <f>'Moving Avg'!H716</f>
        <v>6.1765174999999957</v>
      </c>
      <c r="J716" s="17" t="str">
        <f>OBV!F716</f>
        <v>NEUTRAL</v>
      </c>
      <c r="K716" s="17" t="e">
        <f>OBV!G716</f>
        <v>#DIV/0!</v>
      </c>
      <c r="L716" s="17" t="str">
        <f>OBV!H716</f>
        <v>NEUTRAL</v>
      </c>
      <c r="M716" s="19">
        <f t="shared" si="110"/>
        <v>25</v>
      </c>
      <c r="N716" s="19">
        <f t="shared" si="111"/>
        <v>45</v>
      </c>
      <c r="O716" s="19">
        <f t="shared" si="112"/>
        <v>50</v>
      </c>
      <c r="P716" s="19" t="e">
        <f t="shared" si="113"/>
        <v>#DIV/0!</v>
      </c>
      <c r="Q716" s="20" t="e">
        <f t="shared" si="114"/>
        <v>#DIV/0!</v>
      </c>
      <c r="R716" s="20" t="e">
        <f t="shared" si="115"/>
        <v>#DIV/0!</v>
      </c>
      <c r="S716" s="20" t="e">
        <f t="shared" si="116"/>
        <v>#DIV/0!</v>
      </c>
      <c r="T716" s="20" t="e">
        <f t="shared" si="117"/>
        <v>#DIV/0!</v>
      </c>
      <c r="U716" s="19" t="e">
        <f t="shared" si="118"/>
        <v>#DIV/0!</v>
      </c>
      <c r="V716" s="19" t="e">
        <f t="shared" si="119"/>
        <v>#DIV/0!</v>
      </c>
    </row>
    <row r="717" spans="1:22" ht="13.5" x14ac:dyDescent="0.25">
      <c r="A717" s="3">
        <f>RSI!A717</f>
        <v>43047</v>
      </c>
      <c r="B717" s="2">
        <f>RSI!B717</f>
        <v>6.3987999999999996</v>
      </c>
      <c r="C717" s="2">
        <f>RSI!I717</f>
        <v>42.702268174085958</v>
      </c>
      <c r="D717" s="2">
        <f>MACD!E717</f>
        <v>1.0531547766528426E-2</v>
      </c>
      <c r="E717" s="2">
        <f>MACD!F717</f>
        <v>2.0972386597709104E-2</v>
      </c>
      <c r="F717" s="2">
        <f>'Moving Avg'!D717</f>
        <v>6.4105999999999996</v>
      </c>
      <c r="G717" s="2">
        <f>'Moving Avg'!F717</f>
        <v>6.4389849999999997</v>
      </c>
      <c r="H717" s="2">
        <f>'Moving Avg'!G717</f>
        <v>6.5673180000000002</v>
      </c>
      <c r="I717" s="2">
        <f>'Moving Avg'!H717</f>
        <v>6.1798374999999952</v>
      </c>
      <c r="J717" s="17" t="str">
        <f>OBV!F717</f>
        <v>NEUTRAL</v>
      </c>
      <c r="K717" s="17" t="e">
        <f>OBV!G717</f>
        <v>#DIV/0!</v>
      </c>
      <c r="L717" s="17" t="str">
        <f>OBV!H717</f>
        <v>NEUTRAL</v>
      </c>
      <c r="M717" s="19">
        <f t="shared" si="110"/>
        <v>25</v>
      </c>
      <c r="N717" s="19">
        <f t="shared" si="111"/>
        <v>45</v>
      </c>
      <c r="O717" s="19">
        <f t="shared" si="112"/>
        <v>50</v>
      </c>
      <c r="P717" s="19" t="e">
        <f t="shared" si="113"/>
        <v>#DIV/0!</v>
      </c>
      <c r="Q717" s="20" t="e">
        <f t="shared" si="114"/>
        <v>#DIV/0!</v>
      </c>
      <c r="R717" s="20" t="e">
        <f t="shared" si="115"/>
        <v>#DIV/0!</v>
      </c>
      <c r="S717" s="20" t="e">
        <f t="shared" si="116"/>
        <v>#DIV/0!</v>
      </c>
      <c r="T717" s="20" t="e">
        <f t="shared" si="117"/>
        <v>#DIV/0!</v>
      </c>
      <c r="U717" s="19" t="e">
        <f t="shared" si="118"/>
        <v>#DIV/0!</v>
      </c>
      <c r="V717" s="19" t="e">
        <f t="shared" si="119"/>
        <v>#DIV/0!</v>
      </c>
    </row>
    <row r="718" spans="1:22" ht="13.5" x14ac:dyDescent="0.25">
      <c r="A718" s="3">
        <f>RSI!A718</f>
        <v>43048</v>
      </c>
      <c r="B718" s="2">
        <f>RSI!B718</f>
        <v>6.3987999999999996</v>
      </c>
      <c r="C718" s="2">
        <f>RSI!I718</f>
        <v>42.702268174085958</v>
      </c>
      <c r="D718" s="2">
        <f>MACD!E718</f>
        <v>3.8834262317370971E-3</v>
      </c>
      <c r="E718" s="2">
        <f>MACD!F718</f>
        <v>1.7554594524514706E-2</v>
      </c>
      <c r="F718" s="2">
        <f>'Moving Avg'!D718</f>
        <v>6.4040400000000002</v>
      </c>
      <c r="G718" s="2">
        <f>'Moving Avg'!F718</f>
        <v>6.4332449999999994</v>
      </c>
      <c r="H718" s="2">
        <f>'Moving Avg'!G718</f>
        <v>6.5618060000000007</v>
      </c>
      <c r="I718" s="2">
        <f>'Moving Avg'!H718</f>
        <v>6.1830999999999934</v>
      </c>
      <c r="J718" s="17" t="str">
        <f>OBV!F718</f>
        <v>NEUTRAL</v>
      </c>
      <c r="K718" s="17" t="e">
        <f>OBV!G718</f>
        <v>#DIV/0!</v>
      </c>
      <c r="L718" s="17" t="str">
        <f>OBV!H718</f>
        <v>NEUTRAL</v>
      </c>
      <c r="M718" s="19">
        <f t="shared" si="110"/>
        <v>25</v>
      </c>
      <c r="N718" s="19">
        <f t="shared" si="111"/>
        <v>45</v>
      </c>
      <c r="O718" s="19">
        <f t="shared" si="112"/>
        <v>50</v>
      </c>
      <c r="P718" s="19" t="e">
        <f t="shared" si="113"/>
        <v>#DIV/0!</v>
      </c>
      <c r="Q718" s="20" t="e">
        <f t="shared" si="114"/>
        <v>#DIV/0!</v>
      </c>
      <c r="R718" s="20" t="e">
        <f t="shared" si="115"/>
        <v>#DIV/0!</v>
      </c>
      <c r="S718" s="20" t="e">
        <f t="shared" si="116"/>
        <v>#DIV/0!</v>
      </c>
      <c r="T718" s="20" t="e">
        <f t="shared" si="117"/>
        <v>#DIV/0!</v>
      </c>
      <c r="U718" s="19" t="e">
        <f t="shared" si="118"/>
        <v>#DIV/0!</v>
      </c>
      <c r="V718" s="19" t="e">
        <f t="shared" si="119"/>
        <v>#DIV/0!</v>
      </c>
    </row>
    <row r="719" spans="1:22" ht="13.5" x14ac:dyDescent="0.25">
      <c r="A719" s="3">
        <f>RSI!A719</f>
        <v>43049</v>
      </c>
      <c r="B719" s="2">
        <f>RSI!B719</f>
        <v>6.4316000000000004</v>
      </c>
      <c r="C719" s="2">
        <f>RSI!I719</f>
        <v>46.876813435176921</v>
      </c>
      <c r="D719" s="2">
        <f>MACD!E719</f>
        <v>-3.7991011955975651E-3</v>
      </c>
      <c r="E719" s="2">
        <f>MACD!F719</f>
        <v>1.3283855380492251E-2</v>
      </c>
      <c r="F719" s="2">
        <f>'Moving Avg'!D719</f>
        <v>6.4119200000000003</v>
      </c>
      <c r="G719" s="2">
        <f>'Moving Avg'!F719</f>
        <v>6.4299650000000002</v>
      </c>
      <c r="H719" s="2">
        <f>'Moving Avg'!G719</f>
        <v>6.5552440000000001</v>
      </c>
      <c r="I719" s="2">
        <f>'Moving Avg'!H719</f>
        <v>6.1864544999999929</v>
      </c>
      <c r="J719" s="17" t="str">
        <f>OBV!F719</f>
        <v>NEUTRAL</v>
      </c>
      <c r="K719" s="17" t="e">
        <f>OBV!G719</f>
        <v>#DIV/0!</v>
      </c>
      <c r="L719" s="17" t="str">
        <f>OBV!H719</f>
        <v>NEUTRAL</v>
      </c>
      <c r="M719" s="19">
        <f t="shared" si="110"/>
        <v>25</v>
      </c>
      <c r="N719" s="19">
        <f t="shared" si="111"/>
        <v>45</v>
      </c>
      <c r="O719" s="19">
        <f t="shared" si="112"/>
        <v>50</v>
      </c>
      <c r="P719" s="19" t="e">
        <f t="shared" si="113"/>
        <v>#DIV/0!</v>
      </c>
      <c r="Q719" s="20" t="e">
        <f t="shared" si="114"/>
        <v>#DIV/0!</v>
      </c>
      <c r="R719" s="20" t="e">
        <f t="shared" si="115"/>
        <v>#DIV/0!</v>
      </c>
      <c r="S719" s="20" t="e">
        <f t="shared" si="116"/>
        <v>#DIV/0!</v>
      </c>
      <c r="T719" s="20" t="e">
        <f t="shared" si="117"/>
        <v>#DIV/0!</v>
      </c>
      <c r="U719" s="19" t="e">
        <f t="shared" si="118"/>
        <v>#DIV/0!</v>
      </c>
      <c r="V719" s="19" t="e">
        <f t="shared" si="119"/>
        <v>#DIV/0!</v>
      </c>
    </row>
    <row r="720" spans="1:22" ht="13.5" x14ac:dyDescent="0.25">
      <c r="A720" s="3">
        <f>RSI!A720</f>
        <v>43052</v>
      </c>
      <c r="B720" s="2">
        <f>RSI!B720</f>
        <v>6.4316000000000004</v>
      </c>
      <c r="C720" s="2">
        <f>RSI!I720</f>
        <v>46.876813435176928</v>
      </c>
      <c r="D720" s="2">
        <f>MACD!E720</f>
        <v>-1.5194823810225522E-2</v>
      </c>
      <c r="E720" s="2">
        <f>MACD!F720</f>
        <v>7.588119542348698E-3</v>
      </c>
      <c r="F720" s="2">
        <f>'Moving Avg'!D720</f>
        <v>6.4184799999999997</v>
      </c>
      <c r="G720" s="2">
        <f>'Moving Avg'!F720</f>
        <v>6.4271750000000001</v>
      </c>
      <c r="H720" s="2">
        <f>'Moving Avg'!G720</f>
        <v>6.5486820000000003</v>
      </c>
      <c r="I720" s="2">
        <f>'Moving Avg'!H720</f>
        <v>6.1900539999999946</v>
      </c>
      <c r="J720" s="17" t="str">
        <f>OBV!F720</f>
        <v>NEUTRAL</v>
      </c>
      <c r="K720" s="17" t="e">
        <f>OBV!G720</f>
        <v>#DIV/0!</v>
      </c>
      <c r="L720" s="17" t="str">
        <f>OBV!H720</f>
        <v>NEUTRAL</v>
      </c>
      <c r="M720" s="19">
        <f t="shared" si="110"/>
        <v>25</v>
      </c>
      <c r="N720" s="19">
        <f t="shared" si="111"/>
        <v>100</v>
      </c>
      <c r="O720" s="19">
        <f t="shared" si="112"/>
        <v>50</v>
      </c>
      <c r="P720" s="19" t="e">
        <f t="shared" si="113"/>
        <v>#DIV/0!</v>
      </c>
      <c r="Q720" s="20" t="e">
        <f t="shared" si="114"/>
        <v>#DIV/0!</v>
      </c>
      <c r="R720" s="20" t="e">
        <f t="shared" si="115"/>
        <v>#DIV/0!</v>
      </c>
      <c r="S720" s="20" t="e">
        <f t="shared" si="116"/>
        <v>#DIV/0!</v>
      </c>
      <c r="T720" s="20" t="e">
        <f t="shared" si="117"/>
        <v>#DIV/0!</v>
      </c>
      <c r="U720" s="19" t="e">
        <f t="shared" si="118"/>
        <v>#DIV/0!</v>
      </c>
      <c r="V720" s="19" t="e">
        <f t="shared" si="119"/>
        <v>#DIV/0!</v>
      </c>
    </row>
    <row r="721" spans="1:22" ht="13.5" x14ac:dyDescent="0.25">
      <c r="A721" s="3">
        <f>RSI!A721</f>
        <v>43053</v>
      </c>
      <c r="B721" s="2">
        <f>RSI!B721</f>
        <v>6.4972000000000003</v>
      </c>
      <c r="C721" s="2">
        <f>RSI!I721</f>
        <v>54.556490675487701</v>
      </c>
      <c r="D721" s="2">
        <f>MACD!E721</f>
        <v>-2.451061988937564E-2</v>
      </c>
      <c r="E721" s="2">
        <f>MACD!F721</f>
        <v>1.1683716560038299E-3</v>
      </c>
      <c r="F721" s="2">
        <f>'Moving Avg'!D721</f>
        <v>6.4316000000000004</v>
      </c>
      <c r="G721" s="2">
        <f>'Moving Avg'!F721</f>
        <v>6.4276650000000002</v>
      </c>
      <c r="H721" s="2">
        <f>'Moving Avg'!G721</f>
        <v>6.5401499999999997</v>
      </c>
      <c r="I721" s="2">
        <f>'Moving Avg'!H721</f>
        <v>6.1940104999999939</v>
      </c>
      <c r="J721" s="17" t="str">
        <f>OBV!F721</f>
        <v>NEUTRAL</v>
      </c>
      <c r="K721" s="17" t="e">
        <f>OBV!G721</f>
        <v>#DIV/0!</v>
      </c>
      <c r="L721" s="17" t="str">
        <f>OBV!H721</f>
        <v>NEUTRAL</v>
      </c>
      <c r="M721" s="19">
        <f t="shared" si="110"/>
        <v>25</v>
      </c>
      <c r="N721" s="19">
        <f t="shared" si="111"/>
        <v>100</v>
      </c>
      <c r="O721" s="19">
        <f t="shared" si="112"/>
        <v>50</v>
      </c>
      <c r="P721" s="19" t="e">
        <f t="shared" si="113"/>
        <v>#DIV/0!</v>
      </c>
      <c r="Q721" s="20" t="e">
        <f t="shared" si="114"/>
        <v>#DIV/0!</v>
      </c>
      <c r="R721" s="20" t="e">
        <f t="shared" si="115"/>
        <v>#DIV/0!</v>
      </c>
      <c r="S721" s="20" t="e">
        <f t="shared" si="116"/>
        <v>#DIV/0!</v>
      </c>
      <c r="T721" s="20" t="e">
        <f t="shared" si="117"/>
        <v>#DIV/0!</v>
      </c>
      <c r="U721" s="19" t="e">
        <f t="shared" si="118"/>
        <v>#DIV/0!</v>
      </c>
      <c r="V721" s="19" t="e">
        <f t="shared" si="119"/>
        <v>#DIV/0!</v>
      </c>
    </row>
    <row r="722" spans="1:22" ht="13.5" x14ac:dyDescent="0.25">
      <c r="A722" s="3">
        <f>RSI!A722</f>
        <v>43054</v>
      </c>
      <c r="B722" s="2">
        <f>RSI!B722</f>
        <v>6.5136000000000003</v>
      </c>
      <c r="C722" s="2">
        <f>RSI!I722</f>
        <v>56.258934913086541</v>
      </c>
      <c r="D722" s="2">
        <f>MACD!E722</f>
        <v>-1.8727718015327355E-2</v>
      </c>
      <c r="E722" s="2">
        <f>MACD!F722</f>
        <v>-2.8108462782624076E-3</v>
      </c>
      <c r="F722" s="2">
        <f>'Moving Avg'!D722</f>
        <v>6.4545600000000007</v>
      </c>
      <c r="G722" s="2">
        <f>'Moving Avg'!F722</f>
        <v>6.4309450000000012</v>
      </c>
      <c r="H722" s="2">
        <f>'Moving Avg'!G722</f>
        <v>6.5339139999999993</v>
      </c>
      <c r="I722" s="2">
        <f>'Moving Avg'!H722</f>
        <v>6.1981929999999927</v>
      </c>
      <c r="J722" s="17" t="str">
        <f>OBV!F722</f>
        <v>NEUTRAL</v>
      </c>
      <c r="K722" s="17" t="e">
        <f>OBV!G722</f>
        <v>#DIV/0!</v>
      </c>
      <c r="L722" s="17" t="str">
        <f>OBV!H722</f>
        <v>NEUTRAL</v>
      </c>
      <c r="M722" s="19">
        <f t="shared" si="110"/>
        <v>25</v>
      </c>
      <c r="N722" s="19">
        <f t="shared" si="111"/>
        <v>45</v>
      </c>
      <c r="O722" s="19">
        <f t="shared" si="112"/>
        <v>50</v>
      </c>
      <c r="P722" s="19" t="e">
        <f t="shared" si="113"/>
        <v>#DIV/0!</v>
      </c>
      <c r="Q722" s="20" t="e">
        <f t="shared" si="114"/>
        <v>#DIV/0!</v>
      </c>
      <c r="R722" s="20" t="e">
        <f t="shared" si="115"/>
        <v>#DIV/0!</v>
      </c>
      <c r="S722" s="20" t="e">
        <f t="shared" si="116"/>
        <v>#DIV/0!</v>
      </c>
      <c r="T722" s="20" t="e">
        <f t="shared" si="117"/>
        <v>#DIV/0!</v>
      </c>
      <c r="U722" s="19" t="e">
        <f t="shared" si="118"/>
        <v>#DIV/0!</v>
      </c>
      <c r="V722" s="19" t="e">
        <f t="shared" si="119"/>
        <v>#DIV/0!</v>
      </c>
    </row>
    <row r="723" spans="1:22" ht="13.5" x14ac:dyDescent="0.25">
      <c r="A723" s="3">
        <f>RSI!A723</f>
        <v>43055</v>
      </c>
      <c r="B723" s="2">
        <f>RSI!B723</f>
        <v>6.3987999999999996</v>
      </c>
      <c r="C723" s="2">
        <f>RSI!I723</f>
        <v>43.869612485778894</v>
      </c>
      <c r="D723" s="2">
        <f>MACD!E723</f>
        <v>-1.5759031726369166E-2</v>
      </c>
      <c r="E723" s="2">
        <f>MACD!F723</f>
        <v>-5.4004833678837592E-3</v>
      </c>
      <c r="F723" s="2">
        <f>'Moving Avg'!D723</f>
        <v>6.4545600000000007</v>
      </c>
      <c r="G723" s="2">
        <f>'Moving Avg'!F723</f>
        <v>6.4284850000000002</v>
      </c>
      <c r="H723" s="2">
        <f>'Moving Avg'!G723</f>
        <v>6.5247259999999985</v>
      </c>
      <c r="I723" s="2">
        <f>'Moving Avg'!H723</f>
        <v>6.2020894999999925</v>
      </c>
      <c r="J723" s="17" t="str">
        <f>OBV!F723</f>
        <v>NEUTRAL</v>
      </c>
      <c r="K723" s="17" t="e">
        <f>OBV!G723</f>
        <v>#DIV/0!</v>
      </c>
      <c r="L723" s="17" t="str">
        <f>OBV!H723</f>
        <v>NEUTRAL</v>
      </c>
      <c r="M723" s="19">
        <f t="shared" si="110"/>
        <v>25</v>
      </c>
      <c r="N723" s="19">
        <f t="shared" si="111"/>
        <v>45</v>
      </c>
      <c r="O723" s="19">
        <f t="shared" si="112"/>
        <v>50</v>
      </c>
      <c r="P723" s="19" t="e">
        <f t="shared" si="113"/>
        <v>#DIV/0!</v>
      </c>
      <c r="Q723" s="20" t="e">
        <f t="shared" si="114"/>
        <v>#DIV/0!</v>
      </c>
      <c r="R723" s="20" t="e">
        <f t="shared" si="115"/>
        <v>#DIV/0!</v>
      </c>
      <c r="S723" s="20" t="e">
        <f t="shared" si="116"/>
        <v>#DIV/0!</v>
      </c>
      <c r="T723" s="20" t="e">
        <f t="shared" si="117"/>
        <v>#DIV/0!</v>
      </c>
      <c r="U723" s="19" t="e">
        <f t="shared" si="118"/>
        <v>#DIV/0!</v>
      </c>
      <c r="V723" s="19" t="e">
        <f t="shared" si="119"/>
        <v>#DIV/0!</v>
      </c>
    </row>
    <row r="724" spans="1:22" ht="13.5" x14ac:dyDescent="0.25">
      <c r="A724" s="3">
        <f>RSI!A724</f>
        <v>43056</v>
      </c>
      <c r="B724" s="2">
        <f>RSI!B724</f>
        <v>6.3659999999999997</v>
      </c>
      <c r="C724" s="2">
        <f>RSI!I724</f>
        <v>41.085653170350184</v>
      </c>
      <c r="D724" s="2">
        <f>MACD!E724</f>
        <v>-1.6511667463208646E-2</v>
      </c>
      <c r="E724" s="2">
        <f>MACD!F724</f>
        <v>-7.6227201869487372E-3</v>
      </c>
      <c r="F724" s="2">
        <f>'Moving Avg'!D724</f>
        <v>6.4414400000000001</v>
      </c>
      <c r="G724" s="2">
        <f>'Moving Avg'!F724</f>
        <v>6.4227450000000008</v>
      </c>
      <c r="H724" s="2">
        <f>'Moving Avg'!G724</f>
        <v>6.5161939999999978</v>
      </c>
      <c r="I724" s="2">
        <f>'Moving Avg'!H724</f>
        <v>6.2058219999999942</v>
      </c>
      <c r="J724" s="17" t="str">
        <f>OBV!F724</f>
        <v>NEUTRAL</v>
      </c>
      <c r="K724" s="17" t="e">
        <f>OBV!G724</f>
        <v>#DIV/0!</v>
      </c>
      <c r="L724" s="17" t="str">
        <f>OBV!H724</f>
        <v>NEUTRAL</v>
      </c>
      <c r="M724" s="19">
        <f t="shared" si="110"/>
        <v>25</v>
      </c>
      <c r="N724" s="19">
        <f t="shared" si="111"/>
        <v>45</v>
      </c>
      <c r="O724" s="19">
        <f t="shared" si="112"/>
        <v>50</v>
      </c>
      <c r="P724" s="19" t="e">
        <f t="shared" si="113"/>
        <v>#DIV/0!</v>
      </c>
      <c r="Q724" s="20" t="e">
        <f t="shared" si="114"/>
        <v>#DIV/0!</v>
      </c>
      <c r="R724" s="20" t="e">
        <f t="shared" si="115"/>
        <v>#DIV/0!</v>
      </c>
      <c r="S724" s="20" t="e">
        <f t="shared" si="116"/>
        <v>#DIV/0!</v>
      </c>
      <c r="T724" s="20" t="e">
        <f t="shared" si="117"/>
        <v>#DIV/0!</v>
      </c>
      <c r="U724" s="19" t="e">
        <f t="shared" si="118"/>
        <v>#DIV/0!</v>
      </c>
      <c r="V724" s="19" t="e">
        <f t="shared" si="119"/>
        <v>#DIV/0!</v>
      </c>
    </row>
    <row r="725" spans="1:22" ht="13.5" x14ac:dyDescent="0.25">
      <c r="A725" s="3">
        <f>RSI!A725</f>
        <v>43059</v>
      </c>
      <c r="B725" s="2">
        <f>RSI!B725</f>
        <v>6.4151999999999996</v>
      </c>
      <c r="C725" s="2">
        <f>RSI!I725</f>
        <v>46.563536025023012</v>
      </c>
      <c r="D725" s="2">
        <f>MACD!E725</f>
        <v>-1.9243656516707119E-2</v>
      </c>
      <c r="E725" s="2">
        <f>MACD!F725</f>
        <v>-9.9469074529004147E-3</v>
      </c>
      <c r="F725" s="2">
        <f>'Moving Avg'!D725</f>
        <v>6.438159999999999</v>
      </c>
      <c r="G725" s="2">
        <f>'Moving Avg'!F725</f>
        <v>6.4211049999999998</v>
      </c>
      <c r="H725" s="2">
        <f>'Moving Avg'!G725</f>
        <v>6.5089760000000005</v>
      </c>
      <c r="I725" s="2">
        <f>'Moving Avg'!H725</f>
        <v>6.2099444999999935</v>
      </c>
      <c r="J725" s="17" t="str">
        <f>OBV!F725</f>
        <v>NEUTRAL</v>
      </c>
      <c r="K725" s="17" t="e">
        <f>OBV!G725</f>
        <v>#DIV/0!</v>
      </c>
      <c r="L725" s="17" t="str">
        <f>OBV!H725</f>
        <v>NEUTRAL</v>
      </c>
      <c r="M725" s="19">
        <f t="shared" si="110"/>
        <v>25</v>
      </c>
      <c r="N725" s="19">
        <f t="shared" si="111"/>
        <v>45</v>
      </c>
      <c r="O725" s="19">
        <f t="shared" si="112"/>
        <v>50</v>
      </c>
      <c r="P725" s="19" t="e">
        <f t="shared" si="113"/>
        <v>#DIV/0!</v>
      </c>
      <c r="Q725" s="20" t="e">
        <f t="shared" si="114"/>
        <v>#DIV/0!</v>
      </c>
      <c r="R725" s="20" t="e">
        <f t="shared" si="115"/>
        <v>#DIV/0!</v>
      </c>
      <c r="S725" s="20" t="e">
        <f t="shared" si="116"/>
        <v>#DIV/0!</v>
      </c>
      <c r="T725" s="20" t="e">
        <f t="shared" si="117"/>
        <v>#DIV/0!</v>
      </c>
      <c r="U725" s="19" t="e">
        <f t="shared" si="118"/>
        <v>#DIV/0!</v>
      </c>
      <c r="V725" s="19" t="e">
        <f t="shared" si="119"/>
        <v>#DIV/0!</v>
      </c>
    </row>
    <row r="726" spans="1:22" ht="13.5" x14ac:dyDescent="0.25">
      <c r="A726" s="3">
        <f>RSI!A726</f>
        <v>43060</v>
      </c>
      <c r="B726" s="2">
        <f>RSI!B726</f>
        <v>6.4644000000000004</v>
      </c>
      <c r="C726" s="2">
        <f>RSI!I726</f>
        <v>51.427260403779897</v>
      </c>
      <c r="D726" s="2">
        <f>MACD!E726</f>
        <v>-1.9949988037064159E-2</v>
      </c>
      <c r="E726" s="2">
        <f>MACD!F726</f>
        <v>-1.1947523569733165E-2</v>
      </c>
      <c r="F726" s="2">
        <f>'Moving Avg'!D726</f>
        <v>6.4315999999999987</v>
      </c>
      <c r="G726" s="2">
        <f>'Moving Avg'!F726</f>
        <v>6.4224149999999991</v>
      </c>
      <c r="H726" s="2">
        <f>'Moving Avg'!G726</f>
        <v>6.5037259999999995</v>
      </c>
      <c r="I726" s="2">
        <f>'Moving Avg'!H726</f>
        <v>6.2141689999999947</v>
      </c>
      <c r="J726" s="17" t="str">
        <f>OBV!F726</f>
        <v>NEUTRAL</v>
      </c>
      <c r="K726" s="17" t="e">
        <f>OBV!G726</f>
        <v>#DIV/0!</v>
      </c>
      <c r="L726" s="17" t="str">
        <f>OBV!H726</f>
        <v>NEUTRAL</v>
      </c>
      <c r="M726" s="19">
        <f t="shared" si="110"/>
        <v>25</v>
      </c>
      <c r="N726" s="19">
        <f t="shared" si="111"/>
        <v>45</v>
      </c>
      <c r="O726" s="19">
        <f t="shared" si="112"/>
        <v>50</v>
      </c>
      <c r="P726" s="19" t="e">
        <f t="shared" si="113"/>
        <v>#DIV/0!</v>
      </c>
      <c r="Q726" s="20" t="e">
        <f t="shared" si="114"/>
        <v>#DIV/0!</v>
      </c>
      <c r="R726" s="20" t="e">
        <f t="shared" si="115"/>
        <v>#DIV/0!</v>
      </c>
      <c r="S726" s="20" t="e">
        <f t="shared" si="116"/>
        <v>#DIV/0!</v>
      </c>
      <c r="T726" s="20" t="e">
        <f t="shared" si="117"/>
        <v>#DIV/0!</v>
      </c>
      <c r="U726" s="19" t="e">
        <f t="shared" si="118"/>
        <v>#DIV/0!</v>
      </c>
      <c r="V726" s="19" t="e">
        <f t="shared" si="119"/>
        <v>#DIV/0!</v>
      </c>
    </row>
    <row r="727" spans="1:22" ht="13.5" x14ac:dyDescent="0.25">
      <c r="A727" s="3">
        <f>RSI!A727</f>
        <v>43061</v>
      </c>
      <c r="B727" s="2">
        <f>RSI!B727</f>
        <v>6.5136000000000003</v>
      </c>
      <c r="C727" s="2">
        <f>RSI!I727</f>
        <v>55.763349188538342</v>
      </c>
      <c r="D727" s="2">
        <f>MACD!E727</f>
        <v>-2.9340418851736771E-2</v>
      </c>
      <c r="E727" s="2">
        <f>MACD!F727</f>
        <v>-1.5426102626133888E-2</v>
      </c>
      <c r="F727" s="2">
        <f>'Moving Avg'!D727</f>
        <v>6.4316000000000004</v>
      </c>
      <c r="G727" s="2">
        <f>'Moving Avg'!F727</f>
        <v>6.4271699999999994</v>
      </c>
      <c r="H727" s="2">
        <f>'Moving Avg'!G727</f>
        <v>6.49946</v>
      </c>
      <c r="I727" s="2">
        <f>'Moving Avg'!H727</f>
        <v>6.2187834999999954</v>
      </c>
      <c r="J727" s="17" t="str">
        <f>OBV!F727</f>
        <v>NEUTRAL</v>
      </c>
      <c r="K727" s="17" t="e">
        <f>OBV!G727</f>
        <v>#DIV/0!</v>
      </c>
      <c r="L727" s="17" t="str">
        <f>OBV!H727</f>
        <v>NEUTRAL</v>
      </c>
      <c r="M727" s="19">
        <f t="shared" si="110"/>
        <v>25</v>
      </c>
      <c r="N727" s="19">
        <f t="shared" si="111"/>
        <v>45</v>
      </c>
      <c r="O727" s="19">
        <f t="shared" si="112"/>
        <v>50</v>
      </c>
      <c r="P727" s="19" t="e">
        <f t="shared" si="113"/>
        <v>#DIV/0!</v>
      </c>
      <c r="Q727" s="20" t="e">
        <f t="shared" si="114"/>
        <v>#DIV/0!</v>
      </c>
      <c r="R727" s="20" t="e">
        <f t="shared" si="115"/>
        <v>#DIV/0!</v>
      </c>
      <c r="S727" s="20" t="e">
        <f t="shared" si="116"/>
        <v>#DIV/0!</v>
      </c>
      <c r="T727" s="20" t="e">
        <f t="shared" si="117"/>
        <v>#DIV/0!</v>
      </c>
      <c r="U727" s="19" t="e">
        <f t="shared" si="118"/>
        <v>#DIV/0!</v>
      </c>
      <c r="V727" s="19" t="e">
        <f t="shared" si="119"/>
        <v>#DIV/0!</v>
      </c>
    </row>
    <row r="728" spans="1:22" ht="13.5" x14ac:dyDescent="0.25">
      <c r="A728" s="3">
        <f>RSI!A728</f>
        <v>43062</v>
      </c>
      <c r="B728" s="2">
        <f>RSI!B728</f>
        <v>6.5629</v>
      </c>
      <c r="C728" s="2">
        <f>RSI!I728</f>
        <v>59.650327202376708</v>
      </c>
      <c r="D728" s="2">
        <f>MACD!E728</f>
        <v>-4.1323344203952672E-2</v>
      </c>
      <c r="E728" s="2">
        <f>MACD!F728</f>
        <v>-2.0605550941697647E-2</v>
      </c>
      <c r="F728" s="2">
        <f>'Moving Avg'!D728</f>
        <v>6.4644199999999996</v>
      </c>
      <c r="G728" s="2">
        <f>'Moving Avg'!F728</f>
        <v>6.4353750000000005</v>
      </c>
      <c r="H728" s="2">
        <f>'Moving Avg'!G728</f>
        <v>6.4967700000000015</v>
      </c>
      <c r="I728" s="2">
        <f>'Moving Avg'!H728</f>
        <v>6.2236589999999943</v>
      </c>
      <c r="J728" s="17" t="str">
        <f>OBV!F728</f>
        <v>NEUTRAL</v>
      </c>
      <c r="K728" s="17" t="e">
        <f>OBV!G728</f>
        <v>#DIV/0!</v>
      </c>
      <c r="L728" s="17" t="str">
        <f>OBV!H728</f>
        <v>NEUTRAL</v>
      </c>
      <c r="M728" s="19">
        <f t="shared" si="110"/>
        <v>25</v>
      </c>
      <c r="N728" s="19">
        <f t="shared" si="111"/>
        <v>100</v>
      </c>
      <c r="O728" s="19">
        <f t="shared" si="112"/>
        <v>50</v>
      </c>
      <c r="P728" s="19" t="e">
        <f t="shared" si="113"/>
        <v>#DIV/0!</v>
      </c>
      <c r="Q728" s="20" t="e">
        <f t="shared" si="114"/>
        <v>#DIV/0!</v>
      </c>
      <c r="R728" s="20" t="e">
        <f t="shared" si="115"/>
        <v>#DIV/0!</v>
      </c>
      <c r="S728" s="20" t="e">
        <f t="shared" si="116"/>
        <v>#DIV/0!</v>
      </c>
      <c r="T728" s="20" t="e">
        <f t="shared" si="117"/>
        <v>#DIV/0!</v>
      </c>
      <c r="U728" s="19" t="e">
        <f t="shared" si="118"/>
        <v>#DIV/0!</v>
      </c>
      <c r="V728" s="19" t="e">
        <f t="shared" si="119"/>
        <v>#DIV/0!</v>
      </c>
    </row>
    <row r="729" spans="1:22" ht="13.5" x14ac:dyDescent="0.25">
      <c r="A729" s="3">
        <f>RSI!A729</f>
        <v>43063</v>
      </c>
      <c r="B729" s="2">
        <f>RSI!B729</f>
        <v>6.5629</v>
      </c>
      <c r="C729" s="2">
        <f>RSI!I729</f>
        <v>59.650327202376701</v>
      </c>
      <c r="D729" s="2">
        <f>MACD!E729</f>
        <v>-4.7064686355073881E-2</v>
      </c>
      <c r="E729" s="2">
        <f>MACD!F729</f>
        <v>-2.5897378024372895E-2</v>
      </c>
      <c r="F729" s="2">
        <f>'Moving Avg'!D729</f>
        <v>6.5038</v>
      </c>
      <c r="G729" s="2">
        <f>'Moving Avg'!F729</f>
        <v>6.4435799999999999</v>
      </c>
      <c r="H729" s="2">
        <f>'Moving Avg'!G729</f>
        <v>6.4940140000000008</v>
      </c>
      <c r="I729" s="2">
        <f>'Moving Avg'!H729</f>
        <v>6.228663999999994</v>
      </c>
      <c r="J729" s="17" t="str">
        <f>OBV!F729</f>
        <v>NEUTRAL</v>
      </c>
      <c r="K729" s="17" t="e">
        <f>OBV!G729</f>
        <v>#DIV/0!</v>
      </c>
      <c r="L729" s="17" t="str">
        <f>OBV!H729</f>
        <v>NEUTRAL</v>
      </c>
      <c r="M729" s="19">
        <f t="shared" si="110"/>
        <v>25</v>
      </c>
      <c r="N729" s="19">
        <f t="shared" si="111"/>
        <v>100</v>
      </c>
      <c r="O729" s="19">
        <f t="shared" si="112"/>
        <v>50</v>
      </c>
      <c r="P729" s="19" t="e">
        <f t="shared" si="113"/>
        <v>#DIV/0!</v>
      </c>
      <c r="Q729" s="20" t="e">
        <f t="shared" si="114"/>
        <v>#DIV/0!</v>
      </c>
      <c r="R729" s="20" t="e">
        <f t="shared" si="115"/>
        <v>#DIV/0!</v>
      </c>
      <c r="S729" s="20" t="e">
        <f t="shared" si="116"/>
        <v>#DIV/0!</v>
      </c>
      <c r="T729" s="20" t="e">
        <f t="shared" si="117"/>
        <v>#DIV/0!</v>
      </c>
      <c r="U729" s="19" t="e">
        <f t="shared" si="118"/>
        <v>#DIV/0!</v>
      </c>
      <c r="V729" s="19" t="e">
        <f t="shared" si="119"/>
        <v>#DIV/0!</v>
      </c>
    </row>
    <row r="730" spans="1:22" ht="13.5" x14ac:dyDescent="0.25">
      <c r="A730" s="3">
        <f>RSI!A730</f>
        <v>43066</v>
      </c>
      <c r="B730" s="2">
        <f>RSI!B730</f>
        <v>6.5629</v>
      </c>
      <c r="C730" s="2">
        <f>RSI!I730</f>
        <v>59.650327202376708</v>
      </c>
      <c r="D730" s="2">
        <f>MACD!E730</f>
        <v>-5.2522835489370756E-2</v>
      </c>
      <c r="E730" s="2">
        <f>MACD!F730</f>
        <v>-3.122246951737247E-2</v>
      </c>
      <c r="F730" s="2">
        <f>'Moving Avg'!D730</f>
        <v>6.5333399999999999</v>
      </c>
      <c r="G730" s="2">
        <f>'Moving Avg'!F730</f>
        <v>6.4534250000000002</v>
      </c>
      <c r="H730" s="2">
        <f>'Moving Avg'!G730</f>
        <v>6.4901420000000005</v>
      </c>
      <c r="I730" s="2">
        <f>'Moving Avg'!H730</f>
        <v>6.2337414999999945</v>
      </c>
      <c r="J730" s="17" t="str">
        <f>OBV!F730</f>
        <v>NEUTRAL</v>
      </c>
      <c r="K730" s="17" t="e">
        <f>OBV!G730</f>
        <v>#DIV/0!</v>
      </c>
      <c r="L730" s="17" t="str">
        <f>OBV!H730</f>
        <v>NEUTRAL</v>
      </c>
      <c r="M730" s="19">
        <f t="shared" si="110"/>
        <v>25</v>
      </c>
      <c r="N730" s="19">
        <f t="shared" si="111"/>
        <v>100</v>
      </c>
      <c r="O730" s="19">
        <f t="shared" si="112"/>
        <v>50</v>
      </c>
      <c r="P730" s="19" t="e">
        <f t="shared" si="113"/>
        <v>#DIV/0!</v>
      </c>
      <c r="Q730" s="20" t="e">
        <f t="shared" si="114"/>
        <v>#DIV/0!</v>
      </c>
      <c r="R730" s="20" t="e">
        <f t="shared" si="115"/>
        <v>#DIV/0!</v>
      </c>
      <c r="S730" s="20" t="e">
        <f t="shared" si="116"/>
        <v>#DIV/0!</v>
      </c>
      <c r="T730" s="20" t="e">
        <f t="shared" si="117"/>
        <v>#DIV/0!</v>
      </c>
      <c r="U730" s="19" t="e">
        <f t="shared" si="118"/>
        <v>#DIV/0!</v>
      </c>
      <c r="V730" s="19" t="e">
        <f t="shared" si="119"/>
        <v>#DIV/0!</v>
      </c>
    </row>
    <row r="731" spans="1:22" ht="13.5" x14ac:dyDescent="0.25">
      <c r="A731" s="3">
        <f>RSI!A731</f>
        <v>43067</v>
      </c>
      <c r="B731" s="2">
        <f>RSI!B731</f>
        <v>6.5464000000000002</v>
      </c>
      <c r="C731" s="2">
        <f>RSI!I731</f>
        <v>57.536993471011264</v>
      </c>
      <c r="D731" s="2">
        <f>MACD!E731</f>
        <v>-4.6382378708671013E-2</v>
      </c>
      <c r="E731" s="2">
        <f>MACD!F731</f>
        <v>-3.4254451355632182E-2</v>
      </c>
      <c r="F731" s="2">
        <f>'Moving Avg'!D731</f>
        <v>6.5497399999999999</v>
      </c>
      <c r="G731" s="2">
        <f>'Moving Avg'!F731</f>
        <v>6.4608049999999988</v>
      </c>
      <c r="H731" s="2">
        <f>'Moving Avg'!G731</f>
        <v>6.4869900000000005</v>
      </c>
      <c r="I731" s="2">
        <f>'Moving Avg'!H731</f>
        <v>6.238721999999993</v>
      </c>
      <c r="J731" s="17" t="str">
        <f>OBV!F731</f>
        <v>NEUTRAL</v>
      </c>
      <c r="K731" s="17" t="e">
        <f>OBV!G731</f>
        <v>#DIV/0!</v>
      </c>
      <c r="L731" s="17" t="str">
        <f>OBV!H731</f>
        <v>NEUTRAL</v>
      </c>
      <c r="M731" s="19">
        <f t="shared" si="110"/>
        <v>25</v>
      </c>
      <c r="N731" s="19">
        <f t="shared" si="111"/>
        <v>45</v>
      </c>
      <c r="O731" s="19">
        <f t="shared" si="112"/>
        <v>50</v>
      </c>
      <c r="P731" s="19" t="e">
        <f t="shared" si="113"/>
        <v>#DIV/0!</v>
      </c>
      <c r="Q731" s="20" t="e">
        <f t="shared" si="114"/>
        <v>#DIV/0!</v>
      </c>
      <c r="R731" s="20" t="e">
        <f t="shared" si="115"/>
        <v>#DIV/0!</v>
      </c>
      <c r="S731" s="20" t="e">
        <f t="shared" si="116"/>
        <v>#DIV/0!</v>
      </c>
      <c r="T731" s="20" t="e">
        <f t="shared" si="117"/>
        <v>#DIV/0!</v>
      </c>
      <c r="U731" s="19" t="e">
        <f t="shared" si="118"/>
        <v>#DIV/0!</v>
      </c>
      <c r="V731" s="19" t="e">
        <f t="shared" si="119"/>
        <v>#DIV/0!</v>
      </c>
    </row>
    <row r="732" spans="1:22" ht="13.5" x14ac:dyDescent="0.25">
      <c r="A732" s="3">
        <f>RSI!A732</f>
        <v>43068</v>
      </c>
      <c r="B732" s="2">
        <f>RSI!B732</f>
        <v>6.53</v>
      </c>
      <c r="C732" s="2">
        <f>RSI!I732</f>
        <v>55.43475502363917</v>
      </c>
      <c r="D732" s="2">
        <f>MACD!E732</f>
        <v>-3.7865697427965195E-2</v>
      </c>
      <c r="E732" s="2">
        <f>MACD!F732</f>
        <v>-3.4976700570098787E-2</v>
      </c>
      <c r="F732" s="2">
        <f>'Moving Avg'!D732</f>
        <v>6.553020000000001</v>
      </c>
      <c r="G732" s="2">
        <f>'Moving Avg'!F732</f>
        <v>6.4624449999999998</v>
      </c>
      <c r="H732" s="2">
        <f>'Moving Avg'!G732</f>
        <v>6.4835759999999993</v>
      </c>
      <c r="I732" s="2">
        <f>'Moving Avg'!H732</f>
        <v>6.2435624999999932</v>
      </c>
      <c r="J732" s="17" t="str">
        <f>OBV!F732</f>
        <v>NEUTRAL</v>
      </c>
      <c r="K732" s="17" t="e">
        <f>OBV!G732</f>
        <v>#DIV/0!</v>
      </c>
      <c r="L732" s="17" t="str">
        <f>OBV!H732</f>
        <v>NEUTRAL</v>
      </c>
      <c r="M732" s="19">
        <f t="shared" si="110"/>
        <v>25</v>
      </c>
      <c r="N732" s="19">
        <f t="shared" si="111"/>
        <v>45</v>
      </c>
      <c r="O732" s="19">
        <f t="shared" si="112"/>
        <v>50</v>
      </c>
      <c r="P732" s="19" t="e">
        <f t="shared" si="113"/>
        <v>#DIV/0!</v>
      </c>
      <c r="Q732" s="20" t="e">
        <f t="shared" si="114"/>
        <v>#DIV/0!</v>
      </c>
      <c r="R732" s="20" t="e">
        <f t="shared" si="115"/>
        <v>#DIV/0!</v>
      </c>
      <c r="S732" s="20" t="e">
        <f t="shared" si="116"/>
        <v>#DIV/0!</v>
      </c>
      <c r="T732" s="20" t="e">
        <f t="shared" si="117"/>
        <v>#DIV/0!</v>
      </c>
      <c r="U732" s="19" t="e">
        <f t="shared" si="118"/>
        <v>#DIV/0!</v>
      </c>
      <c r="V732" s="19" t="e">
        <f t="shared" si="119"/>
        <v>#DIV/0!</v>
      </c>
    </row>
    <row r="733" spans="1:22" ht="13.5" x14ac:dyDescent="0.25">
      <c r="A733" s="3">
        <f>RSI!A733</f>
        <v>43069</v>
      </c>
      <c r="B733" s="2">
        <f>RSI!B733</f>
        <v>6.53</v>
      </c>
      <c r="C733" s="2">
        <f>RSI!I733</f>
        <v>55.43475502363917</v>
      </c>
      <c r="D733" s="2">
        <f>MACD!E733</f>
        <v>-4.8609999017977579E-2</v>
      </c>
      <c r="E733" s="2">
        <f>MACD!F733</f>
        <v>-3.7703360259674551E-2</v>
      </c>
      <c r="F733" s="2">
        <f>'Moving Avg'!D733</f>
        <v>6.5464399999999996</v>
      </c>
      <c r="G733" s="2">
        <f>'Moving Avg'!F733</f>
        <v>6.4673649999999991</v>
      </c>
      <c r="H733" s="2">
        <f>'Moving Avg'!G733</f>
        <v>6.4801619999999991</v>
      </c>
      <c r="I733" s="2">
        <f>'Moving Avg'!H733</f>
        <v>6.2485474999999919</v>
      </c>
      <c r="J733" s="17" t="str">
        <f>OBV!F733</f>
        <v>NEUTRAL</v>
      </c>
      <c r="K733" s="17" t="e">
        <f>OBV!G733</f>
        <v>#DIV/0!</v>
      </c>
      <c r="L733" s="17" t="str">
        <f>OBV!H733</f>
        <v>NEUTRAL</v>
      </c>
      <c r="M733" s="19">
        <f t="shared" si="110"/>
        <v>25</v>
      </c>
      <c r="N733" s="19">
        <f t="shared" si="111"/>
        <v>45</v>
      </c>
      <c r="O733" s="19">
        <f t="shared" si="112"/>
        <v>50</v>
      </c>
      <c r="P733" s="19" t="e">
        <f t="shared" si="113"/>
        <v>#DIV/0!</v>
      </c>
      <c r="Q733" s="20" t="e">
        <f t="shared" si="114"/>
        <v>#DIV/0!</v>
      </c>
      <c r="R733" s="20" t="e">
        <f t="shared" si="115"/>
        <v>#DIV/0!</v>
      </c>
      <c r="S733" s="20" t="e">
        <f t="shared" si="116"/>
        <v>#DIV/0!</v>
      </c>
      <c r="T733" s="20" t="e">
        <f t="shared" si="117"/>
        <v>#DIV/0!</v>
      </c>
      <c r="U733" s="19" t="e">
        <f t="shared" si="118"/>
        <v>#DIV/0!</v>
      </c>
      <c r="V733" s="19" t="e">
        <f t="shared" si="119"/>
        <v>#DIV/0!</v>
      </c>
    </row>
    <row r="734" spans="1:22" ht="13.5" x14ac:dyDescent="0.25">
      <c r="A734" s="3">
        <f>RSI!A734</f>
        <v>43073</v>
      </c>
      <c r="B734" s="2">
        <f>RSI!B734</f>
        <v>6.53</v>
      </c>
      <c r="C734" s="2">
        <f>RSI!I734</f>
        <v>55.43475502363917</v>
      </c>
      <c r="D734" s="2">
        <f>MACD!E734</f>
        <v>-6.3015249562654141E-2</v>
      </c>
      <c r="E734" s="2">
        <f>MACD!F734</f>
        <v>-4.2765738120270472E-2</v>
      </c>
      <c r="F734" s="2">
        <f>'Moving Avg'!D734</f>
        <v>6.53986</v>
      </c>
      <c r="G734" s="2">
        <f>'Moving Avg'!F734</f>
        <v>6.4742550000000012</v>
      </c>
      <c r="H734" s="2">
        <f>'Moving Avg'!G734</f>
        <v>6.4767479999999988</v>
      </c>
      <c r="I734" s="2">
        <f>'Moving Avg'!H734</f>
        <v>6.2536044999999918</v>
      </c>
      <c r="J734" s="17" t="str">
        <f>OBV!F734</f>
        <v>NEUTRAL</v>
      </c>
      <c r="K734" s="17" t="e">
        <f>OBV!G734</f>
        <v>#DIV/0!</v>
      </c>
      <c r="L734" s="17" t="str">
        <f>OBV!H734</f>
        <v>NEUTRAL</v>
      </c>
      <c r="M734" s="19">
        <f t="shared" si="110"/>
        <v>25</v>
      </c>
      <c r="N734" s="19">
        <f t="shared" si="111"/>
        <v>100</v>
      </c>
      <c r="O734" s="19">
        <f t="shared" si="112"/>
        <v>50</v>
      </c>
      <c r="P734" s="19" t="e">
        <f t="shared" si="113"/>
        <v>#DIV/0!</v>
      </c>
      <c r="Q734" s="20" t="e">
        <f t="shared" si="114"/>
        <v>#DIV/0!</v>
      </c>
      <c r="R734" s="20" t="e">
        <f t="shared" si="115"/>
        <v>#DIV/0!</v>
      </c>
      <c r="S734" s="20" t="e">
        <f t="shared" si="116"/>
        <v>#DIV/0!</v>
      </c>
      <c r="T734" s="20" t="e">
        <f t="shared" si="117"/>
        <v>#DIV/0!</v>
      </c>
      <c r="U734" s="19" t="e">
        <f t="shared" si="118"/>
        <v>#DIV/0!</v>
      </c>
      <c r="V734" s="19" t="e">
        <f t="shared" si="119"/>
        <v>#DIV/0!</v>
      </c>
    </row>
    <row r="735" spans="1:22" ht="13.5" x14ac:dyDescent="0.25">
      <c r="A735" s="3">
        <f>RSI!A735</f>
        <v>43074</v>
      </c>
      <c r="B735" s="2">
        <f>RSI!B735</f>
        <v>6.53</v>
      </c>
      <c r="C735" s="2">
        <f>RSI!I735</f>
        <v>55.434755023639163</v>
      </c>
      <c r="D735" s="2">
        <f>MACD!E735</f>
        <v>-6.7883007116885885E-2</v>
      </c>
      <c r="E735" s="2">
        <f>MACD!F735</f>
        <v>-4.7789191919593563E-2</v>
      </c>
      <c r="F735" s="2">
        <f>'Moving Avg'!D735</f>
        <v>6.5332800000000004</v>
      </c>
      <c r="G735" s="2">
        <f>'Moving Avg'!F735</f>
        <v>6.4808149999999998</v>
      </c>
      <c r="H735" s="2">
        <f>'Moving Avg'!G735</f>
        <v>6.4749099999999977</v>
      </c>
      <c r="I735" s="2">
        <f>'Moving Avg'!H735</f>
        <v>6.2586614999999926</v>
      </c>
      <c r="J735" s="17" t="str">
        <f>OBV!F735</f>
        <v>NEUTRAL</v>
      </c>
      <c r="K735" s="17" t="e">
        <f>OBV!G735</f>
        <v>#DIV/0!</v>
      </c>
      <c r="L735" s="17" t="str">
        <f>OBV!H735</f>
        <v>NEUTRAL</v>
      </c>
      <c r="M735" s="19">
        <f t="shared" si="110"/>
        <v>25</v>
      </c>
      <c r="N735" s="19">
        <f t="shared" si="111"/>
        <v>100</v>
      </c>
      <c r="O735" s="19">
        <f t="shared" si="112"/>
        <v>50</v>
      </c>
      <c r="P735" s="19" t="e">
        <f t="shared" si="113"/>
        <v>#DIV/0!</v>
      </c>
      <c r="Q735" s="20" t="e">
        <f t="shared" si="114"/>
        <v>#DIV/0!</v>
      </c>
      <c r="R735" s="20" t="e">
        <f t="shared" si="115"/>
        <v>#DIV/0!</v>
      </c>
      <c r="S735" s="20" t="e">
        <f t="shared" si="116"/>
        <v>#DIV/0!</v>
      </c>
      <c r="T735" s="20" t="e">
        <f t="shared" si="117"/>
        <v>#DIV/0!</v>
      </c>
      <c r="U735" s="19" t="e">
        <f t="shared" si="118"/>
        <v>#DIV/0!</v>
      </c>
      <c r="V735" s="19" t="e">
        <f t="shared" si="119"/>
        <v>#DIV/0!</v>
      </c>
    </row>
    <row r="736" spans="1:22" ht="13.5" x14ac:dyDescent="0.25">
      <c r="A736" s="3">
        <f>RSI!A736</f>
        <v>43075</v>
      </c>
      <c r="B736" s="2">
        <f>RSI!B736</f>
        <v>6.5235000000000003</v>
      </c>
      <c r="C736" s="2">
        <f>RSI!I736</f>
        <v>54.375629701750327</v>
      </c>
      <c r="D736" s="2">
        <f>MACD!E736</f>
        <v>-6.418073161530824E-2</v>
      </c>
      <c r="E736" s="2">
        <f>MACD!F736</f>
        <v>-5.1067499858736501E-2</v>
      </c>
      <c r="F736" s="2">
        <f>'Moving Avg'!D736</f>
        <v>6.5287000000000006</v>
      </c>
      <c r="G736" s="2">
        <f>'Moving Avg'!F736</f>
        <v>6.4854099999999999</v>
      </c>
      <c r="H736" s="2">
        <f>'Moving Avg'!G736</f>
        <v>6.4752379999999974</v>
      </c>
      <c r="I736" s="2">
        <f>'Moving Avg'!H736</f>
        <v>6.2637579999999922</v>
      </c>
      <c r="J736" s="17" t="str">
        <f>OBV!F736</f>
        <v>NEUTRAL</v>
      </c>
      <c r="K736" s="17" t="e">
        <f>OBV!G736</f>
        <v>#DIV/0!</v>
      </c>
      <c r="L736" s="17" t="str">
        <f>OBV!H736</f>
        <v>NEUTRAL</v>
      </c>
      <c r="M736" s="19">
        <f t="shared" si="110"/>
        <v>25</v>
      </c>
      <c r="N736" s="19">
        <f t="shared" si="111"/>
        <v>45</v>
      </c>
      <c r="O736" s="19">
        <f t="shared" si="112"/>
        <v>50</v>
      </c>
      <c r="P736" s="19" t="e">
        <f t="shared" si="113"/>
        <v>#DIV/0!</v>
      </c>
      <c r="Q736" s="20" t="e">
        <f t="shared" si="114"/>
        <v>#DIV/0!</v>
      </c>
      <c r="R736" s="20" t="e">
        <f t="shared" si="115"/>
        <v>#DIV/0!</v>
      </c>
      <c r="S736" s="20" t="e">
        <f t="shared" si="116"/>
        <v>#DIV/0!</v>
      </c>
      <c r="T736" s="20" t="e">
        <f t="shared" si="117"/>
        <v>#DIV/0!</v>
      </c>
      <c r="U736" s="19" t="e">
        <f t="shared" si="118"/>
        <v>#DIV/0!</v>
      </c>
      <c r="V736" s="19" t="e">
        <f t="shared" si="119"/>
        <v>#DIV/0!</v>
      </c>
    </row>
    <row r="737" spans="1:22" ht="13.5" x14ac:dyDescent="0.25">
      <c r="A737" s="3">
        <f>RSI!A737</f>
        <v>43076</v>
      </c>
      <c r="B737" s="2">
        <f>RSI!B737</f>
        <v>6.5202</v>
      </c>
      <c r="C737" s="2">
        <f>RSI!I737</f>
        <v>53.813493349801753</v>
      </c>
      <c r="D737" s="2">
        <f>MACD!E737</f>
        <v>-5.3408513127003232E-2</v>
      </c>
      <c r="E737" s="2">
        <f>MACD!F737</f>
        <v>-5.1535702512389855E-2</v>
      </c>
      <c r="F737" s="2">
        <f>'Moving Avg'!D737</f>
        <v>6.5267400000000011</v>
      </c>
      <c r="G737" s="2">
        <f>'Moving Avg'!F737</f>
        <v>6.4914800000000001</v>
      </c>
      <c r="H737" s="2">
        <f>'Moving Avg'!G737</f>
        <v>6.4750419999999984</v>
      </c>
      <c r="I737" s="2">
        <f>'Moving Avg'!H737</f>
        <v>6.2686219999999908</v>
      </c>
      <c r="J737" s="17" t="str">
        <f>OBV!F737</f>
        <v>NEUTRAL</v>
      </c>
      <c r="K737" s="17" t="e">
        <f>OBV!G737</f>
        <v>#DIV/0!</v>
      </c>
      <c r="L737" s="17" t="str">
        <f>OBV!H737</f>
        <v>NEUTRAL</v>
      </c>
      <c r="M737" s="19">
        <f t="shared" si="110"/>
        <v>25</v>
      </c>
      <c r="N737" s="19">
        <f t="shared" si="111"/>
        <v>45</v>
      </c>
      <c r="O737" s="19">
        <f t="shared" si="112"/>
        <v>50</v>
      </c>
      <c r="P737" s="19" t="e">
        <f t="shared" si="113"/>
        <v>#DIV/0!</v>
      </c>
      <c r="Q737" s="20" t="e">
        <f t="shared" si="114"/>
        <v>#DIV/0!</v>
      </c>
      <c r="R737" s="20" t="e">
        <f t="shared" si="115"/>
        <v>#DIV/0!</v>
      </c>
      <c r="S737" s="20" t="e">
        <f t="shared" si="116"/>
        <v>#DIV/0!</v>
      </c>
      <c r="T737" s="20" t="e">
        <f t="shared" si="117"/>
        <v>#DIV/0!</v>
      </c>
      <c r="U737" s="19" t="e">
        <f t="shared" si="118"/>
        <v>#DIV/0!</v>
      </c>
      <c r="V737" s="19" t="e">
        <f t="shared" si="119"/>
        <v>#DIV/0!</v>
      </c>
    </row>
    <row r="738" spans="1:22" ht="13.5" x14ac:dyDescent="0.25">
      <c r="A738" s="3">
        <f>RSI!A738</f>
        <v>43077</v>
      </c>
      <c r="B738" s="2">
        <f>RSI!B738</f>
        <v>6.4972000000000003</v>
      </c>
      <c r="C738" s="2">
        <f>RSI!I738</f>
        <v>49.938496001681557</v>
      </c>
      <c r="D738" s="2">
        <f>MACD!E738</f>
        <v>-3.5146991369761516E-2</v>
      </c>
      <c r="E738" s="2">
        <f>MACD!F738</f>
        <v>-4.8257960283864192E-2</v>
      </c>
      <c r="F738" s="2">
        <f>'Moving Avg'!D738</f>
        <v>6.5201800000000008</v>
      </c>
      <c r="G738" s="2">
        <f>'Moving Avg'!F738</f>
        <v>6.4963999999999995</v>
      </c>
      <c r="H738" s="2">
        <f>'Moving Avg'!G738</f>
        <v>6.4727439999999978</v>
      </c>
      <c r="I738" s="2">
        <f>'Moving Avg'!H738</f>
        <v>6.2733709999999903</v>
      </c>
      <c r="J738" s="17" t="str">
        <f>OBV!F738</f>
        <v>NEUTRAL</v>
      </c>
      <c r="K738" s="17" t="e">
        <f>OBV!G738</f>
        <v>#DIV/0!</v>
      </c>
      <c r="L738" s="17" t="str">
        <f>OBV!H738</f>
        <v>NEUTRAL</v>
      </c>
      <c r="M738" s="19">
        <f t="shared" si="110"/>
        <v>25</v>
      </c>
      <c r="N738" s="19">
        <f t="shared" si="111"/>
        <v>0</v>
      </c>
      <c r="O738" s="19">
        <f t="shared" si="112"/>
        <v>50</v>
      </c>
      <c r="P738" s="19" t="e">
        <f t="shared" si="113"/>
        <v>#DIV/0!</v>
      </c>
      <c r="Q738" s="20" t="e">
        <f t="shared" si="114"/>
        <v>#DIV/0!</v>
      </c>
      <c r="R738" s="20" t="e">
        <f t="shared" si="115"/>
        <v>#DIV/0!</v>
      </c>
      <c r="S738" s="20" t="e">
        <f t="shared" si="116"/>
        <v>#DIV/0!</v>
      </c>
      <c r="T738" s="20" t="e">
        <f t="shared" si="117"/>
        <v>#DIV/0!</v>
      </c>
      <c r="U738" s="19" t="e">
        <f t="shared" si="118"/>
        <v>#DIV/0!</v>
      </c>
      <c r="V738" s="19" t="e">
        <f t="shared" si="119"/>
        <v>#DIV/0!</v>
      </c>
    </row>
    <row r="739" spans="1:22" ht="13.5" x14ac:dyDescent="0.25">
      <c r="A739" s="3">
        <f>RSI!A739</f>
        <v>43080</v>
      </c>
      <c r="B739" s="2">
        <f>RSI!B739</f>
        <v>6.4644000000000004</v>
      </c>
      <c r="C739" s="2">
        <f>RSI!I739</f>
        <v>44.965786292874988</v>
      </c>
      <c r="D739" s="2">
        <f>MACD!E739</f>
        <v>-1.7260648211014029E-2</v>
      </c>
      <c r="E739" s="2">
        <f>MACD!F739</f>
        <v>-4.2058497869294158E-2</v>
      </c>
      <c r="F739" s="2">
        <f>'Moving Avg'!D739</f>
        <v>6.5070600000000001</v>
      </c>
      <c r="G739" s="2">
        <f>'Moving Avg'!F739</f>
        <v>6.4980400000000005</v>
      </c>
      <c r="H739" s="2">
        <f>'Moving Avg'!G739</f>
        <v>6.4727439999999978</v>
      </c>
      <c r="I739" s="2">
        <f>'Moving Avg'!H739</f>
        <v>6.2779699999999901</v>
      </c>
      <c r="J739" s="17" t="str">
        <f>OBV!F739</f>
        <v>NEUTRAL</v>
      </c>
      <c r="K739" s="17" t="e">
        <f>OBV!G739</f>
        <v>#DIV/0!</v>
      </c>
      <c r="L739" s="17" t="str">
        <f>OBV!H739</f>
        <v>NEUTRAL</v>
      </c>
      <c r="M739" s="19">
        <f t="shared" si="110"/>
        <v>25</v>
      </c>
      <c r="N739" s="19">
        <f t="shared" si="111"/>
        <v>0</v>
      </c>
      <c r="O739" s="19">
        <f t="shared" si="112"/>
        <v>50</v>
      </c>
      <c r="P739" s="19" t="e">
        <f t="shared" si="113"/>
        <v>#DIV/0!</v>
      </c>
      <c r="Q739" s="20" t="e">
        <f t="shared" si="114"/>
        <v>#DIV/0!</v>
      </c>
      <c r="R739" s="20" t="e">
        <f t="shared" si="115"/>
        <v>#DIV/0!</v>
      </c>
      <c r="S739" s="20" t="e">
        <f t="shared" si="116"/>
        <v>#DIV/0!</v>
      </c>
      <c r="T739" s="20" t="e">
        <f t="shared" si="117"/>
        <v>#DIV/0!</v>
      </c>
      <c r="U739" s="19" t="e">
        <f t="shared" si="118"/>
        <v>#DIV/0!</v>
      </c>
      <c r="V739" s="19" t="e">
        <f t="shared" si="119"/>
        <v>#DIV/0!</v>
      </c>
    </row>
    <row r="740" spans="1:22" ht="13.5" x14ac:dyDescent="0.25">
      <c r="A740" s="3">
        <f>RSI!A740</f>
        <v>43081</v>
      </c>
      <c r="B740" s="2">
        <f>RSI!B740</f>
        <v>6.4316000000000004</v>
      </c>
      <c r="C740" s="2">
        <f>RSI!I740</f>
        <v>40.610826404819782</v>
      </c>
      <c r="D740" s="2">
        <f>MACD!E740</f>
        <v>5.0170780465474962E-4</v>
      </c>
      <c r="E740" s="2">
        <f>MACD!F740</f>
        <v>-3.3546456734504376E-2</v>
      </c>
      <c r="F740" s="2">
        <f>'Moving Avg'!D740</f>
        <v>6.4873799999999999</v>
      </c>
      <c r="G740" s="2">
        <f>'Moving Avg'!F740</f>
        <v>6.4980400000000005</v>
      </c>
      <c r="H740" s="2">
        <f>'Moving Avg'!G740</f>
        <v>6.4732699999999976</v>
      </c>
      <c r="I740" s="2">
        <f>'Moving Avg'!H740</f>
        <v>6.2824769999999894</v>
      </c>
      <c r="J740" s="17" t="str">
        <f>OBV!F740</f>
        <v>NEUTRAL</v>
      </c>
      <c r="K740" s="17" t="e">
        <f>OBV!G740</f>
        <v>#DIV/0!</v>
      </c>
      <c r="L740" s="17" t="str">
        <f>OBV!H740</f>
        <v>NEUTRAL</v>
      </c>
      <c r="M740" s="19">
        <f t="shared" si="110"/>
        <v>25</v>
      </c>
      <c r="N740" s="19">
        <f t="shared" si="111"/>
        <v>0</v>
      </c>
      <c r="O740" s="19">
        <f t="shared" si="112"/>
        <v>50</v>
      </c>
      <c r="P740" s="19" t="e">
        <f t="shared" si="113"/>
        <v>#DIV/0!</v>
      </c>
      <c r="Q740" s="20" t="e">
        <f t="shared" si="114"/>
        <v>#DIV/0!</v>
      </c>
      <c r="R740" s="20" t="e">
        <f t="shared" si="115"/>
        <v>#DIV/0!</v>
      </c>
      <c r="S740" s="20" t="e">
        <f t="shared" si="116"/>
        <v>#DIV/0!</v>
      </c>
      <c r="T740" s="20" t="e">
        <f t="shared" si="117"/>
        <v>#DIV/0!</v>
      </c>
      <c r="U740" s="19" t="e">
        <f t="shared" si="118"/>
        <v>#DIV/0!</v>
      </c>
      <c r="V740" s="19" t="e">
        <f t="shared" si="119"/>
        <v>#DIV/0!</v>
      </c>
    </row>
    <row r="741" spans="1:22" ht="13.5" x14ac:dyDescent="0.25">
      <c r="A741" s="3">
        <f>RSI!A741</f>
        <v>43082</v>
      </c>
      <c r="B741" s="2">
        <f>RSI!B741</f>
        <v>6.3987999999999996</v>
      </c>
      <c r="C741" s="2">
        <f>RSI!I741</f>
        <v>36.775156859257223</v>
      </c>
      <c r="D741" s="2">
        <f>MACD!E741</f>
        <v>1.5799830520011326E-2</v>
      </c>
      <c r="E741" s="2">
        <f>MACD!F741</f>
        <v>-2.3677199283601236E-2</v>
      </c>
      <c r="F741" s="2">
        <f>'Moving Avg'!D741</f>
        <v>6.4624399999999991</v>
      </c>
      <c r="G741" s="2">
        <f>'Moving Avg'!F741</f>
        <v>6.4931200000000002</v>
      </c>
      <c r="H741" s="2">
        <f>'Moving Avg'!G741</f>
        <v>6.4732699999999976</v>
      </c>
      <c r="I741" s="2">
        <f>'Moving Avg'!H741</f>
        <v>6.2866614999999886</v>
      </c>
      <c r="J741" s="17" t="str">
        <f>OBV!F741</f>
        <v>NEUTRAL</v>
      </c>
      <c r="K741" s="17" t="e">
        <f>OBV!G741</f>
        <v>#DIV/0!</v>
      </c>
      <c r="L741" s="17" t="str">
        <f>OBV!H741</f>
        <v>NEUTRAL</v>
      </c>
      <c r="M741" s="19">
        <f t="shared" si="110"/>
        <v>25</v>
      </c>
      <c r="N741" s="19">
        <f t="shared" si="111"/>
        <v>0</v>
      </c>
      <c r="O741" s="19">
        <f t="shared" si="112"/>
        <v>50</v>
      </c>
      <c r="P741" s="19" t="e">
        <f t="shared" si="113"/>
        <v>#DIV/0!</v>
      </c>
      <c r="Q741" s="20" t="e">
        <f t="shared" si="114"/>
        <v>#DIV/0!</v>
      </c>
      <c r="R741" s="20" t="e">
        <f t="shared" si="115"/>
        <v>#DIV/0!</v>
      </c>
      <c r="S741" s="20" t="e">
        <f t="shared" si="116"/>
        <v>#DIV/0!</v>
      </c>
      <c r="T741" s="20" t="e">
        <f t="shared" si="117"/>
        <v>#DIV/0!</v>
      </c>
      <c r="U741" s="19" t="e">
        <f t="shared" si="118"/>
        <v>#DIV/0!</v>
      </c>
      <c r="V741" s="19" t="e">
        <f t="shared" si="119"/>
        <v>#DIV/0!</v>
      </c>
    </row>
    <row r="742" spans="1:22" ht="13.5" x14ac:dyDescent="0.25">
      <c r="A742" s="3">
        <f>RSI!A742</f>
        <v>43083</v>
      </c>
      <c r="B742" s="2">
        <f>RSI!B742</f>
        <v>6.3987999999999996</v>
      </c>
      <c r="C742" s="2">
        <f>RSI!I742</f>
        <v>36.775156859257223</v>
      </c>
      <c r="D742" s="2">
        <f>MACD!E742</f>
        <v>2.6764458510447398E-2</v>
      </c>
      <c r="E742" s="2">
        <f>MACD!F742</f>
        <v>-1.3588867724791513E-2</v>
      </c>
      <c r="F742" s="2">
        <f>'Moving Avg'!D742</f>
        <v>6.4381600000000008</v>
      </c>
      <c r="G742" s="2">
        <f>'Moving Avg'!F742</f>
        <v>6.4873799999999999</v>
      </c>
      <c r="H742" s="2">
        <f>'Moving Avg'!G742</f>
        <v>6.4726139999999983</v>
      </c>
      <c r="I742" s="2">
        <f>'Moving Avg'!H742</f>
        <v>6.2905579999999883</v>
      </c>
      <c r="J742" s="17" t="str">
        <f>OBV!F742</f>
        <v>NEUTRAL</v>
      </c>
      <c r="K742" s="17" t="e">
        <f>OBV!G742</f>
        <v>#DIV/0!</v>
      </c>
      <c r="L742" s="17" t="str">
        <f>OBV!H742</f>
        <v>NEUTRAL</v>
      </c>
      <c r="M742" s="19">
        <f t="shared" si="110"/>
        <v>25</v>
      </c>
      <c r="N742" s="19">
        <f t="shared" si="111"/>
        <v>0</v>
      </c>
      <c r="O742" s="19">
        <f t="shared" si="112"/>
        <v>50</v>
      </c>
      <c r="P742" s="19" t="e">
        <f t="shared" si="113"/>
        <v>#DIV/0!</v>
      </c>
      <c r="Q742" s="20" t="e">
        <f t="shared" si="114"/>
        <v>#DIV/0!</v>
      </c>
      <c r="R742" s="20" t="e">
        <f t="shared" si="115"/>
        <v>#DIV/0!</v>
      </c>
      <c r="S742" s="20" t="e">
        <f t="shared" si="116"/>
        <v>#DIV/0!</v>
      </c>
      <c r="T742" s="20" t="e">
        <f t="shared" si="117"/>
        <v>#DIV/0!</v>
      </c>
      <c r="U742" s="19" t="e">
        <f t="shared" si="118"/>
        <v>#DIV/0!</v>
      </c>
      <c r="V742" s="19" t="e">
        <f t="shared" si="119"/>
        <v>#DIV/0!</v>
      </c>
    </row>
    <row r="743" spans="1:22" ht="13.5" x14ac:dyDescent="0.25">
      <c r="A743" s="3">
        <f>RSI!A743</f>
        <v>43084</v>
      </c>
      <c r="B743" s="2">
        <f>RSI!B743</f>
        <v>6.3823999999999996</v>
      </c>
      <c r="C743" s="2">
        <f>RSI!I743</f>
        <v>34.865586339228074</v>
      </c>
      <c r="D743" s="2">
        <f>MACD!E743</f>
        <v>3.7759942451553563E-2</v>
      </c>
      <c r="E743" s="2">
        <f>MACD!F743</f>
        <v>-3.3191056895224974E-3</v>
      </c>
      <c r="F743" s="2">
        <f>'Moving Avg'!D743</f>
        <v>6.4152000000000005</v>
      </c>
      <c r="G743" s="2">
        <f>'Moving Avg'!F743</f>
        <v>6.4865599999999999</v>
      </c>
      <c r="H743" s="2">
        <f>'Moving Avg'!G743</f>
        <v>6.4677579999999999</v>
      </c>
      <c r="I743" s="2">
        <f>'Moving Avg'!H743</f>
        <v>6.2937959999999888</v>
      </c>
      <c r="J743" s="17" t="str">
        <f>OBV!F743</f>
        <v>NEUTRAL</v>
      </c>
      <c r="K743" s="17" t="e">
        <f>OBV!G743</f>
        <v>#DIV/0!</v>
      </c>
      <c r="L743" s="17" t="str">
        <f>OBV!H743</f>
        <v>NEUTRAL</v>
      </c>
      <c r="M743" s="19">
        <f t="shared" si="110"/>
        <v>25</v>
      </c>
      <c r="N743" s="19">
        <f t="shared" si="111"/>
        <v>0</v>
      </c>
      <c r="O743" s="19">
        <f t="shared" si="112"/>
        <v>50</v>
      </c>
      <c r="P743" s="19" t="e">
        <f t="shared" si="113"/>
        <v>#DIV/0!</v>
      </c>
      <c r="Q743" s="20" t="e">
        <f t="shared" si="114"/>
        <v>#DIV/0!</v>
      </c>
      <c r="R743" s="20" t="e">
        <f t="shared" si="115"/>
        <v>#DIV/0!</v>
      </c>
      <c r="S743" s="20" t="e">
        <f t="shared" si="116"/>
        <v>#DIV/0!</v>
      </c>
      <c r="T743" s="20" t="e">
        <f t="shared" si="117"/>
        <v>#DIV/0!</v>
      </c>
      <c r="U743" s="19" t="e">
        <f t="shared" si="118"/>
        <v>#DIV/0!</v>
      </c>
      <c r="V743" s="19" t="e">
        <f t="shared" si="119"/>
        <v>#DIV/0!</v>
      </c>
    </row>
    <row r="744" spans="1:22" ht="13.5" x14ac:dyDescent="0.25">
      <c r="A744" s="3">
        <f>RSI!A744</f>
        <v>43087</v>
      </c>
      <c r="B744" s="2">
        <f>RSI!B744</f>
        <v>6.4151999999999996</v>
      </c>
      <c r="C744" s="2">
        <f>RSI!I744</f>
        <v>41.417440053745707</v>
      </c>
      <c r="D744" s="2">
        <f>MACD!E744</f>
        <v>4.5196746764938567E-2</v>
      </c>
      <c r="E744" s="2">
        <f>MACD!F744</f>
        <v>6.3840648013697154E-3</v>
      </c>
      <c r="F744" s="2">
        <f>'Moving Avg'!D744</f>
        <v>6.4053599999999999</v>
      </c>
      <c r="G744" s="2">
        <f>'Moving Avg'!F744</f>
        <v>6.4890200000000009</v>
      </c>
      <c r="H744" s="2">
        <f>'Moving Avg'!G744</f>
        <v>6.4634920000000013</v>
      </c>
      <c r="I744" s="2">
        <f>'Moving Avg'!H744</f>
        <v>6.2970394999999879</v>
      </c>
      <c r="J744" s="17" t="str">
        <f>OBV!F744</f>
        <v>NEUTRAL</v>
      </c>
      <c r="K744" s="17" t="e">
        <f>OBV!G744</f>
        <v>#DIV/0!</v>
      </c>
      <c r="L744" s="17" t="str">
        <f>OBV!H744</f>
        <v>NEUTRAL</v>
      </c>
      <c r="M744" s="19">
        <f t="shared" si="110"/>
        <v>25</v>
      </c>
      <c r="N744" s="19">
        <f t="shared" si="111"/>
        <v>0</v>
      </c>
      <c r="O744" s="19">
        <f t="shared" si="112"/>
        <v>50</v>
      </c>
      <c r="P744" s="19" t="e">
        <f t="shared" si="113"/>
        <v>#DIV/0!</v>
      </c>
      <c r="Q744" s="20" t="e">
        <f t="shared" si="114"/>
        <v>#DIV/0!</v>
      </c>
      <c r="R744" s="20" t="e">
        <f t="shared" si="115"/>
        <v>#DIV/0!</v>
      </c>
      <c r="S744" s="20" t="e">
        <f t="shared" si="116"/>
        <v>#DIV/0!</v>
      </c>
      <c r="T744" s="20" t="e">
        <f t="shared" si="117"/>
        <v>#DIV/0!</v>
      </c>
      <c r="U744" s="19" t="e">
        <f t="shared" si="118"/>
        <v>#DIV/0!</v>
      </c>
      <c r="V744" s="19" t="e">
        <f t="shared" si="119"/>
        <v>#DIV/0!</v>
      </c>
    </row>
    <row r="745" spans="1:22" ht="13.5" x14ac:dyDescent="0.25">
      <c r="A745" s="3">
        <f>RSI!A745</f>
        <v>43088</v>
      </c>
      <c r="B745" s="2">
        <f>RSI!B745</f>
        <v>6.3921999999999999</v>
      </c>
      <c r="C745" s="2">
        <f>RSI!I745</f>
        <v>38.49342931491416</v>
      </c>
      <c r="D745" s="2">
        <f>MACD!E745</f>
        <v>5.3520206021694605E-2</v>
      </c>
      <c r="E745" s="2">
        <f>MACD!F745</f>
        <v>1.5811293045434695E-2</v>
      </c>
      <c r="F745" s="2">
        <f>'Moving Avg'!D745</f>
        <v>6.3974799999999998</v>
      </c>
      <c r="G745" s="2">
        <f>'Moving Avg'!F745</f>
        <v>6.4878699999999991</v>
      </c>
      <c r="H745" s="2">
        <f>'Moving Avg'!G745</f>
        <v>6.4607360000000016</v>
      </c>
      <c r="I745" s="2">
        <f>'Moving Avg'!H745</f>
        <v>6.3000384999999888</v>
      </c>
      <c r="J745" s="17" t="str">
        <f>OBV!F745</f>
        <v>NEUTRAL</v>
      </c>
      <c r="K745" s="17" t="e">
        <f>OBV!G745</f>
        <v>#DIV/0!</v>
      </c>
      <c r="L745" s="17" t="str">
        <f>OBV!H745</f>
        <v>NEUTRAL</v>
      </c>
      <c r="M745" s="19">
        <f t="shared" si="110"/>
        <v>25</v>
      </c>
      <c r="N745" s="19">
        <f t="shared" si="111"/>
        <v>0</v>
      </c>
      <c r="O745" s="19">
        <f t="shared" si="112"/>
        <v>50</v>
      </c>
      <c r="P745" s="19" t="e">
        <f t="shared" si="113"/>
        <v>#DIV/0!</v>
      </c>
      <c r="Q745" s="20" t="e">
        <f t="shared" si="114"/>
        <v>#DIV/0!</v>
      </c>
      <c r="R745" s="20" t="e">
        <f t="shared" si="115"/>
        <v>#DIV/0!</v>
      </c>
      <c r="S745" s="20" t="e">
        <f t="shared" si="116"/>
        <v>#DIV/0!</v>
      </c>
      <c r="T745" s="20" t="e">
        <f t="shared" si="117"/>
        <v>#DIV/0!</v>
      </c>
      <c r="U745" s="19" t="e">
        <f t="shared" si="118"/>
        <v>#DIV/0!</v>
      </c>
      <c r="V745" s="19" t="e">
        <f t="shared" si="119"/>
        <v>#DIV/0!</v>
      </c>
    </row>
    <row r="746" spans="1:22" ht="13.5" x14ac:dyDescent="0.25">
      <c r="A746" s="3">
        <f>RSI!A746</f>
        <v>43089</v>
      </c>
      <c r="B746" s="2">
        <f>RSI!B746</f>
        <v>6.4151999999999996</v>
      </c>
      <c r="C746" s="2">
        <f>RSI!I746</f>
        <v>42.839310541573781</v>
      </c>
      <c r="D746" s="2">
        <f>MACD!E746</f>
        <v>5.8298184573035705E-2</v>
      </c>
      <c r="E746" s="2">
        <f>MACD!F746</f>
        <v>2.4308671350954898E-2</v>
      </c>
      <c r="F746" s="2">
        <f>'Moving Avg'!D746</f>
        <v>6.40076</v>
      </c>
      <c r="G746" s="2">
        <f>'Moving Avg'!F746</f>
        <v>6.4854099999999999</v>
      </c>
      <c r="H746" s="2">
        <f>'Moving Avg'!G746</f>
        <v>6.4584400000000013</v>
      </c>
      <c r="I746" s="2">
        <f>'Moving Avg'!H746</f>
        <v>6.3030804999999894</v>
      </c>
      <c r="J746" s="17" t="str">
        <f>OBV!F746</f>
        <v>NEUTRAL</v>
      </c>
      <c r="K746" s="17" t="e">
        <f>OBV!G746</f>
        <v>#DIV/0!</v>
      </c>
      <c r="L746" s="17" t="str">
        <f>OBV!H746</f>
        <v>NEUTRAL</v>
      </c>
      <c r="M746" s="19">
        <f t="shared" si="110"/>
        <v>25</v>
      </c>
      <c r="N746" s="19">
        <f t="shared" si="111"/>
        <v>0</v>
      </c>
      <c r="O746" s="19">
        <f t="shared" si="112"/>
        <v>50</v>
      </c>
      <c r="P746" s="19" t="e">
        <f t="shared" si="113"/>
        <v>#DIV/0!</v>
      </c>
      <c r="Q746" s="20" t="e">
        <f t="shared" si="114"/>
        <v>#DIV/0!</v>
      </c>
      <c r="R746" s="20" t="e">
        <f t="shared" si="115"/>
        <v>#DIV/0!</v>
      </c>
      <c r="S746" s="20" t="e">
        <f t="shared" si="116"/>
        <v>#DIV/0!</v>
      </c>
      <c r="T746" s="20" t="e">
        <f t="shared" si="117"/>
        <v>#DIV/0!</v>
      </c>
      <c r="U746" s="19" t="e">
        <f t="shared" si="118"/>
        <v>#DIV/0!</v>
      </c>
      <c r="V746" s="19" t="e">
        <f t="shared" si="119"/>
        <v>#DIV/0!</v>
      </c>
    </row>
    <row r="747" spans="1:22" ht="13.5" x14ac:dyDescent="0.25">
      <c r="A747" s="3">
        <f>RSI!A747</f>
        <v>43090</v>
      </c>
      <c r="B747" s="2">
        <f>RSI!B747</f>
        <v>6.3987999999999996</v>
      </c>
      <c r="C747" s="2">
        <f>RSI!I747</f>
        <v>40.63459304144736</v>
      </c>
      <c r="D747" s="2">
        <f>MACD!E747</f>
        <v>6.3318558827527127E-2</v>
      </c>
      <c r="E747" s="2">
        <f>MACD!F747</f>
        <v>3.2110648846269345E-2</v>
      </c>
      <c r="F747" s="2">
        <f>'Moving Avg'!D747</f>
        <v>6.40076</v>
      </c>
      <c r="G747" s="2">
        <f>'Moving Avg'!F747</f>
        <v>6.4796700000000005</v>
      </c>
      <c r="H747" s="2">
        <f>'Moving Avg'!G747</f>
        <v>6.4560780000000033</v>
      </c>
      <c r="I747" s="2">
        <f>'Moving Avg'!H747</f>
        <v>6.3062564999999893</v>
      </c>
      <c r="J747" s="17" t="str">
        <f>OBV!F747</f>
        <v>NEUTRAL</v>
      </c>
      <c r="K747" s="17" t="e">
        <f>OBV!G747</f>
        <v>#DIV/0!</v>
      </c>
      <c r="L747" s="17" t="str">
        <f>OBV!H747</f>
        <v>NEUTRAL</v>
      </c>
      <c r="M747" s="19">
        <f t="shared" si="110"/>
        <v>25</v>
      </c>
      <c r="N747" s="19">
        <f t="shared" si="111"/>
        <v>0</v>
      </c>
      <c r="O747" s="19">
        <f t="shared" si="112"/>
        <v>50</v>
      </c>
      <c r="P747" s="19" t="e">
        <f t="shared" si="113"/>
        <v>#DIV/0!</v>
      </c>
      <c r="Q747" s="20" t="e">
        <f t="shared" si="114"/>
        <v>#DIV/0!</v>
      </c>
      <c r="R747" s="20" t="e">
        <f t="shared" si="115"/>
        <v>#DIV/0!</v>
      </c>
      <c r="S747" s="20" t="e">
        <f t="shared" si="116"/>
        <v>#DIV/0!</v>
      </c>
      <c r="T747" s="20" t="e">
        <f t="shared" si="117"/>
        <v>#DIV/0!</v>
      </c>
      <c r="U747" s="19" t="e">
        <f t="shared" si="118"/>
        <v>#DIV/0!</v>
      </c>
      <c r="V747" s="19" t="e">
        <f t="shared" si="119"/>
        <v>#DIV/0!</v>
      </c>
    </row>
    <row r="748" spans="1:22" ht="13.5" x14ac:dyDescent="0.25">
      <c r="A748" s="3">
        <f>RSI!A748</f>
        <v>43091</v>
      </c>
      <c r="B748" s="2">
        <f>RSI!B748</f>
        <v>6.3888999999999996</v>
      </c>
      <c r="C748" s="2">
        <f>RSI!I748</f>
        <v>39.319095545165467</v>
      </c>
      <c r="D748" s="2">
        <f>MACD!E748</f>
        <v>6.5108669040276901E-2</v>
      </c>
      <c r="E748" s="2">
        <f>MACD!F748</f>
        <v>3.8710252885070857E-2</v>
      </c>
      <c r="F748" s="2">
        <f>'Moving Avg'!D748</f>
        <v>6.4020600000000005</v>
      </c>
      <c r="G748" s="2">
        <f>'Moving Avg'!F748</f>
        <v>6.4709699999999994</v>
      </c>
      <c r="H748" s="2">
        <f>'Moving Avg'!G748</f>
        <v>6.453584000000002</v>
      </c>
      <c r="I748" s="2">
        <f>'Moving Avg'!H748</f>
        <v>6.3095849999999896</v>
      </c>
      <c r="J748" s="17" t="str">
        <f>OBV!F748</f>
        <v>NEUTRAL</v>
      </c>
      <c r="K748" s="17" t="e">
        <f>OBV!G748</f>
        <v>#DIV/0!</v>
      </c>
      <c r="L748" s="17" t="str">
        <f>OBV!H748</f>
        <v>NEUTRAL</v>
      </c>
      <c r="M748" s="19">
        <f t="shared" si="110"/>
        <v>25</v>
      </c>
      <c r="N748" s="19">
        <f t="shared" si="111"/>
        <v>0</v>
      </c>
      <c r="O748" s="19">
        <f t="shared" si="112"/>
        <v>50</v>
      </c>
      <c r="P748" s="19" t="e">
        <f t="shared" si="113"/>
        <v>#DIV/0!</v>
      </c>
      <c r="Q748" s="20" t="e">
        <f t="shared" si="114"/>
        <v>#DIV/0!</v>
      </c>
      <c r="R748" s="20" t="e">
        <f t="shared" si="115"/>
        <v>#DIV/0!</v>
      </c>
      <c r="S748" s="20" t="e">
        <f t="shared" si="116"/>
        <v>#DIV/0!</v>
      </c>
      <c r="T748" s="20" t="e">
        <f t="shared" si="117"/>
        <v>#DIV/0!</v>
      </c>
      <c r="U748" s="19" t="e">
        <f t="shared" si="118"/>
        <v>#DIV/0!</v>
      </c>
      <c r="V748" s="19" t="e">
        <f t="shared" si="119"/>
        <v>#DIV/0!</v>
      </c>
    </row>
    <row r="749" spans="1:22" ht="13.5" x14ac:dyDescent="0.25">
      <c r="A749" s="3">
        <f>RSI!A749</f>
        <v>43094</v>
      </c>
      <c r="B749" s="2">
        <f>RSI!B749</f>
        <v>6.4053000000000004</v>
      </c>
      <c r="C749" s="2">
        <f>RSI!I749</f>
        <v>42.632347961428067</v>
      </c>
      <c r="D749" s="2">
        <f>MACD!E749</f>
        <v>6.074241728057661E-2</v>
      </c>
      <c r="E749" s="2">
        <f>MACD!F749</f>
        <v>4.3116685764172012E-2</v>
      </c>
      <c r="F749" s="2">
        <f>'Moving Avg'!D749</f>
        <v>6.40008</v>
      </c>
      <c r="G749" s="2">
        <f>'Moving Avg'!F749</f>
        <v>6.4630899999999993</v>
      </c>
      <c r="H749" s="2">
        <f>'Moving Avg'!G749</f>
        <v>6.4517460000000018</v>
      </c>
      <c r="I749" s="2">
        <f>'Moving Avg'!H749</f>
        <v>6.3128079999999898</v>
      </c>
      <c r="J749" s="17" t="str">
        <f>OBV!F749</f>
        <v>NEUTRAL</v>
      </c>
      <c r="K749" s="17" t="e">
        <f>OBV!G749</f>
        <v>#DIV/0!</v>
      </c>
      <c r="L749" s="17" t="str">
        <f>OBV!H749</f>
        <v>NEUTRAL</v>
      </c>
      <c r="M749" s="19">
        <f t="shared" si="110"/>
        <v>25</v>
      </c>
      <c r="N749" s="19">
        <f t="shared" si="111"/>
        <v>0</v>
      </c>
      <c r="O749" s="19">
        <f t="shared" si="112"/>
        <v>50</v>
      </c>
      <c r="P749" s="19" t="e">
        <f t="shared" si="113"/>
        <v>#DIV/0!</v>
      </c>
      <c r="Q749" s="20" t="e">
        <f t="shared" si="114"/>
        <v>#DIV/0!</v>
      </c>
      <c r="R749" s="20" t="e">
        <f t="shared" si="115"/>
        <v>#DIV/0!</v>
      </c>
      <c r="S749" s="20" t="e">
        <f t="shared" si="116"/>
        <v>#DIV/0!</v>
      </c>
      <c r="T749" s="20" t="e">
        <f t="shared" si="117"/>
        <v>#DIV/0!</v>
      </c>
      <c r="U749" s="19" t="e">
        <f t="shared" si="118"/>
        <v>#DIV/0!</v>
      </c>
      <c r="V749" s="19" t="e">
        <f t="shared" si="119"/>
        <v>#DIV/0!</v>
      </c>
    </row>
    <row r="750" spans="1:22" ht="13.5" x14ac:dyDescent="0.25">
      <c r="A750" s="3">
        <f>RSI!A750</f>
        <v>43095</v>
      </c>
      <c r="B750" s="2">
        <f>RSI!B750</f>
        <v>6.4316000000000004</v>
      </c>
      <c r="C750" s="2">
        <f>RSI!I750</f>
        <v>47.575805706714434</v>
      </c>
      <c r="D750" s="2">
        <f>MACD!E750</f>
        <v>5.0308545761943435E-2</v>
      </c>
      <c r="E750" s="2">
        <f>MACD!F750</f>
        <v>4.45550577637263E-2</v>
      </c>
      <c r="F750" s="2">
        <f>'Moving Avg'!D750</f>
        <v>6.4079600000000001</v>
      </c>
      <c r="G750" s="2">
        <f>'Moving Avg'!F750</f>
        <v>6.4565249999999992</v>
      </c>
      <c r="H750" s="2">
        <f>'Moving Avg'!G750</f>
        <v>6.4506300000000021</v>
      </c>
      <c r="I750" s="2">
        <f>'Moving Avg'!H750</f>
        <v>6.3161194999999895</v>
      </c>
      <c r="J750" s="17" t="str">
        <f>OBV!F750</f>
        <v>NEUTRAL</v>
      </c>
      <c r="K750" s="17" t="e">
        <f>OBV!G750</f>
        <v>#DIV/0!</v>
      </c>
      <c r="L750" s="17" t="str">
        <f>OBV!H750</f>
        <v>NEUTRAL</v>
      </c>
      <c r="M750" s="19">
        <f t="shared" si="110"/>
        <v>25</v>
      </c>
      <c r="N750" s="19">
        <f t="shared" si="111"/>
        <v>0</v>
      </c>
      <c r="O750" s="19">
        <f t="shared" si="112"/>
        <v>50</v>
      </c>
      <c r="P750" s="19" t="e">
        <f t="shared" si="113"/>
        <v>#DIV/0!</v>
      </c>
      <c r="Q750" s="20" t="e">
        <f t="shared" si="114"/>
        <v>#DIV/0!</v>
      </c>
      <c r="R750" s="20" t="e">
        <f t="shared" si="115"/>
        <v>#DIV/0!</v>
      </c>
      <c r="S750" s="20" t="e">
        <f t="shared" si="116"/>
        <v>#DIV/0!</v>
      </c>
      <c r="T750" s="20" t="e">
        <f t="shared" si="117"/>
        <v>#DIV/0!</v>
      </c>
      <c r="U750" s="19" t="e">
        <f t="shared" si="118"/>
        <v>#DIV/0!</v>
      </c>
      <c r="V750" s="19" t="e">
        <f t="shared" si="119"/>
        <v>#DIV/0!</v>
      </c>
    </row>
    <row r="751" spans="1:22" ht="13.5" x14ac:dyDescent="0.25">
      <c r="A751" s="3">
        <f>RSI!A751</f>
        <v>43096</v>
      </c>
      <c r="B751" s="2">
        <f>RSI!B751</f>
        <v>6.4316000000000004</v>
      </c>
      <c r="C751" s="2">
        <f>RSI!I751</f>
        <v>47.575805706714434</v>
      </c>
      <c r="D751" s="2">
        <f>MACD!E751</f>
        <v>3.6514389492223742E-2</v>
      </c>
      <c r="E751" s="2">
        <f>MACD!F751</f>
        <v>4.2946924109425792E-2</v>
      </c>
      <c r="F751" s="2">
        <f>'Moving Avg'!D751</f>
        <v>6.4112399999999994</v>
      </c>
      <c r="G751" s="2">
        <f>'Moving Avg'!F751</f>
        <v>6.4507849999999989</v>
      </c>
      <c r="H751" s="2">
        <f>'Moving Avg'!G751</f>
        <v>6.4495140000000024</v>
      </c>
      <c r="I751" s="2">
        <f>'Moving Avg'!H751</f>
        <v>6.3194449999999893</v>
      </c>
      <c r="J751" s="17" t="str">
        <f>OBV!F751</f>
        <v>NEUTRAL</v>
      </c>
      <c r="K751" s="17" t="e">
        <f>OBV!G751</f>
        <v>#DIV/0!</v>
      </c>
      <c r="L751" s="17" t="str">
        <f>OBV!H751</f>
        <v>NEUTRAL</v>
      </c>
      <c r="M751" s="19">
        <f t="shared" si="110"/>
        <v>25</v>
      </c>
      <c r="N751" s="19">
        <f t="shared" si="111"/>
        <v>45</v>
      </c>
      <c r="O751" s="19">
        <f t="shared" si="112"/>
        <v>50</v>
      </c>
      <c r="P751" s="19" t="e">
        <f t="shared" si="113"/>
        <v>#DIV/0!</v>
      </c>
      <c r="Q751" s="20" t="e">
        <f t="shared" si="114"/>
        <v>#DIV/0!</v>
      </c>
      <c r="R751" s="20" t="e">
        <f t="shared" si="115"/>
        <v>#DIV/0!</v>
      </c>
      <c r="S751" s="20" t="e">
        <f t="shared" si="116"/>
        <v>#DIV/0!</v>
      </c>
      <c r="T751" s="20" t="e">
        <f t="shared" si="117"/>
        <v>#DIV/0!</v>
      </c>
      <c r="U751" s="19" t="e">
        <f t="shared" si="118"/>
        <v>#DIV/0!</v>
      </c>
      <c r="V751" s="19" t="e">
        <f t="shared" si="119"/>
        <v>#DIV/0!</v>
      </c>
    </row>
    <row r="752" spans="1:22" ht="13.5" x14ac:dyDescent="0.25">
      <c r="A752" s="3">
        <f>RSI!A752</f>
        <v>43097</v>
      </c>
      <c r="B752" s="2">
        <f>RSI!B752</f>
        <v>6.5136000000000003</v>
      </c>
      <c r="C752" s="2">
        <f>RSI!I752</f>
        <v>60.030212810333801</v>
      </c>
      <c r="D752" s="2">
        <f>MACD!E752</f>
        <v>1.8843020454782256E-2</v>
      </c>
      <c r="E752" s="2">
        <f>MACD!F752</f>
        <v>3.8126143378497089E-2</v>
      </c>
      <c r="F752" s="2">
        <f>'Moving Avg'!D752</f>
        <v>6.4341999999999997</v>
      </c>
      <c r="G752" s="2">
        <f>'Moving Avg'!F752</f>
        <v>6.4499650000000006</v>
      </c>
      <c r="H752" s="2">
        <f>'Moving Avg'!G752</f>
        <v>6.4508260000000028</v>
      </c>
      <c r="I752" s="2">
        <f>'Moving Avg'!H752</f>
        <v>6.3231949999999895</v>
      </c>
      <c r="J752" s="17" t="str">
        <f>OBV!F752</f>
        <v>NEUTRAL</v>
      </c>
      <c r="K752" s="17" t="e">
        <f>OBV!G752</f>
        <v>#DIV/0!</v>
      </c>
      <c r="L752" s="17" t="str">
        <f>OBV!H752</f>
        <v>NEUTRAL</v>
      </c>
      <c r="M752" s="19">
        <f t="shared" si="110"/>
        <v>25</v>
      </c>
      <c r="N752" s="19">
        <f t="shared" si="111"/>
        <v>45</v>
      </c>
      <c r="O752" s="19">
        <f t="shared" si="112"/>
        <v>50</v>
      </c>
      <c r="P752" s="19" t="e">
        <f t="shared" si="113"/>
        <v>#DIV/0!</v>
      </c>
      <c r="Q752" s="20" t="e">
        <f t="shared" si="114"/>
        <v>#DIV/0!</v>
      </c>
      <c r="R752" s="20" t="e">
        <f t="shared" si="115"/>
        <v>#DIV/0!</v>
      </c>
      <c r="S752" s="20" t="e">
        <f t="shared" si="116"/>
        <v>#DIV/0!</v>
      </c>
      <c r="T752" s="20" t="e">
        <f t="shared" si="117"/>
        <v>#DIV/0!</v>
      </c>
      <c r="U752" s="19" t="e">
        <f t="shared" si="118"/>
        <v>#DIV/0!</v>
      </c>
      <c r="V752" s="19" t="e">
        <f t="shared" si="119"/>
        <v>#DIV/0!</v>
      </c>
    </row>
    <row r="753" spans="1:22" ht="13.5" x14ac:dyDescent="0.25">
      <c r="A753" s="3">
        <f>RSI!A753</f>
        <v>43098</v>
      </c>
      <c r="B753" s="2">
        <f>RSI!B753</f>
        <v>6.4972000000000003</v>
      </c>
      <c r="C753" s="2">
        <f>RSI!I753</f>
        <v>57.108057079930752</v>
      </c>
      <c r="D753" s="2">
        <f>MACD!E753</f>
        <v>2.1666712607206762E-3</v>
      </c>
      <c r="E753" s="2">
        <f>MACD!F753</f>
        <v>3.0934248954941807E-2</v>
      </c>
      <c r="F753" s="2">
        <f>'Moving Avg'!D753</f>
        <v>6.4558599999999995</v>
      </c>
      <c r="G753" s="2">
        <f>'Moving Avg'!F753</f>
        <v>6.4483249999999996</v>
      </c>
      <c r="H753" s="2">
        <f>'Moving Avg'!G753</f>
        <v>6.4518100000000027</v>
      </c>
      <c r="I753" s="2">
        <f>'Moving Avg'!H753</f>
        <v>6.3270069999999894</v>
      </c>
      <c r="J753" s="17" t="str">
        <f>OBV!F753</f>
        <v>NEUTRAL</v>
      </c>
      <c r="K753" s="17" t="e">
        <f>OBV!G753</f>
        <v>#DIV/0!</v>
      </c>
      <c r="L753" s="17" t="str">
        <f>OBV!H753</f>
        <v>NEUTRAL</v>
      </c>
      <c r="M753" s="19">
        <f t="shared" si="110"/>
        <v>25</v>
      </c>
      <c r="N753" s="19">
        <f t="shared" si="111"/>
        <v>100</v>
      </c>
      <c r="O753" s="19">
        <f t="shared" si="112"/>
        <v>50</v>
      </c>
      <c r="P753" s="19" t="e">
        <f t="shared" si="113"/>
        <v>#DIV/0!</v>
      </c>
      <c r="Q753" s="20" t="e">
        <f t="shared" si="114"/>
        <v>#DIV/0!</v>
      </c>
      <c r="R753" s="20" t="e">
        <f t="shared" si="115"/>
        <v>#DIV/0!</v>
      </c>
      <c r="S753" s="20" t="e">
        <f t="shared" si="116"/>
        <v>#DIV/0!</v>
      </c>
      <c r="T753" s="20" t="e">
        <f t="shared" si="117"/>
        <v>#DIV/0!</v>
      </c>
      <c r="U753" s="19" t="e">
        <f t="shared" si="118"/>
        <v>#DIV/0!</v>
      </c>
      <c r="V753" s="19" t="e">
        <f t="shared" si="119"/>
        <v>#DIV/0!</v>
      </c>
    </row>
    <row r="754" spans="1:22" ht="13.5" x14ac:dyDescent="0.25">
      <c r="A754" s="3">
        <f>RSI!A754</f>
        <v>43102</v>
      </c>
      <c r="B754" s="2">
        <f>RSI!B754</f>
        <v>6.3659999999999997</v>
      </c>
      <c r="C754" s="2">
        <f>RSI!I754</f>
        <v>40.234497039357997</v>
      </c>
      <c r="D754" s="2">
        <f>MACD!E754</f>
        <v>2.5328743564196898E-3</v>
      </c>
      <c r="E754" s="2">
        <f>MACD!F754</f>
        <v>2.5253974035237384E-2</v>
      </c>
      <c r="F754" s="2">
        <f>'Moving Avg'!D754</f>
        <v>6.4480000000000004</v>
      </c>
      <c r="G754" s="2">
        <f>'Moving Avg'!F754</f>
        <v>6.4401250000000001</v>
      </c>
      <c r="H754" s="2">
        <f>'Moving Avg'!G754</f>
        <v>6.4495140000000015</v>
      </c>
      <c r="I754" s="2">
        <f>'Moving Avg'!H754</f>
        <v>6.3303359999999911</v>
      </c>
      <c r="J754" s="17" t="str">
        <f>OBV!F754</f>
        <v>NEUTRAL</v>
      </c>
      <c r="K754" s="17" t="e">
        <f>OBV!G754</f>
        <v>#DIV/0!</v>
      </c>
      <c r="L754" s="17" t="str">
        <f>OBV!H754</f>
        <v>NEUTRAL</v>
      </c>
      <c r="M754" s="19">
        <f t="shared" si="110"/>
        <v>25</v>
      </c>
      <c r="N754" s="19">
        <f t="shared" si="111"/>
        <v>100</v>
      </c>
      <c r="O754" s="19">
        <f t="shared" si="112"/>
        <v>50</v>
      </c>
      <c r="P754" s="19" t="e">
        <f t="shared" si="113"/>
        <v>#DIV/0!</v>
      </c>
      <c r="Q754" s="20" t="e">
        <f t="shared" si="114"/>
        <v>#DIV/0!</v>
      </c>
      <c r="R754" s="20" t="e">
        <f t="shared" si="115"/>
        <v>#DIV/0!</v>
      </c>
      <c r="S754" s="20" t="e">
        <f t="shared" si="116"/>
        <v>#DIV/0!</v>
      </c>
      <c r="T754" s="20" t="e">
        <f t="shared" si="117"/>
        <v>#DIV/0!</v>
      </c>
      <c r="U754" s="19" t="e">
        <f t="shared" si="118"/>
        <v>#DIV/0!</v>
      </c>
      <c r="V754" s="19" t="e">
        <f t="shared" si="119"/>
        <v>#DIV/0!</v>
      </c>
    </row>
    <row r="755" spans="1:22" ht="13.5" x14ac:dyDescent="0.25">
      <c r="A755" s="3">
        <f>RSI!A755</f>
        <v>43103</v>
      </c>
      <c r="B755" s="2">
        <f>RSI!B755</f>
        <v>6.5235000000000003</v>
      </c>
      <c r="C755" s="2">
        <f>RSI!I755</f>
        <v>56.753716797415898</v>
      </c>
      <c r="D755" s="2">
        <f>MACD!E755</f>
        <v>-1.1853523495741314E-2</v>
      </c>
      <c r="E755" s="2">
        <f>MACD!F755</f>
        <v>1.7832474529041645E-2</v>
      </c>
      <c r="F755" s="2">
        <f>'Moving Avg'!D755</f>
        <v>6.4663799999999991</v>
      </c>
      <c r="G755" s="2">
        <f>'Moving Avg'!F755</f>
        <v>6.4398</v>
      </c>
      <c r="H755" s="2">
        <f>'Moving Avg'!G755</f>
        <v>6.4510240000000012</v>
      </c>
      <c r="I755" s="2">
        <f>'Moving Avg'!H755</f>
        <v>6.3344239999999914</v>
      </c>
      <c r="J755" s="17" t="str">
        <f>OBV!F755</f>
        <v>NEUTRAL</v>
      </c>
      <c r="K755" s="17" t="e">
        <f>OBV!G755</f>
        <v>#DIV/0!</v>
      </c>
      <c r="L755" s="17" t="str">
        <f>OBV!H755</f>
        <v>NEUTRAL</v>
      </c>
      <c r="M755" s="19">
        <f t="shared" si="110"/>
        <v>25</v>
      </c>
      <c r="N755" s="19">
        <f t="shared" si="111"/>
        <v>100</v>
      </c>
      <c r="O755" s="19">
        <f t="shared" si="112"/>
        <v>50</v>
      </c>
      <c r="P755" s="19" t="e">
        <f t="shared" si="113"/>
        <v>#DIV/0!</v>
      </c>
      <c r="Q755" s="20" t="e">
        <f t="shared" si="114"/>
        <v>#DIV/0!</v>
      </c>
      <c r="R755" s="20" t="e">
        <f t="shared" si="115"/>
        <v>#DIV/0!</v>
      </c>
      <c r="S755" s="20" t="e">
        <f t="shared" si="116"/>
        <v>#DIV/0!</v>
      </c>
      <c r="T755" s="20" t="e">
        <f t="shared" si="117"/>
        <v>#DIV/0!</v>
      </c>
      <c r="U755" s="19" t="e">
        <f t="shared" si="118"/>
        <v>#DIV/0!</v>
      </c>
      <c r="V755" s="19" t="e">
        <f t="shared" si="119"/>
        <v>#DIV/0!</v>
      </c>
    </row>
    <row r="756" spans="1:22" ht="13.5" x14ac:dyDescent="0.25">
      <c r="A756" s="3">
        <f>RSI!A756</f>
        <v>43104</v>
      </c>
      <c r="B756" s="2">
        <f>RSI!B756</f>
        <v>6.4907000000000004</v>
      </c>
      <c r="C756" s="2">
        <f>RSI!I756</f>
        <v>53.440948376315561</v>
      </c>
      <c r="D756" s="2">
        <f>MACD!E756</f>
        <v>-1.8518040063722374E-2</v>
      </c>
      <c r="E756" s="2">
        <f>MACD!F756</f>
        <v>1.0562371610488843E-2</v>
      </c>
      <c r="F756" s="2">
        <f>'Moving Avg'!D756</f>
        <v>6.4782000000000011</v>
      </c>
      <c r="G756" s="2">
        <f>'Moving Avg'!F756</f>
        <v>6.4381600000000008</v>
      </c>
      <c r="H756" s="2">
        <f>'Moving Avg'!G756</f>
        <v>6.4520740000000014</v>
      </c>
      <c r="I756" s="2">
        <f>'Moving Avg'!H756</f>
        <v>6.3383479999999919</v>
      </c>
      <c r="J756" s="17" t="str">
        <f>OBV!F756</f>
        <v>NEUTRAL</v>
      </c>
      <c r="K756" s="17" t="e">
        <f>OBV!G756</f>
        <v>#DIV/0!</v>
      </c>
      <c r="L756" s="17" t="str">
        <f>OBV!H756</f>
        <v>NEUTRAL</v>
      </c>
      <c r="M756" s="19">
        <f t="shared" si="110"/>
        <v>25</v>
      </c>
      <c r="N756" s="19">
        <f t="shared" si="111"/>
        <v>100</v>
      </c>
      <c r="O756" s="19">
        <f t="shared" si="112"/>
        <v>50</v>
      </c>
      <c r="P756" s="19" t="e">
        <f t="shared" si="113"/>
        <v>#DIV/0!</v>
      </c>
      <c r="Q756" s="20" t="e">
        <f t="shared" si="114"/>
        <v>#DIV/0!</v>
      </c>
      <c r="R756" s="20" t="e">
        <f t="shared" si="115"/>
        <v>#DIV/0!</v>
      </c>
      <c r="S756" s="20" t="e">
        <f t="shared" si="116"/>
        <v>#DIV/0!</v>
      </c>
      <c r="T756" s="20" t="e">
        <f t="shared" si="117"/>
        <v>#DIV/0!</v>
      </c>
      <c r="U756" s="19" t="e">
        <f t="shared" si="118"/>
        <v>#DIV/0!</v>
      </c>
      <c r="V756" s="19" t="e">
        <f t="shared" si="119"/>
        <v>#DIV/0!</v>
      </c>
    </row>
    <row r="757" spans="1:22" ht="13.5" x14ac:dyDescent="0.25">
      <c r="A757" s="3">
        <f>RSI!A757</f>
        <v>43105</v>
      </c>
      <c r="B757" s="2">
        <f>RSI!B757</f>
        <v>6.4907000000000004</v>
      </c>
      <c r="C757" s="2">
        <f>RSI!I757</f>
        <v>53.440948376315561</v>
      </c>
      <c r="D757" s="2">
        <f>MACD!E757</f>
        <v>-2.6911971391186285E-2</v>
      </c>
      <c r="E757" s="2">
        <f>MACD!F757</f>
        <v>3.0675030101538171E-3</v>
      </c>
      <c r="F757" s="2">
        <f>'Moving Avg'!D757</f>
        <v>6.4736199999999995</v>
      </c>
      <c r="G757" s="2">
        <f>'Moving Avg'!F757</f>
        <v>6.4366849999999998</v>
      </c>
      <c r="H757" s="2">
        <f>'Moving Avg'!G757</f>
        <v>6.4535180000000016</v>
      </c>
      <c r="I757" s="2">
        <f>'Moving Avg'!H757</f>
        <v>6.3423869999999933</v>
      </c>
      <c r="J757" s="17" t="str">
        <f>OBV!F757</f>
        <v>NEUTRAL</v>
      </c>
      <c r="K757" s="17" t="e">
        <f>OBV!G757</f>
        <v>#DIV/0!</v>
      </c>
      <c r="L757" s="17" t="str">
        <f>OBV!H757</f>
        <v>NEUTRAL</v>
      </c>
      <c r="M757" s="19">
        <f t="shared" si="110"/>
        <v>25</v>
      </c>
      <c r="N757" s="19">
        <f t="shared" si="111"/>
        <v>100</v>
      </c>
      <c r="O757" s="19">
        <f t="shared" si="112"/>
        <v>50</v>
      </c>
      <c r="P757" s="19" t="e">
        <f t="shared" si="113"/>
        <v>#DIV/0!</v>
      </c>
      <c r="Q757" s="20" t="e">
        <f t="shared" si="114"/>
        <v>#DIV/0!</v>
      </c>
      <c r="R757" s="20" t="e">
        <f t="shared" si="115"/>
        <v>#DIV/0!</v>
      </c>
      <c r="S757" s="20" t="e">
        <f t="shared" si="116"/>
        <v>#DIV/0!</v>
      </c>
      <c r="T757" s="20" t="e">
        <f t="shared" si="117"/>
        <v>#DIV/0!</v>
      </c>
      <c r="U757" s="19" t="e">
        <f t="shared" si="118"/>
        <v>#DIV/0!</v>
      </c>
      <c r="V757" s="19" t="e">
        <f t="shared" si="119"/>
        <v>#DIV/0!</v>
      </c>
    </row>
    <row r="758" spans="1:22" ht="13.5" x14ac:dyDescent="0.25">
      <c r="A758" s="3">
        <f>RSI!A758</f>
        <v>43108</v>
      </c>
      <c r="B758" s="2">
        <f>RSI!B758</f>
        <v>6.53</v>
      </c>
      <c r="C758" s="2">
        <f>RSI!I758</f>
        <v>56.93410694059714</v>
      </c>
      <c r="D758" s="2">
        <f>MACD!E758</f>
        <v>-3.8663205663231892E-2</v>
      </c>
      <c r="E758" s="2">
        <f>MACD!F758</f>
        <v>-5.2786387245233246E-3</v>
      </c>
      <c r="F758" s="2">
        <f>'Moving Avg'!D758</f>
        <v>6.4801799999999998</v>
      </c>
      <c r="G758" s="2">
        <f>'Moving Avg'!F758</f>
        <v>6.4383250000000007</v>
      </c>
      <c r="H758" s="2">
        <f>'Moving Avg'!G758</f>
        <v>6.4561420000000007</v>
      </c>
      <c r="I758" s="2">
        <f>'Moving Avg'!H758</f>
        <v>6.3465794999999936</v>
      </c>
      <c r="J758" s="17" t="str">
        <f>OBV!F758</f>
        <v>NEUTRAL</v>
      </c>
      <c r="K758" s="17" t="e">
        <f>OBV!G758</f>
        <v>#DIV/0!</v>
      </c>
      <c r="L758" s="17" t="str">
        <f>OBV!H758</f>
        <v>NEUTRAL</v>
      </c>
      <c r="M758" s="19">
        <f t="shared" si="110"/>
        <v>25</v>
      </c>
      <c r="N758" s="19">
        <f t="shared" si="111"/>
        <v>100</v>
      </c>
      <c r="O758" s="19">
        <f t="shared" si="112"/>
        <v>50</v>
      </c>
      <c r="P758" s="19" t="e">
        <f t="shared" si="113"/>
        <v>#DIV/0!</v>
      </c>
      <c r="Q758" s="20" t="e">
        <f t="shared" si="114"/>
        <v>#DIV/0!</v>
      </c>
      <c r="R758" s="20" t="e">
        <f t="shared" si="115"/>
        <v>#DIV/0!</v>
      </c>
      <c r="S758" s="20" t="e">
        <f t="shared" si="116"/>
        <v>#DIV/0!</v>
      </c>
      <c r="T758" s="20" t="e">
        <f t="shared" si="117"/>
        <v>#DIV/0!</v>
      </c>
      <c r="U758" s="19" t="e">
        <f t="shared" si="118"/>
        <v>#DIV/0!</v>
      </c>
      <c r="V758" s="19" t="e">
        <f t="shared" si="119"/>
        <v>#DIV/0!</v>
      </c>
    </row>
    <row r="759" spans="1:22" ht="13.5" x14ac:dyDescent="0.25">
      <c r="A759" s="3">
        <f>RSI!A759</f>
        <v>43109</v>
      </c>
      <c r="B759" s="2">
        <f>RSI!B759</f>
        <v>6.4348999999999998</v>
      </c>
      <c r="C759" s="2">
        <f>RSI!I759</f>
        <v>47.622959471249487</v>
      </c>
      <c r="D759" s="2">
        <f>MACD!E759</f>
        <v>-3.946986264944119E-2</v>
      </c>
      <c r="E759" s="2">
        <f>MACD!F759</f>
        <v>-1.2116883509506897E-2</v>
      </c>
      <c r="F759" s="2">
        <f>'Moving Avg'!D759</f>
        <v>6.4939599999999995</v>
      </c>
      <c r="G759" s="2">
        <f>'Moving Avg'!F759</f>
        <v>6.4368500000000015</v>
      </c>
      <c r="H759" s="2">
        <f>'Moving Avg'!G759</f>
        <v>6.4568640000000004</v>
      </c>
      <c r="I759" s="2">
        <f>'Moving Avg'!H759</f>
        <v>6.350368499999993</v>
      </c>
      <c r="J759" s="17" t="str">
        <f>OBV!F759</f>
        <v>NEUTRAL</v>
      </c>
      <c r="K759" s="17" t="e">
        <f>OBV!G759</f>
        <v>#DIV/0!</v>
      </c>
      <c r="L759" s="17" t="str">
        <f>OBV!H759</f>
        <v>NEUTRAL</v>
      </c>
      <c r="M759" s="19">
        <f t="shared" si="110"/>
        <v>25</v>
      </c>
      <c r="N759" s="19">
        <f t="shared" si="111"/>
        <v>100</v>
      </c>
      <c r="O759" s="19">
        <f t="shared" si="112"/>
        <v>50</v>
      </c>
      <c r="P759" s="19" t="e">
        <f t="shared" si="113"/>
        <v>#DIV/0!</v>
      </c>
      <c r="Q759" s="20" t="e">
        <f t="shared" si="114"/>
        <v>#DIV/0!</v>
      </c>
      <c r="R759" s="20" t="e">
        <f t="shared" si="115"/>
        <v>#DIV/0!</v>
      </c>
      <c r="S759" s="20" t="e">
        <f t="shared" si="116"/>
        <v>#DIV/0!</v>
      </c>
      <c r="T759" s="20" t="e">
        <f t="shared" si="117"/>
        <v>#DIV/0!</v>
      </c>
      <c r="U759" s="19" t="e">
        <f t="shared" si="118"/>
        <v>#DIV/0!</v>
      </c>
      <c r="V759" s="19" t="e">
        <f t="shared" si="119"/>
        <v>#DIV/0!</v>
      </c>
    </row>
    <row r="760" spans="1:22" ht="13.5" x14ac:dyDescent="0.25">
      <c r="A760" s="3">
        <f>RSI!A760</f>
        <v>43110</v>
      </c>
      <c r="B760" s="2">
        <f>RSI!B760</f>
        <v>6.4316000000000004</v>
      </c>
      <c r="C760" s="2">
        <f>RSI!I760</f>
        <v>47.333679037390105</v>
      </c>
      <c r="D760" s="2">
        <f>MACD!E760</f>
        <v>-3.5698783505879739E-2</v>
      </c>
      <c r="E760" s="2">
        <f>MACD!F760</f>
        <v>-1.6833263508781466E-2</v>
      </c>
      <c r="F760" s="2">
        <f>'Moving Avg'!D760</f>
        <v>6.4755800000000008</v>
      </c>
      <c r="G760" s="2">
        <f>'Moving Avg'!F760</f>
        <v>6.4368500000000015</v>
      </c>
      <c r="H760" s="2">
        <f>'Moving Avg'!G760</f>
        <v>6.4581760000000008</v>
      </c>
      <c r="I760" s="2">
        <f>'Moving Avg'!H760</f>
        <v>6.3542274999999924</v>
      </c>
      <c r="J760" s="17" t="str">
        <f>OBV!F760</f>
        <v>NEUTRAL</v>
      </c>
      <c r="K760" s="17" t="e">
        <f>OBV!G760</f>
        <v>#DIV/0!</v>
      </c>
      <c r="L760" s="17" t="str">
        <f>OBV!H760</f>
        <v>NEUTRAL</v>
      </c>
      <c r="M760" s="19">
        <f t="shared" si="110"/>
        <v>25</v>
      </c>
      <c r="N760" s="19">
        <f t="shared" si="111"/>
        <v>45</v>
      </c>
      <c r="O760" s="19">
        <f t="shared" si="112"/>
        <v>50</v>
      </c>
      <c r="P760" s="19" t="e">
        <f t="shared" si="113"/>
        <v>#DIV/0!</v>
      </c>
      <c r="Q760" s="20" t="e">
        <f t="shared" si="114"/>
        <v>#DIV/0!</v>
      </c>
      <c r="R760" s="20" t="e">
        <f t="shared" si="115"/>
        <v>#DIV/0!</v>
      </c>
      <c r="S760" s="20" t="e">
        <f t="shared" si="116"/>
        <v>#DIV/0!</v>
      </c>
      <c r="T760" s="20" t="e">
        <f t="shared" si="117"/>
        <v>#DIV/0!</v>
      </c>
      <c r="U760" s="19" t="e">
        <f t="shared" si="118"/>
        <v>#DIV/0!</v>
      </c>
      <c r="V760" s="19" t="e">
        <f t="shared" si="119"/>
        <v>#DIV/0!</v>
      </c>
    </row>
    <row r="761" spans="1:22" ht="13.5" x14ac:dyDescent="0.25">
      <c r="A761" s="3">
        <f>RSI!A761</f>
        <v>43111</v>
      </c>
      <c r="B761" s="2">
        <f>RSI!B761</f>
        <v>6.3987999999999996</v>
      </c>
      <c r="C761" s="2">
        <f>RSI!I761</f>
        <v>44.443932537161245</v>
      </c>
      <c r="D761" s="2">
        <f>MACD!E761</f>
        <v>-2.990778094604174E-2</v>
      </c>
      <c r="E761" s="2">
        <f>MACD!F761</f>
        <v>-1.9448166996233522E-2</v>
      </c>
      <c r="F761" s="2">
        <f>'Moving Avg'!D761</f>
        <v>6.4572000000000003</v>
      </c>
      <c r="G761" s="2">
        <f>'Moving Avg'!F761</f>
        <v>6.4368500000000015</v>
      </c>
      <c r="H761" s="2">
        <f>'Moving Avg'!G761</f>
        <v>6.4581759999999999</v>
      </c>
      <c r="I761" s="2">
        <f>'Moving Avg'!H761</f>
        <v>6.357201999999992</v>
      </c>
      <c r="J761" s="17" t="str">
        <f>OBV!F761</f>
        <v>NEUTRAL</v>
      </c>
      <c r="K761" s="17" t="e">
        <f>OBV!G761</f>
        <v>#DIV/0!</v>
      </c>
      <c r="L761" s="17" t="str">
        <f>OBV!H761</f>
        <v>NEUTRAL</v>
      </c>
      <c r="M761" s="19">
        <f t="shared" si="110"/>
        <v>25</v>
      </c>
      <c r="N761" s="19">
        <f t="shared" si="111"/>
        <v>45</v>
      </c>
      <c r="O761" s="19">
        <f t="shared" si="112"/>
        <v>50</v>
      </c>
      <c r="P761" s="19" t="e">
        <f t="shared" si="113"/>
        <v>#DIV/0!</v>
      </c>
      <c r="Q761" s="20" t="e">
        <f t="shared" si="114"/>
        <v>#DIV/0!</v>
      </c>
      <c r="R761" s="20" t="e">
        <f t="shared" si="115"/>
        <v>#DIV/0!</v>
      </c>
      <c r="S761" s="20" t="e">
        <f t="shared" si="116"/>
        <v>#DIV/0!</v>
      </c>
      <c r="T761" s="20" t="e">
        <f t="shared" si="117"/>
        <v>#DIV/0!</v>
      </c>
      <c r="U761" s="19" t="e">
        <f t="shared" si="118"/>
        <v>#DIV/0!</v>
      </c>
      <c r="V761" s="19" t="e">
        <f t="shared" si="119"/>
        <v>#DIV/0!</v>
      </c>
    </row>
    <row r="762" spans="1:22" ht="13.5" x14ac:dyDescent="0.25">
      <c r="A762" s="3">
        <f>RSI!A762</f>
        <v>43112</v>
      </c>
      <c r="B762" s="2">
        <f>RSI!B762</f>
        <v>6.5168999999999997</v>
      </c>
      <c r="C762" s="2">
        <f>RSI!I762</f>
        <v>55.078195902011451</v>
      </c>
      <c r="D762" s="2">
        <f>MACD!E762</f>
        <v>-2.0788815624846357E-2</v>
      </c>
      <c r="E762" s="2">
        <f>MACD!F762</f>
        <v>-1.971629672195609E-2</v>
      </c>
      <c r="F762" s="2">
        <f>'Moving Avg'!D762</f>
        <v>6.4624399999999991</v>
      </c>
      <c r="G762" s="2">
        <f>'Moving Avg'!F762</f>
        <v>6.4427550000000009</v>
      </c>
      <c r="H762" s="2">
        <f>'Moving Avg'!G762</f>
        <v>6.4585700000000008</v>
      </c>
      <c r="I762" s="2">
        <f>'Moving Avg'!H762</f>
        <v>6.3607954999999938</v>
      </c>
      <c r="J762" s="17" t="str">
        <f>OBV!F762</f>
        <v>NEUTRAL</v>
      </c>
      <c r="K762" s="17" t="e">
        <f>OBV!G762</f>
        <v>#DIV/0!</v>
      </c>
      <c r="L762" s="17" t="str">
        <f>OBV!H762</f>
        <v>NEUTRAL</v>
      </c>
      <c r="M762" s="19">
        <f t="shared" si="110"/>
        <v>25</v>
      </c>
      <c r="N762" s="19">
        <f t="shared" si="111"/>
        <v>45</v>
      </c>
      <c r="O762" s="19">
        <f t="shared" si="112"/>
        <v>50</v>
      </c>
      <c r="P762" s="19" t="e">
        <f t="shared" si="113"/>
        <v>#DIV/0!</v>
      </c>
      <c r="Q762" s="20" t="e">
        <f t="shared" si="114"/>
        <v>#DIV/0!</v>
      </c>
      <c r="R762" s="20" t="e">
        <f t="shared" si="115"/>
        <v>#DIV/0!</v>
      </c>
      <c r="S762" s="20" t="e">
        <f t="shared" si="116"/>
        <v>#DIV/0!</v>
      </c>
      <c r="T762" s="20" t="e">
        <f t="shared" si="117"/>
        <v>#DIV/0!</v>
      </c>
      <c r="U762" s="19" t="e">
        <f t="shared" si="118"/>
        <v>#DIV/0!</v>
      </c>
      <c r="V762" s="19" t="e">
        <f t="shared" si="119"/>
        <v>#DIV/0!</v>
      </c>
    </row>
    <row r="763" spans="1:22" ht="13.5" x14ac:dyDescent="0.25">
      <c r="A763" s="3">
        <f>RSI!A763</f>
        <v>43115</v>
      </c>
      <c r="B763" s="2">
        <f>RSI!B763</f>
        <v>6.4151999999999996</v>
      </c>
      <c r="C763" s="2">
        <f>RSI!I763</f>
        <v>46.774997315211451</v>
      </c>
      <c r="D763" s="2">
        <f>MACD!E763</f>
        <v>-8.4347679729148695E-3</v>
      </c>
      <c r="E763" s="2">
        <f>MACD!F763</f>
        <v>-1.7459990972147846E-2</v>
      </c>
      <c r="F763" s="2">
        <f>'Moving Avg'!D763</f>
        <v>6.4394800000000005</v>
      </c>
      <c r="G763" s="2">
        <f>'Moving Avg'!F763</f>
        <v>6.4443950000000001</v>
      </c>
      <c r="H763" s="2">
        <f>'Moving Avg'!G763</f>
        <v>6.4582420000000011</v>
      </c>
      <c r="I763" s="2">
        <f>'Moving Avg'!H763</f>
        <v>6.3640534999999918</v>
      </c>
      <c r="J763" s="17" t="str">
        <f>OBV!F763</f>
        <v>NEUTRAL</v>
      </c>
      <c r="K763" s="17" t="e">
        <f>OBV!G763</f>
        <v>#DIV/0!</v>
      </c>
      <c r="L763" s="17" t="str">
        <f>OBV!H763</f>
        <v>NEUTRAL</v>
      </c>
      <c r="M763" s="19">
        <f t="shared" si="110"/>
        <v>25</v>
      </c>
      <c r="N763" s="19">
        <f t="shared" si="111"/>
        <v>0</v>
      </c>
      <c r="O763" s="19">
        <f t="shared" si="112"/>
        <v>50</v>
      </c>
      <c r="P763" s="19" t="e">
        <f t="shared" si="113"/>
        <v>#DIV/0!</v>
      </c>
      <c r="Q763" s="20" t="e">
        <f t="shared" si="114"/>
        <v>#DIV/0!</v>
      </c>
      <c r="R763" s="20" t="e">
        <f t="shared" si="115"/>
        <v>#DIV/0!</v>
      </c>
      <c r="S763" s="20" t="e">
        <f t="shared" si="116"/>
        <v>#DIV/0!</v>
      </c>
      <c r="T763" s="20" t="e">
        <f t="shared" si="117"/>
        <v>#DIV/0!</v>
      </c>
      <c r="U763" s="19" t="e">
        <f t="shared" si="118"/>
        <v>#DIV/0!</v>
      </c>
      <c r="V763" s="19" t="e">
        <f t="shared" si="119"/>
        <v>#DIV/0!</v>
      </c>
    </row>
    <row r="764" spans="1:22" ht="13.5" x14ac:dyDescent="0.25">
      <c r="A764" s="3">
        <f>RSI!A764</f>
        <v>43116</v>
      </c>
      <c r="B764" s="2">
        <f>RSI!B764</f>
        <v>6.3987999999999996</v>
      </c>
      <c r="C764" s="2">
        <f>RSI!I764</f>
        <v>45.581659428621521</v>
      </c>
      <c r="D764" s="2">
        <f>MACD!E764</f>
        <v>-1.6694875733105796E-2</v>
      </c>
      <c r="E764" s="2">
        <f>MACD!F764</f>
        <v>-1.7306967924339438E-2</v>
      </c>
      <c r="F764" s="2">
        <f>'Moving Avg'!D764</f>
        <v>6.4322599999999994</v>
      </c>
      <c r="G764" s="2">
        <f>'Moving Avg'!F764</f>
        <v>6.4435750000000001</v>
      </c>
      <c r="H764" s="2">
        <f>'Moving Avg'!G764</f>
        <v>6.4583740000000009</v>
      </c>
      <c r="I764" s="2">
        <f>'Moving Avg'!H764</f>
        <v>6.3675179999999925</v>
      </c>
      <c r="J764" s="17" t="str">
        <f>OBV!F764</f>
        <v>NEUTRAL</v>
      </c>
      <c r="K764" s="17" t="e">
        <f>OBV!G764</f>
        <v>#DIV/0!</v>
      </c>
      <c r="L764" s="17" t="str">
        <f>OBV!H764</f>
        <v>NEUTRAL</v>
      </c>
      <c r="M764" s="19">
        <f t="shared" si="110"/>
        <v>25</v>
      </c>
      <c r="N764" s="19">
        <f t="shared" si="111"/>
        <v>0</v>
      </c>
      <c r="O764" s="19">
        <f t="shared" si="112"/>
        <v>50</v>
      </c>
      <c r="P764" s="19" t="e">
        <f t="shared" si="113"/>
        <v>#DIV/0!</v>
      </c>
      <c r="Q764" s="20" t="e">
        <f t="shared" si="114"/>
        <v>#DIV/0!</v>
      </c>
      <c r="R764" s="20" t="e">
        <f t="shared" si="115"/>
        <v>#DIV/0!</v>
      </c>
      <c r="S764" s="20" t="e">
        <f t="shared" si="116"/>
        <v>#DIV/0!</v>
      </c>
      <c r="T764" s="20" t="e">
        <f t="shared" si="117"/>
        <v>#DIV/0!</v>
      </c>
      <c r="U764" s="19" t="e">
        <f t="shared" si="118"/>
        <v>#DIV/0!</v>
      </c>
      <c r="V764" s="19" t="e">
        <f t="shared" si="119"/>
        <v>#DIV/0!</v>
      </c>
    </row>
    <row r="765" spans="1:22" ht="13.5" x14ac:dyDescent="0.25">
      <c r="A765" s="3">
        <f>RSI!A765</f>
        <v>43117</v>
      </c>
      <c r="B765" s="2">
        <f>RSI!B765</f>
        <v>6.4184999999999999</v>
      </c>
      <c r="C765" s="2">
        <f>RSI!I765</f>
        <v>47.320262030974114</v>
      </c>
      <c r="D765" s="2">
        <f>MACD!E765</f>
        <v>-5.7849434028511837E-4</v>
      </c>
      <c r="E765" s="2">
        <f>MACD!F765</f>
        <v>-1.3961273207528574E-2</v>
      </c>
      <c r="F765" s="2">
        <f>'Moving Avg'!D765</f>
        <v>6.4296400000000009</v>
      </c>
      <c r="G765" s="2">
        <f>'Moving Avg'!F765</f>
        <v>6.4448899999999991</v>
      </c>
      <c r="H765" s="2">
        <f>'Moving Avg'!G765</f>
        <v>6.458768000000001</v>
      </c>
      <c r="I765" s="2">
        <f>'Moving Avg'!H765</f>
        <v>6.3710809999999922</v>
      </c>
      <c r="J765" s="17" t="str">
        <f>OBV!F765</f>
        <v>NEUTRAL</v>
      </c>
      <c r="K765" s="17" t="e">
        <f>OBV!G765</f>
        <v>#DIV/0!</v>
      </c>
      <c r="L765" s="17" t="str">
        <f>OBV!H765</f>
        <v>NEUTRAL</v>
      </c>
      <c r="M765" s="19">
        <f t="shared" si="110"/>
        <v>25</v>
      </c>
      <c r="N765" s="19">
        <f t="shared" si="111"/>
        <v>0</v>
      </c>
      <c r="O765" s="19">
        <f t="shared" si="112"/>
        <v>50</v>
      </c>
      <c r="P765" s="19" t="e">
        <f t="shared" si="113"/>
        <v>#DIV/0!</v>
      </c>
      <c r="Q765" s="20" t="e">
        <f t="shared" si="114"/>
        <v>#DIV/0!</v>
      </c>
      <c r="R765" s="20" t="e">
        <f t="shared" si="115"/>
        <v>#DIV/0!</v>
      </c>
      <c r="S765" s="20" t="e">
        <f t="shared" si="116"/>
        <v>#DIV/0!</v>
      </c>
      <c r="T765" s="20" t="e">
        <f t="shared" si="117"/>
        <v>#DIV/0!</v>
      </c>
      <c r="U765" s="19" t="e">
        <f t="shared" si="118"/>
        <v>#DIV/0!</v>
      </c>
      <c r="V765" s="19" t="e">
        <f t="shared" si="119"/>
        <v>#DIV/0!</v>
      </c>
    </row>
    <row r="766" spans="1:22" ht="13.5" x14ac:dyDescent="0.25">
      <c r="A766" s="3">
        <f>RSI!A766</f>
        <v>43118</v>
      </c>
      <c r="B766" s="2">
        <f>RSI!B766</f>
        <v>6.4184999999999999</v>
      </c>
      <c r="C766" s="2">
        <f>RSI!I766</f>
        <v>47.320262030974114</v>
      </c>
      <c r="D766" s="2">
        <f>MACD!E766</f>
        <v>8.2053200767715495E-3</v>
      </c>
      <c r="E766" s="2">
        <f>MACD!F766</f>
        <v>-9.5279545506685506E-3</v>
      </c>
      <c r="F766" s="2">
        <f>'Moving Avg'!D766</f>
        <v>6.433580000000001</v>
      </c>
      <c r="G766" s="2">
        <f>'Moving Avg'!F766</f>
        <v>6.4450549999999991</v>
      </c>
      <c r="H766" s="2">
        <f>'Moving Avg'!G766</f>
        <v>6.4585060000000007</v>
      </c>
      <c r="I766" s="2">
        <f>'Moving Avg'!H766</f>
        <v>6.3750759999999937</v>
      </c>
      <c r="J766" s="17" t="str">
        <f>OBV!F766</f>
        <v>NEUTRAL</v>
      </c>
      <c r="K766" s="17" t="e">
        <f>OBV!G766</f>
        <v>#DIV/0!</v>
      </c>
      <c r="L766" s="17" t="str">
        <f>OBV!H766</f>
        <v>NEUTRAL</v>
      </c>
      <c r="M766" s="19">
        <f t="shared" si="110"/>
        <v>25</v>
      </c>
      <c r="N766" s="19">
        <f t="shared" si="111"/>
        <v>0</v>
      </c>
      <c r="O766" s="19">
        <f t="shared" si="112"/>
        <v>50</v>
      </c>
      <c r="P766" s="19" t="e">
        <f t="shared" si="113"/>
        <v>#DIV/0!</v>
      </c>
      <c r="Q766" s="20" t="e">
        <f t="shared" si="114"/>
        <v>#DIV/0!</v>
      </c>
      <c r="R766" s="20" t="e">
        <f t="shared" si="115"/>
        <v>#DIV/0!</v>
      </c>
      <c r="S766" s="20" t="e">
        <f t="shared" si="116"/>
        <v>#DIV/0!</v>
      </c>
      <c r="T766" s="20" t="e">
        <f t="shared" si="117"/>
        <v>#DIV/0!</v>
      </c>
      <c r="U766" s="19" t="e">
        <f t="shared" si="118"/>
        <v>#DIV/0!</v>
      </c>
      <c r="V766" s="19" t="e">
        <f t="shared" si="119"/>
        <v>#DIV/0!</v>
      </c>
    </row>
    <row r="767" spans="1:22" ht="13.5" x14ac:dyDescent="0.25">
      <c r="A767" s="3">
        <f>RSI!A767</f>
        <v>43119</v>
      </c>
      <c r="B767" s="2">
        <f>RSI!B767</f>
        <v>6.4316000000000004</v>
      </c>
      <c r="C767" s="2">
        <f>RSI!I767</f>
        <v>48.58704447993847</v>
      </c>
      <c r="D767" s="2">
        <f>MACD!E767</f>
        <v>1.4846139690399163E-2</v>
      </c>
      <c r="E767" s="2">
        <f>MACD!F767</f>
        <v>-4.6531357024550083E-3</v>
      </c>
      <c r="F767" s="2">
        <f>'Moving Avg'!D767</f>
        <v>6.4165200000000011</v>
      </c>
      <c r="G767" s="2">
        <f>'Moving Avg'!F767</f>
        <v>6.4466950000000001</v>
      </c>
      <c r="H767" s="2">
        <f>'Moving Avg'!G767</f>
        <v>6.459162000000001</v>
      </c>
      <c r="I767" s="2">
        <f>'Moving Avg'!H767</f>
        <v>6.3787904999999929</v>
      </c>
      <c r="J767" s="17" t="str">
        <f>OBV!F767</f>
        <v>NEUTRAL</v>
      </c>
      <c r="K767" s="17" t="e">
        <f>OBV!G767</f>
        <v>#DIV/0!</v>
      </c>
      <c r="L767" s="17" t="str">
        <f>OBV!H767</f>
        <v>NEUTRAL</v>
      </c>
      <c r="M767" s="19">
        <f t="shared" si="110"/>
        <v>25</v>
      </c>
      <c r="N767" s="19">
        <f t="shared" si="111"/>
        <v>0</v>
      </c>
      <c r="O767" s="19">
        <f t="shared" si="112"/>
        <v>50</v>
      </c>
      <c r="P767" s="19" t="e">
        <f t="shared" si="113"/>
        <v>#DIV/0!</v>
      </c>
      <c r="Q767" s="20" t="e">
        <f t="shared" si="114"/>
        <v>#DIV/0!</v>
      </c>
      <c r="R767" s="20" t="e">
        <f t="shared" si="115"/>
        <v>#DIV/0!</v>
      </c>
      <c r="S767" s="20" t="e">
        <f t="shared" si="116"/>
        <v>#DIV/0!</v>
      </c>
      <c r="T767" s="20" t="e">
        <f t="shared" si="117"/>
        <v>#DIV/0!</v>
      </c>
      <c r="U767" s="19" t="e">
        <f t="shared" si="118"/>
        <v>#DIV/0!</v>
      </c>
      <c r="V767" s="19" t="e">
        <f t="shared" si="119"/>
        <v>#DIV/0!</v>
      </c>
    </row>
    <row r="768" spans="1:22" ht="13.5" x14ac:dyDescent="0.25">
      <c r="A768" s="3">
        <f>RSI!A768</f>
        <v>43122</v>
      </c>
      <c r="B768" s="2">
        <f>RSI!B768</f>
        <v>6.4184999999999999</v>
      </c>
      <c r="C768" s="2">
        <f>RSI!I768</f>
        <v>47.360565816924058</v>
      </c>
      <c r="D768" s="2">
        <f>MACD!E768</f>
        <v>2.7569902753038278E-2</v>
      </c>
      <c r="E768" s="2">
        <f>MACD!F768</f>
        <v>1.7914719886436489E-3</v>
      </c>
      <c r="F768" s="2">
        <f>'Moving Avg'!D768</f>
        <v>6.4171799999999992</v>
      </c>
      <c r="G768" s="2">
        <f>'Moving Avg'!F768</f>
        <v>6.4481749999999991</v>
      </c>
      <c r="H768" s="2">
        <f>'Moving Avg'!G768</f>
        <v>6.459556000000001</v>
      </c>
      <c r="I768" s="2">
        <f>'Moving Avg'!H768</f>
        <v>6.382641499999993</v>
      </c>
      <c r="J768" s="17" t="str">
        <f>OBV!F768</f>
        <v>NEUTRAL</v>
      </c>
      <c r="K768" s="17" t="e">
        <f>OBV!G768</f>
        <v>#DIV/0!</v>
      </c>
      <c r="L768" s="17" t="str">
        <f>OBV!H768</f>
        <v>NEUTRAL</v>
      </c>
      <c r="M768" s="19">
        <f t="shared" si="110"/>
        <v>25</v>
      </c>
      <c r="N768" s="19">
        <f t="shared" si="111"/>
        <v>0</v>
      </c>
      <c r="O768" s="19">
        <f t="shared" si="112"/>
        <v>50</v>
      </c>
      <c r="P768" s="19" t="e">
        <f t="shared" si="113"/>
        <v>#DIV/0!</v>
      </c>
      <c r="Q768" s="20" t="e">
        <f t="shared" si="114"/>
        <v>#DIV/0!</v>
      </c>
      <c r="R768" s="20" t="e">
        <f t="shared" si="115"/>
        <v>#DIV/0!</v>
      </c>
      <c r="S768" s="20" t="e">
        <f t="shared" si="116"/>
        <v>#DIV/0!</v>
      </c>
      <c r="T768" s="20" t="e">
        <f t="shared" si="117"/>
        <v>#DIV/0!</v>
      </c>
      <c r="U768" s="19" t="e">
        <f t="shared" si="118"/>
        <v>#DIV/0!</v>
      </c>
      <c r="V768" s="19" t="e">
        <f t="shared" si="119"/>
        <v>#DIV/0!</v>
      </c>
    </row>
    <row r="769" spans="1:22" ht="13.5" x14ac:dyDescent="0.25">
      <c r="A769" s="3">
        <f>RSI!A769</f>
        <v>43123</v>
      </c>
      <c r="B769" s="2">
        <f>RSI!B769</f>
        <v>6.3987999999999996</v>
      </c>
      <c r="C769" s="2">
        <f>RSI!I769</f>
        <v>45.50047125194952</v>
      </c>
      <c r="D769" s="2">
        <f>MACD!E769</f>
        <v>2.5323621360482385E-2</v>
      </c>
      <c r="E769" s="2">
        <f>MACD!F769</f>
        <v>6.4979018630113962E-3</v>
      </c>
      <c r="F769" s="2">
        <f>'Moving Avg'!D769</f>
        <v>6.4171800000000001</v>
      </c>
      <c r="G769" s="2">
        <f>'Moving Avg'!F769</f>
        <v>6.4478499999999981</v>
      </c>
      <c r="H769" s="2">
        <f>'Moving Avg'!G769</f>
        <v>6.4589000000000008</v>
      </c>
      <c r="I769" s="2">
        <f>'Moving Avg'!H769</f>
        <v>6.386393999999993</v>
      </c>
      <c r="J769" s="17" t="str">
        <f>OBV!F769</f>
        <v>NEUTRAL</v>
      </c>
      <c r="K769" s="17" t="e">
        <f>OBV!G769</f>
        <v>#DIV/0!</v>
      </c>
      <c r="L769" s="17" t="str">
        <f>OBV!H769</f>
        <v>NEUTRAL</v>
      </c>
      <c r="M769" s="19">
        <f t="shared" si="110"/>
        <v>25</v>
      </c>
      <c r="N769" s="19">
        <f t="shared" si="111"/>
        <v>0</v>
      </c>
      <c r="O769" s="19">
        <f t="shared" si="112"/>
        <v>50</v>
      </c>
      <c r="P769" s="19" t="e">
        <f t="shared" si="113"/>
        <v>#DIV/0!</v>
      </c>
      <c r="Q769" s="20" t="e">
        <f t="shared" si="114"/>
        <v>#DIV/0!</v>
      </c>
      <c r="R769" s="20" t="e">
        <f t="shared" si="115"/>
        <v>#DIV/0!</v>
      </c>
      <c r="S769" s="20" t="e">
        <f t="shared" si="116"/>
        <v>#DIV/0!</v>
      </c>
      <c r="T769" s="20" t="e">
        <f t="shared" si="117"/>
        <v>#DIV/0!</v>
      </c>
      <c r="U769" s="19" t="e">
        <f t="shared" si="118"/>
        <v>#DIV/0!</v>
      </c>
      <c r="V769" s="19" t="e">
        <f t="shared" si="119"/>
        <v>#DIV/0!</v>
      </c>
    </row>
    <row r="770" spans="1:22" ht="13.5" x14ac:dyDescent="0.25">
      <c r="A770" s="3">
        <f>RSI!A770</f>
        <v>43124</v>
      </c>
      <c r="B770" s="2">
        <f>RSI!B770</f>
        <v>6.4348999999999998</v>
      </c>
      <c r="C770" s="2">
        <f>RSI!I770</f>
        <v>49.420743613285062</v>
      </c>
      <c r="D770" s="2">
        <f>MACD!E770</f>
        <v>2.0504755638560468E-2</v>
      </c>
      <c r="E770" s="2">
        <f>MACD!F770</f>
        <v>9.2992726181212113E-3</v>
      </c>
      <c r="F770" s="2">
        <f>'Moving Avg'!D770</f>
        <v>6.4204600000000003</v>
      </c>
      <c r="G770" s="2">
        <f>'Moving Avg'!F770</f>
        <v>6.4480149999999981</v>
      </c>
      <c r="H770" s="2">
        <f>'Moving Avg'!G770</f>
        <v>6.4589660000000011</v>
      </c>
      <c r="I770" s="2">
        <f>'Moving Avg'!H770</f>
        <v>6.3903989999999942</v>
      </c>
      <c r="J770" s="17" t="str">
        <f>OBV!F770</f>
        <v>NEUTRAL</v>
      </c>
      <c r="K770" s="17" t="e">
        <f>OBV!G770</f>
        <v>#DIV/0!</v>
      </c>
      <c r="L770" s="17" t="str">
        <f>OBV!H770</f>
        <v>NEUTRAL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0</v>
      </c>
      <c r="O770" s="19">
        <f t="shared" ref="O770:O833" si="122">IF(F770-I770&gt;10,100,IF(F770-I770&gt;5,75, IF(F770-I770&gt;0,50,0)))</f>
        <v>50</v>
      </c>
      <c r="P770" s="19" t="e">
        <f t="shared" ref="P770:P833" si="123">IF(L770="confirmed bullish", 34, IF(L770="bullish divergence",17, 0))+IF(J770="bullish",33,IF(J770="bearish",0,16.5))+IF(K770="strong",33,IF(K770="weak",0,16.5))</f>
        <v>#DIV/0!</v>
      </c>
      <c r="Q770" s="20" t="e">
        <f t="shared" si="114"/>
        <v>#DIV/0!</v>
      </c>
      <c r="R770" s="20" t="e">
        <f t="shared" si="115"/>
        <v>#DIV/0!</v>
      </c>
      <c r="S770" s="20" t="e">
        <f t="shared" si="116"/>
        <v>#DIV/0!</v>
      </c>
      <c r="T770" s="20" t="e">
        <f t="shared" si="117"/>
        <v>#DIV/0!</v>
      </c>
      <c r="U770" s="19" t="e">
        <f t="shared" si="118"/>
        <v>#DIV/0!</v>
      </c>
      <c r="V770" s="19" t="e">
        <f t="shared" si="119"/>
        <v>#DIV/0!</v>
      </c>
    </row>
    <row r="771" spans="1:22" ht="13.5" x14ac:dyDescent="0.25">
      <c r="A771" s="3">
        <f>RSI!A771</f>
        <v>43125</v>
      </c>
      <c r="B771" s="2">
        <f>RSI!B771</f>
        <v>6.4480000000000004</v>
      </c>
      <c r="C771" s="2">
        <f>RSI!I771</f>
        <v>50.803688316194297</v>
      </c>
      <c r="D771" s="2">
        <f>MACD!E771</f>
        <v>1.0441487558552787E-2</v>
      </c>
      <c r="E771" s="2">
        <f>MACD!F771</f>
        <v>9.527715606207526E-3</v>
      </c>
      <c r="F771" s="2">
        <f>'Moving Avg'!D771</f>
        <v>6.4263599999999999</v>
      </c>
      <c r="G771" s="2">
        <f>'Moving Avg'!F771</f>
        <v>6.4488349999999999</v>
      </c>
      <c r="H771" s="2">
        <f>'Moving Avg'!G771</f>
        <v>6.4579820000000003</v>
      </c>
      <c r="I771" s="2">
        <f>'Moving Avg'!H771</f>
        <v>6.394397499999994</v>
      </c>
      <c r="J771" s="17" t="str">
        <f>OBV!F771</f>
        <v>NEUTRAL</v>
      </c>
      <c r="K771" s="17" t="e">
        <f>OBV!G771</f>
        <v>#DIV/0!</v>
      </c>
      <c r="L771" s="17" t="str">
        <f>OBV!H771</f>
        <v>NEUTRAL</v>
      </c>
      <c r="M771" s="19">
        <f t="shared" si="120"/>
        <v>25</v>
      </c>
      <c r="N771" s="19">
        <f t="shared" si="121"/>
        <v>0</v>
      </c>
      <c r="O771" s="19">
        <f t="shared" si="122"/>
        <v>50</v>
      </c>
      <c r="P771" s="19" t="e">
        <f t="shared" si="123"/>
        <v>#DIV/0!</v>
      </c>
      <c r="Q771" s="20" t="e">
        <f t="shared" ref="Q771:Q834" si="124">0.35*M771+N771*0.35+O771*0.15+P771*0.15</f>
        <v>#DIV/0!</v>
      </c>
      <c r="R771" s="20" t="e">
        <f t="shared" ref="R771:R834" si="125">M771*0.2+N771*0.2+O771*0.35+P771*0.25</f>
        <v>#DIV/0!</v>
      </c>
      <c r="S771" s="20" t="e">
        <f t="shared" ref="S771:S834" si="126">M771*0.15+N771*0.15+O771*0.25+P771*0.45</f>
        <v>#DIV/0!</v>
      </c>
      <c r="T771" s="20" t="e">
        <f t="shared" ref="T771:T834" si="127">0.25*SUM(M771:P771)</f>
        <v>#DIV/0!</v>
      </c>
      <c r="U771" s="19" t="e">
        <f t="shared" ref="U771:U834" si="128">SUM(Q771:S771)/3</f>
        <v>#DIV/0!</v>
      </c>
      <c r="V771" s="19" t="e">
        <f t="shared" ref="V771:V834" si="129">SUM(Q771:T771)/4</f>
        <v>#DIV/0!</v>
      </c>
    </row>
    <row r="772" spans="1:22" ht="13.5" x14ac:dyDescent="0.25">
      <c r="A772" s="3">
        <f>RSI!A772</f>
        <v>43126</v>
      </c>
      <c r="B772" s="2">
        <f>RSI!B772</f>
        <v>6.4480000000000004</v>
      </c>
      <c r="C772" s="2">
        <f>RSI!I772</f>
        <v>50.803688316194297</v>
      </c>
      <c r="D772" s="2">
        <f>MACD!E772</f>
        <v>2.0046716412580601E-2</v>
      </c>
      <c r="E772" s="2">
        <f>MACD!F772</f>
        <v>1.1631515767482142E-2</v>
      </c>
      <c r="F772" s="2">
        <f>'Moving Avg'!D772</f>
        <v>6.4296400000000009</v>
      </c>
      <c r="G772" s="2">
        <f>'Moving Avg'!F772</f>
        <v>6.4455549999999988</v>
      </c>
      <c r="H772" s="2">
        <f>'Moving Avg'!G772</f>
        <v>6.4566699999999999</v>
      </c>
      <c r="I772" s="2">
        <f>'Moving Avg'!H772</f>
        <v>6.3983959999999946</v>
      </c>
      <c r="J772" s="17" t="str">
        <f>OBV!F772</f>
        <v>NEUTRAL</v>
      </c>
      <c r="K772" s="17" t="e">
        <f>OBV!G772</f>
        <v>#DIV/0!</v>
      </c>
      <c r="L772" s="17" t="str">
        <f>OBV!H772</f>
        <v>NEUTRAL</v>
      </c>
      <c r="M772" s="19">
        <f t="shared" si="120"/>
        <v>25</v>
      </c>
      <c r="N772" s="19">
        <f t="shared" si="121"/>
        <v>0</v>
      </c>
      <c r="O772" s="19">
        <f t="shared" si="122"/>
        <v>50</v>
      </c>
      <c r="P772" s="19" t="e">
        <f t="shared" si="123"/>
        <v>#DIV/0!</v>
      </c>
      <c r="Q772" s="20" t="e">
        <f t="shared" si="124"/>
        <v>#DIV/0!</v>
      </c>
      <c r="R772" s="20" t="e">
        <f t="shared" si="125"/>
        <v>#DIV/0!</v>
      </c>
      <c r="S772" s="20" t="e">
        <f t="shared" si="126"/>
        <v>#DIV/0!</v>
      </c>
      <c r="T772" s="20" t="e">
        <f t="shared" si="127"/>
        <v>#DIV/0!</v>
      </c>
      <c r="U772" s="19" t="e">
        <f t="shared" si="128"/>
        <v>#DIV/0!</v>
      </c>
      <c r="V772" s="19" t="e">
        <f t="shared" si="129"/>
        <v>#DIV/0!</v>
      </c>
    </row>
    <row r="773" spans="1:22" ht="13.5" x14ac:dyDescent="0.25">
      <c r="A773" s="3">
        <f>RSI!A773</f>
        <v>43129</v>
      </c>
      <c r="B773" s="2">
        <f>RSI!B773</f>
        <v>6.4972000000000003</v>
      </c>
      <c r="C773" s="2">
        <f>RSI!I773</f>
        <v>56.039221576456754</v>
      </c>
      <c r="D773" s="2">
        <f>MACD!E773</f>
        <v>8.8383149003510297E-3</v>
      </c>
      <c r="E773" s="2">
        <f>MACD!F773</f>
        <v>1.1072875594055922E-2</v>
      </c>
      <c r="F773" s="2">
        <f>'Moving Avg'!D773</f>
        <v>6.4453800000000001</v>
      </c>
      <c r="G773" s="2">
        <f>'Moving Avg'!F773</f>
        <v>6.4455549999999988</v>
      </c>
      <c r="H773" s="2">
        <f>'Moving Avg'!G773</f>
        <v>6.4586379999999997</v>
      </c>
      <c r="I773" s="2">
        <f>'Moving Avg'!H773</f>
        <v>6.4023524999999948</v>
      </c>
      <c r="J773" s="17" t="str">
        <f>OBV!F773</f>
        <v>NEUTRAL</v>
      </c>
      <c r="K773" s="17" t="e">
        <f>OBV!G773</f>
        <v>#DIV/0!</v>
      </c>
      <c r="L773" s="17" t="str">
        <f>OBV!H773</f>
        <v>NEUTRAL</v>
      </c>
      <c r="M773" s="19">
        <f t="shared" si="120"/>
        <v>25</v>
      </c>
      <c r="N773" s="19">
        <f t="shared" si="121"/>
        <v>45</v>
      </c>
      <c r="O773" s="19">
        <f t="shared" si="122"/>
        <v>50</v>
      </c>
      <c r="P773" s="19" t="e">
        <f t="shared" si="123"/>
        <v>#DIV/0!</v>
      </c>
      <c r="Q773" s="20" t="e">
        <f t="shared" si="124"/>
        <v>#DIV/0!</v>
      </c>
      <c r="R773" s="20" t="e">
        <f t="shared" si="125"/>
        <v>#DIV/0!</v>
      </c>
      <c r="S773" s="20" t="e">
        <f t="shared" si="126"/>
        <v>#DIV/0!</v>
      </c>
      <c r="T773" s="20" t="e">
        <f t="shared" si="127"/>
        <v>#DIV/0!</v>
      </c>
      <c r="U773" s="19" t="e">
        <f t="shared" si="128"/>
        <v>#DIV/0!</v>
      </c>
      <c r="V773" s="19" t="e">
        <f t="shared" si="129"/>
        <v>#DIV/0!</v>
      </c>
    </row>
    <row r="774" spans="1:22" ht="13.5" x14ac:dyDescent="0.25">
      <c r="A774" s="3">
        <f>RSI!A774</f>
        <v>43130</v>
      </c>
      <c r="B774" s="2">
        <f>RSI!B774</f>
        <v>6.53</v>
      </c>
      <c r="C774" s="2">
        <f>RSI!I774</f>
        <v>59.15963019555447</v>
      </c>
      <c r="D774" s="2">
        <f>MACD!E774</f>
        <v>-5.9310972804595963E-3</v>
      </c>
      <c r="E774" s="2">
        <f>MACD!F774</f>
        <v>7.6720810191528181E-3</v>
      </c>
      <c r="F774" s="2">
        <f>'Moving Avg'!D774</f>
        <v>6.4716199999999997</v>
      </c>
      <c r="G774" s="2">
        <f>'Moving Avg'!F774</f>
        <v>6.4537549999999992</v>
      </c>
      <c r="H774" s="2">
        <f>'Moving Avg'!G774</f>
        <v>6.4619179999999998</v>
      </c>
      <c r="I774" s="2">
        <f>'Moving Avg'!H774</f>
        <v>6.4064004999999948</v>
      </c>
      <c r="J774" s="17" t="str">
        <f>OBV!F774</f>
        <v>NEUTRAL</v>
      </c>
      <c r="K774" s="17" t="e">
        <f>OBV!G774</f>
        <v>#DIV/0!</v>
      </c>
      <c r="L774" s="17" t="str">
        <f>OBV!H774</f>
        <v>NEUTRAL</v>
      </c>
      <c r="M774" s="19">
        <f t="shared" si="120"/>
        <v>25</v>
      </c>
      <c r="N774" s="19">
        <f t="shared" si="121"/>
        <v>45</v>
      </c>
      <c r="O774" s="19">
        <f t="shared" si="122"/>
        <v>50</v>
      </c>
      <c r="P774" s="19" t="e">
        <f t="shared" si="123"/>
        <v>#DIV/0!</v>
      </c>
      <c r="Q774" s="20" t="e">
        <f t="shared" si="124"/>
        <v>#DIV/0!</v>
      </c>
      <c r="R774" s="20" t="e">
        <f t="shared" si="125"/>
        <v>#DIV/0!</v>
      </c>
      <c r="S774" s="20" t="e">
        <f t="shared" si="126"/>
        <v>#DIV/0!</v>
      </c>
      <c r="T774" s="20" t="e">
        <f t="shared" si="127"/>
        <v>#DIV/0!</v>
      </c>
      <c r="U774" s="19" t="e">
        <f t="shared" si="128"/>
        <v>#DIV/0!</v>
      </c>
      <c r="V774" s="19" t="e">
        <f t="shared" si="129"/>
        <v>#DIV/0!</v>
      </c>
    </row>
    <row r="775" spans="1:22" ht="13.5" x14ac:dyDescent="0.25">
      <c r="A775" s="3">
        <f>RSI!A775</f>
        <v>43131</v>
      </c>
      <c r="B775" s="2">
        <f>RSI!B775</f>
        <v>6.4644000000000004</v>
      </c>
      <c r="C775" s="2">
        <f>RSI!I775</f>
        <v>51.314488717852583</v>
      </c>
      <c r="D775" s="2">
        <f>MACD!E775</f>
        <v>-1.1040111413227471E-2</v>
      </c>
      <c r="E775" s="2">
        <f>MACD!F775</f>
        <v>3.9296425326767609E-3</v>
      </c>
      <c r="F775" s="2">
        <f>'Moving Avg'!D775</f>
        <v>6.4775200000000002</v>
      </c>
      <c r="G775" s="2">
        <f>'Moving Avg'!F775</f>
        <v>6.4507999999999992</v>
      </c>
      <c r="H775" s="2">
        <f>'Moving Avg'!G775</f>
        <v>6.4629019999999988</v>
      </c>
      <c r="I775" s="2">
        <f>'Moving Avg'!H775</f>
        <v>6.4099764999999946</v>
      </c>
      <c r="J775" s="17" t="str">
        <f>OBV!F775</f>
        <v>NEUTRAL</v>
      </c>
      <c r="K775" s="17" t="e">
        <f>OBV!G775</f>
        <v>#DIV/0!</v>
      </c>
      <c r="L775" s="17" t="str">
        <f>OBV!H775</f>
        <v>NEUTRAL</v>
      </c>
      <c r="M775" s="19">
        <f t="shared" si="120"/>
        <v>25</v>
      </c>
      <c r="N775" s="19">
        <f t="shared" si="121"/>
        <v>45</v>
      </c>
      <c r="O775" s="19">
        <f t="shared" si="122"/>
        <v>50</v>
      </c>
      <c r="P775" s="19" t="e">
        <f t="shared" si="123"/>
        <v>#DIV/0!</v>
      </c>
      <c r="Q775" s="20" t="e">
        <f t="shared" si="124"/>
        <v>#DIV/0!</v>
      </c>
      <c r="R775" s="20" t="e">
        <f t="shared" si="125"/>
        <v>#DIV/0!</v>
      </c>
      <c r="S775" s="20" t="e">
        <f t="shared" si="126"/>
        <v>#DIV/0!</v>
      </c>
      <c r="T775" s="20" t="e">
        <f t="shared" si="127"/>
        <v>#DIV/0!</v>
      </c>
      <c r="U775" s="19" t="e">
        <f t="shared" si="128"/>
        <v>#DIV/0!</v>
      </c>
      <c r="V775" s="19" t="e">
        <f t="shared" si="129"/>
        <v>#DIV/0!</v>
      </c>
    </row>
    <row r="776" spans="1:22" ht="13.5" x14ac:dyDescent="0.25">
      <c r="A776" s="3">
        <f>RSI!A776</f>
        <v>43132</v>
      </c>
      <c r="B776" s="2">
        <f>RSI!B776</f>
        <v>6.4644000000000004</v>
      </c>
      <c r="C776" s="2">
        <f>RSI!I776</f>
        <v>51.314488717852583</v>
      </c>
      <c r="D776" s="2">
        <f>MACD!E776</f>
        <v>-1.5440163951285335E-2</v>
      </c>
      <c r="E776" s="2">
        <f>MACD!F776</f>
        <v>5.5681235884341707E-5</v>
      </c>
      <c r="F776" s="2">
        <f>'Moving Avg'!D776</f>
        <v>6.4808000000000003</v>
      </c>
      <c r="G776" s="2">
        <f>'Moving Avg'!F776</f>
        <v>6.449485000000001</v>
      </c>
      <c r="H776" s="2">
        <f>'Moving Avg'!G776</f>
        <v>6.4629020000000006</v>
      </c>
      <c r="I776" s="2">
        <f>'Moving Avg'!H776</f>
        <v>6.4136244999999947</v>
      </c>
      <c r="J776" s="17" t="str">
        <f>OBV!F776</f>
        <v>NEUTRAL</v>
      </c>
      <c r="K776" s="17" t="e">
        <f>OBV!G776</f>
        <v>#DIV/0!</v>
      </c>
      <c r="L776" s="17" t="str">
        <f>OBV!H776</f>
        <v>NEUTRAL</v>
      </c>
      <c r="M776" s="19">
        <f t="shared" si="120"/>
        <v>25</v>
      </c>
      <c r="N776" s="19">
        <f t="shared" si="121"/>
        <v>45</v>
      </c>
      <c r="O776" s="19">
        <f t="shared" si="122"/>
        <v>50</v>
      </c>
      <c r="P776" s="19" t="e">
        <f t="shared" si="123"/>
        <v>#DIV/0!</v>
      </c>
      <c r="Q776" s="20" t="e">
        <f t="shared" si="124"/>
        <v>#DIV/0!</v>
      </c>
      <c r="R776" s="20" t="e">
        <f t="shared" si="125"/>
        <v>#DIV/0!</v>
      </c>
      <c r="S776" s="20" t="e">
        <f t="shared" si="126"/>
        <v>#DIV/0!</v>
      </c>
      <c r="T776" s="20" t="e">
        <f t="shared" si="127"/>
        <v>#DIV/0!</v>
      </c>
      <c r="U776" s="19" t="e">
        <f t="shared" si="128"/>
        <v>#DIV/0!</v>
      </c>
      <c r="V776" s="19" t="e">
        <f t="shared" si="129"/>
        <v>#DIV/0!</v>
      </c>
    </row>
    <row r="777" spans="1:22" ht="13.5" x14ac:dyDescent="0.25">
      <c r="A777" s="3">
        <f>RSI!A777</f>
        <v>43133</v>
      </c>
      <c r="B777" s="2">
        <f>RSI!B777</f>
        <v>6.5136000000000003</v>
      </c>
      <c r="C777" s="2">
        <f>RSI!I777</f>
        <v>56.349445265161457</v>
      </c>
      <c r="D777" s="2">
        <f>MACD!E777</f>
        <v>-2.0863679028665594E-2</v>
      </c>
      <c r="E777" s="2">
        <f>MACD!F777</f>
        <v>-4.1281908170256454E-3</v>
      </c>
      <c r="F777" s="2">
        <f>'Moving Avg'!D777</f>
        <v>6.4939200000000001</v>
      </c>
      <c r="G777" s="2">
        <f>'Moving Avg'!F777</f>
        <v>6.4506300000000012</v>
      </c>
      <c r="H777" s="2">
        <f>'Moving Avg'!G777</f>
        <v>6.4629020000000006</v>
      </c>
      <c r="I777" s="2">
        <f>'Moving Avg'!H777</f>
        <v>6.4174034999999945</v>
      </c>
      <c r="J777" s="17" t="str">
        <f>OBV!F777</f>
        <v>NEUTRAL</v>
      </c>
      <c r="K777" s="17" t="e">
        <f>OBV!G777</f>
        <v>#DIV/0!</v>
      </c>
      <c r="L777" s="17" t="str">
        <f>OBV!H777</f>
        <v>NEUTRAL</v>
      </c>
      <c r="M777" s="19">
        <f t="shared" si="120"/>
        <v>25</v>
      </c>
      <c r="N777" s="19">
        <f t="shared" si="121"/>
        <v>45</v>
      </c>
      <c r="O777" s="19">
        <f t="shared" si="122"/>
        <v>50</v>
      </c>
      <c r="P777" s="19" t="e">
        <f t="shared" si="123"/>
        <v>#DIV/0!</v>
      </c>
      <c r="Q777" s="20" t="e">
        <f t="shared" si="124"/>
        <v>#DIV/0!</v>
      </c>
      <c r="R777" s="20" t="e">
        <f t="shared" si="125"/>
        <v>#DIV/0!</v>
      </c>
      <c r="S777" s="20" t="e">
        <f t="shared" si="126"/>
        <v>#DIV/0!</v>
      </c>
      <c r="T777" s="20" t="e">
        <f t="shared" si="127"/>
        <v>#DIV/0!</v>
      </c>
      <c r="U777" s="19" t="e">
        <f t="shared" si="128"/>
        <v>#DIV/0!</v>
      </c>
      <c r="V777" s="19" t="e">
        <f t="shared" si="129"/>
        <v>#DIV/0!</v>
      </c>
    </row>
    <row r="778" spans="1:22" ht="13.5" x14ac:dyDescent="0.25">
      <c r="A778" s="3">
        <f>RSI!A778</f>
        <v>43136</v>
      </c>
      <c r="B778" s="2">
        <f>RSI!B778</f>
        <v>6.4743000000000004</v>
      </c>
      <c r="C778" s="2">
        <f>RSI!I778</f>
        <v>51.745981281396624</v>
      </c>
      <c r="D778" s="2">
        <f>MACD!E778</f>
        <v>-2.4913855467882051E-2</v>
      </c>
      <c r="E778" s="2">
        <f>MACD!F778</f>
        <v>-8.2853237471969265E-3</v>
      </c>
      <c r="F778" s="2">
        <f>'Moving Avg'!D778</f>
        <v>6.4893400000000003</v>
      </c>
      <c r="G778" s="2">
        <f>'Moving Avg'!F778</f>
        <v>6.4478450000000009</v>
      </c>
      <c r="H778" s="2">
        <f>'Moving Avg'!G778</f>
        <v>6.4611300000000007</v>
      </c>
      <c r="I778" s="2">
        <f>'Moving Avg'!H778</f>
        <v>6.4209859999999956</v>
      </c>
      <c r="J778" s="17" t="str">
        <f>OBV!F778</f>
        <v>NEUTRAL</v>
      </c>
      <c r="K778" s="17" t="e">
        <f>OBV!G778</f>
        <v>#DIV/0!</v>
      </c>
      <c r="L778" s="17" t="str">
        <f>OBV!H778</f>
        <v>NEUTRAL</v>
      </c>
      <c r="M778" s="19">
        <f t="shared" si="120"/>
        <v>25</v>
      </c>
      <c r="N778" s="19">
        <f t="shared" si="121"/>
        <v>45</v>
      </c>
      <c r="O778" s="19">
        <f t="shared" si="122"/>
        <v>50</v>
      </c>
      <c r="P778" s="19" t="e">
        <f t="shared" si="123"/>
        <v>#DIV/0!</v>
      </c>
      <c r="Q778" s="20" t="e">
        <f t="shared" si="124"/>
        <v>#DIV/0!</v>
      </c>
      <c r="R778" s="20" t="e">
        <f t="shared" si="125"/>
        <v>#DIV/0!</v>
      </c>
      <c r="S778" s="20" t="e">
        <f t="shared" si="126"/>
        <v>#DIV/0!</v>
      </c>
      <c r="T778" s="20" t="e">
        <f t="shared" si="127"/>
        <v>#DIV/0!</v>
      </c>
      <c r="U778" s="19" t="e">
        <f t="shared" si="128"/>
        <v>#DIV/0!</v>
      </c>
      <c r="V778" s="19" t="e">
        <f t="shared" si="129"/>
        <v>#DIV/0!</v>
      </c>
    </row>
    <row r="779" spans="1:22" ht="13.5" x14ac:dyDescent="0.25">
      <c r="A779" s="3">
        <f>RSI!A779</f>
        <v>43137</v>
      </c>
      <c r="B779" s="2">
        <f>RSI!B779</f>
        <v>6.6580000000000004</v>
      </c>
      <c r="C779" s="2">
        <f>RSI!I779</f>
        <v>65.80738575233417</v>
      </c>
      <c r="D779" s="2">
        <f>MACD!E779</f>
        <v>-4.5077226120055158E-2</v>
      </c>
      <c r="E779" s="2">
        <f>MACD!F779</f>
        <v>-1.5643704221768574E-2</v>
      </c>
      <c r="F779" s="2">
        <f>'Moving Avg'!D779</f>
        <v>6.5149400000000002</v>
      </c>
      <c r="G779" s="2">
        <f>'Moving Avg'!F779</f>
        <v>6.4590000000000005</v>
      </c>
      <c r="H779" s="2">
        <f>'Moving Avg'!G779</f>
        <v>6.463032000000001</v>
      </c>
      <c r="I779" s="2">
        <f>'Moving Avg'!H779</f>
        <v>6.424996999999995</v>
      </c>
      <c r="J779" s="17" t="str">
        <f>OBV!F779</f>
        <v>NEUTRAL</v>
      </c>
      <c r="K779" s="17" t="e">
        <f>OBV!G779</f>
        <v>#DIV/0!</v>
      </c>
      <c r="L779" s="17" t="str">
        <f>OBV!H779</f>
        <v>NEUTRAL</v>
      </c>
      <c r="M779" s="19">
        <f t="shared" si="120"/>
        <v>25</v>
      </c>
      <c r="N779" s="19">
        <f t="shared" si="121"/>
        <v>100</v>
      </c>
      <c r="O779" s="19">
        <f t="shared" si="122"/>
        <v>50</v>
      </c>
      <c r="P779" s="19" t="e">
        <f t="shared" si="123"/>
        <v>#DIV/0!</v>
      </c>
      <c r="Q779" s="20" t="e">
        <f t="shared" si="124"/>
        <v>#DIV/0!</v>
      </c>
      <c r="R779" s="20" t="e">
        <f t="shared" si="125"/>
        <v>#DIV/0!</v>
      </c>
      <c r="S779" s="20" t="e">
        <f t="shared" si="126"/>
        <v>#DIV/0!</v>
      </c>
      <c r="T779" s="20" t="e">
        <f t="shared" si="127"/>
        <v>#DIV/0!</v>
      </c>
      <c r="U779" s="19" t="e">
        <f t="shared" si="128"/>
        <v>#DIV/0!</v>
      </c>
      <c r="V779" s="19" t="e">
        <f t="shared" si="129"/>
        <v>#DIV/0!</v>
      </c>
    </row>
    <row r="780" spans="1:22" ht="13.5" x14ac:dyDescent="0.25">
      <c r="A780" s="3">
        <f>RSI!A780</f>
        <v>43138</v>
      </c>
      <c r="B780" s="2">
        <f>RSI!B780</f>
        <v>6.6448999999999998</v>
      </c>
      <c r="C780" s="2">
        <f>RSI!I780</f>
        <v>64.366914075290111</v>
      </c>
      <c r="D780" s="2">
        <f>MACD!E780</f>
        <v>-5.6790667786343896E-2</v>
      </c>
      <c r="E780" s="2">
        <f>MACD!F780</f>
        <v>-2.3873096934683639E-2</v>
      </c>
      <c r="F780" s="2">
        <f>'Moving Avg'!D780</f>
        <v>6.5510400000000004</v>
      </c>
      <c r="G780" s="2">
        <f>'Moving Avg'!F780</f>
        <v>6.4696650000000018</v>
      </c>
      <c r="H780" s="2">
        <f>'Moving Avg'!G780</f>
        <v>6.4646720000000002</v>
      </c>
      <c r="I780" s="2">
        <f>'Moving Avg'!H780</f>
        <v>6.4283229999999953</v>
      </c>
      <c r="J780" s="17" t="str">
        <f>OBV!F780</f>
        <v>NEUTRAL</v>
      </c>
      <c r="K780" s="17" t="e">
        <f>OBV!G780</f>
        <v>#DIV/0!</v>
      </c>
      <c r="L780" s="17" t="str">
        <f>OBV!H780</f>
        <v>NEUTRAL</v>
      </c>
      <c r="M780" s="19">
        <f t="shared" si="120"/>
        <v>25</v>
      </c>
      <c r="N780" s="19">
        <f t="shared" si="121"/>
        <v>100</v>
      </c>
      <c r="O780" s="19">
        <f t="shared" si="122"/>
        <v>50</v>
      </c>
      <c r="P780" s="19" t="e">
        <f t="shared" si="123"/>
        <v>#DIV/0!</v>
      </c>
      <c r="Q780" s="20" t="e">
        <f t="shared" si="124"/>
        <v>#DIV/0!</v>
      </c>
      <c r="R780" s="20" t="e">
        <f t="shared" si="125"/>
        <v>#DIV/0!</v>
      </c>
      <c r="S780" s="20" t="e">
        <f t="shared" si="126"/>
        <v>#DIV/0!</v>
      </c>
      <c r="T780" s="20" t="e">
        <f t="shared" si="127"/>
        <v>#DIV/0!</v>
      </c>
      <c r="U780" s="19" t="e">
        <f t="shared" si="128"/>
        <v>#DIV/0!</v>
      </c>
      <c r="V780" s="19" t="e">
        <f t="shared" si="129"/>
        <v>#DIV/0!</v>
      </c>
    </row>
    <row r="781" spans="1:22" ht="13.5" x14ac:dyDescent="0.25">
      <c r="A781" s="3">
        <f>RSI!A781</f>
        <v>43139</v>
      </c>
      <c r="B781" s="2">
        <f>RSI!B781</f>
        <v>6.5956999999999999</v>
      </c>
      <c r="C781" s="2">
        <f>RSI!I781</f>
        <v>59.131760961616443</v>
      </c>
      <c r="D781" s="2">
        <f>MACD!E781</f>
        <v>-6.2054011909090434E-2</v>
      </c>
      <c r="E781" s="2">
        <f>MACD!F781</f>
        <v>-3.1509279929565003E-2</v>
      </c>
      <c r="F781" s="2">
        <f>'Moving Avg'!D781</f>
        <v>6.5772999999999993</v>
      </c>
      <c r="G781" s="2">
        <f>'Moving Avg'!F781</f>
        <v>6.4795100000000003</v>
      </c>
      <c r="H781" s="2">
        <f>'Moving Avg'!G781</f>
        <v>6.4656580000000012</v>
      </c>
      <c r="I781" s="2">
        <f>'Moving Avg'!H781</f>
        <v>6.4312299999999967</v>
      </c>
      <c r="J781" s="17" t="str">
        <f>OBV!F781</f>
        <v>NEUTRAL</v>
      </c>
      <c r="K781" s="17" t="e">
        <f>OBV!G781</f>
        <v>#DIV/0!</v>
      </c>
      <c r="L781" s="17" t="str">
        <f>OBV!H781</f>
        <v>NEUTRAL</v>
      </c>
      <c r="M781" s="19">
        <f t="shared" si="120"/>
        <v>25</v>
      </c>
      <c r="N781" s="19">
        <f t="shared" si="121"/>
        <v>100</v>
      </c>
      <c r="O781" s="19">
        <f t="shared" si="122"/>
        <v>50</v>
      </c>
      <c r="P781" s="19" t="e">
        <f t="shared" si="123"/>
        <v>#DIV/0!</v>
      </c>
      <c r="Q781" s="20" t="e">
        <f t="shared" si="124"/>
        <v>#DIV/0!</v>
      </c>
      <c r="R781" s="20" t="e">
        <f t="shared" si="125"/>
        <v>#DIV/0!</v>
      </c>
      <c r="S781" s="20" t="e">
        <f t="shared" si="126"/>
        <v>#DIV/0!</v>
      </c>
      <c r="T781" s="20" t="e">
        <f t="shared" si="127"/>
        <v>#DIV/0!</v>
      </c>
      <c r="U781" s="19" t="e">
        <f t="shared" si="128"/>
        <v>#DIV/0!</v>
      </c>
      <c r="V781" s="19" t="e">
        <f t="shared" si="129"/>
        <v>#DIV/0!</v>
      </c>
    </row>
    <row r="782" spans="1:22" ht="13.5" x14ac:dyDescent="0.25">
      <c r="A782" s="3">
        <f>RSI!A782</f>
        <v>43140</v>
      </c>
      <c r="B782" s="2">
        <f>RSI!B782</f>
        <v>6.5956999999999999</v>
      </c>
      <c r="C782" s="2">
        <f>RSI!I782</f>
        <v>59.131760961616443</v>
      </c>
      <c r="D782" s="2">
        <f>MACD!E782</f>
        <v>-6.7153737225668308E-2</v>
      </c>
      <c r="E782" s="2">
        <f>MACD!F782</f>
        <v>-3.8638171388785669E-2</v>
      </c>
      <c r="F782" s="2">
        <f>'Moving Avg'!D782</f>
        <v>6.5937200000000002</v>
      </c>
      <c r="G782" s="2">
        <f>'Moving Avg'!F782</f>
        <v>6.4834500000000004</v>
      </c>
      <c r="H782" s="2">
        <f>'Moving Avg'!G782</f>
        <v>6.4669720000000019</v>
      </c>
      <c r="I782" s="2">
        <f>'Moving Avg'!H782</f>
        <v>6.4345259999999982</v>
      </c>
      <c r="J782" s="17" t="str">
        <f>OBV!F782</f>
        <v>NEUTRAL</v>
      </c>
      <c r="K782" s="17" t="e">
        <f>OBV!G782</f>
        <v>#DIV/0!</v>
      </c>
      <c r="L782" s="17" t="str">
        <f>OBV!H782</f>
        <v>NEUTRAL</v>
      </c>
      <c r="M782" s="19">
        <f t="shared" si="120"/>
        <v>25</v>
      </c>
      <c r="N782" s="19">
        <f t="shared" si="121"/>
        <v>100</v>
      </c>
      <c r="O782" s="19">
        <f t="shared" si="122"/>
        <v>50</v>
      </c>
      <c r="P782" s="19" t="e">
        <f t="shared" si="123"/>
        <v>#DIV/0!</v>
      </c>
      <c r="Q782" s="20" t="e">
        <f t="shared" si="124"/>
        <v>#DIV/0!</v>
      </c>
      <c r="R782" s="20" t="e">
        <f t="shared" si="125"/>
        <v>#DIV/0!</v>
      </c>
      <c r="S782" s="20" t="e">
        <f t="shared" si="126"/>
        <v>#DIV/0!</v>
      </c>
      <c r="T782" s="20" t="e">
        <f t="shared" si="127"/>
        <v>#DIV/0!</v>
      </c>
      <c r="U782" s="19" t="e">
        <f t="shared" si="128"/>
        <v>#DIV/0!</v>
      </c>
      <c r="V782" s="19" t="e">
        <f t="shared" si="129"/>
        <v>#DIV/0!</v>
      </c>
    </row>
    <row r="783" spans="1:22" ht="13.5" x14ac:dyDescent="0.25">
      <c r="A783" s="3">
        <f>RSI!A783</f>
        <v>43143</v>
      </c>
      <c r="B783" s="2">
        <f>RSI!B783</f>
        <v>6.5629</v>
      </c>
      <c r="C783" s="2">
        <f>RSI!I783</f>
        <v>55.633280316988547</v>
      </c>
      <c r="D783" s="2">
        <f>MACD!E783</f>
        <v>-6.2068294243208477E-2</v>
      </c>
      <c r="E783" s="2">
        <f>MACD!F783</f>
        <v>-4.3324195959670228E-2</v>
      </c>
      <c r="F783" s="2">
        <f>'Moving Avg'!D783</f>
        <v>6.61144</v>
      </c>
      <c r="G783" s="2">
        <f>'Moving Avg'!F783</f>
        <v>6.4908349999999997</v>
      </c>
      <c r="H783" s="2">
        <f>'Moving Avg'!G783</f>
        <v>6.4676300000000015</v>
      </c>
      <c r="I783" s="2">
        <f>'Moving Avg'!H783</f>
        <v>6.4369374999999991</v>
      </c>
      <c r="J783" s="17" t="str">
        <f>OBV!F783</f>
        <v>NEUTRAL</v>
      </c>
      <c r="K783" s="17" t="e">
        <f>OBV!G783</f>
        <v>#DIV/0!</v>
      </c>
      <c r="L783" s="17" t="str">
        <f>OBV!H783</f>
        <v>NEUTRAL</v>
      </c>
      <c r="M783" s="19">
        <f t="shared" si="120"/>
        <v>25</v>
      </c>
      <c r="N783" s="19">
        <f t="shared" si="121"/>
        <v>45</v>
      </c>
      <c r="O783" s="19">
        <f t="shared" si="122"/>
        <v>50</v>
      </c>
      <c r="P783" s="19" t="e">
        <f t="shared" si="123"/>
        <v>#DIV/0!</v>
      </c>
      <c r="Q783" s="20" t="e">
        <f t="shared" si="124"/>
        <v>#DIV/0!</v>
      </c>
      <c r="R783" s="20" t="e">
        <f t="shared" si="125"/>
        <v>#DIV/0!</v>
      </c>
      <c r="S783" s="20" t="e">
        <f t="shared" si="126"/>
        <v>#DIV/0!</v>
      </c>
      <c r="T783" s="20" t="e">
        <f t="shared" si="127"/>
        <v>#DIV/0!</v>
      </c>
      <c r="U783" s="19" t="e">
        <f t="shared" si="128"/>
        <v>#DIV/0!</v>
      </c>
      <c r="V783" s="19" t="e">
        <f t="shared" si="129"/>
        <v>#DIV/0!</v>
      </c>
    </row>
    <row r="784" spans="1:22" ht="13.5" x14ac:dyDescent="0.25">
      <c r="A784" s="3">
        <f>RSI!A784</f>
        <v>43144</v>
      </c>
      <c r="B784" s="2">
        <f>RSI!B784</f>
        <v>6.5595999999999997</v>
      </c>
      <c r="C784" s="2">
        <f>RSI!I784</f>
        <v>55.278921694092404</v>
      </c>
      <c r="D784" s="2">
        <f>MACD!E784</f>
        <v>-5.2834761487797977E-2</v>
      </c>
      <c r="E784" s="2">
        <f>MACD!F784</f>
        <v>-4.5226309065295775E-2</v>
      </c>
      <c r="F784" s="2">
        <f>'Moving Avg'!D784</f>
        <v>6.591759999999999</v>
      </c>
      <c r="G784" s="2">
        <f>'Moving Avg'!F784</f>
        <v>6.498875</v>
      </c>
      <c r="H784" s="2">
        <f>'Moving Avg'!G784</f>
        <v>6.4682220000000017</v>
      </c>
      <c r="I784" s="2">
        <f>'Moving Avg'!H784</f>
        <v>6.4391884999999993</v>
      </c>
      <c r="J784" s="17" t="str">
        <f>OBV!F784</f>
        <v>NEUTRAL</v>
      </c>
      <c r="K784" s="17" t="e">
        <f>OBV!G784</f>
        <v>#DIV/0!</v>
      </c>
      <c r="L784" s="17" t="str">
        <f>OBV!H784</f>
        <v>NEUTRAL</v>
      </c>
      <c r="M784" s="19">
        <f t="shared" si="120"/>
        <v>25</v>
      </c>
      <c r="N784" s="19">
        <f t="shared" si="121"/>
        <v>45</v>
      </c>
      <c r="O784" s="19">
        <f t="shared" si="122"/>
        <v>50</v>
      </c>
      <c r="P784" s="19" t="e">
        <f t="shared" si="123"/>
        <v>#DIV/0!</v>
      </c>
      <c r="Q784" s="20" t="e">
        <f t="shared" si="124"/>
        <v>#DIV/0!</v>
      </c>
      <c r="R784" s="20" t="e">
        <f t="shared" si="125"/>
        <v>#DIV/0!</v>
      </c>
      <c r="S784" s="20" t="e">
        <f t="shared" si="126"/>
        <v>#DIV/0!</v>
      </c>
      <c r="T784" s="20" t="e">
        <f t="shared" si="127"/>
        <v>#DIV/0!</v>
      </c>
      <c r="U784" s="19" t="e">
        <f t="shared" si="128"/>
        <v>#DIV/0!</v>
      </c>
      <c r="V784" s="19" t="e">
        <f t="shared" si="129"/>
        <v>#DIV/0!</v>
      </c>
    </row>
    <row r="785" spans="1:22" ht="13.5" x14ac:dyDescent="0.25">
      <c r="A785" s="3">
        <f>RSI!A785</f>
        <v>43145</v>
      </c>
      <c r="B785" s="2">
        <f>RSI!B785</f>
        <v>6.53</v>
      </c>
      <c r="C785" s="2">
        <f>RSI!I785</f>
        <v>52.074873670942921</v>
      </c>
      <c r="D785" s="2">
        <f>MACD!E785</f>
        <v>-5.3235443671019844E-2</v>
      </c>
      <c r="E785" s="2">
        <f>MACD!F785</f>
        <v>-4.6828135986440589E-2</v>
      </c>
      <c r="F785" s="2">
        <f>'Moving Avg'!D785</f>
        <v>6.5687799999999994</v>
      </c>
      <c r="G785" s="2">
        <f>'Moving Avg'!F785</f>
        <v>6.5044500000000003</v>
      </c>
      <c r="H785" s="2">
        <f>'Moving Avg'!G785</f>
        <v>6.4682220000000008</v>
      </c>
      <c r="I785" s="2">
        <f>'Moving Avg'!H785</f>
        <v>6.4415794999999996</v>
      </c>
      <c r="J785" s="17" t="str">
        <f>OBV!F785</f>
        <v>NEUTRAL</v>
      </c>
      <c r="K785" s="17" t="e">
        <f>OBV!G785</f>
        <v>#DIV/0!</v>
      </c>
      <c r="L785" s="17" t="str">
        <f>OBV!H785</f>
        <v>NEUTRAL</v>
      </c>
      <c r="M785" s="19">
        <f t="shared" si="120"/>
        <v>25</v>
      </c>
      <c r="N785" s="19">
        <f t="shared" si="121"/>
        <v>45</v>
      </c>
      <c r="O785" s="19">
        <f t="shared" si="122"/>
        <v>50</v>
      </c>
      <c r="P785" s="19" t="e">
        <f t="shared" si="123"/>
        <v>#DIV/0!</v>
      </c>
      <c r="Q785" s="20" t="e">
        <f t="shared" si="124"/>
        <v>#DIV/0!</v>
      </c>
      <c r="R785" s="20" t="e">
        <f t="shared" si="125"/>
        <v>#DIV/0!</v>
      </c>
      <c r="S785" s="20" t="e">
        <f t="shared" si="126"/>
        <v>#DIV/0!</v>
      </c>
      <c r="T785" s="20" t="e">
        <f t="shared" si="127"/>
        <v>#DIV/0!</v>
      </c>
      <c r="U785" s="19" t="e">
        <f t="shared" si="128"/>
        <v>#DIV/0!</v>
      </c>
      <c r="V785" s="19" t="e">
        <f t="shared" si="129"/>
        <v>#DIV/0!</v>
      </c>
    </row>
    <row r="786" spans="1:22" ht="13.5" x14ac:dyDescent="0.25">
      <c r="A786" s="3">
        <f>RSI!A786</f>
        <v>43146</v>
      </c>
      <c r="B786" s="2">
        <f>RSI!B786</f>
        <v>6.5267999999999997</v>
      </c>
      <c r="C786" s="2">
        <f>RSI!I786</f>
        <v>51.725821932768525</v>
      </c>
      <c r="D786" s="2">
        <f>MACD!E786</f>
        <v>-5.3453238046238916E-2</v>
      </c>
      <c r="E786" s="2">
        <f>MACD!F786</f>
        <v>-4.8153156398400253E-2</v>
      </c>
      <c r="F786" s="2">
        <f>'Moving Avg'!D786</f>
        <v>6.5549999999999997</v>
      </c>
      <c r="G786" s="2">
        <f>'Moving Avg'!F786</f>
        <v>6.5098649999999996</v>
      </c>
      <c r="H786" s="2">
        <f>'Moving Avg'!G786</f>
        <v>6.4682880000000011</v>
      </c>
      <c r="I786" s="2">
        <f>'Moving Avg'!H786</f>
        <v>6.4439545000000003</v>
      </c>
      <c r="J786" s="17" t="str">
        <f>OBV!F786</f>
        <v>NEUTRAL</v>
      </c>
      <c r="K786" s="17" t="e">
        <f>OBV!G786</f>
        <v>#DIV/0!</v>
      </c>
      <c r="L786" s="17" t="str">
        <f>OBV!H786</f>
        <v>NEUTRAL</v>
      </c>
      <c r="M786" s="19">
        <f t="shared" si="120"/>
        <v>25</v>
      </c>
      <c r="N786" s="19">
        <f t="shared" si="121"/>
        <v>45</v>
      </c>
      <c r="O786" s="19">
        <f t="shared" si="122"/>
        <v>50</v>
      </c>
      <c r="P786" s="19" t="e">
        <f t="shared" si="123"/>
        <v>#DIV/0!</v>
      </c>
      <c r="Q786" s="20" t="e">
        <f t="shared" si="124"/>
        <v>#DIV/0!</v>
      </c>
      <c r="R786" s="20" t="e">
        <f t="shared" si="125"/>
        <v>#DIV/0!</v>
      </c>
      <c r="S786" s="20" t="e">
        <f t="shared" si="126"/>
        <v>#DIV/0!</v>
      </c>
      <c r="T786" s="20" t="e">
        <f t="shared" si="127"/>
        <v>#DIV/0!</v>
      </c>
      <c r="U786" s="19" t="e">
        <f t="shared" si="128"/>
        <v>#DIV/0!</v>
      </c>
      <c r="V786" s="19" t="e">
        <f t="shared" si="129"/>
        <v>#DIV/0!</v>
      </c>
    </row>
    <row r="787" spans="1:22" ht="13.5" x14ac:dyDescent="0.25">
      <c r="A787" s="3">
        <f>RSI!A787</f>
        <v>43147</v>
      </c>
      <c r="B787" s="2">
        <f>RSI!B787</f>
        <v>6.5136000000000003</v>
      </c>
      <c r="C787" s="2">
        <f>RSI!I787</f>
        <v>50.230155526974642</v>
      </c>
      <c r="D787" s="2">
        <f>MACD!E787</f>
        <v>-4.5178823519174571E-2</v>
      </c>
      <c r="E787" s="2">
        <f>MACD!F787</f>
        <v>-4.7558289822555118E-2</v>
      </c>
      <c r="F787" s="2">
        <f>'Moving Avg'!D787</f>
        <v>6.5385799999999987</v>
      </c>
      <c r="G787" s="2">
        <f>'Moving Avg'!F787</f>
        <v>6.5139650000000007</v>
      </c>
      <c r="H787" s="2">
        <f>'Moving Avg'!G787</f>
        <v>6.4681560000000013</v>
      </c>
      <c r="I787" s="2">
        <f>'Moving Avg'!H787</f>
        <v>6.4464079999999999</v>
      </c>
      <c r="J787" s="17" t="str">
        <f>OBV!F787</f>
        <v>NEUTRAL</v>
      </c>
      <c r="K787" s="17" t="e">
        <f>OBV!G787</f>
        <v>#DIV/0!</v>
      </c>
      <c r="L787" s="17" t="str">
        <f>OBV!H787</f>
        <v>NEUTRAL</v>
      </c>
      <c r="M787" s="19">
        <f t="shared" si="120"/>
        <v>25</v>
      </c>
      <c r="N787" s="19">
        <f t="shared" si="121"/>
        <v>0</v>
      </c>
      <c r="O787" s="19">
        <f t="shared" si="122"/>
        <v>50</v>
      </c>
      <c r="P787" s="19" t="e">
        <f t="shared" si="123"/>
        <v>#DIV/0!</v>
      </c>
      <c r="Q787" s="20" t="e">
        <f t="shared" si="124"/>
        <v>#DIV/0!</v>
      </c>
      <c r="R787" s="20" t="e">
        <f t="shared" si="125"/>
        <v>#DIV/0!</v>
      </c>
      <c r="S787" s="20" t="e">
        <f t="shared" si="126"/>
        <v>#DIV/0!</v>
      </c>
      <c r="T787" s="20" t="e">
        <f t="shared" si="127"/>
        <v>#DIV/0!</v>
      </c>
      <c r="U787" s="19" t="e">
        <f t="shared" si="128"/>
        <v>#DIV/0!</v>
      </c>
      <c r="V787" s="19" t="e">
        <f t="shared" si="129"/>
        <v>#DIV/0!</v>
      </c>
    </row>
    <row r="788" spans="1:22" ht="13.5" x14ac:dyDescent="0.25">
      <c r="A788" s="3">
        <f>RSI!A788</f>
        <v>43150</v>
      </c>
      <c r="B788" s="2">
        <f>RSI!B788</f>
        <v>6.4972000000000003</v>
      </c>
      <c r="C788" s="2">
        <f>RSI!I788</f>
        <v>48.359210027597513</v>
      </c>
      <c r="D788" s="2">
        <f>MACD!E788</f>
        <v>-4.3012500758434768E-2</v>
      </c>
      <c r="E788" s="2">
        <f>MACD!F788</f>
        <v>-4.6649132009731052E-2</v>
      </c>
      <c r="F788" s="2">
        <f>'Moving Avg'!D788</f>
        <v>6.5254400000000006</v>
      </c>
      <c r="G788" s="2">
        <f>'Moving Avg'!F788</f>
        <v>6.5178999999999991</v>
      </c>
      <c r="H788" s="2">
        <f>'Moving Avg'!G788</f>
        <v>6.4681560000000013</v>
      </c>
      <c r="I788" s="2">
        <f>'Moving Avg'!H788</f>
        <v>6.4489195000000006</v>
      </c>
      <c r="J788" s="17" t="str">
        <f>OBV!F788</f>
        <v>NEUTRAL</v>
      </c>
      <c r="K788" s="17" t="e">
        <f>OBV!G788</f>
        <v>#DIV/0!</v>
      </c>
      <c r="L788" s="17" t="str">
        <f>OBV!H788</f>
        <v>NEUTRAL</v>
      </c>
      <c r="M788" s="19">
        <f t="shared" si="120"/>
        <v>25</v>
      </c>
      <c r="N788" s="19">
        <f t="shared" si="121"/>
        <v>0</v>
      </c>
      <c r="O788" s="19">
        <f t="shared" si="122"/>
        <v>50</v>
      </c>
      <c r="P788" s="19" t="e">
        <f t="shared" si="123"/>
        <v>#DIV/0!</v>
      </c>
      <c r="Q788" s="20" t="e">
        <f t="shared" si="124"/>
        <v>#DIV/0!</v>
      </c>
      <c r="R788" s="20" t="e">
        <f t="shared" si="125"/>
        <v>#DIV/0!</v>
      </c>
      <c r="S788" s="20" t="e">
        <f t="shared" si="126"/>
        <v>#DIV/0!</v>
      </c>
      <c r="T788" s="20" t="e">
        <f t="shared" si="127"/>
        <v>#DIV/0!</v>
      </c>
      <c r="U788" s="19" t="e">
        <f t="shared" si="128"/>
        <v>#DIV/0!</v>
      </c>
      <c r="V788" s="19" t="e">
        <f t="shared" si="129"/>
        <v>#DIV/0!</v>
      </c>
    </row>
    <row r="789" spans="1:22" ht="13.5" x14ac:dyDescent="0.25">
      <c r="A789" s="3">
        <f>RSI!A789</f>
        <v>43151</v>
      </c>
      <c r="B789" s="2">
        <f>RSI!B789</f>
        <v>6.5629</v>
      </c>
      <c r="C789" s="2">
        <f>RSI!I789</f>
        <v>55.508740464782868</v>
      </c>
      <c r="D789" s="2">
        <f>MACD!E789</f>
        <v>-1.7691165253485686E-2</v>
      </c>
      <c r="E789" s="2">
        <f>MACD!F789</f>
        <v>-4.0857538658481976E-2</v>
      </c>
      <c r="F789" s="2">
        <f>'Moving Avg'!D789</f>
        <v>6.5260999999999996</v>
      </c>
      <c r="G789" s="2">
        <f>'Moving Avg'!F789</f>
        <v>6.5261049999999994</v>
      </c>
      <c r="H789" s="2">
        <f>'Moving Avg'!G789</f>
        <v>6.4701260000000014</v>
      </c>
      <c r="I789" s="2">
        <f>'Moving Avg'!H789</f>
        <v>6.4511735000000012</v>
      </c>
      <c r="J789" s="17" t="str">
        <f>OBV!F789</f>
        <v>NEUTRAL</v>
      </c>
      <c r="K789" s="17" t="e">
        <f>OBV!G789</f>
        <v>#DIV/0!</v>
      </c>
      <c r="L789" s="17" t="str">
        <f>OBV!H789</f>
        <v>NEUTRAL</v>
      </c>
      <c r="M789" s="19">
        <f t="shared" si="120"/>
        <v>25</v>
      </c>
      <c r="N789" s="19">
        <f t="shared" si="121"/>
        <v>0</v>
      </c>
      <c r="O789" s="19">
        <f t="shared" si="122"/>
        <v>50</v>
      </c>
      <c r="P789" s="19" t="e">
        <f t="shared" si="123"/>
        <v>#DIV/0!</v>
      </c>
      <c r="Q789" s="20" t="e">
        <f t="shared" si="124"/>
        <v>#DIV/0!</v>
      </c>
      <c r="R789" s="20" t="e">
        <f t="shared" si="125"/>
        <v>#DIV/0!</v>
      </c>
      <c r="S789" s="20" t="e">
        <f t="shared" si="126"/>
        <v>#DIV/0!</v>
      </c>
      <c r="T789" s="20" t="e">
        <f t="shared" si="127"/>
        <v>#DIV/0!</v>
      </c>
      <c r="U789" s="19" t="e">
        <f t="shared" si="128"/>
        <v>#DIV/0!</v>
      </c>
      <c r="V789" s="19" t="e">
        <f t="shared" si="129"/>
        <v>#DIV/0!</v>
      </c>
    </row>
    <row r="790" spans="1:22" ht="13.5" x14ac:dyDescent="0.25">
      <c r="A790" s="3">
        <f>RSI!A790</f>
        <v>43152</v>
      </c>
      <c r="B790" s="2">
        <f>RSI!B790</f>
        <v>6.6284999999999998</v>
      </c>
      <c r="C790" s="2">
        <f>RSI!I790</f>
        <v>61.273902636596333</v>
      </c>
      <c r="D790" s="2">
        <f>MACD!E790</f>
        <v>-3.4417865501383815E-3</v>
      </c>
      <c r="E790" s="2">
        <f>MACD!F790</f>
        <v>-3.3374388236813261E-2</v>
      </c>
      <c r="F790" s="2">
        <f>'Moving Avg'!D790</f>
        <v>6.5457999999999998</v>
      </c>
      <c r="G790" s="2">
        <f>'Moving Avg'!F790</f>
        <v>6.5357849999999988</v>
      </c>
      <c r="H790" s="2">
        <f>'Moving Avg'!G790</f>
        <v>6.4740639999999994</v>
      </c>
      <c r="I790" s="2">
        <f>'Moving Avg'!H790</f>
        <v>6.4536510000000007</v>
      </c>
      <c r="J790" s="17" t="str">
        <f>OBV!F790</f>
        <v>NEUTRAL</v>
      </c>
      <c r="K790" s="17" t="e">
        <f>OBV!G790</f>
        <v>#DIV/0!</v>
      </c>
      <c r="L790" s="17" t="str">
        <f>OBV!H790</f>
        <v>NEUTRAL</v>
      </c>
      <c r="M790" s="19">
        <f t="shared" si="120"/>
        <v>25</v>
      </c>
      <c r="N790" s="19">
        <f t="shared" si="121"/>
        <v>0</v>
      </c>
      <c r="O790" s="19">
        <f t="shared" si="122"/>
        <v>50</v>
      </c>
      <c r="P790" s="19" t="e">
        <f t="shared" si="123"/>
        <v>#DIV/0!</v>
      </c>
      <c r="Q790" s="20" t="e">
        <f t="shared" si="124"/>
        <v>#DIV/0!</v>
      </c>
      <c r="R790" s="20" t="e">
        <f t="shared" si="125"/>
        <v>#DIV/0!</v>
      </c>
      <c r="S790" s="20" t="e">
        <f t="shared" si="126"/>
        <v>#DIV/0!</v>
      </c>
      <c r="T790" s="20" t="e">
        <f t="shared" si="127"/>
        <v>#DIV/0!</v>
      </c>
      <c r="U790" s="19" t="e">
        <f t="shared" si="128"/>
        <v>#DIV/0!</v>
      </c>
      <c r="V790" s="19" t="e">
        <f t="shared" si="129"/>
        <v>#DIV/0!</v>
      </c>
    </row>
    <row r="791" spans="1:22" ht="13.5" x14ac:dyDescent="0.25">
      <c r="A791" s="3">
        <f>RSI!A791</f>
        <v>43153</v>
      </c>
      <c r="B791" s="2">
        <f>RSI!B791</f>
        <v>6.6448999999999998</v>
      </c>
      <c r="C791" s="2">
        <f>RSI!I791</f>
        <v>62.579389157813054</v>
      </c>
      <c r="D791" s="2">
        <f>MACD!E791</f>
        <v>-8.3567176489296457E-4</v>
      </c>
      <c r="E791" s="2">
        <f>MACD!F791</f>
        <v>-2.6866644942429203E-2</v>
      </c>
      <c r="F791" s="2">
        <f>'Moving Avg'!D791</f>
        <v>6.5694199999999991</v>
      </c>
      <c r="G791" s="2">
        <f>'Moving Avg'!F791</f>
        <v>6.5456300000000001</v>
      </c>
      <c r="H791" s="2">
        <f>'Moving Avg'!G791</f>
        <v>6.4789859999999999</v>
      </c>
      <c r="I791" s="2">
        <f>'Moving Avg'!H791</f>
        <v>6.456046500000002</v>
      </c>
      <c r="J791" s="17" t="str">
        <f>OBV!F791</f>
        <v>NEUTRAL</v>
      </c>
      <c r="K791" s="17" t="e">
        <f>OBV!G791</f>
        <v>#DIV/0!</v>
      </c>
      <c r="L791" s="17" t="str">
        <f>OBV!H791</f>
        <v>NEUTRAL</v>
      </c>
      <c r="M791" s="19">
        <f t="shared" si="120"/>
        <v>25</v>
      </c>
      <c r="N791" s="19">
        <f t="shared" si="121"/>
        <v>0</v>
      </c>
      <c r="O791" s="19">
        <f t="shared" si="122"/>
        <v>50</v>
      </c>
      <c r="P791" s="19" t="e">
        <f t="shared" si="123"/>
        <v>#DIV/0!</v>
      </c>
      <c r="Q791" s="20" t="e">
        <f t="shared" si="124"/>
        <v>#DIV/0!</v>
      </c>
      <c r="R791" s="20" t="e">
        <f t="shared" si="125"/>
        <v>#DIV/0!</v>
      </c>
      <c r="S791" s="20" t="e">
        <f t="shared" si="126"/>
        <v>#DIV/0!</v>
      </c>
      <c r="T791" s="20" t="e">
        <f t="shared" si="127"/>
        <v>#DIV/0!</v>
      </c>
      <c r="U791" s="19" t="e">
        <f t="shared" si="128"/>
        <v>#DIV/0!</v>
      </c>
      <c r="V791" s="19" t="e">
        <f t="shared" si="129"/>
        <v>#DIV/0!</v>
      </c>
    </row>
    <row r="792" spans="1:22" ht="13.5" x14ac:dyDescent="0.25">
      <c r="A792" s="3">
        <f>RSI!A792</f>
        <v>43154</v>
      </c>
      <c r="B792" s="2">
        <f>RSI!B792</f>
        <v>6.8319000000000001</v>
      </c>
      <c r="C792" s="2">
        <f>RSI!I792</f>
        <v>73.534757407468689</v>
      </c>
      <c r="D792" s="2">
        <f>MACD!E792</f>
        <v>-1.3196856229273912E-2</v>
      </c>
      <c r="E792" s="2">
        <f>MACD!F792</f>
        <v>-2.4132687199798147E-2</v>
      </c>
      <c r="F792" s="2">
        <f>'Moving Avg'!D792</f>
        <v>6.6330799999999996</v>
      </c>
      <c r="G792" s="2">
        <f>'Moving Avg'!F792</f>
        <v>6.564824999999999</v>
      </c>
      <c r="H792" s="2">
        <f>'Moving Avg'!G792</f>
        <v>6.4876480000000001</v>
      </c>
      <c r="I792" s="2">
        <f>'Moving Avg'!H792</f>
        <v>6.4591965000000018</v>
      </c>
      <c r="J792" s="17" t="str">
        <f>OBV!F792</f>
        <v>NEUTRAL</v>
      </c>
      <c r="K792" s="17" t="e">
        <f>OBV!G792</f>
        <v>#DIV/0!</v>
      </c>
      <c r="L792" s="17" t="str">
        <f>OBV!H792</f>
        <v>NEUTRAL</v>
      </c>
      <c r="M792" s="19">
        <f t="shared" si="120"/>
        <v>0</v>
      </c>
      <c r="N792" s="19">
        <f t="shared" si="121"/>
        <v>0</v>
      </c>
      <c r="O792" s="19">
        <f t="shared" si="122"/>
        <v>50</v>
      </c>
      <c r="P792" s="19" t="e">
        <f t="shared" si="123"/>
        <v>#DIV/0!</v>
      </c>
      <c r="Q792" s="20" t="e">
        <f t="shared" si="124"/>
        <v>#DIV/0!</v>
      </c>
      <c r="R792" s="20" t="e">
        <f t="shared" si="125"/>
        <v>#DIV/0!</v>
      </c>
      <c r="S792" s="20" t="e">
        <f t="shared" si="126"/>
        <v>#DIV/0!</v>
      </c>
      <c r="T792" s="20" t="e">
        <f t="shared" si="127"/>
        <v>#DIV/0!</v>
      </c>
      <c r="U792" s="19" t="e">
        <f t="shared" si="128"/>
        <v>#DIV/0!</v>
      </c>
      <c r="V792" s="19" t="e">
        <f t="shared" si="129"/>
        <v>#DIV/0!</v>
      </c>
    </row>
    <row r="793" spans="1:22" ht="13.5" x14ac:dyDescent="0.25">
      <c r="A793" s="3">
        <f>RSI!A793</f>
        <v>43157</v>
      </c>
      <c r="B793" s="2">
        <f>RSI!B793</f>
        <v>6.9435000000000002</v>
      </c>
      <c r="C793" s="2">
        <f>RSI!I793</f>
        <v>77.725827774711547</v>
      </c>
      <c r="D793" s="2">
        <f>MACD!E793</f>
        <v>-3.8735711792772243E-2</v>
      </c>
      <c r="E793" s="2">
        <f>MACD!F793</f>
        <v>-2.7053292118392969E-2</v>
      </c>
      <c r="F793" s="2">
        <f>'Moving Avg'!D793</f>
        <v>6.72234</v>
      </c>
      <c r="G793" s="2">
        <f>'Moving Avg'!F793</f>
        <v>6.5871399999999998</v>
      </c>
      <c r="H793" s="2">
        <f>'Moving Avg'!G793</f>
        <v>6.4988699999999993</v>
      </c>
      <c r="I793" s="2">
        <f>'Moving Avg'!H793</f>
        <v>6.4629210000000032</v>
      </c>
      <c r="J793" s="17" t="str">
        <f>OBV!F793</f>
        <v>NEUTRAL</v>
      </c>
      <c r="K793" s="17" t="e">
        <f>OBV!G793</f>
        <v>#DIV/0!</v>
      </c>
      <c r="L793" s="17" t="str">
        <f>OBV!H793</f>
        <v>NEUTRAL</v>
      </c>
      <c r="M793" s="19">
        <f t="shared" si="120"/>
        <v>0</v>
      </c>
      <c r="N793" s="19">
        <f t="shared" si="121"/>
        <v>45</v>
      </c>
      <c r="O793" s="19">
        <f t="shared" si="122"/>
        <v>50</v>
      </c>
      <c r="P793" s="19" t="e">
        <f t="shared" si="123"/>
        <v>#DIV/0!</v>
      </c>
      <c r="Q793" s="20" t="e">
        <f t="shared" si="124"/>
        <v>#DIV/0!</v>
      </c>
      <c r="R793" s="20" t="e">
        <f t="shared" si="125"/>
        <v>#DIV/0!</v>
      </c>
      <c r="S793" s="20" t="e">
        <f t="shared" si="126"/>
        <v>#DIV/0!</v>
      </c>
      <c r="T793" s="20" t="e">
        <f t="shared" si="127"/>
        <v>#DIV/0!</v>
      </c>
      <c r="U793" s="19" t="e">
        <f t="shared" si="128"/>
        <v>#DIV/0!</v>
      </c>
      <c r="V793" s="19" t="e">
        <f t="shared" si="129"/>
        <v>#DIV/0!</v>
      </c>
    </row>
    <row r="794" spans="1:22" ht="13.5" x14ac:dyDescent="0.25">
      <c r="A794" s="3">
        <f>RSI!A794</f>
        <v>43158</v>
      </c>
      <c r="B794" s="2">
        <f>RSI!B794</f>
        <v>6.9401999999999999</v>
      </c>
      <c r="C794" s="2">
        <f>RSI!I794</f>
        <v>77.335828102297697</v>
      </c>
      <c r="D794" s="2">
        <f>MACD!E794</f>
        <v>-6.2903923852005938E-2</v>
      </c>
      <c r="E794" s="2">
        <f>MACD!F794</f>
        <v>-3.4223418465115563E-2</v>
      </c>
      <c r="F794" s="2">
        <f>'Moving Avg'!D794</f>
        <v>6.7977999999999996</v>
      </c>
      <c r="G794" s="2">
        <f>'Moving Avg'!F794</f>
        <v>6.6076499999999996</v>
      </c>
      <c r="H794" s="2">
        <f>'Moving Avg'!G794</f>
        <v>6.5093699999999988</v>
      </c>
      <c r="I794" s="2">
        <f>'Moving Avg'!H794</f>
        <v>6.4666945000000018</v>
      </c>
      <c r="J794" s="17" t="str">
        <f>OBV!F794</f>
        <v>NEUTRAL</v>
      </c>
      <c r="K794" s="17" t="e">
        <f>OBV!G794</f>
        <v>#DIV/0!</v>
      </c>
      <c r="L794" s="17" t="str">
        <f>OBV!H794</f>
        <v>NEUTRAL</v>
      </c>
      <c r="M794" s="19">
        <f t="shared" si="120"/>
        <v>0</v>
      </c>
      <c r="N794" s="19">
        <f t="shared" si="121"/>
        <v>100</v>
      </c>
      <c r="O794" s="19">
        <f t="shared" si="122"/>
        <v>50</v>
      </c>
      <c r="P794" s="19" t="e">
        <f t="shared" si="123"/>
        <v>#DIV/0!</v>
      </c>
      <c r="Q794" s="20" t="e">
        <f t="shared" si="124"/>
        <v>#DIV/0!</v>
      </c>
      <c r="R794" s="20" t="e">
        <f t="shared" si="125"/>
        <v>#DIV/0!</v>
      </c>
      <c r="S794" s="20" t="e">
        <f t="shared" si="126"/>
        <v>#DIV/0!</v>
      </c>
      <c r="T794" s="20" t="e">
        <f t="shared" si="127"/>
        <v>#DIV/0!</v>
      </c>
      <c r="U794" s="19" t="e">
        <f t="shared" si="128"/>
        <v>#DIV/0!</v>
      </c>
      <c r="V794" s="19" t="e">
        <f t="shared" si="129"/>
        <v>#DIV/0!</v>
      </c>
    </row>
    <row r="795" spans="1:22" ht="13.5" x14ac:dyDescent="0.25">
      <c r="A795" s="3">
        <f>RSI!A795</f>
        <v>43159</v>
      </c>
      <c r="B795" s="2">
        <f>RSI!B795</f>
        <v>6.891</v>
      </c>
      <c r="C795" s="2">
        <f>RSI!I795</f>
        <v>71.569950126259045</v>
      </c>
      <c r="D795" s="2">
        <f>MACD!E795</f>
        <v>-8.6369002543974283E-2</v>
      </c>
      <c r="E795" s="2">
        <f>MACD!F795</f>
        <v>-4.4652535280887307E-2</v>
      </c>
      <c r="F795" s="2">
        <f>'Moving Avg'!D795</f>
        <v>6.8502999999999998</v>
      </c>
      <c r="G795" s="2">
        <f>'Moving Avg'!F795</f>
        <v>6.6289800000000012</v>
      </c>
      <c r="H795" s="2">
        <f>'Moving Avg'!G795</f>
        <v>6.5193459999999996</v>
      </c>
      <c r="I795" s="2">
        <f>'Moving Avg'!H795</f>
        <v>6.4703040000000032</v>
      </c>
      <c r="J795" s="17" t="str">
        <f>OBV!F795</f>
        <v>NEUTRAL</v>
      </c>
      <c r="K795" s="17" t="e">
        <f>OBV!G795</f>
        <v>#DIV/0!</v>
      </c>
      <c r="L795" s="17" t="str">
        <f>OBV!H795</f>
        <v>NEUTRAL</v>
      </c>
      <c r="M795" s="19">
        <f t="shared" si="120"/>
        <v>0</v>
      </c>
      <c r="N795" s="19">
        <f t="shared" si="121"/>
        <v>100</v>
      </c>
      <c r="O795" s="19">
        <f t="shared" si="122"/>
        <v>50</v>
      </c>
      <c r="P795" s="19" t="e">
        <f t="shared" si="123"/>
        <v>#DIV/0!</v>
      </c>
      <c r="Q795" s="20" t="e">
        <f t="shared" si="124"/>
        <v>#DIV/0!</v>
      </c>
      <c r="R795" s="20" t="e">
        <f t="shared" si="125"/>
        <v>#DIV/0!</v>
      </c>
      <c r="S795" s="20" t="e">
        <f t="shared" si="126"/>
        <v>#DIV/0!</v>
      </c>
      <c r="T795" s="20" t="e">
        <f t="shared" si="127"/>
        <v>#DIV/0!</v>
      </c>
      <c r="U795" s="19" t="e">
        <f t="shared" si="128"/>
        <v>#DIV/0!</v>
      </c>
      <c r="V795" s="19" t="e">
        <f t="shared" si="129"/>
        <v>#DIV/0!</v>
      </c>
    </row>
    <row r="796" spans="1:22" ht="13.5" x14ac:dyDescent="0.25">
      <c r="A796" s="3">
        <f>RSI!A796</f>
        <v>43160</v>
      </c>
      <c r="B796" s="2">
        <f>RSI!B796</f>
        <v>6.8254000000000001</v>
      </c>
      <c r="C796" s="2">
        <f>RSI!I796</f>
        <v>64.64893927085447</v>
      </c>
      <c r="D796" s="2">
        <f>MACD!E796</f>
        <v>-0.10351606986624162</v>
      </c>
      <c r="E796" s="2">
        <f>MACD!F796</f>
        <v>-5.6425242197958171E-2</v>
      </c>
      <c r="F796" s="2">
        <f>'Moving Avg'!D796</f>
        <v>6.8864000000000001</v>
      </c>
      <c r="G796" s="2">
        <f>'Moving Avg'!F796</f>
        <v>6.6470300000000009</v>
      </c>
      <c r="H796" s="2">
        <f>'Moving Avg'!G796</f>
        <v>6.5275500000000015</v>
      </c>
      <c r="I796" s="2">
        <f>'Moving Avg'!H796</f>
        <v>6.4735200000000024</v>
      </c>
      <c r="J796" s="17" t="str">
        <f>OBV!F796</f>
        <v>NEUTRAL</v>
      </c>
      <c r="K796" s="17" t="e">
        <f>OBV!G796</f>
        <v>#DIV/0!</v>
      </c>
      <c r="L796" s="17" t="str">
        <f>OBV!H796</f>
        <v>NEUTRAL</v>
      </c>
      <c r="M796" s="19">
        <f t="shared" si="120"/>
        <v>25</v>
      </c>
      <c r="N796" s="19">
        <f t="shared" si="121"/>
        <v>100</v>
      </c>
      <c r="O796" s="19">
        <f t="shared" si="122"/>
        <v>50</v>
      </c>
      <c r="P796" s="19" t="e">
        <f t="shared" si="123"/>
        <v>#DIV/0!</v>
      </c>
      <c r="Q796" s="20" t="e">
        <f t="shared" si="124"/>
        <v>#DIV/0!</v>
      </c>
      <c r="R796" s="20" t="e">
        <f t="shared" si="125"/>
        <v>#DIV/0!</v>
      </c>
      <c r="S796" s="20" t="e">
        <f t="shared" si="126"/>
        <v>#DIV/0!</v>
      </c>
      <c r="T796" s="20" t="e">
        <f t="shared" si="127"/>
        <v>#DIV/0!</v>
      </c>
      <c r="U796" s="19" t="e">
        <f t="shared" si="128"/>
        <v>#DIV/0!</v>
      </c>
      <c r="V796" s="19" t="e">
        <f t="shared" si="129"/>
        <v>#DIV/0!</v>
      </c>
    </row>
    <row r="797" spans="1:22" ht="13.5" x14ac:dyDescent="0.25">
      <c r="A797" s="3">
        <f>RSI!A797</f>
        <v>43161</v>
      </c>
      <c r="B797" s="2">
        <f>RSI!B797</f>
        <v>6.8582000000000001</v>
      </c>
      <c r="C797" s="2">
        <f>RSI!I797</f>
        <v>66.398588634186993</v>
      </c>
      <c r="D797" s="2">
        <f>MACD!E797</f>
        <v>-0.1236339594222482</v>
      </c>
      <c r="E797" s="2">
        <f>MACD!F797</f>
        <v>-6.9866985642816182E-2</v>
      </c>
      <c r="F797" s="2">
        <f>'Moving Avg'!D797</f>
        <v>6.8916600000000017</v>
      </c>
      <c r="G797" s="2">
        <f>'Moving Avg'!F797</f>
        <v>6.6642600000000014</v>
      </c>
      <c r="H797" s="2">
        <f>'Moving Avg'!G797</f>
        <v>6.5367380000000024</v>
      </c>
      <c r="I797" s="2">
        <f>'Moving Avg'!H797</f>
        <v>6.4769655000000013</v>
      </c>
      <c r="J797" s="17" t="str">
        <f>OBV!F797</f>
        <v>NEUTRAL</v>
      </c>
      <c r="K797" s="17" t="e">
        <f>OBV!G797</f>
        <v>#DIV/0!</v>
      </c>
      <c r="L797" s="17" t="str">
        <f>OBV!H797</f>
        <v>NEUTRAL</v>
      </c>
      <c r="M797" s="19">
        <f t="shared" si="120"/>
        <v>25</v>
      </c>
      <c r="N797" s="19">
        <f t="shared" si="121"/>
        <v>100</v>
      </c>
      <c r="O797" s="19">
        <f t="shared" si="122"/>
        <v>50</v>
      </c>
      <c r="P797" s="19" t="e">
        <f t="shared" si="123"/>
        <v>#DIV/0!</v>
      </c>
      <c r="Q797" s="20" t="e">
        <f t="shared" si="124"/>
        <v>#DIV/0!</v>
      </c>
      <c r="R797" s="20" t="e">
        <f t="shared" si="125"/>
        <v>#DIV/0!</v>
      </c>
      <c r="S797" s="20" t="e">
        <f t="shared" si="126"/>
        <v>#DIV/0!</v>
      </c>
      <c r="T797" s="20" t="e">
        <f t="shared" si="127"/>
        <v>#DIV/0!</v>
      </c>
      <c r="U797" s="19" t="e">
        <f t="shared" si="128"/>
        <v>#DIV/0!</v>
      </c>
      <c r="V797" s="19" t="e">
        <f t="shared" si="129"/>
        <v>#DIV/0!</v>
      </c>
    </row>
    <row r="798" spans="1:22" ht="13.5" x14ac:dyDescent="0.25">
      <c r="A798" s="3">
        <f>RSI!A798</f>
        <v>43164</v>
      </c>
      <c r="B798" s="2">
        <f>RSI!B798</f>
        <v>6.8582000000000001</v>
      </c>
      <c r="C798" s="2">
        <f>RSI!I798</f>
        <v>66.398588634186979</v>
      </c>
      <c r="D798" s="2">
        <f>MACD!E798</f>
        <v>-0.14443704714365335</v>
      </c>
      <c r="E798" s="2">
        <f>MACD!F798</f>
        <v>-8.4780997942983619E-2</v>
      </c>
      <c r="F798" s="2">
        <f>'Moving Avg'!D798</f>
        <v>6.8745999999999992</v>
      </c>
      <c r="G798" s="2">
        <f>'Moving Avg'!F798</f>
        <v>6.6834550000000004</v>
      </c>
      <c r="H798" s="2">
        <f>'Moving Avg'!G798</f>
        <v>6.5461240000000025</v>
      </c>
      <c r="I798" s="2">
        <f>'Moving Avg'!H798</f>
        <v>6.4805915000000001</v>
      </c>
      <c r="J798" s="17" t="str">
        <f>OBV!F798</f>
        <v>NEUTRAL</v>
      </c>
      <c r="K798" s="17" t="e">
        <f>OBV!G798</f>
        <v>#DIV/0!</v>
      </c>
      <c r="L798" s="17" t="str">
        <f>OBV!H798</f>
        <v>NEUTRAL</v>
      </c>
      <c r="M798" s="19">
        <f t="shared" si="120"/>
        <v>25</v>
      </c>
      <c r="N798" s="19">
        <f t="shared" si="121"/>
        <v>100</v>
      </c>
      <c r="O798" s="19">
        <f t="shared" si="122"/>
        <v>50</v>
      </c>
      <c r="P798" s="19" t="e">
        <f t="shared" si="123"/>
        <v>#DIV/0!</v>
      </c>
      <c r="Q798" s="20" t="e">
        <f t="shared" si="124"/>
        <v>#DIV/0!</v>
      </c>
      <c r="R798" s="20" t="e">
        <f t="shared" si="125"/>
        <v>#DIV/0!</v>
      </c>
      <c r="S798" s="20" t="e">
        <f t="shared" si="126"/>
        <v>#DIV/0!</v>
      </c>
      <c r="T798" s="20" t="e">
        <f t="shared" si="127"/>
        <v>#DIV/0!</v>
      </c>
      <c r="U798" s="19" t="e">
        <f t="shared" si="128"/>
        <v>#DIV/0!</v>
      </c>
      <c r="V798" s="19" t="e">
        <f t="shared" si="129"/>
        <v>#DIV/0!</v>
      </c>
    </row>
    <row r="799" spans="1:22" ht="13.5" x14ac:dyDescent="0.25">
      <c r="A799" s="3">
        <f>RSI!A799</f>
        <v>43165</v>
      </c>
      <c r="B799" s="2">
        <f>RSI!B799</f>
        <v>7.0223000000000004</v>
      </c>
      <c r="C799" s="2">
        <f>RSI!I799</f>
        <v>73.895307965171938</v>
      </c>
      <c r="D799" s="2">
        <f>MACD!E799</f>
        <v>-0.16525157972146332</v>
      </c>
      <c r="E799" s="2">
        <f>MACD!F799</f>
        <v>-0.10087511429867957</v>
      </c>
      <c r="F799" s="2">
        <f>'Moving Avg'!D799</f>
        <v>6.8910200000000001</v>
      </c>
      <c r="G799" s="2">
        <f>'Moving Avg'!F799</f>
        <v>6.7016700000000018</v>
      </c>
      <c r="H799" s="2">
        <f>'Moving Avg'!G799</f>
        <v>6.558463999999999</v>
      </c>
      <c r="I799" s="2">
        <f>'Moving Avg'!H799</f>
        <v>6.4850380000000003</v>
      </c>
      <c r="J799" s="17" t="str">
        <f>OBV!F799</f>
        <v>NEUTRAL</v>
      </c>
      <c r="K799" s="17" t="e">
        <f>OBV!G799</f>
        <v>#DIV/0!</v>
      </c>
      <c r="L799" s="17" t="str">
        <f>OBV!H799</f>
        <v>NEUTRAL</v>
      </c>
      <c r="M799" s="19">
        <f t="shared" si="120"/>
        <v>0</v>
      </c>
      <c r="N799" s="19">
        <f t="shared" si="121"/>
        <v>100</v>
      </c>
      <c r="O799" s="19">
        <f t="shared" si="122"/>
        <v>50</v>
      </c>
      <c r="P799" s="19" t="e">
        <f t="shared" si="123"/>
        <v>#DIV/0!</v>
      </c>
      <c r="Q799" s="20" t="e">
        <f t="shared" si="124"/>
        <v>#DIV/0!</v>
      </c>
      <c r="R799" s="20" t="e">
        <f t="shared" si="125"/>
        <v>#DIV/0!</v>
      </c>
      <c r="S799" s="20" t="e">
        <f t="shared" si="126"/>
        <v>#DIV/0!</v>
      </c>
      <c r="T799" s="20" t="e">
        <f t="shared" si="127"/>
        <v>#DIV/0!</v>
      </c>
      <c r="U799" s="19" t="e">
        <f t="shared" si="128"/>
        <v>#DIV/0!</v>
      </c>
      <c r="V799" s="19" t="e">
        <f t="shared" si="129"/>
        <v>#DIV/0!</v>
      </c>
    </row>
    <row r="800" spans="1:22" ht="13.5" x14ac:dyDescent="0.25">
      <c r="A800" s="3">
        <f>RSI!A800</f>
        <v>43166</v>
      </c>
      <c r="B800" s="2">
        <f>RSI!B800</f>
        <v>7.3372999999999999</v>
      </c>
      <c r="C800" s="2">
        <f>RSI!I800</f>
        <v>82.134901696223153</v>
      </c>
      <c r="D800" s="2">
        <f>MACD!E800</f>
        <v>-0.19815240633118414</v>
      </c>
      <c r="E800" s="2">
        <f>MACD!F800</f>
        <v>-0.12033057270518049</v>
      </c>
      <c r="F800" s="2">
        <f>'Moving Avg'!D800</f>
        <v>6.9802800000000005</v>
      </c>
      <c r="G800" s="2">
        <f>'Moving Avg'!F800</f>
        <v>6.7362899999999994</v>
      </c>
      <c r="H800" s="2">
        <f>'Moving Avg'!G800</f>
        <v>6.5765780000000014</v>
      </c>
      <c r="I800" s="2">
        <f>'Moving Avg'!H800</f>
        <v>6.4911415000000003</v>
      </c>
      <c r="J800" s="17" t="str">
        <f>OBV!F800</f>
        <v>NEUTRAL</v>
      </c>
      <c r="K800" s="17" t="e">
        <f>OBV!G800</f>
        <v>#DIV/0!</v>
      </c>
      <c r="L800" s="17" t="str">
        <f>OBV!H800</f>
        <v>NEUTRAL</v>
      </c>
      <c r="M800" s="19">
        <f t="shared" si="120"/>
        <v>0</v>
      </c>
      <c r="N800" s="19">
        <f t="shared" si="121"/>
        <v>100</v>
      </c>
      <c r="O800" s="19">
        <f t="shared" si="122"/>
        <v>50</v>
      </c>
      <c r="P800" s="19" t="e">
        <f t="shared" si="123"/>
        <v>#DIV/0!</v>
      </c>
      <c r="Q800" s="20" t="e">
        <f t="shared" si="124"/>
        <v>#DIV/0!</v>
      </c>
      <c r="R800" s="20" t="e">
        <f t="shared" si="125"/>
        <v>#DIV/0!</v>
      </c>
      <c r="S800" s="20" t="e">
        <f t="shared" si="126"/>
        <v>#DIV/0!</v>
      </c>
      <c r="T800" s="20" t="e">
        <f t="shared" si="127"/>
        <v>#DIV/0!</v>
      </c>
      <c r="U800" s="19" t="e">
        <f t="shared" si="128"/>
        <v>#DIV/0!</v>
      </c>
      <c r="V800" s="19" t="e">
        <f t="shared" si="129"/>
        <v>#DIV/0!</v>
      </c>
    </row>
    <row r="801" spans="1:22" ht="13.5" x14ac:dyDescent="0.25">
      <c r="A801" s="3">
        <f>RSI!A801</f>
        <v>43167</v>
      </c>
      <c r="B801" s="2">
        <f>RSI!B801</f>
        <v>7.3404999999999996</v>
      </c>
      <c r="C801" s="2">
        <f>RSI!I801</f>
        <v>82.196379685682246</v>
      </c>
      <c r="D801" s="2">
        <f>MACD!E801</f>
        <v>-0.22746271314699218</v>
      </c>
      <c r="E801" s="2">
        <f>MACD!F801</f>
        <v>-0.14175700079354284</v>
      </c>
      <c r="F801" s="2">
        <f>'Moving Avg'!D801</f>
        <v>7.0832999999999995</v>
      </c>
      <c r="G801" s="2">
        <f>'Moving Avg'!F801</f>
        <v>6.7735300000000009</v>
      </c>
      <c r="H801" s="2">
        <f>'Moving Avg'!G801</f>
        <v>6.5947560000000021</v>
      </c>
      <c r="I801" s="2">
        <f>'Moving Avg'!H801</f>
        <v>6.4974580000000017</v>
      </c>
      <c r="J801" s="17" t="str">
        <f>OBV!F801</f>
        <v>NEUTRAL</v>
      </c>
      <c r="K801" s="17" t="e">
        <f>OBV!G801</f>
        <v>#DIV/0!</v>
      </c>
      <c r="L801" s="17" t="str">
        <f>OBV!H801</f>
        <v>NEUTRAL</v>
      </c>
      <c r="M801" s="19">
        <f t="shared" si="120"/>
        <v>0</v>
      </c>
      <c r="N801" s="19">
        <f t="shared" si="121"/>
        <v>100</v>
      </c>
      <c r="O801" s="19">
        <f t="shared" si="122"/>
        <v>50</v>
      </c>
      <c r="P801" s="19" t="e">
        <f t="shared" si="123"/>
        <v>#DIV/0!</v>
      </c>
      <c r="Q801" s="20" t="e">
        <f t="shared" si="124"/>
        <v>#DIV/0!</v>
      </c>
      <c r="R801" s="20" t="e">
        <f t="shared" si="125"/>
        <v>#DIV/0!</v>
      </c>
      <c r="S801" s="20" t="e">
        <f t="shared" si="126"/>
        <v>#DIV/0!</v>
      </c>
      <c r="T801" s="20" t="e">
        <f t="shared" si="127"/>
        <v>#DIV/0!</v>
      </c>
      <c r="U801" s="19" t="e">
        <f t="shared" si="128"/>
        <v>#DIV/0!</v>
      </c>
      <c r="V801" s="19" t="e">
        <f t="shared" si="129"/>
        <v>#DIV/0!</v>
      </c>
    </row>
    <row r="802" spans="1:22" ht="13.5" x14ac:dyDescent="0.25">
      <c r="A802" s="3">
        <f>RSI!A802</f>
        <v>43168</v>
      </c>
      <c r="B802" s="2">
        <f>RSI!B802</f>
        <v>7.4947999999999997</v>
      </c>
      <c r="C802" s="2">
        <f>RSI!I802</f>
        <v>84.895494656983018</v>
      </c>
      <c r="D802" s="2">
        <f>MACD!E802</f>
        <v>-0.2384219254596962</v>
      </c>
      <c r="E802" s="2">
        <f>MACD!F802</f>
        <v>-0.16108998572677352</v>
      </c>
      <c r="F802" s="2">
        <f>'Moving Avg'!D802</f>
        <v>7.2106200000000005</v>
      </c>
      <c r="G802" s="2">
        <f>'Moving Avg'!F802</f>
        <v>6.8184849999999999</v>
      </c>
      <c r="H802" s="2">
        <f>'Moving Avg'!G802</f>
        <v>6.6143800000000024</v>
      </c>
      <c r="I802" s="2">
        <f>'Moving Avg'!H802</f>
        <v>6.5047430000000013</v>
      </c>
      <c r="J802" s="17" t="str">
        <f>OBV!F802</f>
        <v>NEUTRAL</v>
      </c>
      <c r="K802" s="17" t="e">
        <f>OBV!G802</f>
        <v>#DIV/0!</v>
      </c>
      <c r="L802" s="17" t="str">
        <f>OBV!H802</f>
        <v>NEUTRAL</v>
      </c>
      <c r="M802" s="19">
        <f t="shared" si="120"/>
        <v>0</v>
      </c>
      <c r="N802" s="19">
        <f t="shared" si="121"/>
        <v>100</v>
      </c>
      <c r="O802" s="19">
        <f t="shared" si="122"/>
        <v>50</v>
      </c>
      <c r="P802" s="19" t="e">
        <f t="shared" si="123"/>
        <v>#DIV/0!</v>
      </c>
      <c r="Q802" s="20" t="e">
        <f t="shared" si="124"/>
        <v>#DIV/0!</v>
      </c>
      <c r="R802" s="20" t="e">
        <f t="shared" si="125"/>
        <v>#DIV/0!</v>
      </c>
      <c r="S802" s="20" t="e">
        <f t="shared" si="126"/>
        <v>#DIV/0!</v>
      </c>
      <c r="T802" s="20" t="e">
        <f t="shared" si="127"/>
        <v>#DIV/0!</v>
      </c>
      <c r="U802" s="19" t="e">
        <f t="shared" si="128"/>
        <v>#DIV/0!</v>
      </c>
      <c r="V802" s="19" t="e">
        <f t="shared" si="129"/>
        <v>#DIV/0!</v>
      </c>
    </row>
    <row r="803" spans="1:22" ht="13.5" x14ac:dyDescent="0.25">
      <c r="A803" s="3">
        <f>RSI!A803</f>
        <v>43171</v>
      </c>
      <c r="B803" s="2">
        <f>RSI!B803</f>
        <v>7.4160000000000004</v>
      </c>
      <c r="C803" s="2">
        <f>RSI!I803</f>
        <v>78.361749952858062</v>
      </c>
      <c r="D803" s="2">
        <f>MACD!E803</f>
        <v>-0.22883929208121945</v>
      </c>
      <c r="E803" s="2">
        <f>MACD!F803</f>
        <v>-0.17463984699766272</v>
      </c>
      <c r="F803" s="2">
        <f>'Moving Avg'!D803</f>
        <v>7.3221800000000004</v>
      </c>
      <c r="G803" s="2">
        <f>'Moving Avg'!F803</f>
        <v>6.8611400000000007</v>
      </c>
      <c r="H803" s="2">
        <f>'Moving Avg'!G803</f>
        <v>6.6327560000000014</v>
      </c>
      <c r="I803" s="2">
        <f>'Moving Avg'!H803</f>
        <v>6.5118145000000016</v>
      </c>
      <c r="J803" s="17" t="str">
        <f>OBV!F803</f>
        <v>NEUTRAL</v>
      </c>
      <c r="K803" s="17" t="e">
        <f>OBV!G803</f>
        <v>#DIV/0!</v>
      </c>
      <c r="L803" s="17" t="str">
        <f>OBV!H803</f>
        <v>NEUTRAL</v>
      </c>
      <c r="M803" s="19">
        <f t="shared" si="120"/>
        <v>0</v>
      </c>
      <c r="N803" s="19">
        <f t="shared" si="121"/>
        <v>100</v>
      </c>
      <c r="O803" s="19">
        <f t="shared" si="122"/>
        <v>50</v>
      </c>
      <c r="P803" s="19" t="e">
        <f t="shared" si="123"/>
        <v>#DIV/0!</v>
      </c>
      <c r="Q803" s="20" t="e">
        <f t="shared" si="124"/>
        <v>#DIV/0!</v>
      </c>
      <c r="R803" s="20" t="e">
        <f t="shared" si="125"/>
        <v>#DIV/0!</v>
      </c>
      <c r="S803" s="20" t="e">
        <f t="shared" si="126"/>
        <v>#DIV/0!</v>
      </c>
      <c r="T803" s="20" t="e">
        <f t="shared" si="127"/>
        <v>#DIV/0!</v>
      </c>
      <c r="U803" s="19" t="e">
        <f t="shared" si="128"/>
        <v>#DIV/0!</v>
      </c>
      <c r="V803" s="19" t="e">
        <f t="shared" si="129"/>
        <v>#DIV/0!</v>
      </c>
    </row>
    <row r="804" spans="1:22" ht="13.5" x14ac:dyDescent="0.25">
      <c r="A804" s="3">
        <f>RSI!A804</f>
        <v>43172</v>
      </c>
      <c r="B804" s="2">
        <f>RSI!B804</f>
        <v>7.5145</v>
      </c>
      <c r="C804" s="2">
        <f>RSI!I804</f>
        <v>80.393084655955931</v>
      </c>
      <c r="D804" s="2">
        <f>MACD!E804</f>
        <v>-0.23191227969544848</v>
      </c>
      <c r="E804" s="2">
        <f>MACD!F804</f>
        <v>-0.18609433353721988</v>
      </c>
      <c r="F804" s="2">
        <f>'Moving Avg'!D804</f>
        <v>7.4206199999999995</v>
      </c>
      <c r="G804" s="2">
        <f>'Moving Avg'!F804</f>
        <v>6.9088850000000006</v>
      </c>
      <c r="H804" s="2">
        <f>'Moving Avg'!G804</f>
        <v>6.6557260000000005</v>
      </c>
      <c r="I804" s="2">
        <f>'Moving Avg'!H804</f>
        <v>6.5193785000000011</v>
      </c>
      <c r="J804" s="17" t="str">
        <f>OBV!F804</f>
        <v>NEUTRAL</v>
      </c>
      <c r="K804" s="17" t="e">
        <f>OBV!G804</f>
        <v>#DIV/0!</v>
      </c>
      <c r="L804" s="17" t="str">
        <f>OBV!H804</f>
        <v>NEUTRAL</v>
      </c>
      <c r="M804" s="19">
        <f t="shared" si="120"/>
        <v>0</v>
      </c>
      <c r="N804" s="19">
        <f t="shared" si="121"/>
        <v>100</v>
      </c>
      <c r="O804" s="19">
        <f t="shared" si="122"/>
        <v>50</v>
      </c>
      <c r="P804" s="19" t="e">
        <f t="shared" si="123"/>
        <v>#DIV/0!</v>
      </c>
      <c r="Q804" s="20" t="e">
        <f t="shared" si="124"/>
        <v>#DIV/0!</v>
      </c>
      <c r="R804" s="20" t="e">
        <f t="shared" si="125"/>
        <v>#DIV/0!</v>
      </c>
      <c r="S804" s="20" t="e">
        <f t="shared" si="126"/>
        <v>#DIV/0!</v>
      </c>
      <c r="T804" s="20" t="e">
        <f t="shared" si="127"/>
        <v>#DIV/0!</v>
      </c>
      <c r="U804" s="19" t="e">
        <f t="shared" si="128"/>
        <v>#DIV/0!</v>
      </c>
      <c r="V804" s="19" t="e">
        <f t="shared" si="129"/>
        <v>#DIV/0!</v>
      </c>
    </row>
    <row r="805" spans="1:22" ht="13.5" x14ac:dyDescent="0.25">
      <c r="A805" s="3">
        <f>RSI!A805</f>
        <v>43173</v>
      </c>
      <c r="B805" s="2">
        <f>RSI!B805</f>
        <v>7.6128999999999998</v>
      </c>
      <c r="C805" s="2">
        <f>RSI!I805</f>
        <v>82.191651376345362</v>
      </c>
      <c r="D805" s="2">
        <f>MACD!E805</f>
        <v>-0.25307986509468172</v>
      </c>
      <c r="E805" s="2">
        <f>MACD!F805</f>
        <v>-0.19949143984871226</v>
      </c>
      <c r="F805" s="2">
        <f>'Moving Avg'!D805</f>
        <v>7.4757399999999992</v>
      </c>
      <c r="G805" s="2">
        <f>'Moving Avg'!F805</f>
        <v>6.9630299999999989</v>
      </c>
      <c r="H805" s="2">
        <f>'Moving Avg'!G805</f>
        <v>6.6775140000000013</v>
      </c>
      <c r="I805" s="2">
        <f>'Moving Avg'!H805</f>
        <v>6.5275000000000025</v>
      </c>
      <c r="J805" s="17" t="str">
        <f>OBV!F805</f>
        <v>NEUTRAL</v>
      </c>
      <c r="K805" s="17" t="e">
        <f>OBV!G805</f>
        <v>#DIV/0!</v>
      </c>
      <c r="L805" s="17" t="str">
        <f>OBV!H805</f>
        <v>NEUTRAL</v>
      </c>
      <c r="M805" s="19">
        <f t="shared" si="120"/>
        <v>0</v>
      </c>
      <c r="N805" s="19">
        <f t="shared" si="121"/>
        <v>100</v>
      </c>
      <c r="O805" s="19">
        <f t="shared" si="122"/>
        <v>50</v>
      </c>
      <c r="P805" s="19" t="e">
        <f t="shared" si="123"/>
        <v>#DIV/0!</v>
      </c>
      <c r="Q805" s="20" t="e">
        <f t="shared" si="124"/>
        <v>#DIV/0!</v>
      </c>
      <c r="R805" s="20" t="e">
        <f t="shared" si="125"/>
        <v>#DIV/0!</v>
      </c>
      <c r="S805" s="20" t="e">
        <f t="shared" si="126"/>
        <v>#DIV/0!</v>
      </c>
      <c r="T805" s="20" t="e">
        <f t="shared" si="127"/>
        <v>#DIV/0!</v>
      </c>
      <c r="U805" s="19" t="e">
        <f t="shared" si="128"/>
        <v>#DIV/0!</v>
      </c>
      <c r="V805" s="19" t="e">
        <f t="shared" si="129"/>
        <v>#DIV/0!</v>
      </c>
    </row>
    <row r="806" spans="1:22" ht="13.5" x14ac:dyDescent="0.25">
      <c r="A806" s="3">
        <f>RSI!A806</f>
        <v>43174</v>
      </c>
      <c r="B806" s="2">
        <f>RSI!B806</f>
        <v>7.6818</v>
      </c>
      <c r="C806" s="2">
        <f>RSI!I806</f>
        <v>83.343783891631276</v>
      </c>
      <c r="D806" s="2">
        <f>MACD!E806</f>
        <v>-0.29020284664570895</v>
      </c>
      <c r="E806" s="2">
        <f>MACD!F806</f>
        <v>-0.21763372120811161</v>
      </c>
      <c r="F806" s="2">
        <f>'Moving Avg'!D806</f>
        <v>7.5439999999999996</v>
      </c>
      <c r="G806" s="2">
        <f>'Moving Avg'!F806</f>
        <v>7.0207799999999994</v>
      </c>
      <c r="H806" s="2">
        <f>'Moving Avg'!G806</f>
        <v>6.7013360000000013</v>
      </c>
      <c r="I806" s="2">
        <f>'Moving Avg'!H806</f>
        <v>6.5360480000000027</v>
      </c>
      <c r="J806" s="17" t="str">
        <f>OBV!F806</f>
        <v>NEUTRAL</v>
      </c>
      <c r="K806" s="17" t="e">
        <f>OBV!G806</f>
        <v>#DIV/0!</v>
      </c>
      <c r="L806" s="17" t="str">
        <f>OBV!H806</f>
        <v>NEUTRAL</v>
      </c>
      <c r="M806" s="19">
        <f t="shared" si="120"/>
        <v>0</v>
      </c>
      <c r="N806" s="19">
        <f t="shared" si="121"/>
        <v>100</v>
      </c>
      <c r="O806" s="19">
        <f t="shared" si="122"/>
        <v>50</v>
      </c>
      <c r="P806" s="19" t="e">
        <f t="shared" si="123"/>
        <v>#DIV/0!</v>
      </c>
      <c r="Q806" s="20" t="e">
        <f t="shared" si="124"/>
        <v>#DIV/0!</v>
      </c>
      <c r="R806" s="20" t="e">
        <f t="shared" si="125"/>
        <v>#DIV/0!</v>
      </c>
      <c r="S806" s="20" t="e">
        <f t="shared" si="126"/>
        <v>#DIV/0!</v>
      </c>
      <c r="T806" s="20" t="e">
        <f t="shared" si="127"/>
        <v>#DIV/0!</v>
      </c>
      <c r="U806" s="19" t="e">
        <f t="shared" si="128"/>
        <v>#DIV/0!</v>
      </c>
      <c r="V806" s="19" t="e">
        <f t="shared" si="129"/>
        <v>#DIV/0!</v>
      </c>
    </row>
    <row r="807" spans="1:22" ht="13.5" x14ac:dyDescent="0.25">
      <c r="A807" s="3">
        <f>RSI!A807</f>
        <v>43175</v>
      </c>
      <c r="B807" s="2">
        <f>RSI!B807</f>
        <v>7.7736999999999998</v>
      </c>
      <c r="C807" s="2">
        <f>RSI!I807</f>
        <v>84.760045336014713</v>
      </c>
      <c r="D807" s="2">
        <f>MACD!E807</f>
        <v>-0.32750144647462509</v>
      </c>
      <c r="E807" s="2">
        <f>MACD!F807</f>
        <v>-0.23960726626141432</v>
      </c>
      <c r="F807" s="2">
        <f>'Moving Avg'!D807</f>
        <v>7.59978</v>
      </c>
      <c r="G807" s="2">
        <f>'Moving Avg'!F807</f>
        <v>7.0837849999999989</v>
      </c>
      <c r="H807" s="2">
        <f>'Moving Avg'!G807</f>
        <v>6.7269960000000015</v>
      </c>
      <c r="I807" s="2">
        <f>'Moving Avg'!H807</f>
        <v>6.5448915000000021</v>
      </c>
      <c r="J807" s="17" t="str">
        <f>OBV!F807</f>
        <v>NEUTRAL</v>
      </c>
      <c r="K807" s="17" t="e">
        <f>OBV!G807</f>
        <v>#DIV/0!</v>
      </c>
      <c r="L807" s="17" t="str">
        <f>OBV!H807</f>
        <v>NEUTRAL</v>
      </c>
      <c r="M807" s="19">
        <f t="shared" si="120"/>
        <v>0</v>
      </c>
      <c r="N807" s="19">
        <f t="shared" si="121"/>
        <v>100</v>
      </c>
      <c r="O807" s="19">
        <f t="shared" si="122"/>
        <v>50</v>
      </c>
      <c r="P807" s="19" t="e">
        <f t="shared" si="123"/>
        <v>#DIV/0!</v>
      </c>
      <c r="Q807" s="20" t="e">
        <f t="shared" si="124"/>
        <v>#DIV/0!</v>
      </c>
      <c r="R807" s="20" t="e">
        <f t="shared" si="125"/>
        <v>#DIV/0!</v>
      </c>
      <c r="S807" s="20" t="e">
        <f t="shared" si="126"/>
        <v>#DIV/0!</v>
      </c>
      <c r="T807" s="20" t="e">
        <f t="shared" si="127"/>
        <v>#DIV/0!</v>
      </c>
      <c r="U807" s="19" t="e">
        <f t="shared" si="128"/>
        <v>#DIV/0!</v>
      </c>
      <c r="V807" s="19" t="e">
        <f t="shared" si="129"/>
        <v>#DIV/0!</v>
      </c>
    </row>
    <row r="808" spans="1:22" ht="13.5" x14ac:dyDescent="0.25">
      <c r="A808" s="3">
        <f>RSI!A808</f>
        <v>43178</v>
      </c>
      <c r="B808" s="2">
        <f>RSI!B808</f>
        <v>7.7112999999999996</v>
      </c>
      <c r="C808" s="2">
        <f>RSI!I808</f>
        <v>79.798514942596228</v>
      </c>
      <c r="D808" s="2">
        <f>MACD!E808</f>
        <v>-0.35880261219272658</v>
      </c>
      <c r="E808" s="2">
        <f>MACD!F808</f>
        <v>-0.26344633544767676</v>
      </c>
      <c r="F808" s="2">
        <f>'Moving Avg'!D808</f>
        <v>7.6588400000000005</v>
      </c>
      <c r="G808" s="2">
        <f>'Moving Avg'!F808</f>
        <v>7.1444899999999993</v>
      </c>
      <c r="H808" s="2">
        <f>'Moving Avg'!G808</f>
        <v>6.7506220000000017</v>
      </c>
      <c r="I808" s="2">
        <f>'Moving Avg'!H808</f>
        <v>6.5530950000000026</v>
      </c>
      <c r="J808" s="17" t="str">
        <f>OBV!F808</f>
        <v>NEUTRAL</v>
      </c>
      <c r="K808" s="17" t="e">
        <f>OBV!G808</f>
        <v>#DIV/0!</v>
      </c>
      <c r="L808" s="17" t="str">
        <f>OBV!H808</f>
        <v>NEUTRAL</v>
      </c>
      <c r="M808" s="19">
        <f t="shared" si="120"/>
        <v>0</v>
      </c>
      <c r="N808" s="19">
        <f t="shared" si="121"/>
        <v>100</v>
      </c>
      <c r="O808" s="19">
        <f t="shared" si="122"/>
        <v>50</v>
      </c>
      <c r="P808" s="19" t="e">
        <f t="shared" si="123"/>
        <v>#DIV/0!</v>
      </c>
      <c r="Q808" s="20" t="e">
        <f t="shared" si="124"/>
        <v>#DIV/0!</v>
      </c>
      <c r="R808" s="20" t="e">
        <f t="shared" si="125"/>
        <v>#DIV/0!</v>
      </c>
      <c r="S808" s="20" t="e">
        <f t="shared" si="126"/>
        <v>#DIV/0!</v>
      </c>
      <c r="T808" s="20" t="e">
        <f t="shared" si="127"/>
        <v>#DIV/0!</v>
      </c>
      <c r="U808" s="19" t="e">
        <f t="shared" si="128"/>
        <v>#DIV/0!</v>
      </c>
      <c r="V808" s="19" t="e">
        <f t="shared" si="129"/>
        <v>#DIV/0!</v>
      </c>
    </row>
    <row r="809" spans="1:22" ht="13.5" x14ac:dyDescent="0.25">
      <c r="A809" s="3">
        <f>RSI!A809</f>
        <v>43180</v>
      </c>
      <c r="B809" s="2">
        <f>RSI!B809</f>
        <v>7.6456999999999997</v>
      </c>
      <c r="C809" s="2">
        <f>RSI!I809</f>
        <v>74.838815982855536</v>
      </c>
      <c r="D809" s="2">
        <f>MACD!E809</f>
        <v>-0.35885392308647912</v>
      </c>
      <c r="E809" s="2">
        <f>MACD!F809</f>
        <v>-0.28252785297543725</v>
      </c>
      <c r="F809" s="2">
        <f>'Moving Avg'!D809</f>
        <v>7.6850799999999992</v>
      </c>
      <c r="G809" s="2">
        <f>'Moving Avg'!F809</f>
        <v>7.1986299999999988</v>
      </c>
      <c r="H809" s="2">
        <f>'Moving Avg'!G809</f>
        <v>6.7748380000000008</v>
      </c>
      <c r="I809" s="2">
        <f>'Moving Avg'!H809</f>
        <v>6.5612985000000013</v>
      </c>
      <c r="J809" s="17" t="str">
        <f>OBV!F809</f>
        <v>NEUTRAL</v>
      </c>
      <c r="K809" s="17" t="e">
        <f>OBV!G809</f>
        <v>#DIV/0!</v>
      </c>
      <c r="L809" s="17" t="str">
        <f>OBV!H809</f>
        <v>NEUTRAL</v>
      </c>
      <c r="M809" s="19">
        <f t="shared" si="120"/>
        <v>0</v>
      </c>
      <c r="N809" s="19">
        <f t="shared" si="121"/>
        <v>100</v>
      </c>
      <c r="O809" s="19">
        <f t="shared" si="122"/>
        <v>50</v>
      </c>
      <c r="P809" s="19" t="e">
        <f t="shared" si="123"/>
        <v>#DIV/0!</v>
      </c>
      <c r="Q809" s="20" t="e">
        <f t="shared" si="124"/>
        <v>#DIV/0!</v>
      </c>
      <c r="R809" s="20" t="e">
        <f t="shared" si="125"/>
        <v>#DIV/0!</v>
      </c>
      <c r="S809" s="20" t="e">
        <f t="shared" si="126"/>
        <v>#DIV/0!</v>
      </c>
      <c r="T809" s="20" t="e">
        <f t="shared" si="127"/>
        <v>#DIV/0!</v>
      </c>
      <c r="U809" s="19" t="e">
        <f t="shared" si="128"/>
        <v>#DIV/0!</v>
      </c>
      <c r="V809" s="19" t="e">
        <f t="shared" si="129"/>
        <v>#DIV/0!</v>
      </c>
    </row>
    <row r="810" spans="1:22" ht="13.5" x14ac:dyDescent="0.25">
      <c r="A810" s="3">
        <f>RSI!A810</f>
        <v>43181</v>
      </c>
      <c r="B810" s="2">
        <f>RSI!B810</f>
        <v>7.7112999999999996</v>
      </c>
      <c r="C810" s="2">
        <f>RSI!I810</f>
        <v>76.417294987097137</v>
      </c>
      <c r="D810" s="2">
        <f>MACD!E810</f>
        <v>-0.31830661483415934</v>
      </c>
      <c r="E810" s="2">
        <f>MACD!F810</f>
        <v>-0.28968360534718168</v>
      </c>
      <c r="F810" s="2">
        <f>'Moving Avg'!D810</f>
        <v>7.7047600000000003</v>
      </c>
      <c r="G810" s="2">
        <f>'Moving Avg'!F810</f>
        <v>7.2527699999999999</v>
      </c>
      <c r="H810" s="2">
        <f>'Moving Avg'!G810</f>
        <v>6.8004320000000016</v>
      </c>
      <c r="I810" s="2">
        <f>'Moving Avg'!H810</f>
        <v>6.5697480000000015</v>
      </c>
      <c r="J810" s="17" t="str">
        <f>OBV!F810</f>
        <v>NEUTRAL</v>
      </c>
      <c r="K810" s="17" t="e">
        <f>OBV!G810</f>
        <v>#DIV/0!</v>
      </c>
      <c r="L810" s="17" t="str">
        <f>OBV!H810</f>
        <v>NEUTRAL</v>
      </c>
      <c r="M810" s="19">
        <f t="shared" si="120"/>
        <v>0</v>
      </c>
      <c r="N810" s="19">
        <f t="shared" si="121"/>
        <v>100</v>
      </c>
      <c r="O810" s="19">
        <f t="shared" si="122"/>
        <v>50</v>
      </c>
      <c r="P810" s="19" t="e">
        <f t="shared" si="123"/>
        <v>#DIV/0!</v>
      </c>
      <c r="Q810" s="20" t="e">
        <f t="shared" si="124"/>
        <v>#DIV/0!</v>
      </c>
      <c r="R810" s="20" t="e">
        <f t="shared" si="125"/>
        <v>#DIV/0!</v>
      </c>
      <c r="S810" s="20" t="e">
        <f t="shared" si="126"/>
        <v>#DIV/0!</v>
      </c>
      <c r="T810" s="20" t="e">
        <f t="shared" si="127"/>
        <v>#DIV/0!</v>
      </c>
      <c r="U810" s="19" t="e">
        <f t="shared" si="128"/>
        <v>#DIV/0!</v>
      </c>
      <c r="V810" s="19" t="e">
        <f t="shared" si="129"/>
        <v>#DIV/0!</v>
      </c>
    </row>
    <row r="811" spans="1:22" ht="13.5" x14ac:dyDescent="0.25">
      <c r="A811" s="3">
        <f>RSI!A811</f>
        <v>43182</v>
      </c>
      <c r="B811" s="2">
        <f>RSI!B811</f>
        <v>7.6456999999999997</v>
      </c>
      <c r="C811" s="2">
        <f>RSI!I811</f>
        <v>71.581235763644997</v>
      </c>
      <c r="D811" s="2">
        <f>MACD!E811</f>
        <v>-0.28182189623380438</v>
      </c>
      <c r="E811" s="2">
        <f>MACD!F811</f>
        <v>-0.28811126352450622</v>
      </c>
      <c r="F811" s="2">
        <f>'Moving Avg'!D811</f>
        <v>7.6975399999999992</v>
      </c>
      <c r="G811" s="2">
        <f>'Moving Avg'!F811</f>
        <v>7.3028099999999991</v>
      </c>
      <c r="H811" s="2">
        <f>'Moving Avg'!G811</f>
        <v>6.8253700000000013</v>
      </c>
      <c r="I811" s="2">
        <f>'Moving Avg'!H811</f>
        <v>6.5779515000000028</v>
      </c>
      <c r="J811" s="17" t="str">
        <f>OBV!F811</f>
        <v>NEUTRAL</v>
      </c>
      <c r="K811" s="17" t="e">
        <f>OBV!G811</f>
        <v>#DIV/0!</v>
      </c>
      <c r="L811" s="17" t="str">
        <f>OBV!H811</f>
        <v>NEUTRAL</v>
      </c>
      <c r="M811" s="19">
        <f t="shared" si="120"/>
        <v>0</v>
      </c>
      <c r="N811" s="19">
        <f t="shared" si="121"/>
        <v>0</v>
      </c>
      <c r="O811" s="19">
        <f t="shared" si="122"/>
        <v>50</v>
      </c>
      <c r="P811" s="19" t="e">
        <f t="shared" si="123"/>
        <v>#DIV/0!</v>
      </c>
      <c r="Q811" s="20" t="e">
        <f t="shared" si="124"/>
        <v>#DIV/0!</v>
      </c>
      <c r="R811" s="20" t="e">
        <f t="shared" si="125"/>
        <v>#DIV/0!</v>
      </c>
      <c r="S811" s="20" t="e">
        <f t="shared" si="126"/>
        <v>#DIV/0!</v>
      </c>
      <c r="T811" s="20" t="e">
        <f t="shared" si="127"/>
        <v>#DIV/0!</v>
      </c>
      <c r="U811" s="19" t="e">
        <f t="shared" si="128"/>
        <v>#DIV/0!</v>
      </c>
      <c r="V811" s="19" t="e">
        <f t="shared" si="129"/>
        <v>#DIV/0!</v>
      </c>
    </row>
    <row r="812" spans="1:22" ht="13.5" x14ac:dyDescent="0.25">
      <c r="A812" s="3">
        <f>RSI!A812</f>
        <v>43185</v>
      </c>
      <c r="B812" s="2">
        <f>RSI!B812</f>
        <v>7.6555999999999997</v>
      </c>
      <c r="C812" s="2">
        <f>RSI!I812</f>
        <v>71.870554895930738</v>
      </c>
      <c r="D812" s="2">
        <f>MACD!E812</f>
        <v>-0.230498291675306</v>
      </c>
      <c r="E812" s="2">
        <f>MACD!F812</f>
        <v>-0.27658866915466618</v>
      </c>
      <c r="F812" s="2">
        <f>'Moving Avg'!D812</f>
        <v>7.6739199999999999</v>
      </c>
      <c r="G812" s="2">
        <f>'Moving Avg'!F812</f>
        <v>7.3439949999999996</v>
      </c>
      <c r="H812" s="2">
        <f>'Moving Avg'!G812</f>
        <v>6.8481440000000013</v>
      </c>
      <c r="I812" s="2">
        <f>'Moving Avg'!H812</f>
        <v>6.5859255000000028</v>
      </c>
      <c r="J812" s="17" t="str">
        <f>OBV!F812</f>
        <v>NEUTRAL</v>
      </c>
      <c r="K812" s="17" t="e">
        <f>OBV!G812</f>
        <v>#DIV/0!</v>
      </c>
      <c r="L812" s="17" t="str">
        <f>OBV!H812</f>
        <v>NEUTRAL</v>
      </c>
      <c r="M812" s="19">
        <f t="shared" si="120"/>
        <v>0</v>
      </c>
      <c r="N812" s="19">
        <f t="shared" si="121"/>
        <v>0</v>
      </c>
      <c r="O812" s="19">
        <f t="shared" si="122"/>
        <v>50</v>
      </c>
      <c r="P812" s="19" t="e">
        <f t="shared" si="123"/>
        <v>#DIV/0!</v>
      </c>
      <c r="Q812" s="20" t="e">
        <f t="shared" si="124"/>
        <v>#DIV/0!</v>
      </c>
      <c r="R812" s="20" t="e">
        <f t="shared" si="125"/>
        <v>#DIV/0!</v>
      </c>
      <c r="S812" s="20" t="e">
        <f t="shared" si="126"/>
        <v>#DIV/0!</v>
      </c>
      <c r="T812" s="20" t="e">
        <f t="shared" si="127"/>
        <v>#DIV/0!</v>
      </c>
      <c r="U812" s="19" t="e">
        <f t="shared" si="128"/>
        <v>#DIV/0!</v>
      </c>
      <c r="V812" s="19" t="e">
        <f t="shared" si="129"/>
        <v>#DIV/0!</v>
      </c>
    </row>
    <row r="813" spans="1:22" ht="13.5" x14ac:dyDescent="0.25">
      <c r="A813" s="3">
        <f>RSI!A813</f>
        <v>43186</v>
      </c>
      <c r="B813" s="2">
        <f>RSI!B813</f>
        <v>7.7112999999999996</v>
      </c>
      <c r="C813" s="2">
        <f>RSI!I813</f>
        <v>73.50489448953121</v>
      </c>
      <c r="D813" s="2">
        <f>MACD!E813</f>
        <v>-0.20574221070582421</v>
      </c>
      <c r="E813" s="2">
        <f>MACD!F813</f>
        <v>-0.2624193774648978</v>
      </c>
      <c r="F813" s="2">
        <f>'Moving Avg'!D813</f>
        <v>7.6739199999999999</v>
      </c>
      <c r="G813" s="2">
        <f>'Moving Avg'!F813</f>
        <v>7.3823849999999975</v>
      </c>
      <c r="H813" s="2">
        <f>'Moving Avg'!G813</f>
        <v>6.874066</v>
      </c>
      <c r="I813" s="2">
        <f>'Moving Avg'!H813</f>
        <v>6.5941290000000023</v>
      </c>
      <c r="J813" s="17" t="str">
        <f>OBV!F813</f>
        <v>NEUTRAL</v>
      </c>
      <c r="K813" s="17" t="e">
        <f>OBV!G813</f>
        <v>#DIV/0!</v>
      </c>
      <c r="L813" s="17" t="str">
        <f>OBV!H813</f>
        <v>NEUTRAL</v>
      </c>
      <c r="M813" s="19">
        <f t="shared" si="120"/>
        <v>0</v>
      </c>
      <c r="N813" s="19">
        <f t="shared" si="121"/>
        <v>0</v>
      </c>
      <c r="O813" s="19">
        <f t="shared" si="122"/>
        <v>50</v>
      </c>
      <c r="P813" s="19" t="e">
        <f t="shared" si="123"/>
        <v>#DIV/0!</v>
      </c>
      <c r="Q813" s="20" t="e">
        <f t="shared" si="124"/>
        <v>#DIV/0!</v>
      </c>
      <c r="R813" s="20" t="e">
        <f t="shared" si="125"/>
        <v>#DIV/0!</v>
      </c>
      <c r="S813" s="20" t="e">
        <f t="shared" si="126"/>
        <v>#DIV/0!</v>
      </c>
      <c r="T813" s="20" t="e">
        <f t="shared" si="127"/>
        <v>#DIV/0!</v>
      </c>
      <c r="U813" s="19" t="e">
        <f t="shared" si="128"/>
        <v>#DIV/0!</v>
      </c>
      <c r="V813" s="19" t="e">
        <f t="shared" si="129"/>
        <v>#DIV/0!</v>
      </c>
    </row>
    <row r="814" spans="1:22" ht="13.5" x14ac:dyDescent="0.25">
      <c r="A814" s="3">
        <f>RSI!A814</f>
        <v>43187</v>
      </c>
      <c r="B814" s="2">
        <f>RSI!B814</f>
        <v>7.7112999999999996</v>
      </c>
      <c r="C814" s="2">
        <f>RSI!I814</f>
        <v>73.504894489531196</v>
      </c>
      <c r="D814" s="2">
        <f>MACD!E814</f>
        <v>-0.17221317620602239</v>
      </c>
      <c r="E814" s="2">
        <f>MACD!F814</f>
        <v>-0.24437813721312271</v>
      </c>
      <c r="F814" s="2">
        <f>'Moving Avg'!D814</f>
        <v>7.6870400000000005</v>
      </c>
      <c r="G814" s="2">
        <f>'Moving Avg'!F814</f>
        <v>7.420939999999999</v>
      </c>
      <c r="H814" s="2">
        <f>'Moving Avg'!G814</f>
        <v>6.9003160000000001</v>
      </c>
      <c r="I814" s="2">
        <f>'Moving Avg'!H814</f>
        <v>6.6023325000000019</v>
      </c>
      <c r="J814" s="17" t="str">
        <f>OBV!F814</f>
        <v>NEUTRAL</v>
      </c>
      <c r="K814" s="17" t="e">
        <f>OBV!G814</f>
        <v>#DIV/0!</v>
      </c>
      <c r="L814" s="17" t="str">
        <f>OBV!H814</f>
        <v>NEUTRAL</v>
      </c>
      <c r="M814" s="19">
        <f t="shared" si="120"/>
        <v>0</v>
      </c>
      <c r="N814" s="19">
        <f t="shared" si="121"/>
        <v>0</v>
      </c>
      <c r="O814" s="19">
        <f t="shared" si="122"/>
        <v>50</v>
      </c>
      <c r="P814" s="19" t="e">
        <f t="shared" si="123"/>
        <v>#DIV/0!</v>
      </c>
      <c r="Q814" s="20" t="e">
        <f t="shared" si="124"/>
        <v>#DIV/0!</v>
      </c>
      <c r="R814" s="20" t="e">
        <f t="shared" si="125"/>
        <v>#DIV/0!</v>
      </c>
      <c r="S814" s="20" t="e">
        <f t="shared" si="126"/>
        <v>#DIV/0!</v>
      </c>
      <c r="T814" s="20" t="e">
        <f t="shared" si="127"/>
        <v>#DIV/0!</v>
      </c>
      <c r="U814" s="19" t="e">
        <f t="shared" si="128"/>
        <v>#DIV/0!</v>
      </c>
      <c r="V814" s="19" t="e">
        <f t="shared" si="129"/>
        <v>#DIV/0!</v>
      </c>
    </row>
    <row r="815" spans="1:22" ht="13.5" x14ac:dyDescent="0.25">
      <c r="A815" s="3">
        <f>RSI!A815</f>
        <v>43188</v>
      </c>
      <c r="B815" s="2">
        <f>RSI!B815</f>
        <v>7.7442000000000002</v>
      </c>
      <c r="C815" s="2">
        <f>RSI!I815</f>
        <v>74.51905509204127</v>
      </c>
      <c r="D815" s="2">
        <f>MACD!E815</f>
        <v>-0.13352275685482695</v>
      </c>
      <c r="E815" s="2">
        <f>MACD!F815</f>
        <v>-0.22220706114146357</v>
      </c>
      <c r="F815" s="2">
        <f>'Moving Avg'!D815</f>
        <v>7.6936200000000001</v>
      </c>
      <c r="G815" s="2">
        <f>'Moving Avg'!F815</f>
        <v>7.4635999999999996</v>
      </c>
      <c r="H815" s="2">
        <f>'Moving Avg'!G815</f>
        <v>6.9268299999999998</v>
      </c>
      <c r="I815" s="2">
        <f>'Moving Avg'!H815</f>
        <v>6.610208000000001</v>
      </c>
      <c r="J815" s="17" t="str">
        <f>OBV!F815</f>
        <v>NEUTRAL</v>
      </c>
      <c r="K815" s="17" t="e">
        <f>OBV!G815</f>
        <v>#DIV/0!</v>
      </c>
      <c r="L815" s="17" t="str">
        <f>OBV!H815</f>
        <v>NEUTRAL</v>
      </c>
      <c r="M815" s="19">
        <f t="shared" si="120"/>
        <v>0</v>
      </c>
      <c r="N815" s="19">
        <f t="shared" si="121"/>
        <v>0</v>
      </c>
      <c r="O815" s="19">
        <f t="shared" si="122"/>
        <v>50</v>
      </c>
      <c r="P815" s="19" t="e">
        <f t="shared" si="123"/>
        <v>#DIV/0!</v>
      </c>
      <c r="Q815" s="20" t="e">
        <f t="shared" si="124"/>
        <v>#DIV/0!</v>
      </c>
      <c r="R815" s="20" t="e">
        <f t="shared" si="125"/>
        <v>#DIV/0!</v>
      </c>
      <c r="S815" s="20" t="e">
        <f t="shared" si="126"/>
        <v>#DIV/0!</v>
      </c>
      <c r="T815" s="20" t="e">
        <f t="shared" si="127"/>
        <v>#DIV/0!</v>
      </c>
      <c r="U815" s="19" t="e">
        <f t="shared" si="128"/>
        <v>#DIV/0!</v>
      </c>
      <c r="V815" s="19" t="e">
        <f t="shared" si="129"/>
        <v>#DIV/0!</v>
      </c>
    </row>
    <row r="816" spans="1:22" ht="13.5" x14ac:dyDescent="0.25">
      <c r="A816" s="3">
        <f>RSI!A816</f>
        <v>43189</v>
      </c>
      <c r="B816" s="2">
        <f>RSI!B816</f>
        <v>7.7375999999999996</v>
      </c>
      <c r="C816" s="2">
        <f>RSI!I816</f>
        <v>73.907881533402929</v>
      </c>
      <c r="D816" s="2">
        <f>MACD!E816</f>
        <v>-9.2095530789303659E-2</v>
      </c>
      <c r="E816" s="2">
        <f>MACD!F816</f>
        <v>-0.19618475507103161</v>
      </c>
      <c r="F816" s="2">
        <f>'Moving Avg'!D816</f>
        <v>7.7119999999999989</v>
      </c>
      <c r="G816" s="2">
        <f>'Moving Avg'!F816</f>
        <v>7.5092099999999986</v>
      </c>
      <c r="H816" s="2">
        <f>'Moving Avg'!G816</f>
        <v>6.9532119999999988</v>
      </c>
      <c r="I816" s="2">
        <f>'Moving Avg'!H816</f>
        <v>6.6184445000000016</v>
      </c>
      <c r="J816" s="17" t="str">
        <f>OBV!F816</f>
        <v>NEUTRAL</v>
      </c>
      <c r="K816" s="17" t="e">
        <f>OBV!G816</f>
        <v>#DIV/0!</v>
      </c>
      <c r="L816" s="17" t="str">
        <f>OBV!H816</f>
        <v>NEUTRAL</v>
      </c>
      <c r="M816" s="19">
        <f t="shared" si="120"/>
        <v>0</v>
      </c>
      <c r="N816" s="19">
        <f t="shared" si="121"/>
        <v>0</v>
      </c>
      <c r="O816" s="19">
        <f t="shared" si="122"/>
        <v>50</v>
      </c>
      <c r="P816" s="19" t="e">
        <f t="shared" si="123"/>
        <v>#DIV/0!</v>
      </c>
      <c r="Q816" s="20" t="e">
        <f t="shared" si="124"/>
        <v>#DIV/0!</v>
      </c>
      <c r="R816" s="20" t="e">
        <f t="shared" si="125"/>
        <v>#DIV/0!</v>
      </c>
      <c r="S816" s="20" t="e">
        <f t="shared" si="126"/>
        <v>#DIV/0!</v>
      </c>
      <c r="T816" s="20" t="e">
        <f t="shared" si="127"/>
        <v>#DIV/0!</v>
      </c>
      <c r="U816" s="19" t="e">
        <f t="shared" si="128"/>
        <v>#DIV/0!</v>
      </c>
      <c r="V816" s="19" t="e">
        <f t="shared" si="129"/>
        <v>#DIV/0!</v>
      </c>
    </row>
    <row r="817" spans="1:22" ht="13.5" x14ac:dyDescent="0.25">
      <c r="A817" s="3">
        <f>RSI!A817</f>
        <v>43192</v>
      </c>
      <c r="B817" s="2">
        <f>RSI!B817</f>
        <v>7.7704000000000004</v>
      </c>
      <c r="C817" s="2">
        <f>RSI!I817</f>
        <v>75.005027648963718</v>
      </c>
      <c r="D817" s="2">
        <f>MACD!E817</f>
        <v>-4.751584619905902E-2</v>
      </c>
      <c r="E817" s="2">
        <f>MACD!F817</f>
        <v>-0.16645097329663711</v>
      </c>
      <c r="F817" s="2">
        <f>'Moving Avg'!D817</f>
        <v>7.7349599999999992</v>
      </c>
      <c r="G817" s="2">
        <f>'Moving Avg'!F817</f>
        <v>7.5548199999999976</v>
      </c>
      <c r="H817" s="2">
        <f>'Moving Avg'!G817</f>
        <v>6.9799879999999987</v>
      </c>
      <c r="I817" s="2">
        <f>'Moving Avg'!H817</f>
        <v>6.6267790000000018</v>
      </c>
      <c r="J817" s="17" t="str">
        <f>OBV!F817</f>
        <v>NEUTRAL</v>
      </c>
      <c r="K817" s="17" t="e">
        <f>OBV!G817</f>
        <v>#DIV/0!</v>
      </c>
      <c r="L817" s="17" t="str">
        <f>OBV!H817</f>
        <v>NEUTRAL</v>
      </c>
      <c r="M817" s="19">
        <f t="shared" si="120"/>
        <v>0</v>
      </c>
      <c r="N817" s="19">
        <f t="shared" si="121"/>
        <v>0</v>
      </c>
      <c r="O817" s="19">
        <f t="shared" si="122"/>
        <v>50</v>
      </c>
      <c r="P817" s="19" t="e">
        <f t="shared" si="123"/>
        <v>#DIV/0!</v>
      </c>
      <c r="Q817" s="20" t="e">
        <f t="shared" si="124"/>
        <v>#DIV/0!</v>
      </c>
      <c r="R817" s="20" t="e">
        <f t="shared" si="125"/>
        <v>#DIV/0!</v>
      </c>
      <c r="S817" s="20" t="e">
        <f t="shared" si="126"/>
        <v>#DIV/0!</v>
      </c>
      <c r="T817" s="20" t="e">
        <f t="shared" si="127"/>
        <v>#DIV/0!</v>
      </c>
      <c r="U817" s="19" t="e">
        <f t="shared" si="128"/>
        <v>#DIV/0!</v>
      </c>
      <c r="V817" s="19" t="e">
        <f t="shared" si="129"/>
        <v>#DIV/0!</v>
      </c>
    </row>
    <row r="818" spans="1:22" ht="13.5" x14ac:dyDescent="0.25">
      <c r="A818" s="3">
        <f>RSI!A818</f>
        <v>43193</v>
      </c>
      <c r="B818" s="2">
        <f>RSI!B818</f>
        <v>7.7442000000000002</v>
      </c>
      <c r="C818" s="2">
        <f>RSI!I818</f>
        <v>72.386688097936059</v>
      </c>
      <c r="D818" s="2">
        <f>MACD!E818</f>
        <v>-1.9668904184491076E-2</v>
      </c>
      <c r="E818" s="2">
        <f>MACD!F818</f>
        <v>-0.1370945594742079</v>
      </c>
      <c r="F818" s="2">
        <f>'Moving Avg'!D818</f>
        <v>7.7415400000000005</v>
      </c>
      <c r="G818" s="2">
        <f>'Moving Avg'!F818</f>
        <v>7.5991199999999992</v>
      </c>
      <c r="H818" s="2">
        <f>'Moving Avg'!G818</f>
        <v>7.0065019999999967</v>
      </c>
      <c r="I818" s="2">
        <f>'Moving Avg'!H818</f>
        <v>6.6348185000000015</v>
      </c>
      <c r="J818" s="17" t="str">
        <f>OBV!F818</f>
        <v>NEUTRAL</v>
      </c>
      <c r="K818" s="17" t="e">
        <f>OBV!G818</f>
        <v>#DIV/0!</v>
      </c>
      <c r="L818" s="17" t="str">
        <f>OBV!H818</f>
        <v>NEUTRAL</v>
      </c>
      <c r="M818" s="19">
        <f t="shared" si="120"/>
        <v>0</v>
      </c>
      <c r="N818" s="19">
        <f t="shared" si="121"/>
        <v>0</v>
      </c>
      <c r="O818" s="19">
        <f t="shared" si="122"/>
        <v>50</v>
      </c>
      <c r="P818" s="19" t="e">
        <f t="shared" si="123"/>
        <v>#DIV/0!</v>
      </c>
      <c r="Q818" s="20" t="e">
        <f t="shared" si="124"/>
        <v>#DIV/0!</v>
      </c>
      <c r="R818" s="20" t="e">
        <f t="shared" si="125"/>
        <v>#DIV/0!</v>
      </c>
      <c r="S818" s="20" t="e">
        <f t="shared" si="126"/>
        <v>#DIV/0!</v>
      </c>
      <c r="T818" s="20" t="e">
        <f t="shared" si="127"/>
        <v>#DIV/0!</v>
      </c>
      <c r="U818" s="19" t="e">
        <f t="shared" si="128"/>
        <v>#DIV/0!</v>
      </c>
      <c r="V818" s="19" t="e">
        <f t="shared" si="129"/>
        <v>#DIV/0!</v>
      </c>
    </row>
    <row r="819" spans="1:22" ht="13.5" x14ac:dyDescent="0.25">
      <c r="A819" s="3">
        <f>RSI!A819</f>
        <v>43194</v>
      </c>
      <c r="B819" s="2">
        <f>RSI!B819</f>
        <v>7.7442000000000002</v>
      </c>
      <c r="C819" s="2">
        <f>RSI!I819</f>
        <v>72.386688097936059</v>
      </c>
      <c r="D819" s="2">
        <f>MACD!E819</f>
        <v>-8.0945888832255619E-3</v>
      </c>
      <c r="E819" s="2">
        <f>MACD!F819</f>
        <v>-0.11129456535601143</v>
      </c>
      <c r="F819" s="2">
        <f>'Moving Avg'!D819</f>
        <v>7.7481200000000001</v>
      </c>
      <c r="G819" s="2">
        <f>'Moving Avg'!F819</f>
        <v>7.6352149999999996</v>
      </c>
      <c r="H819" s="2">
        <f>'Moving Avg'!G819</f>
        <v>7.0334099999999964</v>
      </c>
      <c r="I819" s="2">
        <f>'Moving Avg'!H819</f>
        <v>6.643022000000002</v>
      </c>
      <c r="J819" s="17" t="str">
        <f>OBV!F819</f>
        <v>NEUTRAL</v>
      </c>
      <c r="K819" s="17" t="e">
        <f>OBV!G819</f>
        <v>#DIV/0!</v>
      </c>
      <c r="L819" s="17" t="str">
        <f>OBV!H819</f>
        <v>NEUTRAL</v>
      </c>
      <c r="M819" s="19">
        <f t="shared" si="120"/>
        <v>0</v>
      </c>
      <c r="N819" s="19">
        <f t="shared" si="121"/>
        <v>0</v>
      </c>
      <c r="O819" s="19">
        <f t="shared" si="122"/>
        <v>50</v>
      </c>
      <c r="P819" s="19" t="e">
        <f t="shared" si="123"/>
        <v>#DIV/0!</v>
      </c>
      <c r="Q819" s="20" t="e">
        <f t="shared" si="124"/>
        <v>#DIV/0!</v>
      </c>
      <c r="R819" s="20" t="e">
        <f t="shared" si="125"/>
        <v>#DIV/0!</v>
      </c>
      <c r="S819" s="20" t="e">
        <f t="shared" si="126"/>
        <v>#DIV/0!</v>
      </c>
      <c r="T819" s="20" t="e">
        <f t="shared" si="127"/>
        <v>#DIV/0!</v>
      </c>
      <c r="U819" s="19" t="e">
        <f t="shared" si="128"/>
        <v>#DIV/0!</v>
      </c>
      <c r="V819" s="19" t="e">
        <f t="shared" si="129"/>
        <v>#DIV/0!</v>
      </c>
    </row>
    <row r="820" spans="1:22" ht="13.5" x14ac:dyDescent="0.25">
      <c r="A820" s="3">
        <f>RSI!A820</f>
        <v>43195</v>
      </c>
      <c r="B820" s="2">
        <f>RSI!B820</f>
        <v>7.7671000000000001</v>
      </c>
      <c r="C820" s="2">
        <f>RSI!I820</f>
        <v>73.330434037291326</v>
      </c>
      <c r="D820" s="2">
        <f>MACD!E820</f>
        <v>8.3393571662933041E-3</v>
      </c>
      <c r="E820" s="2">
        <f>MACD!F820</f>
        <v>-8.7367780851550475E-2</v>
      </c>
      <c r="F820" s="2">
        <f>'Moving Avg'!D820</f>
        <v>7.7526999999999999</v>
      </c>
      <c r="G820" s="2">
        <f>'Moving Avg'!F820</f>
        <v>7.6567050000000005</v>
      </c>
      <c r="H820" s="2">
        <f>'Moving Avg'!G820</f>
        <v>7.0600539999999965</v>
      </c>
      <c r="I820" s="2">
        <f>'Moving Avg'!H820</f>
        <v>6.651340000000002</v>
      </c>
      <c r="J820" s="17" t="str">
        <f>OBV!F820</f>
        <v>NEUTRAL</v>
      </c>
      <c r="K820" s="17" t="e">
        <f>OBV!G820</f>
        <v>#DIV/0!</v>
      </c>
      <c r="L820" s="17" t="str">
        <f>OBV!H820</f>
        <v>NEUTRAL</v>
      </c>
      <c r="M820" s="19">
        <f t="shared" si="120"/>
        <v>0</v>
      </c>
      <c r="N820" s="19">
        <f t="shared" si="121"/>
        <v>0</v>
      </c>
      <c r="O820" s="19">
        <f t="shared" si="122"/>
        <v>50</v>
      </c>
      <c r="P820" s="19" t="e">
        <f t="shared" si="123"/>
        <v>#DIV/0!</v>
      </c>
      <c r="Q820" s="20" t="e">
        <f t="shared" si="124"/>
        <v>#DIV/0!</v>
      </c>
      <c r="R820" s="20" t="e">
        <f t="shared" si="125"/>
        <v>#DIV/0!</v>
      </c>
      <c r="S820" s="20" t="e">
        <f t="shared" si="126"/>
        <v>#DIV/0!</v>
      </c>
      <c r="T820" s="20" t="e">
        <f t="shared" si="127"/>
        <v>#DIV/0!</v>
      </c>
      <c r="U820" s="19" t="e">
        <f t="shared" si="128"/>
        <v>#DIV/0!</v>
      </c>
      <c r="V820" s="19" t="e">
        <f t="shared" si="129"/>
        <v>#DIV/0!</v>
      </c>
    </row>
    <row r="821" spans="1:22" ht="13.5" x14ac:dyDescent="0.25">
      <c r="A821" s="3">
        <f>RSI!A821</f>
        <v>43196</v>
      </c>
      <c r="B821" s="2">
        <f>RSI!B821</f>
        <v>7.6981999999999999</v>
      </c>
      <c r="C821" s="2">
        <f>RSI!I821</f>
        <v>66.019433528766712</v>
      </c>
      <c r="D821" s="2">
        <f>MACD!E821</f>
        <v>1.5495419089234019E-2</v>
      </c>
      <c r="E821" s="2">
        <f>MACD!F821</f>
        <v>-6.6795140863393582E-2</v>
      </c>
      <c r="F821" s="2">
        <f>'Moving Avg'!D821</f>
        <v>7.7448199999999998</v>
      </c>
      <c r="G821" s="2">
        <f>'Moving Avg'!F821</f>
        <v>7.6745900000000002</v>
      </c>
      <c r="H821" s="2">
        <f>'Moving Avg'!G821</f>
        <v>7.0850579999999965</v>
      </c>
      <c r="I821" s="2">
        <f>'Moving Avg'!H821</f>
        <v>6.6593135000000014</v>
      </c>
      <c r="J821" s="17" t="str">
        <f>OBV!F821</f>
        <v>NEUTRAL</v>
      </c>
      <c r="K821" s="17" t="e">
        <f>OBV!G821</f>
        <v>#DIV/0!</v>
      </c>
      <c r="L821" s="17" t="str">
        <f>OBV!H821</f>
        <v>NEUTRAL</v>
      </c>
      <c r="M821" s="19">
        <f t="shared" si="120"/>
        <v>25</v>
      </c>
      <c r="N821" s="19">
        <f t="shared" si="121"/>
        <v>0</v>
      </c>
      <c r="O821" s="19">
        <f t="shared" si="122"/>
        <v>50</v>
      </c>
      <c r="P821" s="19" t="e">
        <f t="shared" si="123"/>
        <v>#DIV/0!</v>
      </c>
      <c r="Q821" s="20" t="e">
        <f t="shared" si="124"/>
        <v>#DIV/0!</v>
      </c>
      <c r="R821" s="20" t="e">
        <f t="shared" si="125"/>
        <v>#DIV/0!</v>
      </c>
      <c r="S821" s="20" t="e">
        <f t="shared" si="126"/>
        <v>#DIV/0!</v>
      </c>
      <c r="T821" s="20" t="e">
        <f t="shared" si="127"/>
        <v>#DIV/0!</v>
      </c>
      <c r="U821" s="19" t="e">
        <f t="shared" si="128"/>
        <v>#DIV/0!</v>
      </c>
      <c r="V821" s="19" t="e">
        <f t="shared" si="129"/>
        <v>#DIV/0!</v>
      </c>
    </row>
    <row r="822" spans="1:22" ht="13.5" x14ac:dyDescent="0.25">
      <c r="A822" s="3">
        <f>RSI!A822</f>
        <v>43200</v>
      </c>
      <c r="B822" s="2">
        <f>RSI!B822</f>
        <v>7.5472999999999999</v>
      </c>
      <c r="C822" s="2">
        <f>RSI!I822</f>
        <v>53.450485883099418</v>
      </c>
      <c r="D822" s="2">
        <f>MACD!E822</f>
        <v>3.3027998440948281E-2</v>
      </c>
      <c r="E822" s="2">
        <f>MACD!F822</f>
        <v>-4.6830513002525213E-2</v>
      </c>
      <c r="F822" s="2">
        <f>'Moving Avg'!D822</f>
        <v>7.7002000000000006</v>
      </c>
      <c r="G822" s="2">
        <f>'Moving Avg'!F822</f>
        <v>7.6772150000000012</v>
      </c>
      <c r="H822" s="2">
        <f>'Moving Avg'!G822</f>
        <v>7.1070439999999975</v>
      </c>
      <c r="I822" s="2">
        <f>'Moving Avg'!H822</f>
        <v>6.6662865000000018</v>
      </c>
      <c r="J822" s="17" t="str">
        <f>OBV!F822</f>
        <v>NEUTRAL</v>
      </c>
      <c r="K822" s="17" t="e">
        <f>OBV!G822</f>
        <v>#DIV/0!</v>
      </c>
      <c r="L822" s="17" t="str">
        <f>OBV!H822</f>
        <v>NEUTRAL</v>
      </c>
      <c r="M822" s="19">
        <f t="shared" si="120"/>
        <v>25</v>
      </c>
      <c r="N822" s="19">
        <f t="shared" si="121"/>
        <v>0</v>
      </c>
      <c r="O822" s="19">
        <f t="shared" si="122"/>
        <v>50</v>
      </c>
      <c r="P822" s="19" t="e">
        <f t="shared" si="123"/>
        <v>#DIV/0!</v>
      </c>
      <c r="Q822" s="20" t="e">
        <f t="shared" si="124"/>
        <v>#DIV/0!</v>
      </c>
      <c r="R822" s="20" t="e">
        <f t="shared" si="125"/>
        <v>#DIV/0!</v>
      </c>
      <c r="S822" s="20" t="e">
        <f t="shared" si="126"/>
        <v>#DIV/0!</v>
      </c>
      <c r="T822" s="20" t="e">
        <f t="shared" si="127"/>
        <v>#DIV/0!</v>
      </c>
      <c r="U822" s="19" t="e">
        <f t="shared" si="128"/>
        <v>#DIV/0!</v>
      </c>
      <c r="V822" s="19" t="e">
        <f t="shared" si="129"/>
        <v>#DIV/0!</v>
      </c>
    </row>
    <row r="823" spans="1:22" ht="13.5" x14ac:dyDescent="0.25">
      <c r="A823" s="3">
        <f>RSI!A823</f>
        <v>43201</v>
      </c>
      <c r="B823" s="2">
        <f>RSI!B823</f>
        <v>7.5472999999999999</v>
      </c>
      <c r="C823" s="2">
        <f>RSI!I823</f>
        <v>53.450485883099418</v>
      </c>
      <c r="D823" s="2">
        <f>MACD!E823</f>
        <v>5.6191381141682761E-2</v>
      </c>
      <c r="E823" s="2">
        <f>MACD!F823</f>
        <v>-2.6226134173683618E-2</v>
      </c>
      <c r="F823" s="2">
        <f>'Moving Avg'!D823</f>
        <v>7.6608199999999993</v>
      </c>
      <c r="G823" s="2">
        <f>'Moving Avg'!F823</f>
        <v>7.6837800000000014</v>
      </c>
      <c r="H823" s="2">
        <f>'Moving Avg'!G823</f>
        <v>7.1280459999999985</v>
      </c>
      <c r="I823" s="2">
        <f>'Moving Avg'!H823</f>
        <v>6.6734235000000011</v>
      </c>
      <c r="J823" s="17" t="str">
        <f>OBV!F823</f>
        <v>NEUTRAL</v>
      </c>
      <c r="K823" s="17" t="e">
        <f>OBV!G823</f>
        <v>#DIV/0!</v>
      </c>
      <c r="L823" s="17" t="str">
        <f>OBV!H823</f>
        <v>NEUTRAL</v>
      </c>
      <c r="M823" s="19">
        <f t="shared" si="120"/>
        <v>25</v>
      </c>
      <c r="N823" s="19">
        <f t="shared" si="121"/>
        <v>0</v>
      </c>
      <c r="O823" s="19">
        <f t="shared" si="122"/>
        <v>50</v>
      </c>
      <c r="P823" s="19" t="e">
        <f t="shared" si="123"/>
        <v>#DIV/0!</v>
      </c>
      <c r="Q823" s="20" t="e">
        <f t="shared" si="124"/>
        <v>#DIV/0!</v>
      </c>
      <c r="R823" s="20" t="e">
        <f t="shared" si="125"/>
        <v>#DIV/0!</v>
      </c>
      <c r="S823" s="20" t="e">
        <f t="shared" si="126"/>
        <v>#DIV/0!</v>
      </c>
      <c r="T823" s="20" t="e">
        <f t="shared" si="127"/>
        <v>#DIV/0!</v>
      </c>
      <c r="U823" s="19" t="e">
        <f t="shared" si="128"/>
        <v>#DIV/0!</v>
      </c>
      <c r="V823" s="19" t="e">
        <f t="shared" si="129"/>
        <v>#DIV/0!</v>
      </c>
    </row>
    <row r="824" spans="1:22" ht="13.5" x14ac:dyDescent="0.25">
      <c r="A824" s="3">
        <f>RSI!A824</f>
        <v>43202</v>
      </c>
      <c r="B824" s="2">
        <f>RSI!B824</f>
        <v>7.7442000000000002</v>
      </c>
      <c r="C824" s="2">
        <f>RSI!I824</f>
        <v>63.862059332845327</v>
      </c>
      <c r="D824" s="2">
        <f>MACD!E824</f>
        <v>6.0982733615001727E-2</v>
      </c>
      <c r="E824" s="2">
        <f>MACD!F824</f>
        <v>-8.7843606159465487E-3</v>
      </c>
      <c r="F824" s="2">
        <f>'Moving Avg'!D824</f>
        <v>7.6608199999999993</v>
      </c>
      <c r="G824" s="2">
        <f>'Moving Avg'!F824</f>
        <v>7.6952650000000018</v>
      </c>
      <c r="H824" s="2">
        <f>'Moving Avg'!G824</f>
        <v>7.1523299999999974</v>
      </c>
      <c r="I824" s="2">
        <f>'Moving Avg'!H824</f>
        <v>6.6815450000000025</v>
      </c>
      <c r="J824" s="17" t="str">
        <f>OBV!F824</f>
        <v>NEUTRAL</v>
      </c>
      <c r="K824" s="17" t="e">
        <f>OBV!G824</f>
        <v>#DIV/0!</v>
      </c>
      <c r="L824" s="17" t="str">
        <f>OBV!H824</f>
        <v>NEUTRAL</v>
      </c>
      <c r="M824" s="19">
        <f t="shared" si="120"/>
        <v>25</v>
      </c>
      <c r="N824" s="19">
        <f t="shared" si="121"/>
        <v>0</v>
      </c>
      <c r="O824" s="19">
        <f t="shared" si="122"/>
        <v>50</v>
      </c>
      <c r="P824" s="19" t="e">
        <f t="shared" si="123"/>
        <v>#DIV/0!</v>
      </c>
      <c r="Q824" s="20" t="e">
        <f t="shared" si="124"/>
        <v>#DIV/0!</v>
      </c>
      <c r="R824" s="20" t="e">
        <f t="shared" si="125"/>
        <v>#DIV/0!</v>
      </c>
      <c r="S824" s="20" t="e">
        <f t="shared" si="126"/>
        <v>#DIV/0!</v>
      </c>
      <c r="T824" s="20" t="e">
        <f t="shared" si="127"/>
        <v>#DIV/0!</v>
      </c>
      <c r="U824" s="19" t="e">
        <f t="shared" si="128"/>
        <v>#DIV/0!</v>
      </c>
      <c r="V824" s="19" t="e">
        <f t="shared" si="129"/>
        <v>#DIV/0!</v>
      </c>
    </row>
    <row r="825" spans="1:22" ht="13.5" x14ac:dyDescent="0.25">
      <c r="A825" s="3">
        <f>RSI!A825</f>
        <v>43203</v>
      </c>
      <c r="B825" s="2">
        <f>RSI!B825</f>
        <v>7.7112999999999996</v>
      </c>
      <c r="C825" s="2">
        <f>RSI!I825</f>
        <v>61.391231823922801</v>
      </c>
      <c r="D825" s="2">
        <f>MACD!E825</f>
        <v>7.1165329044355019E-2</v>
      </c>
      <c r="E825" s="2">
        <f>MACD!F825</f>
        <v>7.2055773161137648E-3</v>
      </c>
      <c r="F825" s="2">
        <f>'Moving Avg'!D825</f>
        <v>7.6496599999999999</v>
      </c>
      <c r="G825" s="2">
        <f>'Moving Avg'!F825</f>
        <v>7.7001850000000003</v>
      </c>
      <c r="H825" s="2">
        <f>'Moving Avg'!G825</f>
        <v>7.1772679999999989</v>
      </c>
      <c r="I825" s="2">
        <f>'Moving Avg'!H825</f>
        <v>6.6893380000000011</v>
      </c>
      <c r="J825" s="17" t="str">
        <f>OBV!F825</f>
        <v>NEUTRAL</v>
      </c>
      <c r="K825" s="17" t="e">
        <f>OBV!G825</f>
        <v>#DIV/0!</v>
      </c>
      <c r="L825" s="17" t="str">
        <f>OBV!H825</f>
        <v>NEUTRAL</v>
      </c>
      <c r="M825" s="19">
        <f t="shared" si="120"/>
        <v>25</v>
      </c>
      <c r="N825" s="19">
        <f t="shared" si="121"/>
        <v>0</v>
      </c>
      <c r="O825" s="19">
        <f t="shared" si="122"/>
        <v>50</v>
      </c>
      <c r="P825" s="19" t="e">
        <f t="shared" si="123"/>
        <v>#DIV/0!</v>
      </c>
      <c r="Q825" s="20" t="e">
        <f t="shared" si="124"/>
        <v>#DIV/0!</v>
      </c>
      <c r="R825" s="20" t="e">
        <f t="shared" si="125"/>
        <v>#DIV/0!</v>
      </c>
      <c r="S825" s="20" t="e">
        <f t="shared" si="126"/>
        <v>#DIV/0!</v>
      </c>
      <c r="T825" s="20" t="e">
        <f t="shared" si="127"/>
        <v>#DIV/0!</v>
      </c>
      <c r="U825" s="19" t="e">
        <f t="shared" si="128"/>
        <v>#DIV/0!</v>
      </c>
      <c r="V825" s="19" t="e">
        <f t="shared" si="129"/>
        <v>#DIV/0!</v>
      </c>
    </row>
    <row r="826" spans="1:22" ht="13.5" x14ac:dyDescent="0.25">
      <c r="A826" s="3">
        <f>RSI!A826</f>
        <v>43206</v>
      </c>
      <c r="B826" s="2">
        <f>RSI!B826</f>
        <v>7.7442000000000002</v>
      </c>
      <c r="C826" s="2">
        <f>RSI!I826</f>
        <v>62.935566963978275</v>
      </c>
      <c r="D826" s="2">
        <f>MACD!E826</f>
        <v>7.5254652197900285E-2</v>
      </c>
      <c r="E826" s="2">
        <f>MACD!F826</f>
        <v>2.081539229247107E-2</v>
      </c>
      <c r="F826" s="2">
        <f>'Moving Avg'!D826</f>
        <v>7.6588599999999998</v>
      </c>
      <c r="G826" s="2">
        <f>'Moving Avg'!F826</f>
        <v>7.7033050000000021</v>
      </c>
      <c r="H826" s="2">
        <f>'Moving Avg'!G826</f>
        <v>7.2028639999999982</v>
      </c>
      <c r="I826" s="2">
        <f>'Moving Avg'!H826</f>
        <v>6.6963770000000009</v>
      </c>
      <c r="J826" s="17" t="str">
        <f>OBV!F826</f>
        <v>NEUTRAL</v>
      </c>
      <c r="K826" s="17" t="e">
        <f>OBV!G826</f>
        <v>#DIV/0!</v>
      </c>
      <c r="L826" s="17" t="str">
        <f>OBV!H826</f>
        <v>NEUTRAL</v>
      </c>
      <c r="M826" s="19">
        <f t="shared" si="120"/>
        <v>25</v>
      </c>
      <c r="N826" s="19">
        <f t="shared" si="121"/>
        <v>0</v>
      </c>
      <c r="O826" s="19">
        <f t="shared" si="122"/>
        <v>50</v>
      </c>
      <c r="P826" s="19" t="e">
        <f t="shared" si="123"/>
        <v>#DIV/0!</v>
      </c>
      <c r="Q826" s="20" t="e">
        <f t="shared" si="124"/>
        <v>#DIV/0!</v>
      </c>
      <c r="R826" s="20" t="e">
        <f t="shared" si="125"/>
        <v>#DIV/0!</v>
      </c>
      <c r="S826" s="20" t="e">
        <f t="shared" si="126"/>
        <v>#DIV/0!</v>
      </c>
      <c r="T826" s="20" t="e">
        <f t="shared" si="127"/>
        <v>#DIV/0!</v>
      </c>
      <c r="U826" s="19" t="e">
        <f t="shared" si="128"/>
        <v>#DIV/0!</v>
      </c>
      <c r="V826" s="19" t="e">
        <f t="shared" si="129"/>
        <v>#DIV/0!</v>
      </c>
    </row>
    <row r="827" spans="1:22" ht="13.5" x14ac:dyDescent="0.25">
      <c r="A827" s="3">
        <f>RSI!A827</f>
        <v>43207</v>
      </c>
      <c r="B827" s="2">
        <f>RSI!B827</f>
        <v>7.7112999999999996</v>
      </c>
      <c r="C827" s="2">
        <f>RSI!I827</f>
        <v>60.336483153037662</v>
      </c>
      <c r="D827" s="2">
        <f>MACD!E827</f>
        <v>8.5008912193438313E-2</v>
      </c>
      <c r="E827" s="2">
        <f>MACD!F827</f>
        <v>3.3654096272664524E-2</v>
      </c>
      <c r="F827" s="2">
        <f>'Moving Avg'!D827</f>
        <v>7.6916600000000006</v>
      </c>
      <c r="G827" s="2">
        <f>'Moving Avg'!F827</f>
        <v>7.7001850000000003</v>
      </c>
      <c r="H827" s="2">
        <f>'Moving Avg'!G827</f>
        <v>7.226817999999998</v>
      </c>
      <c r="I827" s="2">
        <f>'Moving Avg'!H827</f>
        <v>6.7029395000000003</v>
      </c>
      <c r="J827" s="17" t="str">
        <f>OBV!F827</f>
        <v>NEUTRAL</v>
      </c>
      <c r="K827" s="17" t="e">
        <f>OBV!G827</f>
        <v>#DIV/0!</v>
      </c>
      <c r="L827" s="17" t="str">
        <f>OBV!H827</f>
        <v>NEUTRAL</v>
      </c>
      <c r="M827" s="19">
        <f t="shared" si="120"/>
        <v>25</v>
      </c>
      <c r="N827" s="19">
        <f t="shared" si="121"/>
        <v>0</v>
      </c>
      <c r="O827" s="19">
        <f t="shared" si="122"/>
        <v>50</v>
      </c>
      <c r="P827" s="19" t="e">
        <f t="shared" si="123"/>
        <v>#DIV/0!</v>
      </c>
      <c r="Q827" s="20" t="e">
        <f t="shared" si="124"/>
        <v>#DIV/0!</v>
      </c>
      <c r="R827" s="20" t="e">
        <f t="shared" si="125"/>
        <v>#DIV/0!</v>
      </c>
      <c r="S827" s="20" t="e">
        <f t="shared" si="126"/>
        <v>#DIV/0!</v>
      </c>
      <c r="T827" s="20" t="e">
        <f t="shared" si="127"/>
        <v>#DIV/0!</v>
      </c>
      <c r="U827" s="19" t="e">
        <f t="shared" si="128"/>
        <v>#DIV/0!</v>
      </c>
      <c r="V827" s="19" t="e">
        <f t="shared" si="129"/>
        <v>#DIV/0!</v>
      </c>
    </row>
    <row r="828" spans="1:22" ht="13.5" x14ac:dyDescent="0.25">
      <c r="A828" s="3">
        <f>RSI!A828</f>
        <v>43208</v>
      </c>
      <c r="B828" s="2">
        <f>RSI!B828</f>
        <v>7.8754</v>
      </c>
      <c r="C828" s="2">
        <f>RSI!I828</f>
        <v>67.537630785600868</v>
      </c>
      <c r="D828" s="2">
        <f>MACD!E828</f>
        <v>7.6169555640729136E-2</v>
      </c>
      <c r="E828" s="2">
        <f>MACD!F828</f>
        <v>4.2157188146277447E-2</v>
      </c>
      <c r="F828" s="2">
        <f>'Moving Avg'!D828</f>
        <v>7.7572799999999997</v>
      </c>
      <c r="G828" s="2">
        <f>'Moving Avg'!F828</f>
        <v>7.7083900000000014</v>
      </c>
      <c r="H828" s="2">
        <f>'Moving Avg'!G828</f>
        <v>7.254839999999998</v>
      </c>
      <c r="I828" s="2">
        <f>'Moving Avg'!H828</f>
        <v>6.7103390000000003</v>
      </c>
      <c r="J828" s="17" t="str">
        <f>OBV!F828</f>
        <v>NEUTRAL</v>
      </c>
      <c r="K828" s="17" t="e">
        <f>OBV!G828</f>
        <v>#DIV/0!</v>
      </c>
      <c r="L828" s="17" t="str">
        <f>OBV!H828</f>
        <v>NEUTRAL</v>
      </c>
      <c r="M828" s="19">
        <f t="shared" si="120"/>
        <v>25</v>
      </c>
      <c r="N828" s="19">
        <f t="shared" si="121"/>
        <v>0</v>
      </c>
      <c r="O828" s="19">
        <f t="shared" si="122"/>
        <v>50</v>
      </c>
      <c r="P828" s="19" t="e">
        <f t="shared" si="123"/>
        <v>#DIV/0!</v>
      </c>
      <c r="Q828" s="20" t="e">
        <f t="shared" si="124"/>
        <v>#DIV/0!</v>
      </c>
      <c r="R828" s="20" t="e">
        <f t="shared" si="125"/>
        <v>#DIV/0!</v>
      </c>
      <c r="S828" s="20" t="e">
        <f t="shared" si="126"/>
        <v>#DIV/0!</v>
      </c>
      <c r="T828" s="20" t="e">
        <f t="shared" si="127"/>
        <v>#DIV/0!</v>
      </c>
      <c r="U828" s="19" t="e">
        <f t="shared" si="128"/>
        <v>#DIV/0!</v>
      </c>
      <c r="V828" s="19" t="e">
        <f t="shared" si="129"/>
        <v>#DIV/0!</v>
      </c>
    </row>
    <row r="829" spans="1:22" ht="13.5" x14ac:dyDescent="0.25">
      <c r="A829" s="3">
        <f>RSI!A829</f>
        <v>43209</v>
      </c>
      <c r="B829" s="2">
        <f>RSI!B829</f>
        <v>7.8720999999999997</v>
      </c>
      <c r="C829" s="2">
        <f>RSI!I829</f>
        <v>67.273120775245161</v>
      </c>
      <c r="D829" s="2">
        <f>MACD!E829</f>
        <v>6.7125392465350764E-2</v>
      </c>
      <c r="E829" s="2">
        <f>MACD!F829</f>
        <v>4.7150829010092113E-2</v>
      </c>
      <c r="F829" s="2">
        <f>'Moving Avg'!D829</f>
        <v>7.7828599999999994</v>
      </c>
      <c r="G829" s="2">
        <f>'Moving Avg'!F829</f>
        <v>7.719710000000001</v>
      </c>
      <c r="H829" s="2">
        <f>'Moving Avg'!G829</f>
        <v>7.2791219999999983</v>
      </c>
      <c r="I829" s="2">
        <f>'Moving Avg'!H829</f>
        <v>6.7178205000000002</v>
      </c>
      <c r="J829" s="17" t="str">
        <f>OBV!F829</f>
        <v>NEUTRAL</v>
      </c>
      <c r="K829" s="17" t="e">
        <f>OBV!G829</f>
        <v>#DIV/0!</v>
      </c>
      <c r="L829" s="17" t="str">
        <f>OBV!H829</f>
        <v>NEUTRAL</v>
      </c>
      <c r="M829" s="19">
        <f t="shared" si="120"/>
        <v>25</v>
      </c>
      <c r="N829" s="19">
        <f t="shared" si="121"/>
        <v>0</v>
      </c>
      <c r="O829" s="19">
        <f t="shared" si="122"/>
        <v>50</v>
      </c>
      <c r="P829" s="19" t="e">
        <f t="shared" si="123"/>
        <v>#DIV/0!</v>
      </c>
      <c r="Q829" s="20" t="e">
        <f t="shared" si="124"/>
        <v>#DIV/0!</v>
      </c>
      <c r="R829" s="20" t="e">
        <f t="shared" si="125"/>
        <v>#DIV/0!</v>
      </c>
      <c r="S829" s="20" t="e">
        <f t="shared" si="126"/>
        <v>#DIV/0!</v>
      </c>
      <c r="T829" s="20" t="e">
        <f t="shared" si="127"/>
        <v>#DIV/0!</v>
      </c>
      <c r="U829" s="19" t="e">
        <f t="shared" si="128"/>
        <v>#DIV/0!</v>
      </c>
      <c r="V829" s="19" t="e">
        <f t="shared" si="129"/>
        <v>#DIV/0!</v>
      </c>
    </row>
    <row r="830" spans="1:22" ht="13.5" x14ac:dyDescent="0.25">
      <c r="A830" s="3">
        <f>RSI!A830</f>
        <v>43210</v>
      </c>
      <c r="B830" s="2">
        <f>RSI!B830</f>
        <v>7.9706000000000001</v>
      </c>
      <c r="C830" s="2">
        <f>RSI!I830</f>
        <v>70.932526402761724</v>
      </c>
      <c r="D830" s="2">
        <f>MACD!E830</f>
        <v>5.4043778667371534E-2</v>
      </c>
      <c r="E830" s="2">
        <f>MACD!F830</f>
        <v>4.8529418941547997E-2</v>
      </c>
      <c r="F830" s="2">
        <f>'Moving Avg'!D830</f>
        <v>7.8347199999999999</v>
      </c>
      <c r="G830" s="2">
        <f>'Moving Avg'!F830</f>
        <v>7.7326750000000004</v>
      </c>
      <c r="H830" s="2">
        <f>'Moving Avg'!G830</f>
        <v>7.3056359999999971</v>
      </c>
      <c r="I830" s="2">
        <f>'Moving Avg'!H830</f>
        <v>6.725778</v>
      </c>
      <c r="J830" s="17" t="str">
        <f>OBV!F830</f>
        <v>NEUTRAL</v>
      </c>
      <c r="K830" s="17" t="e">
        <f>OBV!G830</f>
        <v>#DIV/0!</v>
      </c>
      <c r="L830" s="17" t="str">
        <f>OBV!H830</f>
        <v>NEUTRAL</v>
      </c>
      <c r="M830" s="19">
        <f t="shared" si="120"/>
        <v>0</v>
      </c>
      <c r="N830" s="19">
        <f t="shared" si="121"/>
        <v>0</v>
      </c>
      <c r="O830" s="19">
        <f t="shared" si="122"/>
        <v>50</v>
      </c>
      <c r="P830" s="19" t="e">
        <f t="shared" si="123"/>
        <v>#DIV/0!</v>
      </c>
      <c r="Q830" s="20" t="e">
        <f t="shared" si="124"/>
        <v>#DIV/0!</v>
      </c>
      <c r="R830" s="20" t="e">
        <f t="shared" si="125"/>
        <v>#DIV/0!</v>
      </c>
      <c r="S830" s="20" t="e">
        <f t="shared" si="126"/>
        <v>#DIV/0!</v>
      </c>
      <c r="T830" s="20" t="e">
        <f t="shared" si="127"/>
        <v>#DIV/0!</v>
      </c>
      <c r="U830" s="19" t="e">
        <f t="shared" si="128"/>
        <v>#DIV/0!</v>
      </c>
      <c r="V830" s="19" t="e">
        <f t="shared" si="129"/>
        <v>#DIV/0!</v>
      </c>
    </row>
    <row r="831" spans="1:22" ht="13.5" x14ac:dyDescent="0.25">
      <c r="A831" s="3">
        <f>RSI!A831</f>
        <v>43213</v>
      </c>
      <c r="B831" s="2">
        <f>RSI!B831</f>
        <v>8.0395000000000003</v>
      </c>
      <c r="C831" s="2">
        <f>RSI!I831</f>
        <v>73.19070854545707</v>
      </c>
      <c r="D831" s="2">
        <f>MACD!E831</f>
        <v>2.5155975507503925E-2</v>
      </c>
      <c r="E831" s="2">
        <f>MACD!F831</f>
        <v>4.3854730254739183E-2</v>
      </c>
      <c r="F831" s="2">
        <f>'Moving Avg'!D831</f>
        <v>7.8937800000000014</v>
      </c>
      <c r="G831" s="2">
        <f>'Moving Avg'!F831</f>
        <v>7.7523650000000002</v>
      </c>
      <c r="H831" s="2">
        <f>'Moving Avg'!G831</f>
        <v>7.3345119999999975</v>
      </c>
      <c r="I831" s="2">
        <f>'Moving Avg'!H831</f>
        <v>6.7337189999999998</v>
      </c>
      <c r="J831" s="17" t="str">
        <f>OBV!F831</f>
        <v>NEUTRAL</v>
      </c>
      <c r="K831" s="17" t="e">
        <f>OBV!G831</f>
        <v>#DIV/0!</v>
      </c>
      <c r="L831" s="17" t="str">
        <f>OBV!H831</f>
        <v>NEUTRAL</v>
      </c>
      <c r="M831" s="19">
        <f t="shared" si="120"/>
        <v>0</v>
      </c>
      <c r="N831" s="19">
        <f t="shared" si="121"/>
        <v>45</v>
      </c>
      <c r="O831" s="19">
        <f t="shared" si="122"/>
        <v>50</v>
      </c>
      <c r="P831" s="19" t="e">
        <f t="shared" si="123"/>
        <v>#DIV/0!</v>
      </c>
      <c r="Q831" s="20" t="e">
        <f t="shared" si="124"/>
        <v>#DIV/0!</v>
      </c>
      <c r="R831" s="20" t="e">
        <f t="shared" si="125"/>
        <v>#DIV/0!</v>
      </c>
      <c r="S831" s="20" t="e">
        <f t="shared" si="126"/>
        <v>#DIV/0!</v>
      </c>
      <c r="T831" s="20" t="e">
        <f t="shared" si="127"/>
        <v>#DIV/0!</v>
      </c>
      <c r="U831" s="19" t="e">
        <f t="shared" si="128"/>
        <v>#DIV/0!</v>
      </c>
      <c r="V831" s="19" t="e">
        <f t="shared" si="129"/>
        <v>#DIV/0!</v>
      </c>
    </row>
    <row r="832" spans="1:22" ht="13.5" x14ac:dyDescent="0.25">
      <c r="A832" s="3">
        <f>RSI!A832</f>
        <v>43214</v>
      </c>
      <c r="B832" s="2">
        <f>RSI!B832</f>
        <v>8.0033999999999992</v>
      </c>
      <c r="C832" s="2">
        <f>RSI!I832</f>
        <v>70.117101789004437</v>
      </c>
      <c r="D832" s="2">
        <f>MACD!E832</f>
        <v>-2.2194365720397791E-2</v>
      </c>
      <c r="E832" s="2">
        <f>MACD!F832</f>
        <v>3.0644911059711788E-2</v>
      </c>
      <c r="F832" s="2">
        <f>'Moving Avg'!D832</f>
        <v>7.9521999999999995</v>
      </c>
      <c r="G832" s="2">
        <f>'Moving Avg'!F832</f>
        <v>7.7697550000000009</v>
      </c>
      <c r="H832" s="2">
        <f>'Moving Avg'!G832</f>
        <v>7.3626659999999973</v>
      </c>
      <c r="I832" s="2">
        <f>'Moving Avg'!H832</f>
        <v>6.7414140000000007</v>
      </c>
      <c r="J832" s="17" t="str">
        <f>OBV!F832</f>
        <v>NEUTRAL</v>
      </c>
      <c r="K832" s="17" t="e">
        <f>OBV!G832</f>
        <v>#DIV/0!</v>
      </c>
      <c r="L832" s="17" t="str">
        <f>OBV!H832</f>
        <v>NEUTRAL</v>
      </c>
      <c r="M832" s="19">
        <f t="shared" si="120"/>
        <v>0</v>
      </c>
      <c r="N832" s="19">
        <f t="shared" si="121"/>
        <v>100</v>
      </c>
      <c r="O832" s="19">
        <f t="shared" si="122"/>
        <v>50</v>
      </c>
      <c r="P832" s="19" t="e">
        <f t="shared" si="123"/>
        <v>#DIV/0!</v>
      </c>
      <c r="Q832" s="20" t="e">
        <f t="shared" si="124"/>
        <v>#DIV/0!</v>
      </c>
      <c r="R832" s="20" t="e">
        <f t="shared" si="125"/>
        <v>#DIV/0!</v>
      </c>
      <c r="S832" s="20" t="e">
        <f t="shared" si="126"/>
        <v>#DIV/0!</v>
      </c>
      <c r="T832" s="20" t="e">
        <f t="shared" si="127"/>
        <v>#DIV/0!</v>
      </c>
      <c r="U832" s="19" t="e">
        <f t="shared" si="128"/>
        <v>#DIV/0!</v>
      </c>
      <c r="V832" s="19" t="e">
        <f t="shared" si="129"/>
        <v>#DIV/0!</v>
      </c>
    </row>
    <row r="833" spans="1:22" ht="13.5" x14ac:dyDescent="0.25">
      <c r="A833" s="3">
        <f>RSI!A833</f>
        <v>43215</v>
      </c>
      <c r="B833" s="2">
        <f>RSI!B833</f>
        <v>7.9409999999999998</v>
      </c>
      <c r="C833" s="2">
        <f>RSI!I833</f>
        <v>65.033282581918684</v>
      </c>
      <c r="D833" s="2">
        <f>MACD!E833</f>
        <v>-5.9614782742595906E-2</v>
      </c>
      <c r="E833" s="2">
        <f>MACD!F833</f>
        <v>1.2592972299250249E-2</v>
      </c>
      <c r="F833" s="2">
        <f>'Moving Avg'!D833</f>
        <v>7.9653200000000002</v>
      </c>
      <c r="G833" s="2">
        <f>'Moving Avg'!F833</f>
        <v>7.7812399999999995</v>
      </c>
      <c r="H833" s="2">
        <f>'Moving Avg'!G833</f>
        <v>7.3902279999999969</v>
      </c>
      <c r="I833" s="2">
        <f>'Moving Avg'!H833</f>
        <v>6.7486330000000008</v>
      </c>
      <c r="J833" s="17" t="str">
        <f>OBV!F833</f>
        <v>NEUTRAL</v>
      </c>
      <c r="K833" s="17" t="e">
        <f>OBV!G833</f>
        <v>#DIV/0!</v>
      </c>
      <c r="L833" s="17" t="str">
        <f>OBV!H833</f>
        <v>NEUTRAL</v>
      </c>
      <c r="M833" s="19">
        <f t="shared" si="120"/>
        <v>25</v>
      </c>
      <c r="N833" s="19">
        <f t="shared" si="121"/>
        <v>100</v>
      </c>
      <c r="O833" s="19">
        <f t="shared" si="122"/>
        <v>50</v>
      </c>
      <c r="P833" s="19" t="e">
        <f t="shared" si="123"/>
        <v>#DIV/0!</v>
      </c>
      <c r="Q833" s="20" t="e">
        <f t="shared" si="124"/>
        <v>#DIV/0!</v>
      </c>
      <c r="R833" s="20" t="e">
        <f t="shared" si="125"/>
        <v>#DIV/0!</v>
      </c>
      <c r="S833" s="20" t="e">
        <f t="shared" si="126"/>
        <v>#DIV/0!</v>
      </c>
      <c r="T833" s="20" t="e">
        <f t="shared" si="127"/>
        <v>#DIV/0!</v>
      </c>
      <c r="U833" s="19" t="e">
        <f t="shared" si="128"/>
        <v>#DIV/0!</v>
      </c>
      <c r="V833" s="19" t="e">
        <f t="shared" si="129"/>
        <v>#DIV/0!</v>
      </c>
    </row>
    <row r="834" spans="1:22" ht="13.5" x14ac:dyDescent="0.25">
      <c r="A834" s="3">
        <f>RSI!A834</f>
        <v>43216</v>
      </c>
      <c r="B834" s="2">
        <f>RSI!B834</f>
        <v>7.8556999999999997</v>
      </c>
      <c r="C834" s="2">
        <f>RSI!I834</f>
        <v>58.761276284275681</v>
      </c>
      <c r="D834" s="2">
        <f>MACD!E834</f>
        <v>-5.6129186019330923E-2</v>
      </c>
      <c r="E834" s="2">
        <f>MACD!F834</f>
        <v>-1.1514593644659857E-3</v>
      </c>
      <c r="F834" s="2">
        <f>'Moving Avg'!D834</f>
        <v>7.96204</v>
      </c>
      <c r="G834" s="2">
        <f>'Moving Avg'!F834</f>
        <v>7.7884600000000006</v>
      </c>
      <c r="H834" s="2">
        <f>'Moving Avg'!G834</f>
        <v>7.4161499999999982</v>
      </c>
      <c r="I834" s="2">
        <f>'Moving Avg'!H834</f>
        <v>6.7549170000000007</v>
      </c>
      <c r="J834" s="17" t="str">
        <f>OBV!F834</f>
        <v>NEUTRAL</v>
      </c>
      <c r="K834" s="17" t="e">
        <f>OBV!G834</f>
        <v>#DIV/0!</v>
      </c>
      <c r="L834" s="17" t="str">
        <f>OBV!H834</f>
        <v>NEUTRAL</v>
      </c>
      <c r="M834" s="19">
        <f t="shared" ref="M834:M897" si="130">IF(C834&lt;30,50, IF(C834&gt;70, 0, 25))</f>
        <v>25</v>
      </c>
      <c r="N834" s="19">
        <f t="shared" ref="N834:N897" si="131">IF(E834-D834&gt;0.02, 100, IF(E834-D834&lt;0,0,45))</f>
        <v>100</v>
      </c>
      <c r="O834" s="19">
        <f t="shared" ref="O834:O897" si="132">IF(F834-I834&gt;10,100,IF(F834-I834&gt;5,75, IF(F834-I834&gt;0,50,0)))</f>
        <v>50</v>
      </c>
      <c r="P834" s="19" t="e">
        <f t="shared" ref="P834:P897" si="133">IF(L834="confirmed bullish", 34, IF(L834="bullish divergence",17, 0))+IF(J834="bullish",33,IF(J834="bearish",0,16.5))+IF(K834="strong",33,IF(K834="weak",0,16.5))</f>
        <v>#DIV/0!</v>
      </c>
      <c r="Q834" s="20" t="e">
        <f t="shared" si="124"/>
        <v>#DIV/0!</v>
      </c>
      <c r="R834" s="20" t="e">
        <f t="shared" si="125"/>
        <v>#DIV/0!</v>
      </c>
      <c r="S834" s="20" t="e">
        <f t="shared" si="126"/>
        <v>#DIV/0!</v>
      </c>
      <c r="T834" s="20" t="e">
        <f t="shared" si="127"/>
        <v>#DIV/0!</v>
      </c>
      <c r="U834" s="19" t="e">
        <f t="shared" si="128"/>
        <v>#DIV/0!</v>
      </c>
      <c r="V834" s="19" t="e">
        <f t="shared" si="129"/>
        <v>#DIV/0!</v>
      </c>
    </row>
    <row r="835" spans="1:22" ht="13.5" x14ac:dyDescent="0.25">
      <c r="A835" s="3">
        <f>RSI!A835</f>
        <v>43217</v>
      </c>
      <c r="B835" s="2">
        <f>RSI!B835</f>
        <v>7.9409999999999998</v>
      </c>
      <c r="C835" s="2">
        <f>RSI!I835</f>
        <v>62.641404153106436</v>
      </c>
      <c r="D835" s="2">
        <f>MACD!E835</f>
        <v>-6.5409368802877843E-2</v>
      </c>
      <c r="E835" s="2">
        <f>MACD!F835</f>
        <v>-1.4003041252148357E-2</v>
      </c>
      <c r="F835" s="2">
        <f>'Moving Avg'!D835</f>
        <v>7.9561200000000003</v>
      </c>
      <c r="G835" s="2">
        <f>'Moving Avg'!F835</f>
        <v>7.7983000000000002</v>
      </c>
      <c r="H835" s="2">
        <f>'Moving Avg'!G835</f>
        <v>7.4443699999999966</v>
      </c>
      <c r="I835" s="2">
        <f>'Moving Avg'!H835</f>
        <v>6.7612335000000021</v>
      </c>
      <c r="J835" s="17" t="str">
        <f>OBV!F835</f>
        <v>NEUTRAL</v>
      </c>
      <c r="K835" s="17" t="e">
        <f>OBV!G835</f>
        <v>#DIV/0!</v>
      </c>
      <c r="L835" s="17" t="str">
        <f>OBV!H835</f>
        <v>NEUTRAL</v>
      </c>
      <c r="M835" s="19">
        <f t="shared" si="130"/>
        <v>25</v>
      </c>
      <c r="N835" s="19">
        <f t="shared" si="131"/>
        <v>100</v>
      </c>
      <c r="O835" s="19">
        <f t="shared" si="132"/>
        <v>50</v>
      </c>
      <c r="P835" s="19" t="e">
        <f t="shared" si="133"/>
        <v>#DIV/0!</v>
      </c>
      <c r="Q835" s="20" t="e">
        <f t="shared" ref="Q835:Q898" si="134">0.35*M835+N835*0.35+O835*0.15+P835*0.15</f>
        <v>#DIV/0!</v>
      </c>
      <c r="R835" s="20" t="e">
        <f t="shared" ref="R835:R898" si="135">M835*0.2+N835*0.2+O835*0.35+P835*0.25</f>
        <v>#DIV/0!</v>
      </c>
      <c r="S835" s="20" t="e">
        <f t="shared" ref="S835:S898" si="136">M835*0.15+N835*0.15+O835*0.25+P835*0.45</f>
        <v>#DIV/0!</v>
      </c>
      <c r="T835" s="20" t="e">
        <f t="shared" ref="T835:T898" si="137">0.25*SUM(M835:P835)</f>
        <v>#DIV/0!</v>
      </c>
      <c r="U835" s="19" t="e">
        <f t="shared" ref="U835:U898" si="138">SUM(Q835:S835)/3</f>
        <v>#DIV/0!</v>
      </c>
      <c r="V835" s="19" t="e">
        <f t="shared" ref="V835:V898" si="139">SUM(Q835:T835)/4</f>
        <v>#DIV/0!</v>
      </c>
    </row>
    <row r="836" spans="1:22" ht="13.5" x14ac:dyDescent="0.25">
      <c r="A836" s="3">
        <f>RSI!A836</f>
        <v>43220</v>
      </c>
      <c r="B836" s="2">
        <f>RSI!B836</f>
        <v>6.4577999999999998</v>
      </c>
      <c r="C836" s="2">
        <f>RSI!I836</f>
        <v>22.68071623371398</v>
      </c>
      <c r="D836" s="2">
        <f>MACD!E836</f>
        <v>4.0375779942809054E-2</v>
      </c>
      <c r="E836" s="2">
        <f>MACD!F836</f>
        <v>-3.1272770131568744E-3</v>
      </c>
      <c r="F836" s="2">
        <f>'Moving Avg'!D836</f>
        <v>7.6397799999999991</v>
      </c>
      <c r="G836" s="2">
        <f>'Moving Avg'!F836</f>
        <v>7.7343100000000007</v>
      </c>
      <c r="H836" s="2">
        <f>'Moving Avg'!G836</f>
        <v>7.4429899999999973</v>
      </c>
      <c r="I836" s="2">
        <f>'Moving Avg'!H836</f>
        <v>6.7597895000000001</v>
      </c>
      <c r="J836" s="17" t="str">
        <f>OBV!F836</f>
        <v>NEUTRAL</v>
      </c>
      <c r="K836" s="17" t="e">
        <f>OBV!G836</f>
        <v>#DIV/0!</v>
      </c>
      <c r="L836" s="17" t="str">
        <f>OBV!H836</f>
        <v>NEUTRAL</v>
      </c>
      <c r="M836" s="19">
        <f t="shared" si="130"/>
        <v>50</v>
      </c>
      <c r="N836" s="19">
        <f t="shared" si="131"/>
        <v>0</v>
      </c>
      <c r="O836" s="19">
        <f t="shared" si="132"/>
        <v>50</v>
      </c>
      <c r="P836" s="19" t="e">
        <f t="shared" si="133"/>
        <v>#DIV/0!</v>
      </c>
      <c r="Q836" s="20" t="e">
        <f t="shared" si="134"/>
        <v>#DIV/0!</v>
      </c>
      <c r="R836" s="20" t="e">
        <f t="shared" si="135"/>
        <v>#DIV/0!</v>
      </c>
      <c r="S836" s="20" t="e">
        <f t="shared" si="136"/>
        <v>#DIV/0!</v>
      </c>
      <c r="T836" s="20" t="e">
        <f t="shared" si="137"/>
        <v>#DIV/0!</v>
      </c>
      <c r="U836" s="19" t="e">
        <f t="shared" si="138"/>
        <v>#DIV/0!</v>
      </c>
      <c r="V836" s="19" t="e">
        <f t="shared" si="139"/>
        <v>#DIV/0!</v>
      </c>
    </row>
    <row r="837" spans="1:22" ht="13.5" x14ac:dyDescent="0.25">
      <c r="A837" s="3">
        <f>RSI!A837</f>
        <v>43222</v>
      </c>
      <c r="B837" s="2">
        <f>RSI!B837</f>
        <v>7.9574999999999996</v>
      </c>
      <c r="C837" s="2">
        <f>RSI!I837</f>
        <v>54.374257813353353</v>
      </c>
      <c r="D837" s="2">
        <f>MACD!E837</f>
        <v>2.1305161097489034E-2</v>
      </c>
      <c r="E837" s="2">
        <f>MACD!F837</f>
        <v>1.7592106089723072E-3</v>
      </c>
      <c r="F837" s="2">
        <f>'Moving Avg'!D837</f>
        <v>7.6305999999999994</v>
      </c>
      <c r="G837" s="2">
        <f>'Moving Avg'!F837</f>
        <v>7.7436650000000018</v>
      </c>
      <c r="H837" s="2">
        <f>'Moving Avg'!G837</f>
        <v>7.4718679999999971</v>
      </c>
      <c r="I837" s="2">
        <f>'Moving Avg'!H837</f>
        <v>6.7658440000000004</v>
      </c>
      <c r="J837" s="17" t="str">
        <f>OBV!F837</f>
        <v>NEUTRAL</v>
      </c>
      <c r="K837" s="17" t="e">
        <f>OBV!G837</f>
        <v>#DIV/0!</v>
      </c>
      <c r="L837" s="17" t="str">
        <f>OBV!H837</f>
        <v>NEUTRAL</v>
      </c>
      <c r="M837" s="19">
        <f t="shared" si="130"/>
        <v>25</v>
      </c>
      <c r="N837" s="19">
        <f t="shared" si="131"/>
        <v>0</v>
      </c>
      <c r="O837" s="19">
        <f t="shared" si="132"/>
        <v>50</v>
      </c>
      <c r="P837" s="19" t="e">
        <f t="shared" si="133"/>
        <v>#DIV/0!</v>
      </c>
      <c r="Q837" s="20" t="e">
        <f t="shared" si="134"/>
        <v>#DIV/0!</v>
      </c>
      <c r="R837" s="20" t="e">
        <f t="shared" si="135"/>
        <v>#DIV/0!</v>
      </c>
      <c r="S837" s="20" t="e">
        <f t="shared" si="136"/>
        <v>#DIV/0!</v>
      </c>
      <c r="T837" s="20" t="e">
        <f t="shared" si="137"/>
        <v>#DIV/0!</v>
      </c>
      <c r="U837" s="19" t="e">
        <f t="shared" si="138"/>
        <v>#DIV/0!</v>
      </c>
      <c r="V837" s="19" t="e">
        <f t="shared" si="139"/>
        <v>#DIV/0!</v>
      </c>
    </row>
    <row r="838" spans="1:22" ht="13.5" x14ac:dyDescent="0.25">
      <c r="A838" s="3">
        <f>RSI!A838</f>
        <v>43223</v>
      </c>
      <c r="B838" s="2">
        <f>RSI!B838</f>
        <v>7.8426</v>
      </c>
      <c r="C838" s="2">
        <f>RSI!I838</f>
        <v>52.595440424228762</v>
      </c>
      <c r="D838" s="2">
        <f>MACD!E838</f>
        <v>3.7072566149189079E-2</v>
      </c>
      <c r="E838" s="2">
        <f>MACD!F838</f>
        <v>8.8218817170156623E-3</v>
      </c>
      <c r="F838" s="2">
        <f>'Moving Avg'!D838</f>
        <v>7.6109200000000001</v>
      </c>
      <c r="G838" s="2">
        <f>'Moving Avg'!F838</f>
        <v>7.7485850000000003</v>
      </c>
      <c r="H838" s="2">
        <f>'Moving Avg'!G838</f>
        <v>7.4987759999999968</v>
      </c>
      <c r="I838" s="2">
        <f>'Moving Avg'!H838</f>
        <v>6.7720624999999997</v>
      </c>
      <c r="J838" s="17" t="str">
        <f>OBV!F838</f>
        <v>NEUTRAL</v>
      </c>
      <c r="K838" s="17" t="e">
        <f>OBV!G838</f>
        <v>#DIV/0!</v>
      </c>
      <c r="L838" s="17" t="str">
        <f>OBV!H838</f>
        <v>NEUTRAL</v>
      </c>
      <c r="M838" s="19">
        <f t="shared" si="130"/>
        <v>25</v>
      </c>
      <c r="N838" s="19">
        <f t="shared" si="131"/>
        <v>0</v>
      </c>
      <c r="O838" s="19">
        <f t="shared" si="132"/>
        <v>50</v>
      </c>
      <c r="P838" s="19" t="e">
        <f t="shared" si="133"/>
        <v>#DIV/0!</v>
      </c>
      <c r="Q838" s="20" t="e">
        <f t="shared" si="134"/>
        <v>#DIV/0!</v>
      </c>
      <c r="R838" s="20" t="e">
        <f t="shared" si="135"/>
        <v>#DIV/0!</v>
      </c>
      <c r="S838" s="20" t="e">
        <f t="shared" si="136"/>
        <v>#DIV/0!</v>
      </c>
      <c r="T838" s="20" t="e">
        <f t="shared" si="137"/>
        <v>#DIV/0!</v>
      </c>
      <c r="U838" s="19" t="e">
        <f t="shared" si="138"/>
        <v>#DIV/0!</v>
      </c>
      <c r="V838" s="19" t="e">
        <f t="shared" si="139"/>
        <v>#DIV/0!</v>
      </c>
    </row>
    <row r="839" spans="1:22" ht="13.5" x14ac:dyDescent="0.25">
      <c r="A839" s="3">
        <f>RSI!A839</f>
        <v>43224</v>
      </c>
      <c r="B839" s="2">
        <f>RSI!B839</f>
        <v>7.9794999999999998</v>
      </c>
      <c r="C839" s="2">
        <f>RSI!I839</f>
        <v>54.505154383760065</v>
      </c>
      <c r="D839" s="2">
        <f>MACD!E839</f>
        <v>3.872882291449109E-2</v>
      </c>
      <c r="E839" s="2">
        <f>MACD!F839</f>
        <v>1.4803269956510748E-2</v>
      </c>
      <c r="F839" s="2">
        <f>'Moving Avg'!D839</f>
        <v>7.6356799999999989</v>
      </c>
      <c r="G839" s="2">
        <f>'Moving Avg'!F839</f>
        <v>7.7603500000000007</v>
      </c>
      <c r="H839" s="2">
        <f>'Moving Avg'!G839</f>
        <v>7.5271079999999957</v>
      </c>
      <c r="I839" s="2">
        <f>'Moving Avg'!H839</f>
        <v>6.7790634999999995</v>
      </c>
      <c r="J839" s="17" t="str">
        <f>OBV!F839</f>
        <v>NEUTRAL</v>
      </c>
      <c r="K839" s="17" t="e">
        <f>OBV!G839</f>
        <v>#DIV/0!</v>
      </c>
      <c r="L839" s="17" t="str">
        <f>OBV!H839</f>
        <v>NEUTRAL</v>
      </c>
      <c r="M839" s="19">
        <f t="shared" si="130"/>
        <v>25</v>
      </c>
      <c r="N839" s="19">
        <f t="shared" si="131"/>
        <v>0</v>
      </c>
      <c r="O839" s="19">
        <f t="shared" si="132"/>
        <v>50</v>
      </c>
      <c r="P839" s="19" t="e">
        <f t="shared" si="133"/>
        <v>#DIV/0!</v>
      </c>
      <c r="Q839" s="20" t="e">
        <f t="shared" si="134"/>
        <v>#DIV/0!</v>
      </c>
      <c r="R839" s="20" t="e">
        <f t="shared" si="135"/>
        <v>#DIV/0!</v>
      </c>
      <c r="S839" s="20" t="e">
        <f t="shared" si="136"/>
        <v>#DIV/0!</v>
      </c>
      <c r="T839" s="20" t="e">
        <f t="shared" si="137"/>
        <v>#DIV/0!</v>
      </c>
      <c r="U839" s="19" t="e">
        <f t="shared" si="138"/>
        <v>#DIV/0!</v>
      </c>
      <c r="V839" s="19" t="e">
        <f t="shared" si="139"/>
        <v>#DIV/0!</v>
      </c>
    </row>
    <row r="840" spans="1:22" ht="13.5" x14ac:dyDescent="0.25">
      <c r="A840" s="3">
        <f>RSI!A840</f>
        <v>43227</v>
      </c>
      <c r="B840" s="2">
        <f>RSI!B840</f>
        <v>8.1492000000000004</v>
      </c>
      <c r="C840" s="2">
        <f>RSI!I840</f>
        <v>56.826950143286282</v>
      </c>
      <c r="D840" s="2">
        <f>MACD!E840</f>
        <v>4.0944650033579499E-2</v>
      </c>
      <c r="E840" s="2">
        <f>MACD!F840</f>
        <v>2.0031545971924501E-2</v>
      </c>
      <c r="F840" s="2">
        <f>'Moving Avg'!D840</f>
        <v>7.6773199999999999</v>
      </c>
      <c r="G840" s="2">
        <f>'Moving Avg'!F840</f>
        <v>7.7794550000000013</v>
      </c>
      <c r="H840" s="2">
        <f>'Moving Avg'!G840</f>
        <v>7.5575219999999979</v>
      </c>
      <c r="I840" s="2">
        <f>'Moving Avg'!H840</f>
        <v>6.7867984999999997</v>
      </c>
      <c r="J840" s="17" t="str">
        <f>OBV!F840</f>
        <v>NEUTRAL</v>
      </c>
      <c r="K840" s="17" t="e">
        <f>OBV!G840</f>
        <v>#DIV/0!</v>
      </c>
      <c r="L840" s="17" t="str">
        <f>OBV!H840</f>
        <v>NEUTRAL</v>
      </c>
      <c r="M840" s="19">
        <f t="shared" si="130"/>
        <v>25</v>
      </c>
      <c r="N840" s="19">
        <f t="shared" si="131"/>
        <v>0</v>
      </c>
      <c r="O840" s="19">
        <f t="shared" si="132"/>
        <v>50</v>
      </c>
      <c r="P840" s="19" t="e">
        <f t="shared" si="133"/>
        <v>#DIV/0!</v>
      </c>
      <c r="Q840" s="20" t="e">
        <f t="shared" si="134"/>
        <v>#DIV/0!</v>
      </c>
      <c r="R840" s="20" t="e">
        <f t="shared" si="135"/>
        <v>#DIV/0!</v>
      </c>
      <c r="S840" s="20" t="e">
        <f t="shared" si="136"/>
        <v>#DIV/0!</v>
      </c>
      <c r="T840" s="20" t="e">
        <f t="shared" si="137"/>
        <v>#DIV/0!</v>
      </c>
      <c r="U840" s="19" t="e">
        <f t="shared" si="138"/>
        <v>#DIV/0!</v>
      </c>
      <c r="V840" s="19" t="e">
        <f t="shared" si="139"/>
        <v>#DIV/0!</v>
      </c>
    </row>
    <row r="841" spans="1:22" ht="13.5" x14ac:dyDescent="0.25">
      <c r="A841" s="3">
        <f>RSI!A841</f>
        <v>43228</v>
      </c>
      <c r="B841" s="2">
        <f>RSI!B841</f>
        <v>8.1661999999999999</v>
      </c>
      <c r="C841" s="2">
        <f>RSI!I841</f>
        <v>57.063347037990113</v>
      </c>
      <c r="D841" s="2">
        <f>MACD!E841</f>
        <v>4.9519504328779718E-2</v>
      </c>
      <c r="E841" s="2">
        <f>MACD!F841</f>
        <v>2.5929137643295547E-2</v>
      </c>
      <c r="F841" s="2">
        <f>'Moving Avg'!D841</f>
        <v>8.0190000000000001</v>
      </c>
      <c r="G841" s="2">
        <f>'Moving Avg'!F841</f>
        <v>7.802855000000001</v>
      </c>
      <c r="H841" s="2">
        <f>'Moving Avg'!G841</f>
        <v>7.5879479999999981</v>
      </c>
      <c r="I841" s="2">
        <f>'Moving Avg'!H841</f>
        <v>6.7946509999999991</v>
      </c>
      <c r="J841" s="17" t="str">
        <f>OBV!F841</f>
        <v>NEUTRAL</v>
      </c>
      <c r="K841" s="17" t="e">
        <f>OBV!G841</f>
        <v>#DIV/0!</v>
      </c>
      <c r="L841" s="17" t="str">
        <f>OBV!H841</f>
        <v>NEUTRAL</v>
      </c>
      <c r="M841" s="19">
        <f t="shared" si="130"/>
        <v>25</v>
      </c>
      <c r="N841" s="19">
        <f t="shared" si="131"/>
        <v>0</v>
      </c>
      <c r="O841" s="19">
        <f t="shared" si="132"/>
        <v>50</v>
      </c>
      <c r="P841" s="19" t="e">
        <f t="shared" si="133"/>
        <v>#DIV/0!</v>
      </c>
      <c r="Q841" s="20" t="e">
        <f t="shared" si="134"/>
        <v>#DIV/0!</v>
      </c>
      <c r="R841" s="20" t="e">
        <f t="shared" si="135"/>
        <v>#DIV/0!</v>
      </c>
      <c r="S841" s="20" t="e">
        <f t="shared" si="136"/>
        <v>#DIV/0!</v>
      </c>
      <c r="T841" s="20" t="e">
        <f t="shared" si="137"/>
        <v>#DIV/0!</v>
      </c>
      <c r="U841" s="19" t="e">
        <f t="shared" si="138"/>
        <v>#DIV/0!</v>
      </c>
      <c r="V841" s="19" t="e">
        <f t="shared" si="139"/>
        <v>#DIV/0!</v>
      </c>
    </row>
    <row r="842" spans="1:22" ht="13.5" x14ac:dyDescent="0.25">
      <c r="A842" s="3">
        <f>RSI!A842</f>
        <v>43229</v>
      </c>
      <c r="B842" s="2">
        <f>RSI!B842</f>
        <v>8.2596000000000007</v>
      </c>
      <c r="C842" s="2">
        <f>RSI!I842</f>
        <v>58.410735776760703</v>
      </c>
      <c r="D842" s="2">
        <f>MACD!E842</f>
        <v>4.175713086400723E-2</v>
      </c>
      <c r="E842" s="2">
        <f>MACD!F842</f>
        <v>2.9094736287437889E-2</v>
      </c>
      <c r="F842" s="2">
        <f>'Moving Avg'!D842</f>
        <v>8.0794200000000007</v>
      </c>
      <c r="G842" s="2">
        <f>'Moving Avg'!F842</f>
        <v>7.8384700000000009</v>
      </c>
      <c r="H842" s="2">
        <f>'Moving Avg'!G842</f>
        <v>7.6165019999999979</v>
      </c>
      <c r="I842" s="2">
        <f>'Moving Avg'!H842</f>
        <v>6.8031344999999996</v>
      </c>
      <c r="J842" s="17" t="str">
        <f>OBV!F842</f>
        <v>NEUTRAL</v>
      </c>
      <c r="K842" s="17" t="e">
        <f>OBV!G842</f>
        <v>#DIV/0!</v>
      </c>
      <c r="L842" s="17" t="str">
        <f>OBV!H842</f>
        <v>NEUTRAL</v>
      </c>
      <c r="M842" s="19">
        <f t="shared" si="130"/>
        <v>25</v>
      </c>
      <c r="N842" s="19">
        <f t="shared" si="131"/>
        <v>0</v>
      </c>
      <c r="O842" s="19">
        <f t="shared" si="132"/>
        <v>50</v>
      </c>
      <c r="P842" s="19" t="e">
        <f t="shared" si="133"/>
        <v>#DIV/0!</v>
      </c>
      <c r="Q842" s="20" t="e">
        <f t="shared" si="134"/>
        <v>#DIV/0!</v>
      </c>
      <c r="R842" s="20" t="e">
        <f t="shared" si="135"/>
        <v>#DIV/0!</v>
      </c>
      <c r="S842" s="20" t="e">
        <f t="shared" si="136"/>
        <v>#DIV/0!</v>
      </c>
      <c r="T842" s="20" t="e">
        <f t="shared" si="137"/>
        <v>#DIV/0!</v>
      </c>
      <c r="U842" s="19" t="e">
        <f t="shared" si="138"/>
        <v>#DIV/0!</v>
      </c>
      <c r="V842" s="19" t="e">
        <f t="shared" si="139"/>
        <v>#DIV/0!</v>
      </c>
    </row>
    <row r="843" spans="1:22" ht="13.5" x14ac:dyDescent="0.25">
      <c r="A843" s="3">
        <f>RSI!A843</f>
        <v>43230</v>
      </c>
      <c r="B843" s="2">
        <f>RSI!B843</f>
        <v>8.4420999999999999</v>
      </c>
      <c r="C843" s="2">
        <f>RSI!I843</f>
        <v>60.9869129018197</v>
      </c>
      <c r="D843" s="2">
        <f>MACD!E843</f>
        <v>9.161457854695243E-3</v>
      </c>
      <c r="E843" s="2">
        <f>MACD!F843</f>
        <v>2.510808060088936E-2</v>
      </c>
      <c r="F843" s="2">
        <f>'Moving Avg'!D843</f>
        <v>8.1993200000000002</v>
      </c>
      <c r="G843" s="2">
        <f>'Moving Avg'!F843</f>
        <v>7.8832100000000009</v>
      </c>
      <c r="H843" s="2">
        <f>'Moving Avg'!G843</f>
        <v>7.6464739999999969</v>
      </c>
      <c r="I843" s="2">
        <f>'Moving Avg'!H843</f>
        <v>6.8120384999999999</v>
      </c>
      <c r="J843" s="17" t="str">
        <f>OBV!F843</f>
        <v>NEUTRAL</v>
      </c>
      <c r="K843" s="17" t="e">
        <f>OBV!G843</f>
        <v>#DIV/0!</v>
      </c>
      <c r="L843" s="17" t="str">
        <f>OBV!H843</f>
        <v>NEUTRAL</v>
      </c>
      <c r="M843" s="19">
        <f t="shared" si="130"/>
        <v>25</v>
      </c>
      <c r="N843" s="19">
        <f t="shared" si="131"/>
        <v>45</v>
      </c>
      <c r="O843" s="19">
        <f t="shared" si="132"/>
        <v>50</v>
      </c>
      <c r="P843" s="19" t="e">
        <f t="shared" si="133"/>
        <v>#DIV/0!</v>
      </c>
      <c r="Q843" s="20" t="e">
        <f t="shared" si="134"/>
        <v>#DIV/0!</v>
      </c>
      <c r="R843" s="20" t="e">
        <f t="shared" si="135"/>
        <v>#DIV/0!</v>
      </c>
      <c r="S843" s="20" t="e">
        <f t="shared" si="136"/>
        <v>#DIV/0!</v>
      </c>
      <c r="T843" s="20" t="e">
        <f t="shared" si="137"/>
        <v>#DIV/0!</v>
      </c>
      <c r="U843" s="19" t="e">
        <f t="shared" si="138"/>
        <v>#DIV/0!</v>
      </c>
      <c r="V843" s="19" t="e">
        <f t="shared" si="139"/>
        <v>#DIV/0!</v>
      </c>
    </row>
    <row r="844" spans="1:22" ht="13.5" x14ac:dyDescent="0.25">
      <c r="A844" s="3">
        <f>RSI!A844</f>
        <v>43231</v>
      </c>
      <c r="B844" s="2">
        <f>RSI!B844</f>
        <v>8.4887999999999995</v>
      </c>
      <c r="C844" s="2">
        <f>RSI!I844</f>
        <v>61.641688756931231</v>
      </c>
      <c r="D844" s="2">
        <f>MACD!E844</f>
        <v>-3.8773744165189861E-2</v>
      </c>
      <c r="E844" s="2">
        <f>MACD!F844</f>
        <v>1.2331715647673517E-2</v>
      </c>
      <c r="F844" s="2">
        <f>'Moving Avg'!D844</f>
        <v>8.3011799999999987</v>
      </c>
      <c r="G844" s="2">
        <f>'Moving Avg'!F844</f>
        <v>7.920440000000001</v>
      </c>
      <c r="H844" s="2">
        <f>'Moving Avg'!G844</f>
        <v>7.677445999999998</v>
      </c>
      <c r="I844" s="2">
        <f>'Moving Avg'!H844</f>
        <v>6.8216680000000007</v>
      </c>
      <c r="J844" s="17" t="str">
        <f>OBV!F844</f>
        <v>NEUTRAL</v>
      </c>
      <c r="K844" s="17" t="e">
        <f>OBV!G844</f>
        <v>#DIV/0!</v>
      </c>
      <c r="L844" s="17" t="str">
        <f>OBV!H844</f>
        <v>NEUTRAL</v>
      </c>
      <c r="M844" s="19">
        <f t="shared" si="130"/>
        <v>25</v>
      </c>
      <c r="N844" s="19">
        <f t="shared" si="131"/>
        <v>100</v>
      </c>
      <c r="O844" s="19">
        <f t="shared" si="132"/>
        <v>50</v>
      </c>
      <c r="P844" s="19" t="e">
        <f t="shared" si="133"/>
        <v>#DIV/0!</v>
      </c>
      <c r="Q844" s="20" t="e">
        <f t="shared" si="134"/>
        <v>#DIV/0!</v>
      </c>
      <c r="R844" s="20" t="e">
        <f t="shared" si="135"/>
        <v>#DIV/0!</v>
      </c>
      <c r="S844" s="20" t="e">
        <f t="shared" si="136"/>
        <v>#DIV/0!</v>
      </c>
      <c r="T844" s="20" t="e">
        <f t="shared" si="137"/>
        <v>#DIV/0!</v>
      </c>
      <c r="U844" s="19" t="e">
        <f t="shared" si="138"/>
        <v>#DIV/0!</v>
      </c>
      <c r="V844" s="19" t="e">
        <f t="shared" si="139"/>
        <v>#DIV/0!</v>
      </c>
    </row>
    <row r="845" spans="1:22" ht="13.5" x14ac:dyDescent="0.25">
      <c r="A845" s="3">
        <f>RSI!A845</f>
        <v>43234</v>
      </c>
      <c r="B845" s="2">
        <f>RSI!B845</f>
        <v>8.4887999999999995</v>
      </c>
      <c r="C845" s="2">
        <f>RSI!I845</f>
        <v>61.641688756931238</v>
      </c>
      <c r="D845" s="2">
        <f>MACD!E845</f>
        <v>-6.9979685985154916E-2</v>
      </c>
      <c r="E845" s="2">
        <f>MACD!F845</f>
        <v>-4.1305646788921697E-3</v>
      </c>
      <c r="F845" s="2">
        <f>'Moving Avg'!D845</f>
        <v>8.3690999999999995</v>
      </c>
      <c r="G845" s="2">
        <f>'Moving Avg'!F845</f>
        <v>7.959315000000001</v>
      </c>
      <c r="H845" s="2">
        <f>'Moving Avg'!G845</f>
        <v>7.709401999999999</v>
      </c>
      <c r="I845" s="2">
        <f>'Moving Avg'!H845</f>
        <v>6.8312815000000011</v>
      </c>
      <c r="J845" s="17" t="str">
        <f>OBV!F845</f>
        <v>NEUTRAL</v>
      </c>
      <c r="K845" s="17" t="e">
        <f>OBV!G845</f>
        <v>#DIV/0!</v>
      </c>
      <c r="L845" s="17" t="str">
        <f>OBV!H845</f>
        <v>NEUTRAL</v>
      </c>
      <c r="M845" s="19">
        <f t="shared" si="130"/>
        <v>25</v>
      </c>
      <c r="N845" s="19">
        <f t="shared" si="131"/>
        <v>100</v>
      </c>
      <c r="O845" s="19">
        <f t="shared" si="132"/>
        <v>50</v>
      </c>
      <c r="P845" s="19" t="e">
        <f t="shared" si="133"/>
        <v>#DIV/0!</v>
      </c>
      <c r="Q845" s="20" t="e">
        <f t="shared" si="134"/>
        <v>#DIV/0!</v>
      </c>
      <c r="R845" s="20" t="e">
        <f t="shared" si="135"/>
        <v>#DIV/0!</v>
      </c>
      <c r="S845" s="20" t="e">
        <f t="shared" si="136"/>
        <v>#DIV/0!</v>
      </c>
      <c r="T845" s="20" t="e">
        <f t="shared" si="137"/>
        <v>#DIV/0!</v>
      </c>
      <c r="U845" s="19" t="e">
        <f t="shared" si="138"/>
        <v>#DIV/0!</v>
      </c>
      <c r="V845" s="19" t="e">
        <f t="shared" si="139"/>
        <v>#DIV/0!</v>
      </c>
    </row>
    <row r="846" spans="1:22" ht="13.5" x14ac:dyDescent="0.25">
      <c r="A846" s="3">
        <f>RSI!A846</f>
        <v>43235</v>
      </c>
      <c r="B846" s="2">
        <f>RSI!B846</f>
        <v>8.4080999999999992</v>
      </c>
      <c r="C846" s="2">
        <f>RSI!I846</f>
        <v>59.63576172558254</v>
      </c>
      <c r="D846" s="2">
        <f>MACD!E846</f>
        <v>-0.32208086905224764</v>
      </c>
      <c r="E846" s="2">
        <f>MACD!F846</f>
        <v>-6.7720625553563271E-2</v>
      </c>
      <c r="F846" s="2">
        <f>'Moving Avg'!D846</f>
        <v>8.4174799999999994</v>
      </c>
      <c r="G846" s="2">
        <f>'Moving Avg'!F846</f>
        <v>7.9925100000000011</v>
      </c>
      <c r="H846" s="2">
        <f>'Moving Avg'!G846</f>
        <v>7.7410559999999986</v>
      </c>
      <c r="I846" s="2">
        <f>'Moving Avg'!H846</f>
        <v>6.8400155000000016</v>
      </c>
      <c r="J846" s="17" t="str">
        <f>OBV!F846</f>
        <v>NEUTRAL</v>
      </c>
      <c r="K846" s="17" t="e">
        <f>OBV!G846</f>
        <v>#DIV/0!</v>
      </c>
      <c r="L846" s="17" t="str">
        <f>OBV!H846</f>
        <v>NEUTRAL</v>
      </c>
      <c r="M846" s="19">
        <f t="shared" si="130"/>
        <v>25</v>
      </c>
      <c r="N846" s="19">
        <f t="shared" si="131"/>
        <v>100</v>
      </c>
      <c r="O846" s="19">
        <f t="shared" si="132"/>
        <v>50</v>
      </c>
      <c r="P846" s="19" t="e">
        <f t="shared" si="133"/>
        <v>#DIV/0!</v>
      </c>
      <c r="Q846" s="20" t="e">
        <f t="shared" si="134"/>
        <v>#DIV/0!</v>
      </c>
      <c r="R846" s="20" t="e">
        <f t="shared" si="135"/>
        <v>#DIV/0!</v>
      </c>
      <c r="S846" s="20" t="e">
        <f t="shared" si="136"/>
        <v>#DIV/0!</v>
      </c>
      <c r="T846" s="20" t="e">
        <f t="shared" si="137"/>
        <v>#DIV/0!</v>
      </c>
      <c r="U846" s="19" t="e">
        <f t="shared" si="138"/>
        <v>#DIV/0!</v>
      </c>
      <c r="V846" s="19" t="e">
        <f t="shared" si="139"/>
        <v>#DIV/0!</v>
      </c>
    </row>
    <row r="847" spans="1:22" ht="13.5" x14ac:dyDescent="0.25">
      <c r="A847" s="3">
        <f>RSI!A847</f>
        <v>43236</v>
      </c>
      <c r="B847" s="2">
        <f>RSI!B847</f>
        <v>8.4166000000000007</v>
      </c>
      <c r="C847" s="2">
        <f>RSI!I847</f>
        <v>59.784207319042089</v>
      </c>
      <c r="D847" s="2">
        <f>MACD!E847</f>
        <v>-0.30805779744894668</v>
      </c>
      <c r="E847" s="2">
        <f>MACD!F847</f>
        <v>-0.11578805993263996</v>
      </c>
      <c r="F847" s="2">
        <f>'Moving Avg'!D847</f>
        <v>8.4488799999999991</v>
      </c>
      <c r="G847" s="2">
        <f>'Moving Avg'!F847</f>
        <v>8.0277750000000001</v>
      </c>
      <c r="H847" s="2">
        <f>'Moving Avg'!G847</f>
        <v>7.7722239999999987</v>
      </c>
      <c r="I847" s="2">
        <f>'Moving Avg'!H847</f>
        <v>6.8488085000000023</v>
      </c>
      <c r="J847" s="17" t="str">
        <f>OBV!F847</f>
        <v>NEUTRAL</v>
      </c>
      <c r="K847" s="17" t="e">
        <f>OBV!G847</f>
        <v>#DIV/0!</v>
      </c>
      <c r="L847" s="17" t="str">
        <f>OBV!H847</f>
        <v>NEUTRAL</v>
      </c>
      <c r="M847" s="19">
        <f t="shared" si="130"/>
        <v>25</v>
      </c>
      <c r="N847" s="19">
        <f t="shared" si="131"/>
        <v>100</v>
      </c>
      <c r="O847" s="19">
        <f t="shared" si="132"/>
        <v>50</v>
      </c>
      <c r="P847" s="19" t="e">
        <f t="shared" si="133"/>
        <v>#DIV/0!</v>
      </c>
      <c r="Q847" s="20" t="e">
        <f t="shared" si="134"/>
        <v>#DIV/0!</v>
      </c>
      <c r="R847" s="20" t="e">
        <f t="shared" si="135"/>
        <v>#DIV/0!</v>
      </c>
      <c r="S847" s="20" t="e">
        <f t="shared" si="136"/>
        <v>#DIV/0!</v>
      </c>
      <c r="T847" s="20" t="e">
        <f t="shared" si="137"/>
        <v>#DIV/0!</v>
      </c>
      <c r="U847" s="19" t="e">
        <f t="shared" si="138"/>
        <v>#DIV/0!</v>
      </c>
      <c r="V847" s="19" t="e">
        <f t="shared" si="139"/>
        <v>#DIV/0!</v>
      </c>
    </row>
    <row r="848" spans="1:22" ht="13.5" x14ac:dyDescent="0.25">
      <c r="A848" s="3">
        <f>RSI!A848</f>
        <v>43237</v>
      </c>
      <c r="B848" s="2">
        <f>RSI!B848</f>
        <v>8.3401999999999994</v>
      </c>
      <c r="C848" s="2">
        <f>RSI!I848</f>
        <v>57.729145939016561</v>
      </c>
      <c r="D848" s="2">
        <f>MACD!E848</f>
        <v>-0.31081000291702843</v>
      </c>
      <c r="E848" s="2">
        <f>MACD!F848</f>
        <v>-0.15479244852951765</v>
      </c>
      <c r="F848" s="2">
        <f>'Moving Avg'!D848</f>
        <v>8.4284999999999997</v>
      </c>
      <c r="G848" s="2">
        <f>'Moving Avg'!F848</f>
        <v>8.0510150000000014</v>
      </c>
      <c r="H848" s="2">
        <f>'Moving Avg'!G848</f>
        <v>7.8018639999999984</v>
      </c>
      <c r="I848" s="2">
        <f>'Moving Avg'!H848</f>
        <v>6.8575310000000034</v>
      </c>
      <c r="J848" s="17" t="str">
        <f>OBV!F848</f>
        <v>NEUTRAL</v>
      </c>
      <c r="K848" s="17" t="e">
        <f>OBV!G848</f>
        <v>#DIV/0!</v>
      </c>
      <c r="L848" s="17" t="str">
        <f>OBV!H848</f>
        <v>NEUTRAL</v>
      </c>
      <c r="M848" s="19">
        <f t="shared" si="130"/>
        <v>25</v>
      </c>
      <c r="N848" s="19">
        <f t="shared" si="131"/>
        <v>100</v>
      </c>
      <c r="O848" s="19">
        <f t="shared" si="132"/>
        <v>50</v>
      </c>
      <c r="P848" s="19" t="e">
        <f t="shared" si="133"/>
        <v>#DIV/0!</v>
      </c>
      <c r="Q848" s="20" t="e">
        <f t="shared" si="134"/>
        <v>#DIV/0!</v>
      </c>
      <c r="R848" s="20" t="e">
        <f t="shared" si="135"/>
        <v>#DIV/0!</v>
      </c>
      <c r="S848" s="20" t="e">
        <f t="shared" si="136"/>
        <v>#DIV/0!</v>
      </c>
      <c r="T848" s="20" t="e">
        <f t="shared" si="137"/>
        <v>#DIV/0!</v>
      </c>
      <c r="U848" s="19" t="e">
        <f t="shared" si="138"/>
        <v>#DIV/0!</v>
      </c>
      <c r="V848" s="19" t="e">
        <f t="shared" si="139"/>
        <v>#DIV/0!</v>
      </c>
    </row>
    <row r="849" spans="1:22" ht="13.5" x14ac:dyDescent="0.25">
      <c r="A849" s="3">
        <f>RSI!A849</f>
        <v>43238</v>
      </c>
      <c r="B849" s="2">
        <f>RSI!B849</f>
        <v>8.3401999999999994</v>
      </c>
      <c r="C849" s="2">
        <f>RSI!I849</f>
        <v>57.729145939016561</v>
      </c>
      <c r="D849" s="2">
        <f>MACD!E849</f>
        <v>-0.29403341172629993</v>
      </c>
      <c r="E849" s="2">
        <f>MACD!F849</f>
        <v>-0.18264064116887413</v>
      </c>
      <c r="F849" s="2">
        <f>'Moving Avg'!D849</f>
        <v>8.3987799999999986</v>
      </c>
      <c r="G849" s="2">
        <f>'Moving Avg'!F849</f>
        <v>8.0744199999999999</v>
      </c>
      <c r="H849" s="2">
        <f>'Moving Avg'!G849</f>
        <v>7.8282219999999993</v>
      </c>
      <c r="I849" s="2">
        <f>'Moving Avg'!H849</f>
        <v>6.8662535000000036</v>
      </c>
      <c r="J849" s="17" t="str">
        <f>OBV!F849</f>
        <v>NEUTRAL</v>
      </c>
      <c r="K849" s="17" t="e">
        <f>OBV!G849</f>
        <v>#DIV/0!</v>
      </c>
      <c r="L849" s="17" t="str">
        <f>OBV!H849</f>
        <v>NEUTRAL</v>
      </c>
      <c r="M849" s="19">
        <f t="shared" si="130"/>
        <v>25</v>
      </c>
      <c r="N849" s="19">
        <f t="shared" si="131"/>
        <v>100</v>
      </c>
      <c r="O849" s="19">
        <f t="shared" si="132"/>
        <v>50</v>
      </c>
      <c r="P849" s="19" t="e">
        <f t="shared" si="133"/>
        <v>#DIV/0!</v>
      </c>
      <c r="Q849" s="20" t="e">
        <f t="shared" si="134"/>
        <v>#DIV/0!</v>
      </c>
      <c r="R849" s="20" t="e">
        <f t="shared" si="135"/>
        <v>#DIV/0!</v>
      </c>
      <c r="S849" s="20" t="e">
        <f t="shared" si="136"/>
        <v>#DIV/0!</v>
      </c>
      <c r="T849" s="20" t="e">
        <f t="shared" si="137"/>
        <v>#DIV/0!</v>
      </c>
      <c r="U849" s="19" t="e">
        <f t="shared" si="138"/>
        <v>#DIV/0!</v>
      </c>
      <c r="V849" s="19" t="e">
        <f t="shared" si="139"/>
        <v>#DIV/0!</v>
      </c>
    </row>
    <row r="850" spans="1:22" ht="13.5" x14ac:dyDescent="0.25">
      <c r="A850" s="3">
        <f>RSI!A850</f>
        <v>43241</v>
      </c>
      <c r="B850" s="2">
        <f>RSI!B850</f>
        <v>8.2722999999999995</v>
      </c>
      <c r="C850" s="2">
        <f>RSI!I850</f>
        <v>55.753732289149113</v>
      </c>
      <c r="D850" s="2">
        <f>MACD!E850</f>
        <v>-0.25051177006147007</v>
      </c>
      <c r="E850" s="2">
        <f>MACD!F850</f>
        <v>-0.19621486694739332</v>
      </c>
      <c r="F850" s="2">
        <f>'Moving Avg'!D850</f>
        <v>8.35548</v>
      </c>
      <c r="G850" s="2">
        <f>'Moving Avg'!F850</f>
        <v>8.0895049999999991</v>
      </c>
      <c r="H850" s="2">
        <f>'Moving Avg'!G850</f>
        <v>7.8469219999999993</v>
      </c>
      <c r="I850" s="2">
        <f>'Moving Avg'!H850</f>
        <v>6.8746365000000038</v>
      </c>
      <c r="J850" s="17" t="str">
        <f>OBV!F850</f>
        <v>NEUTRAL</v>
      </c>
      <c r="K850" s="17" t="e">
        <f>OBV!G850</f>
        <v>#DIV/0!</v>
      </c>
      <c r="L850" s="17" t="str">
        <f>OBV!H850</f>
        <v>NEUTRAL</v>
      </c>
      <c r="M850" s="19">
        <f t="shared" si="130"/>
        <v>25</v>
      </c>
      <c r="N850" s="19">
        <f t="shared" si="131"/>
        <v>100</v>
      </c>
      <c r="O850" s="19">
        <f t="shared" si="132"/>
        <v>50</v>
      </c>
      <c r="P850" s="19" t="e">
        <f t="shared" si="133"/>
        <v>#DIV/0!</v>
      </c>
      <c r="Q850" s="20" t="e">
        <f t="shared" si="134"/>
        <v>#DIV/0!</v>
      </c>
      <c r="R850" s="20" t="e">
        <f t="shared" si="135"/>
        <v>#DIV/0!</v>
      </c>
      <c r="S850" s="20" t="e">
        <f t="shared" si="136"/>
        <v>#DIV/0!</v>
      </c>
      <c r="T850" s="20" t="e">
        <f t="shared" si="137"/>
        <v>#DIV/0!</v>
      </c>
      <c r="U850" s="19" t="e">
        <f t="shared" si="138"/>
        <v>#DIV/0!</v>
      </c>
      <c r="V850" s="19" t="e">
        <f t="shared" si="139"/>
        <v>#DIV/0!</v>
      </c>
    </row>
    <row r="851" spans="1:22" ht="13.5" x14ac:dyDescent="0.25">
      <c r="A851" s="3">
        <f>RSI!A851</f>
        <v>43242</v>
      </c>
      <c r="B851" s="2">
        <f>RSI!B851</f>
        <v>8.3190000000000008</v>
      </c>
      <c r="C851" s="2">
        <f>RSI!I851</f>
        <v>56.847439996662146</v>
      </c>
      <c r="D851" s="2">
        <f>MACD!E851</f>
        <v>-0.21580550642023333</v>
      </c>
      <c r="E851" s="2">
        <f>MACD!F851</f>
        <v>-0.20013299484196134</v>
      </c>
      <c r="F851" s="2">
        <f>'Moving Avg'!D851</f>
        <v>8.3376599999999996</v>
      </c>
      <c r="G851" s="2">
        <f>'Moving Avg'!F851</f>
        <v>8.1034800000000011</v>
      </c>
      <c r="H851" s="2">
        <f>'Moving Avg'!G851</f>
        <v>7.8664919999999992</v>
      </c>
      <c r="I851" s="2">
        <f>'Moving Avg'!H851</f>
        <v>6.8830400000000029</v>
      </c>
      <c r="J851" s="17" t="str">
        <f>OBV!F851</f>
        <v>NEUTRAL</v>
      </c>
      <c r="K851" s="17" t="e">
        <f>OBV!G851</f>
        <v>#DIV/0!</v>
      </c>
      <c r="L851" s="17" t="str">
        <f>OBV!H851</f>
        <v>NEUTRAL</v>
      </c>
      <c r="M851" s="19">
        <f t="shared" si="130"/>
        <v>25</v>
      </c>
      <c r="N851" s="19">
        <f t="shared" si="131"/>
        <v>45</v>
      </c>
      <c r="O851" s="19">
        <f t="shared" si="132"/>
        <v>50</v>
      </c>
      <c r="P851" s="19" t="e">
        <f t="shared" si="133"/>
        <v>#DIV/0!</v>
      </c>
      <c r="Q851" s="20" t="e">
        <f t="shared" si="134"/>
        <v>#DIV/0!</v>
      </c>
      <c r="R851" s="20" t="e">
        <f t="shared" si="135"/>
        <v>#DIV/0!</v>
      </c>
      <c r="S851" s="20" t="e">
        <f t="shared" si="136"/>
        <v>#DIV/0!</v>
      </c>
      <c r="T851" s="20" t="e">
        <f t="shared" si="137"/>
        <v>#DIV/0!</v>
      </c>
      <c r="U851" s="19" t="e">
        <f t="shared" si="138"/>
        <v>#DIV/0!</v>
      </c>
      <c r="V851" s="19" t="e">
        <f t="shared" si="139"/>
        <v>#DIV/0!</v>
      </c>
    </row>
    <row r="852" spans="1:22" ht="13.5" x14ac:dyDescent="0.25">
      <c r="A852" s="3">
        <f>RSI!A852</f>
        <v>43243</v>
      </c>
      <c r="B852" s="2">
        <f>RSI!B852</f>
        <v>8.4379000000000008</v>
      </c>
      <c r="C852" s="2">
        <f>RSI!I852</f>
        <v>59.586495305227906</v>
      </c>
      <c r="D852" s="2">
        <f>MACD!E852</f>
        <v>-0.18233415449139745</v>
      </c>
      <c r="E852" s="2">
        <f>MACD!F852</f>
        <v>-0.19657322677184857</v>
      </c>
      <c r="F852" s="2">
        <f>'Moving Avg'!D852</f>
        <v>8.34192</v>
      </c>
      <c r="G852" s="2">
        <f>'Moving Avg'!F852</f>
        <v>8.1252050000000011</v>
      </c>
      <c r="H852" s="2">
        <f>'Moving Avg'!G852</f>
        <v>7.8853539999999995</v>
      </c>
      <c r="I852" s="2">
        <f>'Moving Avg'!H852</f>
        <v>6.8920870000000036</v>
      </c>
      <c r="J852" s="17" t="str">
        <f>OBV!F852</f>
        <v>NEUTRAL</v>
      </c>
      <c r="K852" s="17" t="e">
        <f>OBV!G852</f>
        <v>#DIV/0!</v>
      </c>
      <c r="L852" s="17" t="str">
        <f>OBV!H852</f>
        <v>NEUTRAL</v>
      </c>
      <c r="M852" s="19">
        <f t="shared" si="130"/>
        <v>25</v>
      </c>
      <c r="N852" s="19">
        <f t="shared" si="131"/>
        <v>0</v>
      </c>
      <c r="O852" s="19">
        <f t="shared" si="132"/>
        <v>50</v>
      </c>
      <c r="P852" s="19" t="e">
        <f t="shared" si="133"/>
        <v>#DIV/0!</v>
      </c>
      <c r="Q852" s="20" t="e">
        <f t="shared" si="134"/>
        <v>#DIV/0!</v>
      </c>
      <c r="R852" s="20" t="e">
        <f t="shared" si="135"/>
        <v>#DIV/0!</v>
      </c>
      <c r="S852" s="20" t="e">
        <f t="shared" si="136"/>
        <v>#DIV/0!</v>
      </c>
      <c r="T852" s="20" t="e">
        <f t="shared" si="137"/>
        <v>#DIV/0!</v>
      </c>
      <c r="U852" s="19" t="e">
        <f t="shared" si="138"/>
        <v>#DIV/0!</v>
      </c>
      <c r="V852" s="19" t="e">
        <f t="shared" si="139"/>
        <v>#DIV/0!</v>
      </c>
    </row>
    <row r="853" spans="1:22" ht="13.5" x14ac:dyDescent="0.25">
      <c r="A853" s="3">
        <f>RSI!A853</f>
        <v>43244</v>
      </c>
      <c r="B853" s="2">
        <f>RSI!B853</f>
        <v>8.5058000000000007</v>
      </c>
      <c r="C853" s="2">
        <f>RSI!I853</f>
        <v>61.10481316891854</v>
      </c>
      <c r="D853" s="2">
        <f>MACD!E853</f>
        <v>-0.13301689409710882</v>
      </c>
      <c r="E853" s="2">
        <f>MACD!F853</f>
        <v>-0.18386196023690063</v>
      </c>
      <c r="F853" s="2">
        <f>'Moving Avg'!D853</f>
        <v>8.3750400000000003</v>
      </c>
      <c r="G853" s="2">
        <f>'Moving Avg'!F853</f>
        <v>8.1534450000000014</v>
      </c>
      <c r="H853" s="2">
        <f>'Moving Avg'!G853</f>
        <v>7.9071500000000006</v>
      </c>
      <c r="I853" s="2">
        <f>'Moving Avg'!H853</f>
        <v>6.9017035000000035</v>
      </c>
      <c r="J853" s="17" t="str">
        <f>OBV!F853</f>
        <v>NEUTRAL</v>
      </c>
      <c r="K853" s="17" t="e">
        <f>OBV!G853</f>
        <v>#DIV/0!</v>
      </c>
      <c r="L853" s="17" t="str">
        <f>OBV!H853</f>
        <v>NEUTRAL</v>
      </c>
      <c r="M853" s="19">
        <f t="shared" si="130"/>
        <v>25</v>
      </c>
      <c r="N853" s="19">
        <f t="shared" si="131"/>
        <v>0</v>
      </c>
      <c r="O853" s="19">
        <f t="shared" si="132"/>
        <v>50</v>
      </c>
      <c r="P853" s="19" t="e">
        <f t="shared" si="133"/>
        <v>#DIV/0!</v>
      </c>
      <c r="Q853" s="20" t="e">
        <f t="shared" si="134"/>
        <v>#DIV/0!</v>
      </c>
      <c r="R853" s="20" t="e">
        <f t="shared" si="135"/>
        <v>#DIV/0!</v>
      </c>
      <c r="S853" s="20" t="e">
        <f t="shared" si="136"/>
        <v>#DIV/0!</v>
      </c>
      <c r="T853" s="20" t="e">
        <f t="shared" si="137"/>
        <v>#DIV/0!</v>
      </c>
      <c r="U853" s="19" t="e">
        <f t="shared" si="138"/>
        <v>#DIV/0!</v>
      </c>
      <c r="V853" s="19" t="e">
        <f t="shared" si="139"/>
        <v>#DIV/0!</v>
      </c>
    </row>
    <row r="854" spans="1:22" ht="13.5" x14ac:dyDescent="0.25">
      <c r="A854" s="3">
        <f>RSI!A854</f>
        <v>43245</v>
      </c>
      <c r="B854" s="2">
        <f>RSI!B854</f>
        <v>8.6839999999999993</v>
      </c>
      <c r="C854" s="2">
        <f>RSI!I854</f>
        <v>64.838409085515082</v>
      </c>
      <c r="D854" s="2">
        <f>MACD!E854</f>
        <v>-9.9603463371133572E-2</v>
      </c>
      <c r="E854" s="2">
        <f>MACD!F854</f>
        <v>-0.16701026086374723</v>
      </c>
      <c r="F854" s="2">
        <f>'Moving Avg'!D854</f>
        <v>8.4437999999999995</v>
      </c>
      <c r="G854" s="2">
        <f>'Moving Avg'!F854</f>
        <v>8.1948599999999985</v>
      </c>
      <c r="H854" s="2">
        <f>'Moving Avg'!G854</f>
        <v>7.9305400000000006</v>
      </c>
      <c r="I854" s="2">
        <f>'Moving Avg'!H854</f>
        <v>6.9122270000000023</v>
      </c>
      <c r="J854" s="17" t="str">
        <f>OBV!F854</f>
        <v>NEUTRAL</v>
      </c>
      <c r="K854" s="17" t="e">
        <f>OBV!G854</f>
        <v>#DIV/0!</v>
      </c>
      <c r="L854" s="17" t="str">
        <f>OBV!H854</f>
        <v>NEUTRAL</v>
      </c>
      <c r="M854" s="19">
        <f t="shared" si="130"/>
        <v>25</v>
      </c>
      <c r="N854" s="19">
        <f t="shared" si="131"/>
        <v>0</v>
      </c>
      <c r="O854" s="19">
        <f t="shared" si="132"/>
        <v>50</v>
      </c>
      <c r="P854" s="19" t="e">
        <f t="shared" si="133"/>
        <v>#DIV/0!</v>
      </c>
      <c r="Q854" s="20" t="e">
        <f t="shared" si="134"/>
        <v>#DIV/0!</v>
      </c>
      <c r="R854" s="20" t="e">
        <f t="shared" si="135"/>
        <v>#DIV/0!</v>
      </c>
      <c r="S854" s="20" t="e">
        <f t="shared" si="136"/>
        <v>#DIV/0!</v>
      </c>
      <c r="T854" s="20" t="e">
        <f t="shared" si="137"/>
        <v>#DIV/0!</v>
      </c>
      <c r="U854" s="19" t="e">
        <f t="shared" si="138"/>
        <v>#DIV/0!</v>
      </c>
      <c r="V854" s="19" t="e">
        <f t="shared" si="139"/>
        <v>#DIV/0!</v>
      </c>
    </row>
    <row r="855" spans="1:22" ht="13.5" x14ac:dyDescent="0.25">
      <c r="A855" s="3">
        <f>RSI!A855</f>
        <v>43248</v>
      </c>
      <c r="B855" s="2">
        <f>RSI!B855</f>
        <v>8.7349999999999994</v>
      </c>
      <c r="C855" s="2">
        <f>RSI!I855</f>
        <v>65.848789033553487</v>
      </c>
      <c r="D855" s="2">
        <f>MACD!E855</f>
        <v>-7.8292046553105621E-2</v>
      </c>
      <c r="E855" s="2">
        <f>MACD!F855</f>
        <v>-0.14926661800161892</v>
      </c>
      <c r="F855" s="2">
        <f>'Moving Avg'!D855</f>
        <v>8.5363399999999992</v>
      </c>
      <c r="G855" s="2">
        <f>'Moving Avg'!F855</f>
        <v>8.2345599999999983</v>
      </c>
      <c r="H855" s="2">
        <f>'Moving Avg'!G855</f>
        <v>7.9529820000000022</v>
      </c>
      <c r="I855" s="2">
        <f>'Moving Avg'!H855</f>
        <v>6.9230385000000032</v>
      </c>
      <c r="J855" s="17" t="str">
        <f>OBV!F855</f>
        <v>NEUTRAL</v>
      </c>
      <c r="K855" s="17" t="e">
        <f>OBV!G855</f>
        <v>#DIV/0!</v>
      </c>
      <c r="L855" s="17" t="str">
        <f>OBV!H855</f>
        <v>NEUTRAL</v>
      </c>
      <c r="M855" s="19">
        <f t="shared" si="130"/>
        <v>25</v>
      </c>
      <c r="N855" s="19">
        <f t="shared" si="131"/>
        <v>0</v>
      </c>
      <c r="O855" s="19">
        <f t="shared" si="132"/>
        <v>50</v>
      </c>
      <c r="P855" s="19" t="e">
        <f t="shared" si="133"/>
        <v>#DIV/0!</v>
      </c>
      <c r="Q855" s="20" t="e">
        <f t="shared" si="134"/>
        <v>#DIV/0!</v>
      </c>
      <c r="R855" s="20" t="e">
        <f t="shared" si="135"/>
        <v>#DIV/0!</v>
      </c>
      <c r="S855" s="20" t="e">
        <f t="shared" si="136"/>
        <v>#DIV/0!</v>
      </c>
      <c r="T855" s="20" t="e">
        <f t="shared" si="137"/>
        <v>#DIV/0!</v>
      </c>
      <c r="U855" s="19" t="e">
        <f t="shared" si="138"/>
        <v>#DIV/0!</v>
      </c>
      <c r="V855" s="19" t="e">
        <f t="shared" si="139"/>
        <v>#DIV/0!</v>
      </c>
    </row>
    <row r="856" spans="1:22" ht="13.5" x14ac:dyDescent="0.25">
      <c r="A856" s="3">
        <f>RSI!A856</f>
        <v>43249</v>
      </c>
      <c r="B856" s="2">
        <f>RSI!B856</f>
        <v>8.5737000000000005</v>
      </c>
      <c r="C856" s="2">
        <f>RSI!I856</f>
        <v>59.97848532715102</v>
      </c>
      <c r="D856" s="2">
        <f>MACD!E856</f>
        <v>-6.3975784982819306E-2</v>
      </c>
      <c r="E856" s="2">
        <f>MACD!F856</f>
        <v>-0.132208451397859</v>
      </c>
      <c r="F856" s="2">
        <f>'Moving Avg'!D856</f>
        <v>8.5872799999999998</v>
      </c>
      <c r="G856" s="2">
        <f>'Moving Avg'!F856</f>
        <v>8.3403550000000006</v>
      </c>
      <c r="H856" s="2">
        <f>'Moving Avg'!G856</f>
        <v>7.9708200000000007</v>
      </c>
      <c r="I856" s="2">
        <f>'Moving Avg'!H856</f>
        <v>6.9330105000000026</v>
      </c>
      <c r="J856" s="17" t="str">
        <f>OBV!F856</f>
        <v>NEUTRAL</v>
      </c>
      <c r="K856" s="17" t="e">
        <f>OBV!G856</f>
        <v>#DIV/0!</v>
      </c>
      <c r="L856" s="17" t="str">
        <f>OBV!H856</f>
        <v>NEUTRAL</v>
      </c>
      <c r="M856" s="19">
        <f t="shared" si="130"/>
        <v>25</v>
      </c>
      <c r="N856" s="19">
        <f t="shared" si="131"/>
        <v>0</v>
      </c>
      <c r="O856" s="19">
        <f t="shared" si="132"/>
        <v>50</v>
      </c>
      <c r="P856" s="19" t="e">
        <f t="shared" si="133"/>
        <v>#DIV/0!</v>
      </c>
      <c r="Q856" s="20" t="e">
        <f t="shared" si="134"/>
        <v>#DIV/0!</v>
      </c>
      <c r="R856" s="20" t="e">
        <f t="shared" si="135"/>
        <v>#DIV/0!</v>
      </c>
      <c r="S856" s="20" t="e">
        <f t="shared" si="136"/>
        <v>#DIV/0!</v>
      </c>
      <c r="T856" s="20" t="e">
        <f t="shared" si="137"/>
        <v>#DIV/0!</v>
      </c>
      <c r="U856" s="19" t="e">
        <f t="shared" si="138"/>
        <v>#DIV/0!</v>
      </c>
      <c r="V856" s="19" t="e">
        <f t="shared" si="139"/>
        <v>#DIV/0!</v>
      </c>
    </row>
    <row r="857" spans="1:22" ht="13.5" x14ac:dyDescent="0.25">
      <c r="A857" s="3">
        <f>RSI!A857</f>
        <v>43250</v>
      </c>
      <c r="B857" s="2">
        <f>RSI!B857</f>
        <v>8.7010000000000005</v>
      </c>
      <c r="C857" s="2">
        <f>RSI!I857</f>
        <v>62.797296585932905</v>
      </c>
      <c r="D857" s="2">
        <f>MACD!E857</f>
        <v>-6.2039388766978121E-2</v>
      </c>
      <c r="E857" s="2">
        <f>MACD!F857</f>
        <v>-0.11817463887168282</v>
      </c>
      <c r="F857" s="2">
        <f>'Moving Avg'!D857</f>
        <v>8.6399000000000008</v>
      </c>
      <c r="G857" s="2">
        <f>'Moving Avg'!F857</f>
        <v>8.3775299999999984</v>
      </c>
      <c r="H857" s="2">
        <f>'Moving Avg'!G857</f>
        <v>7.9893660000000013</v>
      </c>
      <c r="I857" s="2">
        <f>'Moving Avg'!H857</f>
        <v>6.9437010000000017</v>
      </c>
      <c r="J857" s="17" t="str">
        <f>OBV!F857</f>
        <v>NEUTRAL</v>
      </c>
      <c r="K857" s="17" t="e">
        <f>OBV!G857</f>
        <v>#DIV/0!</v>
      </c>
      <c r="L857" s="17" t="str">
        <f>OBV!H857</f>
        <v>NEUTRAL</v>
      </c>
      <c r="M857" s="19">
        <f t="shared" si="130"/>
        <v>25</v>
      </c>
      <c r="N857" s="19">
        <f t="shared" si="131"/>
        <v>0</v>
      </c>
      <c r="O857" s="19">
        <f t="shared" si="132"/>
        <v>50</v>
      </c>
      <c r="P857" s="19" t="e">
        <f t="shared" si="133"/>
        <v>#DIV/0!</v>
      </c>
      <c r="Q857" s="20" t="e">
        <f t="shared" si="134"/>
        <v>#DIV/0!</v>
      </c>
      <c r="R857" s="20" t="e">
        <f t="shared" si="135"/>
        <v>#DIV/0!</v>
      </c>
      <c r="S857" s="20" t="e">
        <f t="shared" si="136"/>
        <v>#DIV/0!</v>
      </c>
      <c r="T857" s="20" t="e">
        <f t="shared" si="137"/>
        <v>#DIV/0!</v>
      </c>
      <c r="U857" s="19" t="e">
        <f t="shared" si="138"/>
        <v>#DIV/0!</v>
      </c>
      <c r="V857" s="19" t="e">
        <f t="shared" si="139"/>
        <v>#DIV/0!</v>
      </c>
    </row>
    <row r="858" spans="1:22" ht="13.5" x14ac:dyDescent="0.25">
      <c r="A858" s="3">
        <f>RSI!A858</f>
        <v>43251</v>
      </c>
      <c r="B858" s="2">
        <f>RSI!B858</f>
        <v>8.8878000000000004</v>
      </c>
      <c r="C858" s="2">
        <f>RSI!I858</f>
        <v>66.523338754457541</v>
      </c>
      <c r="D858" s="2">
        <f>MACD!E858</f>
        <v>-8.8647176475170397E-2</v>
      </c>
      <c r="E858" s="2">
        <f>MACD!F858</f>
        <v>-0.11226914639238035</v>
      </c>
      <c r="F858" s="2">
        <f>'Moving Avg'!D858</f>
        <v>8.7163000000000004</v>
      </c>
      <c r="G858" s="2">
        <f>'Moving Avg'!F858</f>
        <v>8.4297899999999988</v>
      </c>
      <c r="H858" s="2">
        <f>'Moving Avg'!G858</f>
        <v>8.0128960000000014</v>
      </c>
      <c r="I858" s="2">
        <f>'Moving Avg'!H858</f>
        <v>6.9552435000000035</v>
      </c>
      <c r="J858" s="17" t="str">
        <f>OBV!F858</f>
        <v>NEUTRAL</v>
      </c>
      <c r="K858" s="17" t="e">
        <f>OBV!G858</f>
        <v>#DIV/0!</v>
      </c>
      <c r="L858" s="17" t="str">
        <f>OBV!H858</f>
        <v>NEUTRAL</v>
      </c>
      <c r="M858" s="19">
        <f t="shared" si="130"/>
        <v>25</v>
      </c>
      <c r="N858" s="19">
        <f t="shared" si="131"/>
        <v>0</v>
      </c>
      <c r="O858" s="19">
        <f t="shared" si="132"/>
        <v>50</v>
      </c>
      <c r="P858" s="19" t="e">
        <f t="shared" si="133"/>
        <v>#DIV/0!</v>
      </c>
      <c r="Q858" s="20" t="e">
        <f t="shared" si="134"/>
        <v>#DIV/0!</v>
      </c>
      <c r="R858" s="20" t="e">
        <f t="shared" si="135"/>
        <v>#DIV/0!</v>
      </c>
      <c r="S858" s="20" t="e">
        <f t="shared" si="136"/>
        <v>#DIV/0!</v>
      </c>
      <c r="T858" s="20" t="e">
        <f t="shared" si="137"/>
        <v>#DIV/0!</v>
      </c>
      <c r="U858" s="19" t="e">
        <f t="shared" si="138"/>
        <v>#DIV/0!</v>
      </c>
      <c r="V858" s="19" t="e">
        <f t="shared" si="139"/>
        <v>#DIV/0!</v>
      </c>
    </row>
    <row r="859" spans="1:22" ht="13.5" x14ac:dyDescent="0.25">
      <c r="A859" s="3">
        <f>RSI!A859</f>
        <v>43252</v>
      </c>
      <c r="B859" s="2">
        <f>RSI!B859</f>
        <v>9.1254000000000008</v>
      </c>
      <c r="C859" s="2">
        <f>RSI!I859</f>
        <v>70.56198681303043</v>
      </c>
      <c r="D859" s="2">
        <f>MACD!E859</f>
        <v>-0.13232396540352731</v>
      </c>
      <c r="E859" s="2">
        <f>MACD!F859</f>
        <v>-0.11628011019460974</v>
      </c>
      <c r="F859" s="2">
        <f>'Moving Avg'!D859</f>
        <v>8.8045799999999996</v>
      </c>
      <c r="G859" s="2">
        <f>'Moving Avg'!F859</f>
        <v>8.4870850000000004</v>
      </c>
      <c r="H859" s="2">
        <f>'Moving Avg'!G859</f>
        <v>8.0424900000000026</v>
      </c>
      <c r="I859" s="2">
        <f>'Moving Avg'!H859</f>
        <v>6.9680560000000025</v>
      </c>
      <c r="J859" s="17" t="str">
        <f>OBV!F859</f>
        <v>NEUTRAL</v>
      </c>
      <c r="K859" s="17" t="e">
        <f>OBV!G859</f>
        <v>#DIV/0!</v>
      </c>
      <c r="L859" s="17" t="str">
        <f>OBV!H859</f>
        <v>NEUTRAL</v>
      </c>
      <c r="M859" s="19">
        <f t="shared" si="130"/>
        <v>0</v>
      </c>
      <c r="N859" s="19">
        <f t="shared" si="131"/>
        <v>45</v>
      </c>
      <c r="O859" s="19">
        <f t="shared" si="132"/>
        <v>50</v>
      </c>
      <c r="P859" s="19" t="e">
        <f t="shared" si="133"/>
        <v>#DIV/0!</v>
      </c>
      <c r="Q859" s="20" t="e">
        <f t="shared" si="134"/>
        <v>#DIV/0!</v>
      </c>
      <c r="R859" s="20" t="e">
        <f t="shared" si="135"/>
        <v>#DIV/0!</v>
      </c>
      <c r="S859" s="20" t="e">
        <f t="shared" si="136"/>
        <v>#DIV/0!</v>
      </c>
      <c r="T859" s="20" t="e">
        <f t="shared" si="137"/>
        <v>#DIV/0!</v>
      </c>
      <c r="U859" s="19" t="e">
        <f t="shared" si="138"/>
        <v>#DIV/0!</v>
      </c>
      <c r="V859" s="19" t="e">
        <f t="shared" si="139"/>
        <v>#DIV/0!</v>
      </c>
    </row>
    <row r="860" spans="1:22" ht="13.5" x14ac:dyDescent="0.25">
      <c r="A860" s="3">
        <f>RSI!A860</f>
        <v>43255</v>
      </c>
      <c r="B860" s="2">
        <f>RSI!B860</f>
        <v>9.1678999999999995</v>
      </c>
      <c r="C860" s="2">
        <f>RSI!I860</f>
        <v>71.230565267968402</v>
      </c>
      <c r="D860" s="2">
        <f>MACD!E860</f>
        <v>-0.18757815655362187</v>
      </c>
      <c r="E860" s="2">
        <f>MACD!F860</f>
        <v>-0.13053971946641219</v>
      </c>
      <c r="F860" s="2">
        <f>'Moving Avg'!D860</f>
        <v>8.8911599999999993</v>
      </c>
      <c r="G860" s="2">
        <f>'Moving Avg'!F860</f>
        <v>8.5380199999999995</v>
      </c>
      <c r="H860" s="2">
        <f>'Moving Avg'!G860</f>
        <v>8.0716220000000032</v>
      </c>
      <c r="I860" s="2">
        <f>'Moving Avg'!H860</f>
        <v>6.9811140000000025</v>
      </c>
      <c r="J860" s="17" t="str">
        <f>OBV!F860</f>
        <v>NEUTRAL</v>
      </c>
      <c r="K860" s="17" t="e">
        <f>OBV!G860</f>
        <v>#DIV/0!</v>
      </c>
      <c r="L860" s="17" t="str">
        <f>OBV!H860</f>
        <v>NEUTRAL</v>
      </c>
      <c r="M860" s="19">
        <f t="shared" si="130"/>
        <v>0</v>
      </c>
      <c r="N860" s="19">
        <f t="shared" si="131"/>
        <v>100</v>
      </c>
      <c r="O860" s="19">
        <f t="shared" si="132"/>
        <v>50</v>
      </c>
      <c r="P860" s="19" t="e">
        <f t="shared" si="133"/>
        <v>#DIV/0!</v>
      </c>
      <c r="Q860" s="20" t="e">
        <f t="shared" si="134"/>
        <v>#DIV/0!</v>
      </c>
      <c r="R860" s="20" t="e">
        <f t="shared" si="135"/>
        <v>#DIV/0!</v>
      </c>
      <c r="S860" s="20" t="e">
        <f t="shared" si="136"/>
        <v>#DIV/0!</v>
      </c>
      <c r="T860" s="20" t="e">
        <f t="shared" si="137"/>
        <v>#DIV/0!</v>
      </c>
      <c r="U860" s="19" t="e">
        <f t="shared" si="138"/>
        <v>#DIV/0!</v>
      </c>
      <c r="V860" s="19" t="e">
        <f t="shared" si="139"/>
        <v>#DIV/0!</v>
      </c>
    </row>
    <row r="861" spans="1:22" ht="13.5" x14ac:dyDescent="0.25">
      <c r="A861" s="3">
        <f>RSI!A861</f>
        <v>43256</v>
      </c>
      <c r="B861" s="2">
        <f>RSI!B861</f>
        <v>9.2060999999999993</v>
      </c>
      <c r="C861" s="2">
        <f>RSI!I861</f>
        <v>71.849422271554545</v>
      </c>
      <c r="D861" s="2">
        <f>MACD!E861</f>
        <v>-0.23458211649681715</v>
      </c>
      <c r="E861" s="2">
        <f>MACD!F861</f>
        <v>-0.15134819887249318</v>
      </c>
      <c r="F861" s="2">
        <f>'Moving Avg'!D861</f>
        <v>9.0176399999999983</v>
      </c>
      <c r="G861" s="2">
        <f>'Moving Avg'!F861</f>
        <v>8.5900150000000011</v>
      </c>
      <c r="H861" s="2">
        <f>'Moving Avg'!G861</f>
        <v>8.1028300000000026</v>
      </c>
      <c r="I861" s="2">
        <f>'Moving Avg'!H861</f>
        <v>6.9943630000000034</v>
      </c>
      <c r="J861" s="17" t="str">
        <f>OBV!F861</f>
        <v>NEUTRAL</v>
      </c>
      <c r="K861" s="17" t="e">
        <f>OBV!G861</f>
        <v>#DIV/0!</v>
      </c>
      <c r="L861" s="17" t="str">
        <f>OBV!H861</f>
        <v>NEUTRAL</v>
      </c>
      <c r="M861" s="19">
        <f t="shared" si="130"/>
        <v>0</v>
      </c>
      <c r="N861" s="19">
        <f t="shared" si="131"/>
        <v>100</v>
      </c>
      <c r="O861" s="19">
        <f t="shared" si="132"/>
        <v>50</v>
      </c>
      <c r="P861" s="19" t="e">
        <f t="shared" si="133"/>
        <v>#DIV/0!</v>
      </c>
      <c r="Q861" s="20" t="e">
        <f t="shared" si="134"/>
        <v>#DIV/0!</v>
      </c>
      <c r="R861" s="20" t="e">
        <f t="shared" si="135"/>
        <v>#DIV/0!</v>
      </c>
      <c r="S861" s="20" t="e">
        <f t="shared" si="136"/>
        <v>#DIV/0!</v>
      </c>
      <c r="T861" s="20" t="e">
        <f t="shared" si="137"/>
        <v>#DIV/0!</v>
      </c>
      <c r="U861" s="19" t="e">
        <f t="shared" si="138"/>
        <v>#DIV/0!</v>
      </c>
      <c r="V861" s="19" t="e">
        <f t="shared" si="139"/>
        <v>#DIV/0!</v>
      </c>
    </row>
    <row r="862" spans="1:22" ht="13.5" x14ac:dyDescent="0.25">
      <c r="A862" s="3">
        <f>RSI!A862</f>
        <v>43257</v>
      </c>
      <c r="B862" s="2">
        <f>RSI!B862</f>
        <v>9.2018000000000004</v>
      </c>
      <c r="C862" s="2">
        <f>RSI!I862</f>
        <v>71.66255165211949</v>
      </c>
      <c r="D862" s="2">
        <f>MACD!E862</f>
        <v>-0.26023385586545444</v>
      </c>
      <c r="E862" s="2">
        <f>MACD!F862</f>
        <v>-0.17312533027108545</v>
      </c>
      <c r="F862" s="2">
        <f>'Moving Avg'!D862</f>
        <v>9.117799999999999</v>
      </c>
      <c r="G862" s="2">
        <f>'Moving Avg'!F862</f>
        <v>8.6371250000000011</v>
      </c>
      <c r="H862" s="2">
        <f>'Moving Avg'!G862</f>
        <v>8.1337540000000033</v>
      </c>
      <c r="I862" s="2">
        <f>'Moving Avg'!H862</f>
        <v>7.0073935000000036</v>
      </c>
      <c r="J862" s="17" t="str">
        <f>OBV!F862</f>
        <v>NEUTRAL</v>
      </c>
      <c r="K862" s="17" t="e">
        <f>OBV!G862</f>
        <v>#DIV/0!</v>
      </c>
      <c r="L862" s="17" t="str">
        <f>OBV!H862</f>
        <v>NEUTRAL</v>
      </c>
      <c r="M862" s="19">
        <f t="shared" si="130"/>
        <v>0</v>
      </c>
      <c r="N862" s="19">
        <f t="shared" si="131"/>
        <v>100</v>
      </c>
      <c r="O862" s="19">
        <f t="shared" si="132"/>
        <v>50</v>
      </c>
      <c r="P862" s="19" t="e">
        <f t="shared" si="133"/>
        <v>#DIV/0!</v>
      </c>
      <c r="Q862" s="20" t="e">
        <f t="shared" si="134"/>
        <v>#DIV/0!</v>
      </c>
      <c r="R862" s="20" t="e">
        <f t="shared" si="135"/>
        <v>#DIV/0!</v>
      </c>
      <c r="S862" s="20" t="e">
        <f t="shared" si="136"/>
        <v>#DIV/0!</v>
      </c>
      <c r="T862" s="20" t="e">
        <f t="shared" si="137"/>
        <v>#DIV/0!</v>
      </c>
      <c r="U862" s="19" t="e">
        <f t="shared" si="138"/>
        <v>#DIV/0!</v>
      </c>
      <c r="V862" s="19" t="e">
        <f t="shared" si="139"/>
        <v>#DIV/0!</v>
      </c>
    </row>
    <row r="863" spans="1:22" ht="13.5" x14ac:dyDescent="0.25">
      <c r="A863" s="3">
        <f>RSI!A863</f>
        <v>43258</v>
      </c>
      <c r="B863" s="2">
        <f>RSI!B863</f>
        <v>9.0405999999999995</v>
      </c>
      <c r="C863" s="2">
        <f>RSI!I863</f>
        <v>64.852850123512724</v>
      </c>
      <c r="D863" s="2">
        <f>MACD!E863</f>
        <v>-0.26368426299626258</v>
      </c>
      <c r="E863" s="2">
        <f>MACD!F863</f>
        <v>-0.19123711681612088</v>
      </c>
      <c r="F863" s="2">
        <f>'Moving Avg'!D863</f>
        <v>9.1483600000000003</v>
      </c>
      <c r="G863" s="2">
        <f>'Moving Avg'!F863</f>
        <v>8.6670499999999997</v>
      </c>
      <c r="H863" s="2">
        <f>'Moving Avg'!G863</f>
        <v>8.1603400000000015</v>
      </c>
      <c r="I863" s="2">
        <f>'Moving Avg'!H863</f>
        <v>7.0195855000000043</v>
      </c>
      <c r="J863" s="17" t="str">
        <f>OBV!F863</f>
        <v>NEUTRAL</v>
      </c>
      <c r="K863" s="17" t="e">
        <f>OBV!G863</f>
        <v>#DIV/0!</v>
      </c>
      <c r="L863" s="17" t="str">
        <f>OBV!H863</f>
        <v>NEUTRAL</v>
      </c>
      <c r="M863" s="19">
        <f t="shared" si="130"/>
        <v>25</v>
      </c>
      <c r="N863" s="19">
        <f t="shared" si="131"/>
        <v>100</v>
      </c>
      <c r="O863" s="19">
        <f t="shared" si="132"/>
        <v>50</v>
      </c>
      <c r="P863" s="19" t="e">
        <f t="shared" si="133"/>
        <v>#DIV/0!</v>
      </c>
      <c r="Q863" s="20" t="e">
        <f t="shared" si="134"/>
        <v>#DIV/0!</v>
      </c>
      <c r="R863" s="20" t="e">
        <f t="shared" si="135"/>
        <v>#DIV/0!</v>
      </c>
      <c r="S863" s="20" t="e">
        <f t="shared" si="136"/>
        <v>#DIV/0!</v>
      </c>
      <c r="T863" s="20" t="e">
        <f t="shared" si="137"/>
        <v>#DIV/0!</v>
      </c>
      <c r="U863" s="19" t="e">
        <f t="shared" si="138"/>
        <v>#DIV/0!</v>
      </c>
      <c r="V863" s="19" t="e">
        <f t="shared" si="139"/>
        <v>#DIV/0!</v>
      </c>
    </row>
    <row r="864" spans="1:22" ht="13.5" x14ac:dyDescent="0.25">
      <c r="A864" s="3">
        <f>RSI!A864</f>
        <v>43259</v>
      </c>
      <c r="B864" s="2">
        <f>RSI!B864</f>
        <v>8.9131999999999998</v>
      </c>
      <c r="C864" s="2">
        <f>RSI!I864</f>
        <v>60.000214457979965</v>
      </c>
      <c r="D864" s="2">
        <f>MACD!E864</f>
        <v>-0.23262478980249313</v>
      </c>
      <c r="E864" s="2">
        <f>MACD!F864</f>
        <v>-0.19951465141339533</v>
      </c>
      <c r="F864" s="2">
        <f>'Moving Avg'!D864</f>
        <v>9.1059200000000011</v>
      </c>
      <c r="G864" s="2">
        <f>'Moving Avg'!F864</f>
        <v>8.6882699999999993</v>
      </c>
      <c r="H864" s="2">
        <f>'Moving Avg'!G864</f>
        <v>8.1843780000000024</v>
      </c>
      <c r="I864" s="2">
        <f>'Moving Avg'!H864</f>
        <v>7.0311730000000034</v>
      </c>
      <c r="J864" s="17" t="str">
        <f>OBV!F864</f>
        <v>NEUTRAL</v>
      </c>
      <c r="K864" s="17" t="e">
        <f>OBV!G864</f>
        <v>#DIV/0!</v>
      </c>
      <c r="L864" s="17" t="str">
        <f>OBV!H864</f>
        <v>NEUTRAL</v>
      </c>
      <c r="M864" s="19">
        <f t="shared" si="130"/>
        <v>25</v>
      </c>
      <c r="N864" s="19">
        <f t="shared" si="131"/>
        <v>100</v>
      </c>
      <c r="O864" s="19">
        <f t="shared" si="132"/>
        <v>50</v>
      </c>
      <c r="P864" s="19" t="e">
        <f t="shared" si="133"/>
        <v>#DIV/0!</v>
      </c>
      <c r="Q864" s="20" t="e">
        <f t="shared" si="134"/>
        <v>#DIV/0!</v>
      </c>
      <c r="R864" s="20" t="e">
        <f t="shared" si="135"/>
        <v>#DIV/0!</v>
      </c>
      <c r="S864" s="20" t="e">
        <f t="shared" si="136"/>
        <v>#DIV/0!</v>
      </c>
      <c r="T864" s="20" t="e">
        <f t="shared" si="137"/>
        <v>#DIV/0!</v>
      </c>
      <c r="U864" s="19" t="e">
        <f t="shared" si="138"/>
        <v>#DIV/0!</v>
      </c>
      <c r="V864" s="19" t="e">
        <f t="shared" si="139"/>
        <v>#DIV/0!</v>
      </c>
    </row>
    <row r="865" spans="1:22" ht="13.5" x14ac:dyDescent="0.25">
      <c r="A865" s="3">
        <f>RSI!A865</f>
        <v>43262</v>
      </c>
      <c r="B865" s="2">
        <f>RSI!B865</f>
        <v>9.1678999999999995</v>
      </c>
      <c r="C865" s="2">
        <f>RSI!I865</f>
        <v>65.550064320775618</v>
      </c>
      <c r="D865" s="2">
        <f>MACD!E865</f>
        <v>-0.21927192858455413</v>
      </c>
      <c r="E865" s="2">
        <f>MACD!F865</f>
        <v>-0.20346610684762712</v>
      </c>
      <c r="F865" s="2">
        <f>'Moving Avg'!D865</f>
        <v>9.1059200000000011</v>
      </c>
      <c r="G865" s="2">
        <f>'Moving Avg'!F865</f>
        <v>8.7222249999999981</v>
      </c>
      <c r="H865" s="2">
        <f>'Moving Avg'!G865</f>
        <v>8.2128519999999998</v>
      </c>
      <c r="I865" s="2">
        <f>'Moving Avg'!H865</f>
        <v>7.0437555000000023</v>
      </c>
      <c r="J865" s="17" t="str">
        <f>OBV!F865</f>
        <v>NEUTRAL</v>
      </c>
      <c r="K865" s="17" t="e">
        <f>OBV!G865</f>
        <v>#DIV/0!</v>
      </c>
      <c r="L865" s="17" t="str">
        <f>OBV!H865</f>
        <v>NEUTRAL</v>
      </c>
      <c r="M865" s="19">
        <f t="shared" si="130"/>
        <v>25</v>
      </c>
      <c r="N865" s="19">
        <f t="shared" si="131"/>
        <v>45</v>
      </c>
      <c r="O865" s="19">
        <f t="shared" si="132"/>
        <v>50</v>
      </c>
      <c r="P865" s="19" t="e">
        <f t="shared" si="133"/>
        <v>#DIV/0!</v>
      </c>
      <c r="Q865" s="20" t="e">
        <f t="shared" si="134"/>
        <v>#DIV/0!</v>
      </c>
      <c r="R865" s="20" t="e">
        <f t="shared" si="135"/>
        <v>#DIV/0!</v>
      </c>
      <c r="S865" s="20" t="e">
        <f t="shared" si="136"/>
        <v>#DIV/0!</v>
      </c>
      <c r="T865" s="20" t="e">
        <f t="shared" si="137"/>
        <v>#DIV/0!</v>
      </c>
      <c r="U865" s="19" t="e">
        <f t="shared" si="138"/>
        <v>#DIV/0!</v>
      </c>
      <c r="V865" s="19" t="e">
        <f t="shared" si="139"/>
        <v>#DIV/0!</v>
      </c>
    </row>
    <row r="866" spans="1:22" ht="13.5" x14ac:dyDescent="0.25">
      <c r="A866" s="3">
        <f>RSI!A866</f>
        <v>43263</v>
      </c>
      <c r="B866" s="2">
        <f>RSI!B866</f>
        <v>9.2103000000000002</v>
      </c>
      <c r="C866" s="2">
        <f>RSI!I866</f>
        <v>66.386173743086829</v>
      </c>
      <c r="D866" s="2">
        <f>MACD!E866</f>
        <v>-0.23920091847267066</v>
      </c>
      <c r="E866" s="2">
        <f>MACD!F866</f>
        <v>-0.21061306917263584</v>
      </c>
      <c r="F866" s="2">
        <f>'Moving Avg'!D866</f>
        <v>9.1067599999999995</v>
      </c>
      <c r="G866" s="2">
        <f>'Moving Avg'!F866</f>
        <v>8.7623350000000002</v>
      </c>
      <c r="H866" s="2">
        <f>'Moving Avg'!G866</f>
        <v>8.2423060000000028</v>
      </c>
      <c r="I866" s="2">
        <f>'Moving Avg'!H866</f>
        <v>7.056566000000001</v>
      </c>
      <c r="J866" s="17" t="str">
        <f>OBV!F866</f>
        <v>NEUTRAL</v>
      </c>
      <c r="K866" s="17" t="e">
        <f>OBV!G866</f>
        <v>#DIV/0!</v>
      </c>
      <c r="L866" s="17" t="str">
        <f>OBV!H866</f>
        <v>NEUTRAL</v>
      </c>
      <c r="M866" s="19">
        <f t="shared" si="130"/>
        <v>25</v>
      </c>
      <c r="N866" s="19">
        <f t="shared" si="131"/>
        <v>100</v>
      </c>
      <c r="O866" s="19">
        <f t="shared" si="132"/>
        <v>50</v>
      </c>
      <c r="P866" s="19" t="e">
        <f t="shared" si="133"/>
        <v>#DIV/0!</v>
      </c>
      <c r="Q866" s="20" t="e">
        <f t="shared" si="134"/>
        <v>#DIV/0!</v>
      </c>
      <c r="R866" s="20" t="e">
        <f t="shared" si="135"/>
        <v>#DIV/0!</v>
      </c>
      <c r="S866" s="20" t="e">
        <f t="shared" si="136"/>
        <v>#DIV/0!</v>
      </c>
      <c r="T866" s="20" t="e">
        <f t="shared" si="137"/>
        <v>#DIV/0!</v>
      </c>
      <c r="U866" s="19" t="e">
        <f t="shared" si="138"/>
        <v>#DIV/0!</v>
      </c>
      <c r="V866" s="19" t="e">
        <f t="shared" si="139"/>
        <v>#DIV/0!</v>
      </c>
    </row>
    <row r="867" spans="1:22" ht="13.5" x14ac:dyDescent="0.25">
      <c r="A867" s="3">
        <f>RSI!A867</f>
        <v>43264</v>
      </c>
      <c r="B867" s="2">
        <f>RSI!B867</f>
        <v>9.2103000000000002</v>
      </c>
      <c r="C867" s="2">
        <f>RSI!I867</f>
        <v>66.386173743086829</v>
      </c>
      <c r="D867" s="2">
        <f>MACD!E867</f>
        <v>-0.23975894851637669</v>
      </c>
      <c r="E867" s="2">
        <f>MACD!F867</f>
        <v>-0.21644224504138404</v>
      </c>
      <c r="F867" s="2">
        <f>'Moving Avg'!D867</f>
        <v>9.1084599999999991</v>
      </c>
      <c r="G867" s="2">
        <f>'Moving Avg'!F867</f>
        <v>8.8020199999999988</v>
      </c>
      <c r="H867" s="2">
        <f>'Moving Avg'!G867</f>
        <v>8.2711040000000029</v>
      </c>
      <c r="I867" s="2">
        <f>'Moving Avg'!H867</f>
        <v>7.0693930000000016</v>
      </c>
      <c r="J867" s="17" t="str">
        <f>OBV!F867</f>
        <v>NEUTRAL</v>
      </c>
      <c r="K867" s="17" t="e">
        <f>OBV!G867</f>
        <v>#DIV/0!</v>
      </c>
      <c r="L867" s="17" t="str">
        <f>OBV!H867</f>
        <v>NEUTRAL</v>
      </c>
      <c r="M867" s="19">
        <f t="shared" si="130"/>
        <v>25</v>
      </c>
      <c r="N867" s="19">
        <f t="shared" si="131"/>
        <v>100</v>
      </c>
      <c r="O867" s="19">
        <f t="shared" si="132"/>
        <v>50</v>
      </c>
      <c r="P867" s="19" t="e">
        <f t="shared" si="133"/>
        <v>#DIV/0!</v>
      </c>
      <c r="Q867" s="20" t="e">
        <f t="shared" si="134"/>
        <v>#DIV/0!</v>
      </c>
      <c r="R867" s="20" t="e">
        <f t="shared" si="135"/>
        <v>#DIV/0!</v>
      </c>
      <c r="S867" s="20" t="e">
        <f t="shared" si="136"/>
        <v>#DIV/0!</v>
      </c>
      <c r="T867" s="20" t="e">
        <f t="shared" si="137"/>
        <v>#DIV/0!</v>
      </c>
      <c r="U867" s="19" t="e">
        <f t="shared" si="138"/>
        <v>#DIV/0!</v>
      </c>
      <c r="V867" s="19" t="e">
        <f t="shared" si="139"/>
        <v>#DIV/0!</v>
      </c>
    </row>
    <row r="868" spans="1:22" ht="13.5" x14ac:dyDescent="0.25">
      <c r="A868" s="3">
        <f>RSI!A868</f>
        <v>43265</v>
      </c>
      <c r="B868" s="2">
        <f>RSI!B868</f>
        <v>9.1890999999999998</v>
      </c>
      <c r="C868" s="2">
        <f>RSI!I868</f>
        <v>65.46482910692815</v>
      </c>
      <c r="D868" s="2">
        <f>MACD!E868</f>
        <v>-0.2129590125276426</v>
      </c>
      <c r="E868" s="2">
        <f>MACD!F868</f>
        <v>-0.21574559853863576</v>
      </c>
      <c r="F868" s="2">
        <f>'Moving Avg'!D868</f>
        <v>9.1381599999999992</v>
      </c>
      <c r="G868" s="2">
        <f>'Moving Avg'!F868</f>
        <v>8.8444649999999978</v>
      </c>
      <c r="H868" s="2">
        <f>'Moving Avg'!G868</f>
        <v>8.300002000000001</v>
      </c>
      <c r="I868" s="2">
        <f>'Moving Avg'!H868</f>
        <v>7.0819665000000009</v>
      </c>
      <c r="J868" s="17" t="str">
        <f>OBV!F868</f>
        <v>NEUTRAL</v>
      </c>
      <c r="K868" s="17" t="e">
        <f>OBV!G868</f>
        <v>#DIV/0!</v>
      </c>
      <c r="L868" s="17" t="str">
        <f>OBV!H868</f>
        <v>NEUTRAL</v>
      </c>
      <c r="M868" s="19">
        <f t="shared" si="130"/>
        <v>25</v>
      </c>
      <c r="N868" s="19">
        <f t="shared" si="131"/>
        <v>0</v>
      </c>
      <c r="O868" s="19">
        <f t="shared" si="132"/>
        <v>50</v>
      </c>
      <c r="P868" s="19" t="e">
        <f t="shared" si="133"/>
        <v>#DIV/0!</v>
      </c>
      <c r="Q868" s="20" t="e">
        <f t="shared" si="134"/>
        <v>#DIV/0!</v>
      </c>
      <c r="R868" s="20" t="e">
        <f t="shared" si="135"/>
        <v>#DIV/0!</v>
      </c>
      <c r="S868" s="20" t="e">
        <f t="shared" si="136"/>
        <v>#DIV/0!</v>
      </c>
      <c r="T868" s="20" t="e">
        <f t="shared" si="137"/>
        <v>#DIV/0!</v>
      </c>
      <c r="U868" s="19" t="e">
        <f t="shared" si="138"/>
        <v>#DIV/0!</v>
      </c>
      <c r="V868" s="19" t="e">
        <f t="shared" si="139"/>
        <v>#DIV/0!</v>
      </c>
    </row>
    <row r="869" spans="1:22" ht="13.5" x14ac:dyDescent="0.25">
      <c r="A869" s="3">
        <f>RSI!A869</f>
        <v>43269</v>
      </c>
      <c r="B869" s="2">
        <f>RSI!B869</f>
        <v>9.4225999999999992</v>
      </c>
      <c r="C869" s="2">
        <f>RSI!I869</f>
        <v>70.346380747470789</v>
      </c>
      <c r="D869" s="2">
        <f>MACD!E869</f>
        <v>-0.17371109672418683</v>
      </c>
      <c r="E869" s="2">
        <f>MACD!F869</f>
        <v>-0.20733869817574599</v>
      </c>
      <c r="F869" s="2">
        <f>'Moving Avg'!D869</f>
        <v>9.2400399999999987</v>
      </c>
      <c r="G869" s="2">
        <f>'Moving Avg'!F869</f>
        <v>8.8985849999999989</v>
      </c>
      <c r="H869" s="2">
        <f>'Moving Avg'!G869</f>
        <v>8.3335700000000017</v>
      </c>
      <c r="I869" s="2">
        <f>'Moving Avg'!H869</f>
        <v>7.0952810000000026</v>
      </c>
      <c r="J869" s="17" t="str">
        <f>OBV!F869</f>
        <v>NEUTRAL</v>
      </c>
      <c r="K869" s="17" t="e">
        <f>OBV!G869</f>
        <v>#DIV/0!</v>
      </c>
      <c r="L869" s="17" t="str">
        <f>OBV!H869</f>
        <v>NEUTRAL</v>
      </c>
      <c r="M869" s="19">
        <f t="shared" si="130"/>
        <v>0</v>
      </c>
      <c r="N869" s="19">
        <f t="shared" si="131"/>
        <v>0</v>
      </c>
      <c r="O869" s="19">
        <f t="shared" si="132"/>
        <v>50</v>
      </c>
      <c r="P869" s="19" t="e">
        <f t="shared" si="133"/>
        <v>#DIV/0!</v>
      </c>
      <c r="Q869" s="20" t="e">
        <f t="shared" si="134"/>
        <v>#DIV/0!</v>
      </c>
      <c r="R869" s="20" t="e">
        <f t="shared" si="135"/>
        <v>#DIV/0!</v>
      </c>
      <c r="S869" s="20" t="e">
        <f t="shared" si="136"/>
        <v>#DIV/0!</v>
      </c>
      <c r="T869" s="20" t="e">
        <f t="shared" si="137"/>
        <v>#DIV/0!</v>
      </c>
      <c r="U869" s="19" t="e">
        <f t="shared" si="138"/>
        <v>#DIV/0!</v>
      </c>
      <c r="V869" s="19" t="e">
        <f t="shared" si="139"/>
        <v>#DIV/0!</v>
      </c>
    </row>
    <row r="870" spans="1:22" ht="13.5" x14ac:dyDescent="0.25">
      <c r="A870" s="3">
        <f>RSI!A870</f>
        <v>43270</v>
      </c>
      <c r="B870" s="2">
        <f>RSI!B870</f>
        <v>9.5287000000000006</v>
      </c>
      <c r="C870" s="2">
        <f>RSI!I870</f>
        <v>72.264788591479999</v>
      </c>
      <c r="D870" s="2">
        <f>MACD!E870</f>
        <v>-0.14568938381009389</v>
      </c>
      <c r="E870" s="2">
        <f>MACD!F870</f>
        <v>-0.19500883530261559</v>
      </c>
      <c r="F870" s="2">
        <f>'Moving Avg'!D870</f>
        <v>9.3122000000000007</v>
      </c>
      <c r="G870" s="2">
        <f>'Moving Avg'!F870</f>
        <v>8.9614049999999992</v>
      </c>
      <c r="H870" s="2">
        <f>'Moving Avg'!G870</f>
        <v>8.3688020000000023</v>
      </c>
      <c r="I870" s="2">
        <f>'Moving Avg'!H870</f>
        <v>7.1091260000000025</v>
      </c>
      <c r="J870" s="17" t="str">
        <f>OBV!F870</f>
        <v>NEUTRAL</v>
      </c>
      <c r="K870" s="17" t="e">
        <f>OBV!G870</f>
        <v>#DIV/0!</v>
      </c>
      <c r="L870" s="17" t="str">
        <f>OBV!H870</f>
        <v>NEUTRAL</v>
      </c>
      <c r="M870" s="19">
        <f t="shared" si="130"/>
        <v>0</v>
      </c>
      <c r="N870" s="19">
        <f t="shared" si="131"/>
        <v>0</v>
      </c>
      <c r="O870" s="19">
        <f t="shared" si="132"/>
        <v>50</v>
      </c>
      <c r="P870" s="19" t="e">
        <f t="shared" si="133"/>
        <v>#DIV/0!</v>
      </c>
      <c r="Q870" s="20" t="e">
        <f t="shared" si="134"/>
        <v>#DIV/0!</v>
      </c>
      <c r="R870" s="20" t="e">
        <f t="shared" si="135"/>
        <v>#DIV/0!</v>
      </c>
      <c r="S870" s="20" t="e">
        <f t="shared" si="136"/>
        <v>#DIV/0!</v>
      </c>
      <c r="T870" s="20" t="e">
        <f t="shared" si="137"/>
        <v>#DIV/0!</v>
      </c>
      <c r="U870" s="19" t="e">
        <f t="shared" si="138"/>
        <v>#DIV/0!</v>
      </c>
      <c r="V870" s="19" t="e">
        <f t="shared" si="139"/>
        <v>#DIV/0!</v>
      </c>
    </row>
    <row r="871" spans="1:22" ht="13.5" x14ac:dyDescent="0.25">
      <c r="A871" s="3">
        <f>RSI!A871</f>
        <v>43271</v>
      </c>
      <c r="B871" s="2">
        <f>RSI!B871</f>
        <v>9.6475000000000009</v>
      </c>
      <c r="C871" s="2">
        <f>RSI!I871</f>
        <v>74.271836595707342</v>
      </c>
      <c r="D871" s="2">
        <f>MACD!E871</f>
        <v>-0.12910953028697136</v>
      </c>
      <c r="E871" s="2">
        <f>MACD!F871</f>
        <v>-0.18182897429948675</v>
      </c>
      <c r="F871" s="2">
        <f>'Moving Avg'!D871</f>
        <v>9.3996400000000015</v>
      </c>
      <c r="G871" s="2">
        <f>'Moving Avg'!F871</f>
        <v>9.027829999999998</v>
      </c>
      <c r="H871" s="2">
        <f>'Moving Avg'!G871</f>
        <v>8.4077880000000018</v>
      </c>
      <c r="I871" s="2">
        <f>'Moving Avg'!H871</f>
        <v>7.1227445000000014</v>
      </c>
      <c r="J871" s="17" t="str">
        <f>OBV!F871</f>
        <v>NEUTRAL</v>
      </c>
      <c r="K871" s="17" t="e">
        <f>OBV!G871</f>
        <v>#DIV/0!</v>
      </c>
      <c r="L871" s="17" t="str">
        <f>OBV!H871</f>
        <v>NEUTRAL</v>
      </c>
      <c r="M871" s="19">
        <f t="shared" si="130"/>
        <v>0</v>
      </c>
      <c r="N871" s="19">
        <f t="shared" si="131"/>
        <v>0</v>
      </c>
      <c r="O871" s="19">
        <f t="shared" si="132"/>
        <v>50</v>
      </c>
      <c r="P871" s="19" t="e">
        <f t="shared" si="133"/>
        <v>#DIV/0!</v>
      </c>
      <c r="Q871" s="20" t="e">
        <f t="shared" si="134"/>
        <v>#DIV/0!</v>
      </c>
      <c r="R871" s="20" t="e">
        <f t="shared" si="135"/>
        <v>#DIV/0!</v>
      </c>
      <c r="S871" s="20" t="e">
        <f t="shared" si="136"/>
        <v>#DIV/0!</v>
      </c>
      <c r="T871" s="20" t="e">
        <f t="shared" si="137"/>
        <v>#DIV/0!</v>
      </c>
      <c r="U871" s="19" t="e">
        <f t="shared" si="138"/>
        <v>#DIV/0!</v>
      </c>
      <c r="V871" s="19" t="e">
        <f t="shared" si="139"/>
        <v>#DIV/0!</v>
      </c>
    </row>
    <row r="872" spans="1:22" ht="13.5" x14ac:dyDescent="0.25">
      <c r="A872" s="3">
        <f>RSI!A872</f>
        <v>43272</v>
      </c>
      <c r="B872" s="2">
        <f>RSI!B872</f>
        <v>9.4309999999999992</v>
      </c>
      <c r="C872" s="2">
        <f>RSI!I872</f>
        <v>65.035441245679124</v>
      </c>
      <c r="D872" s="2">
        <f>MACD!E872</f>
        <v>-0.10430298373424662</v>
      </c>
      <c r="E872" s="2">
        <f>MACD!F872</f>
        <v>-0.16632377618643873</v>
      </c>
      <c r="F872" s="2">
        <f>'Moving Avg'!D872</f>
        <v>9.4437800000000003</v>
      </c>
      <c r="G872" s="2">
        <f>'Moving Avg'!F872</f>
        <v>9.0774850000000011</v>
      </c>
      <c r="H872" s="2">
        <f>'Moving Avg'!G872</f>
        <v>8.4454619999999991</v>
      </c>
      <c r="I872" s="2">
        <f>'Moving Avg'!H872</f>
        <v>7.1357725000000016</v>
      </c>
      <c r="J872" s="17" t="str">
        <f>OBV!F872</f>
        <v>NEUTRAL</v>
      </c>
      <c r="K872" s="17" t="e">
        <f>OBV!G872</f>
        <v>#DIV/0!</v>
      </c>
      <c r="L872" s="17" t="str">
        <f>OBV!H872</f>
        <v>NEUTRAL</v>
      </c>
      <c r="M872" s="19">
        <f t="shared" si="130"/>
        <v>25</v>
      </c>
      <c r="N872" s="19">
        <f t="shared" si="131"/>
        <v>0</v>
      </c>
      <c r="O872" s="19">
        <f t="shared" si="132"/>
        <v>50</v>
      </c>
      <c r="P872" s="19" t="e">
        <f t="shared" si="133"/>
        <v>#DIV/0!</v>
      </c>
      <c r="Q872" s="20" t="e">
        <f t="shared" si="134"/>
        <v>#DIV/0!</v>
      </c>
      <c r="R872" s="20" t="e">
        <f t="shared" si="135"/>
        <v>#DIV/0!</v>
      </c>
      <c r="S872" s="20" t="e">
        <f t="shared" si="136"/>
        <v>#DIV/0!</v>
      </c>
      <c r="T872" s="20" t="e">
        <f t="shared" si="137"/>
        <v>#DIV/0!</v>
      </c>
      <c r="U872" s="19" t="e">
        <f t="shared" si="138"/>
        <v>#DIV/0!</v>
      </c>
      <c r="V872" s="19" t="e">
        <f t="shared" si="139"/>
        <v>#DIV/0!</v>
      </c>
    </row>
    <row r="873" spans="1:22" ht="13.5" x14ac:dyDescent="0.25">
      <c r="A873" s="3">
        <f>RSI!A873</f>
        <v>43273</v>
      </c>
      <c r="B873" s="2">
        <f>RSI!B873</f>
        <v>9.6263000000000005</v>
      </c>
      <c r="C873" s="2">
        <f>RSI!I873</f>
        <v>68.804239995812878</v>
      </c>
      <c r="D873" s="2">
        <f>MACD!E873</f>
        <v>-0.12555764972588079</v>
      </c>
      <c r="E873" s="2">
        <f>MACD!F873</f>
        <v>-0.15817055089432713</v>
      </c>
      <c r="F873" s="2">
        <f>'Moving Avg'!D873</f>
        <v>9.5312200000000011</v>
      </c>
      <c r="G873" s="2">
        <f>'Moving Avg'!F873</f>
        <v>9.1335100000000011</v>
      </c>
      <c r="H873" s="2">
        <f>'Moving Avg'!G873</f>
        <v>8.4870420000000006</v>
      </c>
      <c r="I873" s="2">
        <f>'Moving Avg'!H873</f>
        <v>7.1496130000000013</v>
      </c>
      <c r="J873" s="17" t="str">
        <f>OBV!F873</f>
        <v>NEUTRAL</v>
      </c>
      <c r="K873" s="17" t="e">
        <f>OBV!G873</f>
        <v>#DIV/0!</v>
      </c>
      <c r="L873" s="17" t="str">
        <f>OBV!H873</f>
        <v>NEUTRAL</v>
      </c>
      <c r="M873" s="19">
        <f t="shared" si="130"/>
        <v>25</v>
      </c>
      <c r="N873" s="19">
        <f t="shared" si="131"/>
        <v>0</v>
      </c>
      <c r="O873" s="19">
        <f t="shared" si="132"/>
        <v>50</v>
      </c>
      <c r="P873" s="19" t="e">
        <f t="shared" si="133"/>
        <v>#DIV/0!</v>
      </c>
      <c r="Q873" s="20" t="e">
        <f t="shared" si="134"/>
        <v>#DIV/0!</v>
      </c>
      <c r="R873" s="20" t="e">
        <f t="shared" si="135"/>
        <v>#DIV/0!</v>
      </c>
      <c r="S873" s="20" t="e">
        <f t="shared" si="136"/>
        <v>#DIV/0!</v>
      </c>
      <c r="T873" s="20" t="e">
        <f t="shared" si="137"/>
        <v>#DIV/0!</v>
      </c>
      <c r="U873" s="19" t="e">
        <f t="shared" si="138"/>
        <v>#DIV/0!</v>
      </c>
      <c r="V873" s="19" t="e">
        <f t="shared" si="139"/>
        <v>#DIV/0!</v>
      </c>
    </row>
    <row r="874" spans="1:22" ht="13.5" x14ac:dyDescent="0.25">
      <c r="A874" s="3">
        <f>RSI!A874</f>
        <v>43276</v>
      </c>
      <c r="B874" s="2">
        <f>RSI!B874</f>
        <v>9.4395000000000007</v>
      </c>
      <c r="C874" s="2">
        <f>RSI!I874</f>
        <v>61.928424153929583</v>
      </c>
      <c r="D874" s="2">
        <f>MACD!E874</f>
        <v>-0.15321691624666478</v>
      </c>
      <c r="E874" s="2">
        <f>MACD!F874</f>
        <v>-0.15717982396479468</v>
      </c>
      <c r="F874" s="2">
        <f>'Moving Avg'!D874</f>
        <v>9.5346000000000011</v>
      </c>
      <c r="G874" s="2">
        <f>'Moving Avg'!F874</f>
        <v>9.1712850000000028</v>
      </c>
      <c r="H874" s="2">
        <f>'Moving Avg'!G874</f>
        <v>8.5209479999999989</v>
      </c>
      <c r="I874" s="2">
        <f>'Moving Avg'!H874</f>
        <v>7.1628475000000007</v>
      </c>
      <c r="J874" s="17" t="str">
        <f>OBV!F874</f>
        <v>NEUTRAL</v>
      </c>
      <c r="K874" s="17" t="e">
        <f>OBV!G874</f>
        <v>#DIV/0!</v>
      </c>
      <c r="L874" s="17" t="str">
        <f>OBV!H874</f>
        <v>NEUTRAL</v>
      </c>
      <c r="M874" s="19">
        <f t="shared" si="130"/>
        <v>25</v>
      </c>
      <c r="N874" s="19">
        <f t="shared" si="131"/>
        <v>0</v>
      </c>
      <c r="O874" s="19">
        <f t="shared" si="132"/>
        <v>50</v>
      </c>
      <c r="P874" s="19" t="e">
        <f t="shared" si="133"/>
        <v>#DIV/0!</v>
      </c>
      <c r="Q874" s="20" t="e">
        <f t="shared" si="134"/>
        <v>#DIV/0!</v>
      </c>
      <c r="R874" s="20" t="e">
        <f t="shared" si="135"/>
        <v>#DIV/0!</v>
      </c>
      <c r="S874" s="20" t="e">
        <f t="shared" si="136"/>
        <v>#DIV/0!</v>
      </c>
      <c r="T874" s="20" t="e">
        <f t="shared" si="137"/>
        <v>#DIV/0!</v>
      </c>
      <c r="U874" s="19" t="e">
        <f t="shared" si="138"/>
        <v>#DIV/0!</v>
      </c>
      <c r="V874" s="19" t="e">
        <f t="shared" si="139"/>
        <v>#DIV/0!</v>
      </c>
    </row>
    <row r="875" spans="1:22" ht="13.5" x14ac:dyDescent="0.25">
      <c r="A875" s="3">
        <f>RSI!A875</f>
        <v>43277</v>
      </c>
      <c r="B875" s="2">
        <f>RSI!B875</f>
        <v>9.4990000000000006</v>
      </c>
      <c r="C875" s="2">
        <f>RSI!I875</f>
        <v>63.190242304166823</v>
      </c>
      <c r="D875" s="2">
        <f>MACD!E875</f>
        <v>-0.14436173285130671</v>
      </c>
      <c r="E875" s="2">
        <f>MACD!F875</f>
        <v>-0.15461620574209711</v>
      </c>
      <c r="F875" s="2">
        <f>'Moving Avg'!D875</f>
        <v>9.5286600000000004</v>
      </c>
      <c r="G875" s="2">
        <f>'Moving Avg'!F875</f>
        <v>9.2094850000000026</v>
      </c>
      <c r="H875" s="2">
        <f>'Moving Avg'!G875</f>
        <v>8.5567019999999996</v>
      </c>
      <c r="I875" s="2">
        <f>'Moving Avg'!H875</f>
        <v>7.1764620000000026</v>
      </c>
      <c r="J875" s="17" t="str">
        <f>OBV!F875</f>
        <v>NEUTRAL</v>
      </c>
      <c r="K875" s="17" t="e">
        <f>OBV!G875</f>
        <v>#DIV/0!</v>
      </c>
      <c r="L875" s="17" t="str">
        <f>OBV!H875</f>
        <v>NEUTRAL</v>
      </c>
      <c r="M875" s="19">
        <f t="shared" si="130"/>
        <v>25</v>
      </c>
      <c r="N875" s="19">
        <f t="shared" si="131"/>
        <v>0</v>
      </c>
      <c r="O875" s="19">
        <f t="shared" si="132"/>
        <v>50</v>
      </c>
      <c r="P875" s="19" t="e">
        <f t="shared" si="133"/>
        <v>#DIV/0!</v>
      </c>
      <c r="Q875" s="20" t="e">
        <f t="shared" si="134"/>
        <v>#DIV/0!</v>
      </c>
      <c r="R875" s="20" t="e">
        <f t="shared" si="135"/>
        <v>#DIV/0!</v>
      </c>
      <c r="S875" s="20" t="e">
        <f t="shared" si="136"/>
        <v>#DIV/0!</v>
      </c>
      <c r="T875" s="20" t="e">
        <f t="shared" si="137"/>
        <v>#DIV/0!</v>
      </c>
      <c r="U875" s="19" t="e">
        <f t="shared" si="138"/>
        <v>#DIV/0!</v>
      </c>
      <c r="V875" s="19" t="e">
        <f t="shared" si="139"/>
        <v>#DIV/0!</v>
      </c>
    </row>
    <row r="876" spans="1:22" ht="13.5" x14ac:dyDescent="0.25">
      <c r="A876" s="3">
        <f>RSI!A876</f>
        <v>43278</v>
      </c>
      <c r="B876" s="2">
        <f>RSI!B876</f>
        <v>9.4225999999999992</v>
      </c>
      <c r="C876" s="2">
        <f>RSI!I876</f>
        <v>60.421097889643434</v>
      </c>
      <c r="D876" s="2">
        <f>MACD!E876</f>
        <v>-0.12736964634096815</v>
      </c>
      <c r="E876" s="2">
        <f>MACD!F876</f>
        <v>-0.14916689386187132</v>
      </c>
      <c r="F876" s="2">
        <f>'Moving Avg'!D876</f>
        <v>9.4836800000000014</v>
      </c>
      <c r="G876" s="2">
        <f>'Moving Avg'!F876</f>
        <v>9.2519299999999998</v>
      </c>
      <c r="H876" s="2">
        <f>'Moving Avg'!G876</f>
        <v>8.5902700000000003</v>
      </c>
      <c r="I876" s="2">
        <f>'Moving Avg'!H876</f>
        <v>7.1899405000000023</v>
      </c>
      <c r="J876" s="17" t="str">
        <f>OBV!F876</f>
        <v>NEUTRAL</v>
      </c>
      <c r="K876" s="17" t="e">
        <f>OBV!G876</f>
        <v>#DIV/0!</v>
      </c>
      <c r="L876" s="17" t="str">
        <f>OBV!H876</f>
        <v>NEUTRAL</v>
      </c>
      <c r="M876" s="19">
        <f t="shared" si="130"/>
        <v>25</v>
      </c>
      <c r="N876" s="19">
        <f t="shared" si="131"/>
        <v>0</v>
      </c>
      <c r="O876" s="19">
        <f t="shared" si="132"/>
        <v>50</v>
      </c>
      <c r="P876" s="19" t="e">
        <f t="shared" si="133"/>
        <v>#DIV/0!</v>
      </c>
      <c r="Q876" s="20" t="e">
        <f t="shared" si="134"/>
        <v>#DIV/0!</v>
      </c>
      <c r="R876" s="20" t="e">
        <f t="shared" si="135"/>
        <v>#DIV/0!</v>
      </c>
      <c r="S876" s="20" t="e">
        <f t="shared" si="136"/>
        <v>#DIV/0!</v>
      </c>
      <c r="T876" s="20" t="e">
        <f t="shared" si="137"/>
        <v>#DIV/0!</v>
      </c>
      <c r="U876" s="19" t="e">
        <f t="shared" si="138"/>
        <v>#DIV/0!</v>
      </c>
      <c r="V876" s="19" t="e">
        <f t="shared" si="139"/>
        <v>#DIV/0!</v>
      </c>
    </row>
    <row r="877" spans="1:22" ht="13.5" x14ac:dyDescent="0.25">
      <c r="A877" s="3">
        <f>RSI!A877</f>
        <v>43279</v>
      </c>
      <c r="B877" s="2">
        <f>RSI!B877</f>
        <v>9.4309999999999992</v>
      </c>
      <c r="C877" s="2">
        <f>RSI!I877</f>
        <v>60.625404444922005</v>
      </c>
      <c r="D877" s="2">
        <f>MACD!E877</f>
        <v>-0.11564684754978138</v>
      </c>
      <c r="E877" s="2">
        <f>MACD!F877</f>
        <v>-0.14246288459945333</v>
      </c>
      <c r="F877" s="2">
        <f>'Moving Avg'!D877</f>
        <v>9.4836800000000014</v>
      </c>
      <c r="G877" s="2">
        <f>'Moving Avg'!F877</f>
        <v>9.2884300000000017</v>
      </c>
      <c r="H877" s="2">
        <f>'Moving Avg'!G877</f>
        <v>8.6246639999999992</v>
      </c>
      <c r="I877" s="2">
        <f>'Moving Avg'!H877</f>
        <v>7.2034610000000034</v>
      </c>
      <c r="J877" s="17" t="str">
        <f>OBV!F877</f>
        <v>NEUTRAL</v>
      </c>
      <c r="K877" s="17" t="e">
        <f>OBV!G877</f>
        <v>#DIV/0!</v>
      </c>
      <c r="L877" s="17" t="str">
        <f>OBV!H877</f>
        <v>NEUTRAL</v>
      </c>
      <c r="M877" s="19">
        <f t="shared" si="130"/>
        <v>25</v>
      </c>
      <c r="N877" s="19">
        <f t="shared" si="131"/>
        <v>0</v>
      </c>
      <c r="O877" s="19">
        <f t="shared" si="132"/>
        <v>50</v>
      </c>
      <c r="P877" s="19" t="e">
        <f t="shared" si="133"/>
        <v>#DIV/0!</v>
      </c>
      <c r="Q877" s="20" t="e">
        <f t="shared" si="134"/>
        <v>#DIV/0!</v>
      </c>
      <c r="R877" s="20" t="e">
        <f t="shared" si="135"/>
        <v>#DIV/0!</v>
      </c>
      <c r="S877" s="20" t="e">
        <f t="shared" si="136"/>
        <v>#DIV/0!</v>
      </c>
      <c r="T877" s="20" t="e">
        <f t="shared" si="137"/>
        <v>#DIV/0!</v>
      </c>
      <c r="U877" s="19" t="e">
        <f t="shared" si="138"/>
        <v>#DIV/0!</v>
      </c>
      <c r="V877" s="19" t="e">
        <f t="shared" si="139"/>
        <v>#DIV/0!</v>
      </c>
    </row>
    <row r="878" spans="1:22" ht="13.5" x14ac:dyDescent="0.25">
      <c r="A878" s="3">
        <f>RSI!A878</f>
        <v>43280</v>
      </c>
      <c r="B878" s="2">
        <f>RSI!B878</f>
        <v>9.4905000000000008</v>
      </c>
      <c r="C878" s="2">
        <f>RSI!I878</f>
        <v>62.117113031451737</v>
      </c>
      <c r="D878" s="2">
        <f>MACD!E878</f>
        <v>-0.11532845137378267</v>
      </c>
      <c r="E878" s="2">
        <f>MACD!F878</f>
        <v>-0.1370359979543192</v>
      </c>
      <c r="F878" s="2">
        <f>'Moving Avg'!D878</f>
        <v>9.4565200000000011</v>
      </c>
      <c r="G878" s="2">
        <f>'Moving Avg'!F878</f>
        <v>9.3185650000000013</v>
      </c>
      <c r="H878" s="2">
        <f>'Moving Avg'!G878</f>
        <v>8.6569660000000006</v>
      </c>
      <c r="I878" s="2">
        <f>'Moving Avg'!H878</f>
        <v>7.2174265000000037</v>
      </c>
      <c r="J878" s="17" t="str">
        <f>OBV!F878</f>
        <v>NEUTRAL</v>
      </c>
      <c r="K878" s="17" t="e">
        <f>OBV!G878</f>
        <v>#DIV/0!</v>
      </c>
      <c r="L878" s="17" t="str">
        <f>OBV!H878</f>
        <v>NEUTRAL</v>
      </c>
      <c r="M878" s="19">
        <f t="shared" si="130"/>
        <v>25</v>
      </c>
      <c r="N878" s="19">
        <f t="shared" si="131"/>
        <v>0</v>
      </c>
      <c r="O878" s="19">
        <f t="shared" si="132"/>
        <v>50</v>
      </c>
      <c r="P878" s="19" t="e">
        <f t="shared" si="133"/>
        <v>#DIV/0!</v>
      </c>
      <c r="Q878" s="20" t="e">
        <f t="shared" si="134"/>
        <v>#DIV/0!</v>
      </c>
      <c r="R878" s="20" t="e">
        <f t="shared" si="135"/>
        <v>#DIV/0!</v>
      </c>
      <c r="S878" s="20" t="e">
        <f t="shared" si="136"/>
        <v>#DIV/0!</v>
      </c>
      <c r="T878" s="20" t="e">
        <f t="shared" si="137"/>
        <v>#DIV/0!</v>
      </c>
      <c r="U878" s="19" t="e">
        <f t="shared" si="138"/>
        <v>#DIV/0!</v>
      </c>
      <c r="V878" s="19" t="e">
        <f t="shared" si="139"/>
        <v>#DIV/0!</v>
      </c>
    </row>
    <row r="879" spans="1:22" ht="13.5" x14ac:dyDescent="0.25">
      <c r="A879" s="3">
        <f>RSI!A879</f>
        <v>43283</v>
      </c>
      <c r="B879" s="2">
        <f>RSI!B879</f>
        <v>9.6263000000000005</v>
      </c>
      <c r="C879" s="2">
        <f>RSI!I879</f>
        <v>65.344204284881698</v>
      </c>
      <c r="D879" s="2">
        <f>MACD!E879</f>
        <v>-9.1335651505135118E-2</v>
      </c>
      <c r="E879" s="2">
        <f>MACD!F879</f>
        <v>-0.12789592866448238</v>
      </c>
      <c r="F879" s="2">
        <f>'Moving Avg'!D879</f>
        <v>9.493879999999999</v>
      </c>
      <c r="G879" s="2">
        <f>'Moving Avg'!F879</f>
        <v>9.3436100000000017</v>
      </c>
      <c r="H879" s="2">
        <f>'Moving Avg'!G879</f>
        <v>8.6920500000000001</v>
      </c>
      <c r="I879" s="2">
        <f>'Moving Avg'!H879</f>
        <v>7.2320545000000029</v>
      </c>
      <c r="J879" s="17" t="str">
        <f>OBV!F879</f>
        <v>NEUTRAL</v>
      </c>
      <c r="K879" s="17" t="e">
        <f>OBV!G879</f>
        <v>#DIV/0!</v>
      </c>
      <c r="L879" s="17" t="str">
        <f>OBV!H879</f>
        <v>NEUTRAL</v>
      </c>
      <c r="M879" s="19">
        <f t="shared" si="130"/>
        <v>25</v>
      </c>
      <c r="N879" s="19">
        <f t="shared" si="131"/>
        <v>0</v>
      </c>
      <c r="O879" s="19">
        <f t="shared" si="132"/>
        <v>50</v>
      </c>
      <c r="P879" s="19" t="e">
        <f t="shared" si="133"/>
        <v>#DIV/0!</v>
      </c>
      <c r="Q879" s="20" t="e">
        <f t="shared" si="134"/>
        <v>#DIV/0!</v>
      </c>
      <c r="R879" s="20" t="e">
        <f t="shared" si="135"/>
        <v>#DIV/0!</v>
      </c>
      <c r="S879" s="20" t="e">
        <f t="shared" si="136"/>
        <v>#DIV/0!</v>
      </c>
      <c r="T879" s="20" t="e">
        <f t="shared" si="137"/>
        <v>#DIV/0!</v>
      </c>
      <c r="U879" s="19" t="e">
        <f t="shared" si="138"/>
        <v>#DIV/0!</v>
      </c>
      <c r="V879" s="19" t="e">
        <f t="shared" si="139"/>
        <v>#DIV/0!</v>
      </c>
    </row>
    <row r="880" spans="1:22" ht="13.5" x14ac:dyDescent="0.25">
      <c r="A880" s="3">
        <f>RSI!A880</f>
        <v>43284</v>
      </c>
      <c r="B880" s="2">
        <f>RSI!B880</f>
        <v>9.7621000000000002</v>
      </c>
      <c r="C880" s="2">
        <f>RSI!I880</f>
        <v>68.256329249280142</v>
      </c>
      <c r="D880" s="2">
        <f>MACD!E880</f>
        <v>-6.7554561562404913E-2</v>
      </c>
      <c r="E880" s="2">
        <f>MACD!F880</f>
        <v>-0.11582765524406689</v>
      </c>
      <c r="F880" s="2">
        <f>'Moving Avg'!D880</f>
        <v>9.5465</v>
      </c>
      <c r="G880" s="2">
        <f>'Moving Avg'!F880</f>
        <v>9.3733199999999997</v>
      </c>
      <c r="H880" s="2">
        <f>'Moving Avg'!G880</f>
        <v>8.727879999999999</v>
      </c>
      <c r="I880" s="2">
        <f>'Moving Avg'!H880</f>
        <v>7.2470825000000012</v>
      </c>
      <c r="J880" s="17" t="str">
        <f>OBV!F880</f>
        <v>NEUTRAL</v>
      </c>
      <c r="K880" s="17" t="e">
        <f>OBV!G880</f>
        <v>#DIV/0!</v>
      </c>
      <c r="L880" s="17" t="str">
        <f>OBV!H880</f>
        <v>NEUTRAL</v>
      </c>
      <c r="M880" s="19">
        <f t="shared" si="130"/>
        <v>25</v>
      </c>
      <c r="N880" s="19">
        <f t="shared" si="131"/>
        <v>0</v>
      </c>
      <c r="O880" s="19">
        <f t="shared" si="132"/>
        <v>50</v>
      </c>
      <c r="P880" s="19" t="e">
        <f t="shared" si="133"/>
        <v>#DIV/0!</v>
      </c>
      <c r="Q880" s="20" t="e">
        <f t="shared" si="134"/>
        <v>#DIV/0!</v>
      </c>
      <c r="R880" s="20" t="e">
        <f t="shared" si="135"/>
        <v>#DIV/0!</v>
      </c>
      <c r="S880" s="20" t="e">
        <f t="shared" si="136"/>
        <v>#DIV/0!</v>
      </c>
      <c r="T880" s="20" t="e">
        <f t="shared" si="137"/>
        <v>#DIV/0!</v>
      </c>
      <c r="U880" s="19" t="e">
        <f t="shared" si="138"/>
        <v>#DIV/0!</v>
      </c>
      <c r="V880" s="19" t="e">
        <f t="shared" si="139"/>
        <v>#DIV/0!</v>
      </c>
    </row>
    <row r="881" spans="1:22" ht="13.5" x14ac:dyDescent="0.25">
      <c r="A881" s="3">
        <f>RSI!A881</f>
        <v>43285</v>
      </c>
      <c r="B881" s="2">
        <f>RSI!B881</f>
        <v>9.7621000000000002</v>
      </c>
      <c r="C881" s="2">
        <f>RSI!I881</f>
        <v>68.256329249280142</v>
      </c>
      <c r="D881" s="2">
        <f>MACD!E881</f>
        <v>-3.2535706917103724E-2</v>
      </c>
      <c r="E881" s="2">
        <f>MACD!F881</f>
        <v>-9.9169265578674268E-2</v>
      </c>
      <c r="F881" s="2">
        <f>'Moving Avg'!D881</f>
        <v>9.6143999999999998</v>
      </c>
      <c r="G881" s="2">
        <f>'Moving Avg'!F881</f>
        <v>9.4011200000000006</v>
      </c>
      <c r="H881" s="2">
        <f>'Moving Avg'!G881</f>
        <v>8.7623319999999989</v>
      </c>
      <c r="I881" s="2">
        <f>'Moving Avg'!H881</f>
        <v>7.2623730000000011</v>
      </c>
      <c r="J881" s="17" t="str">
        <f>OBV!F881</f>
        <v>NEUTRAL</v>
      </c>
      <c r="K881" s="17" t="e">
        <f>OBV!G881</f>
        <v>#DIV/0!</v>
      </c>
      <c r="L881" s="17" t="str">
        <f>OBV!H881</f>
        <v>NEUTRAL</v>
      </c>
      <c r="M881" s="19">
        <f t="shared" si="130"/>
        <v>25</v>
      </c>
      <c r="N881" s="19">
        <f t="shared" si="131"/>
        <v>0</v>
      </c>
      <c r="O881" s="19">
        <f t="shared" si="132"/>
        <v>50</v>
      </c>
      <c r="P881" s="19" t="e">
        <f t="shared" si="133"/>
        <v>#DIV/0!</v>
      </c>
      <c r="Q881" s="20" t="e">
        <f t="shared" si="134"/>
        <v>#DIV/0!</v>
      </c>
      <c r="R881" s="20" t="e">
        <f t="shared" si="135"/>
        <v>#DIV/0!</v>
      </c>
      <c r="S881" s="20" t="e">
        <f t="shared" si="136"/>
        <v>#DIV/0!</v>
      </c>
      <c r="T881" s="20" t="e">
        <f t="shared" si="137"/>
        <v>#DIV/0!</v>
      </c>
      <c r="U881" s="19" t="e">
        <f t="shared" si="138"/>
        <v>#DIV/0!</v>
      </c>
      <c r="V881" s="19" t="e">
        <f t="shared" si="139"/>
        <v>#DIV/0!</v>
      </c>
    </row>
    <row r="882" spans="1:22" ht="13.5" x14ac:dyDescent="0.25">
      <c r="A882" s="3">
        <f>RSI!A882</f>
        <v>43286</v>
      </c>
      <c r="B882" s="2">
        <f>RSI!B882</f>
        <v>9.9063999999999997</v>
      </c>
      <c r="C882" s="2">
        <f>RSI!I882</f>
        <v>71.235074195356077</v>
      </c>
      <c r="D882" s="2">
        <f>MACD!E882</f>
        <v>-5.003106915321176E-2</v>
      </c>
      <c r="E882" s="2">
        <f>MACD!F882</f>
        <v>-8.9341626293581777E-2</v>
      </c>
      <c r="F882" s="2">
        <f>'Moving Avg'!D882</f>
        <v>9.709480000000001</v>
      </c>
      <c r="G882" s="2">
        <f>'Moving Avg'!F882</f>
        <v>9.4363500000000009</v>
      </c>
      <c r="H882" s="2">
        <f>'Moving Avg'!G882</f>
        <v>8.8003919999999987</v>
      </c>
      <c r="I882" s="2">
        <f>'Moving Avg'!H882</f>
        <v>7.2784015000000011</v>
      </c>
      <c r="J882" s="17" t="str">
        <f>OBV!F882</f>
        <v>NEUTRAL</v>
      </c>
      <c r="K882" s="17" t="e">
        <f>OBV!G882</f>
        <v>#DIV/0!</v>
      </c>
      <c r="L882" s="17" t="str">
        <f>OBV!H882</f>
        <v>NEUTRAL</v>
      </c>
      <c r="M882" s="19">
        <f t="shared" si="130"/>
        <v>0</v>
      </c>
      <c r="N882" s="19">
        <f t="shared" si="131"/>
        <v>0</v>
      </c>
      <c r="O882" s="19">
        <f t="shared" si="132"/>
        <v>50</v>
      </c>
      <c r="P882" s="19" t="e">
        <f t="shared" si="133"/>
        <v>#DIV/0!</v>
      </c>
      <c r="Q882" s="20" t="e">
        <f t="shared" si="134"/>
        <v>#DIV/0!</v>
      </c>
      <c r="R882" s="20" t="e">
        <f t="shared" si="135"/>
        <v>#DIV/0!</v>
      </c>
      <c r="S882" s="20" t="e">
        <f t="shared" si="136"/>
        <v>#DIV/0!</v>
      </c>
      <c r="T882" s="20" t="e">
        <f t="shared" si="137"/>
        <v>#DIV/0!</v>
      </c>
      <c r="U882" s="19" t="e">
        <f t="shared" si="138"/>
        <v>#DIV/0!</v>
      </c>
      <c r="V882" s="19" t="e">
        <f t="shared" si="139"/>
        <v>#DIV/0!</v>
      </c>
    </row>
    <row r="883" spans="1:22" ht="13.5" x14ac:dyDescent="0.25">
      <c r="A883" s="3">
        <f>RSI!A883</f>
        <v>43287</v>
      </c>
      <c r="B883" s="2">
        <f>RSI!B883</f>
        <v>9.9234000000000009</v>
      </c>
      <c r="C883" s="2">
        <f>RSI!I883</f>
        <v>71.573502592674345</v>
      </c>
      <c r="D883" s="2">
        <f>MACD!E883</f>
        <v>-3.9798876384883997E-2</v>
      </c>
      <c r="E883" s="2">
        <f>MACD!F883</f>
        <v>-7.9433076311842224E-2</v>
      </c>
      <c r="F883" s="2">
        <f>'Moving Avg'!D883</f>
        <v>9.7960600000000007</v>
      </c>
      <c r="G883" s="2">
        <f>'Moving Avg'!F883</f>
        <v>9.4804899999999996</v>
      </c>
      <c r="H883" s="2">
        <f>'Moving Avg'!G883</f>
        <v>8.8400400000000001</v>
      </c>
      <c r="I883" s="2">
        <f>'Moving Avg'!H883</f>
        <v>7.2945150000000014</v>
      </c>
      <c r="J883" s="17" t="str">
        <f>OBV!F883</f>
        <v>NEUTRAL</v>
      </c>
      <c r="K883" s="17" t="e">
        <f>OBV!G883</f>
        <v>#DIV/0!</v>
      </c>
      <c r="L883" s="17" t="str">
        <f>OBV!H883</f>
        <v>NEUTRAL</v>
      </c>
      <c r="M883" s="19">
        <f t="shared" si="130"/>
        <v>0</v>
      </c>
      <c r="N883" s="19">
        <f t="shared" si="131"/>
        <v>0</v>
      </c>
      <c r="O883" s="19">
        <f t="shared" si="132"/>
        <v>50</v>
      </c>
      <c r="P883" s="19" t="e">
        <f t="shared" si="133"/>
        <v>#DIV/0!</v>
      </c>
      <c r="Q883" s="20" t="e">
        <f t="shared" si="134"/>
        <v>#DIV/0!</v>
      </c>
      <c r="R883" s="20" t="e">
        <f t="shared" si="135"/>
        <v>#DIV/0!</v>
      </c>
      <c r="S883" s="20" t="e">
        <f t="shared" si="136"/>
        <v>#DIV/0!</v>
      </c>
      <c r="T883" s="20" t="e">
        <f t="shared" si="137"/>
        <v>#DIV/0!</v>
      </c>
      <c r="U883" s="19" t="e">
        <f t="shared" si="138"/>
        <v>#DIV/0!</v>
      </c>
      <c r="V883" s="19" t="e">
        <f t="shared" si="139"/>
        <v>#DIV/0!</v>
      </c>
    </row>
    <row r="884" spans="1:22" ht="13.5" x14ac:dyDescent="0.25">
      <c r="A884" s="3">
        <f>RSI!A884</f>
        <v>43290</v>
      </c>
      <c r="B884" s="2">
        <f>RSI!B884</f>
        <v>9.9107000000000003</v>
      </c>
      <c r="C884" s="2">
        <f>RSI!I884</f>
        <v>70.902376974423973</v>
      </c>
      <c r="D884" s="2">
        <f>MACD!E884</f>
        <v>-6.2512128473688477E-2</v>
      </c>
      <c r="E884" s="2">
        <f>MACD!F884</f>
        <v>-7.604888674421148E-2</v>
      </c>
      <c r="F884" s="2">
        <f>'Moving Avg'!D884</f>
        <v>9.8529400000000003</v>
      </c>
      <c r="G884" s="2">
        <f>'Moving Avg'!F884</f>
        <v>9.5303649999999998</v>
      </c>
      <c r="H884" s="2">
        <f>'Moving Avg'!G884</f>
        <v>8.8811399999999985</v>
      </c>
      <c r="I884" s="2">
        <f>'Moving Avg'!H884</f>
        <v>7.3105649999999995</v>
      </c>
      <c r="J884" s="17" t="str">
        <f>OBV!F884</f>
        <v>NEUTRAL</v>
      </c>
      <c r="K884" s="17" t="e">
        <f>OBV!G884</f>
        <v>#DIV/0!</v>
      </c>
      <c r="L884" s="17" t="str">
        <f>OBV!H884</f>
        <v>NEUTRAL</v>
      </c>
      <c r="M884" s="19">
        <f t="shared" si="130"/>
        <v>0</v>
      </c>
      <c r="N884" s="19">
        <f t="shared" si="131"/>
        <v>0</v>
      </c>
      <c r="O884" s="19">
        <f t="shared" si="132"/>
        <v>50</v>
      </c>
      <c r="P884" s="19" t="e">
        <f t="shared" si="133"/>
        <v>#DIV/0!</v>
      </c>
      <c r="Q884" s="20" t="e">
        <f t="shared" si="134"/>
        <v>#DIV/0!</v>
      </c>
      <c r="R884" s="20" t="e">
        <f t="shared" si="135"/>
        <v>#DIV/0!</v>
      </c>
      <c r="S884" s="20" t="e">
        <f t="shared" si="136"/>
        <v>#DIV/0!</v>
      </c>
      <c r="T884" s="20" t="e">
        <f t="shared" si="137"/>
        <v>#DIV/0!</v>
      </c>
      <c r="U884" s="19" t="e">
        <f t="shared" si="138"/>
        <v>#DIV/0!</v>
      </c>
      <c r="V884" s="19" t="e">
        <f t="shared" si="139"/>
        <v>#DIV/0!</v>
      </c>
    </row>
    <row r="885" spans="1:22" ht="13.5" x14ac:dyDescent="0.25">
      <c r="A885" s="3">
        <f>RSI!A885</f>
        <v>43291</v>
      </c>
      <c r="B885" s="2">
        <f>RSI!B885</f>
        <v>9.8045000000000009</v>
      </c>
      <c r="C885" s="2">
        <f>RSI!I885</f>
        <v>65.381455033662007</v>
      </c>
      <c r="D885" s="2">
        <f>MACD!E885</f>
        <v>-6.7944310270060981E-2</v>
      </c>
      <c r="E885" s="2">
        <f>MACD!F885</f>
        <v>-7.4427971449381375E-2</v>
      </c>
      <c r="F885" s="2">
        <f>'Moving Avg'!D885</f>
        <v>9.8614200000000007</v>
      </c>
      <c r="G885" s="2">
        <f>'Moving Avg'!F885</f>
        <v>9.5621949999999973</v>
      </c>
      <c r="H885" s="2">
        <f>'Moving Avg'!G885</f>
        <v>8.9184099999999997</v>
      </c>
      <c r="I885" s="2">
        <f>'Moving Avg'!H885</f>
        <v>7.3264780000000007</v>
      </c>
      <c r="J885" s="17" t="str">
        <f>OBV!F885</f>
        <v>NEUTRAL</v>
      </c>
      <c r="K885" s="17" t="e">
        <f>OBV!G885</f>
        <v>#DIV/0!</v>
      </c>
      <c r="L885" s="17" t="str">
        <f>OBV!H885</f>
        <v>NEUTRAL</v>
      </c>
      <c r="M885" s="19">
        <f t="shared" si="130"/>
        <v>25</v>
      </c>
      <c r="N885" s="19">
        <f t="shared" si="131"/>
        <v>0</v>
      </c>
      <c r="O885" s="19">
        <f t="shared" si="132"/>
        <v>50</v>
      </c>
      <c r="P885" s="19" t="e">
        <f t="shared" si="133"/>
        <v>#DIV/0!</v>
      </c>
      <c r="Q885" s="20" t="e">
        <f t="shared" si="134"/>
        <v>#DIV/0!</v>
      </c>
      <c r="R885" s="20" t="e">
        <f t="shared" si="135"/>
        <v>#DIV/0!</v>
      </c>
      <c r="S885" s="20" t="e">
        <f t="shared" si="136"/>
        <v>#DIV/0!</v>
      </c>
      <c r="T885" s="20" t="e">
        <f t="shared" si="137"/>
        <v>#DIV/0!</v>
      </c>
      <c r="U885" s="19" t="e">
        <f t="shared" si="138"/>
        <v>#DIV/0!</v>
      </c>
      <c r="V885" s="19" t="e">
        <f t="shared" si="139"/>
        <v>#DIV/0!</v>
      </c>
    </row>
    <row r="886" spans="1:22" ht="13.5" x14ac:dyDescent="0.25">
      <c r="A886" s="3">
        <f>RSI!A886</f>
        <v>43292</v>
      </c>
      <c r="B886" s="2">
        <f>RSI!B886</f>
        <v>9.7790999999999997</v>
      </c>
      <c r="C886" s="2">
        <f>RSI!I886</f>
        <v>64.095945640576446</v>
      </c>
      <c r="D886" s="2">
        <f>MACD!E886</f>
        <v>-8.4779845178669433E-2</v>
      </c>
      <c r="E886" s="2">
        <f>MACD!F886</f>
        <v>-7.6498346195238986E-2</v>
      </c>
      <c r="F886" s="2">
        <f>'Moving Avg'!D886</f>
        <v>9.8648199999999999</v>
      </c>
      <c r="G886" s="2">
        <f>'Moving Avg'!F886</f>
        <v>9.5906349999999989</v>
      </c>
      <c r="H886" s="2">
        <f>'Moving Avg'!G886</f>
        <v>8.9848359999999996</v>
      </c>
      <c r="I886" s="2">
        <f>'Moving Avg'!H886</f>
        <v>7.3428380000000004</v>
      </c>
      <c r="J886" s="17" t="str">
        <f>OBV!F886</f>
        <v>NEUTRAL</v>
      </c>
      <c r="K886" s="17" t="e">
        <f>OBV!G886</f>
        <v>#DIV/0!</v>
      </c>
      <c r="L886" s="17" t="str">
        <f>OBV!H886</f>
        <v>NEUTRAL</v>
      </c>
      <c r="M886" s="19">
        <f t="shared" si="130"/>
        <v>25</v>
      </c>
      <c r="N886" s="19">
        <f t="shared" si="131"/>
        <v>45</v>
      </c>
      <c r="O886" s="19">
        <f t="shared" si="132"/>
        <v>50</v>
      </c>
      <c r="P886" s="19" t="e">
        <f t="shared" si="133"/>
        <v>#DIV/0!</v>
      </c>
      <c r="Q886" s="20" t="e">
        <f t="shared" si="134"/>
        <v>#DIV/0!</v>
      </c>
      <c r="R886" s="20" t="e">
        <f t="shared" si="135"/>
        <v>#DIV/0!</v>
      </c>
      <c r="S886" s="20" t="e">
        <f t="shared" si="136"/>
        <v>#DIV/0!</v>
      </c>
      <c r="T886" s="20" t="e">
        <f t="shared" si="137"/>
        <v>#DIV/0!</v>
      </c>
      <c r="U886" s="19" t="e">
        <f t="shared" si="138"/>
        <v>#DIV/0!</v>
      </c>
      <c r="V886" s="19" t="e">
        <f t="shared" si="139"/>
        <v>#DIV/0!</v>
      </c>
    </row>
    <row r="887" spans="1:22" ht="13.5" x14ac:dyDescent="0.25">
      <c r="A887" s="3">
        <f>RSI!A887</f>
        <v>43293</v>
      </c>
      <c r="B887" s="2">
        <f>RSI!B887</f>
        <v>9.7706</v>
      </c>
      <c r="C887" s="2">
        <f>RSI!I887</f>
        <v>63.644968383823944</v>
      </c>
      <c r="D887" s="2">
        <f>MACD!E887</f>
        <v>-9.9144667740359793E-2</v>
      </c>
      <c r="E887" s="2">
        <f>MACD!F887</f>
        <v>-8.1027610504263145E-2</v>
      </c>
      <c r="F887" s="2">
        <f>'Moving Avg'!D887</f>
        <v>9.8376599999999996</v>
      </c>
      <c r="G887" s="2">
        <f>'Moving Avg'!F887</f>
        <v>9.6186499999999988</v>
      </c>
      <c r="H887" s="2">
        <f>'Moving Avg'!G887</f>
        <v>9.0210980000000003</v>
      </c>
      <c r="I887" s="2">
        <f>'Moving Avg'!H887</f>
        <v>7.3590410000000013</v>
      </c>
      <c r="J887" s="17" t="str">
        <f>OBV!F887</f>
        <v>NEUTRAL</v>
      </c>
      <c r="K887" s="17" t="e">
        <f>OBV!G887</f>
        <v>#DIV/0!</v>
      </c>
      <c r="L887" s="17" t="str">
        <f>OBV!H887</f>
        <v>NEUTRAL</v>
      </c>
      <c r="M887" s="19">
        <f t="shared" si="130"/>
        <v>25</v>
      </c>
      <c r="N887" s="19">
        <f t="shared" si="131"/>
        <v>45</v>
      </c>
      <c r="O887" s="19">
        <f t="shared" si="132"/>
        <v>50</v>
      </c>
      <c r="P887" s="19" t="e">
        <f t="shared" si="133"/>
        <v>#DIV/0!</v>
      </c>
      <c r="Q887" s="20" t="e">
        <f t="shared" si="134"/>
        <v>#DIV/0!</v>
      </c>
      <c r="R887" s="20" t="e">
        <f t="shared" si="135"/>
        <v>#DIV/0!</v>
      </c>
      <c r="S887" s="20" t="e">
        <f t="shared" si="136"/>
        <v>#DIV/0!</v>
      </c>
      <c r="T887" s="20" t="e">
        <f t="shared" si="137"/>
        <v>#DIV/0!</v>
      </c>
      <c r="U887" s="19" t="e">
        <f t="shared" si="138"/>
        <v>#DIV/0!</v>
      </c>
      <c r="V887" s="19" t="e">
        <f t="shared" si="139"/>
        <v>#DIV/0!</v>
      </c>
    </row>
    <row r="888" spans="1:22" ht="13.5" x14ac:dyDescent="0.25">
      <c r="A888" s="3">
        <f>RSI!A888</f>
        <v>43294</v>
      </c>
      <c r="B888" s="2">
        <f>RSI!B888</f>
        <v>9.8427000000000007</v>
      </c>
      <c r="C888" s="2">
        <f>RSI!I888</f>
        <v>65.840485338257963</v>
      </c>
      <c r="D888" s="2">
        <f>MACD!E888</f>
        <v>-0.10932628464492566</v>
      </c>
      <c r="E888" s="2">
        <f>MACD!F888</f>
        <v>-8.6687345332395652E-2</v>
      </c>
      <c r="F888" s="2">
        <f>'Moving Avg'!D888</f>
        <v>9.8215200000000014</v>
      </c>
      <c r="G888" s="2">
        <f>'Moving Avg'!F888</f>
        <v>9.651329999999998</v>
      </c>
      <c r="H888" s="2">
        <f>'Moving Avg'!G888</f>
        <v>9.0610999999999997</v>
      </c>
      <c r="I888" s="2">
        <f>'Moving Avg'!H888</f>
        <v>7.3751940000000005</v>
      </c>
      <c r="J888" s="17" t="str">
        <f>OBV!F888</f>
        <v>NEUTRAL</v>
      </c>
      <c r="K888" s="17" t="e">
        <f>OBV!G888</f>
        <v>#DIV/0!</v>
      </c>
      <c r="L888" s="17" t="str">
        <f>OBV!H888</f>
        <v>NEUTRAL</v>
      </c>
      <c r="M888" s="19">
        <f t="shared" si="130"/>
        <v>25</v>
      </c>
      <c r="N888" s="19">
        <f t="shared" si="131"/>
        <v>100</v>
      </c>
      <c r="O888" s="19">
        <f t="shared" si="132"/>
        <v>50</v>
      </c>
      <c r="P888" s="19" t="e">
        <f t="shared" si="133"/>
        <v>#DIV/0!</v>
      </c>
      <c r="Q888" s="20" t="e">
        <f t="shared" si="134"/>
        <v>#DIV/0!</v>
      </c>
      <c r="R888" s="20" t="e">
        <f t="shared" si="135"/>
        <v>#DIV/0!</v>
      </c>
      <c r="S888" s="20" t="e">
        <f t="shared" si="136"/>
        <v>#DIV/0!</v>
      </c>
      <c r="T888" s="20" t="e">
        <f t="shared" si="137"/>
        <v>#DIV/0!</v>
      </c>
      <c r="U888" s="19" t="e">
        <f t="shared" si="138"/>
        <v>#DIV/0!</v>
      </c>
      <c r="V888" s="19" t="e">
        <f t="shared" si="139"/>
        <v>#DIV/0!</v>
      </c>
    </row>
    <row r="889" spans="1:22" ht="13.5" x14ac:dyDescent="0.25">
      <c r="A889" s="3">
        <f>RSI!A889</f>
        <v>43297</v>
      </c>
      <c r="B889" s="2">
        <f>RSI!B889</f>
        <v>9.8045000000000009</v>
      </c>
      <c r="C889" s="2">
        <f>RSI!I889</f>
        <v>63.647350275639461</v>
      </c>
      <c r="D889" s="2">
        <f>MACD!E889</f>
        <v>-9.6349189232324051E-2</v>
      </c>
      <c r="E889" s="2">
        <f>MACD!F889</f>
        <v>-8.8619714112381343E-2</v>
      </c>
      <c r="F889" s="2">
        <f>'Moving Avg'!D889</f>
        <v>9.8002800000000008</v>
      </c>
      <c r="G889" s="2">
        <f>'Moving Avg'!F889</f>
        <v>9.6704249999999981</v>
      </c>
      <c r="H889" s="2">
        <f>'Moving Avg'!G889</f>
        <v>9.0976000000000017</v>
      </c>
      <c r="I889" s="2">
        <f>'Moving Avg'!H889</f>
        <v>7.3918944999999994</v>
      </c>
      <c r="J889" s="17" t="str">
        <f>OBV!F889</f>
        <v>NEUTRAL</v>
      </c>
      <c r="K889" s="17" t="e">
        <f>OBV!G889</f>
        <v>#DIV/0!</v>
      </c>
      <c r="L889" s="17" t="str">
        <f>OBV!H889</f>
        <v>NEUTRAL</v>
      </c>
      <c r="M889" s="19">
        <f t="shared" si="130"/>
        <v>25</v>
      </c>
      <c r="N889" s="19">
        <f t="shared" si="131"/>
        <v>45</v>
      </c>
      <c r="O889" s="19">
        <f t="shared" si="132"/>
        <v>50</v>
      </c>
      <c r="P889" s="19" t="e">
        <f t="shared" si="133"/>
        <v>#DIV/0!</v>
      </c>
      <c r="Q889" s="20" t="e">
        <f t="shared" si="134"/>
        <v>#DIV/0!</v>
      </c>
      <c r="R889" s="20" t="e">
        <f t="shared" si="135"/>
        <v>#DIV/0!</v>
      </c>
      <c r="S889" s="20" t="e">
        <f t="shared" si="136"/>
        <v>#DIV/0!</v>
      </c>
      <c r="T889" s="20" t="e">
        <f t="shared" si="137"/>
        <v>#DIV/0!</v>
      </c>
      <c r="U889" s="19" t="e">
        <f t="shared" si="138"/>
        <v>#DIV/0!</v>
      </c>
      <c r="V889" s="19" t="e">
        <f t="shared" si="139"/>
        <v>#DIV/0!</v>
      </c>
    </row>
    <row r="890" spans="1:22" ht="13.5" x14ac:dyDescent="0.25">
      <c r="A890" s="3">
        <f>RSI!A890</f>
        <v>43298</v>
      </c>
      <c r="B890" s="2">
        <f>RSI!B890</f>
        <v>9.8894000000000002</v>
      </c>
      <c r="C890" s="2">
        <f>RSI!I890</f>
        <v>66.331605302716042</v>
      </c>
      <c r="D890" s="2">
        <f>MACD!E890</f>
        <v>-7.2511303205555322E-2</v>
      </c>
      <c r="E890" s="2">
        <f>MACD!F890</f>
        <v>-8.5398031931016152E-2</v>
      </c>
      <c r="F890" s="2">
        <f>'Moving Avg'!D890</f>
        <v>9.817260000000001</v>
      </c>
      <c r="G890" s="2">
        <f>'Moving Avg'!F890</f>
        <v>9.6884599999999992</v>
      </c>
      <c r="H890" s="2">
        <f>'Moving Avg'!G890</f>
        <v>9.1324040000000011</v>
      </c>
      <c r="I890" s="2">
        <f>'Moving Avg'!H890</f>
        <v>7.4093149999999994</v>
      </c>
      <c r="J890" s="17" t="str">
        <f>OBV!F890</f>
        <v>NEUTRAL</v>
      </c>
      <c r="K890" s="17" t="e">
        <f>OBV!G890</f>
        <v>#DIV/0!</v>
      </c>
      <c r="L890" s="17" t="str">
        <f>OBV!H890</f>
        <v>NEUTRAL</v>
      </c>
      <c r="M890" s="19">
        <f t="shared" si="130"/>
        <v>25</v>
      </c>
      <c r="N890" s="19">
        <f t="shared" si="131"/>
        <v>0</v>
      </c>
      <c r="O890" s="19">
        <f t="shared" si="132"/>
        <v>50</v>
      </c>
      <c r="P890" s="19" t="e">
        <f t="shared" si="133"/>
        <v>#DIV/0!</v>
      </c>
      <c r="Q890" s="20" t="e">
        <f t="shared" si="134"/>
        <v>#DIV/0!</v>
      </c>
      <c r="R890" s="20" t="e">
        <f t="shared" si="135"/>
        <v>#DIV/0!</v>
      </c>
      <c r="S890" s="20" t="e">
        <f t="shared" si="136"/>
        <v>#DIV/0!</v>
      </c>
      <c r="T890" s="20" t="e">
        <f t="shared" si="137"/>
        <v>#DIV/0!</v>
      </c>
      <c r="U890" s="19" t="e">
        <f t="shared" si="138"/>
        <v>#DIV/0!</v>
      </c>
      <c r="V890" s="19" t="e">
        <f t="shared" si="139"/>
        <v>#DIV/0!</v>
      </c>
    </row>
    <row r="891" spans="1:22" ht="13.5" x14ac:dyDescent="0.25">
      <c r="A891" s="3">
        <f>RSI!A891</f>
        <v>43299</v>
      </c>
      <c r="B891" s="2">
        <f>RSI!B891</f>
        <v>9.8384999999999998</v>
      </c>
      <c r="C891" s="2">
        <f>RSI!I891</f>
        <v>63.313205386981124</v>
      </c>
      <c r="D891" s="2">
        <f>MACD!E891</f>
        <v>-5.0688899017000466E-2</v>
      </c>
      <c r="E891" s="2">
        <f>MACD!F891</f>
        <v>-7.8456205348213015E-2</v>
      </c>
      <c r="F891" s="2">
        <f>'Moving Avg'!D891</f>
        <v>9.8291400000000007</v>
      </c>
      <c r="G891" s="2">
        <f>'Moving Avg'!F891</f>
        <v>9.69801</v>
      </c>
      <c r="H891" s="2">
        <f>'Moving Avg'!G891</f>
        <v>9.1658500000000007</v>
      </c>
      <c r="I891" s="2">
        <f>'Moving Avg'!H891</f>
        <v>7.4265134999999995</v>
      </c>
      <c r="J891" s="17" t="str">
        <f>OBV!F891</f>
        <v>NEUTRAL</v>
      </c>
      <c r="K891" s="17" t="e">
        <f>OBV!G891</f>
        <v>#DIV/0!</v>
      </c>
      <c r="L891" s="17" t="str">
        <f>OBV!H891</f>
        <v>NEUTRAL</v>
      </c>
      <c r="M891" s="19">
        <f t="shared" si="130"/>
        <v>25</v>
      </c>
      <c r="N891" s="19">
        <f t="shared" si="131"/>
        <v>0</v>
      </c>
      <c r="O891" s="19">
        <f t="shared" si="132"/>
        <v>50</v>
      </c>
      <c r="P891" s="19" t="e">
        <f t="shared" si="133"/>
        <v>#DIV/0!</v>
      </c>
      <c r="Q891" s="20" t="e">
        <f t="shared" si="134"/>
        <v>#DIV/0!</v>
      </c>
      <c r="R891" s="20" t="e">
        <f t="shared" si="135"/>
        <v>#DIV/0!</v>
      </c>
      <c r="S891" s="20" t="e">
        <f t="shared" si="136"/>
        <v>#DIV/0!</v>
      </c>
      <c r="T891" s="20" t="e">
        <f t="shared" si="137"/>
        <v>#DIV/0!</v>
      </c>
      <c r="U891" s="19" t="e">
        <f t="shared" si="138"/>
        <v>#DIV/0!</v>
      </c>
      <c r="V891" s="19" t="e">
        <f t="shared" si="139"/>
        <v>#DIV/0!</v>
      </c>
    </row>
    <row r="892" spans="1:22" ht="13.5" x14ac:dyDescent="0.25">
      <c r="A892" s="3">
        <f>RSI!A892</f>
        <v>43300</v>
      </c>
      <c r="B892" s="2">
        <f>RSI!B892</f>
        <v>9.9107000000000003</v>
      </c>
      <c r="C892" s="2">
        <f>RSI!I892</f>
        <v>65.697634629250132</v>
      </c>
      <c r="D892" s="2">
        <f>MACD!E892</f>
        <v>-1.7032725946002358E-2</v>
      </c>
      <c r="E892" s="2">
        <f>MACD!F892</f>
        <v>-6.6171509467770881E-2</v>
      </c>
      <c r="F892" s="2">
        <f>'Moving Avg'!D892</f>
        <v>9.8571600000000004</v>
      </c>
      <c r="G892" s="2">
        <f>'Moving Avg'!F892</f>
        <v>9.7219950000000015</v>
      </c>
      <c r="H892" s="2">
        <f>'Moving Avg'!G892</f>
        <v>9.1988720000000015</v>
      </c>
      <c r="I892" s="2">
        <f>'Moving Avg'!H892</f>
        <v>7.4439089999999997</v>
      </c>
      <c r="J892" s="17" t="str">
        <f>OBV!F892</f>
        <v>NEUTRAL</v>
      </c>
      <c r="K892" s="17" t="e">
        <f>OBV!G892</f>
        <v>#DIV/0!</v>
      </c>
      <c r="L892" s="17" t="str">
        <f>OBV!H892</f>
        <v>NEUTRAL</v>
      </c>
      <c r="M892" s="19">
        <f t="shared" si="130"/>
        <v>25</v>
      </c>
      <c r="N892" s="19">
        <f t="shared" si="131"/>
        <v>0</v>
      </c>
      <c r="O892" s="19">
        <f t="shared" si="132"/>
        <v>50</v>
      </c>
      <c r="P892" s="19" t="e">
        <f t="shared" si="133"/>
        <v>#DIV/0!</v>
      </c>
      <c r="Q892" s="20" t="e">
        <f t="shared" si="134"/>
        <v>#DIV/0!</v>
      </c>
      <c r="R892" s="20" t="e">
        <f t="shared" si="135"/>
        <v>#DIV/0!</v>
      </c>
      <c r="S892" s="20" t="e">
        <f t="shared" si="136"/>
        <v>#DIV/0!</v>
      </c>
      <c r="T892" s="20" t="e">
        <f t="shared" si="137"/>
        <v>#DIV/0!</v>
      </c>
      <c r="U892" s="19" t="e">
        <f t="shared" si="138"/>
        <v>#DIV/0!</v>
      </c>
      <c r="V892" s="19" t="e">
        <f t="shared" si="139"/>
        <v>#DIV/0!</v>
      </c>
    </row>
    <row r="893" spans="1:22" ht="13.5" x14ac:dyDescent="0.25">
      <c r="A893" s="3">
        <f>RSI!A893</f>
        <v>43301</v>
      </c>
      <c r="B893" s="2">
        <f>RSI!B893</f>
        <v>9.9742999999999995</v>
      </c>
      <c r="C893" s="2">
        <f>RSI!I893</f>
        <v>67.689772054095712</v>
      </c>
      <c r="D893" s="2">
        <f>MACD!E893</f>
        <v>7.3854464138527476E-3</v>
      </c>
      <c r="E893" s="2">
        <f>MACD!F893</f>
        <v>-5.1460118291446158E-2</v>
      </c>
      <c r="F893" s="2">
        <f>'Moving Avg'!D893</f>
        <v>9.8834800000000005</v>
      </c>
      <c r="G893" s="2">
        <f>'Moving Avg'!F893</f>
        <v>9.739395</v>
      </c>
      <c r="H893" s="2">
        <f>'Moving Avg'!G893</f>
        <v>9.2295160000000003</v>
      </c>
      <c r="I893" s="2">
        <f>'Moving Avg'!H893</f>
        <v>7.4606545000000004</v>
      </c>
      <c r="J893" s="17" t="str">
        <f>OBV!F893</f>
        <v>NEUTRAL</v>
      </c>
      <c r="K893" s="17" t="e">
        <f>OBV!G893</f>
        <v>#DIV/0!</v>
      </c>
      <c r="L893" s="17" t="str">
        <f>OBV!H893</f>
        <v>NEUTRAL</v>
      </c>
      <c r="M893" s="19">
        <f t="shared" si="130"/>
        <v>25</v>
      </c>
      <c r="N893" s="19">
        <f t="shared" si="131"/>
        <v>0</v>
      </c>
      <c r="O893" s="19">
        <f t="shared" si="132"/>
        <v>50</v>
      </c>
      <c r="P893" s="19" t="e">
        <f t="shared" si="133"/>
        <v>#DIV/0!</v>
      </c>
      <c r="Q893" s="20" t="e">
        <f t="shared" si="134"/>
        <v>#DIV/0!</v>
      </c>
      <c r="R893" s="20" t="e">
        <f t="shared" si="135"/>
        <v>#DIV/0!</v>
      </c>
      <c r="S893" s="20" t="e">
        <f t="shared" si="136"/>
        <v>#DIV/0!</v>
      </c>
      <c r="T893" s="20" t="e">
        <f t="shared" si="137"/>
        <v>#DIV/0!</v>
      </c>
      <c r="U893" s="19" t="e">
        <f t="shared" si="138"/>
        <v>#DIV/0!</v>
      </c>
      <c r="V893" s="19" t="e">
        <f t="shared" si="139"/>
        <v>#DIV/0!</v>
      </c>
    </row>
    <row r="894" spans="1:22" ht="13.5" x14ac:dyDescent="0.25">
      <c r="A894" s="3">
        <f>RSI!A894</f>
        <v>43304</v>
      </c>
      <c r="B894" s="2">
        <f>RSI!B894</f>
        <v>10.004</v>
      </c>
      <c r="C894" s="2">
        <f>RSI!I894</f>
        <v>68.606661032366432</v>
      </c>
      <c r="D894" s="2">
        <f>MACD!E894</f>
        <v>2.1698425369136132E-2</v>
      </c>
      <c r="E894" s="2">
        <f>MACD!F894</f>
        <v>-3.6828409559329707E-2</v>
      </c>
      <c r="F894" s="2">
        <f>'Moving Avg'!D894</f>
        <v>9.9233799999999981</v>
      </c>
      <c r="G894" s="2">
        <f>'Moving Avg'!F894</f>
        <v>9.7676199999999991</v>
      </c>
      <c r="H894" s="2">
        <f>'Moving Avg'!G894</f>
        <v>9.2598200000000013</v>
      </c>
      <c r="I894" s="2">
        <f>'Moving Avg'!H894</f>
        <v>7.4775320000000001</v>
      </c>
      <c r="J894" s="17" t="str">
        <f>OBV!F894</f>
        <v>NEUTRAL</v>
      </c>
      <c r="K894" s="17" t="e">
        <f>OBV!G894</f>
        <v>#DIV/0!</v>
      </c>
      <c r="L894" s="17" t="str">
        <f>OBV!H894</f>
        <v>NEUTRAL</v>
      </c>
      <c r="M894" s="19">
        <f t="shared" si="130"/>
        <v>25</v>
      </c>
      <c r="N894" s="19">
        <f t="shared" si="131"/>
        <v>0</v>
      </c>
      <c r="O894" s="19">
        <f t="shared" si="132"/>
        <v>50</v>
      </c>
      <c r="P894" s="19" t="e">
        <f t="shared" si="133"/>
        <v>#DIV/0!</v>
      </c>
      <c r="Q894" s="20" t="e">
        <f t="shared" si="134"/>
        <v>#DIV/0!</v>
      </c>
      <c r="R894" s="20" t="e">
        <f t="shared" si="135"/>
        <v>#DIV/0!</v>
      </c>
      <c r="S894" s="20" t="e">
        <f t="shared" si="136"/>
        <v>#DIV/0!</v>
      </c>
      <c r="T894" s="20" t="e">
        <f t="shared" si="137"/>
        <v>#DIV/0!</v>
      </c>
      <c r="U894" s="19" t="e">
        <f t="shared" si="138"/>
        <v>#DIV/0!</v>
      </c>
      <c r="V894" s="19" t="e">
        <f t="shared" si="139"/>
        <v>#DIV/0!</v>
      </c>
    </row>
    <row r="895" spans="1:22" ht="13.5" x14ac:dyDescent="0.25">
      <c r="A895" s="3">
        <f>RSI!A895</f>
        <v>43305</v>
      </c>
      <c r="B895" s="2">
        <f>RSI!B895</f>
        <v>10.004</v>
      </c>
      <c r="C895" s="2">
        <f>RSI!I895</f>
        <v>68.606661032366432</v>
      </c>
      <c r="D895" s="2">
        <f>MACD!E895</f>
        <v>1.5263312865508638E-2</v>
      </c>
      <c r="E895" s="2">
        <f>MACD!F895</f>
        <v>-2.6410065074362041E-2</v>
      </c>
      <c r="F895" s="2">
        <f>'Moving Avg'!D895</f>
        <v>9.946299999999999</v>
      </c>
      <c r="G895" s="2">
        <f>'Moving Avg'!F895</f>
        <v>9.7928699999999989</v>
      </c>
      <c r="H895" s="2">
        <f>'Moving Avg'!G895</f>
        <v>9.2901240000000005</v>
      </c>
      <c r="I895" s="2">
        <f>'Moving Avg'!H895</f>
        <v>7.4949019999999997</v>
      </c>
      <c r="J895" s="17" t="str">
        <f>OBV!F895</f>
        <v>NEUTRAL</v>
      </c>
      <c r="K895" s="17" t="e">
        <f>OBV!G895</f>
        <v>#DIV/0!</v>
      </c>
      <c r="L895" s="17" t="str">
        <f>OBV!H895</f>
        <v>NEUTRAL</v>
      </c>
      <c r="M895" s="19">
        <f t="shared" si="130"/>
        <v>25</v>
      </c>
      <c r="N895" s="19">
        <f t="shared" si="131"/>
        <v>0</v>
      </c>
      <c r="O895" s="19">
        <f t="shared" si="132"/>
        <v>50</v>
      </c>
      <c r="P895" s="19" t="e">
        <f t="shared" si="133"/>
        <v>#DIV/0!</v>
      </c>
      <c r="Q895" s="20" t="e">
        <f t="shared" si="134"/>
        <v>#DIV/0!</v>
      </c>
      <c r="R895" s="20" t="e">
        <f t="shared" si="135"/>
        <v>#DIV/0!</v>
      </c>
      <c r="S895" s="20" t="e">
        <f t="shared" si="136"/>
        <v>#DIV/0!</v>
      </c>
      <c r="T895" s="20" t="e">
        <f t="shared" si="137"/>
        <v>#DIV/0!</v>
      </c>
      <c r="U895" s="19" t="e">
        <f t="shared" si="138"/>
        <v>#DIV/0!</v>
      </c>
      <c r="V895" s="19" t="e">
        <f t="shared" si="139"/>
        <v>#DIV/0!</v>
      </c>
    </row>
    <row r="896" spans="1:22" ht="13.5" x14ac:dyDescent="0.25">
      <c r="A896" s="3">
        <f>RSI!A896</f>
        <v>43307</v>
      </c>
      <c r="B896" s="2">
        <f>RSI!B896</f>
        <v>10.101699999999999</v>
      </c>
      <c r="C896" s="2">
        <f>RSI!I896</f>
        <v>71.673411785721569</v>
      </c>
      <c r="D896" s="2">
        <f>MACD!E896</f>
        <v>-3.3706164506153158E-3</v>
      </c>
      <c r="E896" s="2">
        <f>MACD!F896</f>
        <v>-2.1802175349612696E-2</v>
      </c>
      <c r="F896" s="2">
        <f>'Moving Avg'!D896</f>
        <v>9.9989399999999993</v>
      </c>
      <c r="G896" s="2">
        <f>'Moving Avg'!F896</f>
        <v>9.8268250000000013</v>
      </c>
      <c r="H896" s="2">
        <f>'Moving Avg'!G896</f>
        <v>9.3239960000000028</v>
      </c>
      <c r="I896" s="2">
        <f>'Moving Avg'!H896</f>
        <v>7.512760499999998</v>
      </c>
      <c r="J896" s="17" t="str">
        <f>OBV!F896</f>
        <v>NEUTRAL</v>
      </c>
      <c r="K896" s="17" t="e">
        <f>OBV!G896</f>
        <v>#DIV/0!</v>
      </c>
      <c r="L896" s="17" t="str">
        <f>OBV!H896</f>
        <v>NEUTRAL</v>
      </c>
      <c r="M896" s="19">
        <f t="shared" si="130"/>
        <v>0</v>
      </c>
      <c r="N896" s="19">
        <f t="shared" si="131"/>
        <v>0</v>
      </c>
      <c r="O896" s="19">
        <f t="shared" si="132"/>
        <v>50</v>
      </c>
      <c r="P896" s="19" t="e">
        <f t="shared" si="133"/>
        <v>#DIV/0!</v>
      </c>
      <c r="Q896" s="20" t="e">
        <f t="shared" si="134"/>
        <v>#DIV/0!</v>
      </c>
      <c r="R896" s="20" t="e">
        <f t="shared" si="135"/>
        <v>#DIV/0!</v>
      </c>
      <c r="S896" s="20" t="e">
        <f t="shared" si="136"/>
        <v>#DIV/0!</v>
      </c>
      <c r="T896" s="20" t="e">
        <f t="shared" si="137"/>
        <v>#DIV/0!</v>
      </c>
      <c r="U896" s="19" t="e">
        <f t="shared" si="138"/>
        <v>#DIV/0!</v>
      </c>
      <c r="V896" s="19" t="e">
        <f t="shared" si="139"/>
        <v>#DIV/0!</v>
      </c>
    </row>
    <row r="897" spans="1:22" ht="13.5" x14ac:dyDescent="0.25">
      <c r="A897" s="3">
        <f>RSI!A897</f>
        <v>43308</v>
      </c>
      <c r="B897" s="2">
        <f>RSI!B897</f>
        <v>10.3139</v>
      </c>
      <c r="C897" s="2">
        <f>RSI!I897</f>
        <v>76.942038012309311</v>
      </c>
      <c r="D897" s="2">
        <f>MACD!E897</f>
        <v>-3.8634001339879376E-2</v>
      </c>
      <c r="E897" s="2">
        <f>MACD!F897</f>
        <v>-2.5168540547666034E-2</v>
      </c>
      <c r="F897" s="2">
        <f>'Moving Avg'!D897</f>
        <v>10.079579999999998</v>
      </c>
      <c r="G897" s="2">
        <f>'Moving Avg'!F897</f>
        <v>9.870969999999998</v>
      </c>
      <c r="H897" s="2">
        <f>'Moving Avg'!G897</f>
        <v>9.3619420000000027</v>
      </c>
      <c r="I897" s="2">
        <f>'Moving Avg'!H897</f>
        <v>7.5317454999999995</v>
      </c>
      <c r="J897" s="17" t="str">
        <f>OBV!F897</f>
        <v>NEUTRAL</v>
      </c>
      <c r="K897" s="17" t="e">
        <f>OBV!G897</f>
        <v>#DIV/0!</v>
      </c>
      <c r="L897" s="17" t="str">
        <f>OBV!H897</f>
        <v>NEUTRAL</v>
      </c>
      <c r="M897" s="19">
        <f t="shared" si="130"/>
        <v>0</v>
      </c>
      <c r="N897" s="19">
        <f t="shared" si="131"/>
        <v>45</v>
      </c>
      <c r="O897" s="19">
        <f t="shared" si="132"/>
        <v>50</v>
      </c>
      <c r="P897" s="19" t="e">
        <f t="shared" si="133"/>
        <v>#DIV/0!</v>
      </c>
      <c r="Q897" s="20" t="e">
        <f t="shared" si="134"/>
        <v>#DIV/0!</v>
      </c>
      <c r="R897" s="20" t="e">
        <f t="shared" si="135"/>
        <v>#DIV/0!</v>
      </c>
      <c r="S897" s="20" t="e">
        <f t="shared" si="136"/>
        <v>#DIV/0!</v>
      </c>
      <c r="T897" s="20" t="e">
        <f t="shared" si="137"/>
        <v>#DIV/0!</v>
      </c>
      <c r="U897" s="19" t="e">
        <f t="shared" si="138"/>
        <v>#DIV/0!</v>
      </c>
      <c r="V897" s="19" t="e">
        <f t="shared" si="139"/>
        <v>#DIV/0!</v>
      </c>
    </row>
    <row r="898" spans="1:22" ht="13.5" x14ac:dyDescent="0.25">
      <c r="A898" s="3">
        <f>RSI!A898</f>
        <v>43311</v>
      </c>
      <c r="B898" s="2">
        <f>RSI!B898</f>
        <v>10.228999999999999</v>
      </c>
      <c r="C898" s="2">
        <f>RSI!I898</f>
        <v>71.233384385638317</v>
      </c>
      <c r="D898" s="2">
        <f>MACD!E898</f>
        <v>-5.4631992334719826E-2</v>
      </c>
      <c r="E898" s="2">
        <f>MACD!F898</f>
        <v>-3.1061230905076793E-2</v>
      </c>
      <c r="F898" s="2">
        <f>'Moving Avg'!D898</f>
        <v>10.130519999999999</v>
      </c>
      <c r="G898" s="2">
        <f>'Moving Avg'!F898</f>
        <v>9.9078949999999963</v>
      </c>
      <c r="H898" s="2">
        <f>'Moving Avg'!G898</f>
        <v>9.399718</v>
      </c>
      <c r="I898" s="2">
        <f>'Moving Avg'!H898</f>
        <v>7.5503224999999983</v>
      </c>
      <c r="J898" s="17" t="str">
        <f>OBV!F898</f>
        <v>NEUTRAL</v>
      </c>
      <c r="K898" s="17" t="e">
        <f>OBV!G898</f>
        <v>#DIV/0!</v>
      </c>
      <c r="L898" s="17" t="str">
        <f>OBV!H898</f>
        <v>NEUTRAL</v>
      </c>
      <c r="M898" s="19">
        <f t="shared" ref="M898:M961" si="140">IF(C898&lt;30,50, IF(C898&gt;70, 0, 25))</f>
        <v>0</v>
      </c>
      <c r="N898" s="19">
        <f t="shared" ref="N898:N961" si="141">IF(E898-D898&gt;0.02, 100, IF(E898-D898&lt;0,0,45))</f>
        <v>100</v>
      </c>
      <c r="O898" s="19">
        <f t="shared" ref="O898:O961" si="142">IF(F898-I898&gt;10,100,IF(F898-I898&gt;5,75, IF(F898-I898&gt;0,50,0)))</f>
        <v>50</v>
      </c>
      <c r="P898" s="19" t="e">
        <f t="shared" ref="P898:P961" si="143">IF(L898="confirmed bullish", 34, IF(L898="bullish divergence",17, 0))+IF(J898="bullish",33,IF(J898="bearish",0,16.5))+IF(K898="strong",33,IF(K898="weak",0,16.5))</f>
        <v>#DIV/0!</v>
      </c>
      <c r="Q898" s="20" t="e">
        <f t="shared" si="134"/>
        <v>#DIV/0!</v>
      </c>
      <c r="R898" s="20" t="e">
        <f t="shared" si="135"/>
        <v>#DIV/0!</v>
      </c>
      <c r="S898" s="20" t="e">
        <f t="shared" si="136"/>
        <v>#DIV/0!</v>
      </c>
      <c r="T898" s="20" t="e">
        <f t="shared" si="137"/>
        <v>#DIV/0!</v>
      </c>
      <c r="U898" s="19" t="e">
        <f t="shared" si="138"/>
        <v>#DIV/0!</v>
      </c>
      <c r="V898" s="19" t="e">
        <f t="shared" si="139"/>
        <v>#DIV/0!</v>
      </c>
    </row>
    <row r="899" spans="1:22" ht="13.5" x14ac:dyDescent="0.25">
      <c r="A899" s="3">
        <f>RSI!A899</f>
        <v>43312</v>
      </c>
      <c r="B899" s="2">
        <f>RSI!B899</f>
        <v>10.356299999999999</v>
      </c>
      <c r="C899" s="2">
        <f>RSI!I899</f>
        <v>74.311052058349333</v>
      </c>
      <c r="D899" s="2">
        <f>MACD!E899</f>
        <v>-8.625227596503926E-2</v>
      </c>
      <c r="E899" s="2">
        <f>MACD!F899</f>
        <v>-4.2099439917069291E-2</v>
      </c>
      <c r="F899" s="2">
        <f>'Moving Avg'!D899</f>
        <v>10.200979999999999</v>
      </c>
      <c r="G899" s="2">
        <f>'Moving Avg'!F899</f>
        <v>9.9443949999999983</v>
      </c>
      <c r="H899" s="2">
        <f>'Moving Avg'!G899</f>
        <v>9.4400399999999998</v>
      </c>
      <c r="I899" s="2">
        <f>'Moving Avg'!H899</f>
        <v>7.5696179999999984</v>
      </c>
      <c r="J899" s="17" t="str">
        <f>OBV!F899</f>
        <v>NEUTRAL</v>
      </c>
      <c r="K899" s="17" t="e">
        <f>OBV!G899</f>
        <v>#DIV/0!</v>
      </c>
      <c r="L899" s="17" t="str">
        <f>OBV!H899</f>
        <v>NEUTRAL</v>
      </c>
      <c r="M899" s="19">
        <f t="shared" si="140"/>
        <v>0</v>
      </c>
      <c r="N899" s="19">
        <f t="shared" si="141"/>
        <v>100</v>
      </c>
      <c r="O899" s="19">
        <f t="shared" si="142"/>
        <v>50</v>
      </c>
      <c r="P899" s="19" t="e">
        <f t="shared" si="143"/>
        <v>#DIV/0!</v>
      </c>
      <c r="Q899" s="20" t="e">
        <f t="shared" ref="Q899:Q962" si="144">0.35*M899+N899*0.35+O899*0.15+P899*0.15</f>
        <v>#DIV/0!</v>
      </c>
      <c r="R899" s="20" t="e">
        <f t="shared" ref="R899:R962" si="145">M899*0.2+N899*0.2+O899*0.35+P899*0.25</f>
        <v>#DIV/0!</v>
      </c>
      <c r="S899" s="20" t="e">
        <f t="shared" ref="S899:S962" si="146">M899*0.15+N899*0.15+O899*0.25+P899*0.45</f>
        <v>#DIV/0!</v>
      </c>
      <c r="T899" s="20" t="e">
        <f t="shared" ref="T899:T962" si="147">0.25*SUM(M899:P899)</f>
        <v>#DIV/0!</v>
      </c>
      <c r="U899" s="19" t="e">
        <f t="shared" ref="U899:U962" si="148">SUM(Q899:S899)/3</f>
        <v>#DIV/0!</v>
      </c>
      <c r="V899" s="19" t="e">
        <f t="shared" ref="V899:V962" si="149">SUM(Q899:T899)/4</f>
        <v>#DIV/0!</v>
      </c>
    </row>
    <row r="900" spans="1:22" ht="13.5" x14ac:dyDescent="0.25">
      <c r="A900" s="3">
        <f>RSI!A900</f>
        <v>43313</v>
      </c>
      <c r="B900" s="2">
        <f>RSI!B900</f>
        <v>10.356299999999999</v>
      </c>
      <c r="C900" s="2">
        <f>RSI!I900</f>
        <v>74.311052058349333</v>
      </c>
      <c r="D900" s="2">
        <f>MACD!E900</f>
        <v>-0.10326985116298104</v>
      </c>
      <c r="E900" s="2">
        <f>MACD!F900</f>
        <v>-5.4333522166251647E-2</v>
      </c>
      <c r="F900" s="2">
        <f>'Moving Avg'!D900</f>
        <v>10.271439999999998</v>
      </c>
      <c r="G900" s="2">
        <f>'Moving Avg'!F900</f>
        <v>9.974104999999998</v>
      </c>
      <c r="H900" s="2">
        <f>'Moving Avg'!G900</f>
        <v>9.481720000000001</v>
      </c>
      <c r="I900" s="2">
        <f>'Moving Avg'!H900</f>
        <v>7.5889624999999974</v>
      </c>
      <c r="J900" s="17" t="str">
        <f>OBV!F900</f>
        <v>NEUTRAL</v>
      </c>
      <c r="K900" s="17" t="e">
        <f>OBV!G900</f>
        <v>#DIV/0!</v>
      </c>
      <c r="L900" s="17" t="str">
        <f>OBV!H900</f>
        <v>NEUTRAL</v>
      </c>
      <c r="M900" s="19">
        <f t="shared" si="140"/>
        <v>0</v>
      </c>
      <c r="N900" s="19">
        <f t="shared" si="141"/>
        <v>100</v>
      </c>
      <c r="O900" s="19">
        <f t="shared" si="142"/>
        <v>50</v>
      </c>
      <c r="P900" s="19" t="e">
        <f t="shared" si="143"/>
        <v>#DIV/0!</v>
      </c>
      <c r="Q900" s="20" t="e">
        <f t="shared" si="144"/>
        <v>#DIV/0!</v>
      </c>
      <c r="R900" s="20" t="e">
        <f t="shared" si="145"/>
        <v>#DIV/0!</v>
      </c>
      <c r="S900" s="20" t="e">
        <f t="shared" si="146"/>
        <v>#DIV/0!</v>
      </c>
      <c r="T900" s="20" t="e">
        <f t="shared" si="147"/>
        <v>#DIV/0!</v>
      </c>
      <c r="U900" s="19" t="e">
        <f t="shared" si="148"/>
        <v>#DIV/0!</v>
      </c>
      <c r="V900" s="19" t="e">
        <f t="shared" si="149"/>
        <v>#DIV/0!</v>
      </c>
    </row>
    <row r="901" spans="1:22" ht="13.5" x14ac:dyDescent="0.25">
      <c r="A901" s="3">
        <f>RSI!A901</f>
        <v>43314</v>
      </c>
      <c r="B901" s="2">
        <f>RSI!B901</f>
        <v>10.1441</v>
      </c>
      <c r="C901" s="2">
        <f>RSI!I901</f>
        <v>61.575269964055089</v>
      </c>
      <c r="D901" s="2">
        <f>MACD!E901</f>
        <v>-0.11285889325637655</v>
      </c>
      <c r="E901" s="2">
        <f>MACD!F901</f>
        <v>-6.6038596384276629E-2</v>
      </c>
      <c r="F901" s="2">
        <f>'Moving Avg'!D901</f>
        <v>10.279920000000001</v>
      </c>
      <c r="G901" s="2">
        <f>'Moving Avg'!F901</f>
        <v>9.9932049999999997</v>
      </c>
      <c r="H901" s="2">
        <f>'Moving Avg'!G901</f>
        <v>9.5182220000000015</v>
      </c>
      <c r="I901" s="2">
        <f>'Moving Avg'!H901</f>
        <v>7.6072459999999982</v>
      </c>
      <c r="J901" s="17" t="str">
        <f>OBV!F901</f>
        <v>NEUTRAL</v>
      </c>
      <c r="K901" s="17" t="e">
        <f>OBV!G901</f>
        <v>#DIV/0!</v>
      </c>
      <c r="L901" s="17" t="str">
        <f>OBV!H901</f>
        <v>NEUTRAL</v>
      </c>
      <c r="M901" s="19">
        <f t="shared" si="140"/>
        <v>25</v>
      </c>
      <c r="N901" s="19">
        <f t="shared" si="141"/>
        <v>100</v>
      </c>
      <c r="O901" s="19">
        <f t="shared" si="142"/>
        <v>50</v>
      </c>
      <c r="P901" s="19" t="e">
        <f t="shared" si="143"/>
        <v>#DIV/0!</v>
      </c>
      <c r="Q901" s="20" t="e">
        <f t="shared" si="144"/>
        <v>#DIV/0!</v>
      </c>
      <c r="R901" s="20" t="e">
        <f t="shared" si="145"/>
        <v>#DIV/0!</v>
      </c>
      <c r="S901" s="20" t="e">
        <f t="shared" si="146"/>
        <v>#DIV/0!</v>
      </c>
      <c r="T901" s="20" t="e">
        <f t="shared" si="147"/>
        <v>#DIV/0!</v>
      </c>
      <c r="U901" s="19" t="e">
        <f t="shared" si="148"/>
        <v>#DIV/0!</v>
      </c>
      <c r="V901" s="19" t="e">
        <f t="shared" si="149"/>
        <v>#DIV/0!</v>
      </c>
    </row>
    <row r="902" spans="1:22" ht="13.5" x14ac:dyDescent="0.25">
      <c r="A902" s="3">
        <f>RSI!A902</f>
        <v>43315</v>
      </c>
      <c r="B902" s="2">
        <f>RSI!B902</f>
        <v>10.186500000000001</v>
      </c>
      <c r="C902" s="2">
        <f>RSI!I902</f>
        <v>62.941929006820601</v>
      </c>
      <c r="D902" s="2">
        <f>MACD!E902</f>
        <v>-0.11460120380525929</v>
      </c>
      <c r="E902" s="2">
        <f>MACD!F902</f>
        <v>-7.5751117868473161E-2</v>
      </c>
      <c r="F902" s="2">
        <f>'Moving Avg'!D902</f>
        <v>10.254439999999999</v>
      </c>
      <c r="G902" s="2">
        <f>'Moving Avg'!F902</f>
        <v>10.007210000000001</v>
      </c>
      <c r="H902" s="2">
        <f>'Moving Avg'!G902</f>
        <v>9.5531940000000013</v>
      </c>
      <c r="I902" s="2">
        <f>'Moving Avg'!H902</f>
        <v>7.6259384999999975</v>
      </c>
      <c r="J902" s="17" t="str">
        <f>OBV!F902</f>
        <v>NEUTRAL</v>
      </c>
      <c r="K902" s="17" t="e">
        <f>OBV!G902</f>
        <v>#DIV/0!</v>
      </c>
      <c r="L902" s="17" t="str">
        <f>OBV!H902</f>
        <v>NEUTRAL</v>
      </c>
      <c r="M902" s="19">
        <f t="shared" si="140"/>
        <v>25</v>
      </c>
      <c r="N902" s="19">
        <f t="shared" si="141"/>
        <v>100</v>
      </c>
      <c r="O902" s="19">
        <f t="shared" si="142"/>
        <v>50</v>
      </c>
      <c r="P902" s="19" t="e">
        <f t="shared" si="143"/>
        <v>#DIV/0!</v>
      </c>
      <c r="Q902" s="20" t="e">
        <f t="shared" si="144"/>
        <v>#DIV/0!</v>
      </c>
      <c r="R902" s="20" t="e">
        <f t="shared" si="145"/>
        <v>#DIV/0!</v>
      </c>
      <c r="S902" s="20" t="e">
        <f t="shared" si="146"/>
        <v>#DIV/0!</v>
      </c>
      <c r="T902" s="20" t="e">
        <f t="shared" si="147"/>
        <v>#DIV/0!</v>
      </c>
      <c r="U902" s="19" t="e">
        <f t="shared" si="148"/>
        <v>#DIV/0!</v>
      </c>
      <c r="V902" s="19" t="e">
        <f t="shared" si="149"/>
        <v>#DIV/0!</v>
      </c>
    </row>
    <row r="903" spans="1:22" ht="13.5" x14ac:dyDescent="0.25">
      <c r="A903" s="3">
        <f>RSI!A903</f>
        <v>43318</v>
      </c>
      <c r="B903" s="2">
        <f>RSI!B903</f>
        <v>10.1441</v>
      </c>
      <c r="C903" s="2">
        <f>RSI!I903</f>
        <v>60.619994682072878</v>
      </c>
      <c r="D903" s="2">
        <f>MACD!E903</f>
        <v>-0.10487792912070759</v>
      </c>
      <c r="E903" s="2">
        <f>MACD!F903</f>
        <v>-8.1576480118920047E-2</v>
      </c>
      <c r="F903" s="2">
        <f>'Moving Avg'!D903</f>
        <v>10.23746</v>
      </c>
      <c r="G903" s="2">
        <f>'Moving Avg'!F903</f>
        <v>10.018245</v>
      </c>
      <c r="H903" s="2">
        <f>'Moving Avg'!G903</f>
        <v>9.5859600000000018</v>
      </c>
      <c r="I903" s="2">
        <f>'Moving Avg'!H903</f>
        <v>7.6444189999999965</v>
      </c>
      <c r="J903" s="17" t="str">
        <f>OBV!F903</f>
        <v>NEUTRAL</v>
      </c>
      <c r="K903" s="17" t="e">
        <f>OBV!G903</f>
        <v>#DIV/0!</v>
      </c>
      <c r="L903" s="17" t="str">
        <f>OBV!H903</f>
        <v>NEUTRAL</v>
      </c>
      <c r="M903" s="19">
        <f t="shared" si="140"/>
        <v>25</v>
      </c>
      <c r="N903" s="19">
        <f t="shared" si="141"/>
        <v>100</v>
      </c>
      <c r="O903" s="19">
        <f t="shared" si="142"/>
        <v>50</v>
      </c>
      <c r="P903" s="19" t="e">
        <f t="shared" si="143"/>
        <v>#DIV/0!</v>
      </c>
      <c r="Q903" s="20" t="e">
        <f t="shared" si="144"/>
        <v>#DIV/0!</v>
      </c>
      <c r="R903" s="20" t="e">
        <f t="shared" si="145"/>
        <v>#DIV/0!</v>
      </c>
      <c r="S903" s="20" t="e">
        <f t="shared" si="146"/>
        <v>#DIV/0!</v>
      </c>
      <c r="T903" s="20" t="e">
        <f t="shared" si="147"/>
        <v>#DIV/0!</v>
      </c>
      <c r="U903" s="19" t="e">
        <f t="shared" si="148"/>
        <v>#DIV/0!</v>
      </c>
      <c r="V903" s="19" t="e">
        <f t="shared" si="149"/>
        <v>#DIV/0!</v>
      </c>
    </row>
    <row r="904" spans="1:22" ht="13.5" x14ac:dyDescent="0.25">
      <c r="A904" s="3">
        <f>RSI!A904</f>
        <v>43319</v>
      </c>
      <c r="B904" s="2">
        <f>RSI!B904</f>
        <v>10.1144</v>
      </c>
      <c r="C904" s="2">
        <f>RSI!I904</f>
        <v>58.978722824884862</v>
      </c>
      <c r="D904" s="2">
        <f>MACD!E904</f>
        <v>-9.1230600759640623E-2</v>
      </c>
      <c r="E904" s="2">
        <f>MACD!F904</f>
        <v>-8.3507304247064165E-2</v>
      </c>
      <c r="F904" s="2">
        <f>'Moving Avg'!D904</f>
        <v>10.189080000000001</v>
      </c>
      <c r="G904" s="2">
        <f>'Moving Avg'!F904</f>
        <v>10.028430000000002</v>
      </c>
      <c r="H904" s="2">
        <f>'Moving Avg'!G904</f>
        <v>9.614568000000002</v>
      </c>
      <c r="I904" s="2">
        <f>'Moving Avg'!H904</f>
        <v>7.6625869999999967</v>
      </c>
      <c r="J904" s="17" t="str">
        <f>OBV!F904</f>
        <v>NEUTRAL</v>
      </c>
      <c r="K904" s="17" t="e">
        <f>OBV!G904</f>
        <v>#DIV/0!</v>
      </c>
      <c r="L904" s="17" t="str">
        <f>OBV!H904</f>
        <v>NEUTRAL</v>
      </c>
      <c r="M904" s="19">
        <f t="shared" si="140"/>
        <v>25</v>
      </c>
      <c r="N904" s="19">
        <f t="shared" si="141"/>
        <v>45</v>
      </c>
      <c r="O904" s="19">
        <f t="shared" si="142"/>
        <v>50</v>
      </c>
      <c r="P904" s="19" t="e">
        <f t="shared" si="143"/>
        <v>#DIV/0!</v>
      </c>
      <c r="Q904" s="20" t="e">
        <f t="shared" si="144"/>
        <v>#DIV/0!</v>
      </c>
      <c r="R904" s="20" t="e">
        <f t="shared" si="145"/>
        <v>#DIV/0!</v>
      </c>
      <c r="S904" s="20" t="e">
        <f t="shared" si="146"/>
        <v>#DIV/0!</v>
      </c>
      <c r="T904" s="20" t="e">
        <f t="shared" si="147"/>
        <v>#DIV/0!</v>
      </c>
      <c r="U904" s="19" t="e">
        <f t="shared" si="148"/>
        <v>#DIV/0!</v>
      </c>
      <c r="V904" s="19" t="e">
        <f t="shared" si="149"/>
        <v>#DIV/0!</v>
      </c>
    </row>
    <row r="905" spans="1:22" ht="13.5" x14ac:dyDescent="0.25">
      <c r="A905" s="3">
        <f>RSI!A905</f>
        <v>43320</v>
      </c>
      <c r="B905" s="2">
        <f>RSI!B905</f>
        <v>10.110099999999999</v>
      </c>
      <c r="C905" s="2">
        <f>RSI!I905</f>
        <v>58.730793904092025</v>
      </c>
      <c r="D905" s="2">
        <f>MACD!E905</f>
        <v>-8.0438185653280314E-2</v>
      </c>
      <c r="E905" s="2">
        <f>MACD!F905</f>
        <v>-8.2893480528307389E-2</v>
      </c>
      <c r="F905" s="2">
        <f>'Moving Avg'!D905</f>
        <v>10.139840000000001</v>
      </c>
      <c r="G905" s="2">
        <f>'Moving Avg'!F905</f>
        <v>10.043710000000001</v>
      </c>
      <c r="H905" s="2">
        <f>'Moving Avg'!G905</f>
        <v>9.6420700000000004</v>
      </c>
      <c r="I905" s="2">
        <f>'Moving Avg'!H905</f>
        <v>7.6808974999999977</v>
      </c>
      <c r="J905" s="17" t="str">
        <f>OBV!F905</f>
        <v>NEUTRAL</v>
      </c>
      <c r="K905" s="17" t="e">
        <f>OBV!G905</f>
        <v>#DIV/0!</v>
      </c>
      <c r="L905" s="17" t="str">
        <f>OBV!H905</f>
        <v>NEUTRAL</v>
      </c>
      <c r="M905" s="19">
        <f t="shared" si="140"/>
        <v>25</v>
      </c>
      <c r="N905" s="19">
        <f t="shared" si="141"/>
        <v>0</v>
      </c>
      <c r="O905" s="19">
        <f t="shared" si="142"/>
        <v>50</v>
      </c>
      <c r="P905" s="19" t="e">
        <f t="shared" si="143"/>
        <v>#DIV/0!</v>
      </c>
      <c r="Q905" s="20" t="e">
        <f t="shared" si="144"/>
        <v>#DIV/0!</v>
      </c>
      <c r="R905" s="20" t="e">
        <f t="shared" si="145"/>
        <v>#DIV/0!</v>
      </c>
      <c r="S905" s="20" t="e">
        <f t="shared" si="146"/>
        <v>#DIV/0!</v>
      </c>
      <c r="T905" s="20" t="e">
        <f t="shared" si="147"/>
        <v>#DIV/0!</v>
      </c>
      <c r="U905" s="19" t="e">
        <f t="shared" si="148"/>
        <v>#DIV/0!</v>
      </c>
      <c r="V905" s="19" t="e">
        <f t="shared" si="149"/>
        <v>#DIV/0!</v>
      </c>
    </row>
    <row r="906" spans="1:22" ht="13.5" x14ac:dyDescent="0.25">
      <c r="A906" s="3">
        <f>RSI!A906</f>
        <v>43321</v>
      </c>
      <c r="B906" s="2">
        <f>RSI!B906</f>
        <v>10.1441</v>
      </c>
      <c r="C906" s="2">
        <f>RSI!I906</f>
        <v>60.156989582192864</v>
      </c>
      <c r="D906" s="2">
        <f>MACD!E906</f>
        <v>-5.976278138871649E-2</v>
      </c>
      <c r="E906" s="2">
        <f>MACD!F906</f>
        <v>-7.8267340700389224E-2</v>
      </c>
      <c r="F906" s="2">
        <f>'Moving Avg'!D906</f>
        <v>10.13984</v>
      </c>
      <c r="G906" s="2">
        <f>'Moving Avg'!F906</f>
        <v>10.061960000000001</v>
      </c>
      <c r="H906" s="2">
        <f>'Moving Avg'!G906</f>
        <v>9.6734779999999994</v>
      </c>
      <c r="I906" s="2">
        <f>'Moving Avg'!H906</f>
        <v>7.6994269999999982</v>
      </c>
      <c r="J906" s="17" t="str">
        <f>OBV!F906</f>
        <v>NEUTRAL</v>
      </c>
      <c r="K906" s="17" t="e">
        <f>OBV!G906</f>
        <v>#DIV/0!</v>
      </c>
      <c r="L906" s="17" t="str">
        <f>OBV!H906</f>
        <v>NEUTRAL</v>
      </c>
      <c r="M906" s="19">
        <f t="shared" si="140"/>
        <v>25</v>
      </c>
      <c r="N906" s="19">
        <f t="shared" si="141"/>
        <v>0</v>
      </c>
      <c r="O906" s="19">
        <f t="shared" si="142"/>
        <v>50</v>
      </c>
      <c r="P906" s="19" t="e">
        <f t="shared" si="143"/>
        <v>#DIV/0!</v>
      </c>
      <c r="Q906" s="20" t="e">
        <f t="shared" si="144"/>
        <v>#DIV/0!</v>
      </c>
      <c r="R906" s="20" t="e">
        <f t="shared" si="145"/>
        <v>#DIV/0!</v>
      </c>
      <c r="S906" s="20" t="e">
        <f t="shared" si="146"/>
        <v>#DIV/0!</v>
      </c>
      <c r="T906" s="20" t="e">
        <f t="shared" si="147"/>
        <v>#DIV/0!</v>
      </c>
      <c r="U906" s="19" t="e">
        <f t="shared" si="148"/>
        <v>#DIV/0!</v>
      </c>
      <c r="V906" s="19" t="e">
        <f t="shared" si="149"/>
        <v>#DIV/0!</v>
      </c>
    </row>
    <row r="907" spans="1:22" ht="13.5" x14ac:dyDescent="0.25">
      <c r="A907" s="3">
        <f>RSI!A907</f>
        <v>43322</v>
      </c>
      <c r="B907" s="2">
        <f>RSI!B907</f>
        <v>10.1441</v>
      </c>
      <c r="C907" s="2">
        <f>RSI!I907</f>
        <v>60.156989582192864</v>
      </c>
      <c r="D907" s="2">
        <f>MACD!E907</f>
        <v>-1.0720082533133279E-2</v>
      </c>
      <c r="E907" s="2">
        <f>MACD!F907</f>
        <v>-6.4757889066938037E-2</v>
      </c>
      <c r="F907" s="2">
        <f>'Moving Avg'!D907</f>
        <v>10.131359999999999</v>
      </c>
      <c r="G907" s="2">
        <f>'Moving Avg'!F907</f>
        <v>10.080635000000001</v>
      </c>
      <c r="H907" s="2">
        <f>'Moving Avg'!G907</f>
        <v>9.7023399999999977</v>
      </c>
      <c r="I907" s="2">
        <f>'Moving Avg'!H907</f>
        <v>7.7180549999999979</v>
      </c>
      <c r="J907" s="17" t="str">
        <f>OBV!F907</f>
        <v>NEUTRAL</v>
      </c>
      <c r="K907" s="17" t="e">
        <f>OBV!G907</f>
        <v>#DIV/0!</v>
      </c>
      <c r="L907" s="17" t="str">
        <f>OBV!H907</f>
        <v>NEUTRAL</v>
      </c>
      <c r="M907" s="19">
        <f t="shared" si="140"/>
        <v>25</v>
      </c>
      <c r="N907" s="19">
        <f t="shared" si="141"/>
        <v>0</v>
      </c>
      <c r="O907" s="19">
        <f t="shared" si="142"/>
        <v>50</v>
      </c>
      <c r="P907" s="19" t="e">
        <f t="shared" si="143"/>
        <v>#DIV/0!</v>
      </c>
      <c r="Q907" s="20" t="e">
        <f t="shared" si="144"/>
        <v>#DIV/0!</v>
      </c>
      <c r="R907" s="20" t="e">
        <f t="shared" si="145"/>
        <v>#DIV/0!</v>
      </c>
      <c r="S907" s="20" t="e">
        <f t="shared" si="146"/>
        <v>#DIV/0!</v>
      </c>
      <c r="T907" s="20" t="e">
        <f t="shared" si="147"/>
        <v>#DIV/0!</v>
      </c>
      <c r="U907" s="19" t="e">
        <f t="shared" si="148"/>
        <v>#DIV/0!</v>
      </c>
      <c r="V907" s="19" t="e">
        <f t="shared" si="149"/>
        <v>#DIV/0!</v>
      </c>
    </row>
    <row r="908" spans="1:22" ht="13.5" x14ac:dyDescent="0.25">
      <c r="A908" s="3">
        <f>RSI!A908</f>
        <v>43326</v>
      </c>
      <c r="B908" s="2">
        <f>RSI!B908</f>
        <v>10.1441</v>
      </c>
      <c r="C908" s="2">
        <f>RSI!I908</f>
        <v>60.156989582192864</v>
      </c>
      <c r="D908" s="2">
        <f>MACD!E908</f>
        <v>1.6699354832731217E-2</v>
      </c>
      <c r="E908" s="2">
        <f>MACD!F908</f>
        <v>-4.8466440287004191E-2</v>
      </c>
      <c r="F908" s="2">
        <f>'Moving Avg'!D908</f>
        <v>10.131360000000001</v>
      </c>
      <c r="G908" s="2">
        <f>'Moving Avg'!F908</f>
        <v>10.095705000000001</v>
      </c>
      <c r="H908" s="2">
        <f>'Moving Avg'!G908</f>
        <v>9.7274659999999979</v>
      </c>
      <c r="I908" s="2">
        <f>'Moving Avg'!H908</f>
        <v>7.7367814999999975</v>
      </c>
      <c r="J908" s="17" t="str">
        <f>OBV!F908</f>
        <v>NEUTRAL</v>
      </c>
      <c r="K908" s="17" t="e">
        <f>OBV!G908</f>
        <v>#DIV/0!</v>
      </c>
      <c r="L908" s="17" t="str">
        <f>OBV!H908</f>
        <v>NEUTRAL</v>
      </c>
      <c r="M908" s="19">
        <f t="shared" si="140"/>
        <v>25</v>
      </c>
      <c r="N908" s="19">
        <f t="shared" si="141"/>
        <v>0</v>
      </c>
      <c r="O908" s="19">
        <f t="shared" si="142"/>
        <v>50</v>
      </c>
      <c r="P908" s="19" t="e">
        <f t="shared" si="143"/>
        <v>#DIV/0!</v>
      </c>
      <c r="Q908" s="20" t="e">
        <f t="shared" si="144"/>
        <v>#DIV/0!</v>
      </c>
      <c r="R908" s="20" t="e">
        <f t="shared" si="145"/>
        <v>#DIV/0!</v>
      </c>
      <c r="S908" s="20" t="e">
        <f t="shared" si="146"/>
        <v>#DIV/0!</v>
      </c>
      <c r="T908" s="20" t="e">
        <f t="shared" si="147"/>
        <v>#DIV/0!</v>
      </c>
      <c r="U908" s="19" t="e">
        <f t="shared" si="148"/>
        <v>#DIV/0!</v>
      </c>
      <c r="V908" s="19" t="e">
        <f t="shared" si="149"/>
        <v>#DIV/0!</v>
      </c>
    </row>
    <row r="909" spans="1:22" ht="13.5" x14ac:dyDescent="0.25">
      <c r="A909" s="3">
        <f>RSI!A909</f>
        <v>43327</v>
      </c>
      <c r="B909" s="2">
        <f>RSI!B909</f>
        <v>10.101699999999999</v>
      </c>
      <c r="C909" s="2">
        <f>RSI!I909</f>
        <v>57.084353821968605</v>
      </c>
      <c r="D909" s="2">
        <f>MACD!E909</f>
        <v>6.1684391460314458E-2</v>
      </c>
      <c r="E909" s="2">
        <f>MACD!F909</f>
        <v>-2.6436273937540465E-2</v>
      </c>
      <c r="F909" s="2">
        <f>'Moving Avg'!D909</f>
        <v>10.128820000000001</v>
      </c>
      <c r="G909" s="2">
        <f>'Moving Avg'!F909</f>
        <v>10.110564999999999</v>
      </c>
      <c r="H909" s="2">
        <f>'Moving Avg'!G909</f>
        <v>9.7469919999999988</v>
      </c>
      <c r="I909" s="2">
        <f>'Moving Avg'!H909</f>
        <v>7.7552959999999977</v>
      </c>
      <c r="J909" s="17" t="str">
        <f>OBV!F909</f>
        <v>NEUTRAL</v>
      </c>
      <c r="K909" s="17" t="e">
        <f>OBV!G909</f>
        <v>#DIV/0!</v>
      </c>
      <c r="L909" s="17" t="str">
        <f>OBV!H909</f>
        <v>NEUTRAL</v>
      </c>
      <c r="M909" s="19">
        <f t="shared" si="140"/>
        <v>25</v>
      </c>
      <c r="N909" s="19">
        <f t="shared" si="141"/>
        <v>0</v>
      </c>
      <c r="O909" s="19">
        <f t="shared" si="142"/>
        <v>50</v>
      </c>
      <c r="P909" s="19" t="e">
        <f t="shared" si="143"/>
        <v>#DIV/0!</v>
      </c>
      <c r="Q909" s="20" t="e">
        <f t="shared" si="144"/>
        <v>#DIV/0!</v>
      </c>
      <c r="R909" s="20" t="e">
        <f t="shared" si="145"/>
        <v>#DIV/0!</v>
      </c>
      <c r="S909" s="20" t="e">
        <f t="shared" si="146"/>
        <v>#DIV/0!</v>
      </c>
      <c r="T909" s="20" t="e">
        <f t="shared" si="147"/>
        <v>#DIV/0!</v>
      </c>
      <c r="U909" s="19" t="e">
        <f t="shared" si="148"/>
        <v>#DIV/0!</v>
      </c>
      <c r="V909" s="19" t="e">
        <f t="shared" si="149"/>
        <v>#DIV/0!</v>
      </c>
    </row>
    <row r="910" spans="1:22" ht="13.5" x14ac:dyDescent="0.25">
      <c r="A910" s="3">
        <f>RSI!A910</f>
        <v>43328</v>
      </c>
      <c r="B910" s="2">
        <f>RSI!B910</f>
        <v>10.186500000000001</v>
      </c>
      <c r="C910" s="2">
        <f>RSI!I910</f>
        <v>61.337670178940442</v>
      </c>
      <c r="D910" s="2">
        <f>MACD!E910</f>
        <v>9.2846065268702205E-2</v>
      </c>
      <c r="E910" s="2">
        <f>MACD!F910</f>
        <v>-2.5798060962919332E-3</v>
      </c>
      <c r="F910" s="2">
        <f>'Moving Avg'!D910</f>
        <v>10.1441</v>
      </c>
      <c r="G910" s="2">
        <f>'Moving Avg'!F910</f>
        <v>10.12542</v>
      </c>
      <c r="H910" s="2">
        <f>'Moving Avg'!G910</f>
        <v>9.767363999999997</v>
      </c>
      <c r="I910" s="2">
        <f>'Moving Avg'!H910</f>
        <v>7.7743984999999984</v>
      </c>
      <c r="J910" s="17" t="str">
        <f>OBV!F910</f>
        <v>NEUTRAL</v>
      </c>
      <c r="K910" s="17" t="e">
        <f>OBV!G910</f>
        <v>#DIV/0!</v>
      </c>
      <c r="L910" s="17" t="str">
        <f>OBV!H910</f>
        <v>NEUTRAL</v>
      </c>
      <c r="M910" s="19">
        <f t="shared" si="140"/>
        <v>25</v>
      </c>
      <c r="N910" s="19">
        <f t="shared" si="141"/>
        <v>0</v>
      </c>
      <c r="O910" s="19">
        <f t="shared" si="142"/>
        <v>50</v>
      </c>
      <c r="P910" s="19" t="e">
        <f t="shared" si="143"/>
        <v>#DIV/0!</v>
      </c>
      <c r="Q910" s="20" t="e">
        <f t="shared" si="144"/>
        <v>#DIV/0!</v>
      </c>
      <c r="R910" s="20" t="e">
        <f t="shared" si="145"/>
        <v>#DIV/0!</v>
      </c>
      <c r="S910" s="20" t="e">
        <f t="shared" si="146"/>
        <v>#DIV/0!</v>
      </c>
      <c r="T910" s="20" t="e">
        <f t="shared" si="147"/>
        <v>#DIV/0!</v>
      </c>
      <c r="U910" s="19" t="e">
        <f t="shared" si="148"/>
        <v>#DIV/0!</v>
      </c>
      <c r="V910" s="19" t="e">
        <f t="shared" si="149"/>
        <v>#DIV/0!</v>
      </c>
    </row>
    <row r="911" spans="1:22" ht="13.5" x14ac:dyDescent="0.25">
      <c r="A911" s="3">
        <f>RSI!A911</f>
        <v>43329</v>
      </c>
      <c r="B911" s="2">
        <f>RSI!B911</f>
        <v>10.186500000000001</v>
      </c>
      <c r="C911" s="2">
        <f>RSI!I911</f>
        <v>61.337670178940442</v>
      </c>
      <c r="D911" s="2">
        <f>MACD!E911</f>
        <v>8.5491296141158912E-2</v>
      </c>
      <c r="E911" s="2">
        <f>MACD!F911</f>
        <v>1.5034414351198235E-2</v>
      </c>
      <c r="F911" s="2">
        <f>'Moving Avg'!D911</f>
        <v>10.15258</v>
      </c>
      <c r="G911" s="2">
        <f>'Moving Avg'!F911</f>
        <v>10.142819999999999</v>
      </c>
      <c r="H911" s="2">
        <f>'Moving Avg'!G911</f>
        <v>9.7869719999999987</v>
      </c>
      <c r="I911" s="2">
        <f>'Moving Avg'!H911</f>
        <v>7.7933369999999975</v>
      </c>
      <c r="J911" s="17" t="str">
        <f>OBV!F911</f>
        <v>NEUTRAL</v>
      </c>
      <c r="K911" s="17" t="e">
        <f>OBV!G911</f>
        <v>#DIV/0!</v>
      </c>
      <c r="L911" s="17" t="str">
        <f>OBV!H911</f>
        <v>NEUTRAL</v>
      </c>
      <c r="M911" s="19">
        <f t="shared" si="140"/>
        <v>25</v>
      </c>
      <c r="N911" s="19">
        <f t="shared" si="141"/>
        <v>0</v>
      </c>
      <c r="O911" s="19">
        <f t="shared" si="142"/>
        <v>50</v>
      </c>
      <c r="P911" s="19" t="e">
        <f t="shared" si="143"/>
        <v>#DIV/0!</v>
      </c>
      <c r="Q911" s="20" t="e">
        <f t="shared" si="144"/>
        <v>#DIV/0!</v>
      </c>
      <c r="R911" s="20" t="e">
        <f t="shared" si="145"/>
        <v>#DIV/0!</v>
      </c>
      <c r="S911" s="20" t="e">
        <f t="shared" si="146"/>
        <v>#DIV/0!</v>
      </c>
      <c r="T911" s="20" t="e">
        <f t="shared" si="147"/>
        <v>#DIV/0!</v>
      </c>
      <c r="U911" s="19" t="e">
        <f t="shared" si="148"/>
        <v>#DIV/0!</v>
      </c>
      <c r="V911" s="19" t="e">
        <f t="shared" si="149"/>
        <v>#DIV/0!</v>
      </c>
    </row>
    <row r="912" spans="1:22" ht="13.5" x14ac:dyDescent="0.25">
      <c r="A912" s="3">
        <f>RSI!A912</f>
        <v>43332</v>
      </c>
      <c r="B912" s="2">
        <f>RSI!B912</f>
        <v>10.2035</v>
      </c>
      <c r="C912" s="2">
        <f>RSI!I912</f>
        <v>62.208490794592173</v>
      </c>
      <c r="D912" s="2">
        <f>MACD!E912</f>
        <v>8.3535379632213136E-2</v>
      </c>
      <c r="E912" s="2">
        <f>MACD!F912</f>
        <v>2.8734607407401219E-2</v>
      </c>
      <c r="F912" s="2">
        <f>'Moving Avg'!D912</f>
        <v>10.16446</v>
      </c>
      <c r="G912" s="2">
        <f>'Moving Avg'!F912</f>
        <v>10.157459999999999</v>
      </c>
      <c r="H912" s="2">
        <f>'Moving Avg'!G912</f>
        <v>9.8070059999999994</v>
      </c>
      <c r="I912" s="2">
        <f>'Moving Avg'!H912</f>
        <v>7.8118684999999983</v>
      </c>
      <c r="J912" s="17" t="str">
        <f>OBV!F912</f>
        <v>NEUTRAL</v>
      </c>
      <c r="K912" s="17" t="e">
        <f>OBV!G912</f>
        <v>#DIV/0!</v>
      </c>
      <c r="L912" s="17" t="str">
        <f>OBV!H912</f>
        <v>NEUTRAL</v>
      </c>
      <c r="M912" s="19">
        <f t="shared" si="140"/>
        <v>25</v>
      </c>
      <c r="N912" s="19">
        <f t="shared" si="141"/>
        <v>0</v>
      </c>
      <c r="O912" s="19">
        <f t="shared" si="142"/>
        <v>50</v>
      </c>
      <c r="P912" s="19" t="e">
        <f t="shared" si="143"/>
        <v>#DIV/0!</v>
      </c>
      <c r="Q912" s="20" t="e">
        <f t="shared" si="144"/>
        <v>#DIV/0!</v>
      </c>
      <c r="R912" s="20" t="e">
        <f t="shared" si="145"/>
        <v>#DIV/0!</v>
      </c>
      <c r="S912" s="20" t="e">
        <f t="shared" si="146"/>
        <v>#DIV/0!</v>
      </c>
      <c r="T912" s="20" t="e">
        <f t="shared" si="147"/>
        <v>#DIV/0!</v>
      </c>
      <c r="U912" s="19" t="e">
        <f t="shared" si="148"/>
        <v>#DIV/0!</v>
      </c>
      <c r="V912" s="19" t="e">
        <f t="shared" si="149"/>
        <v>#DIV/0!</v>
      </c>
    </row>
    <row r="913" spans="1:22" ht="13.5" x14ac:dyDescent="0.25">
      <c r="A913" s="3">
        <f>RSI!A913</f>
        <v>43335</v>
      </c>
      <c r="B913" s="2">
        <f>RSI!B913</f>
        <v>10.139900000000001</v>
      </c>
      <c r="C913" s="2">
        <f>RSI!I913</f>
        <v>57.03291003546736</v>
      </c>
      <c r="D913" s="2">
        <f>MACD!E913</f>
        <v>7.9045298268997755E-2</v>
      </c>
      <c r="E913" s="2">
        <f>MACD!F913</f>
        <v>3.8796745579720529E-2</v>
      </c>
      <c r="F913" s="2">
        <f>'Moving Avg'!D913</f>
        <v>10.16362</v>
      </c>
      <c r="G913" s="2">
        <f>'Moving Avg'!F913</f>
        <v>10.16574</v>
      </c>
      <c r="H913" s="2">
        <f>'Moving Avg'!G913</f>
        <v>9.8289919999999995</v>
      </c>
      <c r="I913" s="2">
        <f>'Moving Avg'!H913</f>
        <v>7.8304099999999979</v>
      </c>
      <c r="J913" s="17" t="str">
        <f>OBV!F913</f>
        <v>NEUTRAL</v>
      </c>
      <c r="K913" s="17" t="e">
        <f>OBV!G913</f>
        <v>#DIV/0!</v>
      </c>
      <c r="L913" s="17" t="str">
        <f>OBV!H913</f>
        <v>NEUTRAL</v>
      </c>
      <c r="M913" s="19">
        <f t="shared" si="140"/>
        <v>25</v>
      </c>
      <c r="N913" s="19">
        <f t="shared" si="141"/>
        <v>0</v>
      </c>
      <c r="O913" s="19">
        <f t="shared" si="142"/>
        <v>50</v>
      </c>
      <c r="P913" s="19" t="e">
        <f t="shared" si="143"/>
        <v>#DIV/0!</v>
      </c>
      <c r="Q913" s="20" t="e">
        <f t="shared" si="144"/>
        <v>#DIV/0!</v>
      </c>
      <c r="R913" s="20" t="e">
        <f t="shared" si="145"/>
        <v>#DIV/0!</v>
      </c>
      <c r="S913" s="20" t="e">
        <f t="shared" si="146"/>
        <v>#DIV/0!</v>
      </c>
      <c r="T913" s="20" t="e">
        <f t="shared" si="147"/>
        <v>#DIV/0!</v>
      </c>
      <c r="U913" s="19" t="e">
        <f t="shared" si="148"/>
        <v>#DIV/0!</v>
      </c>
      <c r="V913" s="19" t="e">
        <f t="shared" si="149"/>
        <v>#DIV/0!</v>
      </c>
    </row>
    <row r="914" spans="1:22" ht="13.5" x14ac:dyDescent="0.25">
      <c r="A914" s="3">
        <f>RSI!A914</f>
        <v>43336</v>
      </c>
      <c r="B914" s="2">
        <f>RSI!B914</f>
        <v>10.2714</v>
      </c>
      <c r="C914" s="2">
        <f>RSI!I914</f>
        <v>63.748559423838934</v>
      </c>
      <c r="D914" s="2">
        <f>MACD!E914</f>
        <v>6.0364518873099016E-2</v>
      </c>
      <c r="E914" s="2">
        <f>MACD!F914</f>
        <v>4.3110300238396231E-2</v>
      </c>
      <c r="F914" s="2">
        <f>'Moving Avg'!D914</f>
        <v>10.197560000000001</v>
      </c>
      <c r="G914" s="2">
        <f>'Moving Avg'!F914</f>
        <v>10.179109999999998</v>
      </c>
      <c r="H914" s="2">
        <f>'Moving Avg'!G914</f>
        <v>9.8561559999999986</v>
      </c>
      <c r="I914" s="2">
        <f>'Moving Avg'!H914</f>
        <v>7.8498059999999983</v>
      </c>
      <c r="J914" s="17" t="str">
        <f>OBV!F914</f>
        <v>NEUTRAL</v>
      </c>
      <c r="K914" s="17" t="e">
        <f>OBV!G914</f>
        <v>#DIV/0!</v>
      </c>
      <c r="L914" s="17" t="str">
        <f>OBV!H914</f>
        <v>NEUTRAL</v>
      </c>
      <c r="M914" s="19">
        <f t="shared" si="140"/>
        <v>25</v>
      </c>
      <c r="N914" s="19">
        <f t="shared" si="141"/>
        <v>0</v>
      </c>
      <c r="O914" s="19">
        <f t="shared" si="142"/>
        <v>50</v>
      </c>
      <c r="P914" s="19" t="e">
        <f t="shared" si="143"/>
        <v>#DIV/0!</v>
      </c>
      <c r="Q914" s="20" t="e">
        <f t="shared" si="144"/>
        <v>#DIV/0!</v>
      </c>
      <c r="R914" s="20" t="e">
        <f t="shared" si="145"/>
        <v>#DIV/0!</v>
      </c>
      <c r="S914" s="20" t="e">
        <f t="shared" si="146"/>
        <v>#DIV/0!</v>
      </c>
      <c r="T914" s="20" t="e">
        <f t="shared" si="147"/>
        <v>#DIV/0!</v>
      </c>
      <c r="U914" s="19" t="e">
        <f t="shared" si="148"/>
        <v>#DIV/0!</v>
      </c>
      <c r="V914" s="19" t="e">
        <f t="shared" si="149"/>
        <v>#DIV/0!</v>
      </c>
    </row>
    <row r="915" spans="1:22" ht="13.5" x14ac:dyDescent="0.25">
      <c r="A915" s="3">
        <f>RSI!A915</f>
        <v>43339</v>
      </c>
      <c r="B915" s="2">
        <f>RSI!B915</f>
        <v>10.335100000000001</v>
      </c>
      <c r="C915" s="2">
        <f>RSI!I915</f>
        <v>66.481528059227827</v>
      </c>
      <c r="D915" s="2">
        <f>MACD!E915</f>
        <v>3.7871435085735428E-2</v>
      </c>
      <c r="E915" s="2">
        <f>MACD!F915</f>
        <v>4.2062527207864076E-2</v>
      </c>
      <c r="F915" s="2">
        <f>'Moving Avg'!D915</f>
        <v>10.227279999999999</v>
      </c>
      <c r="G915" s="2">
        <f>'Moving Avg'!F915</f>
        <v>10.195665</v>
      </c>
      <c r="H915" s="2">
        <f>'Moving Avg'!G915</f>
        <v>9.8794999999999984</v>
      </c>
      <c r="I915" s="2">
        <f>'Moving Avg'!H915</f>
        <v>7.8694874999999991</v>
      </c>
      <c r="J915" s="17" t="str">
        <f>OBV!F915</f>
        <v>NEUTRAL</v>
      </c>
      <c r="K915" s="17" t="e">
        <f>OBV!G915</f>
        <v>#DIV/0!</v>
      </c>
      <c r="L915" s="17" t="str">
        <f>OBV!H915</f>
        <v>NEUTRAL</v>
      </c>
      <c r="M915" s="19">
        <f t="shared" si="140"/>
        <v>25</v>
      </c>
      <c r="N915" s="19">
        <f t="shared" si="141"/>
        <v>45</v>
      </c>
      <c r="O915" s="19">
        <f t="shared" si="142"/>
        <v>50</v>
      </c>
      <c r="P915" s="19" t="e">
        <f t="shared" si="143"/>
        <v>#DIV/0!</v>
      </c>
      <c r="Q915" s="20" t="e">
        <f t="shared" si="144"/>
        <v>#DIV/0!</v>
      </c>
      <c r="R915" s="20" t="e">
        <f t="shared" si="145"/>
        <v>#DIV/0!</v>
      </c>
      <c r="S915" s="20" t="e">
        <f t="shared" si="146"/>
        <v>#DIV/0!</v>
      </c>
      <c r="T915" s="20" t="e">
        <f t="shared" si="147"/>
        <v>#DIV/0!</v>
      </c>
      <c r="U915" s="19" t="e">
        <f t="shared" si="148"/>
        <v>#DIV/0!</v>
      </c>
      <c r="V915" s="19" t="e">
        <f t="shared" si="149"/>
        <v>#DIV/0!</v>
      </c>
    </row>
    <row r="916" spans="1:22" ht="13.5" x14ac:dyDescent="0.25">
      <c r="A916" s="3">
        <f>RSI!A916</f>
        <v>43340</v>
      </c>
      <c r="B916" s="2">
        <f>RSI!B916</f>
        <v>10.394500000000001</v>
      </c>
      <c r="C916" s="2">
        <f>RSI!I916</f>
        <v>68.840544330623231</v>
      </c>
      <c r="D916" s="2">
        <f>MACD!E916</f>
        <v>1.8083732003491448E-2</v>
      </c>
      <c r="E916" s="2">
        <f>MACD!F916</f>
        <v>3.7266768166989553E-2</v>
      </c>
      <c r="F916" s="2">
        <f>'Moving Avg'!D916</f>
        <v>10.268879999999999</v>
      </c>
      <c r="G916" s="2">
        <f>'Moving Avg'!F916</f>
        <v>10.210305</v>
      </c>
      <c r="H916" s="2">
        <f>'Moving Avg'!G916</f>
        <v>9.9031839999999995</v>
      </c>
      <c r="I916" s="2">
        <f>'Moving Avg'!H916</f>
        <v>7.8893019999999998</v>
      </c>
      <c r="J916" s="17" t="str">
        <f>OBV!F916</f>
        <v>NEUTRAL</v>
      </c>
      <c r="K916" s="17" t="e">
        <f>OBV!G916</f>
        <v>#DIV/0!</v>
      </c>
      <c r="L916" s="17" t="str">
        <f>OBV!H916</f>
        <v>NEUTRAL</v>
      </c>
      <c r="M916" s="19">
        <f t="shared" si="140"/>
        <v>25</v>
      </c>
      <c r="N916" s="19">
        <f t="shared" si="141"/>
        <v>45</v>
      </c>
      <c r="O916" s="19">
        <f t="shared" si="142"/>
        <v>50</v>
      </c>
      <c r="P916" s="19" t="e">
        <f t="shared" si="143"/>
        <v>#DIV/0!</v>
      </c>
      <c r="Q916" s="20" t="e">
        <f t="shared" si="144"/>
        <v>#DIV/0!</v>
      </c>
      <c r="R916" s="20" t="e">
        <f t="shared" si="145"/>
        <v>#DIV/0!</v>
      </c>
      <c r="S916" s="20" t="e">
        <f t="shared" si="146"/>
        <v>#DIV/0!</v>
      </c>
      <c r="T916" s="20" t="e">
        <f t="shared" si="147"/>
        <v>#DIV/0!</v>
      </c>
      <c r="U916" s="19" t="e">
        <f t="shared" si="148"/>
        <v>#DIV/0!</v>
      </c>
      <c r="V916" s="19" t="e">
        <f t="shared" si="149"/>
        <v>#DIV/0!</v>
      </c>
    </row>
    <row r="917" spans="1:22" ht="13.5" x14ac:dyDescent="0.25">
      <c r="A917" s="3">
        <f>RSI!A917</f>
        <v>43341</v>
      </c>
      <c r="B917" s="2">
        <f>RSI!B917</f>
        <v>10.394500000000001</v>
      </c>
      <c r="C917" s="2">
        <f>RSI!I917</f>
        <v>68.840544330623231</v>
      </c>
      <c r="D917" s="2">
        <f>MACD!E917</f>
        <v>-4.7909784161070945E-4</v>
      </c>
      <c r="E917" s="2">
        <f>MACD!F917</f>
        <v>2.97175949652695E-2</v>
      </c>
      <c r="F917" s="2">
        <f>'Moving Avg'!D917</f>
        <v>10.307080000000001</v>
      </c>
      <c r="G917" s="2">
        <f>'Moving Avg'!F917</f>
        <v>10.214334999999998</v>
      </c>
      <c r="H917" s="2">
        <f>'Moving Avg'!G917</f>
        <v>9.9268679999999971</v>
      </c>
      <c r="I917" s="2">
        <f>'Moving Avg'!H917</f>
        <v>7.9092805000000022</v>
      </c>
      <c r="J917" s="17" t="str">
        <f>OBV!F917</f>
        <v>NEUTRAL</v>
      </c>
      <c r="K917" s="17" t="e">
        <f>OBV!G917</f>
        <v>#DIV/0!</v>
      </c>
      <c r="L917" s="17" t="str">
        <f>OBV!H917</f>
        <v>NEUTRAL</v>
      </c>
      <c r="M917" s="19">
        <f t="shared" si="140"/>
        <v>25</v>
      </c>
      <c r="N917" s="19">
        <f t="shared" si="141"/>
        <v>100</v>
      </c>
      <c r="O917" s="19">
        <f t="shared" si="142"/>
        <v>50</v>
      </c>
      <c r="P917" s="19" t="e">
        <f t="shared" si="143"/>
        <v>#DIV/0!</v>
      </c>
      <c r="Q917" s="20" t="e">
        <f t="shared" si="144"/>
        <v>#DIV/0!</v>
      </c>
      <c r="R917" s="20" t="e">
        <f t="shared" si="145"/>
        <v>#DIV/0!</v>
      </c>
      <c r="S917" s="20" t="e">
        <f t="shared" si="146"/>
        <v>#DIV/0!</v>
      </c>
      <c r="T917" s="20" t="e">
        <f t="shared" si="147"/>
        <v>#DIV/0!</v>
      </c>
      <c r="U917" s="19" t="e">
        <f t="shared" si="148"/>
        <v>#DIV/0!</v>
      </c>
      <c r="V917" s="19" t="e">
        <f t="shared" si="149"/>
        <v>#DIV/0!</v>
      </c>
    </row>
    <row r="918" spans="1:22" ht="13.5" x14ac:dyDescent="0.25">
      <c r="A918" s="3">
        <f>RSI!A918</f>
        <v>43342</v>
      </c>
      <c r="B918" s="2">
        <f>RSI!B918</f>
        <v>10.394500000000001</v>
      </c>
      <c r="C918" s="2">
        <f>RSI!I918</f>
        <v>68.840544330623231</v>
      </c>
      <c r="D918" s="2">
        <f>MACD!E918</f>
        <v>-1.7870726947126769E-2</v>
      </c>
      <c r="E918" s="2">
        <f>MACD!F918</f>
        <v>2.0199930582790248E-2</v>
      </c>
      <c r="F918" s="2">
        <f>'Moving Avg'!D918</f>
        <v>10.358000000000001</v>
      </c>
      <c r="G918" s="2">
        <f>'Moving Avg'!F918</f>
        <v>10.22261</v>
      </c>
      <c r="H918" s="2">
        <f>'Moving Avg'!G918</f>
        <v>9.9509759999999954</v>
      </c>
      <c r="I918" s="2">
        <f>'Moving Avg'!H918</f>
        <v>7.9292590000000018</v>
      </c>
      <c r="J918" s="17" t="str">
        <f>OBV!F918</f>
        <v>NEUTRAL</v>
      </c>
      <c r="K918" s="17" t="e">
        <f>OBV!G918</f>
        <v>#DIV/0!</v>
      </c>
      <c r="L918" s="17" t="str">
        <f>OBV!H918</f>
        <v>NEUTRAL</v>
      </c>
      <c r="M918" s="19">
        <f t="shared" si="140"/>
        <v>25</v>
      </c>
      <c r="N918" s="19">
        <f t="shared" si="141"/>
        <v>100</v>
      </c>
      <c r="O918" s="19">
        <f t="shared" si="142"/>
        <v>50</v>
      </c>
      <c r="P918" s="19" t="e">
        <f t="shared" si="143"/>
        <v>#DIV/0!</v>
      </c>
      <c r="Q918" s="20" t="e">
        <f t="shared" si="144"/>
        <v>#DIV/0!</v>
      </c>
      <c r="R918" s="20" t="e">
        <f t="shared" si="145"/>
        <v>#DIV/0!</v>
      </c>
      <c r="S918" s="20" t="e">
        <f t="shared" si="146"/>
        <v>#DIV/0!</v>
      </c>
      <c r="T918" s="20" t="e">
        <f t="shared" si="147"/>
        <v>#DIV/0!</v>
      </c>
      <c r="U918" s="19" t="e">
        <f t="shared" si="148"/>
        <v>#DIV/0!</v>
      </c>
      <c r="V918" s="19" t="e">
        <f t="shared" si="149"/>
        <v>#DIV/0!</v>
      </c>
    </row>
    <row r="919" spans="1:22" ht="13.5" x14ac:dyDescent="0.25">
      <c r="A919" s="3">
        <f>RSI!A919</f>
        <v>43343</v>
      </c>
      <c r="B919" s="2">
        <f>RSI!B919</f>
        <v>10.462400000000001</v>
      </c>
      <c r="C919" s="2">
        <f>RSI!I919</f>
        <v>71.68560415943378</v>
      </c>
      <c r="D919" s="2">
        <f>MACD!E919</f>
        <v>-4.569925998481672E-2</v>
      </c>
      <c r="E919" s="2">
        <f>MACD!F919</f>
        <v>7.0200924692688533E-3</v>
      </c>
      <c r="F919" s="2">
        <f>'Moving Avg'!D919</f>
        <v>10.396200000000002</v>
      </c>
      <c r="G919" s="2">
        <f>'Moving Avg'!F919</f>
        <v>10.227914999999999</v>
      </c>
      <c r="H919" s="2">
        <f>'Moving Avg'!G919</f>
        <v>9.9717719999999961</v>
      </c>
      <c r="I919" s="2">
        <f>'Moving Avg'!H919</f>
        <v>7.9494130000000007</v>
      </c>
      <c r="J919" s="17" t="str">
        <f>OBV!F919</f>
        <v>NEUTRAL</v>
      </c>
      <c r="K919" s="17" t="e">
        <f>OBV!G919</f>
        <v>#DIV/0!</v>
      </c>
      <c r="L919" s="17" t="str">
        <f>OBV!H919</f>
        <v>NEUTRAL</v>
      </c>
      <c r="M919" s="19">
        <f t="shared" si="140"/>
        <v>0</v>
      </c>
      <c r="N919" s="19">
        <f t="shared" si="141"/>
        <v>100</v>
      </c>
      <c r="O919" s="19">
        <f t="shared" si="142"/>
        <v>50</v>
      </c>
      <c r="P919" s="19" t="e">
        <f t="shared" si="143"/>
        <v>#DIV/0!</v>
      </c>
      <c r="Q919" s="20" t="e">
        <f t="shared" si="144"/>
        <v>#DIV/0!</v>
      </c>
      <c r="R919" s="20" t="e">
        <f t="shared" si="145"/>
        <v>#DIV/0!</v>
      </c>
      <c r="S919" s="20" t="e">
        <f t="shared" si="146"/>
        <v>#DIV/0!</v>
      </c>
      <c r="T919" s="20" t="e">
        <f t="shared" si="147"/>
        <v>#DIV/0!</v>
      </c>
      <c r="U919" s="19" t="e">
        <f t="shared" si="148"/>
        <v>#DIV/0!</v>
      </c>
      <c r="V919" s="19" t="e">
        <f t="shared" si="149"/>
        <v>#DIV/0!</v>
      </c>
    </row>
    <row r="920" spans="1:22" ht="13.5" x14ac:dyDescent="0.25">
      <c r="A920" s="3">
        <f>RSI!A920</f>
        <v>43346</v>
      </c>
      <c r="B920" s="2">
        <f>RSI!B920</f>
        <v>10.483700000000001</v>
      </c>
      <c r="C920" s="2">
        <f>RSI!I920</f>
        <v>72.532850393015337</v>
      </c>
      <c r="D920" s="2">
        <f>MACD!E920</f>
        <v>-5.9623617664090744E-2</v>
      </c>
      <c r="E920" s="2">
        <f>MACD!F920</f>
        <v>-6.3086495574030659E-3</v>
      </c>
      <c r="F920" s="2">
        <f>'Moving Avg'!D920</f>
        <v>10.425920000000001</v>
      </c>
      <c r="G920" s="2">
        <f>'Moving Avg'!F920</f>
        <v>10.234285</v>
      </c>
      <c r="H920" s="2">
        <f>'Moving Avg'!G920</f>
        <v>9.9908719999999978</v>
      </c>
      <c r="I920" s="2">
        <f>'Moving Avg'!H920</f>
        <v>7.9696734999999999</v>
      </c>
      <c r="J920" s="17" t="str">
        <f>OBV!F920</f>
        <v>NEUTRAL</v>
      </c>
      <c r="K920" s="17" t="e">
        <f>OBV!G920</f>
        <v>#DIV/0!</v>
      </c>
      <c r="L920" s="17" t="str">
        <f>OBV!H920</f>
        <v>NEUTRAL</v>
      </c>
      <c r="M920" s="19">
        <f t="shared" si="140"/>
        <v>0</v>
      </c>
      <c r="N920" s="19">
        <f t="shared" si="141"/>
        <v>100</v>
      </c>
      <c r="O920" s="19">
        <f t="shared" si="142"/>
        <v>50</v>
      </c>
      <c r="P920" s="19" t="e">
        <f t="shared" si="143"/>
        <v>#DIV/0!</v>
      </c>
      <c r="Q920" s="20" t="e">
        <f t="shared" si="144"/>
        <v>#DIV/0!</v>
      </c>
      <c r="R920" s="20" t="e">
        <f t="shared" si="145"/>
        <v>#DIV/0!</v>
      </c>
      <c r="S920" s="20" t="e">
        <f t="shared" si="146"/>
        <v>#DIV/0!</v>
      </c>
      <c r="T920" s="20" t="e">
        <f t="shared" si="147"/>
        <v>#DIV/0!</v>
      </c>
      <c r="U920" s="19" t="e">
        <f t="shared" si="148"/>
        <v>#DIV/0!</v>
      </c>
      <c r="V920" s="19" t="e">
        <f t="shared" si="149"/>
        <v>#DIV/0!</v>
      </c>
    </row>
    <row r="921" spans="1:22" ht="13.5" x14ac:dyDescent="0.25">
      <c r="A921" s="3">
        <f>RSI!A921</f>
        <v>43347</v>
      </c>
      <c r="B921" s="2">
        <f>RSI!B921</f>
        <v>10.483700000000001</v>
      </c>
      <c r="C921" s="2">
        <f>RSI!I921</f>
        <v>72.532850393015337</v>
      </c>
      <c r="D921" s="2">
        <f>MACD!E921</f>
        <v>-7.3240437866779473E-2</v>
      </c>
      <c r="E921" s="2">
        <f>MACD!F921</f>
        <v>-1.9695007219278346E-2</v>
      </c>
      <c r="F921" s="2">
        <f>'Moving Avg'!D921</f>
        <v>10.443760000000001</v>
      </c>
      <c r="G921" s="2">
        <f>'Moving Avg'!F921</f>
        <v>10.251264999999998</v>
      </c>
      <c r="H921" s="2">
        <f>'Moving Avg'!G921</f>
        <v>10.007595999999999</v>
      </c>
      <c r="I921" s="2">
        <f>'Moving Avg'!H921</f>
        <v>7.9896060000000011</v>
      </c>
      <c r="J921" s="17" t="str">
        <f>OBV!F921</f>
        <v>NEUTRAL</v>
      </c>
      <c r="K921" s="17" t="e">
        <f>OBV!G921</f>
        <v>#DIV/0!</v>
      </c>
      <c r="L921" s="17" t="str">
        <f>OBV!H921</f>
        <v>NEUTRAL</v>
      </c>
      <c r="M921" s="19">
        <f t="shared" si="140"/>
        <v>0</v>
      </c>
      <c r="N921" s="19">
        <f t="shared" si="141"/>
        <v>100</v>
      </c>
      <c r="O921" s="19">
        <f t="shared" si="142"/>
        <v>50</v>
      </c>
      <c r="P921" s="19" t="e">
        <f t="shared" si="143"/>
        <v>#DIV/0!</v>
      </c>
      <c r="Q921" s="20" t="e">
        <f t="shared" si="144"/>
        <v>#DIV/0!</v>
      </c>
      <c r="R921" s="20" t="e">
        <f t="shared" si="145"/>
        <v>#DIV/0!</v>
      </c>
      <c r="S921" s="20" t="e">
        <f t="shared" si="146"/>
        <v>#DIV/0!</v>
      </c>
      <c r="T921" s="20" t="e">
        <f t="shared" si="147"/>
        <v>#DIV/0!</v>
      </c>
      <c r="U921" s="19" t="e">
        <f t="shared" si="148"/>
        <v>#DIV/0!</v>
      </c>
      <c r="V921" s="19" t="e">
        <f t="shared" si="149"/>
        <v>#DIV/0!</v>
      </c>
    </row>
    <row r="922" spans="1:22" ht="13.5" x14ac:dyDescent="0.25">
      <c r="A922" s="3">
        <f>RSI!A922</f>
        <v>43348</v>
      </c>
      <c r="B922" s="2">
        <f>RSI!B922</f>
        <v>10.3139</v>
      </c>
      <c r="C922" s="2">
        <f>RSI!I922</f>
        <v>56.815009721270251</v>
      </c>
      <c r="D922" s="2">
        <f>MACD!E922</f>
        <v>-7.126797007268415E-2</v>
      </c>
      <c r="E922" s="2">
        <f>MACD!F922</f>
        <v>-3.0009599789959509E-2</v>
      </c>
      <c r="F922" s="2">
        <f>'Moving Avg'!D922</f>
        <v>10.42764</v>
      </c>
      <c r="G922" s="2">
        <f>'Moving Avg'!F922</f>
        <v>10.257634999999997</v>
      </c>
      <c r="H922" s="2">
        <f>'Moving Avg'!G922</f>
        <v>10.025253999999997</v>
      </c>
      <c r="I922" s="2">
        <f>'Moving Avg'!H922</f>
        <v>8.0086075000000019</v>
      </c>
      <c r="J922" s="17" t="str">
        <f>OBV!F922</f>
        <v>NEUTRAL</v>
      </c>
      <c r="K922" s="17" t="e">
        <f>OBV!G922</f>
        <v>#DIV/0!</v>
      </c>
      <c r="L922" s="17" t="str">
        <f>OBV!H922</f>
        <v>NEUTRAL</v>
      </c>
      <c r="M922" s="19">
        <f t="shared" si="140"/>
        <v>25</v>
      </c>
      <c r="N922" s="19">
        <f t="shared" si="141"/>
        <v>100</v>
      </c>
      <c r="O922" s="19">
        <f t="shared" si="142"/>
        <v>50</v>
      </c>
      <c r="P922" s="19" t="e">
        <f t="shared" si="143"/>
        <v>#DIV/0!</v>
      </c>
      <c r="Q922" s="20" t="e">
        <f t="shared" si="144"/>
        <v>#DIV/0!</v>
      </c>
      <c r="R922" s="20" t="e">
        <f t="shared" si="145"/>
        <v>#DIV/0!</v>
      </c>
      <c r="S922" s="20" t="e">
        <f t="shared" si="146"/>
        <v>#DIV/0!</v>
      </c>
      <c r="T922" s="20" t="e">
        <f t="shared" si="147"/>
        <v>#DIV/0!</v>
      </c>
      <c r="U922" s="19" t="e">
        <f t="shared" si="148"/>
        <v>#DIV/0!</v>
      </c>
      <c r="V922" s="19" t="e">
        <f t="shared" si="149"/>
        <v>#DIV/0!</v>
      </c>
    </row>
    <row r="923" spans="1:22" ht="13.5" x14ac:dyDescent="0.25">
      <c r="A923" s="3">
        <f>RSI!A923</f>
        <v>43349</v>
      </c>
      <c r="B923" s="2">
        <f>RSI!B923</f>
        <v>10.101699999999999</v>
      </c>
      <c r="C923" s="2">
        <f>RSI!I923</f>
        <v>43.986643767420034</v>
      </c>
      <c r="D923" s="2">
        <f>MACD!E923</f>
        <v>-6.4234635247421679E-2</v>
      </c>
      <c r="E923" s="2">
        <f>MACD!F923</f>
        <v>-3.6854606881451944E-2</v>
      </c>
      <c r="F923" s="2">
        <f>'Moving Avg'!D923</f>
        <v>10.36908</v>
      </c>
      <c r="G923" s="2">
        <f>'Moving Avg'!F923</f>
        <v>10.255514999999999</v>
      </c>
      <c r="H923" s="2">
        <f>'Moving Avg'!G923</f>
        <v>10.034761999999999</v>
      </c>
      <c r="I923" s="2">
        <f>'Moving Avg'!H923</f>
        <v>8.0271220000000021</v>
      </c>
      <c r="J923" s="17" t="str">
        <f>OBV!F923</f>
        <v>NEUTRAL</v>
      </c>
      <c r="K923" s="17" t="e">
        <f>OBV!G923</f>
        <v>#DIV/0!</v>
      </c>
      <c r="L923" s="17" t="str">
        <f>OBV!H923</f>
        <v>NEUTRAL</v>
      </c>
      <c r="M923" s="19">
        <f t="shared" si="140"/>
        <v>25</v>
      </c>
      <c r="N923" s="19">
        <f t="shared" si="141"/>
        <v>100</v>
      </c>
      <c r="O923" s="19">
        <f t="shared" si="142"/>
        <v>50</v>
      </c>
      <c r="P923" s="19" t="e">
        <f t="shared" si="143"/>
        <v>#DIV/0!</v>
      </c>
      <c r="Q923" s="20" t="e">
        <f t="shared" si="144"/>
        <v>#DIV/0!</v>
      </c>
      <c r="R923" s="20" t="e">
        <f t="shared" si="145"/>
        <v>#DIV/0!</v>
      </c>
      <c r="S923" s="20" t="e">
        <f t="shared" si="146"/>
        <v>#DIV/0!</v>
      </c>
      <c r="T923" s="20" t="e">
        <f t="shared" si="147"/>
        <v>#DIV/0!</v>
      </c>
      <c r="U923" s="19" t="e">
        <f t="shared" si="148"/>
        <v>#DIV/0!</v>
      </c>
      <c r="V923" s="19" t="e">
        <f t="shared" si="149"/>
        <v>#DIV/0!</v>
      </c>
    </row>
    <row r="924" spans="1:22" ht="13.5" x14ac:dyDescent="0.25">
      <c r="A924" s="3">
        <f>RSI!A924</f>
        <v>43350</v>
      </c>
      <c r="B924" s="2">
        <f>RSI!B924</f>
        <v>10.2714</v>
      </c>
      <c r="C924" s="2">
        <f>RSI!I924</f>
        <v>53.105692352773403</v>
      </c>
      <c r="D924" s="2">
        <f>MACD!E924</f>
        <v>-4.9896442603730051E-2</v>
      </c>
      <c r="E924" s="2">
        <f>MACD!F924</f>
        <v>-3.9462974025907566E-2</v>
      </c>
      <c r="F924" s="2">
        <f>'Moving Avg'!D924</f>
        <v>10.330880000000001</v>
      </c>
      <c r="G924" s="2">
        <f>'Moving Avg'!F924</f>
        <v>10.263364999999999</v>
      </c>
      <c r="H924" s="2">
        <f>'Moving Avg'!G924</f>
        <v>10.051399999999999</v>
      </c>
      <c r="I924" s="2">
        <f>'Moving Avg'!H924</f>
        <v>8.0466490000000004</v>
      </c>
      <c r="J924" s="17" t="str">
        <f>OBV!F924</f>
        <v>NEUTRAL</v>
      </c>
      <c r="K924" s="17" t="e">
        <f>OBV!G924</f>
        <v>#DIV/0!</v>
      </c>
      <c r="L924" s="17" t="str">
        <f>OBV!H924</f>
        <v>NEUTRAL</v>
      </c>
      <c r="M924" s="19">
        <f t="shared" si="140"/>
        <v>25</v>
      </c>
      <c r="N924" s="19">
        <f t="shared" si="141"/>
        <v>45</v>
      </c>
      <c r="O924" s="19">
        <f t="shared" si="142"/>
        <v>50</v>
      </c>
      <c r="P924" s="19" t="e">
        <f t="shared" si="143"/>
        <v>#DIV/0!</v>
      </c>
      <c r="Q924" s="20" t="e">
        <f t="shared" si="144"/>
        <v>#DIV/0!</v>
      </c>
      <c r="R924" s="20" t="e">
        <f t="shared" si="145"/>
        <v>#DIV/0!</v>
      </c>
      <c r="S924" s="20" t="e">
        <f t="shared" si="146"/>
        <v>#DIV/0!</v>
      </c>
      <c r="T924" s="20" t="e">
        <f t="shared" si="147"/>
        <v>#DIV/0!</v>
      </c>
      <c r="U924" s="19" t="e">
        <f t="shared" si="148"/>
        <v>#DIV/0!</v>
      </c>
      <c r="V924" s="19" t="e">
        <f t="shared" si="149"/>
        <v>#DIV/0!</v>
      </c>
    </row>
    <row r="925" spans="1:22" ht="13.5" x14ac:dyDescent="0.25">
      <c r="A925" s="3">
        <f>RSI!A925</f>
        <v>43353</v>
      </c>
      <c r="B925" s="2">
        <f>RSI!B925</f>
        <v>10.228999999999999</v>
      </c>
      <c r="C925" s="2">
        <f>RSI!I925</f>
        <v>50.877009815301818</v>
      </c>
      <c r="D925" s="2">
        <f>MACD!E925</f>
        <v>-2.5153454719314183E-2</v>
      </c>
      <c r="E925" s="2">
        <f>MACD!F925</f>
        <v>-3.6601070164588891E-2</v>
      </c>
      <c r="F925" s="2">
        <f>'Moving Avg'!D925</f>
        <v>10.27994</v>
      </c>
      <c r="G925" s="2">
        <f>'Moving Avg'!F925</f>
        <v>10.269309999999999</v>
      </c>
      <c r="H925" s="2">
        <f>'Moving Avg'!G925</f>
        <v>10.065999999999997</v>
      </c>
      <c r="I925" s="2">
        <f>'Moving Avg'!H925</f>
        <v>8.0657180000000022</v>
      </c>
      <c r="J925" s="17" t="str">
        <f>OBV!F925</f>
        <v>NEUTRAL</v>
      </c>
      <c r="K925" s="17" t="e">
        <f>OBV!G925</f>
        <v>#DIV/0!</v>
      </c>
      <c r="L925" s="17" t="str">
        <f>OBV!H925</f>
        <v>NEUTRAL</v>
      </c>
      <c r="M925" s="19">
        <f t="shared" si="140"/>
        <v>25</v>
      </c>
      <c r="N925" s="19">
        <f t="shared" si="141"/>
        <v>0</v>
      </c>
      <c r="O925" s="19">
        <f t="shared" si="142"/>
        <v>50</v>
      </c>
      <c r="P925" s="19" t="e">
        <f t="shared" si="143"/>
        <v>#DIV/0!</v>
      </c>
      <c r="Q925" s="20" t="e">
        <f t="shared" si="144"/>
        <v>#DIV/0!</v>
      </c>
      <c r="R925" s="20" t="e">
        <f t="shared" si="145"/>
        <v>#DIV/0!</v>
      </c>
      <c r="S925" s="20" t="e">
        <f t="shared" si="146"/>
        <v>#DIV/0!</v>
      </c>
      <c r="T925" s="20" t="e">
        <f t="shared" si="147"/>
        <v>#DIV/0!</v>
      </c>
      <c r="U925" s="19" t="e">
        <f t="shared" si="148"/>
        <v>#DIV/0!</v>
      </c>
      <c r="V925" s="19" t="e">
        <f t="shared" si="149"/>
        <v>#DIV/0!</v>
      </c>
    </row>
    <row r="926" spans="1:22" ht="13.5" x14ac:dyDescent="0.25">
      <c r="A926" s="3">
        <f>RSI!A926</f>
        <v>43355</v>
      </c>
      <c r="B926" s="2">
        <f>RSI!B926</f>
        <v>10.186500000000001</v>
      </c>
      <c r="C926" s="2">
        <f>RSI!I926</f>
        <v>48.672079864207831</v>
      </c>
      <c r="D926" s="2">
        <f>MACD!E926</f>
        <v>8.0144526513201697E-3</v>
      </c>
      <c r="E926" s="2">
        <f>MACD!F926</f>
        <v>-2.7677965601407079E-2</v>
      </c>
      <c r="F926" s="2">
        <f>'Moving Avg'!D926</f>
        <v>10.220499999999999</v>
      </c>
      <c r="G926" s="2">
        <f>'Moving Avg'!F926</f>
        <v>10.271429999999999</v>
      </c>
      <c r="H926" s="2">
        <f>'Moving Avg'!G926</f>
        <v>10.081278000000001</v>
      </c>
      <c r="I926" s="2">
        <f>'Moving Avg'!H926</f>
        <v>8.0843285000000016</v>
      </c>
      <c r="J926" s="17" t="str">
        <f>OBV!F926</f>
        <v>NEUTRAL</v>
      </c>
      <c r="K926" s="17" t="e">
        <f>OBV!G926</f>
        <v>#DIV/0!</v>
      </c>
      <c r="L926" s="17" t="str">
        <f>OBV!H926</f>
        <v>NEUTRAL</v>
      </c>
      <c r="M926" s="19">
        <f t="shared" si="140"/>
        <v>25</v>
      </c>
      <c r="N926" s="19">
        <f t="shared" si="141"/>
        <v>0</v>
      </c>
      <c r="O926" s="19">
        <f t="shared" si="142"/>
        <v>50</v>
      </c>
      <c r="P926" s="19" t="e">
        <f t="shared" si="143"/>
        <v>#DIV/0!</v>
      </c>
      <c r="Q926" s="20" t="e">
        <f t="shared" si="144"/>
        <v>#DIV/0!</v>
      </c>
      <c r="R926" s="20" t="e">
        <f t="shared" si="145"/>
        <v>#DIV/0!</v>
      </c>
      <c r="S926" s="20" t="e">
        <f t="shared" si="146"/>
        <v>#DIV/0!</v>
      </c>
      <c r="T926" s="20" t="e">
        <f t="shared" si="147"/>
        <v>#DIV/0!</v>
      </c>
      <c r="U926" s="19" t="e">
        <f t="shared" si="148"/>
        <v>#DIV/0!</v>
      </c>
      <c r="V926" s="19" t="e">
        <f t="shared" si="149"/>
        <v>#DIV/0!</v>
      </c>
    </row>
    <row r="927" spans="1:22" ht="13.5" x14ac:dyDescent="0.25">
      <c r="A927" s="3">
        <f>RSI!A927</f>
        <v>43356</v>
      </c>
      <c r="B927" s="2">
        <f>RSI!B927</f>
        <v>10.139900000000001</v>
      </c>
      <c r="C927" s="2">
        <f>RSI!I927</f>
        <v>46.302562400580996</v>
      </c>
      <c r="D927" s="2">
        <f>MACD!E927</f>
        <v>3.9731594293256123E-2</v>
      </c>
      <c r="E927" s="2">
        <f>MACD!F927</f>
        <v>-1.4196053622474438E-2</v>
      </c>
      <c r="F927" s="2">
        <f>'Moving Avg'!D927</f>
        <v>10.185700000000001</v>
      </c>
      <c r="G927" s="2">
        <f>'Moving Avg'!F927</f>
        <v>10.271219999999998</v>
      </c>
      <c r="H927" s="2">
        <f>'Moving Avg'!G927</f>
        <v>10.095456</v>
      </c>
      <c r="I927" s="2">
        <f>'Moving Avg'!H927</f>
        <v>8.1024600000000007</v>
      </c>
      <c r="J927" s="17" t="str">
        <f>OBV!F927</f>
        <v>NEUTRAL</v>
      </c>
      <c r="K927" s="17" t="e">
        <f>OBV!G927</f>
        <v>#DIV/0!</v>
      </c>
      <c r="L927" s="17" t="str">
        <f>OBV!H927</f>
        <v>NEUTRAL</v>
      </c>
      <c r="M927" s="19">
        <f t="shared" si="140"/>
        <v>25</v>
      </c>
      <c r="N927" s="19">
        <f t="shared" si="141"/>
        <v>0</v>
      </c>
      <c r="O927" s="19">
        <f t="shared" si="142"/>
        <v>50</v>
      </c>
      <c r="P927" s="19" t="e">
        <f t="shared" si="143"/>
        <v>#DIV/0!</v>
      </c>
      <c r="Q927" s="20" t="e">
        <f t="shared" si="144"/>
        <v>#DIV/0!</v>
      </c>
      <c r="R927" s="20" t="e">
        <f t="shared" si="145"/>
        <v>#DIV/0!</v>
      </c>
      <c r="S927" s="20" t="e">
        <f t="shared" si="146"/>
        <v>#DIV/0!</v>
      </c>
      <c r="T927" s="20" t="e">
        <f t="shared" si="147"/>
        <v>#DIV/0!</v>
      </c>
      <c r="U927" s="19" t="e">
        <f t="shared" si="148"/>
        <v>#DIV/0!</v>
      </c>
      <c r="V927" s="19" t="e">
        <f t="shared" si="149"/>
        <v>#DIV/0!</v>
      </c>
    </row>
    <row r="928" spans="1:22" ht="13.5" x14ac:dyDescent="0.25">
      <c r="A928" s="3">
        <f>RSI!A928</f>
        <v>43357</v>
      </c>
      <c r="B928" s="2">
        <f>RSI!B928</f>
        <v>10.178100000000001</v>
      </c>
      <c r="C928" s="2">
        <f>RSI!I928</f>
        <v>48.515253149545742</v>
      </c>
      <c r="D928" s="2">
        <f>MACD!E928</f>
        <v>6.4200219861231034E-2</v>
      </c>
      <c r="E928" s="2">
        <f>MACD!F928</f>
        <v>1.483201074266657E-3</v>
      </c>
      <c r="F928" s="2">
        <f>'Moving Avg'!D928</f>
        <v>10.200980000000001</v>
      </c>
      <c r="G928" s="2">
        <f>'Moving Avg'!F928</f>
        <v>10.272919999999999</v>
      </c>
      <c r="H928" s="2">
        <f>'Moving Avg'!G928</f>
        <v>10.109208000000001</v>
      </c>
      <c r="I928" s="2">
        <f>'Moving Avg'!H928</f>
        <v>8.1205360000000013</v>
      </c>
      <c r="J928" s="17" t="str">
        <f>OBV!F928</f>
        <v>NEUTRAL</v>
      </c>
      <c r="K928" s="17" t="e">
        <f>OBV!G928</f>
        <v>#DIV/0!</v>
      </c>
      <c r="L928" s="17" t="str">
        <f>OBV!H928</f>
        <v>NEUTRAL</v>
      </c>
      <c r="M928" s="19">
        <f t="shared" si="140"/>
        <v>25</v>
      </c>
      <c r="N928" s="19">
        <f t="shared" si="141"/>
        <v>0</v>
      </c>
      <c r="O928" s="19">
        <f t="shared" si="142"/>
        <v>50</v>
      </c>
      <c r="P928" s="19" t="e">
        <f t="shared" si="143"/>
        <v>#DIV/0!</v>
      </c>
      <c r="Q928" s="20" t="e">
        <f t="shared" si="144"/>
        <v>#DIV/0!</v>
      </c>
      <c r="R928" s="20" t="e">
        <f t="shared" si="145"/>
        <v>#DIV/0!</v>
      </c>
      <c r="S928" s="20" t="e">
        <f t="shared" si="146"/>
        <v>#DIV/0!</v>
      </c>
      <c r="T928" s="20" t="e">
        <f t="shared" si="147"/>
        <v>#DIV/0!</v>
      </c>
      <c r="U928" s="19" t="e">
        <f t="shared" si="148"/>
        <v>#DIV/0!</v>
      </c>
      <c r="V928" s="19" t="e">
        <f t="shared" si="149"/>
        <v>#DIV/0!</v>
      </c>
    </row>
    <row r="929" spans="1:22" ht="13.5" x14ac:dyDescent="0.25">
      <c r="A929" s="3">
        <f>RSI!A929</f>
        <v>43360</v>
      </c>
      <c r="B929" s="2">
        <f>RSI!B929</f>
        <v>10.139900000000001</v>
      </c>
      <c r="C929" s="2">
        <f>RSI!I929</f>
        <v>46.453801735154414</v>
      </c>
      <c r="D929" s="2">
        <f>MACD!E929</f>
        <v>9.8381049353390537E-2</v>
      </c>
      <c r="E929" s="2">
        <f>MACD!F929</f>
        <v>2.0862770730091434E-2</v>
      </c>
      <c r="F929" s="2">
        <f>'Moving Avg'!D929</f>
        <v>10.17468</v>
      </c>
      <c r="G929" s="2">
        <f>'Moving Avg'!F929</f>
        <v>10.27483</v>
      </c>
      <c r="H929" s="2">
        <f>'Moving Avg'!G929</f>
        <v>10.119480000000001</v>
      </c>
      <c r="I929" s="2">
        <f>'Moving Avg'!H929</f>
        <v>8.138421000000001</v>
      </c>
      <c r="J929" s="17" t="str">
        <f>OBV!F929</f>
        <v>NEUTRAL</v>
      </c>
      <c r="K929" s="17" t="e">
        <f>OBV!G929</f>
        <v>#DIV/0!</v>
      </c>
      <c r="L929" s="17" t="str">
        <f>OBV!H929</f>
        <v>NEUTRAL</v>
      </c>
      <c r="M929" s="19">
        <f t="shared" si="140"/>
        <v>25</v>
      </c>
      <c r="N929" s="19">
        <f t="shared" si="141"/>
        <v>0</v>
      </c>
      <c r="O929" s="19">
        <f t="shared" si="142"/>
        <v>50</v>
      </c>
      <c r="P929" s="19" t="e">
        <f t="shared" si="143"/>
        <v>#DIV/0!</v>
      </c>
      <c r="Q929" s="20" t="e">
        <f t="shared" si="144"/>
        <v>#DIV/0!</v>
      </c>
      <c r="R929" s="20" t="e">
        <f t="shared" si="145"/>
        <v>#DIV/0!</v>
      </c>
      <c r="S929" s="20" t="e">
        <f t="shared" si="146"/>
        <v>#DIV/0!</v>
      </c>
      <c r="T929" s="20" t="e">
        <f t="shared" si="147"/>
        <v>#DIV/0!</v>
      </c>
      <c r="U929" s="19" t="e">
        <f t="shared" si="148"/>
        <v>#DIV/0!</v>
      </c>
      <c r="V929" s="19" t="e">
        <f t="shared" si="149"/>
        <v>#DIV/0!</v>
      </c>
    </row>
    <row r="930" spans="1:22" ht="13.5" x14ac:dyDescent="0.25">
      <c r="A930" s="3">
        <f>RSI!A930</f>
        <v>43361</v>
      </c>
      <c r="B930" s="2">
        <f>RSI!B930</f>
        <v>10.1441</v>
      </c>
      <c r="C930" s="2">
        <f>RSI!I930</f>
        <v>46.72185095096728</v>
      </c>
      <c r="D930" s="2">
        <f>MACD!E930</f>
        <v>0.13068077560105351</v>
      </c>
      <c r="E930" s="2">
        <f>MACD!F930</f>
        <v>4.2826371704283855E-2</v>
      </c>
      <c r="F930" s="2">
        <f>'Moving Avg'!D930</f>
        <v>10.157700000000002</v>
      </c>
      <c r="G930" s="2">
        <f>'Moving Avg'!F930</f>
        <v>10.272710000000002</v>
      </c>
      <c r="H930" s="2">
        <f>'Moving Avg'!G930</f>
        <v>10.12712</v>
      </c>
      <c r="I930" s="2">
        <f>'Moving Avg'!H930</f>
        <v>8.1563269999999992</v>
      </c>
      <c r="J930" s="17" t="str">
        <f>OBV!F930</f>
        <v>NEUTRAL</v>
      </c>
      <c r="K930" s="17" t="e">
        <f>OBV!G930</f>
        <v>#DIV/0!</v>
      </c>
      <c r="L930" s="17" t="str">
        <f>OBV!H930</f>
        <v>NEUTRAL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 t="e">
        <f t="shared" si="143"/>
        <v>#DIV/0!</v>
      </c>
      <c r="Q930" s="20" t="e">
        <f t="shared" si="144"/>
        <v>#DIV/0!</v>
      </c>
      <c r="R930" s="20" t="e">
        <f t="shared" si="145"/>
        <v>#DIV/0!</v>
      </c>
      <c r="S930" s="20" t="e">
        <f t="shared" si="146"/>
        <v>#DIV/0!</v>
      </c>
      <c r="T930" s="20" t="e">
        <f t="shared" si="147"/>
        <v>#DIV/0!</v>
      </c>
      <c r="U930" s="19" t="e">
        <f t="shared" si="148"/>
        <v>#DIV/0!</v>
      </c>
      <c r="V930" s="19" t="e">
        <f t="shared" si="149"/>
        <v>#DIV/0!</v>
      </c>
    </row>
    <row r="931" spans="1:22" ht="13.5" x14ac:dyDescent="0.25">
      <c r="A931" s="3">
        <f>RSI!A931</f>
        <v>43362</v>
      </c>
      <c r="B931" s="2">
        <f>RSI!B931</f>
        <v>10.1823</v>
      </c>
      <c r="C931" s="2">
        <f>RSI!I931</f>
        <v>49.212111632039402</v>
      </c>
      <c r="D931" s="2">
        <f>MACD!E931</f>
        <v>0.15553804516146208</v>
      </c>
      <c r="E931" s="2">
        <f>MACD!F931</f>
        <v>6.5368706395719497E-2</v>
      </c>
      <c r="F931" s="2">
        <f>'Moving Avg'!D931</f>
        <v>10.15686</v>
      </c>
      <c r="G931" s="2">
        <f>'Moving Avg'!F931</f>
        <v>10.272500000000001</v>
      </c>
      <c r="H931" s="2">
        <f>'Moving Avg'!G931</f>
        <v>10.135524000000002</v>
      </c>
      <c r="I931" s="2">
        <f>'Moving Avg'!H931</f>
        <v>8.1745064999999997</v>
      </c>
      <c r="J931" s="17" t="str">
        <f>OBV!F931</f>
        <v>NEUTRAL</v>
      </c>
      <c r="K931" s="17" t="e">
        <f>OBV!G931</f>
        <v>#DIV/0!</v>
      </c>
      <c r="L931" s="17" t="str">
        <f>OBV!H931</f>
        <v>NEUTRAL</v>
      </c>
      <c r="M931" s="19">
        <f t="shared" si="140"/>
        <v>25</v>
      </c>
      <c r="N931" s="19">
        <f t="shared" si="141"/>
        <v>0</v>
      </c>
      <c r="O931" s="19">
        <f t="shared" si="142"/>
        <v>50</v>
      </c>
      <c r="P931" s="19" t="e">
        <f t="shared" si="143"/>
        <v>#DIV/0!</v>
      </c>
      <c r="Q931" s="20" t="e">
        <f t="shared" si="144"/>
        <v>#DIV/0!</v>
      </c>
      <c r="R931" s="20" t="e">
        <f t="shared" si="145"/>
        <v>#DIV/0!</v>
      </c>
      <c r="S931" s="20" t="e">
        <f t="shared" si="146"/>
        <v>#DIV/0!</v>
      </c>
      <c r="T931" s="20" t="e">
        <f t="shared" si="147"/>
        <v>#DIV/0!</v>
      </c>
      <c r="U931" s="19" t="e">
        <f t="shared" si="148"/>
        <v>#DIV/0!</v>
      </c>
      <c r="V931" s="19" t="e">
        <f t="shared" si="149"/>
        <v>#DIV/0!</v>
      </c>
    </row>
    <row r="932" spans="1:22" ht="13.5" x14ac:dyDescent="0.25">
      <c r="A932" s="3">
        <f>RSI!A932</f>
        <v>43363</v>
      </c>
      <c r="B932" s="2">
        <f>RSI!B932</f>
        <v>10.101699999999999</v>
      </c>
      <c r="C932" s="2">
        <f>RSI!I932</f>
        <v>44.4872646432053</v>
      </c>
      <c r="D932" s="2">
        <f>MACD!E932</f>
        <v>0.15652265185224934</v>
      </c>
      <c r="E932" s="2">
        <f>MACD!F932</f>
        <v>8.3599495487025471E-2</v>
      </c>
      <c r="F932" s="2">
        <f>'Moving Avg'!D932</f>
        <v>10.14922</v>
      </c>
      <c r="G932" s="2">
        <f>'Moving Avg'!F932</f>
        <v>10.267410000000002</v>
      </c>
      <c r="H932" s="2">
        <f>'Moving Avg'!G932</f>
        <v>10.139430000000003</v>
      </c>
      <c r="I932" s="2">
        <f>'Moving Avg'!H932</f>
        <v>8.1923650000000006</v>
      </c>
      <c r="J932" s="17" t="str">
        <f>OBV!F932</f>
        <v>NEUTRAL</v>
      </c>
      <c r="K932" s="17" t="e">
        <f>OBV!G932</f>
        <v>#DIV/0!</v>
      </c>
      <c r="L932" s="17" t="str">
        <f>OBV!H932</f>
        <v>NEUTRAL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 t="e">
        <f t="shared" si="143"/>
        <v>#DIV/0!</v>
      </c>
      <c r="Q932" s="20" t="e">
        <f t="shared" si="144"/>
        <v>#DIV/0!</v>
      </c>
      <c r="R932" s="20" t="e">
        <f t="shared" si="145"/>
        <v>#DIV/0!</v>
      </c>
      <c r="S932" s="20" t="e">
        <f t="shared" si="146"/>
        <v>#DIV/0!</v>
      </c>
      <c r="T932" s="20" t="e">
        <f t="shared" si="147"/>
        <v>#DIV/0!</v>
      </c>
      <c r="U932" s="19" t="e">
        <f t="shared" si="148"/>
        <v>#DIV/0!</v>
      </c>
      <c r="V932" s="19" t="e">
        <f t="shared" si="149"/>
        <v>#DIV/0!</v>
      </c>
    </row>
    <row r="933" spans="1:22" ht="13.5" x14ac:dyDescent="0.25">
      <c r="A933" s="3">
        <f>RSI!A933</f>
        <v>43364</v>
      </c>
      <c r="B933" s="2">
        <f>RSI!B933</f>
        <v>9.9742999999999995</v>
      </c>
      <c r="C933" s="2">
        <f>RSI!I933</f>
        <v>38.237986764185813</v>
      </c>
      <c r="D933" s="2">
        <f>MACD!E933</f>
        <v>0.13471945023560572</v>
      </c>
      <c r="E933" s="2">
        <f>MACD!F933</f>
        <v>9.3823486436741516E-2</v>
      </c>
      <c r="F933" s="2">
        <f>'Moving Avg'!D933</f>
        <v>10.108459999999999</v>
      </c>
      <c r="G933" s="2">
        <f>'Moving Avg'!F933</f>
        <v>10.259130000000003</v>
      </c>
      <c r="H933" s="2">
        <f>'Moving Avg'!G933</f>
        <v>10.140448000000001</v>
      </c>
      <c r="I933" s="2">
        <f>'Moving Avg'!H933</f>
        <v>8.2095864999999986</v>
      </c>
      <c r="J933" s="17" t="str">
        <f>OBV!F933</f>
        <v>NEUTRAL</v>
      </c>
      <c r="K933" s="17" t="e">
        <f>OBV!G933</f>
        <v>#DIV/0!</v>
      </c>
      <c r="L933" s="17" t="str">
        <f>OBV!H933</f>
        <v>NEUTRAL</v>
      </c>
      <c r="M933" s="19">
        <f t="shared" si="140"/>
        <v>25</v>
      </c>
      <c r="N933" s="19">
        <f t="shared" si="141"/>
        <v>0</v>
      </c>
      <c r="O933" s="19">
        <f t="shared" si="142"/>
        <v>50</v>
      </c>
      <c r="P933" s="19" t="e">
        <f t="shared" si="143"/>
        <v>#DIV/0!</v>
      </c>
      <c r="Q933" s="20" t="e">
        <f t="shared" si="144"/>
        <v>#DIV/0!</v>
      </c>
      <c r="R933" s="20" t="e">
        <f t="shared" si="145"/>
        <v>#DIV/0!</v>
      </c>
      <c r="S933" s="20" t="e">
        <f t="shared" si="146"/>
        <v>#DIV/0!</v>
      </c>
      <c r="T933" s="20" t="e">
        <f t="shared" si="147"/>
        <v>#DIV/0!</v>
      </c>
      <c r="U933" s="19" t="e">
        <f t="shared" si="148"/>
        <v>#DIV/0!</v>
      </c>
      <c r="V933" s="19" t="e">
        <f t="shared" si="149"/>
        <v>#DIV/0!</v>
      </c>
    </row>
    <row r="934" spans="1:22" ht="13.5" x14ac:dyDescent="0.25">
      <c r="A934" s="3">
        <f>RSI!A934</f>
        <v>43367</v>
      </c>
      <c r="B934" s="2">
        <f>RSI!B934</f>
        <v>9.9742999999999995</v>
      </c>
      <c r="C934" s="2">
        <f>RSI!I934</f>
        <v>38.23798676418582</v>
      </c>
      <c r="D934" s="2">
        <f>MACD!E934</f>
        <v>0.14366144953611837</v>
      </c>
      <c r="E934" s="2">
        <f>MACD!F934</f>
        <v>0.1037910790566169</v>
      </c>
      <c r="F934" s="2">
        <f>'Moving Avg'!D934</f>
        <v>10.075340000000001</v>
      </c>
      <c r="G934" s="2">
        <f>'Moving Avg'!F934</f>
        <v>10.244275</v>
      </c>
      <c r="H934" s="2">
        <f>'Moving Avg'!G934</f>
        <v>10.141720000000003</v>
      </c>
      <c r="I934" s="2">
        <f>'Moving Avg'!H934</f>
        <v>8.2268080000000001</v>
      </c>
      <c r="J934" s="17" t="str">
        <f>OBV!F934</f>
        <v>NEUTRAL</v>
      </c>
      <c r="K934" s="17" t="e">
        <f>OBV!G934</f>
        <v>#DIV/0!</v>
      </c>
      <c r="L934" s="17" t="str">
        <f>OBV!H934</f>
        <v>NEUTRAL</v>
      </c>
      <c r="M934" s="19">
        <f t="shared" si="140"/>
        <v>25</v>
      </c>
      <c r="N934" s="19">
        <f t="shared" si="141"/>
        <v>0</v>
      </c>
      <c r="O934" s="19">
        <f t="shared" si="142"/>
        <v>50</v>
      </c>
      <c r="P934" s="19" t="e">
        <f t="shared" si="143"/>
        <v>#DIV/0!</v>
      </c>
      <c r="Q934" s="20" t="e">
        <f t="shared" si="144"/>
        <v>#DIV/0!</v>
      </c>
      <c r="R934" s="20" t="e">
        <f t="shared" si="145"/>
        <v>#DIV/0!</v>
      </c>
      <c r="S934" s="20" t="e">
        <f t="shared" si="146"/>
        <v>#DIV/0!</v>
      </c>
      <c r="T934" s="20" t="e">
        <f t="shared" si="147"/>
        <v>#DIV/0!</v>
      </c>
      <c r="U934" s="19" t="e">
        <f t="shared" si="148"/>
        <v>#DIV/0!</v>
      </c>
      <c r="V934" s="19" t="e">
        <f t="shared" si="149"/>
        <v>#DIV/0!</v>
      </c>
    </row>
    <row r="935" spans="1:22" ht="13.5" x14ac:dyDescent="0.25">
      <c r="A935" s="3">
        <f>RSI!A935</f>
        <v>43368</v>
      </c>
      <c r="B935" s="2">
        <f>RSI!B935</f>
        <v>9.9742999999999995</v>
      </c>
      <c r="C935" s="2">
        <f>RSI!I935</f>
        <v>38.23798676418582</v>
      </c>
      <c r="D935" s="2">
        <f>MACD!E935</f>
        <v>0.14589279999052529</v>
      </c>
      <c r="E935" s="2">
        <f>MACD!F935</f>
        <v>0.11221142324339858</v>
      </c>
      <c r="F935" s="2">
        <f>'Moving Avg'!D935</f>
        <v>10.04138</v>
      </c>
      <c r="G935" s="2">
        <f>'Moving Avg'!F935</f>
        <v>10.226234999999999</v>
      </c>
      <c r="H935" s="2">
        <f>'Moving Avg'!G935</f>
        <v>10.145116</v>
      </c>
      <c r="I935" s="2">
        <f>'Moving Avg'!H935</f>
        <v>8.2440294999999999</v>
      </c>
      <c r="J935" s="17" t="str">
        <f>OBV!F935</f>
        <v>NEUTRAL</v>
      </c>
      <c r="K935" s="17" t="e">
        <f>OBV!G935</f>
        <v>#DIV/0!</v>
      </c>
      <c r="L935" s="17" t="str">
        <f>OBV!H935</f>
        <v>NEUTRAL</v>
      </c>
      <c r="M935" s="19">
        <f t="shared" si="140"/>
        <v>25</v>
      </c>
      <c r="N935" s="19">
        <f t="shared" si="141"/>
        <v>0</v>
      </c>
      <c r="O935" s="19">
        <f t="shared" si="142"/>
        <v>50</v>
      </c>
      <c r="P935" s="19" t="e">
        <f t="shared" si="143"/>
        <v>#DIV/0!</v>
      </c>
      <c r="Q935" s="20" t="e">
        <f t="shared" si="144"/>
        <v>#DIV/0!</v>
      </c>
      <c r="R935" s="20" t="e">
        <f t="shared" si="145"/>
        <v>#DIV/0!</v>
      </c>
      <c r="S935" s="20" t="e">
        <f t="shared" si="146"/>
        <v>#DIV/0!</v>
      </c>
      <c r="T935" s="20" t="e">
        <f t="shared" si="147"/>
        <v>#DIV/0!</v>
      </c>
      <c r="U935" s="19" t="e">
        <f t="shared" si="148"/>
        <v>#DIV/0!</v>
      </c>
      <c r="V935" s="19" t="e">
        <f t="shared" si="149"/>
        <v>#DIV/0!</v>
      </c>
    </row>
    <row r="936" spans="1:22" ht="13.5" x14ac:dyDescent="0.25">
      <c r="A936" s="3">
        <f>RSI!A936</f>
        <v>43369</v>
      </c>
      <c r="B936" s="2">
        <f>RSI!B936</f>
        <v>9.9742999999999995</v>
      </c>
      <c r="C936" s="2">
        <f>RSI!I936</f>
        <v>38.23798676418582</v>
      </c>
      <c r="D936" s="2">
        <f>MACD!E936</f>
        <v>0.14234251558881716</v>
      </c>
      <c r="E936" s="2">
        <f>MACD!F936</f>
        <v>0.1182376417124823</v>
      </c>
      <c r="F936" s="2">
        <f>'Moving Avg'!D936</f>
        <v>9.9997799999999994</v>
      </c>
      <c r="G936" s="2">
        <f>'Moving Avg'!F936</f>
        <v>10.205225</v>
      </c>
      <c r="H936" s="2">
        <f>'Moving Avg'!G936</f>
        <v>10.149019999999998</v>
      </c>
      <c r="I936" s="2">
        <f>'Moving Avg'!H936</f>
        <v>8.2612835000000011</v>
      </c>
      <c r="J936" s="17" t="str">
        <f>OBV!F936</f>
        <v>NEUTRAL</v>
      </c>
      <c r="K936" s="17" t="e">
        <f>OBV!G936</f>
        <v>#DIV/0!</v>
      </c>
      <c r="L936" s="17" t="str">
        <f>OBV!H936</f>
        <v>NEUTRAL</v>
      </c>
      <c r="M936" s="19">
        <f t="shared" si="140"/>
        <v>25</v>
      </c>
      <c r="N936" s="19">
        <f t="shared" si="141"/>
        <v>0</v>
      </c>
      <c r="O936" s="19">
        <f t="shared" si="142"/>
        <v>50</v>
      </c>
      <c r="P936" s="19" t="e">
        <f t="shared" si="143"/>
        <v>#DIV/0!</v>
      </c>
      <c r="Q936" s="20" t="e">
        <f t="shared" si="144"/>
        <v>#DIV/0!</v>
      </c>
      <c r="R936" s="20" t="e">
        <f t="shared" si="145"/>
        <v>#DIV/0!</v>
      </c>
      <c r="S936" s="20" t="e">
        <f t="shared" si="146"/>
        <v>#DIV/0!</v>
      </c>
      <c r="T936" s="20" t="e">
        <f t="shared" si="147"/>
        <v>#DIV/0!</v>
      </c>
      <c r="U936" s="19" t="e">
        <f t="shared" si="148"/>
        <v>#DIV/0!</v>
      </c>
      <c r="V936" s="19" t="e">
        <f t="shared" si="149"/>
        <v>#DIV/0!</v>
      </c>
    </row>
    <row r="937" spans="1:22" ht="13.5" x14ac:dyDescent="0.25">
      <c r="A937" s="3">
        <f>RSI!A937</f>
        <v>43370</v>
      </c>
      <c r="B937" s="2">
        <f>RSI!B937</f>
        <v>9.9742999999999995</v>
      </c>
      <c r="C937" s="2">
        <f>RSI!I937</f>
        <v>38.23798676418582</v>
      </c>
      <c r="D937" s="2">
        <f>MACD!E937</f>
        <v>0.13318781965484128</v>
      </c>
      <c r="E937" s="2">
        <f>MACD!F937</f>
        <v>0.1212276773009541</v>
      </c>
      <c r="F937" s="2">
        <f>'Moving Avg'!D937</f>
        <v>9.9742999999999995</v>
      </c>
      <c r="G937" s="2">
        <f>'Moving Avg'!F937</f>
        <v>10.184214999999998</v>
      </c>
      <c r="H937" s="2">
        <f>'Moving Avg'!G937</f>
        <v>10.153093999999999</v>
      </c>
      <c r="I937" s="2">
        <f>'Moving Avg'!H937</f>
        <v>8.2785539999999997</v>
      </c>
      <c r="J937" s="17" t="str">
        <f>OBV!F937</f>
        <v>NEUTRAL</v>
      </c>
      <c r="K937" s="17" t="e">
        <f>OBV!G937</f>
        <v>#DIV/0!</v>
      </c>
      <c r="L937" s="17" t="str">
        <f>OBV!H937</f>
        <v>NEUTRAL</v>
      </c>
      <c r="M937" s="19">
        <f t="shared" si="140"/>
        <v>25</v>
      </c>
      <c r="N937" s="19">
        <f t="shared" si="141"/>
        <v>0</v>
      </c>
      <c r="O937" s="19">
        <f t="shared" si="142"/>
        <v>50</v>
      </c>
      <c r="P937" s="19" t="e">
        <f t="shared" si="143"/>
        <v>#DIV/0!</v>
      </c>
      <c r="Q937" s="20" t="e">
        <f t="shared" si="144"/>
        <v>#DIV/0!</v>
      </c>
      <c r="R937" s="20" t="e">
        <f t="shared" si="145"/>
        <v>#DIV/0!</v>
      </c>
      <c r="S937" s="20" t="e">
        <f t="shared" si="146"/>
        <v>#DIV/0!</v>
      </c>
      <c r="T937" s="20" t="e">
        <f t="shared" si="147"/>
        <v>#DIV/0!</v>
      </c>
      <c r="U937" s="19" t="e">
        <f t="shared" si="148"/>
        <v>#DIV/0!</v>
      </c>
      <c r="V937" s="19" t="e">
        <f t="shared" si="149"/>
        <v>#DIV/0!</v>
      </c>
    </row>
    <row r="938" spans="1:22" ht="13.5" x14ac:dyDescent="0.25">
      <c r="A938" s="3">
        <f>RSI!A938</f>
        <v>43371</v>
      </c>
      <c r="B938" s="2">
        <f>RSI!B938</f>
        <v>9.9616000000000007</v>
      </c>
      <c r="C938" s="2">
        <f>RSI!I938</f>
        <v>37.477790344073263</v>
      </c>
      <c r="D938" s="2">
        <f>MACD!E938</f>
        <v>0.13320237047973293</v>
      </c>
      <c r="E938" s="2">
        <f>MACD!F938</f>
        <v>0.12362261593670987</v>
      </c>
      <c r="F938" s="2">
        <f>'Moving Avg'!D938</f>
        <v>9.9717599999999997</v>
      </c>
      <c r="G938" s="2">
        <f>'Moving Avg'!F938</f>
        <v>10.162569999999999</v>
      </c>
      <c r="H938" s="2">
        <f>'Moving Avg'!G938</f>
        <v>10.155471999999998</v>
      </c>
      <c r="I938" s="2">
        <f>'Moving Avg'!H938</f>
        <v>8.2958759999999998</v>
      </c>
      <c r="J938" s="17" t="str">
        <f>OBV!F938</f>
        <v>NEUTRAL</v>
      </c>
      <c r="K938" s="17" t="e">
        <f>OBV!G938</f>
        <v>#DIV/0!</v>
      </c>
      <c r="L938" s="17" t="str">
        <f>OBV!H938</f>
        <v>NEUTRAL</v>
      </c>
      <c r="M938" s="19">
        <f t="shared" si="140"/>
        <v>25</v>
      </c>
      <c r="N938" s="19">
        <f t="shared" si="141"/>
        <v>0</v>
      </c>
      <c r="O938" s="19">
        <f t="shared" si="142"/>
        <v>50</v>
      </c>
      <c r="P938" s="19" t="e">
        <f t="shared" si="143"/>
        <v>#DIV/0!</v>
      </c>
      <c r="Q938" s="20" t="e">
        <f t="shared" si="144"/>
        <v>#DIV/0!</v>
      </c>
      <c r="R938" s="20" t="e">
        <f t="shared" si="145"/>
        <v>#DIV/0!</v>
      </c>
      <c r="S938" s="20" t="e">
        <f t="shared" si="146"/>
        <v>#DIV/0!</v>
      </c>
      <c r="T938" s="20" t="e">
        <f t="shared" si="147"/>
        <v>#DIV/0!</v>
      </c>
      <c r="U938" s="19" t="e">
        <f t="shared" si="148"/>
        <v>#DIV/0!</v>
      </c>
      <c r="V938" s="19" t="e">
        <f t="shared" si="149"/>
        <v>#DIV/0!</v>
      </c>
    </row>
    <row r="939" spans="1:22" ht="13.5" x14ac:dyDescent="0.25">
      <c r="A939" s="3">
        <f>RSI!A939</f>
        <v>43374</v>
      </c>
      <c r="B939" s="2">
        <f>RSI!B939</f>
        <v>9.8469999999999995</v>
      </c>
      <c r="C939" s="2">
        <f>RSI!I939</f>
        <v>31.409604774671166</v>
      </c>
      <c r="D939" s="2">
        <f>MACD!E939</f>
        <v>0.13677499724590625</v>
      </c>
      <c r="E939" s="2">
        <f>MACD!F939</f>
        <v>0.12625309219854913</v>
      </c>
      <c r="F939" s="2">
        <f>'Moving Avg'!D939</f>
        <v>9.9463000000000008</v>
      </c>
      <c r="G939" s="2">
        <f>'Moving Avg'!F939</f>
        <v>10.1318</v>
      </c>
      <c r="H939" s="2">
        <f>'Moving Avg'!G939</f>
        <v>10.156321999999996</v>
      </c>
      <c r="I939" s="2">
        <f>'Moving Avg'!H939</f>
        <v>8.3127890000000004</v>
      </c>
      <c r="J939" s="17" t="str">
        <f>OBV!F939</f>
        <v>NEUTRAL</v>
      </c>
      <c r="K939" s="17" t="e">
        <f>OBV!G939</f>
        <v>#DIV/0!</v>
      </c>
      <c r="L939" s="17" t="str">
        <f>OBV!H939</f>
        <v>NEUTRAL</v>
      </c>
      <c r="M939" s="19">
        <f t="shared" si="140"/>
        <v>25</v>
      </c>
      <c r="N939" s="19">
        <f t="shared" si="141"/>
        <v>0</v>
      </c>
      <c r="O939" s="19">
        <f t="shared" si="142"/>
        <v>50</v>
      </c>
      <c r="P939" s="19" t="e">
        <f t="shared" si="143"/>
        <v>#DIV/0!</v>
      </c>
      <c r="Q939" s="20" t="e">
        <f t="shared" si="144"/>
        <v>#DIV/0!</v>
      </c>
      <c r="R939" s="20" t="e">
        <f t="shared" si="145"/>
        <v>#DIV/0!</v>
      </c>
      <c r="S939" s="20" t="e">
        <f t="shared" si="146"/>
        <v>#DIV/0!</v>
      </c>
      <c r="T939" s="20" t="e">
        <f t="shared" si="147"/>
        <v>#DIV/0!</v>
      </c>
      <c r="U939" s="19" t="e">
        <f t="shared" si="148"/>
        <v>#DIV/0!</v>
      </c>
      <c r="V939" s="19" t="e">
        <f t="shared" si="149"/>
        <v>#DIV/0!</v>
      </c>
    </row>
    <row r="940" spans="1:22" ht="13.5" x14ac:dyDescent="0.25">
      <c r="A940" s="3">
        <f>RSI!A940</f>
        <v>43375</v>
      </c>
      <c r="B940" s="2">
        <f>RSI!B940</f>
        <v>9.8045000000000009</v>
      </c>
      <c r="C940" s="2">
        <f>RSI!I940</f>
        <v>29.501847635223953</v>
      </c>
      <c r="D940" s="2">
        <f>MACD!E940</f>
        <v>0.14514756810548946</v>
      </c>
      <c r="E940" s="2">
        <f>MACD!F940</f>
        <v>0.13003198737993721</v>
      </c>
      <c r="F940" s="2">
        <f>'Moving Avg'!D940</f>
        <v>9.9123400000000004</v>
      </c>
      <c r="G940" s="2">
        <f>'Moving Avg'!F940</f>
        <v>10.09784</v>
      </c>
      <c r="H940" s="2">
        <f>'Moving Avg'!G940</f>
        <v>10.154623999999998</v>
      </c>
      <c r="I940" s="2">
        <f>'Moving Avg'!H940</f>
        <v>8.3296535000000009</v>
      </c>
      <c r="J940" s="17" t="str">
        <f>OBV!F940</f>
        <v>NEUTRAL</v>
      </c>
      <c r="K940" s="17" t="e">
        <f>OBV!G940</f>
        <v>#DIV/0!</v>
      </c>
      <c r="L940" s="17" t="str">
        <f>OBV!H940</f>
        <v>NEUTRAL</v>
      </c>
      <c r="M940" s="19">
        <f t="shared" si="140"/>
        <v>50</v>
      </c>
      <c r="N940" s="19">
        <f t="shared" si="141"/>
        <v>0</v>
      </c>
      <c r="O940" s="19">
        <f t="shared" si="142"/>
        <v>50</v>
      </c>
      <c r="P940" s="19" t="e">
        <f t="shared" si="143"/>
        <v>#DIV/0!</v>
      </c>
      <c r="Q940" s="20" t="e">
        <f t="shared" si="144"/>
        <v>#DIV/0!</v>
      </c>
      <c r="R940" s="20" t="e">
        <f t="shared" si="145"/>
        <v>#DIV/0!</v>
      </c>
      <c r="S940" s="20" t="e">
        <f t="shared" si="146"/>
        <v>#DIV/0!</v>
      </c>
      <c r="T940" s="20" t="e">
        <f t="shared" si="147"/>
        <v>#DIV/0!</v>
      </c>
      <c r="U940" s="19" t="e">
        <f t="shared" si="148"/>
        <v>#DIV/0!</v>
      </c>
      <c r="V940" s="19" t="e">
        <f t="shared" si="149"/>
        <v>#DIV/0!</v>
      </c>
    </row>
    <row r="941" spans="1:22" ht="13.5" x14ac:dyDescent="0.25">
      <c r="A941" s="3">
        <f>RSI!A941</f>
        <v>43376</v>
      </c>
      <c r="B941" s="2">
        <f>RSI!B941</f>
        <v>9.7621000000000002</v>
      </c>
      <c r="C941" s="2">
        <f>RSI!I941</f>
        <v>27.694601338171893</v>
      </c>
      <c r="D941" s="2">
        <f>MACD!E941</f>
        <v>0.162940920566923</v>
      </c>
      <c r="E941" s="2">
        <f>MACD!F941</f>
        <v>0.13661377401733438</v>
      </c>
      <c r="F941" s="2">
        <f>'Moving Avg'!D941</f>
        <v>9.8699000000000012</v>
      </c>
      <c r="G941" s="2">
        <f>'Moving Avg'!F941</f>
        <v>10.06176</v>
      </c>
      <c r="H941" s="2">
        <f>'Moving Avg'!G941</f>
        <v>10.153095999999996</v>
      </c>
      <c r="I941" s="2">
        <f>'Moving Avg'!H941</f>
        <v>8.3464700000000001</v>
      </c>
      <c r="J941" s="17" t="str">
        <f>OBV!F941</f>
        <v>NEUTRAL</v>
      </c>
      <c r="K941" s="17" t="e">
        <f>OBV!G941</f>
        <v>#DIV/0!</v>
      </c>
      <c r="L941" s="17" t="str">
        <f>OBV!H941</f>
        <v>NEUTRAL</v>
      </c>
      <c r="M941" s="19">
        <f t="shared" si="140"/>
        <v>50</v>
      </c>
      <c r="N941" s="19">
        <f t="shared" si="141"/>
        <v>0</v>
      </c>
      <c r="O941" s="19">
        <f t="shared" si="142"/>
        <v>50</v>
      </c>
      <c r="P941" s="19" t="e">
        <f t="shared" si="143"/>
        <v>#DIV/0!</v>
      </c>
      <c r="Q941" s="20" t="e">
        <f t="shared" si="144"/>
        <v>#DIV/0!</v>
      </c>
      <c r="R941" s="20" t="e">
        <f t="shared" si="145"/>
        <v>#DIV/0!</v>
      </c>
      <c r="S941" s="20" t="e">
        <f t="shared" si="146"/>
        <v>#DIV/0!</v>
      </c>
      <c r="T941" s="20" t="e">
        <f t="shared" si="147"/>
        <v>#DIV/0!</v>
      </c>
      <c r="U941" s="19" t="e">
        <f t="shared" si="148"/>
        <v>#DIV/0!</v>
      </c>
      <c r="V941" s="19" t="e">
        <f t="shared" si="149"/>
        <v>#DIV/0!</v>
      </c>
    </row>
    <row r="942" spans="1:22" ht="13.5" x14ac:dyDescent="0.25">
      <c r="A942" s="3">
        <f>RSI!A942</f>
        <v>43377</v>
      </c>
      <c r="B942" s="2">
        <f>RSI!B942</f>
        <v>9.7621000000000002</v>
      </c>
      <c r="C942" s="2">
        <f>RSI!I942</f>
        <v>27.694601338171893</v>
      </c>
      <c r="D942" s="2">
        <f>MACD!E942</f>
        <v>0.16741330872825166</v>
      </c>
      <c r="E942" s="2">
        <f>MACD!F942</f>
        <v>0.14277368095951784</v>
      </c>
      <c r="F942" s="2">
        <f>'Moving Avg'!D942</f>
        <v>9.8274599999999985</v>
      </c>
      <c r="G942" s="2">
        <f>'Moving Avg'!F942</f>
        <v>10.03417</v>
      </c>
      <c r="H942" s="2">
        <f>'Moving Avg'!G942</f>
        <v>10.150123999999995</v>
      </c>
      <c r="I942" s="2">
        <f>'Moving Avg'!H942</f>
        <v>8.3632864999999992</v>
      </c>
      <c r="J942" s="17" t="str">
        <f>OBV!F942</f>
        <v>NEUTRAL</v>
      </c>
      <c r="K942" s="17" t="e">
        <f>OBV!G942</f>
        <v>#DIV/0!</v>
      </c>
      <c r="L942" s="17" t="str">
        <f>OBV!H942</f>
        <v>NEUTRAL</v>
      </c>
      <c r="M942" s="19">
        <f t="shared" si="140"/>
        <v>50</v>
      </c>
      <c r="N942" s="19">
        <f t="shared" si="141"/>
        <v>0</v>
      </c>
      <c r="O942" s="19">
        <f t="shared" si="142"/>
        <v>50</v>
      </c>
      <c r="P942" s="19" t="e">
        <f t="shared" si="143"/>
        <v>#DIV/0!</v>
      </c>
      <c r="Q942" s="20" t="e">
        <f t="shared" si="144"/>
        <v>#DIV/0!</v>
      </c>
      <c r="R942" s="20" t="e">
        <f t="shared" si="145"/>
        <v>#DIV/0!</v>
      </c>
      <c r="S942" s="20" t="e">
        <f t="shared" si="146"/>
        <v>#DIV/0!</v>
      </c>
      <c r="T942" s="20" t="e">
        <f t="shared" si="147"/>
        <v>#DIV/0!</v>
      </c>
      <c r="U942" s="19" t="e">
        <f t="shared" si="148"/>
        <v>#DIV/0!</v>
      </c>
      <c r="V942" s="19" t="e">
        <f t="shared" si="149"/>
        <v>#DIV/0!</v>
      </c>
    </row>
    <row r="943" spans="1:22" ht="13.5" x14ac:dyDescent="0.25">
      <c r="A943" s="3">
        <f>RSI!A943</f>
        <v>43378</v>
      </c>
      <c r="B943" s="2">
        <f>RSI!B943</f>
        <v>9.7536000000000005</v>
      </c>
      <c r="C943" s="2">
        <f>RSI!I943</f>
        <v>27.305696079323198</v>
      </c>
      <c r="D943" s="2">
        <f>MACD!E943</f>
        <v>0.15390918767256245</v>
      </c>
      <c r="E943" s="2">
        <f>MACD!F943</f>
        <v>0.14500078230212676</v>
      </c>
      <c r="F943" s="2">
        <f>'Moving Avg'!D943</f>
        <v>9.7858599999999996</v>
      </c>
      <c r="G943" s="2">
        <f>'Moving Avg'!F943</f>
        <v>10.016765000000001</v>
      </c>
      <c r="H943" s="2">
        <f>'Moving Avg'!G943</f>
        <v>10.145709999999996</v>
      </c>
      <c r="I943" s="2">
        <f>'Moving Avg'!H943</f>
        <v>8.3801424999999998</v>
      </c>
      <c r="J943" s="17" t="str">
        <f>OBV!F943</f>
        <v>NEUTRAL</v>
      </c>
      <c r="K943" s="17" t="e">
        <f>OBV!G943</f>
        <v>#DIV/0!</v>
      </c>
      <c r="L943" s="17" t="str">
        <f>OBV!H943</f>
        <v>NEUTRAL</v>
      </c>
      <c r="M943" s="19">
        <f t="shared" si="140"/>
        <v>50</v>
      </c>
      <c r="N943" s="19">
        <f t="shared" si="141"/>
        <v>0</v>
      </c>
      <c r="O943" s="19">
        <f t="shared" si="142"/>
        <v>50</v>
      </c>
      <c r="P943" s="19" t="e">
        <f t="shared" si="143"/>
        <v>#DIV/0!</v>
      </c>
      <c r="Q943" s="20" t="e">
        <f t="shared" si="144"/>
        <v>#DIV/0!</v>
      </c>
      <c r="R943" s="20" t="e">
        <f t="shared" si="145"/>
        <v>#DIV/0!</v>
      </c>
      <c r="S943" s="20" t="e">
        <f t="shared" si="146"/>
        <v>#DIV/0!</v>
      </c>
      <c r="T943" s="20" t="e">
        <f t="shared" si="147"/>
        <v>#DIV/0!</v>
      </c>
      <c r="U943" s="19" t="e">
        <f t="shared" si="148"/>
        <v>#DIV/0!</v>
      </c>
      <c r="V943" s="19" t="e">
        <f t="shared" si="149"/>
        <v>#DIV/0!</v>
      </c>
    </row>
    <row r="944" spans="1:22" ht="13.5" x14ac:dyDescent="0.25">
      <c r="A944" s="3">
        <f>RSI!A944</f>
        <v>43381</v>
      </c>
      <c r="B944" s="2">
        <f>RSI!B944</f>
        <v>9.7536000000000005</v>
      </c>
      <c r="C944" s="2">
        <f>RSI!I944</f>
        <v>27.305696079323198</v>
      </c>
      <c r="D944" s="2">
        <f>MACD!E944</f>
        <v>0.14409018470673551</v>
      </c>
      <c r="E944" s="2">
        <f>MACD!F944</f>
        <v>0.1448186627830485</v>
      </c>
      <c r="F944" s="2">
        <f>'Moving Avg'!D944</f>
        <v>9.7671799999999998</v>
      </c>
      <c r="G944" s="2">
        <f>'Moving Avg'!F944</f>
        <v>9.9908750000000008</v>
      </c>
      <c r="H944" s="2">
        <f>'Moving Avg'!G944</f>
        <v>10.140701999999996</v>
      </c>
      <c r="I944" s="2">
        <f>'Moving Avg'!H944</f>
        <v>8.3968344999999989</v>
      </c>
      <c r="J944" s="17" t="str">
        <f>OBV!F944</f>
        <v>NEUTRAL</v>
      </c>
      <c r="K944" s="17" t="e">
        <f>OBV!G944</f>
        <v>#DIV/0!</v>
      </c>
      <c r="L944" s="17" t="str">
        <f>OBV!H944</f>
        <v>NEUTRAL</v>
      </c>
      <c r="M944" s="19">
        <f t="shared" si="140"/>
        <v>50</v>
      </c>
      <c r="N944" s="19">
        <f t="shared" si="141"/>
        <v>45</v>
      </c>
      <c r="O944" s="19">
        <f t="shared" si="142"/>
        <v>50</v>
      </c>
      <c r="P944" s="19" t="e">
        <f t="shared" si="143"/>
        <v>#DIV/0!</v>
      </c>
      <c r="Q944" s="20" t="e">
        <f t="shared" si="144"/>
        <v>#DIV/0!</v>
      </c>
      <c r="R944" s="20" t="e">
        <f t="shared" si="145"/>
        <v>#DIV/0!</v>
      </c>
      <c r="S944" s="20" t="e">
        <f t="shared" si="146"/>
        <v>#DIV/0!</v>
      </c>
      <c r="T944" s="20" t="e">
        <f t="shared" si="147"/>
        <v>#DIV/0!</v>
      </c>
      <c r="U944" s="19" t="e">
        <f t="shared" si="148"/>
        <v>#DIV/0!</v>
      </c>
      <c r="V944" s="19" t="e">
        <f t="shared" si="149"/>
        <v>#DIV/0!</v>
      </c>
    </row>
    <row r="945" spans="1:22" ht="13.5" x14ac:dyDescent="0.25">
      <c r="A945" s="3">
        <f>RSI!A945</f>
        <v>43382</v>
      </c>
      <c r="B945" s="2">
        <f>RSI!B945</f>
        <v>9.7408999999999999</v>
      </c>
      <c r="C945" s="2">
        <f>RSI!I945</f>
        <v>26.657039575952169</v>
      </c>
      <c r="D945" s="2">
        <f>MACD!E945</f>
        <v>0.13821102073400127</v>
      </c>
      <c r="E945" s="2">
        <f>MACD!F945</f>
        <v>0.14349713437323908</v>
      </c>
      <c r="F945" s="2">
        <f>'Moving Avg'!D945</f>
        <v>9.7544599999999999</v>
      </c>
      <c r="G945" s="2">
        <f>'Moving Avg'!F945</f>
        <v>9.9664700000000011</v>
      </c>
      <c r="H945" s="2">
        <f>'Moving Avg'!G945</f>
        <v>10.135439999999996</v>
      </c>
      <c r="I945" s="2">
        <f>'Moving Avg'!H945</f>
        <v>8.4135779999999993</v>
      </c>
      <c r="J945" s="17" t="str">
        <f>OBV!F945</f>
        <v>NEUTRAL</v>
      </c>
      <c r="K945" s="17" t="e">
        <f>OBV!G945</f>
        <v>#DIV/0!</v>
      </c>
      <c r="L945" s="17" t="str">
        <f>OBV!H945</f>
        <v>NEUTRAL</v>
      </c>
      <c r="M945" s="19">
        <f t="shared" si="140"/>
        <v>50</v>
      </c>
      <c r="N945" s="19">
        <f t="shared" si="141"/>
        <v>45</v>
      </c>
      <c r="O945" s="19">
        <f t="shared" si="142"/>
        <v>50</v>
      </c>
      <c r="P945" s="19" t="e">
        <f t="shared" si="143"/>
        <v>#DIV/0!</v>
      </c>
      <c r="Q945" s="20" t="e">
        <f t="shared" si="144"/>
        <v>#DIV/0!</v>
      </c>
      <c r="R945" s="20" t="e">
        <f t="shared" si="145"/>
        <v>#DIV/0!</v>
      </c>
      <c r="S945" s="20" t="e">
        <f t="shared" si="146"/>
        <v>#DIV/0!</v>
      </c>
      <c r="T945" s="20" t="e">
        <f t="shared" si="147"/>
        <v>#DIV/0!</v>
      </c>
      <c r="U945" s="19" t="e">
        <f t="shared" si="148"/>
        <v>#DIV/0!</v>
      </c>
      <c r="V945" s="19" t="e">
        <f t="shared" si="149"/>
        <v>#DIV/0!</v>
      </c>
    </row>
    <row r="946" spans="1:22" ht="13.5" x14ac:dyDescent="0.25">
      <c r="A946" s="3">
        <f>RSI!A946</f>
        <v>43383</v>
      </c>
      <c r="B946" s="2">
        <f>RSI!B946</f>
        <v>9.9276</v>
      </c>
      <c r="C946" s="2">
        <f>RSI!I946</f>
        <v>46.701748923902827</v>
      </c>
      <c r="D946" s="2">
        <f>MACD!E946</f>
        <v>0.12085998319714264</v>
      </c>
      <c r="E946" s="2">
        <f>MACD!F946</f>
        <v>0.13896970413801979</v>
      </c>
      <c r="F946" s="2">
        <f>'Moving Avg'!D946</f>
        <v>9.7875599999999991</v>
      </c>
      <c r="G946" s="2">
        <f>'Moving Avg'!F946</f>
        <v>9.9535250000000026</v>
      </c>
      <c r="H946" s="2">
        <f>'Moving Avg'!G946</f>
        <v>10.131957999999996</v>
      </c>
      <c r="I946" s="2">
        <f>'Moving Avg'!H946</f>
        <v>8.431140000000001</v>
      </c>
      <c r="J946" s="17" t="str">
        <f>OBV!F946</f>
        <v>NEUTRAL</v>
      </c>
      <c r="K946" s="17" t="e">
        <f>OBV!G946</f>
        <v>#DIV/0!</v>
      </c>
      <c r="L946" s="17" t="str">
        <f>OBV!H946</f>
        <v>NEUTRAL</v>
      </c>
      <c r="M946" s="19">
        <f t="shared" si="140"/>
        <v>25</v>
      </c>
      <c r="N946" s="19">
        <f t="shared" si="141"/>
        <v>45</v>
      </c>
      <c r="O946" s="19">
        <f t="shared" si="142"/>
        <v>50</v>
      </c>
      <c r="P946" s="19" t="e">
        <f t="shared" si="143"/>
        <v>#DIV/0!</v>
      </c>
      <c r="Q946" s="20" t="e">
        <f t="shared" si="144"/>
        <v>#DIV/0!</v>
      </c>
      <c r="R946" s="20" t="e">
        <f t="shared" si="145"/>
        <v>#DIV/0!</v>
      </c>
      <c r="S946" s="20" t="e">
        <f t="shared" si="146"/>
        <v>#DIV/0!</v>
      </c>
      <c r="T946" s="20" t="e">
        <f t="shared" si="147"/>
        <v>#DIV/0!</v>
      </c>
      <c r="U946" s="19" t="e">
        <f t="shared" si="148"/>
        <v>#DIV/0!</v>
      </c>
      <c r="V946" s="19" t="e">
        <f t="shared" si="149"/>
        <v>#DIV/0!</v>
      </c>
    </row>
    <row r="947" spans="1:22" ht="13.5" x14ac:dyDescent="0.25">
      <c r="A947" s="3">
        <f>RSI!A947</f>
        <v>43384</v>
      </c>
      <c r="B947" s="2">
        <f>RSI!B947</f>
        <v>9.8640000000000008</v>
      </c>
      <c r="C947" s="2">
        <f>RSI!I947</f>
        <v>42.44600373896354</v>
      </c>
      <c r="D947" s="2">
        <f>MACD!E947</f>
        <v>0.11113184856630376</v>
      </c>
      <c r="E947" s="2">
        <f>MACD!F947</f>
        <v>0.13340213302367659</v>
      </c>
      <c r="F947" s="2">
        <f>'Moving Avg'!D947</f>
        <v>9.8079399999999985</v>
      </c>
      <c r="G947" s="2">
        <f>'Moving Avg'!F947</f>
        <v>9.9397300000000008</v>
      </c>
      <c r="H947" s="2">
        <f>'Moving Avg'!G947</f>
        <v>10.122959999999996</v>
      </c>
      <c r="I947" s="2">
        <f>'Moving Avg'!H947</f>
        <v>8.4484660000000016</v>
      </c>
      <c r="J947" s="17" t="str">
        <f>OBV!F947</f>
        <v>NEUTRAL</v>
      </c>
      <c r="K947" s="17" t="e">
        <f>OBV!G947</f>
        <v>#DIV/0!</v>
      </c>
      <c r="L947" s="17" t="str">
        <f>OBV!H947</f>
        <v>NEUTRAL</v>
      </c>
      <c r="M947" s="19">
        <f t="shared" si="140"/>
        <v>25</v>
      </c>
      <c r="N947" s="19">
        <f t="shared" si="141"/>
        <v>100</v>
      </c>
      <c r="O947" s="19">
        <f t="shared" si="142"/>
        <v>50</v>
      </c>
      <c r="P947" s="19" t="e">
        <f t="shared" si="143"/>
        <v>#DIV/0!</v>
      </c>
      <c r="Q947" s="20" t="e">
        <f t="shared" si="144"/>
        <v>#DIV/0!</v>
      </c>
      <c r="R947" s="20" t="e">
        <f t="shared" si="145"/>
        <v>#DIV/0!</v>
      </c>
      <c r="S947" s="20" t="e">
        <f t="shared" si="146"/>
        <v>#DIV/0!</v>
      </c>
      <c r="T947" s="20" t="e">
        <f t="shared" si="147"/>
        <v>#DIV/0!</v>
      </c>
      <c r="U947" s="19" t="e">
        <f t="shared" si="148"/>
        <v>#DIV/0!</v>
      </c>
      <c r="V947" s="19" t="e">
        <f t="shared" si="149"/>
        <v>#DIV/0!</v>
      </c>
    </row>
    <row r="948" spans="1:22" ht="13.5" x14ac:dyDescent="0.25">
      <c r="A948" s="3">
        <f>RSI!A948</f>
        <v>43385</v>
      </c>
      <c r="B948" s="2">
        <f>RSI!B948</f>
        <v>9.9742999999999995</v>
      </c>
      <c r="C948" s="2">
        <f>RSI!I948</f>
        <v>50.816726902169606</v>
      </c>
      <c r="D948" s="2">
        <f>MACD!E948</f>
        <v>9.3376394384689476E-2</v>
      </c>
      <c r="E948" s="2">
        <f>MACD!F948</f>
        <v>0.12539698529587917</v>
      </c>
      <c r="F948" s="2">
        <f>'Moving Avg'!D948</f>
        <v>9.8520800000000008</v>
      </c>
      <c r="G948" s="2">
        <f>'Moving Avg'!F948</f>
        <v>9.9295400000000011</v>
      </c>
      <c r="H948" s="2">
        <f>'Moving Avg'!G948</f>
        <v>10.117865999999994</v>
      </c>
      <c r="I948" s="2">
        <f>'Moving Avg'!H948</f>
        <v>8.4663930000000018</v>
      </c>
      <c r="J948" s="17" t="str">
        <f>OBV!F948</f>
        <v>NEUTRAL</v>
      </c>
      <c r="K948" s="17" t="e">
        <f>OBV!G948</f>
        <v>#DIV/0!</v>
      </c>
      <c r="L948" s="17" t="str">
        <f>OBV!H948</f>
        <v>NEUTRAL</v>
      </c>
      <c r="M948" s="19">
        <f t="shared" si="140"/>
        <v>25</v>
      </c>
      <c r="N948" s="19">
        <f t="shared" si="141"/>
        <v>100</v>
      </c>
      <c r="O948" s="19">
        <f t="shared" si="142"/>
        <v>50</v>
      </c>
      <c r="P948" s="19" t="e">
        <f t="shared" si="143"/>
        <v>#DIV/0!</v>
      </c>
      <c r="Q948" s="20" t="e">
        <f t="shared" si="144"/>
        <v>#DIV/0!</v>
      </c>
      <c r="R948" s="20" t="e">
        <f t="shared" si="145"/>
        <v>#DIV/0!</v>
      </c>
      <c r="S948" s="20" t="e">
        <f t="shared" si="146"/>
        <v>#DIV/0!</v>
      </c>
      <c r="T948" s="20" t="e">
        <f t="shared" si="147"/>
        <v>#DIV/0!</v>
      </c>
      <c r="U948" s="19" t="e">
        <f t="shared" si="148"/>
        <v>#DIV/0!</v>
      </c>
      <c r="V948" s="19" t="e">
        <f t="shared" si="149"/>
        <v>#DIV/0!</v>
      </c>
    </row>
    <row r="949" spans="1:22" ht="13.5" x14ac:dyDescent="0.25">
      <c r="A949" s="3">
        <f>RSI!A949</f>
        <v>43389</v>
      </c>
      <c r="B949" s="2">
        <f>RSI!B949</f>
        <v>10.1653</v>
      </c>
      <c r="C949" s="2">
        <f>RSI!I949</f>
        <v>61.310338074609682</v>
      </c>
      <c r="D949" s="2">
        <f>MACD!E949</f>
        <v>4.6477660830609224E-2</v>
      </c>
      <c r="E949" s="2">
        <f>MACD!F949</f>
        <v>0.10961312040282518</v>
      </c>
      <c r="F949" s="2">
        <f>'Moving Avg'!D949</f>
        <v>9.9344199999999994</v>
      </c>
      <c r="G949" s="2">
        <f>'Moving Avg'!F949</f>
        <v>9.9308100000000028</v>
      </c>
      <c r="H949" s="2">
        <f>'Moving Avg'!G949</f>
        <v>10.114045999999995</v>
      </c>
      <c r="I949" s="2">
        <f>'Moving Avg'!H949</f>
        <v>8.4851930000000007</v>
      </c>
      <c r="J949" s="17" t="str">
        <f>OBV!F949</f>
        <v>NEUTRAL</v>
      </c>
      <c r="K949" s="17" t="e">
        <f>OBV!G949</f>
        <v>#DIV/0!</v>
      </c>
      <c r="L949" s="17" t="str">
        <f>OBV!H949</f>
        <v>NEUTRAL</v>
      </c>
      <c r="M949" s="19">
        <f t="shared" si="140"/>
        <v>25</v>
      </c>
      <c r="N949" s="19">
        <f t="shared" si="141"/>
        <v>100</v>
      </c>
      <c r="O949" s="19">
        <f t="shared" si="142"/>
        <v>50</v>
      </c>
      <c r="P949" s="19" t="e">
        <f t="shared" si="143"/>
        <v>#DIV/0!</v>
      </c>
      <c r="Q949" s="20" t="e">
        <f t="shared" si="144"/>
        <v>#DIV/0!</v>
      </c>
      <c r="R949" s="20" t="e">
        <f t="shared" si="145"/>
        <v>#DIV/0!</v>
      </c>
      <c r="S949" s="20" t="e">
        <f t="shared" si="146"/>
        <v>#DIV/0!</v>
      </c>
      <c r="T949" s="20" t="e">
        <f t="shared" si="147"/>
        <v>#DIV/0!</v>
      </c>
      <c r="U949" s="19" t="e">
        <f t="shared" si="148"/>
        <v>#DIV/0!</v>
      </c>
      <c r="V949" s="19" t="e">
        <f t="shared" si="149"/>
        <v>#DIV/0!</v>
      </c>
    </row>
    <row r="950" spans="1:22" ht="13.5" x14ac:dyDescent="0.25">
      <c r="A950" s="3">
        <f>RSI!A950</f>
        <v>43390</v>
      </c>
      <c r="B950" s="2">
        <f>RSI!B950</f>
        <v>10.101699999999999</v>
      </c>
      <c r="C950" s="2">
        <f>RSI!I950</f>
        <v>56.95289448687371</v>
      </c>
      <c r="D950" s="2">
        <f>MACD!E950</f>
        <v>3.7492780081187504E-3</v>
      </c>
      <c r="E950" s="2">
        <f>MACD!F950</f>
        <v>8.84403519238839E-2</v>
      </c>
      <c r="F950" s="2">
        <f>'Moving Avg'!D950</f>
        <v>10.006580000000001</v>
      </c>
      <c r="G950" s="2">
        <f>'Moving Avg'!F950</f>
        <v>9.9286900000000013</v>
      </c>
      <c r="H950" s="2">
        <f>'Moving Avg'!G950</f>
        <v>10.108953999999995</v>
      </c>
      <c r="I950" s="2">
        <f>'Moving Avg'!H950</f>
        <v>8.503543500000001</v>
      </c>
      <c r="J950" s="17" t="str">
        <f>OBV!F950</f>
        <v>NEUTRAL</v>
      </c>
      <c r="K950" s="17" t="e">
        <f>OBV!G950</f>
        <v>#DIV/0!</v>
      </c>
      <c r="L950" s="17" t="str">
        <f>OBV!H950</f>
        <v>NEUTRAL</v>
      </c>
      <c r="M950" s="19">
        <f t="shared" si="140"/>
        <v>25</v>
      </c>
      <c r="N950" s="19">
        <f t="shared" si="141"/>
        <v>100</v>
      </c>
      <c r="O950" s="19">
        <f t="shared" si="142"/>
        <v>50</v>
      </c>
      <c r="P950" s="19" t="e">
        <f t="shared" si="143"/>
        <v>#DIV/0!</v>
      </c>
      <c r="Q950" s="20" t="e">
        <f t="shared" si="144"/>
        <v>#DIV/0!</v>
      </c>
      <c r="R950" s="20" t="e">
        <f t="shared" si="145"/>
        <v>#DIV/0!</v>
      </c>
      <c r="S950" s="20" t="e">
        <f t="shared" si="146"/>
        <v>#DIV/0!</v>
      </c>
      <c r="T950" s="20" t="e">
        <f t="shared" si="147"/>
        <v>#DIV/0!</v>
      </c>
      <c r="U950" s="19" t="e">
        <f t="shared" si="148"/>
        <v>#DIV/0!</v>
      </c>
      <c r="V950" s="19" t="e">
        <f t="shared" si="149"/>
        <v>#DIV/0!</v>
      </c>
    </row>
    <row r="951" spans="1:22" ht="13.5" x14ac:dyDescent="0.25">
      <c r="A951" s="3">
        <f>RSI!A951</f>
        <v>43391</v>
      </c>
      <c r="B951" s="2">
        <f>RSI!B951</f>
        <v>10.059200000000001</v>
      </c>
      <c r="C951" s="2">
        <f>RSI!I951</f>
        <v>54.181698900070039</v>
      </c>
      <c r="D951" s="2">
        <f>MACD!E951</f>
        <v>-3.6531925377117247E-2</v>
      </c>
      <c r="E951" s="2">
        <f>MACD!F951</f>
        <v>6.3445896463683676E-2</v>
      </c>
      <c r="F951" s="2">
        <f>'Moving Avg'!D951</f>
        <v>10.032900000000001</v>
      </c>
      <c r="G951" s="2">
        <f>'Moving Avg'!F951</f>
        <v>9.9225350000000017</v>
      </c>
      <c r="H951" s="2">
        <f>'Moving Avg'!G951</f>
        <v>10.107255999999992</v>
      </c>
      <c r="I951" s="2">
        <f>'Moving Avg'!H951</f>
        <v>8.5216814999999997</v>
      </c>
      <c r="J951" s="17" t="str">
        <f>OBV!F951</f>
        <v>NEUTRAL</v>
      </c>
      <c r="K951" s="17" t="e">
        <f>OBV!G951</f>
        <v>#DIV/0!</v>
      </c>
      <c r="L951" s="17" t="str">
        <f>OBV!H951</f>
        <v>NEUTRAL</v>
      </c>
      <c r="M951" s="19">
        <f t="shared" si="140"/>
        <v>25</v>
      </c>
      <c r="N951" s="19">
        <f t="shared" si="141"/>
        <v>100</v>
      </c>
      <c r="O951" s="19">
        <f t="shared" si="142"/>
        <v>50</v>
      </c>
      <c r="P951" s="19" t="e">
        <f t="shared" si="143"/>
        <v>#DIV/0!</v>
      </c>
      <c r="Q951" s="20" t="e">
        <f t="shared" si="144"/>
        <v>#DIV/0!</v>
      </c>
      <c r="R951" s="20" t="e">
        <f t="shared" si="145"/>
        <v>#DIV/0!</v>
      </c>
      <c r="S951" s="20" t="e">
        <f t="shared" si="146"/>
        <v>#DIV/0!</v>
      </c>
      <c r="T951" s="20" t="e">
        <f t="shared" si="147"/>
        <v>#DIV/0!</v>
      </c>
      <c r="U951" s="19" t="e">
        <f t="shared" si="148"/>
        <v>#DIV/0!</v>
      </c>
      <c r="V951" s="19" t="e">
        <f t="shared" si="149"/>
        <v>#DIV/0!</v>
      </c>
    </row>
    <row r="952" spans="1:22" ht="13.5" x14ac:dyDescent="0.25">
      <c r="A952" s="3">
        <f>RSI!A952</f>
        <v>43392</v>
      </c>
      <c r="B952" s="2">
        <f>RSI!B952</f>
        <v>10.101699999999999</v>
      </c>
      <c r="C952" s="2">
        <f>RSI!I952</f>
        <v>56.463059653141279</v>
      </c>
      <c r="D952" s="2">
        <f>MACD!E952</f>
        <v>-7.4208857654699756E-2</v>
      </c>
      <c r="E952" s="2">
        <f>MACD!F952</f>
        <v>3.5914945640006996E-2</v>
      </c>
      <c r="F952" s="2">
        <f>'Moving Avg'!D952</f>
        <v>10.080439999999999</v>
      </c>
      <c r="G952" s="2">
        <f>'Moving Avg'!F952</f>
        <v>9.9225350000000017</v>
      </c>
      <c r="H952" s="2">
        <f>'Moving Avg'!G952</f>
        <v>10.105559999999992</v>
      </c>
      <c r="I952" s="2">
        <f>'Moving Avg'!H952</f>
        <v>8.5396220000000014</v>
      </c>
      <c r="J952" s="17" t="str">
        <f>OBV!F952</f>
        <v>NEUTRAL</v>
      </c>
      <c r="K952" s="17" t="e">
        <f>OBV!G952</f>
        <v>#DIV/0!</v>
      </c>
      <c r="L952" s="17" t="str">
        <f>OBV!H952</f>
        <v>NEUTRAL</v>
      </c>
      <c r="M952" s="19">
        <f t="shared" si="140"/>
        <v>25</v>
      </c>
      <c r="N952" s="19">
        <f t="shared" si="141"/>
        <v>100</v>
      </c>
      <c r="O952" s="19">
        <f t="shared" si="142"/>
        <v>50</v>
      </c>
      <c r="P952" s="19" t="e">
        <f t="shared" si="143"/>
        <v>#DIV/0!</v>
      </c>
      <c r="Q952" s="20" t="e">
        <f t="shared" si="144"/>
        <v>#DIV/0!</v>
      </c>
      <c r="R952" s="20" t="e">
        <f t="shared" si="145"/>
        <v>#DIV/0!</v>
      </c>
      <c r="S952" s="20" t="e">
        <f t="shared" si="146"/>
        <v>#DIV/0!</v>
      </c>
      <c r="T952" s="20" t="e">
        <f t="shared" si="147"/>
        <v>#DIV/0!</v>
      </c>
      <c r="U952" s="19" t="e">
        <f t="shared" si="148"/>
        <v>#DIV/0!</v>
      </c>
      <c r="V952" s="19" t="e">
        <f t="shared" si="149"/>
        <v>#DIV/0!</v>
      </c>
    </row>
    <row r="953" spans="1:22" ht="13.5" x14ac:dyDescent="0.25">
      <c r="A953" s="3">
        <f>RSI!A953</f>
        <v>43395</v>
      </c>
      <c r="B953" s="2">
        <f>RSI!B953</f>
        <v>10.101699999999999</v>
      </c>
      <c r="C953" s="2">
        <f>RSI!I953</f>
        <v>56.463059653141272</v>
      </c>
      <c r="D953" s="2">
        <f>MACD!E953</f>
        <v>-0.1080599144801031</v>
      </c>
      <c r="E953" s="2">
        <f>MACD!F953</f>
        <v>7.1199736159849765E-3</v>
      </c>
      <c r="F953" s="2">
        <f>'Moving Avg'!D953</f>
        <v>10.105920000000001</v>
      </c>
      <c r="G953" s="2">
        <f>'Moving Avg'!F953</f>
        <v>9.9289050000000003</v>
      </c>
      <c r="H953" s="2">
        <f>'Moving Avg'!G953</f>
        <v>10.104711999999992</v>
      </c>
      <c r="I953" s="2">
        <f>'Moving Avg'!H953</f>
        <v>8.5576445000000003</v>
      </c>
      <c r="J953" s="17" t="str">
        <f>OBV!F953</f>
        <v>NEUTRAL</v>
      </c>
      <c r="K953" s="17" t="e">
        <f>OBV!G953</f>
        <v>#DIV/0!</v>
      </c>
      <c r="L953" s="17" t="str">
        <f>OBV!H953</f>
        <v>NEUTRAL</v>
      </c>
      <c r="M953" s="19">
        <f t="shared" si="140"/>
        <v>25</v>
      </c>
      <c r="N953" s="19">
        <f t="shared" si="141"/>
        <v>100</v>
      </c>
      <c r="O953" s="19">
        <f t="shared" si="142"/>
        <v>50</v>
      </c>
      <c r="P953" s="19" t="e">
        <f t="shared" si="143"/>
        <v>#DIV/0!</v>
      </c>
      <c r="Q953" s="20" t="e">
        <f t="shared" si="144"/>
        <v>#DIV/0!</v>
      </c>
      <c r="R953" s="20" t="e">
        <f t="shared" si="145"/>
        <v>#DIV/0!</v>
      </c>
      <c r="S953" s="20" t="e">
        <f t="shared" si="146"/>
        <v>#DIV/0!</v>
      </c>
      <c r="T953" s="20" t="e">
        <f t="shared" si="147"/>
        <v>#DIV/0!</v>
      </c>
      <c r="U953" s="19" t="e">
        <f t="shared" si="148"/>
        <v>#DIV/0!</v>
      </c>
      <c r="V953" s="19" t="e">
        <f t="shared" si="149"/>
        <v>#DIV/0!</v>
      </c>
    </row>
    <row r="954" spans="1:22" ht="13.5" x14ac:dyDescent="0.25">
      <c r="A954" s="3">
        <f>RSI!A954</f>
        <v>43396</v>
      </c>
      <c r="B954" s="2">
        <f>RSI!B954</f>
        <v>10.021000000000001</v>
      </c>
      <c r="C954" s="2">
        <f>RSI!I954</f>
        <v>50.883662009627827</v>
      </c>
      <c r="D954" s="2">
        <f>MACD!E954</f>
        <v>-0.13133911952017563</v>
      </c>
      <c r="E954" s="2">
        <f>MACD!F954</f>
        <v>-2.0571845011247147E-2</v>
      </c>
      <c r="F954" s="2">
        <f>'Moving Avg'!D954</f>
        <v>10.077059999999999</v>
      </c>
      <c r="G954" s="2">
        <f>'Moving Avg'!F954</f>
        <v>9.931239999999999</v>
      </c>
      <c r="H954" s="2">
        <f>'Moving Avg'!G954</f>
        <v>10.102843999999994</v>
      </c>
      <c r="I954" s="2">
        <f>'Moving Avg'!H954</f>
        <v>8.5759194999999995</v>
      </c>
      <c r="J954" s="17" t="str">
        <f>OBV!F954</f>
        <v>NEUTRAL</v>
      </c>
      <c r="K954" s="17" t="e">
        <f>OBV!G954</f>
        <v>#DIV/0!</v>
      </c>
      <c r="L954" s="17" t="str">
        <f>OBV!H954</f>
        <v>NEUTRAL</v>
      </c>
      <c r="M954" s="19">
        <f t="shared" si="140"/>
        <v>25</v>
      </c>
      <c r="N954" s="19">
        <f t="shared" si="141"/>
        <v>100</v>
      </c>
      <c r="O954" s="19">
        <f t="shared" si="142"/>
        <v>50</v>
      </c>
      <c r="P954" s="19" t="e">
        <f t="shared" si="143"/>
        <v>#DIV/0!</v>
      </c>
      <c r="Q954" s="20" t="e">
        <f t="shared" si="144"/>
        <v>#DIV/0!</v>
      </c>
      <c r="R954" s="20" t="e">
        <f t="shared" si="145"/>
        <v>#DIV/0!</v>
      </c>
      <c r="S954" s="20" t="e">
        <f t="shared" si="146"/>
        <v>#DIV/0!</v>
      </c>
      <c r="T954" s="20" t="e">
        <f t="shared" si="147"/>
        <v>#DIV/0!</v>
      </c>
      <c r="U954" s="19" t="e">
        <f t="shared" si="148"/>
        <v>#DIV/0!</v>
      </c>
      <c r="V954" s="19" t="e">
        <f t="shared" si="149"/>
        <v>#DIV/0!</v>
      </c>
    </row>
    <row r="955" spans="1:22" ht="13.5" x14ac:dyDescent="0.25">
      <c r="A955" s="3">
        <f>RSI!A955</f>
        <v>43397</v>
      </c>
      <c r="B955" s="2">
        <f>RSI!B955</f>
        <v>9.9489000000000001</v>
      </c>
      <c r="C955" s="2">
        <f>RSI!I955</f>
        <v>46.465887394247893</v>
      </c>
      <c r="D955" s="2">
        <f>MACD!E955</f>
        <v>-0.14774146968524526</v>
      </c>
      <c r="E955" s="2">
        <f>MACD!F955</f>
        <v>-4.6005769946046771E-2</v>
      </c>
      <c r="F955" s="2">
        <f>'Moving Avg'!D955</f>
        <v>10.0465</v>
      </c>
      <c r="G955" s="2">
        <f>'Moving Avg'!F955</f>
        <v>9.9299700000000009</v>
      </c>
      <c r="H955" s="2">
        <f>'Moving Avg'!G955</f>
        <v>10.099619999999994</v>
      </c>
      <c r="I955" s="2">
        <f>'Moving Avg'!H955</f>
        <v>8.593046499999998</v>
      </c>
      <c r="J955" s="17" t="str">
        <f>OBV!F955</f>
        <v>NEUTRAL</v>
      </c>
      <c r="K955" s="17" t="e">
        <f>OBV!G955</f>
        <v>#DIV/0!</v>
      </c>
      <c r="L955" s="17" t="str">
        <f>OBV!H955</f>
        <v>NEUTRAL</v>
      </c>
      <c r="M955" s="19">
        <f t="shared" si="140"/>
        <v>25</v>
      </c>
      <c r="N955" s="19">
        <f t="shared" si="141"/>
        <v>100</v>
      </c>
      <c r="O955" s="19">
        <f t="shared" si="142"/>
        <v>50</v>
      </c>
      <c r="P955" s="19" t="e">
        <f t="shared" si="143"/>
        <v>#DIV/0!</v>
      </c>
      <c r="Q955" s="20" t="e">
        <f t="shared" si="144"/>
        <v>#DIV/0!</v>
      </c>
      <c r="R955" s="20" t="e">
        <f t="shared" si="145"/>
        <v>#DIV/0!</v>
      </c>
      <c r="S955" s="20" t="e">
        <f t="shared" si="146"/>
        <v>#DIV/0!</v>
      </c>
      <c r="T955" s="20" t="e">
        <f t="shared" si="147"/>
        <v>#DIV/0!</v>
      </c>
      <c r="U955" s="19" t="e">
        <f t="shared" si="148"/>
        <v>#DIV/0!</v>
      </c>
      <c r="V955" s="19" t="e">
        <f t="shared" si="149"/>
        <v>#DIV/0!</v>
      </c>
    </row>
    <row r="956" spans="1:22" ht="13.5" x14ac:dyDescent="0.25">
      <c r="A956" s="3">
        <f>RSI!A956</f>
        <v>43398</v>
      </c>
      <c r="B956" s="2">
        <f>RSI!B956</f>
        <v>9.8257999999999992</v>
      </c>
      <c r="C956" s="2">
        <f>RSI!I956</f>
        <v>40.069349719417445</v>
      </c>
      <c r="D956" s="2">
        <f>MACD!E956</f>
        <v>-0.12343742528824464</v>
      </c>
      <c r="E956" s="2">
        <f>MACD!F956</f>
        <v>-6.149210101448635E-2</v>
      </c>
      <c r="F956" s="2">
        <f>'Moving Avg'!D956</f>
        <v>9.9998199999999997</v>
      </c>
      <c r="G956" s="2">
        <f>'Moving Avg'!F956</f>
        <v>9.9225449999999995</v>
      </c>
      <c r="H956" s="2">
        <f>'Moving Avg'!G956</f>
        <v>10.093253999999995</v>
      </c>
      <c r="I956" s="2">
        <f>'Moving Avg'!H956</f>
        <v>8.6097219999999997</v>
      </c>
      <c r="J956" s="17" t="str">
        <f>OBV!F956</f>
        <v>NEUTRAL</v>
      </c>
      <c r="K956" s="17" t="e">
        <f>OBV!G956</f>
        <v>#DIV/0!</v>
      </c>
      <c r="L956" s="17" t="str">
        <f>OBV!H956</f>
        <v>NEUTRAL</v>
      </c>
      <c r="M956" s="19">
        <f t="shared" si="140"/>
        <v>25</v>
      </c>
      <c r="N956" s="19">
        <f t="shared" si="141"/>
        <v>100</v>
      </c>
      <c r="O956" s="19">
        <f t="shared" si="142"/>
        <v>50</v>
      </c>
      <c r="P956" s="19" t="e">
        <f t="shared" si="143"/>
        <v>#DIV/0!</v>
      </c>
      <c r="Q956" s="20" t="e">
        <f t="shared" si="144"/>
        <v>#DIV/0!</v>
      </c>
      <c r="R956" s="20" t="e">
        <f t="shared" si="145"/>
        <v>#DIV/0!</v>
      </c>
      <c r="S956" s="20" t="e">
        <f t="shared" si="146"/>
        <v>#DIV/0!</v>
      </c>
      <c r="T956" s="20" t="e">
        <f t="shared" si="147"/>
        <v>#DIV/0!</v>
      </c>
      <c r="U956" s="19" t="e">
        <f t="shared" si="148"/>
        <v>#DIV/0!</v>
      </c>
      <c r="V956" s="19" t="e">
        <f t="shared" si="149"/>
        <v>#DIV/0!</v>
      </c>
    </row>
    <row r="957" spans="1:22" ht="13.5" x14ac:dyDescent="0.25">
      <c r="A957" s="3">
        <f>RSI!A957</f>
        <v>43399</v>
      </c>
      <c r="B957" s="2">
        <f>RSI!B957</f>
        <v>9.8257999999999992</v>
      </c>
      <c r="C957" s="2">
        <f>RSI!I957</f>
        <v>40.069349719417445</v>
      </c>
      <c r="D957" s="2">
        <f>MACD!E957</f>
        <v>-0.11161360218189742</v>
      </c>
      <c r="E957" s="2">
        <f>MACD!F957</f>
        <v>-7.151640124796857E-2</v>
      </c>
      <c r="F957" s="2">
        <f>'Moving Avg'!D957</f>
        <v>9.9446400000000015</v>
      </c>
      <c r="G957" s="2">
        <f>'Moving Avg'!F957</f>
        <v>9.9151199999999982</v>
      </c>
      <c r="H957" s="2">
        <f>'Moving Avg'!G957</f>
        <v>10.086887999999995</v>
      </c>
      <c r="I957" s="2">
        <f>'Moving Avg'!H957</f>
        <v>8.6263974999999995</v>
      </c>
      <c r="J957" s="17" t="str">
        <f>OBV!F957</f>
        <v>NEUTRAL</v>
      </c>
      <c r="K957" s="17" t="e">
        <f>OBV!G957</f>
        <v>#DIV/0!</v>
      </c>
      <c r="L957" s="17" t="str">
        <f>OBV!H957</f>
        <v>NEUTRAL</v>
      </c>
      <c r="M957" s="19">
        <f t="shared" si="140"/>
        <v>25</v>
      </c>
      <c r="N957" s="19">
        <f t="shared" si="141"/>
        <v>100</v>
      </c>
      <c r="O957" s="19">
        <f t="shared" si="142"/>
        <v>50</v>
      </c>
      <c r="P957" s="19" t="e">
        <f t="shared" si="143"/>
        <v>#DIV/0!</v>
      </c>
      <c r="Q957" s="20" t="e">
        <f t="shared" si="144"/>
        <v>#DIV/0!</v>
      </c>
      <c r="R957" s="20" t="e">
        <f t="shared" si="145"/>
        <v>#DIV/0!</v>
      </c>
      <c r="S957" s="20" t="e">
        <f t="shared" si="146"/>
        <v>#DIV/0!</v>
      </c>
      <c r="T957" s="20" t="e">
        <f t="shared" si="147"/>
        <v>#DIV/0!</v>
      </c>
      <c r="U957" s="19" t="e">
        <f t="shared" si="148"/>
        <v>#DIV/0!</v>
      </c>
      <c r="V957" s="19" t="e">
        <f t="shared" si="149"/>
        <v>#DIV/0!</v>
      </c>
    </row>
    <row r="958" spans="1:22" ht="13.5" x14ac:dyDescent="0.25">
      <c r="A958" s="3">
        <f>RSI!A958</f>
        <v>43402</v>
      </c>
      <c r="B958" s="2">
        <f>RSI!B958</f>
        <v>9.7621000000000002</v>
      </c>
      <c r="C958" s="2">
        <f>RSI!I958</f>
        <v>37.011616924333964</v>
      </c>
      <c r="D958" s="2">
        <f>MACD!E958</f>
        <v>-7.8954896304480826E-2</v>
      </c>
      <c r="E958" s="2">
        <f>MACD!F958</f>
        <v>-7.3004100259271024E-2</v>
      </c>
      <c r="F958" s="2">
        <f>'Moving Avg'!D958</f>
        <v>9.8767200000000006</v>
      </c>
      <c r="G958" s="2">
        <f>'Moving Avg'!F958</f>
        <v>9.9051449999999992</v>
      </c>
      <c r="H958" s="2">
        <f>'Moving Avg'!G958</f>
        <v>10.079247999999996</v>
      </c>
      <c r="I958" s="2">
        <f>'Moving Avg'!H958</f>
        <v>8.6425580000000011</v>
      </c>
      <c r="J958" s="17" t="str">
        <f>OBV!F958</f>
        <v>NEUTRAL</v>
      </c>
      <c r="K958" s="17" t="e">
        <f>OBV!G958</f>
        <v>#DIV/0!</v>
      </c>
      <c r="L958" s="17" t="str">
        <f>OBV!H958</f>
        <v>NEUTRAL</v>
      </c>
      <c r="M958" s="19">
        <f t="shared" si="140"/>
        <v>25</v>
      </c>
      <c r="N958" s="19">
        <f t="shared" si="141"/>
        <v>45</v>
      </c>
      <c r="O958" s="19">
        <f t="shared" si="142"/>
        <v>50</v>
      </c>
      <c r="P958" s="19" t="e">
        <f t="shared" si="143"/>
        <v>#DIV/0!</v>
      </c>
      <c r="Q958" s="20" t="e">
        <f t="shared" si="144"/>
        <v>#DIV/0!</v>
      </c>
      <c r="R958" s="20" t="e">
        <f t="shared" si="145"/>
        <v>#DIV/0!</v>
      </c>
      <c r="S958" s="20" t="e">
        <f t="shared" si="146"/>
        <v>#DIV/0!</v>
      </c>
      <c r="T958" s="20" t="e">
        <f t="shared" si="147"/>
        <v>#DIV/0!</v>
      </c>
      <c r="U958" s="19" t="e">
        <f t="shared" si="148"/>
        <v>#DIV/0!</v>
      </c>
      <c r="V958" s="19" t="e">
        <f t="shared" si="149"/>
        <v>#DIV/0!</v>
      </c>
    </row>
    <row r="959" spans="1:22" ht="13.5" x14ac:dyDescent="0.25">
      <c r="A959" s="3">
        <f>RSI!A959</f>
        <v>43403</v>
      </c>
      <c r="B959" s="2">
        <f>RSI!B959</f>
        <v>9.9191000000000003</v>
      </c>
      <c r="C959" s="2">
        <f>RSI!I959</f>
        <v>47.620983996108492</v>
      </c>
      <c r="D959" s="2">
        <f>MACD!E959</f>
        <v>-3.2294600858588041E-2</v>
      </c>
      <c r="E959" s="2">
        <f>MACD!F959</f>
        <v>-6.4862200379134427E-2</v>
      </c>
      <c r="F959" s="2">
        <f>'Moving Avg'!D959</f>
        <v>9.8563399999999994</v>
      </c>
      <c r="G959" s="2">
        <f>'Moving Avg'!F959</f>
        <v>9.9087500000000013</v>
      </c>
      <c r="H959" s="2">
        <f>'Moving Avg'!G959</f>
        <v>10.075595999999997</v>
      </c>
      <c r="I959" s="2">
        <f>'Moving Avg'!H959</f>
        <v>8.6599789999999999</v>
      </c>
      <c r="J959" s="17" t="str">
        <f>OBV!F959</f>
        <v>NEUTRAL</v>
      </c>
      <c r="K959" s="17" t="e">
        <f>OBV!G959</f>
        <v>#DIV/0!</v>
      </c>
      <c r="L959" s="17" t="str">
        <f>OBV!H959</f>
        <v>NEUTRAL</v>
      </c>
      <c r="M959" s="19">
        <f t="shared" si="140"/>
        <v>25</v>
      </c>
      <c r="N959" s="19">
        <f t="shared" si="141"/>
        <v>0</v>
      </c>
      <c r="O959" s="19">
        <f t="shared" si="142"/>
        <v>50</v>
      </c>
      <c r="P959" s="19" t="e">
        <f t="shared" si="143"/>
        <v>#DIV/0!</v>
      </c>
      <c r="Q959" s="20" t="e">
        <f t="shared" si="144"/>
        <v>#DIV/0!</v>
      </c>
      <c r="R959" s="20" t="e">
        <f t="shared" si="145"/>
        <v>#DIV/0!</v>
      </c>
      <c r="S959" s="20" t="e">
        <f t="shared" si="146"/>
        <v>#DIV/0!</v>
      </c>
      <c r="T959" s="20" t="e">
        <f t="shared" si="147"/>
        <v>#DIV/0!</v>
      </c>
      <c r="U959" s="19" t="e">
        <f t="shared" si="148"/>
        <v>#DIV/0!</v>
      </c>
      <c r="V959" s="19" t="e">
        <f t="shared" si="149"/>
        <v>#DIV/0!</v>
      </c>
    </row>
    <row r="960" spans="1:22" ht="13.5" x14ac:dyDescent="0.25">
      <c r="A960" s="3">
        <f>RSI!A960</f>
        <v>43404</v>
      </c>
      <c r="B960" s="2">
        <f>RSI!B960</f>
        <v>10.088900000000001</v>
      </c>
      <c r="C960" s="2">
        <f>RSI!I960</f>
        <v>56.211376801358504</v>
      </c>
      <c r="D960" s="2">
        <f>MACD!E960</f>
        <v>-1.4926054844188741E-2</v>
      </c>
      <c r="E960" s="2">
        <f>MACD!F960</f>
        <v>-5.4874971272145294E-2</v>
      </c>
      <c r="F960" s="2">
        <f>'Moving Avg'!D960</f>
        <v>9.8843399999999999</v>
      </c>
      <c r="G960" s="2">
        <f>'Moving Avg'!F960</f>
        <v>9.9229699999999994</v>
      </c>
      <c r="H960" s="2">
        <f>'Moving Avg'!G960</f>
        <v>10.073643999999996</v>
      </c>
      <c r="I960" s="2">
        <f>'Moving Avg'!H960</f>
        <v>8.6782654999999984</v>
      </c>
      <c r="J960" s="17" t="str">
        <f>OBV!F960</f>
        <v>NEUTRAL</v>
      </c>
      <c r="K960" s="17" t="e">
        <f>OBV!G960</f>
        <v>#DIV/0!</v>
      </c>
      <c r="L960" s="17" t="str">
        <f>OBV!H960</f>
        <v>NEUTRAL</v>
      </c>
      <c r="M960" s="19">
        <f t="shared" si="140"/>
        <v>25</v>
      </c>
      <c r="N960" s="19">
        <f t="shared" si="141"/>
        <v>0</v>
      </c>
      <c r="O960" s="19">
        <f t="shared" si="142"/>
        <v>50</v>
      </c>
      <c r="P960" s="19" t="e">
        <f t="shared" si="143"/>
        <v>#DIV/0!</v>
      </c>
      <c r="Q960" s="20" t="e">
        <f t="shared" si="144"/>
        <v>#DIV/0!</v>
      </c>
      <c r="R960" s="20" t="e">
        <f t="shared" si="145"/>
        <v>#DIV/0!</v>
      </c>
      <c r="S960" s="20" t="e">
        <f t="shared" si="146"/>
        <v>#DIV/0!</v>
      </c>
      <c r="T960" s="20" t="e">
        <f t="shared" si="147"/>
        <v>#DIV/0!</v>
      </c>
      <c r="U960" s="19" t="e">
        <f t="shared" si="148"/>
        <v>#DIV/0!</v>
      </c>
      <c r="V960" s="19" t="e">
        <f t="shared" si="149"/>
        <v>#DIV/0!</v>
      </c>
    </row>
    <row r="961" spans="1:22" ht="13.5" x14ac:dyDescent="0.25">
      <c r="A961" s="3">
        <f>RSI!A961</f>
        <v>43405</v>
      </c>
      <c r="B961" s="2">
        <f>RSI!B961</f>
        <v>10.042199999999999</v>
      </c>
      <c r="C961" s="2">
        <f>RSI!I961</f>
        <v>53.607358836422407</v>
      </c>
      <c r="D961" s="2">
        <f>MACD!E961</f>
        <v>-4.081455489954422E-3</v>
      </c>
      <c r="E961" s="2">
        <f>MACD!F961</f>
        <v>-4.4716268115707121E-2</v>
      </c>
      <c r="F961" s="2">
        <f>'Moving Avg'!D961</f>
        <v>9.927620000000001</v>
      </c>
      <c r="G961" s="2">
        <f>'Moving Avg'!F961</f>
        <v>9.9369749999999986</v>
      </c>
      <c r="H961" s="2">
        <f>'Moving Avg'!G961</f>
        <v>10.070757999999998</v>
      </c>
      <c r="I961" s="2">
        <f>'Moving Avg'!H961</f>
        <v>8.6964825000000001</v>
      </c>
      <c r="J961" s="17" t="str">
        <f>OBV!F961</f>
        <v>NEUTRAL</v>
      </c>
      <c r="K961" s="17" t="e">
        <f>OBV!G961</f>
        <v>#DIV/0!</v>
      </c>
      <c r="L961" s="17" t="str">
        <f>OBV!H961</f>
        <v>NEUTRAL</v>
      </c>
      <c r="M961" s="19">
        <f t="shared" si="140"/>
        <v>25</v>
      </c>
      <c r="N961" s="19">
        <f t="shared" si="141"/>
        <v>0</v>
      </c>
      <c r="O961" s="19">
        <f t="shared" si="142"/>
        <v>50</v>
      </c>
      <c r="P961" s="19" t="e">
        <f t="shared" si="143"/>
        <v>#DIV/0!</v>
      </c>
      <c r="Q961" s="20" t="e">
        <f t="shared" si="144"/>
        <v>#DIV/0!</v>
      </c>
      <c r="R961" s="20" t="e">
        <f t="shared" si="145"/>
        <v>#DIV/0!</v>
      </c>
      <c r="S961" s="20" t="e">
        <f t="shared" si="146"/>
        <v>#DIV/0!</v>
      </c>
      <c r="T961" s="20" t="e">
        <f t="shared" si="147"/>
        <v>#DIV/0!</v>
      </c>
      <c r="U961" s="19" t="e">
        <f t="shared" si="148"/>
        <v>#DIV/0!</v>
      </c>
      <c r="V961" s="19" t="e">
        <f t="shared" si="149"/>
        <v>#DIV/0!</v>
      </c>
    </row>
    <row r="962" spans="1:22" ht="13.5" x14ac:dyDescent="0.25">
      <c r="A962" s="3">
        <f>RSI!A962</f>
        <v>43406</v>
      </c>
      <c r="B962" s="2">
        <f>RSI!B962</f>
        <v>9.9742999999999995</v>
      </c>
      <c r="C962" s="2">
        <f>RSI!I962</f>
        <v>49.981844634946121</v>
      </c>
      <c r="D962" s="2">
        <f>MACD!E962</f>
        <v>1.6223361160685457E-2</v>
      </c>
      <c r="E962" s="2">
        <f>MACD!F962</f>
        <v>-3.2528342260428604E-2</v>
      </c>
      <c r="F962" s="2">
        <f>'Moving Avg'!D962</f>
        <v>9.9573199999999993</v>
      </c>
      <c r="G962" s="2">
        <f>'Moving Avg'!F962</f>
        <v>9.9475850000000001</v>
      </c>
      <c r="H962" s="2">
        <f>'Moving Avg'!G962</f>
        <v>10.066173999999998</v>
      </c>
      <c r="I962" s="2">
        <f>'Moving Avg'!H962</f>
        <v>8.7137694999999997</v>
      </c>
      <c r="J962" s="17" t="str">
        <f>OBV!F962</f>
        <v>NEUTRAL</v>
      </c>
      <c r="K962" s="17" t="e">
        <f>OBV!G962</f>
        <v>#DIV/0!</v>
      </c>
      <c r="L962" s="17" t="str">
        <f>OBV!H962</f>
        <v>NEUTRAL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0</v>
      </c>
      <c r="O962" s="19">
        <f t="shared" ref="O962:O1025" si="152">IF(F962-I962&gt;10,100,IF(F962-I962&gt;5,75, IF(F962-I962&gt;0,50,0)))</f>
        <v>50</v>
      </c>
      <c r="P962" s="19" t="e">
        <f t="shared" ref="P962:P1025" si="153">IF(L962="confirmed bullish", 34, IF(L962="bullish divergence",17, 0))+IF(J962="bullish",33,IF(J962="bearish",0,16.5))+IF(K962="strong",33,IF(K962="weak",0,16.5))</f>
        <v>#DIV/0!</v>
      </c>
      <c r="Q962" s="20" t="e">
        <f t="shared" si="144"/>
        <v>#DIV/0!</v>
      </c>
      <c r="R962" s="20" t="e">
        <f t="shared" si="145"/>
        <v>#DIV/0!</v>
      </c>
      <c r="S962" s="20" t="e">
        <f t="shared" si="146"/>
        <v>#DIV/0!</v>
      </c>
      <c r="T962" s="20" t="e">
        <f t="shared" si="147"/>
        <v>#DIV/0!</v>
      </c>
      <c r="U962" s="19" t="e">
        <f t="shared" si="148"/>
        <v>#DIV/0!</v>
      </c>
      <c r="V962" s="19" t="e">
        <f t="shared" si="149"/>
        <v>#DIV/0!</v>
      </c>
    </row>
    <row r="963" spans="1:22" ht="13.5" x14ac:dyDescent="0.25">
      <c r="A963" s="3">
        <f>RSI!A963</f>
        <v>43409</v>
      </c>
      <c r="B963" s="2">
        <f>RSI!B963</f>
        <v>10.0168</v>
      </c>
      <c r="C963" s="2">
        <f>RSI!I963</f>
        <v>52.162646377345411</v>
      </c>
      <c r="D963" s="2">
        <f>MACD!E963</f>
        <v>3.0250515389411703E-2</v>
      </c>
      <c r="E963" s="2">
        <f>MACD!F963</f>
        <v>-1.9972570730460545E-2</v>
      </c>
      <c r="F963" s="2">
        <f>'Moving Avg'!D963</f>
        <v>10.008260000000002</v>
      </c>
      <c r="G963" s="2">
        <f>'Moving Avg'!F963</f>
        <v>9.9607449999999993</v>
      </c>
      <c r="H963" s="2">
        <f>'Moving Avg'!G963</f>
        <v>10.063711999999999</v>
      </c>
      <c r="I963" s="2">
        <f>'Moving Avg'!H963</f>
        <v>8.7317774999999997</v>
      </c>
      <c r="J963" s="17" t="str">
        <f>OBV!F963</f>
        <v>NEUTRAL</v>
      </c>
      <c r="K963" s="17" t="e">
        <f>OBV!G963</f>
        <v>#DIV/0!</v>
      </c>
      <c r="L963" s="17" t="str">
        <f>OBV!H963</f>
        <v>NEUTRAL</v>
      </c>
      <c r="M963" s="19">
        <f t="shared" si="150"/>
        <v>25</v>
      </c>
      <c r="N963" s="19">
        <f t="shared" si="151"/>
        <v>0</v>
      </c>
      <c r="O963" s="19">
        <f t="shared" si="152"/>
        <v>50</v>
      </c>
      <c r="P963" s="19" t="e">
        <f t="shared" si="153"/>
        <v>#DIV/0!</v>
      </c>
      <c r="Q963" s="20" t="e">
        <f t="shared" ref="Q963:Q1026" si="154">0.35*M963+N963*0.35+O963*0.15+P963*0.15</f>
        <v>#DIV/0!</v>
      </c>
      <c r="R963" s="20" t="e">
        <f t="shared" ref="R963:R1026" si="155">M963*0.2+N963*0.2+O963*0.35+P963*0.25</f>
        <v>#DIV/0!</v>
      </c>
      <c r="S963" s="20" t="e">
        <f t="shared" ref="S963:S1026" si="156">M963*0.15+N963*0.15+O963*0.25+P963*0.45</f>
        <v>#DIV/0!</v>
      </c>
      <c r="T963" s="20" t="e">
        <f t="shared" ref="T963:T1026" si="157">0.25*SUM(M963:P963)</f>
        <v>#DIV/0!</v>
      </c>
      <c r="U963" s="19" t="e">
        <f t="shared" ref="U963:U1026" si="158">SUM(Q963:S963)/3</f>
        <v>#DIV/0!</v>
      </c>
      <c r="V963" s="19" t="e">
        <f t="shared" ref="V963:V1026" si="159">SUM(Q963:T963)/4</f>
        <v>#DIV/0!</v>
      </c>
    </row>
    <row r="964" spans="1:22" ht="13.5" x14ac:dyDescent="0.25">
      <c r="A964" s="3">
        <f>RSI!A964</f>
        <v>43410</v>
      </c>
      <c r="B964" s="2">
        <f>RSI!B964</f>
        <v>10.0168</v>
      </c>
      <c r="C964" s="2">
        <f>RSI!I964</f>
        <v>52.162646377345403</v>
      </c>
      <c r="D964" s="2">
        <f>MACD!E964</f>
        <v>2.9447852572721089E-2</v>
      </c>
      <c r="E964" s="2">
        <f>MACD!F964</f>
        <v>-1.0088486069824218E-2</v>
      </c>
      <c r="F964" s="2">
        <f>'Moving Avg'!D964</f>
        <v>10.027799999999999</v>
      </c>
      <c r="G964" s="2">
        <f>'Moving Avg'!F964</f>
        <v>9.9739049999999985</v>
      </c>
      <c r="H964" s="2">
        <f>'Moving Avg'!G964</f>
        <v>10.058619999999998</v>
      </c>
      <c r="I964" s="2">
        <f>'Moving Avg'!H964</f>
        <v>8.7498675000000006</v>
      </c>
      <c r="J964" s="17" t="str">
        <f>OBV!F964</f>
        <v>NEUTRAL</v>
      </c>
      <c r="K964" s="17" t="e">
        <f>OBV!G964</f>
        <v>#DIV/0!</v>
      </c>
      <c r="L964" s="17" t="str">
        <f>OBV!H964</f>
        <v>NEUTRAL</v>
      </c>
      <c r="M964" s="19">
        <f t="shared" si="150"/>
        <v>25</v>
      </c>
      <c r="N964" s="19">
        <f t="shared" si="151"/>
        <v>0</v>
      </c>
      <c r="O964" s="19">
        <f t="shared" si="152"/>
        <v>50</v>
      </c>
      <c r="P964" s="19" t="e">
        <f t="shared" si="153"/>
        <v>#DIV/0!</v>
      </c>
      <c r="Q964" s="20" t="e">
        <f t="shared" si="154"/>
        <v>#DIV/0!</v>
      </c>
      <c r="R964" s="20" t="e">
        <f t="shared" si="155"/>
        <v>#DIV/0!</v>
      </c>
      <c r="S964" s="20" t="e">
        <f t="shared" si="156"/>
        <v>#DIV/0!</v>
      </c>
      <c r="T964" s="20" t="e">
        <f t="shared" si="157"/>
        <v>#DIV/0!</v>
      </c>
      <c r="U964" s="19" t="e">
        <f t="shared" si="158"/>
        <v>#DIV/0!</v>
      </c>
      <c r="V964" s="19" t="e">
        <f t="shared" si="159"/>
        <v>#DIV/0!</v>
      </c>
    </row>
    <row r="965" spans="1:22" ht="13.5" x14ac:dyDescent="0.25">
      <c r="A965" s="3">
        <f>RSI!A965</f>
        <v>43411</v>
      </c>
      <c r="B965" s="2">
        <f>RSI!B965</f>
        <v>9.9742999999999995</v>
      </c>
      <c r="C965" s="2">
        <f>RSI!I965</f>
        <v>49.651950030530358</v>
      </c>
      <c r="D965" s="2">
        <f>MACD!E965</f>
        <v>2.0587101333747526E-2</v>
      </c>
      <c r="E965" s="2">
        <f>MACD!F965</f>
        <v>-3.9533685891098699E-3</v>
      </c>
      <c r="F965" s="2">
        <f>'Moving Avg'!D965</f>
        <v>10.00488</v>
      </c>
      <c r="G965" s="2">
        <f>'Moving Avg'!F965</f>
        <v>9.9855749999999972</v>
      </c>
      <c r="H965" s="2">
        <f>'Moving Avg'!G965</f>
        <v>10.051403999999998</v>
      </c>
      <c r="I965" s="2">
        <f>'Moving Avg'!H965</f>
        <v>8.7676465000000015</v>
      </c>
      <c r="J965" s="17" t="str">
        <f>OBV!F965</f>
        <v>NEUTRAL</v>
      </c>
      <c r="K965" s="17" t="e">
        <f>OBV!G965</f>
        <v>#DIV/0!</v>
      </c>
      <c r="L965" s="17" t="str">
        <f>OBV!H965</f>
        <v>NEUTRAL</v>
      </c>
      <c r="M965" s="19">
        <f t="shared" si="150"/>
        <v>25</v>
      </c>
      <c r="N965" s="19">
        <f t="shared" si="151"/>
        <v>0</v>
      </c>
      <c r="O965" s="19">
        <f t="shared" si="152"/>
        <v>50</v>
      </c>
      <c r="P965" s="19" t="e">
        <f t="shared" si="153"/>
        <v>#DIV/0!</v>
      </c>
      <c r="Q965" s="20" t="e">
        <f t="shared" si="154"/>
        <v>#DIV/0!</v>
      </c>
      <c r="R965" s="20" t="e">
        <f t="shared" si="155"/>
        <v>#DIV/0!</v>
      </c>
      <c r="S965" s="20" t="e">
        <f t="shared" si="156"/>
        <v>#DIV/0!</v>
      </c>
      <c r="T965" s="20" t="e">
        <f t="shared" si="157"/>
        <v>#DIV/0!</v>
      </c>
      <c r="U965" s="19" t="e">
        <f t="shared" si="158"/>
        <v>#DIV/0!</v>
      </c>
      <c r="V965" s="19" t="e">
        <f t="shared" si="159"/>
        <v>#DIV/0!</v>
      </c>
    </row>
    <row r="966" spans="1:22" ht="13.5" x14ac:dyDescent="0.25">
      <c r="A966" s="3">
        <f>RSI!A966</f>
        <v>43412</v>
      </c>
      <c r="B966" s="2">
        <f>RSI!B966</f>
        <v>9.9742999999999995</v>
      </c>
      <c r="C966" s="2">
        <f>RSI!I966</f>
        <v>49.651950030530351</v>
      </c>
      <c r="D966" s="2">
        <f>MACD!E966</f>
        <v>-5.8176137547221174E-3</v>
      </c>
      <c r="E966" s="2">
        <f>MACD!F966</f>
        <v>-4.3262176222323197E-3</v>
      </c>
      <c r="F966" s="2">
        <f>'Moving Avg'!D966</f>
        <v>9.991299999999999</v>
      </c>
      <c r="G966" s="2">
        <f>'Moving Avg'!F966</f>
        <v>9.9879099999999994</v>
      </c>
      <c r="H966" s="2">
        <f>'Moving Avg'!G966</f>
        <v>10.042999999999997</v>
      </c>
      <c r="I966" s="2">
        <f>'Moving Avg'!H966</f>
        <v>8.7854255000000006</v>
      </c>
      <c r="J966" s="17" t="str">
        <f>OBV!F966</f>
        <v>NEUTRAL</v>
      </c>
      <c r="K966" s="17" t="e">
        <f>OBV!G966</f>
        <v>#DIV/0!</v>
      </c>
      <c r="L966" s="17" t="str">
        <f>OBV!H966</f>
        <v>NEUTRAL</v>
      </c>
      <c r="M966" s="19">
        <f t="shared" si="150"/>
        <v>25</v>
      </c>
      <c r="N966" s="19">
        <f t="shared" si="151"/>
        <v>45</v>
      </c>
      <c r="O966" s="19">
        <f t="shared" si="152"/>
        <v>50</v>
      </c>
      <c r="P966" s="19" t="e">
        <f t="shared" si="153"/>
        <v>#DIV/0!</v>
      </c>
      <c r="Q966" s="20" t="e">
        <f t="shared" si="154"/>
        <v>#DIV/0!</v>
      </c>
      <c r="R966" s="20" t="e">
        <f t="shared" si="155"/>
        <v>#DIV/0!</v>
      </c>
      <c r="S966" s="20" t="e">
        <f t="shared" si="156"/>
        <v>#DIV/0!</v>
      </c>
      <c r="T966" s="20" t="e">
        <f t="shared" si="157"/>
        <v>#DIV/0!</v>
      </c>
      <c r="U966" s="19" t="e">
        <f t="shared" si="158"/>
        <v>#DIV/0!</v>
      </c>
      <c r="V966" s="19" t="e">
        <f t="shared" si="159"/>
        <v>#DIV/0!</v>
      </c>
    </row>
    <row r="967" spans="1:22" ht="13.5" x14ac:dyDescent="0.25">
      <c r="A967" s="3">
        <f>RSI!A967</f>
        <v>43413</v>
      </c>
      <c r="B967" s="2">
        <f>RSI!B967</f>
        <v>9.9742999999999995</v>
      </c>
      <c r="C967" s="2">
        <f>RSI!I967</f>
        <v>49.651950030530358</v>
      </c>
      <c r="D967" s="2">
        <f>MACD!E967</f>
        <v>-2.8131078695778911E-2</v>
      </c>
      <c r="E967" s="2">
        <f>MACD!F967</f>
        <v>-9.0871898369416382E-3</v>
      </c>
      <c r="F967" s="2">
        <f>'Moving Avg'!D967</f>
        <v>9.991299999999999</v>
      </c>
      <c r="G967" s="2">
        <f>'Moving Avg'!F967</f>
        <v>9.9934249999999984</v>
      </c>
      <c r="H967" s="2">
        <f>'Moving Avg'!G967</f>
        <v>10.034595999999997</v>
      </c>
      <c r="I967" s="2">
        <f>'Moving Avg'!H967</f>
        <v>8.8031390000000016</v>
      </c>
      <c r="J967" s="17" t="str">
        <f>OBV!F967</f>
        <v>NEUTRAL</v>
      </c>
      <c r="K967" s="17" t="e">
        <f>OBV!G967</f>
        <v>#DIV/0!</v>
      </c>
      <c r="L967" s="17" t="str">
        <f>OBV!H967</f>
        <v>NEUTRAL</v>
      </c>
      <c r="M967" s="19">
        <f t="shared" si="150"/>
        <v>25</v>
      </c>
      <c r="N967" s="19">
        <f t="shared" si="151"/>
        <v>45</v>
      </c>
      <c r="O967" s="19">
        <f t="shared" si="152"/>
        <v>50</v>
      </c>
      <c r="P967" s="19" t="e">
        <f t="shared" si="153"/>
        <v>#DIV/0!</v>
      </c>
      <c r="Q967" s="20" t="e">
        <f t="shared" si="154"/>
        <v>#DIV/0!</v>
      </c>
      <c r="R967" s="20" t="e">
        <f t="shared" si="155"/>
        <v>#DIV/0!</v>
      </c>
      <c r="S967" s="20" t="e">
        <f t="shared" si="156"/>
        <v>#DIV/0!</v>
      </c>
      <c r="T967" s="20" t="e">
        <f t="shared" si="157"/>
        <v>#DIV/0!</v>
      </c>
      <c r="U967" s="19" t="e">
        <f t="shared" si="158"/>
        <v>#DIV/0!</v>
      </c>
      <c r="V967" s="19" t="e">
        <f t="shared" si="159"/>
        <v>#DIV/0!</v>
      </c>
    </row>
    <row r="968" spans="1:22" ht="13.5" x14ac:dyDescent="0.25">
      <c r="A968" s="3">
        <f>RSI!A968</f>
        <v>43416</v>
      </c>
      <c r="B968" s="2">
        <f>RSI!B968</f>
        <v>9.9742999999999995</v>
      </c>
      <c r="C968" s="2">
        <f>RSI!I968</f>
        <v>49.651950030530358</v>
      </c>
      <c r="D968" s="2">
        <f>MACD!E968</f>
        <v>-5.6784863721441425E-2</v>
      </c>
      <c r="E968" s="2">
        <f>MACD!F968</f>
        <v>-1.8626724613841596E-2</v>
      </c>
      <c r="F968" s="2">
        <f>'Moving Avg'!D968</f>
        <v>9.982800000000001</v>
      </c>
      <c r="G968" s="2">
        <f>'Moving Avg'!F968</f>
        <v>9.9934249999999984</v>
      </c>
      <c r="H968" s="2">
        <f>'Moving Avg'!G968</f>
        <v>10.026191999999996</v>
      </c>
      <c r="I968" s="2">
        <f>'Moving Avg'!H968</f>
        <v>8.8209180000000025</v>
      </c>
      <c r="J968" s="17" t="str">
        <f>OBV!F968</f>
        <v>NEUTRAL</v>
      </c>
      <c r="K968" s="17" t="e">
        <f>OBV!G968</f>
        <v>#DIV/0!</v>
      </c>
      <c r="L968" s="17" t="str">
        <f>OBV!H968</f>
        <v>NEUTRAL</v>
      </c>
      <c r="M968" s="19">
        <f t="shared" si="150"/>
        <v>25</v>
      </c>
      <c r="N968" s="19">
        <f t="shared" si="151"/>
        <v>100</v>
      </c>
      <c r="O968" s="19">
        <f t="shared" si="152"/>
        <v>50</v>
      </c>
      <c r="P968" s="19" t="e">
        <f t="shared" si="153"/>
        <v>#DIV/0!</v>
      </c>
      <c r="Q968" s="20" t="e">
        <f t="shared" si="154"/>
        <v>#DIV/0!</v>
      </c>
      <c r="R968" s="20" t="e">
        <f t="shared" si="155"/>
        <v>#DIV/0!</v>
      </c>
      <c r="S968" s="20" t="e">
        <f t="shared" si="156"/>
        <v>#DIV/0!</v>
      </c>
      <c r="T968" s="20" t="e">
        <f t="shared" si="157"/>
        <v>#DIV/0!</v>
      </c>
      <c r="U968" s="19" t="e">
        <f t="shared" si="158"/>
        <v>#DIV/0!</v>
      </c>
      <c r="V968" s="19" t="e">
        <f t="shared" si="159"/>
        <v>#DIV/0!</v>
      </c>
    </row>
    <row r="969" spans="1:22" ht="13.5" x14ac:dyDescent="0.25">
      <c r="A969" s="3">
        <f>RSI!A969</f>
        <v>43417</v>
      </c>
      <c r="B969" s="2">
        <f>RSI!B969</f>
        <v>9.9742999999999995</v>
      </c>
      <c r="C969" s="2">
        <f>RSI!I969</f>
        <v>49.651950030530351</v>
      </c>
      <c r="D969" s="2">
        <f>MACD!E969</f>
        <v>-5.6851676904265958E-2</v>
      </c>
      <c r="E969" s="2">
        <f>MACD!F969</f>
        <v>-2.6271715071926469E-2</v>
      </c>
      <c r="F969" s="2">
        <f>'Moving Avg'!D969</f>
        <v>9.9742999999999995</v>
      </c>
      <c r="G969" s="2">
        <f>'Moving Avg'!F969</f>
        <v>9.9838749999999994</v>
      </c>
      <c r="H969" s="2">
        <f>'Moving Avg'!G969</f>
        <v>10.016429999999996</v>
      </c>
      <c r="I969" s="2">
        <f>'Moving Avg'!H969</f>
        <v>8.8387955000000034</v>
      </c>
      <c r="J969" s="17" t="str">
        <f>OBV!F969</f>
        <v>NEUTRAL</v>
      </c>
      <c r="K969" s="17" t="e">
        <f>OBV!G969</f>
        <v>#DIV/0!</v>
      </c>
      <c r="L969" s="17" t="str">
        <f>OBV!H969</f>
        <v>NEUTRAL</v>
      </c>
      <c r="M969" s="19">
        <f t="shared" si="150"/>
        <v>25</v>
      </c>
      <c r="N969" s="19">
        <f t="shared" si="151"/>
        <v>100</v>
      </c>
      <c r="O969" s="19">
        <f t="shared" si="152"/>
        <v>50</v>
      </c>
      <c r="P969" s="19" t="e">
        <f t="shared" si="153"/>
        <v>#DIV/0!</v>
      </c>
      <c r="Q969" s="20" t="e">
        <f t="shared" si="154"/>
        <v>#DIV/0!</v>
      </c>
      <c r="R969" s="20" t="e">
        <f t="shared" si="155"/>
        <v>#DIV/0!</v>
      </c>
      <c r="S969" s="20" t="e">
        <f t="shared" si="156"/>
        <v>#DIV/0!</v>
      </c>
      <c r="T969" s="20" t="e">
        <f t="shared" si="157"/>
        <v>#DIV/0!</v>
      </c>
      <c r="U969" s="19" t="e">
        <f t="shared" si="158"/>
        <v>#DIV/0!</v>
      </c>
      <c r="V969" s="19" t="e">
        <f t="shared" si="159"/>
        <v>#DIV/0!</v>
      </c>
    </row>
    <row r="970" spans="1:22" ht="13.5" x14ac:dyDescent="0.25">
      <c r="A970" s="3">
        <f>RSI!A970</f>
        <v>43418</v>
      </c>
      <c r="B970" s="2">
        <f>RSI!B970</f>
        <v>10.012499999999999</v>
      </c>
      <c r="C970" s="2">
        <f>RSI!I970</f>
        <v>52.621005192716126</v>
      </c>
      <c r="D970" s="2">
        <f>MACD!E970</f>
        <v>-3.359175359275568E-2</v>
      </c>
      <c r="E970" s="2">
        <f>MACD!F970</f>
        <v>-2.7735722776092313E-2</v>
      </c>
      <c r="F970" s="2">
        <f>'Moving Avg'!D970</f>
        <v>9.9819399999999998</v>
      </c>
      <c r="G970" s="2">
        <f>'Moving Avg'!F970</f>
        <v>9.9794149999999995</v>
      </c>
      <c r="H970" s="2">
        <f>'Moving Avg'!G970</f>
        <v>10.007005999999995</v>
      </c>
      <c r="I970" s="2">
        <f>'Moving Avg'!H970</f>
        <v>8.8566835000000044</v>
      </c>
      <c r="J970" s="17" t="str">
        <f>OBV!F970</f>
        <v>NEUTRAL</v>
      </c>
      <c r="K970" s="17" t="e">
        <f>OBV!G970</f>
        <v>#DIV/0!</v>
      </c>
      <c r="L970" s="17" t="str">
        <f>OBV!H970</f>
        <v>NEUTRAL</v>
      </c>
      <c r="M970" s="19">
        <f t="shared" si="150"/>
        <v>25</v>
      </c>
      <c r="N970" s="19">
        <f t="shared" si="151"/>
        <v>45</v>
      </c>
      <c r="O970" s="19">
        <f t="shared" si="152"/>
        <v>50</v>
      </c>
      <c r="P970" s="19" t="e">
        <f t="shared" si="153"/>
        <v>#DIV/0!</v>
      </c>
      <c r="Q970" s="20" t="e">
        <f t="shared" si="154"/>
        <v>#DIV/0!</v>
      </c>
      <c r="R970" s="20" t="e">
        <f t="shared" si="155"/>
        <v>#DIV/0!</v>
      </c>
      <c r="S970" s="20" t="e">
        <f t="shared" si="156"/>
        <v>#DIV/0!</v>
      </c>
      <c r="T970" s="20" t="e">
        <f t="shared" si="157"/>
        <v>#DIV/0!</v>
      </c>
      <c r="U970" s="19" t="e">
        <f t="shared" si="158"/>
        <v>#DIV/0!</v>
      </c>
      <c r="V970" s="19" t="e">
        <f t="shared" si="159"/>
        <v>#DIV/0!</v>
      </c>
    </row>
    <row r="971" spans="1:22" ht="13.5" x14ac:dyDescent="0.25">
      <c r="A971" s="3">
        <f>RSI!A971</f>
        <v>43419</v>
      </c>
      <c r="B971" s="2">
        <f>RSI!B971</f>
        <v>10.012499999999999</v>
      </c>
      <c r="C971" s="2">
        <f>RSI!I971</f>
        <v>52.621005192716126</v>
      </c>
      <c r="D971" s="2">
        <f>MACD!E971</f>
        <v>-2.1299315059888357E-2</v>
      </c>
      <c r="E971" s="2">
        <f>MACD!F971</f>
        <v>-2.6448441232851522E-2</v>
      </c>
      <c r="F971" s="2">
        <f>'Moving Avg'!D971</f>
        <v>9.9895800000000001</v>
      </c>
      <c r="G971" s="2">
        <f>'Moving Avg'!F971</f>
        <v>9.9770799999999973</v>
      </c>
      <c r="H971" s="2">
        <f>'Moving Avg'!G971</f>
        <v>9.997581999999996</v>
      </c>
      <c r="I971" s="2">
        <f>'Moving Avg'!H971</f>
        <v>8.8745060000000038</v>
      </c>
      <c r="J971" s="17" t="str">
        <f>OBV!F971</f>
        <v>NEUTRAL</v>
      </c>
      <c r="K971" s="17" t="e">
        <f>OBV!G971</f>
        <v>#DIV/0!</v>
      </c>
      <c r="L971" s="17" t="str">
        <f>OBV!H971</f>
        <v>NEUTRAL</v>
      </c>
      <c r="M971" s="19">
        <f t="shared" si="150"/>
        <v>25</v>
      </c>
      <c r="N971" s="19">
        <f t="shared" si="151"/>
        <v>0</v>
      </c>
      <c r="O971" s="19">
        <f t="shared" si="152"/>
        <v>50</v>
      </c>
      <c r="P971" s="19" t="e">
        <f t="shared" si="153"/>
        <v>#DIV/0!</v>
      </c>
      <c r="Q971" s="20" t="e">
        <f t="shared" si="154"/>
        <v>#DIV/0!</v>
      </c>
      <c r="R971" s="20" t="e">
        <f t="shared" si="155"/>
        <v>#DIV/0!</v>
      </c>
      <c r="S971" s="20" t="e">
        <f t="shared" si="156"/>
        <v>#DIV/0!</v>
      </c>
      <c r="T971" s="20" t="e">
        <f t="shared" si="157"/>
        <v>#DIV/0!</v>
      </c>
      <c r="U971" s="19" t="e">
        <f t="shared" si="158"/>
        <v>#DIV/0!</v>
      </c>
      <c r="V971" s="19" t="e">
        <f t="shared" si="159"/>
        <v>#DIV/0!</v>
      </c>
    </row>
    <row r="972" spans="1:22" ht="13.5" x14ac:dyDescent="0.25">
      <c r="A972" s="3">
        <f>RSI!A972</f>
        <v>43420</v>
      </c>
      <c r="B972" s="2">
        <f>RSI!B972</f>
        <v>9.9742999999999995</v>
      </c>
      <c r="C972" s="2">
        <f>RSI!I972</f>
        <v>49.252528769306601</v>
      </c>
      <c r="D972" s="2">
        <f>MACD!E972</f>
        <v>-1.8703822590433461E-2</v>
      </c>
      <c r="E972" s="2">
        <f>MACD!F972</f>
        <v>-2.4899517504367912E-2</v>
      </c>
      <c r="F972" s="2">
        <f>'Moving Avg'!D972</f>
        <v>9.9895800000000001</v>
      </c>
      <c r="G972" s="2">
        <f>'Moving Avg'!F972</f>
        <v>9.9707099999999986</v>
      </c>
      <c r="H972" s="2">
        <f>'Moving Avg'!G972</f>
        <v>9.9907899999999952</v>
      </c>
      <c r="I972" s="2">
        <f>'Moving Avg'!H972</f>
        <v>8.892137500000004</v>
      </c>
      <c r="J972" s="17" t="str">
        <f>OBV!F972</f>
        <v>NEUTRAL</v>
      </c>
      <c r="K972" s="17" t="e">
        <f>OBV!G972</f>
        <v>#DIV/0!</v>
      </c>
      <c r="L972" s="17" t="str">
        <f>OBV!H972</f>
        <v>NEUTRAL</v>
      </c>
      <c r="M972" s="19">
        <f t="shared" si="150"/>
        <v>25</v>
      </c>
      <c r="N972" s="19">
        <f t="shared" si="151"/>
        <v>0</v>
      </c>
      <c r="O972" s="19">
        <f t="shared" si="152"/>
        <v>50</v>
      </c>
      <c r="P972" s="19" t="e">
        <f t="shared" si="153"/>
        <v>#DIV/0!</v>
      </c>
      <c r="Q972" s="20" t="e">
        <f t="shared" si="154"/>
        <v>#DIV/0!</v>
      </c>
      <c r="R972" s="20" t="e">
        <f t="shared" si="155"/>
        <v>#DIV/0!</v>
      </c>
      <c r="S972" s="20" t="e">
        <f t="shared" si="156"/>
        <v>#DIV/0!</v>
      </c>
      <c r="T972" s="20" t="e">
        <f t="shared" si="157"/>
        <v>#DIV/0!</v>
      </c>
      <c r="U972" s="19" t="e">
        <f t="shared" si="158"/>
        <v>#DIV/0!</v>
      </c>
      <c r="V972" s="19" t="e">
        <f t="shared" si="159"/>
        <v>#DIV/0!</v>
      </c>
    </row>
    <row r="973" spans="1:22" ht="13.5" x14ac:dyDescent="0.25">
      <c r="A973" s="3">
        <f>RSI!A973</f>
        <v>43423</v>
      </c>
      <c r="B973" s="2">
        <f>RSI!B973</f>
        <v>10.012499999999999</v>
      </c>
      <c r="C973" s="2">
        <f>RSI!I973</f>
        <v>52.525339730489137</v>
      </c>
      <c r="D973" s="2">
        <f>MACD!E973</f>
        <v>-1.2748336210202993E-2</v>
      </c>
      <c r="E973" s="2">
        <f>MACD!F973</f>
        <v>-2.246928124553493E-2</v>
      </c>
      <c r="F973" s="2">
        <f>'Moving Avg'!D973</f>
        <v>9.9972199999999987</v>
      </c>
      <c r="G973" s="2">
        <f>'Moving Avg'!F973</f>
        <v>9.9662499999999987</v>
      </c>
      <c r="H973" s="2">
        <f>'Moving Avg'!G973</f>
        <v>9.9890059999999963</v>
      </c>
      <c r="I973" s="2">
        <f>'Moving Avg'!H973</f>
        <v>8.9097140000000046</v>
      </c>
      <c r="J973" s="17" t="str">
        <f>OBV!F973</f>
        <v>NEUTRAL</v>
      </c>
      <c r="K973" s="17" t="e">
        <f>OBV!G973</f>
        <v>#DIV/0!</v>
      </c>
      <c r="L973" s="17" t="str">
        <f>OBV!H973</f>
        <v>NEUTRAL</v>
      </c>
      <c r="M973" s="19">
        <f t="shared" si="150"/>
        <v>25</v>
      </c>
      <c r="N973" s="19">
        <f t="shared" si="151"/>
        <v>0</v>
      </c>
      <c r="O973" s="19">
        <f t="shared" si="152"/>
        <v>50</v>
      </c>
      <c r="P973" s="19" t="e">
        <f t="shared" si="153"/>
        <v>#DIV/0!</v>
      </c>
      <c r="Q973" s="20" t="e">
        <f t="shared" si="154"/>
        <v>#DIV/0!</v>
      </c>
      <c r="R973" s="20" t="e">
        <f t="shared" si="155"/>
        <v>#DIV/0!</v>
      </c>
      <c r="S973" s="20" t="e">
        <f t="shared" si="156"/>
        <v>#DIV/0!</v>
      </c>
      <c r="T973" s="20" t="e">
        <f t="shared" si="157"/>
        <v>#DIV/0!</v>
      </c>
      <c r="U973" s="19" t="e">
        <f t="shared" si="158"/>
        <v>#DIV/0!</v>
      </c>
      <c r="V973" s="19" t="e">
        <f t="shared" si="159"/>
        <v>#DIV/0!</v>
      </c>
    </row>
    <row r="974" spans="1:22" ht="13.5" x14ac:dyDescent="0.25">
      <c r="A974" s="3">
        <f>RSI!A974</f>
        <v>43425</v>
      </c>
      <c r="B974" s="2">
        <f>RSI!B974</f>
        <v>9.9742999999999995</v>
      </c>
      <c r="C974" s="2">
        <f>RSI!I974</f>
        <v>49.114209085063024</v>
      </c>
      <c r="D974" s="2">
        <f>MACD!E974</f>
        <v>-5.0584441891068366E-3</v>
      </c>
      <c r="E974" s="2">
        <f>MACD!F974</f>
        <v>-1.8987113834249312E-2</v>
      </c>
      <c r="F974" s="2">
        <f>'Moving Avg'!D974</f>
        <v>9.9972199999999987</v>
      </c>
      <c r="G974" s="2">
        <f>'Moving Avg'!F974</f>
        <v>9.9639149999999983</v>
      </c>
      <c r="H974" s="2">
        <f>'Moving Avg'!G974</f>
        <v>9.9830639999999971</v>
      </c>
      <c r="I974" s="2">
        <f>'Moving Avg'!H974</f>
        <v>8.9269355000000061</v>
      </c>
      <c r="J974" s="17" t="str">
        <f>OBV!F974</f>
        <v>NEUTRAL</v>
      </c>
      <c r="K974" s="17" t="e">
        <f>OBV!G974</f>
        <v>#DIV/0!</v>
      </c>
      <c r="L974" s="17" t="str">
        <f>OBV!H974</f>
        <v>NEUTRAL</v>
      </c>
      <c r="M974" s="19">
        <f t="shared" si="150"/>
        <v>25</v>
      </c>
      <c r="N974" s="19">
        <f t="shared" si="151"/>
        <v>0</v>
      </c>
      <c r="O974" s="19">
        <f t="shared" si="152"/>
        <v>50</v>
      </c>
      <c r="P974" s="19" t="e">
        <f t="shared" si="153"/>
        <v>#DIV/0!</v>
      </c>
      <c r="Q974" s="20" t="e">
        <f t="shared" si="154"/>
        <v>#DIV/0!</v>
      </c>
      <c r="R974" s="20" t="e">
        <f t="shared" si="155"/>
        <v>#DIV/0!</v>
      </c>
      <c r="S974" s="20" t="e">
        <f t="shared" si="156"/>
        <v>#DIV/0!</v>
      </c>
      <c r="T974" s="20" t="e">
        <f t="shared" si="157"/>
        <v>#DIV/0!</v>
      </c>
      <c r="U974" s="19" t="e">
        <f t="shared" si="158"/>
        <v>#DIV/0!</v>
      </c>
      <c r="V974" s="19" t="e">
        <f t="shared" si="159"/>
        <v>#DIV/0!</v>
      </c>
    </row>
    <row r="975" spans="1:22" ht="13.5" x14ac:dyDescent="0.25">
      <c r="A975" s="3">
        <f>RSI!A975</f>
        <v>43426</v>
      </c>
      <c r="B975" s="2">
        <f>RSI!B975</f>
        <v>9.9742999999999995</v>
      </c>
      <c r="C975" s="2">
        <f>RSI!I975</f>
        <v>49.114209085063024</v>
      </c>
      <c r="D975" s="2">
        <f>MACD!E975</f>
        <v>-5.0300849795394953E-3</v>
      </c>
      <c r="E975" s="2">
        <f>MACD!F975</f>
        <v>-1.6195708063307349E-2</v>
      </c>
      <c r="F975" s="2">
        <f>'Moving Avg'!D975</f>
        <v>9.9895800000000001</v>
      </c>
      <c r="G975" s="2">
        <f>'Moving Avg'!F975</f>
        <v>9.9651849999999982</v>
      </c>
      <c r="H975" s="2">
        <f>'Moving Avg'!G975</f>
        <v>9.9779699999999956</v>
      </c>
      <c r="I975" s="2">
        <f>'Moving Avg'!H975</f>
        <v>8.9444850000000073</v>
      </c>
      <c r="J975" s="17" t="str">
        <f>OBV!F975</f>
        <v>NEUTRAL</v>
      </c>
      <c r="K975" s="17" t="e">
        <f>OBV!G975</f>
        <v>#DIV/0!</v>
      </c>
      <c r="L975" s="17" t="str">
        <f>OBV!H975</f>
        <v>NEUTRAL</v>
      </c>
      <c r="M975" s="19">
        <f t="shared" si="150"/>
        <v>25</v>
      </c>
      <c r="N975" s="19">
        <f t="shared" si="151"/>
        <v>0</v>
      </c>
      <c r="O975" s="19">
        <f t="shared" si="152"/>
        <v>50</v>
      </c>
      <c r="P975" s="19" t="e">
        <f t="shared" si="153"/>
        <v>#DIV/0!</v>
      </c>
      <c r="Q975" s="20" t="e">
        <f t="shared" si="154"/>
        <v>#DIV/0!</v>
      </c>
      <c r="R975" s="20" t="e">
        <f t="shared" si="155"/>
        <v>#DIV/0!</v>
      </c>
      <c r="S975" s="20" t="e">
        <f t="shared" si="156"/>
        <v>#DIV/0!</v>
      </c>
      <c r="T975" s="20" t="e">
        <f t="shared" si="157"/>
        <v>#DIV/0!</v>
      </c>
      <c r="U975" s="19" t="e">
        <f t="shared" si="158"/>
        <v>#DIV/0!</v>
      </c>
      <c r="V975" s="19" t="e">
        <f t="shared" si="159"/>
        <v>#DIV/0!</v>
      </c>
    </row>
    <row r="976" spans="1:22" ht="13.5" x14ac:dyDescent="0.25">
      <c r="A976" s="3">
        <f>RSI!A976</f>
        <v>43427</v>
      </c>
      <c r="B976" s="2">
        <f>RSI!B976</f>
        <v>9.9701000000000004</v>
      </c>
      <c r="C976" s="2">
        <f>RSI!I976</f>
        <v>48.71083282767448</v>
      </c>
      <c r="D976" s="2">
        <f>MACD!E976</f>
        <v>-4.6394322087461859E-3</v>
      </c>
      <c r="E976" s="2">
        <f>MACD!F976</f>
        <v>-1.3884452892395116E-2</v>
      </c>
      <c r="F976" s="2">
        <f>'Moving Avg'!D976</f>
        <v>9.9811000000000014</v>
      </c>
      <c r="G976" s="2">
        <f>'Moving Avg'!F976</f>
        <v>9.9723999999999968</v>
      </c>
      <c r="H976" s="2">
        <f>'Moving Avg'!G976</f>
        <v>9.9736419999999981</v>
      </c>
      <c r="I976" s="2">
        <f>'Moving Avg'!H976</f>
        <v>8.9620135000000065</v>
      </c>
      <c r="J976" s="17" t="str">
        <f>OBV!F976</f>
        <v>NEUTRAL</v>
      </c>
      <c r="K976" s="17" t="e">
        <f>OBV!G976</f>
        <v>#DIV/0!</v>
      </c>
      <c r="L976" s="17" t="str">
        <f>OBV!H976</f>
        <v>NEUTRAL</v>
      </c>
      <c r="M976" s="19">
        <f t="shared" si="150"/>
        <v>25</v>
      </c>
      <c r="N976" s="19">
        <f t="shared" si="151"/>
        <v>0</v>
      </c>
      <c r="O976" s="19">
        <f t="shared" si="152"/>
        <v>50</v>
      </c>
      <c r="P976" s="19" t="e">
        <f t="shared" si="153"/>
        <v>#DIV/0!</v>
      </c>
      <c r="Q976" s="20" t="e">
        <f t="shared" si="154"/>
        <v>#DIV/0!</v>
      </c>
      <c r="R976" s="20" t="e">
        <f t="shared" si="155"/>
        <v>#DIV/0!</v>
      </c>
      <c r="S976" s="20" t="e">
        <f t="shared" si="156"/>
        <v>#DIV/0!</v>
      </c>
      <c r="T976" s="20" t="e">
        <f t="shared" si="157"/>
        <v>#DIV/0!</v>
      </c>
      <c r="U976" s="19" t="e">
        <f t="shared" si="158"/>
        <v>#DIV/0!</v>
      </c>
      <c r="V976" s="19" t="e">
        <f t="shared" si="159"/>
        <v>#DIV/0!</v>
      </c>
    </row>
    <row r="977" spans="1:22" ht="13.5" x14ac:dyDescent="0.25">
      <c r="A977" s="3">
        <f>RSI!A977</f>
        <v>43430</v>
      </c>
      <c r="B977" s="2">
        <f>RSI!B977</f>
        <v>9.9701000000000004</v>
      </c>
      <c r="C977" s="2">
        <f>RSI!I977</f>
        <v>48.71083282767448</v>
      </c>
      <c r="D977" s="2">
        <f>MACD!E977</f>
        <v>-4.2326309528952777E-3</v>
      </c>
      <c r="E977" s="2">
        <f>MACD!F977</f>
        <v>-1.195408850449515E-2</v>
      </c>
      <c r="F977" s="2">
        <f>'Moving Avg'!D977</f>
        <v>9.9802599999999995</v>
      </c>
      <c r="G977" s="2">
        <f>'Moving Avg'!F977</f>
        <v>9.979614999999999</v>
      </c>
      <c r="H977" s="2">
        <f>'Moving Avg'!G977</f>
        <v>9.9702459999999977</v>
      </c>
      <c r="I977" s="2">
        <f>'Moving Avg'!H977</f>
        <v>8.9792960000000086</v>
      </c>
      <c r="J977" s="17" t="str">
        <f>OBV!F977</f>
        <v>NEUTRAL</v>
      </c>
      <c r="K977" s="17" t="e">
        <f>OBV!G977</f>
        <v>#DIV/0!</v>
      </c>
      <c r="L977" s="17" t="str">
        <f>OBV!H977</f>
        <v>NEUTRAL</v>
      </c>
      <c r="M977" s="19">
        <f t="shared" si="150"/>
        <v>25</v>
      </c>
      <c r="N977" s="19">
        <f t="shared" si="151"/>
        <v>0</v>
      </c>
      <c r="O977" s="19">
        <f t="shared" si="152"/>
        <v>50</v>
      </c>
      <c r="P977" s="19" t="e">
        <f t="shared" si="153"/>
        <v>#DIV/0!</v>
      </c>
      <c r="Q977" s="20" t="e">
        <f t="shared" si="154"/>
        <v>#DIV/0!</v>
      </c>
      <c r="R977" s="20" t="e">
        <f t="shared" si="155"/>
        <v>#DIV/0!</v>
      </c>
      <c r="S977" s="20" t="e">
        <f t="shared" si="156"/>
        <v>#DIV/0!</v>
      </c>
      <c r="T977" s="20" t="e">
        <f t="shared" si="157"/>
        <v>#DIV/0!</v>
      </c>
      <c r="U977" s="19" t="e">
        <f t="shared" si="158"/>
        <v>#DIV/0!</v>
      </c>
      <c r="V977" s="19" t="e">
        <f t="shared" si="159"/>
        <v>#DIV/0!</v>
      </c>
    </row>
    <row r="978" spans="1:22" ht="13.5" x14ac:dyDescent="0.25">
      <c r="A978" s="3">
        <f>RSI!A978</f>
        <v>43431</v>
      </c>
      <c r="B978" s="2">
        <f>RSI!B978</f>
        <v>9.9786000000000001</v>
      </c>
      <c r="C978" s="2">
        <f>RSI!I978</f>
        <v>49.680841351219527</v>
      </c>
      <c r="D978" s="2">
        <f>MACD!E978</f>
        <v>-4.447443291441644E-3</v>
      </c>
      <c r="E978" s="2">
        <f>MACD!F978</f>
        <v>-1.045275946188445E-2</v>
      </c>
      <c r="F978" s="2">
        <f>'Moving Avg'!D978</f>
        <v>9.9734800000000003</v>
      </c>
      <c r="G978" s="2">
        <f>'Moving Avg'!F978</f>
        <v>9.9904399999999995</v>
      </c>
      <c r="H978" s="2">
        <f>'Moving Avg'!G978</f>
        <v>9.966255999999996</v>
      </c>
      <c r="I978" s="2">
        <f>'Moving Avg'!H978</f>
        <v>8.9968175000000077</v>
      </c>
      <c r="J978" s="17" t="str">
        <f>OBV!F978</f>
        <v>NEUTRAL</v>
      </c>
      <c r="K978" s="17" t="e">
        <f>OBV!G978</f>
        <v>#DIV/0!</v>
      </c>
      <c r="L978" s="17" t="str">
        <f>OBV!H978</f>
        <v>NEUTRAL</v>
      </c>
      <c r="M978" s="19">
        <f t="shared" si="150"/>
        <v>25</v>
      </c>
      <c r="N978" s="19">
        <f t="shared" si="151"/>
        <v>0</v>
      </c>
      <c r="O978" s="19">
        <f t="shared" si="152"/>
        <v>50</v>
      </c>
      <c r="P978" s="19" t="e">
        <f t="shared" si="153"/>
        <v>#DIV/0!</v>
      </c>
      <c r="Q978" s="20" t="e">
        <f t="shared" si="154"/>
        <v>#DIV/0!</v>
      </c>
      <c r="R978" s="20" t="e">
        <f t="shared" si="155"/>
        <v>#DIV/0!</v>
      </c>
      <c r="S978" s="20" t="e">
        <f t="shared" si="156"/>
        <v>#DIV/0!</v>
      </c>
      <c r="T978" s="20" t="e">
        <f t="shared" si="157"/>
        <v>#DIV/0!</v>
      </c>
      <c r="U978" s="19" t="e">
        <f t="shared" si="158"/>
        <v>#DIV/0!</v>
      </c>
      <c r="V978" s="19" t="e">
        <f t="shared" si="159"/>
        <v>#DIV/0!</v>
      </c>
    </row>
    <row r="979" spans="1:22" ht="13.5" x14ac:dyDescent="0.25">
      <c r="A979" s="3">
        <f>RSI!A979</f>
        <v>43432</v>
      </c>
      <c r="B979" s="2">
        <f>RSI!B979</f>
        <v>9.9954999999999998</v>
      </c>
      <c r="C979" s="2">
        <f>RSI!I979</f>
        <v>51.639215652832029</v>
      </c>
      <c r="D979" s="2">
        <f>MACD!E979</f>
        <v>-5.8659151431061929E-3</v>
      </c>
      <c r="E979" s="2">
        <f>MACD!F979</f>
        <v>-9.5353905981287995E-3</v>
      </c>
      <c r="F979" s="2">
        <f>'Moving Avg'!D979</f>
        <v>9.9777200000000015</v>
      </c>
      <c r="G979" s="2">
        <f>'Moving Avg'!F979</f>
        <v>9.9942599999999988</v>
      </c>
      <c r="H979" s="2">
        <f>'Moving Avg'!G979</f>
        <v>9.9633679999999956</v>
      </c>
      <c r="I979" s="2">
        <f>'Moving Avg'!H979</f>
        <v>9.0135050000000074</v>
      </c>
      <c r="J979" s="17" t="str">
        <f>OBV!F979</f>
        <v>NEUTRAL</v>
      </c>
      <c r="K979" s="17" t="e">
        <f>OBV!G979</f>
        <v>#DIV/0!</v>
      </c>
      <c r="L979" s="17" t="str">
        <f>OBV!H979</f>
        <v>NEUTRAL</v>
      </c>
      <c r="M979" s="19">
        <f t="shared" si="150"/>
        <v>25</v>
      </c>
      <c r="N979" s="19">
        <f t="shared" si="151"/>
        <v>0</v>
      </c>
      <c r="O979" s="19">
        <f t="shared" si="152"/>
        <v>50</v>
      </c>
      <c r="P979" s="19" t="e">
        <f t="shared" si="153"/>
        <v>#DIV/0!</v>
      </c>
      <c r="Q979" s="20" t="e">
        <f t="shared" si="154"/>
        <v>#DIV/0!</v>
      </c>
      <c r="R979" s="20" t="e">
        <f t="shared" si="155"/>
        <v>#DIV/0!</v>
      </c>
      <c r="S979" s="20" t="e">
        <f t="shared" si="156"/>
        <v>#DIV/0!</v>
      </c>
      <c r="T979" s="20" t="e">
        <f t="shared" si="157"/>
        <v>#DIV/0!</v>
      </c>
      <c r="U979" s="19" t="e">
        <f t="shared" si="158"/>
        <v>#DIV/0!</v>
      </c>
      <c r="V979" s="19" t="e">
        <f t="shared" si="159"/>
        <v>#DIV/0!</v>
      </c>
    </row>
    <row r="980" spans="1:22" ht="13.5" x14ac:dyDescent="0.25">
      <c r="A980" s="3">
        <f>RSI!A980</f>
        <v>43433</v>
      </c>
      <c r="B980" s="2">
        <f>RSI!B980</f>
        <v>10.012499999999999</v>
      </c>
      <c r="C980" s="2">
        <f>RSI!I980</f>
        <v>53.595661436759762</v>
      </c>
      <c r="D980" s="2">
        <f>MACD!E980</f>
        <v>-2.5343370765398276E-3</v>
      </c>
      <c r="E980" s="2">
        <f>MACD!F980</f>
        <v>-8.1351798938110054E-3</v>
      </c>
      <c r="F980" s="2">
        <f>'Moving Avg'!D980</f>
        <v>9.98536</v>
      </c>
      <c r="G980" s="2">
        <f>'Moving Avg'!F980</f>
        <v>9.9904399999999995</v>
      </c>
      <c r="H980" s="2">
        <f>'Moving Avg'!G980</f>
        <v>9.9607359999999954</v>
      </c>
      <c r="I980" s="2">
        <f>'Moving Avg'!H980</f>
        <v>9.0303430000000091</v>
      </c>
      <c r="J980" s="17" t="str">
        <f>OBV!F980</f>
        <v>NEUTRAL</v>
      </c>
      <c r="K980" s="17" t="e">
        <f>OBV!G980</f>
        <v>#DIV/0!</v>
      </c>
      <c r="L980" s="17" t="str">
        <f>OBV!H980</f>
        <v>NEUTRAL</v>
      </c>
      <c r="M980" s="19">
        <f t="shared" si="150"/>
        <v>25</v>
      </c>
      <c r="N980" s="19">
        <f t="shared" si="151"/>
        <v>0</v>
      </c>
      <c r="O980" s="19">
        <f t="shared" si="152"/>
        <v>50</v>
      </c>
      <c r="P980" s="19" t="e">
        <f t="shared" si="153"/>
        <v>#DIV/0!</v>
      </c>
      <c r="Q980" s="20" t="e">
        <f t="shared" si="154"/>
        <v>#DIV/0!</v>
      </c>
      <c r="R980" s="20" t="e">
        <f t="shared" si="155"/>
        <v>#DIV/0!</v>
      </c>
      <c r="S980" s="20" t="e">
        <f t="shared" si="156"/>
        <v>#DIV/0!</v>
      </c>
      <c r="T980" s="20" t="e">
        <f t="shared" si="157"/>
        <v>#DIV/0!</v>
      </c>
      <c r="U980" s="19" t="e">
        <f t="shared" si="158"/>
        <v>#DIV/0!</v>
      </c>
      <c r="V980" s="19" t="e">
        <f t="shared" si="159"/>
        <v>#DIV/0!</v>
      </c>
    </row>
    <row r="981" spans="1:22" ht="13.5" x14ac:dyDescent="0.25">
      <c r="A981" s="3">
        <f>RSI!A981</f>
        <v>43434</v>
      </c>
      <c r="B981" s="2">
        <f>RSI!B981</f>
        <v>10.0168</v>
      </c>
      <c r="C981" s="2">
        <f>RSI!I981</f>
        <v>54.101459975685415</v>
      </c>
      <c r="D981" s="2">
        <f>MACD!E981</f>
        <v>-2.1376352493973627E-4</v>
      </c>
      <c r="E981" s="2">
        <f>MACD!F981</f>
        <v>-6.5508966200367525E-3</v>
      </c>
      <c r="F981" s="2">
        <f>'Moving Avg'!D981</f>
        <v>9.9946999999999999</v>
      </c>
      <c r="G981" s="2">
        <f>'Moving Avg'!F981</f>
        <v>9.9891699999999979</v>
      </c>
      <c r="H981" s="2">
        <f>'Moving Avg'!G981</f>
        <v>9.9574259999999963</v>
      </c>
      <c r="I981" s="2">
        <f>'Moving Avg'!H981</f>
        <v>9.0474485000000087</v>
      </c>
      <c r="J981" s="17" t="str">
        <f>OBV!F981</f>
        <v>NEUTRAL</v>
      </c>
      <c r="K981" s="17" t="e">
        <f>OBV!G981</f>
        <v>#DIV/0!</v>
      </c>
      <c r="L981" s="17" t="str">
        <f>OBV!H981</f>
        <v>NEUTRAL</v>
      </c>
      <c r="M981" s="19">
        <f t="shared" si="150"/>
        <v>25</v>
      </c>
      <c r="N981" s="19">
        <f t="shared" si="151"/>
        <v>0</v>
      </c>
      <c r="O981" s="19">
        <f t="shared" si="152"/>
        <v>50</v>
      </c>
      <c r="P981" s="19" t="e">
        <f t="shared" si="153"/>
        <v>#DIV/0!</v>
      </c>
      <c r="Q981" s="20" t="e">
        <f t="shared" si="154"/>
        <v>#DIV/0!</v>
      </c>
      <c r="R981" s="20" t="e">
        <f t="shared" si="155"/>
        <v>#DIV/0!</v>
      </c>
      <c r="S981" s="20" t="e">
        <f t="shared" si="156"/>
        <v>#DIV/0!</v>
      </c>
      <c r="T981" s="20" t="e">
        <f t="shared" si="157"/>
        <v>#DIV/0!</v>
      </c>
      <c r="U981" s="19" t="e">
        <f t="shared" si="158"/>
        <v>#DIV/0!</v>
      </c>
      <c r="V981" s="19" t="e">
        <f t="shared" si="159"/>
        <v>#DIV/0!</v>
      </c>
    </row>
    <row r="982" spans="1:22" ht="13.5" x14ac:dyDescent="0.25">
      <c r="A982" s="3">
        <f>RSI!A982</f>
        <v>43437</v>
      </c>
      <c r="B982" s="2">
        <f>RSI!B982</f>
        <v>9.9913000000000007</v>
      </c>
      <c r="C982" s="2">
        <f>RSI!I982</f>
        <v>50.580519541544398</v>
      </c>
      <c r="D982" s="2">
        <f>MACD!E982</f>
        <v>-2.4302513289580219E-3</v>
      </c>
      <c r="E982" s="2">
        <f>MACD!F982</f>
        <v>-5.7267675618210062E-3</v>
      </c>
      <c r="F982" s="2">
        <f>'Moving Avg'!D982</f>
        <v>9.998940000000001</v>
      </c>
      <c r="G982" s="2">
        <f>'Moving Avg'!F982</f>
        <v>9.9900199999999977</v>
      </c>
      <c r="H982" s="2">
        <f>'Moving Avg'!G982</f>
        <v>9.9552179999999968</v>
      </c>
      <c r="I982" s="2">
        <f>'Moving Avg'!H982</f>
        <v>9.0644265000000068</v>
      </c>
      <c r="J982" s="17" t="str">
        <f>OBV!F982</f>
        <v>NEUTRAL</v>
      </c>
      <c r="K982" s="17" t="e">
        <f>OBV!G982</f>
        <v>#DIV/0!</v>
      </c>
      <c r="L982" s="17" t="str">
        <f>OBV!H982</f>
        <v>NEUTRAL</v>
      </c>
      <c r="M982" s="19">
        <f t="shared" si="150"/>
        <v>25</v>
      </c>
      <c r="N982" s="19">
        <f t="shared" si="151"/>
        <v>0</v>
      </c>
      <c r="O982" s="19">
        <f t="shared" si="152"/>
        <v>50</v>
      </c>
      <c r="P982" s="19" t="e">
        <f t="shared" si="153"/>
        <v>#DIV/0!</v>
      </c>
      <c r="Q982" s="20" t="e">
        <f t="shared" si="154"/>
        <v>#DIV/0!</v>
      </c>
      <c r="R982" s="20" t="e">
        <f t="shared" si="155"/>
        <v>#DIV/0!</v>
      </c>
      <c r="S982" s="20" t="e">
        <f t="shared" si="156"/>
        <v>#DIV/0!</v>
      </c>
      <c r="T982" s="20" t="e">
        <f t="shared" si="157"/>
        <v>#DIV/0!</v>
      </c>
      <c r="U982" s="19" t="e">
        <f t="shared" si="158"/>
        <v>#DIV/0!</v>
      </c>
      <c r="V982" s="19" t="e">
        <f t="shared" si="159"/>
        <v>#DIV/0!</v>
      </c>
    </row>
    <row r="983" spans="1:22" ht="13.5" x14ac:dyDescent="0.25">
      <c r="A983" s="3">
        <f>RSI!A983</f>
        <v>43438</v>
      </c>
      <c r="B983" s="2">
        <f>RSI!B983</f>
        <v>9.9870999999999999</v>
      </c>
      <c r="C983" s="2">
        <f>RSI!I983</f>
        <v>50.003298518612461</v>
      </c>
      <c r="D983" s="2">
        <f>MACD!E983</f>
        <v>1.8551813183673715E-3</v>
      </c>
      <c r="E983" s="2">
        <f>MACD!F983</f>
        <v>-4.2103777857833303E-3</v>
      </c>
      <c r="F983" s="2">
        <f>'Moving Avg'!D983</f>
        <v>10.000640000000001</v>
      </c>
      <c r="G983" s="2">
        <f>'Moving Avg'!F983</f>
        <v>9.9885349999999988</v>
      </c>
      <c r="H983" s="2">
        <f>'Moving Avg'!G983</f>
        <v>9.955473999999997</v>
      </c>
      <c r="I983" s="2">
        <f>'Moving Avg'!H983</f>
        <v>9.0815475000000081</v>
      </c>
      <c r="J983" s="17" t="str">
        <f>OBV!F983</f>
        <v>NEUTRAL</v>
      </c>
      <c r="K983" s="17" t="e">
        <f>OBV!G983</f>
        <v>#DIV/0!</v>
      </c>
      <c r="L983" s="17" t="str">
        <f>OBV!H983</f>
        <v>NEUTRAL</v>
      </c>
      <c r="M983" s="19">
        <f t="shared" si="150"/>
        <v>25</v>
      </c>
      <c r="N983" s="19">
        <f t="shared" si="151"/>
        <v>0</v>
      </c>
      <c r="O983" s="19">
        <f t="shared" si="152"/>
        <v>50</v>
      </c>
      <c r="P983" s="19" t="e">
        <f t="shared" si="153"/>
        <v>#DIV/0!</v>
      </c>
      <c r="Q983" s="20" t="e">
        <f t="shared" si="154"/>
        <v>#DIV/0!</v>
      </c>
      <c r="R983" s="20" t="e">
        <f t="shared" si="155"/>
        <v>#DIV/0!</v>
      </c>
      <c r="S983" s="20" t="e">
        <f t="shared" si="156"/>
        <v>#DIV/0!</v>
      </c>
      <c r="T983" s="20" t="e">
        <f t="shared" si="157"/>
        <v>#DIV/0!</v>
      </c>
      <c r="U983" s="19" t="e">
        <f t="shared" si="158"/>
        <v>#DIV/0!</v>
      </c>
      <c r="V983" s="19" t="e">
        <f t="shared" si="159"/>
        <v>#DIV/0!</v>
      </c>
    </row>
    <row r="984" spans="1:22" ht="13.5" x14ac:dyDescent="0.25">
      <c r="A984" s="3">
        <f>RSI!A984</f>
        <v>43439</v>
      </c>
      <c r="B984" s="2">
        <f>RSI!B984</f>
        <v>10.0168</v>
      </c>
      <c r="C984" s="2">
        <f>RSI!I984</f>
        <v>54.000904519440361</v>
      </c>
      <c r="D984" s="2">
        <f>MACD!E984</f>
        <v>-2.5958920356483617E-3</v>
      </c>
      <c r="E984" s="2">
        <f>MACD!F984</f>
        <v>-3.8874806357563369E-3</v>
      </c>
      <c r="F984" s="2">
        <f>'Moving Avg'!D984</f>
        <v>10.004900000000001</v>
      </c>
      <c r="G984" s="2">
        <f>'Moving Avg'!F984</f>
        <v>9.9885349999999971</v>
      </c>
      <c r="H984" s="2">
        <f>'Moving Avg'!G984</f>
        <v>9.9563239999999951</v>
      </c>
      <c r="I984" s="2">
        <f>'Moving Avg'!H984</f>
        <v>9.0988335000000085</v>
      </c>
      <c r="J984" s="17" t="str">
        <f>OBV!F984</f>
        <v>NEUTRAL</v>
      </c>
      <c r="K984" s="17" t="e">
        <f>OBV!G984</f>
        <v>#DIV/0!</v>
      </c>
      <c r="L984" s="17" t="str">
        <f>OBV!H984</f>
        <v>NEUTRAL</v>
      </c>
      <c r="M984" s="19">
        <f t="shared" si="150"/>
        <v>25</v>
      </c>
      <c r="N984" s="19">
        <f t="shared" si="151"/>
        <v>0</v>
      </c>
      <c r="O984" s="19">
        <f t="shared" si="152"/>
        <v>50</v>
      </c>
      <c r="P984" s="19" t="e">
        <f t="shared" si="153"/>
        <v>#DIV/0!</v>
      </c>
      <c r="Q984" s="20" t="e">
        <f t="shared" si="154"/>
        <v>#DIV/0!</v>
      </c>
      <c r="R984" s="20" t="e">
        <f t="shared" si="155"/>
        <v>#DIV/0!</v>
      </c>
      <c r="S984" s="20" t="e">
        <f t="shared" si="156"/>
        <v>#DIV/0!</v>
      </c>
      <c r="T984" s="20" t="e">
        <f t="shared" si="157"/>
        <v>#DIV/0!</v>
      </c>
      <c r="U984" s="19" t="e">
        <f t="shared" si="158"/>
        <v>#DIV/0!</v>
      </c>
      <c r="V984" s="19" t="e">
        <f t="shared" si="159"/>
        <v>#DIV/0!</v>
      </c>
    </row>
    <row r="985" spans="1:22" ht="13.5" x14ac:dyDescent="0.25">
      <c r="A985" s="3">
        <f>RSI!A985</f>
        <v>43440</v>
      </c>
      <c r="B985" s="2">
        <f>RSI!B985</f>
        <v>10.0168</v>
      </c>
      <c r="C985" s="2">
        <f>RSI!I985</f>
        <v>54.000904519440361</v>
      </c>
      <c r="D985" s="2">
        <f>MACD!E985</f>
        <v>-6.5379478881038011E-3</v>
      </c>
      <c r="E985" s="2">
        <f>MACD!F985</f>
        <v>-4.4175740862258299E-3</v>
      </c>
      <c r="F985" s="2">
        <f>'Moving Avg'!D985</f>
        <v>10.00576</v>
      </c>
      <c r="G985" s="2">
        <f>'Moving Avg'!F985</f>
        <v>9.9906599999999983</v>
      </c>
      <c r="H985" s="2">
        <f>'Moving Avg'!G985</f>
        <v>9.9571739999999949</v>
      </c>
      <c r="I985" s="2">
        <f>'Moving Avg'!H985</f>
        <v>9.11626750000001</v>
      </c>
      <c r="J985" s="17" t="str">
        <f>OBV!F985</f>
        <v>NEUTRAL</v>
      </c>
      <c r="K985" s="17" t="e">
        <f>OBV!G985</f>
        <v>#DIV/0!</v>
      </c>
      <c r="L985" s="17" t="str">
        <f>OBV!H985</f>
        <v>NEUTRAL</v>
      </c>
      <c r="M985" s="19">
        <f t="shared" si="150"/>
        <v>25</v>
      </c>
      <c r="N985" s="19">
        <f t="shared" si="151"/>
        <v>45</v>
      </c>
      <c r="O985" s="19">
        <f t="shared" si="152"/>
        <v>50</v>
      </c>
      <c r="P985" s="19" t="e">
        <f t="shared" si="153"/>
        <v>#DIV/0!</v>
      </c>
      <c r="Q985" s="20" t="e">
        <f t="shared" si="154"/>
        <v>#DIV/0!</v>
      </c>
      <c r="R985" s="20" t="e">
        <f t="shared" si="155"/>
        <v>#DIV/0!</v>
      </c>
      <c r="S985" s="20" t="e">
        <f t="shared" si="156"/>
        <v>#DIV/0!</v>
      </c>
      <c r="T985" s="20" t="e">
        <f t="shared" si="157"/>
        <v>#DIV/0!</v>
      </c>
      <c r="U985" s="19" t="e">
        <f t="shared" si="158"/>
        <v>#DIV/0!</v>
      </c>
      <c r="V985" s="19" t="e">
        <f t="shared" si="159"/>
        <v>#DIV/0!</v>
      </c>
    </row>
    <row r="986" spans="1:22" ht="13.5" x14ac:dyDescent="0.25">
      <c r="A986" s="3">
        <f>RSI!A986</f>
        <v>43441</v>
      </c>
      <c r="B986" s="2">
        <f>RSI!B986</f>
        <v>10.0932</v>
      </c>
      <c r="C986" s="2">
        <f>RSI!I986</f>
        <v>62.860287054283461</v>
      </c>
      <c r="D986" s="2">
        <f>MACD!E986</f>
        <v>-1.6341690246715501E-2</v>
      </c>
      <c r="E986" s="2">
        <f>MACD!F986</f>
        <v>-6.8023973183237649E-3</v>
      </c>
      <c r="F986" s="2">
        <f>'Moving Avg'!D986</f>
        <v>10.021039999999999</v>
      </c>
      <c r="G986" s="2">
        <f>'Moving Avg'!F986</f>
        <v>9.9966049999999989</v>
      </c>
      <c r="H986" s="2">
        <f>'Moving Avg'!G986</f>
        <v>9.9595519999999969</v>
      </c>
      <c r="I986" s="2">
        <f>'Moving Avg'!H986</f>
        <v>9.1340995000000103</v>
      </c>
      <c r="J986" s="17" t="str">
        <f>OBV!F986</f>
        <v>NEUTRAL</v>
      </c>
      <c r="K986" s="17" t="e">
        <f>OBV!G986</f>
        <v>#DIV/0!</v>
      </c>
      <c r="L986" s="17" t="str">
        <f>OBV!H986</f>
        <v>NEUTRAL</v>
      </c>
      <c r="M986" s="19">
        <f t="shared" si="150"/>
        <v>25</v>
      </c>
      <c r="N986" s="19">
        <f t="shared" si="151"/>
        <v>45</v>
      </c>
      <c r="O986" s="19">
        <f t="shared" si="152"/>
        <v>50</v>
      </c>
      <c r="P986" s="19" t="e">
        <f t="shared" si="153"/>
        <v>#DIV/0!</v>
      </c>
      <c r="Q986" s="20" t="e">
        <f t="shared" si="154"/>
        <v>#DIV/0!</v>
      </c>
      <c r="R986" s="20" t="e">
        <f t="shared" si="155"/>
        <v>#DIV/0!</v>
      </c>
      <c r="S986" s="20" t="e">
        <f t="shared" si="156"/>
        <v>#DIV/0!</v>
      </c>
      <c r="T986" s="20" t="e">
        <f t="shared" si="157"/>
        <v>#DIV/0!</v>
      </c>
      <c r="U986" s="19" t="e">
        <f t="shared" si="158"/>
        <v>#DIV/0!</v>
      </c>
      <c r="V986" s="19" t="e">
        <f t="shared" si="159"/>
        <v>#DIV/0!</v>
      </c>
    </row>
    <row r="987" spans="1:22" ht="13.5" x14ac:dyDescent="0.25">
      <c r="A987" s="3">
        <f>RSI!A987</f>
        <v>43444</v>
      </c>
      <c r="B987" s="2">
        <f>RSI!B987</f>
        <v>10.0168</v>
      </c>
      <c r="C987" s="2">
        <f>RSI!I987</f>
        <v>52.061900632431374</v>
      </c>
      <c r="D987" s="2">
        <f>MACD!E987</f>
        <v>-1.9580044627431903E-2</v>
      </c>
      <c r="E987" s="2">
        <f>MACD!F987</f>
        <v>-9.3579267801453918E-3</v>
      </c>
      <c r="F987" s="2">
        <f>'Moving Avg'!D987</f>
        <v>10.026140000000002</v>
      </c>
      <c r="G987" s="2">
        <f>'Moving Avg'!F987</f>
        <v>9.9987299999999966</v>
      </c>
      <c r="H987" s="2">
        <f>'Moving Avg'!G987</f>
        <v>9.9604019999999966</v>
      </c>
      <c r="I987" s="2">
        <f>'Moving Avg'!H987</f>
        <v>9.1516155000000108</v>
      </c>
      <c r="J987" s="17" t="str">
        <f>OBV!F987</f>
        <v>NEUTRAL</v>
      </c>
      <c r="K987" s="17" t="e">
        <f>OBV!G987</f>
        <v>#DIV/0!</v>
      </c>
      <c r="L987" s="17" t="str">
        <f>OBV!H987</f>
        <v>NEUTRAL</v>
      </c>
      <c r="M987" s="19">
        <f t="shared" si="150"/>
        <v>25</v>
      </c>
      <c r="N987" s="19">
        <f t="shared" si="151"/>
        <v>45</v>
      </c>
      <c r="O987" s="19">
        <f t="shared" si="152"/>
        <v>50</v>
      </c>
      <c r="P987" s="19" t="e">
        <f t="shared" si="153"/>
        <v>#DIV/0!</v>
      </c>
      <c r="Q987" s="20" t="e">
        <f t="shared" si="154"/>
        <v>#DIV/0!</v>
      </c>
      <c r="R987" s="20" t="e">
        <f t="shared" si="155"/>
        <v>#DIV/0!</v>
      </c>
      <c r="S987" s="20" t="e">
        <f t="shared" si="156"/>
        <v>#DIV/0!</v>
      </c>
      <c r="T987" s="20" t="e">
        <f t="shared" si="157"/>
        <v>#DIV/0!</v>
      </c>
      <c r="U987" s="19" t="e">
        <f t="shared" si="158"/>
        <v>#DIV/0!</v>
      </c>
      <c r="V987" s="19" t="e">
        <f t="shared" si="159"/>
        <v>#DIV/0!</v>
      </c>
    </row>
    <row r="988" spans="1:22" ht="13.5" x14ac:dyDescent="0.25">
      <c r="A988" s="3">
        <f>RSI!A988</f>
        <v>43445</v>
      </c>
      <c r="B988" s="2">
        <f>RSI!B988</f>
        <v>10.021000000000001</v>
      </c>
      <c r="C988" s="2">
        <f>RSI!I988</f>
        <v>52.54452521917181</v>
      </c>
      <c r="D988" s="2">
        <f>MACD!E988</f>
        <v>-2.1429694986936809E-2</v>
      </c>
      <c r="E988" s="2">
        <f>MACD!F988</f>
        <v>-1.1772280421503675E-2</v>
      </c>
      <c r="F988" s="2">
        <f>'Moving Avg'!D988</f>
        <v>10.032920000000001</v>
      </c>
      <c r="G988" s="2">
        <f>'Moving Avg'!F988</f>
        <v>10.001064999999997</v>
      </c>
      <c r="H988" s="2">
        <f>'Moving Avg'!G988</f>
        <v>9.9615899999999975</v>
      </c>
      <c r="I988" s="2">
        <f>'Moving Avg'!H988</f>
        <v>9.1692345000000106</v>
      </c>
      <c r="J988" s="17" t="str">
        <f>OBV!F988</f>
        <v>NEUTRAL</v>
      </c>
      <c r="K988" s="17" t="e">
        <f>OBV!G988</f>
        <v>#DIV/0!</v>
      </c>
      <c r="L988" s="17" t="str">
        <f>OBV!H988</f>
        <v>NEUTRAL</v>
      </c>
      <c r="M988" s="19">
        <f t="shared" si="150"/>
        <v>25</v>
      </c>
      <c r="N988" s="19">
        <f t="shared" si="151"/>
        <v>45</v>
      </c>
      <c r="O988" s="19">
        <f t="shared" si="152"/>
        <v>50</v>
      </c>
      <c r="P988" s="19" t="e">
        <f t="shared" si="153"/>
        <v>#DIV/0!</v>
      </c>
      <c r="Q988" s="20" t="e">
        <f t="shared" si="154"/>
        <v>#DIV/0!</v>
      </c>
      <c r="R988" s="20" t="e">
        <f t="shared" si="155"/>
        <v>#DIV/0!</v>
      </c>
      <c r="S988" s="20" t="e">
        <f t="shared" si="156"/>
        <v>#DIV/0!</v>
      </c>
      <c r="T988" s="20" t="e">
        <f t="shared" si="157"/>
        <v>#DIV/0!</v>
      </c>
      <c r="U988" s="19" t="e">
        <f t="shared" si="158"/>
        <v>#DIV/0!</v>
      </c>
      <c r="V988" s="19" t="e">
        <f t="shared" si="159"/>
        <v>#DIV/0!</v>
      </c>
    </row>
    <row r="989" spans="1:22" ht="13.5" x14ac:dyDescent="0.25">
      <c r="A989" s="3">
        <f>RSI!A989</f>
        <v>43446</v>
      </c>
      <c r="B989" s="2">
        <f>RSI!B989</f>
        <v>10.0168</v>
      </c>
      <c r="C989" s="2">
        <f>RSI!I989</f>
        <v>51.980942761323632</v>
      </c>
      <c r="D989" s="2">
        <f>MACD!E989</f>
        <v>-2.0206717975305821E-2</v>
      </c>
      <c r="E989" s="2">
        <f>MACD!F989</f>
        <v>-1.3459167932264106E-2</v>
      </c>
      <c r="F989" s="2">
        <f>'Moving Avg'!D989</f>
        <v>10.032920000000001</v>
      </c>
      <c r="G989" s="2">
        <f>'Moving Avg'!F989</f>
        <v>10.003189999999998</v>
      </c>
      <c r="H989" s="2">
        <f>'Moving Avg'!G989</f>
        <v>9.9649859999999979</v>
      </c>
      <c r="I989" s="2">
        <f>'Moving Avg'!H989</f>
        <v>9.18650400000001</v>
      </c>
      <c r="J989" s="17" t="str">
        <f>OBV!F989</f>
        <v>NEUTRAL</v>
      </c>
      <c r="K989" s="17" t="e">
        <f>OBV!G989</f>
        <v>#DIV/0!</v>
      </c>
      <c r="L989" s="17" t="str">
        <f>OBV!H989</f>
        <v>NEUTRAL</v>
      </c>
      <c r="M989" s="19">
        <f t="shared" si="150"/>
        <v>25</v>
      </c>
      <c r="N989" s="19">
        <f t="shared" si="151"/>
        <v>45</v>
      </c>
      <c r="O989" s="19">
        <f t="shared" si="152"/>
        <v>50</v>
      </c>
      <c r="P989" s="19" t="e">
        <f t="shared" si="153"/>
        <v>#DIV/0!</v>
      </c>
      <c r="Q989" s="20" t="e">
        <f t="shared" si="154"/>
        <v>#DIV/0!</v>
      </c>
      <c r="R989" s="20" t="e">
        <f t="shared" si="155"/>
        <v>#DIV/0!</v>
      </c>
      <c r="S989" s="20" t="e">
        <f t="shared" si="156"/>
        <v>#DIV/0!</v>
      </c>
      <c r="T989" s="20" t="e">
        <f t="shared" si="157"/>
        <v>#DIV/0!</v>
      </c>
      <c r="U989" s="19" t="e">
        <f t="shared" si="158"/>
        <v>#DIV/0!</v>
      </c>
      <c r="V989" s="19" t="e">
        <f t="shared" si="159"/>
        <v>#DIV/0!</v>
      </c>
    </row>
    <row r="990" spans="1:22" ht="13.5" x14ac:dyDescent="0.25">
      <c r="A990" s="3">
        <f>RSI!A990</f>
        <v>43447</v>
      </c>
      <c r="B990" s="2">
        <f>RSI!B990</f>
        <v>9.9954999999999998</v>
      </c>
      <c r="C990" s="2">
        <f>RSI!I990</f>
        <v>49.104434004191731</v>
      </c>
      <c r="D990" s="2">
        <f>MACD!E990</f>
        <v>-1.5067841764192735E-2</v>
      </c>
      <c r="E990" s="2">
        <f>MACD!F990</f>
        <v>-1.3780902698649834E-2</v>
      </c>
      <c r="F990" s="2">
        <f>'Moving Avg'!D990</f>
        <v>10.02866</v>
      </c>
      <c r="G990" s="2">
        <f>'Moving Avg'!F990</f>
        <v>10.002339999999998</v>
      </c>
      <c r="H990" s="2">
        <f>'Moving Avg'!G990</f>
        <v>9.9688059999999954</v>
      </c>
      <c r="I990" s="2">
        <f>'Moving Avg'!H990</f>
        <v>9.2033390000000104</v>
      </c>
      <c r="J990" s="17" t="str">
        <f>OBV!F990</f>
        <v>NEUTRAL</v>
      </c>
      <c r="K990" s="17" t="e">
        <f>OBV!G990</f>
        <v>#DIV/0!</v>
      </c>
      <c r="L990" s="17" t="str">
        <f>OBV!H990</f>
        <v>NEUTRAL</v>
      </c>
      <c r="M990" s="19">
        <f t="shared" si="150"/>
        <v>25</v>
      </c>
      <c r="N990" s="19">
        <f t="shared" si="151"/>
        <v>45</v>
      </c>
      <c r="O990" s="19">
        <f t="shared" si="152"/>
        <v>50</v>
      </c>
      <c r="P990" s="19" t="e">
        <f t="shared" si="153"/>
        <v>#DIV/0!</v>
      </c>
      <c r="Q990" s="20" t="e">
        <f t="shared" si="154"/>
        <v>#DIV/0!</v>
      </c>
      <c r="R990" s="20" t="e">
        <f t="shared" si="155"/>
        <v>#DIV/0!</v>
      </c>
      <c r="S990" s="20" t="e">
        <f t="shared" si="156"/>
        <v>#DIV/0!</v>
      </c>
      <c r="T990" s="20" t="e">
        <f t="shared" si="157"/>
        <v>#DIV/0!</v>
      </c>
      <c r="U990" s="19" t="e">
        <f t="shared" si="158"/>
        <v>#DIV/0!</v>
      </c>
      <c r="V990" s="19" t="e">
        <f t="shared" si="159"/>
        <v>#DIV/0!</v>
      </c>
    </row>
    <row r="991" spans="1:22" ht="13.5" x14ac:dyDescent="0.25">
      <c r="A991" s="3">
        <f>RSI!A991</f>
        <v>43448</v>
      </c>
      <c r="B991" s="2">
        <f>RSI!B991</f>
        <v>9.9954999999999998</v>
      </c>
      <c r="C991" s="2">
        <f>RSI!I991</f>
        <v>49.104434004191731</v>
      </c>
      <c r="D991" s="2">
        <f>MACD!E991</f>
        <v>-1.0014672746777364E-2</v>
      </c>
      <c r="E991" s="2">
        <f>MACD!F991</f>
        <v>-1.302765670827534E-2</v>
      </c>
      <c r="F991" s="2">
        <f>'Moving Avg'!D991</f>
        <v>10.009119999999999</v>
      </c>
      <c r="G991" s="2">
        <f>'Moving Avg'!F991</f>
        <v>10.001489999999999</v>
      </c>
      <c r="H991" s="2">
        <f>'Moving Avg'!G991</f>
        <v>9.9734739999999977</v>
      </c>
      <c r="I991" s="2">
        <f>'Moving Avg'!H991</f>
        <v>9.2200920000000117</v>
      </c>
      <c r="J991" s="17" t="str">
        <f>OBV!F991</f>
        <v>NEUTRAL</v>
      </c>
      <c r="K991" s="17" t="e">
        <f>OBV!G991</f>
        <v>#DIV/0!</v>
      </c>
      <c r="L991" s="17" t="str">
        <f>OBV!H991</f>
        <v>NEUTRAL</v>
      </c>
      <c r="M991" s="19">
        <f t="shared" si="150"/>
        <v>25</v>
      </c>
      <c r="N991" s="19">
        <f t="shared" si="151"/>
        <v>0</v>
      </c>
      <c r="O991" s="19">
        <f t="shared" si="152"/>
        <v>50</v>
      </c>
      <c r="P991" s="19" t="e">
        <f t="shared" si="153"/>
        <v>#DIV/0!</v>
      </c>
      <c r="Q991" s="20" t="e">
        <f t="shared" si="154"/>
        <v>#DIV/0!</v>
      </c>
      <c r="R991" s="20" t="e">
        <f t="shared" si="155"/>
        <v>#DIV/0!</v>
      </c>
      <c r="S991" s="20" t="e">
        <f t="shared" si="156"/>
        <v>#DIV/0!</v>
      </c>
      <c r="T991" s="20" t="e">
        <f t="shared" si="157"/>
        <v>#DIV/0!</v>
      </c>
      <c r="U991" s="19" t="e">
        <f t="shared" si="158"/>
        <v>#DIV/0!</v>
      </c>
      <c r="V991" s="19" t="e">
        <f t="shared" si="159"/>
        <v>#DIV/0!</v>
      </c>
    </row>
    <row r="992" spans="1:22" ht="13.5" x14ac:dyDescent="0.25">
      <c r="A992" s="3">
        <f>RSI!A992</f>
        <v>43451</v>
      </c>
      <c r="B992" s="2">
        <f>RSI!B992</f>
        <v>9.9742999999999995</v>
      </c>
      <c r="C992" s="2">
        <f>RSI!I992</f>
        <v>46.156102570885068</v>
      </c>
      <c r="D992" s="2">
        <f>MACD!E992</f>
        <v>-8.0514813770449223E-3</v>
      </c>
      <c r="E992" s="2">
        <f>MACD!F992</f>
        <v>-1.2032421642029258E-2</v>
      </c>
      <c r="F992" s="2">
        <f>'Moving Avg'!D992</f>
        <v>10.000620000000001</v>
      </c>
      <c r="G992" s="2">
        <f>'Moving Avg'!F992</f>
        <v>10.001489999999997</v>
      </c>
      <c r="H992" s="2">
        <f>'Moving Avg'!G992</f>
        <v>9.9777179999999976</v>
      </c>
      <c r="I992" s="2">
        <f>'Moving Avg'!H992</f>
        <v>9.2358040000000123</v>
      </c>
      <c r="J992" s="17" t="str">
        <f>OBV!F992</f>
        <v>NEUTRAL</v>
      </c>
      <c r="K992" s="17" t="e">
        <f>OBV!G992</f>
        <v>#DIV/0!</v>
      </c>
      <c r="L992" s="17" t="str">
        <f>OBV!H992</f>
        <v>NEUTRAL</v>
      </c>
      <c r="M992" s="19">
        <f t="shared" si="150"/>
        <v>25</v>
      </c>
      <c r="N992" s="19">
        <f t="shared" si="151"/>
        <v>0</v>
      </c>
      <c r="O992" s="19">
        <f t="shared" si="152"/>
        <v>50</v>
      </c>
      <c r="P992" s="19" t="e">
        <f t="shared" si="153"/>
        <v>#DIV/0!</v>
      </c>
      <c r="Q992" s="20" t="e">
        <f t="shared" si="154"/>
        <v>#DIV/0!</v>
      </c>
      <c r="R992" s="20" t="e">
        <f t="shared" si="155"/>
        <v>#DIV/0!</v>
      </c>
      <c r="S992" s="20" t="e">
        <f t="shared" si="156"/>
        <v>#DIV/0!</v>
      </c>
      <c r="T992" s="20" t="e">
        <f t="shared" si="157"/>
        <v>#DIV/0!</v>
      </c>
      <c r="U992" s="19" t="e">
        <f t="shared" si="158"/>
        <v>#DIV/0!</v>
      </c>
      <c r="V992" s="19" t="e">
        <f t="shared" si="159"/>
        <v>#DIV/0!</v>
      </c>
    </row>
    <row r="993" spans="1:22" ht="13.5" x14ac:dyDescent="0.25">
      <c r="A993" s="3">
        <f>RSI!A993</f>
        <v>43452</v>
      </c>
      <c r="B993" s="2">
        <f>RSI!B993</f>
        <v>9.9530999999999992</v>
      </c>
      <c r="C993" s="2">
        <f>RSI!I993</f>
        <v>43.352876066865434</v>
      </c>
      <c r="D993" s="2">
        <f>MACD!E993</f>
        <v>-5.303664989053658E-3</v>
      </c>
      <c r="E993" s="2">
        <f>MACD!F993</f>
        <v>-1.0686670311434138E-2</v>
      </c>
      <c r="F993" s="2">
        <f>'Moving Avg'!D993</f>
        <v>9.9870400000000004</v>
      </c>
      <c r="G993" s="2">
        <f>'Moving Avg'!F993</f>
        <v>9.9985199999999974</v>
      </c>
      <c r="H993" s="2">
        <f>'Moving Avg'!G993</f>
        <v>9.9817079999999994</v>
      </c>
      <c r="I993" s="2">
        <f>'Moving Avg'!H993</f>
        <v>9.2508520000000107</v>
      </c>
      <c r="J993" s="17" t="str">
        <f>OBV!F993</f>
        <v>NEUTRAL</v>
      </c>
      <c r="K993" s="17" t="e">
        <f>OBV!G993</f>
        <v>#DIV/0!</v>
      </c>
      <c r="L993" s="17" t="str">
        <f>OBV!H993</f>
        <v>NEUTRAL</v>
      </c>
      <c r="M993" s="19">
        <f t="shared" si="150"/>
        <v>25</v>
      </c>
      <c r="N993" s="19">
        <f t="shared" si="151"/>
        <v>0</v>
      </c>
      <c r="O993" s="19">
        <f t="shared" si="152"/>
        <v>50</v>
      </c>
      <c r="P993" s="19" t="e">
        <f t="shared" si="153"/>
        <v>#DIV/0!</v>
      </c>
      <c r="Q993" s="20" t="e">
        <f t="shared" si="154"/>
        <v>#DIV/0!</v>
      </c>
      <c r="R993" s="20" t="e">
        <f t="shared" si="155"/>
        <v>#DIV/0!</v>
      </c>
      <c r="S993" s="20" t="e">
        <f t="shared" si="156"/>
        <v>#DIV/0!</v>
      </c>
      <c r="T993" s="20" t="e">
        <f t="shared" si="157"/>
        <v>#DIV/0!</v>
      </c>
      <c r="U993" s="19" t="e">
        <f t="shared" si="158"/>
        <v>#DIV/0!</v>
      </c>
      <c r="V993" s="19" t="e">
        <f t="shared" si="159"/>
        <v>#DIV/0!</v>
      </c>
    </row>
    <row r="994" spans="1:22" ht="13.5" x14ac:dyDescent="0.25">
      <c r="A994" s="3">
        <f>RSI!A994</f>
        <v>43453</v>
      </c>
      <c r="B994" s="2">
        <f>RSI!B994</f>
        <v>9.9319000000000006</v>
      </c>
      <c r="C994" s="2">
        <f>RSI!I994</f>
        <v>40.691435597852305</v>
      </c>
      <c r="D994" s="2">
        <f>MACD!E994</f>
        <v>3.4366887620951303E-3</v>
      </c>
      <c r="E994" s="2">
        <f>MACD!F994</f>
        <v>-7.8619984967282838E-3</v>
      </c>
      <c r="F994" s="2">
        <f>'Moving Avg'!D994</f>
        <v>9.9700600000000001</v>
      </c>
      <c r="G994" s="2">
        <f>'Moving Avg'!F994</f>
        <v>9.9963999999999995</v>
      </c>
      <c r="H994" s="2">
        <f>'Moving Avg'!G994</f>
        <v>9.9852739999999987</v>
      </c>
      <c r="I994" s="2">
        <f>'Moving Avg'!H994</f>
        <v>9.2658105000000113</v>
      </c>
      <c r="J994" s="17" t="str">
        <f>OBV!F994</f>
        <v>NEUTRAL</v>
      </c>
      <c r="K994" s="17" t="e">
        <f>OBV!G994</f>
        <v>#DIV/0!</v>
      </c>
      <c r="L994" s="17" t="str">
        <f>OBV!H994</f>
        <v>NEUTRAL</v>
      </c>
      <c r="M994" s="19">
        <f t="shared" si="150"/>
        <v>25</v>
      </c>
      <c r="N994" s="19">
        <f t="shared" si="151"/>
        <v>0</v>
      </c>
      <c r="O994" s="19">
        <f t="shared" si="152"/>
        <v>50</v>
      </c>
      <c r="P994" s="19" t="e">
        <f t="shared" si="153"/>
        <v>#DIV/0!</v>
      </c>
      <c r="Q994" s="20" t="e">
        <f t="shared" si="154"/>
        <v>#DIV/0!</v>
      </c>
      <c r="R994" s="20" t="e">
        <f t="shared" si="155"/>
        <v>#DIV/0!</v>
      </c>
      <c r="S994" s="20" t="e">
        <f t="shared" si="156"/>
        <v>#DIV/0!</v>
      </c>
      <c r="T994" s="20" t="e">
        <f t="shared" si="157"/>
        <v>#DIV/0!</v>
      </c>
      <c r="U994" s="19" t="e">
        <f t="shared" si="158"/>
        <v>#DIV/0!</v>
      </c>
      <c r="V994" s="19" t="e">
        <f t="shared" si="159"/>
        <v>#DIV/0!</v>
      </c>
    </row>
    <row r="995" spans="1:22" ht="13.5" x14ac:dyDescent="0.25">
      <c r="A995" s="3">
        <f>RSI!A995</f>
        <v>43454</v>
      </c>
      <c r="B995" s="2">
        <f>RSI!B995</f>
        <v>9.9234000000000009</v>
      </c>
      <c r="C995" s="2">
        <f>RSI!I995</f>
        <v>39.640665920036788</v>
      </c>
      <c r="D995" s="2">
        <f>MACD!E995</f>
        <v>1.1842530717984801E-2</v>
      </c>
      <c r="E995" s="2">
        <f>MACD!F995</f>
        <v>-3.9210926537856673E-3</v>
      </c>
      <c r="F995" s="2">
        <f>'Moving Avg'!D995</f>
        <v>9.9556399999999989</v>
      </c>
      <c r="G995" s="2">
        <f>'Moving Avg'!F995</f>
        <v>9.9938549999999999</v>
      </c>
      <c r="H995" s="2">
        <f>'Moving Avg'!G995</f>
        <v>9.988923999999999</v>
      </c>
      <c r="I995" s="2">
        <f>'Moving Avg'!H995</f>
        <v>9.2809725000000114</v>
      </c>
      <c r="J995" s="17" t="str">
        <f>OBV!F995</f>
        <v>NEUTRAL</v>
      </c>
      <c r="K995" s="17" t="e">
        <f>OBV!G995</f>
        <v>#DIV/0!</v>
      </c>
      <c r="L995" s="17" t="str">
        <f>OBV!H995</f>
        <v>NEUTRAL</v>
      </c>
      <c r="M995" s="19">
        <f t="shared" si="150"/>
        <v>25</v>
      </c>
      <c r="N995" s="19">
        <f t="shared" si="151"/>
        <v>0</v>
      </c>
      <c r="O995" s="19">
        <f t="shared" si="152"/>
        <v>50</v>
      </c>
      <c r="P995" s="19" t="e">
        <f t="shared" si="153"/>
        <v>#DIV/0!</v>
      </c>
      <c r="Q995" s="20" t="e">
        <f t="shared" si="154"/>
        <v>#DIV/0!</v>
      </c>
      <c r="R995" s="20" t="e">
        <f t="shared" si="155"/>
        <v>#DIV/0!</v>
      </c>
      <c r="S995" s="20" t="e">
        <f t="shared" si="156"/>
        <v>#DIV/0!</v>
      </c>
      <c r="T995" s="20" t="e">
        <f t="shared" si="157"/>
        <v>#DIV/0!</v>
      </c>
      <c r="U995" s="19" t="e">
        <f t="shared" si="158"/>
        <v>#DIV/0!</v>
      </c>
      <c r="V995" s="19" t="e">
        <f t="shared" si="159"/>
        <v>#DIV/0!</v>
      </c>
    </row>
    <row r="996" spans="1:22" ht="13.5" x14ac:dyDescent="0.25">
      <c r="A996" s="3">
        <f>RSI!A996</f>
        <v>43455</v>
      </c>
      <c r="B996" s="2">
        <f>RSI!B996</f>
        <v>9.9657999999999998</v>
      </c>
      <c r="C996" s="2">
        <f>RSI!I996</f>
        <v>46.993656069039666</v>
      </c>
      <c r="D996" s="2">
        <f>MACD!E996</f>
        <v>2.7970839592624586E-2</v>
      </c>
      <c r="E996" s="2">
        <f>MACD!F996</f>
        <v>2.4572937954963833E-3</v>
      </c>
      <c r="F996" s="2">
        <f>'Moving Avg'!D996</f>
        <v>9.9497</v>
      </c>
      <c r="G996" s="2">
        <f>'Moving Avg'!F996</f>
        <v>9.9936400000000027</v>
      </c>
      <c r="H996" s="2">
        <f>'Moving Avg'!G996</f>
        <v>9.9896879999999992</v>
      </c>
      <c r="I996" s="2">
        <f>'Moving Avg'!H996</f>
        <v>9.2966745000000106</v>
      </c>
      <c r="J996" s="17" t="str">
        <f>OBV!F996</f>
        <v>NEUTRAL</v>
      </c>
      <c r="K996" s="17" t="e">
        <f>OBV!G996</f>
        <v>#DIV/0!</v>
      </c>
      <c r="L996" s="17" t="str">
        <f>OBV!H996</f>
        <v>NEUTRAL</v>
      </c>
      <c r="M996" s="19">
        <f t="shared" si="150"/>
        <v>25</v>
      </c>
      <c r="N996" s="19">
        <f t="shared" si="151"/>
        <v>0</v>
      </c>
      <c r="O996" s="19">
        <f t="shared" si="152"/>
        <v>50</v>
      </c>
      <c r="P996" s="19" t="e">
        <f t="shared" si="153"/>
        <v>#DIV/0!</v>
      </c>
      <c r="Q996" s="20" t="e">
        <f t="shared" si="154"/>
        <v>#DIV/0!</v>
      </c>
      <c r="R996" s="20" t="e">
        <f t="shared" si="155"/>
        <v>#DIV/0!</v>
      </c>
      <c r="S996" s="20" t="e">
        <f t="shared" si="156"/>
        <v>#DIV/0!</v>
      </c>
      <c r="T996" s="20" t="e">
        <f t="shared" si="157"/>
        <v>#DIV/0!</v>
      </c>
      <c r="U996" s="19" t="e">
        <f t="shared" si="158"/>
        <v>#DIV/0!</v>
      </c>
      <c r="V996" s="19" t="e">
        <f t="shared" si="159"/>
        <v>#DIV/0!</v>
      </c>
    </row>
    <row r="997" spans="1:22" ht="13.5" x14ac:dyDescent="0.25">
      <c r="A997" s="3">
        <f>RSI!A997</f>
        <v>43458</v>
      </c>
      <c r="B997" s="2">
        <f>RSI!B997</f>
        <v>9.9360999999999997</v>
      </c>
      <c r="C997" s="2">
        <f>RSI!I997</f>
        <v>43.038597401356988</v>
      </c>
      <c r="D997" s="2">
        <f>MACD!E997</f>
        <v>3.2186228715572085E-2</v>
      </c>
      <c r="E997" s="2">
        <f>MACD!F997</f>
        <v>8.403080779511525E-3</v>
      </c>
      <c r="F997" s="2">
        <f>'Moving Avg'!D997</f>
        <v>9.9420600000000015</v>
      </c>
      <c r="G997" s="2">
        <f>'Moving Avg'!F997</f>
        <v>9.9919400000000032</v>
      </c>
      <c r="H997" s="2">
        <f>'Moving Avg'!G997</f>
        <v>9.9911300000000001</v>
      </c>
      <c r="I997" s="2">
        <f>'Moving Avg'!H997</f>
        <v>9.3120640000000101</v>
      </c>
      <c r="J997" s="17" t="str">
        <f>OBV!F997</f>
        <v>NEUTRAL</v>
      </c>
      <c r="K997" s="17" t="e">
        <f>OBV!G997</f>
        <v>#DIV/0!</v>
      </c>
      <c r="L997" s="17" t="str">
        <f>OBV!H997</f>
        <v>NEUTRAL</v>
      </c>
      <c r="M997" s="19">
        <f t="shared" si="150"/>
        <v>25</v>
      </c>
      <c r="N997" s="19">
        <f t="shared" si="151"/>
        <v>0</v>
      </c>
      <c r="O997" s="19">
        <f t="shared" si="152"/>
        <v>50</v>
      </c>
      <c r="P997" s="19" t="e">
        <f t="shared" si="153"/>
        <v>#DIV/0!</v>
      </c>
      <c r="Q997" s="20" t="e">
        <f t="shared" si="154"/>
        <v>#DIV/0!</v>
      </c>
      <c r="R997" s="20" t="e">
        <f t="shared" si="155"/>
        <v>#DIV/0!</v>
      </c>
      <c r="S997" s="20" t="e">
        <f t="shared" si="156"/>
        <v>#DIV/0!</v>
      </c>
      <c r="T997" s="20" t="e">
        <f t="shared" si="157"/>
        <v>#DIV/0!</v>
      </c>
      <c r="U997" s="19" t="e">
        <f t="shared" si="158"/>
        <v>#DIV/0!</v>
      </c>
      <c r="V997" s="19" t="e">
        <f t="shared" si="159"/>
        <v>#DIV/0!</v>
      </c>
    </row>
    <row r="998" spans="1:22" ht="13.5" x14ac:dyDescent="0.25">
      <c r="A998" s="3">
        <f>RSI!A998</f>
        <v>43459</v>
      </c>
      <c r="B998" s="2">
        <f>RSI!B998</f>
        <v>9.8978999999999999</v>
      </c>
      <c r="C998" s="2">
        <f>RSI!I998</f>
        <v>38.545192897222918</v>
      </c>
      <c r="D998" s="2">
        <f>MACD!E998</f>
        <v>3.9517530977535742E-2</v>
      </c>
      <c r="E998" s="2">
        <f>MACD!F998</f>
        <v>1.4625970819116369E-2</v>
      </c>
      <c r="F998" s="2">
        <f>'Moving Avg'!D998</f>
        <v>9.9310200000000002</v>
      </c>
      <c r="G998" s="2">
        <f>'Moving Avg'!F998</f>
        <v>9.9879050000000014</v>
      </c>
      <c r="H998" s="2">
        <f>'Moving Avg'!G998</f>
        <v>9.9896019999999996</v>
      </c>
      <c r="I998" s="2">
        <f>'Moving Avg'!H998</f>
        <v>9.3272625000000087</v>
      </c>
      <c r="J998" s="17" t="str">
        <f>OBV!F998</f>
        <v>NEUTRAL</v>
      </c>
      <c r="K998" s="17" t="e">
        <f>OBV!G998</f>
        <v>#DIV/0!</v>
      </c>
      <c r="L998" s="17" t="str">
        <f>OBV!H998</f>
        <v>NEUTRAL</v>
      </c>
      <c r="M998" s="19">
        <f t="shared" si="150"/>
        <v>25</v>
      </c>
      <c r="N998" s="19">
        <f t="shared" si="151"/>
        <v>0</v>
      </c>
      <c r="O998" s="19">
        <f t="shared" si="152"/>
        <v>50</v>
      </c>
      <c r="P998" s="19" t="e">
        <f t="shared" si="153"/>
        <v>#DIV/0!</v>
      </c>
      <c r="Q998" s="20" t="e">
        <f t="shared" si="154"/>
        <v>#DIV/0!</v>
      </c>
      <c r="R998" s="20" t="e">
        <f t="shared" si="155"/>
        <v>#DIV/0!</v>
      </c>
      <c r="S998" s="20" t="e">
        <f t="shared" si="156"/>
        <v>#DIV/0!</v>
      </c>
      <c r="T998" s="20" t="e">
        <f t="shared" si="157"/>
        <v>#DIV/0!</v>
      </c>
      <c r="U998" s="19" t="e">
        <f t="shared" si="158"/>
        <v>#DIV/0!</v>
      </c>
      <c r="V998" s="19" t="e">
        <f t="shared" si="159"/>
        <v>#DIV/0!</v>
      </c>
    </row>
    <row r="999" spans="1:22" ht="13.5" x14ac:dyDescent="0.25">
      <c r="A999" s="3">
        <f>RSI!A999</f>
        <v>43460</v>
      </c>
      <c r="B999" s="2">
        <f>RSI!B999</f>
        <v>9.8851999999999993</v>
      </c>
      <c r="C999" s="2">
        <f>RSI!I999</f>
        <v>37.15628103454106</v>
      </c>
      <c r="D999" s="2">
        <f>MACD!E999</f>
        <v>4.6508522425199317E-2</v>
      </c>
      <c r="E999" s="2">
        <f>MACD!F999</f>
        <v>2.1002481140332957E-2</v>
      </c>
      <c r="F999" s="2">
        <f>'Moving Avg'!D999</f>
        <v>9.9216800000000003</v>
      </c>
      <c r="G999" s="2">
        <f>'Moving Avg'!F999</f>
        <v>9.9823900000000005</v>
      </c>
      <c r="H999" s="2">
        <f>'Moving Avg'!G999</f>
        <v>9.984</v>
      </c>
      <c r="I999" s="2">
        <f>'Moving Avg'!H999</f>
        <v>9.341577000000008</v>
      </c>
      <c r="J999" s="17" t="str">
        <f>OBV!F999</f>
        <v>NEUTRAL</v>
      </c>
      <c r="K999" s="17" t="e">
        <f>OBV!G999</f>
        <v>#DIV/0!</v>
      </c>
      <c r="L999" s="17" t="str">
        <f>OBV!H999</f>
        <v>NEUTRAL</v>
      </c>
      <c r="M999" s="19">
        <f t="shared" si="150"/>
        <v>25</v>
      </c>
      <c r="N999" s="19">
        <f t="shared" si="151"/>
        <v>0</v>
      </c>
      <c r="O999" s="19">
        <f t="shared" si="152"/>
        <v>50</v>
      </c>
      <c r="P999" s="19" t="e">
        <f t="shared" si="153"/>
        <v>#DIV/0!</v>
      </c>
      <c r="Q999" s="20" t="e">
        <f t="shared" si="154"/>
        <v>#DIV/0!</v>
      </c>
      <c r="R999" s="20" t="e">
        <f t="shared" si="155"/>
        <v>#DIV/0!</v>
      </c>
      <c r="S999" s="20" t="e">
        <f t="shared" si="156"/>
        <v>#DIV/0!</v>
      </c>
      <c r="T999" s="20" t="e">
        <f t="shared" si="157"/>
        <v>#DIV/0!</v>
      </c>
      <c r="U999" s="19" t="e">
        <f t="shared" si="158"/>
        <v>#DIV/0!</v>
      </c>
      <c r="V999" s="19" t="e">
        <f t="shared" si="159"/>
        <v>#DIV/0!</v>
      </c>
    </row>
    <row r="1000" spans="1:22" ht="13.5" x14ac:dyDescent="0.25">
      <c r="A1000" s="3">
        <f>RSI!A1000</f>
        <v>43461</v>
      </c>
      <c r="B1000" s="2">
        <f>RSI!B1000</f>
        <v>9.8681999999999999</v>
      </c>
      <c r="C1000" s="2">
        <f>RSI!I1000</f>
        <v>35.321543197827864</v>
      </c>
      <c r="D1000" s="2">
        <f>MACD!E1000</f>
        <v>5.0937834557410966E-2</v>
      </c>
      <c r="E1000" s="2">
        <f>MACD!F1000</f>
        <v>2.6989551823748559E-2</v>
      </c>
      <c r="F1000" s="2">
        <f>'Moving Avg'!D1000</f>
        <v>9.910639999999999</v>
      </c>
      <c r="G1000" s="2">
        <f>'Moving Avg'!F1000</f>
        <v>9.9751750000000019</v>
      </c>
      <c r="H1000" s="2">
        <f>'Moving Avg'!G1000</f>
        <v>9.9793299999999991</v>
      </c>
      <c r="I1000" s="2">
        <f>'Moving Avg'!H1000</f>
        <v>9.354231500000008</v>
      </c>
      <c r="J1000" s="17" t="str">
        <f>OBV!F1000</f>
        <v>NEUTRAL</v>
      </c>
      <c r="K1000" s="17" t="e">
        <f>OBV!G1000</f>
        <v>#DIV/0!</v>
      </c>
      <c r="L1000" s="17" t="str">
        <f>OBV!H1000</f>
        <v>NEUTRAL</v>
      </c>
      <c r="M1000" s="19">
        <f t="shared" si="150"/>
        <v>25</v>
      </c>
      <c r="N1000" s="19">
        <f t="shared" si="151"/>
        <v>0</v>
      </c>
      <c r="O1000" s="19">
        <f t="shared" si="152"/>
        <v>50</v>
      </c>
      <c r="P1000" s="19" t="e">
        <f t="shared" si="153"/>
        <v>#DIV/0!</v>
      </c>
      <c r="Q1000" s="20" t="e">
        <f t="shared" si="154"/>
        <v>#DIV/0!</v>
      </c>
      <c r="R1000" s="20" t="e">
        <f t="shared" si="155"/>
        <v>#DIV/0!</v>
      </c>
      <c r="S1000" s="20" t="e">
        <f t="shared" si="156"/>
        <v>#DIV/0!</v>
      </c>
      <c r="T1000" s="20" t="e">
        <f t="shared" si="157"/>
        <v>#DIV/0!</v>
      </c>
      <c r="U1000" s="19" t="e">
        <f t="shared" si="158"/>
        <v>#DIV/0!</v>
      </c>
      <c r="V1000" s="19" t="e">
        <f t="shared" si="159"/>
        <v>#DIV/0!</v>
      </c>
    </row>
    <row r="1001" spans="1:22" ht="13.5" x14ac:dyDescent="0.25">
      <c r="A1001" s="3">
        <f>RSI!A1001</f>
        <v>43462</v>
      </c>
      <c r="B1001" s="2">
        <f>RSI!B1001</f>
        <v>9.9742999999999995</v>
      </c>
      <c r="C1001" s="2">
        <f>RSI!I1001</f>
        <v>51.438555037454549</v>
      </c>
      <c r="D1001" s="2">
        <f>MACD!E1001</f>
        <v>4.7419058198801878E-2</v>
      </c>
      <c r="E1001" s="2">
        <f>MACD!F1001</f>
        <v>3.1075453098759226E-2</v>
      </c>
      <c r="F1001" s="2">
        <f>'Moving Avg'!D1001</f>
        <v>9.9123400000000004</v>
      </c>
      <c r="G1001" s="2">
        <f>'Moving Avg'!F1001</f>
        <v>9.9730500000000024</v>
      </c>
      <c r="H1001" s="2">
        <f>'Moving Avg'!G1001</f>
        <v>9.9776319999999981</v>
      </c>
      <c r="I1001" s="2">
        <f>'Moving Avg'!H1001</f>
        <v>9.3674005000000076</v>
      </c>
      <c r="J1001" s="17" t="str">
        <f>OBV!F1001</f>
        <v>NEUTRAL</v>
      </c>
      <c r="K1001" s="17" t="e">
        <f>OBV!G1001</f>
        <v>#DIV/0!</v>
      </c>
      <c r="L1001" s="17" t="str">
        <f>OBV!H1001</f>
        <v>NEUTRAL</v>
      </c>
      <c r="M1001" s="19">
        <f t="shared" si="150"/>
        <v>25</v>
      </c>
      <c r="N1001" s="19">
        <f t="shared" si="151"/>
        <v>0</v>
      </c>
      <c r="O1001" s="19">
        <f t="shared" si="152"/>
        <v>50</v>
      </c>
      <c r="P1001" s="19" t="e">
        <f t="shared" si="153"/>
        <v>#DIV/0!</v>
      </c>
      <c r="Q1001" s="20" t="e">
        <f t="shared" si="154"/>
        <v>#DIV/0!</v>
      </c>
      <c r="R1001" s="20" t="e">
        <f t="shared" si="155"/>
        <v>#DIV/0!</v>
      </c>
      <c r="S1001" s="20" t="e">
        <f t="shared" si="156"/>
        <v>#DIV/0!</v>
      </c>
      <c r="T1001" s="20" t="e">
        <f t="shared" si="157"/>
        <v>#DIV/0!</v>
      </c>
      <c r="U1001" s="19" t="e">
        <f t="shared" si="158"/>
        <v>#DIV/0!</v>
      </c>
      <c r="V1001" s="19" t="e">
        <f t="shared" si="159"/>
        <v>#DIV/0!</v>
      </c>
    </row>
    <row r="1002" spans="1:22" ht="13.5" x14ac:dyDescent="0.25">
      <c r="A1002" s="3">
        <f>RSI!A1002</f>
        <v>43465</v>
      </c>
      <c r="B1002" s="2">
        <f>RSI!B1002</f>
        <v>10.0168</v>
      </c>
      <c r="C1002" s="2">
        <f>RSI!I1002</f>
        <v>56.151945650359409</v>
      </c>
      <c r="D1002" s="2">
        <f>MACD!E1002</f>
        <v>3.7953702838651182E-2</v>
      </c>
      <c r="E1002" s="2">
        <f>MACD!F1002</f>
        <v>3.2451103046737623E-2</v>
      </c>
      <c r="F1002" s="2">
        <f>'Moving Avg'!D1002</f>
        <v>9.9284799999999986</v>
      </c>
      <c r="G1002" s="2">
        <f>'Moving Avg'!F1002</f>
        <v>9.9743250000000003</v>
      </c>
      <c r="H1002" s="2">
        <f>'Moving Avg'!G1002</f>
        <v>9.9759340000000005</v>
      </c>
      <c r="I1002" s="2">
        <f>'Moving Avg'!H1002</f>
        <v>9.380010500000008</v>
      </c>
      <c r="J1002" s="17" t="str">
        <f>OBV!F1002</f>
        <v>NEUTRAL</v>
      </c>
      <c r="K1002" s="17" t="e">
        <f>OBV!G1002</f>
        <v>#DIV/0!</v>
      </c>
      <c r="L1002" s="17" t="str">
        <f>OBV!H1002</f>
        <v>NEUTRAL</v>
      </c>
      <c r="M1002" s="19">
        <f t="shared" si="150"/>
        <v>25</v>
      </c>
      <c r="N1002" s="19">
        <f t="shared" si="151"/>
        <v>0</v>
      </c>
      <c r="O1002" s="19">
        <f t="shared" si="152"/>
        <v>50</v>
      </c>
      <c r="P1002" s="19" t="e">
        <f t="shared" si="153"/>
        <v>#DIV/0!</v>
      </c>
      <c r="Q1002" s="20" t="e">
        <f t="shared" si="154"/>
        <v>#DIV/0!</v>
      </c>
      <c r="R1002" s="20" t="e">
        <f t="shared" si="155"/>
        <v>#DIV/0!</v>
      </c>
      <c r="S1002" s="20" t="e">
        <f t="shared" si="156"/>
        <v>#DIV/0!</v>
      </c>
      <c r="T1002" s="20" t="e">
        <f t="shared" si="157"/>
        <v>#DIV/0!</v>
      </c>
      <c r="U1002" s="19" t="e">
        <f t="shared" si="158"/>
        <v>#DIV/0!</v>
      </c>
      <c r="V1002" s="19" t="e">
        <f t="shared" si="159"/>
        <v>#DIV/0!</v>
      </c>
    </row>
    <row r="1003" spans="1:22" ht="13.5" x14ac:dyDescent="0.25">
      <c r="A1003" s="3">
        <f>RSI!A1003</f>
        <v>43467</v>
      </c>
      <c r="B1003" s="2">
        <f>RSI!B1003</f>
        <v>9.9742999999999995</v>
      </c>
      <c r="C1003" s="2">
        <f>RSI!I1003</f>
        <v>50.838023666516357</v>
      </c>
      <c r="D1003" s="2">
        <f>MACD!E1003</f>
        <v>2.9507584504189666E-2</v>
      </c>
      <c r="E1003" s="2">
        <f>MACD!F1003</f>
        <v>3.1862399338228035E-2</v>
      </c>
      <c r="F1003" s="2">
        <f>'Moving Avg'!D1003</f>
        <v>9.943760000000001</v>
      </c>
      <c r="G1003" s="2">
        <f>'Moving Avg'!F1003</f>
        <v>9.9736849999999997</v>
      </c>
      <c r="H1003" s="2">
        <f>'Moving Avg'!G1003</f>
        <v>9.9733859999999979</v>
      </c>
      <c r="I1003" s="2">
        <f>'Moving Avg'!H1003</f>
        <v>9.3928020000000085</v>
      </c>
      <c r="J1003" s="17" t="str">
        <f>OBV!F1003</f>
        <v>NEUTRAL</v>
      </c>
      <c r="K1003" s="17" t="e">
        <f>OBV!G1003</f>
        <v>#DIV/0!</v>
      </c>
      <c r="L1003" s="17" t="str">
        <f>OBV!H1003</f>
        <v>NEUTRAL</v>
      </c>
      <c r="M1003" s="19">
        <f t="shared" si="150"/>
        <v>25</v>
      </c>
      <c r="N1003" s="19">
        <f t="shared" si="151"/>
        <v>45</v>
      </c>
      <c r="O1003" s="19">
        <f t="shared" si="152"/>
        <v>50</v>
      </c>
      <c r="P1003" s="19" t="e">
        <f t="shared" si="153"/>
        <v>#DIV/0!</v>
      </c>
      <c r="Q1003" s="20" t="e">
        <f t="shared" si="154"/>
        <v>#DIV/0!</v>
      </c>
      <c r="R1003" s="20" t="e">
        <f t="shared" si="155"/>
        <v>#DIV/0!</v>
      </c>
      <c r="S1003" s="20" t="e">
        <f t="shared" si="156"/>
        <v>#DIV/0!</v>
      </c>
      <c r="T1003" s="20" t="e">
        <f t="shared" si="157"/>
        <v>#DIV/0!</v>
      </c>
      <c r="U1003" s="19" t="e">
        <f t="shared" si="158"/>
        <v>#DIV/0!</v>
      </c>
      <c r="V1003" s="19" t="e">
        <f t="shared" si="159"/>
        <v>#DIV/0!</v>
      </c>
    </row>
    <row r="1004" spans="1:22" ht="13.5" x14ac:dyDescent="0.25">
      <c r="A1004" s="3">
        <f>RSI!A1004</f>
        <v>43468</v>
      </c>
      <c r="B1004" s="2">
        <f>RSI!B1004</f>
        <v>10.012499999999999</v>
      </c>
      <c r="C1004" s="2">
        <f>RSI!I1004</f>
        <v>54.963500115252877</v>
      </c>
      <c r="D1004" s="2">
        <f>MACD!E1004</f>
        <v>1.6221223022728992E-2</v>
      </c>
      <c r="E1004" s="2">
        <f>MACD!F1004</f>
        <v>2.873416407512823E-2</v>
      </c>
      <c r="F1004" s="2">
        <f>'Moving Avg'!D1004</f>
        <v>9.9692200000000017</v>
      </c>
      <c r="G1004" s="2">
        <f>'Moving Avg'!F1004</f>
        <v>9.9734699999999989</v>
      </c>
      <c r="H1004" s="2">
        <f>'Moving Avg'!G1004</f>
        <v>9.973215999999999</v>
      </c>
      <c r="I1004" s="2">
        <f>'Moving Avg'!H1004</f>
        <v>9.4052920000000082</v>
      </c>
      <c r="J1004" s="17" t="str">
        <f>OBV!F1004</f>
        <v>NEUTRAL</v>
      </c>
      <c r="K1004" s="17" t="e">
        <f>OBV!G1004</f>
        <v>#DIV/0!</v>
      </c>
      <c r="L1004" s="17" t="str">
        <f>OBV!H1004</f>
        <v>NEUTRAL</v>
      </c>
      <c r="M1004" s="19">
        <f t="shared" si="150"/>
        <v>25</v>
      </c>
      <c r="N1004" s="19">
        <f t="shared" si="151"/>
        <v>45</v>
      </c>
      <c r="O1004" s="19">
        <f t="shared" si="152"/>
        <v>50</v>
      </c>
      <c r="P1004" s="19" t="e">
        <f t="shared" si="153"/>
        <v>#DIV/0!</v>
      </c>
      <c r="Q1004" s="20" t="e">
        <f t="shared" si="154"/>
        <v>#DIV/0!</v>
      </c>
      <c r="R1004" s="20" t="e">
        <f t="shared" si="155"/>
        <v>#DIV/0!</v>
      </c>
      <c r="S1004" s="20" t="e">
        <f t="shared" si="156"/>
        <v>#DIV/0!</v>
      </c>
      <c r="T1004" s="20" t="e">
        <f t="shared" si="157"/>
        <v>#DIV/0!</v>
      </c>
      <c r="U1004" s="19" t="e">
        <f t="shared" si="158"/>
        <v>#DIV/0!</v>
      </c>
      <c r="V1004" s="19" t="e">
        <f t="shared" si="159"/>
        <v>#DIV/0!</v>
      </c>
    </row>
    <row r="1005" spans="1:22" ht="13.5" x14ac:dyDescent="0.25">
      <c r="A1005" s="3">
        <f>RSI!A1005</f>
        <v>43469</v>
      </c>
      <c r="B1005" s="2">
        <f>RSI!B1005</f>
        <v>9.9954999999999998</v>
      </c>
      <c r="C1005" s="2">
        <f>RSI!I1005</f>
        <v>52.838469223254592</v>
      </c>
      <c r="D1005" s="2">
        <f>MACD!E1005</f>
        <v>4.6598717421222347E-3</v>
      </c>
      <c r="E1005" s="2">
        <f>MACD!F1005</f>
        <v>2.3919305608527033E-2</v>
      </c>
      <c r="F1005" s="2">
        <f>'Moving Avg'!D1005</f>
        <v>9.9946799999999989</v>
      </c>
      <c r="G1005" s="2">
        <f>'Moving Avg'!F1005</f>
        <v>9.9724049999999984</v>
      </c>
      <c r="H1005" s="2">
        <f>'Moving Avg'!G1005</f>
        <v>9.9741479999999996</v>
      </c>
      <c r="I1005" s="2">
        <f>'Moving Avg'!H1005</f>
        <v>9.4172050000000098</v>
      </c>
      <c r="J1005" s="17" t="str">
        <f>OBV!F1005</f>
        <v>NEUTRAL</v>
      </c>
      <c r="K1005" s="17" t="e">
        <f>OBV!G1005</f>
        <v>#DIV/0!</v>
      </c>
      <c r="L1005" s="17" t="str">
        <f>OBV!H1005</f>
        <v>NEUTRAL</v>
      </c>
      <c r="M1005" s="19">
        <f t="shared" si="150"/>
        <v>25</v>
      </c>
      <c r="N1005" s="19">
        <f t="shared" si="151"/>
        <v>45</v>
      </c>
      <c r="O1005" s="19">
        <f t="shared" si="152"/>
        <v>50</v>
      </c>
      <c r="P1005" s="19" t="e">
        <f t="shared" si="153"/>
        <v>#DIV/0!</v>
      </c>
      <c r="Q1005" s="20" t="e">
        <f t="shared" si="154"/>
        <v>#DIV/0!</v>
      </c>
      <c r="R1005" s="20" t="e">
        <f t="shared" si="155"/>
        <v>#DIV/0!</v>
      </c>
      <c r="S1005" s="20" t="e">
        <f t="shared" si="156"/>
        <v>#DIV/0!</v>
      </c>
      <c r="T1005" s="20" t="e">
        <f t="shared" si="157"/>
        <v>#DIV/0!</v>
      </c>
      <c r="U1005" s="19" t="e">
        <f t="shared" si="158"/>
        <v>#DIV/0!</v>
      </c>
      <c r="V1005" s="19" t="e">
        <f t="shared" si="159"/>
        <v>#DIV/0!</v>
      </c>
    </row>
    <row r="1006" spans="1:22" ht="13.5" x14ac:dyDescent="0.25">
      <c r="A1006" s="3">
        <f>RSI!A1006</f>
        <v>43472</v>
      </c>
      <c r="B1006" s="2">
        <f>RSI!B1006</f>
        <v>9.9998000000000005</v>
      </c>
      <c r="C1006" s="2">
        <f>RSI!I1006</f>
        <v>53.32998003001898</v>
      </c>
      <c r="D1006" s="2">
        <f>MACD!E1006</f>
        <v>9.3163502094029127E-4</v>
      </c>
      <c r="E1006" s="2">
        <f>MACD!F1006</f>
        <v>1.9321771491009686E-2</v>
      </c>
      <c r="F1006" s="2">
        <f>'Moving Avg'!D1006</f>
        <v>9.9997799999999994</v>
      </c>
      <c r="G1006" s="2">
        <f>'Moving Avg'!F1006</f>
        <v>9.9677349999999976</v>
      </c>
      <c r="H1006" s="2">
        <f>'Moving Avg'!G1006</f>
        <v>9.9776279999999975</v>
      </c>
      <c r="I1006" s="2">
        <f>'Moving Avg'!H1006</f>
        <v>9.4287950000000098</v>
      </c>
      <c r="J1006" s="17" t="str">
        <f>OBV!F1006</f>
        <v>NEUTRAL</v>
      </c>
      <c r="K1006" s="17" t="e">
        <f>OBV!G1006</f>
        <v>#DIV/0!</v>
      </c>
      <c r="L1006" s="17" t="str">
        <f>OBV!H1006</f>
        <v>NEUTRAL</v>
      </c>
      <c r="M1006" s="19">
        <f t="shared" si="150"/>
        <v>25</v>
      </c>
      <c r="N1006" s="19">
        <f t="shared" si="151"/>
        <v>45</v>
      </c>
      <c r="O1006" s="19">
        <f t="shared" si="152"/>
        <v>50</v>
      </c>
      <c r="P1006" s="19" t="e">
        <f t="shared" si="153"/>
        <v>#DIV/0!</v>
      </c>
      <c r="Q1006" s="20" t="e">
        <f t="shared" si="154"/>
        <v>#DIV/0!</v>
      </c>
      <c r="R1006" s="20" t="e">
        <f t="shared" si="155"/>
        <v>#DIV/0!</v>
      </c>
      <c r="S1006" s="20" t="e">
        <f t="shared" si="156"/>
        <v>#DIV/0!</v>
      </c>
      <c r="T1006" s="20" t="e">
        <f t="shared" si="157"/>
        <v>#DIV/0!</v>
      </c>
      <c r="U1006" s="19" t="e">
        <f t="shared" si="158"/>
        <v>#DIV/0!</v>
      </c>
      <c r="V1006" s="19" t="e">
        <f t="shared" si="159"/>
        <v>#DIV/0!</v>
      </c>
    </row>
    <row r="1007" spans="1:22" ht="13.5" x14ac:dyDescent="0.25">
      <c r="A1007" s="3">
        <f>RSI!A1007</f>
        <v>43473</v>
      </c>
      <c r="B1007" s="2">
        <f>RSI!B1007</f>
        <v>10.186500000000001</v>
      </c>
      <c r="C1007" s="2">
        <f>RSI!I1007</f>
        <v>68.621198082217234</v>
      </c>
      <c r="D1007" s="2">
        <f>MACD!E1007</f>
        <v>-2.0786289874813235E-2</v>
      </c>
      <c r="E1007" s="2">
        <f>MACD!F1007</f>
        <v>1.1300159217845104E-2</v>
      </c>
      <c r="F1007" s="2">
        <f>'Moving Avg'!D1007</f>
        <v>10.033720000000001</v>
      </c>
      <c r="G1007" s="2">
        <f>'Moving Avg'!F1007</f>
        <v>9.9762199999999979</v>
      </c>
      <c r="H1007" s="2">
        <f>'Moving Avg'!G1007</f>
        <v>9.9848419999999987</v>
      </c>
      <c r="I1007" s="2">
        <f>'Moving Avg'!H1007</f>
        <v>9.4408590000000103</v>
      </c>
      <c r="J1007" s="17" t="str">
        <f>OBV!F1007</f>
        <v>NEUTRAL</v>
      </c>
      <c r="K1007" s="17" t="e">
        <f>OBV!G1007</f>
        <v>#DIV/0!</v>
      </c>
      <c r="L1007" s="17" t="str">
        <f>OBV!H1007</f>
        <v>NEUTRAL</v>
      </c>
      <c r="M1007" s="19">
        <f t="shared" si="150"/>
        <v>25</v>
      </c>
      <c r="N1007" s="19">
        <f t="shared" si="151"/>
        <v>100</v>
      </c>
      <c r="O1007" s="19">
        <f t="shared" si="152"/>
        <v>50</v>
      </c>
      <c r="P1007" s="19" t="e">
        <f t="shared" si="153"/>
        <v>#DIV/0!</v>
      </c>
      <c r="Q1007" s="20" t="e">
        <f t="shared" si="154"/>
        <v>#DIV/0!</v>
      </c>
      <c r="R1007" s="20" t="e">
        <f t="shared" si="155"/>
        <v>#DIV/0!</v>
      </c>
      <c r="S1007" s="20" t="e">
        <f t="shared" si="156"/>
        <v>#DIV/0!</v>
      </c>
      <c r="T1007" s="20" t="e">
        <f t="shared" si="157"/>
        <v>#DIV/0!</v>
      </c>
      <c r="U1007" s="19" t="e">
        <f t="shared" si="158"/>
        <v>#DIV/0!</v>
      </c>
      <c r="V1007" s="19" t="e">
        <f t="shared" si="159"/>
        <v>#DIV/0!</v>
      </c>
    </row>
    <row r="1008" spans="1:22" ht="13.5" x14ac:dyDescent="0.25">
      <c r="A1008" s="3">
        <f>RSI!A1008</f>
        <v>43474</v>
      </c>
      <c r="B1008" s="2">
        <f>RSI!B1008</f>
        <v>10.101699999999999</v>
      </c>
      <c r="C1008" s="2">
        <f>RSI!I1008</f>
        <v>59.142663640007243</v>
      </c>
      <c r="D1008" s="2">
        <f>MACD!E1008</f>
        <v>-4.0013880150690184E-2</v>
      </c>
      <c r="E1008" s="2">
        <f>MACD!F1008</f>
        <v>1.037351344138045E-3</v>
      </c>
      <c r="F1008" s="2">
        <f>'Moving Avg'!D1008</f>
        <v>10.059200000000001</v>
      </c>
      <c r="G1008" s="2">
        <f>'Moving Avg'!F1008</f>
        <v>9.9802549999999979</v>
      </c>
      <c r="H1008" s="2">
        <f>'Moving Avg'!G1008</f>
        <v>9.9916339999999977</v>
      </c>
      <c r="I1008" s="2">
        <f>'Moving Avg'!H1008</f>
        <v>9.4528110000000094</v>
      </c>
      <c r="J1008" s="17" t="str">
        <f>OBV!F1008</f>
        <v>NEUTRAL</v>
      </c>
      <c r="K1008" s="17" t="e">
        <f>OBV!G1008</f>
        <v>#DIV/0!</v>
      </c>
      <c r="L1008" s="17" t="str">
        <f>OBV!H1008</f>
        <v>NEUTRAL</v>
      </c>
      <c r="M1008" s="19">
        <f t="shared" si="150"/>
        <v>25</v>
      </c>
      <c r="N1008" s="19">
        <f t="shared" si="151"/>
        <v>100</v>
      </c>
      <c r="O1008" s="19">
        <f t="shared" si="152"/>
        <v>50</v>
      </c>
      <c r="P1008" s="19" t="e">
        <f t="shared" si="153"/>
        <v>#DIV/0!</v>
      </c>
      <c r="Q1008" s="20" t="e">
        <f t="shared" si="154"/>
        <v>#DIV/0!</v>
      </c>
      <c r="R1008" s="20" t="e">
        <f t="shared" si="155"/>
        <v>#DIV/0!</v>
      </c>
      <c r="S1008" s="20" t="e">
        <f t="shared" si="156"/>
        <v>#DIV/0!</v>
      </c>
      <c r="T1008" s="20" t="e">
        <f t="shared" si="157"/>
        <v>#DIV/0!</v>
      </c>
      <c r="U1008" s="19" t="e">
        <f t="shared" si="158"/>
        <v>#DIV/0!</v>
      </c>
      <c r="V1008" s="19" t="e">
        <f t="shared" si="159"/>
        <v>#DIV/0!</v>
      </c>
    </row>
    <row r="1009" spans="1:22" ht="13.5" x14ac:dyDescent="0.25">
      <c r="A1009" s="3">
        <f>RSI!A1009</f>
        <v>43475</v>
      </c>
      <c r="B1009" s="2">
        <f>RSI!B1009</f>
        <v>10.059200000000001</v>
      </c>
      <c r="C1009" s="2">
        <f>RSI!I1009</f>
        <v>55.03935668354697</v>
      </c>
      <c r="D1009" s="2">
        <f>MACD!E1009</f>
        <v>-5.5750438000444547E-2</v>
      </c>
      <c r="E1009" s="2">
        <f>MACD!F1009</f>
        <v>-1.0320206524778474E-2</v>
      </c>
      <c r="F1009" s="2">
        <f>'Moving Avg'!D1009</f>
        <v>10.068540000000002</v>
      </c>
      <c r="G1009" s="2">
        <f>'Moving Avg'!F1009</f>
        <v>9.9823749999999976</v>
      </c>
      <c r="H1009" s="2">
        <f>'Moving Avg'!G1009</f>
        <v>9.9944359999999985</v>
      </c>
      <c r="I1009" s="2">
        <f>'Moving Avg'!H1009</f>
        <v>9.4648785000000082</v>
      </c>
      <c r="J1009" s="17" t="str">
        <f>OBV!F1009</f>
        <v>NEUTRAL</v>
      </c>
      <c r="K1009" s="17" t="e">
        <f>OBV!G1009</f>
        <v>#DIV/0!</v>
      </c>
      <c r="L1009" s="17" t="str">
        <f>OBV!H1009</f>
        <v>NEUTRAL</v>
      </c>
      <c r="M1009" s="19">
        <f t="shared" si="150"/>
        <v>25</v>
      </c>
      <c r="N1009" s="19">
        <f t="shared" si="151"/>
        <v>100</v>
      </c>
      <c r="O1009" s="19">
        <f t="shared" si="152"/>
        <v>50</v>
      </c>
      <c r="P1009" s="19" t="e">
        <f t="shared" si="153"/>
        <v>#DIV/0!</v>
      </c>
      <c r="Q1009" s="20" t="e">
        <f t="shared" si="154"/>
        <v>#DIV/0!</v>
      </c>
      <c r="R1009" s="20" t="e">
        <f t="shared" si="155"/>
        <v>#DIV/0!</v>
      </c>
      <c r="S1009" s="20" t="e">
        <f t="shared" si="156"/>
        <v>#DIV/0!</v>
      </c>
      <c r="T1009" s="20" t="e">
        <f t="shared" si="157"/>
        <v>#DIV/0!</v>
      </c>
      <c r="U1009" s="19" t="e">
        <f t="shared" si="158"/>
        <v>#DIV/0!</v>
      </c>
      <c r="V1009" s="19" t="e">
        <f t="shared" si="159"/>
        <v>#DIV/0!</v>
      </c>
    </row>
    <row r="1010" spans="1:22" ht="13.5" x14ac:dyDescent="0.25">
      <c r="A1010" s="3">
        <f>RSI!A1010</f>
        <v>43476</v>
      </c>
      <c r="B1010" s="2">
        <f>RSI!B1010</f>
        <v>10.101699999999999</v>
      </c>
      <c r="C1010" s="2">
        <f>RSI!I1010</f>
        <v>58.165121655584748</v>
      </c>
      <c r="D1010" s="2">
        <f>MACD!E1010</f>
        <v>-7.5190756110645296E-2</v>
      </c>
      <c r="E1010" s="2">
        <f>MACD!F1010</f>
        <v>-2.3294316441951839E-2</v>
      </c>
      <c r="F1010" s="2">
        <f>'Moving Avg'!D1010</f>
        <v>10.089780000000001</v>
      </c>
      <c r="G1010" s="2">
        <f>'Moving Avg'!F1010</f>
        <v>9.987684999999999</v>
      </c>
      <c r="H1010" s="2">
        <f>'Moving Avg'!G1010</f>
        <v>9.9946919999999988</v>
      </c>
      <c r="I1010" s="2">
        <f>'Moving Avg'!H1010</f>
        <v>9.476830500000009</v>
      </c>
      <c r="J1010" s="17" t="str">
        <f>OBV!F1010</f>
        <v>NEUTRAL</v>
      </c>
      <c r="K1010" s="17" t="e">
        <f>OBV!G1010</f>
        <v>#DIV/0!</v>
      </c>
      <c r="L1010" s="17" t="str">
        <f>OBV!H1010</f>
        <v>NEUTRAL</v>
      </c>
      <c r="M1010" s="19">
        <f t="shared" si="150"/>
        <v>25</v>
      </c>
      <c r="N1010" s="19">
        <f t="shared" si="151"/>
        <v>100</v>
      </c>
      <c r="O1010" s="19">
        <f t="shared" si="152"/>
        <v>50</v>
      </c>
      <c r="P1010" s="19" t="e">
        <f t="shared" si="153"/>
        <v>#DIV/0!</v>
      </c>
      <c r="Q1010" s="20" t="e">
        <f t="shared" si="154"/>
        <v>#DIV/0!</v>
      </c>
      <c r="R1010" s="20" t="e">
        <f t="shared" si="155"/>
        <v>#DIV/0!</v>
      </c>
      <c r="S1010" s="20" t="e">
        <f t="shared" si="156"/>
        <v>#DIV/0!</v>
      </c>
      <c r="T1010" s="20" t="e">
        <f t="shared" si="157"/>
        <v>#DIV/0!</v>
      </c>
      <c r="U1010" s="19" t="e">
        <f t="shared" si="158"/>
        <v>#DIV/0!</v>
      </c>
      <c r="V1010" s="19" t="e">
        <f t="shared" si="159"/>
        <v>#DIV/0!</v>
      </c>
    </row>
    <row r="1011" spans="1:22" ht="13.5" x14ac:dyDescent="0.25">
      <c r="A1011" s="3">
        <f>RSI!A1011</f>
        <v>43480</v>
      </c>
      <c r="B1011" s="2">
        <f>RSI!B1011</f>
        <v>9.9742999999999995</v>
      </c>
      <c r="C1011" s="2">
        <f>RSI!I1011</f>
        <v>47.503673888240471</v>
      </c>
      <c r="D1011" s="2">
        <f>MACD!E1011</f>
        <v>-6.6465754560395496E-2</v>
      </c>
      <c r="E1011" s="2">
        <f>MACD!F1011</f>
        <v>-3.1928604065640576E-2</v>
      </c>
      <c r="F1011" s="2">
        <f>'Moving Avg'!D1011</f>
        <v>10.084680000000001</v>
      </c>
      <c r="G1011" s="2">
        <f>'Moving Avg'!F1011</f>
        <v>9.9866250000000001</v>
      </c>
      <c r="H1011" s="2">
        <f>'Moving Avg'!G1011</f>
        <v>9.9933339999999973</v>
      </c>
      <c r="I1011" s="2">
        <f>'Moving Avg'!H1011</f>
        <v>9.4884735000000084</v>
      </c>
      <c r="J1011" s="17" t="str">
        <f>OBV!F1011</f>
        <v>NEUTRAL</v>
      </c>
      <c r="K1011" s="17" t="e">
        <f>OBV!G1011</f>
        <v>#DIV/0!</v>
      </c>
      <c r="L1011" s="17" t="str">
        <f>OBV!H1011</f>
        <v>NEUTRAL</v>
      </c>
      <c r="M1011" s="19">
        <f t="shared" si="150"/>
        <v>25</v>
      </c>
      <c r="N1011" s="19">
        <f t="shared" si="151"/>
        <v>100</v>
      </c>
      <c r="O1011" s="19">
        <f t="shared" si="152"/>
        <v>50</v>
      </c>
      <c r="P1011" s="19" t="e">
        <f t="shared" si="153"/>
        <v>#DIV/0!</v>
      </c>
      <c r="Q1011" s="20" t="e">
        <f t="shared" si="154"/>
        <v>#DIV/0!</v>
      </c>
      <c r="R1011" s="20" t="e">
        <f t="shared" si="155"/>
        <v>#DIV/0!</v>
      </c>
      <c r="S1011" s="20" t="e">
        <f t="shared" si="156"/>
        <v>#DIV/0!</v>
      </c>
      <c r="T1011" s="20" t="e">
        <f t="shared" si="157"/>
        <v>#DIV/0!</v>
      </c>
      <c r="U1011" s="19" t="e">
        <f t="shared" si="158"/>
        <v>#DIV/0!</v>
      </c>
      <c r="V1011" s="19" t="e">
        <f t="shared" si="159"/>
        <v>#DIV/0!</v>
      </c>
    </row>
    <row r="1012" spans="1:22" ht="13.5" x14ac:dyDescent="0.25">
      <c r="A1012" s="3">
        <f>RSI!A1012</f>
        <v>43481</v>
      </c>
      <c r="B1012" s="2">
        <f>RSI!B1012</f>
        <v>9.9742999999999995</v>
      </c>
      <c r="C1012" s="2">
        <f>RSI!I1012</f>
        <v>47.503673888240471</v>
      </c>
      <c r="D1012" s="2">
        <f>MACD!E1012</f>
        <v>-5.2334021100111983E-2</v>
      </c>
      <c r="E1012" s="2">
        <f>MACD!F1012</f>
        <v>-3.6009687472534857E-2</v>
      </c>
      <c r="F1012" s="2">
        <f>'Moving Avg'!D1012</f>
        <v>10.04224</v>
      </c>
      <c r="G1012" s="2">
        <f>'Moving Avg'!F1012</f>
        <v>9.9866250000000001</v>
      </c>
      <c r="H1012" s="2">
        <f>'Moving Avg'!G1012</f>
        <v>9.9933339999999973</v>
      </c>
      <c r="I1012" s="2">
        <f>'Moving Avg'!H1012</f>
        <v>9.5000670000000085</v>
      </c>
      <c r="J1012" s="17" t="str">
        <f>OBV!F1012</f>
        <v>NEUTRAL</v>
      </c>
      <c r="K1012" s="17" t="e">
        <f>OBV!G1012</f>
        <v>#DIV/0!</v>
      </c>
      <c r="L1012" s="17" t="str">
        <f>OBV!H1012</f>
        <v>NEUTRAL</v>
      </c>
      <c r="M1012" s="19">
        <f t="shared" si="150"/>
        <v>25</v>
      </c>
      <c r="N1012" s="19">
        <f t="shared" si="151"/>
        <v>45</v>
      </c>
      <c r="O1012" s="19">
        <f t="shared" si="152"/>
        <v>50</v>
      </c>
      <c r="P1012" s="19" t="e">
        <f t="shared" si="153"/>
        <v>#DIV/0!</v>
      </c>
      <c r="Q1012" s="20" t="e">
        <f t="shared" si="154"/>
        <v>#DIV/0!</v>
      </c>
      <c r="R1012" s="20" t="e">
        <f t="shared" si="155"/>
        <v>#DIV/0!</v>
      </c>
      <c r="S1012" s="20" t="e">
        <f t="shared" si="156"/>
        <v>#DIV/0!</v>
      </c>
      <c r="T1012" s="20" t="e">
        <f t="shared" si="157"/>
        <v>#DIV/0!</v>
      </c>
      <c r="U1012" s="19" t="e">
        <f t="shared" si="158"/>
        <v>#DIV/0!</v>
      </c>
      <c r="V1012" s="19" t="e">
        <f t="shared" si="159"/>
        <v>#DIV/0!</v>
      </c>
    </row>
    <row r="1013" spans="1:22" ht="13.5" x14ac:dyDescent="0.25">
      <c r="A1013" s="3">
        <f>RSI!A1013</f>
        <v>43482</v>
      </c>
      <c r="B1013" s="2">
        <f>RSI!B1013</f>
        <v>9.9742999999999995</v>
      </c>
      <c r="C1013" s="2">
        <f>RSI!I1013</f>
        <v>47.503673888240471</v>
      </c>
      <c r="D1013" s="2">
        <f>MACD!E1013</f>
        <v>-4.6719882108719801E-2</v>
      </c>
      <c r="E1013" s="2">
        <f>MACD!F1013</f>
        <v>-3.8151726399771851E-2</v>
      </c>
      <c r="F1013" s="2">
        <f>'Moving Avg'!D1013</f>
        <v>10.01676</v>
      </c>
      <c r="G1013" s="2">
        <f>'Moving Avg'!F1013</f>
        <v>9.987684999999999</v>
      </c>
      <c r="H1013" s="2">
        <f>'Moving Avg'!G1013</f>
        <v>9.9924839999999975</v>
      </c>
      <c r="I1013" s="2">
        <f>'Moving Avg'!H1013</f>
        <v>9.5113820000000082</v>
      </c>
      <c r="J1013" s="17" t="str">
        <f>OBV!F1013</f>
        <v>NEUTRAL</v>
      </c>
      <c r="K1013" s="17" t="e">
        <f>OBV!G1013</f>
        <v>#DIV/0!</v>
      </c>
      <c r="L1013" s="17" t="str">
        <f>OBV!H1013</f>
        <v>NEUTRAL</v>
      </c>
      <c r="M1013" s="19">
        <f t="shared" si="150"/>
        <v>25</v>
      </c>
      <c r="N1013" s="19">
        <f t="shared" si="151"/>
        <v>45</v>
      </c>
      <c r="O1013" s="19">
        <f t="shared" si="152"/>
        <v>50</v>
      </c>
      <c r="P1013" s="19" t="e">
        <f t="shared" si="153"/>
        <v>#DIV/0!</v>
      </c>
      <c r="Q1013" s="20" t="e">
        <f t="shared" si="154"/>
        <v>#DIV/0!</v>
      </c>
      <c r="R1013" s="20" t="e">
        <f t="shared" si="155"/>
        <v>#DIV/0!</v>
      </c>
      <c r="S1013" s="20" t="e">
        <f t="shared" si="156"/>
        <v>#DIV/0!</v>
      </c>
      <c r="T1013" s="20" t="e">
        <f t="shared" si="157"/>
        <v>#DIV/0!</v>
      </c>
      <c r="U1013" s="19" t="e">
        <f t="shared" si="158"/>
        <v>#DIV/0!</v>
      </c>
      <c r="V1013" s="19" t="e">
        <f t="shared" si="159"/>
        <v>#DIV/0!</v>
      </c>
    </row>
    <row r="1014" spans="1:22" ht="13.5" x14ac:dyDescent="0.25">
      <c r="A1014" s="3">
        <f>RSI!A1014</f>
        <v>43483</v>
      </c>
      <c r="B1014" s="2">
        <f>RSI!B1014</f>
        <v>9.9742999999999995</v>
      </c>
      <c r="C1014" s="2">
        <f>RSI!I1014</f>
        <v>47.503673888240471</v>
      </c>
      <c r="D1014" s="2">
        <f>MACD!E1014</f>
        <v>-3.5911996778040134E-2</v>
      </c>
      <c r="E1014" s="2">
        <f>MACD!F1014</f>
        <v>-3.7703780475425511E-2</v>
      </c>
      <c r="F1014" s="2">
        <f>'Moving Avg'!D1014</f>
        <v>9.9997799999999994</v>
      </c>
      <c r="G1014" s="2">
        <f>'Moving Avg'!F1014</f>
        <v>9.9898050000000005</v>
      </c>
      <c r="H1014" s="2">
        <f>'Moving Avg'!G1014</f>
        <v>9.9916339999999977</v>
      </c>
      <c r="I1014" s="2">
        <f>'Moving Avg'!H1014</f>
        <v>9.5226970000000097</v>
      </c>
      <c r="J1014" s="17" t="str">
        <f>OBV!F1014</f>
        <v>NEUTRAL</v>
      </c>
      <c r="K1014" s="17" t="e">
        <f>OBV!G1014</f>
        <v>#DIV/0!</v>
      </c>
      <c r="L1014" s="17" t="str">
        <f>OBV!H1014</f>
        <v>NEUTRAL</v>
      </c>
      <c r="M1014" s="19">
        <f t="shared" si="150"/>
        <v>25</v>
      </c>
      <c r="N1014" s="19">
        <f t="shared" si="151"/>
        <v>0</v>
      </c>
      <c r="O1014" s="19">
        <f t="shared" si="152"/>
        <v>50</v>
      </c>
      <c r="P1014" s="19" t="e">
        <f t="shared" si="153"/>
        <v>#DIV/0!</v>
      </c>
      <c r="Q1014" s="20" t="e">
        <f t="shared" si="154"/>
        <v>#DIV/0!</v>
      </c>
      <c r="R1014" s="20" t="e">
        <f t="shared" si="155"/>
        <v>#DIV/0!</v>
      </c>
      <c r="S1014" s="20" t="e">
        <f t="shared" si="156"/>
        <v>#DIV/0!</v>
      </c>
      <c r="T1014" s="20" t="e">
        <f t="shared" si="157"/>
        <v>#DIV/0!</v>
      </c>
      <c r="U1014" s="19" t="e">
        <f t="shared" si="158"/>
        <v>#DIV/0!</v>
      </c>
      <c r="V1014" s="19" t="e">
        <f t="shared" si="159"/>
        <v>#DIV/0!</v>
      </c>
    </row>
    <row r="1015" spans="1:22" ht="13.5" x14ac:dyDescent="0.25">
      <c r="A1015" s="3">
        <f>RSI!A1015</f>
        <v>43486</v>
      </c>
      <c r="B1015" s="2">
        <f>RSI!B1015</f>
        <v>10.0168</v>
      </c>
      <c r="C1015" s="2">
        <f>RSI!I1015</f>
        <v>51.493141360373478</v>
      </c>
      <c r="D1015" s="2">
        <f>MACD!E1015</f>
        <v>-3.236323195454105E-2</v>
      </c>
      <c r="E1015" s="2">
        <f>MACD!F1015</f>
        <v>-3.6635670771248616E-2</v>
      </c>
      <c r="F1015" s="2">
        <f>'Moving Avg'!D1015</f>
        <v>9.982800000000001</v>
      </c>
      <c r="G1015" s="2">
        <f>'Moving Avg'!F1015</f>
        <v>9.9944749999999978</v>
      </c>
      <c r="H1015" s="2">
        <f>'Moving Avg'!G1015</f>
        <v>9.9924839999999975</v>
      </c>
      <c r="I1015" s="2">
        <f>'Moving Avg'!H1015</f>
        <v>9.5340600000000109</v>
      </c>
      <c r="J1015" s="17" t="str">
        <f>OBV!F1015</f>
        <v>NEUTRAL</v>
      </c>
      <c r="K1015" s="17" t="e">
        <f>OBV!G1015</f>
        <v>#DIV/0!</v>
      </c>
      <c r="L1015" s="17" t="str">
        <f>OBV!H1015</f>
        <v>NEUTRAL</v>
      </c>
      <c r="M1015" s="19">
        <f t="shared" si="150"/>
        <v>25</v>
      </c>
      <c r="N1015" s="19">
        <f t="shared" si="151"/>
        <v>0</v>
      </c>
      <c r="O1015" s="19">
        <f t="shared" si="152"/>
        <v>50</v>
      </c>
      <c r="P1015" s="19" t="e">
        <f t="shared" si="153"/>
        <v>#DIV/0!</v>
      </c>
      <c r="Q1015" s="20" t="e">
        <f t="shared" si="154"/>
        <v>#DIV/0!</v>
      </c>
      <c r="R1015" s="20" t="e">
        <f t="shared" si="155"/>
        <v>#DIV/0!</v>
      </c>
      <c r="S1015" s="20" t="e">
        <f t="shared" si="156"/>
        <v>#DIV/0!</v>
      </c>
      <c r="T1015" s="20" t="e">
        <f t="shared" si="157"/>
        <v>#DIV/0!</v>
      </c>
      <c r="U1015" s="19" t="e">
        <f t="shared" si="158"/>
        <v>#DIV/0!</v>
      </c>
      <c r="V1015" s="19" t="e">
        <f t="shared" si="159"/>
        <v>#DIV/0!</v>
      </c>
    </row>
    <row r="1016" spans="1:22" ht="13.5" x14ac:dyDescent="0.25">
      <c r="A1016" s="3">
        <f>RSI!A1016</f>
        <v>43487</v>
      </c>
      <c r="B1016" s="2">
        <f>RSI!B1016</f>
        <v>10.0932</v>
      </c>
      <c r="C1016" s="2">
        <f>RSI!I1016</f>
        <v>57.714267254304197</v>
      </c>
      <c r="D1016" s="2">
        <f>MACD!E1016</f>
        <v>-3.4454504734368285E-2</v>
      </c>
      <c r="E1016" s="2">
        <f>MACD!F1016</f>
        <v>-3.6199437563872547E-2</v>
      </c>
      <c r="F1016" s="2">
        <f>'Moving Avg'!D1016</f>
        <v>10.00658</v>
      </c>
      <c r="G1016" s="2">
        <f>'Moving Avg'!F1016</f>
        <v>10.000844999999998</v>
      </c>
      <c r="H1016" s="2">
        <f>'Moving Avg'!G1016</f>
        <v>9.9948619999999959</v>
      </c>
      <c r="I1016" s="2">
        <f>'Moving Avg'!H1016</f>
        <v>9.5458380000000105</v>
      </c>
      <c r="J1016" s="17" t="str">
        <f>OBV!F1016</f>
        <v>NEUTRAL</v>
      </c>
      <c r="K1016" s="17" t="e">
        <f>OBV!G1016</f>
        <v>#DIV/0!</v>
      </c>
      <c r="L1016" s="17" t="str">
        <f>OBV!H1016</f>
        <v>NEUTRAL</v>
      </c>
      <c r="M1016" s="19">
        <f t="shared" si="150"/>
        <v>25</v>
      </c>
      <c r="N1016" s="19">
        <f t="shared" si="151"/>
        <v>0</v>
      </c>
      <c r="O1016" s="19">
        <f t="shared" si="152"/>
        <v>50</v>
      </c>
      <c r="P1016" s="19" t="e">
        <f t="shared" si="153"/>
        <v>#DIV/0!</v>
      </c>
      <c r="Q1016" s="20" t="e">
        <f t="shared" si="154"/>
        <v>#DIV/0!</v>
      </c>
      <c r="R1016" s="20" t="e">
        <f t="shared" si="155"/>
        <v>#DIV/0!</v>
      </c>
      <c r="S1016" s="20" t="e">
        <f t="shared" si="156"/>
        <v>#DIV/0!</v>
      </c>
      <c r="T1016" s="20" t="e">
        <f t="shared" si="157"/>
        <v>#DIV/0!</v>
      </c>
      <c r="U1016" s="19" t="e">
        <f t="shared" si="158"/>
        <v>#DIV/0!</v>
      </c>
      <c r="V1016" s="19" t="e">
        <f t="shared" si="159"/>
        <v>#DIV/0!</v>
      </c>
    </row>
    <row r="1017" spans="1:22" ht="13.5" x14ac:dyDescent="0.25">
      <c r="A1017" s="3">
        <f>RSI!A1017</f>
        <v>43488</v>
      </c>
      <c r="B1017" s="2">
        <f>RSI!B1017</f>
        <v>10.059200000000001</v>
      </c>
      <c r="C1017" s="2">
        <f>RSI!I1017</f>
        <v>54.372215932985583</v>
      </c>
      <c r="D1017" s="2">
        <f>MACD!E1017</f>
        <v>-5.5231144082004135E-3</v>
      </c>
      <c r="E1017" s="2">
        <f>MACD!F1017</f>
        <v>-3.0064172932738123E-2</v>
      </c>
      <c r="F1017" s="2">
        <f>'Moving Avg'!D1017</f>
        <v>10.02356</v>
      </c>
      <c r="G1017" s="2">
        <f>'Moving Avg'!F1017</f>
        <v>10.006999999999998</v>
      </c>
      <c r="H1017" s="2">
        <f>'Moving Avg'!G1017</f>
        <v>9.9965599999999935</v>
      </c>
      <c r="I1017" s="2">
        <f>'Moving Avg'!H1017</f>
        <v>9.5572820000000096</v>
      </c>
      <c r="J1017" s="17" t="str">
        <f>OBV!F1017</f>
        <v>NEUTRAL</v>
      </c>
      <c r="K1017" s="17" t="e">
        <f>OBV!G1017</f>
        <v>#DIV/0!</v>
      </c>
      <c r="L1017" s="17" t="str">
        <f>OBV!H1017</f>
        <v>NEUTRAL</v>
      </c>
      <c r="M1017" s="19">
        <f t="shared" si="150"/>
        <v>25</v>
      </c>
      <c r="N1017" s="19">
        <f t="shared" si="151"/>
        <v>0</v>
      </c>
      <c r="O1017" s="19">
        <f t="shared" si="152"/>
        <v>50</v>
      </c>
      <c r="P1017" s="19" t="e">
        <f t="shared" si="153"/>
        <v>#DIV/0!</v>
      </c>
      <c r="Q1017" s="20" t="e">
        <f t="shared" si="154"/>
        <v>#DIV/0!</v>
      </c>
      <c r="R1017" s="20" t="e">
        <f t="shared" si="155"/>
        <v>#DIV/0!</v>
      </c>
      <c r="S1017" s="20" t="e">
        <f t="shared" si="156"/>
        <v>#DIV/0!</v>
      </c>
      <c r="T1017" s="20" t="e">
        <f t="shared" si="157"/>
        <v>#DIV/0!</v>
      </c>
      <c r="U1017" s="19" t="e">
        <f t="shared" si="158"/>
        <v>#DIV/0!</v>
      </c>
      <c r="V1017" s="19" t="e">
        <f t="shared" si="159"/>
        <v>#DIV/0!</v>
      </c>
    </row>
    <row r="1018" spans="1:22" ht="13.5" x14ac:dyDescent="0.25">
      <c r="A1018" s="3">
        <f>RSI!A1018</f>
        <v>43489</v>
      </c>
      <c r="B1018" s="2">
        <f>RSI!B1018</f>
        <v>10.0932</v>
      </c>
      <c r="C1018" s="2">
        <f>RSI!I1018</f>
        <v>57.050593383532316</v>
      </c>
      <c r="D1018" s="2">
        <f>MACD!E1018</f>
        <v>3.0929106554147268E-3</v>
      </c>
      <c r="E1018" s="2">
        <f>MACD!F1018</f>
        <v>-2.3432756215107552E-2</v>
      </c>
      <c r="F1018" s="2">
        <f>'Moving Avg'!D1018</f>
        <v>10.04734</v>
      </c>
      <c r="G1018" s="2">
        <f>'Moving Avg'!F1018</f>
        <v>10.016764999999998</v>
      </c>
      <c r="H1018" s="2">
        <f>'Moving Avg'!G1018</f>
        <v>9.9989379999999972</v>
      </c>
      <c r="I1018" s="2">
        <f>'Moving Avg'!H1018</f>
        <v>9.5690270000000108</v>
      </c>
      <c r="J1018" s="17" t="str">
        <f>OBV!F1018</f>
        <v>NEUTRAL</v>
      </c>
      <c r="K1018" s="17" t="e">
        <f>OBV!G1018</f>
        <v>#DIV/0!</v>
      </c>
      <c r="L1018" s="17" t="str">
        <f>OBV!H1018</f>
        <v>NEUTRAL</v>
      </c>
      <c r="M1018" s="19">
        <f t="shared" si="150"/>
        <v>25</v>
      </c>
      <c r="N1018" s="19">
        <f t="shared" si="151"/>
        <v>0</v>
      </c>
      <c r="O1018" s="19">
        <f t="shared" si="152"/>
        <v>50</v>
      </c>
      <c r="P1018" s="19" t="e">
        <f t="shared" si="153"/>
        <v>#DIV/0!</v>
      </c>
      <c r="Q1018" s="20" t="e">
        <f t="shared" si="154"/>
        <v>#DIV/0!</v>
      </c>
      <c r="R1018" s="20" t="e">
        <f t="shared" si="155"/>
        <v>#DIV/0!</v>
      </c>
      <c r="S1018" s="20" t="e">
        <f t="shared" si="156"/>
        <v>#DIV/0!</v>
      </c>
      <c r="T1018" s="20" t="e">
        <f t="shared" si="157"/>
        <v>#DIV/0!</v>
      </c>
      <c r="U1018" s="19" t="e">
        <f t="shared" si="158"/>
        <v>#DIV/0!</v>
      </c>
      <c r="V1018" s="19" t="e">
        <f t="shared" si="159"/>
        <v>#DIV/0!</v>
      </c>
    </row>
    <row r="1019" spans="1:22" ht="13.5" x14ac:dyDescent="0.25">
      <c r="A1019" s="3">
        <f>RSI!A1019</f>
        <v>43490</v>
      </c>
      <c r="B1019" s="2">
        <f>RSI!B1019</f>
        <v>10.080399999999999</v>
      </c>
      <c r="C1019" s="2">
        <f>RSI!I1019</f>
        <v>55.724409894987154</v>
      </c>
      <c r="D1019" s="2">
        <f>MACD!E1019</f>
        <v>4.3146635040542947E-3</v>
      </c>
      <c r="E1019" s="2">
        <f>MACD!F1019</f>
        <v>-1.7883272271275185E-2</v>
      </c>
      <c r="F1019" s="2">
        <f>'Moving Avg'!D1019</f>
        <v>10.06856</v>
      </c>
      <c r="G1019" s="2">
        <f>'Moving Avg'!F1019</f>
        <v>10.026524999999999</v>
      </c>
      <c r="H1019" s="2">
        <f>'Moving Avg'!G1019</f>
        <v>10.001059999999997</v>
      </c>
      <c r="I1019" s="2">
        <f>'Moving Avg'!H1019</f>
        <v>9.5807080000000102</v>
      </c>
      <c r="J1019" s="17" t="str">
        <f>OBV!F1019</f>
        <v>NEUTRAL</v>
      </c>
      <c r="K1019" s="17" t="e">
        <f>OBV!G1019</f>
        <v>#DIV/0!</v>
      </c>
      <c r="L1019" s="17" t="str">
        <f>OBV!H1019</f>
        <v>NEUTRAL</v>
      </c>
      <c r="M1019" s="19">
        <f t="shared" si="150"/>
        <v>25</v>
      </c>
      <c r="N1019" s="19">
        <f t="shared" si="151"/>
        <v>0</v>
      </c>
      <c r="O1019" s="19">
        <f t="shared" si="152"/>
        <v>50</v>
      </c>
      <c r="P1019" s="19" t="e">
        <f t="shared" si="153"/>
        <v>#DIV/0!</v>
      </c>
      <c r="Q1019" s="20" t="e">
        <f t="shared" si="154"/>
        <v>#DIV/0!</v>
      </c>
      <c r="R1019" s="20" t="e">
        <f t="shared" si="155"/>
        <v>#DIV/0!</v>
      </c>
      <c r="S1019" s="20" t="e">
        <f t="shared" si="156"/>
        <v>#DIV/0!</v>
      </c>
      <c r="T1019" s="20" t="e">
        <f t="shared" si="157"/>
        <v>#DIV/0!</v>
      </c>
      <c r="U1019" s="19" t="e">
        <f t="shared" si="158"/>
        <v>#DIV/0!</v>
      </c>
      <c r="V1019" s="19" t="e">
        <f t="shared" si="159"/>
        <v>#DIV/0!</v>
      </c>
    </row>
    <row r="1020" spans="1:22" ht="13.5" x14ac:dyDescent="0.25">
      <c r="A1020" s="3">
        <f>RSI!A1020</f>
        <v>43493</v>
      </c>
      <c r="B1020" s="2">
        <f>RSI!B1020</f>
        <v>10.080399999999999</v>
      </c>
      <c r="C1020" s="2">
        <f>RSI!I1020</f>
        <v>55.724409894987154</v>
      </c>
      <c r="D1020" s="2">
        <f>MACD!E1020</f>
        <v>1.151957341676102E-2</v>
      </c>
      <c r="E1020" s="2">
        <f>MACD!F1020</f>
        <v>-1.2002703133667945E-2</v>
      </c>
      <c r="F1020" s="2">
        <f>'Moving Avg'!D1020</f>
        <v>10.08128</v>
      </c>
      <c r="G1020" s="2">
        <f>'Moving Avg'!F1020</f>
        <v>10.037134999999997</v>
      </c>
      <c r="H1020" s="2">
        <f>'Moving Avg'!G1020</f>
        <v>10.002417999999997</v>
      </c>
      <c r="I1020" s="2">
        <f>'Moving Avg'!H1020</f>
        <v>9.5922745000000109</v>
      </c>
      <c r="J1020" s="17" t="str">
        <f>OBV!F1020</f>
        <v>NEUTRAL</v>
      </c>
      <c r="K1020" s="17" t="e">
        <f>OBV!G1020</f>
        <v>#DIV/0!</v>
      </c>
      <c r="L1020" s="17" t="str">
        <f>OBV!H1020</f>
        <v>NEUTRAL</v>
      </c>
      <c r="M1020" s="19">
        <f t="shared" si="150"/>
        <v>25</v>
      </c>
      <c r="N1020" s="19">
        <f t="shared" si="151"/>
        <v>0</v>
      </c>
      <c r="O1020" s="19">
        <f t="shared" si="152"/>
        <v>50</v>
      </c>
      <c r="P1020" s="19" t="e">
        <f t="shared" si="153"/>
        <v>#DIV/0!</v>
      </c>
      <c r="Q1020" s="20" t="e">
        <f t="shared" si="154"/>
        <v>#DIV/0!</v>
      </c>
      <c r="R1020" s="20" t="e">
        <f t="shared" si="155"/>
        <v>#DIV/0!</v>
      </c>
      <c r="S1020" s="20" t="e">
        <f t="shared" si="156"/>
        <v>#DIV/0!</v>
      </c>
      <c r="T1020" s="20" t="e">
        <f t="shared" si="157"/>
        <v>#DIV/0!</v>
      </c>
      <c r="U1020" s="19" t="e">
        <f t="shared" si="158"/>
        <v>#DIV/0!</v>
      </c>
      <c r="V1020" s="19" t="e">
        <f t="shared" si="159"/>
        <v>#DIV/0!</v>
      </c>
    </row>
    <row r="1021" spans="1:22" ht="13.5" x14ac:dyDescent="0.25">
      <c r="A1021" s="3">
        <f>RSI!A1021</f>
        <v>43494</v>
      </c>
      <c r="B1021" s="2">
        <f>RSI!B1021</f>
        <v>10.080399999999999</v>
      </c>
      <c r="C1021" s="2">
        <f>RSI!I1021</f>
        <v>55.724409894987154</v>
      </c>
      <c r="D1021" s="2">
        <f>MACD!E1021</f>
        <v>-2.3240962917085994E-3</v>
      </c>
      <c r="E1021" s="2">
        <f>MACD!F1021</f>
        <v>-1.0066981765276076E-2</v>
      </c>
      <c r="F1021" s="2">
        <f>'Moving Avg'!D1021</f>
        <v>10.078719999999999</v>
      </c>
      <c r="G1021" s="2">
        <f>'Moving Avg'!F1021</f>
        <v>10.042439999999997</v>
      </c>
      <c r="H1021" s="2">
        <f>'Moving Avg'!G1021</f>
        <v>10.003775999999998</v>
      </c>
      <c r="I1021" s="2">
        <f>'Moving Avg'!H1021</f>
        <v>9.6041855000000105</v>
      </c>
      <c r="J1021" s="17" t="str">
        <f>OBV!F1021</f>
        <v>NEUTRAL</v>
      </c>
      <c r="K1021" s="17" t="e">
        <f>OBV!G1021</f>
        <v>#DIV/0!</v>
      </c>
      <c r="L1021" s="17" t="str">
        <f>OBV!H1021</f>
        <v>NEUTRAL</v>
      </c>
      <c r="M1021" s="19">
        <f t="shared" si="150"/>
        <v>25</v>
      </c>
      <c r="N1021" s="19">
        <f t="shared" si="151"/>
        <v>0</v>
      </c>
      <c r="O1021" s="19">
        <f t="shared" si="152"/>
        <v>50</v>
      </c>
      <c r="P1021" s="19" t="e">
        <f t="shared" si="153"/>
        <v>#DIV/0!</v>
      </c>
      <c r="Q1021" s="20" t="e">
        <f t="shared" si="154"/>
        <v>#DIV/0!</v>
      </c>
      <c r="R1021" s="20" t="e">
        <f t="shared" si="155"/>
        <v>#DIV/0!</v>
      </c>
      <c r="S1021" s="20" t="e">
        <f t="shared" si="156"/>
        <v>#DIV/0!</v>
      </c>
      <c r="T1021" s="20" t="e">
        <f t="shared" si="157"/>
        <v>#DIV/0!</v>
      </c>
      <c r="U1021" s="19" t="e">
        <f t="shared" si="158"/>
        <v>#DIV/0!</v>
      </c>
      <c r="V1021" s="19" t="e">
        <f t="shared" si="159"/>
        <v>#DIV/0!</v>
      </c>
    </row>
    <row r="1022" spans="1:22" ht="13.5" x14ac:dyDescent="0.25">
      <c r="A1022" s="3">
        <f>RSI!A1022</f>
        <v>43495</v>
      </c>
      <c r="B1022" s="2">
        <f>RSI!B1022</f>
        <v>10.080399999999999</v>
      </c>
      <c r="C1022" s="2">
        <f>RSI!I1022</f>
        <v>55.724409894987154</v>
      </c>
      <c r="D1022" s="2">
        <f>MACD!E1022</f>
        <v>-1.4352907644024526E-2</v>
      </c>
      <c r="E1022" s="2">
        <f>MACD!F1022</f>
        <v>-1.0924166941025767E-2</v>
      </c>
      <c r="F1022" s="2">
        <f>'Moving Avg'!D1022</f>
        <v>10.082959999999998</v>
      </c>
      <c r="G1022" s="2">
        <f>'Moving Avg'!F1022</f>
        <v>10.04562</v>
      </c>
      <c r="H1022" s="2">
        <f>'Moving Avg'!G1022</f>
        <v>10.005897999999997</v>
      </c>
      <c r="I1022" s="2">
        <f>'Moving Avg'!H1022</f>
        <v>9.6168510000000111</v>
      </c>
      <c r="J1022" s="17" t="str">
        <f>OBV!F1022</f>
        <v>NEUTRAL</v>
      </c>
      <c r="K1022" s="17" t="e">
        <f>OBV!G1022</f>
        <v>#DIV/0!</v>
      </c>
      <c r="L1022" s="17" t="str">
        <f>OBV!H1022</f>
        <v>NEUTRAL</v>
      </c>
      <c r="M1022" s="19">
        <f t="shared" si="150"/>
        <v>25</v>
      </c>
      <c r="N1022" s="19">
        <f t="shared" si="151"/>
        <v>45</v>
      </c>
      <c r="O1022" s="19">
        <f t="shared" si="152"/>
        <v>50</v>
      </c>
      <c r="P1022" s="19" t="e">
        <f t="shared" si="153"/>
        <v>#DIV/0!</v>
      </c>
      <c r="Q1022" s="20" t="e">
        <f t="shared" si="154"/>
        <v>#DIV/0!</v>
      </c>
      <c r="R1022" s="20" t="e">
        <f t="shared" si="155"/>
        <v>#DIV/0!</v>
      </c>
      <c r="S1022" s="20" t="e">
        <f t="shared" si="156"/>
        <v>#DIV/0!</v>
      </c>
      <c r="T1022" s="20" t="e">
        <f t="shared" si="157"/>
        <v>#DIV/0!</v>
      </c>
      <c r="U1022" s="19" t="e">
        <f t="shared" si="158"/>
        <v>#DIV/0!</v>
      </c>
      <c r="V1022" s="19" t="e">
        <f t="shared" si="159"/>
        <v>#DIV/0!</v>
      </c>
    </row>
    <row r="1023" spans="1:22" ht="13.5" x14ac:dyDescent="0.25">
      <c r="A1023" s="3">
        <f>RSI!A1023</f>
        <v>43496</v>
      </c>
      <c r="B1023" s="2">
        <f>RSI!B1023</f>
        <v>10.0465</v>
      </c>
      <c r="C1023" s="2">
        <f>RSI!I1023</f>
        <v>51.462875830665169</v>
      </c>
      <c r="D1023" s="2">
        <f>MACD!E1023</f>
        <v>-2.2311629841491154E-2</v>
      </c>
      <c r="E1023" s="2">
        <f>MACD!F1023</f>
        <v>-1.3201659521118845E-2</v>
      </c>
      <c r="F1023" s="2">
        <f>'Moving Avg'!D1023</f>
        <v>10.07362</v>
      </c>
      <c r="G1023" s="2">
        <f>'Moving Avg'!F1023</f>
        <v>10.04923</v>
      </c>
      <c r="H1023" s="2">
        <f>'Moving Avg'!G1023</f>
        <v>10.006577999999998</v>
      </c>
      <c r="I1023" s="2">
        <f>'Moving Avg'!H1023</f>
        <v>9.6293470000000116</v>
      </c>
      <c r="J1023" s="17" t="str">
        <f>OBV!F1023</f>
        <v>NEUTRAL</v>
      </c>
      <c r="K1023" s="17" t="e">
        <f>OBV!G1023</f>
        <v>#DIV/0!</v>
      </c>
      <c r="L1023" s="17" t="str">
        <f>OBV!H1023</f>
        <v>NEUTRAL</v>
      </c>
      <c r="M1023" s="19">
        <f t="shared" si="150"/>
        <v>25</v>
      </c>
      <c r="N1023" s="19">
        <f t="shared" si="151"/>
        <v>45</v>
      </c>
      <c r="O1023" s="19">
        <f t="shared" si="152"/>
        <v>50</v>
      </c>
      <c r="P1023" s="19" t="e">
        <f t="shared" si="153"/>
        <v>#DIV/0!</v>
      </c>
      <c r="Q1023" s="20" t="e">
        <f t="shared" si="154"/>
        <v>#DIV/0!</v>
      </c>
      <c r="R1023" s="20" t="e">
        <f t="shared" si="155"/>
        <v>#DIV/0!</v>
      </c>
      <c r="S1023" s="20" t="e">
        <f t="shared" si="156"/>
        <v>#DIV/0!</v>
      </c>
      <c r="T1023" s="20" t="e">
        <f t="shared" si="157"/>
        <v>#DIV/0!</v>
      </c>
      <c r="U1023" s="19" t="e">
        <f t="shared" si="158"/>
        <v>#DIV/0!</v>
      </c>
      <c r="V1023" s="19" t="e">
        <f t="shared" si="159"/>
        <v>#DIV/0!</v>
      </c>
    </row>
    <row r="1024" spans="1:22" ht="13.5" x14ac:dyDescent="0.25">
      <c r="A1024" s="3">
        <f>RSI!A1024</f>
        <v>43497</v>
      </c>
      <c r="B1024" s="2">
        <f>RSI!B1024</f>
        <v>9.9573</v>
      </c>
      <c r="C1024" s="2">
        <f>RSI!I1024</f>
        <v>42.29689728599984</v>
      </c>
      <c r="D1024" s="2">
        <f>MACD!E1024</f>
        <v>-2.2508216978064155E-2</v>
      </c>
      <c r="E1024" s="2">
        <f>MACD!F1024</f>
        <v>-1.5062971012507909E-2</v>
      </c>
      <c r="F1024" s="2">
        <f>'Moving Avg'!D1024</f>
        <v>10.049000000000001</v>
      </c>
      <c r="G1024" s="2">
        <f>'Moving Avg'!F1024</f>
        <v>10.046469999999999</v>
      </c>
      <c r="H1024" s="2">
        <f>'Moving Avg'!G1024</f>
        <v>10.006237999999998</v>
      </c>
      <c r="I1024" s="2">
        <f>'Moving Avg'!H1024</f>
        <v>9.6404125000000107</v>
      </c>
      <c r="J1024" s="17" t="str">
        <f>OBV!F1024</f>
        <v>NEUTRAL</v>
      </c>
      <c r="K1024" s="17" t="e">
        <f>OBV!G1024</f>
        <v>#DIV/0!</v>
      </c>
      <c r="L1024" s="17" t="str">
        <f>OBV!H1024</f>
        <v>NEUTRAL</v>
      </c>
      <c r="M1024" s="19">
        <f t="shared" si="150"/>
        <v>25</v>
      </c>
      <c r="N1024" s="19">
        <f t="shared" si="151"/>
        <v>45</v>
      </c>
      <c r="O1024" s="19">
        <f t="shared" si="152"/>
        <v>50</v>
      </c>
      <c r="P1024" s="19" t="e">
        <f t="shared" si="153"/>
        <v>#DIV/0!</v>
      </c>
      <c r="Q1024" s="20" t="e">
        <f t="shared" si="154"/>
        <v>#DIV/0!</v>
      </c>
      <c r="R1024" s="20" t="e">
        <f t="shared" si="155"/>
        <v>#DIV/0!</v>
      </c>
      <c r="S1024" s="20" t="e">
        <f t="shared" si="156"/>
        <v>#DIV/0!</v>
      </c>
      <c r="T1024" s="20" t="e">
        <f t="shared" si="157"/>
        <v>#DIV/0!</v>
      </c>
      <c r="U1024" s="19" t="e">
        <f t="shared" si="158"/>
        <v>#DIV/0!</v>
      </c>
      <c r="V1024" s="19" t="e">
        <f t="shared" si="159"/>
        <v>#DIV/0!</v>
      </c>
    </row>
    <row r="1025" spans="1:22" ht="13.5" x14ac:dyDescent="0.25">
      <c r="A1025" s="3">
        <f>RSI!A1025</f>
        <v>43500</v>
      </c>
      <c r="B1025" s="2">
        <f>RSI!B1025</f>
        <v>10.038</v>
      </c>
      <c r="C1025" s="2">
        <f>RSI!I1025</f>
        <v>50.829520893486084</v>
      </c>
      <c r="D1025" s="2">
        <f>MACD!E1025</f>
        <v>-2.1651318387309715E-2</v>
      </c>
      <c r="E1025" s="2">
        <f>MACD!F1025</f>
        <v>-1.6380640487468269E-2</v>
      </c>
      <c r="F1025" s="2">
        <f>'Moving Avg'!D1025</f>
        <v>10.040519999999997</v>
      </c>
      <c r="G1025" s="2">
        <f>'Moving Avg'!F1025</f>
        <v>10.048595000000002</v>
      </c>
      <c r="H1025" s="2">
        <f>'Moving Avg'!G1025</f>
        <v>10.007511999999997</v>
      </c>
      <c r="I1025" s="2">
        <f>'Moving Avg'!H1025</f>
        <v>9.652046000000011</v>
      </c>
      <c r="J1025" s="17" t="str">
        <f>OBV!F1025</f>
        <v>NEUTRAL</v>
      </c>
      <c r="K1025" s="17" t="e">
        <f>OBV!G1025</f>
        <v>#DIV/0!</v>
      </c>
      <c r="L1025" s="17" t="str">
        <f>OBV!H1025</f>
        <v>NEUTRAL</v>
      </c>
      <c r="M1025" s="19">
        <f t="shared" si="150"/>
        <v>25</v>
      </c>
      <c r="N1025" s="19">
        <f t="shared" si="151"/>
        <v>45</v>
      </c>
      <c r="O1025" s="19">
        <f t="shared" si="152"/>
        <v>50</v>
      </c>
      <c r="P1025" s="19" t="e">
        <f t="shared" si="153"/>
        <v>#DIV/0!</v>
      </c>
      <c r="Q1025" s="20" t="e">
        <f t="shared" si="154"/>
        <v>#DIV/0!</v>
      </c>
      <c r="R1025" s="20" t="e">
        <f t="shared" si="155"/>
        <v>#DIV/0!</v>
      </c>
      <c r="S1025" s="20" t="e">
        <f t="shared" si="156"/>
        <v>#DIV/0!</v>
      </c>
      <c r="T1025" s="20" t="e">
        <f t="shared" si="157"/>
        <v>#DIV/0!</v>
      </c>
      <c r="U1025" s="19" t="e">
        <f t="shared" si="158"/>
        <v>#DIV/0!</v>
      </c>
      <c r="V1025" s="19" t="e">
        <f t="shared" si="159"/>
        <v>#DIV/0!</v>
      </c>
    </row>
    <row r="1026" spans="1:22" ht="13.5" x14ac:dyDescent="0.25">
      <c r="A1026" s="3">
        <f>RSI!A1026</f>
        <v>43501</v>
      </c>
      <c r="B1026" s="2">
        <f>RSI!B1026</f>
        <v>10.021000000000001</v>
      </c>
      <c r="C1026" s="2">
        <f>RSI!I1026</f>
        <v>49.179727314964197</v>
      </c>
      <c r="D1026" s="2">
        <f>MACD!E1026</f>
        <v>-7.9617104499671854E-3</v>
      </c>
      <c r="E1026" s="2">
        <f>MACD!F1026</f>
        <v>-1.4696854479968054E-2</v>
      </c>
      <c r="F1026" s="2">
        <f>'Moving Avg'!D1026</f>
        <v>10.028639999999999</v>
      </c>
      <c r="G1026" s="2">
        <f>'Moving Avg'!F1026</f>
        <v>10.049655000000001</v>
      </c>
      <c r="H1026" s="2">
        <f>'Moving Avg'!G1026</f>
        <v>10.008529999999999</v>
      </c>
      <c r="I1026" s="2">
        <f>'Moving Avg'!H1026</f>
        <v>9.6634300000000106</v>
      </c>
      <c r="J1026" s="17" t="str">
        <f>OBV!F1026</f>
        <v>NEUTRAL</v>
      </c>
      <c r="K1026" s="17" t="e">
        <f>OBV!G1026</f>
        <v>#DIV/0!</v>
      </c>
      <c r="L1026" s="17" t="str">
        <f>OBV!H1026</f>
        <v>NEUTRAL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0</v>
      </c>
      <c r="O1026" s="19">
        <f t="shared" ref="O1026:O1089" si="162">IF(F1026-I1026&gt;10,100,IF(F1026-I1026&gt;5,75, IF(F1026-I1026&gt;0,50,0)))</f>
        <v>50</v>
      </c>
      <c r="P1026" s="19" t="e">
        <f t="shared" ref="P1026:P1089" si="163">IF(L1026="confirmed bullish", 34, IF(L1026="bullish divergence",17, 0))+IF(J1026="bullish",33,IF(J1026="bearish",0,16.5))+IF(K1026="strong",33,IF(K1026="weak",0,16.5))</f>
        <v>#DIV/0!</v>
      </c>
      <c r="Q1026" s="20" t="e">
        <f t="shared" si="154"/>
        <v>#DIV/0!</v>
      </c>
      <c r="R1026" s="20" t="e">
        <f t="shared" si="155"/>
        <v>#DIV/0!</v>
      </c>
      <c r="S1026" s="20" t="e">
        <f t="shared" si="156"/>
        <v>#DIV/0!</v>
      </c>
      <c r="T1026" s="20" t="e">
        <f t="shared" si="157"/>
        <v>#DIV/0!</v>
      </c>
      <c r="U1026" s="19" t="e">
        <f t="shared" si="158"/>
        <v>#DIV/0!</v>
      </c>
      <c r="V1026" s="19" t="e">
        <f t="shared" si="159"/>
        <v>#DIV/0!</v>
      </c>
    </row>
    <row r="1027" spans="1:22" ht="13.5" x14ac:dyDescent="0.25">
      <c r="A1027" s="3">
        <f>RSI!A1027</f>
        <v>43502</v>
      </c>
      <c r="B1027" s="2">
        <f>RSI!B1027</f>
        <v>9.9742999999999995</v>
      </c>
      <c r="C1027" s="2">
        <f>RSI!I1027</f>
        <v>44.871154119210352</v>
      </c>
      <c r="D1027" s="2">
        <f>MACD!E1027</f>
        <v>1.9057796485206779E-3</v>
      </c>
      <c r="E1027" s="2">
        <f>MACD!F1027</f>
        <v>-1.1376327654270308E-2</v>
      </c>
      <c r="F1027" s="2">
        <f>'Moving Avg'!D1027</f>
        <v>10.00742</v>
      </c>
      <c r="G1027" s="2">
        <f>'Moving Avg'!F1027</f>
        <v>10.039045</v>
      </c>
      <c r="H1027" s="2">
        <f>'Moving Avg'!G1027</f>
        <v>10.008613999999998</v>
      </c>
      <c r="I1027" s="2">
        <f>'Moving Avg'!H1027</f>
        <v>9.6747450000000104</v>
      </c>
      <c r="J1027" s="17" t="str">
        <f>OBV!F1027</f>
        <v>NEUTRAL</v>
      </c>
      <c r="K1027" s="17" t="e">
        <f>OBV!G1027</f>
        <v>#DIV/0!</v>
      </c>
      <c r="L1027" s="17" t="str">
        <f>OBV!H1027</f>
        <v>NEUTRAL</v>
      </c>
      <c r="M1027" s="19">
        <f t="shared" si="160"/>
        <v>25</v>
      </c>
      <c r="N1027" s="19">
        <f t="shared" si="161"/>
        <v>0</v>
      </c>
      <c r="O1027" s="19">
        <f t="shared" si="162"/>
        <v>50</v>
      </c>
      <c r="P1027" s="19" t="e">
        <f t="shared" si="163"/>
        <v>#DIV/0!</v>
      </c>
      <c r="Q1027" s="20" t="e">
        <f t="shared" ref="Q1027:Q1090" si="164">0.35*M1027+N1027*0.35+O1027*0.15+P1027*0.15</f>
        <v>#DIV/0!</v>
      </c>
      <c r="R1027" s="20" t="e">
        <f t="shared" ref="R1027:R1090" si="165">M1027*0.2+N1027*0.2+O1027*0.35+P1027*0.25</f>
        <v>#DIV/0!</v>
      </c>
      <c r="S1027" s="20" t="e">
        <f t="shared" ref="S1027:S1090" si="166">M1027*0.15+N1027*0.15+O1027*0.25+P1027*0.45</f>
        <v>#DIV/0!</v>
      </c>
      <c r="T1027" s="20" t="e">
        <f t="shared" ref="T1027:T1090" si="167">0.25*SUM(M1027:P1027)</f>
        <v>#DIV/0!</v>
      </c>
      <c r="U1027" s="19" t="e">
        <f t="shared" ref="U1027:U1090" si="168">SUM(Q1027:S1027)/3</f>
        <v>#DIV/0!</v>
      </c>
      <c r="V1027" s="19" t="e">
        <f t="shared" ref="V1027:V1090" si="169">SUM(Q1027:T1027)/4</f>
        <v>#DIV/0!</v>
      </c>
    </row>
    <row r="1028" spans="1:22" ht="13.5" x14ac:dyDescent="0.25">
      <c r="A1028" s="3">
        <f>RSI!A1028</f>
        <v>43503</v>
      </c>
      <c r="B1028" s="2">
        <f>RSI!B1028</f>
        <v>9.9489000000000001</v>
      </c>
      <c r="C1028" s="2">
        <f>RSI!I1028</f>
        <v>42.680957845992111</v>
      </c>
      <c r="D1028" s="2">
        <f>MACD!E1028</f>
        <v>1.7694772977550954E-2</v>
      </c>
      <c r="E1028" s="2">
        <f>MACD!F1028</f>
        <v>-5.5621075279060567E-3</v>
      </c>
      <c r="F1028" s="2">
        <f>'Moving Avg'!D1028</f>
        <v>9.9878999999999998</v>
      </c>
      <c r="G1028" s="2">
        <f>'Moving Avg'!F1028</f>
        <v>10.031405000000001</v>
      </c>
      <c r="H1028" s="2">
        <f>'Moving Avg'!G1028</f>
        <v>10.008019999999997</v>
      </c>
      <c r="I1028" s="2">
        <f>'Moving Avg'!H1028</f>
        <v>9.6851125000000096</v>
      </c>
      <c r="J1028" s="17" t="str">
        <f>OBV!F1028</f>
        <v>NEUTRAL</v>
      </c>
      <c r="K1028" s="17" t="e">
        <f>OBV!G1028</f>
        <v>#DIV/0!</v>
      </c>
      <c r="L1028" s="17" t="str">
        <f>OBV!H1028</f>
        <v>NEUTRAL</v>
      </c>
      <c r="M1028" s="19">
        <f t="shared" si="160"/>
        <v>25</v>
      </c>
      <c r="N1028" s="19">
        <f t="shared" si="161"/>
        <v>0</v>
      </c>
      <c r="O1028" s="19">
        <f t="shared" si="162"/>
        <v>50</v>
      </c>
      <c r="P1028" s="19" t="e">
        <f t="shared" si="163"/>
        <v>#DIV/0!</v>
      </c>
      <c r="Q1028" s="20" t="e">
        <f t="shared" si="164"/>
        <v>#DIV/0!</v>
      </c>
      <c r="R1028" s="20" t="e">
        <f t="shared" si="165"/>
        <v>#DIV/0!</v>
      </c>
      <c r="S1028" s="20" t="e">
        <f t="shared" si="166"/>
        <v>#DIV/0!</v>
      </c>
      <c r="T1028" s="20" t="e">
        <f t="shared" si="167"/>
        <v>#DIV/0!</v>
      </c>
      <c r="U1028" s="19" t="e">
        <f t="shared" si="168"/>
        <v>#DIV/0!</v>
      </c>
      <c r="V1028" s="19" t="e">
        <f t="shared" si="169"/>
        <v>#DIV/0!</v>
      </c>
    </row>
    <row r="1029" spans="1:22" ht="13.5" x14ac:dyDescent="0.25">
      <c r="A1029" s="3">
        <f>RSI!A1029</f>
        <v>43504</v>
      </c>
      <c r="B1029" s="2">
        <f>RSI!B1029</f>
        <v>10.038</v>
      </c>
      <c r="C1029" s="2">
        <f>RSI!I1029</f>
        <v>51.604711096712414</v>
      </c>
      <c r="D1029" s="2">
        <f>MACD!E1029</f>
        <v>2.2938630737018073E-2</v>
      </c>
      <c r="E1029" s="2">
        <f>MACD!F1029</f>
        <v>1.3804012507876925E-4</v>
      </c>
      <c r="F1029" s="2">
        <f>'Moving Avg'!D1029</f>
        <v>10.00404</v>
      </c>
      <c r="G1029" s="2">
        <f>'Moving Avg'!F1029</f>
        <v>10.030345000000002</v>
      </c>
      <c r="H1029" s="2">
        <f>'Moving Avg'!G1029</f>
        <v>10.008869999999996</v>
      </c>
      <c r="I1029" s="2">
        <f>'Moving Avg'!H1029</f>
        <v>9.6959420000000094</v>
      </c>
      <c r="J1029" s="17" t="str">
        <f>OBV!F1029</f>
        <v>NEUTRAL</v>
      </c>
      <c r="K1029" s="17" t="e">
        <f>OBV!G1029</f>
        <v>#DIV/0!</v>
      </c>
      <c r="L1029" s="17" t="str">
        <f>OBV!H1029</f>
        <v>NEUTRAL</v>
      </c>
      <c r="M1029" s="19">
        <f t="shared" si="160"/>
        <v>25</v>
      </c>
      <c r="N1029" s="19">
        <f t="shared" si="161"/>
        <v>0</v>
      </c>
      <c r="O1029" s="19">
        <f t="shared" si="162"/>
        <v>50</v>
      </c>
      <c r="P1029" s="19" t="e">
        <f t="shared" si="163"/>
        <v>#DIV/0!</v>
      </c>
      <c r="Q1029" s="20" t="e">
        <f t="shared" si="164"/>
        <v>#DIV/0!</v>
      </c>
      <c r="R1029" s="20" t="e">
        <f t="shared" si="165"/>
        <v>#DIV/0!</v>
      </c>
      <c r="S1029" s="20" t="e">
        <f t="shared" si="166"/>
        <v>#DIV/0!</v>
      </c>
      <c r="T1029" s="20" t="e">
        <f t="shared" si="167"/>
        <v>#DIV/0!</v>
      </c>
      <c r="U1029" s="19" t="e">
        <f t="shared" si="168"/>
        <v>#DIV/0!</v>
      </c>
      <c r="V1029" s="19" t="e">
        <f t="shared" si="169"/>
        <v>#DIV/0!</v>
      </c>
    </row>
    <row r="1030" spans="1:22" ht="13.5" x14ac:dyDescent="0.25">
      <c r="A1030" s="3">
        <f>RSI!A1030</f>
        <v>43507</v>
      </c>
      <c r="B1030" s="2">
        <f>RSI!B1030</f>
        <v>9.9530999999999992</v>
      </c>
      <c r="C1030" s="2">
        <f>RSI!I1030</f>
        <v>44.496093073877816</v>
      </c>
      <c r="D1030" s="2">
        <f>MACD!E1030</f>
        <v>3.3557737178343316E-2</v>
      </c>
      <c r="E1030" s="2">
        <f>MACD!F1030</f>
        <v>6.8219795357316792E-3</v>
      </c>
      <c r="F1030" s="2">
        <f>'Moving Avg'!D1030</f>
        <v>9.9870600000000014</v>
      </c>
      <c r="G1030" s="2">
        <f>'Moving Avg'!F1030</f>
        <v>10.022915000000001</v>
      </c>
      <c r="H1030" s="2">
        <f>'Moving Avg'!G1030</f>
        <v>10.007681999999996</v>
      </c>
      <c r="I1030" s="2">
        <f>'Moving Avg'!H1030</f>
        <v>9.7058545000000098</v>
      </c>
      <c r="J1030" s="17" t="str">
        <f>OBV!F1030</f>
        <v>NEUTRAL</v>
      </c>
      <c r="K1030" s="17" t="e">
        <f>OBV!G1030</f>
        <v>#DIV/0!</v>
      </c>
      <c r="L1030" s="17" t="str">
        <f>OBV!H1030</f>
        <v>NEUTRAL</v>
      </c>
      <c r="M1030" s="19">
        <f t="shared" si="160"/>
        <v>25</v>
      </c>
      <c r="N1030" s="19">
        <f t="shared" si="161"/>
        <v>0</v>
      </c>
      <c r="O1030" s="19">
        <f t="shared" si="162"/>
        <v>50</v>
      </c>
      <c r="P1030" s="19" t="e">
        <f t="shared" si="163"/>
        <v>#DIV/0!</v>
      </c>
      <c r="Q1030" s="20" t="e">
        <f t="shared" si="164"/>
        <v>#DIV/0!</v>
      </c>
      <c r="R1030" s="20" t="e">
        <f t="shared" si="165"/>
        <v>#DIV/0!</v>
      </c>
      <c r="S1030" s="20" t="e">
        <f t="shared" si="166"/>
        <v>#DIV/0!</v>
      </c>
      <c r="T1030" s="20" t="e">
        <f t="shared" si="167"/>
        <v>#DIV/0!</v>
      </c>
      <c r="U1030" s="19" t="e">
        <f t="shared" si="168"/>
        <v>#DIV/0!</v>
      </c>
      <c r="V1030" s="19" t="e">
        <f t="shared" si="169"/>
        <v>#DIV/0!</v>
      </c>
    </row>
    <row r="1031" spans="1:22" ht="13.5" x14ac:dyDescent="0.25">
      <c r="A1031" s="3">
        <f>RSI!A1031</f>
        <v>43508</v>
      </c>
      <c r="B1031" s="2">
        <f>RSI!B1031</f>
        <v>9.9742999999999995</v>
      </c>
      <c r="C1031" s="2">
        <f>RSI!I1031</f>
        <v>46.478694347480314</v>
      </c>
      <c r="D1031" s="2">
        <f>MACD!E1031</f>
        <v>4.1375467442307468E-2</v>
      </c>
      <c r="E1031" s="2">
        <f>MACD!F1031</f>
        <v>1.3732677117046838E-2</v>
      </c>
      <c r="F1031" s="2">
        <f>'Moving Avg'!D1031</f>
        <v>9.9777199999999997</v>
      </c>
      <c r="G1031" s="2">
        <f>'Moving Avg'!F1031</f>
        <v>10.022915000000001</v>
      </c>
      <c r="H1031" s="2">
        <f>'Moving Avg'!G1031</f>
        <v>10.006831999999998</v>
      </c>
      <c r="I1031" s="2">
        <f>'Moving Avg'!H1031</f>
        <v>9.7155285000000102</v>
      </c>
      <c r="J1031" s="17" t="str">
        <f>OBV!F1031</f>
        <v>NEUTRAL</v>
      </c>
      <c r="K1031" s="17" t="e">
        <f>OBV!G1031</f>
        <v>#DIV/0!</v>
      </c>
      <c r="L1031" s="17" t="str">
        <f>OBV!H1031</f>
        <v>NEUTRAL</v>
      </c>
      <c r="M1031" s="19">
        <f t="shared" si="160"/>
        <v>25</v>
      </c>
      <c r="N1031" s="19">
        <f t="shared" si="161"/>
        <v>0</v>
      </c>
      <c r="O1031" s="19">
        <f t="shared" si="162"/>
        <v>50</v>
      </c>
      <c r="P1031" s="19" t="e">
        <f t="shared" si="163"/>
        <v>#DIV/0!</v>
      </c>
      <c r="Q1031" s="20" t="e">
        <f t="shared" si="164"/>
        <v>#DIV/0!</v>
      </c>
      <c r="R1031" s="20" t="e">
        <f t="shared" si="165"/>
        <v>#DIV/0!</v>
      </c>
      <c r="S1031" s="20" t="e">
        <f t="shared" si="166"/>
        <v>#DIV/0!</v>
      </c>
      <c r="T1031" s="20" t="e">
        <f t="shared" si="167"/>
        <v>#DIV/0!</v>
      </c>
      <c r="U1031" s="19" t="e">
        <f t="shared" si="168"/>
        <v>#DIV/0!</v>
      </c>
      <c r="V1031" s="19" t="e">
        <f t="shared" si="169"/>
        <v>#DIV/0!</v>
      </c>
    </row>
    <row r="1032" spans="1:22" ht="13.5" x14ac:dyDescent="0.25">
      <c r="A1032" s="3">
        <f>RSI!A1032</f>
        <v>43509</v>
      </c>
      <c r="B1032" s="2">
        <f>RSI!B1032</f>
        <v>9.9742999999999995</v>
      </c>
      <c r="C1032" s="2">
        <f>RSI!I1032</f>
        <v>46.478694347480314</v>
      </c>
      <c r="D1032" s="2">
        <f>MACD!E1032</f>
        <v>4.8238071296497154E-2</v>
      </c>
      <c r="E1032" s="2">
        <f>MACD!F1032</f>
        <v>2.0633755952936903E-2</v>
      </c>
      <c r="F1032" s="2">
        <f>'Moving Avg'!D1032</f>
        <v>9.9777199999999997</v>
      </c>
      <c r="G1032" s="2">
        <f>'Moving Avg'!F1032</f>
        <v>10.022915000000001</v>
      </c>
      <c r="H1032" s="2">
        <f>'Moving Avg'!G1032</f>
        <v>10.006491999999996</v>
      </c>
      <c r="I1032" s="2">
        <f>'Moving Avg'!H1032</f>
        <v>9.7253830000000114</v>
      </c>
      <c r="J1032" s="17" t="str">
        <f>OBV!F1032</f>
        <v>NEUTRAL</v>
      </c>
      <c r="K1032" s="17" t="e">
        <f>OBV!G1032</f>
        <v>#DIV/0!</v>
      </c>
      <c r="L1032" s="17" t="str">
        <f>OBV!H1032</f>
        <v>NEUTRAL</v>
      </c>
      <c r="M1032" s="19">
        <f t="shared" si="160"/>
        <v>25</v>
      </c>
      <c r="N1032" s="19">
        <f t="shared" si="161"/>
        <v>0</v>
      </c>
      <c r="O1032" s="19">
        <f t="shared" si="162"/>
        <v>50</v>
      </c>
      <c r="P1032" s="19" t="e">
        <f t="shared" si="163"/>
        <v>#DIV/0!</v>
      </c>
      <c r="Q1032" s="20" t="e">
        <f t="shared" si="164"/>
        <v>#DIV/0!</v>
      </c>
      <c r="R1032" s="20" t="e">
        <f t="shared" si="165"/>
        <v>#DIV/0!</v>
      </c>
      <c r="S1032" s="20" t="e">
        <f t="shared" si="166"/>
        <v>#DIV/0!</v>
      </c>
      <c r="T1032" s="20" t="e">
        <f t="shared" si="167"/>
        <v>#DIV/0!</v>
      </c>
      <c r="U1032" s="19" t="e">
        <f t="shared" si="168"/>
        <v>#DIV/0!</v>
      </c>
      <c r="V1032" s="19" t="e">
        <f t="shared" si="169"/>
        <v>#DIV/0!</v>
      </c>
    </row>
    <row r="1033" spans="1:22" ht="13.5" x14ac:dyDescent="0.25">
      <c r="A1033" s="3">
        <f>RSI!A1033</f>
        <v>43510</v>
      </c>
      <c r="B1033" s="2">
        <f>RSI!B1033</f>
        <v>9.9742999999999995</v>
      </c>
      <c r="C1033" s="2">
        <f>RSI!I1033</f>
        <v>46.478694347480314</v>
      </c>
      <c r="D1033" s="2">
        <f>MACD!E1033</f>
        <v>4.9058765811357929E-2</v>
      </c>
      <c r="E1033" s="2">
        <f>MACD!F1033</f>
        <v>2.6318757924621107E-2</v>
      </c>
      <c r="F1033" s="2">
        <f>'Moving Avg'!D1033</f>
        <v>9.982800000000001</v>
      </c>
      <c r="G1033" s="2">
        <f>'Moving Avg'!F1033</f>
        <v>10.022915000000001</v>
      </c>
      <c r="H1033" s="2">
        <f>'Moving Avg'!G1033</f>
        <v>10.006235999999994</v>
      </c>
      <c r="I1033" s="2">
        <f>'Moving Avg'!H1033</f>
        <v>9.7355495000000118</v>
      </c>
      <c r="J1033" s="17" t="str">
        <f>OBV!F1033</f>
        <v>NEUTRAL</v>
      </c>
      <c r="K1033" s="17" t="e">
        <f>OBV!G1033</f>
        <v>#DIV/0!</v>
      </c>
      <c r="L1033" s="17" t="str">
        <f>OBV!H1033</f>
        <v>NEUTRAL</v>
      </c>
      <c r="M1033" s="19">
        <f t="shared" si="160"/>
        <v>25</v>
      </c>
      <c r="N1033" s="19">
        <f t="shared" si="161"/>
        <v>0</v>
      </c>
      <c r="O1033" s="19">
        <f t="shared" si="162"/>
        <v>50</v>
      </c>
      <c r="P1033" s="19" t="e">
        <f t="shared" si="163"/>
        <v>#DIV/0!</v>
      </c>
      <c r="Q1033" s="20" t="e">
        <f t="shared" si="164"/>
        <v>#DIV/0!</v>
      </c>
      <c r="R1033" s="20" t="e">
        <f t="shared" si="165"/>
        <v>#DIV/0!</v>
      </c>
      <c r="S1033" s="20" t="e">
        <f t="shared" si="166"/>
        <v>#DIV/0!</v>
      </c>
      <c r="T1033" s="20" t="e">
        <f t="shared" si="167"/>
        <v>#DIV/0!</v>
      </c>
      <c r="U1033" s="19" t="e">
        <f t="shared" si="168"/>
        <v>#DIV/0!</v>
      </c>
      <c r="V1033" s="19" t="e">
        <f t="shared" si="169"/>
        <v>#DIV/0!</v>
      </c>
    </row>
    <row r="1034" spans="1:22" ht="13.5" x14ac:dyDescent="0.25">
      <c r="A1034" s="3">
        <f>RSI!A1034</f>
        <v>43511</v>
      </c>
      <c r="B1034" s="2">
        <f>RSI!B1034</f>
        <v>9.9742999999999995</v>
      </c>
      <c r="C1034" s="2">
        <f>RSI!I1034</f>
        <v>46.478694347480314</v>
      </c>
      <c r="D1034" s="2">
        <f>MACD!E1034</f>
        <v>3.624240093483877E-2</v>
      </c>
      <c r="E1034" s="2">
        <f>MACD!F1034</f>
        <v>2.8303486526664642E-2</v>
      </c>
      <c r="F1034" s="2">
        <f>'Moving Avg'!D1034</f>
        <v>9.9700600000000001</v>
      </c>
      <c r="G1034" s="2">
        <f>'Moving Avg'!F1034</f>
        <v>10.022915000000001</v>
      </c>
      <c r="H1034" s="2">
        <f>'Moving Avg'!G1034</f>
        <v>10.005385999999996</v>
      </c>
      <c r="I1034" s="2">
        <f>'Moving Avg'!H1034</f>
        <v>9.7461425000000119</v>
      </c>
      <c r="J1034" s="17" t="str">
        <f>OBV!F1034</f>
        <v>NEUTRAL</v>
      </c>
      <c r="K1034" s="17" t="e">
        <f>OBV!G1034</f>
        <v>#DIV/0!</v>
      </c>
      <c r="L1034" s="17" t="str">
        <f>OBV!H1034</f>
        <v>NEUTRAL</v>
      </c>
      <c r="M1034" s="19">
        <f t="shared" si="160"/>
        <v>25</v>
      </c>
      <c r="N1034" s="19">
        <f t="shared" si="161"/>
        <v>0</v>
      </c>
      <c r="O1034" s="19">
        <f t="shared" si="162"/>
        <v>50</v>
      </c>
      <c r="P1034" s="19" t="e">
        <f t="shared" si="163"/>
        <v>#DIV/0!</v>
      </c>
      <c r="Q1034" s="20" t="e">
        <f t="shared" si="164"/>
        <v>#DIV/0!</v>
      </c>
      <c r="R1034" s="20" t="e">
        <f t="shared" si="165"/>
        <v>#DIV/0!</v>
      </c>
      <c r="S1034" s="20" t="e">
        <f t="shared" si="166"/>
        <v>#DIV/0!</v>
      </c>
      <c r="T1034" s="20" t="e">
        <f t="shared" si="167"/>
        <v>#DIV/0!</v>
      </c>
      <c r="U1034" s="19" t="e">
        <f t="shared" si="168"/>
        <v>#DIV/0!</v>
      </c>
      <c r="V1034" s="19" t="e">
        <f t="shared" si="169"/>
        <v>#DIV/0!</v>
      </c>
    </row>
    <row r="1035" spans="1:22" ht="13.5" x14ac:dyDescent="0.25">
      <c r="A1035" s="3">
        <f>RSI!A1035</f>
        <v>43514</v>
      </c>
      <c r="B1035" s="2">
        <f>RSI!B1035</f>
        <v>9.9404000000000003</v>
      </c>
      <c r="C1035" s="2">
        <f>RSI!I1035</f>
        <v>43.162634627405389</v>
      </c>
      <c r="D1035" s="2">
        <f>MACD!E1035</f>
        <v>4.0520834140586715E-2</v>
      </c>
      <c r="E1035" s="2">
        <f>MACD!F1035</f>
        <v>3.0746956049449055E-2</v>
      </c>
      <c r="F1035" s="2">
        <f>'Moving Avg'!D1035</f>
        <v>9.9675199999999986</v>
      </c>
      <c r="G1035" s="2">
        <f>'Moving Avg'!F1035</f>
        <v>10.019095000000002</v>
      </c>
      <c r="H1035" s="2">
        <f>'Moving Avg'!G1035</f>
        <v>10.003857999999997</v>
      </c>
      <c r="I1035" s="2">
        <f>'Moving Avg'!H1035</f>
        <v>9.7561395000000122</v>
      </c>
      <c r="J1035" s="17" t="str">
        <f>OBV!F1035</f>
        <v>NEUTRAL</v>
      </c>
      <c r="K1035" s="17" t="e">
        <f>OBV!G1035</f>
        <v>#DIV/0!</v>
      </c>
      <c r="L1035" s="17" t="str">
        <f>OBV!H1035</f>
        <v>NEUTRAL</v>
      </c>
      <c r="M1035" s="19">
        <f t="shared" si="160"/>
        <v>25</v>
      </c>
      <c r="N1035" s="19">
        <f t="shared" si="161"/>
        <v>0</v>
      </c>
      <c r="O1035" s="19">
        <f t="shared" si="162"/>
        <v>50</v>
      </c>
      <c r="P1035" s="19" t="e">
        <f t="shared" si="163"/>
        <v>#DIV/0!</v>
      </c>
      <c r="Q1035" s="20" t="e">
        <f t="shared" si="164"/>
        <v>#DIV/0!</v>
      </c>
      <c r="R1035" s="20" t="e">
        <f t="shared" si="165"/>
        <v>#DIV/0!</v>
      </c>
      <c r="S1035" s="20" t="e">
        <f t="shared" si="166"/>
        <v>#DIV/0!</v>
      </c>
      <c r="T1035" s="20" t="e">
        <f t="shared" si="167"/>
        <v>#DIV/0!</v>
      </c>
      <c r="U1035" s="19" t="e">
        <f t="shared" si="168"/>
        <v>#DIV/0!</v>
      </c>
      <c r="V1035" s="19" t="e">
        <f t="shared" si="169"/>
        <v>#DIV/0!</v>
      </c>
    </row>
    <row r="1036" spans="1:22" ht="13.5" x14ac:dyDescent="0.25">
      <c r="A1036" s="3">
        <f>RSI!A1036</f>
        <v>43515</v>
      </c>
      <c r="B1036" s="2">
        <f>RSI!B1036</f>
        <v>9.9319000000000006</v>
      </c>
      <c r="C1036" s="2">
        <f>RSI!I1036</f>
        <v>42.346816959788022</v>
      </c>
      <c r="D1036" s="2">
        <f>MACD!E1036</f>
        <v>4.2537602787362516E-2</v>
      </c>
      <c r="E1036" s="2">
        <f>MACD!F1036</f>
        <v>3.3105085397031747E-2</v>
      </c>
      <c r="F1036" s="2">
        <f>'Moving Avg'!D1036</f>
        <v>9.9590399999999981</v>
      </c>
      <c r="G1036" s="2">
        <f>'Moving Avg'!F1036</f>
        <v>10.011030000000002</v>
      </c>
      <c r="H1036" s="2">
        <f>'Moving Avg'!G1036</f>
        <v>10.000631999999996</v>
      </c>
      <c r="I1036" s="2">
        <f>'Moving Avg'!H1036</f>
        <v>9.7735100000000124</v>
      </c>
      <c r="J1036" s="17" t="str">
        <f>OBV!F1036</f>
        <v>NEUTRAL</v>
      </c>
      <c r="K1036" s="17" t="e">
        <f>OBV!G1036</f>
        <v>#DIV/0!</v>
      </c>
      <c r="L1036" s="17" t="str">
        <f>OBV!H1036</f>
        <v>NEUTRAL</v>
      </c>
      <c r="M1036" s="19">
        <f t="shared" si="160"/>
        <v>25</v>
      </c>
      <c r="N1036" s="19">
        <f t="shared" si="161"/>
        <v>0</v>
      </c>
      <c r="O1036" s="19">
        <f t="shared" si="162"/>
        <v>50</v>
      </c>
      <c r="P1036" s="19" t="e">
        <f t="shared" si="163"/>
        <v>#DIV/0!</v>
      </c>
      <c r="Q1036" s="20" t="e">
        <f t="shared" si="164"/>
        <v>#DIV/0!</v>
      </c>
      <c r="R1036" s="20" t="e">
        <f t="shared" si="165"/>
        <v>#DIV/0!</v>
      </c>
      <c r="S1036" s="20" t="e">
        <f t="shared" si="166"/>
        <v>#DIV/0!</v>
      </c>
      <c r="T1036" s="20" t="e">
        <f t="shared" si="167"/>
        <v>#DIV/0!</v>
      </c>
      <c r="U1036" s="19" t="e">
        <f t="shared" si="168"/>
        <v>#DIV/0!</v>
      </c>
      <c r="V1036" s="19" t="e">
        <f t="shared" si="169"/>
        <v>#DIV/0!</v>
      </c>
    </row>
    <row r="1037" spans="1:22" ht="13.5" x14ac:dyDescent="0.25">
      <c r="A1037" s="3">
        <f>RSI!A1037</f>
        <v>43516</v>
      </c>
      <c r="B1037" s="2">
        <f>RSI!B1037</f>
        <v>9.9742999999999995</v>
      </c>
      <c r="C1037" s="2">
        <f>RSI!I1037</f>
        <v>47.661063165500181</v>
      </c>
      <c r="D1037" s="2">
        <f>MACD!E1037</f>
        <v>3.432296166688964E-2</v>
      </c>
      <c r="E1037" s="2">
        <f>MACD!F1037</f>
        <v>3.3348660651003323E-2</v>
      </c>
      <c r="F1037" s="2">
        <f>'Moving Avg'!D1037</f>
        <v>9.9590399999999999</v>
      </c>
      <c r="G1037" s="2">
        <f>'Moving Avg'!F1037</f>
        <v>10.006785000000001</v>
      </c>
      <c r="H1037" s="2">
        <f>'Moving Avg'!G1037</f>
        <v>9.9997819999999962</v>
      </c>
      <c r="I1037" s="2">
        <f>'Moving Avg'!H1037</f>
        <v>9.7835940000000132</v>
      </c>
      <c r="J1037" s="17" t="str">
        <f>OBV!F1037</f>
        <v>NEUTRAL</v>
      </c>
      <c r="K1037" s="17" t="e">
        <f>OBV!G1037</f>
        <v>#DIV/0!</v>
      </c>
      <c r="L1037" s="17" t="str">
        <f>OBV!H1037</f>
        <v>NEUTRAL</v>
      </c>
      <c r="M1037" s="19">
        <f t="shared" si="160"/>
        <v>25</v>
      </c>
      <c r="N1037" s="19">
        <f t="shared" si="161"/>
        <v>0</v>
      </c>
      <c r="O1037" s="19">
        <f t="shared" si="162"/>
        <v>50</v>
      </c>
      <c r="P1037" s="19" t="e">
        <f t="shared" si="163"/>
        <v>#DIV/0!</v>
      </c>
      <c r="Q1037" s="20" t="e">
        <f t="shared" si="164"/>
        <v>#DIV/0!</v>
      </c>
      <c r="R1037" s="20" t="e">
        <f t="shared" si="165"/>
        <v>#DIV/0!</v>
      </c>
      <c r="S1037" s="20" t="e">
        <f t="shared" si="166"/>
        <v>#DIV/0!</v>
      </c>
      <c r="T1037" s="20" t="e">
        <f t="shared" si="167"/>
        <v>#DIV/0!</v>
      </c>
      <c r="U1037" s="19" t="e">
        <f t="shared" si="168"/>
        <v>#DIV/0!</v>
      </c>
      <c r="V1037" s="19" t="e">
        <f t="shared" si="169"/>
        <v>#DIV/0!</v>
      </c>
    </row>
    <row r="1038" spans="1:22" ht="13.5" x14ac:dyDescent="0.25">
      <c r="A1038" s="3">
        <f>RSI!A1038</f>
        <v>43517</v>
      </c>
      <c r="B1038" s="2">
        <f>RSI!B1038</f>
        <v>10.186500000000001</v>
      </c>
      <c r="C1038" s="2">
        <f>RSI!I1038</f>
        <v>65.032805443384888</v>
      </c>
      <c r="D1038" s="2">
        <f>MACD!E1038</f>
        <v>7.8696335905430459E-3</v>
      </c>
      <c r="E1038" s="2">
        <f>MACD!F1038</f>
        <v>2.825285523891127E-2</v>
      </c>
      <c r="F1038" s="2">
        <f>'Moving Avg'!D1038</f>
        <v>10.001480000000001</v>
      </c>
      <c r="G1038" s="2">
        <f>'Moving Avg'!F1038</f>
        <v>10.01145</v>
      </c>
      <c r="H1038" s="2">
        <f>'Moving Avg'!G1038</f>
        <v>10.003091999999997</v>
      </c>
      <c r="I1038" s="2">
        <f>'Moving Avg'!H1038</f>
        <v>9.7953135000000131</v>
      </c>
      <c r="J1038" s="17" t="str">
        <f>OBV!F1038</f>
        <v>NEUTRAL</v>
      </c>
      <c r="K1038" s="17" t="e">
        <f>OBV!G1038</f>
        <v>#DIV/0!</v>
      </c>
      <c r="L1038" s="17" t="str">
        <f>OBV!H1038</f>
        <v>NEUTRAL</v>
      </c>
      <c r="M1038" s="19">
        <f t="shared" si="160"/>
        <v>25</v>
      </c>
      <c r="N1038" s="19">
        <f t="shared" si="161"/>
        <v>100</v>
      </c>
      <c r="O1038" s="19">
        <f t="shared" si="162"/>
        <v>50</v>
      </c>
      <c r="P1038" s="19" t="e">
        <f t="shared" si="163"/>
        <v>#DIV/0!</v>
      </c>
      <c r="Q1038" s="20" t="e">
        <f t="shared" si="164"/>
        <v>#DIV/0!</v>
      </c>
      <c r="R1038" s="20" t="e">
        <f t="shared" si="165"/>
        <v>#DIV/0!</v>
      </c>
      <c r="S1038" s="20" t="e">
        <f t="shared" si="166"/>
        <v>#DIV/0!</v>
      </c>
      <c r="T1038" s="20" t="e">
        <f t="shared" si="167"/>
        <v>#DIV/0!</v>
      </c>
      <c r="U1038" s="19" t="e">
        <f t="shared" si="168"/>
        <v>#DIV/0!</v>
      </c>
      <c r="V1038" s="19" t="e">
        <f t="shared" si="169"/>
        <v>#DIV/0!</v>
      </c>
    </row>
    <row r="1039" spans="1:22" ht="13.5" x14ac:dyDescent="0.25">
      <c r="A1039" s="3">
        <f>RSI!A1039</f>
        <v>43518</v>
      </c>
      <c r="B1039" s="2">
        <f>RSI!B1039</f>
        <v>10.318099999999999</v>
      </c>
      <c r="C1039" s="2">
        <f>RSI!I1039</f>
        <v>71.377625790686636</v>
      </c>
      <c r="D1039" s="2">
        <f>MACD!E1039</f>
        <v>-1.1693738931843001E-2</v>
      </c>
      <c r="E1039" s="2">
        <f>MACD!F1039</f>
        <v>2.0263536404760415E-2</v>
      </c>
      <c r="F1039" s="2">
        <f>'Moving Avg'!D1039</f>
        <v>10.070240000000002</v>
      </c>
      <c r="G1039" s="2">
        <f>'Moving Avg'!F1039</f>
        <v>10.023334999999999</v>
      </c>
      <c r="H1039" s="2">
        <f>'Moving Avg'!G1039</f>
        <v>10.009117999999997</v>
      </c>
      <c r="I1039" s="2">
        <f>'Moving Avg'!H1039</f>
        <v>9.8070065000000142</v>
      </c>
      <c r="J1039" s="17" t="str">
        <f>OBV!F1039</f>
        <v>NEUTRAL</v>
      </c>
      <c r="K1039" s="17" t="e">
        <f>OBV!G1039</f>
        <v>#DIV/0!</v>
      </c>
      <c r="L1039" s="17" t="str">
        <f>OBV!H1039</f>
        <v>NEUTRAL</v>
      </c>
      <c r="M1039" s="19">
        <f t="shared" si="160"/>
        <v>0</v>
      </c>
      <c r="N1039" s="19">
        <f t="shared" si="161"/>
        <v>100</v>
      </c>
      <c r="O1039" s="19">
        <f t="shared" si="162"/>
        <v>50</v>
      </c>
      <c r="P1039" s="19" t="e">
        <f t="shared" si="163"/>
        <v>#DIV/0!</v>
      </c>
      <c r="Q1039" s="20" t="e">
        <f t="shared" si="164"/>
        <v>#DIV/0!</v>
      </c>
      <c r="R1039" s="20" t="e">
        <f t="shared" si="165"/>
        <v>#DIV/0!</v>
      </c>
      <c r="S1039" s="20" t="e">
        <f t="shared" si="166"/>
        <v>#DIV/0!</v>
      </c>
      <c r="T1039" s="20" t="e">
        <f t="shared" si="167"/>
        <v>#DIV/0!</v>
      </c>
      <c r="U1039" s="19" t="e">
        <f t="shared" si="168"/>
        <v>#DIV/0!</v>
      </c>
      <c r="V1039" s="19" t="e">
        <f t="shared" si="169"/>
        <v>#DIV/0!</v>
      </c>
    </row>
    <row r="1040" spans="1:22" ht="13.5" x14ac:dyDescent="0.25">
      <c r="A1040" s="3">
        <f>RSI!A1040</f>
        <v>43521</v>
      </c>
      <c r="B1040" s="2">
        <f>RSI!B1040</f>
        <v>10.3139</v>
      </c>
      <c r="C1040" s="2">
        <f>RSI!I1040</f>
        <v>70.935242533300794</v>
      </c>
      <c r="D1040" s="2">
        <f>MACD!E1040</f>
        <v>-4.2830355706568568E-2</v>
      </c>
      <c r="E1040" s="2">
        <f>MACD!F1040</f>
        <v>7.6447579824946172E-3</v>
      </c>
      <c r="F1040" s="2">
        <f>'Moving Avg'!D1040</f>
        <v>10.14494</v>
      </c>
      <c r="G1040" s="2">
        <f>'Moving Avg'!F1040</f>
        <v>10.035009999999998</v>
      </c>
      <c r="H1040" s="2">
        <f>'Moving Avg'!G1040</f>
        <v>10.015485999999997</v>
      </c>
      <c r="I1040" s="2">
        <f>'Moving Avg'!H1040</f>
        <v>9.8178300000000132</v>
      </c>
      <c r="J1040" s="17" t="str">
        <f>OBV!F1040</f>
        <v>NEUTRAL</v>
      </c>
      <c r="K1040" s="17" t="e">
        <f>OBV!G1040</f>
        <v>#DIV/0!</v>
      </c>
      <c r="L1040" s="17" t="str">
        <f>OBV!H1040</f>
        <v>NEUTRAL</v>
      </c>
      <c r="M1040" s="19">
        <f t="shared" si="160"/>
        <v>0</v>
      </c>
      <c r="N1040" s="19">
        <f t="shared" si="161"/>
        <v>100</v>
      </c>
      <c r="O1040" s="19">
        <f t="shared" si="162"/>
        <v>50</v>
      </c>
      <c r="P1040" s="19" t="e">
        <f t="shared" si="163"/>
        <v>#DIV/0!</v>
      </c>
      <c r="Q1040" s="20" t="e">
        <f t="shared" si="164"/>
        <v>#DIV/0!</v>
      </c>
      <c r="R1040" s="20" t="e">
        <f t="shared" si="165"/>
        <v>#DIV/0!</v>
      </c>
      <c r="S1040" s="20" t="e">
        <f t="shared" si="166"/>
        <v>#DIV/0!</v>
      </c>
      <c r="T1040" s="20" t="e">
        <f t="shared" si="167"/>
        <v>#DIV/0!</v>
      </c>
      <c r="U1040" s="19" t="e">
        <f t="shared" si="168"/>
        <v>#DIV/0!</v>
      </c>
      <c r="V1040" s="19" t="e">
        <f t="shared" si="169"/>
        <v>#DIV/0!</v>
      </c>
    </row>
    <row r="1041" spans="1:22" ht="13.5" x14ac:dyDescent="0.25">
      <c r="A1041" s="3">
        <f>RSI!A1041</f>
        <v>43522</v>
      </c>
      <c r="B1041" s="2">
        <f>RSI!B1041</f>
        <v>10.186500000000001</v>
      </c>
      <c r="C1041" s="2">
        <f>RSI!I1041</f>
        <v>58.991719298132395</v>
      </c>
      <c r="D1041" s="2">
        <f>MACD!E1041</f>
        <v>-5.8150151120310412E-2</v>
      </c>
      <c r="E1041" s="2">
        <f>MACD!F1041</f>
        <v>-5.5142238380663884E-3</v>
      </c>
      <c r="F1041" s="2">
        <f>'Moving Avg'!D1041</f>
        <v>10.19586</v>
      </c>
      <c r="G1041" s="2">
        <f>'Moving Avg'!F1041</f>
        <v>10.040315</v>
      </c>
      <c r="H1041" s="2">
        <f>'Moving Avg'!G1041</f>
        <v>10.019305999999998</v>
      </c>
      <c r="I1041" s="2">
        <f>'Moving Avg'!H1041</f>
        <v>9.8279315000000125</v>
      </c>
      <c r="J1041" s="17" t="str">
        <f>OBV!F1041</f>
        <v>NEUTRAL</v>
      </c>
      <c r="K1041" s="17" t="e">
        <f>OBV!G1041</f>
        <v>#DIV/0!</v>
      </c>
      <c r="L1041" s="17" t="str">
        <f>OBV!H1041</f>
        <v>NEUTRAL</v>
      </c>
      <c r="M1041" s="19">
        <f t="shared" si="160"/>
        <v>25</v>
      </c>
      <c r="N1041" s="19">
        <f t="shared" si="161"/>
        <v>100</v>
      </c>
      <c r="O1041" s="19">
        <f t="shared" si="162"/>
        <v>50</v>
      </c>
      <c r="P1041" s="19" t="e">
        <f t="shared" si="163"/>
        <v>#DIV/0!</v>
      </c>
      <c r="Q1041" s="20" t="e">
        <f t="shared" si="164"/>
        <v>#DIV/0!</v>
      </c>
      <c r="R1041" s="20" t="e">
        <f t="shared" si="165"/>
        <v>#DIV/0!</v>
      </c>
      <c r="S1041" s="20" t="e">
        <f t="shared" si="166"/>
        <v>#DIV/0!</v>
      </c>
      <c r="T1041" s="20" t="e">
        <f t="shared" si="167"/>
        <v>#DIV/0!</v>
      </c>
      <c r="U1041" s="19" t="e">
        <f t="shared" si="168"/>
        <v>#DIV/0!</v>
      </c>
      <c r="V1041" s="19" t="e">
        <f t="shared" si="169"/>
        <v>#DIV/0!</v>
      </c>
    </row>
    <row r="1042" spans="1:22" ht="13.5" x14ac:dyDescent="0.25">
      <c r="A1042" s="3">
        <f>RSI!A1042</f>
        <v>43523</v>
      </c>
      <c r="B1042" s="2">
        <f>RSI!B1042</f>
        <v>10.1568</v>
      </c>
      <c r="C1042" s="2">
        <f>RSI!I1042</f>
        <v>56.599216127666935</v>
      </c>
      <c r="D1042" s="2">
        <f>MACD!E1042</f>
        <v>-6.9708393668166835E-2</v>
      </c>
      <c r="E1042" s="2">
        <f>MACD!F1042</f>
        <v>-1.835305780408648E-2</v>
      </c>
      <c r="F1042" s="2">
        <f>'Moving Avg'!D1042</f>
        <v>10.23236</v>
      </c>
      <c r="G1042" s="2">
        <f>'Moving Avg'!F1042</f>
        <v>10.044135000000001</v>
      </c>
      <c r="H1042" s="2">
        <f>'Moving Avg'!G1042</f>
        <v>10.022955999999999</v>
      </c>
      <c r="I1042" s="2">
        <f>'Moving Avg'!H1042</f>
        <v>9.8374175000000132</v>
      </c>
      <c r="J1042" s="17" t="str">
        <f>OBV!F1042</f>
        <v>NEUTRAL</v>
      </c>
      <c r="K1042" s="17" t="e">
        <f>OBV!G1042</f>
        <v>#DIV/0!</v>
      </c>
      <c r="L1042" s="17" t="str">
        <f>OBV!H1042</f>
        <v>NEUTRAL</v>
      </c>
      <c r="M1042" s="19">
        <f t="shared" si="160"/>
        <v>25</v>
      </c>
      <c r="N1042" s="19">
        <f t="shared" si="161"/>
        <v>100</v>
      </c>
      <c r="O1042" s="19">
        <f t="shared" si="162"/>
        <v>50</v>
      </c>
      <c r="P1042" s="19" t="e">
        <f t="shared" si="163"/>
        <v>#DIV/0!</v>
      </c>
      <c r="Q1042" s="20" t="e">
        <f t="shared" si="164"/>
        <v>#DIV/0!</v>
      </c>
      <c r="R1042" s="20" t="e">
        <f t="shared" si="165"/>
        <v>#DIV/0!</v>
      </c>
      <c r="S1042" s="20" t="e">
        <f t="shared" si="166"/>
        <v>#DIV/0!</v>
      </c>
      <c r="T1042" s="20" t="e">
        <f t="shared" si="167"/>
        <v>#DIV/0!</v>
      </c>
      <c r="U1042" s="19" t="e">
        <f t="shared" si="168"/>
        <v>#DIV/0!</v>
      </c>
      <c r="V1042" s="19" t="e">
        <f t="shared" si="169"/>
        <v>#DIV/0!</v>
      </c>
    </row>
    <row r="1043" spans="1:22" ht="13.5" x14ac:dyDescent="0.25">
      <c r="A1043" s="3">
        <f>RSI!A1043</f>
        <v>43524</v>
      </c>
      <c r="B1043" s="2">
        <f>RSI!B1043</f>
        <v>10.101699999999999</v>
      </c>
      <c r="C1043" s="2">
        <f>RSI!I1043</f>
        <v>52.356789779681201</v>
      </c>
      <c r="D1043" s="2">
        <f>MACD!E1043</f>
        <v>-7.5967889753602691E-2</v>
      </c>
      <c r="E1043" s="2">
        <f>MACD!F1043</f>
        <v>-2.9876024193989721E-2</v>
      </c>
      <c r="F1043" s="2">
        <f>'Moving Avg'!D1043</f>
        <v>10.215400000000001</v>
      </c>
      <c r="G1043" s="2">
        <f>'Moving Avg'!F1043</f>
        <v>10.046894999999997</v>
      </c>
      <c r="H1043" s="2">
        <f>'Moving Avg'!G1043</f>
        <v>10.025927999999997</v>
      </c>
      <c r="I1043" s="2">
        <f>'Moving Avg'!H1043</f>
        <v>9.8457155000000132</v>
      </c>
      <c r="J1043" s="17" t="str">
        <f>OBV!F1043</f>
        <v>NEUTRAL</v>
      </c>
      <c r="K1043" s="17" t="e">
        <f>OBV!G1043</f>
        <v>#DIV/0!</v>
      </c>
      <c r="L1043" s="17" t="str">
        <f>OBV!H1043</f>
        <v>NEUTRAL</v>
      </c>
      <c r="M1043" s="19">
        <f t="shared" si="160"/>
        <v>25</v>
      </c>
      <c r="N1043" s="19">
        <f t="shared" si="161"/>
        <v>100</v>
      </c>
      <c r="O1043" s="19">
        <f t="shared" si="162"/>
        <v>50</v>
      </c>
      <c r="P1043" s="19" t="e">
        <f t="shared" si="163"/>
        <v>#DIV/0!</v>
      </c>
      <c r="Q1043" s="20" t="e">
        <f t="shared" si="164"/>
        <v>#DIV/0!</v>
      </c>
      <c r="R1043" s="20" t="e">
        <f t="shared" si="165"/>
        <v>#DIV/0!</v>
      </c>
      <c r="S1043" s="20" t="e">
        <f t="shared" si="166"/>
        <v>#DIV/0!</v>
      </c>
      <c r="T1043" s="20" t="e">
        <f t="shared" si="167"/>
        <v>#DIV/0!</v>
      </c>
      <c r="U1043" s="19" t="e">
        <f t="shared" si="168"/>
        <v>#DIV/0!</v>
      </c>
      <c r="V1043" s="19" t="e">
        <f t="shared" si="169"/>
        <v>#DIV/0!</v>
      </c>
    </row>
    <row r="1044" spans="1:22" ht="13.5" x14ac:dyDescent="0.25">
      <c r="A1044" s="3">
        <f>RSI!A1044</f>
        <v>43525</v>
      </c>
      <c r="B1044" s="2">
        <f>RSI!B1044</f>
        <v>10.1653</v>
      </c>
      <c r="C1044" s="2">
        <f>RSI!I1044</f>
        <v>56.417536225843271</v>
      </c>
      <c r="D1044" s="2">
        <f>MACD!E1044</f>
        <v>-8.6169285378902671E-2</v>
      </c>
      <c r="E1044" s="2">
        <f>MACD!F1044</f>
        <v>-4.1134676430972315E-2</v>
      </c>
      <c r="F1044" s="2">
        <f>'Moving Avg'!D1044</f>
        <v>10.184839999999999</v>
      </c>
      <c r="G1044" s="2">
        <f>'Moving Avg'!F1044</f>
        <v>10.057294999999998</v>
      </c>
      <c r="H1044" s="2">
        <f>'Moving Avg'!G1044</f>
        <v>10.030595999999997</v>
      </c>
      <c r="I1044" s="2">
        <f>'Moving Avg'!H1044</f>
        <v>9.8540980000000129</v>
      </c>
      <c r="J1044" s="17" t="str">
        <f>OBV!F1044</f>
        <v>NEUTRAL</v>
      </c>
      <c r="K1044" s="17" t="e">
        <f>OBV!G1044</f>
        <v>#DIV/0!</v>
      </c>
      <c r="L1044" s="17" t="str">
        <f>OBV!H1044</f>
        <v>NEUTRAL</v>
      </c>
      <c r="M1044" s="19">
        <f t="shared" si="160"/>
        <v>25</v>
      </c>
      <c r="N1044" s="19">
        <f t="shared" si="161"/>
        <v>100</v>
      </c>
      <c r="O1044" s="19">
        <f t="shared" si="162"/>
        <v>50</v>
      </c>
      <c r="P1044" s="19" t="e">
        <f t="shared" si="163"/>
        <v>#DIV/0!</v>
      </c>
      <c r="Q1044" s="20" t="e">
        <f t="shared" si="164"/>
        <v>#DIV/0!</v>
      </c>
      <c r="R1044" s="20" t="e">
        <f t="shared" si="165"/>
        <v>#DIV/0!</v>
      </c>
      <c r="S1044" s="20" t="e">
        <f t="shared" si="166"/>
        <v>#DIV/0!</v>
      </c>
      <c r="T1044" s="20" t="e">
        <f t="shared" si="167"/>
        <v>#DIV/0!</v>
      </c>
      <c r="U1044" s="19" t="e">
        <f t="shared" si="168"/>
        <v>#DIV/0!</v>
      </c>
      <c r="V1044" s="19" t="e">
        <f t="shared" si="169"/>
        <v>#DIV/0!</v>
      </c>
    </row>
    <row r="1045" spans="1:22" ht="13.5" x14ac:dyDescent="0.25">
      <c r="A1045" s="3">
        <f>RSI!A1045</f>
        <v>43528</v>
      </c>
      <c r="B1045" s="2">
        <f>RSI!B1045</f>
        <v>10.161099999999999</v>
      </c>
      <c r="C1045" s="2">
        <f>RSI!I1045</f>
        <v>56.077620473313779</v>
      </c>
      <c r="D1045" s="2">
        <f>MACD!E1045</f>
        <v>-0.10026075733172846</v>
      </c>
      <c r="E1045" s="2">
        <f>MACD!F1045</f>
        <v>-5.2959892611123549E-2</v>
      </c>
      <c r="F1045" s="2">
        <f>'Moving Avg'!D1045</f>
        <v>10.15428</v>
      </c>
      <c r="G1045" s="2">
        <f>'Moving Avg'!F1045</f>
        <v>10.06345</v>
      </c>
      <c r="H1045" s="2">
        <f>'Moving Avg'!G1045</f>
        <v>10.035349999999998</v>
      </c>
      <c r="I1045" s="2">
        <f>'Moving Avg'!H1045</f>
        <v>9.8624595000000124</v>
      </c>
      <c r="J1045" s="17" t="str">
        <f>OBV!F1045</f>
        <v>NEUTRAL</v>
      </c>
      <c r="K1045" s="17" t="e">
        <f>OBV!G1045</f>
        <v>#DIV/0!</v>
      </c>
      <c r="L1045" s="17" t="str">
        <f>OBV!H1045</f>
        <v>NEUTRAL</v>
      </c>
      <c r="M1045" s="19">
        <f t="shared" si="160"/>
        <v>25</v>
      </c>
      <c r="N1045" s="19">
        <f t="shared" si="161"/>
        <v>100</v>
      </c>
      <c r="O1045" s="19">
        <f t="shared" si="162"/>
        <v>50</v>
      </c>
      <c r="P1045" s="19" t="e">
        <f t="shared" si="163"/>
        <v>#DIV/0!</v>
      </c>
      <c r="Q1045" s="20" t="e">
        <f t="shared" si="164"/>
        <v>#DIV/0!</v>
      </c>
      <c r="R1045" s="20" t="e">
        <f t="shared" si="165"/>
        <v>#DIV/0!</v>
      </c>
      <c r="S1045" s="20" t="e">
        <f t="shared" si="166"/>
        <v>#DIV/0!</v>
      </c>
      <c r="T1045" s="20" t="e">
        <f t="shared" si="167"/>
        <v>#DIV/0!</v>
      </c>
      <c r="U1045" s="19" t="e">
        <f t="shared" si="168"/>
        <v>#DIV/0!</v>
      </c>
      <c r="V1045" s="19" t="e">
        <f t="shared" si="169"/>
        <v>#DIV/0!</v>
      </c>
    </row>
    <row r="1046" spans="1:22" ht="13.5" x14ac:dyDescent="0.25">
      <c r="A1046" s="3">
        <f>RSI!A1046</f>
        <v>43529</v>
      </c>
      <c r="B1046" s="2">
        <f>RSI!B1046</f>
        <v>10.1229</v>
      </c>
      <c r="C1046" s="2">
        <f>RSI!I1046</f>
        <v>52.952665547995828</v>
      </c>
      <c r="D1046" s="2">
        <f>MACD!E1046</f>
        <v>-0.11115167402033421</v>
      </c>
      <c r="E1046" s="2">
        <f>MACD!F1046</f>
        <v>-6.4598248892965685E-2</v>
      </c>
      <c r="F1046" s="2">
        <f>'Moving Avg'!D1046</f>
        <v>10.14156</v>
      </c>
      <c r="G1046" s="2">
        <f>'Moving Avg'!F1046</f>
        <v>10.068544999999997</v>
      </c>
      <c r="H1046" s="2">
        <f>'Moving Avg'!G1046</f>
        <v>10.038491999999996</v>
      </c>
      <c r="I1046" s="2">
        <f>'Moving Avg'!H1046</f>
        <v>9.8710335000000136</v>
      </c>
      <c r="J1046" s="17" t="str">
        <f>OBV!F1046</f>
        <v>BULLISH</v>
      </c>
      <c r="K1046" s="17" t="e">
        <f>OBV!G1046</f>
        <v>#DIV/0!</v>
      </c>
      <c r="L1046" s="17" t="str">
        <f>OBV!H1046</f>
        <v>BULLISH DIVERGENCE</v>
      </c>
      <c r="M1046" s="19">
        <f t="shared" si="160"/>
        <v>25</v>
      </c>
      <c r="N1046" s="19">
        <f t="shared" si="161"/>
        <v>100</v>
      </c>
      <c r="O1046" s="19">
        <f t="shared" si="162"/>
        <v>50</v>
      </c>
      <c r="P1046" s="19" t="e">
        <f t="shared" si="163"/>
        <v>#DIV/0!</v>
      </c>
      <c r="Q1046" s="20" t="e">
        <f t="shared" si="164"/>
        <v>#DIV/0!</v>
      </c>
      <c r="R1046" s="20" t="e">
        <f t="shared" si="165"/>
        <v>#DIV/0!</v>
      </c>
      <c r="S1046" s="20" t="e">
        <f t="shared" si="166"/>
        <v>#DIV/0!</v>
      </c>
      <c r="T1046" s="20" t="e">
        <f t="shared" si="167"/>
        <v>#DIV/0!</v>
      </c>
      <c r="U1046" s="19" t="e">
        <f t="shared" si="168"/>
        <v>#DIV/0!</v>
      </c>
      <c r="V1046" s="19" t="e">
        <f t="shared" si="169"/>
        <v>#DIV/0!</v>
      </c>
    </row>
    <row r="1047" spans="1:22" ht="13.5" x14ac:dyDescent="0.25">
      <c r="A1047" s="3">
        <f>RSI!A1047</f>
        <v>43530</v>
      </c>
      <c r="B1047" s="2">
        <f>RSI!B1047</f>
        <v>10.2714</v>
      </c>
      <c r="C1047" s="2">
        <f>RSI!I1047</f>
        <v>61.852269169532299</v>
      </c>
      <c r="D1047" s="2">
        <f>MACD!E1047</f>
        <v>-0.1250713190154471</v>
      </c>
      <c r="E1047" s="2">
        <f>MACD!F1047</f>
        <v>-7.6692862917461968E-2</v>
      </c>
      <c r="F1047" s="2">
        <f>'Moving Avg'!D1047</f>
        <v>10.164480000000001</v>
      </c>
      <c r="G1047" s="2">
        <f>'Moving Avg'!F1047</f>
        <v>10.083399999999999</v>
      </c>
      <c r="H1047" s="2">
        <f>'Moving Avg'!G1047</f>
        <v>10.045197999999996</v>
      </c>
      <c r="I1047" s="2">
        <f>'Moving Avg'!H1047</f>
        <v>9.8803075000000131</v>
      </c>
      <c r="J1047" s="17" t="str">
        <f>OBV!F1047</f>
        <v>BULLISH</v>
      </c>
      <c r="K1047" s="17" t="e">
        <f>OBV!G1047</f>
        <v>#DIV/0!</v>
      </c>
      <c r="L1047" s="17" t="str">
        <f>OBV!H1047</f>
        <v>CONFIRMED BULLISH</v>
      </c>
      <c r="M1047" s="19">
        <f t="shared" si="160"/>
        <v>25</v>
      </c>
      <c r="N1047" s="19">
        <f t="shared" si="161"/>
        <v>100</v>
      </c>
      <c r="O1047" s="19">
        <f t="shared" si="162"/>
        <v>50</v>
      </c>
      <c r="P1047" s="19" t="e">
        <f t="shared" si="163"/>
        <v>#DIV/0!</v>
      </c>
      <c r="Q1047" s="20" t="e">
        <f t="shared" si="164"/>
        <v>#DIV/0!</v>
      </c>
      <c r="R1047" s="20" t="e">
        <f t="shared" si="165"/>
        <v>#DIV/0!</v>
      </c>
      <c r="S1047" s="20" t="e">
        <f t="shared" si="166"/>
        <v>#DIV/0!</v>
      </c>
      <c r="T1047" s="20" t="e">
        <f t="shared" si="167"/>
        <v>#DIV/0!</v>
      </c>
      <c r="U1047" s="19" t="e">
        <f t="shared" si="168"/>
        <v>#DIV/0!</v>
      </c>
      <c r="V1047" s="19" t="e">
        <f t="shared" si="169"/>
        <v>#DIV/0!</v>
      </c>
    </row>
    <row r="1048" spans="1:22" ht="13.5" x14ac:dyDescent="0.25">
      <c r="A1048" s="3">
        <f>RSI!A1048</f>
        <v>43531</v>
      </c>
      <c r="B1048" s="2">
        <f>RSI!B1048</f>
        <v>10.3521</v>
      </c>
      <c r="C1048" s="2">
        <f>RSI!I1048</f>
        <v>65.654490304347775</v>
      </c>
      <c r="D1048" s="2">
        <f>MACD!E1048</f>
        <v>-0.11126908852426354</v>
      </c>
      <c r="E1048" s="2">
        <f>MACD!F1048</f>
        <v>-8.3608108038822293E-2</v>
      </c>
      <c r="F1048" s="2">
        <f>'Moving Avg'!D1048</f>
        <v>10.214560000000001</v>
      </c>
      <c r="G1048" s="2">
        <f>'Moving Avg'!F1048</f>
        <v>10.10356</v>
      </c>
      <c r="H1048" s="2">
        <f>'Moving Avg'!G1048</f>
        <v>10.054281999999997</v>
      </c>
      <c r="I1048" s="2">
        <f>'Moving Avg'!H1048</f>
        <v>9.8903670000000155</v>
      </c>
      <c r="J1048" s="17" t="str">
        <f>OBV!F1048</f>
        <v>BULLISH</v>
      </c>
      <c r="K1048" s="17" t="e">
        <f>OBV!G1048</f>
        <v>#DIV/0!</v>
      </c>
      <c r="L1048" s="17" t="str">
        <f>OBV!H1048</f>
        <v>CONFIRMED BULLISH</v>
      </c>
      <c r="M1048" s="19">
        <f t="shared" si="160"/>
        <v>25</v>
      </c>
      <c r="N1048" s="19">
        <f t="shared" si="161"/>
        <v>100</v>
      </c>
      <c r="O1048" s="19">
        <f t="shared" si="162"/>
        <v>50</v>
      </c>
      <c r="P1048" s="19" t="e">
        <f t="shared" si="163"/>
        <v>#DIV/0!</v>
      </c>
      <c r="Q1048" s="20" t="e">
        <f t="shared" si="164"/>
        <v>#DIV/0!</v>
      </c>
      <c r="R1048" s="20" t="e">
        <f t="shared" si="165"/>
        <v>#DIV/0!</v>
      </c>
      <c r="S1048" s="20" t="e">
        <f t="shared" si="166"/>
        <v>#DIV/0!</v>
      </c>
      <c r="T1048" s="20" t="e">
        <f t="shared" si="167"/>
        <v>#DIV/0!</v>
      </c>
      <c r="U1048" s="19" t="e">
        <f t="shared" si="168"/>
        <v>#DIV/0!</v>
      </c>
      <c r="V1048" s="19" t="e">
        <f t="shared" si="169"/>
        <v>#DIV/0!</v>
      </c>
    </row>
    <row r="1049" spans="1:22" ht="13.5" x14ac:dyDescent="0.25">
      <c r="A1049" s="3">
        <f>RSI!A1049</f>
        <v>43532</v>
      </c>
      <c r="B1049" s="2">
        <f>RSI!B1049</f>
        <v>10.318099999999999</v>
      </c>
      <c r="C1049" s="2">
        <f>RSI!I1049</f>
        <v>62.813863166349449</v>
      </c>
      <c r="D1049" s="2">
        <f>MACD!E1049</f>
        <v>-7.8309858498130325E-2</v>
      </c>
      <c r="E1049" s="2">
        <f>MACD!F1049</f>
        <v>-8.2548458130683899E-2</v>
      </c>
      <c r="F1049" s="2">
        <f>'Moving Avg'!D1049</f>
        <v>10.24512</v>
      </c>
      <c r="G1049" s="2">
        <f>'Moving Avg'!F1049</f>
        <v>10.117564999999999</v>
      </c>
      <c r="H1049" s="2">
        <f>'Moving Avg'!G1049</f>
        <v>10.062939999999999</v>
      </c>
      <c r="I1049" s="2">
        <f>'Moving Avg'!H1049</f>
        <v>9.9002565000000153</v>
      </c>
      <c r="J1049" s="17" t="str">
        <f>OBV!F1049</f>
        <v>BULLISH</v>
      </c>
      <c r="K1049" s="17" t="e">
        <f>OBV!G1049</f>
        <v>#DIV/0!</v>
      </c>
      <c r="L1049" s="17" t="str">
        <f>OBV!H1049</f>
        <v>CONFIRMED BULLISH</v>
      </c>
      <c r="M1049" s="19">
        <f t="shared" si="160"/>
        <v>25</v>
      </c>
      <c r="N1049" s="19">
        <f t="shared" si="161"/>
        <v>0</v>
      </c>
      <c r="O1049" s="19">
        <f t="shared" si="162"/>
        <v>50</v>
      </c>
      <c r="P1049" s="19" t="e">
        <f t="shared" si="163"/>
        <v>#DIV/0!</v>
      </c>
      <c r="Q1049" s="20" t="e">
        <f t="shared" si="164"/>
        <v>#DIV/0!</v>
      </c>
      <c r="R1049" s="20" t="e">
        <f t="shared" si="165"/>
        <v>#DIV/0!</v>
      </c>
      <c r="S1049" s="20" t="e">
        <f t="shared" si="166"/>
        <v>#DIV/0!</v>
      </c>
      <c r="T1049" s="20" t="e">
        <f t="shared" si="167"/>
        <v>#DIV/0!</v>
      </c>
      <c r="U1049" s="19" t="e">
        <f t="shared" si="168"/>
        <v>#DIV/0!</v>
      </c>
      <c r="V1049" s="19" t="e">
        <f t="shared" si="169"/>
        <v>#DIV/0!</v>
      </c>
    </row>
    <row r="1050" spans="1:22" ht="13.5" x14ac:dyDescent="0.25">
      <c r="A1050" s="3">
        <f>RSI!A1050</f>
        <v>43535</v>
      </c>
      <c r="B1050" s="2">
        <f>RSI!B1050</f>
        <v>10.462400000000001</v>
      </c>
      <c r="C1050" s="2">
        <f>RSI!I1050</f>
        <v>68.953403920462165</v>
      </c>
      <c r="D1050" s="2">
        <f>MACD!E1050</f>
        <v>-6.2929722625826301E-2</v>
      </c>
      <c r="E1050" s="2">
        <f>MACD!F1050</f>
        <v>-7.8624711029712385E-2</v>
      </c>
      <c r="F1050" s="2">
        <f>'Moving Avg'!D1050</f>
        <v>10.305380000000001</v>
      </c>
      <c r="G1050" s="2">
        <f>'Moving Avg'!F1050</f>
        <v>10.14303</v>
      </c>
      <c r="H1050" s="2">
        <f>'Moving Avg'!G1050</f>
        <v>10.074824</v>
      </c>
      <c r="I1050" s="2">
        <f>'Moving Avg'!H1050</f>
        <v>9.9112070000000134</v>
      </c>
      <c r="J1050" s="17" t="str">
        <f>OBV!F1050</f>
        <v>BULLISH</v>
      </c>
      <c r="K1050" s="17" t="e">
        <f>OBV!G1050</f>
        <v>#DIV/0!</v>
      </c>
      <c r="L1050" s="17" t="str">
        <f>OBV!H1050</f>
        <v>CONFIRMED BULLISH</v>
      </c>
      <c r="M1050" s="19">
        <f t="shared" si="160"/>
        <v>25</v>
      </c>
      <c r="N1050" s="19">
        <f t="shared" si="161"/>
        <v>0</v>
      </c>
      <c r="O1050" s="19">
        <f t="shared" si="162"/>
        <v>50</v>
      </c>
      <c r="P1050" s="19" t="e">
        <f t="shared" si="163"/>
        <v>#DIV/0!</v>
      </c>
      <c r="Q1050" s="20" t="e">
        <f t="shared" si="164"/>
        <v>#DIV/0!</v>
      </c>
      <c r="R1050" s="20" t="e">
        <f t="shared" si="165"/>
        <v>#DIV/0!</v>
      </c>
      <c r="S1050" s="20" t="e">
        <f t="shared" si="166"/>
        <v>#DIV/0!</v>
      </c>
      <c r="T1050" s="20" t="e">
        <f t="shared" si="167"/>
        <v>#DIV/0!</v>
      </c>
      <c r="U1050" s="19" t="e">
        <f t="shared" si="168"/>
        <v>#DIV/0!</v>
      </c>
      <c r="V1050" s="19" t="e">
        <f t="shared" si="169"/>
        <v>#DIV/0!</v>
      </c>
    </row>
    <row r="1051" spans="1:22" ht="13.5" x14ac:dyDescent="0.25">
      <c r="A1051" s="3">
        <f>RSI!A1051</f>
        <v>43536</v>
      </c>
      <c r="B1051" s="2">
        <f>RSI!B1051</f>
        <v>10.483700000000001</v>
      </c>
      <c r="C1051" s="2">
        <f>RSI!I1051</f>
        <v>69.747394880661119</v>
      </c>
      <c r="D1051" s="2">
        <f>MACD!E1051</f>
        <v>-7.3032696257200769E-2</v>
      </c>
      <c r="E1051" s="2">
        <f>MACD!F1051</f>
        <v>-7.7506308075210056E-2</v>
      </c>
      <c r="F1051" s="2">
        <f>'Moving Avg'!D1051</f>
        <v>10.37754</v>
      </c>
      <c r="G1051" s="2">
        <f>'Moving Avg'!F1051</f>
        <v>10.168499999999998</v>
      </c>
      <c r="H1051" s="2">
        <f>'Moving Avg'!G1051</f>
        <v>10.085011999999997</v>
      </c>
      <c r="I1051" s="2">
        <f>'Moving Avg'!H1051</f>
        <v>9.9220305000000124</v>
      </c>
      <c r="J1051" s="17" t="str">
        <f>OBV!F1051</f>
        <v>BULLISH</v>
      </c>
      <c r="K1051" s="17" t="str">
        <f>OBV!G1051</f>
        <v>STRONG</v>
      </c>
      <c r="L1051" s="17" t="str">
        <f>OBV!H1051</f>
        <v>CONFIRMED BULLISH</v>
      </c>
      <c r="M1051" s="19">
        <f t="shared" si="160"/>
        <v>25</v>
      </c>
      <c r="N1051" s="19">
        <f t="shared" si="161"/>
        <v>0</v>
      </c>
      <c r="O1051" s="19">
        <f t="shared" si="162"/>
        <v>50</v>
      </c>
      <c r="P1051" s="19">
        <f t="shared" si="163"/>
        <v>100</v>
      </c>
      <c r="Q1051" s="20">
        <f t="shared" si="164"/>
        <v>31.25</v>
      </c>
      <c r="R1051" s="20">
        <f t="shared" si="165"/>
        <v>47.5</v>
      </c>
      <c r="S1051" s="20">
        <f t="shared" si="166"/>
        <v>61.25</v>
      </c>
      <c r="T1051" s="20">
        <f t="shared" si="167"/>
        <v>43.75</v>
      </c>
      <c r="U1051" s="19">
        <f t="shared" si="168"/>
        <v>46.666666666666664</v>
      </c>
      <c r="V1051" s="19">
        <f t="shared" si="169"/>
        <v>45.9375</v>
      </c>
    </row>
    <row r="1052" spans="1:22" ht="13.5" x14ac:dyDescent="0.25">
      <c r="A1052" s="3">
        <f>RSI!A1052</f>
        <v>43537</v>
      </c>
      <c r="B1052" s="2">
        <f>RSI!B1052</f>
        <v>10.3139</v>
      </c>
      <c r="C1052" s="2">
        <f>RSI!I1052</f>
        <v>57.190832686722203</v>
      </c>
      <c r="D1052" s="2">
        <f>MACD!E1052</f>
        <v>-7.5494197577997468E-2</v>
      </c>
      <c r="E1052" s="2">
        <f>MACD!F1052</f>
        <v>-7.7103885975767547E-2</v>
      </c>
      <c r="F1052" s="2">
        <f>'Moving Avg'!D1052</f>
        <v>10.386039999999999</v>
      </c>
      <c r="G1052" s="2">
        <f>'Moving Avg'!F1052</f>
        <v>10.185479999999998</v>
      </c>
      <c r="H1052" s="2">
        <f>'Moving Avg'!G1052</f>
        <v>10.090954</v>
      </c>
      <c r="I1052" s="2">
        <f>'Moving Avg'!H1052</f>
        <v>9.9314105000000126</v>
      </c>
      <c r="J1052" s="17" t="str">
        <f>OBV!F1052</f>
        <v>BULLISH</v>
      </c>
      <c r="K1052" s="17" t="str">
        <f>OBV!G1052</f>
        <v>STRONG</v>
      </c>
      <c r="L1052" s="17" t="str">
        <f>OBV!H1052</f>
        <v>CONFIRMED BULLISH</v>
      </c>
      <c r="M1052" s="19">
        <f t="shared" si="160"/>
        <v>25</v>
      </c>
      <c r="N1052" s="19">
        <f t="shared" si="161"/>
        <v>0</v>
      </c>
      <c r="O1052" s="19">
        <f t="shared" si="162"/>
        <v>50</v>
      </c>
      <c r="P1052" s="19">
        <f t="shared" si="163"/>
        <v>100</v>
      </c>
      <c r="Q1052" s="20">
        <f t="shared" si="164"/>
        <v>31.25</v>
      </c>
      <c r="R1052" s="20">
        <f t="shared" si="165"/>
        <v>47.5</v>
      </c>
      <c r="S1052" s="20">
        <f t="shared" si="166"/>
        <v>61.25</v>
      </c>
      <c r="T1052" s="20">
        <f t="shared" si="167"/>
        <v>43.75</v>
      </c>
      <c r="U1052" s="19">
        <f t="shared" si="168"/>
        <v>46.666666666666664</v>
      </c>
      <c r="V1052" s="19">
        <f t="shared" si="169"/>
        <v>45.9375</v>
      </c>
    </row>
    <row r="1053" spans="1:22" ht="13.5" x14ac:dyDescent="0.25">
      <c r="A1053" s="3">
        <f>RSI!A1053</f>
        <v>43538</v>
      </c>
      <c r="B1053" s="2">
        <f>RSI!B1053</f>
        <v>10.4412</v>
      </c>
      <c r="C1053" s="2">
        <f>RSI!I1053</f>
        <v>62.623540220654839</v>
      </c>
      <c r="D1053" s="2">
        <f>MACD!E1053</f>
        <v>-9.6259257614770277E-2</v>
      </c>
      <c r="E1053" s="2">
        <f>MACD!F1053</f>
        <v>-8.0934960303568088E-2</v>
      </c>
      <c r="F1053" s="2">
        <f>'Moving Avg'!D1053</f>
        <v>10.403860000000002</v>
      </c>
      <c r="G1053" s="2">
        <f>'Moving Avg'!F1053</f>
        <v>10.208825000000001</v>
      </c>
      <c r="H1053" s="2">
        <f>'Moving Avg'!G1053</f>
        <v>10.100291999999998</v>
      </c>
      <c r="I1053" s="2">
        <f>'Moving Avg'!H1053</f>
        <v>9.9410875000000143</v>
      </c>
      <c r="J1053" s="17" t="str">
        <f>OBV!F1053</f>
        <v>BULLISH</v>
      </c>
      <c r="K1053" s="17" t="str">
        <f>OBV!G1053</f>
        <v>NEUTRAL</v>
      </c>
      <c r="L1053" s="17" t="str">
        <f>OBV!H1053</f>
        <v>CONFIRMED BULLISH</v>
      </c>
      <c r="M1053" s="19">
        <f t="shared" si="160"/>
        <v>25</v>
      </c>
      <c r="N1053" s="19">
        <f t="shared" si="161"/>
        <v>45</v>
      </c>
      <c r="O1053" s="19">
        <f t="shared" si="162"/>
        <v>50</v>
      </c>
      <c r="P1053" s="19">
        <f t="shared" si="163"/>
        <v>83.5</v>
      </c>
      <c r="Q1053" s="20">
        <f t="shared" si="164"/>
        <v>44.524999999999999</v>
      </c>
      <c r="R1053" s="20">
        <f t="shared" si="165"/>
        <v>52.375</v>
      </c>
      <c r="S1053" s="20">
        <f t="shared" si="166"/>
        <v>60.575000000000003</v>
      </c>
      <c r="T1053" s="20">
        <f t="shared" si="167"/>
        <v>50.875</v>
      </c>
      <c r="U1053" s="19">
        <f t="shared" si="168"/>
        <v>52.491666666666674</v>
      </c>
      <c r="V1053" s="19">
        <f t="shared" si="169"/>
        <v>52.087500000000006</v>
      </c>
    </row>
    <row r="1054" spans="1:22" ht="13.5" x14ac:dyDescent="0.25">
      <c r="A1054" s="3">
        <f>RSI!A1054</f>
        <v>43539</v>
      </c>
      <c r="B1054" s="2">
        <f>RSI!B1054</f>
        <v>10.186500000000001</v>
      </c>
      <c r="C1054" s="2">
        <f>RSI!I1054</f>
        <v>49.176604990507016</v>
      </c>
      <c r="D1054" s="2">
        <f>MACD!E1054</f>
        <v>-8.6648871516915804E-2</v>
      </c>
      <c r="E1054" s="2">
        <f>MACD!F1054</f>
        <v>-8.2077742546237634E-2</v>
      </c>
      <c r="F1054" s="2">
        <f>'Moving Avg'!D1054</f>
        <v>10.37754</v>
      </c>
      <c r="G1054" s="2">
        <f>'Moving Avg'!F1054</f>
        <v>10.219435000000001</v>
      </c>
      <c r="H1054" s="2">
        <f>'Moving Avg'!G1054</f>
        <v>10.103771999999999</v>
      </c>
      <c r="I1054" s="2">
        <f>'Moving Avg'!H1054</f>
        <v>9.9486000000000132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  <c r="M1054" s="19">
        <f t="shared" si="160"/>
        <v>25</v>
      </c>
      <c r="N1054" s="19">
        <f t="shared" si="161"/>
        <v>45</v>
      </c>
      <c r="O1054" s="19">
        <f t="shared" si="162"/>
        <v>50</v>
      </c>
      <c r="P1054" s="19">
        <f t="shared" si="163"/>
        <v>16.5</v>
      </c>
      <c r="Q1054" s="20">
        <f t="shared" si="164"/>
        <v>34.475000000000001</v>
      </c>
      <c r="R1054" s="20">
        <f t="shared" si="165"/>
        <v>35.625</v>
      </c>
      <c r="S1054" s="20">
        <f t="shared" si="166"/>
        <v>30.425000000000001</v>
      </c>
      <c r="T1054" s="20">
        <f t="shared" si="167"/>
        <v>34.125</v>
      </c>
      <c r="U1054" s="19">
        <f t="shared" si="168"/>
        <v>33.508333333333333</v>
      </c>
      <c r="V1054" s="19">
        <f t="shared" si="169"/>
        <v>33.662499999999994</v>
      </c>
    </row>
    <row r="1055" spans="1:22" ht="13.5" x14ac:dyDescent="0.25">
      <c r="A1055" s="3">
        <f>RSI!A1055</f>
        <v>43542</v>
      </c>
      <c r="B1055" s="2">
        <f>RSI!B1055</f>
        <v>10.1441</v>
      </c>
      <c r="C1055" s="2">
        <f>RSI!I1055</f>
        <v>47.353711409404063</v>
      </c>
      <c r="D1055" s="2">
        <f>MACD!E1055</f>
        <v>-7.5878923759146844E-2</v>
      </c>
      <c r="E1055" s="2">
        <f>MACD!F1055</f>
        <v>-8.0837978788819487E-2</v>
      </c>
      <c r="F1055" s="2">
        <f>'Moving Avg'!D1055</f>
        <v>10.313880000000001</v>
      </c>
      <c r="G1055" s="2">
        <f>'Moving Avg'!F1055</f>
        <v>10.229620000000001</v>
      </c>
      <c r="H1055" s="2">
        <f>'Moving Avg'!G1055</f>
        <v>10.106743999999999</v>
      </c>
      <c r="I1055" s="2">
        <f>'Moving Avg'!H1055</f>
        <v>9.9556455000000135</v>
      </c>
      <c r="J1055" s="17" t="str">
        <f>OBV!F1055</f>
        <v>BEARISH</v>
      </c>
      <c r="K1055" s="17" t="str">
        <f>OBV!G1055</f>
        <v>WEAK</v>
      </c>
      <c r="L1055" s="17" t="str">
        <f>OBV!H1055</f>
        <v>CONFIRMED BEARISH</v>
      </c>
      <c r="M1055" s="19">
        <f t="shared" si="160"/>
        <v>25</v>
      </c>
      <c r="N1055" s="19">
        <f t="shared" si="161"/>
        <v>0</v>
      </c>
      <c r="O1055" s="19">
        <f t="shared" si="162"/>
        <v>50</v>
      </c>
      <c r="P1055" s="19">
        <f t="shared" si="163"/>
        <v>0</v>
      </c>
      <c r="Q1055" s="20">
        <f t="shared" si="164"/>
        <v>16.25</v>
      </c>
      <c r="R1055" s="20">
        <f t="shared" si="165"/>
        <v>22.5</v>
      </c>
      <c r="S1055" s="20">
        <f t="shared" si="166"/>
        <v>16.25</v>
      </c>
      <c r="T1055" s="20">
        <f t="shared" si="167"/>
        <v>18.75</v>
      </c>
      <c r="U1055" s="19">
        <f t="shared" si="168"/>
        <v>18.333333333333332</v>
      </c>
      <c r="V1055" s="19">
        <f t="shared" si="169"/>
        <v>18.4375</v>
      </c>
    </row>
    <row r="1056" spans="1:22" ht="13.5" x14ac:dyDescent="0.25">
      <c r="A1056" s="3">
        <f>RSI!A1056</f>
        <v>43543</v>
      </c>
      <c r="B1056" s="2">
        <f>RSI!B1056</f>
        <v>10.1144</v>
      </c>
      <c r="C1056" s="2">
        <f>RSI!I1056</f>
        <v>46.065596093469416</v>
      </c>
      <c r="D1056" s="2">
        <f>MACD!E1056</f>
        <v>-7.0059404304949169E-2</v>
      </c>
      <c r="E1056" s="2">
        <f>MACD!F1056</f>
        <v>-7.8682263892045426E-2</v>
      </c>
      <c r="F1056" s="2">
        <f>'Moving Avg'!D1056</f>
        <v>10.240020000000001</v>
      </c>
      <c r="G1056" s="2">
        <f>'Moving Avg'!F1056</f>
        <v>10.238744999999998</v>
      </c>
      <c r="H1056" s="2">
        <f>'Moving Avg'!G1056</f>
        <v>10.109036</v>
      </c>
      <c r="I1056" s="2">
        <f>'Moving Avg'!H1056</f>
        <v>9.9633490000000116</v>
      </c>
      <c r="J1056" s="17" t="str">
        <f>OBV!F1056</f>
        <v>BEARISH</v>
      </c>
      <c r="K1056" s="17" t="str">
        <f>OBV!G1056</f>
        <v>WEAK</v>
      </c>
      <c r="L1056" s="17" t="str">
        <f>OBV!H1056</f>
        <v>CONFIRMED BEARISH</v>
      </c>
      <c r="M1056" s="19">
        <f t="shared" si="160"/>
        <v>25</v>
      </c>
      <c r="N1056" s="19">
        <f t="shared" si="161"/>
        <v>0</v>
      </c>
      <c r="O1056" s="19">
        <f t="shared" si="162"/>
        <v>50</v>
      </c>
      <c r="P1056" s="19">
        <f t="shared" si="163"/>
        <v>0</v>
      </c>
      <c r="Q1056" s="20">
        <f t="shared" si="164"/>
        <v>16.25</v>
      </c>
      <c r="R1056" s="20">
        <f t="shared" si="165"/>
        <v>22.5</v>
      </c>
      <c r="S1056" s="20">
        <f t="shared" si="166"/>
        <v>16.25</v>
      </c>
      <c r="T1056" s="20">
        <f t="shared" si="167"/>
        <v>18.75</v>
      </c>
      <c r="U1056" s="19">
        <f t="shared" si="168"/>
        <v>18.333333333333332</v>
      </c>
      <c r="V1056" s="19">
        <f t="shared" si="169"/>
        <v>18.4375</v>
      </c>
    </row>
    <row r="1057" spans="1:22" ht="13.5" x14ac:dyDescent="0.25">
      <c r="A1057" s="3">
        <f>RSI!A1057</f>
        <v>43545</v>
      </c>
      <c r="B1057" s="2">
        <f>RSI!B1057</f>
        <v>10.296900000000001</v>
      </c>
      <c r="C1057" s="2">
        <f>RSI!I1057</f>
        <v>54.293188198559577</v>
      </c>
      <c r="D1057" s="2">
        <f>MACD!E1057</f>
        <v>-5.5277052546761851E-2</v>
      </c>
      <c r="E1057" s="2">
        <f>MACD!F1057</f>
        <v>-7.4001221622988708E-2</v>
      </c>
      <c r="F1057" s="2">
        <f>'Moving Avg'!D1057</f>
        <v>10.23662</v>
      </c>
      <c r="G1057" s="2">
        <f>'Moving Avg'!F1057</f>
        <v>10.254874999999998</v>
      </c>
      <c r="H1057" s="2">
        <f>'Moving Avg'!G1057</f>
        <v>10.111243999999999</v>
      </c>
      <c r="I1057" s="2">
        <f>'Moving Avg'!H1057</f>
        <v>9.9713285000000127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  <c r="M1057" s="19">
        <f t="shared" si="160"/>
        <v>25</v>
      </c>
      <c r="N1057" s="19">
        <f t="shared" si="161"/>
        <v>0</v>
      </c>
      <c r="O1057" s="19">
        <f t="shared" si="162"/>
        <v>50</v>
      </c>
      <c r="P1057" s="19">
        <f t="shared" si="163"/>
        <v>16.5</v>
      </c>
      <c r="Q1057" s="20">
        <f t="shared" si="164"/>
        <v>18.725000000000001</v>
      </c>
      <c r="R1057" s="20">
        <f t="shared" si="165"/>
        <v>26.625</v>
      </c>
      <c r="S1057" s="20">
        <f t="shared" si="166"/>
        <v>23.675000000000001</v>
      </c>
      <c r="T1057" s="20">
        <f t="shared" si="167"/>
        <v>22.875</v>
      </c>
      <c r="U1057" s="19">
        <f t="shared" si="168"/>
        <v>23.008333333333336</v>
      </c>
      <c r="V1057" s="19">
        <f t="shared" si="169"/>
        <v>22.975000000000001</v>
      </c>
    </row>
    <row r="1058" spans="1:22" ht="13.5" x14ac:dyDescent="0.25">
      <c r="A1058" s="3">
        <f>RSI!A1058</f>
        <v>43546</v>
      </c>
      <c r="B1058" s="2">
        <f>RSI!B1058</f>
        <v>10.2629</v>
      </c>
      <c r="C1058" s="2">
        <f>RSI!I1058</f>
        <v>52.680834756120383</v>
      </c>
      <c r="D1058" s="2">
        <f>MACD!E1058</f>
        <v>-2.8422195157332908E-2</v>
      </c>
      <c r="E1058" s="2">
        <f>MACD!F1058</f>
        <v>-6.4885416329857545E-2</v>
      </c>
      <c r="F1058" s="2">
        <f>'Moving Avg'!D1058</f>
        <v>10.20096</v>
      </c>
      <c r="G1058" s="2">
        <f>'Moving Avg'!F1058</f>
        <v>10.258694999999999</v>
      </c>
      <c r="H1058" s="2">
        <f>'Moving Avg'!G1058</f>
        <v>10.114468</v>
      </c>
      <c r="I1058" s="2">
        <f>'Moving Avg'!H1058</f>
        <v>9.9782040000000105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  <c r="M1058" s="19">
        <f t="shared" si="160"/>
        <v>25</v>
      </c>
      <c r="N1058" s="19">
        <f t="shared" si="161"/>
        <v>0</v>
      </c>
      <c r="O1058" s="19">
        <f t="shared" si="162"/>
        <v>50</v>
      </c>
      <c r="P1058" s="19">
        <f t="shared" si="163"/>
        <v>16.5</v>
      </c>
      <c r="Q1058" s="20">
        <f t="shared" si="164"/>
        <v>18.725000000000001</v>
      </c>
      <c r="R1058" s="20">
        <f t="shared" si="165"/>
        <v>26.625</v>
      </c>
      <c r="S1058" s="20">
        <f t="shared" si="166"/>
        <v>23.675000000000001</v>
      </c>
      <c r="T1058" s="20">
        <f t="shared" si="167"/>
        <v>22.875</v>
      </c>
      <c r="U1058" s="19">
        <f t="shared" si="168"/>
        <v>23.008333333333336</v>
      </c>
      <c r="V1058" s="19">
        <f t="shared" si="169"/>
        <v>22.975000000000001</v>
      </c>
    </row>
    <row r="1059" spans="1:22" ht="13.5" x14ac:dyDescent="0.25">
      <c r="A1059" s="3">
        <f>RSI!A1059</f>
        <v>43549</v>
      </c>
      <c r="B1059" s="2">
        <f>RSI!B1059</f>
        <v>10.2502</v>
      </c>
      <c r="C1059" s="2">
        <f>RSI!I1059</f>
        <v>52.058936012891664</v>
      </c>
      <c r="D1059" s="2">
        <f>MACD!E1059</f>
        <v>-1.0331669337613647E-2</v>
      </c>
      <c r="E1059" s="2">
        <f>MACD!F1059</f>
        <v>-5.3974666931408767E-2</v>
      </c>
      <c r="F1059" s="2">
        <f>'Moving Avg'!D1059</f>
        <v>10.213699999999999</v>
      </c>
      <c r="G1059" s="2">
        <f>'Moving Avg'!F1059</f>
        <v>10.2553</v>
      </c>
      <c r="H1059" s="2">
        <f>'Moving Avg'!G1059</f>
        <v>10.118288</v>
      </c>
      <c r="I1059" s="2">
        <f>'Moving Avg'!H1059</f>
        <v>9.9838280000000097</v>
      </c>
      <c r="J1059" s="17" t="str">
        <f>OBV!F1059</f>
        <v>BULLISH</v>
      </c>
      <c r="K1059" s="17" t="str">
        <f>OBV!G1059</f>
        <v>NEUTRAL</v>
      </c>
      <c r="L1059" s="17" t="str">
        <f>OBV!H1059</f>
        <v>CONFIRMED BULLISH</v>
      </c>
      <c r="M1059" s="19">
        <f t="shared" si="160"/>
        <v>25</v>
      </c>
      <c r="N1059" s="19">
        <f t="shared" si="161"/>
        <v>0</v>
      </c>
      <c r="O1059" s="19">
        <f t="shared" si="162"/>
        <v>50</v>
      </c>
      <c r="P1059" s="19">
        <f t="shared" si="163"/>
        <v>83.5</v>
      </c>
      <c r="Q1059" s="20">
        <f t="shared" si="164"/>
        <v>28.774999999999999</v>
      </c>
      <c r="R1059" s="20">
        <f t="shared" si="165"/>
        <v>43.375</v>
      </c>
      <c r="S1059" s="20">
        <f t="shared" si="166"/>
        <v>53.825000000000003</v>
      </c>
      <c r="T1059" s="20">
        <f t="shared" si="167"/>
        <v>39.625</v>
      </c>
      <c r="U1059" s="19">
        <f t="shared" si="168"/>
        <v>41.991666666666667</v>
      </c>
      <c r="V1059" s="19">
        <f t="shared" si="169"/>
        <v>41.400000000000006</v>
      </c>
    </row>
    <row r="1060" spans="1:22" ht="13.5" x14ac:dyDescent="0.25">
      <c r="A1060" s="3">
        <f>RSI!A1060</f>
        <v>43550</v>
      </c>
      <c r="B1060" s="2">
        <f>RSI!B1060</f>
        <v>10.3096</v>
      </c>
      <c r="C1060" s="2">
        <f>RSI!I1060</f>
        <v>54.749584767621208</v>
      </c>
      <c r="D1060" s="2">
        <f>MACD!E1060</f>
        <v>2.2533348547780108E-2</v>
      </c>
      <c r="E1060" s="2">
        <f>MACD!F1060</f>
        <v>-3.8673063835570995E-2</v>
      </c>
      <c r="F1060" s="2">
        <f>'Moving Avg'!D1060</f>
        <v>10.246799999999999</v>
      </c>
      <c r="G1060" s="2">
        <f>'Moving Avg'!F1060</f>
        <v>10.255084999999999</v>
      </c>
      <c r="H1060" s="2">
        <f>'Moving Avg'!G1060</f>
        <v>10.122445999999998</v>
      </c>
      <c r="I1060" s="2">
        <f>'Moving Avg'!H1060</f>
        <v>9.9895365000000087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  <c r="M1060" s="19">
        <f t="shared" si="160"/>
        <v>25</v>
      </c>
      <c r="N1060" s="19">
        <f t="shared" si="161"/>
        <v>0</v>
      </c>
      <c r="O1060" s="19">
        <f t="shared" si="162"/>
        <v>50</v>
      </c>
      <c r="P1060" s="19">
        <f t="shared" si="163"/>
        <v>83.5</v>
      </c>
      <c r="Q1060" s="20">
        <f t="shared" si="164"/>
        <v>28.774999999999999</v>
      </c>
      <c r="R1060" s="20">
        <f t="shared" si="165"/>
        <v>43.375</v>
      </c>
      <c r="S1060" s="20">
        <f t="shared" si="166"/>
        <v>53.825000000000003</v>
      </c>
      <c r="T1060" s="20">
        <f t="shared" si="167"/>
        <v>39.625</v>
      </c>
      <c r="U1060" s="19">
        <f t="shared" si="168"/>
        <v>41.991666666666667</v>
      </c>
      <c r="V1060" s="19">
        <f t="shared" si="169"/>
        <v>41.400000000000006</v>
      </c>
    </row>
    <row r="1061" spans="1:22" ht="13.5" x14ac:dyDescent="0.25">
      <c r="A1061" s="3">
        <f>RSI!A1061</f>
        <v>43551</v>
      </c>
      <c r="B1061" s="2">
        <f>RSI!B1061</f>
        <v>10.1271</v>
      </c>
      <c r="C1061" s="2">
        <f>RSI!I1061</f>
        <v>46.174929194301463</v>
      </c>
      <c r="D1061" s="2">
        <f>MACD!E1061</f>
        <v>6.656225602439747E-2</v>
      </c>
      <c r="E1061" s="2">
        <f>MACD!F1061</f>
        <v>-1.7625999863577303E-2</v>
      </c>
      <c r="F1061" s="2">
        <f>'Moving Avg'!D1061</f>
        <v>10.24934</v>
      </c>
      <c r="G1061" s="2">
        <f>'Moving Avg'!F1061</f>
        <v>10.252115</v>
      </c>
      <c r="H1061" s="2">
        <f>'Moving Avg'!G1061</f>
        <v>10.125502000000001</v>
      </c>
      <c r="I1061" s="2">
        <f>'Moving Avg'!H1061</f>
        <v>9.9941415000000102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  <c r="M1061" s="19">
        <f t="shared" si="160"/>
        <v>25</v>
      </c>
      <c r="N1061" s="19">
        <f t="shared" si="161"/>
        <v>0</v>
      </c>
      <c r="O1061" s="19">
        <f t="shared" si="162"/>
        <v>50</v>
      </c>
      <c r="P1061" s="19">
        <f t="shared" si="163"/>
        <v>83.5</v>
      </c>
      <c r="Q1061" s="20">
        <f t="shared" si="164"/>
        <v>28.774999999999999</v>
      </c>
      <c r="R1061" s="20">
        <f t="shared" si="165"/>
        <v>43.375</v>
      </c>
      <c r="S1061" s="20">
        <f t="shared" si="166"/>
        <v>53.825000000000003</v>
      </c>
      <c r="T1061" s="20">
        <f t="shared" si="167"/>
        <v>39.625</v>
      </c>
      <c r="U1061" s="19">
        <f t="shared" si="168"/>
        <v>41.991666666666667</v>
      </c>
      <c r="V1061" s="19">
        <f t="shared" si="169"/>
        <v>41.400000000000006</v>
      </c>
    </row>
    <row r="1062" spans="1:22" ht="13.5" x14ac:dyDescent="0.25">
      <c r="A1062" s="3">
        <f>RSI!A1062</f>
        <v>43552</v>
      </c>
      <c r="B1062" s="2">
        <f>RSI!B1062</f>
        <v>10.0465</v>
      </c>
      <c r="C1062" s="2">
        <f>RSI!I1062</f>
        <v>42.973846186682884</v>
      </c>
      <c r="D1062" s="2">
        <f>MACD!E1062</f>
        <v>8.4210405688134315E-2</v>
      </c>
      <c r="E1062" s="2">
        <f>MACD!F1062</f>
        <v>2.7412812467650198E-3</v>
      </c>
      <c r="F1062" s="2">
        <f>'Moving Avg'!D1062</f>
        <v>10.199260000000001</v>
      </c>
      <c r="G1062" s="2">
        <f>'Moving Avg'!F1062</f>
        <v>10.246599999999999</v>
      </c>
      <c r="H1062" s="2">
        <f>'Moving Avg'!G1062</f>
        <v>10.126945999999998</v>
      </c>
      <c r="I1062" s="2">
        <f>'Moving Avg'!H1062</f>
        <v>9.9983650000000086</v>
      </c>
      <c r="J1062" s="17" t="str">
        <f>OBV!F1062</f>
        <v>BEARISH</v>
      </c>
      <c r="K1062" s="17" t="str">
        <f>OBV!G1062</f>
        <v>WEAK</v>
      </c>
      <c r="L1062" s="17" t="str">
        <f>OBV!H1062</f>
        <v>CONFIRMED BEARISH</v>
      </c>
      <c r="M1062" s="19">
        <f t="shared" si="160"/>
        <v>25</v>
      </c>
      <c r="N1062" s="19">
        <f t="shared" si="161"/>
        <v>0</v>
      </c>
      <c r="O1062" s="19">
        <f t="shared" si="162"/>
        <v>50</v>
      </c>
      <c r="P1062" s="19">
        <f t="shared" si="163"/>
        <v>0</v>
      </c>
      <c r="Q1062" s="20">
        <f t="shared" si="164"/>
        <v>16.25</v>
      </c>
      <c r="R1062" s="20">
        <f t="shared" si="165"/>
        <v>22.5</v>
      </c>
      <c r="S1062" s="20">
        <f t="shared" si="166"/>
        <v>16.25</v>
      </c>
      <c r="T1062" s="20">
        <f t="shared" si="167"/>
        <v>18.75</v>
      </c>
      <c r="U1062" s="19">
        <f t="shared" si="168"/>
        <v>18.333333333333332</v>
      </c>
      <c r="V1062" s="19">
        <f t="shared" si="169"/>
        <v>18.4375</v>
      </c>
    </row>
    <row r="1063" spans="1:22" ht="13.5" x14ac:dyDescent="0.25">
      <c r="A1063" s="3">
        <f>RSI!A1063</f>
        <v>43553</v>
      </c>
      <c r="B1063" s="2">
        <f>RSI!B1063</f>
        <v>9.7621000000000002</v>
      </c>
      <c r="C1063" s="2">
        <f>RSI!I1063</f>
        <v>34.013557716248272</v>
      </c>
      <c r="D1063" s="2">
        <f>MACD!E1063</f>
        <v>0.14077621632852022</v>
      </c>
      <c r="E1063" s="2">
        <f>MACD!F1063</f>
        <v>3.0348268263116061E-2</v>
      </c>
      <c r="F1063" s="2">
        <f>'Moving Avg'!D1063</f>
        <v>10.099100000000002</v>
      </c>
      <c r="G1063" s="2">
        <f>'Moving Avg'!F1063</f>
        <v>10.229620000000001</v>
      </c>
      <c r="H1063" s="2">
        <f>'Moving Avg'!G1063</f>
        <v>10.122701999999999</v>
      </c>
      <c r="I1063" s="2">
        <f>'Moving Avg'!H1063</f>
        <v>10.001972500000008</v>
      </c>
      <c r="J1063" s="17" t="str">
        <f>OBV!F1063</f>
        <v>BEARISH</v>
      </c>
      <c r="K1063" s="17" t="str">
        <f>OBV!G1063</f>
        <v>WEAK</v>
      </c>
      <c r="L1063" s="17" t="str">
        <f>OBV!H1063</f>
        <v>CONFIRMED BEARISH</v>
      </c>
      <c r="M1063" s="19">
        <f t="shared" si="160"/>
        <v>25</v>
      </c>
      <c r="N1063" s="19">
        <f t="shared" si="161"/>
        <v>0</v>
      </c>
      <c r="O1063" s="19">
        <f t="shared" si="162"/>
        <v>50</v>
      </c>
      <c r="P1063" s="19">
        <f t="shared" si="163"/>
        <v>0</v>
      </c>
      <c r="Q1063" s="20">
        <f t="shared" si="164"/>
        <v>16.25</v>
      </c>
      <c r="R1063" s="20">
        <f t="shared" si="165"/>
        <v>22.5</v>
      </c>
      <c r="S1063" s="20">
        <f t="shared" si="166"/>
        <v>16.25</v>
      </c>
      <c r="T1063" s="20">
        <f t="shared" si="167"/>
        <v>18.75</v>
      </c>
      <c r="U1063" s="19">
        <f t="shared" si="168"/>
        <v>18.333333333333332</v>
      </c>
      <c r="V1063" s="19">
        <f t="shared" si="169"/>
        <v>18.4375</v>
      </c>
    </row>
    <row r="1064" spans="1:22" ht="13.5" x14ac:dyDescent="0.25">
      <c r="A1064" s="3">
        <f>RSI!A1064</f>
        <v>43556</v>
      </c>
      <c r="B1064" s="2">
        <f>RSI!B1064</f>
        <v>9.7408999999999999</v>
      </c>
      <c r="C1064" s="2">
        <f>RSI!I1064</f>
        <v>33.453604634889231</v>
      </c>
      <c r="D1064" s="2">
        <f>MACD!E1064</f>
        <v>0.15361465809715824</v>
      </c>
      <c r="E1064" s="2">
        <f>MACD!F1064</f>
        <v>5.5001546229924501E-2</v>
      </c>
      <c r="F1064" s="2">
        <f>'Moving Avg'!D1064</f>
        <v>9.9972399999999997</v>
      </c>
      <c r="G1064" s="2">
        <f>'Moving Avg'!F1064</f>
        <v>10.208400000000001</v>
      </c>
      <c r="H1064" s="2">
        <f>'Moving Avg'!G1064</f>
        <v>10.118033999999998</v>
      </c>
      <c r="I1064" s="2">
        <f>'Moving Avg'!H1064</f>
        <v>10.006111000000008</v>
      </c>
      <c r="J1064" s="17" t="str">
        <f>OBV!F1064</f>
        <v>BEARISH</v>
      </c>
      <c r="K1064" s="17" t="str">
        <f>OBV!G1064</f>
        <v>WEAK</v>
      </c>
      <c r="L1064" s="17" t="str">
        <f>OBV!H1064</f>
        <v>CONFIRMED BEARISH</v>
      </c>
      <c r="M1064" s="19">
        <f t="shared" si="160"/>
        <v>25</v>
      </c>
      <c r="N1064" s="19">
        <f t="shared" si="161"/>
        <v>0</v>
      </c>
      <c r="O1064" s="19">
        <f t="shared" si="162"/>
        <v>0</v>
      </c>
      <c r="P1064" s="19">
        <f t="shared" si="163"/>
        <v>0</v>
      </c>
      <c r="Q1064" s="20">
        <f t="shared" si="164"/>
        <v>8.75</v>
      </c>
      <c r="R1064" s="20">
        <f t="shared" si="165"/>
        <v>5</v>
      </c>
      <c r="S1064" s="20">
        <f t="shared" si="166"/>
        <v>3.75</v>
      </c>
      <c r="T1064" s="20">
        <f t="shared" si="167"/>
        <v>6.25</v>
      </c>
      <c r="U1064" s="19">
        <f t="shared" si="168"/>
        <v>5.833333333333333</v>
      </c>
      <c r="V1064" s="19">
        <f t="shared" si="169"/>
        <v>5.9375</v>
      </c>
    </row>
    <row r="1065" spans="1:22" ht="13.5" x14ac:dyDescent="0.25">
      <c r="A1065" s="3">
        <f>RSI!A1065</f>
        <v>43557</v>
      </c>
      <c r="B1065" s="2">
        <f>RSI!B1065</f>
        <v>9.8469999999999995</v>
      </c>
      <c r="C1065" s="2">
        <f>RSI!I1065</f>
        <v>38.876967668482159</v>
      </c>
      <c r="D1065" s="2">
        <f>MACD!E1065</f>
        <v>0.15261839842190739</v>
      </c>
      <c r="E1065" s="2">
        <f>MACD!F1065</f>
        <v>7.452491666832109E-2</v>
      </c>
      <c r="F1065" s="2">
        <f>'Moving Avg'!D1065</f>
        <v>9.9047200000000011</v>
      </c>
      <c r="G1065" s="2">
        <f>'Moving Avg'!F1065</f>
        <v>10.192695000000002</v>
      </c>
      <c r="H1065" s="2">
        <f>'Moving Avg'!G1065</f>
        <v>10.114637999999998</v>
      </c>
      <c r="I1065" s="2">
        <f>'Moving Avg'!H1065</f>
        <v>10.009506500000008</v>
      </c>
      <c r="J1065" s="17" t="str">
        <f>OBV!F1065</f>
        <v>BEARISH</v>
      </c>
      <c r="K1065" s="17" t="str">
        <f>OBV!G1065</f>
        <v>WEAK</v>
      </c>
      <c r="L1065" s="17" t="str">
        <f>OBV!H1065</f>
        <v>CONFIRMED BEARISH</v>
      </c>
      <c r="M1065" s="19">
        <f t="shared" si="160"/>
        <v>25</v>
      </c>
      <c r="N1065" s="19">
        <f t="shared" si="161"/>
        <v>0</v>
      </c>
      <c r="O1065" s="19">
        <f t="shared" si="162"/>
        <v>0</v>
      </c>
      <c r="P1065" s="19">
        <f t="shared" si="163"/>
        <v>0</v>
      </c>
      <c r="Q1065" s="20">
        <f t="shared" si="164"/>
        <v>8.75</v>
      </c>
      <c r="R1065" s="20">
        <f t="shared" si="165"/>
        <v>5</v>
      </c>
      <c r="S1065" s="20">
        <f t="shared" si="166"/>
        <v>3.75</v>
      </c>
      <c r="T1065" s="20">
        <f t="shared" si="167"/>
        <v>6.25</v>
      </c>
      <c r="U1065" s="19">
        <f t="shared" si="168"/>
        <v>5.833333333333333</v>
      </c>
      <c r="V1065" s="19">
        <f t="shared" si="169"/>
        <v>5.9375</v>
      </c>
    </row>
    <row r="1066" spans="1:22" ht="13.5" x14ac:dyDescent="0.25">
      <c r="A1066" s="3">
        <f>RSI!A1066</f>
        <v>43558</v>
      </c>
      <c r="B1066" s="2">
        <f>RSI!B1066</f>
        <v>9.7621000000000002</v>
      </c>
      <c r="C1066" s="2">
        <f>RSI!I1066</f>
        <v>36.325814734520513</v>
      </c>
      <c r="D1066" s="2">
        <f>MACD!E1066</f>
        <v>0.15520402519005039</v>
      </c>
      <c r="E1066" s="2">
        <f>MACD!F1066</f>
        <v>9.0660738372666944E-2</v>
      </c>
      <c r="F1066" s="2">
        <f>'Moving Avg'!D1066</f>
        <v>9.8317199999999989</v>
      </c>
      <c r="G1066" s="2">
        <f>'Moving Avg'!F1066</f>
        <v>10.174655000000001</v>
      </c>
      <c r="H1066" s="2">
        <f>'Moving Avg'!G1066</f>
        <v>10.108015999999997</v>
      </c>
      <c r="I1066" s="2">
        <f>'Moving Avg'!H1066</f>
        <v>10.012265500000005</v>
      </c>
      <c r="J1066" s="17" t="str">
        <f>OBV!F1066</f>
        <v>BEARISH</v>
      </c>
      <c r="K1066" s="17" t="str">
        <f>OBV!G1066</f>
        <v>WEAK</v>
      </c>
      <c r="L1066" s="17" t="str">
        <f>OBV!H1066</f>
        <v>CONFIRMED BEARISH</v>
      </c>
      <c r="M1066" s="19">
        <f t="shared" si="160"/>
        <v>25</v>
      </c>
      <c r="N1066" s="19">
        <f t="shared" si="161"/>
        <v>0</v>
      </c>
      <c r="O1066" s="19">
        <f t="shared" si="162"/>
        <v>0</v>
      </c>
      <c r="P1066" s="19">
        <f t="shared" si="163"/>
        <v>0</v>
      </c>
      <c r="Q1066" s="20">
        <f t="shared" si="164"/>
        <v>8.75</v>
      </c>
      <c r="R1066" s="20">
        <f t="shared" si="165"/>
        <v>5</v>
      </c>
      <c r="S1066" s="20">
        <f t="shared" si="166"/>
        <v>3.75</v>
      </c>
      <c r="T1066" s="20">
        <f t="shared" si="167"/>
        <v>6.25</v>
      </c>
      <c r="U1066" s="19">
        <f t="shared" si="168"/>
        <v>5.833333333333333</v>
      </c>
      <c r="V1066" s="19">
        <f t="shared" si="169"/>
        <v>5.9375</v>
      </c>
    </row>
    <row r="1067" spans="1:22" ht="13.5" x14ac:dyDescent="0.25">
      <c r="A1067" s="3">
        <f>RSI!A1067</f>
        <v>43559</v>
      </c>
      <c r="B1067" s="2">
        <f>RSI!B1067</f>
        <v>9.7621000000000002</v>
      </c>
      <c r="C1067" s="2">
        <f>RSI!I1067</f>
        <v>36.325814734520513</v>
      </c>
      <c r="D1067" s="2">
        <f>MACD!E1067</f>
        <v>0.18755283219996244</v>
      </c>
      <c r="E1067" s="2">
        <f>MACD!F1067</f>
        <v>0.11003915713812604</v>
      </c>
      <c r="F1067" s="2">
        <f>'Moving Avg'!D1067</f>
        <v>9.7748400000000011</v>
      </c>
      <c r="G1067" s="2">
        <f>'Moving Avg'!F1067</f>
        <v>10.149190000000003</v>
      </c>
      <c r="H1067" s="2">
        <f>'Moving Avg'!G1067</f>
        <v>10.102073999999998</v>
      </c>
      <c r="I1067" s="2">
        <f>'Moving Avg'!H1067</f>
        <v>10.015024500000004</v>
      </c>
      <c r="J1067" s="17" t="str">
        <f>OBV!F1067</f>
        <v>BEARISH</v>
      </c>
      <c r="K1067" s="17" t="str">
        <f>OBV!G1067</f>
        <v>WEAK</v>
      </c>
      <c r="L1067" s="17" t="str">
        <f>OBV!H1067</f>
        <v>CONFIRMED BEARISH</v>
      </c>
      <c r="M1067" s="19">
        <f t="shared" si="160"/>
        <v>25</v>
      </c>
      <c r="N1067" s="19">
        <f t="shared" si="161"/>
        <v>0</v>
      </c>
      <c r="O1067" s="19">
        <f t="shared" si="162"/>
        <v>0</v>
      </c>
      <c r="P1067" s="19">
        <f t="shared" si="163"/>
        <v>0</v>
      </c>
      <c r="Q1067" s="20">
        <f t="shared" si="164"/>
        <v>8.75</v>
      </c>
      <c r="R1067" s="20">
        <f t="shared" si="165"/>
        <v>5</v>
      </c>
      <c r="S1067" s="20">
        <f t="shared" si="166"/>
        <v>3.75</v>
      </c>
      <c r="T1067" s="20">
        <f t="shared" si="167"/>
        <v>6.25</v>
      </c>
      <c r="U1067" s="19">
        <f t="shared" si="168"/>
        <v>5.833333333333333</v>
      </c>
      <c r="V1067" s="19">
        <f t="shared" si="169"/>
        <v>5.9375</v>
      </c>
    </row>
    <row r="1068" spans="1:22" ht="13.5" x14ac:dyDescent="0.25">
      <c r="A1068" s="3">
        <f>RSI!A1068</f>
        <v>43560</v>
      </c>
      <c r="B1068" s="2">
        <f>RSI!B1068</f>
        <v>9.7493999999999996</v>
      </c>
      <c r="C1068" s="2">
        <f>RSI!I1068</f>
        <v>35.916922720692384</v>
      </c>
      <c r="D1068" s="2">
        <f>MACD!E1068</f>
        <v>0.21256454330801411</v>
      </c>
      <c r="E1068" s="2">
        <f>MACD!F1068</f>
        <v>0.13054423437210366</v>
      </c>
      <c r="F1068" s="2">
        <f>'Moving Avg'!D1068</f>
        <v>9.7722999999999995</v>
      </c>
      <c r="G1068" s="2">
        <f>'Moving Avg'!F1068</f>
        <v>10.119055000000003</v>
      </c>
      <c r="H1068" s="2">
        <f>'Moving Avg'!G1068</f>
        <v>10.095197999999996</v>
      </c>
      <c r="I1068" s="2">
        <f>'Moving Avg'!H1068</f>
        <v>10.017826000000003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  <c r="M1068" s="19">
        <f t="shared" si="160"/>
        <v>25</v>
      </c>
      <c r="N1068" s="19">
        <f t="shared" si="161"/>
        <v>0</v>
      </c>
      <c r="O1068" s="19">
        <f t="shared" si="162"/>
        <v>0</v>
      </c>
      <c r="P1068" s="19">
        <f t="shared" si="163"/>
        <v>16.5</v>
      </c>
      <c r="Q1068" s="20">
        <f t="shared" si="164"/>
        <v>11.225</v>
      </c>
      <c r="R1068" s="20">
        <f t="shared" si="165"/>
        <v>9.125</v>
      </c>
      <c r="S1068" s="20">
        <f t="shared" si="166"/>
        <v>11.175000000000001</v>
      </c>
      <c r="T1068" s="20">
        <f t="shared" si="167"/>
        <v>10.375</v>
      </c>
      <c r="U1068" s="19">
        <f t="shared" si="168"/>
        <v>10.508333333333335</v>
      </c>
      <c r="V1068" s="19">
        <f t="shared" si="169"/>
        <v>10.475000000000001</v>
      </c>
    </row>
    <row r="1069" spans="1:22" ht="13.5" x14ac:dyDescent="0.25">
      <c r="A1069" s="3">
        <f>RSI!A1069</f>
        <v>43563</v>
      </c>
      <c r="B1069" s="2">
        <f>RSI!B1069</f>
        <v>9.7196999999999996</v>
      </c>
      <c r="C1069" s="2">
        <f>RSI!I1069</f>
        <v>34.926799008613685</v>
      </c>
      <c r="D1069" s="2">
        <f>MACD!E1069</f>
        <v>0.23583623100454254</v>
      </c>
      <c r="E1069" s="2">
        <f>MACD!F1069</f>
        <v>0.15160263369859145</v>
      </c>
      <c r="F1069" s="2">
        <f>'Moving Avg'!D1069</f>
        <v>9.7680600000000002</v>
      </c>
      <c r="G1069" s="2">
        <f>'Moving Avg'!F1069</f>
        <v>10.089135000000002</v>
      </c>
      <c r="H1069" s="2">
        <f>'Moving Avg'!G1069</f>
        <v>10.087983999999995</v>
      </c>
      <c r="I1069" s="2">
        <f>'Moving Avg'!H1069</f>
        <v>10.019311500000004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  <c r="M1069" s="19">
        <f t="shared" si="160"/>
        <v>25</v>
      </c>
      <c r="N1069" s="19">
        <f t="shared" si="161"/>
        <v>0</v>
      </c>
      <c r="O1069" s="19">
        <f t="shared" si="162"/>
        <v>0</v>
      </c>
      <c r="P1069" s="19">
        <f t="shared" si="163"/>
        <v>16.5</v>
      </c>
      <c r="Q1069" s="20">
        <f t="shared" si="164"/>
        <v>11.225</v>
      </c>
      <c r="R1069" s="20">
        <f t="shared" si="165"/>
        <v>9.125</v>
      </c>
      <c r="S1069" s="20">
        <f t="shared" si="166"/>
        <v>11.175000000000001</v>
      </c>
      <c r="T1069" s="20">
        <f t="shared" si="167"/>
        <v>10.375</v>
      </c>
      <c r="U1069" s="19">
        <f t="shared" si="168"/>
        <v>10.508333333333335</v>
      </c>
      <c r="V1069" s="19">
        <f t="shared" si="169"/>
        <v>10.475000000000001</v>
      </c>
    </row>
    <row r="1070" spans="1:22" ht="13.5" x14ac:dyDescent="0.25">
      <c r="A1070" s="3">
        <f>RSI!A1070</f>
        <v>43565</v>
      </c>
      <c r="B1070" s="2">
        <f>RSI!B1070</f>
        <v>9.7621000000000002</v>
      </c>
      <c r="C1070" s="2">
        <f>RSI!I1070</f>
        <v>37.572614638056741</v>
      </c>
      <c r="D1070" s="2">
        <f>MACD!E1070</f>
        <v>0.26342474722257059</v>
      </c>
      <c r="E1070" s="2">
        <f>MACD!F1070</f>
        <v>0.17396705640338728</v>
      </c>
      <c r="F1070" s="2">
        <f>'Moving Avg'!D1070</f>
        <v>9.7510800000000017</v>
      </c>
      <c r="G1070" s="2">
        <f>'Moving Avg'!F1070</f>
        <v>10.054120000000001</v>
      </c>
      <c r="H1070" s="2">
        <f>'Moving Avg'!G1070</f>
        <v>10.081617999999997</v>
      </c>
      <c r="I1070" s="2">
        <f>'Moving Avg'!H1070</f>
        <v>10.020478500000003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  <c r="M1070" s="19">
        <f t="shared" si="160"/>
        <v>25</v>
      </c>
      <c r="N1070" s="19">
        <f t="shared" si="161"/>
        <v>0</v>
      </c>
      <c r="O1070" s="19">
        <f t="shared" si="162"/>
        <v>0</v>
      </c>
      <c r="P1070" s="19">
        <f t="shared" si="163"/>
        <v>16.5</v>
      </c>
      <c r="Q1070" s="20">
        <f t="shared" si="164"/>
        <v>11.225</v>
      </c>
      <c r="R1070" s="20">
        <f t="shared" si="165"/>
        <v>9.125</v>
      </c>
      <c r="S1070" s="20">
        <f t="shared" si="166"/>
        <v>11.175000000000001</v>
      </c>
      <c r="T1070" s="20">
        <f t="shared" si="167"/>
        <v>10.375</v>
      </c>
      <c r="U1070" s="19">
        <f t="shared" si="168"/>
        <v>10.508333333333335</v>
      </c>
      <c r="V1070" s="19">
        <f t="shared" si="169"/>
        <v>10.475000000000001</v>
      </c>
    </row>
    <row r="1071" spans="1:22" ht="13.5" x14ac:dyDescent="0.25">
      <c r="A1071" s="3">
        <f>RSI!A1071</f>
        <v>43566</v>
      </c>
      <c r="B1071" s="2">
        <f>RSI!B1071</f>
        <v>9.6983999999999995</v>
      </c>
      <c r="C1071" s="2">
        <f>RSI!I1071</f>
        <v>35.253521595889694</v>
      </c>
      <c r="D1071" s="2">
        <f>MACD!E1071</f>
        <v>0.26491860184099458</v>
      </c>
      <c r="E1071" s="2">
        <f>MACD!F1071</f>
        <v>0.19215736549090875</v>
      </c>
      <c r="F1071" s="2">
        <f>'Moving Avg'!D1071</f>
        <v>9.7383399999999991</v>
      </c>
      <c r="G1071" s="2">
        <f>'Moving Avg'!F1071</f>
        <v>10.014855000000001</v>
      </c>
      <c r="H1071" s="2">
        <f>'Moving Avg'!G1071</f>
        <v>10.073977999999995</v>
      </c>
      <c r="I1071" s="2">
        <f>'Moving Avg'!H1071</f>
        <v>10.020733000000003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  <c r="M1071" s="19">
        <f t="shared" si="160"/>
        <v>25</v>
      </c>
      <c r="N1071" s="19">
        <f t="shared" si="161"/>
        <v>0</v>
      </c>
      <c r="O1071" s="19">
        <f t="shared" si="162"/>
        <v>0</v>
      </c>
      <c r="P1071" s="19">
        <f t="shared" si="163"/>
        <v>16.5</v>
      </c>
      <c r="Q1071" s="20">
        <f t="shared" si="164"/>
        <v>11.225</v>
      </c>
      <c r="R1071" s="20">
        <f t="shared" si="165"/>
        <v>9.125</v>
      </c>
      <c r="S1071" s="20">
        <f t="shared" si="166"/>
        <v>11.175000000000001</v>
      </c>
      <c r="T1071" s="20">
        <f t="shared" si="167"/>
        <v>10.375</v>
      </c>
      <c r="U1071" s="19">
        <f t="shared" si="168"/>
        <v>10.508333333333335</v>
      </c>
      <c r="V1071" s="19">
        <f t="shared" si="169"/>
        <v>10.475000000000001</v>
      </c>
    </row>
    <row r="1072" spans="1:22" ht="13.5" x14ac:dyDescent="0.25">
      <c r="A1072" s="3">
        <f>RSI!A1072</f>
        <v>43567</v>
      </c>
      <c r="B1072" s="2">
        <f>RSI!B1072</f>
        <v>9.7578999999999994</v>
      </c>
      <c r="C1072" s="2">
        <f>RSI!I1072</f>
        <v>39.038509930257362</v>
      </c>
      <c r="D1072" s="2">
        <f>MACD!E1072</f>
        <v>0.25114804803103219</v>
      </c>
      <c r="E1072" s="2">
        <f>MACD!F1072</f>
        <v>0.20395550199893347</v>
      </c>
      <c r="F1072" s="2">
        <f>'Moving Avg'!D1072</f>
        <v>9.7374999999999989</v>
      </c>
      <c r="G1072" s="2">
        <f>'Moving Avg'!F1072</f>
        <v>9.9870550000000016</v>
      </c>
      <c r="H1072" s="2">
        <f>'Moving Avg'!G1072</f>
        <v>10.067527999999996</v>
      </c>
      <c r="I1072" s="2">
        <f>'Moving Avg'!H1072</f>
        <v>10.022367500000003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  <c r="M1072" s="19">
        <f t="shared" si="160"/>
        <v>25</v>
      </c>
      <c r="N1072" s="19">
        <f t="shared" si="161"/>
        <v>0</v>
      </c>
      <c r="O1072" s="19">
        <f t="shared" si="162"/>
        <v>0</v>
      </c>
      <c r="P1072" s="19">
        <f t="shared" si="163"/>
        <v>16.5</v>
      </c>
      <c r="Q1072" s="20">
        <f t="shared" si="164"/>
        <v>11.225</v>
      </c>
      <c r="R1072" s="20">
        <f t="shared" si="165"/>
        <v>9.125</v>
      </c>
      <c r="S1072" s="20">
        <f t="shared" si="166"/>
        <v>11.175000000000001</v>
      </c>
      <c r="T1072" s="20">
        <f t="shared" si="167"/>
        <v>10.375</v>
      </c>
      <c r="U1072" s="19">
        <f t="shared" si="168"/>
        <v>10.508333333333335</v>
      </c>
      <c r="V1072" s="19">
        <f t="shared" si="169"/>
        <v>10.475000000000001</v>
      </c>
    </row>
    <row r="1073" spans="1:22" ht="13.5" x14ac:dyDescent="0.25">
      <c r="A1073" s="3">
        <f>RSI!A1073</f>
        <v>43570</v>
      </c>
      <c r="B1073" s="2">
        <f>RSI!B1073</f>
        <v>9.7196999999999996</v>
      </c>
      <c r="C1073" s="2">
        <f>RSI!I1073</f>
        <v>37.521932220398575</v>
      </c>
      <c r="D1073" s="2">
        <f>MACD!E1073</f>
        <v>0.199861738943099</v>
      </c>
      <c r="E1073" s="2">
        <f>MACD!F1073</f>
        <v>0.2031367493877666</v>
      </c>
      <c r="F1073" s="2">
        <f>'Moving Avg'!D1073</f>
        <v>9.7315599999999982</v>
      </c>
      <c r="G1073" s="2">
        <f>'Moving Avg'!F1073</f>
        <v>9.9509799999999977</v>
      </c>
      <c r="H1073" s="2">
        <f>'Moving Avg'!G1073</f>
        <v>10.060991999999993</v>
      </c>
      <c r="I1073" s="2">
        <f>'Moving Avg'!H1073</f>
        <v>10.022834500000004</v>
      </c>
      <c r="J1073" s="17" t="str">
        <f>OBV!F1073</f>
        <v>BEARISH</v>
      </c>
      <c r="K1073" s="17" t="str">
        <f>OBV!G1073</f>
        <v>NEUTRAL</v>
      </c>
      <c r="L1073" s="17" t="str">
        <f>OBV!H1073</f>
        <v>CONFIRMED BEARISH</v>
      </c>
      <c r="M1073" s="19">
        <f t="shared" si="160"/>
        <v>25</v>
      </c>
      <c r="N1073" s="19">
        <f t="shared" si="161"/>
        <v>45</v>
      </c>
      <c r="O1073" s="19">
        <f t="shared" si="162"/>
        <v>0</v>
      </c>
      <c r="P1073" s="19">
        <f t="shared" si="163"/>
        <v>16.5</v>
      </c>
      <c r="Q1073" s="20">
        <f t="shared" si="164"/>
        <v>26.975000000000001</v>
      </c>
      <c r="R1073" s="20">
        <f t="shared" si="165"/>
        <v>18.125</v>
      </c>
      <c r="S1073" s="20">
        <f t="shared" si="166"/>
        <v>17.925000000000001</v>
      </c>
      <c r="T1073" s="20">
        <f t="shared" si="167"/>
        <v>21.625</v>
      </c>
      <c r="U1073" s="19">
        <f t="shared" si="168"/>
        <v>21.008333333333336</v>
      </c>
      <c r="V1073" s="19">
        <f t="shared" si="169"/>
        <v>21.162500000000001</v>
      </c>
    </row>
    <row r="1074" spans="1:22" ht="13.5" x14ac:dyDescent="0.25">
      <c r="A1074" s="3">
        <f>RSI!A1074</f>
        <v>43571</v>
      </c>
      <c r="B1074" s="2">
        <f>RSI!B1074</f>
        <v>9.7196999999999996</v>
      </c>
      <c r="C1074" s="2">
        <f>RSI!I1074</f>
        <v>37.521932220398575</v>
      </c>
      <c r="D1074" s="2">
        <f>MACD!E1074</f>
        <v>0.1546241835158817</v>
      </c>
      <c r="E1074" s="2">
        <f>MACD!F1074</f>
        <v>0.19343423621338962</v>
      </c>
      <c r="F1074" s="2">
        <f>'Moving Avg'!D1074</f>
        <v>9.7315599999999982</v>
      </c>
      <c r="G1074" s="2">
        <f>'Moving Avg'!F1074</f>
        <v>9.9276399999999985</v>
      </c>
      <c r="H1074" s="2">
        <f>'Moving Avg'!G1074</f>
        <v>10.056239999999994</v>
      </c>
      <c r="I1074" s="2">
        <f>'Moving Avg'!H1074</f>
        <v>10.024235500000005</v>
      </c>
      <c r="J1074" s="17" t="str">
        <f>OBV!F1074</f>
        <v>BEARISH</v>
      </c>
      <c r="K1074" s="17" t="str">
        <f>OBV!G1074</f>
        <v>NEUTRAL</v>
      </c>
      <c r="L1074" s="17" t="str">
        <f>OBV!H1074</f>
        <v>NEUTRAL</v>
      </c>
      <c r="M1074" s="19">
        <f t="shared" si="160"/>
        <v>25</v>
      </c>
      <c r="N1074" s="19">
        <f t="shared" si="161"/>
        <v>100</v>
      </c>
      <c r="O1074" s="19">
        <f t="shared" si="162"/>
        <v>0</v>
      </c>
      <c r="P1074" s="19">
        <f t="shared" si="163"/>
        <v>16.5</v>
      </c>
      <c r="Q1074" s="20">
        <f t="shared" si="164"/>
        <v>46.225000000000001</v>
      </c>
      <c r="R1074" s="20">
        <f t="shared" si="165"/>
        <v>29.125</v>
      </c>
      <c r="S1074" s="20">
        <f t="shared" si="166"/>
        <v>26.175000000000001</v>
      </c>
      <c r="T1074" s="20">
        <f t="shared" si="167"/>
        <v>35.375</v>
      </c>
      <c r="U1074" s="19">
        <f t="shared" si="168"/>
        <v>33.841666666666661</v>
      </c>
      <c r="V1074" s="19">
        <f t="shared" si="169"/>
        <v>34.224999999999994</v>
      </c>
    </row>
    <row r="1075" spans="1:22" ht="13.5" x14ac:dyDescent="0.25">
      <c r="A1075" s="3">
        <f>RSI!A1075</f>
        <v>43572</v>
      </c>
      <c r="B1075" s="2">
        <f>RSI!B1075</f>
        <v>9.7536000000000005</v>
      </c>
      <c r="C1075" s="2">
        <f>RSI!I1075</f>
        <v>39.923962180681173</v>
      </c>
      <c r="D1075" s="2">
        <f>MACD!E1075</f>
        <v>0.13147311663112937</v>
      </c>
      <c r="E1075" s="2">
        <f>MACD!F1075</f>
        <v>0.18104201229693759</v>
      </c>
      <c r="F1075" s="2">
        <f>'Moving Avg'!D1075</f>
        <v>9.7298599999999986</v>
      </c>
      <c r="G1075" s="2">
        <f>'Moving Avg'!F1075</f>
        <v>9.9081149999999987</v>
      </c>
      <c r="H1075" s="2">
        <f>'Moving Avg'!G1075</f>
        <v>10.050551999999994</v>
      </c>
      <c r="I1075" s="2">
        <f>'Moving Avg'!H1075</f>
        <v>10.025508500000004</v>
      </c>
      <c r="J1075" s="17" t="str">
        <f>OBV!F1075</f>
        <v>BULLISH</v>
      </c>
      <c r="K1075" s="17" t="str">
        <f>OBV!G1075</f>
        <v>NEUTRAL</v>
      </c>
      <c r="L1075" s="17" t="str">
        <f>OBV!H1075</f>
        <v>BULLISH DIVERGENCE</v>
      </c>
      <c r="M1075" s="19">
        <f t="shared" si="160"/>
        <v>25</v>
      </c>
      <c r="N1075" s="19">
        <f t="shared" si="161"/>
        <v>100</v>
      </c>
      <c r="O1075" s="19">
        <f t="shared" si="162"/>
        <v>0</v>
      </c>
      <c r="P1075" s="19">
        <f t="shared" si="163"/>
        <v>66.5</v>
      </c>
      <c r="Q1075" s="20">
        <f t="shared" si="164"/>
        <v>53.725000000000001</v>
      </c>
      <c r="R1075" s="20">
        <f t="shared" si="165"/>
        <v>41.625</v>
      </c>
      <c r="S1075" s="20">
        <f t="shared" si="166"/>
        <v>48.674999999999997</v>
      </c>
      <c r="T1075" s="20">
        <f t="shared" si="167"/>
        <v>47.875</v>
      </c>
      <c r="U1075" s="19">
        <f t="shared" si="168"/>
        <v>48.008333333333326</v>
      </c>
      <c r="V1075" s="19">
        <f t="shared" si="169"/>
        <v>47.974999999999994</v>
      </c>
    </row>
    <row r="1076" spans="1:22" ht="13.5" x14ac:dyDescent="0.25">
      <c r="A1076" s="3">
        <f>RSI!A1076</f>
        <v>43573</v>
      </c>
      <c r="B1076" s="2">
        <f>RSI!B1076</f>
        <v>9.9530999999999992</v>
      </c>
      <c r="C1076" s="2">
        <f>RSI!I1076</f>
        <v>51.694042145293572</v>
      </c>
      <c r="D1076" s="2">
        <f>MACD!E1076</f>
        <v>8.50616184549704E-2</v>
      </c>
      <c r="E1076" s="2">
        <f>MACD!F1076</f>
        <v>0.16184593352854418</v>
      </c>
      <c r="F1076" s="2">
        <f>'Moving Avg'!D1076</f>
        <v>9.7807999999999993</v>
      </c>
      <c r="G1076" s="2">
        <f>'Moving Avg'!F1076</f>
        <v>9.9000499999999985</v>
      </c>
      <c r="H1076" s="2">
        <f>'Moving Avg'!G1076</f>
        <v>10.049193999999995</v>
      </c>
      <c r="I1076" s="2">
        <f>'Moving Avg'!H1076</f>
        <v>10.028161000000004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  <c r="M1076" s="19">
        <f t="shared" si="160"/>
        <v>25</v>
      </c>
      <c r="N1076" s="19">
        <f t="shared" si="161"/>
        <v>100</v>
      </c>
      <c r="O1076" s="19">
        <f t="shared" si="162"/>
        <v>0</v>
      </c>
      <c r="P1076" s="19">
        <f t="shared" si="163"/>
        <v>83.5</v>
      </c>
      <c r="Q1076" s="20">
        <f t="shared" si="164"/>
        <v>56.274999999999999</v>
      </c>
      <c r="R1076" s="20">
        <f t="shared" si="165"/>
        <v>45.875</v>
      </c>
      <c r="S1076" s="20">
        <f t="shared" si="166"/>
        <v>56.325000000000003</v>
      </c>
      <c r="T1076" s="20">
        <f t="shared" si="167"/>
        <v>52.125</v>
      </c>
      <c r="U1076" s="19">
        <f t="shared" si="168"/>
        <v>52.82500000000001</v>
      </c>
      <c r="V1076" s="19">
        <f t="shared" si="169"/>
        <v>52.650000000000006</v>
      </c>
    </row>
    <row r="1077" spans="1:22" ht="13.5" x14ac:dyDescent="0.25">
      <c r="A1077" s="3">
        <f>RSI!A1077</f>
        <v>43574</v>
      </c>
      <c r="B1077" s="2">
        <f>RSI!B1077</f>
        <v>9.9319000000000006</v>
      </c>
      <c r="C1077" s="2">
        <f>RSI!I1077</f>
        <v>50.560424780960297</v>
      </c>
      <c r="D1077" s="2">
        <f>MACD!E1077</f>
        <v>4.71237025795741E-2</v>
      </c>
      <c r="E1077" s="2">
        <f>MACD!F1077</f>
        <v>0.13890148733875018</v>
      </c>
      <c r="F1077" s="2">
        <f>'Moving Avg'!D1077</f>
        <v>9.8155999999999999</v>
      </c>
      <c r="G1077" s="2">
        <f>'Moving Avg'!F1077</f>
        <v>9.8818000000000001</v>
      </c>
      <c r="H1077" s="2">
        <f>'Moving Avg'!G1077</f>
        <v>10.048345999999995</v>
      </c>
      <c r="I1077" s="2">
        <f>'Moving Avg'!H1077</f>
        <v>10.030665500000005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  <c r="M1077" s="19">
        <f t="shared" si="160"/>
        <v>25</v>
      </c>
      <c r="N1077" s="19">
        <f t="shared" si="161"/>
        <v>100</v>
      </c>
      <c r="O1077" s="19">
        <f t="shared" si="162"/>
        <v>0</v>
      </c>
      <c r="P1077" s="19">
        <f t="shared" si="163"/>
        <v>83.5</v>
      </c>
      <c r="Q1077" s="20">
        <f t="shared" si="164"/>
        <v>56.274999999999999</v>
      </c>
      <c r="R1077" s="20">
        <f t="shared" si="165"/>
        <v>45.875</v>
      </c>
      <c r="S1077" s="20">
        <f t="shared" si="166"/>
        <v>56.325000000000003</v>
      </c>
      <c r="T1077" s="20">
        <f t="shared" si="167"/>
        <v>52.125</v>
      </c>
      <c r="U1077" s="19">
        <f t="shared" si="168"/>
        <v>52.82500000000001</v>
      </c>
      <c r="V1077" s="19">
        <f t="shared" si="169"/>
        <v>52.650000000000006</v>
      </c>
    </row>
    <row r="1078" spans="1:22" ht="13.5" x14ac:dyDescent="0.25">
      <c r="A1078" s="3">
        <f>RSI!A1078</f>
        <v>43577</v>
      </c>
      <c r="B1078" s="2">
        <f>RSI!B1078</f>
        <v>10.059200000000001</v>
      </c>
      <c r="C1078" s="2">
        <f>RSI!I1078</f>
        <v>56.700653702577853</v>
      </c>
      <c r="D1078" s="2">
        <f>MACD!E1078</f>
        <v>3.5447234455219245E-3</v>
      </c>
      <c r="E1078" s="2">
        <f>MACD!F1078</f>
        <v>0.11183013456010454</v>
      </c>
      <c r="F1078" s="2">
        <f>'Moving Avg'!D1078</f>
        <v>9.8835000000000015</v>
      </c>
      <c r="G1078" s="2">
        <f>'Moving Avg'!F1078</f>
        <v>9.871615000000002</v>
      </c>
      <c r="H1078" s="2">
        <f>'Moving Avg'!G1078</f>
        <v>10.050551999999994</v>
      </c>
      <c r="I1078" s="2">
        <f>'Moving Avg'!H1078</f>
        <v>10.033509000000004</v>
      </c>
      <c r="J1078" s="17" t="str">
        <f>OBV!F1078</f>
        <v>BULLISH</v>
      </c>
      <c r="K1078" s="17" t="str">
        <f>OBV!G1078</f>
        <v>STRONG</v>
      </c>
      <c r="L1078" s="17" t="str">
        <f>OBV!H1078</f>
        <v>CONFIRMED BULLISH</v>
      </c>
      <c r="M1078" s="19">
        <f t="shared" si="160"/>
        <v>25</v>
      </c>
      <c r="N1078" s="19">
        <f t="shared" si="161"/>
        <v>100</v>
      </c>
      <c r="O1078" s="19">
        <f t="shared" si="162"/>
        <v>0</v>
      </c>
      <c r="P1078" s="19">
        <f t="shared" si="163"/>
        <v>100</v>
      </c>
      <c r="Q1078" s="20">
        <f t="shared" si="164"/>
        <v>58.75</v>
      </c>
      <c r="R1078" s="20">
        <f t="shared" si="165"/>
        <v>50</v>
      </c>
      <c r="S1078" s="20">
        <f t="shared" si="166"/>
        <v>63.75</v>
      </c>
      <c r="T1078" s="20">
        <f t="shared" si="167"/>
        <v>56.25</v>
      </c>
      <c r="U1078" s="19">
        <f t="shared" si="168"/>
        <v>57.5</v>
      </c>
      <c r="V1078" s="19">
        <f t="shared" si="169"/>
        <v>57.1875</v>
      </c>
    </row>
    <row r="1079" spans="1:22" ht="13.5" x14ac:dyDescent="0.25">
      <c r="A1079" s="3">
        <f>RSI!A1079</f>
        <v>43578</v>
      </c>
      <c r="B1079" s="2">
        <f>RSI!B1079</f>
        <v>9.9786000000000001</v>
      </c>
      <c r="C1079" s="2">
        <f>RSI!I1079</f>
        <v>52.273893447430865</v>
      </c>
      <c r="D1079" s="2">
        <f>MACD!E1079</f>
        <v>-3.2768091812728883E-2</v>
      </c>
      <c r="E1079" s="2">
        <f>MACD!F1079</f>
        <v>8.2910489285537861E-2</v>
      </c>
      <c r="F1079" s="2">
        <f>'Moving Avg'!D1079</f>
        <v>9.9352800000000006</v>
      </c>
      <c r="G1079" s="2">
        <f>'Moving Avg'!F1079</f>
        <v>9.858035000000001</v>
      </c>
      <c r="H1079" s="2">
        <f>'Moving Avg'!G1079</f>
        <v>10.049363999999994</v>
      </c>
      <c r="I1079" s="2">
        <f>'Moving Avg'!H1079</f>
        <v>10.035270500000003</v>
      </c>
      <c r="J1079" s="17" t="str">
        <f>OBV!F1079</f>
        <v>BULLISH</v>
      </c>
      <c r="K1079" s="17" t="str">
        <f>OBV!G1079</f>
        <v>STRONG</v>
      </c>
      <c r="L1079" s="17" t="str">
        <f>OBV!H1079</f>
        <v>CONFIRMED BULLISH</v>
      </c>
      <c r="M1079" s="19">
        <f t="shared" si="160"/>
        <v>25</v>
      </c>
      <c r="N1079" s="19">
        <f t="shared" si="161"/>
        <v>100</v>
      </c>
      <c r="O1079" s="19">
        <f t="shared" si="162"/>
        <v>0</v>
      </c>
      <c r="P1079" s="19">
        <f t="shared" si="163"/>
        <v>100</v>
      </c>
      <c r="Q1079" s="20">
        <f t="shared" si="164"/>
        <v>58.75</v>
      </c>
      <c r="R1079" s="20">
        <f t="shared" si="165"/>
        <v>50</v>
      </c>
      <c r="S1079" s="20">
        <f t="shared" si="166"/>
        <v>63.75</v>
      </c>
      <c r="T1079" s="20">
        <f t="shared" si="167"/>
        <v>56.25</v>
      </c>
      <c r="U1079" s="19">
        <f t="shared" si="168"/>
        <v>57.5</v>
      </c>
      <c r="V1079" s="19">
        <f t="shared" si="169"/>
        <v>57.1875</v>
      </c>
    </row>
    <row r="1080" spans="1:22" ht="13.5" x14ac:dyDescent="0.25">
      <c r="A1080" s="3">
        <f>RSI!A1080</f>
        <v>43579</v>
      </c>
      <c r="B1080" s="2">
        <f>RSI!B1080</f>
        <v>10.038</v>
      </c>
      <c r="C1080" s="2">
        <f>RSI!I1080</f>
        <v>55.058607144371813</v>
      </c>
      <c r="D1080" s="2">
        <f>MACD!E1080</f>
        <v>-6.1672228077025437E-2</v>
      </c>
      <c r="E1080" s="2">
        <f>MACD!F1080</f>
        <v>5.3993945813025204E-2</v>
      </c>
      <c r="F1080" s="2">
        <f>'Moving Avg'!D1080</f>
        <v>9.9921599999999984</v>
      </c>
      <c r="G1080" s="2">
        <f>'Moving Avg'!F1080</f>
        <v>9.8444550000000035</v>
      </c>
      <c r="H1080" s="2">
        <f>'Moving Avg'!G1080</f>
        <v>10.051061999999995</v>
      </c>
      <c r="I1080" s="2">
        <f>'Moving Avg'!H1080</f>
        <v>10.036650000000003</v>
      </c>
      <c r="J1080" s="17" t="str">
        <f>OBV!F1080</f>
        <v>BULLISH</v>
      </c>
      <c r="K1080" s="17" t="str">
        <f>OBV!G1080</f>
        <v>STRONG</v>
      </c>
      <c r="L1080" s="17" t="str">
        <f>OBV!H1080</f>
        <v>CONFIRMED BULLISH</v>
      </c>
      <c r="M1080" s="19">
        <f t="shared" si="160"/>
        <v>25</v>
      </c>
      <c r="N1080" s="19">
        <f t="shared" si="161"/>
        <v>100</v>
      </c>
      <c r="O1080" s="19">
        <f t="shared" si="162"/>
        <v>0</v>
      </c>
      <c r="P1080" s="19">
        <f t="shared" si="163"/>
        <v>100</v>
      </c>
      <c r="Q1080" s="20">
        <f t="shared" si="164"/>
        <v>58.75</v>
      </c>
      <c r="R1080" s="20">
        <f t="shared" si="165"/>
        <v>50</v>
      </c>
      <c r="S1080" s="20">
        <f t="shared" si="166"/>
        <v>63.75</v>
      </c>
      <c r="T1080" s="20">
        <f t="shared" si="167"/>
        <v>56.25</v>
      </c>
      <c r="U1080" s="19">
        <f t="shared" si="168"/>
        <v>57.5</v>
      </c>
      <c r="V1080" s="19">
        <f t="shared" si="169"/>
        <v>57.1875</v>
      </c>
    </row>
    <row r="1081" spans="1:22" ht="13.5" x14ac:dyDescent="0.25">
      <c r="A1081" s="3">
        <f>RSI!A1081</f>
        <v>43580</v>
      </c>
      <c r="B1081" s="2">
        <f>RSI!B1081</f>
        <v>10.012499999999999</v>
      </c>
      <c r="C1081" s="2">
        <f>RSI!I1081</f>
        <v>53.61240742604928</v>
      </c>
      <c r="D1081" s="2">
        <f>MACD!E1081</f>
        <v>-9.4670372123674795E-2</v>
      </c>
      <c r="E1081" s="2">
        <f>MACD!F1081</f>
        <v>2.4261082225685206E-2</v>
      </c>
      <c r="F1081" s="2">
        <f>'Moving Avg'!D1081</f>
        <v>10.00404</v>
      </c>
      <c r="G1081" s="2">
        <f>'Moving Avg'!F1081</f>
        <v>9.8387250000000019</v>
      </c>
      <c r="H1081" s="2">
        <f>'Moving Avg'!G1081</f>
        <v>10.051825999999995</v>
      </c>
      <c r="I1081" s="2">
        <f>'Moving Avg'!H1081</f>
        <v>10.037902000000004</v>
      </c>
      <c r="J1081" s="17" t="str">
        <f>OBV!F1081</f>
        <v>BULLISH</v>
      </c>
      <c r="K1081" s="17" t="str">
        <f>OBV!G1081</f>
        <v>NEUTRAL</v>
      </c>
      <c r="L1081" s="17" t="str">
        <f>OBV!H1081</f>
        <v>CONFIRMED BULLISH</v>
      </c>
      <c r="M1081" s="19">
        <f t="shared" si="160"/>
        <v>25</v>
      </c>
      <c r="N1081" s="19">
        <f t="shared" si="161"/>
        <v>100</v>
      </c>
      <c r="O1081" s="19">
        <f t="shared" si="162"/>
        <v>0</v>
      </c>
      <c r="P1081" s="19">
        <f t="shared" si="163"/>
        <v>83.5</v>
      </c>
      <c r="Q1081" s="20">
        <f t="shared" si="164"/>
        <v>56.274999999999999</v>
      </c>
      <c r="R1081" s="20">
        <f t="shared" si="165"/>
        <v>45.875</v>
      </c>
      <c r="S1081" s="20">
        <f t="shared" si="166"/>
        <v>56.325000000000003</v>
      </c>
      <c r="T1081" s="20">
        <f t="shared" si="167"/>
        <v>52.125</v>
      </c>
      <c r="U1081" s="19">
        <f t="shared" si="168"/>
        <v>52.82500000000001</v>
      </c>
      <c r="V1081" s="19">
        <f t="shared" si="169"/>
        <v>52.650000000000006</v>
      </c>
    </row>
    <row r="1082" spans="1:22" ht="13.5" x14ac:dyDescent="0.25">
      <c r="A1082" s="3">
        <f>RSI!A1082</f>
        <v>43581</v>
      </c>
      <c r="B1082" s="2">
        <f>RSI!B1082</f>
        <v>9.8469999999999995</v>
      </c>
      <c r="C1082" s="2">
        <f>RSI!I1082</f>
        <v>45.296491053374687</v>
      </c>
      <c r="D1082" s="2">
        <f>MACD!E1082</f>
        <v>-0.10161113601066418</v>
      </c>
      <c r="E1082" s="2">
        <f>MACD!F1082</f>
        <v>-9.1336142158467137E-4</v>
      </c>
      <c r="F1082" s="2">
        <f>'Moving Avg'!D1082</f>
        <v>9.9870600000000014</v>
      </c>
      <c r="G1082" s="2">
        <f>'Moving Avg'!F1082</f>
        <v>9.828750000000003</v>
      </c>
      <c r="H1082" s="2">
        <f>'Moving Avg'!G1082</f>
        <v>10.049279999999992</v>
      </c>
      <c r="I1082" s="2">
        <f>'Moving Avg'!H1082</f>
        <v>10.037605000000005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  <c r="M1082" s="19">
        <f t="shared" si="160"/>
        <v>25</v>
      </c>
      <c r="N1082" s="19">
        <f t="shared" si="161"/>
        <v>100</v>
      </c>
      <c r="O1082" s="19">
        <f t="shared" si="162"/>
        <v>0</v>
      </c>
      <c r="P1082" s="19">
        <f t="shared" si="163"/>
        <v>16.5</v>
      </c>
      <c r="Q1082" s="20">
        <f t="shared" si="164"/>
        <v>46.225000000000001</v>
      </c>
      <c r="R1082" s="20">
        <f t="shared" si="165"/>
        <v>29.125</v>
      </c>
      <c r="S1082" s="20">
        <f t="shared" si="166"/>
        <v>26.175000000000001</v>
      </c>
      <c r="T1082" s="20">
        <f t="shared" si="167"/>
        <v>35.375</v>
      </c>
      <c r="U1082" s="19">
        <f t="shared" si="168"/>
        <v>33.841666666666661</v>
      </c>
      <c r="V1082" s="19">
        <f t="shared" si="169"/>
        <v>34.224999999999994</v>
      </c>
    </row>
    <row r="1083" spans="1:22" ht="13.5" x14ac:dyDescent="0.25">
      <c r="A1083" s="3">
        <f>RSI!A1083</f>
        <v>43584</v>
      </c>
      <c r="B1083" s="2">
        <f>RSI!B1083</f>
        <v>9.7621000000000002</v>
      </c>
      <c r="C1083" s="2">
        <f>RSI!I1083</f>
        <v>41.721317008913353</v>
      </c>
      <c r="D1083" s="2">
        <f>MACD!E1083</f>
        <v>-0.10649451357442352</v>
      </c>
      <c r="E1083" s="2">
        <f>MACD!F1083</f>
        <v>-2.2029591852152444E-2</v>
      </c>
      <c r="F1083" s="2">
        <f>'Moving Avg'!D1083</f>
        <v>9.9276400000000002</v>
      </c>
      <c r="G1083" s="2">
        <f>'Moving Avg'!F1083</f>
        <v>9.828750000000003</v>
      </c>
      <c r="H1083" s="2">
        <f>'Moving Avg'!G1083</f>
        <v>10.045035999999993</v>
      </c>
      <c r="I1083" s="2">
        <f>'Moving Avg'!H1083</f>
        <v>10.036798500000003</v>
      </c>
      <c r="J1083" s="17" t="str">
        <f>OBV!F1083</f>
        <v>BEARISH</v>
      </c>
      <c r="K1083" s="17" t="str">
        <f>OBV!G1083</f>
        <v>WEAK</v>
      </c>
      <c r="L1083" s="17" t="str">
        <f>OBV!H1083</f>
        <v>CONFIRMED BEARISH</v>
      </c>
      <c r="M1083" s="19">
        <f t="shared" si="160"/>
        <v>25</v>
      </c>
      <c r="N1083" s="19">
        <f t="shared" si="161"/>
        <v>100</v>
      </c>
      <c r="O1083" s="19">
        <f t="shared" si="162"/>
        <v>0</v>
      </c>
      <c r="P1083" s="19">
        <f t="shared" si="163"/>
        <v>0</v>
      </c>
      <c r="Q1083" s="20">
        <f t="shared" si="164"/>
        <v>43.75</v>
      </c>
      <c r="R1083" s="20">
        <f t="shared" si="165"/>
        <v>25</v>
      </c>
      <c r="S1083" s="20">
        <f t="shared" si="166"/>
        <v>18.75</v>
      </c>
      <c r="T1083" s="20">
        <f t="shared" si="167"/>
        <v>31.25</v>
      </c>
      <c r="U1083" s="19">
        <f t="shared" si="168"/>
        <v>29.166666666666668</v>
      </c>
      <c r="V1083" s="19">
        <f t="shared" si="169"/>
        <v>29.6875</v>
      </c>
    </row>
    <row r="1084" spans="1:22" ht="13.5" x14ac:dyDescent="0.25">
      <c r="A1084" s="3">
        <f>RSI!A1084</f>
        <v>43585</v>
      </c>
      <c r="B1084" s="2">
        <f>RSI!B1084</f>
        <v>9.7536000000000005</v>
      </c>
      <c r="C1084" s="2">
        <f>RSI!I1084</f>
        <v>41.369265381447143</v>
      </c>
      <c r="D1084" s="2">
        <f>MACD!E1084</f>
        <v>-0.10896047020045074</v>
      </c>
      <c r="E1084" s="2">
        <f>MACD!F1084</f>
        <v>-3.9415767521812112E-2</v>
      </c>
      <c r="F1084" s="2">
        <f>'Moving Avg'!D1084</f>
        <v>9.8826399999999985</v>
      </c>
      <c r="G1084" s="2">
        <f>'Moving Avg'!F1084</f>
        <v>9.829385000000002</v>
      </c>
      <c r="H1084" s="2">
        <f>'Moving Avg'!G1084</f>
        <v>10.040621999999994</v>
      </c>
      <c r="I1084" s="2">
        <f>'Moving Avg'!H1084</f>
        <v>10.036013000000002</v>
      </c>
      <c r="J1084" s="17" t="str">
        <f>OBV!F1084</f>
        <v>BEARISH</v>
      </c>
      <c r="K1084" s="17" t="str">
        <f>OBV!G1084</f>
        <v>WEAK</v>
      </c>
      <c r="L1084" s="17" t="str">
        <f>OBV!H1084</f>
        <v>CONFIRMED BEARISH</v>
      </c>
      <c r="M1084" s="19">
        <f t="shared" si="160"/>
        <v>25</v>
      </c>
      <c r="N1084" s="19">
        <f t="shared" si="161"/>
        <v>100</v>
      </c>
      <c r="O1084" s="19">
        <f t="shared" si="162"/>
        <v>0</v>
      </c>
      <c r="P1084" s="19">
        <f t="shared" si="163"/>
        <v>0</v>
      </c>
      <c r="Q1084" s="20">
        <f t="shared" si="164"/>
        <v>43.75</v>
      </c>
      <c r="R1084" s="20">
        <f t="shared" si="165"/>
        <v>25</v>
      </c>
      <c r="S1084" s="20">
        <f t="shared" si="166"/>
        <v>18.75</v>
      </c>
      <c r="T1084" s="20">
        <f t="shared" si="167"/>
        <v>31.25</v>
      </c>
      <c r="U1084" s="19">
        <f t="shared" si="168"/>
        <v>29.166666666666668</v>
      </c>
      <c r="V1084" s="19">
        <f t="shared" si="169"/>
        <v>29.6875</v>
      </c>
    </row>
    <row r="1085" spans="1:22" ht="13.5" x14ac:dyDescent="0.25">
      <c r="A1085" s="3">
        <f>RSI!A1085</f>
        <v>43587</v>
      </c>
      <c r="B1085" s="2">
        <f>RSI!B1085</f>
        <v>9.7280999999999995</v>
      </c>
      <c r="C1085" s="2">
        <f>RSI!I1085</f>
        <v>40.271395270197445</v>
      </c>
      <c r="D1085" s="2">
        <f>MACD!E1085</f>
        <v>-0.10293282402197867</v>
      </c>
      <c r="E1085" s="2">
        <f>MACD!F1085</f>
        <v>-5.2119178821845427E-2</v>
      </c>
      <c r="F1085" s="2">
        <f>'Moving Avg'!D1085</f>
        <v>9.8206600000000002</v>
      </c>
      <c r="G1085" s="2">
        <f>'Moving Avg'!F1085</f>
        <v>9.8234400000000033</v>
      </c>
      <c r="H1085" s="2">
        <f>'Moving Avg'!G1085</f>
        <v>10.036375999999995</v>
      </c>
      <c r="I1085" s="2">
        <f>'Moving Avg'!H1085</f>
        <v>10.035631000000002</v>
      </c>
      <c r="J1085" s="17" t="str">
        <f>OBV!F1085</f>
        <v>BEARISH</v>
      </c>
      <c r="K1085" s="17" t="str">
        <f>OBV!G1085</f>
        <v>WEAK</v>
      </c>
      <c r="L1085" s="17" t="str">
        <f>OBV!H1085</f>
        <v>CONFIRMED BEARISH</v>
      </c>
      <c r="M1085" s="19">
        <f t="shared" si="160"/>
        <v>25</v>
      </c>
      <c r="N1085" s="19">
        <f t="shared" si="161"/>
        <v>100</v>
      </c>
      <c r="O1085" s="19">
        <f t="shared" si="162"/>
        <v>0</v>
      </c>
      <c r="P1085" s="19">
        <f t="shared" si="163"/>
        <v>0</v>
      </c>
      <c r="Q1085" s="20">
        <f t="shared" si="164"/>
        <v>43.75</v>
      </c>
      <c r="R1085" s="20">
        <f t="shared" si="165"/>
        <v>25</v>
      </c>
      <c r="S1085" s="20">
        <f t="shared" si="166"/>
        <v>18.75</v>
      </c>
      <c r="T1085" s="20">
        <f t="shared" si="167"/>
        <v>31.25</v>
      </c>
      <c r="U1085" s="19">
        <f t="shared" si="168"/>
        <v>29.166666666666668</v>
      </c>
      <c r="V1085" s="19">
        <f t="shared" si="169"/>
        <v>29.6875</v>
      </c>
    </row>
    <row r="1086" spans="1:22" ht="13.5" x14ac:dyDescent="0.25">
      <c r="A1086" s="3">
        <f>RSI!A1086</f>
        <v>43588</v>
      </c>
      <c r="B1086" s="2">
        <f>RSI!B1086</f>
        <v>9.7154000000000007</v>
      </c>
      <c r="C1086" s="2">
        <f>RSI!I1086</f>
        <v>39.706224143410111</v>
      </c>
      <c r="D1086" s="2">
        <f>MACD!E1086</f>
        <v>-6.5113638850561983E-2</v>
      </c>
      <c r="E1086" s="2">
        <f>MACD!F1086</f>
        <v>-5.4718070827588741E-2</v>
      </c>
      <c r="F1086" s="2">
        <f>'Moving Avg'!D1086</f>
        <v>9.761239999999999</v>
      </c>
      <c r="G1086" s="2">
        <f>'Moving Avg'!F1086</f>
        <v>9.8211049999999993</v>
      </c>
      <c r="H1086" s="2">
        <f>'Moving Avg'!G1086</f>
        <v>10.032045999999994</v>
      </c>
      <c r="I1086" s="2">
        <f>'Moving Avg'!H1086</f>
        <v>10.035312500000002</v>
      </c>
      <c r="J1086" s="17" t="str">
        <f>OBV!F1086</f>
        <v>BEARISH</v>
      </c>
      <c r="K1086" s="17" t="str">
        <f>OBV!G1086</f>
        <v>WEAK</v>
      </c>
      <c r="L1086" s="17" t="str">
        <f>OBV!H1086</f>
        <v>CONFIRMED BEARISH</v>
      </c>
      <c r="M1086" s="19">
        <f t="shared" si="160"/>
        <v>25</v>
      </c>
      <c r="N1086" s="19">
        <f t="shared" si="161"/>
        <v>45</v>
      </c>
      <c r="O1086" s="19">
        <f t="shared" si="162"/>
        <v>0</v>
      </c>
      <c r="P1086" s="19">
        <f t="shared" si="163"/>
        <v>0</v>
      </c>
      <c r="Q1086" s="20">
        <f t="shared" si="164"/>
        <v>24.5</v>
      </c>
      <c r="R1086" s="20">
        <f t="shared" si="165"/>
        <v>14</v>
      </c>
      <c r="S1086" s="20">
        <f t="shared" si="166"/>
        <v>10.5</v>
      </c>
      <c r="T1086" s="20">
        <f t="shared" si="167"/>
        <v>17.5</v>
      </c>
      <c r="U1086" s="19">
        <f t="shared" si="168"/>
        <v>16.333333333333332</v>
      </c>
      <c r="V1086" s="19">
        <f t="shared" si="169"/>
        <v>16.625</v>
      </c>
    </row>
    <row r="1087" spans="1:22" ht="13.5" x14ac:dyDescent="0.25">
      <c r="A1087" s="3">
        <f>RSI!A1087</f>
        <v>43591</v>
      </c>
      <c r="B1087" s="2">
        <f>RSI!B1087</f>
        <v>9.8045000000000009</v>
      </c>
      <c r="C1087" s="2">
        <f>RSI!I1087</f>
        <v>45.486469408477248</v>
      </c>
      <c r="D1087" s="2">
        <f>MACD!E1087</f>
        <v>-4.1893893900297741E-2</v>
      </c>
      <c r="E1087" s="2">
        <f>MACD!F1087</f>
        <v>-5.2153235442130547E-2</v>
      </c>
      <c r="F1087" s="2">
        <f>'Moving Avg'!D1087</f>
        <v>9.7527399999999993</v>
      </c>
      <c r="G1087" s="2">
        <f>'Moving Avg'!F1087</f>
        <v>9.823224999999999</v>
      </c>
      <c r="H1087" s="2">
        <f>'Moving Avg'!G1087</f>
        <v>10.028649999999994</v>
      </c>
      <c r="I1087" s="2">
        <f>'Moving Avg'!H1087</f>
        <v>10.035482000000002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  <c r="M1087" s="19">
        <f t="shared" si="160"/>
        <v>25</v>
      </c>
      <c r="N1087" s="19">
        <f t="shared" si="161"/>
        <v>0</v>
      </c>
      <c r="O1087" s="19">
        <f t="shared" si="162"/>
        <v>0</v>
      </c>
      <c r="P1087" s="19">
        <f t="shared" si="163"/>
        <v>16.5</v>
      </c>
      <c r="Q1087" s="20">
        <f t="shared" si="164"/>
        <v>11.225</v>
      </c>
      <c r="R1087" s="20">
        <f t="shared" si="165"/>
        <v>9.125</v>
      </c>
      <c r="S1087" s="20">
        <f t="shared" si="166"/>
        <v>11.175000000000001</v>
      </c>
      <c r="T1087" s="20">
        <f t="shared" si="167"/>
        <v>10.375</v>
      </c>
      <c r="U1087" s="19">
        <f t="shared" si="168"/>
        <v>10.508333333333335</v>
      </c>
      <c r="V1087" s="19">
        <f t="shared" si="169"/>
        <v>10.475000000000001</v>
      </c>
    </row>
    <row r="1088" spans="1:22" ht="13.5" x14ac:dyDescent="0.25">
      <c r="A1088" s="3">
        <f>RSI!A1088</f>
        <v>43592</v>
      </c>
      <c r="B1088" s="2">
        <f>RSI!B1088</f>
        <v>9.8045000000000009</v>
      </c>
      <c r="C1088" s="2">
        <f>RSI!I1088</f>
        <v>45.486469408477248</v>
      </c>
      <c r="D1088" s="2">
        <f>MACD!E1088</f>
        <v>-2.1878955045053772E-3</v>
      </c>
      <c r="E1088" s="2">
        <f>MACD!F1088</f>
        <v>-4.2160167454605511E-2</v>
      </c>
      <c r="F1088" s="2">
        <f>'Moving Avg'!D1088</f>
        <v>9.7612199999999998</v>
      </c>
      <c r="G1088" s="2">
        <f>'Moving Avg'!F1088</f>
        <v>9.8259799999999995</v>
      </c>
      <c r="H1088" s="2">
        <f>'Moving Avg'!G1088</f>
        <v>10.021009999999997</v>
      </c>
      <c r="I1088" s="2">
        <f>'Moving Avg'!H1088</f>
        <v>10.035291000000003</v>
      </c>
      <c r="J1088" s="17" t="str">
        <f>OBV!F1088</f>
        <v>BULLISH</v>
      </c>
      <c r="K1088" s="17" t="str">
        <f>OBV!G1088</f>
        <v>NEUTRAL</v>
      </c>
      <c r="L1088" s="17" t="str">
        <f>OBV!H1088</f>
        <v>CONFIRMED BULLISH</v>
      </c>
      <c r="M1088" s="19">
        <f t="shared" si="160"/>
        <v>25</v>
      </c>
      <c r="N1088" s="19">
        <f t="shared" si="161"/>
        <v>0</v>
      </c>
      <c r="O1088" s="19">
        <f t="shared" si="162"/>
        <v>0</v>
      </c>
      <c r="P1088" s="19">
        <f t="shared" si="163"/>
        <v>83.5</v>
      </c>
      <c r="Q1088" s="20">
        <f t="shared" si="164"/>
        <v>21.274999999999999</v>
      </c>
      <c r="R1088" s="20">
        <f t="shared" si="165"/>
        <v>25.875</v>
      </c>
      <c r="S1088" s="20">
        <f t="shared" si="166"/>
        <v>41.325000000000003</v>
      </c>
      <c r="T1088" s="20">
        <f t="shared" si="167"/>
        <v>27.125</v>
      </c>
      <c r="U1088" s="19">
        <f t="shared" si="168"/>
        <v>29.491666666666664</v>
      </c>
      <c r="V1088" s="19">
        <f t="shared" si="169"/>
        <v>28.9</v>
      </c>
    </row>
    <row r="1089" spans="1:22" ht="13.5" x14ac:dyDescent="0.25">
      <c r="A1089" s="3">
        <f>RSI!A1089</f>
        <v>43593</v>
      </c>
      <c r="B1089" s="2">
        <f>RSI!B1089</f>
        <v>9.8894000000000002</v>
      </c>
      <c r="C1089" s="2">
        <f>RSI!I1089</f>
        <v>50.708562627792638</v>
      </c>
      <c r="D1089" s="2">
        <f>MACD!E1089</f>
        <v>1.3159401193107101E-2</v>
      </c>
      <c r="E1089" s="2">
        <f>MACD!F1089</f>
        <v>-3.109625372506299E-2</v>
      </c>
      <c r="F1089" s="2">
        <f>'Moving Avg'!D1089</f>
        <v>9.7883800000000001</v>
      </c>
      <c r="G1089" s="2">
        <f>'Moving Avg'!F1089</f>
        <v>9.834464999999998</v>
      </c>
      <c r="H1089" s="2">
        <f>'Moving Avg'!G1089</f>
        <v>10.012435999999997</v>
      </c>
      <c r="I1089" s="2">
        <f>'Moving Avg'!H1089</f>
        <v>10.035715500000002</v>
      </c>
      <c r="J1089" s="17" t="str">
        <f>OBV!F1089</f>
        <v>BULLISH</v>
      </c>
      <c r="K1089" s="17" t="str">
        <f>OBV!G1089</f>
        <v>STRONG</v>
      </c>
      <c r="L1089" s="17" t="str">
        <f>OBV!H1089</f>
        <v>CONFIRMED BULLISH</v>
      </c>
      <c r="M1089" s="19">
        <f t="shared" si="160"/>
        <v>25</v>
      </c>
      <c r="N1089" s="19">
        <f t="shared" si="161"/>
        <v>0</v>
      </c>
      <c r="O1089" s="19">
        <f t="shared" si="162"/>
        <v>0</v>
      </c>
      <c r="P1089" s="19">
        <f t="shared" si="163"/>
        <v>100</v>
      </c>
      <c r="Q1089" s="20">
        <f t="shared" si="164"/>
        <v>23.75</v>
      </c>
      <c r="R1089" s="20">
        <f t="shared" si="165"/>
        <v>30</v>
      </c>
      <c r="S1089" s="20">
        <f t="shared" si="166"/>
        <v>48.75</v>
      </c>
      <c r="T1089" s="20">
        <f t="shared" si="167"/>
        <v>31.25</v>
      </c>
      <c r="U1089" s="19">
        <f t="shared" si="168"/>
        <v>34.166666666666664</v>
      </c>
      <c r="V1089" s="19">
        <f t="shared" si="169"/>
        <v>33.4375</v>
      </c>
    </row>
    <row r="1090" spans="1:22" ht="13.5" x14ac:dyDescent="0.25">
      <c r="A1090" s="3">
        <f>RSI!A1090</f>
        <v>43594</v>
      </c>
      <c r="B1090" s="2">
        <f>RSI!B1090</f>
        <v>10.0083</v>
      </c>
      <c r="C1090" s="2">
        <f>RSI!I1090</f>
        <v>56.93104271064194</v>
      </c>
      <c r="D1090" s="2">
        <f>MACD!E1090</f>
        <v>2.6381250159118963E-2</v>
      </c>
      <c r="E1090" s="2">
        <f>MACD!F1090</f>
        <v>-1.96007529482266E-2</v>
      </c>
      <c r="F1090" s="2">
        <f>'Moving Avg'!D1090</f>
        <v>9.8444199999999995</v>
      </c>
      <c r="G1090" s="2">
        <f>'Moving Avg'!F1090</f>
        <v>9.8467749999999974</v>
      </c>
      <c r="H1090" s="2">
        <f>'Moving Avg'!G1090</f>
        <v>10.006323999999999</v>
      </c>
      <c r="I1090" s="2">
        <f>'Moving Avg'!H1090</f>
        <v>10.03631</v>
      </c>
      <c r="J1090" s="17" t="str">
        <f>OBV!F1090</f>
        <v>BULLISH</v>
      </c>
      <c r="K1090" s="17" t="str">
        <f>OBV!G1090</f>
        <v>NEUTRAL</v>
      </c>
      <c r="L1090" s="17" t="str">
        <f>OBV!H1090</f>
        <v>CONFIRMED BULLISH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0</v>
      </c>
      <c r="P1090" s="19">
        <f t="shared" ref="P1090:P1153" si="173">IF(L1090="confirmed bullish", 34, IF(L1090="bullish divergence",17, 0))+IF(J1090="bullish",33,IF(J1090="bearish",0,16.5))+IF(K1090="strong",33,IF(K1090="weak",0,16.5))</f>
        <v>83.5</v>
      </c>
      <c r="Q1090" s="20">
        <f t="shared" si="164"/>
        <v>21.274999999999999</v>
      </c>
      <c r="R1090" s="20">
        <f t="shared" si="165"/>
        <v>25.875</v>
      </c>
      <c r="S1090" s="20">
        <f t="shared" si="166"/>
        <v>41.325000000000003</v>
      </c>
      <c r="T1090" s="20">
        <f t="shared" si="167"/>
        <v>27.125</v>
      </c>
      <c r="U1090" s="19">
        <f t="shared" si="168"/>
        <v>29.491666666666664</v>
      </c>
      <c r="V1090" s="19">
        <f t="shared" si="169"/>
        <v>28.9</v>
      </c>
    </row>
    <row r="1091" spans="1:22" ht="13.5" x14ac:dyDescent="0.25">
      <c r="A1091" s="3">
        <f>RSI!A1091</f>
        <v>43595</v>
      </c>
      <c r="B1091" s="2">
        <f>RSI!B1091</f>
        <v>10.055</v>
      </c>
      <c r="C1091" s="2">
        <f>RSI!I1091</f>
        <v>59.114196255690317</v>
      </c>
      <c r="D1091" s="2">
        <f>MACD!E1091</f>
        <v>2.9395732965435073E-2</v>
      </c>
      <c r="E1091" s="2">
        <f>MACD!F1091</f>
        <v>-9.8014557654942658E-3</v>
      </c>
      <c r="F1091" s="2">
        <f>'Moving Avg'!D1091</f>
        <v>9.9123400000000004</v>
      </c>
      <c r="G1091" s="2">
        <f>'Moving Avg'!F1091</f>
        <v>9.8646049999999992</v>
      </c>
      <c r="H1091" s="2">
        <f>'Moving Avg'!G1091</f>
        <v>10.003693999999998</v>
      </c>
      <c r="I1091" s="2">
        <f>'Moving Avg'!H1091</f>
        <v>10.037392500000001</v>
      </c>
      <c r="J1091" s="17" t="str">
        <f>OBV!F1091</f>
        <v>BULLISH</v>
      </c>
      <c r="K1091" s="17" t="str">
        <f>OBV!G1091</f>
        <v>STRONG</v>
      </c>
      <c r="L1091" s="17" t="str">
        <f>OBV!H1091</f>
        <v>CONFIRMED BULLISH</v>
      </c>
      <c r="M1091" s="19">
        <f t="shared" si="170"/>
        <v>25</v>
      </c>
      <c r="N1091" s="19">
        <f t="shared" si="171"/>
        <v>0</v>
      </c>
      <c r="O1091" s="19">
        <f t="shared" si="172"/>
        <v>0</v>
      </c>
      <c r="P1091" s="19">
        <f t="shared" si="173"/>
        <v>100</v>
      </c>
      <c r="Q1091" s="20">
        <f t="shared" ref="Q1091:Q1154" si="174">0.35*M1091+N1091*0.35+O1091*0.15+P1091*0.15</f>
        <v>23.75</v>
      </c>
      <c r="R1091" s="20">
        <f t="shared" ref="R1091:R1154" si="175">M1091*0.2+N1091*0.2+O1091*0.35+P1091*0.25</f>
        <v>30</v>
      </c>
      <c r="S1091" s="20">
        <f t="shared" ref="S1091:S1154" si="176">M1091*0.15+N1091*0.15+O1091*0.25+P1091*0.45</f>
        <v>48.75</v>
      </c>
      <c r="T1091" s="20">
        <f t="shared" ref="T1091:T1154" si="177">0.25*SUM(M1091:P1091)</f>
        <v>31.25</v>
      </c>
      <c r="U1091" s="19">
        <f t="shared" ref="U1091:U1154" si="178">SUM(Q1091:S1091)/3</f>
        <v>34.166666666666664</v>
      </c>
      <c r="V1091" s="19">
        <f t="shared" ref="V1091:V1154" si="179">SUM(Q1091:T1091)/4</f>
        <v>33.4375</v>
      </c>
    </row>
    <row r="1092" spans="1:22" ht="13.5" x14ac:dyDescent="0.25">
      <c r="A1092" s="3">
        <f>RSI!A1092</f>
        <v>43598</v>
      </c>
      <c r="B1092" s="2">
        <f>RSI!B1092</f>
        <v>8.5525000000000002</v>
      </c>
      <c r="C1092" s="2">
        <f>RSI!I1092</f>
        <v>21.446828053010705</v>
      </c>
      <c r="D1092" s="2">
        <f>MACD!E1092</f>
        <v>0.11677294048644704</v>
      </c>
      <c r="E1092" s="2">
        <f>MACD!F1092</f>
        <v>1.5513423484893995E-2</v>
      </c>
      <c r="F1092" s="2">
        <f>'Moving Avg'!D1092</f>
        <v>9.6619399999999995</v>
      </c>
      <c r="G1092" s="2">
        <f>'Moving Avg'!F1092</f>
        <v>9.8043349999999982</v>
      </c>
      <c r="H1092" s="2">
        <f>'Moving Avg'!G1092</f>
        <v>9.971607999999998</v>
      </c>
      <c r="I1092" s="2">
        <f>'Moving Avg'!H1092</f>
        <v>10.0306015</v>
      </c>
      <c r="J1092" s="17" t="str">
        <f>OBV!F1092</f>
        <v>BEARISH</v>
      </c>
      <c r="K1092" s="17" t="str">
        <f>OBV!G1092</f>
        <v>WEAK</v>
      </c>
      <c r="L1092" s="17" t="str">
        <f>OBV!H1092</f>
        <v>CONFIRMED BEARISH</v>
      </c>
      <c r="M1092" s="19">
        <f t="shared" si="170"/>
        <v>50</v>
      </c>
      <c r="N1092" s="19">
        <f t="shared" si="171"/>
        <v>0</v>
      </c>
      <c r="O1092" s="19">
        <f t="shared" si="172"/>
        <v>0</v>
      </c>
      <c r="P1092" s="19">
        <f t="shared" si="173"/>
        <v>0</v>
      </c>
      <c r="Q1092" s="20">
        <f t="shared" si="174"/>
        <v>17.5</v>
      </c>
      <c r="R1092" s="20">
        <f t="shared" si="175"/>
        <v>10</v>
      </c>
      <c r="S1092" s="20">
        <f t="shared" si="176"/>
        <v>7.5</v>
      </c>
      <c r="T1092" s="20">
        <f t="shared" si="177"/>
        <v>12.5</v>
      </c>
      <c r="U1092" s="19">
        <f t="shared" si="178"/>
        <v>11.666666666666666</v>
      </c>
      <c r="V1092" s="19">
        <f t="shared" si="179"/>
        <v>11.875</v>
      </c>
    </row>
    <row r="1093" spans="1:22" ht="13.5" x14ac:dyDescent="0.25">
      <c r="A1093" s="3">
        <f>RSI!A1093</f>
        <v>43599</v>
      </c>
      <c r="B1093" s="2">
        <f>RSI!B1093</f>
        <v>10.6136</v>
      </c>
      <c r="C1093" s="2">
        <f>RSI!I1093</f>
        <v>59.536453356251734</v>
      </c>
      <c r="D1093" s="2">
        <f>MACD!E1093</f>
        <v>3.2916645062892158E-2</v>
      </c>
      <c r="E1093" s="2">
        <f>MACD!F1093</f>
        <v>1.8994067800493626E-2</v>
      </c>
      <c r="F1093" s="2">
        <f>'Moving Avg'!D1093</f>
        <v>9.82376</v>
      </c>
      <c r="G1093" s="2">
        <f>'Moving Avg'!F1093</f>
        <v>9.8490299999999991</v>
      </c>
      <c r="H1093" s="2">
        <f>'Moving Avg'!G1093</f>
        <v>9.9818460000000009</v>
      </c>
      <c r="I1093" s="2">
        <f>'Moving Avg'!H1093</f>
        <v>10.033798000000001</v>
      </c>
      <c r="J1093" s="17" t="str">
        <f>OBV!F1093</f>
        <v>BEARISH</v>
      </c>
      <c r="K1093" s="17" t="str">
        <f>OBV!G1093</f>
        <v>WEAK</v>
      </c>
      <c r="L1093" s="17" t="str">
        <f>OBV!H1093</f>
        <v>CONFIRMED BEARISH</v>
      </c>
      <c r="M1093" s="19">
        <f t="shared" si="170"/>
        <v>25</v>
      </c>
      <c r="N1093" s="19">
        <f t="shared" si="171"/>
        <v>0</v>
      </c>
      <c r="O1093" s="19">
        <f t="shared" si="172"/>
        <v>0</v>
      </c>
      <c r="P1093" s="19">
        <f t="shared" si="173"/>
        <v>0</v>
      </c>
      <c r="Q1093" s="20">
        <f t="shared" si="174"/>
        <v>8.75</v>
      </c>
      <c r="R1093" s="20">
        <f t="shared" si="175"/>
        <v>5</v>
      </c>
      <c r="S1093" s="20">
        <f t="shared" si="176"/>
        <v>3.75</v>
      </c>
      <c r="T1093" s="20">
        <f t="shared" si="177"/>
        <v>6.25</v>
      </c>
      <c r="U1093" s="19">
        <f t="shared" si="178"/>
        <v>5.833333333333333</v>
      </c>
      <c r="V1093" s="19">
        <f t="shared" si="179"/>
        <v>5.9375</v>
      </c>
    </row>
    <row r="1094" spans="1:22" ht="13.5" x14ac:dyDescent="0.25">
      <c r="A1094" s="3">
        <f>RSI!A1094</f>
        <v>43600</v>
      </c>
      <c r="B1094" s="2">
        <f>RSI!B1094</f>
        <v>10.6083</v>
      </c>
      <c r="C1094" s="2">
        <f>RSI!I1094</f>
        <v>59.456616274640467</v>
      </c>
      <c r="D1094" s="2">
        <f>MACD!E1094</f>
        <v>-4.3776653574512991E-2</v>
      </c>
      <c r="E1094" s="2">
        <f>MACD!F1094</f>
        <v>6.4399235254923026E-3</v>
      </c>
      <c r="F1094" s="2">
        <f>'Moving Avg'!D1094</f>
        <v>9.9675399999999996</v>
      </c>
      <c r="G1094" s="2">
        <f>'Moving Avg'!F1094</f>
        <v>9.8934599999999993</v>
      </c>
      <c r="H1094" s="2">
        <f>'Moving Avg'!G1094</f>
        <v>9.9907059999999994</v>
      </c>
      <c r="I1094" s="2">
        <f>'Moving Avg'!H1094</f>
        <v>10.036819500000002</v>
      </c>
      <c r="J1094" s="17" t="str">
        <f>OBV!F1094</f>
        <v>BEARISH</v>
      </c>
      <c r="K1094" s="17" t="str">
        <f>OBV!G1094</f>
        <v>WEAK</v>
      </c>
      <c r="L1094" s="17" t="str">
        <f>OBV!H1094</f>
        <v>CONFIRMED BEARISH</v>
      </c>
      <c r="M1094" s="19">
        <f t="shared" si="170"/>
        <v>25</v>
      </c>
      <c r="N1094" s="19">
        <f t="shared" si="171"/>
        <v>100</v>
      </c>
      <c r="O1094" s="19">
        <f t="shared" si="172"/>
        <v>0</v>
      </c>
      <c r="P1094" s="19">
        <f t="shared" si="173"/>
        <v>0</v>
      </c>
      <c r="Q1094" s="20">
        <f t="shared" si="174"/>
        <v>43.75</v>
      </c>
      <c r="R1094" s="20">
        <f t="shared" si="175"/>
        <v>25</v>
      </c>
      <c r="S1094" s="20">
        <f t="shared" si="176"/>
        <v>18.75</v>
      </c>
      <c r="T1094" s="20">
        <f t="shared" si="177"/>
        <v>31.25</v>
      </c>
      <c r="U1094" s="19">
        <f t="shared" si="178"/>
        <v>29.166666666666668</v>
      </c>
      <c r="V1094" s="19">
        <f t="shared" si="179"/>
        <v>29.6875</v>
      </c>
    </row>
    <row r="1095" spans="1:22" ht="13.5" x14ac:dyDescent="0.25">
      <c r="A1095" s="3">
        <f>RSI!A1095</f>
        <v>43601</v>
      </c>
      <c r="B1095" s="2">
        <f>RSI!B1095</f>
        <v>10.825900000000001</v>
      </c>
      <c r="C1095" s="2">
        <f>RSI!I1095</f>
        <v>61.725927559530319</v>
      </c>
      <c r="D1095" s="2">
        <f>MACD!E1095</f>
        <v>-0.13314688295054822</v>
      </c>
      <c r="E1095" s="2">
        <f>MACD!F1095</f>
        <v>-2.1477437769715804E-2</v>
      </c>
      <c r="F1095" s="2">
        <f>'Moving Avg'!D1095</f>
        <v>10.13106</v>
      </c>
      <c r="G1095" s="2">
        <f>'Moving Avg'!F1095</f>
        <v>9.9470749999999981</v>
      </c>
      <c r="H1095" s="2">
        <f>'Moving Avg'!G1095</f>
        <v>10.004002000000002</v>
      </c>
      <c r="I1095" s="2">
        <f>'Moving Avg'!H1095</f>
        <v>10.040929000000002</v>
      </c>
      <c r="J1095" s="17" t="str">
        <f>OBV!F1095</f>
        <v>BEARISH</v>
      </c>
      <c r="K1095" s="17" t="str">
        <f>OBV!G1095</f>
        <v>WEAK</v>
      </c>
      <c r="L1095" s="17" t="str">
        <f>OBV!H1095</f>
        <v>CONFIRMED BEARISH</v>
      </c>
      <c r="M1095" s="19">
        <f t="shared" si="170"/>
        <v>25</v>
      </c>
      <c r="N1095" s="19">
        <f t="shared" si="171"/>
        <v>100</v>
      </c>
      <c r="O1095" s="19">
        <f t="shared" si="172"/>
        <v>50</v>
      </c>
      <c r="P1095" s="19">
        <f t="shared" si="173"/>
        <v>0</v>
      </c>
      <c r="Q1095" s="20">
        <f t="shared" si="174"/>
        <v>51.25</v>
      </c>
      <c r="R1095" s="20">
        <f t="shared" si="175"/>
        <v>42.5</v>
      </c>
      <c r="S1095" s="20">
        <f t="shared" si="176"/>
        <v>31.25</v>
      </c>
      <c r="T1095" s="20">
        <f t="shared" si="177"/>
        <v>43.75</v>
      </c>
      <c r="U1095" s="19">
        <f t="shared" si="178"/>
        <v>41.666666666666664</v>
      </c>
      <c r="V1095" s="19">
        <f t="shared" si="179"/>
        <v>42.1875</v>
      </c>
    </row>
    <row r="1096" spans="1:22" ht="13.5" x14ac:dyDescent="0.25">
      <c r="A1096" s="3">
        <f>RSI!A1096</f>
        <v>43602</v>
      </c>
      <c r="B1096" s="2">
        <f>RSI!B1096</f>
        <v>10.985099999999999</v>
      </c>
      <c r="C1096" s="2">
        <f>RSI!I1096</f>
        <v>63.342537823637549</v>
      </c>
      <c r="D1096" s="2">
        <f>MACD!E1096</f>
        <v>-0.22790593009187887</v>
      </c>
      <c r="E1096" s="2">
        <f>MACD!F1096</f>
        <v>-6.276313623414842E-2</v>
      </c>
      <c r="F1096" s="2">
        <f>'Moving Avg'!D1096</f>
        <v>10.317080000000001</v>
      </c>
      <c r="G1096" s="2">
        <f>'Moving Avg'!F1096</f>
        <v>9.9986750000000004</v>
      </c>
      <c r="H1096" s="2">
        <f>'Moving Avg'!G1096</f>
        <v>10.021246</v>
      </c>
      <c r="I1096" s="2">
        <f>'Moving Avg'!H1096</f>
        <v>10.045346000000002</v>
      </c>
      <c r="J1096" s="17" t="str">
        <f>OBV!F1096</f>
        <v>BEARISH</v>
      </c>
      <c r="K1096" s="17" t="str">
        <f>OBV!G1096</f>
        <v>WEAK</v>
      </c>
      <c r="L1096" s="17" t="str">
        <f>OBV!H1096</f>
        <v>CONFIRMED BEARISH</v>
      </c>
      <c r="M1096" s="19">
        <f t="shared" si="170"/>
        <v>25</v>
      </c>
      <c r="N1096" s="19">
        <f t="shared" si="171"/>
        <v>100</v>
      </c>
      <c r="O1096" s="19">
        <f t="shared" si="172"/>
        <v>50</v>
      </c>
      <c r="P1096" s="19">
        <f t="shared" si="173"/>
        <v>0</v>
      </c>
      <c r="Q1096" s="20">
        <f t="shared" si="174"/>
        <v>51.25</v>
      </c>
      <c r="R1096" s="20">
        <f t="shared" si="175"/>
        <v>42.5</v>
      </c>
      <c r="S1096" s="20">
        <f t="shared" si="176"/>
        <v>31.25</v>
      </c>
      <c r="T1096" s="20">
        <f t="shared" si="177"/>
        <v>43.75</v>
      </c>
      <c r="U1096" s="19">
        <f t="shared" si="178"/>
        <v>41.666666666666664</v>
      </c>
      <c r="V1096" s="19">
        <f t="shared" si="179"/>
        <v>42.1875</v>
      </c>
    </row>
    <row r="1097" spans="1:22" ht="13.5" x14ac:dyDescent="0.25">
      <c r="A1097" s="3">
        <f>RSI!A1097</f>
        <v>43605</v>
      </c>
      <c r="B1097" s="2">
        <f>RSI!B1097</f>
        <v>10.919499999999999</v>
      </c>
      <c r="C1097" s="2">
        <f>RSI!I1097</f>
        <v>62.177133004857524</v>
      </c>
      <c r="D1097" s="2">
        <f>MACD!E1097</f>
        <v>-0.29545269431836907</v>
      </c>
      <c r="E1097" s="2">
        <f>MACD!F1097</f>
        <v>-0.10930104785099257</v>
      </c>
      <c r="F1097" s="2">
        <f>'Moving Avg'!D1097</f>
        <v>10.790479999999999</v>
      </c>
      <c r="G1097" s="2">
        <f>'Moving Avg'!F1097</f>
        <v>10.048055000000002</v>
      </c>
      <c r="H1097" s="2">
        <f>'Moving Avg'!G1097</f>
        <v>10.034208000000001</v>
      </c>
      <c r="I1097" s="2">
        <f>'Moving Avg'!H1097</f>
        <v>10.048374000000003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  <c r="M1097" s="19">
        <f t="shared" si="170"/>
        <v>25</v>
      </c>
      <c r="N1097" s="19">
        <f t="shared" si="171"/>
        <v>100</v>
      </c>
      <c r="O1097" s="19">
        <f t="shared" si="172"/>
        <v>50</v>
      </c>
      <c r="P1097" s="19">
        <f t="shared" si="173"/>
        <v>16.5</v>
      </c>
      <c r="Q1097" s="20">
        <f t="shared" si="174"/>
        <v>53.725000000000001</v>
      </c>
      <c r="R1097" s="20">
        <f t="shared" si="175"/>
        <v>46.625</v>
      </c>
      <c r="S1097" s="20">
        <f t="shared" si="176"/>
        <v>38.674999999999997</v>
      </c>
      <c r="T1097" s="20">
        <f t="shared" si="177"/>
        <v>47.875</v>
      </c>
      <c r="U1097" s="19">
        <f t="shared" si="178"/>
        <v>46.341666666666661</v>
      </c>
      <c r="V1097" s="19">
        <f t="shared" si="179"/>
        <v>46.724999999999994</v>
      </c>
    </row>
    <row r="1098" spans="1:22" ht="13.5" x14ac:dyDescent="0.25">
      <c r="A1098" s="3">
        <f>RSI!A1098</f>
        <v>43606</v>
      </c>
      <c r="B1098" s="2">
        <f>RSI!B1098</f>
        <v>10.8592</v>
      </c>
      <c r="C1098" s="2">
        <f>RSI!I1098</f>
        <v>61.064961927341031</v>
      </c>
      <c r="D1098" s="2">
        <f>MACD!E1098</f>
        <v>-0.35324685211042528</v>
      </c>
      <c r="E1098" s="2">
        <f>MACD!F1098</f>
        <v>-0.15809020870287913</v>
      </c>
      <c r="F1098" s="2">
        <f>'Moving Avg'!D1098</f>
        <v>10.839600000000001</v>
      </c>
      <c r="G1098" s="2">
        <f>'Moving Avg'!F1098</f>
        <v>10.088054999999999</v>
      </c>
      <c r="H1098" s="2">
        <f>'Moving Avg'!G1098</f>
        <v>10.044350000000001</v>
      </c>
      <c r="I1098" s="2">
        <f>'Moving Avg'!H1098</f>
        <v>10.051525000000003</v>
      </c>
      <c r="J1098" s="17" t="str">
        <f>OBV!F1098</f>
        <v>BEARISH</v>
      </c>
      <c r="K1098" s="17" t="str">
        <f>OBV!G1098</f>
        <v>NEUTRAL</v>
      </c>
      <c r="L1098" s="17" t="str">
        <f>OBV!H1098</f>
        <v>CONFIRMED BEARISH</v>
      </c>
      <c r="M1098" s="19">
        <f t="shared" si="170"/>
        <v>25</v>
      </c>
      <c r="N1098" s="19">
        <f t="shared" si="171"/>
        <v>100</v>
      </c>
      <c r="O1098" s="19">
        <f t="shared" si="172"/>
        <v>50</v>
      </c>
      <c r="P1098" s="19">
        <f t="shared" si="173"/>
        <v>16.5</v>
      </c>
      <c r="Q1098" s="20">
        <f t="shared" si="174"/>
        <v>53.725000000000001</v>
      </c>
      <c r="R1098" s="20">
        <f t="shared" si="175"/>
        <v>46.625</v>
      </c>
      <c r="S1098" s="20">
        <f t="shared" si="176"/>
        <v>38.674999999999997</v>
      </c>
      <c r="T1098" s="20">
        <f t="shared" si="177"/>
        <v>47.875</v>
      </c>
      <c r="U1098" s="19">
        <f t="shared" si="178"/>
        <v>46.341666666666661</v>
      </c>
      <c r="V1098" s="19">
        <f t="shared" si="179"/>
        <v>46.724999999999994</v>
      </c>
    </row>
    <row r="1099" spans="1:22" ht="13.5" x14ac:dyDescent="0.25">
      <c r="A1099" s="3">
        <f>RSI!A1099</f>
        <v>43607</v>
      </c>
      <c r="B1099" s="2">
        <f>RSI!B1099</f>
        <v>10.7715</v>
      </c>
      <c r="C1099" s="2">
        <f>RSI!I1099</f>
        <v>59.40078292563026</v>
      </c>
      <c r="D1099" s="2">
        <f>MACD!E1099</f>
        <v>-0.38696310847616111</v>
      </c>
      <c r="E1099" s="2">
        <f>MACD!F1099</f>
        <v>-0.20386478865753555</v>
      </c>
      <c r="F1099" s="2">
        <f>'Moving Avg'!D1099</f>
        <v>10.87224</v>
      </c>
      <c r="G1099" s="2">
        <f>'Moving Avg'!F1099</f>
        <v>10.127699999999997</v>
      </c>
      <c r="H1099" s="2">
        <f>'Moving Avg'!G1099</f>
        <v>10.053418000000001</v>
      </c>
      <c r="I1099" s="2">
        <f>'Moving Avg'!H1099</f>
        <v>10.053601000000004</v>
      </c>
      <c r="J1099" s="17" t="str">
        <f>OBV!F1099</f>
        <v>BEARISH</v>
      </c>
      <c r="K1099" s="17" t="str">
        <f>OBV!G1099</f>
        <v>NEUTRAL</v>
      </c>
      <c r="L1099" s="17" t="str">
        <f>OBV!H1099</f>
        <v>CONFIRMED BEARISH</v>
      </c>
      <c r="M1099" s="19">
        <f t="shared" si="170"/>
        <v>25</v>
      </c>
      <c r="N1099" s="19">
        <f t="shared" si="171"/>
        <v>100</v>
      </c>
      <c r="O1099" s="19">
        <f t="shared" si="172"/>
        <v>50</v>
      </c>
      <c r="P1099" s="19">
        <f t="shared" si="173"/>
        <v>16.5</v>
      </c>
      <c r="Q1099" s="20">
        <f t="shared" si="174"/>
        <v>53.725000000000001</v>
      </c>
      <c r="R1099" s="20">
        <f t="shared" si="175"/>
        <v>46.625</v>
      </c>
      <c r="S1099" s="20">
        <f t="shared" si="176"/>
        <v>38.674999999999997</v>
      </c>
      <c r="T1099" s="20">
        <f t="shared" si="177"/>
        <v>47.875</v>
      </c>
      <c r="U1099" s="19">
        <f t="shared" si="178"/>
        <v>46.341666666666661</v>
      </c>
      <c r="V1099" s="19">
        <f t="shared" si="179"/>
        <v>46.724999999999994</v>
      </c>
    </row>
    <row r="1100" spans="1:22" ht="13.5" x14ac:dyDescent="0.25">
      <c r="A1100" s="3">
        <f>RSI!A1100</f>
        <v>43608</v>
      </c>
      <c r="B1100" s="2">
        <f>RSI!B1100</f>
        <v>10.7715</v>
      </c>
      <c r="C1100" s="2">
        <f>RSI!I1100</f>
        <v>59.40078292563026</v>
      </c>
      <c r="D1100" s="2">
        <f>MACD!E1100</f>
        <v>-0.40072925681425886</v>
      </c>
      <c r="E1100" s="2">
        <f>MACD!F1100</f>
        <v>-0.24323768228888021</v>
      </c>
      <c r="F1100" s="2">
        <f>'Moving Avg'!D1100</f>
        <v>10.861359999999999</v>
      </c>
      <c r="G1100" s="2">
        <f>'Moving Avg'!F1100</f>
        <v>10.164375</v>
      </c>
      <c r="H1100" s="2">
        <f>'Moving Avg'!G1100</f>
        <v>10.0596</v>
      </c>
      <c r="I1100" s="2">
        <f>'Moving Avg'!H1100</f>
        <v>10.055677000000005</v>
      </c>
      <c r="J1100" s="17" t="str">
        <f>OBV!F1100</f>
        <v>BEARISH</v>
      </c>
      <c r="K1100" s="17" t="str">
        <f>OBV!G1100</f>
        <v>WEAK</v>
      </c>
      <c r="L1100" s="17" t="str">
        <f>OBV!H1100</f>
        <v>CONFIRMED BEARISH</v>
      </c>
      <c r="M1100" s="19">
        <f t="shared" si="170"/>
        <v>25</v>
      </c>
      <c r="N1100" s="19">
        <f t="shared" si="171"/>
        <v>100</v>
      </c>
      <c r="O1100" s="19">
        <f t="shared" si="172"/>
        <v>50</v>
      </c>
      <c r="P1100" s="19">
        <f t="shared" si="173"/>
        <v>0</v>
      </c>
      <c r="Q1100" s="20">
        <f t="shared" si="174"/>
        <v>51.25</v>
      </c>
      <c r="R1100" s="20">
        <f t="shared" si="175"/>
        <v>42.5</v>
      </c>
      <c r="S1100" s="20">
        <f t="shared" si="176"/>
        <v>31.25</v>
      </c>
      <c r="T1100" s="20">
        <f t="shared" si="177"/>
        <v>43.75</v>
      </c>
      <c r="U1100" s="19">
        <f t="shared" si="178"/>
        <v>41.666666666666664</v>
      </c>
      <c r="V1100" s="19">
        <f t="shared" si="179"/>
        <v>42.1875</v>
      </c>
    </row>
    <row r="1101" spans="1:22" ht="13.5" x14ac:dyDescent="0.25">
      <c r="A1101" s="3">
        <f>RSI!A1101</f>
        <v>43609</v>
      </c>
      <c r="B1101" s="2">
        <f>RSI!B1101</f>
        <v>10.7715</v>
      </c>
      <c r="C1101" s="2">
        <f>RSI!I1101</f>
        <v>59.40078292563026</v>
      </c>
      <c r="D1101" s="2">
        <f>MACD!E1101</f>
        <v>-0.40846080600434576</v>
      </c>
      <c r="E1101" s="2">
        <f>MACD!F1101</f>
        <v>-0.27628230703197332</v>
      </c>
      <c r="F1101" s="2">
        <f>'Moving Avg'!D1101</f>
        <v>10.818640000000002</v>
      </c>
      <c r="G1101" s="2">
        <f>'Moving Avg'!F1101</f>
        <v>10.202324999999998</v>
      </c>
      <c r="H1101" s="2">
        <f>'Moving Avg'!G1101</f>
        <v>10.065356000000001</v>
      </c>
      <c r="I1101" s="2">
        <f>'Moving Avg'!H1101</f>
        <v>10.058814000000003</v>
      </c>
      <c r="J1101" s="17" t="str">
        <f>OBV!F1101</f>
        <v>BEARISH</v>
      </c>
      <c r="K1101" s="17" t="str">
        <f>OBV!G1101</f>
        <v>WEAK</v>
      </c>
      <c r="L1101" s="17" t="str">
        <f>OBV!H1101</f>
        <v>CONFIRMED BEARISH</v>
      </c>
      <c r="M1101" s="19">
        <f t="shared" si="170"/>
        <v>25</v>
      </c>
      <c r="N1101" s="19">
        <f t="shared" si="171"/>
        <v>100</v>
      </c>
      <c r="O1101" s="19">
        <f t="shared" si="172"/>
        <v>50</v>
      </c>
      <c r="P1101" s="19">
        <f t="shared" si="173"/>
        <v>0</v>
      </c>
      <c r="Q1101" s="20">
        <f t="shared" si="174"/>
        <v>51.25</v>
      </c>
      <c r="R1101" s="20">
        <f t="shared" si="175"/>
        <v>42.5</v>
      </c>
      <c r="S1101" s="20">
        <f t="shared" si="176"/>
        <v>31.25</v>
      </c>
      <c r="T1101" s="20">
        <f t="shared" si="177"/>
        <v>43.75</v>
      </c>
      <c r="U1101" s="19">
        <f t="shared" si="178"/>
        <v>41.666666666666664</v>
      </c>
      <c r="V1101" s="19">
        <f t="shared" si="179"/>
        <v>42.1875</v>
      </c>
    </row>
    <row r="1102" spans="1:22" ht="13.5" x14ac:dyDescent="0.25">
      <c r="A1102" s="3">
        <f>RSI!A1102</f>
        <v>43612</v>
      </c>
      <c r="B1102" s="2">
        <f>RSI!B1102</f>
        <v>10.7989</v>
      </c>
      <c r="C1102" s="2">
        <f>RSI!I1102</f>
        <v>59.827988143947792</v>
      </c>
      <c r="D1102" s="2">
        <f>MACD!E1102</f>
        <v>-0.65121218151220006</v>
      </c>
      <c r="E1102" s="2">
        <f>MACD!F1102</f>
        <v>-0.35126828192801868</v>
      </c>
      <c r="F1102" s="2">
        <f>'Moving Avg'!D1102</f>
        <v>10.79452</v>
      </c>
      <c r="G1102" s="2">
        <f>'Moving Avg'!F1102</f>
        <v>10.249919999999999</v>
      </c>
      <c r="H1102" s="2">
        <f>'Moving Avg'!G1102</f>
        <v>10.075056</v>
      </c>
      <c r="I1102" s="2">
        <f>'Moving Avg'!H1102</f>
        <v>10.061876000000002</v>
      </c>
      <c r="J1102" s="17" t="str">
        <f>OBV!F1102</f>
        <v>BEARISH</v>
      </c>
      <c r="K1102" s="17" t="str">
        <f>OBV!G1102</f>
        <v>NEUTRAL</v>
      </c>
      <c r="L1102" s="17" t="str">
        <f>OBV!H1102</f>
        <v>CONFIRMED BEARISH</v>
      </c>
      <c r="M1102" s="19">
        <f t="shared" si="170"/>
        <v>25</v>
      </c>
      <c r="N1102" s="19">
        <f t="shared" si="171"/>
        <v>100</v>
      </c>
      <c r="O1102" s="19">
        <f t="shared" si="172"/>
        <v>50</v>
      </c>
      <c r="P1102" s="19">
        <f t="shared" si="173"/>
        <v>16.5</v>
      </c>
      <c r="Q1102" s="20">
        <f t="shared" si="174"/>
        <v>53.725000000000001</v>
      </c>
      <c r="R1102" s="20">
        <f t="shared" si="175"/>
        <v>46.625</v>
      </c>
      <c r="S1102" s="20">
        <f t="shared" si="176"/>
        <v>38.674999999999997</v>
      </c>
      <c r="T1102" s="20">
        <f t="shared" si="177"/>
        <v>47.875</v>
      </c>
      <c r="U1102" s="19">
        <f t="shared" si="178"/>
        <v>46.341666666666661</v>
      </c>
      <c r="V1102" s="19">
        <f t="shared" si="179"/>
        <v>46.724999999999994</v>
      </c>
    </row>
    <row r="1103" spans="1:22" ht="13.5" x14ac:dyDescent="0.25">
      <c r="A1103" s="3">
        <f>RSI!A1103</f>
        <v>43613</v>
      </c>
      <c r="B1103" s="2">
        <f>RSI!B1103</f>
        <v>10.809900000000001</v>
      </c>
      <c r="C1103" s="2">
        <f>RSI!I1103</f>
        <v>60.009915504130952</v>
      </c>
      <c r="D1103" s="2">
        <f>MACD!E1103</f>
        <v>-0.54330329130881161</v>
      </c>
      <c r="E1103" s="2">
        <f>MACD!F1103</f>
        <v>-0.38967528380417726</v>
      </c>
      <c r="F1103" s="2">
        <f>'Moving Avg'!D1103</f>
        <v>10.784659999999999</v>
      </c>
      <c r="G1103" s="2">
        <f>'Moving Avg'!F1103</f>
        <v>10.30231</v>
      </c>
      <c r="H1103" s="2">
        <f>'Moving Avg'!G1103</f>
        <v>10.082430000000002</v>
      </c>
      <c r="I1103" s="2">
        <f>'Moving Avg'!H1103</f>
        <v>10.065205000000002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  <c r="M1103" s="19">
        <f t="shared" si="170"/>
        <v>25</v>
      </c>
      <c r="N1103" s="19">
        <f t="shared" si="171"/>
        <v>100</v>
      </c>
      <c r="O1103" s="19">
        <f t="shared" si="172"/>
        <v>50</v>
      </c>
      <c r="P1103" s="19">
        <f t="shared" si="173"/>
        <v>16.5</v>
      </c>
      <c r="Q1103" s="20">
        <f t="shared" si="174"/>
        <v>53.725000000000001</v>
      </c>
      <c r="R1103" s="20">
        <f t="shared" si="175"/>
        <v>46.625</v>
      </c>
      <c r="S1103" s="20">
        <f t="shared" si="176"/>
        <v>38.674999999999997</v>
      </c>
      <c r="T1103" s="20">
        <f t="shared" si="177"/>
        <v>47.875</v>
      </c>
      <c r="U1103" s="19">
        <f t="shared" si="178"/>
        <v>46.341666666666661</v>
      </c>
      <c r="V1103" s="19">
        <f t="shared" si="179"/>
        <v>46.724999999999994</v>
      </c>
    </row>
    <row r="1104" spans="1:22" ht="13.5" x14ac:dyDescent="0.25">
      <c r="A1104" s="3">
        <f>RSI!A1104</f>
        <v>43614</v>
      </c>
      <c r="B1104" s="2">
        <f>RSI!B1104</f>
        <v>11.0456</v>
      </c>
      <c r="C1104" s="2">
        <f>RSI!I1104</f>
        <v>63.793571966749312</v>
      </c>
      <c r="D1104" s="2">
        <f>MACD!E1104</f>
        <v>-0.47307947942514339</v>
      </c>
      <c r="E1104" s="2">
        <f>MACD!F1104</f>
        <v>-0.40635612292837048</v>
      </c>
      <c r="F1104" s="2">
        <f>'Moving Avg'!D1104</f>
        <v>10.839479999999998</v>
      </c>
      <c r="G1104" s="2">
        <f>'Moving Avg'!F1104</f>
        <v>10.366910000000001</v>
      </c>
      <c r="H1104" s="2">
        <f>'Moving Avg'!G1104</f>
        <v>10.099612</v>
      </c>
      <c r="I1104" s="2">
        <f>'Moving Avg'!H1104</f>
        <v>10.069861000000001</v>
      </c>
      <c r="J1104" s="17" t="str">
        <f>OBV!F1104</f>
        <v>BULLISH</v>
      </c>
      <c r="K1104" s="17" t="str">
        <f>OBV!G1104</f>
        <v>NEUTRAL</v>
      </c>
      <c r="L1104" s="17" t="str">
        <f>OBV!H1104</f>
        <v>CONFIRMED BULLISH</v>
      </c>
      <c r="M1104" s="19">
        <f t="shared" si="170"/>
        <v>25</v>
      </c>
      <c r="N1104" s="19">
        <f t="shared" si="171"/>
        <v>100</v>
      </c>
      <c r="O1104" s="19">
        <f t="shared" si="172"/>
        <v>50</v>
      </c>
      <c r="P1104" s="19">
        <f t="shared" si="173"/>
        <v>83.5</v>
      </c>
      <c r="Q1104" s="20">
        <f t="shared" si="174"/>
        <v>63.774999999999999</v>
      </c>
      <c r="R1104" s="20">
        <f t="shared" si="175"/>
        <v>63.375</v>
      </c>
      <c r="S1104" s="20">
        <f t="shared" si="176"/>
        <v>68.825000000000003</v>
      </c>
      <c r="T1104" s="20">
        <f t="shared" si="177"/>
        <v>64.625</v>
      </c>
      <c r="U1104" s="19">
        <f t="shared" si="178"/>
        <v>65.325000000000003</v>
      </c>
      <c r="V1104" s="19">
        <f t="shared" si="179"/>
        <v>65.150000000000006</v>
      </c>
    </row>
    <row r="1105" spans="1:22" ht="13.5" x14ac:dyDescent="0.25">
      <c r="A1105" s="3">
        <f>RSI!A1105</f>
        <v>43615</v>
      </c>
      <c r="B1105" s="2">
        <f>RSI!B1105</f>
        <v>11.127800000000001</v>
      </c>
      <c r="C1105" s="2">
        <f>RSI!I1105</f>
        <v>65.036017028858069</v>
      </c>
      <c r="D1105" s="2">
        <f>MACD!E1105</f>
        <v>-0.39026504584762378</v>
      </c>
      <c r="E1105" s="2">
        <f>MACD!F1105</f>
        <v>-0.40313790751222112</v>
      </c>
      <c r="F1105" s="2">
        <f>'Moving Avg'!D1105</f>
        <v>10.910740000000001</v>
      </c>
      <c r="G1105" s="2">
        <f>'Moving Avg'!F1105</f>
        <v>10.436895000000002</v>
      </c>
      <c r="H1105" s="2">
        <f>'Moving Avg'!G1105</f>
        <v>10.119286000000001</v>
      </c>
      <c r="I1105" s="2">
        <f>'Moving Avg'!H1105</f>
        <v>10.074949500000002</v>
      </c>
      <c r="J1105" s="17" t="str">
        <f>OBV!F1105</f>
        <v>BULLISH</v>
      </c>
      <c r="K1105" s="17" t="str">
        <f>OBV!G1105</f>
        <v>STRONG</v>
      </c>
      <c r="L1105" s="17" t="str">
        <f>OBV!H1105</f>
        <v>CONFIRMED BULLISH</v>
      </c>
      <c r="M1105" s="19">
        <f t="shared" si="170"/>
        <v>25</v>
      </c>
      <c r="N1105" s="19">
        <f t="shared" si="171"/>
        <v>0</v>
      </c>
      <c r="O1105" s="19">
        <f t="shared" si="172"/>
        <v>50</v>
      </c>
      <c r="P1105" s="19">
        <f t="shared" si="173"/>
        <v>100</v>
      </c>
      <c r="Q1105" s="20">
        <f t="shared" si="174"/>
        <v>31.25</v>
      </c>
      <c r="R1105" s="20">
        <f t="shared" si="175"/>
        <v>47.5</v>
      </c>
      <c r="S1105" s="20">
        <f t="shared" si="176"/>
        <v>61.25</v>
      </c>
      <c r="T1105" s="20">
        <f t="shared" si="177"/>
        <v>43.75</v>
      </c>
      <c r="U1105" s="19">
        <f t="shared" si="178"/>
        <v>46.666666666666664</v>
      </c>
      <c r="V1105" s="19">
        <f t="shared" si="179"/>
        <v>45.9375</v>
      </c>
    </row>
    <row r="1106" spans="1:22" ht="13.5" x14ac:dyDescent="0.25">
      <c r="A1106" s="3">
        <f>RSI!A1106</f>
        <v>43616</v>
      </c>
      <c r="B1106" s="2">
        <f>RSI!B1106</f>
        <v>11.127800000000001</v>
      </c>
      <c r="C1106" s="2">
        <f>RSI!I1106</f>
        <v>65.036017028858069</v>
      </c>
      <c r="D1106" s="2">
        <f>MACD!E1106</f>
        <v>-0.29988262585557912</v>
      </c>
      <c r="E1106" s="2">
        <f>MACD!F1106</f>
        <v>-0.38248685118089276</v>
      </c>
      <c r="F1106" s="2">
        <f>'Moving Avg'!D1106</f>
        <v>10.982000000000001</v>
      </c>
      <c r="G1106" s="2">
        <f>'Moving Avg'!F1106</f>
        <v>10.507515000000001</v>
      </c>
      <c r="H1106" s="2">
        <f>'Moving Avg'!G1106</f>
        <v>10.139553999999999</v>
      </c>
      <c r="I1106" s="2">
        <f>'Moving Avg'!H1106</f>
        <v>10.079868000000003</v>
      </c>
      <c r="J1106" s="17" t="str">
        <f>OBV!F1106</f>
        <v>BULLISH</v>
      </c>
      <c r="K1106" s="17" t="str">
        <f>OBV!G1106</f>
        <v>STRONG</v>
      </c>
      <c r="L1106" s="17" t="str">
        <f>OBV!H1106</f>
        <v>CONFIRMED BULLISH</v>
      </c>
      <c r="M1106" s="19">
        <f t="shared" si="170"/>
        <v>25</v>
      </c>
      <c r="N1106" s="19">
        <f t="shared" si="171"/>
        <v>0</v>
      </c>
      <c r="O1106" s="19">
        <f t="shared" si="172"/>
        <v>50</v>
      </c>
      <c r="P1106" s="19">
        <f t="shared" si="173"/>
        <v>100</v>
      </c>
      <c r="Q1106" s="20">
        <f t="shared" si="174"/>
        <v>31.25</v>
      </c>
      <c r="R1106" s="20">
        <f t="shared" si="175"/>
        <v>47.5</v>
      </c>
      <c r="S1106" s="20">
        <f t="shared" si="176"/>
        <v>61.25</v>
      </c>
      <c r="T1106" s="20">
        <f t="shared" si="177"/>
        <v>43.75</v>
      </c>
      <c r="U1106" s="19">
        <f t="shared" si="178"/>
        <v>46.666666666666664</v>
      </c>
      <c r="V1106" s="19">
        <f t="shared" si="179"/>
        <v>45.9375</v>
      </c>
    </row>
    <row r="1107" spans="1:22" ht="13.5" x14ac:dyDescent="0.25">
      <c r="A1107" s="3">
        <f>RSI!A1107</f>
        <v>43619</v>
      </c>
      <c r="B1107" s="2">
        <f>RSI!B1107</f>
        <v>11.0456</v>
      </c>
      <c r="C1107" s="2">
        <f>RSI!I1107</f>
        <v>62.546782295745267</v>
      </c>
      <c r="D1107" s="2">
        <f>MACD!E1107</f>
        <v>-0.23128235234779027</v>
      </c>
      <c r="E1107" s="2">
        <f>MACD!F1107</f>
        <v>-0.35224595141427228</v>
      </c>
      <c r="F1107" s="2">
        <f>'Moving Avg'!D1107</f>
        <v>11.03134</v>
      </c>
      <c r="G1107" s="2">
        <f>'Moving Avg'!F1107</f>
        <v>10.569570000000002</v>
      </c>
      <c r="H1107" s="2">
        <f>'Moving Avg'!G1107</f>
        <v>10.154528000000001</v>
      </c>
      <c r="I1107" s="2">
        <f>'Moving Avg'!H1107</f>
        <v>10.084375500000004</v>
      </c>
      <c r="J1107" s="17" t="str">
        <f>OBV!F1107</f>
        <v>BULLISH</v>
      </c>
      <c r="K1107" s="17" t="str">
        <f>OBV!G1107</f>
        <v>STRONG</v>
      </c>
      <c r="L1107" s="17" t="str">
        <f>OBV!H1107</f>
        <v>CONFIRMED BULLISH</v>
      </c>
      <c r="M1107" s="19">
        <f t="shared" si="170"/>
        <v>25</v>
      </c>
      <c r="N1107" s="19">
        <f t="shared" si="171"/>
        <v>0</v>
      </c>
      <c r="O1107" s="19">
        <f t="shared" si="172"/>
        <v>50</v>
      </c>
      <c r="P1107" s="19">
        <f t="shared" si="173"/>
        <v>100</v>
      </c>
      <c r="Q1107" s="20">
        <f t="shared" si="174"/>
        <v>31.25</v>
      </c>
      <c r="R1107" s="20">
        <f t="shared" si="175"/>
        <v>47.5</v>
      </c>
      <c r="S1107" s="20">
        <f t="shared" si="176"/>
        <v>61.25</v>
      </c>
      <c r="T1107" s="20">
        <f t="shared" si="177"/>
        <v>43.75</v>
      </c>
      <c r="U1107" s="19">
        <f t="shared" si="178"/>
        <v>46.666666666666664</v>
      </c>
      <c r="V1107" s="19">
        <f t="shared" si="179"/>
        <v>45.9375</v>
      </c>
    </row>
    <row r="1108" spans="1:22" ht="13.5" x14ac:dyDescent="0.25">
      <c r="A1108" s="3">
        <f>RSI!A1108</f>
        <v>43623</v>
      </c>
      <c r="B1108" s="2">
        <f>RSI!B1108</f>
        <v>11.0291</v>
      </c>
      <c r="C1108" s="2">
        <f>RSI!I1108</f>
        <v>62.033524935521669</v>
      </c>
      <c r="D1108" s="2">
        <f>MACD!E1108</f>
        <v>-0.18439174088330823</v>
      </c>
      <c r="E1108" s="2">
        <f>MACD!F1108</f>
        <v>-0.31867510930807946</v>
      </c>
      <c r="F1108" s="2">
        <f>'Moving Avg'!D1108</f>
        <v>11.07518</v>
      </c>
      <c r="G1108" s="2">
        <f>'Moving Avg'!F1108</f>
        <v>10.630800000000002</v>
      </c>
      <c r="H1108" s="2">
        <f>'Moving Avg'!G1108</f>
        <v>10.169852000000001</v>
      </c>
      <c r="I1108" s="2">
        <f>'Moving Avg'!H1108</f>
        <v>10.088800500000003</v>
      </c>
      <c r="J1108" s="17" t="str">
        <f>OBV!F1108</f>
        <v>BULLISH</v>
      </c>
      <c r="K1108" s="17" t="str">
        <f>OBV!G1108</f>
        <v>STRONG</v>
      </c>
      <c r="L1108" s="17" t="str">
        <f>OBV!H1108</f>
        <v>CONFIRMED BULLISH</v>
      </c>
      <c r="M1108" s="19">
        <f t="shared" si="170"/>
        <v>25</v>
      </c>
      <c r="N1108" s="19">
        <f t="shared" si="171"/>
        <v>0</v>
      </c>
      <c r="O1108" s="19">
        <f t="shared" si="172"/>
        <v>50</v>
      </c>
      <c r="P1108" s="19">
        <f t="shared" si="173"/>
        <v>100</v>
      </c>
      <c r="Q1108" s="20">
        <f t="shared" si="174"/>
        <v>31.25</v>
      </c>
      <c r="R1108" s="20">
        <f t="shared" si="175"/>
        <v>47.5</v>
      </c>
      <c r="S1108" s="20">
        <f t="shared" si="176"/>
        <v>61.25</v>
      </c>
      <c r="T1108" s="20">
        <f t="shared" si="177"/>
        <v>43.75</v>
      </c>
      <c r="U1108" s="19">
        <f t="shared" si="178"/>
        <v>46.666666666666664</v>
      </c>
      <c r="V1108" s="19">
        <f t="shared" si="179"/>
        <v>45.9375</v>
      </c>
    </row>
    <row r="1109" spans="1:22" ht="13.5" x14ac:dyDescent="0.25">
      <c r="A1109" s="3">
        <f>RSI!A1109</f>
        <v>43626</v>
      </c>
      <c r="B1109" s="2">
        <f>RSI!B1109</f>
        <v>10.7989</v>
      </c>
      <c r="C1109" s="2">
        <f>RSI!I1109</f>
        <v>55.224735321131291</v>
      </c>
      <c r="D1109" s="2">
        <f>MACD!E1109</f>
        <v>-0.14392939012471473</v>
      </c>
      <c r="E1109" s="2">
        <f>MACD!F1109</f>
        <v>-0.28372596547140649</v>
      </c>
      <c r="F1109" s="2">
        <f>'Moving Avg'!D1109</f>
        <v>11.025839999999999</v>
      </c>
      <c r="G1109" s="2">
        <f>'Moving Avg'!F1109</f>
        <v>10.676275000000002</v>
      </c>
      <c r="H1109" s="2">
        <f>'Moving Avg'!G1109</f>
        <v>10.180826</v>
      </c>
      <c r="I1109" s="2">
        <f>'Moving Avg'!H1109</f>
        <v>10.092286500000004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  <c r="M1109" s="19">
        <f t="shared" si="170"/>
        <v>25</v>
      </c>
      <c r="N1109" s="19">
        <f t="shared" si="171"/>
        <v>0</v>
      </c>
      <c r="O1109" s="19">
        <f t="shared" si="172"/>
        <v>50</v>
      </c>
      <c r="P1109" s="19">
        <f t="shared" si="173"/>
        <v>16.5</v>
      </c>
      <c r="Q1109" s="20">
        <f t="shared" si="174"/>
        <v>18.725000000000001</v>
      </c>
      <c r="R1109" s="20">
        <f t="shared" si="175"/>
        <v>26.625</v>
      </c>
      <c r="S1109" s="20">
        <f t="shared" si="176"/>
        <v>23.675000000000001</v>
      </c>
      <c r="T1109" s="20">
        <f t="shared" si="177"/>
        <v>22.875</v>
      </c>
      <c r="U1109" s="19">
        <f t="shared" si="178"/>
        <v>23.008333333333336</v>
      </c>
      <c r="V1109" s="19">
        <f t="shared" si="179"/>
        <v>22.975000000000001</v>
      </c>
    </row>
    <row r="1110" spans="1:22" ht="13.5" x14ac:dyDescent="0.25">
      <c r="A1110" s="3">
        <f>RSI!A1110</f>
        <v>43627</v>
      </c>
      <c r="B1110" s="2">
        <f>RSI!B1110</f>
        <v>10.639900000000001</v>
      </c>
      <c r="C1110" s="2">
        <f>RSI!I1110</f>
        <v>51.056333585540486</v>
      </c>
      <c r="D1110" s="2">
        <f>MACD!E1110</f>
        <v>-9.9122370127243897E-2</v>
      </c>
      <c r="E1110" s="2">
        <f>MACD!F1110</f>
        <v>-0.24680524640257401</v>
      </c>
      <c r="F1110" s="2">
        <f>'Moving Avg'!D1110</f>
        <v>10.92826</v>
      </c>
      <c r="G1110" s="2">
        <f>'Moving Avg'!F1110</f>
        <v>10.707855000000004</v>
      </c>
      <c r="H1110" s="2">
        <f>'Moving Avg'!G1110</f>
        <v>10.187432000000001</v>
      </c>
      <c r="I1110" s="2">
        <f>'Moving Avg'!H1110</f>
        <v>10.094553500000004</v>
      </c>
      <c r="J1110" s="17" t="str">
        <f>OBV!F1110</f>
        <v>BEARISH</v>
      </c>
      <c r="K1110" s="17" t="str">
        <f>OBV!G1110</f>
        <v>WEAK</v>
      </c>
      <c r="L1110" s="17" t="str">
        <f>OBV!H1110</f>
        <v>CONFIRMED BEARISH</v>
      </c>
      <c r="M1110" s="19">
        <f t="shared" si="170"/>
        <v>25</v>
      </c>
      <c r="N1110" s="19">
        <f t="shared" si="171"/>
        <v>0</v>
      </c>
      <c r="O1110" s="19">
        <f t="shared" si="172"/>
        <v>50</v>
      </c>
      <c r="P1110" s="19">
        <f t="shared" si="173"/>
        <v>0</v>
      </c>
      <c r="Q1110" s="20">
        <f t="shared" si="174"/>
        <v>16.25</v>
      </c>
      <c r="R1110" s="20">
        <f t="shared" si="175"/>
        <v>22.5</v>
      </c>
      <c r="S1110" s="20">
        <f t="shared" si="176"/>
        <v>16.25</v>
      </c>
      <c r="T1110" s="20">
        <f t="shared" si="177"/>
        <v>18.75</v>
      </c>
      <c r="U1110" s="19">
        <f t="shared" si="178"/>
        <v>18.333333333333332</v>
      </c>
      <c r="V1110" s="19">
        <f t="shared" si="179"/>
        <v>18.4375</v>
      </c>
    </row>
    <row r="1111" spans="1:22" ht="13.5" x14ac:dyDescent="0.25">
      <c r="A1111" s="3">
        <f>RSI!A1111</f>
        <v>43628</v>
      </c>
      <c r="B1111" s="2">
        <f>RSI!B1111</f>
        <v>10.8537</v>
      </c>
      <c r="C1111" s="2">
        <f>RSI!I1111</f>
        <v>55.878892983567489</v>
      </c>
      <c r="D1111" s="2">
        <f>MACD!E1111</f>
        <v>-7.7224877307262574E-2</v>
      </c>
      <c r="E1111" s="2">
        <f>MACD!F1111</f>
        <v>-0.21288917258351173</v>
      </c>
      <c r="F1111" s="2">
        <f>'Moving Avg'!D1111</f>
        <v>10.873439999999999</v>
      </c>
      <c r="G1111" s="2">
        <f>'Moving Avg'!F1111</f>
        <v>10.747790000000004</v>
      </c>
      <c r="H1111" s="2">
        <f>'Moving Avg'!G1111</f>
        <v>10.201964</v>
      </c>
      <c r="I1111" s="2">
        <f>'Moving Avg'!H1111</f>
        <v>10.097889500000003</v>
      </c>
      <c r="J1111" s="17" t="str">
        <f>OBV!F1111</f>
        <v>BEARISH</v>
      </c>
      <c r="K1111" s="17" t="str">
        <f>OBV!G1111</f>
        <v>WEAK</v>
      </c>
      <c r="L1111" s="17" t="str">
        <f>OBV!H1111</f>
        <v>CONFIRMED BEARISH</v>
      </c>
      <c r="M1111" s="19">
        <f t="shared" si="170"/>
        <v>25</v>
      </c>
      <c r="N1111" s="19">
        <f t="shared" si="171"/>
        <v>0</v>
      </c>
      <c r="O1111" s="19">
        <f t="shared" si="172"/>
        <v>50</v>
      </c>
      <c r="P1111" s="19">
        <f t="shared" si="173"/>
        <v>0</v>
      </c>
      <c r="Q1111" s="20">
        <f t="shared" si="174"/>
        <v>16.25</v>
      </c>
      <c r="R1111" s="20">
        <f t="shared" si="175"/>
        <v>22.5</v>
      </c>
      <c r="S1111" s="20">
        <f t="shared" si="176"/>
        <v>16.25</v>
      </c>
      <c r="T1111" s="20">
        <f t="shared" si="177"/>
        <v>18.75</v>
      </c>
      <c r="U1111" s="19">
        <f t="shared" si="178"/>
        <v>18.333333333333332</v>
      </c>
      <c r="V1111" s="19">
        <f t="shared" si="179"/>
        <v>18.4375</v>
      </c>
    </row>
    <row r="1112" spans="1:22" ht="13.5" x14ac:dyDescent="0.25">
      <c r="A1112" s="3">
        <f>RSI!A1112</f>
        <v>43629</v>
      </c>
      <c r="B1112" s="2">
        <f>RSI!B1112</f>
        <v>10.919499999999999</v>
      </c>
      <c r="C1112" s="2">
        <f>RSI!I1112</f>
        <v>57.274213648947722</v>
      </c>
      <c r="D1112" s="2">
        <f>MACD!E1112</f>
        <v>-6.0784107977566393E-2</v>
      </c>
      <c r="E1112" s="2">
        <f>MACD!F1112</f>
        <v>-0.18246815966232269</v>
      </c>
      <c r="F1112" s="2">
        <f>'Moving Avg'!D1112</f>
        <v>10.848220000000001</v>
      </c>
      <c r="G1112" s="2">
        <f>'Moving Avg'!F1112</f>
        <v>10.866140000000003</v>
      </c>
      <c r="H1112" s="2">
        <f>'Moving Avg'!G1112</f>
        <v>10.219423999999998</v>
      </c>
      <c r="I1112" s="2">
        <f>'Moving Avg'!H1112</f>
        <v>10.101469500000002</v>
      </c>
      <c r="J1112" s="17" t="str">
        <f>OBV!F1112</f>
        <v>BEARISH</v>
      </c>
      <c r="K1112" s="17" t="str">
        <f>OBV!G1112</f>
        <v>NEUTRAL</v>
      </c>
      <c r="L1112" s="17" t="str">
        <f>OBV!H1112</f>
        <v>CONFIRMED BEARISH</v>
      </c>
      <c r="M1112" s="19">
        <f t="shared" si="170"/>
        <v>25</v>
      </c>
      <c r="N1112" s="19">
        <f t="shared" si="171"/>
        <v>0</v>
      </c>
      <c r="O1112" s="19">
        <f t="shared" si="172"/>
        <v>50</v>
      </c>
      <c r="P1112" s="19">
        <f t="shared" si="173"/>
        <v>16.5</v>
      </c>
      <c r="Q1112" s="20">
        <f t="shared" si="174"/>
        <v>18.725000000000001</v>
      </c>
      <c r="R1112" s="20">
        <f t="shared" si="175"/>
        <v>26.625</v>
      </c>
      <c r="S1112" s="20">
        <f t="shared" si="176"/>
        <v>23.675000000000001</v>
      </c>
      <c r="T1112" s="20">
        <f t="shared" si="177"/>
        <v>22.875</v>
      </c>
      <c r="U1112" s="19">
        <f t="shared" si="178"/>
        <v>23.008333333333336</v>
      </c>
      <c r="V1112" s="19">
        <f t="shared" si="179"/>
        <v>22.975000000000001</v>
      </c>
    </row>
    <row r="1113" spans="1:22" ht="13.5" x14ac:dyDescent="0.25">
      <c r="A1113" s="3">
        <f>RSI!A1113</f>
        <v>43630</v>
      </c>
      <c r="B1113" s="2">
        <f>RSI!B1113</f>
        <v>10.7441</v>
      </c>
      <c r="C1113" s="2">
        <f>RSI!I1113</f>
        <v>52.507316034110765</v>
      </c>
      <c r="D1113" s="2">
        <f>MACD!E1113</f>
        <v>-3.3899925648286811E-2</v>
      </c>
      <c r="E1113" s="2">
        <f>MACD!F1113</f>
        <v>-0.15275451285951552</v>
      </c>
      <c r="F1113" s="2">
        <f>'Moving Avg'!D1113</f>
        <v>10.791220000000001</v>
      </c>
      <c r="G1113" s="2">
        <f>'Moving Avg'!F1113</f>
        <v>10.872665000000001</v>
      </c>
      <c r="H1113" s="2">
        <f>'Moving Avg'!G1113</f>
        <v>10.239063999999999</v>
      </c>
      <c r="I1113" s="2">
        <f>'Moving Avg'!H1113</f>
        <v>10.104490500000001</v>
      </c>
      <c r="J1113" s="17" t="str">
        <f>OBV!F1113</f>
        <v>BEARISH</v>
      </c>
      <c r="K1113" s="17" t="str">
        <f>OBV!G1113</f>
        <v>WEAK</v>
      </c>
      <c r="L1113" s="17" t="str">
        <f>OBV!H1113</f>
        <v>CONFIRMED BEARISH</v>
      </c>
      <c r="M1113" s="19">
        <f t="shared" si="170"/>
        <v>25</v>
      </c>
      <c r="N1113" s="19">
        <f t="shared" si="171"/>
        <v>0</v>
      </c>
      <c r="O1113" s="19">
        <f t="shared" si="172"/>
        <v>50</v>
      </c>
      <c r="P1113" s="19">
        <f t="shared" si="173"/>
        <v>0</v>
      </c>
      <c r="Q1113" s="20">
        <f t="shared" si="174"/>
        <v>16.25</v>
      </c>
      <c r="R1113" s="20">
        <f t="shared" si="175"/>
        <v>22.5</v>
      </c>
      <c r="S1113" s="20">
        <f t="shared" si="176"/>
        <v>16.25</v>
      </c>
      <c r="T1113" s="20">
        <f t="shared" si="177"/>
        <v>18.75</v>
      </c>
      <c r="U1113" s="19">
        <f t="shared" si="178"/>
        <v>18.333333333333332</v>
      </c>
      <c r="V1113" s="19">
        <f t="shared" si="179"/>
        <v>18.4375</v>
      </c>
    </row>
    <row r="1114" spans="1:22" ht="13.5" x14ac:dyDescent="0.25">
      <c r="A1114" s="3">
        <f>RSI!A1114</f>
        <v>43633</v>
      </c>
      <c r="B1114" s="2">
        <f>RSI!B1114</f>
        <v>10.7989</v>
      </c>
      <c r="C1114" s="2">
        <f>RSI!I1114</f>
        <v>53.801048453975461</v>
      </c>
      <c r="D1114" s="2">
        <f>MACD!E1114</f>
        <v>2.0501640856398495E-2</v>
      </c>
      <c r="E1114" s="2">
        <f>MACD!F1114</f>
        <v>-0.11810328211633273</v>
      </c>
      <c r="F1114" s="2">
        <f>'Moving Avg'!D1114</f>
        <v>10.791220000000001</v>
      </c>
      <c r="G1114" s="2">
        <f>'Moving Avg'!F1114</f>
        <v>10.882195000000003</v>
      </c>
      <c r="H1114" s="2">
        <f>'Moving Avg'!G1114</f>
        <v>10.260223999999999</v>
      </c>
      <c r="I1114" s="2">
        <f>'Moving Avg'!H1114</f>
        <v>10.107128000000001</v>
      </c>
      <c r="J1114" s="17" t="str">
        <f>OBV!F1114</f>
        <v>BEARISH</v>
      </c>
      <c r="K1114" s="17" t="str">
        <f>OBV!G1114</f>
        <v>NEUTRAL</v>
      </c>
      <c r="L1114" s="17" t="str">
        <f>OBV!H1114</f>
        <v>NEUTRAL</v>
      </c>
      <c r="M1114" s="19">
        <f t="shared" si="170"/>
        <v>25</v>
      </c>
      <c r="N1114" s="19">
        <f t="shared" si="171"/>
        <v>0</v>
      </c>
      <c r="O1114" s="19">
        <f t="shared" si="172"/>
        <v>50</v>
      </c>
      <c r="P1114" s="19">
        <f t="shared" si="173"/>
        <v>16.5</v>
      </c>
      <c r="Q1114" s="20">
        <f t="shared" si="174"/>
        <v>18.725000000000001</v>
      </c>
      <c r="R1114" s="20">
        <f t="shared" si="175"/>
        <v>26.625</v>
      </c>
      <c r="S1114" s="20">
        <f t="shared" si="176"/>
        <v>23.675000000000001</v>
      </c>
      <c r="T1114" s="20">
        <f t="shared" si="177"/>
        <v>22.875</v>
      </c>
      <c r="U1114" s="19">
        <f t="shared" si="178"/>
        <v>23.008333333333336</v>
      </c>
      <c r="V1114" s="19">
        <f t="shared" si="179"/>
        <v>22.975000000000001</v>
      </c>
    </row>
    <row r="1115" spans="1:22" ht="13.5" x14ac:dyDescent="0.25">
      <c r="A1115" s="3">
        <f>RSI!A1115</f>
        <v>43634</v>
      </c>
      <c r="B1115" s="2">
        <f>RSI!B1115</f>
        <v>10.7989</v>
      </c>
      <c r="C1115" s="2">
        <f>RSI!I1115</f>
        <v>53.801048453975461</v>
      </c>
      <c r="D1115" s="2">
        <f>MACD!E1115</f>
        <v>7.8347863720679811E-2</v>
      </c>
      <c r="E1115" s="2">
        <f>MACD!F1115</f>
        <v>-7.8813052948930221E-2</v>
      </c>
      <c r="F1115" s="2">
        <f>'Moving Avg'!D1115</f>
        <v>10.82302</v>
      </c>
      <c r="G1115" s="2">
        <f>'Moving Avg'!F1115</f>
        <v>10.880845000000003</v>
      </c>
      <c r="H1115" s="2">
        <f>'Moving Avg'!G1115</f>
        <v>10.279261999999999</v>
      </c>
      <c r="I1115" s="2">
        <f>'Moving Avg'!H1115</f>
        <v>10.109447000000001</v>
      </c>
      <c r="J1115" s="17" t="str">
        <f>OBV!F1115</f>
        <v>BULLISH</v>
      </c>
      <c r="K1115" s="17" t="str">
        <f>OBV!G1115</f>
        <v>NEUTRAL</v>
      </c>
      <c r="L1115" s="17" t="str">
        <f>OBV!H1115</f>
        <v>CONFIRMED BULLISH</v>
      </c>
      <c r="M1115" s="19">
        <f t="shared" si="170"/>
        <v>25</v>
      </c>
      <c r="N1115" s="19">
        <f t="shared" si="171"/>
        <v>0</v>
      </c>
      <c r="O1115" s="19">
        <f t="shared" si="172"/>
        <v>50</v>
      </c>
      <c r="P1115" s="19">
        <f t="shared" si="173"/>
        <v>83.5</v>
      </c>
      <c r="Q1115" s="20">
        <f t="shared" si="174"/>
        <v>28.774999999999999</v>
      </c>
      <c r="R1115" s="20">
        <f t="shared" si="175"/>
        <v>43.375</v>
      </c>
      <c r="S1115" s="20">
        <f t="shared" si="176"/>
        <v>53.825000000000003</v>
      </c>
      <c r="T1115" s="20">
        <f t="shared" si="177"/>
        <v>39.625</v>
      </c>
      <c r="U1115" s="19">
        <f t="shared" si="178"/>
        <v>41.991666666666667</v>
      </c>
      <c r="V1115" s="19">
        <f t="shared" si="179"/>
        <v>41.400000000000006</v>
      </c>
    </row>
    <row r="1116" spans="1:22" ht="13.5" x14ac:dyDescent="0.25">
      <c r="A1116" s="3">
        <f>RSI!A1116</f>
        <v>43635</v>
      </c>
      <c r="B1116" s="2">
        <f>RSI!B1116</f>
        <v>10.7989</v>
      </c>
      <c r="C1116" s="2">
        <f>RSI!I1116</f>
        <v>53.801048453975461</v>
      </c>
      <c r="D1116" s="2">
        <f>MACD!E1116</f>
        <v>0.12652427350072237</v>
      </c>
      <c r="E1116" s="2">
        <f>MACD!F1116</f>
        <v>-3.7745587658999713E-2</v>
      </c>
      <c r="F1116" s="2">
        <f>'Moving Avg'!D1116</f>
        <v>10.812059999999999</v>
      </c>
      <c r="G1116" s="2">
        <f>'Moving Avg'!F1116</f>
        <v>10.871535000000003</v>
      </c>
      <c r="H1116" s="2">
        <f>'Moving Avg'!G1116</f>
        <v>10.299997999999999</v>
      </c>
      <c r="I1116" s="2">
        <f>'Moving Avg'!H1116</f>
        <v>10.111469000000001</v>
      </c>
      <c r="J1116" s="17" t="str">
        <f>OBV!F1116</f>
        <v>BULLISH</v>
      </c>
      <c r="K1116" s="17" t="str">
        <f>OBV!G1116</f>
        <v>NEUTRAL</v>
      </c>
      <c r="L1116" s="17" t="str">
        <f>OBV!H1116</f>
        <v>BULLISH DIVERGENCE</v>
      </c>
      <c r="M1116" s="19">
        <f t="shared" si="170"/>
        <v>25</v>
      </c>
      <c r="N1116" s="19">
        <f t="shared" si="171"/>
        <v>0</v>
      </c>
      <c r="O1116" s="19">
        <f t="shared" si="172"/>
        <v>50</v>
      </c>
      <c r="P1116" s="19">
        <f t="shared" si="173"/>
        <v>66.5</v>
      </c>
      <c r="Q1116" s="20">
        <f t="shared" si="174"/>
        <v>26.225000000000001</v>
      </c>
      <c r="R1116" s="20">
        <f t="shared" si="175"/>
        <v>39.125</v>
      </c>
      <c r="S1116" s="20">
        <f t="shared" si="176"/>
        <v>46.174999999999997</v>
      </c>
      <c r="T1116" s="20">
        <f t="shared" si="177"/>
        <v>35.375</v>
      </c>
      <c r="U1116" s="19">
        <f t="shared" si="178"/>
        <v>37.174999999999997</v>
      </c>
      <c r="V1116" s="19">
        <f t="shared" si="179"/>
        <v>36.724999999999994</v>
      </c>
    </row>
    <row r="1117" spans="1:22" ht="13.5" x14ac:dyDescent="0.25">
      <c r="A1117" s="3">
        <f>RSI!A1117</f>
        <v>43636</v>
      </c>
      <c r="B1117" s="2">
        <f>RSI!B1117</f>
        <v>10.8811</v>
      </c>
      <c r="C1117" s="2">
        <f>RSI!I1117</f>
        <v>56.04430138466688</v>
      </c>
      <c r="D1117" s="2">
        <f>MACD!E1117</f>
        <v>0.14784055724861211</v>
      </c>
      <c r="E1117" s="2">
        <f>MACD!F1117</f>
        <v>-6.2835867747734753E-4</v>
      </c>
      <c r="F1117" s="2">
        <f>'Moving Avg'!D1117</f>
        <v>10.80438</v>
      </c>
      <c r="G1117" s="2">
        <f>'Moving Avg'!F1117</f>
        <v>10.869615000000003</v>
      </c>
      <c r="H1117" s="2">
        <f>'Moving Avg'!G1117</f>
        <v>10.322377999999997</v>
      </c>
      <c r="I1117" s="2">
        <f>'Moving Avg'!H1117</f>
        <v>10.113902000000001</v>
      </c>
      <c r="J1117" s="17" t="str">
        <f>OBV!F1117</f>
        <v>BEARISH</v>
      </c>
      <c r="K1117" s="17" t="str">
        <f>OBV!G1117</f>
        <v>NEUTRAL</v>
      </c>
      <c r="L1117" s="17" t="str">
        <f>OBV!H1117</f>
        <v>CONFIRMED BEARISH</v>
      </c>
      <c r="M1117" s="19">
        <f t="shared" si="170"/>
        <v>25</v>
      </c>
      <c r="N1117" s="19">
        <f t="shared" si="171"/>
        <v>0</v>
      </c>
      <c r="O1117" s="19">
        <f t="shared" si="172"/>
        <v>50</v>
      </c>
      <c r="P1117" s="19">
        <f t="shared" si="173"/>
        <v>16.5</v>
      </c>
      <c r="Q1117" s="20">
        <f t="shared" si="174"/>
        <v>18.725000000000001</v>
      </c>
      <c r="R1117" s="20">
        <f t="shared" si="175"/>
        <v>26.625</v>
      </c>
      <c r="S1117" s="20">
        <f t="shared" si="176"/>
        <v>23.675000000000001</v>
      </c>
      <c r="T1117" s="20">
        <f t="shared" si="177"/>
        <v>22.875</v>
      </c>
      <c r="U1117" s="19">
        <f t="shared" si="178"/>
        <v>23.008333333333336</v>
      </c>
      <c r="V1117" s="19">
        <f t="shared" si="179"/>
        <v>22.975000000000001</v>
      </c>
    </row>
    <row r="1118" spans="1:22" ht="13.5" x14ac:dyDescent="0.25">
      <c r="A1118" s="3">
        <f>RSI!A1118</f>
        <v>43637</v>
      </c>
      <c r="B1118" s="2">
        <f>RSI!B1118</f>
        <v>10.7989</v>
      </c>
      <c r="C1118" s="2">
        <f>RSI!I1118</f>
        <v>53.259294843247062</v>
      </c>
      <c r="D1118" s="2">
        <f>MACD!E1118</f>
        <v>0.16828162790865342</v>
      </c>
      <c r="E1118" s="2">
        <f>MACD!F1118</f>
        <v>3.3153638639748809E-2</v>
      </c>
      <c r="F1118" s="2">
        <f>'Moving Avg'!D1118</f>
        <v>10.815340000000001</v>
      </c>
      <c r="G1118" s="2">
        <f>'Moving Avg'!F1118</f>
        <v>10.866600000000002</v>
      </c>
      <c r="H1118" s="2">
        <f>'Moving Avg'!G1118</f>
        <v>10.343367999999996</v>
      </c>
      <c r="I1118" s="2">
        <f>'Moving Avg'!H1118</f>
        <v>10.115924000000001</v>
      </c>
      <c r="J1118" s="17" t="str">
        <f>OBV!F1118</f>
        <v>BEARISH</v>
      </c>
      <c r="K1118" s="17" t="str">
        <f>OBV!G1118</f>
        <v>NEUTRAL</v>
      </c>
      <c r="L1118" s="17" t="str">
        <f>OBV!H1118</f>
        <v>BEARISH DIVERGENCE</v>
      </c>
      <c r="M1118" s="19">
        <f t="shared" si="170"/>
        <v>25</v>
      </c>
      <c r="N1118" s="19">
        <f t="shared" si="171"/>
        <v>0</v>
      </c>
      <c r="O1118" s="19">
        <f t="shared" si="172"/>
        <v>50</v>
      </c>
      <c r="P1118" s="19">
        <f t="shared" si="173"/>
        <v>16.5</v>
      </c>
      <c r="Q1118" s="20">
        <f t="shared" si="174"/>
        <v>18.725000000000001</v>
      </c>
      <c r="R1118" s="20">
        <f t="shared" si="175"/>
        <v>26.625</v>
      </c>
      <c r="S1118" s="20">
        <f t="shared" si="176"/>
        <v>23.675000000000001</v>
      </c>
      <c r="T1118" s="20">
        <f t="shared" si="177"/>
        <v>22.875</v>
      </c>
      <c r="U1118" s="19">
        <f t="shared" si="178"/>
        <v>23.008333333333336</v>
      </c>
      <c r="V1118" s="19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10.7989</v>
      </c>
      <c r="C1119" s="2">
        <f>RSI!I1119</f>
        <v>53.259294843247048</v>
      </c>
      <c r="D1119" s="2">
        <f>MACD!E1119</f>
        <v>0.14958694961770291</v>
      </c>
      <c r="E1119" s="2">
        <f>MACD!F1119</f>
        <v>5.644030083533963E-2</v>
      </c>
      <c r="F1119" s="2">
        <f>'Moving Avg'!D1119</f>
        <v>10.815340000000001</v>
      </c>
      <c r="G1119" s="2">
        <f>'Moving Avg'!F1119</f>
        <v>10.867970000000001</v>
      </c>
      <c r="H1119" s="2">
        <f>'Moving Avg'!G1119</f>
        <v>10.364951999999995</v>
      </c>
      <c r="I1119" s="2">
        <f>'Moving Avg'!H1119</f>
        <v>10.117606500000001</v>
      </c>
      <c r="J1119" s="17" t="str">
        <f>OBV!F1119</f>
        <v>BULLISH</v>
      </c>
      <c r="K1119" s="17" t="str">
        <f>OBV!G1119</f>
        <v>NEUTRAL</v>
      </c>
      <c r="L1119" s="17" t="str">
        <f>OBV!H1119</f>
        <v>NEUTRAL</v>
      </c>
      <c r="M1119" s="19">
        <f t="shared" si="170"/>
        <v>25</v>
      </c>
      <c r="N1119" s="19">
        <f t="shared" si="171"/>
        <v>0</v>
      </c>
      <c r="O1119" s="19">
        <f t="shared" si="172"/>
        <v>50</v>
      </c>
      <c r="P1119" s="19">
        <f t="shared" si="173"/>
        <v>49.5</v>
      </c>
      <c r="Q1119" s="20">
        <f t="shared" si="174"/>
        <v>23.675000000000001</v>
      </c>
      <c r="R1119" s="20">
        <f t="shared" si="175"/>
        <v>34.875</v>
      </c>
      <c r="S1119" s="20">
        <f t="shared" si="176"/>
        <v>38.525000000000006</v>
      </c>
      <c r="T1119" s="20">
        <f t="shared" si="177"/>
        <v>31.125</v>
      </c>
      <c r="U1119" s="19">
        <f t="shared" si="178"/>
        <v>32.358333333333334</v>
      </c>
      <c r="V1119" s="19">
        <f t="shared" si="179"/>
        <v>32.049999999999997</v>
      </c>
    </row>
    <row r="1120" spans="1:22" ht="13.5" x14ac:dyDescent="0.25">
      <c r="A1120" s="3">
        <f>RSI!A1120</f>
        <v>43641</v>
      </c>
      <c r="B1120" s="2">
        <f>RSI!B1120</f>
        <v>10.7441</v>
      </c>
      <c r="C1120" s="2">
        <f>RSI!I1120</f>
        <v>51.288712161849375</v>
      </c>
      <c r="D1120" s="2">
        <f>MACD!E1120</f>
        <v>0.11283314811205791</v>
      </c>
      <c r="E1120" s="2">
        <f>MACD!F1120</f>
        <v>6.7718870290683297E-2</v>
      </c>
      <c r="F1120" s="2">
        <f>'Moving Avg'!D1120</f>
        <v>10.80438</v>
      </c>
      <c r="G1120" s="2">
        <f>'Moving Avg'!F1120</f>
        <v>10.866600000000002</v>
      </c>
      <c r="H1120" s="2">
        <f>'Moving Avg'!G1120</f>
        <v>10.384591999999996</v>
      </c>
      <c r="I1120" s="2">
        <f>'Moving Avg'!H1120</f>
        <v>10.118908500000002</v>
      </c>
      <c r="J1120" s="17" t="str">
        <f>OBV!F1120</f>
        <v>BULLISH</v>
      </c>
      <c r="K1120" s="17" t="str">
        <f>OBV!G1120</f>
        <v>NEUTRAL</v>
      </c>
      <c r="L1120" s="17" t="str">
        <f>OBV!H1120</f>
        <v>BULLISH DIVERGENCE</v>
      </c>
      <c r="M1120" s="19">
        <f t="shared" si="170"/>
        <v>25</v>
      </c>
      <c r="N1120" s="19">
        <f t="shared" si="171"/>
        <v>0</v>
      </c>
      <c r="O1120" s="19">
        <f t="shared" si="172"/>
        <v>50</v>
      </c>
      <c r="P1120" s="19">
        <f t="shared" si="173"/>
        <v>66.5</v>
      </c>
      <c r="Q1120" s="20">
        <f t="shared" si="174"/>
        <v>26.225000000000001</v>
      </c>
      <c r="R1120" s="20">
        <f t="shared" si="175"/>
        <v>39.125</v>
      </c>
      <c r="S1120" s="20">
        <f t="shared" si="176"/>
        <v>46.174999999999997</v>
      </c>
      <c r="T1120" s="20">
        <f t="shared" si="177"/>
        <v>35.375</v>
      </c>
      <c r="U1120" s="19">
        <f t="shared" si="178"/>
        <v>37.174999999999997</v>
      </c>
      <c r="V1120" s="19">
        <f t="shared" si="179"/>
        <v>36.724999999999994</v>
      </c>
    </row>
    <row r="1121" spans="1:22" ht="13.5" x14ac:dyDescent="0.25">
      <c r="A1121" s="3">
        <f>RSI!A1121</f>
        <v>43642</v>
      </c>
      <c r="B1121" s="2">
        <f>RSI!B1121</f>
        <v>10.7989</v>
      </c>
      <c r="C1121" s="2">
        <f>RSI!I1121</f>
        <v>53.155283314600041</v>
      </c>
      <c r="D1121" s="2">
        <f>MACD!E1121</f>
        <v>0.11039717088556067</v>
      </c>
      <c r="E1121" s="2">
        <f>MACD!F1121</f>
        <v>7.625453040965878E-2</v>
      </c>
      <c r="F1121" s="2">
        <f>'Moving Avg'!D1121</f>
        <v>10.80438</v>
      </c>
      <c r="G1121" s="2">
        <f>'Moving Avg'!F1121</f>
        <v>10.867970000000001</v>
      </c>
      <c r="H1121" s="2">
        <f>'Moving Avg'!G1121</f>
        <v>10.406601999999996</v>
      </c>
      <c r="I1121" s="2">
        <f>'Moving Avg'!H1121</f>
        <v>10.120484500000002</v>
      </c>
      <c r="J1121" s="17" t="str">
        <f>OBV!F1121</f>
        <v>BEARISH</v>
      </c>
      <c r="K1121" s="17" t="str">
        <f>OBV!G1121</f>
        <v>NEUTRAL</v>
      </c>
      <c r="L1121" s="17" t="str">
        <f>OBV!H1121</f>
        <v>NEUTRAL</v>
      </c>
      <c r="M1121" s="19">
        <f t="shared" si="170"/>
        <v>25</v>
      </c>
      <c r="N1121" s="19">
        <f t="shared" si="171"/>
        <v>0</v>
      </c>
      <c r="O1121" s="19">
        <f t="shared" si="172"/>
        <v>50</v>
      </c>
      <c r="P1121" s="19">
        <f t="shared" si="173"/>
        <v>16.5</v>
      </c>
      <c r="Q1121" s="20">
        <f t="shared" si="174"/>
        <v>18.725000000000001</v>
      </c>
      <c r="R1121" s="20">
        <f t="shared" si="175"/>
        <v>26.625</v>
      </c>
      <c r="S1121" s="20">
        <f t="shared" si="176"/>
        <v>23.675000000000001</v>
      </c>
      <c r="T1121" s="20">
        <f t="shared" si="177"/>
        <v>22.875</v>
      </c>
      <c r="U1121" s="19">
        <f t="shared" si="178"/>
        <v>23.008333333333336</v>
      </c>
      <c r="V1121" s="19">
        <f t="shared" si="179"/>
        <v>22.975000000000001</v>
      </c>
    </row>
    <row r="1122" spans="1:22" ht="13.5" x14ac:dyDescent="0.25">
      <c r="A1122" s="3">
        <f>RSI!A1122</f>
        <v>43643</v>
      </c>
      <c r="B1122" s="2">
        <f>RSI!B1122</f>
        <v>10.497400000000001</v>
      </c>
      <c r="C1122" s="2">
        <f>RSI!I1122</f>
        <v>43.319853223580147</v>
      </c>
      <c r="D1122" s="2">
        <f>MACD!E1122</f>
        <v>0.14031146598291322</v>
      </c>
      <c r="E1122" s="2">
        <f>MACD!F1122</f>
        <v>8.9065917524309673E-2</v>
      </c>
      <c r="F1122" s="2">
        <f>'Moving Avg'!D1122</f>
        <v>10.727639999999999</v>
      </c>
      <c r="G1122" s="2">
        <f>'Moving Avg'!F1122</f>
        <v>10.852895</v>
      </c>
      <c r="H1122" s="2">
        <f>'Moving Avg'!G1122</f>
        <v>10.421391999999999</v>
      </c>
      <c r="I1122" s="2">
        <f>'Moving Avg'!H1122</f>
        <v>10.121402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  <c r="M1122" s="19">
        <f t="shared" si="170"/>
        <v>25</v>
      </c>
      <c r="N1122" s="19">
        <f t="shared" si="171"/>
        <v>0</v>
      </c>
      <c r="O1122" s="19">
        <f t="shared" si="172"/>
        <v>50</v>
      </c>
      <c r="P1122" s="19">
        <f t="shared" si="173"/>
        <v>16.5</v>
      </c>
      <c r="Q1122" s="20">
        <f t="shared" si="174"/>
        <v>18.725000000000001</v>
      </c>
      <c r="R1122" s="20">
        <f t="shared" si="175"/>
        <v>26.625</v>
      </c>
      <c r="S1122" s="20">
        <f t="shared" si="176"/>
        <v>23.675000000000001</v>
      </c>
      <c r="T1122" s="20">
        <f t="shared" si="177"/>
        <v>22.875</v>
      </c>
      <c r="U1122" s="19">
        <f t="shared" si="178"/>
        <v>23.008333333333336</v>
      </c>
      <c r="V1122" s="19">
        <f t="shared" si="179"/>
        <v>22.975000000000001</v>
      </c>
    </row>
    <row r="1123" spans="1:22" ht="13.5" x14ac:dyDescent="0.25">
      <c r="A1123" s="3">
        <f>RSI!A1123</f>
        <v>43644</v>
      </c>
      <c r="B1123" s="2">
        <f>RSI!B1123</f>
        <v>10.7441</v>
      </c>
      <c r="C1123" s="2">
        <f>RSI!I1123</f>
        <v>51.265825555201104</v>
      </c>
      <c r="D1123" s="2">
        <f>MACD!E1123</f>
        <v>0.12170116765767069</v>
      </c>
      <c r="E1123" s="2">
        <f>MACD!F1123</f>
        <v>9.5592967550981886E-2</v>
      </c>
      <c r="F1123" s="2">
        <f>'Moving Avg'!D1123</f>
        <v>10.71668</v>
      </c>
      <c r="G1123" s="2">
        <f>'Moving Avg'!F1123</f>
        <v>10.849605</v>
      </c>
      <c r="H1123" s="2">
        <f>'Moving Avg'!G1123</f>
        <v>10.441879999999999</v>
      </c>
      <c r="I1123" s="2">
        <f>'Moving Avg'!H1123</f>
        <v>10.124614000000001</v>
      </c>
      <c r="J1123" s="17" t="str">
        <f>OBV!F1123</f>
        <v>BEARISH</v>
      </c>
      <c r="K1123" s="17" t="str">
        <f>OBV!G1123</f>
        <v>NEUTRAL</v>
      </c>
      <c r="L1123" s="17" t="str">
        <f>OBV!H1123</f>
        <v>CONFIRMED BEARISH</v>
      </c>
      <c r="M1123" s="19">
        <f t="shared" si="170"/>
        <v>25</v>
      </c>
      <c r="N1123" s="19">
        <f t="shared" si="171"/>
        <v>0</v>
      </c>
      <c r="O1123" s="19">
        <f t="shared" si="172"/>
        <v>50</v>
      </c>
      <c r="P1123" s="19">
        <f t="shared" si="173"/>
        <v>16.5</v>
      </c>
      <c r="Q1123" s="20">
        <f t="shared" si="174"/>
        <v>18.725000000000001</v>
      </c>
      <c r="R1123" s="20">
        <f t="shared" si="175"/>
        <v>26.625</v>
      </c>
      <c r="S1123" s="20">
        <f t="shared" si="176"/>
        <v>23.675000000000001</v>
      </c>
      <c r="T1123" s="20">
        <f t="shared" si="177"/>
        <v>22.875</v>
      </c>
      <c r="U1123" s="19">
        <f t="shared" si="178"/>
        <v>23.008333333333336</v>
      </c>
      <c r="V1123" s="19">
        <f t="shared" si="179"/>
        <v>22.975000000000001</v>
      </c>
    </row>
    <row r="1124" spans="1:22" ht="13.5" x14ac:dyDescent="0.25">
      <c r="A1124" s="3">
        <f>RSI!A1124</f>
        <v>43647</v>
      </c>
      <c r="B1124" s="2">
        <f>RSI!B1124</f>
        <v>10.7441</v>
      </c>
      <c r="C1124" s="2">
        <f>RSI!I1124</f>
        <v>51.265825555201104</v>
      </c>
      <c r="D1124" s="2">
        <f>MACD!E1124</f>
        <v>0.11416431093381796</v>
      </c>
      <c r="E1124" s="2">
        <f>MACD!F1124</f>
        <v>9.9307236227549112E-2</v>
      </c>
      <c r="F1124" s="2">
        <f>'Moving Avg'!D1124</f>
        <v>10.705719999999999</v>
      </c>
      <c r="G1124" s="2">
        <f>'Moving Avg'!F1124</f>
        <v>10.834530000000001</v>
      </c>
      <c r="H1124" s="2">
        <f>'Moving Avg'!G1124</f>
        <v>10.462368</v>
      </c>
      <c r="I1124" s="2">
        <f>'Moving Avg'!H1124</f>
        <v>10.126977500000001</v>
      </c>
      <c r="J1124" s="17" t="str">
        <f>OBV!F1124</f>
        <v>BEARISH</v>
      </c>
      <c r="K1124" s="17" t="str">
        <f>OBV!G1124</f>
        <v>NEUTRAL</v>
      </c>
      <c r="L1124" s="17" t="str">
        <f>OBV!H1124</f>
        <v>CONFIRMED BEARISH</v>
      </c>
      <c r="M1124" s="19">
        <f t="shared" si="170"/>
        <v>25</v>
      </c>
      <c r="N1124" s="19">
        <f t="shared" si="171"/>
        <v>0</v>
      </c>
      <c r="O1124" s="19">
        <f t="shared" si="172"/>
        <v>50</v>
      </c>
      <c r="P1124" s="19">
        <f t="shared" si="173"/>
        <v>16.5</v>
      </c>
      <c r="Q1124" s="20">
        <f t="shared" si="174"/>
        <v>18.725000000000001</v>
      </c>
      <c r="R1124" s="20">
        <f t="shared" si="175"/>
        <v>26.625</v>
      </c>
      <c r="S1124" s="20">
        <f t="shared" si="176"/>
        <v>23.675000000000001</v>
      </c>
      <c r="T1124" s="20">
        <f t="shared" si="177"/>
        <v>22.875</v>
      </c>
      <c r="U1124" s="19">
        <f t="shared" si="178"/>
        <v>23.008333333333336</v>
      </c>
      <c r="V1124" s="19">
        <f t="shared" si="179"/>
        <v>22.975000000000001</v>
      </c>
    </row>
    <row r="1125" spans="1:22" ht="13.5" x14ac:dyDescent="0.25">
      <c r="A1125" s="3">
        <f>RSI!A1125</f>
        <v>43648</v>
      </c>
      <c r="B1125" s="2">
        <f>RSI!B1125</f>
        <v>10.579700000000001</v>
      </c>
      <c r="C1125" s="2">
        <f>RSI!I1125</f>
        <v>46.25429712345511</v>
      </c>
      <c r="D1125" s="2">
        <f>MACD!E1125</f>
        <v>0.11976062762101236</v>
      </c>
      <c r="E1125" s="2">
        <f>MACD!F1125</f>
        <v>0.10339791450624178</v>
      </c>
      <c r="F1125" s="2">
        <f>'Moving Avg'!D1125</f>
        <v>10.672840000000003</v>
      </c>
      <c r="G1125" s="2">
        <f>'Moving Avg'!F1125</f>
        <v>10.807125000000003</v>
      </c>
      <c r="H1125" s="2">
        <f>'Moving Avg'!G1125</f>
        <v>10.47889</v>
      </c>
      <c r="I1125" s="2">
        <f>'Moving Avg'!H1125</f>
        <v>10.128730999999998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  <c r="M1125" s="19">
        <f t="shared" si="170"/>
        <v>25</v>
      </c>
      <c r="N1125" s="19">
        <f t="shared" si="171"/>
        <v>0</v>
      </c>
      <c r="O1125" s="19">
        <f t="shared" si="172"/>
        <v>50</v>
      </c>
      <c r="P1125" s="19">
        <f t="shared" si="173"/>
        <v>16.5</v>
      </c>
      <c r="Q1125" s="20">
        <f t="shared" si="174"/>
        <v>18.725000000000001</v>
      </c>
      <c r="R1125" s="20">
        <f t="shared" si="175"/>
        <v>26.625</v>
      </c>
      <c r="S1125" s="20">
        <f t="shared" si="176"/>
        <v>23.675000000000001</v>
      </c>
      <c r="T1125" s="20">
        <f t="shared" si="177"/>
        <v>22.875</v>
      </c>
      <c r="U1125" s="19">
        <f t="shared" si="178"/>
        <v>23.008333333333336</v>
      </c>
      <c r="V1125" s="19">
        <f t="shared" si="179"/>
        <v>22.975000000000001</v>
      </c>
    </row>
    <row r="1126" spans="1:22" ht="13.5" x14ac:dyDescent="0.25">
      <c r="A1126" s="3">
        <f>RSI!A1126</f>
        <v>43649</v>
      </c>
      <c r="B1126" s="2">
        <f>RSI!B1126</f>
        <v>10.689299999999999</v>
      </c>
      <c r="C1126" s="2">
        <f>RSI!I1126</f>
        <v>49.778988705405055</v>
      </c>
      <c r="D1126" s="2">
        <f>MACD!E1126</f>
        <v>0.117159899924415</v>
      </c>
      <c r="E1126" s="2">
        <f>MACD!F1126</f>
        <v>0.10615031158987642</v>
      </c>
      <c r="F1126" s="2">
        <f>'Moving Avg'!D1126</f>
        <v>10.650919999999999</v>
      </c>
      <c r="G1126" s="2">
        <f>'Moving Avg'!F1126</f>
        <v>10.785200000000001</v>
      </c>
      <c r="H1126" s="2">
        <f>'Moving Avg'!G1126</f>
        <v>10.493614000000001</v>
      </c>
      <c r="I1126" s="2">
        <f>'Moving Avg'!H1126</f>
        <v>10.131245</v>
      </c>
      <c r="J1126" s="17" t="str">
        <f>OBV!F1126</f>
        <v>BEARISH</v>
      </c>
      <c r="K1126" s="17" t="str">
        <f>OBV!G1126</f>
        <v>NEUTRAL</v>
      </c>
      <c r="L1126" s="17" t="str">
        <f>OBV!H1126</f>
        <v>CONFIRMED BEARISH</v>
      </c>
      <c r="M1126" s="19">
        <f t="shared" si="170"/>
        <v>25</v>
      </c>
      <c r="N1126" s="19">
        <f t="shared" si="171"/>
        <v>0</v>
      </c>
      <c r="O1126" s="19">
        <f t="shared" si="172"/>
        <v>50</v>
      </c>
      <c r="P1126" s="19">
        <f t="shared" si="173"/>
        <v>16.5</v>
      </c>
      <c r="Q1126" s="20">
        <f t="shared" si="174"/>
        <v>18.725000000000001</v>
      </c>
      <c r="R1126" s="20">
        <f t="shared" si="175"/>
        <v>26.625</v>
      </c>
      <c r="S1126" s="20">
        <f t="shared" si="176"/>
        <v>23.675000000000001</v>
      </c>
      <c r="T1126" s="20">
        <f t="shared" si="177"/>
        <v>22.875</v>
      </c>
      <c r="U1126" s="19">
        <f t="shared" si="178"/>
        <v>23.008333333333336</v>
      </c>
      <c r="V1126" s="19">
        <f t="shared" si="179"/>
        <v>22.975000000000001</v>
      </c>
    </row>
    <row r="1127" spans="1:22" ht="13.5" x14ac:dyDescent="0.25">
      <c r="A1127" s="3">
        <f>RSI!A1127</f>
        <v>43650</v>
      </c>
      <c r="B1127" s="2">
        <f>RSI!B1127</f>
        <v>10.716699999999999</v>
      </c>
      <c r="C1127" s="2">
        <f>RSI!I1127</f>
        <v>50.65032610181283</v>
      </c>
      <c r="D1127" s="2">
        <f>MACD!E1127</f>
        <v>0.12565266426555155</v>
      </c>
      <c r="E1127" s="2">
        <f>MACD!F1127</f>
        <v>0.11005078212501146</v>
      </c>
      <c r="F1127" s="2">
        <f>'Moving Avg'!D1127</f>
        <v>10.69478</v>
      </c>
      <c r="G1127" s="2">
        <f>'Moving Avg'!F1127</f>
        <v>10.768755000000002</v>
      </c>
      <c r="H1127" s="2">
        <f>'Moving Avg'!G1127</f>
        <v>10.509309999999997</v>
      </c>
      <c r="I1127" s="2">
        <f>'Moving Avg'!H1127</f>
        <v>10.134129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  <c r="M1127" s="19">
        <f t="shared" si="170"/>
        <v>25</v>
      </c>
      <c r="N1127" s="19">
        <f t="shared" si="171"/>
        <v>0</v>
      </c>
      <c r="O1127" s="19">
        <f t="shared" si="172"/>
        <v>50</v>
      </c>
      <c r="P1127" s="19">
        <f t="shared" si="173"/>
        <v>83.5</v>
      </c>
      <c r="Q1127" s="20">
        <f t="shared" si="174"/>
        <v>28.774999999999999</v>
      </c>
      <c r="R1127" s="20">
        <f t="shared" si="175"/>
        <v>43.375</v>
      </c>
      <c r="S1127" s="20">
        <f t="shared" si="176"/>
        <v>53.825000000000003</v>
      </c>
      <c r="T1127" s="20">
        <f t="shared" si="177"/>
        <v>39.625</v>
      </c>
      <c r="U1127" s="19">
        <f t="shared" si="178"/>
        <v>41.991666666666667</v>
      </c>
      <c r="V1127" s="19">
        <f t="shared" si="179"/>
        <v>41.400000000000006</v>
      </c>
    </row>
    <row r="1128" spans="1:22" ht="13.5" x14ac:dyDescent="0.25">
      <c r="A1128" s="3">
        <f>RSI!A1128</f>
        <v>43651</v>
      </c>
      <c r="B1128" s="2">
        <f>RSI!B1128</f>
        <v>10.7989</v>
      </c>
      <c r="C1128" s="2">
        <f>RSI!I1128</f>
        <v>53.269745184971939</v>
      </c>
      <c r="D1128" s="2">
        <f>MACD!E1128</f>
        <v>0.11401306180614768</v>
      </c>
      <c r="E1128" s="2">
        <f>MACD!F1128</f>
        <v>0.11084323806123871</v>
      </c>
      <c r="F1128" s="2">
        <f>'Moving Avg'!D1128</f>
        <v>10.70574</v>
      </c>
      <c r="G1128" s="2">
        <f>'Moving Avg'!F1128</f>
        <v>10.757245000000001</v>
      </c>
      <c r="H1128" s="2">
        <f>'Moving Avg'!G1128</f>
        <v>10.524103999999998</v>
      </c>
      <c r="I1128" s="2">
        <f>'Moving Avg'!H1128</f>
        <v>10.137232999999998</v>
      </c>
      <c r="J1128" s="17" t="str">
        <f>OBV!F1128</f>
        <v>BULLISH</v>
      </c>
      <c r="K1128" s="17" t="str">
        <f>OBV!G1128</f>
        <v>NEUTRAL</v>
      </c>
      <c r="L1128" s="17" t="str">
        <f>OBV!H1128</f>
        <v>CONFIRMED BULLISH</v>
      </c>
      <c r="M1128" s="19">
        <f t="shared" si="170"/>
        <v>25</v>
      </c>
      <c r="N1128" s="19">
        <f t="shared" si="171"/>
        <v>0</v>
      </c>
      <c r="O1128" s="19">
        <f t="shared" si="172"/>
        <v>50</v>
      </c>
      <c r="P1128" s="19">
        <f t="shared" si="173"/>
        <v>83.5</v>
      </c>
      <c r="Q1128" s="20">
        <f t="shared" si="174"/>
        <v>28.774999999999999</v>
      </c>
      <c r="R1128" s="20">
        <f t="shared" si="175"/>
        <v>43.375</v>
      </c>
      <c r="S1128" s="20">
        <f t="shared" si="176"/>
        <v>53.825000000000003</v>
      </c>
      <c r="T1128" s="20">
        <f t="shared" si="177"/>
        <v>39.625</v>
      </c>
      <c r="U1128" s="19">
        <f t="shared" si="178"/>
        <v>41.991666666666667</v>
      </c>
      <c r="V1128" s="19">
        <f t="shared" si="179"/>
        <v>41.400000000000006</v>
      </c>
    </row>
    <row r="1129" spans="1:22" ht="13.5" x14ac:dyDescent="0.25">
      <c r="A1129" s="3">
        <f>RSI!A1129</f>
        <v>43654</v>
      </c>
      <c r="B1129" s="2">
        <f>RSI!B1129</f>
        <v>10.6838</v>
      </c>
      <c r="C1129" s="2">
        <f>RSI!I1129</f>
        <v>49.321996164232523</v>
      </c>
      <c r="D1129" s="2">
        <f>MACD!E1129</f>
        <v>0.11212034692420936</v>
      </c>
      <c r="E1129" s="2">
        <f>MACD!F1129</f>
        <v>0.11109865983383284</v>
      </c>
      <c r="F1129" s="2">
        <f>'Moving Avg'!D1129</f>
        <v>10.693679999999999</v>
      </c>
      <c r="G1129" s="2">
        <f>'Moving Avg'!F1129</f>
        <v>10.75149</v>
      </c>
      <c r="H1129" s="2">
        <f>'Moving Avg'!G1129</f>
        <v>10.538207999999997</v>
      </c>
      <c r="I1129" s="2">
        <f>'Moving Avg'!H1129</f>
        <v>10.139952499999998</v>
      </c>
      <c r="J1129" s="17" t="str">
        <f>OBV!F1129</f>
        <v>BULLISH</v>
      </c>
      <c r="K1129" s="17" t="str">
        <f>OBV!G1129</f>
        <v>NEUTRAL</v>
      </c>
      <c r="L1129" s="17" t="str">
        <f>OBV!H1129</f>
        <v>BULLISH DIVERGENCE</v>
      </c>
      <c r="M1129" s="19">
        <f t="shared" si="170"/>
        <v>25</v>
      </c>
      <c r="N1129" s="19">
        <f t="shared" si="171"/>
        <v>0</v>
      </c>
      <c r="O1129" s="19">
        <f t="shared" si="172"/>
        <v>50</v>
      </c>
      <c r="P1129" s="19">
        <f t="shared" si="173"/>
        <v>66.5</v>
      </c>
      <c r="Q1129" s="20">
        <f t="shared" si="174"/>
        <v>26.225000000000001</v>
      </c>
      <c r="R1129" s="20">
        <f t="shared" si="175"/>
        <v>39.125</v>
      </c>
      <c r="S1129" s="20">
        <f t="shared" si="176"/>
        <v>46.174999999999997</v>
      </c>
      <c r="T1129" s="20">
        <f t="shared" si="177"/>
        <v>35.375</v>
      </c>
      <c r="U1129" s="19">
        <f t="shared" si="178"/>
        <v>37.174999999999997</v>
      </c>
      <c r="V1129" s="19">
        <f t="shared" si="179"/>
        <v>36.724999999999994</v>
      </c>
    </row>
    <row r="1130" spans="1:22" ht="13.5" x14ac:dyDescent="0.25">
      <c r="A1130" s="3">
        <f>RSI!A1130</f>
        <v>43655</v>
      </c>
      <c r="B1130" s="2">
        <f>RSI!B1130</f>
        <v>10.634499999999999</v>
      </c>
      <c r="C1130" s="2">
        <f>RSI!I1130</f>
        <v>47.691694588612251</v>
      </c>
      <c r="D1130" s="2">
        <f>MACD!E1130</f>
        <v>0.10589248943067631</v>
      </c>
      <c r="E1130" s="2">
        <f>MACD!F1130</f>
        <v>0.11005742575320154</v>
      </c>
      <c r="F1130" s="2">
        <f>'Moving Avg'!D1130</f>
        <v>10.704639999999998</v>
      </c>
      <c r="G1130" s="2">
        <f>'Moving Avg'!F1130</f>
        <v>10.751220000000002</v>
      </c>
      <c r="H1130" s="2">
        <f>'Moving Avg'!G1130</f>
        <v>10.550137999999999</v>
      </c>
      <c r="I1130" s="2">
        <f>'Moving Avg'!H1130</f>
        <v>10.142404499999996</v>
      </c>
      <c r="J1130" s="17" t="str">
        <f>OBV!F1130</f>
        <v>BULLISH</v>
      </c>
      <c r="K1130" s="17" t="str">
        <f>OBV!G1130</f>
        <v>NEUTRAL</v>
      </c>
      <c r="L1130" s="17" t="str">
        <f>OBV!H1130</f>
        <v>CONFIRMED BULLISH</v>
      </c>
      <c r="M1130" s="19">
        <f t="shared" si="170"/>
        <v>25</v>
      </c>
      <c r="N1130" s="19">
        <f t="shared" si="171"/>
        <v>45</v>
      </c>
      <c r="O1130" s="19">
        <f t="shared" si="172"/>
        <v>50</v>
      </c>
      <c r="P1130" s="19">
        <f t="shared" si="173"/>
        <v>83.5</v>
      </c>
      <c r="Q1130" s="20">
        <f t="shared" si="174"/>
        <v>44.524999999999999</v>
      </c>
      <c r="R1130" s="20">
        <f t="shared" si="175"/>
        <v>52.375</v>
      </c>
      <c r="S1130" s="20">
        <f t="shared" si="176"/>
        <v>60.575000000000003</v>
      </c>
      <c r="T1130" s="20">
        <f t="shared" si="177"/>
        <v>50.875</v>
      </c>
      <c r="U1130" s="19">
        <f t="shared" si="178"/>
        <v>52.491666666666674</v>
      </c>
      <c r="V1130" s="19">
        <f t="shared" si="179"/>
        <v>52.087500000000006</v>
      </c>
    </row>
    <row r="1131" spans="1:22" ht="13.5" x14ac:dyDescent="0.25">
      <c r="A1131" s="3">
        <f>RSI!A1131</f>
        <v>43656</v>
      </c>
      <c r="B1131" s="2">
        <f>RSI!B1131</f>
        <v>10.579700000000001</v>
      </c>
      <c r="C1131" s="2">
        <f>RSI!I1131</f>
        <v>45.876448877958637</v>
      </c>
      <c r="D1131" s="2">
        <f>MACD!E1131</f>
        <v>0.11354539322428181</v>
      </c>
      <c r="E1131" s="2">
        <f>MACD!F1131</f>
        <v>0.1107550192474176</v>
      </c>
      <c r="F1131" s="2">
        <f>'Moving Avg'!D1131</f>
        <v>10.68272</v>
      </c>
      <c r="G1131" s="2">
        <f>'Moving Avg'!F1131</f>
        <v>10.73752</v>
      </c>
      <c r="H1131" s="2">
        <f>'Moving Avg'!G1131</f>
        <v>10.561481999999998</v>
      </c>
      <c r="I1131" s="2">
        <f>'Moving Avg'!H1131</f>
        <v>10.144391499999996</v>
      </c>
      <c r="J1131" s="17" t="str">
        <f>OBV!F1131</f>
        <v>BEARISH</v>
      </c>
      <c r="K1131" s="17" t="str">
        <f>OBV!G1131</f>
        <v>NEUTRAL</v>
      </c>
      <c r="L1131" s="17" t="str">
        <f>OBV!H1131</f>
        <v>CONFIRMED BEARISH</v>
      </c>
      <c r="M1131" s="19">
        <f t="shared" si="170"/>
        <v>25</v>
      </c>
      <c r="N1131" s="19">
        <f t="shared" si="171"/>
        <v>0</v>
      </c>
      <c r="O1131" s="19">
        <f t="shared" si="172"/>
        <v>50</v>
      </c>
      <c r="P1131" s="19">
        <f t="shared" si="173"/>
        <v>16.5</v>
      </c>
      <c r="Q1131" s="20">
        <f t="shared" si="174"/>
        <v>18.725000000000001</v>
      </c>
      <c r="R1131" s="20">
        <f t="shared" si="175"/>
        <v>26.625</v>
      </c>
      <c r="S1131" s="20">
        <f t="shared" si="176"/>
        <v>23.675000000000001</v>
      </c>
      <c r="T1131" s="20">
        <f t="shared" si="177"/>
        <v>22.875</v>
      </c>
      <c r="U1131" s="19">
        <f t="shared" si="178"/>
        <v>23.008333333333336</v>
      </c>
      <c r="V1131" s="19">
        <f t="shared" si="179"/>
        <v>22.975000000000001</v>
      </c>
    </row>
    <row r="1132" spans="1:22" ht="13.5" x14ac:dyDescent="0.25">
      <c r="A1132" s="3">
        <f>RSI!A1132</f>
        <v>43657</v>
      </c>
      <c r="B1132" s="2">
        <f>RSI!B1132</f>
        <v>10.618</v>
      </c>
      <c r="C1132" s="2">
        <f>RSI!I1132</f>
        <v>47.383802075219364</v>
      </c>
      <c r="D1132" s="2">
        <f>MACD!E1132</f>
        <v>7.1523646701049159E-2</v>
      </c>
      <c r="E1132" s="2">
        <f>MACD!F1132</f>
        <v>0.10290874473814392</v>
      </c>
      <c r="F1132" s="2">
        <f>'Moving Avg'!D1132</f>
        <v>10.662980000000001</v>
      </c>
      <c r="G1132" s="2">
        <f>'Moving Avg'!F1132</f>
        <v>10.722445</v>
      </c>
      <c r="H1132" s="2">
        <f>'Moving Avg'!G1132</f>
        <v>10.576902000000002</v>
      </c>
      <c r="I1132" s="2">
        <f>'Moving Avg'!H1132</f>
        <v>10.146972999999996</v>
      </c>
      <c r="J1132" s="17" t="str">
        <f>OBV!F1132</f>
        <v>BEARISH</v>
      </c>
      <c r="K1132" s="17" t="str">
        <f>OBV!G1132</f>
        <v>NEUTRAL</v>
      </c>
      <c r="L1132" s="17" t="str">
        <f>OBV!H1132</f>
        <v>CONFIRMED BEARISH</v>
      </c>
      <c r="M1132" s="19">
        <f t="shared" si="170"/>
        <v>25</v>
      </c>
      <c r="N1132" s="19">
        <f t="shared" si="171"/>
        <v>100</v>
      </c>
      <c r="O1132" s="19">
        <f t="shared" si="172"/>
        <v>50</v>
      </c>
      <c r="P1132" s="19">
        <f t="shared" si="173"/>
        <v>16.5</v>
      </c>
      <c r="Q1132" s="20">
        <f t="shared" si="174"/>
        <v>53.725000000000001</v>
      </c>
      <c r="R1132" s="20">
        <f t="shared" si="175"/>
        <v>46.625</v>
      </c>
      <c r="S1132" s="20">
        <f t="shared" si="176"/>
        <v>38.674999999999997</v>
      </c>
      <c r="T1132" s="20">
        <f t="shared" si="177"/>
        <v>47.875</v>
      </c>
      <c r="U1132" s="19">
        <f t="shared" si="178"/>
        <v>46.341666666666661</v>
      </c>
      <c r="V1132" s="19">
        <f t="shared" si="179"/>
        <v>46.724999999999994</v>
      </c>
    </row>
    <row r="1133" spans="1:22" ht="13.5" x14ac:dyDescent="0.25">
      <c r="A1133" s="3">
        <f>RSI!A1133</f>
        <v>43658</v>
      </c>
      <c r="B1133" s="2">
        <f>RSI!B1133</f>
        <v>10.579700000000001</v>
      </c>
      <c r="C1133" s="2">
        <f>RSI!I1133</f>
        <v>46.004023975438507</v>
      </c>
      <c r="D1133" s="2">
        <f>MACD!E1133</f>
        <v>7.7202065844371504E-2</v>
      </c>
      <c r="E1133" s="2">
        <f>MACD!F1133</f>
        <v>9.7767408959389443E-2</v>
      </c>
      <c r="F1133" s="2">
        <f>'Moving Avg'!D1133</f>
        <v>10.619140000000002</v>
      </c>
      <c r="G1133" s="2">
        <f>'Moving Avg'!F1133</f>
        <v>10.714225000000001</v>
      </c>
      <c r="H1133" s="2">
        <f>'Moving Avg'!G1133</f>
        <v>10.593254000000002</v>
      </c>
      <c r="I1133" s="2">
        <f>'Moving Avg'!H1133</f>
        <v>10.149999999999995</v>
      </c>
      <c r="J1133" s="17" t="str">
        <f>OBV!F1133</f>
        <v>BEARISH</v>
      </c>
      <c r="K1133" s="17" t="str">
        <f>OBV!G1133</f>
        <v>NEUTRAL</v>
      </c>
      <c r="L1133" s="17" t="str">
        <f>OBV!H1133</f>
        <v>CONFIRMED BEARISH</v>
      </c>
      <c r="M1133" s="19">
        <f t="shared" si="170"/>
        <v>25</v>
      </c>
      <c r="N1133" s="19">
        <f t="shared" si="171"/>
        <v>100</v>
      </c>
      <c r="O1133" s="19">
        <f t="shared" si="172"/>
        <v>50</v>
      </c>
      <c r="P1133" s="19">
        <f t="shared" si="173"/>
        <v>16.5</v>
      </c>
      <c r="Q1133" s="20">
        <f t="shared" si="174"/>
        <v>53.725000000000001</v>
      </c>
      <c r="R1133" s="20">
        <f t="shared" si="175"/>
        <v>46.625</v>
      </c>
      <c r="S1133" s="20">
        <f t="shared" si="176"/>
        <v>38.674999999999997</v>
      </c>
      <c r="T1133" s="20">
        <f t="shared" si="177"/>
        <v>47.875</v>
      </c>
      <c r="U1133" s="19">
        <f t="shared" si="178"/>
        <v>46.341666666666661</v>
      </c>
      <c r="V1133" s="19">
        <f t="shared" si="179"/>
        <v>46.724999999999994</v>
      </c>
    </row>
    <row r="1134" spans="1:22" ht="13.5" x14ac:dyDescent="0.25">
      <c r="A1134" s="3">
        <f>RSI!A1134</f>
        <v>43661</v>
      </c>
      <c r="B1134" s="2">
        <f>RSI!B1134</f>
        <v>10.579700000000001</v>
      </c>
      <c r="C1134" s="2">
        <f>RSI!I1134</f>
        <v>46.004023975438514</v>
      </c>
      <c r="D1134" s="2">
        <f>MACD!E1134</f>
        <v>8.2644678382935766E-2</v>
      </c>
      <c r="E1134" s="2">
        <f>MACD!F1134</f>
        <v>9.4742862844098719E-2</v>
      </c>
      <c r="F1134" s="2">
        <f>'Moving Avg'!D1134</f>
        <v>10.598320000000001</v>
      </c>
      <c r="G1134" s="2">
        <f>'Moving Avg'!F1134</f>
        <v>10.703265</v>
      </c>
      <c r="H1134" s="2">
        <f>'Moving Avg'!G1134</f>
        <v>10.609776000000004</v>
      </c>
      <c r="I1134" s="2">
        <f>'Moving Avg'!H1134</f>
        <v>10.153026999999994</v>
      </c>
      <c r="J1134" s="17" t="str">
        <f>OBV!F1134</f>
        <v>BEARISH</v>
      </c>
      <c r="K1134" s="17" t="str">
        <f>OBV!G1134</f>
        <v>NEUTRAL</v>
      </c>
      <c r="L1134" s="17" t="str">
        <f>OBV!H1134</f>
        <v>CONFIRMED BEARISH</v>
      </c>
      <c r="M1134" s="19">
        <f t="shared" si="170"/>
        <v>25</v>
      </c>
      <c r="N1134" s="19">
        <f t="shared" si="171"/>
        <v>45</v>
      </c>
      <c r="O1134" s="19">
        <f t="shared" si="172"/>
        <v>50</v>
      </c>
      <c r="P1134" s="19">
        <f t="shared" si="173"/>
        <v>16.5</v>
      </c>
      <c r="Q1134" s="20">
        <f t="shared" si="174"/>
        <v>34.475000000000001</v>
      </c>
      <c r="R1134" s="20">
        <f t="shared" si="175"/>
        <v>35.625</v>
      </c>
      <c r="S1134" s="20">
        <f t="shared" si="176"/>
        <v>30.425000000000001</v>
      </c>
      <c r="T1134" s="20">
        <f t="shared" si="177"/>
        <v>34.125</v>
      </c>
      <c r="U1134" s="19">
        <f t="shared" si="178"/>
        <v>33.508333333333333</v>
      </c>
      <c r="V1134" s="19">
        <f t="shared" si="179"/>
        <v>33.662499999999994</v>
      </c>
    </row>
    <row r="1135" spans="1:22" ht="13.5" x14ac:dyDescent="0.25">
      <c r="A1135" s="3">
        <f>RSI!A1135</f>
        <v>43662</v>
      </c>
      <c r="B1135" s="2">
        <f>RSI!B1135</f>
        <v>10.579700000000001</v>
      </c>
      <c r="C1135" s="2">
        <f>RSI!I1135</f>
        <v>46.004023975438514</v>
      </c>
      <c r="D1135" s="2">
        <f>MACD!E1135</f>
        <v>6.254821039026659E-2</v>
      </c>
      <c r="E1135" s="2">
        <f>MACD!F1135</f>
        <v>8.8303932353332296E-2</v>
      </c>
      <c r="F1135" s="2">
        <f>'Moving Avg'!D1135</f>
        <v>10.58736</v>
      </c>
      <c r="G1135" s="2">
        <f>'Moving Avg'!F1135</f>
        <v>10.692305000000001</v>
      </c>
      <c r="H1135" s="2">
        <f>'Moving Avg'!G1135</f>
        <v>10.626808000000004</v>
      </c>
      <c r="I1135" s="2">
        <f>'Moving Avg'!H1135</f>
        <v>10.156053999999994</v>
      </c>
      <c r="J1135" s="17" t="str">
        <f>OBV!F1135</f>
        <v>BEARISH</v>
      </c>
      <c r="K1135" s="17" t="str">
        <f>OBV!G1135</f>
        <v>NEUTRAL</v>
      </c>
      <c r="L1135" s="17" t="str">
        <f>OBV!H1135</f>
        <v>CONFIRMED BEARISH</v>
      </c>
      <c r="M1135" s="19">
        <f t="shared" si="170"/>
        <v>25</v>
      </c>
      <c r="N1135" s="19">
        <f t="shared" si="171"/>
        <v>100</v>
      </c>
      <c r="O1135" s="19">
        <f t="shared" si="172"/>
        <v>50</v>
      </c>
      <c r="P1135" s="19">
        <f t="shared" si="173"/>
        <v>16.5</v>
      </c>
      <c r="Q1135" s="20">
        <f t="shared" si="174"/>
        <v>53.725000000000001</v>
      </c>
      <c r="R1135" s="20">
        <f t="shared" si="175"/>
        <v>46.625</v>
      </c>
      <c r="S1135" s="20">
        <f t="shared" si="176"/>
        <v>38.674999999999997</v>
      </c>
      <c r="T1135" s="20">
        <f t="shared" si="177"/>
        <v>47.875</v>
      </c>
      <c r="U1135" s="19">
        <f t="shared" si="178"/>
        <v>46.341666666666661</v>
      </c>
      <c r="V1135" s="19">
        <f t="shared" si="179"/>
        <v>46.724999999999994</v>
      </c>
    </row>
    <row r="1136" spans="1:22" ht="13.5" x14ac:dyDescent="0.25">
      <c r="A1136" s="3">
        <f>RSI!A1136</f>
        <v>43663</v>
      </c>
      <c r="B1136" s="2">
        <f>RSI!B1136</f>
        <v>10.579700000000001</v>
      </c>
      <c r="C1136" s="2">
        <f>RSI!I1136</f>
        <v>46.004023975438514</v>
      </c>
      <c r="D1136" s="2">
        <f>MACD!E1136</f>
        <v>6.2951852727746171E-2</v>
      </c>
      <c r="E1136" s="2">
        <f>MACD!F1136</f>
        <v>8.3233516428215068E-2</v>
      </c>
      <c r="F1136" s="2">
        <f>'Moving Avg'!D1136</f>
        <v>10.58736</v>
      </c>
      <c r="G1136" s="2">
        <f>'Moving Avg'!F1136</f>
        <v>10.681345</v>
      </c>
      <c r="H1136" s="2">
        <f>'Moving Avg'!G1136</f>
        <v>10.644094000000003</v>
      </c>
      <c r="I1136" s="2">
        <f>'Moving Avg'!H1136</f>
        <v>10.159080999999995</v>
      </c>
      <c r="J1136" s="17" t="str">
        <f>OBV!F1136</f>
        <v>BEARISH</v>
      </c>
      <c r="K1136" s="17" t="str">
        <f>OBV!G1136</f>
        <v>NEUTRAL</v>
      </c>
      <c r="L1136" s="17" t="str">
        <f>OBV!H1136</f>
        <v>NEUTRAL</v>
      </c>
      <c r="M1136" s="19">
        <f t="shared" si="170"/>
        <v>25</v>
      </c>
      <c r="N1136" s="19">
        <f t="shared" si="171"/>
        <v>100</v>
      </c>
      <c r="O1136" s="19">
        <f t="shared" si="172"/>
        <v>50</v>
      </c>
      <c r="P1136" s="19">
        <f t="shared" si="173"/>
        <v>16.5</v>
      </c>
      <c r="Q1136" s="20">
        <f t="shared" si="174"/>
        <v>53.725000000000001</v>
      </c>
      <c r="R1136" s="20">
        <f t="shared" si="175"/>
        <v>46.625</v>
      </c>
      <c r="S1136" s="20">
        <f t="shared" si="176"/>
        <v>38.674999999999997</v>
      </c>
      <c r="T1136" s="20">
        <f t="shared" si="177"/>
        <v>47.875</v>
      </c>
      <c r="U1136" s="19">
        <f t="shared" si="178"/>
        <v>46.341666666666661</v>
      </c>
      <c r="V1136" s="19">
        <f t="shared" si="179"/>
        <v>46.724999999999994</v>
      </c>
    </row>
    <row r="1137" spans="1:22" ht="13.5" x14ac:dyDescent="0.25">
      <c r="A1137" s="3">
        <f>RSI!A1137</f>
        <v>43664</v>
      </c>
      <c r="B1137" s="2">
        <f>RSI!B1137</f>
        <v>10.579700000000001</v>
      </c>
      <c r="C1137" s="2">
        <f>RSI!I1137</f>
        <v>46.004023975438521</v>
      </c>
      <c r="D1137" s="2">
        <f>MACD!E1137</f>
        <v>6.8015084157648786E-2</v>
      </c>
      <c r="E1137" s="2">
        <f>MACD!F1137</f>
        <v>8.0189829974101817E-2</v>
      </c>
      <c r="F1137" s="2">
        <f>'Moving Avg'!D1137</f>
        <v>10.579700000000001</v>
      </c>
      <c r="G1137" s="2">
        <f>'Moving Avg'!F1137</f>
        <v>10.666275000000002</v>
      </c>
      <c r="H1137" s="2">
        <f>'Moving Avg'!G1137</f>
        <v>10.659598000000003</v>
      </c>
      <c r="I1137" s="2">
        <f>'Moving Avg'!H1137</f>
        <v>10.162107999999995</v>
      </c>
      <c r="J1137" s="17" t="str">
        <f>OBV!F1137</f>
        <v>BEARISH</v>
      </c>
      <c r="K1137" s="17" t="str">
        <f>OBV!G1137</f>
        <v>NEUTRAL</v>
      </c>
      <c r="L1137" s="17" t="str">
        <f>OBV!H1137</f>
        <v>CONFIRMED BEARISH</v>
      </c>
      <c r="M1137" s="19">
        <f t="shared" si="170"/>
        <v>25</v>
      </c>
      <c r="N1137" s="19">
        <f t="shared" si="171"/>
        <v>45</v>
      </c>
      <c r="O1137" s="19">
        <f t="shared" si="172"/>
        <v>50</v>
      </c>
      <c r="P1137" s="19">
        <f t="shared" si="173"/>
        <v>16.5</v>
      </c>
      <c r="Q1137" s="20">
        <f t="shared" si="174"/>
        <v>34.475000000000001</v>
      </c>
      <c r="R1137" s="20">
        <f t="shared" si="175"/>
        <v>35.625</v>
      </c>
      <c r="S1137" s="20">
        <f t="shared" si="176"/>
        <v>30.425000000000001</v>
      </c>
      <c r="T1137" s="20">
        <f t="shared" si="177"/>
        <v>34.125</v>
      </c>
      <c r="U1137" s="19">
        <f t="shared" si="178"/>
        <v>33.508333333333333</v>
      </c>
      <c r="V1137" s="19">
        <f t="shared" si="179"/>
        <v>33.662499999999994</v>
      </c>
    </row>
    <row r="1138" spans="1:22" ht="13.5" x14ac:dyDescent="0.25">
      <c r="A1138" s="3">
        <f>RSI!A1138</f>
        <v>43665</v>
      </c>
      <c r="B1138" s="2">
        <f>RSI!B1138</f>
        <v>10.579700000000001</v>
      </c>
      <c r="C1138" s="2">
        <f>RSI!I1138</f>
        <v>46.004023975438514</v>
      </c>
      <c r="D1138" s="2">
        <f>MACD!E1138</f>
        <v>8.5414310102356339E-2</v>
      </c>
      <c r="E1138" s="2">
        <f>MACD!F1138</f>
        <v>8.1234725999752719E-2</v>
      </c>
      <c r="F1138" s="2">
        <f>'Moving Avg'!D1138</f>
        <v>10.579700000000001</v>
      </c>
      <c r="G1138" s="2">
        <f>'Moving Avg'!F1138</f>
        <v>10.655315000000002</v>
      </c>
      <c r="H1138" s="2">
        <f>'Moving Avg'!G1138</f>
        <v>10.675102000000003</v>
      </c>
      <c r="I1138" s="2">
        <f>'Moving Avg'!H1138</f>
        <v>10.165198499999995</v>
      </c>
      <c r="J1138" s="17" t="str">
        <f>OBV!F1138</f>
        <v>BEARISH</v>
      </c>
      <c r="K1138" s="17" t="str">
        <f>OBV!G1138</f>
        <v>NEUTRAL</v>
      </c>
      <c r="L1138" s="17" t="str">
        <f>OBV!H1138</f>
        <v>NEUTRAL</v>
      </c>
      <c r="M1138" s="19">
        <f t="shared" si="170"/>
        <v>25</v>
      </c>
      <c r="N1138" s="19">
        <f t="shared" si="171"/>
        <v>0</v>
      </c>
      <c r="O1138" s="19">
        <f t="shared" si="172"/>
        <v>50</v>
      </c>
      <c r="P1138" s="19">
        <f t="shared" si="173"/>
        <v>16.5</v>
      </c>
      <c r="Q1138" s="20">
        <f t="shared" si="174"/>
        <v>18.725000000000001</v>
      </c>
      <c r="R1138" s="20">
        <f t="shared" si="175"/>
        <v>26.625</v>
      </c>
      <c r="S1138" s="20">
        <f t="shared" si="176"/>
        <v>23.675000000000001</v>
      </c>
      <c r="T1138" s="20">
        <f t="shared" si="177"/>
        <v>22.875</v>
      </c>
      <c r="U1138" s="19">
        <f t="shared" si="178"/>
        <v>23.008333333333336</v>
      </c>
      <c r="V1138" s="19">
        <f t="shared" si="179"/>
        <v>22.975000000000001</v>
      </c>
    </row>
    <row r="1139" spans="1:22" ht="13.5" x14ac:dyDescent="0.25">
      <c r="A1139" s="3">
        <f>RSI!A1139</f>
        <v>43668</v>
      </c>
      <c r="B1139" s="2">
        <f>RSI!B1139</f>
        <v>10.634499999999999</v>
      </c>
      <c r="C1139" s="2">
        <f>RSI!I1139</f>
        <v>49.299238611469214</v>
      </c>
      <c r="D1139" s="2">
        <f>MACD!E1139</f>
        <v>7.8803853961003867E-2</v>
      </c>
      <c r="E1139" s="2">
        <f>MACD!F1139</f>
        <v>8.0748551592002948E-2</v>
      </c>
      <c r="F1139" s="2">
        <f>'Moving Avg'!D1139</f>
        <v>10.59066</v>
      </c>
      <c r="G1139" s="2">
        <f>'Moving Avg'!F1139</f>
        <v>10.647095000000002</v>
      </c>
      <c r="H1139" s="2">
        <f>'Moving Avg'!G1139</f>
        <v>10.690004000000004</v>
      </c>
      <c r="I1139" s="2">
        <f>'Moving Avg'!H1139</f>
        <v>10.169135999999995</v>
      </c>
      <c r="J1139" s="17" t="str">
        <f>OBV!F1139</f>
        <v>BULLISH</v>
      </c>
      <c r="K1139" s="17" t="str">
        <f>OBV!G1139</f>
        <v>NEUTRAL</v>
      </c>
      <c r="L1139" s="17" t="str">
        <f>OBV!H1139</f>
        <v>CONFIRMED BULLISH</v>
      </c>
      <c r="M1139" s="19">
        <f t="shared" si="170"/>
        <v>25</v>
      </c>
      <c r="N1139" s="19">
        <f t="shared" si="171"/>
        <v>45</v>
      </c>
      <c r="O1139" s="19">
        <f t="shared" si="172"/>
        <v>50</v>
      </c>
      <c r="P1139" s="19">
        <f t="shared" si="173"/>
        <v>83.5</v>
      </c>
      <c r="Q1139" s="20">
        <f t="shared" si="174"/>
        <v>44.524999999999999</v>
      </c>
      <c r="R1139" s="20">
        <f t="shared" si="175"/>
        <v>52.375</v>
      </c>
      <c r="S1139" s="20">
        <f t="shared" si="176"/>
        <v>60.575000000000003</v>
      </c>
      <c r="T1139" s="20">
        <f t="shared" si="177"/>
        <v>50.875</v>
      </c>
      <c r="U1139" s="19">
        <f t="shared" si="178"/>
        <v>52.491666666666674</v>
      </c>
      <c r="V1139" s="19">
        <f t="shared" si="179"/>
        <v>52.087500000000006</v>
      </c>
    </row>
    <row r="1140" spans="1:22" ht="13.5" x14ac:dyDescent="0.25">
      <c r="A1140" s="3">
        <f>RSI!A1140</f>
        <v>43669</v>
      </c>
      <c r="B1140" s="2">
        <f>RSI!B1140</f>
        <v>10.524800000000001</v>
      </c>
      <c r="C1140" s="2">
        <f>RSI!I1140</f>
        <v>43.567391206882768</v>
      </c>
      <c r="D1140" s="2">
        <f>MACD!E1140</f>
        <v>7.3829805941869608E-2</v>
      </c>
      <c r="E1140" s="2">
        <f>MACD!F1140</f>
        <v>7.9364802461976289E-2</v>
      </c>
      <c r="F1140" s="2">
        <f>'Moving Avg'!D1140</f>
        <v>10.57968</v>
      </c>
      <c r="G1140" s="2">
        <f>'Moving Avg'!F1140</f>
        <v>10.636130000000003</v>
      </c>
      <c r="H1140" s="2">
        <f>'Moving Avg'!G1140</f>
        <v>10.700334000000003</v>
      </c>
      <c r="I1140" s="2">
        <f>'Moving Avg'!H1140</f>
        <v>10.172737499999993</v>
      </c>
      <c r="J1140" s="17" t="str">
        <f>OBV!F1140</f>
        <v>BULLISH</v>
      </c>
      <c r="K1140" s="17" t="str">
        <f>OBV!G1140</f>
        <v>NEUTRAL</v>
      </c>
      <c r="L1140" s="17" t="str">
        <f>OBV!H1140</f>
        <v>BULLISH DIVERGENCE</v>
      </c>
      <c r="M1140" s="19">
        <f t="shared" si="170"/>
        <v>25</v>
      </c>
      <c r="N1140" s="19">
        <f t="shared" si="171"/>
        <v>45</v>
      </c>
      <c r="O1140" s="19">
        <f t="shared" si="172"/>
        <v>50</v>
      </c>
      <c r="P1140" s="19">
        <f t="shared" si="173"/>
        <v>66.5</v>
      </c>
      <c r="Q1140" s="20">
        <f t="shared" si="174"/>
        <v>41.975000000000001</v>
      </c>
      <c r="R1140" s="20">
        <f t="shared" si="175"/>
        <v>48.125</v>
      </c>
      <c r="S1140" s="20">
        <f t="shared" si="176"/>
        <v>52.924999999999997</v>
      </c>
      <c r="T1140" s="20">
        <f t="shared" si="177"/>
        <v>46.625</v>
      </c>
      <c r="U1140" s="19">
        <f t="shared" si="178"/>
        <v>47.67499999999999</v>
      </c>
      <c r="V1140" s="19">
        <f t="shared" si="179"/>
        <v>47.412499999999994</v>
      </c>
    </row>
    <row r="1141" spans="1:22" ht="13.5" x14ac:dyDescent="0.25">
      <c r="A1141" s="3">
        <f>RSI!A1141</f>
        <v>43670</v>
      </c>
      <c r="B1141" s="2">
        <f>RSI!B1141</f>
        <v>10.579700000000001</v>
      </c>
      <c r="C1141" s="2">
        <f>RSI!I1141</f>
        <v>46.89505738090584</v>
      </c>
      <c r="D1141" s="2">
        <f>MACD!E1141</f>
        <v>5.7844101015859906E-2</v>
      </c>
      <c r="E1141" s="2">
        <f>MACD!F1141</f>
        <v>7.506066217275302E-2</v>
      </c>
      <c r="F1141" s="2">
        <f>'Moving Avg'!D1141</f>
        <v>10.57968</v>
      </c>
      <c r="G1141" s="2">
        <f>'Moving Avg'!F1141</f>
        <v>10.625170000000001</v>
      </c>
      <c r="H1141" s="2">
        <f>'Moving Avg'!G1141</f>
        <v>10.710828000000003</v>
      </c>
      <c r="I1141" s="2">
        <f>'Moving Avg'!H1141</f>
        <v>10.176825499999996</v>
      </c>
      <c r="J1141" s="17" t="str">
        <f>OBV!F1141</f>
        <v>BEARISH</v>
      </c>
      <c r="K1141" s="17" t="str">
        <f>OBV!G1141</f>
        <v>NEUTRAL</v>
      </c>
      <c r="L1141" s="17" t="str">
        <f>OBV!H1141</f>
        <v>NEUTRAL</v>
      </c>
      <c r="M1141" s="19">
        <f t="shared" si="170"/>
        <v>25</v>
      </c>
      <c r="N1141" s="19">
        <f t="shared" si="171"/>
        <v>45</v>
      </c>
      <c r="O1141" s="19">
        <f t="shared" si="172"/>
        <v>50</v>
      </c>
      <c r="P1141" s="19">
        <f t="shared" si="173"/>
        <v>16.5</v>
      </c>
      <c r="Q1141" s="20">
        <f t="shared" si="174"/>
        <v>34.475000000000001</v>
      </c>
      <c r="R1141" s="20">
        <f t="shared" si="175"/>
        <v>35.625</v>
      </c>
      <c r="S1141" s="20">
        <f t="shared" si="176"/>
        <v>30.425000000000001</v>
      </c>
      <c r="T1141" s="20">
        <f t="shared" si="177"/>
        <v>34.125</v>
      </c>
      <c r="U1141" s="19">
        <f t="shared" si="178"/>
        <v>33.508333333333333</v>
      </c>
      <c r="V1141" s="19">
        <f t="shared" si="179"/>
        <v>33.662499999999994</v>
      </c>
    </row>
    <row r="1142" spans="1:22" ht="13.5" x14ac:dyDescent="0.25">
      <c r="A1142" s="3">
        <f>RSI!A1142</f>
        <v>43672</v>
      </c>
      <c r="B1142" s="2">
        <f>RSI!B1142</f>
        <v>10.585100000000001</v>
      </c>
      <c r="C1142" s="2">
        <f>RSI!I1142</f>
        <v>47.224702321802056</v>
      </c>
      <c r="D1142" s="2">
        <f>MACD!E1142</f>
        <v>5.0152803982483007E-2</v>
      </c>
      <c r="E1142" s="2">
        <f>MACD!F1142</f>
        <v>7.0079090534699018E-2</v>
      </c>
      <c r="F1142" s="2">
        <f>'Moving Avg'!D1142</f>
        <v>10.580760000000001</v>
      </c>
      <c r="G1142" s="2">
        <f>'Moving Avg'!F1142</f>
        <v>10.629555000000002</v>
      </c>
      <c r="H1142" s="2">
        <f>'Moving Avg'!G1142</f>
        <v>10.751480000000004</v>
      </c>
      <c r="I1142" s="2">
        <f>'Moving Avg'!H1142</f>
        <v>10.180940499999995</v>
      </c>
      <c r="J1142" s="17" t="str">
        <f>OBV!F1142</f>
        <v>BULLISH</v>
      </c>
      <c r="K1142" s="17" t="str">
        <f>OBV!G1142</f>
        <v>NEUTRAL</v>
      </c>
      <c r="L1142" s="17" t="str">
        <f>OBV!H1142</f>
        <v>CONFIRMED BULLISH</v>
      </c>
      <c r="M1142" s="19">
        <f t="shared" si="170"/>
        <v>25</v>
      </c>
      <c r="N1142" s="19">
        <f t="shared" si="171"/>
        <v>45</v>
      </c>
      <c r="O1142" s="19">
        <f t="shared" si="172"/>
        <v>50</v>
      </c>
      <c r="P1142" s="19">
        <f t="shared" si="173"/>
        <v>83.5</v>
      </c>
      <c r="Q1142" s="20">
        <f t="shared" si="174"/>
        <v>44.524999999999999</v>
      </c>
      <c r="R1142" s="20">
        <f t="shared" si="175"/>
        <v>52.375</v>
      </c>
      <c r="S1142" s="20">
        <f t="shared" si="176"/>
        <v>60.575000000000003</v>
      </c>
      <c r="T1142" s="20">
        <f t="shared" si="177"/>
        <v>50.875</v>
      </c>
      <c r="U1142" s="19">
        <f t="shared" si="178"/>
        <v>52.491666666666674</v>
      </c>
      <c r="V1142" s="19">
        <f t="shared" si="179"/>
        <v>52.087500000000006</v>
      </c>
    </row>
    <row r="1143" spans="1:22" ht="13.5" x14ac:dyDescent="0.25">
      <c r="A1143" s="3">
        <f>RSI!A1143</f>
        <v>43675</v>
      </c>
      <c r="B1143" s="2">
        <f>RSI!B1143</f>
        <v>10.634499999999999</v>
      </c>
      <c r="C1143" s="2">
        <f>RSI!I1143</f>
        <v>50.266157087684817</v>
      </c>
      <c r="D1143" s="2">
        <f>MACD!E1143</f>
        <v>3.4378678910947258E-2</v>
      </c>
      <c r="E1143" s="2">
        <f>MACD!F1143</f>
        <v>6.293900820994866E-2</v>
      </c>
      <c r="F1143" s="2">
        <f>'Moving Avg'!D1143</f>
        <v>10.59172</v>
      </c>
      <c r="G1143" s="2">
        <f>'Moving Avg'!F1143</f>
        <v>10.624075000000001</v>
      </c>
      <c r="H1143" s="2">
        <f>'Moving Avg'!G1143</f>
        <v>10.751898000000004</v>
      </c>
      <c r="I1143" s="2">
        <f>'Moving Avg'!H1143</f>
        <v>10.185344999999995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  <c r="M1143" s="19">
        <f t="shared" si="170"/>
        <v>25</v>
      </c>
      <c r="N1143" s="19">
        <f t="shared" si="171"/>
        <v>100</v>
      </c>
      <c r="O1143" s="19">
        <f t="shared" si="172"/>
        <v>50</v>
      </c>
      <c r="P1143" s="19">
        <f t="shared" si="173"/>
        <v>83.5</v>
      </c>
      <c r="Q1143" s="20">
        <f t="shared" si="174"/>
        <v>63.774999999999999</v>
      </c>
      <c r="R1143" s="20">
        <f t="shared" si="175"/>
        <v>63.375</v>
      </c>
      <c r="S1143" s="20">
        <f t="shared" si="176"/>
        <v>68.825000000000003</v>
      </c>
      <c r="T1143" s="20">
        <f t="shared" si="177"/>
        <v>64.625</v>
      </c>
      <c r="U1143" s="19">
        <f t="shared" si="178"/>
        <v>65.325000000000003</v>
      </c>
      <c r="V1143" s="19">
        <f t="shared" si="179"/>
        <v>65.150000000000006</v>
      </c>
    </row>
    <row r="1144" spans="1:22" ht="13.5" x14ac:dyDescent="0.25">
      <c r="A1144" s="3">
        <f>RSI!A1144</f>
        <v>43676</v>
      </c>
      <c r="B1144" s="2">
        <f>RSI!B1144</f>
        <v>10.634499999999999</v>
      </c>
      <c r="C1144" s="2">
        <f>RSI!I1144</f>
        <v>50.266157087684817</v>
      </c>
      <c r="D1144" s="2">
        <f>MACD!E1144</f>
        <v>2.1003752670729625E-2</v>
      </c>
      <c r="E1144" s="2">
        <f>MACD!F1144</f>
        <v>5.4551957102104857E-2</v>
      </c>
      <c r="F1144" s="2">
        <f>'Moving Avg'!D1144</f>
        <v>10.59172</v>
      </c>
      <c r="G1144" s="2">
        <f>'Moving Avg'!F1144</f>
        <v>10.618595000000001</v>
      </c>
      <c r="H1144" s="2">
        <f>'Moving Avg'!G1144</f>
        <v>10.752422000000003</v>
      </c>
      <c r="I1144" s="2">
        <f>'Moving Avg'!H1144</f>
        <v>10.189749499999994</v>
      </c>
      <c r="J1144" s="17" t="str">
        <f>OBV!F1144</f>
        <v>BULLISH</v>
      </c>
      <c r="K1144" s="17" t="str">
        <f>OBV!G1144</f>
        <v>NEUTRAL</v>
      </c>
      <c r="L1144" s="17" t="str">
        <f>OBV!H1144</f>
        <v>NEUTRAL</v>
      </c>
      <c r="M1144" s="19">
        <f t="shared" si="170"/>
        <v>25</v>
      </c>
      <c r="N1144" s="19">
        <f t="shared" si="171"/>
        <v>100</v>
      </c>
      <c r="O1144" s="19">
        <f t="shared" si="172"/>
        <v>50</v>
      </c>
      <c r="P1144" s="19">
        <f t="shared" si="173"/>
        <v>49.5</v>
      </c>
      <c r="Q1144" s="20">
        <f t="shared" si="174"/>
        <v>58.674999999999997</v>
      </c>
      <c r="R1144" s="20">
        <f t="shared" si="175"/>
        <v>54.875</v>
      </c>
      <c r="S1144" s="20">
        <f t="shared" si="176"/>
        <v>53.525000000000006</v>
      </c>
      <c r="T1144" s="20">
        <f t="shared" si="177"/>
        <v>56.125</v>
      </c>
      <c r="U1144" s="19">
        <f t="shared" si="178"/>
        <v>55.691666666666663</v>
      </c>
      <c r="V1144" s="19">
        <f t="shared" si="179"/>
        <v>55.8</v>
      </c>
    </row>
    <row r="1145" spans="1:22" ht="13.5" x14ac:dyDescent="0.25">
      <c r="A1145" s="3">
        <f>RSI!A1145</f>
        <v>43677</v>
      </c>
      <c r="B1145" s="2">
        <f>RSI!B1145</f>
        <v>10.612500000000001</v>
      </c>
      <c r="C1145" s="2">
        <f>RSI!I1145</f>
        <v>48.813199154650931</v>
      </c>
      <c r="D1145" s="2">
        <f>MACD!E1145</f>
        <v>1.1290591056077659E-2</v>
      </c>
      <c r="E1145" s="2">
        <f>MACD!F1145</f>
        <v>4.5899683892899425E-2</v>
      </c>
      <c r="F1145" s="2">
        <f>'Moving Avg'!D1145</f>
        <v>10.609260000000001</v>
      </c>
      <c r="G1145" s="2">
        <f>'Moving Avg'!F1145</f>
        <v>10.620235000000001</v>
      </c>
      <c r="H1145" s="2">
        <f>'Moving Avg'!G1145</f>
        <v>10.748154000000001</v>
      </c>
      <c r="I1145" s="2">
        <f>'Moving Avg'!H1145</f>
        <v>10.194107499999994</v>
      </c>
      <c r="J1145" s="17" t="str">
        <f>OBV!F1145</f>
        <v>BULLISH</v>
      </c>
      <c r="K1145" s="17" t="str">
        <f>OBV!G1145</f>
        <v>NEUTRAL</v>
      </c>
      <c r="L1145" s="17" t="str">
        <f>OBV!H1145</f>
        <v>CONFIRMED BULLISH</v>
      </c>
      <c r="M1145" s="19">
        <f t="shared" si="170"/>
        <v>25</v>
      </c>
      <c r="N1145" s="19">
        <f t="shared" si="171"/>
        <v>100</v>
      </c>
      <c r="O1145" s="19">
        <f t="shared" si="172"/>
        <v>50</v>
      </c>
      <c r="P1145" s="19">
        <f t="shared" si="173"/>
        <v>83.5</v>
      </c>
      <c r="Q1145" s="20">
        <f t="shared" si="174"/>
        <v>63.774999999999999</v>
      </c>
      <c r="R1145" s="20">
        <f t="shared" si="175"/>
        <v>63.375</v>
      </c>
      <c r="S1145" s="20">
        <f t="shared" si="176"/>
        <v>68.825000000000003</v>
      </c>
      <c r="T1145" s="20">
        <f t="shared" si="177"/>
        <v>64.625</v>
      </c>
      <c r="U1145" s="19">
        <f t="shared" si="178"/>
        <v>65.325000000000003</v>
      </c>
      <c r="V1145" s="19">
        <f t="shared" si="179"/>
        <v>65.150000000000006</v>
      </c>
    </row>
    <row r="1146" spans="1:22" ht="13.5" x14ac:dyDescent="0.25">
      <c r="A1146" s="3">
        <f>RSI!A1146</f>
        <v>43678</v>
      </c>
      <c r="B1146" s="2">
        <f>RSI!B1146</f>
        <v>10.6783</v>
      </c>
      <c r="C1146" s="2">
        <f>RSI!I1146</f>
        <v>53.172953499404862</v>
      </c>
      <c r="D1146" s="2">
        <f>MACD!E1146</f>
        <v>-1.6959668021954144E-3</v>
      </c>
      <c r="E1146" s="2">
        <f>MACD!F1146</f>
        <v>3.6380553753880461E-2</v>
      </c>
      <c r="F1146" s="2">
        <f>'Moving Avg'!D1146</f>
        <v>10.62898</v>
      </c>
      <c r="G1146" s="2">
        <f>'Moving Avg'!F1146</f>
        <v>10.619685000000002</v>
      </c>
      <c r="H1146" s="2">
        <f>'Moving Avg'!G1146</f>
        <v>10.742018000000003</v>
      </c>
      <c r="I1146" s="2">
        <f>'Moving Avg'!H1146</f>
        <v>10.197860999999994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  <c r="M1146" s="19">
        <f t="shared" si="170"/>
        <v>25</v>
      </c>
      <c r="N1146" s="19">
        <f t="shared" si="171"/>
        <v>100</v>
      </c>
      <c r="O1146" s="19">
        <f t="shared" si="172"/>
        <v>50</v>
      </c>
      <c r="P1146" s="19">
        <f t="shared" si="173"/>
        <v>83.5</v>
      </c>
      <c r="Q1146" s="20">
        <f t="shared" si="174"/>
        <v>63.774999999999999</v>
      </c>
      <c r="R1146" s="20">
        <f t="shared" si="175"/>
        <v>63.375</v>
      </c>
      <c r="S1146" s="20">
        <f t="shared" si="176"/>
        <v>68.825000000000003</v>
      </c>
      <c r="T1146" s="20">
        <f t="shared" si="177"/>
        <v>64.625</v>
      </c>
      <c r="U1146" s="19">
        <f t="shared" si="178"/>
        <v>65.325000000000003</v>
      </c>
      <c r="V1146" s="19">
        <f t="shared" si="179"/>
        <v>65.150000000000006</v>
      </c>
    </row>
    <row r="1147" spans="1:22" ht="13.5" x14ac:dyDescent="0.25">
      <c r="A1147" s="3">
        <f>RSI!A1147</f>
        <v>43679</v>
      </c>
      <c r="B1147" s="2">
        <f>RSI!B1147</f>
        <v>10.689299999999999</v>
      </c>
      <c r="C1147" s="2">
        <f>RSI!I1147</f>
        <v>53.880155276520945</v>
      </c>
      <c r="D1147" s="2">
        <f>MACD!E1147</f>
        <v>-1.3789754676313493E-2</v>
      </c>
      <c r="E1147" s="2">
        <f>MACD!F1147</f>
        <v>2.6346492067841672E-2</v>
      </c>
      <c r="F1147" s="2">
        <f>'Moving Avg'!D1147</f>
        <v>10.64982</v>
      </c>
      <c r="G1147" s="2">
        <f>'Moving Avg'!F1147</f>
        <v>10.618315000000003</v>
      </c>
      <c r="H1147" s="2">
        <f>'Moving Avg'!G1147</f>
        <v>10.737414000000003</v>
      </c>
      <c r="I1147" s="2">
        <f>'Moving Avg'!H1147</f>
        <v>10.201987499999994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  <c r="M1147" s="19">
        <f t="shared" si="170"/>
        <v>25</v>
      </c>
      <c r="N1147" s="19">
        <f t="shared" si="171"/>
        <v>100</v>
      </c>
      <c r="O1147" s="19">
        <f t="shared" si="172"/>
        <v>50</v>
      </c>
      <c r="P1147" s="19">
        <f t="shared" si="173"/>
        <v>83.5</v>
      </c>
      <c r="Q1147" s="20">
        <f t="shared" si="174"/>
        <v>63.774999999999999</v>
      </c>
      <c r="R1147" s="20">
        <f t="shared" si="175"/>
        <v>63.375</v>
      </c>
      <c r="S1147" s="20">
        <f t="shared" si="176"/>
        <v>68.825000000000003</v>
      </c>
      <c r="T1147" s="20">
        <f t="shared" si="177"/>
        <v>64.625</v>
      </c>
      <c r="U1147" s="19">
        <f t="shared" si="178"/>
        <v>65.325000000000003</v>
      </c>
      <c r="V1147" s="19">
        <f t="shared" si="179"/>
        <v>65.150000000000006</v>
      </c>
    </row>
    <row r="1148" spans="1:22" ht="13.5" x14ac:dyDescent="0.25">
      <c r="A1148" s="3">
        <f>RSI!A1148</f>
        <v>43682</v>
      </c>
      <c r="B1148" s="2">
        <f>RSI!B1148</f>
        <v>10.7441</v>
      </c>
      <c r="C1148" s="2">
        <f>RSI!I1148</f>
        <v>57.336931174171546</v>
      </c>
      <c r="D1148" s="2">
        <f>MACD!E1148</f>
        <v>-2.841605851300244E-2</v>
      </c>
      <c r="E1148" s="2">
        <f>MACD!F1148</f>
        <v>1.5393981951672849E-2</v>
      </c>
      <c r="F1148" s="2">
        <f>'Moving Avg'!D1148</f>
        <v>10.67174</v>
      </c>
      <c r="G1148" s="2">
        <f>'Moving Avg'!F1148</f>
        <v>10.615575000000003</v>
      </c>
      <c r="H1148" s="2">
        <f>'Moving Avg'!G1148</f>
        <v>10.735112000000004</v>
      </c>
      <c r="I1148" s="2">
        <f>'Moving Avg'!H1148</f>
        <v>10.205836499999993</v>
      </c>
      <c r="J1148" s="17" t="str">
        <f>OBV!F1148</f>
        <v>BULLISH</v>
      </c>
      <c r="K1148" s="17" t="str">
        <f>OBV!G1148</f>
        <v>NEUTRAL</v>
      </c>
      <c r="L1148" s="17" t="str">
        <f>OBV!H1148</f>
        <v>CONFIRMED BULLISH</v>
      </c>
      <c r="M1148" s="19">
        <f t="shared" si="170"/>
        <v>25</v>
      </c>
      <c r="N1148" s="19">
        <f t="shared" si="171"/>
        <v>100</v>
      </c>
      <c r="O1148" s="19">
        <f t="shared" si="172"/>
        <v>50</v>
      </c>
      <c r="P1148" s="19">
        <f t="shared" si="173"/>
        <v>83.5</v>
      </c>
      <c r="Q1148" s="20">
        <f t="shared" si="174"/>
        <v>63.774999999999999</v>
      </c>
      <c r="R1148" s="20">
        <f t="shared" si="175"/>
        <v>63.375</v>
      </c>
      <c r="S1148" s="20">
        <f t="shared" si="176"/>
        <v>68.825000000000003</v>
      </c>
      <c r="T1148" s="20">
        <f t="shared" si="177"/>
        <v>64.625</v>
      </c>
      <c r="U1148" s="19">
        <f t="shared" si="178"/>
        <v>65.325000000000003</v>
      </c>
      <c r="V1148" s="19">
        <f t="shared" si="179"/>
        <v>65.150000000000006</v>
      </c>
    </row>
    <row r="1149" spans="1:22" ht="13.5" x14ac:dyDescent="0.25">
      <c r="A1149" s="3">
        <f>RSI!A1149</f>
        <v>43683</v>
      </c>
      <c r="B1149" s="2">
        <f>RSI!B1149</f>
        <v>10.7441</v>
      </c>
      <c r="C1149" s="2">
        <f>RSI!I1149</f>
        <v>57.336931174171553</v>
      </c>
      <c r="D1149" s="2">
        <f>MACD!E1149</f>
        <v>-3.2994318686897728E-2</v>
      </c>
      <c r="E1149" s="2">
        <f>MACD!F1149</f>
        <v>5.7163218239587345E-3</v>
      </c>
      <c r="F1149" s="2">
        <f>'Moving Avg'!D1149</f>
        <v>10.693659999999999</v>
      </c>
      <c r="G1149" s="2">
        <f>'Moving Avg'!F1149</f>
        <v>10.618590000000003</v>
      </c>
      <c r="H1149" s="2">
        <f>'Moving Avg'!G1149</f>
        <v>10.734564000000002</v>
      </c>
      <c r="I1149" s="2">
        <f>'Moving Avg'!H1149</f>
        <v>10.208730499999993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  <c r="M1149" s="19">
        <f t="shared" si="170"/>
        <v>25</v>
      </c>
      <c r="N1149" s="19">
        <f t="shared" si="171"/>
        <v>100</v>
      </c>
      <c r="O1149" s="19">
        <f t="shared" si="172"/>
        <v>50</v>
      </c>
      <c r="P1149" s="19">
        <f t="shared" si="173"/>
        <v>83.5</v>
      </c>
      <c r="Q1149" s="20">
        <f t="shared" si="174"/>
        <v>63.774999999999999</v>
      </c>
      <c r="R1149" s="20">
        <f t="shared" si="175"/>
        <v>63.375</v>
      </c>
      <c r="S1149" s="20">
        <f t="shared" si="176"/>
        <v>68.825000000000003</v>
      </c>
      <c r="T1149" s="20">
        <f t="shared" si="177"/>
        <v>64.625</v>
      </c>
      <c r="U1149" s="19">
        <f t="shared" si="178"/>
        <v>65.325000000000003</v>
      </c>
      <c r="V1149" s="19">
        <f t="shared" si="179"/>
        <v>65.150000000000006</v>
      </c>
    </row>
    <row r="1150" spans="1:22" ht="13.5" x14ac:dyDescent="0.25">
      <c r="A1150" s="3">
        <f>RSI!A1150</f>
        <v>43684</v>
      </c>
      <c r="B1150" s="2">
        <f>RSI!B1150</f>
        <v>10.7441</v>
      </c>
      <c r="C1150" s="2">
        <f>RSI!I1150</f>
        <v>57.336931174171546</v>
      </c>
      <c r="D1150" s="2">
        <f>MACD!E1150</f>
        <v>-5.4331196957761563E-2</v>
      </c>
      <c r="E1150" s="2">
        <f>MACD!F1150</f>
        <v>-6.2931819323853253E-3</v>
      </c>
      <c r="F1150" s="2">
        <f>'Moving Avg'!D1150</f>
        <v>10.719980000000001</v>
      </c>
      <c r="G1150" s="2">
        <f>'Moving Avg'!F1150</f>
        <v>10.624070000000001</v>
      </c>
      <c r="H1150" s="2">
        <f>'Moving Avg'!G1150</f>
        <v>10.734016000000002</v>
      </c>
      <c r="I1150" s="2">
        <f>'Moving Avg'!H1150</f>
        <v>10.21194249999999</v>
      </c>
      <c r="J1150" s="17" t="str">
        <f>OBV!F1150</f>
        <v>BULLISH</v>
      </c>
      <c r="K1150" s="17" t="str">
        <f>OBV!G1150</f>
        <v>NEUTRAL</v>
      </c>
      <c r="L1150" s="17" t="str">
        <f>OBV!H1150</f>
        <v>CONFIRMED BULLISH</v>
      </c>
      <c r="M1150" s="19">
        <f t="shared" si="170"/>
        <v>25</v>
      </c>
      <c r="N1150" s="19">
        <f t="shared" si="171"/>
        <v>100</v>
      </c>
      <c r="O1150" s="19">
        <f t="shared" si="172"/>
        <v>50</v>
      </c>
      <c r="P1150" s="19">
        <f t="shared" si="173"/>
        <v>83.5</v>
      </c>
      <c r="Q1150" s="20">
        <f t="shared" si="174"/>
        <v>63.774999999999999</v>
      </c>
      <c r="R1150" s="20">
        <f t="shared" si="175"/>
        <v>63.375</v>
      </c>
      <c r="S1150" s="20">
        <f t="shared" si="176"/>
        <v>68.825000000000003</v>
      </c>
      <c r="T1150" s="20">
        <f t="shared" si="177"/>
        <v>64.625</v>
      </c>
      <c r="U1150" s="19">
        <f t="shared" si="178"/>
        <v>65.325000000000003</v>
      </c>
      <c r="V1150" s="19">
        <f t="shared" si="179"/>
        <v>65.150000000000006</v>
      </c>
    </row>
    <row r="1151" spans="1:22" ht="13.5" x14ac:dyDescent="0.25">
      <c r="A1151" s="3">
        <f>RSI!A1151</f>
        <v>43685</v>
      </c>
      <c r="B1151" s="2">
        <f>RSI!B1151</f>
        <v>10.689299999999999</v>
      </c>
      <c r="C1151" s="2">
        <f>RSI!I1151</f>
        <v>52.428890986032492</v>
      </c>
      <c r="D1151" s="2">
        <f>MACD!E1151</f>
        <v>-6.042269763199748E-2</v>
      </c>
      <c r="E1151" s="2">
        <f>MACD!F1151</f>
        <v>-1.7119085072307756E-2</v>
      </c>
      <c r="F1151" s="2">
        <f>'Moving Avg'!D1151</f>
        <v>10.72218</v>
      </c>
      <c r="G1151" s="2">
        <f>'Moving Avg'!F1151</f>
        <v>10.629550000000002</v>
      </c>
      <c r="H1151" s="2">
        <f>'Moving Avg'!G1151</f>
        <v>10.732372000000003</v>
      </c>
      <c r="I1151" s="2">
        <f>'Moving Avg'!H1151</f>
        <v>10.215092999999991</v>
      </c>
      <c r="J1151" s="17" t="str">
        <f>OBV!F1151</f>
        <v>BULLISH</v>
      </c>
      <c r="K1151" s="17" t="str">
        <f>OBV!G1151</f>
        <v>NEUTRAL</v>
      </c>
      <c r="L1151" s="17" t="str">
        <f>OBV!H1151</f>
        <v>CONFIRMED BULLISH</v>
      </c>
      <c r="M1151" s="19">
        <f t="shared" si="170"/>
        <v>25</v>
      </c>
      <c r="N1151" s="19">
        <f t="shared" si="171"/>
        <v>100</v>
      </c>
      <c r="O1151" s="19">
        <f t="shared" si="172"/>
        <v>50</v>
      </c>
      <c r="P1151" s="19">
        <f t="shared" si="173"/>
        <v>83.5</v>
      </c>
      <c r="Q1151" s="20">
        <f t="shared" si="174"/>
        <v>63.774999999999999</v>
      </c>
      <c r="R1151" s="20">
        <f t="shared" si="175"/>
        <v>63.375</v>
      </c>
      <c r="S1151" s="20">
        <f t="shared" si="176"/>
        <v>68.825000000000003</v>
      </c>
      <c r="T1151" s="20">
        <f t="shared" si="177"/>
        <v>64.625</v>
      </c>
      <c r="U1151" s="19">
        <f t="shared" si="178"/>
        <v>65.325000000000003</v>
      </c>
      <c r="V1151" s="19">
        <f t="shared" si="179"/>
        <v>65.150000000000006</v>
      </c>
    </row>
    <row r="1152" spans="1:22" ht="13.5" x14ac:dyDescent="0.25">
      <c r="A1152" s="3">
        <f>RSI!A1152</f>
        <v>43686</v>
      </c>
      <c r="B1152" s="2">
        <f>RSI!B1152</f>
        <v>10.689299999999999</v>
      </c>
      <c r="C1152" s="2">
        <f>RSI!I1152</f>
        <v>52.428890986032492</v>
      </c>
      <c r="D1152" s="2">
        <f>MACD!E1152</f>
        <v>-6.4924896762731166E-2</v>
      </c>
      <c r="E1152" s="2">
        <f>MACD!F1152</f>
        <v>-2.6680247410392439E-2</v>
      </c>
      <c r="F1152" s="2">
        <f>'Moving Avg'!D1152</f>
        <v>10.72218</v>
      </c>
      <c r="G1152" s="2">
        <f>'Moving Avg'!F1152</f>
        <v>10.633115000000002</v>
      </c>
      <c r="H1152" s="2">
        <f>'Moving Avg'!G1152</f>
        <v>10.730180000000002</v>
      </c>
      <c r="I1152" s="2">
        <f>'Moving Avg'!H1152</f>
        <v>10.218030999999991</v>
      </c>
      <c r="J1152" s="17" t="str">
        <f>OBV!F1152</f>
        <v>BULLISH</v>
      </c>
      <c r="K1152" s="17" t="str">
        <f>OBV!G1152</f>
        <v>NEUTRAL</v>
      </c>
      <c r="L1152" s="17" t="str">
        <f>OBV!H1152</f>
        <v>NEUTRAL</v>
      </c>
      <c r="M1152" s="19">
        <f t="shared" si="170"/>
        <v>25</v>
      </c>
      <c r="N1152" s="19">
        <f t="shared" si="171"/>
        <v>100</v>
      </c>
      <c r="O1152" s="19">
        <f t="shared" si="172"/>
        <v>50</v>
      </c>
      <c r="P1152" s="19">
        <f t="shared" si="173"/>
        <v>49.5</v>
      </c>
      <c r="Q1152" s="20">
        <f t="shared" si="174"/>
        <v>58.674999999999997</v>
      </c>
      <c r="R1152" s="20">
        <f t="shared" si="175"/>
        <v>54.875</v>
      </c>
      <c r="S1152" s="20">
        <f t="shared" si="176"/>
        <v>53.525000000000006</v>
      </c>
      <c r="T1152" s="20">
        <f t="shared" si="177"/>
        <v>56.125</v>
      </c>
      <c r="U1152" s="19">
        <f t="shared" si="178"/>
        <v>55.691666666666663</v>
      </c>
      <c r="V1152" s="19">
        <f t="shared" si="179"/>
        <v>55.8</v>
      </c>
    </row>
    <row r="1153" spans="1:22" ht="13.5" x14ac:dyDescent="0.25">
      <c r="A1153" s="3">
        <f>RSI!A1153</f>
        <v>43691</v>
      </c>
      <c r="B1153" s="2">
        <f>RSI!B1153</f>
        <v>10.694800000000001</v>
      </c>
      <c r="C1153" s="2">
        <f>RSI!I1153</f>
        <v>52.898204035496363</v>
      </c>
      <c r="D1153" s="2">
        <f>MACD!E1153</f>
        <v>-6.1707247685523825E-2</v>
      </c>
      <c r="E1153" s="2">
        <f>MACD!F1153</f>
        <v>-3.3685647465418717E-2</v>
      </c>
      <c r="F1153" s="2">
        <f>'Moving Avg'!D1153</f>
        <v>10.71232</v>
      </c>
      <c r="G1153" s="2">
        <f>'Moving Avg'!F1153</f>
        <v>10.638870000000001</v>
      </c>
      <c r="H1153" s="2">
        <f>'Moving Avg'!G1153</f>
        <v>10.727878</v>
      </c>
      <c r="I1153" s="2">
        <f>'Moving Avg'!H1153</f>
        <v>10.220996499999991</v>
      </c>
      <c r="J1153" s="17" t="str">
        <f>OBV!F1153</f>
        <v>BEARISH</v>
      </c>
      <c r="K1153" s="17" t="str">
        <f>OBV!G1153</f>
        <v>NEUTRAL</v>
      </c>
      <c r="L1153" s="17" t="str">
        <f>OBV!H1153</f>
        <v>CONFIRMED BEARISH</v>
      </c>
      <c r="M1153" s="19">
        <f t="shared" si="170"/>
        <v>25</v>
      </c>
      <c r="N1153" s="19">
        <f t="shared" si="171"/>
        <v>100</v>
      </c>
      <c r="O1153" s="19">
        <f t="shared" si="172"/>
        <v>50</v>
      </c>
      <c r="P1153" s="19">
        <f t="shared" si="173"/>
        <v>16.5</v>
      </c>
      <c r="Q1153" s="20">
        <f t="shared" si="174"/>
        <v>53.725000000000001</v>
      </c>
      <c r="R1153" s="20">
        <f t="shared" si="175"/>
        <v>46.625</v>
      </c>
      <c r="S1153" s="20">
        <f t="shared" si="176"/>
        <v>38.674999999999997</v>
      </c>
      <c r="T1153" s="20">
        <f t="shared" si="177"/>
        <v>47.875</v>
      </c>
      <c r="U1153" s="19">
        <f t="shared" si="178"/>
        <v>46.341666666666661</v>
      </c>
      <c r="V1153" s="19">
        <f t="shared" si="179"/>
        <v>46.724999999999994</v>
      </c>
    </row>
    <row r="1154" spans="1:22" ht="13.5" x14ac:dyDescent="0.25">
      <c r="A1154" s="3">
        <f>RSI!A1154</f>
        <v>43692</v>
      </c>
      <c r="B1154" s="2">
        <f>RSI!B1154</f>
        <v>10.749599999999999</v>
      </c>
      <c r="C1154" s="2">
        <f>RSI!I1154</f>
        <v>57.406995812242471</v>
      </c>
      <c r="D1154" s="2">
        <f>MACD!E1154</f>
        <v>-6.3229519802407097E-2</v>
      </c>
      <c r="E1154" s="2">
        <f>MACD!F1154</f>
        <v>-3.9594421932816398E-2</v>
      </c>
      <c r="F1154" s="2">
        <f>'Moving Avg'!D1154</f>
        <v>10.713419999999999</v>
      </c>
      <c r="G1154" s="2">
        <f>'Moving Avg'!F1154</f>
        <v>10.647364999999999</v>
      </c>
      <c r="H1154" s="2">
        <f>'Moving Avg'!G1154</f>
        <v>10.721958000000003</v>
      </c>
      <c r="I1154" s="2">
        <f>'Moving Avg'!H1154</f>
        <v>10.224639499999991</v>
      </c>
      <c r="J1154" s="17" t="str">
        <f>OBV!F1154</f>
        <v>BULLISH</v>
      </c>
      <c r="K1154" s="17" t="str">
        <f>OBV!G1154</f>
        <v>NEUTRAL</v>
      </c>
      <c r="L1154" s="17" t="str">
        <f>OBV!H1154</f>
        <v>CONFIRMED BULLISH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100</v>
      </c>
      <c r="O1154" s="19">
        <f t="shared" ref="O1154:O1217" si="182">IF(F1154-I1154&gt;10,100,IF(F1154-I1154&gt;5,75, IF(F1154-I1154&gt;0,50,0)))</f>
        <v>50</v>
      </c>
      <c r="P1154" s="19">
        <f t="shared" ref="P1154:P1217" si="183">IF(L1154="confirmed bullish", 34, IF(L1154="bullish divergence",17, 0))+IF(J1154="bullish",33,IF(J1154="bearish",0,16.5))+IF(K1154="strong",33,IF(K1154="weak",0,16.5))</f>
        <v>83.5</v>
      </c>
      <c r="Q1154" s="20">
        <f t="shared" si="174"/>
        <v>63.774999999999999</v>
      </c>
      <c r="R1154" s="20">
        <f t="shared" si="175"/>
        <v>63.375</v>
      </c>
      <c r="S1154" s="20">
        <f t="shared" si="176"/>
        <v>68.825000000000003</v>
      </c>
      <c r="T1154" s="20">
        <f t="shared" si="177"/>
        <v>64.625</v>
      </c>
      <c r="U1154" s="19">
        <f t="shared" si="178"/>
        <v>65.325000000000003</v>
      </c>
      <c r="V1154" s="19">
        <f t="shared" si="179"/>
        <v>65.150000000000006</v>
      </c>
    </row>
    <row r="1155" spans="1:22" ht="13.5" x14ac:dyDescent="0.25">
      <c r="A1155" s="3">
        <f>RSI!A1155</f>
        <v>43693</v>
      </c>
      <c r="B1155" s="2">
        <f>RSI!B1155</f>
        <v>10.716699999999999</v>
      </c>
      <c r="C1155" s="2">
        <f>RSI!I1155</f>
        <v>54.061134823347935</v>
      </c>
      <c r="D1155" s="2">
        <f>MACD!E1155</f>
        <v>-6.5960878072871765E-2</v>
      </c>
      <c r="E1155" s="2">
        <f>MACD!F1155</f>
        <v>-4.486771316082748E-2</v>
      </c>
      <c r="F1155" s="2">
        <f>'Moving Avg'!D1155</f>
        <v>10.707939999999999</v>
      </c>
      <c r="G1155" s="2">
        <f>'Moving Avg'!F1155</f>
        <v>10.654214999999999</v>
      </c>
      <c r="H1155" s="2">
        <f>'Moving Avg'!G1155</f>
        <v>10.713736000000001</v>
      </c>
      <c r="I1155" s="2">
        <f>'Moving Avg'!H1155</f>
        <v>10.228478499999991</v>
      </c>
      <c r="J1155" s="17" t="str">
        <f>OBV!F1155</f>
        <v>BULLISH</v>
      </c>
      <c r="K1155" s="17" t="str">
        <f>OBV!G1155</f>
        <v>NEUTRAL</v>
      </c>
      <c r="L1155" s="17" t="str">
        <f>OBV!H1155</f>
        <v>BULLISH DIVERGENCE</v>
      </c>
      <c r="M1155" s="19">
        <f t="shared" si="180"/>
        <v>25</v>
      </c>
      <c r="N1155" s="19">
        <f t="shared" si="181"/>
        <v>100</v>
      </c>
      <c r="O1155" s="19">
        <f t="shared" si="182"/>
        <v>50</v>
      </c>
      <c r="P1155" s="19">
        <f t="shared" si="183"/>
        <v>66.5</v>
      </c>
      <c r="Q1155" s="20">
        <f t="shared" ref="Q1155:Q1218" si="184">0.35*M1155+N1155*0.35+O1155*0.15+P1155*0.15</f>
        <v>61.225000000000001</v>
      </c>
      <c r="R1155" s="20">
        <f t="shared" ref="R1155:R1218" si="185">M1155*0.2+N1155*0.2+O1155*0.35+P1155*0.25</f>
        <v>59.125</v>
      </c>
      <c r="S1155" s="20">
        <f t="shared" ref="S1155:S1218" si="186">M1155*0.15+N1155*0.15+O1155*0.25+P1155*0.45</f>
        <v>61.174999999999997</v>
      </c>
      <c r="T1155" s="20">
        <f t="shared" ref="T1155:T1218" si="187">0.25*SUM(M1155:P1155)</f>
        <v>60.375</v>
      </c>
      <c r="U1155" s="19">
        <f t="shared" ref="U1155:U1218" si="188">SUM(Q1155:S1155)/3</f>
        <v>60.508333333333326</v>
      </c>
      <c r="V1155" s="19">
        <f t="shared" ref="V1155:V1218" si="189">SUM(Q1155:T1155)/4</f>
        <v>60.474999999999994</v>
      </c>
    </row>
    <row r="1156" spans="1:22" ht="13.5" x14ac:dyDescent="0.25">
      <c r="A1156" s="3">
        <f>RSI!A1156</f>
        <v>43696</v>
      </c>
      <c r="B1156" s="2">
        <f>RSI!B1156</f>
        <v>10.716699999999999</v>
      </c>
      <c r="C1156" s="2">
        <f>RSI!I1156</f>
        <v>54.061134823347935</v>
      </c>
      <c r="D1156" s="2">
        <f>MACD!E1156</f>
        <v>-5.8413527679952892E-2</v>
      </c>
      <c r="E1156" s="2">
        <f>MACD!F1156</f>
        <v>-4.7576876064652565E-2</v>
      </c>
      <c r="F1156" s="2">
        <f>'Moving Avg'!D1156</f>
        <v>10.713419999999999</v>
      </c>
      <c r="G1156" s="2">
        <f>'Moving Avg'!F1156</f>
        <v>10.661065000000002</v>
      </c>
      <c r="H1156" s="2">
        <f>'Moving Avg'!G1156</f>
        <v>10.705514000000001</v>
      </c>
      <c r="I1156" s="2">
        <f>'Moving Avg'!H1156</f>
        <v>10.232932999999992</v>
      </c>
      <c r="J1156" s="17" t="str">
        <f>OBV!F1156</f>
        <v>BEARISH</v>
      </c>
      <c r="K1156" s="17" t="str">
        <f>OBV!G1156</f>
        <v>NEUTRAL</v>
      </c>
      <c r="L1156" s="17" t="str">
        <f>OBV!H1156</f>
        <v>BEARISH DIVERGENCE</v>
      </c>
      <c r="M1156" s="19">
        <f t="shared" si="180"/>
        <v>25</v>
      </c>
      <c r="N1156" s="19">
        <f t="shared" si="181"/>
        <v>45</v>
      </c>
      <c r="O1156" s="19">
        <f t="shared" si="182"/>
        <v>50</v>
      </c>
      <c r="P1156" s="19">
        <f t="shared" si="183"/>
        <v>16.5</v>
      </c>
      <c r="Q1156" s="20">
        <f t="shared" si="184"/>
        <v>34.475000000000001</v>
      </c>
      <c r="R1156" s="20">
        <f t="shared" si="185"/>
        <v>35.625</v>
      </c>
      <c r="S1156" s="20">
        <f t="shared" si="186"/>
        <v>30.425000000000001</v>
      </c>
      <c r="T1156" s="20">
        <f t="shared" si="187"/>
        <v>34.125</v>
      </c>
      <c r="U1156" s="19">
        <f t="shared" si="188"/>
        <v>33.508333333333333</v>
      </c>
      <c r="V1156" s="19">
        <f t="shared" si="189"/>
        <v>33.662499999999994</v>
      </c>
    </row>
    <row r="1157" spans="1:22" ht="13.5" x14ac:dyDescent="0.25">
      <c r="A1157" s="3">
        <f>RSI!A1157</f>
        <v>43697</v>
      </c>
      <c r="B1157" s="2">
        <f>RSI!B1157</f>
        <v>10.7441</v>
      </c>
      <c r="C1157" s="2">
        <f>RSI!I1157</f>
        <v>56.509421607018268</v>
      </c>
      <c r="D1157" s="2">
        <f>MACD!E1157</f>
        <v>-5.2609608965504151E-2</v>
      </c>
      <c r="E1157" s="2">
        <f>MACD!F1157</f>
        <v>-4.8583422644822884E-2</v>
      </c>
      <c r="F1157" s="2">
        <f>'Moving Avg'!D1157</f>
        <v>10.724380000000002</v>
      </c>
      <c r="G1157" s="2">
        <f>'Moving Avg'!F1157</f>
        <v>10.669285000000002</v>
      </c>
      <c r="H1157" s="2">
        <f>'Moving Avg'!G1157</f>
        <v>10.699484</v>
      </c>
      <c r="I1157" s="2">
        <f>'Moving Avg'!H1157</f>
        <v>10.23752449999999</v>
      </c>
      <c r="J1157" s="17" t="str">
        <f>OBV!F1157</f>
        <v>BULLISH</v>
      </c>
      <c r="K1157" s="17" t="str">
        <f>OBV!G1157</f>
        <v>NEUTRAL</v>
      </c>
      <c r="L1157" s="17" t="str">
        <f>OBV!H1157</f>
        <v>CONFIRMED BULLISH</v>
      </c>
      <c r="M1157" s="19">
        <f t="shared" si="180"/>
        <v>25</v>
      </c>
      <c r="N1157" s="19">
        <f t="shared" si="181"/>
        <v>45</v>
      </c>
      <c r="O1157" s="19">
        <f t="shared" si="182"/>
        <v>50</v>
      </c>
      <c r="P1157" s="19">
        <f t="shared" si="183"/>
        <v>83.5</v>
      </c>
      <c r="Q1157" s="20">
        <f t="shared" si="184"/>
        <v>44.524999999999999</v>
      </c>
      <c r="R1157" s="20">
        <f t="shared" si="185"/>
        <v>52.375</v>
      </c>
      <c r="S1157" s="20">
        <f t="shared" si="186"/>
        <v>60.575000000000003</v>
      </c>
      <c r="T1157" s="20">
        <f t="shared" si="187"/>
        <v>50.875</v>
      </c>
      <c r="U1157" s="19">
        <f t="shared" si="188"/>
        <v>52.491666666666674</v>
      </c>
      <c r="V1157" s="19">
        <f t="shared" si="189"/>
        <v>52.087500000000006</v>
      </c>
    </row>
    <row r="1158" spans="1:22" ht="13.5" x14ac:dyDescent="0.25">
      <c r="A1158" s="3">
        <f>RSI!A1158</f>
        <v>43698</v>
      </c>
      <c r="B1158" s="2">
        <f>RSI!B1158</f>
        <v>10.7934</v>
      </c>
      <c r="C1158" s="2">
        <f>RSI!I1158</f>
        <v>60.580200179897929</v>
      </c>
      <c r="D1158" s="2">
        <f>MACD!E1158</f>
        <v>-4.3308423545743935E-2</v>
      </c>
      <c r="E1158" s="2">
        <f>MACD!F1158</f>
        <v>-4.7528422825007091E-2</v>
      </c>
      <c r="F1158" s="2">
        <f>'Moving Avg'!D1158</f>
        <v>10.7441</v>
      </c>
      <c r="G1158" s="2">
        <f>'Moving Avg'!F1158</f>
        <v>10.679970000000001</v>
      </c>
      <c r="H1158" s="2">
        <f>'Moving Avg'!G1158</f>
        <v>10.69477</v>
      </c>
      <c r="I1158" s="2">
        <f>'Moving Avg'!H1158</f>
        <v>10.242680999999989</v>
      </c>
      <c r="J1158" s="17" t="str">
        <f>OBV!F1158</f>
        <v>BULLISH</v>
      </c>
      <c r="K1158" s="17" t="str">
        <f>OBV!G1158</f>
        <v>NEUTRAL</v>
      </c>
      <c r="L1158" s="17" t="str">
        <f>OBV!H1158</f>
        <v>CONFIRMED BULLISH</v>
      </c>
      <c r="M1158" s="19">
        <f t="shared" si="180"/>
        <v>25</v>
      </c>
      <c r="N1158" s="19">
        <f t="shared" si="181"/>
        <v>0</v>
      </c>
      <c r="O1158" s="19">
        <f t="shared" si="182"/>
        <v>50</v>
      </c>
      <c r="P1158" s="19">
        <f t="shared" si="183"/>
        <v>83.5</v>
      </c>
      <c r="Q1158" s="20">
        <f t="shared" si="184"/>
        <v>28.774999999999999</v>
      </c>
      <c r="R1158" s="20">
        <f t="shared" si="185"/>
        <v>43.375</v>
      </c>
      <c r="S1158" s="20">
        <f t="shared" si="186"/>
        <v>53.825000000000003</v>
      </c>
      <c r="T1158" s="20">
        <f t="shared" si="187"/>
        <v>39.625</v>
      </c>
      <c r="U1158" s="19">
        <f t="shared" si="188"/>
        <v>41.991666666666667</v>
      </c>
      <c r="V1158" s="19">
        <f t="shared" si="189"/>
        <v>41.400000000000006</v>
      </c>
    </row>
    <row r="1159" spans="1:22" ht="13.5" x14ac:dyDescent="0.25">
      <c r="A1159" s="3">
        <f>RSI!A1159</f>
        <v>43699</v>
      </c>
      <c r="B1159" s="2">
        <f>RSI!B1159</f>
        <v>10.788</v>
      </c>
      <c r="C1159" s="2">
        <f>RSI!I1159</f>
        <v>59.91863034056226</v>
      </c>
      <c r="D1159" s="2">
        <f>MACD!E1159</f>
        <v>-3.568945008529667E-2</v>
      </c>
      <c r="E1159" s="2">
        <f>MACD!F1159</f>
        <v>-4.5160628277065011E-2</v>
      </c>
      <c r="F1159" s="2">
        <f>'Moving Avg'!D1159</f>
        <v>10.75178</v>
      </c>
      <c r="G1159" s="2">
        <f>'Moving Avg'!F1159</f>
        <v>10.687645000000002</v>
      </c>
      <c r="H1159" s="2">
        <f>'Moving Avg'!G1159</f>
        <v>10.694552000000002</v>
      </c>
      <c r="I1159" s="2">
        <f>'Moving Avg'!H1159</f>
        <v>10.247025499999991</v>
      </c>
      <c r="J1159" s="17" t="str">
        <f>OBV!F1159</f>
        <v>BEARISH</v>
      </c>
      <c r="K1159" s="17" t="str">
        <f>OBV!G1159</f>
        <v>NEUTRAL</v>
      </c>
      <c r="L1159" s="17" t="str">
        <f>OBV!H1159</f>
        <v>BEARISH DIVERGENCE</v>
      </c>
      <c r="M1159" s="19">
        <f t="shared" si="180"/>
        <v>25</v>
      </c>
      <c r="N1159" s="19">
        <f t="shared" si="181"/>
        <v>0</v>
      </c>
      <c r="O1159" s="19">
        <f t="shared" si="182"/>
        <v>50</v>
      </c>
      <c r="P1159" s="19">
        <f t="shared" si="183"/>
        <v>16.5</v>
      </c>
      <c r="Q1159" s="20">
        <f t="shared" si="184"/>
        <v>18.725000000000001</v>
      </c>
      <c r="R1159" s="20">
        <f t="shared" si="185"/>
        <v>26.625</v>
      </c>
      <c r="S1159" s="20">
        <f t="shared" si="186"/>
        <v>23.675000000000001</v>
      </c>
      <c r="T1159" s="20">
        <f t="shared" si="187"/>
        <v>22.875</v>
      </c>
      <c r="U1159" s="19">
        <f t="shared" si="188"/>
        <v>23.008333333333336</v>
      </c>
      <c r="V1159" s="19">
        <f t="shared" si="189"/>
        <v>22.975000000000001</v>
      </c>
    </row>
    <row r="1160" spans="1:22" ht="13.5" x14ac:dyDescent="0.25">
      <c r="A1160" s="3">
        <f>RSI!A1160</f>
        <v>43700</v>
      </c>
      <c r="B1160" s="2">
        <f>RSI!B1160</f>
        <v>10.689299999999999</v>
      </c>
      <c r="C1160" s="2">
        <f>RSI!I1160</f>
        <v>49.317460843575127</v>
      </c>
      <c r="D1160" s="2">
        <f>MACD!E1160</f>
        <v>-2.2502625293375544E-2</v>
      </c>
      <c r="E1160" s="2">
        <f>MACD!F1160</f>
        <v>-4.0629027680327119E-2</v>
      </c>
      <c r="F1160" s="2">
        <f>'Moving Avg'!D1160</f>
        <v>10.7463</v>
      </c>
      <c r="G1160" s="2">
        <f>'Moving Avg'!F1160</f>
        <v>10.695870000000001</v>
      </c>
      <c r="H1160" s="2">
        <f>'Moving Avg'!G1160</f>
        <v>10.695540000000001</v>
      </c>
      <c r="I1160" s="2">
        <f>'Moving Avg'!H1160</f>
        <v>10.250027499999989</v>
      </c>
      <c r="J1160" s="17" t="str">
        <f>OBV!F1160</f>
        <v>BEARISH</v>
      </c>
      <c r="K1160" s="17" t="str">
        <f>OBV!G1160</f>
        <v>NEUTRAL</v>
      </c>
      <c r="L1160" s="17" t="str">
        <f>OBV!H1160</f>
        <v>CONFIRMED BEARISH</v>
      </c>
      <c r="M1160" s="19">
        <f t="shared" si="180"/>
        <v>25</v>
      </c>
      <c r="N1160" s="19">
        <f t="shared" si="181"/>
        <v>0</v>
      </c>
      <c r="O1160" s="19">
        <f t="shared" si="182"/>
        <v>50</v>
      </c>
      <c r="P1160" s="19">
        <f t="shared" si="183"/>
        <v>16.5</v>
      </c>
      <c r="Q1160" s="20">
        <f t="shared" si="184"/>
        <v>18.725000000000001</v>
      </c>
      <c r="R1160" s="20">
        <f t="shared" si="185"/>
        <v>26.625</v>
      </c>
      <c r="S1160" s="20">
        <f t="shared" si="186"/>
        <v>23.675000000000001</v>
      </c>
      <c r="T1160" s="20">
        <f t="shared" si="187"/>
        <v>22.875</v>
      </c>
      <c r="U1160" s="19">
        <f t="shared" si="188"/>
        <v>23.008333333333336</v>
      </c>
      <c r="V1160" s="19">
        <f t="shared" si="189"/>
        <v>22.975000000000001</v>
      </c>
    </row>
    <row r="1161" spans="1:22" ht="13.5" x14ac:dyDescent="0.25">
      <c r="A1161" s="3">
        <f>RSI!A1161</f>
        <v>43703</v>
      </c>
      <c r="B1161" s="2">
        <f>RSI!B1161</f>
        <v>10.689299999999999</v>
      </c>
      <c r="C1161" s="2">
        <f>RSI!I1161</f>
        <v>49.317460843575134</v>
      </c>
      <c r="D1161" s="2">
        <f>MACD!E1161</f>
        <v>-1.9720895039952779E-2</v>
      </c>
      <c r="E1161" s="2">
        <f>MACD!F1161</f>
        <v>-3.6447401152252257E-2</v>
      </c>
      <c r="F1161" s="2">
        <f>'Moving Avg'!D1161</f>
        <v>10.740820000000003</v>
      </c>
      <c r="G1161" s="2">
        <f>'Moving Avg'!F1161</f>
        <v>10.701350000000001</v>
      </c>
      <c r="H1161" s="2">
        <f>'Moving Avg'!G1161</f>
        <v>10.692252000000002</v>
      </c>
      <c r="I1161" s="2">
        <f>'Moving Avg'!H1161</f>
        <v>10.25326299999999</v>
      </c>
      <c r="J1161" s="17" t="str">
        <f>OBV!F1161</f>
        <v>BEARISH</v>
      </c>
      <c r="K1161" s="17" t="str">
        <f>OBV!G1161</f>
        <v>NEUTRAL</v>
      </c>
      <c r="L1161" s="17" t="str">
        <f>OBV!H1161</f>
        <v>CONFIRMED BEARISH</v>
      </c>
      <c r="M1161" s="19">
        <f t="shared" si="180"/>
        <v>25</v>
      </c>
      <c r="N1161" s="19">
        <f t="shared" si="181"/>
        <v>0</v>
      </c>
      <c r="O1161" s="19">
        <f t="shared" si="182"/>
        <v>50</v>
      </c>
      <c r="P1161" s="19">
        <f t="shared" si="183"/>
        <v>16.5</v>
      </c>
      <c r="Q1161" s="20">
        <f t="shared" si="184"/>
        <v>18.725000000000001</v>
      </c>
      <c r="R1161" s="20">
        <f t="shared" si="185"/>
        <v>26.625</v>
      </c>
      <c r="S1161" s="20">
        <f t="shared" si="186"/>
        <v>23.675000000000001</v>
      </c>
      <c r="T1161" s="20">
        <f t="shared" si="187"/>
        <v>22.875</v>
      </c>
      <c r="U1161" s="19">
        <f t="shared" si="188"/>
        <v>23.008333333333336</v>
      </c>
      <c r="V1161" s="19">
        <f t="shared" si="189"/>
        <v>22.975000000000001</v>
      </c>
    </row>
    <row r="1162" spans="1:22" ht="13.5" x14ac:dyDescent="0.25">
      <c r="A1162" s="3">
        <f>RSI!A1162</f>
        <v>43704</v>
      </c>
      <c r="B1162" s="2">
        <f>RSI!B1162</f>
        <v>10.689299999999999</v>
      </c>
      <c r="C1162" s="2">
        <f>RSI!I1162</f>
        <v>49.317460843575127</v>
      </c>
      <c r="D1162" s="2">
        <f>MACD!E1162</f>
        <v>-1.7316737205618438E-2</v>
      </c>
      <c r="E1162" s="2">
        <f>MACD!F1162</f>
        <v>-3.262126836292549E-2</v>
      </c>
      <c r="F1162" s="2">
        <f>'Moving Avg'!D1162</f>
        <v>10.729860000000002</v>
      </c>
      <c r="G1162" s="2">
        <f>'Moving Avg'!F1162</f>
        <v>10.706560000000001</v>
      </c>
      <c r="H1162" s="2">
        <f>'Moving Avg'!G1162</f>
        <v>10.687648000000001</v>
      </c>
      <c r="I1162" s="2">
        <f>'Moving Avg'!H1162</f>
        <v>10.256837999999991</v>
      </c>
      <c r="J1162" s="17" t="str">
        <f>OBV!F1162</f>
        <v>BEARISH</v>
      </c>
      <c r="K1162" s="17" t="str">
        <f>OBV!G1162</f>
        <v>NEUTRAL</v>
      </c>
      <c r="L1162" s="17" t="str">
        <f>OBV!H1162</f>
        <v>CONFIRMED BEARISH</v>
      </c>
      <c r="M1162" s="19">
        <f t="shared" si="180"/>
        <v>25</v>
      </c>
      <c r="N1162" s="19">
        <f t="shared" si="181"/>
        <v>0</v>
      </c>
      <c r="O1162" s="19">
        <f t="shared" si="182"/>
        <v>50</v>
      </c>
      <c r="P1162" s="19">
        <f t="shared" si="183"/>
        <v>16.5</v>
      </c>
      <c r="Q1162" s="20">
        <f t="shared" si="184"/>
        <v>18.725000000000001</v>
      </c>
      <c r="R1162" s="20">
        <f t="shared" si="185"/>
        <v>26.625</v>
      </c>
      <c r="S1162" s="20">
        <f t="shared" si="186"/>
        <v>23.675000000000001</v>
      </c>
      <c r="T1162" s="20">
        <f t="shared" si="187"/>
        <v>22.875</v>
      </c>
      <c r="U1162" s="19">
        <f t="shared" si="188"/>
        <v>23.008333333333336</v>
      </c>
      <c r="V1162" s="19">
        <f t="shared" si="189"/>
        <v>22.975000000000001</v>
      </c>
    </row>
    <row r="1163" spans="1:22" ht="13.5" x14ac:dyDescent="0.25">
      <c r="A1163" s="3">
        <f>RSI!A1163</f>
        <v>43705</v>
      </c>
      <c r="B1163" s="2">
        <f>RSI!B1163</f>
        <v>10.689299999999999</v>
      </c>
      <c r="C1163" s="2">
        <f>RSI!I1163</f>
        <v>49.317460843575127</v>
      </c>
      <c r="D1163" s="2">
        <f>MACD!E1163</f>
        <v>-1.4389642182074169E-2</v>
      </c>
      <c r="E1163" s="2">
        <f>MACD!F1163</f>
        <v>-2.8974943126755227E-2</v>
      </c>
      <c r="F1163" s="2">
        <f>'Moving Avg'!D1163</f>
        <v>10.709040000000002</v>
      </c>
      <c r="G1163" s="2">
        <f>'Moving Avg'!F1163</f>
        <v>10.709300000000002</v>
      </c>
      <c r="H1163" s="2">
        <f>'Moving Avg'!G1163</f>
        <v>10.686552000000001</v>
      </c>
      <c r="I1163" s="2">
        <f>'Moving Avg'!H1163</f>
        <v>10.260200499999991</v>
      </c>
      <c r="J1163" s="17" t="str">
        <f>OBV!F1163</f>
        <v>BEARISH</v>
      </c>
      <c r="K1163" s="17" t="str">
        <f>OBV!G1163</f>
        <v>NEUTRAL</v>
      </c>
      <c r="L1163" s="17" t="str">
        <f>OBV!H1163</f>
        <v>CONFIRMED BEARISH</v>
      </c>
      <c r="M1163" s="19">
        <f t="shared" si="180"/>
        <v>25</v>
      </c>
      <c r="N1163" s="19">
        <f t="shared" si="181"/>
        <v>0</v>
      </c>
      <c r="O1163" s="19">
        <f t="shared" si="182"/>
        <v>50</v>
      </c>
      <c r="P1163" s="19">
        <f t="shared" si="183"/>
        <v>16.5</v>
      </c>
      <c r="Q1163" s="20">
        <f t="shared" si="184"/>
        <v>18.725000000000001</v>
      </c>
      <c r="R1163" s="20">
        <f t="shared" si="185"/>
        <v>26.625</v>
      </c>
      <c r="S1163" s="20">
        <f t="shared" si="186"/>
        <v>23.675000000000001</v>
      </c>
      <c r="T1163" s="20">
        <f t="shared" si="187"/>
        <v>22.875</v>
      </c>
      <c r="U1163" s="19">
        <f t="shared" si="188"/>
        <v>23.008333333333336</v>
      </c>
      <c r="V1163" s="19">
        <f t="shared" si="189"/>
        <v>22.975000000000001</v>
      </c>
    </row>
    <row r="1164" spans="1:22" ht="13.5" x14ac:dyDescent="0.25">
      <c r="A1164" s="3">
        <f>RSI!A1164</f>
        <v>43706</v>
      </c>
      <c r="B1164" s="2">
        <f>RSI!B1164</f>
        <v>10.7331</v>
      </c>
      <c r="C1164" s="2">
        <f>RSI!I1164</f>
        <v>54.158578810111614</v>
      </c>
      <c r="D1164" s="2">
        <f>MACD!E1164</f>
        <v>-6.683346739899676E-3</v>
      </c>
      <c r="E1164" s="2">
        <f>MACD!F1164</f>
        <v>-2.451662384938412E-2</v>
      </c>
      <c r="F1164" s="2">
        <f>'Moving Avg'!D1164</f>
        <v>10.69806</v>
      </c>
      <c r="G1164" s="2">
        <f>'Moving Avg'!F1164</f>
        <v>10.714230000000002</v>
      </c>
      <c r="H1164" s="2">
        <f>'Moving Avg'!G1164</f>
        <v>10.685236000000002</v>
      </c>
      <c r="I1164" s="2">
        <f>'Moving Avg'!H1164</f>
        <v>10.263781999999992</v>
      </c>
      <c r="J1164" s="17" t="str">
        <f>OBV!F1164</f>
        <v>BEARISH</v>
      </c>
      <c r="K1164" s="17" t="str">
        <f>OBV!G1164</f>
        <v>NEUTRAL</v>
      </c>
      <c r="L1164" s="17" t="str">
        <f>OBV!H1164</f>
        <v>CONFIRMED BEARISH</v>
      </c>
      <c r="M1164" s="19">
        <f t="shared" si="180"/>
        <v>25</v>
      </c>
      <c r="N1164" s="19">
        <f t="shared" si="181"/>
        <v>0</v>
      </c>
      <c r="O1164" s="19">
        <f t="shared" si="182"/>
        <v>50</v>
      </c>
      <c r="P1164" s="19">
        <f t="shared" si="183"/>
        <v>16.5</v>
      </c>
      <c r="Q1164" s="20">
        <f t="shared" si="184"/>
        <v>18.725000000000001</v>
      </c>
      <c r="R1164" s="20">
        <f t="shared" si="185"/>
        <v>26.625</v>
      </c>
      <c r="S1164" s="20">
        <f t="shared" si="186"/>
        <v>23.675000000000001</v>
      </c>
      <c r="T1164" s="20">
        <f t="shared" si="187"/>
        <v>22.875</v>
      </c>
      <c r="U1164" s="19">
        <f t="shared" si="188"/>
        <v>23.008333333333336</v>
      </c>
      <c r="V1164" s="19">
        <f t="shared" si="189"/>
        <v>22.975000000000001</v>
      </c>
    </row>
    <row r="1165" spans="1:22" ht="13.5" x14ac:dyDescent="0.25">
      <c r="A1165" s="3">
        <f>RSI!A1165</f>
        <v>43707</v>
      </c>
      <c r="B1165" s="2">
        <f>RSI!B1165</f>
        <v>10.7441</v>
      </c>
      <c r="C1165" s="2">
        <f>RSI!I1165</f>
        <v>55.313019353936923</v>
      </c>
      <c r="D1165" s="2">
        <f>MACD!E1165</f>
        <v>-6.2578064733553873E-3</v>
      </c>
      <c r="E1165" s="2">
        <f>MACD!F1165</f>
        <v>-2.0864860374178375E-2</v>
      </c>
      <c r="F1165" s="2">
        <f>'Moving Avg'!D1165</f>
        <v>10.709019999999999</v>
      </c>
      <c r="G1165" s="2">
        <f>'Moving Avg'!F1165</f>
        <v>10.720810000000002</v>
      </c>
      <c r="H1165" s="2">
        <f>'Moving Avg'!G1165</f>
        <v>10.684140000000003</v>
      </c>
      <c r="I1165" s="2">
        <f>'Moving Avg'!H1165</f>
        <v>10.267630999999993</v>
      </c>
      <c r="J1165" s="17" t="str">
        <f>OBV!F1165</f>
        <v>BULLISH</v>
      </c>
      <c r="K1165" s="17" t="str">
        <f>OBV!G1165</f>
        <v>NEUTRAL</v>
      </c>
      <c r="L1165" s="17" t="str">
        <f>OBV!H1165</f>
        <v>CONFIRMED BULLISH</v>
      </c>
      <c r="M1165" s="19">
        <f t="shared" si="180"/>
        <v>25</v>
      </c>
      <c r="N1165" s="19">
        <f t="shared" si="181"/>
        <v>0</v>
      </c>
      <c r="O1165" s="19">
        <f t="shared" si="182"/>
        <v>50</v>
      </c>
      <c r="P1165" s="19">
        <f t="shared" si="183"/>
        <v>83.5</v>
      </c>
      <c r="Q1165" s="20">
        <f t="shared" si="184"/>
        <v>28.774999999999999</v>
      </c>
      <c r="R1165" s="20">
        <f t="shared" si="185"/>
        <v>43.375</v>
      </c>
      <c r="S1165" s="20">
        <f t="shared" si="186"/>
        <v>53.825000000000003</v>
      </c>
      <c r="T1165" s="20">
        <f t="shared" si="187"/>
        <v>39.625</v>
      </c>
      <c r="U1165" s="19">
        <f t="shared" si="188"/>
        <v>41.991666666666667</v>
      </c>
      <c r="V1165" s="19">
        <f t="shared" si="189"/>
        <v>41.400000000000006</v>
      </c>
    </row>
    <row r="1166" spans="1:22" ht="13.5" x14ac:dyDescent="0.25">
      <c r="A1166" s="3">
        <f>RSI!A1166</f>
        <v>43710</v>
      </c>
      <c r="B1166" s="2">
        <f>RSI!B1166</f>
        <v>10.7715</v>
      </c>
      <c r="C1166" s="2">
        <f>RSI!I1166</f>
        <v>58.140807713603543</v>
      </c>
      <c r="D1166" s="2">
        <f>MACD!E1166</f>
        <v>-8.1949722876188957E-3</v>
      </c>
      <c r="E1166" s="2">
        <f>MACD!F1166</f>
        <v>-1.8330882756866482E-2</v>
      </c>
      <c r="F1166" s="2">
        <f>'Moving Avg'!D1166</f>
        <v>10.725460000000002</v>
      </c>
      <c r="G1166" s="2">
        <f>'Moving Avg'!F1166</f>
        <v>10.725470000000003</v>
      </c>
      <c r="H1166" s="2">
        <f>'Moving Avg'!G1166</f>
        <v>10.683592000000001</v>
      </c>
      <c r="I1166" s="2">
        <f>'Moving Avg'!H1166</f>
        <v>10.271616999999992</v>
      </c>
      <c r="J1166" s="17" t="str">
        <f>OBV!F1166</f>
        <v>BULLISH</v>
      </c>
      <c r="K1166" s="17" t="str">
        <f>OBV!G1166</f>
        <v>NEUTRAL</v>
      </c>
      <c r="L1166" s="17" t="str">
        <f>OBV!H1166</f>
        <v>CONFIRMED BULLISH</v>
      </c>
      <c r="M1166" s="19">
        <f t="shared" si="180"/>
        <v>25</v>
      </c>
      <c r="N1166" s="19">
        <f t="shared" si="181"/>
        <v>0</v>
      </c>
      <c r="O1166" s="19">
        <f t="shared" si="182"/>
        <v>50</v>
      </c>
      <c r="P1166" s="19">
        <f t="shared" si="183"/>
        <v>83.5</v>
      </c>
      <c r="Q1166" s="20">
        <f t="shared" si="184"/>
        <v>28.774999999999999</v>
      </c>
      <c r="R1166" s="20">
        <f t="shared" si="185"/>
        <v>43.375</v>
      </c>
      <c r="S1166" s="20">
        <f t="shared" si="186"/>
        <v>53.825000000000003</v>
      </c>
      <c r="T1166" s="20">
        <f t="shared" si="187"/>
        <v>39.625</v>
      </c>
      <c r="U1166" s="19">
        <f t="shared" si="188"/>
        <v>41.991666666666667</v>
      </c>
      <c r="V1166" s="19">
        <f t="shared" si="189"/>
        <v>41.400000000000006</v>
      </c>
    </row>
    <row r="1167" spans="1:22" ht="13.5" x14ac:dyDescent="0.25">
      <c r="A1167" s="3">
        <f>RSI!A1167</f>
        <v>43711</v>
      </c>
      <c r="B1167" s="2">
        <f>RSI!B1167</f>
        <v>10.7441</v>
      </c>
      <c r="C1167" s="2">
        <f>RSI!I1167</f>
        <v>54.431435919394644</v>
      </c>
      <c r="D1167" s="2">
        <f>MACD!E1167</f>
        <v>-3.9987919735793298E-3</v>
      </c>
      <c r="E1167" s="2">
        <f>MACD!F1167</f>
        <v>-1.5464464600209052E-2</v>
      </c>
      <c r="F1167" s="2">
        <f>'Moving Avg'!D1167</f>
        <v>10.736420000000001</v>
      </c>
      <c r="G1167" s="2">
        <f>'Moving Avg'!F1167</f>
        <v>10.728210000000002</v>
      </c>
      <c r="H1167" s="2">
        <f>'Moving Avg'!G1167</f>
        <v>10.680852</v>
      </c>
      <c r="I1167" s="2">
        <f>'Moving Avg'!H1167</f>
        <v>10.275465999999993</v>
      </c>
      <c r="J1167" s="17" t="str">
        <f>OBV!F1167</f>
        <v>BULLISH</v>
      </c>
      <c r="K1167" s="17" t="str">
        <f>OBV!G1167</f>
        <v>NEUTRAL</v>
      </c>
      <c r="L1167" s="17" t="str">
        <f>OBV!H1167</f>
        <v>CONFIRMED BULLISH</v>
      </c>
      <c r="M1167" s="19">
        <f t="shared" si="180"/>
        <v>25</v>
      </c>
      <c r="N1167" s="19">
        <f t="shared" si="181"/>
        <v>0</v>
      </c>
      <c r="O1167" s="19">
        <f t="shared" si="182"/>
        <v>50</v>
      </c>
      <c r="P1167" s="19">
        <f t="shared" si="183"/>
        <v>83.5</v>
      </c>
      <c r="Q1167" s="20">
        <f t="shared" si="184"/>
        <v>28.774999999999999</v>
      </c>
      <c r="R1167" s="20">
        <f t="shared" si="185"/>
        <v>43.375</v>
      </c>
      <c r="S1167" s="20">
        <f t="shared" si="186"/>
        <v>53.825000000000003</v>
      </c>
      <c r="T1167" s="20">
        <f t="shared" si="187"/>
        <v>39.625</v>
      </c>
      <c r="U1167" s="19">
        <f t="shared" si="188"/>
        <v>41.991666666666667</v>
      </c>
      <c r="V1167" s="19">
        <f t="shared" si="189"/>
        <v>41.400000000000006</v>
      </c>
    </row>
    <row r="1168" spans="1:22" ht="13.5" x14ac:dyDescent="0.25">
      <c r="A1168" s="3">
        <f>RSI!A1168</f>
        <v>43712</v>
      </c>
      <c r="B1168" s="2">
        <f>RSI!B1168</f>
        <v>10.689299999999999</v>
      </c>
      <c r="C1168" s="2">
        <f>RSI!I1168</f>
        <v>47.855389917211475</v>
      </c>
      <c r="D1168" s="2">
        <f>MACD!E1168</f>
        <v>1.0978258608345115E-2</v>
      </c>
      <c r="E1168" s="2">
        <f>MACD!F1168</f>
        <v>-1.0175919958498219E-2</v>
      </c>
      <c r="F1168" s="2">
        <f>'Moving Avg'!D1168</f>
        <v>10.736420000000001</v>
      </c>
      <c r="G1168" s="2">
        <f>'Moving Avg'!F1168</f>
        <v>10.725470000000001</v>
      </c>
      <c r="H1168" s="2">
        <f>'Moving Avg'!G1168</f>
        <v>10.678660000000001</v>
      </c>
      <c r="I1168" s="2">
        <f>'Moving Avg'!H1168</f>
        <v>10.279040999999991</v>
      </c>
      <c r="J1168" s="17" t="str">
        <f>OBV!F1168</f>
        <v>BEARISH</v>
      </c>
      <c r="K1168" s="17" t="str">
        <f>OBV!G1168</f>
        <v>NEUTRAL</v>
      </c>
      <c r="L1168" s="17" t="str">
        <f>OBV!H1168</f>
        <v>NEUTRAL</v>
      </c>
      <c r="M1168" s="19">
        <f t="shared" si="180"/>
        <v>25</v>
      </c>
      <c r="N1168" s="19">
        <f t="shared" si="181"/>
        <v>0</v>
      </c>
      <c r="O1168" s="19">
        <f t="shared" si="182"/>
        <v>50</v>
      </c>
      <c r="P1168" s="19">
        <f t="shared" si="183"/>
        <v>16.5</v>
      </c>
      <c r="Q1168" s="20">
        <f t="shared" si="184"/>
        <v>18.725000000000001</v>
      </c>
      <c r="R1168" s="20">
        <f t="shared" si="185"/>
        <v>26.625</v>
      </c>
      <c r="S1168" s="20">
        <f t="shared" si="186"/>
        <v>23.675000000000001</v>
      </c>
      <c r="T1168" s="20">
        <f t="shared" si="187"/>
        <v>22.875</v>
      </c>
      <c r="U1168" s="19">
        <f t="shared" si="188"/>
        <v>23.008333333333336</v>
      </c>
      <c r="V1168" s="19">
        <f t="shared" si="189"/>
        <v>22.975000000000001</v>
      </c>
    </row>
    <row r="1169" spans="1:22" ht="13.5" x14ac:dyDescent="0.25">
      <c r="A1169" s="3">
        <f>RSI!A1169</f>
        <v>43713</v>
      </c>
      <c r="B1169" s="2">
        <f>RSI!B1169</f>
        <v>10.634499999999999</v>
      </c>
      <c r="C1169" s="2">
        <f>RSI!I1169</f>
        <v>42.345903259143824</v>
      </c>
      <c r="D1169" s="2">
        <f>MACD!E1169</f>
        <v>2.7002121501780607E-2</v>
      </c>
      <c r="E1169" s="2">
        <f>MACD!F1169</f>
        <v>-2.7403116664424529E-3</v>
      </c>
      <c r="F1169" s="2">
        <f>'Moving Avg'!D1169</f>
        <v>10.716699999999999</v>
      </c>
      <c r="G1169" s="2">
        <f>'Moving Avg'!F1169</f>
        <v>10.719990000000001</v>
      </c>
      <c r="H1169" s="2">
        <f>'Moving Avg'!G1169</f>
        <v>10.675371999999999</v>
      </c>
      <c r="I1169" s="2">
        <f>'Moving Avg'!H1169</f>
        <v>10.282341999999993</v>
      </c>
      <c r="J1169" s="17" t="str">
        <f>OBV!F1169</f>
        <v>BEARISH</v>
      </c>
      <c r="K1169" s="17" t="str">
        <f>OBV!G1169</f>
        <v>NEUTRAL</v>
      </c>
      <c r="L1169" s="17" t="str">
        <f>OBV!H1169</f>
        <v>CONFIRMED BEARISH</v>
      </c>
      <c r="M1169" s="19">
        <f t="shared" si="180"/>
        <v>25</v>
      </c>
      <c r="N1169" s="19">
        <f t="shared" si="181"/>
        <v>0</v>
      </c>
      <c r="O1169" s="19">
        <f t="shared" si="182"/>
        <v>50</v>
      </c>
      <c r="P1169" s="19">
        <f t="shared" si="183"/>
        <v>16.5</v>
      </c>
      <c r="Q1169" s="20">
        <f t="shared" si="184"/>
        <v>18.725000000000001</v>
      </c>
      <c r="R1169" s="20">
        <f t="shared" si="185"/>
        <v>26.625</v>
      </c>
      <c r="S1169" s="20">
        <f t="shared" si="186"/>
        <v>23.675000000000001</v>
      </c>
      <c r="T1169" s="20">
        <f t="shared" si="187"/>
        <v>22.875</v>
      </c>
      <c r="U1169" s="19">
        <f t="shared" si="188"/>
        <v>23.008333333333336</v>
      </c>
      <c r="V1169" s="19">
        <f t="shared" si="189"/>
        <v>22.975000000000001</v>
      </c>
    </row>
    <row r="1170" spans="1:22" ht="13.5" x14ac:dyDescent="0.25">
      <c r="A1170" s="3">
        <f>RSI!A1170</f>
        <v>43714</v>
      </c>
      <c r="B1170" s="2">
        <f>RSI!B1170</f>
        <v>10.579700000000001</v>
      </c>
      <c r="C1170" s="2">
        <f>RSI!I1170</f>
        <v>37.674833993844111</v>
      </c>
      <c r="D1170" s="2">
        <f>MACD!E1170</f>
        <v>2.987264517610555E-2</v>
      </c>
      <c r="E1170" s="2">
        <f>MACD!F1170</f>
        <v>3.7822797020671474E-3</v>
      </c>
      <c r="F1170" s="2">
        <f>'Moving Avg'!D1170</f>
        <v>10.683820000000001</v>
      </c>
      <c r="G1170" s="2">
        <f>'Moving Avg'!F1170</f>
        <v>10.711770000000001</v>
      </c>
      <c r="H1170" s="2">
        <f>'Moving Avg'!G1170</f>
        <v>10.672084000000002</v>
      </c>
      <c r="I1170" s="2">
        <f>'Moving Avg'!H1170</f>
        <v>10.285177999999989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  <c r="M1170" s="19">
        <f t="shared" si="180"/>
        <v>25</v>
      </c>
      <c r="N1170" s="19">
        <f t="shared" si="181"/>
        <v>0</v>
      </c>
      <c r="O1170" s="19">
        <f t="shared" si="182"/>
        <v>50</v>
      </c>
      <c r="P1170" s="19">
        <f t="shared" si="183"/>
        <v>16.5</v>
      </c>
      <c r="Q1170" s="20">
        <f t="shared" si="184"/>
        <v>18.725000000000001</v>
      </c>
      <c r="R1170" s="20">
        <f t="shared" si="185"/>
        <v>26.625</v>
      </c>
      <c r="S1170" s="20">
        <f t="shared" si="186"/>
        <v>23.675000000000001</v>
      </c>
      <c r="T1170" s="20">
        <f t="shared" si="187"/>
        <v>22.875</v>
      </c>
      <c r="U1170" s="19">
        <f t="shared" si="188"/>
        <v>23.008333333333336</v>
      </c>
      <c r="V1170" s="19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10.579700000000001</v>
      </c>
      <c r="C1171" s="2">
        <f>RSI!I1171</f>
        <v>37.674833993844103</v>
      </c>
      <c r="D1171" s="2">
        <f>MACD!E1171</f>
        <v>3.3030204804978425E-2</v>
      </c>
      <c r="E1171" s="2">
        <f>MACD!F1171</f>
        <v>9.6318647226494025E-3</v>
      </c>
      <c r="F1171" s="2">
        <f>'Moving Avg'!D1171</f>
        <v>10.64546</v>
      </c>
      <c r="G1171" s="2">
        <f>'Moving Avg'!F1171</f>
        <v>10.706290000000001</v>
      </c>
      <c r="H1171" s="2">
        <f>'Moving Avg'!G1171</f>
        <v>10.667700000000002</v>
      </c>
      <c r="I1171" s="2">
        <f>'Moving Avg'!H1171</f>
        <v>10.28801399999999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  <c r="M1171" s="19">
        <f t="shared" si="180"/>
        <v>25</v>
      </c>
      <c r="N1171" s="19">
        <f t="shared" si="181"/>
        <v>0</v>
      </c>
      <c r="O1171" s="19">
        <f t="shared" si="182"/>
        <v>50</v>
      </c>
      <c r="P1171" s="19">
        <f t="shared" si="183"/>
        <v>16.5</v>
      </c>
      <c r="Q1171" s="20">
        <f t="shared" si="184"/>
        <v>18.725000000000001</v>
      </c>
      <c r="R1171" s="20">
        <f t="shared" si="185"/>
        <v>26.625</v>
      </c>
      <c r="S1171" s="20">
        <f t="shared" si="186"/>
        <v>23.675000000000001</v>
      </c>
      <c r="T1171" s="20">
        <f t="shared" si="187"/>
        <v>22.875</v>
      </c>
      <c r="U1171" s="19">
        <f t="shared" si="188"/>
        <v>23.008333333333336</v>
      </c>
      <c r="V1171" s="19">
        <f t="shared" si="189"/>
        <v>22.975000000000001</v>
      </c>
    </row>
    <row r="1172" spans="1:22" ht="13.5" x14ac:dyDescent="0.25">
      <c r="A1172" s="3">
        <f>RSI!A1172</f>
        <v>43718</v>
      </c>
      <c r="B1172" s="2">
        <f>RSI!B1172</f>
        <v>10.579700000000001</v>
      </c>
      <c r="C1172" s="2">
        <f>RSI!I1172</f>
        <v>37.674833993844111</v>
      </c>
      <c r="D1172" s="2">
        <f>MACD!E1172</f>
        <v>3.6376666567715432E-2</v>
      </c>
      <c r="E1172" s="2">
        <f>MACD!F1172</f>
        <v>1.4980825091662608E-2</v>
      </c>
      <c r="F1172" s="2">
        <f>'Moving Avg'!D1172</f>
        <v>10.612580000000001</v>
      </c>
      <c r="G1172" s="2">
        <f>'Moving Avg'!F1172</f>
        <v>10.700810000000002</v>
      </c>
      <c r="H1172" s="2">
        <f>'Moving Avg'!G1172</f>
        <v>10.669346000000001</v>
      </c>
      <c r="I1172" s="2">
        <f>'Moving Avg'!H1172</f>
        <v>10.291040999999986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  <c r="M1172" s="19">
        <f t="shared" si="180"/>
        <v>25</v>
      </c>
      <c r="N1172" s="19">
        <f t="shared" si="181"/>
        <v>0</v>
      </c>
      <c r="O1172" s="19">
        <f t="shared" si="182"/>
        <v>50</v>
      </c>
      <c r="P1172" s="19">
        <f t="shared" si="183"/>
        <v>16.5</v>
      </c>
      <c r="Q1172" s="20">
        <f t="shared" si="184"/>
        <v>18.725000000000001</v>
      </c>
      <c r="R1172" s="20">
        <f t="shared" si="185"/>
        <v>26.625</v>
      </c>
      <c r="S1172" s="20">
        <f t="shared" si="186"/>
        <v>23.675000000000001</v>
      </c>
      <c r="T1172" s="20">
        <f t="shared" si="187"/>
        <v>22.875</v>
      </c>
      <c r="U1172" s="19">
        <f t="shared" si="188"/>
        <v>23.008333333333336</v>
      </c>
      <c r="V1172" s="19">
        <f t="shared" si="189"/>
        <v>22.975000000000001</v>
      </c>
    </row>
    <row r="1173" spans="1:22" ht="13.5" x14ac:dyDescent="0.25">
      <c r="A1173" s="3">
        <f>RSI!A1173</f>
        <v>43719</v>
      </c>
      <c r="B1173" s="2">
        <f>RSI!B1173</f>
        <v>10.5303</v>
      </c>
      <c r="C1173" s="2">
        <f>RSI!I1173</f>
        <v>33.512711013501047</v>
      </c>
      <c r="D1173" s="2">
        <f>MACD!E1173</f>
        <v>4.34922515206555E-2</v>
      </c>
      <c r="E1173" s="2">
        <f>MACD!F1173</f>
        <v>2.0683110377461185E-2</v>
      </c>
      <c r="F1173" s="2">
        <f>'Moving Avg'!D1173</f>
        <v>10.580780000000001</v>
      </c>
      <c r="G1173" s="2">
        <f>'Moving Avg'!F1173</f>
        <v>10.692585000000003</v>
      </c>
      <c r="H1173" s="2">
        <f>'Moving Avg'!G1173</f>
        <v>10.66507</v>
      </c>
      <c r="I1173" s="2">
        <f>'Moving Avg'!H1173</f>
        <v>10.293629999999986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  <c r="M1173" s="19">
        <f t="shared" si="180"/>
        <v>25</v>
      </c>
      <c r="N1173" s="19">
        <f t="shared" si="181"/>
        <v>0</v>
      </c>
      <c r="O1173" s="19">
        <f t="shared" si="182"/>
        <v>50</v>
      </c>
      <c r="P1173" s="19">
        <f t="shared" si="183"/>
        <v>16.5</v>
      </c>
      <c r="Q1173" s="20">
        <f t="shared" si="184"/>
        <v>18.725000000000001</v>
      </c>
      <c r="R1173" s="20">
        <f t="shared" si="185"/>
        <v>26.625</v>
      </c>
      <c r="S1173" s="20">
        <f t="shared" si="186"/>
        <v>23.675000000000001</v>
      </c>
      <c r="T1173" s="20">
        <f t="shared" si="187"/>
        <v>22.875</v>
      </c>
      <c r="U1173" s="19">
        <f t="shared" si="188"/>
        <v>23.008333333333336</v>
      </c>
      <c r="V1173" s="19">
        <f t="shared" si="189"/>
        <v>22.975000000000001</v>
      </c>
    </row>
    <row r="1174" spans="1:22" ht="13.5" x14ac:dyDescent="0.25">
      <c r="A1174" s="3">
        <f>RSI!A1174</f>
        <v>43720</v>
      </c>
      <c r="B1174" s="2">
        <f>RSI!B1174</f>
        <v>10.629</v>
      </c>
      <c r="C1174" s="2">
        <f>RSI!I1174</f>
        <v>46.281799677391227</v>
      </c>
      <c r="D1174" s="2">
        <f>MACD!E1174</f>
        <v>4.9810818061896356E-2</v>
      </c>
      <c r="E1174" s="2">
        <f>MACD!F1174</f>
        <v>2.650865191434822E-2</v>
      </c>
      <c r="F1174" s="2">
        <f>'Moving Avg'!D1174</f>
        <v>10.57968</v>
      </c>
      <c r="G1174" s="2">
        <f>'Moving Avg'!F1174</f>
        <v>10.686555000000002</v>
      </c>
      <c r="H1174" s="2">
        <f>'Moving Avg'!G1174</f>
        <v>10.662768000000002</v>
      </c>
      <c r="I1174" s="2">
        <f>'Moving Avg'!H1174</f>
        <v>10.296903499999987</v>
      </c>
      <c r="J1174" s="17" t="str">
        <f>OBV!F1174</f>
        <v>BEARISH</v>
      </c>
      <c r="K1174" s="17" t="str">
        <f>OBV!G1174</f>
        <v>NEUTRAL</v>
      </c>
      <c r="L1174" s="17" t="str">
        <f>OBV!H1174</f>
        <v>CONFIRMED BEARISH</v>
      </c>
      <c r="M1174" s="19">
        <f t="shared" si="180"/>
        <v>25</v>
      </c>
      <c r="N1174" s="19">
        <f t="shared" si="181"/>
        <v>0</v>
      </c>
      <c r="O1174" s="19">
        <f t="shared" si="182"/>
        <v>50</v>
      </c>
      <c r="P1174" s="19">
        <f t="shared" si="183"/>
        <v>16.5</v>
      </c>
      <c r="Q1174" s="20">
        <f t="shared" si="184"/>
        <v>18.725000000000001</v>
      </c>
      <c r="R1174" s="20">
        <f t="shared" si="185"/>
        <v>26.625</v>
      </c>
      <c r="S1174" s="20">
        <f t="shared" si="186"/>
        <v>23.675000000000001</v>
      </c>
      <c r="T1174" s="20">
        <f t="shared" si="187"/>
        <v>22.875</v>
      </c>
      <c r="U1174" s="19">
        <f t="shared" si="188"/>
        <v>23.008333333333336</v>
      </c>
      <c r="V1174" s="19">
        <f t="shared" si="189"/>
        <v>22.975000000000001</v>
      </c>
    </row>
    <row r="1175" spans="1:22" ht="13.5" x14ac:dyDescent="0.25">
      <c r="A1175" s="3">
        <f>RSI!A1175</f>
        <v>43721</v>
      </c>
      <c r="B1175" s="2">
        <f>RSI!B1175</f>
        <v>10.579700000000001</v>
      </c>
      <c r="C1175" s="2">
        <f>RSI!I1175</f>
        <v>41.948197582881576</v>
      </c>
      <c r="D1175" s="2">
        <f>MACD!E1175</f>
        <v>6.0724101613443437E-2</v>
      </c>
      <c r="E1175" s="2">
        <f>MACD!F1175</f>
        <v>3.3351741854167269E-2</v>
      </c>
      <c r="F1175" s="2">
        <f>'Moving Avg'!D1175</f>
        <v>10.57968</v>
      </c>
      <c r="G1175" s="2">
        <f>'Moving Avg'!F1175</f>
        <v>10.679705000000002</v>
      </c>
      <c r="H1175" s="2">
        <f>'Moving Avg'!G1175</f>
        <v>10.662768000000002</v>
      </c>
      <c r="I1175" s="2">
        <f>'Moving Avg'!H1175</f>
        <v>10.299930499999986</v>
      </c>
      <c r="J1175" s="17" t="str">
        <f>OBV!F1175</f>
        <v>BEARISH</v>
      </c>
      <c r="K1175" s="17" t="str">
        <f>OBV!G1175</f>
        <v>NEUTRAL</v>
      </c>
      <c r="L1175" s="17" t="str">
        <f>OBV!H1175</f>
        <v>NEUTRAL</v>
      </c>
      <c r="M1175" s="19">
        <f t="shared" si="180"/>
        <v>25</v>
      </c>
      <c r="N1175" s="19">
        <f t="shared" si="181"/>
        <v>0</v>
      </c>
      <c r="O1175" s="19">
        <f t="shared" si="182"/>
        <v>50</v>
      </c>
      <c r="P1175" s="19">
        <f t="shared" si="183"/>
        <v>16.5</v>
      </c>
      <c r="Q1175" s="20">
        <f t="shared" si="184"/>
        <v>18.725000000000001</v>
      </c>
      <c r="R1175" s="20">
        <f t="shared" si="185"/>
        <v>26.625</v>
      </c>
      <c r="S1175" s="20">
        <f t="shared" si="186"/>
        <v>23.675000000000001</v>
      </c>
      <c r="T1175" s="20">
        <f t="shared" si="187"/>
        <v>22.875</v>
      </c>
      <c r="U1175" s="19">
        <f t="shared" si="188"/>
        <v>23.008333333333336</v>
      </c>
      <c r="V1175" s="19">
        <f t="shared" si="189"/>
        <v>22.975000000000001</v>
      </c>
    </row>
    <row r="1176" spans="1:22" ht="13.5" x14ac:dyDescent="0.25">
      <c r="A1176" s="3">
        <f>RSI!A1176</f>
        <v>43724</v>
      </c>
      <c r="B1176" s="2">
        <f>RSI!B1176</f>
        <v>10.557700000000001</v>
      </c>
      <c r="C1176" s="2">
        <f>RSI!I1176</f>
        <v>40.14186870416691</v>
      </c>
      <c r="D1176" s="2">
        <f>MACD!E1176</f>
        <v>7.6300900958804263E-2</v>
      </c>
      <c r="E1176" s="2">
        <f>MACD!F1176</f>
        <v>4.194157367509467E-2</v>
      </c>
      <c r="F1176" s="2">
        <f>'Moving Avg'!D1176</f>
        <v>10.575280000000001</v>
      </c>
      <c r="G1176" s="2">
        <f>'Moving Avg'!F1176</f>
        <v>10.671755000000003</v>
      </c>
      <c r="H1176" s="2">
        <f>'Moving Avg'!G1176</f>
        <v>10.660136</v>
      </c>
      <c r="I1176" s="2">
        <f>'Moving Avg'!H1176</f>
        <v>10.302868499999988</v>
      </c>
      <c r="J1176" s="17" t="str">
        <f>OBV!F1176</f>
        <v>BEARISH</v>
      </c>
      <c r="K1176" s="17" t="str">
        <f>OBV!G1176</f>
        <v>NEUTRAL</v>
      </c>
      <c r="L1176" s="17" t="str">
        <f>OBV!H1176</f>
        <v>CONFIRMED BEARISH</v>
      </c>
      <c r="M1176" s="19">
        <f t="shared" si="180"/>
        <v>25</v>
      </c>
      <c r="N1176" s="19">
        <f t="shared" si="181"/>
        <v>0</v>
      </c>
      <c r="O1176" s="19">
        <f t="shared" si="182"/>
        <v>50</v>
      </c>
      <c r="P1176" s="19">
        <f t="shared" si="183"/>
        <v>16.5</v>
      </c>
      <c r="Q1176" s="20">
        <f t="shared" si="184"/>
        <v>18.725000000000001</v>
      </c>
      <c r="R1176" s="20">
        <f t="shared" si="185"/>
        <v>26.625</v>
      </c>
      <c r="S1176" s="20">
        <f t="shared" si="186"/>
        <v>23.675000000000001</v>
      </c>
      <c r="T1176" s="20">
        <f t="shared" si="187"/>
        <v>22.875</v>
      </c>
      <c r="U1176" s="19">
        <f t="shared" si="188"/>
        <v>23.008333333333336</v>
      </c>
      <c r="V1176" s="19">
        <f t="shared" si="189"/>
        <v>22.975000000000001</v>
      </c>
    </row>
    <row r="1177" spans="1:22" ht="13.5" x14ac:dyDescent="0.25">
      <c r="A1177" s="3">
        <f>RSI!A1177</f>
        <v>43725</v>
      </c>
      <c r="B1177" s="2">
        <f>RSI!B1177</f>
        <v>10.546799999999999</v>
      </c>
      <c r="C1177" s="2">
        <f>RSI!I1177</f>
        <v>39.240288814299014</v>
      </c>
      <c r="D1177" s="2">
        <f>MACD!E1177</f>
        <v>8.6663910121593801E-2</v>
      </c>
      <c r="E1177" s="2">
        <f>MACD!F1177</f>
        <v>5.0886040964394495E-2</v>
      </c>
      <c r="F1177" s="2">
        <f>'Moving Avg'!D1177</f>
        <v>10.5687</v>
      </c>
      <c r="G1177" s="2">
        <f>'Moving Avg'!F1177</f>
        <v>10.661890000000003</v>
      </c>
      <c r="H1177" s="2">
        <f>'Moving Avg'!G1177</f>
        <v>10.656738000000001</v>
      </c>
      <c r="I1177" s="2">
        <f>'Moving Avg'!H1177</f>
        <v>10.305751999999989</v>
      </c>
      <c r="J1177" s="17" t="str">
        <f>OBV!F1177</f>
        <v>BEARISH</v>
      </c>
      <c r="K1177" s="17" t="str">
        <f>OBV!G1177</f>
        <v>NEUTRAL</v>
      </c>
      <c r="L1177" s="17" t="str">
        <f>OBV!H1177</f>
        <v>CONFIRMED BEARISH</v>
      </c>
      <c r="M1177" s="19">
        <f t="shared" si="180"/>
        <v>25</v>
      </c>
      <c r="N1177" s="19">
        <f t="shared" si="181"/>
        <v>0</v>
      </c>
      <c r="O1177" s="19">
        <f t="shared" si="182"/>
        <v>50</v>
      </c>
      <c r="P1177" s="19">
        <f t="shared" si="183"/>
        <v>16.5</v>
      </c>
      <c r="Q1177" s="20">
        <f t="shared" si="184"/>
        <v>18.725000000000001</v>
      </c>
      <c r="R1177" s="20">
        <f t="shared" si="185"/>
        <v>26.625</v>
      </c>
      <c r="S1177" s="20">
        <f t="shared" si="186"/>
        <v>23.675000000000001</v>
      </c>
      <c r="T1177" s="20">
        <f t="shared" si="187"/>
        <v>22.875</v>
      </c>
      <c r="U1177" s="19">
        <f t="shared" si="188"/>
        <v>23.008333333333336</v>
      </c>
      <c r="V1177" s="19">
        <f t="shared" si="189"/>
        <v>22.975000000000001</v>
      </c>
    </row>
    <row r="1178" spans="1:22" ht="13.5" x14ac:dyDescent="0.25">
      <c r="A1178" s="3">
        <f>RSI!A1178</f>
        <v>43726</v>
      </c>
      <c r="B1178" s="2">
        <f>RSI!B1178</f>
        <v>10.552199999999999</v>
      </c>
      <c r="C1178" s="2">
        <f>RSI!I1178</f>
        <v>39.959739683641224</v>
      </c>
      <c r="D1178" s="2">
        <f>MACD!E1178</f>
        <v>8.7213117754874503E-2</v>
      </c>
      <c r="E1178" s="2">
        <f>MACD!F1178</f>
        <v>5.8151456322490504E-2</v>
      </c>
      <c r="F1178" s="2">
        <f>'Moving Avg'!D1178</f>
        <v>10.573080000000001</v>
      </c>
      <c r="G1178" s="2">
        <f>'Moving Avg'!F1178</f>
        <v>10.649830000000001</v>
      </c>
      <c r="H1178" s="2">
        <f>'Moving Avg'!G1178</f>
        <v>10.651804000000002</v>
      </c>
      <c r="I1178" s="2">
        <f>'Moving Avg'!H1178</f>
        <v>10.308619999999989</v>
      </c>
      <c r="J1178" s="17" t="str">
        <f>OBV!F1178</f>
        <v>BEARISH</v>
      </c>
      <c r="K1178" s="17" t="str">
        <f>OBV!G1178</f>
        <v>NEUTRAL</v>
      </c>
      <c r="L1178" s="17" t="str">
        <f>OBV!H1178</f>
        <v>BEARISH DIVERGENCE</v>
      </c>
      <c r="M1178" s="19">
        <f t="shared" si="180"/>
        <v>25</v>
      </c>
      <c r="N1178" s="19">
        <f t="shared" si="181"/>
        <v>0</v>
      </c>
      <c r="O1178" s="19">
        <f t="shared" si="182"/>
        <v>50</v>
      </c>
      <c r="P1178" s="19">
        <f t="shared" si="183"/>
        <v>16.5</v>
      </c>
      <c r="Q1178" s="20">
        <f t="shared" si="184"/>
        <v>18.725000000000001</v>
      </c>
      <c r="R1178" s="20">
        <f t="shared" si="185"/>
        <v>26.625</v>
      </c>
      <c r="S1178" s="20">
        <f t="shared" si="186"/>
        <v>23.675000000000001</v>
      </c>
      <c r="T1178" s="20">
        <f t="shared" si="187"/>
        <v>22.875</v>
      </c>
      <c r="U1178" s="19">
        <f t="shared" si="188"/>
        <v>23.008333333333336</v>
      </c>
      <c r="V1178" s="19">
        <f t="shared" si="189"/>
        <v>22.975000000000001</v>
      </c>
    </row>
    <row r="1179" spans="1:22" ht="13.5" x14ac:dyDescent="0.25">
      <c r="A1179" s="3">
        <f>RSI!A1179</f>
        <v>43727</v>
      </c>
      <c r="B1179" s="2">
        <f>RSI!B1179</f>
        <v>10.579700000000001</v>
      </c>
      <c r="C1179" s="2">
        <f>RSI!I1179</f>
        <v>43.620966896853631</v>
      </c>
      <c r="D1179" s="2">
        <f>MACD!E1179</f>
        <v>7.7744113846419438E-2</v>
      </c>
      <c r="E1179" s="2">
        <f>MACD!F1179</f>
        <v>6.2069987827276296E-2</v>
      </c>
      <c r="F1179" s="2">
        <f>'Moving Avg'!D1179</f>
        <v>10.563219999999999</v>
      </c>
      <c r="G1179" s="2">
        <f>'Moving Avg'!F1179</f>
        <v>10.639415000000001</v>
      </c>
      <c r="H1179" s="2">
        <f>'Moving Avg'!G1179</f>
        <v>10.649722000000004</v>
      </c>
      <c r="I1179" s="2">
        <f>'Moving Avg'!H1179</f>
        <v>10.311540999999988</v>
      </c>
      <c r="J1179" s="17" t="str">
        <f>OBV!F1179</f>
        <v>BEARISH</v>
      </c>
      <c r="K1179" s="17" t="str">
        <f>OBV!G1179</f>
        <v>NEUTRAL</v>
      </c>
      <c r="L1179" s="17" t="str">
        <f>OBV!H1179</f>
        <v>CONFIRMED BEARISH</v>
      </c>
      <c r="M1179" s="19">
        <f t="shared" si="180"/>
        <v>25</v>
      </c>
      <c r="N1179" s="19">
        <f t="shared" si="181"/>
        <v>0</v>
      </c>
      <c r="O1179" s="19">
        <f t="shared" si="182"/>
        <v>50</v>
      </c>
      <c r="P1179" s="19">
        <f t="shared" si="183"/>
        <v>16.5</v>
      </c>
      <c r="Q1179" s="20">
        <f t="shared" si="184"/>
        <v>18.725000000000001</v>
      </c>
      <c r="R1179" s="20">
        <f t="shared" si="185"/>
        <v>26.625</v>
      </c>
      <c r="S1179" s="20">
        <f t="shared" si="186"/>
        <v>23.675000000000001</v>
      </c>
      <c r="T1179" s="20">
        <f t="shared" si="187"/>
        <v>22.875</v>
      </c>
      <c r="U1179" s="19">
        <f t="shared" si="188"/>
        <v>23.008333333333336</v>
      </c>
      <c r="V1179" s="19">
        <f t="shared" si="189"/>
        <v>22.975000000000001</v>
      </c>
    </row>
    <row r="1180" spans="1:22" ht="13.5" x14ac:dyDescent="0.25">
      <c r="A1180" s="3">
        <f>RSI!A1180</f>
        <v>43728</v>
      </c>
      <c r="B1180" s="2">
        <f>RSI!B1180</f>
        <v>10.579700000000001</v>
      </c>
      <c r="C1180" s="2">
        <f>RSI!I1180</f>
        <v>43.620966896853631</v>
      </c>
      <c r="D1180" s="2">
        <f>MACD!E1180</f>
        <v>6.1633137976873087E-2</v>
      </c>
      <c r="E1180" s="2">
        <f>MACD!F1180</f>
        <v>6.1982617857195658E-2</v>
      </c>
      <c r="F1180" s="2">
        <f>'Moving Avg'!D1180</f>
        <v>10.563220000000001</v>
      </c>
      <c r="G1180" s="2">
        <f>'Moving Avg'!F1180</f>
        <v>10.633935000000001</v>
      </c>
      <c r="H1180" s="2">
        <f>'Moving Avg'!G1180</f>
        <v>10.648626000000004</v>
      </c>
      <c r="I1180" s="2">
        <f>'Moving Avg'!H1180</f>
        <v>10.314376999999988</v>
      </c>
      <c r="J1180" s="17" t="str">
        <f>OBV!F1180</f>
        <v>BEARISH</v>
      </c>
      <c r="K1180" s="17" t="str">
        <f>OBV!G1180</f>
        <v>NEUTRAL</v>
      </c>
      <c r="L1180" s="17" t="str">
        <f>OBV!H1180</f>
        <v>NEUTRAL</v>
      </c>
      <c r="M1180" s="19">
        <f t="shared" si="180"/>
        <v>25</v>
      </c>
      <c r="N1180" s="19">
        <f t="shared" si="181"/>
        <v>45</v>
      </c>
      <c r="O1180" s="19">
        <f t="shared" si="182"/>
        <v>50</v>
      </c>
      <c r="P1180" s="19">
        <f t="shared" si="183"/>
        <v>16.5</v>
      </c>
      <c r="Q1180" s="20">
        <f t="shared" si="184"/>
        <v>34.475000000000001</v>
      </c>
      <c r="R1180" s="20">
        <f t="shared" si="185"/>
        <v>35.625</v>
      </c>
      <c r="S1180" s="20">
        <f t="shared" si="186"/>
        <v>30.425000000000001</v>
      </c>
      <c r="T1180" s="20">
        <f t="shared" si="187"/>
        <v>34.125</v>
      </c>
      <c r="U1180" s="19">
        <f t="shared" si="188"/>
        <v>33.508333333333333</v>
      </c>
      <c r="V1180" s="19">
        <f t="shared" si="189"/>
        <v>33.662499999999994</v>
      </c>
    </row>
    <row r="1181" spans="1:22" ht="13.5" x14ac:dyDescent="0.25">
      <c r="A1181" s="3">
        <f>RSI!A1181</f>
        <v>43731</v>
      </c>
      <c r="B1181" s="2">
        <f>RSI!B1181</f>
        <v>10.5358</v>
      </c>
      <c r="C1181" s="2">
        <f>RSI!I1181</f>
        <v>39.195844071549438</v>
      </c>
      <c r="D1181" s="2">
        <f>MACD!E1181</f>
        <v>5.1560058444014345E-2</v>
      </c>
      <c r="E1181" s="2">
        <f>MACD!F1181</f>
        <v>5.9898105974559399E-2</v>
      </c>
      <c r="F1181" s="2">
        <f>'Moving Avg'!D1181</f>
        <v>10.55884</v>
      </c>
      <c r="G1181" s="2">
        <f>'Moving Avg'!F1181</f>
        <v>10.62626</v>
      </c>
      <c r="H1181" s="2">
        <f>'Moving Avg'!G1181</f>
        <v>10.647748000000004</v>
      </c>
      <c r="I1181" s="2">
        <f>'Moving Avg'!H1181</f>
        <v>10.316971999999991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  <c r="M1181" s="19">
        <f t="shared" si="180"/>
        <v>25</v>
      </c>
      <c r="N1181" s="19">
        <f t="shared" si="181"/>
        <v>45</v>
      </c>
      <c r="O1181" s="19">
        <f t="shared" si="182"/>
        <v>50</v>
      </c>
      <c r="P1181" s="19">
        <f t="shared" si="183"/>
        <v>16.5</v>
      </c>
      <c r="Q1181" s="20">
        <f t="shared" si="184"/>
        <v>34.475000000000001</v>
      </c>
      <c r="R1181" s="20">
        <f t="shared" si="185"/>
        <v>35.625</v>
      </c>
      <c r="S1181" s="20">
        <f t="shared" si="186"/>
        <v>30.425000000000001</v>
      </c>
      <c r="T1181" s="20">
        <f t="shared" si="187"/>
        <v>34.125</v>
      </c>
      <c r="U1181" s="19">
        <f t="shared" si="188"/>
        <v>33.508333333333333</v>
      </c>
      <c r="V1181" s="19">
        <f t="shared" si="189"/>
        <v>33.662499999999994</v>
      </c>
    </row>
    <row r="1182" spans="1:22" ht="13.5" x14ac:dyDescent="0.25">
      <c r="A1182" s="3">
        <f>RSI!A1182</f>
        <v>43732</v>
      </c>
      <c r="B1182" s="2">
        <f>RSI!B1182</f>
        <v>10.497400000000001</v>
      </c>
      <c r="C1182" s="2">
        <f>RSI!I1182</f>
        <v>35.776956480436567</v>
      </c>
      <c r="D1182" s="2">
        <f>MACD!E1182</f>
        <v>4.6425194896118072E-2</v>
      </c>
      <c r="E1182" s="2">
        <f>MACD!F1182</f>
        <v>5.7203523758871139E-2</v>
      </c>
      <c r="F1182" s="2">
        <f>'Moving Avg'!D1182</f>
        <v>10.548960000000001</v>
      </c>
      <c r="G1182" s="2">
        <f>'Moving Avg'!F1182</f>
        <v>10.616665000000001</v>
      </c>
      <c r="H1182" s="2">
        <f>'Moving Avg'!G1182</f>
        <v>10.645336000000002</v>
      </c>
      <c r="I1182" s="2">
        <f>'Moving Avg'!H1182</f>
        <v>10.319502499999992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  <c r="M1182" s="19">
        <f t="shared" si="180"/>
        <v>25</v>
      </c>
      <c r="N1182" s="19">
        <f t="shared" si="181"/>
        <v>45</v>
      </c>
      <c r="O1182" s="19">
        <f t="shared" si="182"/>
        <v>50</v>
      </c>
      <c r="P1182" s="19">
        <f t="shared" si="183"/>
        <v>16.5</v>
      </c>
      <c r="Q1182" s="20">
        <f t="shared" si="184"/>
        <v>34.475000000000001</v>
      </c>
      <c r="R1182" s="20">
        <f t="shared" si="185"/>
        <v>35.625</v>
      </c>
      <c r="S1182" s="20">
        <f t="shared" si="186"/>
        <v>30.425000000000001</v>
      </c>
      <c r="T1182" s="20">
        <f t="shared" si="187"/>
        <v>34.125</v>
      </c>
      <c r="U1182" s="19">
        <f t="shared" si="188"/>
        <v>33.508333333333333</v>
      </c>
      <c r="V1182" s="19">
        <f t="shared" si="189"/>
        <v>33.662499999999994</v>
      </c>
    </row>
    <row r="1183" spans="1:22" ht="13.5" x14ac:dyDescent="0.25">
      <c r="A1183" s="3">
        <f>RSI!A1183</f>
        <v>43733</v>
      </c>
      <c r="B1183" s="2">
        <f>RSI!B1183</f>
        <v>10.442600000000001</v>
      </c>
      <c r="C1183" s="2">
        <f>RSI!I1183</f>
        <v>31.547850296889948</v>
      </c>
      <c r="D1183" s="2">
        <f>MACD!E1183</f>
        <v>3.9270242601940453E-2</v>
      </c>
      <c r="E1183" s="2">
        <f>MACD!F1183</f>
        <v>5.3616867527485006E-2</v>
      </c>
      <c r="F1183" s="2">
        <f>'Moving Avg'!D1183</f>
        <v>10.52704</v>
      </c>
      <c r="G1183" s="2">
        <f>'Moving Avg'!F1183</f>
        <v>10.604330000000001</v>
      </c>
      <c r="H1183" s="2">
        <f>'Moving Avg'!G1183</f>
        <v>10.642594000000001</v>
      </c>
      <c r="I1183" s="2">
        <f>'Moving Avg'!H1183</f>
        <v>10.32177999999999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  <c r="M1183" s="19">
        <f t="shared" si="180"/>
        <v>25</v>
      </c>
      <c r="N1183" s="19">
        <f t="shared" si="181"/>
        <v>45</v>
      </c>
      <c r="O1183" s="19">
        <f t="shared" si="182"/>
        <v>50</v>
      </c>
      <c r="P1183" s="19">
        <f t="shared" si="183"/>
        <v>16.5</v>
      </c>
      <c r="Q1183" s="20">
        <f t="shared" si="184"/>
        <v>34.475000000000001</v>
      </c>
      <c r="R1183" s="20">
        <f t="shared" si="185"/>
        <v>35.625</v>
      </c>
      <c r="S1183" s="20">
        <f t="shared" si="186"/>
        <v>30.425000000000001</v>
      </c>
      <c r="T1183" s="20">
        <f t="shared" si="187"/>
        <v>34.125</v>
      </c>
      <c r="U1183" s="19">
        <f t="shared" si="188"/>
        <v>33.508333333333333</v>
      </c>
      <c r="V1183" s="19">
        <f t="shared" si="189"/>
        <v>33.662499999999994</v>
      </c>
    </row>
    <row r="1184" spans="1:22" ht="13.5" x14ac:dyDescent="0.25">
      <c r="A1184" s="3">
        <f>RSI!A1184</f>
        <v>43734</v>
      </c>
      <c r="B1184" s="2">
        <f>RSI!B1184</f>
        <v>10.442600000000001</v>
      </c>
      <c r="C1184" s="2">
        <f>RSI!I1184</f>
        <v>31.547850296889948</v>
      </c>
      <c r="D1184" s="2">
        <f>MACD!E1184</f>
        <v>4.9401032199359207E-2</v>
      </c>
      <c r="E1184" s="2">
        <f>MACD!F1184</f>
        <v>5.2773700461859849E-2</v>
      </c>
      <c r="F1184" s="2">
        <f>'Moving Avg'!D1184</f>
        <v>10.49962</v>
      </c>
      <c r="G1184" s="2">
        <f>'Moving Avg'!F1184</f>
        <v>10.589805</v>
      </c>
      <c r="H1184" s="2">
        <f>'Moving Avg'!G1184</f>
        <v>10.639852000000001</v>
      </c>
      <c r="I1184" s="2">
        <f>'Moving Avg'!H1184</f>
        <v>10.323908999999992</v>
      </c>
      <c r="J1184" s="17" t="str">
        <f>OBV!F1184</f>
        <v>BEARISH</v>
      </c>
      <c r="K1184" s="17" t="str">
        <f>OBV!G1184</f>
        <v>NEUTRAL</v>
      </c>
      <c r="L1184" s="17" t="str">
        <f>OBV!H1184</f>
        <v>CONFIRMED BEARISH</v>
      </c>
      <c r="M1184" s="19">
        <f t="shared" si="180"/>
        <v>25</v>
      </c>
      <c r="N1184" s="19">
        <f t="shared" si="181"/>
        <v>45</v>
      </c>
      <c r="O1184" s="19">
        <f t="shared" si="182"/>
        <v>50</v>
      </c>
      <c r="P1184" s="19">
        <f t="shared" si="183"/>
        <v>16.5</v>
      </c>
      <c r="Q1184" s="20">
        <f t="shared" si="184"/>
        <v>34.475000000000001</v>
      </c>
      <c r="R1184" s="20">
        <f t="shared" si="185"/>
        <v>35.625</v>
      </c>
      <c r="S1184" s="20">
        <f t="shared" si="186"/>
        <v>30.425000000000001</v>
      </c>
      <c r="T1184" s="20">
        <f t="shared" si="187"/>
        <v>34.125</v>
      </c>
      <c r="U1184" s="19">
        <f t="shared" si="188"/>
        <v>33.508333333333333</v>
      </c>
      <c r="V1184" s="19">
        <f t="shared" si="189"/>
        <v>33.662499999999994</v>
      </c>
    </row>
    <row r="1185" spans="1:22" ht="13.5" x14ac:dyDescent="0.25">
      <c r="A1185" s="3">
        <f>RSI!A1185</f>
        <v>43735</v>
      </c>
      <c r="B1185" s="2">
        <f>RSI!B1185</f>
        <v>10.4152</v>
      </c>
      <c r="C1185" s="2">
        <f>RSI!I1185</f>
        <v>29.524081204207263</v>
      </c>
      <c r="D1185" s="2">
        <f>MACD!E1185</f>
        <v>5.33445165597346E-2</v>
      </c>
      <c r="E1185" s="2">
        <f>MACD!F1185</f>
        <v>5.2887863681434805E-2</v>
      </c>
      <c r="F1185" s="2">
        <f>'Moving Avg'!D1185</f>
        <v>10.466719999999999</v>
      </c>
      <c r="G1185" s="2">
        <f>'Moving Avg'!F1185</f>
        <v>10.573359999999999</v>
      </c>
      <c r="H1185" s="2">
        <f>'Moving Avg'!G1185</f>
        <v>10.636562000000001</v>
      </c>
      <c r="I1185" s="2">
        <f>'Moving Avg'!H1185</f>
        <v>10.325900999999993</v>
      </c>
      <c r="J1185" s="17" t="str">
        <f>OBV!F1185</f>
        <v>BEARISH</v>
      </c>
      <c r="K1185" s="17" t="str">
        <f>OBV!G1185</f>
        <v>NEUTRAL</v>
      </c>
      <c r="L1185" s="17" t="str">
        <f>OBV!H1185</f>
        <v>CONFIRMED BEARISH</v>
      </c>
      <c r="M1185" s="19">
        <f t="shared" si="180"/>
        <v>50</v>
      </c>
      <c r="N1185" s="19">
        <f t="shared" si="181"/>
        <v>0</v>
      </c>
      <c r="O1185" s="19">
        <f t="shared" si="182"/>
        <v>50</v>
      </c>
      <c r="P1185" s="19">
        <f t="shared" si="183"/>
        <v>16.5</v>
      </c>
      <c r="Q1185" s="20">
        <f t="shared" si="184"/>
        <v>27.475000000000001</v>
      </c>
      <c r="R1185" s="20">
        <f t="shared" si="185"/>
        <v>31.625</v>
      </c>
      <c r="S1185" s="20">
        <f t="shared" si="186"/>
        <v>27.425000000000001</v>
      </c>
      <c r="T1185" s="20">
        <f t="shared" si="187"/>
        <v>29.125</v>
      </c>
      <c r="U1185" s="19">
        <f t="shared" si="188"/>
        <v>28.841666666666669</v>
      </c>
      <c r="V1185" s="19">
        <f t="shared" si="189"/>
        <v>28.912500000000001</v>
      </c>
    </row>
    <row r="1186" spans="1:22" ht="13.5" x14ac:dyDescent="0.25">
      <c r="A1186" s="3">
        <f>RSI!A1186</f>
        <v>43738</v>
      </c>
      <c r="B1186" s="2">
        <f>RSI!B1186</f>
        <v>10.3878</v>
      </c>
      <c r="C1186" s="2">
        <f>RSI!I1186</f>
        <v>27.616247415938275</v>
      </c>
      <c r="D1186" s="2">
        <f>MACD!E1186</f>
        <v>5.6345884459636508E-2</v>
      </c>
      <c r="E1186" s="2">
        <f>MACD!F1186</f>
        <v>5.3579467837075151E-2</v>
      </c>
      <c r="F1186" s="2">
        <f>'Moving Avg'!D1186</f>
        <v>10.43712</v>
      </c>
      <c r="G1186" s="2">
        <f>'Moving Avg'!F1186</f>
        <v>10.554174999999999</v>
      </c>
      <c r="H1186" s="2">
        <f>'Moving Avg'!G1186</f>
        <v>10.632724000000003</v>
      </c>
      <c r="I1186" s="2">
        <f>'Moving Avg'!H1186</f>
        <v>10.327373999999994</v>
      </c>
      <c r="J1186" s="17" t="str">
        <f>OBV!F1186</f>
        <v>BEARISH</v>
      </c>
      <c r="K1186" s="17" t="str">
        <f>OBV!G1186</f>
        <v>NEUTRAL</v>
      </c>
      <c r="L1186" s="17" t="str">
        <f>OBV!H1186</f>
        <v>CONFIRMED BEARISH</v>
      </c>
      <c r="M1186" s="19">
        <f t="shared" si="180"/>
        <v>50</v>
      </c>
      <c r="N1186" s="19">
        <f t="shared" si="181"/>
        <v>0</v>
      </c>
      <c r="O1186" s="19">
        <f t="shared" si="182"/>
        <v>50</v>
      </c>
      <c r="P1186" s="19">
        <f t="shared" si="183"/>
        <v>16.5</v>
      </c>
      <c r="Q1186" s="20">
        <f t="shared" si="184"/>
        <v>27.475000000000001</v>
      </c>
      <c r="R1186" s="20">
        <f t="shared" si="185"/>
        <v>31.625</v>
      </c>
      <c r="S1186" s="20">
        <f t="shared" si="186"/>
        <v>27.425000000000001</v>
      </c>
      <c r="T1186" s="20">
        <f t="shared" si="187"/>
        <v>29.125</v>
      </c>
      <c r="U1186" s="19">
        <f t="shared" si="188"/>
        <v>28.841666666666669</v>
      </c>
      <c r="V1186" s="19">
        <f t="shared" si="189"/>
        <v>28.912500000000001</v>
      </c>
    </row>
    <row r="1187" spans="1:22" ht="13.5" x14ac:dyDescent="0.25">
      <c r="A1187" s="3">
        <f>RSI!A1187</f>
        <v>43739</v>
      </c>
      <c r="B1187" s="2">
        <f>RSI!B1187</f>
        <v>10.311</v>
      </c>
      <c r="C1187" s="2">
        <f>RSI!I1187</f>
        <v>23.108746063772941</v>
      </c>
      <c r="D1187" s="2">
        <f>MACD!E1187</f>
        <v>6.4003413333237447E-2</v>
      </c>
      <c r="E1187" s="2">
        <f>MACD!F1187</f>
        <v>5.566425693630761E-2</v>
      </c>
      <c r="F1187" s="2">
        <f>'Moving Avg'!D1187</f>
        <v>10.399840000000001</v>
      </c>
      <c r="G1187" s="2">
        <f>'Moving Avg'!F1187</f>
        <v>10.532520000000002</v>
      </c>
      <c r="H1187" s="2">
        <f>'Moving Avg'!G1187</f>
        <v>10.627350000000005</v>
      </c>
      <c r="I1187" s="2">
        <f>'Moving Avg'!H1187</f>
        <v>10.328844999999994</v>
      </c>
      <c r="J1187" s="17" t="str">
        <f>OBV!F1187</f>
        <v>BEARISH</v>
      </c>
      <c r="K1187" s="17" t="str">
        <f>OBV!G1187</f>
        <v>NEUTRAL</v>
      </c>
      <c r="L1187" s="17" t="str">
        <f>OBV!H1187</f>
        <v>CONFIRMED BEARISH</v>
      </c>
      <c r="M1187" s="19">
        <f t="shared" si="180"/>
        <v>50</v>
      </c>
      <c r="N1187" s="19">
        <f t="shared" si="181"/>
        <v>0</v>
      </c>
      <c r="O1187" s="19">
        <f t="shared" si="182"/>
        <v>50</v>
      </c>
      <c r="P1187" s="19">
        <f t="shared" si="183"/>
        <v>16.5</v>
      </c>
      <c r="Q1187" s="20">
        <f t="shared" si="184"/>
        <v>27.475000000000001</v>
      </c>
      <c r="R1187" s="20">
        <f t="shared" si="185"/>
        <v>31.625</v>
      </c>
      <c r="S1187" s="20">
        <f t="shared" si="186"/>
        <v>27.425000000000001</v>
      </c>
      <c r="T1187" s="20">
        <f t="shared" si="187"/>
        <v>29.125</v>
      </c>
      <c r="U1187" s="19">
        <f t="shared" si="188"/>
        <v>28.841666666666669</v>
      </c>
      <c r="V1187" s="19">
        <f t="shared" si="189"/>
        <v>28.912500000000001</v>
      </c>
    </row>
    <row r="1188" spans="1:22" ht="13.5" x14ac:dyDescent="0.25">
      <c r="A1188" s="3">
        <f>RSI!A1188</f>
        <v>43740</v>
      </c>
      <c r="B1188" s="2">
        <f>RSI!B1188</f>
        <v>10.2507</v>
      </c>
      <c r="C1188" s="2">
        <f>RSI!I1188</f>
        <v>20.306268748380333</v>
      </c>
      <c r="D1188" s="2">
        <f>MACD!E1188</f>
        <v>7.7258133523855577E-2</v>
      </c>
      <c r="E1188" s="2">
        <f>MACD!F1188</f>
        <v>5.9983032253817209E-2</v>
      </c>
      <c r="F1188" s="2">
        <f>'Moving Avg'!D1188</f>
        <v>10.361460000000001</v>
      </c>
      <c r="G1188" s="2">
        <f>'Moving Avg'!F1188</f>
        <v>10.510590000000001</v>
      </c>
      <c r="H1188" s="2">
        <f>'Moving Avg'!G1188</f>
        <v>10.620770000000007</v>
      </c>
      <c r="I1188" s="2">
        <f>'Moving Avg'!H1188</f>
        <v>10.329993499999993</v>
      </c>
      <c r="J1188" s="17" t="str">
        <f>OBV!F1188</f>
        <v>BEARISH</v>
      </c>
      <c r="K1188" s="17" t="str">
        <f>OBV!G1188</f>
        <v>NEUTRAL</v>
      </c>
      <c r="L1188" s="17" t="str">
        <f>OBV!H1188</f>
        <v>CONFIRMED BEARISH</v>
      </c>
      <c r="M1188" s="19">
        <f t="shared" si="180"/>
        <v>50</v>
      </c>
      <c r="N1188" s="19">
        <f t="shared" si="181"/>
        <v>0</v>
      </c>
      <c r="O1188" s="19">
        <f t="shared" si="182"/>
        <v>50</v>
      </c>
      <c r="P1188" s="19">
        <f t="shared" si="183"/>
        <v>16.5</v>
      </c>
      <c r="Q1188" s="20">
        <f t="shared" si="184"/>
        <v>27.475000000000001</v>
      </c>
      <c r="R1188" s="20">
        <f t="shared" si="185"/>
        <v>31.625</v>
      </c>
      <c r="S1188" s="20">
        <f t="shared" si="186"/>
        <v>27.425000000000001</v>
      </c>
      <c r="T1188" s="20">
        <f t="shared" si="187"/>
        <v>29.125</v>
      </c>
      <c r="U1188" s="19">
        <f t="shared" si="188"/>
        <v>28.841666666666669</v>
      </c>
      <c r="V1188" s="19">
        <f t="shared" si="189"/>
        <v>28.912500000000001</v>
      </c>
    </row>
    <row r="1189" spans="1:22" ht="13.5" x14ac:dyDescent="0.25">
      <c r="A1189" s="3">
        <f>RSI!A1189</f>
        <v>43741</v>
      </c>
      <c r="B1189" s="2">
        <f>RSI!B1189</f>
        <v>10.3604</v>
      </c>
      <c r="C1189" s="2">
        <f>RSI!I1189</f>
        <v>35.606037729569309</v>
      </c>
      <c r="D1189" s="2">
        <f>MACD!E1189</f>
        <v>8.6303191980620753E-2</v>
      </c>
      <c r="E1189" s="2">
        <f>MACD!F1189</f>
        <v>6.5247064199177918E-2</v>
      </c>
      <c r="F1189" s="2">
        <f>'Moving Avg'!D1189</f>
        <v>10.34502</v>
      </c>
      <c r="G1189" s="2">
        <f>'Moving Avg'!F1189</f>
        <v>10.496885000000001</v>
      </c>
      <c r="H1189" s="2">
        <f>'Moving Avg'!G1189</f>
        <v>10.615288000000005</v>
      </c>
      <c r="I1189" s="2">
        <f>'Moving Avg'!H1189</f>
        <v>10.33171149999999</v>
      </c>
      <c r="J1189" s="17" t="str">
        <f>OBV!F1189</f>
        <v>BEARISH</v>
      </c>
      <c r="K1189" s="17" t="str">
        <f>OBV!G1189</f>
        <v>NEUTRAL</v>
      </c>
      <c r="L1189" s="17" t="str">
        <f>OBV!H1189</f>
        <v>CONFIRMED BEARISH</v>
      </c>
      <c r="M1189" s="19">
        <f t="shared" si="180"/>
        <v>25</v>
      </c>
      <c r="N1189" s="19">
        <f t="shared" si="181"/>
        <v>0</v>
      </c>
      <c r="O1189" s="19">
        <f t="shared" si="182"/>
        <v>50</v>
      </c>
      <c r="P1189" s="19">
        <f t="shared" si="183"/>
        <v>16.5</v>
      </c>
      <c r="Q1189" s="20">
        <f t="shared" si="184"/>
        <v>18.725000000000001</v>
      </c>
      <c r="R1189" s="20">
        <f t="shared" si="185"/>
        <v>26.625</v>
      </c>
      <c r="S1189" s="20">
        <f t="shared" si="186"/>
        <v>23.675000000000001</v>
      </c>
      <c r="T1189" s="20">
        <f t="shared" si="187"/>
        <v>22.875</v>
      </c>
      <c r="U1189" s="19">
        <f t="shared" si="188"/>
        <v>23.008333333333336</v>
      </c>
      <c r="V1189" s="19">
        <f t="shared" si="189"/>
        <v>22.975000000000001</v>
      </c>
    </row>
    <row r="1190" spans="1:22" ht="13.5" x14ac:dyDescent="0.25">
      <c r="A1190" s="3">
        <f>RSI!A1190</f>
        <v>43742</v>
      </c>
      <c r="B1190" s="2">
        <f>RSI!B1190</f>
        <v>10.3056</v>
      </c>
      <c r="C1190" s="2">
        <f>RSI!I1190</f>
        <v>32.272871762268565</v>
      </c>
      <c r="D1190" s="2">
        <f>MACD!E1190</f>
        <v>9.8964668640700637E-2</v>
      </c>
      <c r="E1190" s="2">
        <f>MACD!F1190</f>
        <v>7.1990585087482462E-2</v>
      </c>
      <c r="F1190" s="2">
        <f>'Moving Avg'!D1190</f>
        <v>10.3231</v>
      </c>
      <c r="G1190" s="2">
        <f>'Moving Avg'!F1190</f>
        <v>10.483180000000001</v>
      </c>
      <c r="H1190" s="2">
        <f>'Moving Avg'!G1190</f>
        <v>10.610904000000005</v>
      </c>
      <c r="I1190" s="2">
        <f>'Moving Avg'!H1190</f>
        <v>10.333261999999992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  <c r="M1190" s="19">
        <f t="shared" si="180"/>
        <v>25</v>
      </c>
      <c r="N1190" s="19">
        <f t="shared" si="181"/>
        <v>0</v>
      </c>
      <c r="O1190" s="19">
        <f t="shared" si="182"/>
        <v>0</v>
      </c>
      <c r="P1190" s="19">
        <f t="shared" si="183"/>
        <v>16.5</v>
      </c>
      <c r="Q1190" s="20">
        <f t="shared" si="184"/>
        <v>11.225</v>
      </c>
      <c r="R1190" s="20">
        <f t="shared" si="185"/>
        <v>9.125</v>
      </c>
      <c r="S1190" s="20">
        <f t="shared" si="186"/>
        <v>11.175000000000001</v>
      </c>
      <c r="T1190" s="20">
        <f t="shared" si="187"/>
        <v>10.375</v>
      </c>
      <c r="U1190" s="19">
        <f t="shared" si="188"/>
        <v>10.508333333333335</v>
      </c>
      <c r="V1190" s="19">
        <f t="shared" si="189"/>
        <v>10.475000000000001</v>
      </c>
    </row>
    <row r="1191" spans="1:22" ht="13.5" x14ac:dyDescent="0.25">
      <c r="A1191" s="3">
        <f>RSI!A1191</f>
        <v>43745</v>
      </c>
      <c r="B1191" s="2">
        <f>RSI!B1191</f>
        <v>10.3056</v>
      </c>
      <c r="C1191" s="2">
        <f>RSI!I1191</f>
        <v>32.272871762268565</v>
      </c>
      <c r="D1191" s="2">
        <f>MACD!E1191</f>
        <v>0.10412662706508691</v>
      </c>
      <c r="E1191" s="2">
        <f>MACD!F1191</f>
        <v>7.8417793483003345E-2</v>
      </c>
      <c r="F1191" s="2">
        <f>'Moving Avg'!D1191</f>
        <v>10.306659999999999</v>
      </c>
      <c r="G1191" s="2">
        <f>'Moving Avg'!F1191</f>
        <v>10.469474999999999</v>
      </c>
      <c r="H1191" s="2">
        <f>'Moving Avg'!G1191</f>
        <v>10.605422000000006</v>
      </c>
      <c r="I1191" s="2">
        <f>'Moving Avg'!H1191</f>
        <v>10.334812499999993</v>
      </c>
      <c r="J1191" s="17" t="str">
        <f>OBV!F1191</f>
        <v>BEARISH</v>
      </c>
      <c r="K1191" s="17" t="str">
        <f>OBV!G1191</f>
        <v>NEUTRAL</v>
      </c>
      <c r="L1191" s="17" t="str">
        <f>OBV!H1191</f>
        <v>CONFIRMED BEARISH</v>
      </c>
      <c r="M1191" s="19">
        <f t="shared" si="180"/>
        <v>25</v>
      </c>
      <c r="N1191" s="19">
        <f t="shared" si="181"/>
        <v>0</v>
      </c>
      <c r="O1191" s="19">
        <f t="shared" si="182"/>
        <v>0</v>
      </c>
      <c r="P1191" s="19">
        <f t="shared" si="183"/>
        <v>16.5</v>
      </c>
      <c r="Q1191" s="20">
        <f t="shared" si="184"/>
        <v>11.225</v>
      </c>
      <c r="R1191" s="20">
        <f t="shared" si="185"/>
        <v>9.125</v>
      </c>
      <c r="S1191" s="20">
        <f t="shared" si="186"/>
        <v>11.175000000000001</v>
      </c>
      <c r="T1191" s="20">
        <f t="shared" si="187"/>
        <v>10.375</v>
      </c>
      <c r="U1191" s="19">
        <f t="shared" si="188"/>
        <v>10.508333333333335</v>
      </c>
      <c r="V1191" s="19">
        <f t="shared" si="189"/>
        <v>10.475000000000001</v>
      </c>
    </row>
    <row r="1192" spans="1:22" ht="13.5" x14ac:dyDescent="0.25">
      <c r="A1192" s="3">
        <f>RSI!A1192</f>
        <v>43746</v>
      </c>
      <c r="B1192" s="2">
        <f>RSI!B1192</f>
        <v>10.3001</v>
      </c>
      <c r="C1192" s="2">
        <f>RSI!I1192</f>
        <v>31.925002759334532</v>
      </c>
      <c r="D1192" s="2">
        <f>MACD!E1192</f>
        <v>0.10410734518031717</v>
      </c>
      <c r="E1192" s="2">
        <f>MACD!F1192</f>
        <v>8.3555703822466118E-2</v>
      </c>
      <c r="F1192" s="2">
        <f>'Moving Avg'!D1192</f>
        <v>10.30448</v>
      </c>
      <c r="G1192" s="2">
        <f>'Moving Avg'!F1192</f>
        <v>10.455494999999999</v>
      </c>
      <c r="H1192" s="2">
        <f>'Moving Avg'!G1192</f>
        <v>10.599722000000007</v>
      </c>
      <c r="I1192" s="2">
        <f>'Moving Avg'!H1192</f>
        <v>10.336441499999992</v>
      </c>
      <c r="J1192" s="17" t="str">
        <f>OBV!F1192</f>
        <v>BEARISH</v>
      </c>
      <c r="K1192" s="17" t="str">
        <f>OBV!G1192</f>
        <v>NEUTRAL</v>
      </c>
      <c r="L1192" s="17" t="str">
        <f>OBV!H1192</f>
        <v>CONFIRMED BEARISH</v>
      </c>
      <c r="M1192" s="19">
        <f t="shared" si="180"/>
        <v>25</v>
      </c>
      <c r="N1192" s="19">
        <f t="shared" si="181"/>
        <v>0</v>
      </c>
      <c r="O1192" s="19">
        <f t="shared" si="182"/>
        <v>0</v>
      </c>
      <c r="P1192" s="19">
        <f t="shared" si="183"/>
        <v>16.5</v>
      </c>
      <c r="Q1192" s="20">
        <f t="shared" si="184"/>
        <v>11.225</v>
      </c>
      <c r="R1192" s="20">
        <f t="shared" si="185"/>
        <v>9.125</v>
      </c>
      <c r="S1192" s="20">
        <f t="shared" si="186"/>
        <v>11.175000000000001</v>
      </c>
      <c r="T1192" s="20">
        <f t="shared" si="187"/>
        <v>10.375</v>
      </c>
      <c r="U1192" s="19">
        <f t="shared" si="188"/>
        <v>10.508333333333335</v>
      </c>
      <c r="V1192" s="19">
        <f t="shared" si="189"/>
        <v>10.475000000000001</v>
      </c>
    </row>
    <row r="1193" spans="1:22" ht="13.5" x14ac:dyDescent="0.25">
      <c r="A1193" s="3">
        <f>RSI!A1193</f>
        <v>43747</v>
      </c>
      <c r="B1193" s="2">
        <f>RSI!B1193</f>
        <v>10.2507</v>
      </c>
      <c r="C1193" s="2">
        <f>RSI!I1193</f>
        <v>28.910707548914587</v>
      </c>
      <c r="D1193" s="2">
        <f>MACD!E1193</f>
        <v>0.10038275287537779</v>
      </c>
      <c r="E1193" s="2">
        <f>MACD!F1193</f>
        <v>8.6921113633048455E-2</v>
      </c>
      <c r="F1193" s="2">
        <f>'Moving Avg'!D1193</f>
        <v>10.304480000000002</v>
      </c>
      <c r="G1193" s="2">
        <f>'Moving Avg'!F1193</f>
        <v>10.441514999999999</v>
      </c>
      <c r="H1193" s="2">
        <f>'Moving Avg'!G1193</f>
        <v>10.592046000000007</v>
      </c>
      <c r="I1193" s="2">
        <f>'Moving Avg'!H1193</f>
        <v>10.337929499999991</v>
      </c>
      <c r="J1193" s="17" t="str">
        <f>OBV!F1193</f>
        <v>BEARISH</v>
      </c>
      <c r="K1193" s="17" t="str">
        <f>OBV!G1193</f>
        <v>NEUTRAL</v>
      </c>
      <c r="L1193" s="17" t="str">
        <f>OBV!H1193</f>
        <v>NEUTRAL</v>
      </c>
      <c r="M1193" s="19">
        <f t="shared" si="180"/>
        <v>50</v>
      </c>
      <c r="N1193" s="19">
        <f t="shared" si="181"/>
        <v>0</v>
      </c>
      <c r="O1193" s="19">
        <f t="shared" si="182"/>
        <v>0</v>
      </c>
      <c r="P1193" s="19">
        <f t="shared" si="183"/>
        <v>16.5</v>
      </c>
      <c r="Q1193" s="20">
        <f t="shared" si="184"/>
        <v>19.975000000000001</v>
      </c>
      <c r="R1193" s="20">
        <f t="shared" si="185"/>
        <v>14.125</v>
      </c>
      <c r="S1193" s="20">
        <f t="shared" si="186"/>
        <v>14.925000000000001</v>
      </c>
      <c r="T1193" s="20">
        <f t="shared" si="187"/>
        <v>16.625</v>
      </c>
      <c r="U1193" s="19">
        <f t="shared" si="188"/>
        <v>16.341666666666669</v>
      </c>
      <c r="V1193" s="19">
        <f t="shared" si="189"/>
        <v>16.412500000000001</v>
      </c>
    </row>
    <row r="1194" spans="1:22" ht="13.5" x14ac:dyDescent="0.25">
      <c r="A1194" s="3">
        <f>RSI!A1194</f>
        <v>43748</v>
      </c>
      <c r="B1194" s="2">
        <f>RSI!B1194</f>
        <v>10.2507</v>
      </c>
      <c r="C1194" s="2">
        <f>RSI!I1194</f>
        <v>28.910707548914587</v>
      </c>
      <c r="D1194" s="2">
        <f>MACD!E1194</f>
        <v>9.8507556592300816E-2</v>
      </c>
      <c r="E1194" s="2">
        <f>MACD!F1194</f>
        <v>8.9238402224898927E-2</v>
      </c>
      <c r="F1194" s="2">
        <f>'Moving Avg'!D1194</f>
        <v>10.282540000000001</v>
      </c>
      <c r="G1194" s="2">
        <f>'Moving Avg'!F1194</f>
        <v>10.422599999999999</v>
      </c>
      <c r="H1194" s="2">
        <f>'Moving Avg'!G1194</f>
        <v>10.584370000000005</v>
      </c>
      <c r="I1194" s="2">
        <f>'Moving Avg'!H1194</f>
        <v>10.339523499999991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  <c r="M1194" s="19">
        <f t="shared" si="180"/>
        <v>50</v>
      </c>
      <c r="N1194" s="19">
        <f t="shared" si="181"/>
        <v>0</v>
      </c>
      <c r="O1194" s="19">
        <f t="shared" si="182"/>
        <v>0</v>
      </c>
      <c r="P1194" s="19">
        <f t="shared" si="183"/>
        <v>16.5</v>
      </c>
      <c r="Q1194" s="20">
        <f t="shared" si="184"/>
        <v>19.975000000000001</v>
      </c>
      <c r="R1194" s="20">
        <f t="shared" si="185"/>
        <v>14.125</v>
      </c>
      <c r="S1194" s="20">
        <f t="shared" si="186"/>
        <v>14.925000000000001</v>
      </c>
      <c r="T1194" s="20">
        <f t="shared" si="187"/>
        <v>16.625</v>
      </c>
      <c r="U1194" s="19">
        <f t="shared" si="188"/>
        <v>16.341666666666669</v>
      </c>
      <c r="V1194" s="19">
        <f t="shared" si="189"/>
        <v>16.412500000000001</v>
      </c>
    </row>
    <row r="1195" spans="1:22" ht="13.5" x14ac:dyDescent="0.25">
      <c r="A1195" s="3">
        <f>RSI!A1195</f>
        <v>43749</v>
      </c>
      <c r="B1195" s="2">
        <f>RSI!B1195</f>
        <v>10.239800000000001</v>
      </c>
      <c r="C1195" s="2">
        <f>RSI!I1195</f>
        <v>28.228660971993889</v>
      </c>
      <c r="D1195" s="2">
        <f>MACD!E1195</f>
        <v>9.4694709856646853E-2</v>
      </c>
      <c r="E1195" s="2">
        <f>MACD!F1195</f>
        <v>9.0329663751248512E-2</v>
      </c>
      <c r="F1195" s="2">
        <f>'Moving Avg'!D1195</f>
        <v>10.269380000000002</v>
      </c>
      <c r="G1195" s="2">
        <f>'Moving Avg'!F1195</f>
        <v>10.405605</v>
      </c>
      <c r="H1195" s="2">
        <f>'Moving Avg'!G1195</f>
        <v>10.576916000000006</v>
      </c>
      <c r="I1195" s="2">
        <f>'Moving Avg'!H1195</f>
        <v>10.341105499999991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  <c r="M1195" s="19">
        <f t="shared" si="180"/>
        <v>50</v>
      </c>
      <c r="N1195" s="19">
        <f t="shared" si="181"/>
        <v>0</v>
      </c>
      <c r="O1195" s="19">
        <f t="shared" si="182"/>
        <v>0</v>
      </c>
      <c r="P1195" s="19">
        <f t="shared" si="183"/>
        <v>16.5</v>
      </c>
      <c r="Q1195" s="20">
        <f t="shared" si="184"/>
        <v>19.975000000000001</v>
      </c>
      <c r="R1195" s="20">
        <f t="shared" si="185"/>
        <v>14.125</v>
      </c>
      <c r="S1195" s="20">
        <f t="shared" si="186"/>
        <v>14.925000000000001</v>
      </c>
      <c r="T1195" s="20">
        <f t="shared" si="187"/>
        <v>16.625</v>
      </c>
      <c r="U1195" s="19">
        <f t="shared" si="188"/>
        <v>16.341666666666669</v>
      </c>
      <c r="V1195" s="19">
        <f t="shared" si="189"/>
        <v>16.412500000000001</v>
      </c>
    </row>
    <row r="1196" spans="1:22" ht="13.5" x14ac:dyDescent="0.25">
      <c r="A1196" s="3">
        <f>RSI!A1196</f>
        <v>43752</v>
      </c>
      <c r="B1196" s="2">
        <f>RSI!B1196</f>
        <v>10.1959</v>
      </c>
      <c r="C1196" s="2">
        <f>RSI!I1196</f>
        <v>25.60831288861732</v>
      </c>
      <c r="D1196" s="2">
        <f>MACD!E1196</f>
        <v>9.1663622415815382E-2</v>
      </c>
      <c r="E1196" s="2">
        <f>MACD!F1196</f>
        <v>9.0596455484161884E-2</v>
      </c>
      <c r="F1196" s="2">
        <f>'Moving Avg'!D1196</f>
        <v>10.247440000000001</v>
      </c>
      <c r="G1196" s="2">
        <f>'Moving Avg'!F1196</f>
        <v>10.387514999999999</v>
      </c>
      <c r="H1196" s="2">
        <f>'Moving Avg'!G1196</f>
        <v>10.567268000000006</v>
      </c>
      <c r="I1196" s="2">
        <f>'Moving Avg'!H1196</f>
        <v>10.342255999999988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  <c r="M1196" s="19">
        <f t="shared" si="180"/>
        <v>50</v>
      </c>
      <c r="N1196" s="19">
        <f t="shared" si="181"/>
        <v>0</v>
      </c>
      <c r="O1196" s="19">
        <f t="shared" si="182"/>
        <v>0</v>
      </c>
      <c r="P1196" s="19">
        <f t="shared" si="183"/>
        <v>16.5</v>
      </c>
      <c r="Q1196" s="20">
        <f t="shared" si="184"/>
        <v>19.975000000000001</v>
      </c>
      <c r="R1196" s="20">
        <f t="shared" si="185"/>
        <v>14.125</v>
      </c>
      <c r="S1196" s="20">
        <f t="shared" si="186"/>
        <v>14.925000000000001</v>
      </c>
      <c r="T1196" s="20">
        <f t="shared" si="187"/>
        <v>16.625</v>
      </c>
      <c r="U1196" s="19">
        <f t="shared" si="188"/>
        <v>16.341666666666669</v>
      </c>
      <c r="V1196" s="19">
        <f t="shared" si="189"/>
        <v>16.412500000000001</v>
      </c>
    </row>
    <row r="1197" spans="1:22" ht="13.5" x14ac:dyDescent="0.25">
      <c r="A1197" s="3">
        <f>RSI!A1197</f>
        <v>43754</v>
      </c>
      <c r="B1197" s="2">
        <f>RSI!B1197</f>
        <v>10.2507</v>
      </c>
      <c r="C1197" s="2">
        <f>RSI!I1197</f>
        <v>33.861535137740788</v>
      </c>
      <c r="D1197" s="2">
        <f>MACD!E1197</f>
        <v>7.4556489834925799E-2</v>
      </c>
      <c r="E1197" s="2">
        <f>MACD!F1197</f>
        <v>8.7388462354314675E-2</v>
      </c>
      <c r="F1197" s="2">
        <f>'Moving Avg'!D1197</f>
        <v>10.23756</v>
      </c>
      <c r="G1197" s="2">
        <f>'Moving Avg'!F1197</f>
        <v>10.372709999999998</v>
      </c>
      <c r="H1197" s="2">
        <f>'Moving Avg'!G1197</f>
        <v>10.558496000000007</v>
      </c>
      <c r="I1197" s="2">
        <f>'Moving Avg'!H1197</f>
        <v>10.343828999999989</v>
      </c>
      <c r="J1197" s="17" t="str">
        <f>OBV!F1197</f>
        <v>BEARISH</v>
      </c>
      <c r="K1197" s="17" t="str">
        <f>OBV!G1197</f>
        <v>NEUTRAL</v>
      </c>
      <c r="L1197" s="17" t="str">
        <f>OBV!H1197</f>
        <v>CONFIRMED BEARISH</v>
      </c>
      <c r="M1197" s="19">
        <f t="shared" si="180"/>
        <v>25</v>
      </c>
      <c r="N1197" s="19">
        <f t="shared" si="181"/>
        <v>45</v>
      </c>
      <c r="O1197" s="19">
        <f t="shared" si="182"/>
        <v>0</v>
      </c>
      <c r="P1197" s="19">
        <f t="shared" si="183"/>
        <v>16.5</v>
      </c>
      <c r="Q1197" s="20">
        <f t="shared" si="184"/>
        <v>26.975000000000001</v>
      </c>
      <c r="R1197" s="20">
        <f t="shared" si="185"/>
        <v>18.125</v>
      </c>
      <c r="S1197" s="20">
        <f t="shared" si="186"/>
        <v>17.925000000000001</v>
      </c>
      <c r="T1197" s="20">
        <f t="shared" si="187"/>
        <v>21.625</v>
      </c>
      <c r="U1197" s="19">
        <f t="shared" si="188"/>
        <v>21.008333333333336</v>
      </c>
      <c r="V1197" s="19">
        <f t="shared" si="189"/>
        <v>21.162500000000001</v>
      </c>
    </row>
    <row r="1198" spans="1:22" ht="13.5" x14ac:dyDescent="0.25">
      <c r="A1198" s="3">
        <f>RSI!A1198</f>
        <v>43755</v>
      </c>
      <c r="B1198" s="2">
        <f>RSI!B1198</f>
        <v>10.3878</v>
      </c>
      <c r="C1198" s="2">
        <f>RSI!I1198</f>
        <v>49.081571861178659</v>
      </c>
      <c r="D1198" s="2">
        <f>MACD!E1198</f>
        <v>4.1558519979984609E-2</v>
      </c>
      <c r="E1198" s="2">
        <f>MACD!F1198</f>
        <v>7.8222473879448667E-2</v>
      </c>
      <c r="F1198" s="2">
        <f>'Moving Avg'!D1198</f>
        <v>10.26498</v>
      </c>
      <c r="G1198" s="2">
        <f>'Moving Avg'!F1198</f>
        <v>10.36449</v>
      </c>
      <c r="H1198" s="2">
        <f>'Moving Avg'!G1198</f>
        <v>10.551370000000004</v>
      </c>
      <c r="I1198" s="2">
        <f>'Moving Avg'!H1198</f>
        <v>10.34627849999999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  <c r="M1198" s="19">
        <f t="shared" si="180"/>
        <v>25</v>
      </c>
      <c r="N1198" s="19">
        <f t="shared" si="181"/>
        <v>100</v>
      </c>
      <c r="O1198" s="19">
        <f t="shared" si="182"/>
        <v>0</v>
      </c>
      <c r="P1198" s="19">
        <f t="shared" si="183"/>
        <v>83.5</v>
      </c>
      <c r="Q1198" s="20">
        <f t="shared" si="184"/>
        <v>56.274999999999999</v>
      </c>
      <c r="R1198" s="20">
        <f t="shared" si="185"/>
        <v>45.875</v>
      </c>
      <c r="S1198" s="20">
        <f t="shared" si="186"/>
        <v>56.325000000000003</v>
      </c>
      <c r="T1198" s="20">
        <f t="shared" si="187"/>
        <v>52.125</v>
      </c>
      <c r="U1198" s="19">
        <f t="shared" si="188"/>
        <v>52.82500000000001</v>
      </c>
      <c r="V1198" s="19">
        <f t="shared" si="189"/>
        <v>52.650000000000006</v>
      </c>
    </row>
    <row r="1199" spans="1:22" ht="13.5" x14ac:dyDescent="0.25">
      <c r="A1199" s="3">
        <f>RSI!A1199</f>
        <v>43756</v>
      </c>
      <c r="B1199" s="2">
        <f>RSI!B1199</f>
        <v>10.333</v>
      </c>
      <c r="C1199" s="2">
        <f>RSI!I1199</f>
        <v>44.657855796456928</v>
      </c>
      <c r="D1199" s="2">
        <f>MACD!E1199</f>
        <v>3.460559750127068E-2</v>
      </c>
      <c r="E1199" s="2">
        <f>MACD!F1199</f>
        <v>6.9499098603813064E-2</v>
      </c>
      <c r="F1199" s="2">
        <f>'Moving Avg'!D1199</f>
        <v>10.28144</v>
      </c>
      <c r="G1199" s="2">
        <f>'Moving Avg'!F1199</f>
        <v>10.352155</v>
      </c>
      <c r="H1199" s="2">
        <f>'Moving Avg'!G1199</f>
        <v>10.543148000000004</v>
      </c>
      <c r="I1199" s="2">
        <f>'Moving Avg'!H1199</f>
        <v>10.348517499999989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  <c r="M1199" s="19">
        <f t="shared" si="180"/>
        <v>25</v>
      </c>
      <c r="N1199" s="19">
        <f t="shared" si="181"/>
        <v>100</v>
      </c>
      <c r="O1199" s="19">
        <f t="shared" si="182"/>
        <v>0</v>
      </c>
      <c r="P1199" s="19">
        <f t="shared" si="183"/>
        <v>83.5</v>
      </c>
      <c r="Q1199" s="20">
        <f t="shared" si="184"/>
        <v>56.274999999999999</v>
      </c>
      <c r="R1199" s="20">
        <f t="shared" si="185"/>
        <v>45.875</v>
      </c>
      <c r="S1199" s="20">
        <f t="shared" si="186"/>
        <v>56.325000000000003</v>
      </c>
      <c r="T1199" s="20">
        <f t="shared" si="187"/>
        <v>52.125</v>
      </c>
      <c r="U1199" s="19">
        <f t="shared" si="188"/>
        <v>52.82500000000001</v>
      </c>
      <c r="V1199" s="19">
        <f t="shared" si="189"/>
        <v>52.650000000000006</v>
      </c>
    </row>
    <row r="1200" spans="1:22" ht="13.5" x14ac:dyDescent="0.25">
      <c r="A1200" s="3">
        <f>RSI!A1200</f>
        <v>43759</v>
      </c>
      <c r="B1200" s="2">
        <f>RSI!B1200</f>
        <v>10.2507</v>
      </c>
      <c r="C1200" s="2">
        <f>RSI!I1200</f>
        <v>38.976230639070344</v>
      </c>
      <c r="D1200" s="2">
        <f>MACD!E1200</f>
        <v>2.6741563109100142E-2</v>
      </c>
      <c r="E1200" s="2">
        <f>MACD!F1200</f>
        <v>6.0947591504870481E-2</v>
      </c>
      <c r="F1200" s="2">
        <f>'Moving Avg'!D1200</f>
        <v>10.283620000000001</v>
      </c>
      <c r="G1200" s="2">
        <f>'Moving Avg'!F1200</f>
        <v>10.335704999999999</v>
      </c>
      <c r="H1200" s="2">
        <f>'Moving Avg'!G1200</f>
        <v>10.533280000000007</v>
      </c>
      <c r="I1200" s="2">
        <f>'Moving Avg'!H1200</f>
        <v>10.35042999999999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  <c r="M1200" s="19">
        <f t="shared" si="180"/>
        <v>25</v>
      </c>
      <c r="N1200" s="19">
        <f t="shared" si="181"/>
        <v>100</v>
      </c>
      <c r="O1200" s="19">
        <f t="shared" si="182"/>
        <v>0</v>
      </c>
      <c r="P1200" s="19">
        <f t="shared" si="183"/>
        <v>83.5</v>
      </c>
      <c r="Q1200" s="20">
        <f t="shared" si="184"/>
        <v>56.274999999999999</v>
      </c>
      <c r="R1200" s="20">
        <f t="shared" si="185"/>
        <v>45.875</v>
      </c>
      <c r="S1200" s="20">
        <f t="shared" si="186"/>
        <v>56.325000000000003</v>
      </c>
      <c r="T1200" s="20">
        <f t="shared" si="187"/>
        <v>52.125</v>
      </c>
      <c r="U1200" s="19">
        <f t="shared" si="188"/>
        <v>52.82500000000001</v>
      </c>
      <c r="V1200" s="19">
        <f t="shared" si="189"/>
        <v>52.650000000000006</v>
      </c>
    </row>
    <row r="1201" spans="1:22" ht="13.5" x14ac:dyDescent="0.25">
      <c r="A1201" s="3">
        <f>RSI!A1201</f>
        <v>43760</v>
      </c>
      <c r="B1201" s="2">
        <f>RSI!B1201</f>
        <v>10.3056</v>
      </c>
      <c r="C1201" s="2">
        <f>RSI!I1201</f>
        <v>44.08655164096259</v>
      </c>
      <c r="D1201" s="2">
        <f>MACD!E1201</f>
        <v>1.6834509803452136E-2</v>
      </c>
      <c r="E1201" s="2">
        <f>MACD!F1201</f>
        <v>5.2124975164586813E-2</v>
      </c>
      <c r="F1201" s="2">
        <f>'Moving Avg'!D1201</f>
        <v>10.30556</v>
      </c>
      <c r="G1201" s="2">
        <f>'Moving Avg'!F1201</f>
        <v>10.324195</v>
      </c>
      <c r="H1201" s="2">
        <f>'Moving Avg'!G1201</f>
        <v>10.525606000000007</v>
      </c>
      <c r="I1201" s="2">
        <f>'Moving Avg'!H1201</f>
        <v>10.35208649999999</v>
      </c>
      <c r="J1201" s="17" t="str">
        <f>OBV!F1201</f>
        <v>BULLISH</v>
      </c>
      <c r="K1201" s="17" t="str">
        <f>OBV!G1201</f>
        <v>NEUTRAL</v>
      </c>
      <c r="L1201" s="17" t="str">
        <f>OBV!H1201</f>
        <v>CONFIRMED BULLISH</v>
      </c>
      <c r="M1201" s="19">
        <f t="shared" si="180"/>
        <v>25</v>
      </c>
      <c r="N1201" s="19">
        <f t="shared" si="181"/>
        <v>100</v>
      </c>
      <c r="O1201" s="19">
        <f t="shared" si="182"/>
        <v>0</v>
      </c>
      <c r="P1201" s="19">
        <f t="shared" si="183"/>
        <v>83.5</v>
      </c>
      <c r="Q1201" s="20">
        <f t="shared" si="184"/>
        <v>56.274999999999999</v>
      </c>
      <c r="R1201" s="20">
        <f t="shared" si="185"/>
        <v>45.875</v>
      </c>
      <c r="S1201" s="20">
        <f t="shared" si="186"/>
        <v>56.325000000000003</v>
      </c>
      <c r="T1201" s="20">
        <f t="shared" si="187"/>
        <v>52.125</v>
      </c>
      <c r="U1201" s="19">
        <f t="shared" si="188"/>
        <v>52.82500000000001</v>
      </c>
      <c r="V1201" s="19">
        <f t="shared" si="189"/>
        <v>52.650000000000006</v>
      </c>
    </row>
    <row r="1202" spans="1:22" ht="13.5" x14ac:dyDescent="0.25">
      <c r="A1202" s="3">
        <f>RSI!A1202</f>
        <v>43761</v>
      </c>
      <c r="B1202" s="2">
        <f>RSI!B1202</f>
        <v>10.3604</v>
      </c>
      <c r="C1202" s="2">
        <f>RSI!I1202</f>
        <v>48.704229245158565</v>
      </c>
      <c r="D1202" s="2">
        <f>MACD!E1202</f>
        <v>3.9753140818916677E-3</v>
      </c>
      <c r="E1202" s="2">
        <f>MACD!F1202</f>
        <v>4.2495042948047783E-2</v>
      </c>
      <c r="F1202" s="2">
        <f>'Moving Avg'!D1202</f>
        <v>10.327499999999999</v>
      </c>
      <c r="G1202" s="2">
        <f>'Moving Avg'!F1202</f>
        <v>10.317345</v>
      </c>
      <c r="H1202" s="2">
        <f>'Moving Avg'!G1202</f>
        <v>10.519028000000006</v>
      </c>
      <c r="I1202" s="2">
        <f>'Moving Avg'!H1202</f>
        <v>10.35380449999999</v>
      </c>
      <c r="J1202" s="17" t="str">
        <f>OBV!F1202</f>
        <v>BULLISH</v>
      </c>
      <c r="K1202" s="17" t="str">
        <f>OBV!G1202</f>
        <v>NEUTRAL</v>
      </c>
      <c r="L1202" s="17" t="str">
        <f>OBV!H1202</f>
        <v>CONFIRMED BULLISH</v>
      </c>
      <c r="M1202" s="19">
        <f t="shared" si="180"/>
        <v>25</v>
      </c>
      <c r="N1202" s="19">
        <f t="shared" si="181"/>
        <v>100</v>
      </c>
      <c r="O1202" s="19">
        <f t="shared" si="182"/>
        <v>0</v>
      </c>
      <c r="P1202" s="19">
        <f t="shared" si="183"/>
        <v>83.5</v>
      </c>
      <c r="Q1202" s="20">
        <f t="shared" si="184"/>
        <v>56.274999999999999</v>
      </c>
      <c r="R1202" s="20">
        <f t="shared" si="185"/>
        <v>45.875</v>
      </c>
      <c r="S1202" s="20">
        <f t="shared" si="186"/>
        <v>56.325000000000003</v>
      </c>
      <c r="T1202" s="20">
        <f t="shared" si="187"/>
        <v>52.125</v>
      </c>
      <c r="U1202" s="19">
        <f t="shared" si="188"/>
        <v>52.82500000000001</v>
      </c>
      <c r="V1202" s="19">
        <f t="shared" si="189"/>
        <v>52.650000000000006</v>
      </c>
    </row>
    <row r="1203" spans="1:22" ht="13.5" x14ac:dyDescent="0.25">
      <c r="A1203" s="3">
        <f>RSI!A1203</f>
        <v>43762</v>
      </c>
      <c r="B1203" s="2">
        <f>RSI!B1203</f>
        <v>10.267200000000001</v>
      </c>
      <c r="C1203" s="2">
        <f>RSI!I1203</f>
        <v>42.305110083320649</v>
      </c>
      <c r="D1203" s="2">
        <f>MACD!E1203</f>
        <v>-7.5283328689828011E-3</v>
      </c>
      <c r="E1203" s="2">
        <f>MACD!F1203</f>
        <v>3.2490367784641663E-2</v>
      </c>
      <c r="F1203" s="2">
        <f>'Moving Avg'!D1203</f>
        <v>10.303380000000001</v>
      </c>
      <c r="G1203" s="2">
        <f>'Moving Avg'!F1203</f>
        <v>10.308574999999999</v>
      </c>
      <c r="H1203" s="2">
        <f>'Moving Avg'!G1203</f>
        <v>10.510476000000006</v>
      </c>
      <c r="I1203" s="2">
        <f>'Moving Avg'!H1203</f>
        <v>10.355268999999989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  <c r="M1203" s="19">
        <f t="shared" si="180"/>
        <v>25</v>
      </c>
      <c r="N1203" s="19">
        <f t="shared" si="181"/>
        <v>100</v>
      </c>
      <c r="O1203" s="19">
        <f t="shared" si="182"/>
        <v>0</v>
      </c>
      <c r="P1203" s="19">
        <f t="shared" si="183"/>
        <v>16.5</v>
      </c>
      <c r="Q1203" s="20">
        <f t="shared" si="184"/>
        <v>46.225000000000001</v>
      </c>
      <c r="R1203" s="20">
        <f t="shared" si="185"/>
        <v>29.125</v>
      </c>
      <c r="S1203" s="20">
        <f t="shared" si="186"/>
        <v>26.175000000000001</v>
      </c>
      <c r="T1203" s="20">
        <f t="shared" si="187"/>
        <v>35.375</v>
      </c>
      <c r="U1203" s="19">
        <f t="shared" si="188"/>
        <v>33.841666666666661</v>
      </c>
      <c r="V1203" s="19">
        <f t="shared" si="189"/>
        <v>34.224999999999994</v>
      </c>
    </row>
    <row r="1204" spans="1:22" ht="13.5" x14ac:dyDescent="0.25">
      <c r="A1204" s="3">
        <f>RSI!A1204</f>
        <v>43763</v>
      </c>
      <c r="B1204" s="2">
        <f>RSI!B1204</f>
        <v>10.2727</v>
      </c>
      <c r="C1204" s="2">
        <f>RSI!I1204</f>
        <v>42.782871464815244</v>
      </c>
      <c r="D1204" s="2">
        <f>MACD!E1204</f>
        <v>-1.7050810304922948E-2</v>
      </c>
      <c r="E1204" s="2">
        <f>MACD!F1204</f>
        <v>2.2582132166728743E-2</v>
      </c>
      <c r="F1204" s="2">
        <f>'Moving Avg'!D1204</f>
        <v>10.291320000000001</v>
      </c>
      <c r="G1204" s="2">
        <f>'Moving Avg'!F1204</f>
        <v>10.300079999999999</v>
      </c>
      <c r="H1204" s="2">
        <f>'Moving Avg'!G1204</f>
        <v>10.500938000000005</v>
      </c>
      <c r="I1204" s="2">
        <f>'Moving Avg'!H1204</f>
        <v>10.356569999999987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  <c r="M1204" s="19">
        <f t="shared" si="180"/>
        <v>25</v>
      </c>
      <c r="N1204" s="19">
        <f t="shared" si="181"/>
        <v>100</v>
      </c>
      <c r="O1204" s="19">
        <f t="shared" si="182"/>
        <v>0</v>
      </c>
      <c r="P1204" s="19">
        <f t="shared" si="183"/>
        <v>16.5</v>
      </c>
      <c r="Q1204" s="20">
        <f t="shared" si="184"/>
        <v>46.225000000000001</v>
      </c>
      <c r="R1204" s="20">
        <f t="shared" si="185"/>
        <v>29.125</v>
      </c>
      <c r="S1204" s="20">
        <f t="shared" si="186"/>
        <v>26.175000000000001</v>
      </c>
      <c r="T1204" s="20">
        <f t="shared" si="187"/>
        <v>35.375</v>
      </c>
      <c r="U1204" s="19">
        <f t="shared" si="188"/>
        <v>33.841666666666661</v>
      </c>
      <c r="V1204" s="19">
        <f t="shared" si="189"/>
        <v>34.224999999999994</v>
      </c>
    </row>
    <row r="1205" spans="1:22" ht="13.5" x14ac:dyDescent="0.25">
      <c r="A1205" s="3">
        <f>RSI!A1205</f>
        <v>43766</v>
      </c>
      <c r="B1205" s="2">
        <f>RSI!B1205</f>
        <v>10.333</v>
      </c>
      <c r="C1205" s="2">
        <f>RSI!I1205</f>
        <v>47.878843567466177</v>
      </c>
      <c r="D1205" s="2">
        <f>MACD!E1205</f>
        <v>-3.0711431540430212E-2</v>
      </c>
      <c r="E1205" s="2">
        <f>MACD!F1205</f>
        <v>1.1923419425296952E-2</v>
      </c>
      <c r="F1205" s="2">
        <f>'Moving Avg'!D1205</f>
        <v>10.307779999999999</v>
      </c>
      <c r="G1205" s="2">
        <f>'Moving Avg'!F1205</f>
        <v>10.295969999999999</v>
      </c>
      <c r="H1205" s="2">
        <f>'Moving Avg'!G1205</f>
        <v>10.493264000000005</v>
      </c>
      <c r="I1205" s="2">
        <f>'Moving Avg'!H1205</f>
        <v>10.35825749999999</v>
      </c>
      <c r="J1205" s="17" t="str">
        <f>OBV!F1205</f>
        <v>BULLISH</v>
      </c>
      <c r="K1205" s="17" t="str">
        <f>OBV!G1205</f>
        <v>NEUTRAL</v>
      </c>
      <c r="L1205" s="17" t="str">
        <f>OBV!H1205</f>
        <v>CONFIRMED BULLISH</v>
      </c>
      <c r="M1205" s="19">
        <f t="shared" si="180"/>
        <v>25</v>
      </c>
      <c r="N1205" s="19">
        <f t="shared" si="181"/>
        <v>100</v>
      </c>
      <c r="O1205" s="19">
        <f t="shared" si="182"/>
        <v>0</v>
      </c>
      <c r="P1205" s="19">
        <f t="shared" si="183"/>
        <v>83.5</v>
      </c>
      <c r="Q1205" s="20">
        <f t="shared" si="184"/>
        <v>56.274999999999999</v>
      </c>
      <c r="R1205" s="20">
        <f t="shared" si="185"/>
        <v>45.875</v>
      </c>
      <c r="S1205" s="20">
        <f t="shared" si="186"/>
        <v>56.325000000000003</v>
      </c>
      <c r="T1205" s="20">
        <f t="shared" si="187"/>
        <v>52.125</v>
      </c>
      <c r="U1205" s="19">
        <f t="shared" si="188"/>
        <v>52.82500000000001</v>
      </c>
      <c r="V1205" s="19">
        <f t="shared" si="189"/>
        <v>52.650000000000006</v>
      </c>
    </row>
    <row r="1206" spans="1:22" ht="13.5" x14ac:dyDescent="0.25">
      <c r="A1206" s="3">
        <f>RSI!A1206</f>
        <v>43767</v>
      </c>
      <c r="B1206" s="2">
        <f>RSI!B1206</f>
        <v>10.3056</v>
      </c>
      <c r="C1206" s="2">
        <f>RSI!I1206</f>
        <v>45.879278695592468</v>
      </c>
      <c r="D1206" s="2">
        <f>MACD!E1206</f>
        <v>-4.6850534428187984E-2</v>
      </c>
      <c r="E1206" s="2">
        <f>MACD!F1206</f>
        <v>1.6862865459996504E-4</v>
      </c>
      <c r="F1206" s="2">
        <f>'Moving Avg'!D1206</f>
        <v>10.307779999999999</v>
      </c>
      <c r="G1206" s="2">
        <f>'Moving Avg'!F1206</f>
        <v>10.29186</v>
      </c>
      <c r="H1206" s="2">
        <f>'Moving Avg'!G1206</f>
        <v>10.485042000000007</v>
      </c>
      <c r="I1206" s="2">
        <f>'Moving Avg'!H1206</f>
        <v>10.359786499999993</v>
      </c>
      <c r="J1206" s="17" t="str">
        <f>OBV!F1206</f>
        <v>BEARISH</v>
      </c>
      <c r="K1206" s="17" t="str">
        <f>OBV!G1206</f>
        <v>NEUTRAL</v>
      </c>
      <c r="L1206" s="17" t="str">
        <f>OBV!H1206</f>
        <v>NEUTRAL</v>
      </c>
      <c r="M1206" s="19">
        <f t="shared" si="180"/>
        <v>25</v>
      </c>
      <c r="N1206" s="19">
        <f t="shared" si="181"/>
        <v>100</v>
      </c>
      <c r="O1206" s="19">
        <f t="shared" si="182"/>
        <v>0</v>
      </c>
      <c r="P1206" s="19">
        <f t="shared" si="183"/>
        <v>16.5</v>
      </c>
      <c r="Q1206" s="20">
        <f t="shared" si="184"/>
        <v>46.225000000000001</v>
      </c>
      <c r="R1206" s="20">
        <f t="shared" si="185"/>
        <v>29.125</v>
      </c>
      <c r="S1206" s="20">
        <f t="shared" si="186"/>
        <v>26.175000000000001</v>
      </c>
      <c r="T1206" s="20">
        <f t="shared" si="187"/>
        <v>35.375</v>
      </c>
      <c r="U1206" s="19">
        <f t="shared" si="188"/>
        <v>33.841666666666661</v>
      </c>
      <c r="V1206" s="19">
        <f t="shared" si="189"/>
        <v>34.224999999999994</v>
      </c>
    </row>
    <row r="1207" spans="1:22" ht="13.5" x14ac:dyDescent="0.25">
      <c r="A1207" s="3">
        <f>RSI!A1207</f>
        <v>43768</v>
      </c>
      <c r="B1207" s="2">
        <f>RSI!B1207</f>
        <v>10.2288</v>
      </c>
      <c r="C1207" s="2">
        <f>RSI!I1207</f>
        <v>40.743088114790595</v>
      </c>
      <c r="D1207" s="2">
        <f>MACD!E1207</f>
        <v>-4.6091705814001571E-2</v>
      </c>
      <c r="E1207" s="2">
        <f>MACD!F1207</f>
        <v>-9.0834382391203426E-3</v>
      </c>
      <c r="F1207" s="2">
        <f>'Moving Avg'!D1207</f>
        <v>10.281459999999999</v>
      </c>
      <c r="G1207" s="2">
        <f>'Moving Avg'!F1207</f>
        <v>10.287749999999999</v>
      </c>
      <c r="H1207" s="2">
        <f>'Moving Avg'!G1207</f>
        <v>10.474736000000005</v>
      </c>
      <c r="I1207" s="2">
        <f>'Moving Avg'!H1207</f>
        <v>10.359997999999992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  <c r="M1207" s="19">
        <f t="shared" si="180"/>
        <v>25</v>
      </c>
      <c r="N1207" s="19">
        <f t="shared" si="181"/>
        <v>100</v>
      </c>
      <c r="O1207" s="19">
        <f t="shared" si="182"/>
        <v>0</v>
      </c>
      <c r="P1207" s="19">
        <f t="shared" si="183"/>
        <v>16.5</v>
      </c>
      <c r="Q1207" s="20">
        <f t="shared" si="184"/>
        <v>46.225000000000001</v>
      </c>
      <c r="R1207" s="20">
        <f t="shared" si="185"/>
        <v>29.125</v>
      </c>
      <c r="S1207" s="20">
        <f t="shared" si="186"/>
        <v>26.175000000000001</v>
      </c>
      <c r="T1207" s="20">
        <f t="shared" si="187"/>
        <v>35.375</v>
      </c>
      <c r="U1207" s="19">
        <f t="shared" si="188"/>
        <v>33.841666666666661</v>
      </c>
      <c r="V1207" s="19">
        <f t="shared" si="189"/>
        <v>34.224999999999994</v>
      </c>
    </row>
    <row r="1208" spans="1:22" ht="13.5" x14ac:dyDescent="0.25">
      <c r="A1208" s="3">
        <f>RSI!A1208</f>
        <v>43769</v>
      </c>
      <c r="B1208" s="2">
        <f>RSI!B1208</f>
        <v>10.2233</v>
      </c>
      <c r="C1208" s="2">
        <f>RSI!I1208</f>
        <v>40.394324594603148</v>
      </c>
      <c r="D1208" s="2">
        <f>MACD!E1208</f>
        <v>-2.3222632616970884E-2</v>
      </c>
      <c r="E1208" s="2">
        <f>MACD!F1208</f>
        <v>-1.1911277114690453E-2</v>
      </c>
      <c r="F1208" s="2">
        <f>'Moving Avg'!D1208</f>
        <v>10.272679999999999</v>
      </c>
      <c r="G1208" s="2">
        <f>'Moving Avg'!F1208</f>
        <v>10.286379999999998</v>
      </c>
      <c r="H1208" s="2">
        <f>'Moving Avg'!G1208</f>
        <v>10.463334000000007</v>
      </c>
      <c r="I1208" s="2">
        <f>'Moving Avg'!H1208</f>
        <v>10.360605999999992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  <c r="M1208" s="19">
        <f t="shared" si="180"/>
        <v>25</v>
      </c>
      <c r="N1208" s="19">
        <f t="shared" si="181"/>
        <v>45</v>
      </c>
      <c r="O1208" s="19">
        <f t="shared" si="182"/>
        <v>0</v>
      </c>
      <c r="P1208" s="19">
        <f t="shared" si="183"/>
        <v>16.5</v>
      </c>
      <c r="Q1208" s="20">
        <f t="shared" si="184"/>
        <v>26.975000000000001</v>
      </c>
      <c r="R1208" s="20">
        <f t="shared" si="185"/>
        <v>18.125</v>
      </c>
      <c r="S1208" s="20">
        <f t="shared" si="186"/>
        <v>17.925000000000001</v>
      </c>
      <c r="T1208" s="20">
        <f t="shared" si="187"/>
        <v>21.625</v>
      </c>
      <c r="U1208" s="19">
        <f t="shared" si="188"/>
        <v>21.008333333333336</v>
      </c>
      <c r="V1208" s="19">
        <f t="shared" si="189"/>
        <v>21.162500000000001</v>
      </c>
    </row>
    <row r="1209" spans="1:22" ht="13.5" x14ac:dyDescent="0.25">
      <c r="A1209" s="3">
        <f>RSI!A1209</f>
        <v>43770</v>
      </c>
      <c r="B1209" s="2">
        <f>RSI!B1209</f>
        <v>10.1959</v>
      </c>
      <c r="C1209" s="2">
        <f>RSI!I1209</f>
        <v>38.620668354223426</v>
      </c>
      <c r="D1209" s="2">
        <f>MACD!E1209</f>
        <v>-9.5671179171095133E-3</v>
      </c>
      <c r="E1209" s="2">
        <f>MACD!F1209</f>
        <v>-1.1442445275174264E-2</v>
      </c>
      <c r="F1209" s="2">
        <f>'Moving Avg'!D1209</f>
        <v>10.25732</v>
      </c>
      <c r="G1209" s="2">
        <f>'Moving Avg'!F1209</f>
        <v>10.278155</v>
      </c>
      <c r="H1209" s="2">
        <f>'Moving Avg'!G1209</f>
        <v>10.451492000000005</v>
      </c>
      <c r="I1209" s="2">
        <f>'Moving Avg'!H1209</f>
        <v>10.361289499999993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  <c r="M1209" s="19">
        <f t="shared" si="180"/>
        <v>25</v>
      </c>
      <c r="N1209" s="19">
        <f t="shared" si="181"/>
        <v>0</v>
      </c>
      <c r="O1209" s="19">
        <f t="shared" si="182"/>
        <v>0</v>
      </c>
      <c r="P1209" s="19">
        <f t="shared" si="183"/>
        <v>16.5</v>
      </c>
      <c r="Q1209" s="20">
        <f t="shared" si="184"/>
        <v>11.225</v>
      </c>
      <c r="R1209" s="20">
        <f t="shared" si="185"/>
        <v>9.125</v>
      </c>
      <c r="S1209" s="20">
        <f t="shared" si="186"/>
        <v>11.175000000000001</v>
      </c>
      <c r="T1209" s="20">
        <f t="shared" si="187"/>
        <v>10.375</v>
      </c>
      <c r="U1209" s="19">
        <f t="shared" si="188"/>
        <v>10.508333333333335</v>
      </c>
      <c r="V1209" s="19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10.1959</v>
      </c>
      <c r="C1210" s="2">
        <f>RSI!I1210</f>
        <v>38.620668354223426</v>
      </c>
      <c r="D1210" s="2">
        <f>MACD!E1210</f>
        <v>-9.8584711532083702E-3</v>
      </c>
      <c r="E1210" s="2">
        <f>MACD!F1210</f>
        <v>-1.1125650450781085E-2</v>
      </c>
      <c r="F1210" s="2">
        <f>'Moving Avg'!D1210</f>
        <v>10.229900000000001</v>
      </c>
      <c r="G1210" s="2">
        <f>'Moving Avg'!F1210</f>
        <v>10.272669999999998</v>
      </c>
      <c r="H1210" s="2">
        <f>'Moving Avg'!G1210</f>
        <v>10.441624000000004</v>
      </c>
      <c r="I1210" s="2">
        <f>'Moving Avg'!H1210</f>
        <v>10.361760499999994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  <c r="M1210" s="19">
        <f t="shared" si="180"/>
        <v>25</v>
      </c>
      <c r="N1210" s="19">
        <f t="shared" si="181"/>
        <v>0</v>
      </c>
      <c r="O1210" s="19">
        <f t="shared" si="182"/>
        <v>0</v>
      </c>
      <c r="P1210" s="19">
        <f t="shared" si="183"/>
        <v>16.5</v>
      </c>
      <c r="Q1210" s="20">
        <f t="shared" si="184"/>
        <v>11.225</v>
      </c>
      <c r="R1210" s="20">
        <f t="shared" si="185"/>
        <v>9.125</v>
      </c>
      <c r="S1210" s="20">
        <f t="shared" si="186"/>
        <v>11.175000000000001</v>
      </c>
      <c r="T1210" s="20">
        <f t="shared" si="187"/>
        <v>10.375</v>
      </c>
      <c r="U1210" s="19">
        <f t="shared" si="188"/>
        <v>10.508333333333335</v>
      </c>
      <c r="V1210" s="19">
        <f t="shared" si="189"/>
        <v>10.475000000000001</v>
      </c>
    </row>
    <row r="1211" spans="1:22" ht="13.5" x14ac:dyDescent="0.25">
      <c r="A1211" s="3">
        <f>RSI!A1211</f>
        <v>43774</v>
      </c>
      <c r="B1211" s="2">
        <f>RSI!B1211</f>
        <v>10.185</v>
      </c>
      <c r="C1211" s="2">
        <f>RSI!I1211</f>
        <v>37.853829302420692</v>
      </c>
      <c r="D1211" s="2">
        <f>MACD!E1211</f>
        <v>-9.6329430455455167E-5</v>
      </c>
      <c r="E1211" s="2">
        <f>MACD!F1211</f>
        <v>-8.9197862467159592E-3</v>
      </c>
      <c r="F1211" s="2">
        <f>'Moving Avg'!D1211</f>
        <v>10.205780000000001</v>
      </c>
      <c r="G1211" s="2">
        <f>'Moving Avg'!F1211</f>
        <v>10.266639999999999</v>
      </c>
      <c r="H1211" s="2">
        <f>'Moving Avg'!G1211</f>
        <v>10.431538000000003</v>
      </c>
      <c r="I1211" s="2">
        <f>'Moving Avg'!H1211</f>
        <v>10.362813999999993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  <c r="M1211" s="19">
        <f t="shared" si="180"/>
        <v>25</v>
      </c>
      <c r="N1211" s="19">
        <f t="shared" si="181"/>
        <v>0</v>
      </c>
      <c r="O1211" s="19">
        <f t="shared" si="182"/>
        <v>0</v>
      </c>
      <c r="P1211" s="19">
        <f t="shared" si="183"/>
        <v>16.5</v>
      </c>
      <c r="Q1211" s="20">
        <f t="shared" si="184"/>
        <v>11.225</v>
      </c>
      <c r="R1211" s="20">
        <f t="shared" si="185"/>
        <v>9.125</v>
      </c>
      <c r="S1211" s="20">
        <f t="shared" si="186"/>
        <v>11.175000000000001</v>
      </c>
      <c r="T1211" s="20">
        <f t="shared" si="187"/>
        <v>10.375</v>
      </c>
      <c r="U1211" s="19">
        <f t="shared" si="188"/>
        <v>10.508333333333335</v>
      </c>
      <c r="V1211" s="19">
        <f t="shared" si="189"/>
        <v>10.475000000000001</v>
      </c>
    </row>
    <row r="1212" spans="1:22" ht="13.5" x14ac:dyDescent="0.25">
      <c r="A1212" s="3">
        <f>RSI!A1212</f>
        <v>43775</v>
      </c>
      <c r="B1212" s="2">
        <f>RSI!B1212</f>
        <v>10.179500000000001</v>
      </c>
      <c r="C1212" s="2">
        <f>RSI!I1212</f>
        <v>37.44976138793016</v>
      </c>
      <c r="D1212" s="2">
        <f>MACD!E1212</f>
        <v>1.7765705588002945E-2</v>
      </c>
      <c r="E1212" s="2">
        <f>MACD!F1212</f>
        <v>-3.5826878797721789E-3</v>
      </c>
      <c r="F1212" s="2">
        <f>'Moving Avg'!D1212</f>
        <v>10.195920000000001</v>
      </c>
      <c r="G1212" s="2">
        <f>'Moving Avg'!F1212</f>
        <v>10.26061</v>
      </c>
      <c r="H1212" s="2">
        <f>'Moving Avg'!G1212</f>
        <v>10.421342000000003</v>
      </c>
      <c r="I1212" s="2">
        <f>'Moving Avg'!H1212</f>
        <v>10.363839999999993</v>
      </c>
      <c r="J1212" s="17" t="str">
        <f>OBV!F1212</f>
        <v>BEARISH</v>
      </c>
      <c r="K1212" s="17" t="str">
        <f>OBV!G1212</f>
        <v>NEUTRAL</v>
      </c>
      <c r="L1212" s="17" t="str">
        <f>OBV!H1212</f>
        <v>CONFIRMED BEARISH</v>
      </c>
      <c r="M1212" s="19">
        <f t="shared" si="180"/>
        <v>25</v>
      </c>
      <c r="N1212" s="19">
        <f t="shared" si="181"/>
        <v>0</v>
      </c>
      <c r="O1212" s="19">
        <f t="shared" si="182"/>
        <v>0</v>
      </c>
      <c r="P1212" s="19">
        <f t="shared" si="183"/>
        <v>16.5</v>
      </c>
      <c r="Q1212" s="20">
        <f t="shared" si="184"/>
        <v>11.225</v>
      </c>
      <c r="R1212" s="20">
        <f t="shared" si="185"/>
        <v>9.125</v>
      </c>
      <c r="S1212" s="20">
        <f t="shared" si="186"/>
        <v>11.175000000000001</v>
      </c>
      <c r="T1212" s="20">
        <f t="shared" si="187"/>
        <v>10.375</v>
      </c>
      <c r="U1212" s="19">
        <f t="shared" si="188"/>
        <v>10.508333333333335</v>
      </c>
      <c r="V1212" s="19">
        <f t="shared" si="189"/>
        <v>10.475000000000001</v>
      </c>
    </row>
    <row r="1213" spans="1:22" ht="13.5" x14ac:dyDescent="0.25">
      <c r="A1213" s="3">
        <f>RSI!A1213</f>
        <v>43776</v>
      </c>
      <c r="B1213" s="2">
        <f>RSI!B1213</f>
        <v>10.146599999999999</v>
      </c>
      <c r="C1213" s="2">
        <f>RSI!I1213</f>
        <v>35.040246618567878</v>
      </c>
      <c r="D1213" s="2">
        <f>MACD!E1213</f>
        <v>2.1717833245336493E-2</v>
      </c>
      <c r="E1213" s="2">
        <f>MACD!F1213</f>
        <v>1.477416345249556E-3</v>
      </c>
      <c r="F1213" s="2">
        <f>'Moving Avg'!D1213</f>
        <v>10.180579999999999</v>
      </c>
      <c r="G1213" s="2">
        <f>'Moving Avg'!F1213</f>
        <v>10.255405</v>
      </c>
      <c r="H1213" s="2">
        <f>'Moving Avg'!G1213</f>
        <v>10.410488000000004</v>
      </c>
      <c r="I1213" s="2">
        <f>'Moving Avg'!H1213</f>
        <v>10.364701499999994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  <c r="M1213" s="19">
        <f t="shared" si="180"/>
        <v>25</v>
      </c>
      <c r="N1213" s="19">
        <f t="shared" si="181"/>
        <v>0</v>
      </c>
      <c r="O1213" s="19">
        <f t="shared" si="182"/>
        <v>0</v>
      </c>
      <c r="P1213" s="19">
        <f t="shared" si="183"/>
        <v>16.5</v>
      </c>
      <c r="Q1213" s="20">
        <f t="shared" si="184"/>
        <v>11.225</v>
      </c>
      <c r="R1213" s="20">
        <f t="shared" si="185"/>
        <v>9.125</v>
      </c>
      <c r="S1213" s="20">
        <f t="shared" si="186"/>
        <v>11.175000000000001</v>
      </c>
      <c r="T1213" s="20">
        <f t="shared" si="187"/>
        <v>10.375</v>
      </c>
      <c r="U1213" s="19">
        <f t="shared" si="188"/>
        <v>10.508333333333335</v>
      </c>
      <c r="V1213" s="19">
        <f t="shared" si="189"/>
        <v>10.475000000000001</v>
      </c>
    </row>
    <row r="1214" spans="1:22" ht="13.5" x14ac:dyDescent="0.25">
      <c r="A1214" s="3">
        <f>RSI!A1214</f>
        <v>43777</v>
      </c>
      <c r="B1214" s="2">
        <f>RSI!B1214</f>
        <v>10.1411</v>
      </c>
      <c r="C1214" s="2">
        <f>RSI!I1214</f>
        <v>34.639012811014865</v>
      </c>
      <c r="D1214" s="2">
        <f>MACD!E1214</f>
        <v>2.7194653110822031E-2</v>
      </c>
      <c r="E1214" s="2">
        <f>MACD!F1214</f>
        <v>6.6208636983640518E-3</v>
      </c>
      <c r="F1214" s="2">
        <f>'Moving Avg'!D1214</f>
        <v>10.16962</v>
      </c>
      <c r="G1214" s="2">
        <f>'Moving Avg'!F1214</f>
        <v>10.249924999999999</v>
      </c>
      <c r="H1214" s="2">
        <f>'Moving Avg'!G1214</f>
        <v>10.398648000000003</v>
      </c>
      <c r="I1214" s="2">
        <f>'Moving Avg'!H1214</f>
        <v>10.365535499999991</v>
      </c>
      <c r="J1214" s="17" t="str">
        <f>OBV!F1214</f>
        <v>BEARISH</v>
      </c>
      <c r="K1214" s="17" t="str">
        <f>OBV!G1214</f>
        <v>NEUTRAL</v>
      </c>
      <c r="L1214" s="17" t="str">
        <f>OBV!H1214</f>
        <v>CONFIRMED BEARISH</v>
      </c>
      <c r="M1214" s="19">
        <f t="shared" si="180"/>
        <v>25</v>
      </c>
      <c r="N1214" s="19">
        <f t="shared" si="181"/>
        <v>0</v>
      </c>
      <c r="O1214" s="19">
        <f t="shared" si="182"/>
        <v>0</v>
      </c>
      <c r="P1214" s="19">
        <f t="shared" si="183"/>
        <v>16.5</v>
      </c>
      <c r="Q1214" s="20">
        <f t="shared" si="184"/>
        <v>11.225</v>
      </c>
      <c r="R1214" s="20">
        <f t="shared" si="185"/>
        <v>9.125</v>
      </c>
      <c r="S1214" s="20">
        <f t="shared" si="186"/>
        <v>11.175000000000001</v>
      </c>
      <c r="T1214" s="20">
        <f t="shared" si="187"/>
        <v>10.375</v>
      </c>
      <c r="U1214" s="19">
        <f t="shared" si="188"/>
        <v>10.508333333333335</v>
      </c>
      <c r="V1214" s="19">
        <f t="shared" si="189"/>
        <v>10.475000000000001</v>
      </c>
    </row>
    <row r="1215" spans="1:22" ht="13.5" x14ac:dyDescent="0.25">
      <c r="A1215" s="3">
        <f>RSI!A1215</f>
        <v>43780</v>
      </c>
      <c r="B1215" s="2">
        <f>RSI!B1215</f>
        <v>10.119199999999999</v>
      </c>
      <c r="C1215" s="2">
        <f>RSI!I1215</f>
        <v>33.017783705604899</v>
      </c>
      <c r="D1215" s="2">
        <f>MACD!E1215</f>
        <v>4.3574558667986096E-2</v>
      </c>
      <c r="E1215" s="2">
        <f>MACD!F1215</f>
        <v>1.4011602692288461E-2</v>
      </c>
      <c r="F1215" s="2">
        <f>'Moving Avg'!D1215</f>
        <v>10.15428</v>
      </c>
      <c r="G1215" s="2">
        <f>'Moving Avg'!F1215</f>
        <v>10.243894999999998</v>
      </c>
      <c r="H1215" s="2">
        <f>'Moving Avg'!G1215</f>
        <v>10.386150000000002</v>
      </c>
      <c r="I1215" s="2">
        <f>'Moving Avg'!H1215</f>
        <v>10.36604749999999</v>
      </c>
      <c r="J1215" s="17" t="str">
        <f>OBV!F1215</f>
        <v>BEARISH</v>
      </c>
      <c r="K1215" s="17" t="str">
        <f>OBV!G1215</f>
        <v>NEUTRAL</v>
      </c>
      <c r="L1215" s="17" t="str">
        <f>OBV!H1215</f>
        <v>CONFIRMED BEARISH</v>
      </c>
      <c r="M1215" s="19">
        <f t="shared" si="180"/>
        <v>25</v>
      </c>
      <c r="N1215" s="19">
        <f t="shared" si="181"/>
        <v>0</v>
      </c>
      <c r="O1215" s="19">
        <f t="shared" si="182"/>
        <v>0</v>
      </c>
      <c r="P1215" s="19">
        <f t="shared" si="183"/>
        <v>16.5</v>
      </c>
      <c r="Q1215" s="20">
        <f t="shared" si="184"/>
        <v>11.225</v>
      </c>
      <c r="R1215" s="20">
        <f t="shared" si="185"/>
        <v>9.125</v>
      </c>
      <c r="S1215" s="20">
        <f t="shared" si="186"/>
        <v>11.175000000000001</v>
      </c>
      <c r="T1215" s="20">
        <f t="shared" si="187"/>
        <v>10.375</v>
      </c>
      <c r="U1215" s="19">
        <f t="shared" si="188"/>
        <v>10.508333333333335</v>
      </c>
      <c r="V1215" s="19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10.1137</v>
      </c>
      <c r="C1216" s="2">
        <f>RSI!I1216</f>
        <v>32.605052742814266</v>
      </c>
      <c r="D1216" s="2">
        <f>MACD!E1216</f>
        <v>5.4539731868979757E-2</v>
      </c>
      <c r="E1216" s="2">
        <f>MACD!F1216</f>
        <v>2.2117228527626723E-2</v>
      </c>
      <c r="F1216" s="2">
        <f>'Moving Avg'!D1216</f>
        <v>10.14002</v>
      </c>
      <c r="G1216" s="2">
        <f>'Moving Avg'!F1216</f>
        <v>10.239784999999999</v>
      </c>
      <c r="H1216" s="2">
        <f>'Moving Avg'!G1216</f>
        <v>10.372994</v>
      </c>
      <c r="I1216" s="2">
        <f>'Moving Avg'!H1216</f>
        <v>10.36614999999999</v>
      </c>
      <c r="J1216" s="17" t="str">
        <f>OBV!F1216</f>
        <v>BEARISH</v>
      </c>
      <c r="K1216" s="17" t="str">
        <f>OBV!G1216</f>
        <v>NEUTRAL</v>
      </c>
      <c r="L1216" s="17" t="str">
        <f>OBV!H1216</f>
        <v>CONFIRMED BEARISH</v>
      </c>
      <c r="M1216" s="19">
        <f t="shared" si="180"/>
        <v>25</v>
      </c>
      <c r="N1216" s="19">
        <f t="shared" si="181"/>
        <v>0</v>
      </c>
      <c r="O1216" s="19">
        <f t="shared" si="182"/>
        <v>0</v>
      </c>
      <c r="P1216" s="19">
        <f t="shared" si="183"/>
        <v>16.5</v>
      </c>
      <c r="Q1216" s="20">
        <f t="shared" si="184"/>
        <v>11.225</v>
      </c>
      <c r="R1216" s="20">
        <f t="shared" si="185"/>
        <v>9.125</v>
      </c>
      <c r="S1216" s="20">
        <f t="shared" si="186"/>
        <v>11.175000000000001</v>
      </c>
      <c r="T1216" s="20">
        <f t="shared" si="187"/>
        <v>10.375</v>
      </c>
      <c r="U1216" s="19">
        <f t="shared" si="188"/>
        <v>10.508333333333335</v>
      </c>
      <c r="V1216" s="19">
        <f t="shared" si="189"/>
        <v>10.475000000000001</v>
      </c>
    </row>
    <row r="1217" spans="1:22" ht="13.5" x14ac:dyDescent="0.25">
      <c r="A1217" s="3">
        <f>RSI!A1217</f>
        <v>43782</v>
      </c>
      <c r="B1217" s="2">
        <f>RSI!B1217</f>
        <v>10.0808</v>
      </c>
      <c r="C1217" s="2">
        <f>RSI!I1217</f>
        <v>30.175162579703198</v>
      </c>
      <c r="D1217" s="2">
        <f>MACD!E1217</f>
        <v>5.5317691136208325E-2</v>
      </c>
      <c r="E1217" s="2">
        <f>MACD!F1217</f>
        <v>2.8757321049343046E-2</v>
      </c>
      <c r="F1217" s="2">
        <f>'Moving Avg'!D1217</f>
        <v>10.120279999999999</v>
      </c>
      <c r="G1217" s="2">
        <f>'Moving Avg'!F1217</f>
        <v>10.23129</v>
      </c>
      <c r="H1217" s="2">
        <f>'Moving Avg'!G1217</f>
        <v>10.359728</v>
      </c>
      <c r="I1217" s="2">
        <f>'Moving Avg'!H1217</f>
        <v>10.366257999999991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  <c r="M1217" s="19">
        <f t="shared" si="180"/>
        <v>25</v>
      </c>
      <c r="N1217" s="19">
        <f t="shared" si="181"/>
        <v>0</v>
      </c>
      <c r="O1217" s="19">
        <f t="shared" si="182"/>
        <v>0</v>
      </c>
      <c r="P1217" s="19">
        <f t="shared" si="183"/>
        <v>16.5</v>
      </c>
      <c r="Q1217" s="20">
        <f t="shared" si="184"/>
        <v>11.225</v>
      </c>
      <c r="R1217" s="20">
        <f t="shared" si="185"/>
        <v>9.125</v>
      </c>
      <c r="S1217" s="20">
        <f t="shared" si="186"/>
        <v>11.175000000000001</v>
      </c>
      <c r="T1217" s="20">
        <f t="shared" si="187"/>
        <v>10.375</v>
      </c>
      <c r="U1217" s="19">
        <f t="shared" si="188"/>
        <v>10.508333333333335</v>
      </c>
      <c r="V1217" s="19">
        <f t="shared" si="189"/>
        <v>10.475000000000001</v>
      </c>
    </row>
    <row r="1218" spans="1:22" ht="13.5" x14ac:dyDescent="0.25">
      <c r="A1218" s="3">
        <f>RSI!A1218</f>
        <v>43783</v>
      </c>
      <c r="B1218" s="2">
        <f>RSI!B1218</f>
        <v>10.0753</v>
      </c>
      <c r="C1218" s="2">
        <f>RSI!I1218</f>
        <v>29.775664520884078</v>
      </c>
      <c r="D1218" s="2">
        <f>MACD!E1218</f>
        <v>5.6544665591886201E-2</v>
      </c>
      <c r="E1218" s="2">
        <f>MACD!F1218</f>
        <v>3.4314789957851678E-2</v>
      </c>
      <c r="F1218" s="2">
        <f>'Moving Avg'!D1218</f>
        <v>10.106020000000001</v>
      </c>
      <c r="G1218" s="2">
        <f>'Moving Avg'!F1218</f>
        <v>10.215665</v>
      </c>
      <c r="H1218" s="2">
        <f>'Moving Avg'!G1218</f>
        <v>10.347448000000002</v>
      </c>
      <c r="I1218" s="2">
        <f>'Moving Avg'!H1218</f>
        <v>10.366168499999992</v>
      </c>
      <c r="J1218" s="17" t="str">
        <f>OBV!F1218</f>
        <v>BEARISH</v>
      </c>
      <c r="K1218" s="17" t="str">
        <f>OBV!G1218</f>
        <v>NEUTRAL</v>
      </c>
      <c r="L1218" s="17" t="str">
        <f>OBV!H1218</f>
        <v>CONFIRMED BEARISH</v>
      </c>
      <c r="M1218" s="19">
        <f t="shared" ref="M1218:M1281" si="190">IF(C1218&lt;30,50, IF(C1218&gt;70, 0, 25))</f>
        <v>50</v>
      </c>
      <c r="N1218" s="19">
        <f t="shared" ref="N1218:N1281" si="191">IF(E1218-D1218&gt;0.02, 100, IF(E1218-D1218&lt;0,0,45))</f>
        <v>0</v>
      </c>
      <c r="O1218" s="19">
        <f t="shared" ref="O1218:O1281" si="192">IF(F1218-I1218&gt;10,100,IF(F1218-I1218&gt;5,75, IF(F1218-I1218&gt;0,50,0)))</f>
        <v>0</v>
      </c>
      <c r="P1218" s="19">
        <f t="shared" ref="P1218:P1281" si="193">IF(L1218="confirmed bullish", 34, IF(L1218="bullish divergence",17, 0))+IF(J1218="bullish",33,IF(J1218="bearish",0,16.5))+IF(K1218="strong",33,IF(K1218="weak",0,16.5))</f>
        <v>16.5</v>
      </c>
      <c r="Q1218" s="20">
        <f t="shared" si="184"/>
        <v>19.975000000000001</v>
      </c>
      <c r="R1218" s="20">
        <f t="shared" si="185"/>
        <v>14.125</v>
      </c>
      <c r="S1218" s="20">
        <f t="shared" si="186"/>
        <v>14.925000000000001</v>
      </c>
      <c r="T1218" s="20">
        <f t="shared" si="187"/>
        <v>16.625</v>
      </c>
      <c r="U1218" s="19">
        <f t="shared" si="188"/>
        <v>16.341666666666669</v>
      </c>
      <c r="V1218" s="19">
        <f t="shared" si="189"/>
        <v>16.412500000000001</v>
      </c>
    </row>
    <row r="1219" spans="1:22" ht="13.5" x14ac:dyDescent="0.25">
      <c r="A1219" s="3">
        <f>RSI!A1219</f>
        <v>43784</v>
      </c>
      <c r="B1219" s="2">
        <f>RSI!B1219</f>
        <v>10.069900000000001</v>
      </c>
      <c r="C1219" s="2">
        <f>RSI!I1219</f>
        <v>29.364604757333723</v>
      </c>
      <c r="D1219" s="2">
        <f>MACD!E1219</f>
        <v>5.4732811782608692E-2</v>
      </c>
      <c r="E1219" s="2">
        <f>MACD!F1219</f>
        <v>3.8398394322803078E-2</v>
      </c>
      <c r="F1219" s="2">
        <f>'Moving Avg'!D1219</f>
        <v>10.09178</v>
      </c>
      <c r="G1219" s="2">
        <f>'Moving Avg'!F1219</f>
        <v>10.20251</v>
      </c>
      <c r="H1219" s="2">
        <f>'Moving Avg'!G1219</f>
        <v>10.336156000000001</v>
      </c>
      <c r="I1219" s="2">
        <f>'Moving Avg'!H1219</f>
        <v>10.366115999999991</v>
      </c>
      <c r="J1219" s="17" t="str">
        <f>OBV!F1219</f>
        <v>BEARISH</v>
      </c>
      <c r="K1219" s="17" t="str">
        <f>OBV!G1219</f>
        <v>NEUTRAL</v>
      </c>
      <c r="L1219" s="17" t="str">
        <f>OBV!H1219</f>
        <v>CONFIRMED BEARISH</v>
      </c>
      <c r="M1219" s="19">
        <f t="shared" si="190"/>
        <v>50</v>
      </c>
      <c r="N1219" s="19">
        <f t="shared" si="191"/>
        <v>0</v>
      </c>
      <c r="O1219" s="19">
        <f t="shared" si="192"/>
        <v>0</v>
      </c>
      <c r="P1219" s="19">
        <f t="shared" si="193"/>
        <v>16.5</v>
      </c>
      <c r="Q1219" s="20">
        <f t="shared" ref="Q1219:Q1282" si="194">0.35*M1219+N1219*0.35+O1219*0.15+P1219*0.15</f>
        <v>19.975000000000001</v>
      </c>
      <c r="R1219" s="20">
        <f t="shared" ref="R1219:R1282" si="195">M1219*0.2+N1219*0.2+O1219*0.35+P1219*0.25</f>
        <v>14.125</v>
      </c>
      <c r="S1219" s="20">
        <f t="shared" ref="S1219:S1282" si="196">M1219*0.15+N1219*0.15+O1219*0.25+P1219*0.45</f>
        <v>14.925000000000001</v>
      </c>
      <c r="T1219" s="20">
        <f t="shared" ref="T1219:T1282" si="197">0.25*SUM(M1219:P1219)</f>
        <v>16.625</v>
      </c>
      <c r="U1219" s="19">
        <f t="shared" ref="U1219:U1282" si="198">SUM(Q1219:S1219)/3</f>
        <v>16.341666666666669</v>
      </c>
      <c r="V1219" s="19">
        <f t="shared" ref="V1219:V1282" si="199">SUM(Q1219:T1219)/4</f>
        <v>16.412500000000001</v>
      </c>
    </row>
    <row r="1220" spans="1:22" ht="13.5" x14ac:dyDescent="0.25">
      <c r="A1220" s="3">
        <f>RSI!A1220</f>
        <v>43787</v>
      </c>
      <c r="B1220" s="2">
        <f>RSI!B1220</f>
        <v>10.0589</v>
      </c>
      <c r="C1220" s="2">
        <f>RSI!I1220</f>
        <v>28.501439581554948</v>
      </c>
      <c r="D1220" s="2">
        <f>MACD!E1220</f>
        <v>5.4940244703743701E-2</v>
      </c>
      <c r="E1220" s="2">
        <f>MACD!F1220</f>
        <v>4.1706764398991208E-2</v>
      </c>
      <c r="F1220" s="2">
        <f>'Moving Avg'!D1220</f>
        <v>10.079719999999998</v>
      </c>
      <c r="G1220" s="2">
        <f>'Moving Avg'!F1220</f>
        <v>10.192919999999997</v>
      </c>
      <c r="H1220" s="2">
        <f>'Moving Avg'!G1220</f>
        <v>10.325740000000003</v>
      </c>
      <c r="I1220" s="2">
        <f>'Moving Avg'!H1220</f>
        <v>10.366008499999991</v>
      </c>
      <c r="J1220" s="17" t="str">
        <f>OBV!F1220</f>
        <v>BEARISH</v>
      </c>
      <c r="K1220" s="17" t="str">
        <f>OBV!G1220</f>
        <v>NEUTRAL</v>
      </c>
      <c r="L1220" s="17" t="str">
        <f>OBV!H1220</f>
        <v>CONFIRMED BEARISH</v>
      </c>
      <c r="M1220" s="19">
        <f t="shared" si="190"/>
        <v>50</v>
      </c>
      <c r="N1220" s="19">
        <f t="shared" si="191"/>
        <v>0</v>
      </c>
      <c r="O1220" s="19">
        <f t="shared" si="192"/>
        <v>0</v>
      </c>
      <c r="P1220" s="19">
        <f t="shared" si="193"/>
        <v>16.5</v>
      </c>
      <c r="Q1220" s="20">
        <f t="shared" si="194"/>
        <v>19.975000000000001</v>
      </c>
      <c r="R1220" s="20">
        <f t="shared" si="195"/>
        <v>14.125</v>
      </c>
      <c r="S1220" s="20">
        <f t="shared" si="196"/>
        <v>14.925000000000001</v>
      </c>
      <c r="T1220" s="20">
        <f t="shared" si="197"/>
        <v>16.625</v>
      </c>
      <c r="U1220" s="19">
        <f t="shared" si="198"/>
        <v>16.341666666666669</v>
      </c>
      <c r="V1220" s="19">
        <f t="shared" si="199"/>
        <v>16.412500000000001</v>
      </c>
    </row>
    <row r="1221" spans="1:22" ht="13.5" x14ac:dyDescent="0.25">
      <c r="A1221" s="3">
        <f>RSI!A1221</f>
        <v>43788</v>
      </c>
      <c r="B1221" s="2">
        <f>RSI!B1221</f>
        <v>10.0205</v>
      </c>
      <c r="C1221" s="2">
        <f>RSI!I1221</f>
        <v>25.66523109324298</v>
      </c>
      <c r="D1221" s="2">
        <f>MACD!E1221</f>
        <v>5.7205438648178841E-2</v>
      </c>
      <c r="E1221" s="2">
        <f>MACD!F1221</f>
        <v>4.4806499248828742E-2</v>
      </c>
      <c r="F1221" s="2">
        <f>'Moving Avg'!D1221</f>
        <v>10.06108</v>
      </c>
      <c r="G1221" s="2">
        <f>'Moving Avg'!F1221</f>
        <v>10.178664999999999</v>
      </c>
      <c r="H1221" s="2">
        <f>'Moving Avg'!G1221</f>
        <v>10.314556000000003</v>
      </c>
      <c r="I1221" s="2">
        <f>'Moving Avg'!H1221</f>
        <v>10.365708999999992</v>
      </c>
      <c r="J1221" s="17" t="str">
        <f>OBV!F1221</f>
        <v>BEARISH</v>
      </c>
      <c r="K1221" s="17" t="str">
        <f>OBV!G1221</f>
        <v>NEUTRAL</v>
      </c>
      <c r="L1221" s="17" t="str">
        <f>OBV!H1221</f>
        <v>CONFIRMED BEARISH</v>
      </c>
      <c r="M1221" s="19">
        <f t="shared" si="190"/>
        <v>50</v>
      </c>
      <c r="N1221" s="19">
        <f t="shared" si="191"/>
        <v>0</v>
      </c>
      <c r="O1221" s="19">
        <f t="shared" si="192"/>
        <v>0</v>
      </c>
      <c r="P1221" s="19">
        <f t="shared" si="193"/>
        <v>16.5</v>
      </c>
      <c r="Q1221" s="20">
        <f t="shared" si="194"/>
        <v>19.975000000000001</v>
      </c>
      <c r="R1221" s="20">
        <f t="shared" si="195"/>
        <v>14.125</v>
      </c>
      <c r="S1221" s="20">
        <f t="shared" si="196"/>
        <v>14.925000000000001</v>
      </c>
      <c r="T1221" s="20">
        <f t="shared" si="197"/>
        <v>16.625</v>
      </c>
      <c r="U1221" s="19">
        <f t="shared" si="198"/>
        <v>16.341666666666669</v>
      </c>
      <c r="V1221" s="19">
        <f t="shared" si="199"/>
        <v>16.412500000000001</v>
      </c>
    </row>
    <row r="1222" spans="1:22" ht="13.5" x14ac:dyDescent="0.25">
      <c r="A1222" s="3">
        <f>RSI!A1222</f>
        <v>43789</v>
      </c>
      <c r="B1222" s="2">
        <f>RSI!B1222</f>
        <v>9.9821000000000009</v>
      </c>
      <c r="C1222" s="2">
        <f>RSI!I1222</f>
        <v>23.1810195643383</v>
      </c>
      <c r="D1222" s="2">
        <f>MACD!E1222</f>
        <v>6.2201183890707057E-2</v>
      </c>
      <c r="E1222" s="2">
        <f>MACD!F1222</f>
        <v>4.8285436177204405E-2</v>
      </c>
      <c r="F1222" s="2">
        <f>'Moving Avg'!D1222</f>
        <v>10.041340000000002</v>
      </c>
      <c r="G1222" s="2">
        <f>'Moving Avg'!F1222</f>
        <v>10.159749999999999</v>
      </c>
      <c r="H1222" s="2">
        <f>'Moving Avg'!G1222</f>
        <v>10.302604000000001</v>
      </c>
      <c r="I1222" s="2">
        <f>'Moving Avg'!H1222</f>
        <v>10.365217499999995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  <c r="M1222" s="19">
        <f t="shared" si="190"/>
        <v>50</v>
      </c>
      <c r="N1222" s="19">
        <f t="shared" si="191"/>
        <v>0</v>
      </c>
      <c r="O1222" s="19">
        <f t="shared" si="192"/>
        <v>0</v>
      </c>
      <c r="P1222" s="19">
        <f t="shared" si="193"/>
        <v>16.5</v>
      </c>
      <c r="Q1222" s="20">
        <f t="shared" si="194"/>
        <v>19.975000000000001</v>
      </c>
      <c r="R1222" s="20">
        <f t="shared" si="195"/>
        <v>14.125</v>
      </c>
      <c r="S1222" s="20">
        <f t="shared" si="196"/>
        <v>14.925000000000001</v>
      </c>
      <c r="T1222" s="20">
        <f t="shared" si="197"/>
        <v>16.625</v>
      </c>
      <c r="U1222" s="19">
        <f t="shared" si="198"/>
        <v>16.341666666666669</v>
      </c>
      <c r="V1222" s="19">
        <f t="shared" si="199"/>
        <v>16.412500000000001</v>
      </c>
    </row>
    <row r="1223" spans="1:22" ht="13.5" x14ac:dyDescent="0.25">
      <c r="A1223" s="3">
        <f>RSI!A1223</f>
        <v>43790</v>
      </c>
      <c r="B1223" s="2">
        <f>RSI!B1223</f>
        <v>10.009600000000001</v>
      </c>
      <c r="C1223" s="2">
        <f>RSI!I1223</f>
        <v>28.517206815421204</v>
      </c>
      <c r="D1223" s="2">
        <f>MACD!E1223</f>
        <v>6.0557381059172855E-2</v>
      </c>
      <c r="E1223" s="2">
        <f>MACD!F1223</f>
        <v>5.0739825153598102E-2</v>
      </c>
      <c r="F1223" s="2">
        <f>'Moving Avg'!D1223</f>
        <v>10.0282</v>
      </c>
      <c r="G1223" s="2">
        <f>'Moving Avg'!F1223</f>
        <v>10.14687</v>
      </c>
      <c r="H1223" s="2">
        <f>'Moving Avg'!G1223</f>
        <v>10.292190000000003</v>
      </c>
      <c r="I1223" s="2">
        <f>'Moving Avg'!H1223</f>
        <v>10.365032999999992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  <c r="M1223" s="19">
        <f t="shared" si="190"/>
        <v>50</v>
      </c>
      <c r="N1223" s="19">
        <f t="shared" si="191"/>
        <v>0</v>
      </c>
      <c r="O1223" s="19">
        <f t="shared" si="192"/>
        <v>0</v>
      </c>
      <c r="P1223" s="19">
        <f t="shared" si="193"/>
        <v>16.5</v>
      </c>
      <c r="Q1223" s="20">
        <f t="shared" si="194"/>
        <v>19.975000000000001</v>
      </c>
      <c r="R1223" s="20">
        <f t="shared" si="195"/>
        <v>14.125</v>
      </c>
      <c r="S1223" s="20">
        <f t="shared" si="196"/>
        <v>14.925000000000001</v>
      </c>
      <c r="T1223" s="20">
        <f t="shared" si="197"/>
        <v>16.625</v>
      </c>
      <c r="U1223" s="19">
        <f t="shared" si="198"/>
        <v>16.341666666666669</v>
      </c>
      <c r="V1223" s="19">
        <f t="shared" si="199"/>
        <v>16.412500000000001</v>
      </c>
    </row>
    <row r="1224" spans="1:22" ht="13.5" x14ac:dyDescent="0.25">
      <c r="A1224" s="3">
        <f>RSI!A1224</f>
        <v>43791</v>
      </c>
      <c r="B1224" s="2">
        <f>RSI!B1224</f>
        <v>10.009600000000001</v>
      </c>
      <c r="C1224" s="2">
        <f>RSI!I1224</f>
        <v>28.517206815421204</v>
      </c>
      <c r="D1224" s="2">
        <f>MACD!E1224</f>
        <v>5.9294488458295547E-2</v>
      </c>
      <c r="E1224" s="2">
        <f>MACD!F1224</f>
        <v>5.2450757814537598E-2</v>
      </c>
      <c r="F1224" s="2">
        <f>'Moving Avg'!D1224</f>
        <v>10.01614</v>
      </c>
      <c r="G1224" s="2">
        <f>'Moving Avg'!F1224</f>
        <v>10.133715</v>
      </c>
      <c r="H1224" s="2">
        <f>'Moving Avg'!G1224</f>
        <v>10.279802000000002</v>
      </c>
      <c r="I1224" s="2">
        <f>'Moving Avg'!H1224</f>
        <v>10.36529449999999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  <c r="M1224" s="19">
        <f t="shared" si="190"/>
        <v>50</v>
      </c>
      <c r="N1224" s="19">
        <f t="shared" si="191"/>
        <v>0</v>
      </c>
      <c r="O1224" s="19">
        <f t="shared" si="192"/>
        <v>0</v>
      </c>
      <c r="P1224" s="19">
        <f t="shared" si="193"/>
        <v>16.5</v>
      </c>
      <c r="Q1224" s="20">
        <f t="shared" si="194"/>
        <v>19.975000000000001</v>
      </c>
      <c r="R1224" s="20">
        <f t="shared" si="195"/>
        <v>14.125</v>
      </c>
      <c r="S1224" s="20">
        <f t="shared" si="196"/>
        <v>14.925000000000001</v>
      </c>
      <c r="T1224" s="20">
        <f t="shared" si="197"/>
        <v>16.625</v>
      </c>
      <c r="U1224" s="19">
        <f t="shared" si="198"/>
        <v>16.341666666666669</v>
      </c>
      <c r="V1224" s="19">
        <f t="shared" si="199"/>
        <v>16.412500000000001</v>
      </c>
    </row>
    <row r="1225" spans="1:22" ht="13.5" x14ac:dyDescent="0.25">
      <c r="A1225" s="3">
        <f>RSI!A1225</f>
        <v>43794</v>
      </c>
      <c r="B1225" s="2">
        <f>RSI!B1225</f>
        <v>10.026</v>
      </c>
      <c r="C1225" s="2">
        <f>RSI!I1225</f>
        <v>31.794119452544351</v>
      </c>
      <c r="D1225" s="2">
        <f>MACD!E1225</f>
        <v>5.4543851936717402E-2</v>
      </c>
      <c r="E1225" s="2">
        <f>MACD!F1225</f>
        <v>5.2869376638973564E-2</v>
      </c>
      <c r="F1225" s="2">
        <f>'Moving Avg'!D1225</f>
        <v>10.009559999999999</v>
      </c>
      <c r="G1225" s="2">
        <f>'Moving Avg'!F1225</f>
        <v>10.118365000000001</v>
      </c>
      <c r="H1225" s="2">
        <f>'Moving Avg'!G1225</f>
        <v>10.268728000000001</v>
      </c>
      <c r="I1225" s="2">
        <f>'Moving Avg'!H1225</f>
        <v>10.365234499999991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  <c r="M1225" s="19">
        <f t="shared" si="190"/>
        <v>25</v>
      </c>
      <c r="N1225" s="19">
        <f t="shared" si="191"/>
        <v>0</v>
      </c>
      <c r="O1225" s="19">
        <f t="shared" si="192"/>
        <v>0</v>
      </c>
      <c r="P1225" s="19">
        <f t="shared" si="193"/>
        <v>16.5</v>
      </c>
      <c r="Q1225" s="20">
        <f t="shared" si="194"/>
        <v>11.225</v>
      </c>
      <c r="R1225" s="20">
        <f t="shared" si="195"/>
        <v>9.125</v>
      </c>
      <c r="S1225" s="20">
        <f t="shared" si="196"/>
        <v>11.175000000000001</v>
      </c>
      <c r="T1225" s="20">
        <f t="shared" si="197"/>
        <v>10.375</v>
      </c>
      <c r="U1225" s="19">
        <f t="shared" si="198"/>
        <v>10.508333333333335</v>
      </c>
      <c r="V1225" s="19">
        <f t="shared" si="199"/>
        <v>10.475000000000001</v>
      </c>
    </row>
    <row r="1226" spans="1:22" ht="13.5" x14ac:dyDescent="0.25">
      <c r="A1226" s="3">
        <f>RSI!A1226</f>
        <v>43795</v>
      </c>
      <c r="B1226" s="2">
        <f>RSI!B1226</f>
        <v>10.037000000000001</v>
      </c>
      <c r="C1226" s="2">
        <f>RSI!I1226</f>
        <v>33.980223943034972</v>
      </c>
      <c r="D1226" s="2">
        <f>MACD!E1226</f>
        <v>4.9601400508851867E-2</v>
      </c>
      <c r="E1226" s="2">
        <f>MACD!F1226</f>
        <v>5.2215781412949226E-2</v>
      </c>
      <c r="F1226" s="2">
        <f>'Moving Avg'!D1226</f>
        <v>10.01286</v>
      </c>
      <c r="G1226" s="2">
        <f>'Moving Avg'!F1226</f>
        <v>10.104935000000001</v>
      </c>
      <c r="H1226" s="2">
        <f>'Moving Avg'!G1226</f>
        <v>10.258314</v>
      </c>
      <c r="I1226" s="2">
        <f>'Moving Avg'!H1226</f>
        <v>10.36531449999999</v>
      </c>
      <c r="J1226" s="17" t="str">
        <f>OBV!F1226</f>
        <v>BULLISH</v>
      </c>
      <c r="K1226" s="17" t="str">
        <f>OBV!G1226</f>
        <v>NEUTRAL</v>
      </c>
      <c r="L1226" s="17" t="str">
        <f>OBV!H1226</f>
        <v>CONFIRMED BULLISH</v>
      </c>
      <c r="M1226" s="19">
        <f t="shared" si="190"/>
        <v>25</v>
      </c>
      <c r="N1226" s="19">
        <f t="shared" si="191"/>
        <v>45</v>
      </c>
      <c r="O1226" s="19">
        <f t="shared" si="192"/>
        <v>0</v>
      </c>
      <c r="P1226" s="19">
        <f t="shared" si="193"/>
        <v>83.5</v>
      </c>
      <c r="Q1226" s="20">
        <f t="shared" si="194"/>
        <v>37.024999999999999</v>
      </c>
      <c r="R1226" s="20">
        <f t="shared" si="195"/>
        <v>34.875</v>
      </c>
      <c r="S1226" s="20">
        <f t="shared" si="196"/>
        <v>48.075000000000003</v>
      </c>
      <c r="T1226" s="20">
        <f t="shared" si="197"/>
        <v>38.375</v>
      </c>
      <c r="U1226" s="19">
        <f t="shared" si="198"/>
        <v>39.991666666666667</v>
      </c>
      <c r="V1226" s="19">
        <f t="shared" si="199"/>
        <v>39.587500000000006</v>
      </c>
    </row>
    <row r="1227" spans="1:22" ht="13.5" x14ac:dyDescent="0.25">
      <c r="A1227" s="3">
        <f>RSI!A1227</f>
        <v>43796</v>
      </c>
      <c r="B1227" s="2">
        <f>RSI!B1227</f>
        <v>10.0479</v>
      </c>
      <c r="C1227" s="2">
        <f>RSI!I1227</f>
        <v>36.163636148988807</v>
      </c>
      <c r="D1227" s="2">
        <f>MACD!E1227</f>
        <v>4.0168979583784292E-2</v>
      </c>
      <c r="E1227" s="2">
        <f>MACD!F1227</f>
        <v>4.9806421047116245E-2</v>
      </c>
      <c r="F1227" s="2">
        <f>'Moving Avg'!D1227</f>
        <v>10.026019999999999</v>
      </c>
      <c r="G1227" s="2">
        <f>'Moving Avg'!F1227</f>
        <v>10.095890000000001</v>
      </c>
      <c r="H1227" s="2">
        <f>'Moving Avg'!G1227</f>
        <v>10.248336</v>
      </c>
      <c r="I1227" s="2">
        <f>'Moving Avg'!H1227</f>
        <v>10.365682499999993</v>
      </c>
      <c r="J1227" s="17" t="str">
        <f>OBV!F1227</f>
        <v>BULLISH</v>
      </c>
      <c r="K1227" s="17" t="str">
        <f>OBV!G1227</f>
        <v>NEUTRAL</v>
      </c>
      <c r="L1227" s="17" t="str">
        <f>OBV!H1227</f>
        <v>CONFIRMED BULLISH</v>
      </c>
      <c r="M1227" s="19">
        <f t="shared" si="190"/>
        <v>25</v>
      </c>
      <c r="N1227" s="19">
        <f t="shared" si="191"/>
        <v>45</v>
      </c>
      <c r="O1227" s="19">
        <f t="shared" si="192"/>
        <v>0</v>
      </c>
      <c r="P1227" s="19">
        <f t="shared" si="193"/>
        <v>83.5</v>
      </c>
      <c r="Q1227" s="20">
        <f t="shared" si="194"/>
        <v>37.024999999999999</v>
      </c>
      <c r="R1227" s="20">
        <f t="shared" si="195"/>
        <v>34.875</v>
      </c>
      <c r="S1227" s="20">
        <f t="shared" si="196"/>
        <v>48.075000000000003</v>
      </c>
      <c r="T1227" s="20">
        <f t="shared" si="197"/>
        <v>38.375</v>
      </c>
      <c r="U1227" s="19">
        <f t="shared" si="198"/>
        <v>39.991666666666667</v>
      </c>
      <c r="V1227" s="19">
        <f t="shared" si="199"/>
        <v>39.587500000000006</v>
      </c>
    </row>
    <row r="1228" spans="1:22" ht="13.5" x14ac:dyDescent="0.25">
      <c r="A1228" s="3">
        <f>RSI!A1228</f>
        <v>43797</v>
      </c>
      <c r="B1228" s="2">
        <f>RSI!B1228</f>
        <v>9.9766999999999992</v>
      </c>
      <c r="C1228" s="2">
        <f>RSI!I1228</f>
        <v>29.338162736350867</v>
      </c>
      <c r="D1228" s="2">
        <f>MACD!E1228</f>
        <v>3.7123989063189811E-2</v>
      </c>
      <c r="E1228" s="2">
        <f>MACD!F1228</f>
        <v>4.7269934650330962E-2</v>
      </c>
      <c r="F1228" s="2">
        <f>'Moving Avg'!D1228</f>
        <v>10.019439999999999</v>
      </c>
      <c r="G1228" s="2">
        <f>'Moving Avg'!F1228</f>
        <v>10.08356</v>
      </c>
      <c r="H1228" s="2">
        <f>'Moving Avg'!G1228</f>
        <v>10.236826000000001</v>
      </c>
      <c r="I1228" s="2">
        <f>'Moving Avg'!H1228</f>
        <v>10.365821499999992</v>
      </c>
      <c r="J1228" s="17" t="str">
        <f>OBV!F1228</f>
        <v>BULLISH</v>
      </c>
      <c r="K1228" s="17" t="str">
        <f>OBV!G1228</f>
        <v>NEUTRAL</v>
      </c>
      <c r="L1228" s="17" t="str">
        <f>OBV!H1228</f>
        <v>BULLISH DIVERGENCE</v>
      </c>
      <c r="M1228" s="19">
        <f t="shared" si="190"/>
        <v>50</v>
      </c>
      <c r="N1228" s="19">
        <f t="shared" si="191"/>
        <v>45</v>
      </c>
      <c r="O1228" s="19">
        <f t="shared" si="192"/>
        <v>0</v>
      </c>
      <c r="P1228" s="19">
        <f t="shared" si="193"/>
        <v>66.5</v>
      </c>
      <c r="Q1228" s="20">
        <f t="shared" si="194"/>
        <v>43.225000000000001</v>
      </c>
      <c r="R1228" s="20">
        <f t="shared" si="195"/>
        <v>35.625</v>
      </c>
      <c r="S1228" s="20">
        <f t="shared" si="196"/>
        <v>44.174999999999997</v>
      </c>
      <c r="T1228" s="20">
        <f t="shared" si="197"/>
        <v>40.375</v>
      </c>
      <c r="U1228" s="19">
        <f t="shared" si="198"/>
        <v>41.008333333333333</v>
      </c>
      <c r="V1228" s="19">
        <f t="shared" si="199"/>
        <v>40.849999999999994</v>
      </c>
    </row>
    <row r="1229" spans="1:22" ht="13.5" x14ac:dyDescent="0.25">
      <c r="A1229" s="3">
        <f>RSI!A1229</f>
        <v>43798</v>
      </c>
      <c r="B1229" s="2">
        <f>RSI!B1229</f>
        <v>10.004099999999999</v>
      </c>
      <c r="C1229" s="2">
        <f>RSI!I1229</f>
        <v>34.46433998073563</v>
      </c>
      <c r="D1229" s="2">
        <f>MACD!E1229</f>
        <v>3.2578495190209722E-2</v>
      </c>
      <c r="E1229" s="2">
        <f>MACD!F1229</f>
        <v>4.4331646758306718E-2</v>
      </c>
      <c r="F1229" s="2">
        <f>'Moving Avg'!D1229</f>
        <v>10.01834</v>
      </c>
      <c r="G1229" s="2">
        <f>'Moving Avg'!F1229</f>
        <v>10.073969999999999</v>
      </c>
      <c r="H1229" s="2">
        <f>'Moving Avg'!G1229</f>
        <v>10.225313999999999</v>
      </c>
      <c r="I1229" s="2">
        <f>'Moving Avg'!H1229</f>
        <v>10.365651999999994</v>
      </c>
      <c r="J1229" s="17" t="str">
        <f>OBV!F1229</f>
        <v>BEARISH</v>
      </c>
      <c r="K1229" s="17" t="str">
        <f>OBV!G1229</f>
        <v>NEUTRAL</v>
      </c>
      <c r="L1229" s="17" t="str">
        <f>OBV!H1229</f>
        <v>CONFIRMED BEARISH</v>
      </c>
      <c r="M1229" s="19">
        <f t="shared" si="190"/>
        <v>25</v>
      </c>
      <c r="N1229" s="19">
        <f t="shared" si="191"/>
        <v>45</v>
      </c>
      <c r="O1229" s="19">
        <f t="shared" si="192"/>
        <v>0</v>
      </c>
      <c r="P1229" s="19">
        <f t="shared" si="193"/>
        <v>16.5</v>
      </c>
      <c r="Q1229" s="20">
        <f t="shared" si="194"/>
        <v>26.975000000000001</v>
      </c>
      <c r="R1229" s="20">
        <f t="shared" si="195"/>
        <v>18.125</v>
      </c>
      <c r="S1229" s="20">
        <f t="shared" si="196"/>
        <v>17.925000000000001</v>
      </c>
      <c r="T1229" s="20">
        <f t="shared" si="197"/>
        <v>21.625</v>
      </c>
      <c r="U1229" s="19">
        <f t="shared" si="198"/>
        <v>21.008333333333336</v>
      </c>
      <c r="V1229" s="19">
        <f t="shared" si="199"/>
        <v>21.162500000000001</v>
      </c>
    </row>
    <row r="1230" spans="1:22" ht="13.5" x14ac:dyDescent="0.25">
      <c r="A1230" s="3">
        <f>RSI!A1230</f>
        <v>43801</v>
      </c>
      <c r="B1230" s="2">
        <f>RSI!B1230</f>
        <v>10.015000000000001</v>
      </c>
      <c r="C1230" s="2">
        <f>RSI!I1230</f>
        <v>36.43973966059005</v>
      </c>
      <c r="D1230" s="2">
        <f>MACD!E1230</f>
        <v>2.6896088364482651E-2</v>
      </c>
      <c r="E1230" s="2">
        <f>MACD!F1230</f>
        <v>4.0844535079541902E-2</v>
      </c>
      <c r="F1230" s="2">
        <f>'Moving Avg'!D1230</f>
        <v>10.01614</v>
      </c>
      <c r="G1230" s="2">
        <f>'Moving Avg'!F1230</f>
        <v>10.064924999999999</v>
      </c>
      <c r="H1230" s="2">
        <f>'Moving Avg'!G1230</f>
        <v>10.21402</v>
      </c>
      <c r="I1230" s="2">
        <f>'Moving Avg'!H1230</f>
        <v>10.365961499999994</v>
      </c>
      <c r="J1230" s="17" t="str">
        <f>OBV!F1230</f>
        <v>BULLISH</v>
      </c>
      <c r="K1230" s="17" t="str">
        <f>OBV!G1230</f>
        <v>NEUTRAL</v>
      </c>
      <c r="L1230" s="17" t="str">
        <f>OBV!H1230</f>
        <v>BULLISH DIVERGENCE</v>
      </c>
      <c r="M1230" s="19">
        <f t="shared" si="190"/>
        <v>25</v>
      </c>
      <c r="N1230" s="19">
        <f t="shared" si="191"/>
        <v>45</v>
      </c>
      <c r="O1230" s="19">
        <f t="shared" si="192"/>
        <v>0</v>
      </c>
      <c r="P1230" s="19">
        <f t="shared" si="193"/>
        <v>66.5</v>
      </c>
      <c r="Q1230" s="20">
        <f t="shared" si="194"/>
        <v>34.475000000000001</v>
      </c>
      <c r="R1230" s="20">
        <f t="shared" si="195"/>
        <v>30.625</v>
      </c>
      <c r="S1230" s="20">
        <f t="shared" si="196"/>
        <v>40.424999999999997</v>
      </c>
      <c r="T1230" s="20">
        <f t="shared" si="197"/>
        <v>34.125</v>
      </c>
      <c r="U1230" s="19">
        <f t="shared" si="198"/>
        <v>35.174999999999997</v>
      </c>
      <c r="V1230" s="19">
        <f t="shared" si="199"/>
        <v>34.912499999999994</v>
      </c>
    </row>
    <row r="1231" spans="1:22" ht="13.5" x14ac:dyDescent="0.25">
      <c r="A1231" s="3">
        <f>RSI!A1231</f>
        <v>43802</v>
      </c>
      <c r="B1231" s="2">
        <f>RSI!B1231</f>
        <v>10.031499999999999</v>
      </c>
      <c r="C1231" s="2">
        <f>RSI!I1231</f>
        <v>39.416695479564687</v>
      </c>
      <c r="D1231" s="2">
        <f>MACD!E1231</f>
        <v>1.5507922465527457E-2</v>
      </c>
      <c r="E1231" s="2">
        <f>MACD!F1231</f>
        <v>3.5777212556739012E-2</v>
      </c>
      <c r="F1231" s="2">
        <f>'Moving Avg'!D1231</f>
        <v>10.015040000000001</v>
      </c>
      <c r="G1231" s="2">
        <f>'Moving Avg'!F1231</f>
        <v>10.05725</v>
      </c>
      <c r="H1231" s="2">
        <f>'Moving Avg'!G1231</f>
        <v>10.203933999999999</v>
      </c>
      <c r="I1231" s="2">
        <f>'Moving Avg'!H1231</f>
        <v>10.366247499999993</v>
      </c>
      <c r="J1231" s="17" t="str">
        <f>OBV!F1231</f>
        <v>BEARISH</v>
      </c>
      <c r="K1231" s="17" t="str">
        <f>OBV!G1231</f>
        <v>NEUTRAL</v>
      </c>
      <c r="L1231" s="17" t="str">
        <f>OBV!H1231</f>
        <v>CONFIRMED BEARISH</v>
      </c>
      <c r="M1231" s="19">
        <f t="shared" si="190"/>
        <v>25</v>
      </c>
      <c r="N1231" s="19">
        <f t="shared" si="191"/>
        <v>100</v>
      </c>
      <c r="O1231" s="19">
        <f t="shared" si="192"/>
        <v>0</v>
      </c>
      <c r="P1231" s="19">
        <f t="shared" si="193"/>
        <v>16.5</v>
      </c>
      <c r="Q1231" s="20">
        <f t="shared" si="194"/>
        <v>46.225000000000001</v>
      </c>
      <c r="R1231" s="20">
        <f t="shared" si="195"/>
        <v>29.125</v>
      </c>
      <c r="S1231" s="20">
        <f t="shared" si="196"/>
        <v>26.175000000000001</v>
      </c>
      <c r="T1231" s="20">
        <f t="shared" si="197"/>
        <v>35.375</v>
      </c>
      <c r="U1231" s="19">
        <f t="shared" si="198"/>
        <v>33.841666666666661</v>
      </c>
      <c r="V1231" s="19">
        <f t="shared" si="199"/>
        <v>34.224999999999994</v>
      </c>
    </row>
    <row r="1232" spans="1:22" ht="13.5" x14ac:dyDescent="0.25">
      <c r="A1232" s="3">
        <f>RSI!A1232</f>
        <v>43803</v>
      </c>
      <c r="B1232" s="2">
        <f>RSI!B1232</f>
        <v>10.064399999999999</v>
      </c>
      <c r="C1232" s="2">
        <f>RSI!I1232</f>
        <v>44.952965764322045</v>
      </c>
      <c r="D1232" s="2">
        <f>MACD!E1232</f>
        <v>-2.0612436657376776E-3</v>
      </c>
      <c r="E1232" s="2">
        <f>MACD!F1232</f>
        <v>2.8209521312243673E-2</v>
      </c>
      <c r="F1232" s="2">
        <f>'Moving Avg'!D1232</f>
        <v>10.018339999999998</v>
      </c>
      <c r="G1232" s="2">
        <f>'Moving Avg'!F1232</f>
        <v>10.051495000000001</v>
      </c>
      <c r="H1232" s="2">
        <f>'Moving Avg'!G1232</f>
        <v>10.195273999999998</v>
      </c>
      <c r="I1232" s="2">
        <f>'Moving Avg'!H1232</f>
        <v>10.366697999999994</v>
      </c>
      <c r="J1232" s="17" t="str">
        <f>OBV!F1232</f>
        <v>BEARISH</v>
      </c>
      <c r="K1232" s="17" t="str">
        <f>OBV!G1232</f>
        <v>NEUTRAL</v>
      </c>
      <c r="L1232" s="17" t="str">
        <f>OBV!H1232</f>
        <v>BEARISH DIVERGENCE</v>
      </c>
      <c r="M1232" s="19">
        <f t="shared" si="190"/>
        <v>25</v>
      </c>
      <c r="N1232" s="19">
        <f t="shared" si="191"/>
        <v>100</v>
      </c>
      <c r="O1232" s="19">
        <f t="shared" si="192"/>
        <v>0</v>
      </c>
      <c r="P1232" s="19">
        <f t="shared" si="193"/>
        <v>16.5</v>
      </c>
      <c r="Q1232" s="20">
        <f t="shared" si="194"/>
        <v>46.225000000000001</v>
      </c>
      <c r="R1232" s="20">
        <f t="shared" si="195"/>
        <v>29.125</v>
      </c>
      <c r="S1232" s="20">
        <f t="shared" si="196"/>
        <v>26.175000000000001</v>
      </c>
      <c r="T1232" s="20">
        <f t="shared" si="197"/>
        <v>35.375</v>
      </c>
      <c r="U1232" s="19">
        <f t="shared" si="198"/>
        <v>33.841666666666661</v>
      </c>
      <c r="V1232" s="19">
        <f t="shared" si="199"/>
        <v>34.224999999999994</v>
      </c>
    </row>
    <row r="1233" spans="1:22" ht="13.5" x14ac:dyDescent="0.25">
      <c r="A1233" s="3">
        <f>RSI!A1233</f>
        <v>43804</v>
      </c>
      <c r="B1233" s="2">
        <f>RSI!B1233</f>
        <v>10.1137</v>
      </c>
      <c r="C1233" s="2">
        <f>RSI!I1233</f>
        <v>52.027422345738408</v>
      </c>
      <c r="D1233" s="2">
        <f>MACD!E1233</f>
        <v>-1.6161744268117673E-2</v>
      </c>
      <c r="E1233" s="2">
        <f>MACD!F1233</f>
        <v>1.9335268196171405E-2</v>
      </c>
      <c r="F1233" s="2">
        <f>'Moving Avg'!D1233</f>
        <v>10.04574</v>
      </c>
      <c r="G1233" s="2">
        <f>'Moving Avg'!F1233</f>
        <v>10.049849999999999</v>
      </c>
      <c r="H1233" s="2">
        <f>'Moving Avg'!G1233</f>
        <v>10.188695999999998</v>
      </c>
      <c r="I1233" s="2">
        <f>'Moving Avg'!H1233</f>
        <v>10.367394999999995</v>
      </c>
      <c r="J1233" s="17" t="str">
        <f>OBV!F1233</f>
        <v>BULLISH</v>
      </c>
      <c r="K1233" s="17" t="str">
        <f>OBV!G1233</f>
        <v>NEUTRAL</v>
      </c>
      <c r="L1233" s="17" t="str">
        <f>OBV!H1233</f>
        <v>CONFIRMED BULLISH</v>
      </c>
      <c r="M1233" s="19">
        <f t="shared" si="190"/>
        <v>25</v>
      </c>
      <c r="N1233" s="19">
        <f t="shared" si="191"/>
        <v>100</v>
      </c>
      <c r="O1233" s="19">
        <f t="shared" si="192"/>
        <v>0</v>
      </c>
      <c r="P1233" s="19">
        <f t="shared" si="193"/>
        <v>83.5</v>
      </c>
      <c r="Q1233" s="20">
        <f t="shared" si="194"/>
        <v>56.274999999999999</v>
      </c>
      <c r="R1233" s="20">
        <f t="shared" si="195"/>
        <v>45.875</v>
      </c>
      <c r="S1233" s="20">
        <f t="shared" si="196"/>
        <v>56.325000000000003</v>
      </c>
      <c r="T1233" s="20">
        <f t="shared" si="197"/>
        <v>52.125</v>
      </c>
      <c r="U1233" s="19">
        <f t="shared" si="198"/>
        <v>52.82500000000001</v>
      </c>
      <c r="V1233" s="19">
        <f t="shared" si="199"/>
        <v>52.650000000000006</v>
      </c>
    </row>
    <row r="1234" spans="1:22" ht="13.5" x14ac:dyDescent="0.25">
      <c r="A1234" s="3">
        <f>RSI!A1234</f>
        <v>43805</v>
      </c>
      <c r="B1234" s="2">
        <f>RSI!B1234</f>
        <v>10.1411</v>
      </c>
      <c r="C1234" s="2">
        <f>RSI!I1234</f>
        <v>55.453967919654694</v>
      </c>
      <c r="D1234" s="2">
        <f>MACD!E1234</f>
        <v>-3.0240920019064532E-2</v>
      </c>
      <c r="E1234" s="2">
        <f>MACD!F1234</f>
        <v>9.4200305531242177E-3</v>
      </c>
      <c r="F1234" s="2">
        <f>'Moving Avg'!D1234</f>
        <v>10.07314</v>
      </c>
      <c r="G1234" s="2">
        <f>'Moving Avg'!F1234</f>
        <v>10.049849999999999</v>
      </c>
      <c r="H1234" s="2">
        <f>'Moving Avg'!G1234</f>
        <v>10.182665999999999</v>
      </c>
      <c r="I1234" s="2">
        <f>'Moving Avg'!H1234</f>
        <v>10.368228999999994</v>
      </c>
      <c r="J1234" s="17" t="str">
        <f>OBV!F1234</f>
        <v>BULLISH</v>
      </c>
      <c r="K1234" s="17" t="str">
        <f>OBV!G1234</f>
        <v>NEUTRAL</v>
      </c>
      <c r="L1234" s="17" t="str">
        <f>OBV!H1234</f>
        <v>CONFIRMED BULLISH</v>
      </c>
      <c r="M1234" s="19">
        <f t="shared" si="190"/>
        <v>25</v>
      </c>
      <c r="N1234" s="19">
        <f t="shared" si="191"/>
        <v>100</v>
      </c>
      <c r="O1234" s="19">
        <f t="shared" si="192"/>
        <v>0</v>
      </c>
      <c r="P1234" s="19">
        <f t="shared" si="193"/>
        <v>83.5</v>
      </c>
      <c r="Q1234" s="20">
        <f t="shared" si="194"/>
        <v>56.274999999999999</v>
      </c>
      <c r="R1234" s="20">
        <f t="shared" si="195"/>
        <v>45.875</v>
      </c>
      <c r="S1234" s="20">
        <f t="shared" si="196"/>
        <v>56.325000000000003</v>
      </c>
      <c r="T1234" s="20">
        <f t="shared" si="197"/>
        <v>52.125</v>
      </c>
      <c r="U1234" s="19">
        <f t="shared" si="198"/>
        <v>52.82500000000001</v>
      </c>
      <c r="V1234" s="19">
        <f t="shared" si="199"/>
        <v>52.650000000000006</v>
      </c>
    </row>
    <row r="1235" spans="1:22" ht="13.5" x14ac:dyDescent="0.25">
      <c r="A1235" s="3">
        <f>RSI!A1235</f>
        <v>43808</v>
      </c>
      <c r="B1235" s="2">
        <f>RSI!B1235</f>
        <v>10.1576</v>
      </c>
      <c r="C1235" s="2">
        <f>RSI!I1235</f>
        <v>57.426052090107646</v>
      </c>
      <c r="D1235" s="2">
        <f>MACD!E1235</f>
        <v>-4.1124708199790305E-2</v>
      </c>
      <c r="E1235" s="2">
        <f>MACD!F1235</f>
        <v>-6.8891719745868725E-4</v>
      </c>
      <c r="F1235" s="2">
        <f>'Moving Avg'!D1235</f>
        <v>10.101660000000001</v>
      </c>
      <c r="G1235" s="2">
        <f>'Moving Avg'!F1235</f>
        <v>10.051770000000001</v>
      </c>
      <c r="H1235" s="2">
        <f>'Moving Avg'!G1235</f>
        <v>10.177513999999999</v>
      </c>
      <c r="I1235" s="2">
        <f>'Moving Avg'!H1235</f>
        <v>10.369314999999995</v>
      </c>
      <c r="J1235" s="17" t="str">
        <f>OBV!F1235</f>
        <v>BULLISH</v>
      </c>
      <c r="K1235" s="17" t="str">
        <f>OBV!G1235</f>
        <v>NEUTRAL</v>
      </c>
      <c r="L1235" s="17" t="str">
        <f>OBV!H1235</f>
        <v>CONFIRMED BULLISH</v>
      </c>
      <c r="M1235" s="19">
        <f t="shared" si="190"/>
        <v>25</v>
      </c>
      <c r="N1235" s="19">
        <f t="shared" si="191"/>
        <v>100</v>
      </c>
      <c r="O1235" s="19">
        <f t="shared" si="192"/>
        <v>0</v>
      </c>
      <c r="P1235" s="19">
        <f t="shared" si="193"/>
        <v>83.5</v>
      </c>
      <c r="Q1235" s="20">
        <f t="shared" si="194"/>
        <v>56.274999999999999</v>
      </c>
      <c r="R1235" s="20">
        <f t="shared" si="195"/>
        <v>45.875</v>
      </c>
      <c r="S1235" s="20">
        <f t="shared" si="196"/>
        <v>56.325000000000003</v>
      </c>
      <c r="T1235" s="20">
        <f t="shared" si="197"/>
        <v>52.125</v>
      </c>
      <c r="U1235" s="19">
        <f t="shared" si="198"/>
        <v>52.82500000000001</v>
      </c>
      <c r="V1235" s="19">
        <f t="shared" si="199"/>
        <v>52.650000000000006</v>
      </c>
    </row>
    <row r="1236" spans="1:22" ht="13.5" x14ac:dyDescent="0.25">
      <c r="A1236" s="3">
        <f>RSI!A1236</f>
        <v>43809</v>
      </c>
      <c r="B1236" s="2">
        <f>RSI!B1236</f>
        <v>10.1411</v>
      </c>
      <c r="C1236" s="2">
        <f>RSI!I1236</f>
        <v>54.812789740798763</v>
      </c>
      <c r="D1236" s="2">
        <f>MACD!E1236</f>
        <v>-4.7768420213749607E-2</v>
      </c>
      <c r="E1236" s="2">
        <f>MACD!F1236</f>
        <v>-1.0104817800716872E-2</v>
      </c>
      <c r="F1236" s="2">
        <f>'Moving Avg'!D1236</f>
        <v>10.12358</v>
      </c>
      <c r="G1236" s="2">
        <f>'Moving Avg'!F1236</f>
        <v>10.053140000000001</v>
      </c>
      <c r="H1236" s="2">
        <f>'Moving Avg'!G1236</f>
        <v>10.172579999999998</v>
      </c>
      <c r="I1236" s="2">
        <f>'Moving Avg'!H1236</f>
        <v>10.370360999999994</v>
      </c>
      <c r="J1236" s="17" t="str">
        <f>OBV!F1236</f>
        <v>BULLISH</v>
      </c>
      <c r="K1236" s="17" t="str">
        <f>OBV!G1236</f>
        <v>NEUTRAL</v>
      </c>
      <c r="L1236" s="17" t="str">
        <f>OBV!H1236</f>
        <v>CONFIRMED BULLISH</v>
      </c>
      <c r="M1236" s="19">
        <f t="shared" si="190"/>
        <v>25</v>
      </c>
      <c r="N1236" s="19">
        <f t="shared" si="191"/>
        <v>100</v>
      </c>
      <c r="O1236" s="19">
        <f t="shared" si="192"/>
        <v>0</v>
      </c>
      <c r="P1236" s="19">
        <f t="shared" si="193"/>
        <v>83.5</v>
      </c>
      <c r="Q1236" s="20">
        <f t="shared" si="194"/>
        <v>56.274999999999999</v>
      </c>
      <c r="R1236" s="20">
        <f t="shared" si="195"/>
        <v>45.875</v>
      </c>
      <c r="S1236" s="20">
        <f t="shared" si="196"/>
        <v>56.325000000000003</v>
      </c>
      <c r="T1236" s="20">
        <f t="shared" si="197"/>
        <v>52.125</v>
      </c>
      <c r="U1236" s="19">
        <f t="shared" si="198"/>
        <v>52.82500000000001</v>
      </c>
      <c r="V1236" s="19">
        <f t="shared" si="199"/>
        <v>52.650000000000006</v>
      </c>
    </row>
    <row r="1237" spans="1:22" ht="13.5" x14ac:dyDescent="0.25">
      <c r="A1237" s="3">
        <f>RSI!A1237</f>
        <v>43810</v>
      </c>
      <c r="B1237" s="2">
        <f>RSI!B1237</f>
        <v>10.1411</v>
      </c>
      <c r="C1237" s="2">
        <f>RSI!I1237</f>
        <v>54.812789740798756</v>
      </c>
      <c r="D1237" s="2">
        <f>MACD!E1237</f>
        <v>-5.1938639937350928E-2</v>
      </c>
      <c r="E1237" s="2">
        <f>MACD!F1237</f>
        <v>-1.8471582228043685E-2</v>
      </c>
      <c r="F1237" s="2">
        <f>'Moving Avg'!D1237</f>
        <v>10.138920000000001</v>
      </c>
      <c r="G1237" s="2">
        <f>'Moving Avg'!F1237</f>
        <v>10.056155</v>
      </c>
      <c r="H1237" s="2">
        <f>'Moving Avg'!G1237</f>
        <v>10.169181999999998</v>
      </c>
      <c r="I1237" s="2">
        <f>'Moving Avg'!H1237</f>
        <v>10.371194999999993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  <c r="M1237" s="19">
        <f t="shared" si="190"/>
        <v>25</v>
      </c>
      <c r="N1237" s="19">
        <f t="shared" si="191"/>
        <v>100</v>
      </c>
      <c r="O1237" s="19">
        <f t="shared" si="192"/>
        <v>0</v>
      </c>
      <c r="P1237" s="19">
        <f t="shared" si="193"/>
        <v>83.5</v>
      </c>
      <c r="Q1237" s="20">
        <f t="shared" si="194"/>
        <v>56.274999999999999</v>
      </c>
      <c r="R1237" s="20">
        <f t="shared" si="195"/>
        <v>45.875</v>
      </c>
      <c r="S1237" s="20">
        <f t="shared" si="196"/>
        <v>56.325000000000003</v>
      </c>
      <c r="T1237" s="20">
        <f t="shared" si="197"/>
        <v>52.125</v>
      </c>
      <c r="U1237" s="19">
        <f t="shared" si="198"/>
        <v>52.82500000000001</v>
      </c>
      <c r="V1237" s="19">
        <f t="shared" si="199"/>
        <v>52.650000000000006</v>
      </c>
    </row>
    <row r="1238" spans="1:22" ht="13.5" x14ac:dyDescent="0.25">
      <c r="A1238" s="3">
        <f>RSI!A1238</f>
        <v>43811</v>
      </c>
      <c r="B1238" s="2">
        <f>RSI!B1238</f>
        <v>10.1302</v>
      </c>
      <c r="C1238" s="2">
        <f>RSI!I1238</f>
        <v>52.966140961398239</v>
      </c>
      <c r="D1238" s="2">
        <f>MACD!E1238</f>
        <v>-6.5822559778492717E-2</v>
      </c>
      <c r="E1238" s="2">
        <f>MACD!F1238</f>
        <v>-2.7941777738133493E-2</v>
      </c>
      <c r="F1238" s="2">
        <f>'Moving Avg'!D1238</f>
        <v>10.14222</v>
      </c>
      <c r="G1238" s="2">
        <f>'Moving Avg'!F1238</f>
        <v>10.058899999999998</v>
      </c>
      <c r="H1238" s="2">
        <f>'Moving Avg'!G1238</f>
        <v>10.166771999999998</v>
      </c>
      <c r="I1238" s="2">
        <f>'Moving Avg'!H1238</f>
        <v>10.370913499999995</v>
      </c>
      <c r="J1238" s="17" t="str">
        <f>OBV!F1238</f>
        <v>BULLISH</v>
      </c>
      <c r="K1238" s="17" t="str">
        <f>OBV!G1238</f>
        <v>NEUTRAL</v>
      </c>
      <c r="L1238" s="17" t="str">
        <f>OBV!H1238</f>
        <v>CONFIRMED BULLISH</v>
      </c>
      <c r="M1238" s="19">
        <f t="shared" si="190"/>
        <v>25</v>
      </c>
      <c r="N1238" s="19">
        <f t="shared" si="191"/>
        <v>100</v>
      </c>
      <c r="O1238" s="19">
        <f t="shared" si="192"/>
        <v>0</v>
      </c>
      <c r="P1238" s="19">
        <f t="shared" si="193"/>
        <v>83.5</v>
      </c>
      <c r="Q1238" s="20">
        <f t="shared" si="194"/>
        <v>56.274999999999999</v>
      </c>
      <c r="R1238" s="20">
        <f t="shared" si="195"/>
        <v>45.875</v>
      </c>
      <c r="S1238" s="20">
        <f t="shared" si="196"/>
        <v>56.325000000000003</v>
      </c>
      <c r="T1238" s="20">
        <f t="shared" si="197"/>
        <v>52.125</v>
      </c>
      <c r="U1238" s="19">
        <f t="shared" si="198"/>
        <v>52.82500000000001</v>
      </c>
      <c r="V1238" s="19">
        <f t="shared" si="199"/>
        <v>52.650000000000006</v>
      </c>
    </row>
    <row r="1239" spans="1:22" ht="13.5" x14ac:dyDescent="0.25">
      <c r="A1239" s="3">
        <f>RSI!A1239</f>
        <v>43812</v>
      </c>
      <c r="B1239" s="2">
        <f>RSI!B1239</f>
        <v>10.1302</v>
      </c>
      <c r="C1239" s="2">
        <f>RSI!I1239</f>
        <v>52.966140961398239</v>
      </c>
      <c r="D1239" s="2">
        <f>MACD!E1239</f>
        <v>-7.348406324630119E-2</v>
      </c>
      <c r="E1239" s="2">
        <f>MACD!F1239</f>
        <v>-3.7050234839767035E-2</v>
      </c>
      <c r="F1239" s="2">
        <f>'Moving Avg'!D1239</f>
        <v>10.140040000000001</v>
      </c>
      <c r="G1239" s="2">
        <f>'Moving Avg'!F1239</f>
        <v>10.061914999999999</v>
      </c>
      <c r="H1239" s="2">
        <f>'Moving Avg'!G1239</f>
        <v>10.162167999999999</v>
      </c>
      <c r="I1239" s="2">
        <f>'Moving Avg'!H1239</f>
        <v>10.369973999999997</v>
      </c>
      <c r="J1239" s="17" t="str">
        <f>OBV!F1239</f>
        <v>BEARISH</v>
      </c>
      <c r="K1239" s="17" t="str">
        <f>OBV!G1239</f>
        <v>NEUTRAL</v>
      </c>
      <c r="L1239" s="17" t="str">
        <f>OBV!H1239</f>
        <v>CONFIRMED BEARISH</v>
      </c>
      <c r="M1239" s="19">
        <f t="shared" si="190"/>
        <v>25</v>
      </c>
      <c r="N1239" s="19">
        <f t="shared" si="191"/>
        <v>100</v>
      </c>
      <c r="O1239" s="19">
        <f t="shared" si="192"/>
        <v>0</v>
      </c>
      <c r="P1239" s="19">
        <f t="shared" si="193"/>
        <v>16.5</v>
      </c>
      <c r="Q1239" s="20">
        <f t="shared" si="194"/>
        <v>46.225000000000001</v>
      </c>
      <c r="R1239" s="20">
        <f t="shared" si="195"/>
        <v>29.125</v>
      </c>
      <c r="S1239" s="20">
        <f t="shared" si="196"/>
        <v>26.175000000000001</v>
      </c>
      <c r="T1239" s="20">
        <f t="shared" si="197"/>
        <v>35.375</v>
      </c>
      <c r="U1239" s="19">
        <f t="shared" si="198"/>
        <v>33.841666666666661</v>
      </c>
      <c r="V1239" s="19">
        <f t="shared" si="199"/>
        <v>34.224999999999994</v>
      </c>
    </row>
    <row r="1240" spans="1:22" ht="13.5" x14ac:dyDescent="0.25">
      <c r="A1240" s="3">
        <f>RSI!A1240</f>
        <v>43815</v>
      </c>
      <c r="B1240" s="2">
        <f>RSI!B1240</f>
        <v>10.1411</v>
      </c>
      <c r="C1240" s="2">
        <f>RSI!I1240</f>
        <v>54.734768995841094</v>
      </c>
      <c r="D1240" s="2">
        <f>MACD!E1240</f>
        <v>-7.9216761823685644E-2</v>
      </c>
      <c r="E1240" s="2">
        <f>MACD!F1240</f>
        <v>-4.5483540236550761E-2</v>
      </c>
      <c r="F1240" s="2">
        <f>'Moving Avg'!D1240</f>
        <v>10.13674</v>
      </c>
      <c r="G1240" s="2">
        <f>'Moving Avg'!F1240</f>
        <v>10.066024999999998</v>
      </c>
      <c r="H1240" s="2">
        <f>'Moving Avg'!G1240</f>
        <v>10.158877999999998</v>
      </c>
      <c r="I1240" s="2">
        <f>'Moving Avg'!H1240</f>
        <v>10.369109999999999</v>
      </c>
      <c r="J1240" s="17" t="str">
        <f>OBV!F1240</f>
        <v>BEARISH</v>
      </c>
      <c r="K1240" s="17" t="str">
        <f>OBV!G1240</f>
        <v>NEUTRAL</v>
      </c>
      <c r="L1240" s="17" t="str">
        <f>OBV!H1240</f>
        <v>CONFIRMED BEARISH</v>
      </c>
      <c r="M1240" s="19">
        <f t="shared" si="190"/>
        <v>25</v>
      </c>
      <c r="N1240" s="19">
        <f t="shared" si="191"/>
        <v>100</v>
      </c>
      <c r="O1240" s="19">
        <f t="shared" si="192"/>
        <v>0</v>
      </c>
      <c r="P1240" s="19">
        <f t="shared" si="193"/>
        <v>16.5</v>
      </c>
      <c r="Q1240" s="20">
        <f t="shared" si="194"/>
        <v>46.225000000000001</v>
      </c>
      <c r="R1240" s="20">
        <f t="shared" si="195"/>
        <v>29.125</v>
      </c>
      <c r="S1240" s="20">
        <f t="shared" si="196"/>
        <v>26.175000000000001</v>
      </c>
      <c r="T1240" s="20">
        <f t="shared" si="197"/>
        <v>35.375</v>
      </c>
      <c r="U1240" s="19">
        <f t="shared" si="198"/>
        <v>33.841666666666661</v>
      </c>
      <c r="V1240" s="19">
        <f t="shared" si="199"/>
        <v>34.224999999999994</v>
      </c>
    </row>
    <row r="1241" spans="1:22" ht="13.5" x14ac:dyDescent="0.25">
      <c r="A1241" s="3">
        <f>RSI!A1241</f>
        <v>43816</v>
      </c>
      <c r="B1241" s="2">
        <f>RSI!B1241</f>
        <v>10.0863</v>
      </c>
      <c r="C1241" s="2">
        <f>RSI!I1241</f>
        <v>45.476112573083824</v>
      </c>
      <c r="D1241" s="2">
        <f>MACD!E1241</f>
        <v>-7.7644753451849624E-2</v>
      </c>
      <c r="E1241" s="2">
        <f>MACD!F1241</f>
        <v>-5.1915782879610538E-2</v>
      </c>
      <c r="F1241" s="2">
        <f>'Moving Avg'!D1241</f>
        <v>10.125780000000001</v>
      </c>
      <c r="G1241" s="2">
        <f>'Moving Avg'!F1241</f>
        <v>10.069314999999998</v>
      </c>
      <c r="H1241" s="2">
        <f>'Moving Avg'!G1241</f>
        <v>10.154491999999999</v>
      </c>
      <c r="I1241" s="2">
        <f>'Moving Avg'!H1241</f>
        <v>10.368608999999998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  <c r="M1241" s="19">
        <f t="shared" si="190"/>
        <v>25</v>
      </c>
      <c r="N1241" s="19">
        <f t="shared" si="191"/>
        <v>100</v>
      </c>
      <c r="O1241" s="19">
        <f t="shared" si="192"/>
        <v>0</v>
      </c>
      <c r="P1241" s="19">
        <f t="shared" si="193"/>
        <v>16.5</v>
      </c>
      <c r="Q1241" s="20">
        <f t="shared" si="194"/>
        <v>46.225000000000001</v>
      </c>
      <c r="R1241" s="20">
        <f t="shared" si="195"/>
        <v>29.125</v>
      </c>
      <c r="S1241" s="20">
        <f t="shared" si="196"/>
        <v>26.175000000000001</v>
      </c>
      <c r="T1241" s="20">
        <f t="shared" si="197"/>
        <v>35.375</v>
      </c>
      <c r="U1241" s="19">
        <f t="shared" si="198"/>
        <v>33.841666666666661</v>
      </c>
      <c r="V1241" s="19">
        <f t="shared" si="199"/>
        <v>34.224999999999994</v>
      </c>
    </row>
    <row r="1242" spans="1:22" ht="13.5" x14ac:dyDescent="0.25">
      <c r="A1242" s="3">
        <f>RSI!A1242</f>
        <v>43817</v>
      </c>
      <c r="B1242" s="2">
        <f>RSI!B1242</f>
        <v>10.1411</v>
      </c>
      <c r="C1242" s="2">
        <f>RSI!I1242</f>
        <v>53.878010395824241</v>
      </c>
      <c r="D1242" s="2">
        <f>MACD!E1242</f>
        <v>-7.5150504688140884E-2</v>
      </c>
      <c r="E1242" s="2">
        <f>MACD!F1242</f>
        <v>-5.6562727241316613E-2</v>
      </c>
      <c r="F1242" s="2">
        <f>'Moving Avg'!D1242</f>
        <v>10.125780000000001</v>
      </c>
      <c r="G1242" s="2">
        <f>'Moving Avg'!F1242</f>
        <v>10.077264999999999</v>
      </c>
      <c r="H1242" s="2">
        <f>'Moving Avg'!G1242</f>
        <v>10.151311999999999</v>
      </c>
      <c r="I1242" s="2">
        <f>'Moving Avg'!H1242</f>
        <v>10.368530499999997</v>
      </c>
      <c r="J1242" s="17" t="str">
        <f>OBV!F1242</f>
        <v>BEARISH</v>
      </c>
      <c r="K1242" s="17" t="str">
        <f>OBV!G1242</f>
        <v>NEUTRAL</v>
      </c>
      <c r="L1242" s="17" t="str">
        <f>OBV!H1242</f>
        <v>NEUTRAL</v>
      </c>
      <c r="M1242" s="19">
        <f t="shared" si="190"/>
        <v>25</v>
      </c>
      <c r="N1242" s="19">
        <f t="shared" si="191"/>
        <v>45</v>
      </c>
      <c r="O1242" s="19">
        <f t="shared" si="192"/>
        <v>0</v>
      </c>
      <c r="P1242" s="19">
        <f t="shared" si="193"/>
        <v>16.5</v>
      </c>
      <c r="Q1242" s="20">
        <f t="shared" si="194"/>
        <v>26.975000000000001</v>
      </c>
      <c r="R1242" s="20">
        <f t="shared" si="195"/>
        <v>18.125</v>
      </c>
      <c r="S1242" s="20">
        <f t="shared" si="196"/>
        <v>17.925000000000001</v>
      </c>
      <c r="T1242" s="20">
        <f t="shared" si="197"/>
        <v>21.625</v>
      </c>
      <c r="U1242" s="19">
        <f t="shared" si="198"/>
        <v>21.008333333333336</v>
      </c>
      <c r="V1242" s="19">
        <f t="shared" si="199"/>
        <v>21.162500000000001</v>
      </c>
    </row>
    <row r="1243" spans="1:22" ht="13.5" x14ac:dyDescent="0.25">
      <c r="A1243" s="3">
        <f>RSI!A1243</f>
        <v>43818</v>
      </c>
      <c r="B1243" s="2">
        <f>RSI!B1243</f>
        <v>10.1137</v>
      </c>
      <c r="C1243" s="2">
        <f>RSI!I1243</f>
        <v>49.750021295298531</v>
      </c>
      <c r="D1243" s="2">
        <f>MACD!E1243</f>
        <v>-6.359973423579568E-2</v>
      </c>
      <c r="E1243" s="2">
        <f>MACD!F1243</f>
        <v>-5.7970128640212427E-2</v>
      </c>
      <c r="F1243" s="2">
        <f>'Moving Avg'!D1243</f>
        <v>10.122479999999999</v>
      </c>
      <c r="G1243" s="2">
        <f>'Moving Avg'!F1243</f>
        <v>10.082469999999997</v>
      </c>
      <c r="H1243" s="2">
        <f>'Moving Avg'!G1243</f>
        <v>10.148571999999998</v>
      </c>
      <c r="I1243" s="2">
        <f>'Moving Avg'!H1243</f>
        <v>10.368590499999998</v>
      </c>
      <c r="J1243" s="17" t="str">
        <f>OBV!F1243</f>
        <v>BEARISH</v>
      </c>
      <c r="K1243" s="17" t="str">
        <f>OBV!G1243</f>
        <v>NEUTRAL</v>
      </c>
      <c r="L1243" s="17" t="str">
        <f>OBV!H1243</f>
        <v>CONFIRMED BEARISH</v>
      </c>
      <c r="M1243" s="19">
        <f t="shared" si="190"/>
        <v>25</v>
      </c>
      <c r="N1243" s="19">
        <f t="shared" si="191"/>
        <v>45</v>
      </c>
      <c r="O1243" s="19">
        <f t="shared" si="192"/>
        <v>0</v>
      </c>
      <c r="P1243" s="19">
        <f t="shared" si="193"/>
        <v>16.5</v>
      </c>
      <c r="Q1243" s="20">
        <f t="shared" si="194"/>
        <v>26.975000000000001</v>
      </c>
      <c r="R1243" s="20">
        <f t="shared" si="195"/>
        <v>18.125</v>
      </c>
      <c r="S1243" s="20">
        <f t="shared" si="196"/>
        <v>17.925000000000001</v>
      </c>
      <c r="T1243" s="20">
        <f t="shared" si="197"/>
        <v>21.625</v>
      </c>
      <c r="U1243" s="19">
        <f t="shared" si="198"/>
        <v>21.008333333333336</v>
      </c>
      <c r="V1243" s="19">
        <f t="shared" si="199"/>
        <v>21.162500000000001</v>
      </c>
    </row>
    <row r="1244" spans="1:22" ht="13.5" x14ac:dyDescent="0.25">
      <c r="A1244" s="3">
        <f>RSI!A1244</f>
        <v>43819</v>
      </c>
      <c r="B1244" s="2">
        <f>RSI!B1244</f>
        <v>10.119199999999999</v>
      </c>
      <c r="C1244" s="2">
        <f>RSI!I1244</f>
        <v>50.568722884360376</v>
      </c>
      <c r="D1244" s="2">
        <f>MACD!E1244</f>
        <v>-5.0017224801786497E-2</v>
      </c>
      <c r="E1244" s="2">
        <f>MACD!F1244</f>
        <v>-5.6379547872527247E-2</v>
      </c>
      <c r="F1244" s="2">
        <f>'Moving Avg'!D1244</f>
        <v>10.120279999999999</v>
      </c>
      <c r="G1244" s="2">
        <f>'Moving Avg'!F1244</f>
        <v>10.087949999999998</v>
      </c>
      <c r="H1244" s="2">
        <f>'Moving Avg'!G1244</f>
        <v>10.145941999999998</v>
      </c>
      <c r="I1244" s="2">
        <f>'Moving Avg'!H1244</f>
        <v>10.368360000000001</v>
      </c>
      <c r="J1244" s="17" t="str">
        <f>OBV!F1244</f>
        <v>BEARISH</v>
      </c>
      <c r="K1244" s="17" t="str">
        <f>OBV!G1244</f>
        <v>NEUTRAL</v>
      </c>
      <c r="L1244" s="17" t="str">
        <f>OBV!H1244</f>
        <v>CONFIRMED BEARISH</v>
      </c>
      <c r="M1244" s="19">
        <f t="shared" si="190"/>
        <v>25</v>
      </c>
      <c r="N1244" s="19">
        <f t="shared" si="191"/>
        <v>0</v>
      </c>
      <c r="O1244" s="19">
        <f t="shared" si="192"/>
        <v>0</v>
      </c>
      <c r="P1244" s="19">
        <f t="shared" si="193"/>
        <v>16.5</v>
      </c>
      <c r="Q1244" s="20">
        <f t="shared" si="194"/>
        <v>11.225</v>
      </c>
      <c r="R1244" s="20">
        <f t="shared" si="195"/>
        <v>9.125</v>
      </c>
      <c r="S1244" s="20">
        <f t="shared" si="196"/>
        <v>11.175000000000001</v>
      </c>
      <c r="T1244" s="20">
        <f t="shared" si="197"/>
        <v>10.375</v>
      </c>
      <c r="U1244" s="19">
        <f t="shared" si="198"/>
        <v>10.508333333333335</v>
      </c>
      <c r="V1244" s="19">
        <f t="shared" si="199"/>
        <v>10.475000000000001</v>
      </c>
    </row>
    <row r="1245" spans="1:22" ht="13.5" x14ac:dyDescent="0.25">
      <c r="A1245" s="3">
        <f>RSI!A1245</f>
        <v>43822</v>
      </c>
      <c r="B1245" s="2">
        <f>RSI!B1245</f>
        <v>10.1411</v>
      </c>
      <c r="C1245" s="2">
        <f>RSI!I1245</f>
        <v>53.796688942037527</v>
      </c>
      <c r="D1245" s="2">
        <f>MACD!E1245</f>
        <v>-3.7639848751759075E-2</v>
      </c>
      <c r="E1245" s="2">
        <f>MACD!F1245</f>
        <v>-5.2631608048373621E-2</v>
      </c>
      <c r="F1245" s="2">
        <f>'Moving Avg'!D1245</f>
        <v>10.120279999999999</v>
      </c>
      <c r="G1245" s="2">
        <f>'Moving Avg'!F1245</f>
        <v>10.093704999999998</v>
      </c>
      <c r="H1245" s="2">
        <f>'Moving Avg'!G1245</f>
        <v>10.143967999999996</v>
      </c>
      <c r="I1245" s="2">
        <f>'Moving Avg'!H1245</f>
        <v>10.368259999999999</v>
      </c>
      <c r="J1245" s="17" t="str">
        <f>OBV!F1245</f>
        <v>BEARISH</v>
      </c>
      <c r="K1245" s="17" t="str">
        <f>OBV!G1245</f>
        <v>NEUTRAL</v>
      </c>
      <c r="L1245" s="17" t="str">
        <f>OBV!H1245</f>
        <v>NEUTRAL</v>
      </c>
      <c r="M1245" s="19">
        <f t="shared" si="190"/>
        <v>25</v>
      </c>
      <c r="N1245" s="19">
        <f t="shared" si="191"/>
        <v>0</v>
      </c>
      <c r="O1245" s="19">
        <f t="shared" si="192"/>
        <v>0</v>
      </c>
      <c r="P1245" s="19">
        <f t="shared" si="193"/>
        <v>16.5</v>
      </c>
      <c r="Q1245" s="20">
        <f t="shared" si="194"/>
        <v>11.225</v>
      </c>
      <c r="R1245" s="20">
        <f t="shared" si="195"/>
        <v>9.125</v>
      </c>
      <c r="S1245" s="20">
        <f t="shared" si="196"/>
        <v>11.175000000000001</v>
      </c>
      <c r="T1245" s="20">
        <f t="shared" si="197"/>
        <v>10.375</v>
      </c>
      <c r="U1245" s="19">
        <f t="shared" si="198"/>
        <v>10.508333333333335</v>
      </c>
      <c r="V1245" s="19">
        <f t="shared" si="199"/>
        <v>10.475000000000001</v>
      </c>
    </row>
    <row r="1246" spans="1:22" ht="13.5" x14ac:dyDescent="0.25">
      <c r="A1246" s="3">
        <f>RSI!A1246</f>
        <v>43823</v>
      </c>
      <c r="B1246" s="2">
        <f>RSI!B1246</f>
        <v>10.163</v>
      </c>
      <c r="C1246" s="2">
        <f>RSI!I1246</f>
        <v>56.832460624096981</v>
      </c>
      <c r="D1246" s="2">
        <f>MACD!E1246</f>
        <v>-3.1486179780918278E-2</v>
      </c>
      <c r="E1246" s="2">
        <f>MACD!F1246</f>
        <v>-4.8402522394882561E-2</v>
      </c>
      <c r="F1246" s="2">
        <f>'Moving Avg'!D1246</f>
        <v>10.135619999999999</v>
      </c>
      <c r="G1246" s="2">
        <f>'Moving Avg'!F1246</f>
        <v>10.100004999999999</v>
      </c>
      <c r="H1246" s="2">
        <f>'Moving Avg'!G1246</f>
        <v>10.143309999999996</v>
      </c>
      <c r="I1246" s="2">
        <f>'Moving Avg'!H1246</f>
        <v>10.368460500000001</v>
      </c>
      <c r="J1246" s="17" t="str">
        <f>OBV!F1246</f>
        <v>BULLISH</v>
      </c>
      <c r="K1246" s="17" t="str">
        <f>OBV!G1246</f>
        <v>NEUTRAL</v>
      </c>
      <c r="L1246" s="17" t="str">
        <f>OBV!H1246</f>
        <v>CONFIRMED BULLISH</v>
      </c>
      <c r="M1246" s="19">
        <f t="shared" si="190"/>
        <v>25</v>
      </c>
      <c r="N1246" s="19">
        <f t="shared" si="191"/>
        <v>0</v>
      </c>
      <c r="O1246" s="19">
        <f t="shared" si="192"/>
        <v>0</v>
      </c>
      <c r="P1246" s="19">
        <f t="shared" si="193"/>
        <v>83.5</v>
      </c>
      <c r="Q1246" s="20">
        <f t="shared" si="194"/>
        <v>21.274999999999999</v>
      </c>
      <c r="R1246" s="20">
        <f t="shared" si="195"/>
        <v>25.875</v>
      </c>
      <c r="S1246" s="20">
        <f t="shared" si="196"/>
        <v>41.325000000000003</v>
      </c>
      <c r="T1246" s="20">
        <f t="shared" si="197"/>
        <v>27.125</v>
      </c>
      <c r="U1246" s="19">
        <f t="shared" si="198"/>
        <v>29.491666666666664</v>
      </c>
      <c r="V1246" s="19">
        <f t="shared" si="199"/>
        <v>28.9</v>
      </c>
    </row>
    <row r="1247" spans="1:22" ht="13.5" x14ac:dyDescent="0.25">
      <c r="A1247" s="3">
        <f>RSI!A1247</f>
        <v>43824</v>
      </c>
      <c r="B1247" s="2">
        <f>RSI!B1247</f>
        <v>10.2782</v>
      </c>
      <c r="C1247" s="2">
        <f>RSI!I1247</f>
        <v>68.541613920092075</v>
      </c>
      <c r="D1247" s="2">
        <f>MACD!E1247</f>
        <v>-3.5089018282043583E-2</v>
      </c>
      <c r="E1247" s="2">
        <f>MACD!F1247</f>
        <v>-4.5739821572314765E-2</v>
      </c>
      <c r="F1247" s="2">
        <f>'Moving Avg'!D1247</f>
        <v>10.163040000000001</v>
      </c>
      <c r="G1247" s="2">
        <f>'Moving Avg'!F1247</f>
        <v>10.111519999999999</v>
      </c>
      <c r="H1247" s="2">
        <f>'Moving Avg'!G1247</f>
        <v>10.143859999999997</v>
      </c>
      <c r="I1247" s="2">
        <f>'Moving Avg'!H1247</f>
        <v>10.368494500000004</v>
      </c>
      <c r="J1247" s="17" t="str">
        <f>OBV!F1247</f>
        <v>BULLISH</v>
      </c>
      <c r="K1247" s="17" t="str">
        <f>OBV!G1247</f>
        <v>STRONG</v>
      </c>
      <c r="L1247" s="17" t="str">
        <f>OBV!H1247</f>
        <v>CONFIRMED BULLISH</v>
      </c>
      <c r="M1247" s="19">
        <f t="shared" si="190"/>
        <v>25</v>
      </c>
      <c r="N1247" s="19">
        <f t="shared" si="191"/>
        <v>0</v>
      </c>
      <c r="O1247" s="19">
        <f t="shared" si="192"/>
        <v>0</v>
      </c>
      <c r="P1247" s="19">
        <f t="shared" si="193"/>
        <v>100</v>
      </c>
      <c r="Q1247" s="20">
        <f t="shared" si="194"/>
        <v>23.75</v>
      </c>
      <c r="R1247" s="20">
        <f t="shared" si="195"/>
        <v>30</v>
      </c>
      <c r="S1247" s="20">
        <f t="shared" si="196"/>
        <v>48.75</v>
      </c>
      <c r="T1247" s="20">
        <f t="shared" si="197"/>
        <v>31.25</v>
      </c>
      <c r="U1247" s="19">
        <f t="shared" si="198"/>
        <v>34.166666666666664</v>
      </c>
      <c r="V1247" s="19">
        <f t="shared" si="199"/>
        <v>33.4375</v>
      </c>
    </row>
    <row r="1248" spans="1:22" ht="13.5" x14ac:dyDescent="0.25">
      <c r="A1248" s="3">
        <f>RSI!A1248</f>
        <v>43825</v>
      </c>
      <c r="B1248" s="2">
        <f>RSI!B1248</f>
        <v>10.2836</v>
      </c>
      <c r="C1248" s="2">
        <f>RSI!I1248</f>
        <v>68.966550592540955</v>
      </c>
      <c r="D1248" s="2">
        <f>MACD!E1248</f>
        <v>-4.1151196386548961E-2</v>
      </c>
      <c r="E1248" s="2">
        <f>MACD!F1248</f>
        <v>-4.4822096535161608E-2</v>
      </c>
      <c r="F1248" s="2">
        <f>'Moving Avg'!D1248</f>
        <v>10.19702</v>
      </c>
      <c r="G1248" s="2">
        <f>'Moving Avg'!F1248</f>
        <v>10.126864999999999</v>
      </c>
      <c r="H1248" s="2">
        <f>'Moving Avg'!G1248</f>
        <v>10.141775999999998</v>
      </c>
      <c r="I1248" s="2">
        <f>'Moving Avg'!H1248</f>
        <v>10.368152000000004</v>
      </c>
      <c r="J1248" s="17" t="str">
        <f>OBV!F1248</f>
        <v>BULLISH</v>
      </c>
      <c r="K1248" s="17" t="str">
        <f>OBV!G1248</f>
        <v>STRONG</v>
      </c>
      <c r="L1248" s="17" t="str">
        <f>OBV!H1248</f>
        <v>CONFIRMED BULLISH</v>
      </c>
      <c r="M1248" s="19">
        <f t="shared" si="190"/>
        <v>25</v>
      </c>
      <c r="N1248" s="19">
        <f t="shared" si="191"/>
        <v>0</v>
      </c>
      <c r="O1248" s="19">
        <f t="shared" si="192"/>
        <v>0</v>
      </c>
      <c r="P1248" s="19">
        <f t="shared" si="193"/>
        <v>100</v>
      </c>
      <c r="Q1248" s="20">
        <f t="shared" si="194"/>
        <v>23.75</v>
      </c>
      <c r="R1248" s="20">
        <f t="shared" si="195"/>
        <v>30</v>
      </c>
      <c r="S1248" s="20">
        <f t="shared" si="196"/>
        <v>48.75</v>
      </c>
      <c r="T1248" s="20">
        <f t="shared" si="197"/>
        <v>31.25</v>
      </c>
      <c r="U1248" s="19">
        <f t="shared" si="198"/>
        <v>34.166666666666664</v>
      </c>
      <c r="V1248" s="19">
        <f t="shared" si="199"/>
        <v>33.4375</v>
      </c>
    </row>
    <row r="1249" spans="1:22" ht="13.5" x14ac:dyDescent="0.25">
      <c r="A1249" s="3">
        <f>RSI!A1249</f>
        <v>43826</v>
      </c>
      <c r="B1249" s="2">
        <f>RSI!B1249</f>
        <v>10.2836</v>
      </c>
      <c r="C1249" s="2">
        <f>RSI!I1249</f>
        <v>68.966550592540955</v>
      </c>
      <c r="D1249" s="2">
        <f>MACD!E1249</f>
        <v>-4.7179954771713994E-2</v>
      </c>
      <c r="E1249" s="2">
        <f>MACD!F1249</f>
        <v>-4.5293668182472088E-2</v>
      </c>
      <c r="F1249" s="2">
        <f>'Moving Avg'!D1249</f>
        <v>10.229899999999999</v>
      </c>
      <c r="G1249" s="2">
        <f>'Moving Avg'!F1249</f>
        <v>10.140840000000001</v>
      </c>
      <c r="H1249" s="2">
        <f>'Moving Avg'!G1249</f>
        <v>10.140787999999997</v>
      </c>
      <c r="I1249" s="2">
        <f>'Moving Avg'!H1249</f>
        <v>10.367979500000006</v>
      </c>
      <c r="J1249" s="17" t="str">
        <f>OBV!F1249</f>
        <v>BULLISH</v>
      </c>
      <c r="K1249" s="17" t="str">
        <f>OBV!G1249</f>
        <v>NEUTRAL</v>
      </c>
      <c r="L1249" s="17" t="str">
        <f>OBV!H1249</f>
        <v>CONFIRMED BULLISH</v>
      </c>
      <c r="M1249" s="19">
        <f t="shared" si="190"/>
        <v>25</v>
      </c>
      <c r="N1249" s="19">
        <f t="shared" si="191"/>
        <v>45</v>
      </c>
      <c r="O1249" s="19">
        <f t="shared" si="192"/>
        <v>0</v>
      </c>
      <c r="P1249" s="19">
        <f t="shared" si="193"/>
        <v>83.5</v>
      </c>
      <c r="Q1249" s="20">
        <f t="shared" si="194"/>
        <v>37.024999999999999</v>
      </c>
      <c r="R1249" s="20">
        <f t="shared" si="195"/>
        <v>34.875</v>
      </c>
      <c r="S1249" s="20">
        <f t="shared" si="196"/>
        <v>48.075000000000003</v>
      </c>
      <c r="T1249" s="20">
        <f t="shared" si="197"/>
        <v>38.375</v>
      </c>
      <c r="U1249" s="19">
        <f t="shared" si="198"/>
        <v>39.991666666666667</v>
      </c>
      <c r="V1249" s="19">
        <f t="shared" si="199"/>
        <v>39.587500000000006</v>
      </c>
    </row>
    <row r="1250" spans="1:22" ht="13.5" x14ac:dyDescent="0.25">
      <c r="A1250" s="3">
        <f>RSI!A1250</f>
        <v>43829</v>
      </c>
      <c r="B1250" s="2">
        <f>RSI!B1250</f>
        <v>10.4207</v>
      </c>
      <c r="C1250" s="2">
        <f>RSI!I1250</f>
        <v>77.797431893328593</v>
      </c>
      <c r="D1250" s="2">
        <f>MACD!E1250</f>
        <v>-6.1592458295455899E-2</v>
      </c>
      <c r="E1250" s="2">
        <f>MACD!F1250</f>
        <v>-4.8553426205068848E-2</v>
      </c>
      <c r="F1250" s="2">
        <f>'Moving Avg'!D1250</f>
        <v>10.285820000000001</v>
      </c>
      <c r="G1250" s="2">
        <f>'Moving Avg'!F1250</f>
        <v>10.161125000000002</v>
      </c>
      <c r="H1250" s="2">
        <f>'Moving Avg'!G1250</f>
        <v>10.144187999999998</v>
      </c>
      <c r="I1250" s="2">
        <f>'Moving Avg'!H1250</f>
        <v>10.367771000000007</v>
      </c>
      <c r="J1250" s="17" t="str">
        <f>OBV!F1250</f>
        <v>BULLISH</v>
      </c>
      <c r="K1250" s="17" t="str">
        <f>OBV!G1250</f>
        <v>STRONG</v>
      </c>
      <c r="L1250" s="17" t="str">
        <f>OBV!H1250</f>
        <v>CONFIRMED BULLISH</v>
      </c>
      <c r="M1250" s="19">
        <f t="shared" si="190"/>
        <v>0</v>
      </c>
      <c r="N1250" s="19">
        <f t="shared" si="191"/>
        <v>45</v>
      </c>
      <c r="O1250" s="19">
        <f t="shared" si="192"/>
        <v>0</v>
      </c>
      <c r="P1250" s="19">
        <f t="shared" si="193"/>
        <v>100</v>
      </c>
      <c r="Q1250" s="20">
        <f t="shared" si="194"/>
        <v>30.75</v>
      </c>
      <c r="R1250" s="20">
        <f t="shared" si="195"/>
        <v>34</v>
      </c>
      <c r="S1250" s="20">
        <f t="shared" si="196"/>
        <v>51.75</v>
      </c>
      <c r="T1250" s="20">
        <f t="shared" si="197"/>
        <v>36.25</v>
      </c>
      <c r="U1250" s="19">
        <f t="shared" si="198"/>
        <v>38.833333333333336</v>
      </c>
      <c r="V1250" s="19">
        <f t="shared" si="199"/>
        <v>38.1875</v>
      </c>
    </row>
    <row r="1251" spans="1:22" ht="13.5" x14ac:dyDescent="0.25">
      <c r="A1251" s="3">
        <f>RSI!A1251</f>
        <v>43830</v>
      </c>
      <c r="B1251" s="2">
        <f>RSI!B1251</f>
        <v>10.4207</v>
      </c>
      <c r="C1251" s="2">
        <f>RSI!I1251</f>
        <v>77.797431893328593</v>
      </c>
      <c r="D1251" s="2">
        <f>MACD!E1251</f>
        <v>-8.3799491446018948E-2</v>
      </c>
      <c r="E1251" s="2">
        <f>MACD!F1251</f>
        <v>-5.5602639253258868E-2</v>
      </c>
      <c r="F1251" s="2">
        <f>'Moving Avg'!D1251</f>
        <v>10.337359999999999</v>
      </c>
      <c r="G1251" s="2">
        <f>'Moving Avg'!F1251</f>
        <v>10.180585000000001</v>
      </c>
      <c r="H1251" s="2">
        <f>'Moving Avg'!G1251</f>
        <v>10.146489999999998</v>
      </c>
      <c r="I1251" s="2">
        <f>'Moving Avg'!H1251</f>
        <v>10.367456000000006</v>
      </c>
      <c r="J1251" s="17" t="str">
        <f>OBV!F1251</f>
        <v>BULLISH</v>
      </c>
      <c r="K1251" s="17" t="str">
        <f>OBV!G1251</f>
        <v>STRONG</v>
      </c>
      <c r="L1251" s="17" t="str">
        <f>OBV!H1251</f>
        <v>CONFIRMED BULLISH</v>
      </c>
      <c r="M1251" s="19">
        <f t="shared" si="190"/>
        <v>0</v>
      </c>
      <c r="N1251" s="19">
        <f t="shared" si="191"/>
        <v>100</v>
      </c>
      <c r="O1251" s="19">
        <f t="shared" si="192"/>
        <v>0</v>
      </c>
      <c r="P1251" s="19">
        <f t="shared" si="193"/>
        <v>100</v>
      </c>
      <c r="Q1251" s="20">
        <f t="shared" si="194"/>
        <v>50</v>
      </c>
      <c r="R1251" s="20">
        <f t="shared" si="195"/>
        <v>45</v>
      </c>
      <c r="S1251" s="20">
        <f t="shared" si="196"/>
        <v>60</v>
      </c>
      <c r="T1251" s="20">
        <f t="shared" si="197"/>
        <v>50</v>
      </c>
      <c r="U1251" s="19">
        <f t="shared" si="198"/>
        <v>51.666666666666664</v>
      </c>
      <c r="V1251" s="19">
        <f t="shared" si="199"/>
        <v>51.25</v>
      </c>
    </row>
    <row r="1252" spans="1:22" ht="13.5" x14ac:dyDescent="0.25">
      <c r="A1252" s="3">
        <f>RSI!A1252</f>
        <v>43832</v>
      </c>
      <c r="B1252" s="2">
        <f>RSI!B1252</f>
        <v>10.239800000000001</v>
      </c>
      <c r="C1252" s="2">
        <f>RSI!I1252</f>
        <v>54.19700862566954</v>
      </c>
      <c r="D1252" s="2">
        <f>MACD!E1252</f>
        <v>-8.222324116288604E-2</v>
      </c>
      <c r="E1252" s="2">
        <f>MACD!F1252</f>
        <v>-6.0926759635184305E-2</v>
      </c>
      <c r="F1252" s="2">
        <f>'Moving Avg'!D1252</f>
        <v>10.32968</v>
      </c>
      <c r="G1252" s="2">
        <f>'Moving Avg'!F1252</f>
        <v>10.189355000000001</v>
      </c>
      <c r="H1252" s="2">
        <f>'Moving Avg'!G1252</f>
        <v>10.144077999999999</v>
      </c>
      <c r="I1252" s="2">
        <f>'Moving Avg'!H1252</f>
        <v>10.367085500000005</v>
      </c>
      <c r="J1252" s="17" t="str">
        <f>OBV!F1252</f>
        <v>BEARISH</v>
      </c>
      <c r="K1252" s="17" t="str">
        <f>OBV!G1252</f>
        <v>NEUTRAL</v>
      </c>
      <c r="L1252" s="17" t="str">
        <f>OBV!H1252</f>
        <v>CONFIRMED BEARISH</v>
      </c>
      <c r="M1252" s="19">
        <f t="shared" si="190"/>
        <v>25</v>
      </c>
      <c r="N1252" s="19">
        <f t="shared" si="191"/>
        <v>100</v>
      </c>
      <c r="O1252" s="19">
        <f t="shared" si="192"/>
        <v>0</v>
      </c>
      <c r="P1252" s="19">
        <f t="shared" si="193"/>
        <v>16.5</v>
      </c>
      <c r="Q1252" s="20">
        <f t="shared" si="194"/>
        <v>46.225000000000001</v>
      </c>
      <c r="R1252" s="20">
        <f t="shared" si="195"/>
        <v>29.125</v>
      </c>
      <c r="S1252" s="20">
        <f t="shared" si="196"/>
        <v>26.175000000000001</v>
      </c>
      <c r="T1252" s="20">
        <f t="shared" si="197"/>
        <v>35.375</v>
      </c>
      <c r="U1252" s="19">
        <f t="shared" si="198"/>
        <v>33.841666666666661</v>
      </c>
      <c r="V1252" s="19">
        <f t="shared" si="199"/>
        <v>34.224999999999994</v>
      </c>
    </row>
    <row r="1253" spans="1:22" ht="13.5" x14ac:dyDescent="0.25">
      <c r="A1253" s="3">
        <f>RSI!A1253</f>
        <v>43833</v>
      </c>
      <c r="B1253" s="2">
        <f>RSI!B1253</f>
        <v>10.409700000000001</v>
      </c>
      <c r="C1253" s="2">
        <f>RSI!I1253</f>
        <v>64.950999505600038</v>
      </c>
      <c r="D1253" s="2">
        <f>MACD!E1253</f>
        <v>-9.7976626369399966E-2</v>
      </c>
      <c r="E1253" s="2">
        <f>MACD!F1253</f>
        <v>-6.8336732982027443E-2</v>
      </c>
      <c r="F1253" s="2">
        <f>'Moving Avg'!D1253</f>
        <v>10.354900000000001</v>
      </c>
      <c r="G1253" s="2">
        <f>'Moving Avg'!F1253</f>
        <v>10.204155</v>
      </c>
      <c r="H1253" s="2">
        <f>'Moving Avg'!G1253</f>
        <v>10.146927999999997</v>
      </c>
      <c r="I1253" s="2">
        <f>'Moving Avg'!H1253</f>
        <v>10.366928000000005</v>
      </c>
      <c r="J1253" s="17" t="str">
        <f>OBV!F1253</f>
        <v>BEARISH</v>
      </c>
      <c r="K1253" s="17" t="str">
        <f>OBV!G1253</f>
        <v>NEUTRAL</v>
      </c>
      <c r="L1253" s="17" t="str">
        <f>OBV!H1253</f>
        <v>BEARISH DIVERGENCE</v>
      </c>
      <c r="M1253" s="19">
        <f t="shared" si="190"/>
        <v>25</v>
      </c>
      <c r="N1253" s="19">
        <f t="shared" si="191"/>
        <v>100</v>
      </c>
      <c r="O1253" s="19">
        <f t="shared" si="192"/>
        <v>0</v>
      </c>
      <c r="P1253" s="19">
        <f t="shared" si="193"/>
        <v>16.5</v>
      </c>
      <c r="Q1253" s="20">
        <f t="shared" si="194"/>
        <v>46.225000000000001</v>
      </c>
      <c r="R1253" s="20">
        <f t="shared" si="195"/>
        <v>29.125</v>
      </c>
      <c r="S1253" s="20">
        <f t="shared" si="196"/>
        <v>26.175000000000001</v>
      </c>
      <c r="T1253" s="20">
        <f t="shared" si="197"/>
        <v>35.375</v>
      </c>
      <c r="U1253" s="19">
        <f t="shared" si="198"/>
        <v>33.841666666666661</v>
      </c>
      <c r="V1253" s="19">
        <f t="shared" si="199"/>
        <v>34.224999999999994</v>
      </c>
    </row>
    <row r="1254" spans="1:22" ht="13.5" x14ac:dyDescent="0.25">
      <c r="A1254" s="3">
        <f>RSI!A1254</f>
        <v>43836</v>
      </c>
      <c r="B1254" s="2">
        <f>RSI!B1254</f>
        <v>10.321999999999999</v>
      </c>
      <c r="C1254" s="2">
        <f>RSI!I1254</f>
        <v>57.452480398812526</v>
      </c>
      <c r="D1254" s="2">
        <f>MACD!E1254</f>
        <v>-0.10523324866659145</v>
      </c>
      <c r="E1254" s="2">
        <f>MACD!F1254</f>
        <v>-7.5716036118940247E-2</v>
      </c>
      <c r="F1254" s="2">
        <f>'Moving Avg'!D1254</f>
        <v>10.362579999999999</v>
      </c>
      <c r="G1254" s="2">
        <f>'Moving Avg'!F1254</f>
        <v>10.213200000000001</v>
      </c>
      <c r="H1254" s="2">
        <f>'Moving Avg'!G1254</f>
        <v>10.147913999999998</v>
      </c>
      <c r="I1254" s="2">
        <f>'Moving Avg'!H1254</f>
        <v>10.367605500000007</v>
      </c>
      <c r="J1254" s="17" t="str">
        <f>OBV!F1254</f>
        <v>BULLISH</v>
      </c>
      <c r="K1254" s="17" t="str">
        <f>OBV!G1254</f>
        <v>NEUTRAL</v>
      </c>
      <c r="L1254" s="17" t="str">
        <f>OBV!H1254</f>
        <v>CONFIRMED BULLISH</v>
      </c>
      <c r="M1254" s="19">
        <f t="shared" si="190"/>
        <v>25</v>
      </c>
      <c r="N1254" s="19">
        <f t="shared" si="191"/>
        <v>100</v>
      </c>
      <c r="O1254" s="19">
        <f t="shared" si="192"/>
        <v>0</v>
      </c>
      <c r="P1254" s="19">
        <f t="shared" si="193"/>
        <v>83.5</v>
      </c>
      <c r="Q1254" s="20">
        <f t="shared" si="194"/>
        <v>56.274999999999999</v>
      </c>
      <c r="R1254" s="20">
        <f t="shared" si="195"/>
        <v>45.875</v>
      </c>
      <c r="S1254" s="20">
        <f t="shared" si="196"/>
        <v>56.325000000000003</v>
      </c>
      <c r="T1254" s="20">
        <f t="shared" si="197"/>
        <v>52.125</v>
      </c>
      <c r="U1254" s="19">
        <f t="shared" si="198"/>
        <v>52.82500000000001</v>
      </c>
      <c r="V1254" s="19">
        <f t="shared" si="199"/>
        <v>52.650000000000006</v>
      </c>
    </row>
    <row r="1255" spans="1:22" ht="13.5" x14ac:dyDescent="0.25">
      <c r="A1255" s="3">
        <f>RSI!A1255</f>
        <v>43837</v>
      </c>
      <c r="B1255" s="2">
        <f>RSI!B1255</f>
        <v>10.2507</v>
      </c>
      <c r="C1255" s="2">
        <f>RSI!I1255</f>
        <v>52.178308507254819</v>
      </c>
      <c r="D1255" s="2">
        <f>MACD!E1255</f>
        <v>-0.10337979606562619</v>
      </c>
      <c r="E1255" s="2">
        <f>MACD!F1255</f>
        <v>-8.1248788108277431E-2</v>
      </c>
      <c r="F1255" s="2">
        <f>'Moving Avg'!D1255</f>
        <v>10.328580000000001</v>
      </c>
      <c r="G1255" s="2">
        <f>'Moving Avg'!F1255</f>
        <v>10.217855</v>
      </c>
      <c r="H1255" s="2">
        <f>'Moving Avg'!G1255</f>
        <v>10.146267999999999</v>
      </c>
      <c r="I1255" s="2">
        <f>'Moving Avg'!H1255</f>
        <v>10.368138500000004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  <c r="M1255" s="19">
        <f t="shared" si="190"/>
        <v>25</v>
      </c>
      <c r="N1255" s="19">
        <f t="shared" si="191"/>
        <v>100</v>
      </c>
      <c r="O1255" s="19">
        <f t="shared" si="192"/>
        <v>0</v>
      </c>
      <c r="P1255" s="19">
        <f t="shared" si="193"/>
        <v>16.5</v>
      </c>
      <c r="Q1255" s="20">
        <f t="shared" si="194"/>
        <v>46.225000000000001</v>
      </c>
      <c r="R1255" s="20">
        <f t="shared" si="195"/>
        <v>29.125</v>
      </c>
      <c r="S1255" s="20">
        <f t="shared" si="196"/>
        <v>26.175000000000001</v>
      </c>
      <c r="T1255" s="20">
        <f t="shared" si="197"/>
        <v>35.375</v>
      </c>
      <c r="U1255" s="19">
        <f t="shared" si="198"/>
        <v>33.841666666666661</v>
      </c>
      <c r="V1255" s="19">
        <f t="shared" si="199"/>
        <v>34.224999999999994</v>
      </c>
    </row>
    <row r="1256" spans="1:22" ht="13.5" x14ac:dyDescent="0.25">
      <c r="A1256" s="3">
        <f>RSI!A1256</f>
        <v>43838</v>
      </c>
      <c r="B1256" s="2">
        <f>RSI!B1256</f>
        <v>10.1576</v>
      </c>
      <c r="C1256" s="2">
        <f>RSI!I1256</f>
        <v>46.212737411766405</v>
      </c>
      <c r="D1256" s="2">
        <f>MACD!E1256</f>
        <v>-9.1733019286344586E-2</v>
      </c>
      <c r="E1256" s="2">
        <f>MACD!F1256</f>
        <v>-8.3345634343890862E-2</v>
      </c>
      <c r="F1256" s="2">
        <f>'Moving Avg'!D1256</f>
        <v>10.275960000000001</v>
      </c>
      <c r="G1256" s="2">
        <f>'Moving Avg'!F1256</f>
        <v>10.218680000000001</v>
      </c>
      <c r="H1256" s="2">
        <f>'Moving Avg'!G1256</f>
        <v>10.143307999999998</v>
      </c>
      <c r="I1256" s="2">
        <f>'Moving Avg'!H1256</f>
        <v>10.368354500000002</v>
      </c>
      <c r="J1256" s="17" t="str">
        <f>OBV!F1256</f>
        <v>BEARISH</v>
      </c>
      <c r="K1256" s="17" t="str">
        <f>OBV!G1256</f>
        <v>WEAK</v>
      </c>
      <c r="L1256" s="17" t="str">
        <f>OBV!H1256</f>
        <v>CONFIRMED BEARISH</v>
      </c>
      <c r="M1256" s="19">
        <f t="shared" si="190"/>
        <v>25</v>
      </c>
      <c r="N1256" s="19">
        <f t="shared" si="191"/>
        <v>45</v>
      </c>
      <c r="O1256" s="19">
        <f t="shared" si="192"/>
        <v>0</v>
      </c>
      <c r="P1256" s="19">
        <f t="shared" si="193"/>
        <v>0</v>
      </c>
      <c r="Q1256" s="20">
        <f t="shared" si="194"/>
        <v>24.5</v>
      </c>
      <c r="R1256" s="20">
        <f t="shared" si="195"/>
        <v>14</v>
      </c>
      <c r="S1256" s="20">
        <f t="shared" si="196"/>
        <v>10.5</v>
      </c>
      <c r="T1256" s="20">
        <f t="shared" si="197"/>
        <v>17.5</v>
      </c>
      <c r="U1256" s="19">
        <f t="shared" si="198"/>
        <v>16.333333333333332</v>
      </c>
      <c r="V1256" s="19">
        <f t="shared" si="199"/>
        <v>16.625</v>
      </c>
    </row>
    <row r="1257" spans="1:22" ht="13.5" x14ac:dyDescent="0.25">
      <c r="A1257" s="3">
        <f>RSI!A1257</f>
        <v>43839</v>
      </c>
      <c r="B1257" s="2">
        <f>RSI!B1257</f>
        <v>10.2507</v>
      </c>
      <c r="C1257" s="2">
        <f>RSI!I1257</f>
        <v>52.109287733688753</v>
      </c>
      <c r="D1257" s="2">
        <f>MACD!E1257</f>
        <v>-7.0674342102734045E-2</v>
      </c>
      <c r="E1257" s="2">
        <f>MACD!F1257</f>
        <v>-8.081137589565951E-2</v>
      </c>
      <c r="F1257" s="2">
        <f>'Moving Avg'!D1257</f>
        <v>10.27814</v>
      </c>
      <c r="G1257" s="2">
        <f>'Moving Avg'!F1257</f>
        <v>10.224160000000001</v>
      </c>
      <c r="H1257" s="2">
        <f>'Moving Avg'!G1257</f>
        <v>10.143746</v>
      </c>
      <c r="I1257" s="2">
        <f>'Moving Avg'!H1257</f>
        <v>10.368123500000003</v>
      </c>
      <c r="J1257" s="17" t="str">
        <f>OBV!F1257</f>
        <v>BEARISH</v>
      </c>
      <c r="K1257" s="17" t="str">
        <f>OBV!G1257</f>
        <v>NEUTRAL</v>
      </c>
      <c r="L1257" s="17" t="str">
        <f>OBV!H1257</f>
        <v>BEARISH DIVERGENCE</v>
      </c>
      <c r="M1257" s="19">
        <f t="shared" si="190"/>
        <v>25</v>
      </c>
      <c r="N1257" s="19">
        <f t="shared" si="191"/>
        <v>0</v>
      </c>
      <c r="O1257" s="19">
        <f t="shared" si="192"/>
        <v>0</v>
      </c>
      <c r="P1257" s="19">
        <f t="shared" si="193"/>
        <v>16.5</v>
      </c>
      <c r="Q1257" s="20">
        <f t="shared" si="194"/>
        <v>11.225</v>
      </c>
      <c r="R1257" s="20">
        <f t="shared" si="195"/>
        <v>9.125</v>
      </c>
      <c r="S1257" s="20">
        <f t="shared" si="196"/>
        <v>11.175000000000001</v>
      </c>
      <c r="T1257" s="20">
        <f t="shared" si="197"/>
        <v>10.375</v>
      </c>
      <c r="U1257" s="19">
        <f t="shared" si="198"/>
        <v>10.508333333333335</v>
      </c>
      <c r="V1257" s="19">
        <f t="shared" si="199"/>
        <v>10.475000000000001</v>
      </c>
    </row>
    <row r="1258" spans="1:22" ht="13.5" x14ac:dyDescent="0.25">
      <c r="A1258" s="3">
        <f>RSI!A1258</f>
        <v>43840</v>
      </c>
      <c r="B1258" s="2">
        <f>RSI!B1258</f>
        <v>10.146599999999999</v>
      </c>
      <c r="C1258" s="2">
        <f>RSI!I1258</f>
        <v>46.032564344289007</v>
      </c>
      <c r="D1258" s="2">
        <f>MACD!E1258</f>
        <v>-4.4514702234060621E-2</v>
      </c>
      <c r="E1258" s="2">
        <f>MACD!F1258</f>
        <v>-7.3552041163339743E-2</v>
      </c>
      <c r="F1258" s="2">
        <f>'Moving Avg'!D1258</f>
        <v>10.225519999999999</v>
      </c>
      <c r="G1258" s="2">
        <f>'Moving Avg'!F1258</f>
        <v>10.22498</v>
      </c>
      <c r="H1258" s="2">
        <f>'Moving Avg'!G1258</f>
        <v>10.142211999999999</v>
      </c>
      <c r="I1258" s="2">
        <f>'Moving Avg'!H1258</f>
        <v>10.367542000000004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  <c r="M1258" s="19">
        <f t="shared" si="190"/>
        <v>25</v>
      </c>
      <c r="N1258" s="19">
        <f t="shared" si="191"/>
        <v>0</v>
      </c>
      <c r="O1258" s="19">
        <f t="shared" si="192"/>
        <v>0</v>
      </c>
      <c r="P1258" s="19">
        <f t="shared" si="193"/>
        <v>16.5</v>
      </c>
      <c r="Q1258" s="20">
        <f t="shared" si="194"/>
        <v>11.225</v>
      </c>
      <c r="R1258" s="20">
        <f t="shared" si="195"/>
        <v>9.125</v>
      </c>
      <c r="S1258" s="20">
        <f t="shared" si="196"/>
        <v>11.175000000000001</v>
      </c>
      <c r="T1258" s="20">
        <f t="shared" si="197"/>
        <v>10.375</v>
      </c>
      <c r="U1258" s="19">
        <f t="shared" si="198"/>
        <v>10.508333333333335</v>
      </c>
      <c r="V1258" s="19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10.146599999999999</v>
      </c>
      <c r="C1259" s="2">
        <f>RSI!I1259</f>
        <v>46.032564344289007</v>
      </c>
      <c r="D1259" s="2">
        <f>MACD!E1259</f>
        <v>-2.1950714277304328E-2</v>
      </c>
      <c r="E1259" s="2">
        <f>MACD!F1259</f>
        <v>-6.3231775786132663E-2</v>
      </c>
      <c r="F1259" s="2">
        <f>'Moving Avg'!D1259</f>
        <v>10.190439999999999</v>
      </c>
      <c r="G1259" s="2">
        <f>'Moving Avg'!F1259</f>
        <v>10.225800000000001</v>
      </c>
      <c r="H1259" s="2">
        <f>'Moving Avg'!G1259</f>
        <v>10.141225999999996</v>
      </c>
      <c r="I1259" s="2">
        <f>'Moving Avg'!H1259</f>
        <v>10.367024000000004</v>
      </c>
      <c r="J1259" s="17" t="str">
        <f>OBV!F1259</f>
        <v>BEARISH</v>
      </c>
      <c r="K1259" s="17" t="str">
        <f>OBV!G1259</f>
        <v>WEAK</v>
      </c>
      <c r="L1259" s="17" t="str">
        <f>OBV!H1259</f>
        <v>CONFIRMED BEARISH</v>
      </c>
      <c r="M1259" s="19">
        <f t="shared" si="190"/>
        <v>25</v>
      </c>
      <c r="N1259" s="19">
        <f t="shared" si="191"/>
        <v>0</v>
      </c>
      <c r="O1259" s="19">
        <f t="shared" si="192"/>
        <v>0</v>
      </c>
      <c r="P1259" s="19">
        <f t="shared" si="193"/>
        <v>0</v>
      </c>
      <c r="Q1259" s="20">
        <f t="shared" si="194"/>
        <v>8.75</v>
      </c>
      <c r="R1259" s="20">
        <f t="shared" si="195"/>
        <v>5</v>
      </c>
      <c r="S1259" s="20">
        <f t="shared" si="196"/>
        <v>3.75</v>
      </c>
      <c r="T1259" s="20">
        <f t="shared" si="197"/>
        <v>6.25</v>
      </c>
      <c r="U1259" s="19">
        <f t="shared" si="198"/>
        <v>5.833333333333333</v>
      </c>
      <c r="V1259" s="19">
        <f t="shared" si="199"/>
        <v>5.9375</v>
      </c>
    </row>
    <row r="1260" spans="1:22" ht="13.5" x14ac:dyDescent="0.25">
      <c r="A1260" s="3">
        <f>RSI!A1260</f>
        <v>43845</v>
      </c>
      <c r="B1260" s="2">
        <f>RSI!B1260</f>
        <v>10.289099999999999</v>
      </c>
      <c r="C1260" s="2">
        <f>RSI!I1260</f>
        <v>54.463036527855486</v>
      </c>
      <c r="D1260" s="2">
        <f>MACD!E1260</f>
        <v>8.075780153513179E-3</v>
      </c>
      <c r="E1260" s="2">
        <f>MACD!F1260</f>
        <v>-4.89702645982035E-2</v>
      </c>
      <c r="F1260" s="2">
        <f>'Moving Avg'!D1260</f>
        <v>10.198119999999999</v>
      </c>
      <c r="G1260" s="2">
        <f>'Moving Avg'!F1260</f>
        <v>10.2332</v>
      </c>
      <c r="H1260" s="2">
        <f>'Moving Avg'!G1260</f>
        <v>10.143089999999999</v>
      </c>
      <c r="I1260" s="2">
        <f>'Moving Avg'!H1260</f>
        <v>10.366921500000004</v>
      </c>
      <c r="J1260" s="17" t="str">
        <f>OBV!F1260</f>
        <v>BEARISH</v>
      </c>
      <c r="K1260" s="17" t="str">
        <f>OBV!G1260</f>
        <v>NEUTRAL</v>
      </c>
      <c r="L1260" s="17" t="str">
        <f>OBV!H1260</f>
        <v>BEARISH DIVERGENCE</v>
      </c>
      <c r="M1260" s="19">
        <f t="shared" si="190"/>
        <v>25</v>
      </c>
      <c r="N1260" s="19">
        <f t="shared" si="191"/>
        <v>0</v>
      </c>
      <c r="O1260" s="19">
        <f t="shared" si="192"/>
        <v>0</v>
      </c>
      <c r="P1260" s="19">
        <f t="shared" si="193"/>
        <v>16.5</v>
      </c>
      <c r="Q1260" s="20">
        <f t="shared" si="194"/>
        <v>11.225</v>
      </c>
      <c r="R1260" s="20">
        <f t="shared" si="195"/>
        <v>9.125</v>
      </c>
      <c r="S1260" s="20">
        <f t="shared" si="196"/>
        <v>11.175000000000001</v>
      </c>
      <c r="T1260" s="20">
        <f t="shared" si="197"/>
        <v>10.375</v>
      </c>
      <c r="U1260" s="19">
        <f t="shared" si="198"/>
        <v>10.508333333333335</v>
      </c>
      <c r="V1260" s="19">
        <f t="shared" si="199"/>
        <v>10.475000000000001</v>
      </c>
    </row>
    <row r="1261" spans="1:22" ht="13.5" x14ac:dyDescent="0.25">
      <c r="A1261" s="3">
        <f>RSI!A1261</f>
        <v>43846</v>
      </c>
      <c r="B1261" s="2">
        <f>RSI!B1261</f>
        <v>10.409700000000001</v>
      </c>
      <c r="C1261" s="2">
        <f>RSI!I1261</f>
        <v>60.138380442977024</v>
      </c>
      <c r="D1261" s="2">
        <f>MACD!E1261</f>
        <v>2.4075161486450725E-2</v>
      </c>
      <c r="E1261" s="2">
        <f>MACD!F1261</f>
        <v>-3.4361179381272658E-2</v>
      </c>
      <c r="F1261" s="2">
        <f>'Moving Avg'!D1261</f>
        <v>10.24854</v>
      </c>
      <c r="G1261" s="2">
        <f>'Moving Avg'!F1261</f>
        <v>10.249369999999999</v>
      </c>
      <c r="H1261" s="2">
        <f>'Moving Avg'!G1261</f>
        <v>10.147583999999998</v>
      </c>
      <c r="I1261" s="2">
        <f>'Moving Avg'!H1261</f>
        <v>10.368334500000003</v>
      </c>
      <c r="J1261" s="17" t="str">
        <f>OBV!F1261</f>
        <v>BULLISH</v>
      </c>
      <c r="K1261" s="17" t="str">
        <f>OBV!G1261</f>
        <v>NEUTRAL</v>
      </c>
      <c r="L1261" s="17" t="str">
        <f>OBV!H1261</f>
        <v>CONFIRMED BULLISH</v>
      </c>
      <c r="M1261" s="19">
        <f t="shared" si="190"/>
        <v>25</v>
      </c>
      <c r="N1261" s="19">
        <f t="shared" si="191"/>
        <v>0</v>
      </c>
      <c r="O1261" s="19">
        <f t="shared" si="192"/>
        <v>0</v>
      </c>
      <c r="P1261" s="19">
        <f t="shared" si="193"/>
        <v>83.5</v>
      </c>
      <c r="Q1261" s="20">
        <f t="shared" si="194"/>
        <v>21.274999999999999</v>
      </c>
      <c r="R1261" s="20">
        <f t="shared" si="195"/>
        <v>25.875</v>
      </c>
      <c r="S1261" s="20">
        <f t="shared" si="196"/>
        <v>41.325000000000003</v>
      </c>
      <c r="T1261" s="20">
        <f t="shared" si="197"/>
        <v>27.125</v>
      </c>
      <c r="U1261" s="19">
        <f t="shared" si="198"/>
        <v>29.491666666666664</v>
      </c>
      <c r="V1261" s="19">
        <f t="shared" si="199"/>
        <v>28.9</v>
      </c>
    </row>
    <row r="1262" spans="1:22" ht="13.5" x14ac:dyDescent="0.25">
      <c r="A1262" s="3">
        <f>RSI!A1262</f>
        <v>43847</v>
      </c>
      <c r="B1262" s="2">
        <f>RSI!B1262</f>
        <v>10.382300000000001</v>
      </c>
      <c r="C1262" s="2">
        <f>RSI!I1262</f>
        <v>58.358780977011477</v>
      </c>
      <c r="D1262" s="2">
        <f>MACD!E1262</f>
        <v>1.0660145020954914E-2</v>
      </c>
      <c r="E1262" s="2">
        <f>MACD!F1262</f>
        <v>-2.5356914500827145E-2</v>
      </c>
      <c r="F1262" s="2">
        <f>'Moving Avg'!D1262</f>
        <v>10.27486</v>
      </c>
      <c r="G1262" s="2">
        <f>'Moving Avg'!F1262</f>
        <v>10.261429999999999</v>
      </c>
      <c r="H1262" s="2">
        <f>'Moving Avg'!G1262</f>
        <v>10.151639999999997</v>
      </c>
      <c r="I1262" s="2">
        <f>'Moving Avg'!H1262</f>
        <v>10.370013500000006</v>
      </c>
      <c r="J1262" s="17" t="str">
        <f>OBV!F1262</f>
        <v>BULLISH</v>
      </c>
      <c r="K1262" s="17" t="str">
        <f>OBV!G1262</f>
        <v>NEUTRAL</v>
      </c>
      <c r="L1262" s="17" t="str">
        <f>OBV!H1262</f>
        <v>CONFIRMED BULLISH</v>
      </c>
      <c r="M1262" s="19">
        <f t="shared" si="190"/>
        <v>25</v>
      </c>
      <c r="N1262" s="19">
        <f t="shared" si="191"/>
        <v>0</v>
      </c>
      <c r="O1262" s="19">
        <f t="shared" si="192"/>
        <v>0</v>
      </c>
      <c r="P1262" s="19">
        <f t="shared" si="193"/>
        <v>83.5</v>
      </c>
      <c r="Q1262" s="20">
        <f t="shared" si="194"/>
        <v>21.274999999999999</v>
      </c>
      <c r="R1262" s="20">
        <f t="shared" si="195"/>
        <v>25.875</v>
      </c>
      <c r="S1262" s="20">
        <f t="shared" si="196"/>
        <v>41.325000000000003</v>
      </c>
      <c r="T1262" s="20">
        <f t="shared" si="197"/>
        <v>27.125</v>
      </c>
      <c r="U1262" s="19">
        <f t="shared" si="198"/>
        <v>29.491666666666664</v>
      </c>
      <c r="V1262" s="19">
        <f t="shared" si="199"/>
        <v>28.9</v>
      </c>
    </row>
    <row r="1263" spans="1:22" ht="13.5" x14ac:dyDescent="0.25">
      <c r="A1263" s="3">
        <f>RSI!A1263</f>
        <v>43850</v>
      </c>
      <c r="B1263" s="2">
        <f>RSI!B1263</f>
        <v>10.2233</v>
      </c>
      <c r="C1263" s="2">
        <f>RSI!I1263</f>
        <v>49.250924636295501</v>
      </c>
      <c r="D1263" s="2">
        <f>MACD!E1263</f>
        <v>3.6320629043478547E-2</v>
      </c>
      <c r="E1263" s="2">
        <f>MACD!F1263</f>
        <v>-1.3021405791966006E-2</v>
      </c>
      <c r="F1263" s="2">
        <f>'Moving Avg'!D1263</f>
        <v>10.2902</v>
      </c>
      <c r="G1263" s="2">
        <f>'Moving Avg'!F1263</f>
        <v>10.266909999999999</v>
      </c>
      <c r="H1263" s="2">
        <f>'Moving Avg'!G1263</f>
        <v>10.153173999999996</v>
      </c>
      <c r="I1263" s="2">
        <f>'Moving Avg'!H1263</f>
        <v>10.372319500000005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  <c r="M1263" s="19">
        <f t="shared" si="190"/>
        <v>25</v>
      </c>
      <c r="N1263" s="19">
        <f t="shared" si="191"/>
        <v>0</v>
      </c>
      <c r="O1263" s="19">
        <f t="shared" si="192"/>
        <v>0</v>
      </c>
      <c r="P1263" s="19">
        <f t="shared" si="193"/>
        <v>83.5</v>
      </c>
      <c r="Q1263" s="20">
        <f t="shared" si="194"/>
        <v>21.274999999999999</v>
      </c>
      <c r="R1263" s="20">
        <f t="shared" si="195"/>
        <v>25.875</v>
      </c>
      <c r="S1263" s="20">
        <f t="shared" si="196"/>
        <v>41.325000000000003</v>
      </c>
      <c r="T1263" s="20">
        <f t="shared" si="197"/>
        <v>27.125</v>
      </c>
      <c r="U1263" s="19">
        <f t="shared" si="198"/>
        <v>29.491666666666664</v>
      </c>
      <c r="V1263" s="19">
        <f t="shared" si="199"/>
        <v>28.9</v>
      </c>
    </row>
    <row r="1264" spans="1:22" ht="13.5" x14ac:dyDescent="0.25">
      <c r="A1264" s="3">
        <f>RSI!A1264</f>
        <v>43851</v>
      </c>
      <c r="B1264" s="2">
        <f>RSI!B1264</f>
        <v>10.382300000000001</v>
      </c>
      <c r="C1264" s="2">
        <f>RSI!I1264</f>
        <v>56.553116978505194</v>
      </c>
      <c r="D1264" s="2">
        <f>MACD!E1264</f>
        <v>3.2865217619031384E-2</v>
      </c>
      <c r="E1264" s="2">
        <f>MACD!F1264</f>
        <v>-3.8440811097665284E-3</v>
      </c>
      <c r="F1264" s="2">
        <f>'Moving Avg'!D1264</f>
        <v>10.337340000000001</v>
      </c>
      <c r="G1264" s="2">
        <f>'Moving Avg'!F1264</f>
        <v>10.280064999999999</v>
      </c>
      <c r="H1264" s="2">
        <f>'Moving Avg'!G1264</f>
        <v>10.157997999999997</v>
      </c>
      <c r="I1264" s="2">
        <f>'Moving Avg'!H1264</f>
        <v>10.375526500000005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  <c r="M1264" s="19">
        <f t="shared" si="190"/>
        <v>25</v>
      </c>
      <c r="N1264" s="19">
        <f t="shared" si="191"/>
        <v>0</v>
      </c>
      <c r="O1264" s="19">
        <f t="shared" si="192"/>
        <v>0</v>
      </c>
      <c r="P1264" s="19">
        <f t="shared" si="193"/>
        <v>83.5</v>
      </c>
      <c r="Q1264" s="20">
        <f t="shared" si="194"/>
        <v>21.274999999999999</v>
      </c>
      <c r="R1264" s="20">
        <f t="shared" si="195"/>
        <v>25.875</v>
      </c>
      <c r="S1264" s="20">
        <f t="shared" si="196"/>
        <v>41.325000000000003</v>
      </c>
      <c r="T1264" s="20">
        <f t="shared" si="197"/>
        <v>27.125</v>
      </c>
      <c r="U1264" s="19">
        <f t="shared" si="198"/>
        <v>29.491666666666664</v>
      </c>
      <c r="V1264" s="19">
        <f t="shared" si="199"/>
        <v>28.9</v>
      </c>
    </row>
    <row r="1265" spans="1:22" ht="13.5" x14ac:dyDescent="0.25">
      <c r="A1265" s="3">
        <f>RSI!A1265</f>
        <v>43852</v>
      </c>
      <c r="B1265" s="2">
        <f>RSI!B1265</f>
        <v>10.382300000000001</v>
      </c>
      <c r="C1265" s="2">
        <f>RSI!I1265</f>
        <v>56.553116978505194</v>
      </c>
      <c r="D1265" s="2">
        <f>MACD!E1265</f>
        <v>1.8127043795102438E-2</v>
      </c>
      <c r="E1265" s="2">
        <f>MACD!F1265</f>
        <v>5.5014387120726465E-4</v>
      </c>
      <c r="F1265" s="2">
        <f>'Moving Avg'!D1265</f>
        <v>10.355980000000001</v>
      </c>
      <c r="G1265" s="2">
        <f>'Moving Avg'!F1265</f>
        <v>10.292124999999999</v>
      </c>
      <c r="H1265" s="2">
        <f>'Moving Avg'!G1265</f>
        <v>10.163259999999998</v>
      </c>
      <c r="I1265" s="2">
        <f>'Moving Avg'!H1265</f>
        <v>10.378203000000006</v>
      </c>
      <c r="J1265" s="17" t="str">
        <f>OBV!F1265</f>
        <v>BULLISH</v>
      </c>
      <c r="K1265" s="17" t="str">
        <f>OBV!G1265</f>
        <v>NEUTRAL</v>
      </c>
      <c r="L1265" s="17" t="str">
        <f>OBV!H1265</f>
        <v>CONFIRMED BULLISH</v>
      </c>
      <c r="M1265" s="19">
        <f t="shared" si="190"/>
        <v>25</v>
      </c>
      <c r="N1265" s="19">
        <f t="shared" si="191"/>
        <v>0</v>
      </c>
      <c r="O1265" s="19">
        <f t="shared" si="192"/>
        <v>0</v>
      </c>
      <c r="P1265" s="19">
        <f t="shared" si="193"/>
        <v>83.5</v>
      </c>
      <c r="Q1265" s="20">
        <f t="shared" si="194"/>
        <v>21.274999999999999</v>
      </c>
      <c r="R1265" s="20">
        <f t="shared" si="195"/>
        <v>25.875</v>
      </c>
      <c r="S1265" s="20">
        <f t="shared" si="196"/>
        <v>41.325000000000003</v>
      </c>
      <c r="T1265" s="20">
        <f t="shared" si="197"/>
        <v>27.125</v>
      </c>
      <c r="U1265" s="19">
        <f t="shared" si="198"/>
        <v>29.491666666666664</v>
      </c>
      <c r="V1265" s="19">
        <f t="shared" si="199"/>
        <v>28.9</v>
      </c>
    </row>
    <row r="1266" spans="1:22" ht="13.5" x14ac:dyDescent="0.25">
      <c r="A1266" s="3">
        <f>RSI!A1266</f>
        <v>43853</v>
      </c>
      <c r="B1266" s="2">
        <f>RSI!B1266</f>
        <v>10.519399999999999</v>
      </c>
      <c r="C1266" s="2">
        <f>RSI!I1266</f>
        <v>62.018349727704425</v>
      </c>
      <c r="D1266" s="2">
        <f>MACD!E1266</f>
        <v>-1.9604882064612639E-2</v>
      </c>
      <c r="E1266" s="2">
        <f>MACD!F1266</f>
        <v>-3.4808613159567165E-3</v>
      </c>
      <c r="F1266" s="2">
        <f>'Moving Avg'!D1266</f>
        <v>10.37792</v>
      </c>
      <c r="G1266" s="2">
        <f>'Moving Avg'!F1266</f>
        <v>10.309944999999997</v>
      </c>
      <c r="H1266" s="2">
        <f>'Moving Avg'!G1266</f>
        <v>10.171373999999998</v>
      </c>
      <c r="I1266" s="2">
        <f>'Moving Avg'!H1266</f>
        <v>10.381989500000007</v>
      </c>
      <c r="J1266" s="17" t="str">
        <f>OBV!F1266</f>
        <v>BULLISH</v>
      </c>
      <c r="K1266" s="17" t="str">
        <f>OBV!G1266</f>
        <v>NEUTRAL</v>
      </c>
      <c r="L1266" s="17" t="str">
        <f>OBV!H1266</f>
        <v>CONFIRMED BULLISH</v>
      </c>
      <c r="M1266" s="19">
        <f t="shared" si="190"/>
        <v>25</v>
      </c>
      <c r="N1266" s="19">
        <f t="shared" si="191"/>
        <v>45</v>
      </c>
      <c r="O1266" s="19">
        <f t="shared" si="192"/>
        <v>0</v>
      </c>
      <c r="P1266" s="19">
        <f t="shared" si="193"/>
        <v>83.5</v>
      </c>
      <c r="Q1266" s="20">
        <f t="shared" si="194"/>
        <v>37.024999999999999</v>
      </c>
      <c r="R1266" s="20">
        <f t="shared" si="195"/>
        <v>34.875</v>
      </c>
      <c r="S1266" s="20">
        <f t="shared" si="196"/>
        <v>48.075000000000003</v>
      </c>
      <c r="T1266" s="20">
        <f t="shared" si="197"/>
        <v>38.375</v>
      </c>
      <c r="U1266" s="19">
        <f t="shared" si="198"/>
        <v>39.991666666666667</v>
      </c>
      <c r="V1266" s="19">
        <f t="shared" si="199"/>
        <v>39.587500000000006</v>
      </c>
    </row>
    <row r="1267" spans="1:22" ht="13.5" x14ac:dyDescent="0.25">
      <c r="A1267" s="3">
        <f>RSI!A1267</f>
        <v>43854</v>
      </c>
      <c r="B1267" s="2">
        <f>RSI!B1267</f>
        <v>10.5961</v>
      </c>
      <c r="C1267" s="2">
        <f>RSI!I1267</f>
        <v>64.694067576100323</v>
      </c>
      <c r="D1267" s="2">
        <f>MACD!E1267</f>
        <v>-4.4424996261659189E-2</v>
      </c>
      <c r="E1267" s="2">
        <f>MACD!F1267</f>
        <v>-1.1669688305097212E-2</v>
      </c>
      <c r="F1267" s="2">
        <f>'Moving Avg'!D1267</f>
        <v>10.420680000000001</v>
      </c>
      <c r="G1267" s="2">
        <f>'Moving Avg'!F1267</f>
        <v>10.325839999999996</v>
      </c>
      <c r="H1267" s="2">
        <f>'Moving Avg'!G1267</f>
        <v>10.181679999999998</v>
      </c>
      <c r="I1267" s="2">
        <f>'Moving Avg'!H1267</f>
        <v>10.386159500000005</v>
      </c>
      <c r="J1267" s="17" t="str">
        <f>OBV!F1267</f>
        <v>BULLISH</v>
      </c>
      <c r="K1267" s="17" t="str">
        <f>OBV!G1267</f>
        <v>STRONG</v>
      </c>
      <c r="L1267" s="17" t="str">
        <f>OBV!H1267</f>
        <v>CONFIRMED BULLISH</v>
      </c>
      <c r="M1267" s="19">
        <f t="shared" si="190"/>
        <v>25</v>
      </c>
      <c r="N1267" s="19">
        <f t="shared" si="191"/>
        <v>100</v>
      </c>
      <c r="O1267" s="19">
        <f t="shared" si="192"/>
        <v>50</v>
      </c>
      <c r="P1267" s="19">
        <f t="shared" si="193"/>
        <v>100</v>
      </c>
      <c r="Q1267" s="20">
        <f t="shared" si="194"/>
        <v>66.25</v>
      </c>
      <c r="R1267" s="20">
        <f t="shared" si="195"/>
        <v>67.5</v>
      </c>
      <c r="S1267" s="20">
        <f t="shared" si="196"/>
        <v>76.25</v>
      </c>
      <c r="T1267" s="20">
        <f t="shared" si="197"/>
        <v>68.75</v>
      </c>
      <c r="U1267" s="19">
        <f t="shared" si="198"/>
        <v>70</v>
      </c>
      <c r="V1267" s="19">
        <f t="shared" si="199"/>
        <v>69.6875</v>
      </c>
    </row>
    <row r="1268" spans="1:22" ht="13.5" x14ac:dyDescent="0.25">
      <c r="A1268" s="3">
        <f>RSI!A1268</f>
        <v>43857</v>
      </c>
      <c r="B1268" s="2">
        <f>RSI!B1268</f>
        <v>10.870200000000001</v>
      </c>
      <c r="C1268" s="2">
        <f>RSI!I1268</f>
        <v>72.224592896594203</v>
      </c>
      <c r="D1268" s="2">
        <f>MACD!E1268</f>
        <v>-0.1036199575697534</v>
      </c>
      <c r="E1268" s="2">
        <f>MACD!F1268</f>
        <v>-3.0059742158028452E-2</v>
      </c>
      <c r="F1268" s="2">
        <f>'Moving Avg'!D1268</f>
        <v>10.550059999999998</v>
      </c>
      <c r="G1268" s="2">
        <f>'Moving Avg'!F1268</f>
        <v>10.355169999999998</v>
      </c>
      <c r="H1268" s="2">
        <f>'Moving Avg'!G1268</f>
        <v>10.197577999999998</v>
      </c>
      <c r="I1268" s="2">
        <f>'Moving Avg'!H1268</f>
        <v>10.391763500000003</v>
      </c>
      <c r="J1268" s="17" t="str">
        <f>OBV!F1268</f>
        <v>BULLISH</v>
      </c>
      <c r="K1268" s="17" t="str">
        <f>OBV!G1268</f>
        <v>STRONG</v>
      </c>
      <c r="L1268" s="17" t="str">
        <f>OBV!H1268</f>
        <v>CONFIRMED BULLISH</v>
      </c>
      <c r="M1268" s="19">
        <f t="shared" si="190"/>
        <v>0</v>
      </c>
      <c r="N1268" s="19">
        <f t="shared" si="191"/>
        <v>100</v>
      </c>
      <c r="O1268" s="19">
        <f t="shared" si="192"/>
        <v>50</v>
      </c>
      <c r="P1268" s="19">
        <f t="shared" si="193"/>
        <v>100</v>
      </c>
      <c r="Q1268" s="20">
        <f t="shared" si="194"/>
        <v>57.5</v>
      </c>
      <c r="R1268" s="20">
        <f t="shared" si="195"/>
        <v>62.5</v>
      </c>
      <c r="S1268" s="20">
        <f t="shared" si="196"/>
        <v>72.5</v>
      </c>
      <c r="T1268" s="20">
        <f t="shared" si="197"/>
        <v>62.5</v>
      </c>
      <c r="U1268" s="19">
        <f t="shared" si="198"/>
        <v>64.166666666666671</v>
      </c>
      <c r="V1268" s="19">
        <f t="shared" si="199"/>
        <v>63.75</v>
      </c>
    </row>
    <row r="1269" spans="1:22" ht="13.5" x14ac:dyDescent="0.25">
      <c r="A1269" s="3">
        <f>RSI!A1269</f>
        <v>43858</v>
      </c>
      <c r="B1269" s="2">
        <f>RSI!B1269</f>
        <v>10.9634</v>
      </c>
      <c r="C1269" s="2">
        <f>RSI!I1269</f>
        <v>74.236783990788211</v>
      </c>
      <c r="D1269" s="2">
        <f>MACD!E1269</f>
        <v>-0.16396677959097161</v>
      </c>
      <c r="E1269" s="2">
        <f>MACD!F1269</f>
        <v>-5.6841149644617089E-2</v>
      </c>
      <c r="F1269" s="2">
        <f>'Moving Avg'!D1269</f>
        <v>10.666279999999999</v>
      </c>
      <c r="G1269" s="2">
        <f>'Moving Avg'!F1269</f>
        <v>10.38916</v>
      </c>
      <c r="H1269" s="2">
        <f>'Moving Avg'!G1269</f>
        <v>10.215447999999999</v>
      </c>
      <c r="I1269" s="2">
        <f>'Moving Avg'!H1269</f>
        <v>10.397982000000004</v>
      </c>
      <c r="J1269" s="17" t="str">
        <f>OBV!F1269</f>
        <v>BULLISH</v>
      </c>
      <c r="K1269" s="17" t="str">
        <f>OBV!G1269</f>
        <v>STRONG</v>
      </c>
      <c r="L1269" s="17" t="str">
        <f>OBV!H1269</f>
        <v>CONFIRMED BULLISH</v>
      </c>
      <c r="M1269" s="19">
        <f t="shared" si="190"/>
        <v>0</v>
      </c>
      <c r="N1269" s="19">
        <f t="shared" si="191"/>
        <v>100</v>
      </c>
      <c r="O1269" s="19">
        <f t="shared" si="192"/>
        <v>50</v>
      </c>
      <c r="P1269" s="19">
        <f t="shared" si="193"/>
        <v>100</v>
      </c>
      <c r="Q1269" s="20">
        <f t="shared" si="194"/>
        <v>57.5</v>
      </c>
      <c r="R1269" s="20">
        <f t="shared" si="195"/>
        <v>62.5</v>
      </c>
      <c r="S1269" s="20">
        <f t="shared" si="196"/>
        <v>72.5</v>
      </c>
      <c r="T1269" s="20">
        <f t="shared" si="197"/>
        <v>62.5</v>
      </c>
      <c r="U1269" s="19">
        <f t="shared" si="198"/>
        <v>64.166666666666671</v>
      </c>
      <c r="V1269" s="19">
        <f t="shared" si="199"/>
        <v>63.75</v>
      </c>
    </row>
    <row r="1270" spans="1:22" ht="13.5" x14ac:dyDescent="0.25">
      <c r="A1270" s="3">
        <f>RSI!A1270</f>
        <v>43859</v>
      </c>
      <c r="B1270" s="2">
        <f>RSI!B1270</f>
        <v>10.952400000000001</v>
      </c>
      <c r="C1270" s="2">
        <f>RSI!I1270</f>
        <v>73.55944096168767</v>
      </c>
      <c r="D1270" s="2">
        <f>MACD!E1270</f>
        <v>-0.19594885633590309</v>
      </c>
      <c r="E1270" s="2">
        <f>MACD!F1270</f>
        <v>-8.4662690982874295E-2</v>
      </c>
      <c r="F1270" s="2">
        <f>'Moving Avg'!D1270</f>
        <v>10.7803</v>
      </c>
      <c r="G1270" s="2">
        <f>'Moving Avg'!F1270</f>
        <v>10.415745000000003</v>
      </c>
      <c r="H1270" s="2">
        <f>'Moving Avg'!G1270</f>
        <v>10.233317999999997</v>
      </c>
      <c r="I1270" s="2">
        <f>'Moving Avg'!H1270</f>
        <v>10.403933500000004</v>
      </c>
      <c r="J1270" s="17" t="str">
        <f>OBV!F1270</f>
        <v>BULLISH</v>
      </c>
      <c r="K1270" s="17" t="str">
        <f>OBV!G1270</f>
        <v>STRONG</v>
      </c>
      <c r="L1270" s="17" t="str">
        <f>OBV!H1270</f>
        <v>CONFIRMED BULLISH</v>
      </c>
      <c r="M1270" s="19">
        <f t="shared" si="190"/>
        <v>0</v>
      </c>
      <c r="N1270" s="19">
        <f t="shared" si="191"/>
        <v>100</v>
      </c>
      <c r="O1270" s="19">
        <f t="shared" si="192"/>
        <v>50</v>
      </c>
      <c r="P1270" s="19">
        <f t="shared" si="193"/>
        <v>100</v>
      </c>
      <c r="Q1270" s="20">
        <f t="shared" si="194"/>
        <v>57.5</v>
      </c>
      <c r="R1270" s="20">
        <f t="shared" si="195"/>
        <v>62.5</v>
      </c>
      <c r="S1270" s="20">
        <f t="shared" si="196"/>
        <v>72.5</v>
      </c>
      <c r="T1270" s="20">
        <f t="shared" si="197"/>
        <v>62.5</v>
      </c>
      <c r="U1270" s="19">
        <f t="shared" si="198"/>
        <v>64.166666666666671</v>
      </c>
      <c r="V1270" s="19">
        <f t="shared" si="199"/>
        <v>63.75</v>
      </c>
    </row>
    <row r="1271" spans="1:22" ht="13.5" x14ac:dyDescent="0.25">
      <c r="A1271" s="3">
        <f>RSI!A1271</f>
        <v>43860</v>
      </c>
      <c r="B1271" s="2">
        <f>RSI!B1271</f>
        <v>10.925000000000001</v>
      </c>
      <c r="C1271" s="2">
        <f>RSI!I1271</f>
        <v>71.802047896951692</v>
      </c>
      <c r="D1271" s="2">
        <f>MACD!E1271</f>
        <v>-0.20574850214647888</v>
      </c>
      <c r="E1271" s="2">
        <f>MACD!F1271</f>
        <v>-0.10887985321559522</v>
      </c>
      <c r="F1271" s="2">
        <f>'Moving Avg'!D1271</f>
        <v>10.861419999999999</v>
      </c>
      <c r="G1271" s="2">
        <f>'Moving Avg'!F1271</f>
        <v>10.440960000000002</v>
      </c>
      <c r="H1271" s="2">
        <f>'Moving Avg'!G1271</f>
        <v>10.251407999999996</v>
      </c>
      <c r="I1271" s="2">
        <f>'Moving Avg'!H1271</f>
        <v>10.410066500000005</v>
      </c>
      <c r="J1271" s="17" t="str">
        <f>OBV!F1271</f>
        <v>BULLISH</v>
      </c>
      <c r="K1271" s="17" t="str">
        <f>OBV!G1271</f>
        <v>STRONG</v>
      </c>
      <c r="L1271" s="17" t="str">
        <f>OBV!H1271</f>
        <v>CONFIRMED BULLISH</v>
      </c>
      <c r="M1271" s="19">
        <f t="shared" si="190"/>
        <v>0</v>
      </c>
      <c r="N1271" s="19">
        <f t="shared" si="191"/>
        <v>100</v>
      </c>
      <c r="O1271" s="19">
        <f t="shared" si="192"/>
        <v>50</v>
      </c>
      <c r="P1271" s="19">
        <f t="shared" si="193"/>
        <v>100</v>
      </c>
      <c r="Q1271" s="20">
        <f t="shared" si="194"/>
        <v>57.5</v>
      </c>
      <c r="R1271" s="20">
        <f t="shared" si="195"/>
        <v>62.5</v>
      </c>
      <c r="S1271" s="20">
        <f t="shared" si="196"/>
        <v>72.5</v>
      </c>
      <c r="T1271" s="20">
        <f t="shared" si="197"/>
        <v>62.5</v>
      </c>
      <c r="U1271" s="19">
        <f t="shared" si="198"/>
        <v>64.166666666666671</v>
      </c>
      <c r="V1271" s="19">
        <f t="shared" si="199"/>
        <v>63.75</v>
      </c>
    </row>
    <row r="1272" spans="1:22" ht="13.5" x14ac:dyDescent="0.25">
      <c r="A1272" s="3">
        <f>RSI!A1272</f>
        <v>43861</v>
      </c>
      <c r="B1272" s="2">
        <f>RSI!B1272</f>
        <v>11.0456</v>
      </c>
      <c r="C1272" s="2">
        <f>RSI!I1272</f>
        <v>74.670446194370015</v>
      </c>
      <c r="D1272" s="2">
        <f>MACD!E1272</f>
        <v>-0.23010265767161542</v>
      </c>
      <c r="E1272" s="2">
        <f>MACD!F1272</f>
        <v>-0.13312441410679926</v>
      </c>
      <c r="F1272" s="2">
        <f>'Moving Avg'!D1272</f>
        <v>10.951319999999999</v>
      </c>
      <c r="G1272" s="2">
        <f>'Moving Avg'!F1272</f>
        <v>10.481250000000003</v>
      </c>
      <c r="H1272" s="2">
        <f>'Moving Avg'!G1272</f>
        <v>10.272677999999999</v>
      </c>
      <c r="I1272" s="2">
        <f>'Moving Avg'!H1272</f>
        <v>10.416505000000006</v>
      </c>
      <c r="J1272" s="17" t="str">
        <f>OBV!F1272</f>
        <v>BULLISH</v>
      </c>
      <c r="K1272" s="17" t="str">
        <f>OBV!G1272</f>
        <v>STRONG</v>
      </c>
      <c r="L1272" s="17" t="str">
        <f>OBV!H1272</f>
        <v>CONFIRMED BULLISH</v>
      </c>
      <c r="M1272" s="19">
        <f t="shared" si="190"/>
        <v>0</v>
      </c>
      <c r="N1272" s="19">
        <f t="shared" si="191"/>
        <v>100</v>
      </c>
      <c r="O1272" s="19">
        <f t="shared" si="192"/>
        <v>50</v>
      </c>
      <c r="P1272" s="19">
        <f t="shared" si="193"/>
        <v>100</v>
      </c>
      <c r="Q1272" s="20">
        <f t="shared" si="194"/>
        <v>57.5</v>
      </c>
      <c r="R1272" s="20">
        <f t="shared" si="195"/>
        <v>62.5</v>
      </c>
      <c r="S1272" s="20">
        <f t="shared" si="196"/>
        <v>72.5</v>
      </c>
      <c r="T1272" s="20">
        <f t="shared" si="197"/>
        <v>62.5</v>
      </c>
      <c r="U1272" s="19">
        <f t="shared" si="198"/>
        <v>64.166666666666671</v>
      </c>
      <c r="V1272" s="19">
        <f t="shared" si="199"/>
        <v>63.75</v>
      </c>
    </row>
    <row r="1273" spans="1:22" ht="13.5" x14ac:dyDescent="0.25">
      <c r="A1273" s="3">
        <f>RSI!A1273</f>
        <v>43864</v>
      </c>
      <c r="B1273" s="2">
        <f>RSI!B1273</f>
        <v>11.1059</v>
      </c>
      <c r="C1273" s="2">
        <f>RSI!I1273</f>
        <v>75.985806067031135</v>
      </c>
      <c r="D1273" s="2">
        <f>MACD!E1273</f>
        <v>-0.28304847573066283</v>
      </c>
      <c r="E1273" s="2">
        <f>MACD!F1273</f>
        <v>-0.163109226431572</v>
      </c>
      <c r="F1273" s="2">
        <f>'Moving Avg'!D1273</f>
        <v>10.99846</v>
      </c>
      <c r="G1273" s="2">
        <f>'Moving Avg'!F1273</f>
        <v>10.516060000000001</v>
      </c>
      <c r="H1273" s="2">
        <f>'Moving Avg'!G1273</f>
        <v>10.294603999999998</v>
      </c>
      <c r="I1273" s="2">
        <f>'Moving Avg'!H1273</f>
        <v>10.423436000000006</v>
      </c>
      <c r="J1273" s="17" t="str">
        <f>OBV!F1273</f>
        <v>BULLISH</v>
      </c>
      <c r="K1273" s="17" t="str">
        <f>OBV!G1273</f>
        <v>STRONG</v>
      </c>
      <c r="L1273" s="17" t="str">
        <f>OBV!H1273</f>
        <v>CONFIRMED BULLISH</v>
      </c>
      <c r="M1273" s="19">
        <f t="shared" si="190"/>
        <v>0</v>
      </c>
      <c r="N1273" s="19">
        <f t="shared" si="191"/>
        <v>100</v>
      </c>
      <c r="O1273" s="19">
        <f t="shared" si="192"/>
        <v>50</v>
      </c>
      <c r="P1273" s="19">
        <f t="shared" si="193"/>
        <v>100</v>
      </c>
      <c r="Q1273" s="20">
        <f t="shared" si="194"/>
        <v>57.5</v>
      </c>
      <c r="R1273" s="20">
        <f t="shared" si="195"/>
        <v>62.5</v>
      </c>
      <c r="S1273" s="20">
        <f t="shared" si="196"/>
        <v>72.5</v>
      </c>
      <c r="T1273" s="20">
        <f t="shared" si="197"/>
        <v>62.5</v>
      </c>
      <c r="U1273" s="19">
        <f t="shared" si="198"/>
        <v>64.166666666666671</v>
      </c>
      <c r="V1273" s="19">
        <f t="shared" si="199"/>
        <v>63.75</v>
      </c>
    </row>
    <row r="1274" spans="1:22" ht="13.5" x14ac:dyDescent="0.25">
      <c r="A1274" s="3">
        <f>RSI!A1274</f>
        <v>43865</v>
      </c>
      <c r="B1274" s="2">
        <f>RSI!B1274</f>
        <v>11.237500000000001</v>
      </c>
      <c r="C1274" s="2">
        <f>RSI!I1274</f>
        <v>78.59794239149771</v>
      </c>
      <c r="D1274" s="2">
        <f>MACD!E1274</f>
        <v>-0.3166493477059209</v>
      </c>
      <c r="E1274" s="2">
        <f>MACD!F1274</f>
        <v>-0.19381725068644179</v>
      </c>
      <c r="F1274" s="2">
        <f>'Moving Avg'!D1274</f>
        <v>11.053280000000001</v>
      </c>
      <c r="G1274" s="2">
        <f>'Moving Avg'!F1274</f>
        <v>10.561835000000002</v>
      </c>
      <c r="H1274" s="2">
        <f>'Moving Avg'!G1274</f>
        <v>10.319161999999997</v>
      </c>
      <c r="I1274" s="2">
        <f>'Moving Avg'!H1274</f>
        <v>10.431025000000007</v>
      </c>
      <c r="J1274" s="17" t="str">
        <f>OBV!F1274</f>
        <v>BULLISH</v>
      </c>
      <c r="K1274" s="17" t="str">
        <f>OBV!G1274</f>
        <v>STRONG</v>
      </c>
      <c r="L1274" s="17" t="str">
        <f>OBV!H1274</f>
        <v>CONFIRMED BULLISH</v>
      </c>
      <c r="M1274" s="19">
        <f t="shared" si="190"/>
        <v>0</v>
      </c>
      <c r="N1274" s="19">
        <f t="shared" si="191"/>
        <v>100</v>
      </c>
      <c r="O1274" s="19">
        <f t="shared" si="192"/>
        <v>50</v>
      </c>
      <c r="P1274" s="19">
        <f t="shared" si="193"/>
        <v>100</v>
      </c>
      <c r="Q1274" s="20">
        <f t="shared" si="194"/>
        <v>57.5</v>
      </c>
      <c r="R1274" s="20">
        <f t="shared" si="195"/>
        <v>62.5</v>
      </c>
      <c r="S1274" s="20">
        <f t="shared" si="196"/>
        <v>72.5</v>
      </c>
      <c r="T1274" s="20">
        <f t="shared" si="197"/>
        <v>62.5</v>
      </c>
      <c r="U1274" s="19">
        <f t="shared" si="198"/>
        <v>64.166666666666671</v>
      </c>
      <c r="V1274" s="19">
        <f t="shared" si="199"/>
        <v>63.75</v>
      </c>
    </row>
    <row r="1275" spans="1:22" ht="13.5" x14ac:dyDescent="0.25">
      <c r="A1275" s="3">
        <f>RSI!A1275</f>
        <v>43866</v>
      </c>
      <c r="B1275" s="2">
        <f>RSI!B1275</f>
        <v>11.144299999999999</v>
      </c>
      <c r="C1275" s="2">
        <f>RSI!I1275</f>
        <v>72.576909465432067</v>
      </c>
      <c r="D1275" s="2">
        <f>MACD!E1275</f>
        <v>-0.34220844286937435</v>
      </c>
      <c r="E1275" s="2">
        <f>MACD!F1275</f>
        <v>-0.2234954891230283</v>
      </c>
      <c r="F1275" s="2">
        <f>'Moving Avg'!D1275</f>
        <v>11.091660000000001</v>
      </c>
      <c r="G1275" s="2">
        <f>'Moving Avg'!F1275</f>
        <v>10.606515000000002</v>
      </c>
      <c r="H1275" s="2">
        <f>'Moving Avg'!G1275</f>
        <v>10.341527999999998</v>
      </c>
      <c r="I1275" s="2">
        <f>'Moving Avg'!H1275</f>
        <v>10.437978500000007</v>
      </c>
      <c r="J1275" s="17" t="str">
        <f>OBV!F1275</f>
        <v>BULLISH</v>
      </c>
      <c r="K1275" s="17" t="str">
        <f>OBV!G1275</f>
        <v>STRONG</v>
      </c>
      <c r="L1275" s="17" t="str">
        <f>OBV!H1275</f>
        <v>CONFIRMED BULLISH</v>
      </c>
      <c r="M1275" s="19">
        <f t="shared" si="190"/>
        <v>0</v>
      </c>
      <c r="N1275" s="19">
        <f t="shared" si="191"/>
        <v>100</v>
      </c>
      <c r="O1275" s="19">
        <f t="shared" si="192"/>
        <v>50</v>
      </c>
      <c r="P1275" s="19">
        <f t="shared" si="193"/>
        <v>100</v>
      </c>
      <c r="Q1275" s="20">
        <f t="shared" si="194"/>
        <v>57.5</v>
      </c>
      <c r="R1275" s="20">
        <f t="shared" si="195"/>
        <v>62.5</v>
      </c>
      <c r="S1275" s="20">
        <f t="shared" si="196"/>
        <v>72.5</v>
      </c>
      <c r="T1275" s="20">
        <f t="shared" si="197"/>
        <v>62.5</v>
      </c>
      <c r="U1275" s="19">
        <f t="shared" si="198"/>
        <v>64.166666666666671</v>
      </c>
      <c r="V1275" s="19">
        <f t="shared" si="199"/>
        <v>63.75</v>
      </c>
    </row>
    <row r="1276" spans="1:22" ht="13.5" x14ac:dyDescent="0.25">
      <c r="A1276" s="3">
        <f>RSI!A1276</f>
        <v>43867</v>
      </c>
      <c r="B1276" s="2">
        <f>RSI!B1276</f>
        <v>11.116899999999999</v>
      </c>
      <c r="C1276" s="2">
        <f>RSI!I1276</f>
        <v>70.858328248023184</v>
      </c>
      <c r="D1276" s="2">
        <f>MACD!E1276</f>
        <v>-0.3438953870245669</v>
      </c>
      <c r="E1276" s="2">
        <f>MACD!F1276</f>
        <v>-0.24757546870333602</v>
      </c>
      <c r="F1276" s="2">
        <f>'Moving Avg'!D1276</f>
        <v>11.130039999999999</v>
      </c>
      <c r="G1276" s="2">
        <f>'Moving Avg'!F1276</f>
        <v>10.65448</v>
      </c>
      <c r="H1276" s="2">
        <f>'Moving Avg'!G1276</f>
        <v>10.363125999999998</v>
      </c>
      <c r="I1276" s="2">
        <f>'Moving Avg'!H1276</f>
        <v>10.443797500000006</v>
      </c>
      <c r="J1276" s="17" t="str">
        <f>OBV!F1276</f>
        <v>BULLISH</v>
      </c>
      <c r="K1276" s="17" t="str">
        <f>OBV!G1276</f>
        <v>NEUTRAL</v>
      </c>
      <c r="L1276" s="17" t="str">
        <f>OBV!H1276</f>
        <v>CONFIRMED BULLISH</v>
      </c>
      <c r="M1276" s="19">
        <f t="shared" si="190"/>
        <v>0</v>
      </c>
      <c r="N1276" s="19">
        <f t="shared" si="191"/>
        <v>100</v>
      </c>
      <c r="O1276" s="19">
        <f t="shared" si="192"/>
        <v>50</v>
      </c>
      <c r="P1276" s="19">
        <f t="shared" si="193"/>
        <v>83.5</v>
      </c>
      <c r="Q1276" s="20">
        <f t="shared" si="194"/>
        <v>55.024999999999999</v>
      </c>
      <c r="R1276" s="20">
        <f t="shared" si="195"/>
        <v>58.375</v>
      </c>
      <c r="S1276" s="20">
        <f t="shared" si="196"/>
        <v>65.075000000000003</v>
      </c>
      <c r="T1276" s="20">
        <f t="shared" si="197"/>
        <v>58.375</v>
      </c>
      <c r="U1276" s="19">
        <f t="shared" si="198"/>
        <v>59.491666666666674</v>
      </c>
      <c r="V1276" s="19">
        <f t="shared" si="199"/>
        <v>59.212500000000006</v>
      </c>
    </row>
    <row r="1277" spans="1:22" ht="13.5" x14ac:dyDescent="0.25">
      <c r="A1277" s="3">
        <f>RSI!A1277</f>
        <v>43868</v>
      </c>
      <c r="B1277" s="2">
        <f>RSI!B1277</f>
        <v>11.21</v>
      </c>
      <c r="C1277" s="2">
        <f>RSI!I1277</f>
        <v>73.182034465953379</v>
      </c>
      <c r="D1277" s="2">
        <f>MACD!E1277</f>
        <v>-0.34320344427408322</v>
      </c>
      <c r="E1277" s="2">
        <f>MACD!F1277</f>
        <v>-0.26670106381748548</v>
      </c>
      <c r="F1277" s="2">
        <f>'Moving Avg'!D1277</f>
        <v>11.162920000000002</v>
      </c>
      <c r="G1277" s="2">
        <f>'Moving Avg'!F1277</f>
        <v>10.702445000000001</v>
      </c>
      <c r="H1277" s="2">
        <f>'Moving Avg'!G1277</f>
        <v>10.386367999999997</v>
      </c>
      <c r="I1277" s="2">
        <f>'Moving Avg'!H1277</f>
        <v>10.450188000000004</v>
      </c>
      <c r="J1277" s="17" t="str">
        <f>OBV!F1277</f>
        <v>BULLISH</v>
      </c>
      <c r="K1277" s="17" t="str">
        <f>OBV!G1277</f>
        <v>STRONG</v>
      </c>
      <c r="L1277" s="17" t="str">
        <f>OBV!H1277</f>
        <v>CONFIRMED BULLISH</v>
      </c>
      <c r="M1277" s="19">
        <f t="shared" si="190"/>
        <v>0</v>
      </c>
      <c r="N1277" s="19">
        <f t="shared" si="191"/>
        <v>100</v>
      </c>
      <c r="O1277" s="19">
        <f t="shared" si="192"/>
        <v>50</v>
      </c>
      <c r="P1277" s="19">
        <f t="shared" si="193"/>
        <v>100</v>
      </c>
      <c r="Q1277" s="20">
        <f t="shared" si="194"/>
        <v>57.5</v>
      </c>
      <c r="R1277" s="20">
        <f t="shared" si="195"/>
        <v>62.5</v>
      </c>
      <c r="S1277" s="20">
        <f t="shared" si="196"/>
        <v>72.5</v>
      </c>
      <c r="T1277" s="20">
        <f t="shared" si="197"/>
        <v>62.5</v>
      </c>
      <c r="U1277" s="19">
        <f t="shared" si="198"/>
        <v>64.166666666666671</v>
      </c>
      <c r="V1277" s="19">
        <f t="shared" si="199"/>
        <v>63.75</v>
      </c>
    </row>
    <row r="1278" spans="1:22" ht="13.5" x14ac:dyDescent="0.25">
      <c r="A1278" s="3">
        <f>RSI!A1278</f>
        <v>43871</v>
      </c>
      <c r="B1278" s="2">
        <f>RSI!B1278</f>
        <v>11.1662</v>
      </c>
      <c r="C1278" s="2">
        <f>RSI!I1278</f>
        <v>70.340321430249958</v>
      </c>
      <c r="D1278" s="2">
        <f>MACD!E1278</f>
        <v>-0.3003325097057612</v>
      </c>
      <c r="E1278" s="2">
        <f>MACD!F1278</f>
        <v>-0.27342735299514065</v>
      </c>
      <c r="F1278" s="2">
        <f>'Moving Avg'!D1278</f>
        <v>11.17498</v>
      </c>
      <c r="G1278" s="2">
        <f>'Moving Avg'!F1278</f>
        <v>10.753424999999998</v>
      </c>
      <c r="H1278" s="2">
        <f>'Moving Avg'!G1278</f>
        <v>10.410157999999997</v>
      </c>
      <c r="I1278" s="2">
        <f>'Moving Avg'!H1278</f>
        <v>10.455723000000008</v>
      </c>
      <c r="J1278" s="17" t="str">
        <f>OBV!F1278</f>
        <v>BULLISH</v>
      </c>
      <c r="K1278" s="17" t="str">
        <f>OBV!G1278</f>
        <v>NEUTRAL</v>
      </c>
      <c r="L1278" s="17" t="str">
        <f>OBV!H1278</f>
        <v>CONFIRMED BULLISH</v>
      </c>
      <c r="M1278" s="19">
        <f t="shared" si="190"/>
        <v>0</v>
      </c>
      <c r="N1278" s="19">
        <f t="shared" si="191"/>
        <v>100</v>
      </c>
      <c r="O1278" s="19">
        <f t="shared" si="192"/>
        <v>50</v>
      </c>
      <c r="P1278" s="19">
        <f t="shared" si="193"/>
        <v>83.5</v>
      </c>
      <c r="Q1278" s="20">
        <f t="shared" si="194"/>
        <v>55.024999999999999</v>
      </c>
      <c r="R1278" s="20">
        <f t="shared" si="195"/>
        <v>58.375</v>
      </c>
      <c r="S1278" s="20">
        <f t="shared" si="196"/>
        <v>65.075000000000003</v>
      </c>
      <c r="T1278" s="20">
        <f t="shared" si="197"/>
        <v>58.375</v>
      </c>
      <c r="U1278" s="19">
        <f t="shared" si="198"/>
        <v>59.491666666666674</v>
      </c>
      <c r="V1278" s="19">
        <f t="shared" si="199"/>
        <v>59.212500000000006</v>
      </c>
    </row>
    <row r="1279" spans="1:22" ht="13.5" x14ac:dyDescent="0.25">
      <c r="A1279" s="3">
        <f>RSI!A1279</f>
        <v>43872</v>
      </c>
      <c r="B1279" s="2">
        <f>RSI!B1279</f>
        <v>11.155200000000001</v>
      </c>
      <c r="C1279" s="2">
        <f>RSI!I1279</f>
        <v>69.609273086788292</v>
      </c>
      <c r="D1279" s="2">
        <f>MACD!E1279</f>
        <v>-0.25154152097325166</v>
      </c>
      <c r="E1279" s="2">
        <f>MACD!F1279</f>
        <v>-0.26905018659076285</v>
      </c>
      <c r="F1279" s="2">
        <f>'Moving Avg'!D1279</f>
        <v>11.158519999999999</v>
      </c>
      <c r="G1279" s="2">
        <f>'Moving Avg'!F1279</f>
        <v>10.803855</v>
      </c>
      <c r="H1279" s="2">
        <f>'Moving Avg'!G1279</f>
        <v>10.433179999999998</v>
      </c>
      <c r="I1279" s="2">
        <f>'Moving Avg'!H1279</f>
        <v>10.461606000000007</v>
      </c>
      <c r="J1279" s="17" t="str">
        <f>OBV!F1279</f>
        <v>BEARISH</v>
      </c>
      <c r="K1279" s="17" t="str">
        <f>OBV!G1279</f>
        <v>NEUTRAL</v>
      </c>
      <c r="L1279" s="17" t="str">
        <f>OBV!H1279</f>
        <v>CONFIRMED BEARISH</v>
      </c>
      <c r="M1279" s="19">
        <f t="shared" si="190"/>
        <v>25</v>
      </c>
      <c r="N1279" s="19">
        <f t="shared" si="191"/>
        <v>0</v>
      </c>
      <c r="O1279" s="19">
        <f t="shared" si="192"/>
        <v>50</v>
      </c>
      <c r="P1279" s="19">
        <f t="shared" si="193"/>
        <v>16.5</v>
      </c>
      <c r="Q1279" s="20">
        <f t="shared" si="194"/>
        <v>18.725000000000001</v>
      </c>
      <c r="R1279" s="20">
        <f t="shared" si="195"/>
        <v>26.625</v>
      </c>
      <c r="S1279" s="20">
        <f t="shared" si="196"/>
        <v>23.675000000000001</v>
      </c>
      <c r="T1279" s="20">
        <f t="shared" si="197"/>
        <v>22.875</v>
      </c>
      <c r="U1279" s="19">
        <f t="shared" si="198"/>
        <v>23.008333333333336</v>
      </c>
      <c r="V1279" s="19">
        <f t="shared" si="199"/>
        <v>22.975000000000001</v>
      </c>
    </row>
    <row r="1280" spans="1:22" ht="13.5" x14ac:dyDescent="0.25">
      <c r="A1280" s="3">
        <f>RSI!A1280</f>
        <v>43873</v>
      </c>
      <c r="B1280" s="2">
        <f>RSI!B1280</f>
        <v>11.1662</v>
      </c>
      <c r="C1280" s="2">
        <f>RSI!I1280</f>
        <v>69.945655814443953</v>
      </c>
      <c r="D1280" s="2">
        <f>MACD!E1280</f>
        <v>-0.21514127030278729</v>
      </c>
      <c r="E1280" s="2">
        <f>MACD!F1280</f>
        <v>-0.25826840333316775</v>
      </c>
      <c r="F1280" s="2">
        <f>'Moving Avg'!D1280</f>
        <v>11.162899999999999</v>
      </c>
      <c r="G1280" s="2">
        <f>'Moving Avg'!F1280</f>
        <v>10.847709999999999</v>
      </c>
      <c r="H1280" s="2">
        <f>'Moving Avg'!G1280</f>
        <v>10.456203999999998</v>
      </c>
      <c r="I1280" s="2">
        <f>'Moving Avg'!H1280</f>
        <v>10.467247000000008</v>
      </c>
      <c r="J1280" s="17" t="str">
        <f>OBV!F1280</f>
        <v>BEARISH</v>
      </c>
      <c r="K1280" s="17" t="str">
        <f>OBV!G1280</f>
        <v>NEUTRAL</v>
      </c>
      <c r="L1280" s="17" t="str">
        <f>OBV!H1280</f>
        <v>BEARISH DIVERGENCE</v>
      </c>
      <c r="M1280" s="19">
        <f t="shared" si="190"/>
        <v>25</v>
      </c>
      <c r="N1280" s="19">
        <f t="shared" si="191"/>
        <v>0</v>
      </c>
      <c r="O1280" s="19">
        <f t="shared" si="192"/>
        <v>50</v>
      </c>
      <c r="P1280" s="19">
        <f t="shared" si="193"/>
        <v>16.5</v>
      </c>
      <c r="Q1280" s="20">
        <f t="shared" si="194"/>
        <v>18.725000000000001</v>
      </c>
      <c r="R1280" s="20">
        <f t="shared" si="195"/>
        <v>26.625</v>
      </c>
      <c r="S1280" s="20">
        <f t="shared" si="196"/>
        <v>23.675000000000001</v>
      </c>
      <c r="T1280" s="20">
        <f t="shared" si="197"/>
        <v>22.875</v>
      </c>
      <c r="U1280" s="19">
        <f t="shared" si="198"/>
        <v>23.008333333333336</v>
      </c>
      <c r="V1280" s="19">
        <f t="shared" si="199"/>
        <v>22.975000000000001</v>
      </c>
    </row>
    <row r="1281" spans="1:22" ht="13.5" x14ac:dyDescent="0.25">
      <c r="A1281" s="3">
        <f>RSI!A1281</f>
        <v>43874</v>
      </c>
      <c r="B1281" s="2">
        <f>RSI!B1281</f>
        <v>11.1662</v>
      </c>
      <c r="C1281" s="2">
        <f>RSI!I1281</f>
        <v>69.945655814443953</v>
      </c>
      <c r="D1281" s="2">
        <f>MACD!E1281</f>
        <v>-0.19082265487375949</v>
      </c>
      <c r="E1281" s="2">
        <f>MACD!F1281</f>
        <v>-0.24477925364128611</v>
      </c>
      <c r="F1281" s="2">
        <f>'Moving Avg'!D1281</f>
        <v>11.172760000000002</v>
      </c>
      <c r="G1281" s="2">
        <f>'Moving Avg'!F1281</f>
        <v>10.885535000000001</v>
      </c>
      <c r="H1281" s="2">
        <f>'Moving Avg'!G1281</f>
        <v>10.478897999999997</v>
      </c>
      <c r="I1281" s="2">
        <f>'Moving Avg'!H1281</f>
        <v>10.473015500000006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  <c r="M1281" s="19">
        <f t="shared" si="190"/>
        <v>25</v>
      </c>
      <c r="N1281" s="19">
        <f t="shared" si="191"/>
        <v>0</v>
      </c>
      <c r="O1281" s="19">
        <f t="shared" si="192"/>
        <v>50</v>
      </c>
      <c r="P1281" s="19">
        <f t="shared" si="193"/>
        <v>83.5</v>
      </c>
      <c r="Q1281" s="20">
        <f t="shared" si="194"/>
        <v>28.774999999999999</v>
      </c>
      <c r="R1281" s="20">
        <f t="shared" si="195"/>
        <v>43.375</v>
      </c>
      <c r="S1281" s="20">
        <f t="shared" si="196"/>
        <v>53.825000000000003</v>
      </c>
      <c r="T1281" s="20">
        <f t="shared" si="197"/>
        <v>39.625</v>
      </c>
      <c r="U1281" s="19">
        <f t="shared" si="198"/>
        <v>41.991666666666667</v>
      </c>
      <c r="V1281" s="19">
        <f t="shared" si="199"/>
        <v>41.400000000000006</v>
      </c>
    </row>
    <row r="1282" spans="1:22" ht="13.5" x14ac:dyDescent="0.25">
      <c r="A1282" s="3">
        <f>RSI!A1282</f>
        <v>43875</v>
      </c>
      <c r="B1282" s="2">
        <f>RSI!B1282</f>
        <v>11.1004</v>
      </c>
      <c r="C1282" s="2">
        <f>RSI!I1282</f>
        <v>64.957665692192279</v>
      </c>
      <c r="D1282" s="2">
        <f>MACD!E1282</f>
        <v>-0.14891578916869541</v>
      </c>
      <c r="E1282" s="2">
        <f>MACD!F1282</f>
        <v>-0.22560656074676799</v>
      </c>
      <c r="F1282" s="2">
        <f>'Moving Avg'!D1282</f>
        <v>11.150840000000001</v>
      </c>
      <c r="G1282" s="2">
        <f>'Moving Avg'!F1282</f>
        <v>10.92144</v>
      </c>
      <c r="H1282" s="2">
        <f>'Moving Avg'!G1282</f>
        <v>10.499617999999998</v>
      </c>
      <c r="I1282" s="2">
        <f>'Moving Avg'!H1282</f>
        <v>10.479282500000005</v>
      </c>
      <c r="J1282" s="17" t="str">
        <f>OBV!F1282</f>
        <v>BEARISH</v>
      </c>
      <c r="K1282" s="17" t="str">
        <f>OBV!G1282</f>
        <v>NEUTRAL</v>
      </c>
      <c r="L1282" s="17" t="str">
        <f>OBV!H1282</f>
        <v>CONFIRMED BEARISH</v>
      </c>
      <c r="M1282" s="19">
        <f t="shared" ref="M1282:M1345" si="200">IF(C1282&lt;30,50, IF(C1282&gt;70, 0, 25))</f>
        <v>25</v>
      </c>
      <c r="N1282" s="19">
        <f t="shared" ref="N1282:N1345" si="201">IF(E1282-D1282&gt;0.02, 100, IF(E1282-D1282&lt;0,0,45))</f>
        <v>0</v>
      </c>
      <c r="O1282" s="19">
        <f t="shared" ref="O1282:O1345" si="202">IF(F1282-I1282&gt;10,100,IF(F1282-I1282&gt;5,75, IF(F1282-I1282&gt;0,50,0)))</f>
        <v>50</v>
      </c>
      <c r="P1282" s="19">
        <f t="shared" ref="P1282:P1345" si="203">IF(L1282="confirmed bullish", 34, IF(L1282="bullish divergence",17, 0))+IF(J1282="bullish",33,IF(J1282="bearish",0,16.5))+IF(K1282="strong",33,IF(K1282="weak",0,16.5))</f>
        <v>16.5</v>
      </c>
      <c r="Q1282" s="20">
        <f t="shared" si="194"/>
        <v>18.725000000000001</v>
      </c>
      <c r="R1282" s="20">
        <f t="shared" si="195"/>
        <v>26.625</v>
      </c>
      <c r="S1282" s="20">
        <f t="shared" si="196"/>
        <v>23.675000000000001</v>
      </c>
      <c r="T1282" s="20">
        <f t="shared" si="197"/>
        <v>22.875</v>
      </c>
      <c r="U1282" s="19">
        <f t="shared" si="198"/>
        <v>23.008333333333336</v>
      </c>
      <c r="V1282" s="19">
        <f t="shared" si="199"/>
        <v>22.975000000000001</v>
      </c>
    </row>
    <row r="1283" spans="1:22" ht="13.5" x14ac:dyDescent="0.25">
      <c r="A1283" s="3">
        <f>RSI!A1283</f>
        <v>43878</v>
      </c>
      <c r="B1283" s="2">
        <f>RSI!B1283</f>
        <v>11.1333</v>
      </c>
      <c r="C1283" s="2">
        <f>RSI!I1283</f>
        <v>66.253496520157597</v>
      </c>
      <c r="D1283" s="2">
        <f>MACD!E1283</f>
        <v>-0.10817034408160708</v>
      </c>
      <c r="E1283" s="2">
        <f>MACD!F1283</f>
        <v>-0.20211931741373584</v>
      </c>
      <c r="F1283" s="2">
        <f>'Moving Avg'!D1283</f>
        <v>11.144259999999999</v>
      </c>
      <c r="G1283" s="2">
        <f>'Moving Avg'!F1283</f>
        <v>10.966939999999999</v>
      </c>
      <c r="H1283" s="2">
        <f>'Moving Avg'!G1283</f>
        <v>10.520009999999997</v>
      </c>
      <c r="I1283" s="2">
        <f>'Moving Avg'!H1283</f>
        <v>10.486138500000004</v>
      </c>
      <c r="J1283" s="17" t="str">
        <f>OBV!F1283</f>
        <v>BEARISH</v>
      </c>
      <c r="K1283" s="17" t="str">
        <f>OBV!G1283</f>
        <v>NEUTRAL</v>
      </c>
      <c r="L1283" s="17" t="str">
        <f>OBV!H1283</f>
        <v>CONFIRMED BEARISH</v>
      </c>
      <c r="M1283" s="19">
        <f t="shared" si="200"/>
        <v>25</v>
      </c>
      <c r="N1283" s="19">
        <f t="shared" si="201"/>
        <v>0</v>
      </c>
      <c r="O1283" s="19">
        <f t="shared" si="202"/>
        <v>50</v>
      </c>
      <c r="P1283" s="19">
        <f t="shared" si="203"/>
        <v>16.5</v>
      </c>
      <c r="Q1283" s="20">
        <f t="shared" ref="Q1283:Q1346" si="204">0.35*M1283+N1283*0.35+O1283*0.15+P1283*0.15</f>
        <v>18.725000000000001</v>
      </c>
      <c r="R1283" s="20">
        <f t="shared" ref="R1283:R1346" si="205">M1283*0.2+N1283*0.2+O1283*0.35+P1283*0.25</f>
        <v>26.625</v>
      </c>
      <c r="S1283" s="20">
        <f t="shared" ref="S1283:S1346" si="206">M1283*0.15+N1283*0.15+O1283*0.25+P1283*0.45</f>
        <v>23.675000000000001</v>
      </c>
      <c r="T1283" s="20">
        <f t="shared" ref="T1283:T1346" si="207">0.25*SUM(M1283:P1283)</f>
        <v>22.875</v>
      </c>
      <c r="U1283" s="19">
        <f t="shared" ref="U1283:U1346" si="208">SUM(Q1283:S1283)/3</f>
        <v>23.008333333333336</v>
      </c>
      <c r="V1283" s="19">
        <f t="shared" ref="V1283:V1346" si="209">SUM(Q1283:T1283)/4</f>
        <v>22.975000000000001</v>
      </c>
    </row>
    <row r="1284" spans="1:22" ht="13.5" x14ac:dyDescent="0.25">
      <c r="A1284" s="3">
        <f>RSI!A1284</f>
        <v>43879</v>
      </c>
      <c r="B1284" s="2">
        <f>RSI!B1284</f>
        <v>11.155200000000001</v>
      </c>
      <c r="C1284" s="2">
        <f>RSI!I1284</f>
        <v>67.124970316171215</v>
      </c>
      <c r="D1284" s="2">
        <f>MACD!E1284</f>
        <v>-5.6702883183387343E-2</v>
      </c>
      <c r="E1284" s="2">
        <f>MACD!F1284</f>
        <v>-0.17303603056766617</v>
      </c>
      <c r="F1284" s="2">
        <f>'Moving Avg'!D1284</f>
        <v>11.144259999999999</v>
      </c>
      <c r="G1284" s="2">
        <f>'Moving Avg'!F1284</f>
        <v>11.005585000000002</v>
      </c>
      <c r="H1284" s="2">
        <f>'Moving Avg'!G1284</f>
        <v>10.540291999999999</v>
      </c>
      <c r="I1284" s="2">
        <f>'Moving Avg'!H1284</f>
        <v>10.493146500000005</v>
      </c>
      <c r="J1284" s="17" t="str">
        <f>OBV!F1284</f>
        <v>BEARISH</v>
      </c>
      <c r="K1284" s="17" t="str">
        <f>OBV!G1284</f>
        <v>NEUTRAL</v>
      </c>
      <c r="L1284" s="17" t="str">
        <f>OBV!H1284</f>
        <v>NEUTRAL</v>
      </c>
      <c r="M1284" s="19">
        <f t="shared" si="200"/>
        <v>25</v>
      </c>
      <c r="N1284" s="19">
        <f t="shared" si="201"/>
        <v>0</v>
      </c>
      <c r="O1284" s="19">
        <f t="shared" si="202"/>
        <v>50</v>
      </c>
      <c r="P1284" s="19">
        <f t="shared" si="203"/>
        <v>16.5</v>
      </c>
      <c r="Q1284" s="20">
        <f t="shared" si="204"/>
        <v>18.725000000000001</v>
      </c>
      <c r="R1284" s="20">
        <f t="shared" si="205"/>
        <v>26.625</v>
      </c>
      <c r="S1284" s="20">
        <f t="shared" si="206"/>
        <v>23.675000000000001</v>
      </c>
      <c r="T1284" s="20">
        <f t="shared" si="207"/>
        <v>22.875</v>
      </c>
      <c r="U1284" s="19">
        <f t="shared" si="208"/>
        <v>23.008333333333336</v>
      </c>
      <c r="V1284" s="19">
        <f t="shared" si="209"/>
        <v>22.975000000000001</v>
      </c>
    </row>
    <row r="1285" spans="1:22" ht="13.5" x14ac:dyDescent="0.25">
      <c r="A1285" s="3">
        <f>RSI!A1285</f>
        <v>43880</v>
      </c>
      <c r="B1285" s="2">
        <f>RSI!B1285</f>
        <v>11.21</v>
      </c>
      <c r="C1285" s="2">
        <f>RSI!I1285</f>
        <v>69.263895078848094</v>
      </c>
      <c r="D1285" s="2">
        <f>MACD!E1285</f>
        <v>-3.3193016289530419E-2</v>
      </c>
      <c r="E1285" s="2">
        <f>MACD!F1285</f>
        <v>-0.14506742771203901</v>
      </c>
      <c r="F1285" s="2">
        <f>'Moving Avg'!D1285</f>
        <v>11.153020000000001</v>
      </c>
      <c r="G1285" s="2">
        <f>'Moving Avg'!F1285</f>
        <v>11.046970000000002</v>
      </c>
      <c r="H1285" s="2">
        <f>'Moving Avg'!G1285</f>
        <v>10.56134</v>
      </c>
      <c r="I1285" s="2">
        <f>'Moving Avg'!H1285</f>
        <v>10.500556000000003</v>
      </c>
      <c r="J1285" s="17" t="str">
        <f>OBV!F1285</f>
        <v>BEARISH</v>
      </c>
      <c r="K1285" s="17" t="str">
        <f>OBV!G1285</f>
        <v>NEUTRAL</v>
      </c>
      <c r="L1285" s="17" t="str">
        <f>OBV!H1285</f>
        <v>BEARISH DIVERGENCE</v>
      </c>
      <c r="M1285" s="19">
        <f t="shared" si="200"/>
        <v>25</v>
      </c>
      <c r="N1285" s="19">
        <f t="shared" si="201"/>
        <v>0</v>
      </c>
      <c r="O1285" s="19">
        <f t="shared" si="202"/>
        <v>50</v>
      </c>
      <c r="P1285" s="19">
        <f t="shared" si="203"/>
        <v>16.5</v>
      </c>
      <c r="Q1285" s="20">
        <f t="shared" si="204"/>
        <v>18.725000000000001</v>
      </c>
      <c r="R1285" s="20">
        <f t="shared" si="205"/>
        <v>26.625</v>
      </c>
      <c r="S1285" s="20">
        <f t="shared" si="206"/>
        <v>23.675000000000001</v>
      </c>
      <c r="T1285" s="20">
        <f t="shared" si="207"/>
        <v>22.875</v>
      </c>
      <c r="U1285" s="19">
        <f t="shared" si="208"/>
        <v>23.008333333333336</v>
      </c>
      <c r="V1285" s="19">
        <f t="shared" si="209"/>
        <v>22.975000000000001</v>
      </c>
    </row>
    <row r="1286" spans="1:22" ht="13.5" x14ac:dyDescent="0.25">
      <c r="A1286" s="3">
        <f>RSI!A1286</f>
        <v>43881</v>
      </c>
      <c r="B1286" s="2">
        <f>RSI!B1286</f>
        <v>11.182600000000001</v>
      </c>
      <c r="C1286" s="2">
        <f>RSI!I1286</f>
        <v>66.919469078428648</v>
      </c>
      <c r="D1286" s="2">
        <f>MACD!E1286</f>
        <v>-1.7329809848023459E-2</v>
      </c>
      <c r="E1286" s="2">
        <f>MACD!F1286</f>
        <v>-0.11951990413923591</v>
      </c>
      <c r="F1286" s="2">
        <f>'Moving Avg'!D1286</f>
        <v>11.1563</v>
      </c>
      <c r="G1286" s="2">
        <f>'Moving Avg'!F1286</f>
        <v>11.080130000000002</v>
      </c>
      <c r="H1286" s="2">
        <f>'Moving Avg'!G1286</f>
        <v>10.582169999999998</v>
      </c>
      <c r="I1286" s="2">
        <f>'Moving Avg'!H1286</f>
        <v>10.507892000000002</v>
      </c>
      <c r="J1286" s="17" t="str">
        <f>OBV!F1286</f>
        <v>BULLISH</v>
      </c>
      <c r="K1286" s="17" t="str">
        <f>OBV!G1286</f>
        <v>NEUTRAL</v>
      </c>
      <c r="L1286" s="17" t="str">
        <f>OBV!H1286</f>
        <v>CONFIRMED BULLISH</v>
      </c>
      <c r="M1286" s="19">
        <f t="shared" si="200"/>
        <v>25</v>
      </c>
      <c r="N1286" s="19">
        <f t="shared" si="201"/>
        <v>0</v>
      </c>
      <c r="O1286" s="19">
        <f t="shared" si="202"/>
        <v>50</v>
      </c>
      <c r="P1286" s="19">
        <f t="shared" si="203"/>
        <v>83.5</v>
      </c>
      <c r="Q1286" s="20">
        <f t="shared" si="204"/>
        <v>28.774999999999999</v>
      </c>
      <c r="R1286" s="20">
        <f t="shared" si="205"/>
        <v>43.375</v>
      </c>
      <c r="S1286" s="20">
        <f t="shared" si="206"/>
        <v>53.825000000000003</v>
      </c>
      <c r="T1286" s="20">
        <f t="shared" si="207"/>
        <v>39.625</v>
      </c>
      <c r="U1286" s="19">
        <f t="shared" si="208"/>
        <v>41.991666666666667</v>
      </c>
      <c r="V1286" s="19">
        <f t="shared" si="209"/>
        <v>41.400000000000006</v>
      </c>
    </row>
    <row r="1287" spans="1:22" ht="13.5" x14ac:dyDescent="0.25">
      <c r="A1287" s="3">
        <f>RSI!A1287</f>
        <v>43882</v>
      </c>
      <c r="B1287" s="2">
        <f>RSI!B1287</f>
        <v>11.1662</v>
      </c>
      <c r="C1287" s="2">
        <f>RSI!I1287</f>
        <v>65.490618937243539</v>
      </c>
      <c r="D1287" s="2">
        <f>MACD!E1287</f>
        <v>1.0085292746868646E-2</v>
      </c>
      <c r="E1287" s="2">
        <f>MACD!F1287</f>
        <v>-9.359886476201501E-2</v>
      </c>
      <c r="F1287" s="2">
        <f>'Moving Avg'!D1287</f>
        <v>11.169460000000001</v>
      </c>
      <c r="G1287" s="2">
        <f>'Moving Avg'!F1287</f>
        <v>11.108635000000003</v>
      </c>
      <c r="H1287" s="2">
        <f>'Moving Avg'!G1287</f>
        <v>10.602671999999998</v>
      </c>
      <c r="I1287" s="2">
        <f>'Moving Avg'!H1287</f>
        <v>10.514700500000004</v>
      </c>
      <c r="J1287" s="17" t="str">
        <f>OBV!F1287</f>
        <v>BULLISH</v>
      </c>
      <c r="K1287" s="17" t="str">
        <f>OBV!G1287</f>
        <v>NEUTRAL</v>
      </c>
      <c r="L1287" s="17" t="str">
        <f>OBV!H1287</f>
        <v>CONFIRMED BULLISH</v>
      </c>
      <c r="M1287" s="19">
        <f t="shared" si="200"/>
        <v>25</v>
      </c>
      <c r="N1287" s="19">
        <f t="shared" si="201"/>
        <v>0</v>
      </c>
      <c r="O1287" s="19">
        <f t="shared" si="202"/>
        <v>50</v>
      </c>
      <c r="P1287" s="19">
        <f t="shared" si="203"/>
        <v>83.5</v>
      </c>
      <c r="Q1287" s="20">
        <f t="shared" si="204"/>
        <v>28.774999999999999</v>
      </c>
      <c r="R1287" s="20">
        <f t="shared" si="205"/>
        <v>43.375</v>
      </c>
      <c r="S1287" s="20">
        <f t="shared" si="206"/>
        <v>53.825000000000003</v>
      </c>
      <c r="T1287" s="20">
        <f t="shared" si="207"/>
        <v>39.625</v>
      </c>
      <c r="U1287" s="19">
        <f t="shared" si="208"/>
        <v>41.991666666666667</v>
      </c>
      <c r="V1287" s="19">
        <f t="shared" si="209"/>
        <v>41.400000000000006</v>
      </c>
    </row>
    <row r="1288" spans="1:22" ht="13.5" x14ac:dyDescent="0.25">
      <c r="A1288" s="3">
        <f>RSI!A1288</f>
        <v>43885</v>
      </c>
      <c r="B1288" s="2">
        <f>RSI!B1288</f>
        <v>11.237500000000001</v>
      </c>
      <c r="C1288" s="2">
        <f>RSI!I1288</f>
        <v>68.626946078907665</v>
      </c>
      <c r="D1288" s="2">
        <f>MACD!E1288</f>
        <v>1.9928631899597704E-2</v>
      </c>
      <c r="E1288" s="2">
        <f>MACD!F1288</f>
        <v>-7.0893365429692476E-2</v>
      </c>
      <c r="F1288" s="2">
        <f>'Moving Avg'!D1288</f>
        <v>11.190299999999999</v>
      </c>
      <c r="G1288" s="2">
        <f>'Moving Avg'!F1288</f>
        <v>11.127000000000002</v>
      </c>
      <c r="H1288" s="2">
        <f>'Moving Avg'!G1288</f>
        <v>10.624817999999996</v>
      </c>
      <c r="I1288" s="2">
        <f>'Moving Avg'!H1288</f>
        <v>10.521865500000004</v>
      </c>
      <c r="J1288" s="17" t="str">
        <f>OBV!F1288</f>
        <v>BULLISH</v>
      </c>
      <c r="K1288" s="17" t="str">
        <f>OBV!G1288</f>
        <v>NEUTRAL</v>
      </c>
      <c r="L1288" s="17" t="str">
        <f>OBV!H1288</f>
        <v>CONFIRMED BULLISH</v>
      </c>
      <c r="M1288" s="19">
        <f t="shared" si="200"/>
        <v>25</v>
      </c>
      <c r="N1288" s="19">
        <f t="shared" si="201"/>
        <v>0</v>
      </c>
      <c r="O1288" s="19">
        <f t="shared" si="202"/>
        <v>50</v>
      </c>
      <c r="P1288" s="19">
        <f t="shared" si="203"/>
        <v>83.5</v>
      </c>
      <c r="Q1288" s="20">
        <f t="shared" si="204"/>
        <v>28.774999999999999</v>
      </c>
      <c r="R1288" s="20">
        <f t="shared" si="205"/>
        <v>43.375</v>
      </c>
      <c r="S1288" s="20">
        <f t="shared" si="206"/>
        <v>53.825000000000003</v>
      </c>
      <c r="T1288" s="20">
        <f t="shared" si="207"/>
        <v>39.625</v>
      </c>
      <c r="U1288" s="19">
        <f t="shared" si="208"/>
        <v>41.991666666666667</v>
      </c>
      <c r="V1288" s="19">
        <f t="shared" si="209"/>
        <v>41.400000000000006</v>
      </c>
    </row>
    <row r="1289" spans="1:22" ht="13.5" x14ac:dyDescent="0.25">
      <c r="A1289" s="3">
        <f>RSI!A1289</f>
        <v>43886</v>
      </c>
      <c r="B1289" s="2">
        <f>RSI!B1289</f>
        <v>11.155200000000001</v>
      </c>
      <c r="C1289" s="2">
        <f>RSI!I1289</f>
        <v>61.660861210490829</v>
      </c>
      <c r="D1289" s="2">
        <f>MACD!E1289</f>
        <v>3.1004995829517767E-2</v>
      </c>
      <c r="E1289" s="2">
        <f>MACD!F1289</f>
        <v>-5.0513693177850427E-2</v>
      </c>
      <c r="F1289" s="2">
        <f>'Moving Avg'!D1289</f>
        <v>11.190300000000001</v>
      </c>
      <c r="G1289" s="2">
        <f>'Moving Avg'!F1289</f>
        <v>11.136590000000004</v>
      </c>
      <c r="H1289" s="2">
        <f>'Moving Avg'!G1289</f>
        <v>10.645317999999998</v>
      </c>
      <c r="I1289" s="2">
        <f>'Moving Avg'!H1289</f>
        <v>10.528194500000005</v>
      </c>
      <c r="J1289" s="17" t="str">
        <f>OBV!F1289</f>
        <v>BULLISH</v>
      </c>
      <c r="K1289" s="17" t="str">
        <f>OBV!G1289</f>
        <v>NEUTRAL</v>
      </c>
      <c r="L1289" s="17" t="str">
        <f>OBV!H1289</f>
        <v>NEUTRAL</v>
      </c>
      <c r="M1289" s="19">
        <f t="shared" si="200"/>
        <v>25</v>
      </c>
      <c r="N1289" s="19">
        <f t="shared" si="201"/>
        <v>0</v>
      </c>
      <c r="O1289" s="19">
        <f t="shared" si="202"/>
        <v>50</v>
      </c>
      <c r="P1289" s="19">
        <f t="shared" si="203"/>
        <v>49.5</v>
      </c>
      <c r="Q1289" s="20">
        <f t="shared" si="204"/>
        <v>23.675000000000001</v>
      </c>
      <c r="R1289" s="20">
        <f t="shared" si="205"/>
        <v>34.875</v>
      </c>
      <c r="S1289" s="20">
        <f t="shared" si="206"/>
        <v>38.525000000000006</v>
      </c>
      <c r="T1289" s="20">
        <f t="shared" si="207"/>
        <v>31.125</v>
      </c>
      <c r="U1289" s="19">
        <f t="shared" si="208"/>
        <v>32.358333333333334</v>
      </c>
      <c r="V1289" s="19">
        <f t="shared" si="209"/>
        <v>32.049999999999997</v>
      </c>
    </row>
    <row r="1290" spans="1:22" ht="13.5" x14ac:dyDescent="0.25">
      <c r="A1290" s="3">
        <f>RSI!A1290</f>
        <v>43887</v>
      </c>
      <c r="B1290" s="2">
        <f>RSI!B1290</f>
        <v>11.1717</v>
      </c>
      <c r="C1290" s="2">
        <f>RSI!I1290</f>
        <v>62.483084929037524</v>
      </c>
      <c r="D1290" s="2">
        <f>MACD!E1290</f>
        <v>3.9799810921852696E-2</v>
      </c>
      <c r="E1290" s="2">
        <f>MACD!F1290</f>
        <v>-3.2450992357909804E-2</v>
      </c>
      <c r="F1290" s="2">
        <f>'Moving Avg'!D1290</f>
        <v>11.182640000000001</v>
      </c>
      <c r="G1290" s="2">
        <f>'Moving Avg'!F1290</f>
        <v>11.147555000000002</v>
      </c>
      <c r="H1290" s="2">
        <f>'Moving Avg'!G1290</f>
        <v>10.665929999999998</v>
      </c>
      <c r="I1290" s="2">
        <f>'Moving Avg'!H1290</f>
        <v>10.534011500000004</v>
      </c>
      <c r="J1290" s="17" t="str">
        <f>OBV!F1290</f>
        <v>BULLISH</v>
      </c>
      <c r="K1290" s="17" t="str">
        <f>OBV!G1290</f>
        <v>NEUTRAL</v>
      </c>
      <c r="L1290" s="17" t="str">
        <f>OBV!H1290</f>
        <v>BULLISH DIVERGENCE</v>
      </c>
      <c r="M1290" s="19">
        <f t="shared" si="200"/>
        <v>25</v>
      </c>
      <c r="N1290" s="19">
        <f t="shared" si="201"/>
        <v>0</v>
      </c>
      <c r="O1290" s="19">
        <f t="shared" si="202"/>
        <v>50</v>
      </c>
      <c r="P1290" s="19">
        <f t="shared" si="203"/>
        <v>66.5</v>
      </c>
      <c r="Q1290" s="20">
        <f t="shared" si="204"/>
        <v>26.225000000000001</v>
      </c>
      <c r="R1290" s="20">
        <f t="shared" si="205"/>
        <v>39.125</v>
      </c>
      <c r="S1290" s="20">
        <f t="shared" si="206"/>
        <v>46.174999999999997</v>
      </c>
      <c r="T1290" s="20">
        <f t="shared" si="207"/>
        <v>35.375</v>
      </c>
      <c r="U1290" s="19">
        <f t="shared" si="208"/>
        <v>37.174999999999997</v>
      </c>
      <c r="V1290" s="19">
        <f t="shared" si="209"/>
        <v>36.724999999999994</v>
      </c>
    </row>
    <row r="1291" spans="1:22" ht="13.5" x14ac:dyDescent="0.25">
      <c r="A1291" s="3">
        <f>RSI!A1291</f>
        <v>43888</v>
      </c>
      <c r="B1291" s="2">
        <f>RSI!B1291</f>
        <v>11.21</v>
      </c>
      <c r="C1291" s="2">
        <f>RSI!I1291</f>
        <v>64.392033938612343</v>
      </c>
      <c r="D1291" s="2">
        <f>MACD!E1291</f>
        <v>4.3337061368305285E-2</v>
      </c>
      <c r="E1291" s="2">
        <f>MACD!F1291</f>
        <v>-1.7293381612666789E-2</v>
      </c>
      <c r="F1291" s="2">
        <f>'Moving Avg'!D1291</f>
        <v>11.188120000000001</v>
      </c>
      <c r="G1291" s="2">
        <f>'Moving Avg'!F1291</f>
        <v>11.161805000000003</v>
      </c>
      <c r="H1291" s="2">
        <f>'Moving Avg'!G1291</f>
        <v>10.688403999999998</v>
      </c>
      <c r="I1291" s="2">
        <f>'Moving Avg'!H1291</f>
        <v>10.539786500000002</v>
      </c>
      <c r="J1291" s="17" t="str">
        <f>OBV!F1291</f>
        <v>BULLISH</v>
      </c>
      <c r="K1291" s="17" t="str">
        <f>OBV!G1291</f>
        <v>NEUTRAL</v>
      </c>
      <c r="L1291" s="17" t="str">
        <f>OBV!H1291</f>
        <v>CONFIRMED BULLISH</v>
      </c>
      <c r="M1291" s="19">
        <f t="shared" si="200"/>
        <v>25</v>
      </c>
      <c r="N1291" s="19">
        <f t="shared" si="201"/>
        <v>0</v>
      </c>
      <c r="O1291" s="19">
        <f t="shared" si="202"/>
        <v>50</v>
      </c>
      <c r="P1291" s="19">
        <f t="shared" si="203"/>
        <v>83.5</v>
      </c>
      <c r="Q1291" s="20">
        <f t="shared" si="204"/>
        <v>28.774999999999999</v>
      </c>
      <c r="R1291" s="20">
        <f t="shared" si="205"/>
        <v>43.375</v>
      </c>
      <c r="S1291" s="20">
        <f t="shared" si="206"/>
        <v>53.825000000000003</v>
      </c>
      <c r="T1291" s="20">
        <f t="shared" si="207"/>
        <v>39.625</v>
      </c>
      <c r="U1291" s="19">
        <f t="shared" si="208"/>
        <v>41.991666666666667</v>
      </c>
      <c r="V1291" s="19">
        <f t="shared" si="209"/>
        <v>41.400000000000006</v>
      </c>
    </row>
    <row r="1292" spans="1:22" ht="13.5" x14ac:dyDescent="0.25">
      <c r="A1292" s="3">
        <f>RSI!A1292</f>
        <v>43889</v>
      </c>
      <c r="B1292" s="2">
        <f>RSI!B1292</f>
        <v>11.237500000000001</v>
      </c>
      <c r="C1292" s="2">
        <f>RSI!I1292</f>
        <v>65.739982715018272</v>
      </c>
      <c r="D1292" s="2">
        <f>MACD!E1292</f>
        <v>3.2955282528707386E-2</v>
      </c>
      <c r="E1292" s="2">
        <f>MACD!F1292</f>
        <v>-7.2436487843919543E-3</v>
      </c>
      <c r="F1292" s="2">
        <f>'Moving Avg'!D1292</f>
        <v>11.20238</v>
      </c>
      <c r="G1292" s="2">
        <f>'Moving Avg'!F1292</f>
        <v>11.171400000000002</v>
      </c>
      <c r="H1292" s="2">
        <f>'Moving Avg'!G1292</f>
        <v>10.710331999999996</v>
      </c>
      <c r="I1292" s="2">
        <f>'Moving Avg'!H1292</f>
        <v>10.553211500000005</v>
      </c>
      <c r="J1292" s="17" t="str">
        <f>OBV!F1292</f>
        <v>BULLISH</v>
      </c>
      <c r="K1292" s="17" t="str">
        <f>OBV!G1292</f>
        <v>NEUTRAL</v>
      </c>
      <c r="L1292" s="17" t="str">
        <f>OBV!H1292</f>
        <v>CONFIRMED BULLISH</v>
      </c>
      <c r="M1292" s="19">
        <f t="shared" si="200"/>
        <v>25</v>
      </c>
      <c r="N1292" s="19">
        <f t="shared" si="201"/>
        <v>0</v>
      </c>
      <c r="O1292" s="19">
        <f t="shared" si="202"/>
        <v>50</v>
      </c>
      <c r="P1292" s="19">
        <f t="shared" si="203"/>
        <v>83.5</v>
      </c>
      <c r="Q1292" s="20">
        <f t="shared" si="204"/>
        <v>28.774999999999999</v>
      </c>
      <c r="R1292" s="20">
        <f t="shared" si="205"/>
        <v>43.375</v>
      </c>
      <c r="S1292" s="20">
        <f t="shared" si="206"/>
        <v>53.825000000000003</v>
      </c>
      <c r="T1292" s="20">
        <f t="shared" si="207"/>
        <v>39.625</v>
      </c>
      <c r="U1292" s="19">
        <f t="shared" si="208"/>
        <v>41.991666666666667</v>
      </c>
      <c r="V1292" s="19">
        <f t="shared" si="209"/>
        <v>41.400000000000006</v>
      </c>
    </row>
    <row r="1293" spans="1:22" ht="13.5" x14ac:dyDescent="0.25">
      <c r="A1293" s="3">
        <f>RSI!A1293</f>
        <v>43892</v>
      </c>
      <c r="B1293" s="2">
        <f>RSI!B1293</f>
        <v>11.555400000000001</v>
      </c>
      <c r="C1293" s="2">
        <f>RSI!I1293</f>
        <v>76.713965515934561</v>
      </c>
      <c r="D1293" s="2">
        <f>MACD!E1293</f>
        <v>4.3968485942222912E-3</v>
      </c>
      <c r="E1293" s="2">
        <f>MACD!F1293</f>
        <v>-4.915549308669105E-3</v>
      </c>
      <c r="F1293" s="2">
        <f>'Moving Avg'!D1293</f>
        <v>11.26596</v>
      </c>
      <c r="G1293" s="2">
        <f>'Moving Avg'!F1293</f>
        <v>11.193875000000002</v>
      </c>
      <c r="H1293" s="2">
        <f>'Moving Avg'!G1293</f>
        <v>10.739165999999996</v>
      </c>
      <c r="I1293" s="2">
        <f>'Moving Avg'!H1293</f>
        <v>10.557920500000005</v>
      </c>
      <c r="J1293" s="17" t="str">
        <f>OBV!F1293</f>
        <v>BULLISH</v>
      </c>
      <c r="K1293" s="17" t="str">
        <f>OBV!G1293</f>
        <v>STRONG</v>
      </c>
      <c r="L1293" s="17" t="str">
        <f>OBV!H1293</f>
        <v>CONFIRMED BULLISH</v>
      </c>
      <c r="M1293" s="19">
        <f t="shared" si="200"/>
        <v>0</v>
      </c>
      <c r="N1293" s="19">
        <f t="shared" si="201"/>
        <v>0</v>
      </c>
      <c r="O1293" s="19">
        <f t="shared" si="202"/>
        <v>50</v>
      </c>
      <c r="P1293" s="19">
        <f t="shared" si="203"/>
        <v>100</v>
      </c>
      <c r="Q1293" s="20">
        <f t="shared" si="204"/>
        <v>22.5</v>
      </c>
      <c r="R1293" s="20">
        <f t="shared" si="205"/>
        <v>42.5</v>
      </c>
      <c r="S1293" s="20">
        <f t="shared" si="206"/>
        <v>57.5</v>
      </c>
      <c r="T1293" s="20">
        <f t="shared" si="207"/>
        <v>37.5</v>
      </c>
      <c r="U1293" s="19">
        <f t="shared" si="208"/>
        <v>40.833333333333336</v>
      </c>
      <c r="V1293" s="19">
        <f t="shared" si="209"/>
        <v>40</v>
      </c>
    </row>
    <row r="1294" spans="1:22" ht="13.5" x14ac:dyDescent="0.25">
      <c r="A1294" s="3">
        <f>RSI!A1294</f>
        <v>43893</v>
      </c>
      <c r="B1294" s="2">
        <f>RSI!B1294</f>
        <v>11.632099999999999</v>
      </c>
      <c r="C1294" s="2">
        <f>RSI!I1294</f>
        <v>78.503096450233954</v>
      </c>
      <c r="D1294" s="2">
        <f>MACD!E1294</f>
        <v>-2.5150606466633363E-2</v>
      </c>
      <c r="E1294" s="2">
        <f>MACD!F1294</f>
        <v>-8.9625607402619573E-3</v>
      </c>
      <c r="F1294" s="2">
        <f>'Moving Avg'!D1294</f>
        <v>11.361340000000002</v>
      </c>
      <c r="G1294" s="2">
        <f>'Moving Avg'!F1294</f>
        <v>11.213605000000003</v>
      </c>
      <c r="H1294" s="2">
        <f>'Moving Avg'!G1294</f>
        <v>10.769423999999997</v>
      </c>
      <c r="I1294" s="2">
        <f>'Moving Avg'!H1294</f>
        <v>10.563039500000002</v>
      </c>
      <c r="J1294" s="17" t="str">
        <f>OBV!F1294</f>
        <v>BULLISH</v>
      </c>
      <c r="K1294" s="17" t="str">
        <f>OBV!G1294</f>
        <v>STRONG</v>
      </c>
      <c r="L1294" s="17" t="str">
        <f>OBV!H1294</f>
        <v>CONFIRMED BULLISH</v>
      </c>
      <c r="M1294" s="19">
        <f t="shared" si="200"/>
        <v>0</v>
      </c>
      <c r="N1294" s="19">
        <f t="shared" si="201"/>
        <v>45</v>
      </c>
      <c r="O1294" s="19">
        <f t="shared" si="202"/>
        <v>50</v>
      </c>
      <c r="P1294" s="19">
        <f t="shared" si="203"/>
        <v>100</v>
      </c>
      <c r="Q1294" s="20">
        <f t="shared" si="204"/>
        <v>38.25</v>
      </c>
      <c r="R1294" s="20">
        <f t="shared" si="205"/>
        <v>51.5</v>
      </c>
      <c r="S1294" s="20">
        <f t="shared" si="206"/>
        <v>64.25</v>
      </c>
      <c r="T1294" s="20">
        <f t="shared" si="207"/>
        <v>48.75</v>
      </c>
      <c r="U1294" s="19">
        <f t="shared" si="208"/>
        <v>51.333333333333336</v>
      </c>
      <c r="V1294" s="19">
        <f t="shared" si="209"/>
        <v>50.6875</v>
      </c>
    </row>
    <row r="1295" spans="1:22" ht="13.5" x14ac:dyDescent="0.25">
      <c r="A1295" s="3">
        <f>RSI!A1295</f>
        <v>43894</v>
      </c>
      <c r="B1295" s="2">
        <f>RSI!B1295</f>
        <v>11.5664</v>
      </c>
      <c r="C1295" s="2">
        <f>RSI!I1295</f>
        <v>73.307340522554824</v>
      </c>
      <c r="D1295" s="2">
        <f>MACD!E1295</f>
        <v>-4.0151027309564213E-2</v>
      </c>
      <c r="E1295" s="2">
        <f>MACD!F1295</f>
        <v>-1.520025405412241E-2</v>
      </c>
      <c r="F1295" s="2">
        <f>'Moving Avg'!D1295</f>
        <v>11.440280000000001</v>
      </c>
      <c r="G1295" s="2">
        <f>'Moving Avg'!F1295</f>
        <v>11.234710000000002</v>
      </c>
      <c r="H1295" s="2">
        <f>'Moving Avg'!G1295</f>
        <v>10.797929999999999</v>
      </c>
      <c r="I1295" s="2">
        <f>'Moving Avg'!H1295</f>
        <v>10.566742000000003</v>
      </c>
      <c r="J1295" s="17" t="str">
        <f>OBV!F1295</f>
        <v>BULLISH</v>
      </c>
      <c r="K1295" s="17" t="str">
        <f>OBV!G1295</f>
        <v>STRONG</v>
      </c>
      <c r="L1295" s="17" t="str">
        <f>OBV!H1295</f>
        <v>CONFIRMED BULLISH</v>
      </c>
      <c r="M1295" s="19">
        <f t="shared" si="200"/>
        <v>0</v>
      </c>
      <c r="N1295" s="19">
        <f t="shared" si="201"/>
        <v>100</v>
      </c>
      <c r="O1295" s="19">
        <f t="shared" si="202"/>
        <v>50</v>
      </c>
      <c r="P1295" s="19">
        <f t="shared" si="203"/>
        <v>100</v>
      </c>
      <c r="Q1295" s="20">
        <f t="shared" si="204"/>
        <v>57.5</v>
      </c>
      <c r="R1295" s="20">
        <f t="shared" si="205"/>
        <v>62.5</v>
      </c>
      <c r="S1295" s="20">
        <f t="shared" si="206"/>
        <v>72.5</v>
      </c>
      <c r="T1295" s="20">
        <f t="shared" si="207"/>
        <v>62.5</v>
      </c>
      <c r="U1295" s="19">
        <f t="shared" si="208"/>
        <v>64.166666666666671</v>
      </c>
      <c r="V1295" s="19">
        <f t="shared" si="209"/>
        <v>63.75</v>
      </c>
    </row>
    <row r="1296" spans="1:22" ht="13.5" x14ac:dyDescent="0.25">
      <c r="A1296" s="3">
        <f>RSI!A1296</f>
        <v>43895</v>
      </c>
      <c r="B1296" s="2">
        <f>RSI!B1296</f>
        <v>11.4567</v>
      </c>
      <c r="C1296" s="2">
        <f>RSI!I1296</f>
        <v>65.510818315185929</v>
      </c>
      <c r="D1296" s="2">
        <f>MACD!E1296</f>
        <v>-5.1596929368162847E-2</v>
      </c>
      <c r="E1296" s="2">
        <f>MACD!F1296</f>
        <v>-2.2479589116930498E-2</v>
      </c>
      <c r="F1296" s="2">
        <f>'Moving Avg'!D1296</f>
        <v>11.48962</v>
      </c>
      <c r="G1296" s="2">
        <f>'Moving Avg'!F1296</f>
        <v>11.251700000000003</v>
      </c>
      <c r="H1296" s="2">
        <f>'Moving Avg'!G1296</f>
        <v>10.823803999999997</v>
      </c>
      <c r="I1296" s="2">
        <f>'Moving Avg'!H1296</f>
        <v>10.569100000000006</v>
      </c>
      <c r="J1296" s="17" t="str">
        <f>OBV!F1296</f>
        <v>BULLISH</v>
      </c>
      <c r="K1296" s="17" t="str">
        <f>OBV!G1296</f>
        <v>STRONG</v>
      </c>
      <c r="L1296" s="17" t="str">
        <f>OBV!H1296</f>
        <v>CONFIRMED BULLISH</v>
      </c>
      <c r="M1296" s="19">
        <f t="shared" si="200"/>
        <v>25</v>
      </c>
      <c r="N1296" s="19">
        <f t="shared" si="201"/>
        <v>100</v>
      </c>
      <c r="O1296" s="19">
        <f t="shared" si="202"/>
        <v>50</v>
      </c>
      <c r="P1296" s="19">
        <f t="shared" si="203"/>
        <v>100</v>
      </c>
      <c r="Q1296" s="20">
        <f t="shared" si="204"/>
        <v>66.25</v>
      </c>
      <c r="R1296" s="20">
        <f t="shared" si="205"/>
        <v>67.5</v>
      </c>
      <c r="S1296" s="20">
        <f t="shared" si="206"/>
        <v>76.25</v>
      </c>
      <c r="T1296" s="20">
        <f t="shared" si="207"/>
        <v>68.75</v>
      </c>
      <c r="U1296" s="19">
        <f t="shared" si="208"/>
        <v>70</v>
      </c>
      <c r="V1296" s="19">
        <f t="shared" si="209"/>
        <v>69.6875</v>
      </c>
    </row>
    <row r="1297" spans="1:22" ht="13.5" x14ac:dyDescent="0.25">
      <c r="A1297" s="3">
        <f>RSI!A1297</f>
        <v>43896</v>
      </c>
      <c r="B1297" s="2">
        <f>RSI!B1297</f>
        <v>11.237500000000001</v>
      </c>
      <c r="C1297" s="2">
        <f>RSI!I1297</f>
        <v>53.310187824106912</v>
      </c>
      <c r="D1297" s="2">
        <f>MACD!E1297</f>
        <v>-4.9386203865715572E-2</v>
      </c>
      <c r="E1297" s="2">
        <f>MACD!F1297</f>
        <v>-2.7860912066687515E-2</v>
      </c>
      <c r="F1297" s="2">
        <f>'Moving Avg'!D1297</f>
        <v>11.489619999999999</v>
      </c>
      <c r="G1297" s="2">
        <f>'Moving Avg'!F1297</f>
        <v>11.253075000000001</v>
      </c>
      <c r="H1297" s="2">
        <f>'Moving Avg'!G1297</f>
        <v>10.842989999999995</v>
      </c>
      <c r="I1297" s="2">
        <f>'Moving Avg'!H1297</f>
        <v>10.570690000000006</v>
      </c>
      <c r="J1297" s="17" t="str">
        <f>OBV!F1297</f>
        <v>BULLISH</v>
      </c>
      <c r="K1297" s="17" t="str">
        <f>OBV!G1297</f>
        <v>NEUTRAL</v>
      </c>
      <c r="L1297" s="17" t="str">
        <f>OBV!H1297</f>
        <v>NEUTRAL</v>
      </c>
      <c r="M1297" s="19">
        <f t="shared" si="200"/>
        <v>25</v>
      </c>
      <c r="N1297" s="19">
        <f t="shared" si="201"/>
        <v>100</v>
      </c>
      <c r="O1297" s="19">
        <f t="shared" si="202"/>
        <v>50</v>
      </c>
      <c r="P1297" s="19">
        <f t="shared" si="203"/>
        <v>49.5</v>
      </c>
      <c r="Q1297" s="20">
        <f t="shared" si="204"/>
        <v>58.674999999999997</v>
      </c>
      <c r="R1297" s="20">
        <f t="shared" si="205"/>
        <v>54.875</v>
      </c>
      <c r="S1297" s="20">
        <f t="shared" si="206"/>
        <v>53.525000000000006</v>
      </c>
      <c r="T1297" s="20">
        <f t="shared" si="207"/>
        <v>56.125</v>
      </c>
      <c r="U1297" s="19">
        <f t="shared" si="208"/>
        <v>55.691666666666663</v>
      </c>
      <c r="V1297" s="19">
        <f t="shared" si="209"/>
        <v>55.8</v>
      </c>
    </row>
    <row r="1298" spans="1:22" ht="13.5" x14ac:dyDescent="0.25">
      <c r="A1298" s="3">
        <f>RSI!A1298</f>
        <v>43899</v>
      </c>
      <c r="B1298" s="2">
        <f>RSI!B1298</f>
        <v>10.9086</v>
      </c>
      <c r="C1298" s="2">
        <f>RSI!I1298</f>
        <v>40.978264445265083</v>
      </c>
      <c r="D1298" s="2">
        <f>MACD!E1298</f>
        <v>-1.2571690108918787E-2</v>
      </c>
      <c r="E1298" s="2">
        <f>MACD!F1298</f>
        <v>-2.480306767513377E-2</v>
      </c>
      <c r="F1298" s="2">
        <f>'Moving Avg'!D1298</f>
        <v>11.36026</v>
      </c>
      <c r="G1298" s="2">
        <f>'Moving Avg'!F1298</f>
        <v>11.240195000000002</v>
      </c>
      <c r="H1298" s="2">
        <f>'Moving Avg'!G1298</f>
        <v>10.855489999999996</v>
      </c>
      <c r="I1298" s="2">
        <f>'Moving Avg'!H1298</f>
        <v>10.570937000000006</v>
      </c>
      <c r="J1298" s="17" t="str">
        <f>OBV!F1298</f>
        <v>BEARISH</v>
      </c>
      <c r="K1298" s="17" t="str">
        <f>OBV!G1298</f>
        <v>WEAK</v>
      </c>
      <c r="L1298" s="17" t="str">
        <f>OBV!H1298</f>
        <v>CONFIRMED BEARISH</v>
      </c>
      <c r="M1298" s="19">
        <f t="shared" si="200"/>
        <v>25</v>
      </c>
      <c r="N1298" s="19">
        <f t="shared" si="201"/>
        <v>0</v>
      </c>
      <c r="O1298" s="19">
        <f t="shared" si="202"/>
        <v>50</v>
      </c>
      <c r="P1298" s="19">
        <f t="shared" si="203"/>
        <v>0</v>
      </c>
      <c r="Q1298" s="20">
        <f t="shared" si="204"/>
        <v>16.25</v>
      </c>
      <c r="R1298" s="20">
        <f t="shared" si="205"/>
        <v>22.5</v>
      </c>
      <c r="S1298" s="20">
        <f t="shared" si="206"/>
        <v>16.25</v>
      </c>
      <c r="T1298" s="20">
        <f t="shared" si="207"/>
        <v>18.75</v>
      </c>
      <c r="U1298" s="19">
        <f t="shared" si="208"/>
        <v>18.333333333333332</v>
      </c>
      <c r="V1298" s="19">
        <f t="shared" si="209"/>
        <v>18.4375</v>
      </c>
    </row>
    <row r="1299" spans="1:22" ht="13.5" x14ac:dyDescent="0.25">
      <c r="A1299" s="3">
        <f>RSI!A1299</f>
        <v>43900</v>
      </c>
      <c r="B1299" s="2">
        <f>RSI!B1299</f>
        <v>10.8537</v>
      </c>
      <c r="C1299" s="2">
        <f>RSI!I1299</f>
        <v>39.342301286510654</v>
      </c>
      <c r="D1299" s="2">
        <f>MACD!E1299</f>
        <v>1.1568133376993472E-2</v>
      </c>
      <c r="E1299" s="2">
        <f>MACD!F1299</f>
        <v>-1.7528827464708324E-2</v>
      </c>
      <c r="F1299" s="2">
        <f>'Moving Avg'!D1299</f>
        <v>11.204579999999998</v>
      </c>
      <c r="G1299" s="2">
        <f>'Moving Avg'!F1299</f>
        <v>11.22512</v>
      </c>
      <c r="H1299" s="2">
        <f>'Moving Avg'!G1299</f>
        <v>10.866891999999996</v>
      </c>
      <c r="I1299" s="2">
        <f>'Moving Avg'!H1299</f>
        <v>10.571348000000008</v>
      </c>
      <c r="J1299" s="17" t="str">
        <f>OBV!F1299</f>
        <v>BEARISH</v>
      </c>
      <c r="K1299" s="17" t="str">
        <f>OBV!G1299</f>
        <v>WEAK</v>
      </c>
      <c r="L1299" s="17" t="str">
        <f>OBV!H1299</f>
        <v>CONFIRMED BEARISH</v>
      </c>
      <c r="M1299" s="19">
        <f t="shared" si="200"/>
        <v>25</v>
      </c>
      <c r="N1299" s="19">
        <f t="shared" si="201"/>
        <v>0</v>
      </c>
      <c r="O1299" s="19">
        <f t="shared" si="202"/>
        <v>50</v>
      </c>
      <c r="P1299" s="19">
        <f t="shared" si="203"/>
        <v>0</v>
      </c>
      <c r="Q1299" s="20">
        <f t="shared" si="204"/>
        <v>16.25</v>
      </c>
      <c r="R1299" s="20">
        <f t="shared" si="205"/>
        <v>22.5</v>
      </c>
      <c r="S1299" s="20">
        <f t="shared" si="206"/>
        <v>16.25</v>
      </c>
      <c r="T1299" s="20">
        <f t="shared" si="207"/>
        <v>18.75</v>
      </c>
      <c r="U1299" s="19">
        <f t="shared" si="208"/>
        <v>18.333333333333332</v>
      </c>
      <c r="V1299" s="19">
        <f t="shared" si="209"/>
        <v>18.4375</v>
      </c>
    </row>
    <row r="1300" spans="1:22" ht="13.5" x14ac:dyDescent="0.25">
      <c r="A1300" s="3">
        <f>RSI!A1300</f>
        <v>43901</v>
      </c>
      <c r="B1300" s="2">
        <f>RSI!B1300</f>
        <v>10.8537</v>
      </c>
      <c r="C1300" s="2">
        <f>RSI!I1300</f>
        <v>39.342301286510654</v>
      </c>
      <c r="D1300" s="2">
        <f>MACD!E1300</f>
        <v>3.6323628890148285E-2</v>
      </c>
      <c r="E1300" s="2">
        <f>MACD!F1300</f>
        <v>-6.7583361937370023E-3</v>
      </c>
      <c r="F1300" s="2">
        <f>'Moving Avg'!D1300</f>
        <v>11.062040000000001</v>
      </c>
      <c r="G1300" s="2">
        <f>'Moving Avg'!F1300</f>
        <v>11.209495</v>
      </c>
      <c r="H1300" s="2">
        <f>'Moving Avg'!G1300</f>
        <v>10.875552000000001</v>
      </c>
      <c r="I1300" s="2">
        <f>'Moving Avg'!H1300</f>
        <v>10.571759000000007</v>
      </c>
      <c r="J1300" s="17" t="str">
        <f>OBV!F1300</f>
        <v>BEARISH</v>
      </c>
      <c r="K1300" s="17" t="str">
        <f>OBV!G1300</f>
        <v>WEAK</v>
      </c>
      <c r="L1300" s="17" t="str">
        <f>OBV!H1300</f>
        <v>CONFIRMED BEARISH</v>
      </c>
      <c r="M1300" s="19">
        <f t="shared" si="200"/>
        <v>25</v>
      </c>
      <c r="N1300" s="19">
        <f t="shared" si="201"/>
        <v>0</v>
      </c>
      <c r="O1300" s="19">
        <f t="shared" si="202"/>
        <v>50</v>
      </c>
      <c r="P1300" s="19">
        <f t="shared" si="203"/>
        <v>0</v>
      </c>
      <c r="Q1300" s="20">
        <f t="shared" si="204"/>
        <v>16.25</v>
      </c>
      <c r="R1300" s="20">
        <f t="shared" si="205"/>
        <v>22.5</v>
      </c>
      <c r="S1300" s="20">
        <f t="shared" si="206"/>
        <v>16.25</v>
      </c>
      <c r="T1300" s="20">
        <f t="shared" si="207"/>
        <v>18.75</v>
      </c>
      <c r="U1300" s="19">
        <f t="shared" si="208"/>
        <v>18.333333333333332</v>
      </c>
      <c r="V1300" s="19">
        <f t="shared" si="209"/>
        <v>18.4375</v>
      </c>
    </row>
    <row r="1301" spans="1:22" ht="13.5" x14ac:dyDescent="0.25">
      <c r="A1301" s="3">
        <f>RSI!A1301</f>
        <v>43902</v>
      </c>
      <c r="B1301" s="2">
        <f>RSI!B1301</f>
        <v>10.579700000000001</v>
      </c>
      <c r="C1301" s="2">
        <f>RSI!I1301</f>
        <v>31.95747889973218</v>
      </c>
      <c r="D1301" s="2">
        <f>MACD!E1301</f>
        <v>8.5117551256406188E-2</v>
      </c>
      <c r="E1301" s="2">
        <f>MACD!F1301</f>
        <v>1.1616841296291636E-2</v>
      </c>
      <c r="F1301" s="2">
        <f>'Moving Avg'!D1301</f>
        <v>10.88664</v>
      </c>
      <c r="G1301" s="2">
        <f>'Moving Avg'!F1301</f>
        <v>11.18017</v>
      </c>
      <c r="H1301" s="2">
        <f>'Moving Avg'!G1301</f>
        <v>10.878731999999998</v>
      </c>
      <c r="I1301" s="2">
        <f>'Moving Avg'!H1301</f>
        <v>10.570800000000006</v>
      </c>
      <c r="J1301" s="17" t="str">
        <f>OBV!F1301</f>
        <v>BEARISH</v>
      </c>
      <c r="K1301" s="17" t="str">
        <f>OBV!G1301</f>
        <v>WEAK</v>
      </c>
      <c r="L1301" s="17" t="str">
        <f>OBV!H1301</f>
        <v>CONFIRMED BEARISH</v>
      </c>
      <c r="M1301" s="19">
        <f t="shared" si="200"/>
        <v>25</v>
      </c>
      <c r="N1301" s="19">
        <f t="shared" si="201"/>
        <v>0</v>
      </c>
      <c r="O1301" s="19">
        <f t="shared" si="202"/>
        <v>50</v>
      </c>
      <c r="P1301" s="19">
        <f t="shared" si="203"/>
        <v>0</v>
      </c>
      <c r="Q1301" s="20">
        <f t="shared" si="204"/>
        <v>16.25</v>
      </c>
      <c r="R1301" s="20">
        <f t="shared" si="205"/>
        <v>22.5</v>
      </c>
      <c r="S1301" s="20">
        <f t="shared" si="206"/>
        <v>16.25</v>
      </c>
      <c r="T1301" s="20">
        <f t="shared" si="207"/>
        <v>18.75</v>
      </c>
      <c r="U1301" s="19">
        <f t="shared" si="208"/>
        <v>18.333333333333332</v>
      </c>
      <c r="V1301" s="19">
        <f t="shared" si="209"/>
        <v>18.4375</v>
      </c>
    </row>
    <row r="1302" spans="1:22" ht="13.5" x14ac:dyDescent="0.25">
      <c r="A1302" s="3">
        <f>RSI!A1302</f>
        <v>43903</v>
      </c>
      <c r="B1302" s="2">
        <f>RSI!B1302</f>
        <v>10.2288</v>
      </c>
      <c r="C1302" s="2">
        <f>RSI!I1302</f>
        <v>25.385652121910169</v>
      </c>
      <c r="D1302" s="2">
        <f>MACD!E1302</f>
        <v>0.15978267503331622</v>
      </c>
      <c r="E1302" s="2">
        <f>MACD!F1302</f>
        <v>4.1250008043696558E-2</v>
      </c>
      <c r="F1302" s="2">
        <f>'Moving Avg'!D1302</f>
        <v>10.684900000000001</v>
      </c>
      <c r="G1302" s="2">
        <f>'Moving Avg'!F1302</f>
        <v>11.136590000000002</v>
      </c>
      <c r="H1302" s="2">
        <f>'Moving Avg'!G1302</f>
        <v>10.878511999999999</v>
      </c>
      <c r="I1302" s="2">
        <f>'Moving Avg'!H1302</f>
        <v>10.567949500000005</v>
      </c>
      <c r="J1302" s="17" t="str">
        <f>OBV!F1302</f>
        <v>BEARISH</v>
      </c>
      <c r="K1302" s="17" t="str">
        <f>OBV!G1302</f>
        <v>WEAK</v>
      </c>
      <c r="L1302" s="17" t="str">
        <f>OBV!H1302</f>
        <v>CONFIRMED BEARISH</v>
      </c>
      <c r="M1302" s="19">
        <f t="shared" si="200"/>
        <v>50</v>
      </c>
      <c r="N1302" s="19">
        <f t="shared" si="201"/>
        <v>0</v>
      </c>
      <c r="O1302" s="19">
        <f t="shared" si="202"/>
        <v>50</v>
      </c>
      <c r="P1302" s="19">
        <f t="shared" si="203"/>
        <v>0</v>
      </c>
      <c r="Q1302" s="20">
        <f t="shared" si="204"/>
        <v>25</v>
      </c>
      <c r="R1302" s="20">
        <f t="shared" si="205"/>
        <v>27.5</v>
      </c>
      <c r="S1302" s="20">
        <f t="shared" si="206"/>
        <v>20</v>
      </c>
      <c r="T1302" s="20">
        <f t="shared" si="207"/>
        <v>25</v>
      </c>
      <c r="U1302" s="19">
        <f t="shared" si="208"/>
        <v>24.166666666666668</v>
      </c>
      <c r="V1302" s="19">
        <f t="shared" si="209"/>
        <v>24.375</v>
      </c>
    </row>
    <row r="1303" spans="1:22" ht="13.5" x14ac:dyDescent="0.25">
      <c r="A1303" s="3">
        <f>RSI!A1303</f>
        <v>43906</v>
      </c>
      <c r="B1303" s="2">
        <f>RSI!B1303</f>
        <v>9.6204000000000001</v>
      </c>
      <c r="C1303" s="2">
        <f>RSI!I1303</f>
        <v>18.342551834837096</v>
      </c>
      <c r="D1303" s="2">
        <f>MACD!E1303</f>
        <v>0.32192962186669938</v>
      </c>
      <c r="E1303" s="2">
        <f>MACD!F1303</f>
        <v>9.7385930808297133E-2</v>
      </c>
      <c r="F1303" s="2">
        <f>'Moving Avg'!D1303</f>
        <v>10.42726</v>
      </c>
      <c r="G1303" s="2">
        <f>'Moving Avg'!F1303</f>
        <v>11.060945</v>
      </c>
      <c r="H1303" s="2">
        <f>'Moving Avg'!G1303</f>
        <v>10.862725999999999</v>
      </c>
      <c r="I1303" s="2">
        <f>'Moving Avg'!H1303</f>
        <v>10.562002</v>
      </c>
      <c r="J1303" s="17" t="str">
        <f>OBV!F1303</f>
        <v>BEARISH</v>
      </c>
      <c r="K1303" s="17" t="str">
        <f>OBV!G1303</f>
        <v>WEAK</v>
      </c>
      <c r="L1303" s="17" t="str">
        <f>OBV!H1303</f>
        <v>CONFIRMED BEARISH</v>
      </c>
      <c r="M1303" s="19">
        <f t="shared" si="200"/>
        <v>50</v>
      </c>
      <c r="N1303" s="19">
        <f t="shared" si="201"/>
        <v>0</v>
      </c>
      <c r="O1303" s="19">
        <f t="shared" si="202"/>
        <v>0</v>
      </c>
      <c r="P1303" s="19">
        <f t="shared" si="203"/>
        <v>0</v>
      </c>
      <c r="Q1303" s="20">
        <f t="shared" si="204"/>
        <v>17.5</v>
      </c>
      <c r="R1303" s="20">
        <f t="shared" si="205"/>
        <v>10</v>
      </c>
      <c r="S1303" s="20">
        <f t="shared" si="206"/>
        <v>7.5</v>
      </c>
      <c r="T1303" s="20">
        <f t="shared" si="207"/>
        <v>12.5</v>
      </c>
      <c r="U1303" s="19">
        <f t="shared" si="208"/>
        <v>11.666666666666666</v>
      </c>
      <c r="V1303" s="19">
        <f t="shared" si="209"/>
        <v>11.875</v>
      </c>
    </row>
    <row r="1304" spans="1:22" ht="13.5" x14ac:dyDescent="0.25">
      <c r="A1304" s="3">
        <f>RSI!A1304</f>
        <v>43907</v>
      </c>
      <c r="B1304" s="2">
        <f>RSI!B1304</f>
        <v>9.1928000000000001</v>
      </c>
      <c r="C1304" s="2">
        <f>RSI!I1304</f>
        <v>15.159197792479588</v>
      </c>
      <c r="D1304" s="2">
        <f>MACD!E1304</f>
        <v>0.51082447056103675</v>
      </c>
      <c r="E1304" s="2">
        <f>MACD!F1304</f>
        <v>0.18007363875884508</v>
      </c>
      <c r="F1304" s="2">
        <f>'Moving Avg'!D1304</f>
        <v>10.095079999999999</v>
      </c>
      <c r="G1304" s="2">
        <f>'Moving Avg'!F1304</f>
        <v>10.962825000000002</v>
      </c>
      <c r="H1304" s="2">
        <f>'Moving Avg'!G1304</f>
        <v>10.840141999999998</v>
      </c>
      <c r="I1304" s="2">
        <f>'Moving Avg'!H1304</f>
        <v>10.552738</v>
      </c>
      <c r="J1304" s="17" t="str">
        <f>OBV!F1304</f>
        <v>BEARISH</v>
      </c>
      <c r="K1304" s="17" t="str">
        <f>OBV!G1304</f>
        <v>WEAK</v>
      </c>
      <c r="L1304" s="17" t="str">
        <f>OBV!H1304</f>
        <v>CONFIRMED BEARISH</v>
      </c>
      <c r="M1304" s="19">
        <f t="shared" si="200"/>
        <v>50</v>
      </c>
      <c r="N1304" s="19">
        <f t="shared" si="201"/>
        <v>0</v>
      </c>
      <c r="O1304" s="19">
        <f t="shared" si="202"/>
        <v>0</v>
      </c>
      <c r="P1304" s="19">
        <f t="shared" si="203"/>
        <v>0</v>
      </c>
      <c r="Q1304" s="20">
        <f t="shared" si="204"/>
        <v>17.5</v>
      </c>
      <c r="R1304" s="20">
        <f t="shared" si="205"/>
        <v>10</v>
      </c>
      <c r="S1304" s="20">
        <f t="shared" si="206"/>
        <v>7.5</v>
      </c>
      <c r="T1304" s="20">
        <f t="shared" si="207"/>
        <v>12.5</v>
      </c>
      <c r="U1304" s="19">
        <f t="shared" si="208"/>
        <v>11.666666666666666</v>
      </c>
      <c r="V1304" s="19">
        <f t="shared" si="209"/>
        <v>11.875</v>
      </c>
    </row>
    <row r="1305" spans="1:22" ht="13.5" x14ac:dyDescent="0.25">
      <c r="A1305" s="3">
        <f>RSI!A1305</f>
        <v>43908</v>
      </c>
      <c r="B1305" s="2">
        <f>RSI!B1305</f>
        <v>9.4284999999999997</v>
      </c>
      <c r="C1305" s="2">
        <f>RSI!I1305</f>
        <v>23.08333856026124</v>
      </c>
      <c r="D1305" s="2">
        <f>MACD!E1305</f>
        <v>0.65322898767983872</v>
      </c>
      <c r="E1305" s="2">
        <f>MACD!F1305</f>
        <v>0.27470470854304385</v>
      </c>
      <c r="F1305" s="2">
        <f>'Moving Avg'!D1305</f>
        <v>9.8100400000000008</v>
      </c>
      <c r="G1305" s="2">
        <f>'Moving Avg'!F1305</f>
        <v>10.873750000000001</v>
      </c>
      <c r="H1305" s="2">
        <f>'Moving Avg'!G1305</f>
        <v>10.823698</v>
      </c>
      <c r="I1305" s="2">
        <f>'Moving Avg'!H1305</f>
        <v>10.544241499999998</v>
      </c>
      <c r="J1305" s="17" t="str">
        <f>OBV!F1305</f>
        <v>BEARISH</v>
      </c>
      <c r="K1305" s="17" t="str">
        <f>OBV!G1305</f>
        <v>WEAK</v>
      </c>
      <c r="L1305" s="17" t="str">
        <f>OBV!H1305</f>
        <v>CONFIRMED BEARISH</v>
      </c>
      <c r="M1305" s="19">
        <f t="shared" si="200"/>
        <v>50</v>
      </c>
      <c r="N1305" s="19">
        <f t="shared" si="201"/>
        <v>0</v>
      </c>
      <c r="O1305" s="19">
        <f t="shared" si="202"/>
        <v>0</v>
      </c>
      <c r="P1305" s="19">
        <f t="shared" si="203"/>
        <v>0</v>
      </c>
      <c r="Q1305" s="20">
        <f t="shared" si="204"/>
        <v>17.5</v>
      </c>
      <c r="R1305" s="20">
        <f t="shared" si="205"/>
        <v>10</v>
      </c>
      <c r="S1305" s="20">
        <f t="shared" si="206"/>
        <v>7.5</v>
      </c>
      <c r="T1305" s="20">
        <f t="shared" si="207"/>
        <v>12.5</v>
      </c>
      <c r="U1305" s="19">
        <f t="shared" si="208"/>
        <v>11.666666666666666</v>
      </c>
      <c r="V1305" s="19">
        <f t="shared" si="209"/>
        <v>11.875</v>
      </c>
    </row>
    <row r="1306" spans="1:22" ht="13.5" x14ac:dyDescent="0.25">
      <c r="A1306" s="3">
        <f>RSI!A1306</f>
        <v>43909</v>
      </c>
      <c r="B1306" s="2">
        <f>RSI!B1306</f>
        <v>9.3133999999999997</v>
      </c>
      <c r="C1306" s="2">
        <f>RSI!I1306</f>
        <v>22.002597162112878</v>
      </c>
      <c r="D1306" s="2">
        <f>MACD!E1306</f>
        <v>0.77336780892471246</v>
      </c>
      <c r="E1306" s="2">
        <f>MACD!F1306</f>
        <v>0.37443732861937762</v>
      </c>
      <c r="F1306" s="2">
        <f>'Moving Avg'!D1306</f>
        <v>9.5567799999999998</v>
      </c>
      <c r="G1306" s="2">
        <f>'Moving Avg'!F1306</f>
        <v>10.780289999999999</v>
      </c>
      <c r="H1306" s="2">
        <f>'Moving Avg'!G1306</f>
        <v>10.806813999999997</v>
      </c>
      <c r="I1306" s="2">
        <f>'Moving Avg'!H1306</f>
        <v>10.535169499999997</v>
      </c>
      <c r="J1306" s="17" t="str">
        <f>OBV!F1306</f>
        <v>BEARISH</v>
      </c>
      <c r="K1306" s="17" t="str">
        <f>OBV!G1306</f>
        <v>WEAK</v>
      </c>
      <c r="L1306" s="17" t="str">
        <f>OBV!H1306</f>
        <v>CONFIRMED BEARISH</v>
      </c>
      <c r="M1306" s="19">
        <f t="shared" si="200"/>
        <v>50</v>
      </c>
      <c r="N1306" s="19">
        <f t="shared" si="201"/>
        <v>0</v>
      </c>
      <c r="O1306" s="19">
        <f t="shared" si="202"/>
        <v>0</v>
      </c>
      <c r="P1306" s="19">
        <f t="shared" si="203"/>
        <v>0</v>
      </c>
      <c r="Q1306" s="20">
        <f t="shared" si="204"/>
        <v>17.5</v>
      </c>
      <c r="R1306" s="20">
        <f t="shared" si="205"/>
        <v>10</v>
      </c>
      <c r="S1306" s="20">
        <f t="shared" si="206"/>
        <v>7.5</v>
      </c>
      <c r="T1306" s="20">
        <f t="shared" si="207"/>
        <v>12.5</v>
      </c>
      <c r="U1306" s="19">
        <f t="shared" si="208"/>
        <v>11.666666666666666</v>
      </c>
      <c r="V1306" s="19">
        <f t="shared" si="209"/>
        <v>11.875</v>
      </c>
    </row>
    <row r="1307" spans="1:22" ht="13.5" x14ac:dyDescent="0.25">
      <c r="A1307" s="3">
        <f>RSI!A1307</f>
        <v>43913</v>
      </c>
      <c r="B1307" s="2">
        <f>RSI!B1307</f>
        <v>9.5655000000000001</v>
      </c>
      <c r="C1307" s="2">
        <f>RSI!I1307</f>
        <v>29.759574222517216</v>
      </c>
      <c r="D1307" s="2">
        <f>MACD!E1307</f>
        <v>0.83070827788950297</v>
      </c>
      <c r="E1307" s="2">
        <f>MACD!F1307</f>
        <v>0.46569151847340273</v>
      </c>
      <c r="F1307" s="2">
        <f>'Moving Avg'!D1307</f>
        <v>9.4241200000000003</v>
      </c>
      <c r="G1307" s="2">
        <f>'Moving Avg'!F1307</f>
        <v>10.700254999999999</v>
      </c>
      <c r="H1307" s="2">
        <f>'Moving Avg'!G1307</f>
        <v>10.793109999999999</v>
      </c>
      <c r="I1307" s="2">
        <f>'Moving Avg'!H1307</f>
        <v>10.527768999999999</v>
      </c>
      <c r="J1307" s="17" t="str">
        <f>OBV!F1307</f>
        <v>BEARISH</v>
      </c>
      <c r="K1307" s="17" t="str">
        <f>OBV!G1307</f>
        <v>WEAK</v>
      </c>
      <c r="L1307" s="17" t="str">
        <f>OBV!H1307</f>
        <v>CONFIRMED BEARISH</v>
      </c>
      <c r="M1307" s="19">
        <f t="shared" si="200"/>
        <v>50</v>
      </c>
      <c r="N1307" s="19">
        <f t="shared" si="201"/>
        <v>0</v>
      </c>
      <c r="O1307" s="19">
        <f t="shared" si="202"/>
        <v>0</v>
      </c>
      <c r="P1307" s="19">
        <f t="shared" si="203"/>
        <v>0</v>
      </c>
      <c r="Q1307" s="20">
        <f t="shared" si="204"/>
        <v>17.5</v>
      </c>
      <c r="R1307" s="20">
        <f t="shared" si="205"/>
        <v>10</v>
      </c>
      <c r="S1307" s="20">
        <f t="shared" si="206"/>
        <v>7.5</v>
      </c>
      <c r="T1307" s="20">
        <f t="shared" si="207"/>
        <v>12.5</v>
      </c>
      <c r="U1307" s="19">
        <f t="shared" si="208"/>
        <v>11.666666666666666</v>
      </c>
      <c r="V1307" s="19">
        <f t="shared" si="209"/>
        <v>11.875</v>
      </c>
    </row>
    <row r="1308" spans="1:22" ht="13.5" x14ac:dyDescent="0.25">
      <c r="A1308" s="3">
        <f>RSI!A1308</f>
        <v>43914</v>
      </c>
      <c r="B1308" s="2">
        <f>RSI!B1308</f>
        <v>9.8506</v>
      </c>
      <c r="C1308" s="2">
        <f>RSI!I1308</f>
        <v>37.348072767521963</v>
      </c>
      <c r="D1308" s="2">
        <f>MACD!E1308</f>
        <v>0.81350199827058489</v>
      </c>
      <c r="E1308" s="2">
        <f>MACD!F1308</f>
        <v>0.53525361443283925</v>
      </c>
      <c r="F1308" s="2">
        <f>'Moving Avg'!D1308</f>
        <v>9.4701599999999999</v>
      </c>
      <c r="G1308" s="2">
        <f>'Moving Avg'!F1308</f>
        <v>10.63091</v>
      </c>
      <c r="H1308" s="2">
        <f>'Moving Avg'!G1308</f>
        <v>10.787189999999999</v>
      </c>
      <c r="I1308" s="2">
        <f>'Moving Avg'!H1308</f>
        <v>10.521876500000001</v>
      </c>
      <c r="J1308" s="17" t="str">
        <f>OBV!F1308</f>
        <v>BULLISH</v>
      </c>
      <c r="K1308" s="17" t="str">
        <f>OBV!G1308</f>
        <v>NEUTRAL</v>
      </c>
      <c r="L1308" s="17" t="str">
        <f>OBV!H1308</f>
        <v>CONFIRMED BULLISH</v>
      </c>
      <c r="M1308" s="19">
        <f t="shared" si="200"/>
        <v>25</v>
      </c>
      <c r="N1308" s="19">
        <f t="shared" si="201"/>
        <v>0</v>
      </c>
      <c r="O1308" s="19">
        <f t="shared" si="202"/>
        <v>0</v>
      </c>
      <c r="P1308" s="19">
        <f t="shared" si="203"/>
        <v>83.5</v>
      </c>
      <c r="Q1308" s="20">
        <f t="shared" si="204"/>
        <v>21.274999999999999</v>
      </c>
      <c r="R1308" s="20">
        <f t="shared" si="205"/>
        <v>25.875</v>
      </c>
      <c r="S1308" s="20">
        <f t="shared" si="206"/>
        <v>41.325000000000003</v>
      </c>
      <c r="T1308" s="20">
        <f t="shared" si="207"/>
        <v>27.125</v>
      </c>
      <c r="U1308" s="19">
        <f t="shared" si="208"/>
        <v>29.491666666666664</v>
      </c>
      <c r="V1308" s="19">
        <f t="shared" si="209"/>
        <v>28.9</v>
      </c>
    </row>
    <row r="1309" spans="1:22" ht="13.5" x14ac:dyDescent="0.25">
      <c r="A1309" s="3">
        <f>RSI!A1309</f>
        <v>43915</v>
      </c>
      <c r="B1309" s="2">
        <f>RSI!B1309</f>
        <v>9.8012999999999995</v>
      </c>
      <c r="C1309" s="2">
        <f>RSI!I1309</f>
        <v>36.611491737743279</v>
      </c>
      <c r="D1309" s="2">
        <f>MACD!E1309</f>
        <v>0.79801329488515904</v>
      </c>
      <c r="E1309" s="2">
        <f>MACD!F1309</f>
        <v>0.5878055505233033</v>
      </c>
      <c r="F1309" s="2">
        <f>'Moving Avg'!D1309</f>
        <v>9.5918600000000005</v>
      </c>
      <c r="G1309" s="2">
        <f>'Moving Avg'!F1309</f>
        <v>10.563214999999998</v>
      </c>
      <c r="H1309" s="2">
        <f>'Moving Avg'!G1309</f>
        <v>10.780283999999996</v>
      </c>
      <c r="I1309" s="2">
        <f>'Moving Avg'!H1309</f>
        <v>10.516888500000002</v>
      </c>
      <c r="J1309" s="17" t="str">
        <f>OBV!F1309</f>
        <v>BULLISH</v>
      </c>
      <c r="K1309" s="17" t="str">
        <f>OBV!G1309</f>
        <v>STRONG</v>
      </c>
      <c r="L1309" s="17" t="str">
        <f>OBV!H1309</f>
        <v>CONFIRMED BULLISH</v>
      </c>
      <c r="M1309" s="19">
        <f t="shared" si="200"/>
        <v>25</v>
      </c>
      <c r="N1309" s="19">
        <f t="shared" si="201"/>
        <v>0</v>
      </c>
      <c r="O1309" s="19">
        <f t="shared" si="202"/>
        <v>0</v>
      </c>
      <c r="P1309" s="19">
        <f t="shared" si="203"/>
        <v>100</v>
      </c>
      <c r="Q1309" s="20">
        <f t="shared" si="204"/>
        <v>23.75</v>
      </c>
      <c r="R1309" s="20">
        <f t="shared" si="205"/>
        <v>30</v>
      </c>
      <c r="S1309" s="20">
        <f t="shared" si="206"/>
        <v>48.75</v>
      </c>
      <c r="T1309" s="20">
        <f t="shared" si="207"/>
        <v>31.25</v>
      </c>
      <c r="U1309" s="19">
        <f t="shared" si="208"/>
        <v>34.166666666666664</v>
      </c>
      <c r="V1309" s="19">
        <f t="shared" si="209"/>
        <v>33.4375</v>
      </c>
    </row>
    <row r="1310" spans="1:22" ht="13.5" x14ac:dyDescent="0.25">
      <c r="A1310" s="3">
        <f>RSI!A1310</f>
        <v>43916</v>
      </c>
      <c r="B1310" s="2">
        <f>RSI!B1310</f>
        <v>9.8670000000000009</v>
      </c>
      <c r="C1310" s="2">
        <f>RSI!I1310</f>
        <v>38.356286154146943</v>
      </c>
      <c r="D1310" s="2">
        <f>MACD!E1310</f>
        <v>0.7839105979890526</v>
      </c>
      <c r="E1310" s="2">
        <f>MACD!F1310</f>
        <v>0.62702656001645318</v>
      </c>
      <c r="F1310" s="2">
        <f>'Moving Avg'!D1310</f>
        <v>9.6795600000000004</v>
      </c>
      <c r="G1310" s="2">
        <f>'Moving Avg'!F1310</f>
        <v>10.497979999999998</v>
      </c>
      <c r="H1310" s="2">
        <f>'Moving Avg'!G1310</f>
        <v>10.771841999999998</v>
      </c>
      <c r="I1310" s="2">
        <f>'Moving Avg'!H1310</f>
        <v>10.513024000000005</v>
      </c>
      <c r="J1310" s="17" t="str">
        <f>OBV!F1310</f>
        <v>BULLISH</v>
      </c>
      <c r="K1310" s="17" t="str">
        <f>OBV!G1310</f>
        <v>STRONG</v>
      </c>
      <c r="L1310" s="17" t="str">
        <f>OBV!H1310</f>
        <v>CONFIRMED BULLISH</v>
      </c>
      <c r="M1310" s="19">
        <f t="shared" si="200"/>
        <v>25</v>
      </c>
      <c r="N1310" s="19">
        <f t="shared" si="201"/>
        <v>0</v>
      </c>
      <c r="O1310" s="19">
        <f t="shared" si="202"/>
        <v>0</v>
      </c>
      <c r="P1310" s="19">
        <f t="shared" si="203"/>
        <v>100</v>
      </c>
      <c r="Q1310" s="20">
        <f t="shared" si="204"/>
        <v>23.75</v>
      </c>
      <c r="R1310" s="20">
        <f t="shared" si="205"/>
        <v>30</v>
      </c>
      <c r="S1310" s="20">
        <f t="shared" si="206"/>
        <v>48.75</v>
      </c>
      <c r="T1310" s="20">
        <f t="shared" si="207"/>
        <v>31.25</v>
      </c>
      <c r="U1310" s="19">
        <f t="shared" si="208"/>
        <v>34.166666666666664</v>
      </c>
      <c r="V1310" s="19">
        <f t="shared" si="209"/>
        <v>33.4375</v>
      </c>
    </row>
    <row r="1311" spans="1:22" ht="13.5" x14ac:dyDescent="0.25">
      <c r="A1311" s="3">
        <f>RSI!A1311</f>
        <v>43917</v>
      </c>
      <c r="B1311" s="2">
        <f>RSI!B1311</f>
        <v>9.7957999999999998</v>
      </c>
      <c r="C1311" s="2">
        <f>RSI!I1311</f>
        <v>37.162469576408597</v>
      </c>
      <c r="D1311" s="2">
        <f>MACD!E1311</f>
        <v>0.73829269474578929</v>
      </c>
      <c r="E1311" s="2">
        <f>MACD!F1311</f>
        <v>0.64927978696232036</v>
      </c>
      <c r="F1311" s="2">
        <f>'Moving Avg'!D1311</f>
        <v>9.7760400000000001</v>
      </c>
      <c r="G1311" s="2">
        <f>'Moving Avg'!F1311</f>
        <v>10.427269999999998</v>
      </c>
      <c r="H1311" s="2">
        <f>'Moving Avg'!G1311</f>
        <v>10.759563999999996</v>
      </c>
      <c r="I1311" s="2">
        <f>'Moving Avg'!H1311</f>
        <v>10.507734500000003</v>
      </c>
      <c r="J1311" s="17" t="str">
        <f>OBV!F1311</f>
        <v>BULLISH</v>
      </c>
      <c r="K1311" s="17" t="str">
        <f>OBV!G1311</f>
        <v>STRONG</v>
      </c>
      <c r="L1311" s="17" t="str">
        <f>OBV!H1311</f>
        <v>CONFIRMED BULLISH</v>
      </c>
      <c r="M1311" s="19">
        <f t="shared" si="200"/>
        <v>25</v>
      </c>
      <c r="N1311" s="19">
        <f t="shared" si="201"/>
        <v>0</v>
      </c>
      <c r="O1311" s="19">
        <f t="shared" si="202"/>
        <v>0</v>
      </c>
      <c r="P1311" s="19">
        <f t="shared" si="203"/>
        <v>100</v>
      </c>
      <c r="Q1311" s="20">
        <f t="shared" si="204"/>
        <v>23.75</v>
      </c>
      <c r="R1311" s="20">
        <f t="shared" si="205"/>
        <v>30</v>
      </c>
      <c r="S1311" s="20">
        <f t="shared" si="206"/>
        <v>48.75</v>
      </c>
      <c r="T1311" s="20">
        <f t="shared" si="207"/>
        <v>31.25</v>
      </c>
      <c r="U1311" s="19">
        <f t="shared" si="208"/>
        <v>34.166666666666664</v>
      </c>
      <c r="V1311" s="19">
        <f t="shared" si="209"/>
        <v>33.4375</v>
      </c>
    </row>
    <row r="1312" spans="1:22" ht="13.5" x14ac:dyDescent="0.25">
      <c r="A1312" s="3">
        <f>RSI!A1312</f>
        <v>43920</v>
      </c>
      <c r="B1312" s="2">
        <f>RSI!B1312</f>
        <v>9.8670000000000009</v>
      </c>
      <c r="C1312" s="2">
        <f>RSI!I1312</f>
        <v>39.200386869449339</v>
      </c>
      <c r="D1312" s="2">
        <f>MACD!E1312</f>
        <v>0.64381322417347775</v>
      </c>
      <c r="E1312" s="2">
        <f>MACD!F1312</f>
        <v>0.6481864744045519</v>
      </c>
      <c r="F1312" s="2">
        <f>'Moving Avg'!D1312</f>
        <v>9.8363400000000016</v>
      </c>
      <c r="G1312" s="2">
        <f>'Moving Avg'!F1312</f>
        <v>10.358744999999997</v>
      </c>
      <c r="H1312" s="2">
        <f>'Moving Avg'!G1312</f>
        <v>10.749257999999998</v>
      </c>
      <c r="I1312" s="2">
        <f>'Moving Avg'!H1312</f>
        <v>10.502472000000004</v>
      </c>
      <c r="J1312" s="17" t="str">
        <f>OBV!F1312</f>
        <v>BULLISH</v>
      </c>
      <c r="K1312" s="17" t="str">
        <f>OBV!G1312</f>
        <v>STRONG</v>
      </c>
      <c r="L1312" s="17" t="str">
        <f>OBV!H1312</f>
        <v>CONFIRMED BULLISH</v>
      </c>
      <c r="M1312" s="19">
        <f t="shared" si="200"/>
        <v>25</v>
      </c>
      <c r="N1312" s="19">
        <f t="shared" si="201"/>
        <v>45</v>
      </c>
      <c r="O1312" s="19">
        <f t="shared" si="202"/>
        <v>0</v>
      </c>
      <c r="P1312" s="19">
        <f t="shared" si="203"/>
        <v>100</v>
      </c>
      <c r="Q1312" s="20">
        <f t="shared" si="204"/>
        <v>39.5</v>
      </c>
      <c r="R1312" s="20">
        <f t="shared" si="205"/>
        <v>39</v>
      </c>
      <c r="S1312" s="20">
        <f t="shared" si="206"/>
        <v>55.5</v>
      </c>
      <c r="T1312" s="20">
        <f t="shared" si="207"/>
        <v>42.5</v>
      </c>
      <c r="U1312" s="19">
        <f t="shared" si="208"/>
        <v>44.666666666666664</v>
      </c>
      <c r="V1312" s="19">
        <f t="shared" si="209"/>
        <v>44.125</v>
      </c>
    </row>
    <row r="1313" spans="1:22" ht="13.5" x14ac:dyDescent="0.25">
      <c r="A1313" s="3">
        <f>RSI!A1313</f>
        <v>43921</v>
      </c>
      <c r="B1313" s="2">
        <f>RSI!B1313</f>
        <v>10.0808</v>
      </c>
      <c r="C1313" s="2">
        <f>RSI!I1313</f>
        <v>44.97159529872016</v>
      </c>
      <c r="D1313" s="2">
        <f>MACD!E1313</f>
        <v>0.45713998399091871</v>
      </c>
      <c r="E1313" s="2">
        <f>MACD!F1313</f>
        <v>0.60997717632182535</v>
      </c>
      <c r="F1313" s="2">
        <f>'Moving Avg'!D1313</f>
        <v>9.8823800000000013</v>
      </c>
      <c r="G1313" s="2">
        <f>'Moving Avg'!F1313</f>
        <v>10.285015</v>
      </c>
      <c r="H1313" s="2">
        <f>'Moving Avg'!G1313</f>
        <v>10.746407999999997</v>
      </c>
      <c r="I1313" s="2">
        <f>'Moving Avg'!H1313</f>
        <v>10.499155500000004</v>
      </c>
      <c r="J1313" s="17" t="str">
        <f>OBV!F1313</f>
        <v>BULLISH</v>
      </c>
      <c r="K1313" s="17" t="str">
        <f>OBV!G1313</f>
        <v>STRONG</v>
      </c>
      <c r="L1313" s="17" t="str">
        <f>OBV!H1313</f>
        <v>CONFIRMED BULLISH</v>
      </c>
      <c r="M1313" s="19">
        <f t="shared" si="200"/>
        <v>25</v>
      </c>
      <c r="N1313" s="19">
        <f t="shared" si="201"/>
        <v>100</v>
      </c>
      <c r="O1313" s="19">
        <f t="shared" si="202"/>
        <v>0</v>
      </c>
      <c r="P1313" s="19">
        <f t="shared" si="203"/>
        <v>100</v>
      </c>
      <c r="Q1313" s="20">
        <f t="shared" si="204"/>
        <v>58.75</v>
      </c>
      <c r="R1313" s="20">
        <f t="shared" si="205"/>
        <v>50</v>
      </c>
      <c r="S1313" s="20">
        <f t="shared" si="206"/>
        <v>63.75</v>
      </c>
      <c r="T1313" s="20">
        <f t="shared" si="207"/>
        <v>56.25</v>
      </c>
      <c r="U1313" s="19">
        <f t="shared" si="208"/>
        <v>57.5</v>
      </c>
      <c r="V1313" s="19">
        <f t="shared" si="209"/>
        <v>57.1875</v>
      </c>
    </row>
    <row r="1314" spans="1:22" ht="13.5" x14ac:dyDescent="0.25">
      <c r="A1314" s="3">
        <f>RSI!A1314</f>
        <v>43922</v>
      </c>
      <c r="B1314" s="2">
        <f>RSI!B1314</f>
        <v>10.0589</v>
      </c>
      <c r="C1314" s="2">
        <f>RSI!I1314</f>
        <v>44.505578585884528</v>
      </c>
      <c r="D1314" s="2">
        <f>MACD!E1314</f>
        <v>0.23626733160867275</v>
      </c>
      <c r="E1314" s="2">
        <f>MACD!F1314</f>
        <v>0.53523520737919483</v>
      </c>
      <c r="F1314" s="2">
        <f>'Moving Avg'!D1314</f>
        <v>9.9339000000000013</v>
      </c>
      <c r="G1314" s="2">
        <f>'Moving Avg'!F1314</f>
        <v>10.206354999999999</v>
      </c>
      <c r="H1314" s="2">
        <f>'Moving Avg'!G1314</f>
        <v>10.739939999999999</v>
      </c>
      <c r="I1314" s="2">
        <f>'Moving Avg'!H1314</f>
        <v>10.495455500000002</v>
      </c>
      <c r="J1314" s="17" t="str">
        <f>OBV!F1314</f>
        <v>BULLISH</v>
      </c>
      <c r="K1314" s="17" t="str">
        <f>OBV!G1314</f>
        <v>NEUTRAL</v>
      </c>
      <c r="L1314" s="17" t="str">
        <f>OBV!H1314</f>
        <v>CONFIRMED BULLISH</v>
      </c>
      <c r="M1314" s="19">
        <f t="shared" si="200"/>
        <v>25</v>
      </c>
      <c r="N1314" s="19">
        <f t="shared" si="201"/>
        <v>100</v>
      </c>
      <c r="O1314" s="19">
        <f t="shared" si="202"/>
        <v>0</v>
      </c>
      <c r="P1314" s="19">
        <f t="shared" si="203"/>
        <v>83.5</v>
      </c>
      <c r="Q1314" s="20">
        <f t="shared" si="204"/>
        <v>56.274999999999999</v>
      </c>
      <c r="R1314" s="20">
        <f t="shared" si="205"/>
        <v>45.875</v>
      </c>
      <c r="S1314" s="20">
        <f t="shared" si="206"/>
        <v>56.325000000000003</v>
      </c>
      <c r="T1314" s="20">
        <f t="shared" si="207"/>
        <v>52.125</v>
      </c>
      <c r="U1314" s="19">
        <f t="shared" si="208"/>
        <v>52.82500000000001</v>
      </c>
      <c r="V1314" s="19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9.7574000000000005</v>
      </c>
      <c r="C1315" s="2">
        <f>RSI!I1315</f>
        <v>38.578550450524908</v>
      </c>
      <c r="D1315" s="2">
        <f>MACD!E1315</f>
        <v>0.10925123835638928</v>
      </c>
      <c r="E1315" s="2">
        <f>MACD!F1315</f>
        <v>0.45003841357463376</v>
      </c>
      <c r="F1315" s="2">
        <f>'Moving Avg'!D1315</f>
        <v>9.9119799999999998</v>
      </c>
      <c r="G1315" s="2">
        <f>'Moving Avg'!F1315</f>
        <v>10.115905000000001</v>
      </c>
      <c r="H1315" s="2">
        <f>'Moving Avg'!G1315</f>
        <v>10.727441999999998</v>
      </c>
      <c r="I1315" s="2">
        <f>'Moving Avg'!H1315</f>
        <v>10.490248000000003</v>
      </c>
      <c r="J1315" s="17" t="str">
        <f>OBV!F1315</f>
        <v>BEARISH</v>
      </c>
      <c r="K1315" s="17" t="str">
        <f>OBV!G1315</f>
        <v>NEUTRAL</v>
      </c>
      <c r="L1315" s="17" t="str">
        <f>OBV!H1315</f>
        <v>CONFIRMED BEARISH</v>
      </c>
      <c r="M1315" s="19">
        <f t="shared" si="200"/>
        <v>25</v>
      </c>
      <c r="N1315" s="19">
        <f t="shared" si="201"/>
        <v>100</v>
      </c>
      <c r="O1315" s="19">
        <f t="shared" si="202"/>
        <v>0</v>
      </c>
      <c r="P1315" s="19">
        <f t="shared" si="203"/>
        <v>16.5</v>
      </c>
      <c r="Q1315" s="20">
        <f t="shared" si="204"/>
        <v>46.225000000000001</v>
      </c>
      <c r="R1315" s="20">
        <f t="shared" si="205"/>
        <v>29.125</v>
      </c>
      <c r="S1315" s="20">
        <f t="shared" si="206"/>
        <v>26.175000000000001</v>
      </c>
      <c r="T1315" s="20">
        <f t="shared" si="207"/>
        <v>35.375</v>
      </c>
      <c r="U1315" s="19">
        <f t="shared" si="208"/>
        <v>33.841666666666661</v>
      </c>
      <c r="V1315" s="19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9.7026000000000003</v>
      </c>
      <c r="C1316" s="2">
        <f>RSI!I1316</f>
        <v>37.598450405867176</v>
      </c>
      <c r="D1316" s="2">
        <f>MACD!E1316</f>
        <v>-8.9044043723962574E-3</v>
      </c>
      <c r="E1316" s="2">
        <f>MACD!F1316</f>
        <v>0.3582498499852278</v>
      </c>
      <c r="F1316" s="2">
        <f>'Moving Avg'!D1316</f>
        <v>9.8933400000000002</v>
      </c>
      <c r="G1316" s="2">
        <f>'Moving Avg'!F1316</f>
        <v>10.0282</v>
      </c>
      <c r="H1316" s="2">
        <f>'Moving Avg'!G1316</f>
        <v>10.711105999999999</v>
      </c>
      <c r="I1316" s="2">
        <f>'Moving Avg'!H1316</f>
        <v>10.484766500000003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  <c r="M1316" s="19">
        <f t="shared" si="200"/>
        <v>25</v>
      </c>
      <c r="N1316" s="19">
        <f t="shared" si="201"/>
        <v>100</v>
      </c>
      <c r="O1316" s="19">
        <f t="shared" si="202"/>
        <v>0</v>
      </c>
      <c r="P1316" s="19">
        <f t="shared" si="203"/>
        <v>16.5</v>
      </c>
      <c r="Q1316" s="20">
        <f t="shared" si="204"/>
        <v>46.225000000000001</v>
      </c>
      <c r="R1316" s="20">
        <f t="shared" si="205"/>
        <v>29.125</v>
      </c>
      <c r="S1316" s="20">
        <f t="shared" si="206"/>
        <v>26.175000000000001</v>
      </c>
      <c r="T1316" s="20">
        <f t="shared" si="207"/>
        <v>35.375</v>
      </c>
      <c r="U1316" s="19">
        <f t="shared" si="208"/>
        <v>33.841666666666661</v>
      </c>
      <c r="V1316" s="19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9.6532</v>
      </c>
      <c r="C1317" s="2">
        <f>RSI!I1317</f>
        <v>36.693459455786687</v>
      </c>
      <c r="D1317" s="2">
        <f>MACD!E1317</f>
        <v>-6.3366467429167628E-2</v>
      </c>
      <c r="E1317" s="2">
        <f>MACD!F1317</f>
        <v>0.27392658650234875</v>
      </c>
      <c r="F1317" s="2">
        <f>'Moving Avg'!D1317</f>
        <v>9.850579999999999</v>
      </c>
      <c r="G1317" s="2">
        <f>'Moving Avg'!F1317</f>
        <v>9.9489849999999986</v>
      </c>
      <c r="H1317" s="2">
        <f>'Moving Avg'!G1317</f>
        <v>10.692247999999999</v>
      </c>
      <c r="I1317" s="2">
        <f>'Moving Avg'!H1317</f>
        <v>10.478627000000003</v>
      </c>
      <c r="J1317" s="17" t="str">
        <f>OBV!F1317</f>
        <v>BEARISH</v>
      </c>
      <c r="K1317" s="17" t="str">
        <f>OBV!G1317</f>
        <v>WEAK</v>
      </c>
      <c r="L1317" s="17" t="str">
        <f>OBV!H1317</f>
        <v>CONFIRMED BEARISH</v>
      </c>
      <c r="M1317" s="19">
        <f t="shared" si="200"/>
        <v>25</v>
      </c>
      <c r="N1317" s="19">
        <f t="shared" si="201"/>
        <v>100</v>
      </c>
      <c r="O1317" s="19">
        <f t="shared" si="202"/>
        <v>0</v>
      </c>
      <c r="P1317" s="19">
        <f t="shared" si="203"/>
        <v>0</v>
      </c>
      <c r="Q1317" s="20">
        <f t="shared" si="204"/>
        <v>43.75</v>
      </c>
      <c r="R1317" s="20">
        <f t="shared" si="205"/>
        <v>25</v>
      </c>
      <c r="S1317" s="20">
        <f t="shared" si="206"/>
        <v>18.75</v>
      </c>
      <c r="T1317" s="20">
        <f t="shared" si="207"/>
        <v>31.25</v>
      </c>
      <c r="U1317" s="19">
        <f t="shared" si="208"/>
        <v>29.166666666666668</v>
      </c>
      <c r="V1317" s="19">
        <f t="shared" si="209"/>
        <v>29.6875</v>
      </c>
    </row>
    <row r="1318" spans="1:22" ht="13.5" x14ac:dyDescent="0.25">
      <c r="A1318" s="3">
        <f>RSI!A1318</f>
        <v>43928</v>
      </c>
      <c r="B1318" s="2">
        <f>RSI!B1318</f>
        <v>9.6860999999999997</v>
      </c>
      <c r="C1318" s="2">
        <f>RSI!I1318</f>
        <v>37.767802701666987</v>
      </c>
      <c r="D1318" s="2">
        <f>MACD!E1318</f>
        <v>-6.4888978742260406E-2</v>
      </c>
      <c r="E1318" s="2">
        <f>MACD!F1318</f>
        <v>0.20616347345342692</v>
      </c>
      <c r="F1318" s="2">
        <f>'Moving Avg'!D1318</f>
        <v>9.7716399999999997</v>
      </c>
      <c r="G1318" s="2">
        <f>'Moving Avg'!F1318</f>
        <v>9.8878599999999999</v>
      </c>
      <c r="H1318" s="2">
        <f>'Moving Avg'!G1318</f>
        <v>10.668566</v>
      </c>
      <c r="I1318" s="2">
        <f>'Moving Avg'!H1318</f>
        <v>10.473063000000002</v>
      </c>
      <c r="J1318" s="17" t="str">
        <f>OBV!F1318</f>
        <v>BEARISH</v>
      </c>
      <c r="K1318" s="17" t="str">
        <f>OBV!G1318</f>
        <v>WEAK</v>
      </c>
      <c r="L1318" s="17" t="str">
        <f>OBV!H1318</f>
        <v>CONFIRMED BEARISH</v>
      </c>
      <c r="M1318" s="19">
        <f t="shared" si="200"/>
        <v>25</v>
      </c>
      <c r="N1318" s="19">
        <f t="shared" si="201"/>
        <v>100</v>
      </c>
      <c r="O1318" s="19">
        <f t="shared" si="202"/>
        <v>0</v>
      </c>
      <c r="P1318" s="19">
        <f t="shared" si="203"/>
        <v>0</v>
      </c>
      <c r="Q1318" s="20">
        <f t="shared" si="204"/>
        <v>43.75</v>
      </c>
      <c r="R1318" s="20">
        <f t="shared" si="205"/>
        <v>25</v>
      </c>
      <c r="S1318" s="20">
        <f t="shared" si="206"/>
        <v>18.75</v>
      </c>
      <c r="T1318" s="20">
        <f t="shared" si="207"/>
        <v>31.25</v>
      </c>
      <c r="U1318" s="19">
        <f t="shared" si="208"/>
        <v>29.166666666666668</v>
      </c>
      <c r="V1318" s="19">
        <f t="shared" si="209"/>
        <v>29.6875</v>
      </c>
    </row>
    <row r="1319" spans="1:22" ht="13.5" x14ac:dyDescent="0.25">
      <c r="A1319" s="3">
        <f>RSI!A1319</f>
        <v>43929</v>
      </c>
      <c r="B1319" s="2">
        <f>RSI!B1319</f>
        <v>9.6532</v>
      </c>
      <c r="C1319" s="2">
        <f>RSI!I1319</f>
        <v>37.089949883319314</v>
      </c>
      <c r="D1319" s="2">
        <f>MACD!E1319</f>
        <v>-6.861528841784903E-2</v>
      </c>
      <c r="E1319" s="2">
        <f>MACD!F1319</f>
        <v>0.15120772107917174</v>
      </c>
      <c r="F1319" s="2">
        <f>'Moving Avg'!D1319</f>
        <v>9.6905000000000001</v>
      </c>
      <c r="G1319" s="2">
        <f>'Moving Avg'!F1319</f>
        <v>9.8278349999999985</v>
      </c>
      <c r="H1319" s="2">
        <f>'Moving Avg'!G1319</f>
        <v>10.642362</v>
      </c>
      <c r="I1319" s="2">
        <f>'Moving Avg'!H1319</f>
        <v>10.467334500000002</v>
      </c>
      <c r="J1319" s="17" t="str">
        <f>OBV!F1319</f>
        <v>BEARISH</v>
      </c>
      <c r="K1319" s="17" t="str">
        <f>OBV!G1319</f>
        <v>WEAK</v>
      </c>
      <c r="L1319" s="17" t="str">
        <f>OBV!H1319</f>
        <v>CONFIRMED BEARISH</v>
      </c>
      <c r="M1319" s="19">
        <f t="shared" si="200"/>
        <v>25</v>
      </c>
      <c r="N1319" s="19">
        <f t="shared" si="201"/>
        <v>100</v>
      </c>
      <c r="O1319" s="19">
        <f t="shared" si="202"/>
        <v>0</v>
      </c>
      <c r="P1319" s="19">
        <f t="shared" si="203"/>
        <v>0</v>
      </c>
      <c r="Q1319" s="20">
        <f t="shared" si="204"/>
        <v>43.75</v>
      </c>
      <c r="R1319" s="20">
        <f t="shared" si="205"/>
        <v>25</v>
      </c>
      <c r="S1319" s="20">
        <f t="shared" si="206"/>
        <v>18.75</v>
      </c>
      <c r="T1319" s="20">
        <f t="shared" si="207"/>
        <v>31.25</v>
      </c>
      <c r="U1319" s="19">
        <f t="shared" si="208"/>
        <v>29.166666666666668</v>
      </c>
      <c r="V1319" s="19">
        <f t="shared" si="209"/>
        <v>29.6875</v>
      </c>
    </row>
    <row r="1320" spans="1:22" ht="13.5" x14ac:dyDescent="0.25">
      <c r="A1320" s="3">
        <f>RSI!A1320</f>
        <v>43934</v>
      </c>
      <c r="B1320" s="2">
        <f>RSI!B1320</f>
        <v>9.5929000000000002</v>
      </c>
      <c r="C1320" s="2">
        <f>RSI!I1320</f>
        <v>35.820963256882024</v>
      </c>
      <c r="D1320" s="2">
        <f>MACD!E1320</f>
        <v>-5.4490712939545105E-2</v>
      </c>
      <c r="E1320" s="2">
        <f>MACD!F1320</f>
        <v>0.11006803427542837</v>
      </c>
      <c r="F1320" s="2">
        <f>'Moving Avg'!D1320</f>
        <v>9.6576000000000004</v>
      </c>
      <c r="G1320" s="2">
        <f>'Moving Avg'!F1320</f>
        <v>9.7647950000000012</v>
      </c>
      <c r="H1320" s="2">
        <f>'Moving Avg'!G1320</f>
        <v>10.615172000000003</v>
      </c>
      <c r="I1320" s="2">
        <f>'Moving Avg'!H1320</f>
        <v>10.461578500000003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  <c r="M1320" s="19">
        <f t="shared" si="200"/>
        <v>25</v>
      </c>
      <c r="N1320" s="19">
        <f t="shared" si="201"/>
        <v>100</v>
      </c>
      <c r="O1320" s="19">
        <f t="shared" si="202"/>
        <v>0</v>
      </c>
      <c r="P1320" s="19">
        <f t="shared" si="203"/>
        <v>16.5</v>
      </c>
      <c r="Q1320" s="20">
        <f t="shared" si="204"/>
        <v>46.225000000000001</v>
      </c>
      <c r="R1320" s="20">
        <f t="shared" si="205"/>
        <v>29.125</v>
      </c>
      <c r="S1320" s="20">
        <f t="shared" si="206"/>
        <v>26.175000000000001</v>
      </c>
      <c r="T1320" s="20">
        <f t="shared" si="207"/>
        <v>35.375</v>
      </c>
      <c r="U1320" s="19">
        <f t="shared" si="208"/>
        <v>33.841666666666661</v>
      </c>
      <c r="V1320" s="19">
        <f t="shared" si="209"/>
        <v>34.224999999999994</v>
      </c>
    </row>
    <row r="1321" spans="1:22" ht="13.5" x14ac:dyDescent="0.25">
      <c r="A1321" s="3">
        <f>RSI!A1321</f>
        <v>43935</v>
      </c>
      <c r="B1321" s="2">
        <f>RSI!B1321</f>
        <v>9.5381</v>
      </c>
      <c r="C1321" s="2">
        <f>RSI!I1321</f>
        <v>34.660365138861138</v>
      </c>
      <c r="D1321" s="2">
        <f>MACD!E1321</f>
        <v>-4.6574413485720001E-2</v>
      </c>
      <c r="E1321" s="2">
        <f>MACD!F1321</f>
        <v>7.873954472319869E-2</v>
      </c>
      <c r="F1321" s="2">
        <f>'Moving Avg'!D1321</f>
        <v>9.6247000000000007</v>
      </c>
      <c r="G1321" s="2">
        <f>'Moving Avg'!F1321</f>
        <v>9.7127149999999993</v>
      </c>
      <c r="H1321" s="2">
        <f>'Moving Avg'!G1321</f>
        <v>10.587434000000004</v>
      </c>
      <c r="I1321" s="2">
        <f>'Moving Avg'!H1321</f>
        <v>10.455274500000003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  <c r="M1321" s="19">
        <f t="shared" si="200"/>
        <v>25</v>
      </c>
      <c r="N1321" s="19">
        <f t="shared" si="201"/>
        <v>100</v>
      </c>
      <c r="O1321" s="19">
        <f t="shared" si="202"/>
        <v>0</v>
      </c>
      <c r="P1321" s="19">
        <f t="shared" si="203"/>
        <v>16.5</v>
      </c>
      <c r="Q1321" s="20">
        <f t="shared" si="204"/>
        <v>46.225000000000001</v>
      </c>
      <c r="R1321" s="20">
        <f t="shared" si="205"/>
        <v>29.125</v>
      </c>
      <c r="S1321" s="20">
        <f t="shared" si="206"/>
        <v>26.175000000000001</v>
      </c>
      <c r="T1321" s="20">
        <f t="shared" si="207"/>
        <v>35.375</v>
      </c>
      <c r="U1321" s="19">
        <f t="shared" si="208"/>
        <v>33.841666666666661</v>
      </c>
      <c r="V1321" s="19">
        <f t="shared" si="209"/>
        <v>34.224999999999994</v>
      </c>
    </row>
    <row r="1322" spans="1:22" ht="13.5" x14ac:dyDescent="0.25">
      <c r="A1322" s="3">
        <f>RSI!A1322</f>
        <v>43936</v>
      </c>
      <c r="B1322" s="2">
        <f>RSI!B1322</f>
        <v>9.5381</v>
      </c>
      <c r="C1322" s="2">
        <f>RSI!I1322</f>
        <v>34.660365138861138</v>
      </c>
      <c r="D1322" s="2">
        <f>MACD!E1322</f>
        <v>-2.5950823731461625E-2</v>
      </c>
      <c r="E1322" s="2">
        <f>MACD!F1322</f>
        <v>5.7801471032266634E-2</v>
      </c>
      <c r="F1322" s="2">
        <f>'Moving Avg'!D1322</f>
        <v>9.60168</v>
      </c>
      <c r="G1322" s="2">
        <f>'Moving Avg'!F1322</f>
        <v>9.6781800000000011</v>
      </c>
      <c r="H1322" s="2">
        <f>'Moving Avg'!G1322</f>
        <v>10.557284000000003</v>
      </c>
      <c r="I1322" s="2">
        <f>'Moving Avg'!H1322</f>
        <v>10.450478000000006</v>
      </c>
      <c r="J1322" s="17" t="str">
        <f>OBV!F1322</f>
        <v>BEARISH</v>
      </c>
      <c r="K1322" s="17" t="str">
        <f>OBV!G1322</f>
        <v>NEUTRAL</v>
      </c>
      <c r="L1322" s="17" t="str">
        <f>OBV!H1322</f>
        <v>CONFIRMED BEARISH</v>
      </c>
      <c r="M1322" s="19">
        <f t="shared" si="200"/>
        <v>25</v>
      </c>
      <c r="N1322" s="19">
        <f t="shared" si="201"/>
        <v>100</v>
      </c>
      <c r="O1322" s="19">
        <f t="shared" si="202"/>
        <v>0</v>
      </c>
      <c r="P1322" s="19">
        <f t="shared" si="203"/>
        <v>16.5</v>
      </c>
      <c r="Q1322" s="20">
        <f t="shared" si="204"/>
        <v>46.225000000000001</v>
      </c>
      <c r="R1322" s="20">
        <f t="shared" si="205"/>
        <v>29.125</v>
      </c>
      <c r="S1322" s="20">
        <f t="shared" si="206"/>
        <v>26.175000000000001</v>
      </c>
      <c r="T1322" s="20">
        <f t="shared" si="207"/>
        <v>35.375</v>
      </c>
      <c r="U1322" s="19">
        <f t="shared" si="208"/>
        <v>33.841666666666661</v>
      </c>
      <c r="V1322" s="19">
        <f t="shared" si="209"/>
        <v>34.224999999999994</v>
      </c>
    </row>
    <row r="1323" spans="1:22" ht="13.5" x14ac:dyDescent="0.25">
      <c r="A1323" s="3">
        <f>RSI!A1323</f>
        <v>43937</v>
      </c>
      <c r="B1323" s="2">
        <f>RSI!B1323</f>
        <v>9.5820000000000007</v>
      </c>
      <c r="C1323" s="2">
        <f>RSI!I1323</f>
        <v>36.5697537494827</v>
      </c>
      <c r="D1323" s="2">
        <f>MACD!E1323</f>
        <v>2.3891599280922549E-2</v>
      </c>
      <c r="E1323" s="2">
        <f>MACD!F1323</f>
        <v>5.1019496681997817E-2</v>
      </c>
      <c r="F1323" s="2">
        <f>'Moving Avg'!D1323</f>
        <v>9.5808599999999995</v>
      </c>
      <c r="G1323" s="2">
        <f>'Moving Avg'!F1323</f>
        <v>9.6762599999999992</v>
      </c>
      <c r="H1323" s="2">
        <f>'Moving Avg'!G1323</f>
        <v>10.526806000000001</v>
      </c>
      <c r="I1323" s="2">
        <f>'Moving Avg'!H1323</f>
        <v>10.444667500000003</v>
      </c>
      <c r="J1323" s="17" t="str">
        <f>OBV!F1323</f>
        <v>BEARISH</v>
      </c>
      <c r="K1323" s="17" t="str">
        <f>OBV!G1323</f>
        <v>NEUTRAL</v>
      </c>
      <c r="L1323" s="17" t="str">
        <f>OBV!H1323</f>
        <v>CONFIRMED BEARISH</v>
      </c>
      <c r="M1323" s="19">
        <f t="shared" si="200"/>
        <v>25</v>
      </c>
      <c r="N1323" s="19">
        <f t="shared" si="201"/>
        <v>100</v>
      </c>
      <c r="O1323" s="19">
        <f t="shared" si="202"/>
        <v>0</v>
      </c>
      <c r="P1323" s="19">
        <f t="shared" si="203"/>
        <v>16.5</v>
      </c>
      <c r="Q1323" s="20">
        <f t="shared" si="204"/>
        <v>46.225000000000001</v>
      </c>
      <c r="R1323" s="20">
        <f t="shared" si="205"/>
        <v>29.125</v>
      </c>
      <c r="S1323" s="20">
        <f t="shared" si="206"/>
        <v>26.175000000000001</v>
      </c>
      <c r="T1323" s="20">
        <f t="shared" si="207"/>
        <v>35.375</v>
      </c>
      <c r="U1323" s="19">
        <f t="shared" si="208"/>
        <v>33.841666666666661</v>
      </c>
      <c r="V1323" s="19">
        <f t="shared" si="209"/>
        <v>34.224999999999994</v>
      </c>
    </row>
    <row r="1324" spans="1:22" ht="13.5" x14ac:dyDescent="0.25">
      <c r="A1324" s="3">
        <f>RSI!A1324</f>
        <v>43938</v>
      </c>
      <c r="B1324" s="2">
        <f>RSI!B1324</f>
        <v>9.6532</v>
      </c>
      <c r="C1324" s="2">
        <f>RSI!I1324</f>
        <v>39.650064904862404</v>
      </c>
      <c r="D1324" s="2">
        <f>MACD!E1324</f>
        <v>5.9710687404232132E-2</v>
      </c>
      <c r="E1324" s="2">
        <f>MACD!F1324</f>
        <v>5.2757734826444677E-2</v>
      </c>
      <c r="F1324" s="2">
        <f>'Moving Avg'!D1324</f>
        <v>9.5808599999999995</v>
      </c>
      <c r="G1324" s="2">
        <f>'Moving Avg'!F1324</f>
        <v>9.6992799999999981</v>
      </c>
      <c r="H1324" s="2">
        <f>'Moving Avg'!G1324</f>
        <v>10.495120000000002</v>
      </c>
      <c r="I1324" s="2">
        <f>'Moving Avg'!H1324</f>
        <v>10.439213000000002</v>
      </c>
      <c r="J1324" s="17" t="str">
        <f>OBV!F1324</f>
        <v>BEARISH</v>
      </c>
      <c r="K1324" s="17" t="str">
        <f>OBV!G1324</f>
        <v>NEUTRAL</v>
      </c>
      <c r="L1324" s="17" t="str">
        <f>OBV!H1324</f>
        <v>NEUTRAL</v>
      </c>
      <c r="M1324" s="19">
        <f t="shared" si="200"/>
        <v>25</v>
      </c>
      <c r="N1324" s="19">
        <f t="shared" si="201"/>
        <v>0</v>
      </c>
      <c r="O1324" s="19">
        <f t="shared" si="202"/>
        <v>0</v>
      </c>
      <c r="P1324" s="19">
        <f t="shared" si="203"/>
        <v>16.5</v>
      </c>
      <c r="Q1324" s="20">
        <f t="shared" si="204"/>
        <v>11.225</v>
      </c>
      <c r="R1324" s="20">
        <f t="shared" si="205"/>
        <v>9.125</v>
      </c>
      <c r="S1324" s="20">
        <f t="shared" si="206"/>
        <v>11.175000000000001</v>
      </c>
      <c r="T1324" s="20">
        <f t="shared" si="207"/>
        <v>10.375</v>
      </c>
      <c r="U1324" s="19">
        <f t="shared" si="208"/>
        <v>10.508333333333335</v>
      </c>
      <c r="V1324" s="19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9.9382999999999999</v>
      </c>
      <c r="C1325" s="2">
        <f>RSI!I1325</f>
        <v>50.099742373871194</v>
      </c>
      <c r="D1325" s="2">
        <f>MACD!E1325</f>
        <v>2.421383978113667E-2</v>
      </c>
      <c r="E1325" s="2">
        <f>MACD!F1325</f>
        <v>4.7048955817383081E-2</v>
      </c>
      <c r="F1325" s="2">
        <f>'Moving Avg'!D1325</f>
        <v>9.6499399999999991</v>
      </c>
      <c r="G1325" s="2">
        <f>'Moving Avg'!F1325</f>
        <v>9.7247699999999977</v>
      </c>
      <c r="H1325" s="2">
        <f>'Moving Avg'!G1325</f>
        <v>10.471000000000002</v>
      </c>
      <c r="I1325" s="2">
        <f>'Moving Avg'!H1325</f>
        <v>10.436005999999999</v>
      </c>
      <c r="J1325" s="17" t="str">
        <f>OBV!F1325</f>
        <v>BULLISH</v>
      </c>
      <c r="K1325" s="17" t="str">
        <f>OBV!G1325</f>
        <v>STRONG</v>
      </c>
      <c r="L1325" s="17" t="str">
        <f>OBV!H1325</f>
        <v>CONFIRMED BULLISH</v>
      </c>
      <c r="M1325" s="19">
        <f t="shared" si="200"/>
        <v>25</v>
      </c>
      <c r="N1325" s="19">
        <f t="shared" si="201"/>
        <v>100</v>
      </c>
      <c r="O1325" s="19">
        <f t="shared" si="202"/>
        <v>0</v>
      </c>
      <c r="P1325" s="19">
        <f t="shared" si="203"/>
        <v>100</v>
      </c>
      <c r="Q1325" s="20">
        <f t="shared" si="204"/>
        <v>58.75</v>
      </c>
      <c r="R1325" s="20">
        <f t="shared" si="205"/>
        <v>50</v>
      </c>
      <c r="S1325" s="20">
        <f t="shared" si="206"/>
        <v>63.75</v>
      </c>
      <c r="T1325" s="20">
        <f t="shared" si="207"/>
        <v>56.25</v>
      </c>
      <c r="U1325" s="19">
        <f t="shared" si="208"/>
        <v>57.5</v>
      </c>
      <c r="V1325" s="19">
        <f t="shared" si="209"/>
        <v>57.1875</v>
      </c>
    </row>
    <row r="1326" spans="1:22" ht="13.5" x14ac:dyDescent="0.25">
      <c r="A1326" s="3">
        <f>RSI!A1326</f>
        <v>43942</v>
      </c>
      <c r="B1326" s="2">
        <f>RSI!B1326</f>
        <v>10.097300000000001</v>
      </c>
      <c r="C1326" s="2">
        <f>RSI!I1326</f>
        <v>54.80026902151328</v>
      </c>
      <c r="D1326" s="2">
        <f>MACD!E1326</f>
        <v>-2.6143107385461661E-2</v>
      </c>
      <c r="E1326" s="2">
        <f>MACD!F1326</f>
        <v>3.2410543176814133E-2</v>
      </c>
      <c r="F1326" s="2">
        <f>'Moving Avg'!D1326</f>
        <v>9.7617799999999981</v>
      </c>
      <c r="G1326" s="2">
        <f>'Moving Avg'!F1326</f>
        <v>9.7639649999999971</v>
      </c>
      <c r="H1326" s="2">
        <f>'Moving Avg'!G1326</f>
        <v>10.450608000000003</v>
      </c>
      <c r="I1326" s="2">
        <f>'Moving Avg'!H1326</f>
        <v>10.433045999999997</v>
      </c>
      <c r="J1326" s="17" t="str">
        <f>OBV!F1326</f>
        <v>BULLISH</v>
      </c>
      <c r="K1326" s="17" t="str">
        <f>OBV!G1326</f>
        <v>STRONG</v>
      </c>
      <c r="L1326" s="17" t="str">
        <f>OBV!H1326</f>
        <v>CONFIRMED BULLISH</v>
      </c>
      <c r="M1326" s="19">
        <f t="shared" si="200"/>
        <v>25</v>
      </c>
      <c r="N1326" s="19">
        <f t="shared" si="201"/>
        <v>100</v>
      </c>
      <c r="O1326" s="19">
        <f t="shared" si="202"/>
        <v>0</v>
      </c>
      <c r="P1326" s="19">
        <f t="shared" si="203"/>
        <v>100</v>
      </c>
      <c r="Q1326" s="20">
        <f t="shared" si="204"/>
        <v>58.75</v>
      </c>
      <c r="R1326" s="20">
        <f t="shared" si="205"/>
        <v>50</v>
      </c>
      <c r="S1326" s="20">
        <f t="shared" si="206"/>
        <v>63.75</v>
      </c>
      <c r="T1326" s="20">
        <f t="shared" si="207"/>
        <v>56.25</v>
      </c>
      <c r="U1326" s="19">
        <f t="shared" si="208"/>
        <v>57.5</v>
      </c>
      <c r="V1326" s="19">
        <f t="shared" si="209"/>
        <v>57.1875</v>
      </c>
    </row>
    <row r="1327" spans="1:22" ht="13.5" x14ac:dyDescent="0.25">
      <c r="A1327" s="3">
        <f>RSI!A1327</f>
        <v>43943</v>
      </c>
      <c r="B1327" s="2">
        <f>RSI!B1327</f>
        <v>10.3988</v>
      </c>
      <c r="C1327" s="2">
        <f>RSI!I1327</f>
        <v>62.092265313679086</v>
      </c>
      <c r="D1327" s="2">
        <f>MACD!E1327</f>
        <v>-9.9729967901907912E-2</v>
      </c>
      <c r="E1327" s="2">
        <f>MACD!F1327</f>
        <v>5.9824409610697224E-3</v>
      </c>
      <c r="F1327" s="2">
        <f>'Moving Avg'!D1327</f>
        <v>9.9339199999999988</v>
      </c>
      <c r="G1327" s="2">
        <f>'Moving Avg'!F1327</f>
        <v>9.8056299999999972</v>
      </c>
      <c r="H1327" s="2">
        <f>'Moving Avg'!G1327</f>
        <v>10.434384000000001</v>
      </c>
      <c r="I1327" s="2">
        <f>'Moving Avg'!H1327</f>
        <v>10.431456499999998</v>
      </c>
      <c r="J1327" s="17" t="str">
        <f>OBV!F1327</f>
        <v>BULLISH</v>
      </c>
      <c r="K1327" s="17" t="str">
        <f>OBV!G1327</f>
        <v>STRONG</v>
      </c>
      <c r="L1327" s="17" t="str">
        <f>OBV!H1327</f>
        <v>CONFIRMED BULLISH</v>
      </c>
      <c r="M1327" s="19">
        <f t="shared" si="200"/>
        <v>25</v>
      </c>
      <c r="N1327" s="19">
        <f t="shared" si="201"/>
        <v>100</v>
      </c>
      <c r="O1327" s="19">
        <f t="shared" si="202"/>
        <v>0</v>
      </c>
      <c r="P1327" s="19">
        <f t="shared" si="203"/>
        <v>100</v>
      </c>
      <c r="Q1327" s="20">
        <f t="shared" si="204"/>
        <v>58.75</v>
      </c>
      <c r="R1327" s="20">
        <f t="shared" si="205"/>
        <v>50</v>
      </c>
      <c r="S1327" s="20">
        <f t="shared" si="206"/>
        <v>63.75</v>
      </c>
      <c r="T1327" s="20">
        <f t="shared" si="207"/>
        <v>56.25</v>
      </c>
      <c r="U1327" s="19">
        <f t="shared" si="208"/>
        <v>57.5</v>
      </c>
      <c r="V1327" s="19">
        <f t="shared" si="209"/>
        <v>57.1875</v>
      </c>
    </row>
    <row r="1328" spans="1:22" ht="13.5" x14ac:dyDescent="0.25">
      <c r="A1328" s="3">
        <f>RSI!A1328</f>
        <v>43944</v>
      </c>
      <c r="B1328" s="2">
        <f>RSI!B1328</f>
        <v>10.6838</v>
      </c>
      <c r="C1328" s="2">
        <f>RSI!I1328</f>
        <v>67.43965478749368</v>
      </c>
      <c r="D1328" s="2">
        <f>MACD!E1328</f>
        <v>-0.18079340599425819</v>
      </c>
      <c r="E1328" s="2">
        <f>MACD!F1328</f>
        <v>-3.1372728429995861E-2</v>
      </c>
      <c r="F1328" s="2">
        <f>'Moving Avg'!D1328</f>
        <v>10.15428</v>
      </c>
      <c r="G1328" s="2">
        <f>'Moving Avg'!F1328</f>
        <v>9.8472899999999974</v>
      </c>
      <c r="H1328" s="2">
        <f>'Moving Avg'!G1328</f>
        <v>10.424736000000003</v>
      </c>
      <c r="I1328" s="2">
        <f>'Moving Avg'!H1328</f>
        <v>10.430880999999998</v>
      </c>
      <c r="J1328" s="17" t="str">
        <f>OBV!F1328</f>
        <v>BULLISH</v>
      </c>
      <c r="K1328" s="17" t="str">
        <f>OBV!G1328</f>
        <v>STRONG</v>
      </c>
      <c r="L1328" s="17" t="str">
        <f>OBV!H1328</f>
        <v>CONFIRMED BULLISH</v>
      </c>
      <c r="M1328" s="19">
        <f t="shared" si="200"/>
        <v>25</v>
      </c>
      <c r="N1328" s="19">
        <f t="shared" si="201"/>
        <v>100</v>
      </c>
      <c r="O1328" s="19">
        <f t="shared" si="202"/>
        <v>0</v>
      </c>
      <c r="P1328" s="19">
        <f t="shared" si="203"/>
        <v>100</v>
      </c>
      <c r="Q1328" s="20">
        <f t="shared" si="204"/>
        <v>58.75</v>
      </c>
      <c r="R1328" s="20">
        <f t="shared" si="205"/>
        <v>50</v>
      </c>
      <c r="S1328" s="20">
        <f t="shared" si="206"/>
        <v>63.75</v>
      </c>
      <c r="T1328" s="20">
        <f t="shared" si="207"/>
        <v>56.25</v>
      </c>
      <c r="U1328" s="19">
        <f t="shared" si="208"/>
        <v>57.5</v>
      </c>
      <c r="V1328" s="19">
        <f t="shared" si="209"/>
        <v>57.1875</v>
      </c>
    </row>
    <row r="1329" spans="1:22" ht="13.5" x14ac:dyDescent="0.25">
      <c r="A1329" s="3">
        <f>RSI!A1329</f>
        <v>43945</v>
      </c>
      <c r="B1329" s="2">
        <f>RSI!B1329</f>
        <v>10.8592</v>
      </c>
      <c r="C1329" s="2">
        <f>RSI!I1329</f>
        <v>70.223570118005881</v>
      </c>
      <c r="D1329" s="2">
        <f>MACD!E1329</f>
        <v>-0.27166825457379851</v>
      </c>
      <c r="E1329" s="2">
        <f>MACD!F1329</f>
        <v>-7.943183365875639E-2</v>
      </c>
      <c r="F1329" s="2">
        <f>'Moving Avg'!D1329</f>
        <v>10.395480000000001</v>
      </c>
      <c r="G1329" s="2">
        <f>'Moving Avg'!F1329</f>
        <v>9.9001849999999969</v>
      </c>
      <c r="H1329" s="2">
        <f>'Moving Avg'!G1329</f>
        <v>10.418816000000003</v>
      </c>
      <c r="I1329" s="2">
        <f>'Moving Avg'!H1329</f>
        <v>10.431757999999997</v>
      </c>
      <c r="J1329" s="17" t="str">
        <f>OBV!F1329</f>
        <v>BULLISH</v>
      </c>
      <c r="K1329" s="17" t="str">
        <f>OBV!G1329</f>
        <v>STRONG</v>
      </c>
      <c r="L1329" s="17" t="str">
        <f>OBV!H1329</f>
        <v>CONFIRMED BULLISH</v>
      </c>
      <c r="M1329" s="19">
        <f t="shared" si="200"/>
        <v>0</v>
      </c>
      <c r="N1329" s="19">
        <f t="shared" si="201"/>
        <v>100</v>
      </c>
      <c r="O1329" s="19">
        <f t="shared" si="202"/>
        <v>0</v>
      </c>
      <c r="P1329" s="19">
        <f t="shared" si="203"/>
        <v>100</v>
      </c>
      <c r="Q1329" s="20">
        <f t="shared" si="204"/>
        <v>50</v>
      </c>
      <c r="R1329" s="20">
        <f t="shared" si="205"/>
        <v>45</v>
      </c>
      <c r="S1329" s="20">
        <f t="shared" si="206"/>
        <v>60</v>
      </c>
      <c r="T1329" s="20">
        <f t="shared" si="207"/>
        <v>50</v>
      </c>
      <c r="U1329" s="19">
        <f t="shared" si="208"/>
        <v>51.666666666666664</v>
      </c>
      <c r="V1329" s="19">
        <f t="shared" si="209"/>
        <v>51.25</v>
      </c>
    </row>
    <row r="1330" spans="1:22" ht="13.5" x14ac:dyDescent="0.25">
      <c r="A1330" s="3">
        <f>RSI!A1330</f>
        <v>43948</v>
      </c>
      <c r="B1330" s="2">
        <f>RSI!B1330</f>
        <v>10.689299999999999</v>
      </c>
      <c r="C1330" s="2">
        <f>RSI!I1330</f>
        <v>64.473213097992726</v>
      </c>
      <c r="D1330" s="2">
        <f>MACD!E1330</f>
        <v>-0.35020589087316978</v>
      </c>
      <c r="E1330" s="2">
        <f>MACD!F1330</f>
        <v>-0.13358664510163909</v>
      </c>
      <c r="F1330" s="2">
        <f>'Moving Avg'!D1330</f>
        <v>10.545679999999999</v>
      </c>
      <c r="G1330" s="2">
        <f>'Moving Avg'!F1330</f>
        <v>9.9412999999999982</v>
      </c>
      <c r="H1330" s="2">
        <f>'Moving Avg'!G1330</f>
        <v>10.409278000000002</v>
      </c>
      <c r="I1330" s="2">
        <f>'Moving Avg'!H1330</f>
        <v>10.432031999999998</v>
      </c>
      <c r="J1330" s="17" t="str">
        <f>OBV!F1330</f>
        <v>BULLISH</v>
      </c>
      <c r="K1330" s="17" t="str">
        <f>OBV!G1330</f>
        <v>STRONG</v>
      </c>
      <c r="L1330" s="17" t="str">
        <f>OBV!H1330</f>
        <v>CONFIRMED BULLISH</v>
      </c>
      <c r="M1330" s="19">
        <f t="shared" si="200"/>
        <v>25</v>
      </c>
      <c r="N1330" s="19">
        <f t="shared" si="201"/>
        <v>100</v>
      </c>
      <c r="O1330" s="19">
        <f t="shared" si="202"/>
        <v>50</v>
      </c>
      <c r="P1330" s="19">
        <f t="shared" si="203"/>
        <v>100</v>
      </c>
      <c r="Q1330" s="20">
        <f t="shared" si="204"/>
        <v>66.25</v>
      </c>
      <c r="R1330" s="20">
        <f t="shared" si="205"/>
        <v>67.5</v>
      </c>
      <c r="S1330" s="20">
        <f t="shared" si="206"/>
        <v>76.25</v>
      </c>
      <c r="T1330" s="20">
        <f t="shared" si="207"/>
        <v>68.75</v>
      </c>
      <c r="U1330" s="19">
        <f t="shared" si="208"/>
        <v>70</v>
      </c>
      <c r="V1330" s="19">
        <f t="shared" si="209"/>
        <v>69.6875</v>
      </c>
    </row>
    <row r="1331" spans="1:22" ht="13.5" x14ac:dyDescent="0.25">
      <c r="A1331" s="3">
        <f>RSI!A1331</f>
        <v>43949</v>
      </c>
      <c r="B1331" s="2">
        <f>RSI!B1331</f>
        <v>10.3878</v>
      </c>
      <c r="C1331" s="2">
        <f>RSI!I1331</f>
        <v>55.748976690736043</v>
      </c>
      <c r="D1331" s="2">
        <f>MACD!E1331</f>
        <v>-0.40633929947383685</v>
      </c>
      <c r="E1331" s="2">
        <f>MACD!F1331</f>
        <v>-0.18813717597607865</v>
      </c>
      <c r="F1331" s="2">
        <f>'Moving Avg'!D1331</f>
        <v>10.60378</v>
      </c>
      <c r="G1331" s="2">
        <f>'Moving Avg'!F1331</f>
        <v>9.9708999999999968</v>
      </c>
      <c r="H1331" s="2">
        <f>'Moving Avg'!G1331</f>
        <v>10.393710000000004</v>
      </c>
      <c r="I1331" s="2">
        <f>'Moving Avg'!H1331</f>
        <v>10.431072499999997</v>
      </c>
      <c r="J1331" s="17" t="str">
        <f>OBV!F1331</f>
        <v>BULLISH</v>
      </c>
      <c r="K1331" s="17" t="str">
        <f>OBV!G1331</f>
        <v>STRONG</v>
      </c>
      <c r="L1331" s="17" t="str">
        <f>OBV!H1331</f>
        <v>CONFIRMED BULLISH</v>
      </c>
      <c r="M1331" s="19">
        <f t="shared" si="200"/>
        <v>25</v>
      </c>
      <c r="N1331" s="19">
        <f t="shared" si="201"/>
        <v>100</v>
      </c>
      <c r="O1331" s="19">
        <f t="shared" si="202"/>
        <v>50</v>
      </c>
      <c r="P1331" s="19">
        <f t="shared" si="203"/>
        <v>100</v>
      </c>
      <c r="Q1331" s="20">
        <f t="shared" si="204"/>
        <v>66.25</v>
      </c>
      <c r="R1331" s="20">
        <f t="shared" si="205"/>
        <v>67.5</v>
      </c>
      <c r="S1331" s="20">
        <f t="shared" si="206"/>
        <v>76.25</v>
      </c>
      <c r="T1331" s="20">
        <f t="shared" si="207"/>
        <v>68.75</v>
      </c>
      <c r="U1331" s="19">
        <f t="shared" si="208"/>
        <v>70</v>
      </c>
      <c r="V1331" s="19">
        <f t="shared" si="209"/>
        <v>69.6875</v>
      </c>
    </row>
    <row r="1332" spans="1:22" ht="13.5" x14ac:dyDescent="0.25">
      <c r="A1332" s="3">
        <f>RSI!A1332</f>
        <v>43950</v>
      </c>
      <c r="B1332" s="2">
        <f>RSI!B1332</f>
        <v>10.0863</v>
      </c>
      <c r="C1332" s="2">
        <f>RSI!I1332</f>
        <v>48.658270891666774</v>
      </c>
      <c r="D1332" s="2">
        <f>MACD!E1332</f>
        <v>-0.43303767601881837</v>
      </c>
      <c r="E1332" s="2">
        <f>MACD!F1332</f>
        <v>-0.23711727598462662</v>
      </c>
      <c r="F1332" s="2">
        <f>'Moving Avg'!D1332</f>
        <v>10.541279999999999</v>
      </c>
      <c r="G1332" s="2">
        <f>'Moving Avg'!F1332</f>
        <v>9.9818649999999973</v>
      </c>
      <c r="H1332" s="2">
        <f>'Moving Avg'!G1332</f>
        <v>10.373428000000006</v>
      </c>
      <c r="I1332" s="2">
        <f>'Moving Avg'!H1332</f>
        <v>10.428413999999998</v>
      </c>
      <c r="J1332" s="17" t="str">
        <f>OBV!F1332</f>
        <v>BEARISH</v>
      </c>
      <c r="K1332" s="17" t="str">
        <f>OBV!G1332</f>
        <v>WEAK</v>
      </c>
      <c r="L1332" s="17" t="str">
        <f>OBV!H1332</f>
        <v>CONFIRMED BEARISH</v>
      </c>
      <c r="M1332" s="19">
        <f t="shared" si="200"/>
        <v>25</v>
      </c>
      <c r="N1332" s="19">
        <f t="shared" si="201"/>
        <v>100</v>
      </c>
      <c r="O1332" s="19">
        <f t="shared" si="202"/>
        <v>50</v>
      </c>
      <c r="P1332" s="19">
        <f t="shared" si="203"/>
        <v>0</v>
      </c>
      <c r="Q1332" s="20">
        <f t="shared" si="204"/>
        <v>51.25</v>
      </c>
      <c r="R1332" s="20">
        <f t="shared" si="205"/>
        <v>42.5</v>
      </c>
      <c r="S1332" s="20">
        <f t="shared" si="206"/>
        <v>31.25</v>
      </c>
      <c r="T1332" s="20">
        <f t="shared" si="207"/>
        <v>43.75</v>
      </c>
      <c r="U1332" s="19">
        <f t="shared" si="208"/>
        <v>41.666666666666664</v>
      </c>
      <c r="V1332" s="19">
        <f t="shared" si="209"/>
        <v>42.1875</v>
      </c>
    </row>
    <row r="1333" spans="1:22" ht="13.5" x14ac:dyDescent="0.25">
      <c r="A1333" s="3">
        <f>RSI!A1333</f>
        <v>43951</v>
      </c>
      <c r="B1333" s="2">
        <f>RSI!B1333</f>
        <v>10.0863</v>
      </c>
      <c r="C1333" s="2">
        <f>RSI!I1333</f>
        <v>48.658270891666767</v>
      </c>
      <c r="D1333" s="2">
        <f>MACD!E1333</f>
        <v>-0.44851375250256353</v>
      </c>
      <c r="E1333" s="2">
        <f>MACD!F1333</f>
        <v>-0.27939657128821405</v>
      </c>
      <c r="F1333" s="2">
        <f>'Moving Avg'!D1333</f>
        <v>10.42178</v>
      </c>
      <c r="G1333" s="2">
        <f>'Moving Avg'!F1333</f>
        <v>9.9821399999999976</v>
      </c>
      <c r="H1333" s="2">
        <f>'Moving Avg'!G1333</f>
        <v>10.352488000000005</v>
      </c>
      <c r="I1333" s="2">
        <f>'Moving Avg'!H1333</f>
        <v>10.425946999999997</v>
      </c>
      <c r="J1333" s="17" t="str">
        <f>OBV!F1333</f>
        <v>BEARISH</v>
      </c>
      <c r="K1333" s="17" t="str">
        <f>OBV!G1333</f>
        <v>WEAK</v>
      </c>
      <c r="L1333" s="17" t="str">
        <f>OBV!H1333</f>
        <v>CONFIRMED BEARISH</v>
      </c>
      <c r="M1333" s="19">
        <f t="shared" si="200"/>
        <v>25</v>
      </c>
      <c r="N1333" s="19">
        <f t="shared" si="201"/>
        <v>100</v>
      </c>
      <c r="O1333" s="19">
        <f t="shared" si="202"/>
        <v>0</v>
      </c>
      <c r="P1333" s="19">
        <f t="shared" si="203"/>
        <v>0</v>
      </c>
      <c r="Q1333" s="20">
        <f t="shared" si="204"/>
        <v>43.75</v>
      </c>
      <c r="R1333" s="20">
        <f t="shared" si="205"/>
        <v>25</v>
      </c>
      <c r="S1333" s="20">
        <f t="shared" si="206"/>
        <v>18.75</v>
      </c>
      <c r="T1333" s="20">
        <f t="shared" si="207"/>
        <v>31.25</v>
      </c>
      <c r="U1333" s="19">
        <f t="shared" si="208"/>
        <v>29.166666666666668</v>
      </c>
      <c r="V1333" s="19">
        <f t="shared" si="209"/>
        <v>29.6875</v>
      </c>
    </row>
    <row r="1334" spans="1:22" ht="13.5" x14ac:dyDescent="0.25">
      <c r="A1334" s="3">
        <f>RSI!A1334</f>
        <v>43955</v>
      </c>
      <c r="B1334" s="2">
        <f>RSI!B1334</f>
        <v>10.0589</v>
      </c>
      <c r="C1334" s="2">
        <f>RSI!I1334</f>
        <v>48.014607861016387</v>
      </c>
      <c r="D1334" s="2">
        <f>MACD!E1334</f>
        <v>-0.44829114857954089</v>
      </c>
      <c r="E1334" s="2">
        <f>MACD!F1334</f>
        <v>-0.31317548674647944</v>
      </c>
      <c r="F1334" s="2">
        <f>'Moving Avg'!D1334</f>
        <v>10.26172</v>
      </c>
      <c r="G1334" s="2">
        <f>'Moving Avg'!F1334</f>
        <v>9.9821399999999976</v>
      </c>
      <c r="H1334" s="2">
        <f>'Moving Avg'!G1334</f>
        <v>10.330562000000004</v>
      </c>
      <c r="I1334" s="2">
        <f>'Moving Avg'!H1334</f>
        <v>10.423342999999997</v>
      </c>
      <c r="J1334" s="17" t="str">
        <f>OBV!F1334</f>
        <v>BEARISH</v>
      </c>
      <c r="K1334" s="17" t="str">
        <f>OBV!G1334</f>
        <v>WEAK</v>
      </c>
      <c r="L1334" s="17" t="str">
        <f>OBV!H1334</f>
        <v>CONFIRMED BEARISH</v>
      </c>
      <c r="M1334" s="19">
        <f t="shared" si="200"/>
        <v>25</v>
      </c>
      <c r="N1334" s="19">
        <f t="shared" si="201"/>
        <v>100</v>
      </c>
      <c r="O1334" s="19">
        <f t="shared" si="202"/>
        <v>0</v>
      </c>
      <c r="P1334" s="19">
        <f t="shared" si="203"/>
        <v>0</v>
      </c>
      <c r="Q1334" s="20">
        <f t="shared" si="204"/>
        <v>43.75</v>
      </c>
      <c r="R1334" s="20">
        <f t="shared" si="205"/>
        <v>25</v>
      </c>
      <c r="S1334" s="20">
        <f t="shared" si="206"/>
        <v>18.75</v>
      </c>
      <c r="T1334" s="20">
        <f t="shared" si="207"/>
        <v>31.25</v>
      </c>
      <c r="U1334" s="19">
        <f t="shared" si="208"/>
        <v>29.166666666666668</v>
      </c>
      <c r="V1334" s="19">
        <f t="shared" si="209"/>
        <v>29.6875</v>
      </c>
    </row>
    <row r="1335" spans="1:22" ht="13.5" x14ac:dyDescent="0.25">
      <c r="A1335" s="3">
        <f>RSI!A1335</f>
        <v>43956</v>
      </c>
      <c r="B1335" s="2">
        <f>RSI!B1335</f>
        <v>10.0589</v>
      </c>
      <c r="C1335" s="2">
        <f>RSI!I1335</f>
        <v>48.014607861016394</v>
      </c>
      <c r="D1335" s="2">
        <f>MACD!E1335</f>
        <v>-0.40376983612042672</v>
      </c>
      <c r="E1335" s="2">
        <f>MACD!F1335</f>
        <v>-0.33129435662126888</v>
      </c>
      <c r="F1335" s="2">
        <f>'Moving Avg'!D1335</f>
        <v>10.13564</v>
      </c>
      <c r="G1335" s="2">
        <f>'Moving Avg'!F1335</f>
        <v>9.9972149999999989</v>
      </c>
      <c r="H1335" s="2">
        <f>'Moving Avg'!G1335</f>
        <v>10.307540000000003</v>
      </c>
      <c r="I1335" s="2">
        <f>'Moving Avg'!H1335</f>
        <v>10.420738999999996</v>
      </c>
      <c r="J1335" s="17" t="str">
        <f>OBV!F1335</f>
        <v>BEARISH</v>
      </c>
      <c r="K1335" s="17" t="str">
        <f>OBV!G1335</f>
        <v>WEAK</v>
      </c>
      <c r="L1335" s="17" t="str">
        <f>OBV!H1335</f>
        <v>CONFIRMED BEARISH</v>
      </c>
      <c r="M1335" s="19">
        <f t="shared" si="200"/>
        <v>25</v>
      </c>
      <c r="N1335" s="19">
        <f t="shared" si="201"/>
        <v>100</v>
      </c>
      <c r="O1335" s="19">
        <f t="shared" si="202"/>
        <v>0</v>
      </c>
      <c r="P1335" s="19">
        <f t="shared" si="203"/>
        <v>0</v>
      </c>
      <c r="Q1335" s="20">
        <f t="shared" si="204"/>
        <v>43.75</v>
      </c>
      <c r="R1335" s="20">
        <f t="shared" si="205"/>
        <v>25</v>
      </c>
      <c r="S1335" s="20">
        <f t="shared" si="206"/>
        <v>18.75</v>
      </c>
      <c r="T1335" s="20">
        <f t="shared" si="207"/>
        <v>31.25</v>
      </c>
      <c r="U1335" s="19">
        <f t="shared" si="208"/>
        <v>29.166666666666668</v>
      </c>
      <c r="V1335" s="19">
        <f t="shared" si="209"/>
        <v>29.6875</v>
      </c>
    </row>
    <row r="1336" spans="1:22" ht="13.5" x14ac:dyDescent="0.25">
      <c r="A1336" s="3">
        <f>RSI!A1336</f>
        <v>43957</v>
      </c>
      <c r="B1336" s="2">
        <f>RSI!B1336</f>
        <v>10.0863</v>
      </c>
      <c r="C1336" s="2">
        <f>RSI!I1336</f>
        <v>48.800097381938173</v>
      </c>
      <c r="D1336" s="2">
        <f>MACD!E1336</f>
        <v>-0.34322955044880921</v>
      </c>
      <c r="E1336" s="2">
        <f>MACD!F1336</f>
        <v>-0.33368139538677694</v>
      </c>
      <c r="F1336" s="2">
        <f>'Moving Avg'!D1336</f>
        <v>10.075340000000001</v>
      </c>
      <c r="G1336" s="2">
        <f>'Moving Avg'!F1336</f>
        <v>10.016399999999999</v>
      </c>
      <c r="H1336" s="2">
        <f>'Moving Avg'!G1336</f>
        <v>10.285614000000002</v>
      </c>
      <c r="I1336" s="2">
        <f>'Moving Avg'!H1336</f>
        <v>10.418271999999996</v>
      </c>
      <c r="J1336" s="17" t="str">
        <f>OBV!F1336</f>
        <v>BEARISH</v>
      </c>
      <c r="K1336" s="17" t="str">
        <f>OBV!G1336</f>
        <v>WEAK</v>
      </c>
      <c r="L1336" s="17" t="str">
        <f>OBV!H1336</f>
        <v>CONFIRMED BEARISH</v>
      </c>
      <c r="M1336" s="19">
        <f t="shared" si="200"/>
        <v>25</v>
      </c>
      <c r="N1336" s="19">
        <f t="shared" si="201"/>
        <v>45</v>
      </c>
      <c r="O1336" s="19">
        <f t="shared" si="202"/>
        <v>0</v>
      </c>
      <c r="P1336" s="19">
        <f t="shared" si="203"/>
        <v>0</v>
      </c>
      <c r="Q1336" s="20">
        <f t="shared" si="204"/>
        <v>24.5</v>
      </c>
      <c r="R1336" s="20">
        <f t="shared" si="205"/>
        <v>14</v>
      </c>
      <c r="S1336" s="20">
        <f t="shared" si="206"/>
        <v>10.5</v>
      </c>
      <c r="T1336" s="20">
        <f t="shared" si="207"/>
        <v>17.5</v>
      </c>
      <c r="U1336" s="19">
        <f t="shared" si="208"/>
        <v>16.333333333333332</v>
      </c>
      <c r="V1336" s="19">
        <f t="shared" si="209"/>
        <v>16.625</v>
      </c>
    </row>
    <row r="1337" spans="1:22" ht="13.5" x14ac:dyDescent="0.25">
      <c r="A1337" s="3">
        <f>RSI!A1337</f>
        <v>43958</v>
      </c>
      <c r="B1337" s="2">
        <f>RSI!B1337</f>
        <v>10.3878</v>
      </c>
      <c r="C1337" s="2">
        <f>RSI!I1337</f>
        <v>56.575385332113889</v>
      </c>
      <c r="D1337" s="2">
        <f>MACD!E1337</f>
        <v>-0.26770961665538984</v>
      </c>
      <c r="E1337" s="2">
        <f>MACD!F1337</f>
        <v>-0.32048703964049957</v>
      </c>
      <c r="F1337" s="2">
        <f>'Moving Avg'!D1337</f>
        <v>10.135639999999999</v>
      </c>
      <c r="G1337" s="2">
        <f>'Moving Avg'!F1337</f>
        <v>10.053129999999999</v>
      </c>
      <c r="H1337" s="2">
        <f>'Moving Avg'!G1337</f>
        <v>10.270046000000002</v>
      </c>
      <c r="I1337" s="2">
        <f>'Moving Avg'!H1337</f>
        <v>10.417312499999998</v>
      </c>
      <c r="J1337" s="17" t="str">
        <f>OBV!F1337</f>
        <v>BULLISH</v>
      </c>
      <c r="K1337" s="17" t="str">
        <f>OBV!G1337</f>
        <v>NEUTRAL</v>
      </c>
      <c r="L1337" s="17" t="str">
        <f>OBV!H1337</f>
        <v>CONFIRMED BULLISH</v>
      </c>
      <c r="M1337" s="19">
        <f t="shared" si="200"/>
        <v>25</v>
      </c>
      <c r="N1337" s="19">
        <f t="shared" si="201"/>
        <v>0</v>
      </c>
      <c r="O1337" s="19">
        <f t="shared" si="202"/>
        <v>0</v>
      </c>
      <c r="P1337" s="19">
        <f t="shared" si="203"/>
        <v>83.5</v>
      </c>
      <c r="Q1337" s="20">
        <f t="shared" si="204"/>
        <v>21.274999999999999</v>
      </c>
      <c r="R1337" s="20">
        <f t="shared" si="205"/>
        <v>25.875</v>
      </c>
      <c r="S1337" s="20">
        <f t="shared" si="206"/>
        <v>41.325000000000003</v>
      </c>
      <c r="T1337" s="20">
        <f t="shared" si="207"/>
        <v>27.125</v>
      </c>
      <c r="U1337" s="19">
        <f t="shared" si="208"/>
        <v>29.491666666666664</v>
      </c>
      <c r="V1337" s="19">
        <f t="shared" si="209"/>
        <v>28.9</v>
      </c>
    </row>
    <row r="1338" spans="1:22" ht="13.5" x14ac:dyDescent="0.25">
      <c r="A1338" s="3">
        <f>RSI!A1338</f>
        <v>43959</v>
      </c>
      <c r="B1338" s="2">
        <f>RSI!B1338</f>
        <v>10.3604</v>
      </c>
      <c r="C1338" s="2">
        <f>RSI!I1338</f>
        <v>55.746841398558203</v>
      </c>
      <c r="D1338" s="2">
        <f>MACD!E1338</f>
        <v>-0.15948961591518618</v>
      </c>
      <c r="E1338" s="2">
        <f>MACD!F1338</f>
        <v>-0.28828755489543689</v>
      </c>
      <c r="F1338" s="2">
        <f>'Moving Avg'!D1338</f>
        <v>10.190459999999998</v>
      </c>
      <c r="G1338" s="2">
        <f>'Moving Avg'!F1338</f>
        <v>10.086845</v>
      </c>
      <c r="H1338" s="2">
        <f>'Moving Avg'!G1338</f>
        <v>10.252504000000002</v>
      </c>
      <c r="I1338" s="2">
        <f>'Moving Avg'!H1338</f>
        <v>10.416215999999997</v>
      </c>
      <c r="J1338" s="17" t="str">
        <f>OBV!F1338</f>
        <v>BULLISH</v>
      </c>
      <c r="K1338" s="17" t="str">
        <f>OBV!G1338</f>
        <v>STRONG</v>
      </c>
      <c r="L1338" s="17" t="str">
        <f>OBV!H1338</f>
        <v>CONFIRMED BULLISH</v>
      </c>
      <c r="M1338" s="19">
        <f t="shared" si="200"/>
        <v>25</v>
      </c>
      <c r="N1338" s="19">
        <f t="shared" si="201"/>
        <v>0</v>
      </c>
      <c r="O1338" s="19">
        <f t="shared" si="202"/>
        <v>0</v>
      </c>
      <c r="P1338" s="19">
        <f t="shared" si="203"/>
        <v>100</v>
      </c>
      <c r="Q1338" s="20">
        <f t="shared" si="204"/>
        <v>23.75</v>
      </c>
      <c r="R1338" s="20">
        <f t="shared" si="205"/>
        <v>30</v>
      </c>
      <c r="S1338" s="20">
        <f t="shared" si="206"/>
        <v>48.75</v>
      </c>
      <c r="T1338" s="20">
        <f t="shared" si="207"/>
        <v>31.25</v>
      </c>
      <c r="U1338" s="19">
        <f t="shared" si="208"/>
        <v>34.166666666666664</v>
      </c>
      <c r="V1338" s="19">
        <f t="shared" si="209"/>
        <v>33.4375</v>
      </c>
    </row>
    <row r="1339" spans="1:22" ht="13.5" x14ac:dyDescent="0.25">
      <c r="A1339" s="3">
        <f>RSI!A1339</f>
        <v>43962</v>
      </c>
      <c r="B1339" s="2">
        <f>RSI!B1339</f>
        <v>10.4152</v>
      </c>
      <c r="C1339" s="2">
        <f>RSI!I1339</f>
        <v>57.100034101619386</v>
      </c>
      <c r="D1339" s="2">
        <f>MACD!E1339</f>
        <v>-4.6273494356164235E-2</v>
      </c>
      <c r="E1339" s="2">
        <f>MACD!F1339</f>
        <v>-0.23988474278758237</v>
      </c>
      <c r="F1339" s="2">
        <f>'Moving Avg'!D1339</f>
        <v>10.26172</v>
      </c>
      <c r="G1339" s="2">
        <f>'Moving Avg'!F1339</f>
        <v>10.124944999999999</v>
      </c>
      <c r="H1339" s="2">
        <f>'Moving Avg'!G1339</f>
        <v>10.237704000000003</v>
      </c>
      <c r="I1339" s="2">
        <f>'Moving Avg'!H1339</f>
        <v>10.415119499999996</v>
      </c>
      <c r="J1339" s="17" t="str">
        <f>OBV!F1339</f>
        <v>BULLISH</v>
      </c>
      <c r="K1339" s="17" t="str">
        <f>OBV!G1339</f>
        <v>STRONG</v>
      </c>
      <c r="L1339" s="17" t="str">
        <f>OBV!H1339</f>
        <v>CONFIRMED BULLISH</v>
      </c>
      <c r="M1339" s="19">
        <f t="shared" si="200"/>
        <v>25</v>
      </c>
      <c r="N1339" s="19">
        <f t="shared" si="201"/>
        <v>0</v>
      </c>
      <c r="O1339" s="19">
        <f t="shared" si="202"/>
        <v>0</v>
      </c>
      <c r="P1339" s="19">
        <f t="shared" si="203"/>
        <v>100</v>
      </c>
      <c r="Q1339" s="20">
        <f t="shared" si="204"/>
        <v>23.75</v>
      </c>
      <c r="R1339" s="20">
        <f t="shared" si="205"/>
        <v>30</v>
      </c>
      <c r="S1339" s="20">
        <f t="shared" si="206"/>
        <v>48.75</v>
      </c>
      <c r="T1339" s="20">
        <f t="shared" si="207"/>
        <v>31.25</v>
      </c>
      <c r="U1339" s="19">
        <f t="shared" si="208"/>
        <v>34.166666666666664</v>
      </c>
      <c r="V1339" s="19">
        <f t="shared" si="209"/>
        <v>33.4375</v>
      </c>
    </row>
    <row r="1340" spans="1:22" ht="13.5" x14ac:dyDescent="0.25">
      <c r="A1340" s="3">
        <f>RSI!A1340</f>
        <v>43963</v>
      </c>
      <c r="B1340" s="2">
        <f>RSI!B1340</f>
        <v>10.519399999999999</v>
      </c>
      <c r="C1340" s="2">
        <f>RSI!I1340</f>
        <v>59.627979569431936</v>
      </c>
      <c r="D1340" s="2">
        <f>MACD!E1340</f>
        <v>1.4158777456247051E-2</v>
      </c>
      <c r="E1340" s="2">
        <f>MACD!F1340</f>
        <v>-0.18907603873881648</v>
      </c>
      <c r="F1340" s="2">
        <f>'Moving Avg'!D1340</f>
        <v>10.353819999999999</v>
      </c>
      <c r="G1340" s="2">
        <f>'Moving Avg'!F1340</f>
        <v>10.171269999999998</v>
      </c>
      <c r="H1340" s="2">
        <f>'Moving Avg'!G1340</f>
        <v>10.224658000000003</v>
      </c>
      <c r="I1340" s="2">
        <f>'Moving Avg'!H1340</f>
        <v>10.415092499999997</v>
      </c>
      <c r="J1340" s="17" t="str">
        <f>OBV!F1340</f>
        <v>BULLISH</v>
      </c>
      <c r="K1340" s="17" t="str">
        <f>OBV!G1340</f>
        <v>STRONG</v>
      </c>
      <c r="L1340" s="17" t="str">
        <f>OBV!H1340</f>
        <v>CONFIRMED BULLISH</v>
      </c>
      <c r="M1340" s="19">
        <f t="shared" si="200"/>
        <v>25</v>
      </c>
      <c r="N1340" s="19">
        <f t="shared" si="201"/>
        <v>0</v>
      </c>
      <c r="O1340" s="19">
        <f t="shared" si="202"/>
        <v>0</v>
      </c>
      <c r="P1340" s="19">
        <f t="shared" si="203"/>
        <v>100</v>
      </c>
      <c r="Q1340" s="20">
        <f t="shared" si="204"/>
        <v>23.75</v>
      </c>
      <c r="R1340" s="20">
        <f t="shared" si="205"/>
        <v>30</v>
      </c>
      <c r="S1340" s="20">
        <f t="shared" si="206"/>
        <v>48.75</v>
      </c>
      <c r="T1340" s="20">
        <f t="shared" si="207"/>
        <v>31.25</v>
      </c>
      <c r="U1340" s="19">
        <f t="shared" si="208"/>
        <v>34.166666666666664</v>
      </c>
      <c r="V1340" s="19">
        <f t="shared" si="209"/>
        <v>33.4375</v>
      </c>
    </row>
    <row r="1341" spans="1:22" ht="13.5" x14ac:dyDescent="0.25">
      <c r="A1341" s="3">
        <f>RSI!A1341</f>
        <v>43964</v>
      </c>
      <c r="B1341" s="2">
        <f>RSI!B1341</f>
        <v>10.579700000000001</v>
      </c>
      <c r="C1341" s="2">
        <f>RSI!I1341</f>
        <v>61.058066830113702</v>
      </c>
      <c r="D1341" s="2">
        <f>MACD!E1341</f>
        <v>1.2429545657351326E-2</v>
      </c>
      <c r="E1341" s="2">
        <f>MACD!F1341</f>
        <v>-0.14877492185958294</v>
      </c>
      <c r="F1341" s="2">
        <f>'Moving Avg'!D1341</f>
        <v>10.452500000000001</v>
      </c>
      <c r="G1341" s="2">
        <f>'Moving Avg'!F1341</f>
        <v>10.223349999999998</v>
      </c>
      <c r="H1341" s="2">
        <f>'Moving Avg'!G1341</f>
        <v>10.212052000000003</v>
      </c>
      <c r="I1341" s="2">
        <f>'Moving Avg'!H1341</f>
        <v>10.415092499999993</v>
      </c>
      <c r="J1341" s="17" t="str">
        <f>OBV!F1341</f>
        <v>BULLISH</v>
      </c>
      <c r="K1341" s="17" t="str">
        <f>OBV!G1341</f>
        <v>STRONG</v>
      </c>
      <c r="L1341" s="17" t="str">
        <f>OBV!H1341</f>
        <v>CONFIRMED BULLISH</v>
      </c>
      <c r="M1341" s="19">
        <f t="shared" si="200"/>
        <v>25</v>
      </c>
      <c r="N1341" s="19">
        <f t="shared" si="201"/>
        <v>0</v>
      </c>
      <c r="O1341" s="19">
        <f t="shared" si="202"/>
        <v>50</v>
      </c>
      <c r="P1341" s="19">
        <f t="shared" si="203"/>
        <v>100</v>
      </c>
      <c r="Q1341" s="20">
        <f t="shared" si="204"/>
        <v>31.25</v>
      </c>
      <c r="R1341" s="20">
        <f t="shared" si="205"/>
        <v>47.5</v>
      </c>
      <c r="S1341" s="20">
        <f t="shared" si="206"/>
        <v>61.25</v>
      </c>
      <c r="T1341" s="20">
        <f t="shared" si="207"/>
        <v>43.75</v>
      </c>
      <c r="U1341" s="19">
        <f t="shared" si="208"/>
        <v>46.666666666666664</v>
      </c>
      <c r="V1341" s="19">
        <f t="shared" si="209"/>
        <v>45.9375</v>
      </c>
    </row>
    <row r="1342" spans="1:22" ht="13.5" x14ac:dyDescent="0.25">
      <c r="A1342" s="3">
        <f>RSI!A1342</f>
        <v>43965</v>
      </c>
      <c r="B1342" s="2">
        <f>RSI!B1342</f>
        <v>10.8537</v>
      </c>
      <c r="C1342" s="2">
        <f>RSI!I1342</f>
        <v>66.811054481465646</v>
      </c>
      <c r="D1342" s="2">
        <f>MACD!E1342</f>
        <v>-5.7934719092864739E-2</v>
      </c>
      <c r="E1342" s="2">
        <f>MACD!F1342</f>
        <v>-0.13060688130623932</v>
      </c>
      <c r="F1342" s="2">
        <f>'Moving Avg'!D1342</f>
        <v>10.545680000000001</v>
      </c>
      <c r="G1342" s="2">
        <f>'Moving Avg'!F1342</f>
        <v>10.289129999999998</v>
      </c>
      <c r="H1342" s="2">
        <f>'Moving Avg'!G1342</f>
        <v>10.204376000000002</v>
      </c>
      <c r="I1342" s="2">
        <f>'Moving Avg'!H1342</f>
        <v>10.416435499999995</v>
      </c>
      <c r="J1342" s="17" t="str">
        <f>OBV!F1342</f>
        <v>BULLISH</v>
      </c>
      <c r="K1342" s="17" t="str">
        <f>OBV!G1342</f>
        <v>STRONG</v>
      </c>
      <c r="L1342" s="17" t="str">
        <f>OBV!H1342</f>
        <v>CONFIRMED BULLISH</v>
      </c>
      <c r="M1342" s="19">
        <f t="shared" si="200"/>
        <v>25</v>
      </c>
      <c r="N1342" s="19">
        <f t="shared" si="201"/>
        <v>0</v>
      </c>
      <c r="O1342" s="19">
        <f t="shared" si="202"/>
        <v>50</v>
      </c>
      <c r="P1342" s="19">
        <f t="shared" si="203"/>
        <v>100</v>
      </c>
      <c r="Q1342" s="20">
        <f t="shared" si="204"/>
        <v>31.25</v>
      </c>
      <c r="R1342" s="20">
        <f t="shared" si="205"/>
        <v>47.5</v>
      </c>
      <c r="S1342" s="20">
        <f t="shared" si="206"/>
        <v>61.25</v>
      </c>
      <c r="T1342" s="20">
        <f t="shared" si="207"/>
        <v>43.75</v>
      </c>
      <c r="U1342" s="19">
        <f t="shared" si="208"/>
        <v>46.666666666666664</v>
      </c>
      <c r="V1342" s="19">
        <f t="shared" si="209"/>
        <v>45.9375</v>
      </c>
    </row>
    <row r="1343" spans="1:22" ht="13.5" x14ac:dyDescent="0.25">
      <c r="A1343" s="3">
        <f>RSI!A1343</f>
        <v>43966</v>
      </c>
      <c r="B1343" s="2">
        <f>RSI!B1343</f>
        <v>10.8537</v>
      </c>
      <c r="C1343" s="2">
        <f>RSI!I1343</f>
        <v>66.811054481465646</v>
      </c>
      <c r="D1343" s="2">
        <f>MACD!E1343</f>
        <v>-0.12114849097302915</v>
      </c>
      <c r="E1343" s="2">
        <f>MACD!F1343</f>
        <v>-0.12871520323959729</v>
      </c>
      <c r="F1343" s="2">
        <f>'Moving Avg'!D1343</f>
        <v>10.64434</v>
      </c>
      <c r="G1343" s="2">
        <f>'Moving Avg'!F1343</f>
        <v>10.352715</v>
      </c>
      <c r="H1343" s="2">
        <f>'Moving Avg'!G1343</f>
        <v>10.190342000000003</v>
      </c>
      <c r="I1343" s="2">
        <f>'Moving Avg'!H1343</f>
        <v>10.417531499999996</v>
      </c>
      <c r="J1343" s="17" t="str">
        <f>OBV!F1343</f>
        <v>BULLISH</v>
      </c>
      <c r="K1343" s="17" t="str">
        <f>OBV!G1343</f>
        <v>STRONG</v>
      </c>
      <c r="L1343" s="17" t="str">
        <f>OBV!H1343</f>
        <v>CONFIRMED BULLISH</v>
      </c>
      <c r="M1343" s="19">
        <f t="shared" si="200"/>
        <v>25</v>
      </c>
      <c r="N1343" s="19">
        <f t="shared" si="201"/>
        <v>0</v>
      </c>
      <c r="O1343" s="19">
        <f t="shared" si="202"/>
        <v>50</v>
      </c>
      <c r="P1343" s="19">
        <f t="shared" si="203"/>
        <v>100</v>
      </c>
      <c r="Q1343" s="20">
        <f t="shared" si="204"/>
        <v>31.25</v>
      </c>
      <c r="R1343" s="20">
        <f t="shared" si="205"/>
        <v>47.5</v>
      </c>
      <c r="S1343" s="20">
        <f t="shared" si="206"/>
        <v>61.25</v>
      </c>
      <c r="T1343" s="20">
        <f t="shared" si="207"/>
        <v>43.75</v>
      </c>
      <c r="U1343" s="19">
        <f t="shared" si="208"/>
        <v>46.666666666666664</v>
      </c>
      <c r="V1343" s="19">
        <f t="shared" si="209"/>
        <v>45.9375</v>
      </c>
    </row>
    <row r="1344" spans="1:22" ht="13.5" x14ac:dyDescent="0.25">
      <c r="A1344" s="3">
        <f>RSI!A1344</f>
        <v>43969</v>
      </c>
      <c r="B1344" s="2">
        <f>RSI!B1344</f>
        <v>10.607100000000001</v>
      </c>
      <c r="C1344" s="2">
        <f>RSI!I1344</f>
        <v>57.885101228997584</v>
      </c>
      <c r="D1344" s="2">
        <f>MACD!E1344</f>
        <v>-0.16398835793357769</v>
      </c>
      <c r="E1344" s="2">
        <f>MACD!F1344</f>
        <v>-0.13576983417839339</v>
      </c>
      <c r="F1344" s="2">
        <f>'Moving Avg'!D1344</f>
        <v>10.68272</v>
      </c>
      <c r="G1344" s="2">
        <f>'Moving Avg'!F1344</f>
        <v>10.400409999999999</v>
      </c>
      <c r="H1344" s="2">
        <f>'Moving Avg'!G1344</f>
        <v>10.169842000000003</v>
      </c>
      <c r="I1344" s="2">
        <f>'Moving Avg'!H1344</f>
        <v>10.417394499999995</v>
      </c>
      <c r="J1344" s="17" t="str">
        <f>OBV!F1344</f>
        <v>BULLISH</v>
      </c>
      <c r="K1344" s="17" t="str">
        <f>OBV!G1344</f>
        <v>STRONG</v>
      </c>
      <c r="L1344" s="17" t="str">
        <f>OBV!H1344</f>
        <v>CONFIRMED BULLISH</v>
      </c>
      <c r="M1344" s="19">
        <f t="shared" si="200"/>
        <v>25</v>
      </c>
      <c r="N1344" s="19">
        <f t="shared" si="201"/>
        <v>100</v>
      </c>
      <c r="O1344" s="19">
        <f t="shared" si="202"/>
        <v>50</v>
      </c>
      <c r="P1344" s="19">
        <f t="shared" si="203"/>
        <v>100</v>
      </c>
      <c r="Q1344" s="20">
        <f t="shared" si="204"/>
        <v>66.25</v>
      </c>
      <c r="R1344" s="20">
        <f t="shared" si="205"/>
        <v>67.5</v>
      </c>
      <c r="S1344" s="20">
        <f t="shared" si="206"/>
        <v>76.25</v>
      </c>
      <c r="T1344" s="20">
        <f t="shared" si="207"/>
        <v>68.75</v>
      </c>
      <c r="U1344" s="19">
        <f t="shared" si="208"/>
        <v>70</v>
      </c>
      <c r="V1344" s="19">
        <f t="shared" si="209"/>
        <v>69.6875</v>
      </c>
    </row>
    <row r="1345" spans="1:22" ht="13.5" x14ac:dyDescent="0.25">
      <c r="A1345" s="3">
        <f>RSI!A1345</f>
        <v>43970</v>
      </c>
      <c r="B1345" s="2">
        <f>RSI!B1345</f>
        <v>10.557700000000001</v>
      </c>
      <c r="C1345" s="2">
        <f>RSI!I1345</f>
        <v>56.26347270089385</v>
      </c>
      <c r="D1345" s="2">
        <f>MACD!E1345</f>
        <v>-0.19827157725670297</v>
      </c>
      <c r="E1345" s="2">
        <f>MACD!F1345</f>
        <v>-0.14827018279405532</v>
      </c>
      <c r="F1345" s="2">
        <f>'Moving Avg'!D1345</f>
        <v>10.690379999999999</v>
      </c>
      <c r="G1345" s="2">
        <f>'Moving Avg'!F1345</f>
        <v>10.431379999999999</v>
      </c>
      <c r="H1345" s="2">
        <f>'Moving Avg'!G1345</f>
        <v>10.149668000000004</v>
      </c>
      <c r="I1345" s="2">
        <f>'Moving Avg'!H1345</f>
        <v>10.417120499999994</v>
      </c>
      <c r="J1345" s="17" t="str">
        <f>OBV!F1345</f>
        <v>BULLISH</v>
      </c>
      <c r="K1345" s="17" t="str">
        <f>OBV!G1345</f>
        <v>NEUTRAL</v>
      </c>
      <c r="L1345" s="17" t="str">
        <f>OBV!H1345</f>
        <v>CONFIRMED BULLISH</v>
      </c>
      <c r="M1345" s="19">
        <f t="shared" si="200"/>
        <v>25</v>
      </c>
      <c r="N1345" s="19">
        <f t="shared" si="201"/>
        <v>100</v>
      </c>
      <c r="O1345" s="19">
        <f t="shared" si="202"/>
        <v>50</v>
      </c>
      <c r="P1345" s="19">
        <f t="shared" si="203"/>
        <v>83.5</v>
      </c>
      <c r="Q1345" s="20">
        <f t="shared" si="204"/>
        <v>63.774999999999999</v>
      </c>
      <c r="R1345" s="20">
        <f t="shared" si="205"/>
        <v>63.375</v>
      </c>
      <c r="S1345" s="20">
        <f t="shared" si="206"/>
        <v>68.825000000000003</v>
      </c>
      <c r="T1345" s="20">
        <f t="shared" si="207"/>
        <v>64.625</v>
      </c>
      <c r="U1345" s="19">
        <f t="shared" si="208"/>
        <v>65.325000000000003</v>
      </c>
      <c r="V1345" s="19">
        <f t="shared" si="209"/>
        <v>65.150000000000006</v>
      </c>
    </row>
    <row r="1346" spans="1:22" ht="13.5" x14ac:dyDescent="0.25">
      <c r="A1346" s="3">
        <f>RSI!A1346</f>
        <v>43971</v>
      </c>
      <c r="B1346" s="2">
        <f>RSI!B1346</f>
        <v>10.579700000000001</v>
      </c>
      <c r="C1346" s="2">
        <f>RSI!I1346</f>
        <v>56.843319187130703</v>
      </c>
      <c r="D1346" s="2">
        <f>MACD!E1346</f>
        <v>-0.22597071972061578</v>
      </c>
      <c r="E1346" s="2">
        <f>MACD!F1346</f>
        <v>-0.16381029017936743</v>
      </c>
      <c r="F1346" s="2">
        <f>'Moving Avg'!D1346</f>
        <v>10.690380000000001</v>
      </c>
      <c r="G1346" s="2">
        <f>'Moving Avg'!F1346</f>
        <v>10.455500000000001</v>
      </c>
      <c r="H1346" s="2">
        <f>'Moving Avg'!G1346</f>
        <v>10.132128000000003</v>
      </c>
      <c r="I1346" s="2">
        <f>'Moving Avg'!H1346</f>
        <v>10.416627499999993</v>
      </c>
      <c r="J1346" s="17" t="str">
        <f>OBV!F1346</f>
        <v>BULLISH</v>
      </c>
      <c r="K1346" s="17" t="str">
        <f>OBV!G1346</f>
        <v>NEUTRAL</v>
      </c>
      <c r="L1346" s="17" t="str">
        <f>OBV!H1346</f>
        <v>NEUTRAL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100</v>
      </c>
      <c r="O1346" s="19">
        <f t="shared" ref="O1346:O1409" si="212">IF(F1346-I1346&gt;10,100,IF(F1346-I1346&gt;5,75, IF(F1346-I1346&gt;0,50,0)))</f>
        <v>50</v>
      </c>
      <c r="P1346" s="19">
        <f t="shared" ref="P1346:P1409" si="213">IF(L1346="confirmed bullish", 34, IF(L1346="bullish divergence",17, 0))+IF(J1346="bullish",33,IF(J1346="bearish",0,16.5))+IF(K1346="strong",33,IF(K1346="weak",0,16.5))</f>
        <v>49.5</v>
      </c>
      <c r="Q1346" s="20">
        <f t="shared" si="204"/>
        <v>58.674999999999997</v>
      </c>
      <c r="R1346" s="20">
        <f t="shared" si="205"/>
        <v>54.875</v>
      </c>
      <c r="S1346" s="20">
        <f t="shared" si="206"/>
        <v>53.525000000000006</v>
      </c>
      <c r="T1346" s="20">
        <f t="shared" si="207"/>
        <v>56.125</v>
      </c>
      <c r="U1346" s="19">
        <f t="shared" si="208"/>
        <v>55.691666666666663</v>
      </c>
      <c r="V1346" s="19">
        <f t="shared" si="209"/>
        <v>55.8</v>
      </c>
    </row>
    <row r="1347" spans="1:22" ht="13.5" x14ac:dyDescent="0.25">
      <c r="A1347" s="3">
        <f>RSI!A1347</f>
        <v>43972</v>
      </c>
      <c r="B1347" s="2">
        <f>RSI!B1347</f>
        <v>10.8208</v>
      </c>
      <c r="C1347" s="2">
        <f>RSI!I1347</f>
        <v>62.682367042419024</v>
      </c>
      <c r="D1347" s="2">
        <f>MACD!E1347</f>
        <v>-0.22219459806447084</v>
      </c>
      <c r="E1347" s="2">
        <f>MACD!F1347</f>
        <v>-0.17548715175638813</v>
      </c>
      <c r="F1347" s="2">
        <f>'Moving Avg'!D1347</f>
        <v>10.683800000000002</v>
      </c>
      <c r="G1347" s="2">
        <f>'Moving Avg'!F1347</f>
        <v>10.476599999999999</v>
      </c>
      <c r="H1347" s="2">
        <f>'Moving Avg'!G1347</f>
        <v>10.123794000000004</v>
      </c>
      <c r="I1347" s="2">
        <f>'Moving Avg'!H1347</f>
        <v>10.417284999999991</v>
      </c>
      <c r="J1347" s="17" t="str">
        <f>OBV!F1347</f>
        <v>BEARISH</v>
      </c>
      <c r="K1347" s="17" t="str">
        <f>OBV!G1347</f>
        <v>NEUTRAL</v>
      </c>
      <c r="L1347" s="17" t="str">
        <f>OBV!H1347</f>
        <v>CONFIRMED BEARISH</v>
      </c>
      <c r="M1347" s="19">
        <f t="shared" si="210"/>
        <v>25</v>
      </c>
      <c r="N1347" s="19">
        <f t="shared" si="211"/>
        <v>100</v>
      </c>
      <c r="O1347" s="19">
        <f t="shared" si="212"/>
        <v>50</v>
      </c>
      <c r="P1347" s="19">
        <f t="shared" si="213"/>
        <v>16.5</v>
      </c>
      <c r="Q1347" s="20">
        <f t="shared" ref="Q1347:Q1410" si="214">0.35*M1347+N1347*0.35+O1347*0.15+P1347*0.15</f>
        <v>53.725000000000001</v>
      </c>
      <c r="R1347" s="20">
        <f t="shared" ref="R1347:R1410" si="215">M1347*0.2+N1347*0.2+O1347*0.35+P1347*0.25</f>
        <v>46.625</v>
      </c>
      <c r="S1347" s="20">
        <f t="shared" ref="S1347:S1410" si="216">M1347*0.15+N1347*0.15+O1347*0.25+P1347*0.45</f>
        <v>38.674999999999997</v>
      </c>
      <c r="T1347" s="20">
        <f t="shared" ref="T1347:T1410" si="217">0.25*SUM(M1347:P1347)</f>
        <v>47.875</v>
      </c>
      <c r="U1347" s="19">
        <f t="shared" ref="U1347:U1410" si="218">SUM(Q1347:S1347)/3</f>
        <v>46.341666666666661</v>
      </c>
      <c r="V1347" s="19">
        <f t="shared" ref="V1347:V1410" si="219">SUM(Q1347:T1347)/4</f>
        <v>46.724999999999994</v>
      </c>
    </row>
    <row r="1348" spans="1:22" ht="13.5" x14ac:dyDescent="0.25">
      <c r="A1348" s="3">
        <f>RSI!A1348</f>
        <v>43973</v>
      </c>
      <c r="B1348" s="2">
        <f>RSI!B1348</f>
        <v>10.870200000000001</v>
      </c>
      <c r="C1348" s="2">
        <f>RSI!I1348</f>
        <v>63.764166299269853</v>
      </c>
      <c r="D1348" s="2">
        <f>MACD!E1348</f>
        <v>-0.22951308282886451</v>
      </c>
      <c r="E1348" s="2">
        <f>MACD!F1348</f>
        <v>-0.1862923379708834</v>
      </c>
      <c r="F1348" s="2">
        <f>'Moving Avg'!D1348</f>
        <v>10.687100000000001</v>
      </c>
      <c r="G1348" s="2">
        <f>'Moving Avg'!F1348</f>
        <v>10.48592</v>
      </c>
      <c r="H1348" s="2">
        <f>'Moving Avg'!G1348</f>
        <v>10.123026000000003</v>
      </c>
      <c r="I1348" s="2">
        <f>'Moving Avg'!H1348</f>
        <v>10.417915499999991</v>
      </c>
      <c r="J1348" s="17" t="str">
        <f>OBV!F1348</f>
        <v>BEARISH</v>
      </c>
      <c r="K1348" s="17" t="str">
        <f>OBV!G1348</f>
        <v>NEUTRAL</v>
      </c>
      <c r="L1348" s="17" t="str">
        <f>OBV!H1348</f>
        <v>BEARISH DIVERGENCE</v>
      </c>
      <c r="M1348" s="19">
        <f t="shared" si="210"/>
        <v>25</v>
      </c>
      <c r="N1348" s="19">
        <f t="shared" si="211"/>
        <v>100</v>
      </c>
      <c r="O1348" s="19">
        <f t="shared" si="212"/>
        <v>50</v>
      </c>
      <c r="P1348" s="19">
        <f t="shared" si="213"/>
        <v>16.5</v>
      </c>
      <c r="Q1348" s="20">
        <f t="shared" si="214"/>
        <v>53.725000000000001</v>
      </c>
      <c r="R1348" s="20">
        <f t="shared" si="215"/>
        <v>46.625</v>
      </c>
      <c r="S1348" s="20">
        <f t="shared" si="216"/>
        <v>38.674999999999997</v>
      </c>
      <c r="T1348" s="20">
        <f t="shared" si="217"/>
        <v>47.875</v>
      </c>
      <c r="U1348" s="19">
        <f t="shared" si="218"/>
        <v>46.341666666666661</v>
      </c>
      <c r="V1348" s="19">
        <f t="shared" si="219"/>
        <v>46.724999999999994</v>
      </c>
    </row>
    <row r="1349" spans="1:22" ht="13.5" x14ac:dyDescent="0.25">
      <c r="A1349" s="3">
        <f>RSI!A1349</f>
        <v>43977</v>
      </c>
      <c r="B1349" s="2">
        <f>RSI!B1349</f>
        <v>10.8537</v>
      </c>
      <c r="C1349" s="2">
        <f>RSI!I1349</f>
        <v>63.106136050498698</v>
      </c>
      <c r="D1349" s="2">
        <f>MACD!E1349</f>
        <v>-0.22878809986274717</v>
      </c>
      <c r="E1349" s="2">
        <f>MACD!F1349</f>
        <v>-0.19479149034925616</v>
      </c>
      <c r="F1349" s="2">
        <f>'Moving Avg'!D1349</f>
        <v>10.736420000000001</v>
      </c>
      <c r="G1349" s="2">
        <f>'Moving Avg'!F1349</f>
        <v>10.485645000000002</v>
      </c>
      <c r="H1349" s="2">
        <f>'Moving Avg'!G1349</f>
        <v>10.123026000000003</v>
      </c>
      <c r="I1349" s="2">
        <f>'Moving Avg'!H1349</f>
        <v>10.418463499999991</v>
      </c>
      <c r="J1349" s="17" t="str">
        <f>OBV!F1349</f>
        <v>BULLISH</v>
      </c>
      <c r="K1349" s="17" t="str">
        <f>OBV!G1349</f>
        <v>NEUTRAL</v>
      </c>
      <c r="L1349" s="17" t="str">
        <f>OBV!H1349</f>
        <v>CONFIRMED BULLISH</v>
      </c>
      <c r="M1349" s="19">
        <f t="shared" si="210"/>
        <v>25</v>
      </c>
      <c r="N1349" s="19">
        <f t="shared" si="211"/>
        <v>100</v>
      </c>
      <c r="O1349" s="19">
        <f t="shared" si="212"/>
        <v>50</v>
      </c>
      <c r="P1349" s="19">
        <f t="shared" si="213"/>
        <v>83.5</v>
      </c>
      <c r="Q1349" s="20">
        <f t="shared" si="214"/>
        <v>63.774999999999999</v>
      </c>
      <c r="R1349" s="20">
        <f t="shared" si="215"/>
        <v>63.375</v>
      </c>
      <c r="S1349" s="20">
        <f t="shared" si="216"/>
        <v>68.825000000000003</v>
      </c>
      <c r="T1349" s="20">
        <f t="shared" si="217"/>
        <v>64.625</v>
      </c>
      <c r="U1349" s="19">
        <f t="shared" si="218"/>
        <v>65.325000000000003</v>
      </c>
      <c r="V1349" s="19">
        <f t="shared" si="219"/>
        <v>65.150000000000006</v>
      </c>
    </row>
    <row r="1350" spans="1:22" ht="13.5" x14ac:dyDescent="0.25">
      <c r="A1350" s="3">
        <f>RSI!A1350</f>
        <v>43978</v>
      </c>
      <c r="B1350" s="2">
        <f>RSI!B1350</f>
        <v>10.716699999999999</v>
      </c>
      <c r="C1350" s="2">
        <f>RSI!I1350</f>
        <v>57.774880120588008</v>
      </c>
      <c r="D1350" s="2">
        <f>MACD!E1350</f>
        <v>-0.20443105509028747</v>
      </c>
      <c r="E1350" s="2">
        <f>MACD!F1350</f>
        <v>-0.19671940329746246</v>
      </c>
      <c r="F1350" s="2">
        <f>'Moving Avg'!D1350</f>
        <v>10.768220000000003</v>
      </c>
      <c r="G1350" s="2">
        <f>'Moving Avg'!F1350</f>
        <v>10.487015000000003</v>
      </c>
      <c r="H1350" s="2">
        <f>'Moving Avg'!G1350</f>
        <v>10.120286000000004</v>
      </c>
      <c r="I1350" s="2">
        <f>'Moving Avg'!H1350</f>
        <v>10.418326499999994</v>
      </c>
      <c r="J1350" s="17" t="str">
        <f>OBV!F1350</f>
        <v>BULLISH</v>
      </c>
      <c r="K1350" s="17" t="str">
        <f>OBV!G1350</f>
        <v>NEUTRAL</v>
      </c>
      <c r="L1350" s="17" t="str">
        <f>OBV!H1350</f>
        <v>CONFIRMED BULLISH</v>
      </c>
      <c r="M1350" s="19">
        <f t="shared" si="210"/>
        <v>25</v>
      </c>
      <c r="N1350" s="19">
        <f t="shared" si="211"/>
        <v>45</v>
      </c>
      <c r="O1350" s="19">
        <f t="shared" si="212"/>
        <v>50</v>
      </c>
      <c r="P1350" s="19">
        <f t="shared" si="213"/>
        <v>83.5</v>
      </c>
      <c r="Q1350" s="20">
        <f t="shared" si="214"/>
        <v>44.524999999999999</v>
      </c>
      <c r="R1350" s="20">
        <f t="shared" si="215"/>
        <v>52.375</v>
      </c>
      <c r="S1350" s="20">
        <f t="shared" si="216"/>
        <v>60.575000000000003</v>
      </c>
      <c r="T1350" s="20">
        <f t="shared" si="217"/>
        <v>50.875</v>
      </c>
      <c r="U1350" s="19">
        <f t="shared" si="218"/>
        <v>52.491666666666674</v>
      </c>
      <c r="V1350" s="19">
        <f t="shared" si="219"/>
        <v>52.087500000000006</v>
      </c>
    </row>
    <row r="1351" spans="1:22" ht="13.5" x14ac:dyDescent="0.25">
      <c r="A1351" s="3">
        <f>RSI!A1351</f>
        <v>43979</v>
      </c>
      <c r="B1351" s="2">
        <f>RSI!B1351</f>
        <v>10.5906</v>
      </c>
      <c r="C1351" s="2">
        <f>RSI!I1351</f>
        <v>53.310606849146367</v>
      </c>
      <c r="D1351" s="2">
        <f>MACD!E1351</f>
        <v>-0.16664897095129128</v>
      </c>
      <c r="E1351" s="2">
        <f>MACD!F1351</f>
        <v>-0.19070531682822822</v>
      </c>
      <c r="F1351" s="2">
        <f>'Moving Avg'!D1351</f>
        <v>10.770400000000002</v>
      </c>
      <c r="G1351" s="2">
        <f>'Moving Avg'!F1351</f>
        <v>10.497155000000001</v>
      </c>
      <c r="H1351" s="2">
        <f>'Moving Avg'!G1351</f>
        <v>10.120504000000002</v>
      </c>
      <c r="I1351" s="2">
        <f>'Moving Avg'!H1351</f>
        <v>10.417832999999995</v>
      </c>
      <c r="J1351" s="17" t="str">
        <f>OBV!F1351</f>
        <v>BULLISH</v>
      </c>
      <c r="K1351" s="17" t="str">
        <f>OBV!G1351</f>
        <v>NEUTRAL</v>
      </c>
      <c r="L1351" s="17" t="str">
        <f>OBV!H1351</f>
        <v>CONFIRMED BULLISH</v>
      </c>
      <c r="M1351" s="19">
        <f t="shared" si="210"/>
        <v>25</v>
      </c>
      <c r="N1351" s="19">
        <f t="shared" si="211"/>
        <v>0</v>
      </c>
      <c r="O1351" s="19">
        <f t="shared" si="212"/>
        <v>50</v>
      </c>
      <c r="P1351" s="19">
        <f t="shared" si="213"/>
        <v>83.5</v>
      </c>
      <c r="Q1351" s="20">
        <f t="shared" si="214"/>
        <v>28.774999999999999</v>
      </c>
      <c r="R1351" s="20">
        <f t="shared" si="215"/>
        <v>43.375</v>
      </c>
      <c r="S1351" s="20">
        <f t="shared" si="216"/>
        <v>53.825000000000003</v>
      </c>
      <c r="T1351" s="20">
        <f t="shared" si="217"/>
        <v>39.625</v>
      </c>
      <c r="U1351" s="19">
        <f t="shared" si="218"/>
        <v>41.991666666666667</v>
      </c>
      <c r="V1351" s="19">
        <f t="shared" si="219"/>
        <v>41.400000000000006</v>
      </c>
    </row>
    <row r="1352" spans="1:22" ht="13.5" x14ac:dyDescent="0.25">
      <c r="A1352" s="3">
        <f>RSI!A1352</f>
        <v>43980</v>
      </c>
      <c r="B1352" s="2">
        <f>RSI!B1352</f>
        <v>10.689299999999999</v>
      </c>
      <c r="C1352" s="2">
        <f>RSI!I1352</f>
        <v>56.165652234952866</v>
      </c>
      <c r="D1352" s="2">
        <f>MACD!E1352</f>
        <v>-0.10042997088853056</v>
      </c>
      <c r="E1352" s="2">
        <f>MACD!F1352</f>
        <v>-0.17265024764028872</v>
      </c>
      <c r="F1352" s="2">
        <f>'Moving Avg'!D1352</f>
        <v>10.7441</v>
      </c>
      <c r="G1352" s="2">
        <f>'Moving Avg'!F1352</f>
        <v>10.527305000000002</v>
      </c>
      <c r="H1352" s="2">
        <f>'Moving Avg'!G1352</f>
        <v>10.129714000000002</v>
      </c>
      <c r="I1352" s="2">
        <f>'Moving Avg'!H1352</f>
        <v>10.417832999999995</v>
      </c>
      <c r="J1352" s="17" t="str">
        <f>OBV!F1352</f>
        <v>BEARISH</v>
      </c>
      <c r="K1352" s="17" t="str">
        <f>OBV!G1352</f>
        <v>NEUTRAL</v>
      </c>
      <c r="L1352" s="17" t="str">
        <f>OBV!H1352</f>
        <v>CONFIRMED BEARISH</v>
      </c>
      <c r="M1352" s="19">
        <f t="shared" si="210"/>
        <v>25</v>
      </c>
      <c r="N1352" s="19">
        <f t="shared" si="211"/>
        <v>0</v>
      </c>
      <c r="O1352" s="19">
        <f t="shared" si="212"/>
        <v>50</v>
      </c>
      <c r="P1352" s="19">
        <f t="shared" si="213"/>
        <v>16.5</v>
      </c>
      <c r="Q1352" s="20">
        <f t="shared" si="214"/>
        <v>18.725000000000001</v>
      </c>
      <c r="R1352" s="20">
        <f t="shared" si="215"/>
        <v>26.625</v>
      </c>
      <c r="S1352" s="20">
        <f t="shared" si="216"/>
        <v>23.675000000000001</v>
      </c>
      <c r="T1352" s="20">
        <f t="shared" si="217"/>
        <v>22.875</v>
      </c>
      <c r="U1352" s="19">
        <f t="shared" si="218"/>
        <v>23.008333333333336</v>
      </c>
      <c r="V1352" s="19">
        <f t="shared" si="219"/>
        <v>22.975000000000001</v>
      </c>
    </row>
    <row r="1353" spans="1:22" ht="13.5" x14ac:dyDescent="0.25">
      <c r="A1353" s="3">
        <f>RSI!A1353</f>
        <v>43983</v>
      </c>
      <c r="B1353" s="2">
        <f>RSI!B1353</f>
        <v>10.7441</v>
      </c>
      <c r="C1353" s="2">
        <f>RSI!I1353</f>
        <v>57.711838052798221</v>
      </c>
      <c r="D1353" s="2">
        <f>MACD!E1353</f>
        <v>-4.959024182638494E-2</v>
      </c>
      <c r="E1353" s="2">
        <f>MACD!F1353</f>
        <v>-0.14803824647750796</v>
      </c>
      <c r="F1353" s="2">
        <f>'Moving Avg'!D1353</f>
        <v>10.718880000000002</v>
      </c>
      <c r="G1353" s="2">
        <f>'Moving Avg'!F1353</f>
        <v>10.560195</v>
      </c>
      <c r="H1353" s="2">
        <f>'Moving Avg'!G1353</f>
        <v>10.152188000000002</v>
      </c>
      <c r="I1353" s="2">
        <f>'Moving Avg'!H1353</f>
        <v>10.418079499999992</v>
      </c>
      <c r="J1353" s="17" t="str">
        <f>OBV!F1353</f>
        <v>BEARISH</v>
      </c>
      <c r="K1353" s="17" t="str">
        <f>OBV!G1353</f>
        <v>NEUTRAL</v>
      </c>
      <c r="L1353" s="17" t="str">
        <f>OBV!H1353</f>
        <v>CONFIRMED BEARISH</v>
      </c>
      <c r="M1353" s="19">
        <f t="shared" si="210"/>
        <v>25</v>
      </c>
      <c r="N1353" s="19">
        <f t="shared" si="211"/>
        <v>0</v>
      </c>
      <c r="O1353" s="19">
        <f t="shared" si="212"/>
        <v>50</v>
      </c>
      <c r="P1353" s="19">
        <f t="shared" si="213"/>
        <v>16.5</v>
      </c>
      <c r="Q1353" s="20">
        <f t="shared" si="214"/>
        <v>18.725000000000001</v>
      </c>
      <c r="R1353" s="20">
        <f t="shared" si="215"/>
        <v>26.625</v>
      </c>
      <c r="S1353" s="20">
        <f t="shared" si="216"/>
        <v>23.675000000000001</v>
      </c>
      <c r="T1353" s="20">
        <f t="shared" si="217"/>
        <v>22.875</v>
      </c>
      <c r="U1353" s="19">
        <f t="shared" si="218"/>
        <v>23.008333333333336</v>
      </c>
      <c r="V1353" s="19">
        <f t="shared" si="219"/>
        <v>22.975000000000001</v>
      </c>
    </row>
    <row r="1354" spans="1:22" ht="13.5" x14ac:dyDescent="0.25">
      <c r="A1354" s="3">
        <f>RSI!A1354</f>
        <v>43984</v>
      </c>
      <c r="B1354" s="2">
        <f>RSI!B1354</f>
        <v>10.7989</v>
      </c>
      <c r="C1354" s="2">
        <f>RSI!I1354</f>
        <v>59.259438444177178</v>
      </c>
      <c r="D1354" s="2">
        <f>MACD!E1354</f>
        <v>-4.9942132255456073E-2</v>
      </c>
      <c r="E1354" s="2">
        <f>MACD!F1354</f>
        <v>-0.1284190236330976</v>
      </c>
      <c r="F1354" s="2">
        <f>'Moving Avg'!D1354</f>
        <v>10.707919999999998</v>
      </c>
      <c r="G1354" s="2">
        <f>'Moving Avg'!F1354</f>
        <v>10.597195000000001</v>
      </c>
      <c r="H1354" s="2">
        <f>'Moving Avg'!G1354</f>
        <v>10.184310000000002</v>
      </c>
      <c r="I1354" s="2">
        <f>'Moving Avg'!H1354</f>
        <v>10.418325999999993</v>
      </c>
      <c r="J1354" s="17" t="str">
        <f>OBV!F1354</f>
        <v>BEARISH</v>
      </c>
      <c r="K1354" s="17" t="str">
        <f>OBV!G1354</f>
        <v>NEUTRAL</v>
      </c>
      <c r="L1354" s="17" t="str">
        <f>OBV!H1354</f>
        <v>CONFIRMED BEARISH</v>
      </c>
      <c r="M1354" s="19">
        <f t="shared" si="210"/>
        <v>25</v>
      </c>
      <c r="N1354" s="19">
        <f t="shared" si="211"/>
        <v>0</v>
      </c>
      <c r="O1354" s="19">
        <f t="shared" si="212"/>
        <v>50</v>
      </c>
      <c r="P1354" s="19">
        <f t="shared" si="213"/>
        <v>16.5</v>
      </c>
      <c r="Q1354" s="20">
        <f t="shared" si="214"/>
        <v>18.725000000000001</v>
      </c>
      <c r="R1354" s="20">
        <f t="shared" si="215"/>
        <v>26.625</v>
      </c>
      <c r="S1354" s="20">
        <f t="shared" si="216"/>
        <v>23.675000000000001</v>
      </c>
      <c r="T1354" s="20">
        <f t="shared" si="217"/>
        <v>22.875</v>
      </c>
      <c r="U1354" s="19">
        <f t="shared" si="218"/>
        <v>23.008333333333336</v>
      </c>
      <c r="V1354" s="19">
        <f t="shared" si="219"/>
        <v>22.975000000000001</v>
      </c>
    </row>
    <row r="1355" spans="1:22" ht="13.5" x14ac:dyDescent="0.25">
      <c r="A1355" s="3">
        <f>RSI!A1355</f>
        <v>43985</v>
      </c>
      <c r="B1355" s="2">
        <f>RSI!B1355</f>
        <v>10.8428</v>
      </c>
      <c r="C1355" s="2">
        <f>RSI!I1355</f>
        <v>60.506350807939633</v>
      </c>
      <c r="D1355" s="2">
        <f>MACD!E1355</f>
        <v>-6.2686295614353682E-2</v>
      </c>
      <c r="E1355" s="2">
        <f>MACD!F1355</f>
        <v>-0.11527247802934881</v>
      </c>
      <c r="F1355" s="2">
        <f>'Moving Avg'!D1355</f>
        <v>10.733140000000001</v>
      </c>
      <c r="G1355" s="2">
        <f>'Moving Avg'!F1355</f>
        <v>10.636390000000002</v>
      </c>
      <c r="H1355" s="2">
        <f>'Moving Avg'!G1355</f>
        <v>10.212596000000001</v>
      </c>
      <c r="I1355" s="2">
        <f>'Moving Avg'!H1355</f>
        <v>10.41895649999999</v>
      </c>
      <c r="J1355" s="17" t="str">
        <f>OBV!F1355</f>
        <v>BULLISH</v>
      </c>
      <c r="K1355" s="17" t="str">
        <f>OBV!G1355</f>
        <v>NEUTRAL</v>
      </c>
      <c r="L1355" s="17" t="str">
        <f>OBV!H1355</f>
        <v>CONFIRMED BULLISH</v>
      </c>
      <c r="M1355" s="19">
        <f t="shared" si="210"/>
        <v>25</v>
      </c>
      <c r="N1355" s="19">
        <f t="shared" si="211"/>
        <v>0</v>
      </c>
      <c r="O1355" s="19">
        <f t="shared" si="212"/>
        <v>50</v>
      </c>
      <c r="P1355" s="19">
        <f t="shared" si="213"/>
        <v>83.5</v>
      </c>
      <c r="Q1355" s="20">
        <f t="shared" si="214"/>
        <v>28.774999999999999</v>
      </c>
      <c r="R1355" s="20">
        <f t="shared" si="215"/>
        <v>43.375</v>
      </c>
      <c r="S1355" s="20">
        <f t="shared" si="216"/>
        <v>53.825000000000003</v>
      </c>
      <c r="T1355" s="20">
        <f t="shared" si="217"/>
        <v>39.625</v>
      </c>
      <c r="U1355" s="19">
        <f t="shared" si="218"/>
        <v>41.991666666666667</v>
      </c>
      <c r="V1355" s="19">
        <f t="shared" si="219"/>
        <v>41.400000000000006</v>
      </c>
    </row>
    <row r="1356" spans="1:22" ht="13.5" x14ac:dyDescent="0.25">
      <c r="A1356" s="3">
        <f>RSI!A1356</f>
        <v>43986</v>
      </c>
      <c r="B1356" s="2">
        <f>RSI!B1356</f>
        <v>11.1662</v>
      </c>
      <c r="C1356" s="2">
        <f>RSI!I1356</f>
        <v>68.222331457418775</v>
      </c>
      <c r="D1356" s="2">
        <f>MACD!E1356</f>
        <v>-9.5776608267456709E-2</v>
      </c>
      <c r="E1356" s="2">
        <f>MACD!F1356</f>
        <v>-0.11137330407697041</v>
      </c>
      <c r="F1356" s="2">
        <f>'Moving Avg'!D1356</f>
        <v>10.84826</v>
      </c>
      <c r="G1356" s="2">
        <f>'Moving Avg'!F1356</f>
        <v>10.690385000000003</v>
      </c>
      <c r="H1356" s="2">
        <f>'Moving Avg'!G1356</f>
        <v>10.249652000000001</v>
      </c>
      <c r="I1356" s="2">
        <f>'Moving Avg'!H1356</f>
        <v>10.421203999999994</v>
      </c>
      <c r="J1356" s="17" t="str">
        <f>OBV!F1356</f>
        <v>BULLISH</v>
      </c>
      <c r="K1356" s="17" t="str">
        <f>OBV!G1356</f>
        <v>STRONG</v>
      </c>
      <c r="L1356" s="17" t="str">
        <f>OBV!H1356</f>
        <v>CONFIRMED BULLISH</v>
      </c>
      <c r="M1356" s="19">
        <f t="shared" si="210"/>
        <v>25</v>
      </c>
      <c r="N1356" s="19">
        <f t="shared" si="211"/>
        <v>0</v>
      </c>
      <c r="O1356" s="19">
        <f t="shared" si="212"/>
        <v>50</v>
      </c>
      <c r="P1356" s="19">
        <f t="shared" si="213"/>
        <v>100</v>
      </c>
      <c r="Q1356" s="20">
        <f t="shared" si="214"/>
        <v>31.25</v>
      </c>
      <c r="R1356" s="20">
        <f t="shared" si="215"/>
        <v>47.5</v>
      </c>
      <c r="S1356" s="20">
        <f t="shared" si="216"/>
        <v>61.25</v>
      </c>
      <c r="T1356" s="20">
        <f t="shared" si="217"/>
        <v>43.75</v>
      </c>
      <c r="U1356" s="19">
        <f t="shared" si="218"/>
        <v>46.666666666666664</v>
      </c>
      <c r="V1356" s="19">
        <f t="shared" si="219"/>
        <v>45.9375</v>
      </c>
    </row>
    <row r="1357" spans="1:22" ht="13.5" x14ac:dyDescent="0.25">
      <c r="A1357" s="3">
        <f>RSI!A1357</f>
        <v>43987</v>
      </c>
      <c r="B1357" s="2">
        <f>RSI!B1357</f>
        <v>11.5006</v>
      </c>
      <c r="C1357" s="2">
        <f>RSI!I1357</f>
        <v>73.900486151033562</v>
      </c>
      <c r="D1357" s="2">
        <f>MACD!E1357</f>
        <v>-0.11497241894134191</v>
      </c>
      <c r="E1357" s="2">
        <f>MACD!F1357</f>
        <v>-0.11209312704984473</v>
      </c>
      <c r="F1357" s="2">
        <f>'Moving Avg'!D1357</f>
        <v>11.010520000000001</v>
      </c>
      <c r="G1357" s="2">
        <f>'Moving Avg'!F1357</f>
        <v>10.746025000000001</v>
      </c>
      <c r="H1357" s="2">
        <f>'Moving Avg'!G1357</f>
        <v>10.288354000000002</v>
      </c>
      <c r="I1357" s="2">
        <f>'Moving Avg'!H1357</f>
        <v>10.42498649999999</v>
      </c>
      <c r="J1357" s="17" t="str">
        <f>OBV!F1357</f>
        <v>BULLISH</v>
      </c>
      <c r="K1357" s="17" t="str">
        <f>OBV!G1357</f>
        <v>STRONG</v>
      </c>
      <c r="L1357" s="17" t="str">
        <f>OBV!H1357</f>
        <v>CONFIRMED BULLISH</v>
      </c>
      <c r="M1357" s="19">
        <f t="shared" si="210"/>
        <v>0</v>
      </c>
      <c r="N1357" s="19">
        <f t="shared" si="211"/>
        <v>45</v>
      </c>
      <c r="O1357" s="19">
        <f t="shared" si="212"/>
        <v>50</v>
      </c>
      <c r="P1357" s="19">
        <f t="shared" si="213"/>
        <v>100</v>
      </c>
      <c r="Q1357" s="20">
        <f t="shared" si="214"/>
        <v>38.25</v>
      </c>
      <c r="R1357" s="20">
        <f t="shared" si="215"/>
        <v>51.5</v>
      </c>
      <c r="S1357" s="20">
        <f t="shared" si="216"/>
        <v>64.25</v>
      </c>
      <c r="T1357" s="20">
        <f t="shared" si="217"/>
        <v>48.75</v>
      </c>
      <c r="U1357" s="19">
        <f t="shared" si="218"/>
        <v>51.333333333333336</v>
      </c>
      <c r="V1357" s="19">
        <f t="shared" si="219"/>
        <v>50.6875</v>
      </c>
    </row>
    <row r="1358" spans="1:22" ht="13.5" x14ac:dyDescent="0.25">
      <c r="A1358" s="3">
        <f>RSI!A1358</f>
        <v>43990</v>
      </c>
      <c r="B1358" s="2">
        <f>RSI!B1358</f>
        <v>11.5115</v>
      </c>
      <c r="C1358" s="2">
        <f>RSI!I1358</f>
        <v>74.063170952407859</v>
      </c>
      <c r="D1358" s="2">
        <f>MACD!E1358</f>
        <v>-0.12965606070644853</v>
      </c>
      <c r="E1358" s="2">
        <f>MACD!F1358</f>
        <v>-0.11560571378116549</v>
      </c>
      <c r="F1358" s="2">
        <f>'Moving Avg'!D1358</f>
        <v>11.164</v>
      </c>
      <c r="G1358" s="2">
        <f>'Moving Avg'!F1358</f>
        <v>10.80358</v>
      </c>
      <c r="H1358" s="2">
        <f>'Moving Avg'!G1358</f>
        <v>10.321572000000003</v>
      </c>
      <c r="I1358" s="2">
        <f>'Moving Avg'!H1358</f>
        <v>10.428576999999994</v>
      </c>
      <c r="J1358" s="17" t="str">
        <f>OBV!F1358</f>
        <v>BULLISH</v>
      </c>
      <c r="K1358" s="17" t="str">
        <f>OBV!G1358</f>
        <v>STRONG</v>
      </c>
      <c r="L1358" s="17" t="str">
        <f>OBV!H1358</f>
        <v>CONFIRMED BULLISH</v>
      </c>
      <c r="M1358" s="19">
        <f t="shared" si="210"/>
        <v>0</v>
      </c>
      <c r="N1358" s="19">
        <f t="shared" si="211"/>
        <v>45</v>
      </c>
      <c r="O1358" s="19">
        <f t="shared" si="212"/>
        <v>50</v>
      </c>
      <c r="P1358" s="19">
        <f t="shared" si="213"/>
        <v>100</v>
      </c>
      <c r="Q1358" s="20">
        <f t="shared" si="214"/>
        <v>38.25</v>
      </c>
      <c r="R1358" s="20">
        <f t="shared" si="215"/>
        <v>51.5</v>
      </c>
      <c r="S1358" s="20">
        <f t="shared" si="216"/>
        <v>64.25</v>
      </c>
      <c r="T1358" s="20">
        <f t="shared" si="217"/>
        <v>48.75</v>
      </c>
      <c r="U1358" s="19">
        <f t="shared" si="218"/>
        <v>51.333333333333336</v>
      </c>
      <c r="V1358" s="19">
        <f t="shared" si="219"/>
        <v>50.6875</v>
      </c>
    </row>
    <row r="1359" spans="1:22" ht="13.5" x14ac:dyDescent="0.25">
      <c r="A1359" s="3">
        <f>RSI!A1359</f>
        <v>43991</v>
      </c>
      <c r="B1359" s="2">
        <f>RSI!B1359</f>
        <v>11.7308</v>
      </c>
      <c r="C1359" s="2">
        <f>RSI!I1359</f>
        <v>77.149280009950118</v>
      </c>
      <c r="D1359" s="2">
        <f>MACD!E1359</f>
        <v>-0.16577394458844097</v>
      </c>
      <c r="E1359" s="2">
        <f>MACD!F1359</f>
        <v>-0.1256393599426206</v>
      </c>
      <c r="F1359" s="2">
        <f>'Moving Avg'!D1359</f>
        <v>11.350379999999999</v>
      </c>
      <c r="G1359" s="2">
        <f>'Moving Avg'!F1359</f>
        <v>10.869360000000002</v>
      </c>
      <c r="H1359" s="2">
        <f>'Moving Avg'!G1359</f>
        <v>10.360162000000003</v>
      </c>
      <c r="I1359" s="2">
        <f>'Moving Avg'!H1359</f>
        <v>10.43329099999999</v>
      </c>
      <c r="J1359" s="17" t="str">
        <f>OBV!F1359</f>
        <v>BULLISH</v>
      </c>
      <c r="K1359" s="17" t="str">
        <f>OBV!G1359</f>
        <v>STRONG</v>
      </c>
      <c r="L1359" s="17" t="str">
        <f>OBV!H1359</f>
        <v>CONFIRMED BULLISH</v>
      </c>
      <c r="M1359" s="19">
        <f t="shared" si="210"/>
        <v>0</v>
      </c>
      <c r="N1359" s="19">
        <f t="shared" si="211"/>
        <v>100</v>
      </c>
      <c r="O1359" s="19">
        <f t="shared" si="212"/>
        <v>50</v>
      </c>
      <c r="P1359" s="19">
        <f t="shared" si="213"/>
        <v>100</v>
      </c>
      <c r="Q1359" s="20">
        <f t="shared" si="214"/>
        <v>57.5</v>
      </c>
      <c r="R1359" s="20">
        <f t="shared" si="215"/>
        <v>62.5</v>
      </c>
      <c r="S1359" s="20">
        <f t="shared" si="216"/>
        <v>72.5</v>
      </c>
      <c r="T1359" s="20">
        <f t="shared" si="217"/>
        <v>62.5</v>
      </c>
      <c r="U1359" s="19">
        <f t="shared" si="218"/>
        <v>64.166666666666671</v>
      </c>
      <c r="V1359" s="19">
        <f t="shared" si="219"/>
        <v>63.75</v>
      </c>
    </row>
    <row r="1360" spans="1:22" ht="13.5" x14ac:dyDescent="0.25">
      <c r="A1360" s="3">
        <f>RSI!A1360</f>
        <v>43992</v>
      </c>
      <c r="B1360" s="2">
        <f>RSI!B1360</f>
        <v>12.059699999999999</v>
      </c>
      <c r="C1360" s="2">
        <f>RSI!I1360</f>
        <v>80.832799702987387</v>
      </c>
      <c r="D1360" s="2">
        <f>MACD!E1360</f>
        <v>-0.24761759783400805</v>
      </c>
      <c r="E1360" s="2">
        <f>MACD!F1360</f>
        <v>-0.1500350075208981</v>
      </c>
      <c r="F1360" s="2">
        <f>'Moving Avg'!D1360</f>
        <v>11.59376</v>
      </c>
      <c r="G1360" s="2">
        <f>'Moving Avg'!F1360</f>
        <v>10.946375</v>
      </c>
      <c r="H1360" s="2">
        <f>'Moving Avg'!G1360</f>
        <v>10.404016000000004</v>
      </c>
      <c r="I1360" s="2">
        <f>'Moving Avg'!H1360</f>
        <v>10.440142999999988</v>
      </c>
      <c r="J1360" s="17" t="str">
        <f>OBV!F1360</f>
        <v>BULLISH</v>
      </c>
      <c r="K1360" s="17" t="str">
        <f>OBV!G1360</f>
        <v>STRONG</v>
      </c>
      <c r="L1360" s="17" t="str">
        <f>OBV!H1360</f>
        <v>CONFIRMED BULLISH</v>
      </c>
      <c r="M1360" s="19">
        <f t="shared" si="210"/>
        <v>0</v>
      </c>
      <c r="N1360" s="19">
        <f t="shared" si="211"/>
        <v>100</v>
      </c>
      <c r="O1360" s="19">
        <f t="shared" si="212"/>
        <v>50</v>
      </c>
      <c r="P1360" s="19">
        <f t="shared" si="213"/>
        <v>100</v>
      </c>
      <c r="Q1360" s="20">
        <f t="shared" si="214"/>
        <v>57.5</v>
      </c>
      <c r="R1360" s="20">
        <f t="shared" si="215"/>
        <v>62.5</v>
      </c>
      <c r="S1360" s="20">
        <f t="shared" si="216"/>
        <v>72.5</v>
      </c>
      <c r="T1360" s="20">
        <f t="shared" si="217"/>
        <v>62.5</v>
      </c>
      <c r="U1360" s="19">
        <f t="shared" si="218"/>
        <v>64.166666666666671</v>
      </c>
      <c r="V1360" s="19">
        <f t="shared" si="219"/>
        <v>63.75</v>
      </c>
    </row>
    <row r="1361" spans="1:22" ht="13.5" x14ac:dyDescent="0.25">
      <c r="A1361" s="3">
        <f>RSI!A1361</f>
        <v>43993</v>
      </c>
      <c r="B1361" s="2">
        <f>RSI!B1361</f>
        <v>12.059699999999999</v>
      </c>
      <c r="C1361" s="2">
        <f>RSI!I1361</f>
        <v>80.832799702987387</v>
      </c>
      <c r="D1361" s="2">
        <f>MACD!E1361</f>
        <v>-0.34362310852117162</v>
      </c>
      <c r="E1361" s="2">
        <f>MACD!F1361</f>
        <v>-0.1887526277209528</v>
      </c>
      <c r="F1361" s="2">
        <f>'Moving Avg'!D1361</f>
        <v>11.772459999999999</v>
      </c>
      <c r="G1361" s="2">
        <f>'Moving Avg'!F1361</f>
        <v>11.020375</v>
      </c>
      <c r="H1361" s="2">
        <f>'Moving Avg'!G1361</f>
        <v>10.449294000000002</v>
      </c>
      <c r="I1361" s="2">
        <f>'Moving Avg'!H1361</f>
        <v>10.446994999999989</v>
      </c>
      <c r="J1361" s="17" t="str">
        <f>OBV!F1361</f>
        <v>BULLISH</v>
      </c>
      <c r="K1361" s="17" t="str">
        <f>OBV!G1361</f>
        <v>STRONG</v>
      </c>
      <c r="L1361" s="17" t="str">
        <f>OBV!H1361</f>
        <v>CONFIRMED BULLISH</v>
      </c>
      <c r="M1361" s="19">
        <f t="shared" si="210"/>
        <v>0</v>
      </c>
      <c r="N1361" s="19">
        <f t="shared" si="211"/>
        <v>100</v>
      </c>
      <c r="O1361" s="19">
        <f t="shared" si="212"/>
        <v>50</v>
      </c>
      <c r="P1361" s="19">
        <f t="shared" si="213"/>
        <v>100</v>
      </c>
      <c r="Q1361" s="20">
        <f t="shared" si="214"/>
        <v>57.5</v>
      </c>
      <c r="R1361" s="20">
        <f t="shared" si="215"/>
        <v>62.5</v>
      </c>
      <c r="S1361" s="20">
        <f t="shared" si="216"/>
        <v>72.5</v>
      </c>
      <c r="T1361" s="20">
        <f t="shared" si="217"/>
        <v>62.5</v>
      </c>
      <c r="U1361" s="19">
        <f t="shared" si="218"/>
        <v>64.166666666666671</v>
      </c>
      <c r="V1361" s="19">
        <f t="shared" si="219"/>
        <v>63.75</v>
      </c>
    </row>
    <row r="1362" spans="1:22" ht="13.5" x14ac:dyDescent="0.25">
      <c r="A1362" s="3">
        <f>RSI!A1362</f>
        <v>43994</v>
      </c>
      <c r="B1362" s="2">
        <f>RSI!B1362</f>
        <v>12.1419</v>
      </c>
      <c r="C1362" s="2">
        <f>RSI!I1362</f>
        <v>81.688392066096327</v>
      </c>
      <c r="D1362" s="2">
        <f>MACD!E1362</f>
        <v>-0.42257132221030425</v>
      </c>
      <c r="E1362" s="2">
        <f>MACD!F1362</f>
        <v>-0.23551636661882308</v>
      </c>
      <c r="F1362" s="2">
        <f>'Moving Avg'!D1362</f>
        <v>11.90072</v>
      </c>
      <c r="G1362" s="2">
        <f>'Moving Avg'!F1362</f>
        <v>11.084785</v>
      </c>
      <c r="H1362" s="2">
        <f>'Moving Avg'!G1362</f>
        <v>10.494792000000002</v>
      </c>
      <c r="I1362" s="2">
        <f>'Moving Avg'!H1362</f>
        <v>10.454257999999991</v>
      </c>
      <c r="J1362" s="17" t="str">
        <f>OBV!F1362</f>
        <v>BULLISH</v>
      </c>
      <c r="K1362" s="17" t="str">
        <f>OBV!G1362</f>
        <v>STRONG</v>
      </c>
      <c r="L1362" s="17" t="str">
        <f>OBV!H1362</f>
        <v>CONFIRMED BULLISH</v>
      </c>
      <c r="M1362" s="19">
        <f t="shared" si="210"/>
        <v>0</v>
      </c>
      <c r="N1362" s="19">
        <f t="shared" si="211"/>
        <v>100</v>
      </c>
      <c r="O1362" s="19">
        <f t="shared" si="212"/>
        <v>50</v>
      </c>
      <c r="P1362" s="19">
        <f t="shared" si="213"/>
        <v>100</v>
      </c>
      <c r="Q1362" s="20">
        <f t="shared" si="214"/>
        <v>57.5</v>
      </c>
      <c r="R1362" s="20">
        <f t="shared" si="215"/>
        <v>62.5</v>
      </c>
      <c r="S1362" s="20">
        <f t="shared" si="216"/>
        <v>72.5</v>
      </c>
      <c r="T1362" s="20">
        <f t="shared" si="217"/>
        <v>62.5</v>
      </c>
      <c r="U1362" s="19">
        <f t="shared" si="218"/>
        <v>64.166666666666671</v>
      </c>
      <c r="V1362" s="19">
        <f t="shared" si="219"/>
        <v>63.75</v>
      </c>
    </row>
    <row r="1363" spans="1:22" ht="13.5" x14ac:dyDescent="0.25">
      <c r="A1363" s="3">
        <f>RSI!A1363</f>
        <v>43997</v>
      </c>
      <c r="B1363" s="2">
        <f>RSI!B1363</f>
        <v>12.1693</v>
      </c>
      <c r="C1363" s="2">
        <f>RSI!I1363</f>
        <v>81.977190045336968</v>
      </c>
      <c r="D1363" s="2">
        <f>MACD!E1363</f>
        <v>-0.48976241473358328</v>
      </c>
      <c r="E1363" s="2">
        <f>MACD!F1363</f>
        <v>-0.28636557624177517</v>
      </c>
      <c r="F1363" s="2">
        <f>'Moving Avg'!D1363</f>
        <v>12.03228</v>
      </c>
      <c r="G1363" s="2">
        <f>'Moving Avg'!F1363</f>
        <v>11.150564999999999</v>
      </c>
      <c r="H1363" s="2">
        <f>'Moving Avg'!G1363</f>
        <v>10.536562000000004</v>
      </c>
      <c r="I1363" s="2">
        <f>'Moving Avg'!H1363</f>
        <v>10.461657999999991</v>
      </c>
      <c r="J1363" s="17" t="str">
        <f>OBV!F1363</f>
        <v>BULLISH</v>
      </c>
      <c r="K1363" s="17" t="str">
        <f>OBV!G1363</f>
        <v>STRONG</v>
      </c>
      <c r="L1363" s="17" t="str">
        <f>OBV!H1363</f>
        <v>CONFIRMED BULLISH</v>
      </c>
      <c r="M1363" s="19">
        <f t="shared" si="210"/>
        <v>0</v>
      </c>
      <c r="N1363" s="19">
        <f t="shared" si="211"/>
        <v>100</v>
      </c>
      <c r="O1363" s="19">
        <f t="shared" si="212"/>
        <v>50</v>
      </c>
      <c r="P1363" s="19">
        <f t="shared" si="213"/>
        <v>100</v>
      </c>
      <c r="Q1363" s="20">
        <f t="shared" si="214"/>
        <v>57.5</v>
      </c>
      <c r="R1363" s="20">
        <f t="shared" si="215"/>
        <v>62.5</v>
      </c>
      <c r="S1363" s="20">
        <f t="shared" si="216"/>
        <v>72.5</v>
      </c>
      <c r="T1363" s="20">
        <f t="shared" si="217"/>
        <v>62.5</v>
      </c>
      <c r="U1363" s="19">
        <f t="shared" si="218"/>
        <v>64.166666666666671</v>
      </c>
      <c r="V1363" s="19">
        <f t="shared" si="219"/>
        <v>63.75</v>
      </c>
    </row>
    <row r="1364" spans="1:22" ht="13.5" x14ac:dyDescent="0.25">
      <c r="A1364" s="3">
        <f>RSI!A1364</f>
        <v>43998</v>
      </c>
      <c r="B1364" s="2">
        <f>RSI!B1364</f>
        <v>12.2296</v>
      </c>
      <c r="C1364" s="2">
        <f>RSI!I1364</f>
        <v>82.626578348306396</v>
      </c>
      <c r="D1364" s="2">
        <f>MACD!E1364</f>
        <v>-0.54910116340870374</v>
      </c>
      <c r="E1364" s="2">
        <f>MACD!F1364</f>
        <v>-0.33891269367516091</v>
      </c>
      <c r="F1364" s="2">
        <f>'Moving Avg'!D1364</f>
        <v>12.13204</v>
      </c>
      <c r="G1364" s="2">
        <f>'Moving Avg'!F1364</f>
        <v>11.231689999999999</v>
      </c>
      <c r="H1364" s="2">
        <f>'Moving Avg'!G1364</f>
        <v>10.579976000000002</v>
      </c>
      <c r="I1364" s="2">
        <f>'Moving Avg'!H1364</f>
        <v>10.469140499999991</v>
      </c>
      <c r="J1364" s="17" t="str">
        <f>OBV!F1364</f>
        <v>BULLISH</v>
      </c>
      <c r="K1364" s="17" t="str">
        <f>OBV!G1364</f>
        <v>STRONG</v>
      </c>
      <c r="L1364" s="17" t="str">
        <f>OBV!H1364</f>
        <v>CONFIRMED BULLISH</v>
      </c>
      <c r="M1364" s="19">
        <f t="shared" si="210"/>
        <v>0</v>
      </c>
      <c r="N1364" s="19">
        <f t="shared" si="211"/>
        <v>100</v>
      </c>
      <c r="O1364" s="19">
        <f t="shared" si="212"/>
        <v>50</v>
      </c>
      <c r="P1364" s="19">
        <f t="shared" si="213"/>
        <v>100</v>
      </c>
      <c r="Q1364" s="20">
        <f t="shared" si="214"/>
        <v>57.5</v>
      </c>
      <c r="R1364" s="20">
        <f t="shared" si="215"/>
        <v>62.5</v>
      </c>
      <c r="S1364" s="20">
        <f t="shared" si="216"/>
        <v>72.5</v>
      </c>
      <c r="T1364" s="20">
        <f t="shared" si="217"/>
        <v>62.5</v>
      </c>
      <c r="U1364" s="19">
        <f t="shared" si="218"/>
        <v>64.166666666666671</v>
      </c>
      <c r="V1364" s="19">
        <f t="shared" si="219"/>
        <v>63.75</v>
      </c>
    </row>
    <row r="1365" spans="1:22" ht="13.5" x14ac:dyDescent="0.25">
      <c r="A1365" s="3">
        <f>RSI!A1365</f>
        <v>43999</v>
      </c>
      <c r="B1365" s="2">
        <f>RSI!B1365</f>
        <v>12.377599999999999</v>
      </c>
      <c r="C1365" s="2">
        <f>RSI!I1365</f>
        <v>84.137311758936278</v>
      </c>
      <c r="D1365" s="2">
        <f>MACD!E1365</f>
        <v>-0.60984746321503636</v>
      </c>
      <c r="E1365" s="2">
        <f>MACD!F1365</f>
        <v>-0.39309964758313604</v>
      </c>
      <c r="F1365" s="2">
        <f>'Moving Avg'!D1365</f>
        <v>12.19562</v>
      </c>
      <c r="G1365" s="2">
        <f>'Moving Avg'!F1365</f>
        <v>11.322685</v>
      </c>
      <c r="H1365" s="2">
        <f>'Moving Avg'!G1365</f>
        <v>10.632380000000003</v>
      </c>
      <c r="I1365" s="2">
        <f>'Moving Avg'!H1365</f>
        <v>10.477307999999992</v>
      </c>
      <c r="J1365" s="17" t="str">
        <f>OBV!F1365</f>
        <v>BULLISH</v>
      </c>
      <c r="K1365" s="17" t="str">
        <f>OBV!G1365</f>
        <v>STRONG</v>
      </c>
      <c r="L1365" s="17" t="str">
        <f>OBV!H1365</f>
        <v>CONFIRMED BULLISH</v>
      </c>
      <c r="M1365" s="19">
        <f t="shared" si="210"/>
        <v>0</v>
      </c>
      <c r="N1365" s="19">
        <f t="shared" si="211"/>
        <v>100</v>
      </c>
      <c r="O1365" s="19">
        <f t="shared" si="212"/>
        <v>50</v>
      </c>
      <c r="P1365" s="19">
        <f t="shared" si="213"/>
        <v>100</v>
      </c>
      <c r="Q1365" s="20">
        <f t="shared" si="214"/>
        <v>57.5</v>
      </c>
      <c r="R1365" s="20">
        <f t="shared" si="215"/>
        <v>62.5</v>
      </c>
      <c r="S1365" s="20">
        <f t="shared" si="216"/>
        <v>72.5</v>
      </c>
      <c r="T1365" s="20">
        <f t="shared" si="217"/>
        <v>62.5</v>
      </c>
      <c r="U1365" s="19">
        <f t="shared" si="218"/>
        <v>64.166666666666671</v>
      </c>
      <c r="V1365" s="19">
        <f t="shared" si="219"/>
        <v>63.75</v>
      </c>
    </row>
    <row r="1366" spans="1:22" ht="13.5" x14ac:dyDescent="0.25">
      <c r="A1366" s="3">
        <f>RSI!A1366</f>
        <v>44000</v>
      </c>
      <c r="B1366" s="2">
        <f>RSI!B1366</f>
        <v>12.3283</v>
      </c>
      <c r="C1366" s="2">
        <f>RSI!I1366</f>
        <v>81.592119600615277</v>
      </c>
      <c r="D1366" s="2">
        <f>MACD!E1366</f>
        <v>-0.61457578969333149</v>
      </c>
      <c r="E1366" s="2">
        <f>MACD!F1366</f>
        <v>-0.43739487600517518</v>
      </c>
      <c r="F1366" s="2">
        <f>'Moving Avg'!D1366</f>
        <v>12.24934</v>
      </c>
      <c r="G1366" s="2">
        <f>'Moving Avg'!F1366</f>
        <v>11.410115000000001</v>
      </c>
      <c r="H1366" s="2">
        <f>'Moving Avg'!G1366</f>
        <v>10.684894000000003</v>
      </c>
      <c r="I1366" s="2">
        <f>'Moving Avg'!H1366</f>
        <v>10.485091999999993</v>
      </c>
      <c r="J1366" s="17" t="str">
        <f>OBV!F1366</f>
        <v>BULLISH</v>
      </c>
      <c r="K1366" s="17" t="str">
        <f>OBV!G1366</f>
        <v>STRONG</v>
      </c>
      <c r="L1366" s="17" t="str">
        <f>OBV!H1366</f>
        <v>CONFIRMED BULLISH</v>
      </c>
      <c r="M1366" s="19">
        <f t="shared" si="210"/>
        <v>0</v>
      </c>
      <c r="N1366" s="19">
        <f t="shared" si="211"/>
        <v>100</v>
      </c>
      <c r="O1366" s="19">
        <f t="shared" si="212"/>
        <v>50</v>
      </c>
      <c r="P1366" s="19">
        <f t="shared" si="213"/>
        <v>100</v>
      </c>
      <c r="Q1366" s="20">
        <f t="shared" si="214"/>
        <v>57.5</v>
      </c>
      <c r="R1366" s="20">
        <f t="shared" si="215"/>
        <v>62.5</v>
      </c>
      <c r="S1366" s="20">
        <f t="shared" si="216"/>
        <v>72.5</v>
      </c>
      <c r="T1366" s="20">
        <f t="shared" si="217"/>
        <v>62.5</v>
      </c>
      <c r="U1366" s="19">
        <f t="shared" si="218"/>
        <v>64.166666666666671</v>
      </c>
      <c r="V1366" s="19">
        <f t="shared" si="219"/>
        <v>63.75</v>
      </c>
    </row>
    <row r="1367" spans="1:22" ht="13.5" x14ac:dyDescent="0.25">
      <c r="A1367" s="3">
        <f>RSI!A1367</f>
        <v>44001</v>
      </c>
      <c r="B1367" s="2">
        <f>RSI!B1367</f>
        <v>12.279</v>
      </c>
      <c r="C1367" s="2">
        <f>RSI!I1367</f>
        <v>79.017919983474002</v>
      </c>
      <c r="D1367" s="2">
        <f>MACD!E1367</f>
        <v>-0.56942190542768323</v>
      </c>
      <c r="E1367" s="2">
        <f>MACD!F1367</f>
        <v>-0.46380028188967681</v>
      </c>
      <c r="F1367" s="2">
        <f>'Moving Avg'!D1367</f>
        <v>12.276759999999999</v>
      </c>
      <c r="G1367" s="2">
        <f>'Moving Avg'!F1367</f>
        <v>11.483025</v>
      </c>
      <c r="H1367" s="2">
        <f>'Moving Avg'!G1367</f>
        <v>10.737410000000002</v>
      </c>
      <c r="I1367" s="2">
        <f>'Moving Avg'!H1367</f>
        <v>10.492766499999993</v>
      </c>
      <c r="J1367" s="17" t="str">
        <f>OBV!F1367</f>
        <v>BULLISH</v>
      </c>
      <c r="K1367" s="17" t="str">
        <f>OBV!G1367</f>
        <v>NEUTRAL</v>
      </c>
      <c r="L1367" s="17" t="str">
        <f>OBV!H1367</f>
        <v>CONFIRMED BULLISH</v>
      </c>
      <c r="M1367" s="19">
        <f t="shared" si="210"/>
        <v>0</v>
      </c>
      <c r="N1367" s="19">
        <f t="shared" si="211"/>
        <v>100</v>
      </c>
      <c r="O1367" s="19">
        <f t="shared" si="212"/>
        <v>50</v>
      </c>
      <c r="P1367" s="19">
        <f t="shared" si="213"/>
        <v>83.5</v>
      </c>
      <c r="Q1367" s="20">
        <f t="shared" si="214"/>
        <v>55.024999999999999</v>
      </c>
      <c r="R1367" s="20">
        <f t="shared" si="215"/>
        <v>58.375</v>
      </c>
      <c r="S1367" s="20">
        <f t="shared" si="216"/>
        <v>65.075000000000003</v>
      </c>
      <c r="T1367" s="20">
        <f t="shared" si="217"/>
        <v>58.375</v>
      </c>
      <c r="U1367" s="19">
        <f t="shared" si="218"/>
        <v>59.491666666666674</v>
      </c>
      <c r="V1367" s="19">
        <f t="shared" si="219"/>
        <v>59.212500000000006</v>
      </c>
    </row>
    <row r="1368" spans="1:22" ht="13.5" x14ac:dyDescent="0.25">
      <c r="A1368" s="3">
        <f>RSI!A1368</f>
        <v>44004</v>
      </c>
      <c r="B1368" s="2">
        <f>RSI!B1368</f>
        <v>12.1693</v>
      </c>
      <c r="C1368" s="2">
        <f>RSI!I1368</f>
        <v>73.463841266971457</v>
      </c>
      <c r="D1368" s="2">
        <f>MACD!E1368</f>
        <v>-0.52662359832009287</v>
      </c>
      <c r="E1368" s="2">
        <f>MACD!F1368</f>
        <v>-0.47636494517576006</v>
      </c>
      <c r="F1368" s="2">
        <f>'Moving Avg'!D1368</f>
        <v>12.276759999999999</v>
      </c>
      <c r="G1368" s="2">
        <f>'Moving Avg'!F1368</f>
        <v>11.547979999999999</v>
      </c>
      <c r="H1368" s="2">
        <f>'Moving Avg'!G1368</f>
        <v>10.787074000000002</v>
      </c>
      <c r="I1368" s="2">
        <f>'Moving Avg'!H1368</f>
        <v>10.500166499999994</v>
      </c>
      <c r="J1368" s="17" t="str">
        <f>OBV!F1368</f>
        <v>BEARISH</v>
      </c>
      <c r="K1368" s="17" t="str">
        <f>OBV!G1368</f>
        <v>NEUTRAL</v>
      </c>
      <c r="L1368" s="17" t="str">
        <f>OBV!H1368</f>
        <v>NEUTRAL</v>
      </c>
      <c r="M1368" s="19">
        <f t="shared" si="210"/>
        <v>0</v>
      </c>
      <c r="N1368" s="19">
        <f t="shared" si="211"/>
        <v>100</v>
      </c>
      <c r="O1368" s="19">
        <f t="shared" si="212"/>
        <v>50</v>
      </c>
      <c r="P1368" s="19">
        <f t="shared" si="213"/>
        <v>16.5</v>
      </c>
      <c r="Q1368" s="20">
        <f t="shared" si="214"/>
        <v>44.975000000000001</v>
      </c>
      <c r="R1368" s="20">
        <f t="shared" si="215"/>
        <v>41.625</v>
      </c>
      <c r="S1368" s="20">
        <f t="shared" si="216"/>
        <v>34.924999999999997</v>
      </c>
      <c r="T1368" s="20">
        <f t="shared" si="217"/>
        <v>41.625</v>
      </c>
      <c r="U1368" s="19">
        <f t="shared" si="218"/>
        <v>40.508333333333333</v>
      </c>
      <c r="V1368" s="19">
        <f t="shared" si="219"/>
        <v>40.787499999999994</v>
      </c>
    </row>
    <row r="1369" spans="1:22" ht="13.5" x14ac:dyDescent="0.25">
      <c r="A1369" s="3">
        <f>RSI!A1369</f>
        <v>44005</v>
      </c>
      <c r="B1369" s="2">
        <f>RSI!B1369</f>
        <v>12.1693</v>
      </c>
      <c r="C1369" s="2">
        <f>RSI!I1369</f>
        <v>73.463841266971457</v>
      </c>
      <c r="D1369" s="2">
        <f>MACD!E1369</f>
        <v>-0.460848587357507</v>
      </c>
      <c r="E1369" s="2">
        <f>MACD!F1369</f>
        <v>-0.47326167361210947</v>
      </c>
      <c r="F1369" s="2">
        <f>'Moving Avg'!D1369</f>
        <v>12.264699999999999</v>
      </c>
      <c r="G1369" s="2">
        <f>'Moving Avg'!F1369</f>
        <v>11.613759999999999</v>
      </c>
      <c r="H1369" s="2">
        <f>'Moving Avg'!G1369</f>
        <v>10.837396000000004</v>
      </c>
      <c r="I1369" s="2">
        <f>'Moving Avg'!H1369</f>
        <v>10.507840499999993</v>
      </c>
      <c r="J1369" s="17" t="str">
        <f>OBV!F1369</f>
        <v>BEARISH</v>
      </c>
      <c r="K1369" s="17" t="str">
        <f>OBV!G1369</f>
        <v>NEUTRAL</v>
      </c>
      <c r="L1369" s="17" t="str">
        <f>OBV!H1369</f>
        <v>CONFIRMED BEARISH</v>
      </c>
      <c r="M1369" s="19">
        <f t="shared" si="210"/>
        <v>0</v>
      </c>
      <c r="N1369" s="19">
        <f t="shared" si="211"/>
        <v>0</v>
      </c>
      <c r="O1369" s="19">
        <f t="shared" si="212"/>
        <v>50</v>
      </c>
      <c r="P1369" s="19">
        <f t="shared" si="213"/>
        <v>16.5</v>
      </c>
      <c r="Q1369" s="20">
        <f t="shared" si="214"/>
        <v>9.9749999999999996</v>
      </c>
      <c r="R1369" s="20">
        <f t="shared" si="215"/>
        <v>21.625</v>
      </c>
      <c r="S1369" s="20">
        <f t="shared" si="216"/>
        <v>19.925000000000001</v>
      </c>
      <c r="T1369" s="20">
        <f t="shared" si="217"/>
        <v>16.625</v>
      </c>
      <c r="U1369" s="19">
        <f t="shared" si="218"/>
        <v>17.175000000000001</v>
      </c>
      <c r="V1369" s="19">
        <f t="shared" si="219"/>
        <v>17.037500000000001</v>
      </c>
    </row>
    <row r="1370" spans="1:22" ht="13.5" x14ac:dyDescent="0.25">
      <c r="A1370" s="3">
        <f>RSI!A1370</f>
        <v>44006</v>
      </c>
      <c r="B1370" s="2">
        <f>RSI!B1370</f>
        <v>12.092599999999999</v>
      </c>
      <c r="C1370" s="2">
        <f>RSI!I1370</f>
        <v>69.502476626831992</v>
      </c>
      <c r="D1370" s="2">
        <f>MACD!E1370</f>
        <v>-0.3527792928727731</v>
      </c>
      <c r="E1370" s="2">
        <f>MACD!F1370</f>
        <v>-0.44916519746424222</v>
      </c>
      <c r="F1370" s="2">
        <f>'Moving Avg'!D1370</f>
        <v>12.207699999999999</v>
      </c>
      <c r="G1370" s="2">
        <f>'Moving Avg'!F1370</f>
        <v>11.682554999999999</v>
      </c>
      <c r="H1370" s="2">
        <f>'Moving Avg'!G1370</f>
        <v>10.887390000000003</v>
      </c>
      <c r="I1370" s="2">
        <f>'Moving Avg'!H1370</f>
        <v>10.515404999999992</v>
      </c>
      <c r="J1370" s="17" t="str">
        <f>OBV!F1370</f>
        <v>BEARISH</v>
      </c>
      <c r="K1370" s="17" t="str">
        <f>OBV!G1370</f>
        <v>WEAK</v>
      </c>
      <c r="L1370" s="17" t="str">
        <f>OBV!H1370</f>
        <v>CONFIRMED BEARISH</v>
      </c>
      <c r="M1370" s="19">
        <f t="shared" si="210"/>
        <v>25</v>
      </c>
      <c r="N1370" s="19">
        <f t="shared" si="211"/>
        <v>0</v>
      </c>
      <c r="O1370" s="19">
        <f t="shared" si="212"/>
        <v>50</v>
      </c>
      <c r="P1370" s="19">
        <f t="shared" si="213"/>
        <v>0</v>
      </c>
      <c r="Q1370" s="20">
        <f t="shared" si="214"/>
        <v>16.25</v>
      </c>
      <c r="R1370" s="20">
        <f t="shared" si="215"/>
        <v>22.5</v>
      </c>
      <c r="S1370" s="20">
        <f t="shared" si="216"/>
        <v>16.25</v>
      </c>
      <c r="T1370" s="20">
        <f t="shared" si="217"/>
        <v>18.75</v>
      </c>
      <c r="U1370" s="19">
        <f t="shared" si="218"/>
        <v>18.333333333333332</v>
      </c>
      <c r="V1370" s="19">
        <f t="shared" si="219"/>
        <v>18.4375</v>
      </c>
    </row>
    <row r="1371" spans="1:22" ht="13.5" x14ac:dyDescent="0.25">
      <c r="A1371" s="3">
        <f>RSI!A1371</f>
        <v>44007</v>
      </c>
      <c r="B1371" s="2">
        <f>RSI!B1371</f>
        <v>11.950100000000001</v>
      </c>
      <c r="C1371" s="2">
        <f>RSI!I1371</f>
        <v>62.734176998199999</v>
      </c>
      <c r="D1371" s="2">
        <f>MACD!E1371</f>
        <v>-0.25390871408419002</v>
      </c>
      <c r="E1371" s="2">
        <f>MACD!F1371</f>
        <v>-0.41011390078823179</v>
      </c>
      <c r="F1371" s="2">
        <f>'Moving Avg'!D1371</f>
        <v>12.132059999999999</v>
      </c>
      <c r="G1371" s="2">
        <f>'Moving Avg'!F1371</f>
        <v>11.750529999999999</v>
      </c>
      <c r="H1371" s="2">
        <f>'Moving Avg'!G1371</f>
        <v>10.935630000000002</v>
      </c>
      <c r="I1371" s="2">
        <f>'Moving Avg'!H1371</f>
        <v>10.522256999999993</v>
      </c>
      <c r="J1371" s="17" t="str">
        <f>OBV!F1371</f>
        <v>BEARISH</v>
      </c>
      <c r="K1371" s="17" t="str">
        <f>OBV!G1371</f>
        <v>WEAK</v>
      </c>
      <c r="L1371" s="17" t="str">
        <f>OBV!H1371</f>
        <v>CONFIRMED BEARISH</v>
      </c>
      <c r="M1371" s="19">
        <f t="shared" si="210"/>
        <v>25</v>
      </c>
      <c r="N1371" s="19">
        <f t="shared" si="211"/>
        <v>0</v>
      </c>
      <c r="O1371" s="19">
        <f t="shared" si="212"/>
        <v>50</v>
      </c>
      <c r="P1371" s="19">
        <f t="shared" si="213"/>
        <v>0</v>
      </c>
      <c r="Q1371" s="20">
        <f t="shared" si="214"/>
        <v>16.25</v>
      </c>
      <c r="R1371" s="20">
        <f t="shared" si="215"/>
        <v>22.5</v>
      </c>
      <c r="S1371" s="20">
        <f t="shared" si="216"/>
        <v>16.25</v>
      </c>
      <c r="T1371" s="20">
        <f t="shared" si="217"/>
        <v>18.75</v>
      </c>
      <c r="U1371" s="19">
        <f t="shared" si="218"/>
        <v>18.333333333333332</v>
      </c>
      <c r="V1371" s="19">
        <f t="shared" si="219"/>
        <v>18.4375</v>
      </c>
    </row>
    <row r="1372" spans="1:22" ht="13.5" x14ac:dyDescent="0.25">
      <c r="A1372" s="3">
        <f>RSI!A1372</f>
        <v>44008</v>
      </c>
      <c r="B1372" s="2">
        <f>RSI!B1372</f>
        <v>11.950100000000001</v>
      </c>
      <c r="C1372" s="2">
        <f>RSI!I1372</f>
        <v>62.734176998199999</v>
      </c>
      <c r="D1372" s="2">
        <f>MACD!E1372</f>
        <v>-0.15965730661069344</v>
      </c>
      <c r="E1372" s="2">
        <f>MACD!F1372</f>
        <v>-0.36002258195272413</v>
      </c>
      <c r="F1372" s="2">
        <f>'Moving Avg'!D1372</f>
        <v>12.066279999999999</v>
      </c>
      <c r="G1372" s="2">
        <f>'Moving Avg'!F1372</f>
        <v>11.813569999999999</v>
      </c>
      <c r="H1372" s="2">
        <f>'Moving Avg'!G1372</f>
        <v>10.983870000000001</v>
      </c>
      <c r="I1372" s="2">
        <f>'Moving Avg'!H1372</f>
        <v>10.529108999999991</v>
      </c>
      <c r="J1372" s="17" t="str">
        <f>OBV!F1372</f>
        <v>BEARISH</v>
      </c>
      <c r="K1372" s="17" t="str">
        <f>OBV!G1372</f>
        <v>WEAK</v>
      </c>
      <c r="L1372" s="17" t="str">
        <f>OBV!H1372</f>
        <v>CONFIRMED BEARISH</v>
      </c>
      <c r="M1372" s="19">
        <f t="shared" si="210"/>
        <v>25</v>
      </c>
      <c r="N1372" s="19">
        <f t="shared" si="211"/>
        <v>0</v>
      </c>
      <c r="O1372" s="19">
        <f t="shared" si="212"/>
        <v>50</v>
      </c>
      <c r="P1372" s="19">
        <f t="shared" si="213"/>
        <v>0</v>
      </c>
      <c r="Q1372" s="20">
        <f t="shared" si="214"/>
        <v>16.25</v>
      </c>
      <c r="R1372" s="20">
        <f t="shared" si="215"/>
        <v>22.5</v>
      </c>
      <c r="S1372" s="20">
        <f t="shared" si="216"/>
        <v>16.25</v>
      </c>
      <c r="T1372" s="20">
        <f t="shared" si="217"/>
        <v>18.75</v>
      </c>
      <c r="U1372" s="19">
        <f t="shared" si="218"/>
        <v>18.333333333333332</v>
      </c>
      <c r="V1372" s="19">
        <f t="shared" si="219"/>
        <v>18.4375</v>
      </c>
    </row>
    <row r="1373" spans="1:22" ht="13.5" x14ac:dyDescent="0.25">
      <c r="A1373" s="3">
        <f>RSI!A1373</f>
        <v>44011</v>
      </c>
      <c r="B1373" s="2">
        <f>RSI!B1373</f>
        <v>12.032299999999999</v>
      </c>
      <c r="C1373" s="2">
        <f>RSI!I1373</f>
        <v>65.013501188631324</v>
      </c>
      <c r="D1373" s="2">
        <f>MACD!E1373</f>
        <v>-8.3681904098860116E-2</v>
      </c>
      <c r="E1373" s="2">
        <f>MACD!F1373</f>
        <v>-0.30475444638195132</v>
      </c>
      <c r="F1373" s="2">
        <f>'Moving Avg'!D1373</f>
        <v>12.038879999999999</v>
      </c>
      <c r="G1373" s="2">
        <f>'Moving Avg'!F1373</f>
        <v>11.877979999999997</v>
      </c>
      <c r="H1373" s="2">
        <f>'Moving Avg'!G1373</f>
        <v>11.032876000000003</v>
      </c>
      <c r="I1373" s="2">
        <f>'Moving Avg'!H1373</f>
        <v>10.536618999999991</v>
      </c>
      <c r="J1373" s="17" t="str">
        <f>OBV!F1373</f>
        <v>BEARISH</v>
      </c>
      <c r="K1373" s="17" t="str">
        <f>OBV!G1373</f>
        <v>NEUTRAL</v>
      </c>
      <c r="L1373" s="17" t="str">
        <f>OBV!H1373</f>
        <v>CONFIRMED BEARISH</v>
      </c>
      <c r="M1373" s="19">
        <f t="shared" si="210"/>
        <v>25</v>
      </c>
      <c r="N1373" s="19">
        <f t="shared" si="211"/>
        <v>0</v>
      </c>
      <c r="O1373" s="19">
        <f t="shared" si="212"/>
        <v>50</v>
      </c>
      <c r="P1373" s="19">
        <f t="shared" si="213"/>
        <v>16.5</v>
      </c>
      <c r="Q1373" s="20">
        <f t="shared" si="214"/>
        <v>18.725000000000001</v>
      </c>
      <c r="R1373" s="20">
        <f t="shared" si="215"/>
        <v>26.625</v>
      </c>
      <c r="S1373" s="20">
        <f t="shared" si="216"/>
        <v>23.675000000000001</v>
      </c>
      <c r="T1373" s="20">
        <f t="shared" si="217"/>
        <v>22.875</v>
      </c>
      <c r="U1373" s="19">
        <f t="shared" si="218"/>
        <v>23.008333333333336</v>
      </c>
      <c r="V1373" s="19">
        <f t="shared" si="219"/>
        <v>22.975000000000001</v>
      </c>
    </row>
    <row r="1374" spans="1:22" ht="13.5" x14ac:dyDescent="0.25">
      <c r="A1374" s="3">
        <f>RSI!A1374</f>
        <v>44012</v>
      </c>
      <c r="B1374" s="2">
        <f>RSI!B1374</f>
        <v>12.1145</v>
      </c>
      <c r="C1374" s="2">
        <f>RSI!I1374</f>
        <v>67.175606186249269</v>
      </c>
      <c r="D1374" s="2">
        <f>MACD!E1374</f>
        <v>-1.8454088408974556E-2</v>
      </c>
      <c r="E1374" s="2">
        <f>MACD!F1374</f>
        <v>-0.24749437478735598</v>
      </c>
      <c r="F1374" s="2">
        <f>'Moving Avg'!D1374</f>
        <v>12.02792</v>
      </c>
      <c r="G1374" s="2">
        <f>'Moving Avg'!F1374</f>
        <v>11.943759999999997</v>
      </c>
      <c r="H1374" s="2">
        <f>'Moving Avg'!G1374</f>
        <v>11.082102000000003</v>
      </c>
      <c r="I1374" s="2">
        <f>'Moving Avg'!H1374</f>
        <v>10.544046499999993</v>
      </c>
      <c r="J1374" s="17" t="str">
        <f>OBV!F1374</f>
        <v>BEARISH</v>
      </c>
      <c r="K1374" s="17" t="str">
        <f>OBV!G1374</f>
        <v>NEUTRAL</v>
      </c>
      <c r="L1374" s="17" t="str">
        <f>OBV!H1374</f>
        <v>CONFIRMED BEARISH</v>
      </c>
      <c r="M1374" s="19">
        <f t="shared" si="210"/>
        <v>25</v>
      </c>
      <c r="N1374" s="19">
        <f t="shared" si="211"/>
        <v>0</v>
      </c>
      <c r="O1374" s="19">
        <f t="shared" si="212"/>
        <v>50</v>
      </c>
      <c r="P1374" s="19">
        <f t="shared" si="213"/>
        <v>16.5</v>
      </c>
      <c r="Q1374" s="20">
        <f t="shared" si="214"/>
        <v>18.725000000000001</v>
      </c>
      <c r="R1374" s="20">
        <f t="shared" si="215"/>
        <v>26.625</v>
      </c>
      <c r="S1374" s="20">
        <f t="shared" si="216"/>
        <v>23.675000000000001</v>
      </c>
      <c r="T1374" s="20">
        <f t="shared" si="217"/>
        <v>22.875</v>
      </c>
      <c r="U1374" s="19">
        <f t="shared" si="218"/>
        <v>23.008333333333336</v>
      </c>
      <c r="V1374" s="19">
        <f t="shared" si="219"/>
        <v>22.975000000000001</v>
      </c>
    </row>
    <row r="1375" spans="1:22" ht="13.5" x14ac:dyDescent="0.25">
      <c r="A1375" s="3">
        <f>RSI!A1375</f>
        <v>44013</v>
      </c>
      <c r="B1375" s="2">
        <f>RSI!B1375</f>
        <v>12.059699999999999</v>
      </c>
      <c r="C1375" s="2">
        <f>RSI!I1375</f>
        <v>64.321778383611502</v>
      </c>
      <c r="D1375" s="2">
        <f>MACD!E1375</f>
        <v>6.1000799535056771E-2</v>
      </c>
      <c r="E1375" s="2">
        <f>MACD!F1375</f>
        <v>-0.18579533992287345</v>
      </c>
      <c r="F1375" s="2">
        <f>'Moving Avg'!D1375</f>
        <v>12.02134</v>
      </c>
      <c r="G1375" s="2">
        <f>'Moving Avg'!F1375</f>
        <v>12.004604999999998</v>
      </c>
      <c r="H1375" s="2">
        <f>'Moving Avg'!G1375</f>
        <v>11.124530000000002</v>
      </c>
      <c r="I1375" s="2">
        <f>'Moving Avg'!H1375</f>
        <v>10.551446499999992</v>
      </c>
      <c r="J1375" s="17" t="str">
        <f>OBV!F1375</f>
        <v>BEARISH</v>
      </c>
      <c r="K1375" s="17" t="str">
        <f>OBV!G1375</f>
        <v>NEUTRAL</v>
      </c>
      <c r="L1375" s="17" t="str">
        <f>OBV!H1375</f>
        <v>CONFIRMED BEARISH</v>
      </c>
      <c r="M1375" s="19">
        <f t="shared" si="210"/>
        <v>25</v>
      </c>
      <c r="N1375" s="19">
        <f t="shared" si="211"/>
        <v>0</v>
      </c>
      <c r="O1375" s="19">
        <f t="shared" si="212"/>
        <v>50</v>
      </c>
      <c r="P1375" s="19">
        <f t="shared" si="213"/>
        <v>16.5</v>
      </c>
      <c r="Q1375" s="20">
        <f t="shared" si="214"/>
        <v>18.725000000000001</v>
      </c>
      <c r="R1375" s="20">
        <f t="shared" si="215"/>
        <v>26.625</v>
      </c>
      <c r="S1375" s="20">
        <f t="shared" si="216"/>
        <v>23.675000000000001</v>
      </c>
      <c r="T1375" s="20">
        <f t="shared" si="217"/>
        <v>22.875</v>
      </c>
      <c r="U1375" s="19">
        <f t="shared" si="218"/>
        <v>23.008333333333336</v>
      </c>
      <c r="V1375" s="19">
        <f t="shared" si="219"/>
        <v>22.975000000000001</v>
      </c>
    </row>
    <row r="1376" spans="1:22" ht="13.5" x14ac:dyDescent="0.25">
      <c r="A1376" s="3">
        <f>RSI!A1376</f>
        <v>44014</v>
      </c>
      <c r="B1376" s="2">
        <f>RSI!B1376</f>
        <v>12.059699999999999</v>
      </c>
      <c r="C1376" s="2">
        <f>RSI!I1376</f>
        <v>64.321778383611502</v>
      </c>
      <c r="D1376" s="2">
        <f>MACD!E1376</f>
        <v>0.11859479094949599</v>
      </c>
      <c r="E1376" s="2">
        <f>MACD!F1376</f>
        <v>-0.12491731374839957</v>
      </c>
      <c r="F1376" s="2">
        <f>'Moving Avg'!D1376</f>
        <v>12.04326</v>
      </c>
      <c r="G1376" s="2">
        <f>'Moving Avg'!F1376</f>
        <v>12.049279999999998</v>
      </c>
      <c r="H1376" s="2">
        <f>'Moving Avg'!G1376</f>
        <v>11.163778000000006</v>
      </c>
      <c r="I1376" s="2">
        <f>'Moving Avg'!H1376</f>
        <v>10.55895649999999</v>
      </c>
      <c r="J1376" s="17" t="str">
        <f>OBV!F1376</f>
        <v>BULLISH</v>
      </c>
      <c r="K1376" s="17" t="str">
        <f>OBV!G1376</f>
        <v>NEUTRAL</v>
      </c>
      <c r="L1376" s="17" t="str">
        <f>OBV!H1376</f>
        <v>CONFIRMED BULLISH</v>
      </c>
      <c r="M1376" s="19">
        <f t="shared" si="210"/>
        <v>25</v>
      </c>
      <c r="N1376" s="19">
        <f t="shared" si="211"/>
        <v>0</v>
      </c>
      <c r="O1376" s="19">
        <f t="shared" si="212"/>
        <v>50</v>
      </c>
      <c r="P1376" s="19">
        <f t="shared" si="213"/>
        <v>83.5</v>
      </c>
      <c r="Q1376" s="20">
        <f t="shared" si="214"/>
        <v>28.774999999999999</v>
      </c>
      <c r="R1376" s="20">
        <f t="shared" si="215"/>
        <v>43.375</v>
      </c>
      <c r="S1376" s="20">
        <f t="shared" si="216"/>
        <v>53.825000000000003</v>
      </c>
      <c r="T1376" s="20">
        <f t="shared" si="217"/>
        <v>39.625</v>
      </c>
      <c r="U1376" s="19">
        <f t="shared" si="218"/>
        <v>41.991666666666667</v>
      </c>
      <c r="V1376" s="19">
        <f t="shared" si="219"/>
        <v>41.400000000000006</v>
      </c>
    </row>
    <row r="1377" spans="1:22" ht="13.5" x14ac:dyDescent="0.25">
      <c r="A1377" s="3">
        <f>RSI!A1377</f>
        <v>44015</v>
      </c>
      <c r="B1377" s="2">
        <f>RSI!B1377</f>
        <v>12.1145</v>
      </c>
      <c r="C1377" s="2">
        <f>RSI!I1377</f>
        <v>65.997112144381504</v>
      </c>
      <c r="D1377" s="2">
        <f>MACD!E1377</f>
        <v>0.15378387492434697</v>
      </c>
      <c r="E1377" s="2">
        <f>MACD!F1377</f>
        <v>-6.9177076013850258E-2</v>
      </c>
      <c r="F1377" s="2">
        <f>'Moving Avg'!D1377</f>
        <v>12.076139999999999</v>
      </c>
      <c r="G1377" s="2">
        <f>'Moving Avg'!F1377</f>
        <v>12.079974999999997</v>
      </c>
      <c r="H1377" s="2">
        <f>'Moving Avg'!G1377</f>
        <v>11.198092000000006</v>
      </c>
      <c r="I1377" s="2">
        <f>'Moving Avg'!H1377</f>
        <v>10.56679499999999</v>
      </c>
      <c r="J1377" s="17" t="str">
        <f>OBV!F1377</f>
        <v>BULLISH</v>
      </c>
      <c r="K1377" s="17" t="str">
        <f>OBV!G1377</f>
        <v>NEUTRAL</v>
      </c>
      <c r="L1377" s="17" t="str">
        <f>OBV!H1377</f>
        <v>CONFIRMED BULLISH</v>
      </c>
      <c r="M1377" s="19">
        <f t="shared" si="210"/>
        <v>25</v>
      </c>
      <c r="N1377" s="19">
        <f t="shared" si="211"/>
        <v>0</v>
      </c>
      <c r="O1377" s="19">
        <f t="shared" si="212"/>
        <v>50</v>
      </c>
      <c r="P1377" s="19">
        <f t="shared" si="213"/>
        <v>83.5</v>
      </c>
      <c r="Q1377" s="20">
        <f t="shared" si="214"/>
        <v>28.774999999999999</v>
      </c>
      <c r="R1377" s="20">
        <f t="shared" si="215"/>
        <v>43.375</v>
      </c>
      <c r="S1377" s="20">
        <f t="shared" si="216"/>
        <v>53.825000000000003</v>
      </c>
      <c r="T1377" s="20">
        <f t="shared" si="217"/>
        <v>39.625</v>
      </c>
      <c r="U1377" s="19">
        <f t="shared" si="218"/>
        <v>41.991666666666667</v>
      </c>
      <c r="V1377" s="19">
        <f t="shared" si="219"/>
        <v>41.400000000000006</v>
      </c>
    </row>
    <row r="1378" spans="1:22" ht="13.5" x14ac:dyDescent="0.25">
      <c r="A1378" s="3">
        <f>RSI!A1378</f>
        <v>44018</v>
      </c>
      <c r="B1378" s="2">
        <f>RSI!B1378</f>
        <v>12.152900000000001</v>
      </c>
      <c r="C1378" s="2">
        <f>RSI!I1378</f>
        <v>67.160772977229826</v>
      </c>
      <c r="D1378" s="2">
        <f>MACD!E1378</f>
        <v>0.16175442362345294</v>
      </c>
      <c r="E1378" s="2">
        <f>MACD!F1378</f>
        <v>-2.2990776086389622E-2</v>
      </c>
      <c r="F1378" s="2">
        <f>'Moving Avg'!D1378</f>
        <v>12.10026</v>
      </c>
      <c r="G1378" s="2">
        <f>'Moving Avg'!F1378</f>
        <v>12.112044999999997</v>
      </c>
      <c r="H1378" s="2">
        <f>'Moving Avg'!G1378</f>
        <v>11.227474000000006</v>
      </c>
      <c r="I1378" s="2">
        <f>'Moving Avg'!H1378</f>
        <v>10.574798499999993</v>
      </c>
      <c r="J1378" s="17" t="str">
        <f>OBV!F1378</f>
        <v>BULLISH</v>
      </c>
      <c r="K1378" s="17" t="str">
        <f>OBV!G1378</f>
        <v>NEUTRAL</v>
      </c>
      <c r="L1378" s="17" t="str">
        <f>OBV!H1378</f>
        <v>CONFIRMED BULLISH</v>
      </c>
      <c r="M1378" s="19">
        <f t="shared" si="210"/>
        <v>25</v>
      </c>
      <c r="N1378" s="19">
        <f t="shared" si="211"/>
        <v>0</v>
      </c>
      <c r="O1378" s="19">
        <f t="shared" si="212"/>
        <v>50</v>
      </c>
      <c r="P1378" s="19">
        <f t="shared" si="213"/>
        <v>83.5</v>
      </c>
      <c r="Q1378" s="20">
        <f t="shared" si="214"/>
        <v>28.774999999999999</v>
      </c>
      <c r="R1378" s="20">
        <f t="shared" si="215"/>
        <v>43.375</v>
      </c>
      <c r="S1378" s="20">
        <f t="shared" si="216"/>
        <v>53.825000000000003</v>
      </c>
      <c r="T1378" s="20">
        <f t="shared" si="217"/>
        <v>39.625</v>
      </c>
      <c r="U1378" s="19">
        <f t="shared" si="218"/>
        <v>41.991666666666667</v>
      </c>
      <c r="V1378" s="19">
        <f t="shared" si="219"/>
        <v>41.400000000000006</v>
      </c>
    </row>
    <row r="1379" spans="1:22" ht="13.5" x14ac:dyDescent="0.25">
      <c r="A1379" s="3">
        <f>RSI!A1379</f>
        <v>44019</v>
      </c>
      <c r="B1379" s="2">
        <f>RSI!B1379</f>
        <v>12.059699999999999</v>
      </c>
      <c r="C1379" s="2">
        <f>RSI!I1379</f>
        <v>61.646498275227437</v>
      </c>
      <c r="D1379" s="2">
        <f>MACD!E1379</f>
        <v>0.17324639854584767</v>
      </c>
      <c r="E1379" s="2">
        <f>MACD!F1379</f>
        <v>1.6256658840057836E-2</v>
      </c>
      <c r="F1379" s="2">
        <f>'Moving Avg'!D1379</f>
        <v>12.0893</v>
      </c>
      <c r="G1379" s="2">
        <f>'Moving Avg'!F1379</f>
        <v>12.128489999999996</v>
      </c>
      <c r="H1379" s="2">
        <f>'Moving Avg'!G1379</f>
        <v>11.251484000000007</v>
      </c>
      <c r="I1379" s="2">
        <f>'Moving Avg'!H1379</f>
        <v>10.582198499999993</v>
      </c>
      <c r="J1379" s="17" t="str">
        <f>OBV!F1379</f>
        <v>BULLISH</v>
      </c>
      <c r="K1379" s="17" t="str">
        <f>OBV!G1379</f>
        <v>NEUTRAL</v>
      </c>
      <c r="L1379" s="17" t="str">
        <f>OBV!H1379</f>
        <v>BULLISH DIVERGENCE</v>
      </c>
      <c r="M1379" s="19">
        <f t="shared" si="210"/>
        <v>25</v>
      </c>
      <c r="N1379" s="19">
        <f t="shared" si="211"/>
        <v>0</v>
      </c>
      <c r="O1379" s="19">
        <f t="shared" si="212"/>
        <v>50</v>
      </c>
      <c r="P1379" s="19">
        <f t="shared" si="213"/>
        <v>66.5</v>
      </c>
      <c r="Q1379" s="20">
        <f t="shared" si="214"/>
        <v>26.225000000000001</v>
      </c>
      <c r="R1379" s="20">
        <f t="shared" si="215"/>
        <v>39.125</v>
      </c>
      <c r="S1379" s="20">
        <f t="shared" si="216"/>
        <v>46.174999999999997</v>
      </c>
      <c r="T1379" s="20">
        <f t="shared" si="217"/>
        <v>35.375</v>
      </c>
      <c r="U1379" s="19">
        <f t="shared" si="218"/>
        <v>37.174999999999997</v>
      </c>
      <c r="V1379" s="19">
        <f t="shared" si="219"/>
        <v>36.724999999999994</v>
      </c>
    </row>
    <row r="1380" spans="1:22" ht="13.5" x14ac:dyDescent="0.25">
      <c r="A1380" s="3">
        <f>RSI!A1380</f>
        <v>44020</v>
      </c>
      <c r="B1380" s="2">
        <f>RSI!B1380</f>
        <v>12.1036</v>
      </c>
      <c r="C1380" s="2">
        <f>RSI!I1380</f>
        <v>63.180018705400485</v>
      </c>
      <c r="D1380" s="2">
        <f>MACD!E1380</f>
        <v>0.16647291566686029</v>
      </c>
      <c r="E1380" s="2">
        <f>MACD!F1380</f>
        <v>4.6299910205418328E-2</v>
      </c>
      <c r="F1380" s="2">
        <f>'Moving Avg'!D1380</f>
        <v>12.09808</v>
      </c>
      <c r="G1380" s="2">
        <f>'Moving Avg'!F1380</f>
        <v>12.130684999999996</v>
      </c>
      <c r="H1380" s="2">
        <f>'Moving Avg'!G1380</f>
        <v>11.279770000000008</v>
      </c>
      <c r="I1380" s="2">
        <f>'Moving Avg'!H1380</f>
        <v>10.58981799999999</v>
      </c>
      <c r="J1380" s="17" t="str">
        <f>OBV!F1380</f>
        <v>BULLISH</v>
      </c>
      <c r="K1380" s="17" t="str">
        <f>OBV!G1380</f>
        <v>NEUTRAL</v>
      </c>
      <c r="L1380" s="17" t="str">
        <f>OBV!H1380</f>
        <v>CONFIRMED BULLISH</v>
      </c>
      <c r="M1380" s="19">
        <f t="shared" si="210"/>
        <v>25</v>
      </c>
      <c r="N1380" s="19">
        <f t="shared" si="211"/>
        <v>0</v>
      </c>
      <c r="O1380" s="19">
        <f t="shared" si="212"/>
        <v>50</v>
      </c>
      <c r="P1380" s="19">
        <f t="shared" si="213"/>
        <v>83.5</v>
      </c>
      <c r="Q1380" s="20">
        <f t="shared" si="214"/>
        <v>28.774999999999999</v>
      </c>
      <c r="R1380" s="20">
        <f t="shared" si="215"/>
        <v>43.375</v>
      </c>
      <c r="S1380" s="20">
        <f t="shared" si="216"/>
        <v>53.825000000000003</v>
      </c>
      <c r="T1380" s="20">
        <f t="shared" si="217"/>
        <v>39.625</v>
      </c>
      <c r="U1380" s="19">
        <f t="shared" si="218"/>
        <v>41.991666666666667</v>
      </c>
      <c r="V1380" s="19">
        <f t="shared" si="219"/>
        <v>41.400000000000006</v>
      </c>
    </row>
    <row r="1381" spans="1:22" ht="13.5" x14ac:dyDescent="0.25">
      <c r="A1381" s="3">
        <f>RSI!A1381</f>
        <v>44021</v>
      </c>
      <c r="B1381" s="2">
        <f>RSI!B1381</f>
        <v>12.1693</v>
      </c>
      <c r="C1381" s="2">
        <f>RSI!I1381</f>
        <v>65.409129083404707</v>
      </c>
      <c r="D1381" s="2">
        <f>MACD!E1381</f>
        <v>0.13235382890221992</v>
      </c>
      <c r="E1381" s="2">
        <f>MACD!F1381</f>
        <v>6.3510693944778651E-2</v>
      </c>
      <c r="F1381" s="2">
        <f>'Moving Avg'!D1381</f>
        <v>12.120000000000001</v>
      </c>
      <c r="G1381" s="2">
        <f>'Moving Avg'!F1381</f>
        <v>12.136164999999997</v>
      </c>
      <c r="H1381" s="2">
        <f>'Moving Avg'!G1381</f>
        <v>11.315400000000009</v>
      </c>
      <c r="I1381" s="2">
        <f>'Moving Avg'!H1381</f>
        <v>10.597985499999993</v>
      </c>
      <c r="J1381" s="17" t="str">
        <f>OBV!F1381</f>
        <v>BULLISH</v>
      </c>
      <c r="K1381" s="17" t="str">
        <f>OBV!G1381</f>
        <v>NEUTRAL</v>
      </c>
      <c r="L1381" s="17" t="str">
        <f>OBV!H1381</f>
        <v>CONFIRMED BULLISH</v>
      </c>
      <c r="M1381" s="19">
        <f t="shared" si="210"/>
        <v>25</v>
      </c>
      <c r="N1381" s="19">
        <f t="shared" si="211"/>
        <v>0</v>
      </c>
      <c r="O1381" s="19">
        <f t="shared" si="212"/>
        <v>50</v>
      </c>
      <c r="P1381" s="19">
        <f t="shared" si="213"/>
        <v>83.5</v>
      </c>
      <c r="Q1381" s="20">
        <f t="shared" si="214"/>
        <v>28.774999999999999</v>
      </c>
      <c r="R1381" s="20">
        <f t="shared" si="215"/>
        <v>43.375</v>
      </c>
      <c r="S1381" s="20">
        <f t="shared" si="216"/>
        <v>53.825000000000003</v>
      </c>
      <c r="T1381" s="20">
        <f t="shared" si="217"/>
        <v>39.625</v>
      </c>
      <c r="U1381" s="19">
        <f t="shared" si="218"/>
        <v>41.991666666666667</v>
      </c>
      <c r="V1381" s="19">
        <f t="shared" si="219"/>
        <v>41.400000000000006</v>
      </c>
    </row>
    <row r="1382" spans="1:22" ht="13.5" x14ac:dyDescent="0.25">
      <c r="A1382" s="3">
        <f>RSI!A1382</f>
        <v>44022</v>
      </c>
      <c r="B1382" s="2">
        <f>RSI!B1382</f>
        <v>12.2242</v>
      </c>
      <c r="C1382" s="2">
        <f>RSI!I1382</f>
        <v>67.196285996505253</v>
      </c>
      <c r="D1382" s="2">
        <f>MACD!E1382</f>
        <v>9.7549372560667535E-2</v>
      </c>
      <c r="E1382" s="2">
        <f>MACD!F1382</f>
        <v>7.0318429667956428E-2</v>
      </c>
      <c r="F1382" s="2">
        <f>'Moving Avg'!D1382</f>
        <v>12.14194</v>
      </c>
      <c r="G1382" s="2">
        <f>'Moving Avg'!F1382</f>
        <v>12.140279999999997</v>
      </c>
      <c r="H1382" s="2">
        <f>'Moving Avg'!G1382</f>
        <v>11.358158000000008</v>
      </c>
      <c r="I1382" s="2">
        <f>'Moving Avg'!H1382</f>
        <v>10.606619499999995</v>
      </c>
      <c r="J1382" s="17" t="str">
        <f>OBV!F1382</f>
        <v>BULLISH</v>
      </c>
      <c r="K1382" s="17" t="str">
        <f>OBV!G1382</f>
        <v>NEUTRAL</v>
      </c>
      <c r="L1382" s="17" t="str">
        <f>OBV!H1382</f>
        <v>CONFIRMED BULLISH</v>
      </c>
      <c r="M1382" s="19">
        <f t="shared" si="210"/>
        <v>25</v>
      </c>
      <c r="N1382" s="19">
        <f t="shared" si="211"/>
        <v>0</v>
      </c>
      <c r="O1382" s="19">
        <f t="shared" si="212"/>
        <v>50</v>
      </c>
      <c r="P1382" s="19">
        <f t="shared" si="213"/>
        <v>83.5</v>
      </c>
      <c r="Q1382" s="20">
        <f t="shared" si="214"/>
        <v>28.774999999999999</v>
      </c>
      <c r="R1382" s="20">
        <f t="shared" si="215"/>
        <v>43.375</v>
      </c>
      <c r="S1382" s="20">
        <f t="shared" si="216"/>
        <v>53.825000000000003</v>
      </c>
      <c r="T1382" s="20">
        <f t="shared" si="217"/>
        <v>39.625</v>
      </c>
      <c r="U1382" s="19">
        <f t="shared" si="218"/>
        <v>41.991666666666667</v>
      </c>
      <c r="V1382" s="19">
        <f t="shared" si="219"/>
        <v>41.400000000000006</v>
      </c>
    </row>
    <row r="1383" spans="1:22" ht="13.5" x14ac:dyDescent="0.25">
      <c r="A1383" s="3">
        <f>RSI!A1383</f>
        <v>44025</v>
      </c>
      <c r="B1383" s="2">
        <f>RSI!B1383</f>
        <v>12.1693</v>
      </c>
      <c r="C1383" s="2">
        <f>RSI!I1383</f>
        <v>63.654556651813103</v>
      </c>
      <c r="D1383" s="2">
        <f>MACD!E1383</f>
        <v>8.2758423887819177E-2</v>
      </c>
      <c r="E1383" s="2">
        <f>MACD!F1383</f>
        <v>7.2806428511928978E-2</v>
      </c>
      <c r="F1383" s="2">
        <f>'Moving Avg'!D1383</f>
        <v>12.145219999999998</v>
      </c>
      <c r="G1383" s="2">
        <f>'Moving Avg'!F1383</f>
        <v>12.140279999999997</v>
      </c>
      <c r="H1383" s="2">
        <f>'Moving Avg'!G1383</f>
        <v>11.399818000000007</v>
      </c>
      <c r="I1383" s="2">
        <f>'Moving Avg'!H1383</f>
        <v>10.615252999999994</v>
      </c>
      <c r="J1383" s="17" t="str">
        <f>OBV!F1383</f>
        <v>BULLISH</v>
      </c>
      <c r="K1383" s="17" t="str">
        <f>OBV!G1383</f>
        <v>NEUTRAL</v>
      </c>
      <c r="L1383" s="17" t="str">
        <f>OBV!H1383</f>
        <v>CONFIRMED BULLISH</v>
      </c>
      <c r="M1383" s="19">
        <f t="shared" si="210"/>
        <v>25</v>
      </c>
      <c r="N1383" s="19">
        <f t="shared" si="211"/>
        <v>0</v>
      </c>
      <c r="O1383" s="19">
        <f t="shared" si="212"/>
        <v>50</v>
      </c>
      <c r="P1383" s="19">
        <f t="shared" si="213"/>
        <v>83.5</v>
      </c>
      <c r="Q1383" s="20">
        <f t="shared" si="214"/>
        <v>28.774999999999999</v>
      </c>
      <c r="R1383" s="20">
        <f t="shared" si="215"/>
        <v>43.375</v>
      </c>
      <c r="S1383" s="20">
        <f t="shared" si="216"/>
        <v>53.825000000000003</v>
      </c>
      <c r="T1383" s="20">
        <f t="shared" si="217"/>
        <v>39.625</v>
      </c>
      <c r="U1383" s="19">
        <f t="shared" si="218"/>
        <v>41.991666666666667</v>
      </c>
      <c r="V1383" s="19">
        <f t="shared" si="219"/>
        <v>41.400000000000006</v>
      </c>
    </row>
    <row r="1384" spans="1:22" ht="13.5" x14ac:dyDescent="0.25">
      <c r="A1384" s="3">
        <f>RSI!A1384</f>
        <v>44026</v>
      </c>
      <c r="B1384" s="2">
        <f>RSI!B1384</f>
        <v>12.059699999999999</v>
      </c>
      <c r="C1384" s="2">
        <f>RSI!I1384</f>
        <v>57.175618096070615</v>
      </c>
      <c r="D1384" s="2">
        <f>MACD!E1384</f>
        <v>8.943037664968756E-2</v>
      </c>
      <c r="E1384" s="2">
        <f>MACD!F1384</f>
        <v>7.6131218139480691E-2</v>
      </c>
      <c r="F1384" s="2">
        <f>'Moving Avg'!D1384</f>
        <v>12.14522</v>
      </c>
      <c r="G1384" s="2">
        <f>'Moving Avg'!F1384</f>
        <v>12.131784999999997</v>
      </c>
      <c r="H1384" s="2">
        <f>'Moving Avg'!G1384</f>
        <v>11.439834000000008</v>
      </c>
      <c r="I1384" s="2">
        <f>'Moving Avg'!H1384</f>
        <v>10.623338499999994</v>
      </c>
      <c r="J1384" s="17" t="str">
        <f>OBV!F1384</f>
        <v>BULLISH</v>
      </c>
      <c r="K1384" s="17" t="str">
        <f>OBV!G1384</f>
        <v>NEUTRAL</v>
      </c>
      <c r="L1384" s="17" t="str">
        <f>OBV!H1384</f>
        <v>NEUTRAL</v>
      </c>
      <c r="M1384" s="19">
        <f t="shared" si="210"/>
        <v>25</v>
      </c>
      <c r="N1384" s="19">
        <f t="shared" si="211"/>
        <v>0</v>
      </c>
      <c r="O1384" s="19">
        <f t="shared" si="212"/>
        <v>50</v>
      </c>
      <c r="P1384" s="19">
        <f t="shared" si="213"/>
        <v>49.5</v>
      </c>
      <c r="Q1384" s="20">
        <f t="shared" si="214"/>
        <v>23.675000000000001</v>
      </c>
      <c r="R1384" s="20">
        <f t="shared" si="215"/>
        <v>34.875</v>
      </c>
      <c r="S1384" s="20">
        <f t="shared" si="216"/>
        <v>38.525000000000006</v>
      </c>
      <c r="T1384" s="20">
        <f t="shared" si="217"/>
        <v>31.125</v>
      </c>
      <c r="U1384" s="19">
        <f t="shared" si="218"/>
        <v>32.358333333333334</v>
      </c>
      <c r="V1384" s="19">
        <f t="shared" si="219"/>
        <v>32.049999999999997</v>
      </c>
    </row>
    <row r="1385" spans="1:22" ht="13.5" x14ac:dyDescent="0.25">
      <c r="A1385" s="3">
        <f>RSI!A1385</f>
        <v>44027</v>
      </c>
      <c r="B1385" s="2">
        <f>RSI!B1385</f>
        <v>12.059699999999999</v>
      </c>
      <c r="C1385" s="2">
        <f>RSI!I1385</f>
        <v>57.175618096070615</v>
      </c>
      <c r="D1385" s="2">
        <f>MACD!E1385</f>
        <v>8.5832272669389198E-2</v>
      </c>
      <c r="E1385" s="2">
        <f>MACD!F1385</f>
        <v>7.8071429045462395E-2</v>
      </c>
      <c r="F1385" s="2">
        <f>'Moving Avg'!D1385</f>
        <v>12.136439999999999</v>
      </c>
      <c r="G1385" s="2">
        <f>'Moving Avg'!F1385</f>
        <v>12.115889999999997</v>
      </c>
      <c r="H1385" s="2">
        <f>'Moving Avg'!G1385</f>
        <v>11.479850000000008</v>
      </c>
      <c r="I1385" s="2">
        <f>'Moving Avg'!H1385</f>
        <v>10.631560999999992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  <c r="M1385" s="19">
        <f t="shared" si="210"/>
        <v>25</v>
      </c>
      <c r="N1385" s="19">
        <f t="shared" si="211"/>
        <v>0</v>
      </c>
      <c r="O1385" s="19">
        <f t="shared" si="212"/>
        <v>50</v>
      </c>
      <c r="P1385" s="19">
        <f t="shared" si="213"/>
        <v>16.5</v>
      </c>
      <c r="Q1385" s="20">
        <f t="shared" si="214"/>
        <v>18.725000000000001</v>
      </c>
      <c r="R1385" s="20">
        <f t="shared" si="215"/>
        <v>26.625</v>
      </c>
      <c r="S1385" s="20">
        <f t="shared" si="216"/>
        <v>23.675000000000001</v>
      </c>
      <c r="T1385" s="20">
        <f t="shared" si="217"/>
        <v>22.875</v>
      </c>
      <c r="U1385" s="19">
        <f t="shared" si="218"/>
        <v>23.008333333333336</v>
      </c>
      <c r="V1385" s="19">
        <f t="shared" si="219"/>
        <v>22.975000000000001</v>
      </c>
    </row>
    <row r="1386" spans="1:22" ht="13.5" x14ac:dyDescent="0.25">
      <c r="A1386" s="3">
        <f>RSI!A1386</f>
        <v>44028</v>
      </c>
      <c r="B1386" s="2">
        <f>RSI!B1386</f>
        <v>12.059699999999999</v>
      </c>
      <c r="C1386" s="2">
        <f>RSI!I1386</f>
        <v>57.175618096070615</v>
      </c>
      <c r="D1386" s="2">
        <f>MACD!E1386</f>
        <v>8.203509977691148E-2</v>
      </c>
      <c r="E1386" s="2">
        <f>MACD!F1386</f>
        <v>7.8864163191752212E-2</v>
      </c>
      <c r="F1386" s="2">
        <f>'Moving Avg'!D1386</f>
        <v>12.114519999999999</v>
      </c>
      <c r="G1386" s="2">
        <f>'Moving Avg'!F1386</f>
        <v>12.102459999999995</v>
      </c>
      <c r="H1386" s="2">
        <f>'Moving Avg'!G1386</f>
        <v>11.519318000000007</v>
      </c>
      <c r="I1386" s="2">
        <f>'Moving Avg'!H1386</f>
        <v>10.639920499999992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  <c r="M1386" s="19">
        <f t="shared" si="210"/>
        <v>25</v>
      </c>
      <c r="N1386" s="19">
        <f t="shared" si="211"/>
        <v>0</v>
      </c>
      <c r="O1386" s="19">
        <f t="shared" si="212"/>
        <v>50</v>
      </c>
      <c r="P1386" s="19">
        <f t="shared" si="213"/>
        <v>16.5</v>
      </c>
      <c r="Q1386" s="20">
        <f t="shared" si="214"/>
        <v>18.725000000000001</v>
      </c>
      <c r="R1386" s="20">
        <f t="shared" si="215"/>
        <v>26.625</v>
      </c>
      <c r="S1386" s="20">
        <f t="shared" si="216"/>
        <v>23.675000000000001</v>
      </c>
      <c r="T1386" s="20">
        <f t="shared" si="217"/>
        <v>22.875</v>
      </c>
      <c r="U1386" s="19">
        <f t="shared" si="218"/>
        <v>23.008333333333336</v>
      </c>
      <c r="V1386" s="19">
        <f t="shared" si="219"/>
        <v>22.975000000000001</v>
      </c>
    </row>
    <row r="1387" spans="1:22" ht="13.5" x14ac:dyDescent="0.25">
      <c r="A1387" s="3">
        <f>RSI!A1387</f>
        <v>44029</v>
      </c>
      <c r="B1387" s="2">
        <f>RSI!B1387</f>
        <v>12.1145</v>
      </c>
      <c r="C1387" s="2">
        <f>RSI!I1387</f>
        <v>59.734950278439726</v>
      </c>
      <c r="D1387" s="2">
        <f>MACD!E1387</f>
        <v>8.2496743809564066E-2</v>
      </c>
      <c r="E1387" s="2">
        <f>MACD!F1387</f>
        <v>7.9590679315314578E-2</v>
      </c>
      <c r="F1387" s="2">
        <f>'Moving Avg'!D1387</f>
        <v>12.09258</v>
      </c>
      <c r="G1387" s="2">
        <f>'Moving Avg'!F1387</f>
        <v>12.094234999999994</v>
      </c>
      <c r="H1387" s="2">
        <f>'Moving Avg'!G1387</f>
        <v>11.553852000000008</v>
      </c>
      <c r="I1387" s="2">
        <f>'Moving Avg'!H1387</f>
        <v>10.648937999999992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  <c r="M1387" s="19">
        <f t="shared" si="210"/>
        <v>25</v>
      </c>
      <c r="N1387" s="19">
        <f t="shared" si="211"/>
        <v>0</v>
      </c>
      <c r="O1387" s="19">
        <f t="shared" si="212"/>
        <v>50</v>
      </c>
      <c r="P1387" s="19">
        <f t="shared" si="213"/>
        <v>16.5</v>
      </c>
      <c r="Q1387" s="20">
        <f t="shared" si="214"/>
        <v>18.725000000000001</v>
      </c>
      <c r="R1387" s="20">
        <f t="shared" si="215"/>
        <v>26.625</v>
      </c>
      <c r="S1387" s="20">
        <f t="shared" si="216"/>
        <v>23.675000000000001</v>
      </c>
      <c r="T1387" s="20">
        <f t="shared" si="217"/>
        <v>22.875</v>
      </c>
      <c r="U1387" s="19">
        <f t="shared" si="218"/>
        <v>23.008333333333336</v>
      </c>
      <c r="V1387" s="19">
        <f t="shared" si="219"/>
        <v>22.975000000000001</v>
      </c>
    </row>
    <row r="1388" spans="1:22" ht="13.5" x14ac:dyDescent="0.25">
      <c r="A1388" s="3">
        <f>RSI!A1388</f>
        <v>44032</v>
      </c>
      <c r="B1388" s="2">
        <f>RSI!B1388</f>
        <v>12.3012</v>
      </c>
      <c r="C1388" s="2">
        <f>RSI!I1388</f>
        <v>66.976166056189982</v>
      </c>
      <c r="D1388" s="2">
        <f>MACD!E1388</f>
        <v>7.399635957520978E-2</v>
      </c>
      <c r="E1388" s="2">
        <f>MACD!F1388</f>
        <v>7.8471815367293626E-2</v>
      </c>
      <c r="F1388" s="2">
        <f>'Moving Avg'!D1388</f>
        <v>12.11896</v>
      </c>
      <c r="G1388" s="2">
        <f>'Moving Avg'!F1388</f>
        <v>12.100829999999997</v>
      </c>
      <c r="H1388" s="2">
        <f>'Moving Avg'!G1388</f>
        <v>11.592668000000005</v>
      </c>
      <c r="I1388" s="2">
        <f>'Moving Avg'!H1388</f>
        <v>10.65919049999999</v>
      </c>
      <c r="J1388" s="17" t="str">
        <f>OBV!F1388</f>
        <v>BEARISH</v>
      </c>
      <c r="K1388" s="17" t="str">
        <f>OBV!G1388</f>
        <v>WEAK</v>
      </c>
      <c r="L1388" s="17" t="str">
        <f>OBV!H1388</f>
        <v>CONFIRMED BEARISH</v>
      </c>
      <c r="M1388" s="19">
        <f t="shared" si="210"/>
        <v>25</v>
      </c>
      <c r="N1388" s="19">
        <f t="shared" si="211"/>
        <v>45</v>
      </c>
      <c r="O1388" s="19">
        <f t="shared" si="212"/>
        <v>50</v>
      </c>
      <c r="P1388" s="19">
        <f t="shared" si="213"/>
        <v>0</v>
      </c>
      <c r="Q1388" s="20">
        <f t="shared" si="214"/>
        <v>32</v>
      </c>
      <c r="R1388" s="20">
        <f t="shared" si="215"/>
        <v>31.5</v>
      </c>
      <c r="S1388" s="20">
        <f t="shared" si="216"/>
        <v>23</v>
      </c>
      <c r="T1388" s="20">
        <f t="shared" si="217"/>
        <v>30</v>
      </c>
      <c r="U1388" s="19">
        <f t="shared" si="218"/>
        <v>28.833333333333332</v>
      </c>
      <c r="V1388" s="19">
        <f t="shared" si="219"/>
        <v>29.125</v>
      </c>
    </row>
    <row r="1389" spans="1:22" ht="13.5" x14ac:dyDescent="0.25">
      <c r="A1389" s="3">
        <f>RSI!A1389</f>
        <v>44033</v>
      </c>
      <c r="B1389" s="2">
        <f>RSI!B1389</f>
        <v>12.2806</v>
      </c>
      <c r="C1389" s="2">
        <f>RSI!I1389</f>
        <v>65.574875137783835</v>
      </c>
      <c r="D1389" s="2">
        <f>MACD!E1389</f>
        <v>5.1990686917806173E-2</v>
      </c>
      <c r="E1389" s="2">
        <f>MACD!F1389</f>
        <v>7.3175589677396138E-2</v>
      </c>
      <c r="F1389" s="2">
        <f>'Moving Avg'!D1389</f>
        <v>12.16314</v>
      </c>
      <c r="G1389" s="2">
        <f>'Moving Avg'!F1389</f>
        <v>12.106394999999996</v>
      </c>
      <c r="H1389" s="2">
        <f>'Moving Avg'!G1389</f>
        <v>11.629976000000008</v>
      </c>
      <c r="I1389" s="2">
        <f>'Moving Avg'!H1389</f>
        <v>10.668791499999992</v>
      </c>
      <c r="J1389" s="17" t="str">
        <f>OBV!F1389</f>
        <v>BEARISH</v>
      </c>
      <c r="K1389" s="17" t="str">
        <f>OBV!G1389</f>
        <v>WEAK</v>
      </c>
      <c r="L1389" s="17" t="str">
        <f>OBV!H1389</f>
        <v>CONFIRMED BEARISH</v>
      </c>
      <c r="M1389" s="19">
        <f t="shared" si="210"/>
        <v>25</v>
      </c>
      <c r="N1389" s="19">
        <f t="shared" si="211"/>
        <v>100</v>
      </c>
      <c r="O1389" s="19">
        <f t="shared" si="212"/>
        <v>50</v>
      </c>
      <c r="P1389" s="19">
        <f t="shared" si="213"/>
        <v>0</v>
      </c>
      <c r="Q1389" s="20">
        <f t="shared" si="214"/>
        <v>51.25</v>
      </c>
      <c r="R1389" s="20">
        <f t="shared" si="215"/>
        <v>42.5</v>
      </c>
      <c r="S1389" s="20">
        <f t="shared" si="216"/>
        <v>31.25</v>
      </c>
      <c r="T1389" s="20">
        <f t="shared" si="217"/>
        <v>43.75</v>
      </c>
      <c r="U1389" s="19">
        <f t="shared" si="218"/>
        <v>41.666666666666664</v>
      </c>
      <c r="V1389" s="19">
        <f t="shared" si="219"/>
        <v>42.1875</v>
      </c>
    </row>
    <row r="1390" spans="1:22" ht="13.5" x14ac:dyDescent="0.25">
      <c r="A1390" s="3">
        <f>RSI!A1390</f>
        <v>44034</v>
      </c>
      <c r="B1390" s="2">
        <f>RSI!B1390</f>
        <v>12.2806</v>
      </c>
      <c r="C1390" s="2">
        <f>RSI!I1390</f>
        <v>65.574875137783835</v>
      </c>
      <c r="D1390" s="2">
        <f>MACD!E1390</f>
        <v>3.8393756067499396E-2</v>
      </c>
      <c r="E1390" s="2">
        <f>MACD!F1390</f>
        <v>6.6219222955416795E-2</v>
      </c>
      <c r="F1390" s="2">
        <f>'Moving Avg'!D1390</f>
        <v>12.207319999999999</v>
      </c>
      <c r="G1390" s="2">
        <f>'Moving Avg'!F1390</f>
        <v>12.115794999999997</v>
      </c>
      <c r="H1390" s="2">
        <f>'Moving Avg'!G1390</f>
        <v>11.665200000000006</v>
      </c>
      <c r="I1390" s="2">
        <f>'Moving Avg'!H1390</f>
        <v>10.678666499999993</v>
      </c>
      <c r="J1390" s="17" t="str">
        <f>OBV!F1390</f>
        <v>BEARISH</v>
      </c>
      <c r="K1390" s="17" t="str">
        <f>OBV!G1390</f>
        <v>WEAK</v>
      </c>
      <c r="L1390" s="17" t="str">
        <f>OBV!H1390</f>
        <v>CONFIRMED BEARISH</v>
      </c>
      <c r="M1390" s="19">
        <f t="shared" si="210"/>
        <v>25</v>
      </c>
      <c r="N1390" s="19">
        <f t="shared" si="211"/>
        <v>100</v>
      </c>
      <c r="O1390" s="19">
        <f t="shared" si="212"/>
        <v>50</v>
      </c>
      <c r="P1390" s="19">
        <f t="shared" si="213"/>
        <v>0</v>
      </c>
      <c r="Q1390" s="20">
        <f t="shared" si="214"/>
        <v>51.25</v>
      </c>
      <c r="R1390" s="20">
        <f t="shared" si="215"/>
        <v>42.5</v>
      </c>
      <c r="S1390" s="20">
        <f t="shared" si="216"/>
        <v>31.25</v>
      </c>
      <c r="T1390" s="20">
        <f t="shared" si="217"/>
        <v>43.75</v>
      </c>
      <c r="U1390" s="19">
        <f t="shared" si="218"/>
        <v>41.666666666666664</v>
      </c>
      <c r="V1390" s="19">
        <f t="shared" si="219"/>
        <v>42.1875</v>
      </c>
    </row>
    <row r="1391" spans="1:22" ht="13.5" x14ac:dyDescent="0.25">
      <c r="A1391" s="3">
        <f>RSI!A1391</f>
        <v>44035</v>
      </c>
      <c r="B1391" s="2">
        <f>RSI!B1391</f>
        <v>12.388500000000001</v>
      </c>
      <c r="C1391" s="2">
        <f>RSI!I1391</f>
        <v>69.456792275751411</v>
      </c>
      <c r="D1391" s="2">
        <f>MACD!E1391</f>
        <v>2.7401360033012523E-2</v>
      </c>
      <c r="E1391" s="2">
        <f>MACD!F1391</f>
        <v>5.8455650370935947E-2</v>
      </c>
      <c r="F1391" s="2">
        <f>'Moving Avg'!D1391</f>
        <v>12.27308</v>
      </c>
      <c r="G1391" s="2">
        <f>'Moving Avg'!F1391</f>
        <v>12.137714999999996</v>
      </c>
      <c r="H1391" s="2">
        <f>'Moving Avg'!G1391</f>
        <v>11.701376000000007</v>
      </c>
      <c r="I1391" s="2">
        <f>'Moving Avg'!H1391</f>
        <v>10.689080999999995</v>
      </c>
      <c r="J1391" s="17" t="str">
        <f>OBV!F1391</f>
        <v>BEARISH</v>
      </c>
      <c r="K1391" s="17" t="str">
        <f>OBV!G1391</f>
        <v>WEAK</v>
      </c>
      <c r="L1391" s="17" t="str">
        <f>OBV!H1391</f>
        <v>CONFIRMED BEARISH</v>
      </c>
      <c r="M1391" s="19">
        <f t="shared" si="210"/>
        <v>25</v>
      </c>
      <c r="N1391" s="19">
        <f t="shared" si="211"/>
        <v>100</v>
      </c>
      <c r="O1391" s="19">
        <f t="shared" si="212"/>
        <v>50</v>
      </c>
      <c r="P1391" s="19">
        <f t="shared" si="213"/>
        <v>0</v>
      </c>
      <c r="Q1391" s="20">
        <f t="shared" si="214"/>
        <v>51.25</v>
      </c>
      <c r="R1391" s="20">
        <f t="shared" si="215"/>
        <v>42.5</v>
      </c>
      <c r="S1391" s="20">
        <f t="shared" si="216"/>
        <v>31.25</v>
      </c>
      <c r="T1391" s="20">
        <f t="shared" si="217"/>
        <v>43.75</v>
      </c>
      <c r="U1391" s="19">
        <f t="shared" si="218"/>
        <v>41.666666666666664</v>
      </c>
      <c r="V1391" s="19">
        <f t="shared" si="219"/>
        <v>42.1875</v>
      </c>
    </row>
    <row r="1392" spans="1:22" ht="13.5" x14ac:dyDescent="0.25">
      <c r="A1392" s="3">
        <f>RSI!A1392</f>
        <v>44036</v>
      </c>
      <c r="B1392" s="2">
        <f>RSI!B1392</f>
        <v>12.388500000000001</v>
      </c>
      <c r="C1392" s="2">
        <f>RSI!I1392</f>
        <v>69.456792275751411</v>
      </c>
      <c r="D1392" s="2">
        <f>MACD!E1392</f>
        <v>2.4424965874562332E-2</v>
      </c>
      <c r="E1392" s="2">
        <f>MACD!F1392</f>
        <v>5.1649513471661232E-2</v>
      </c>
      <c r="F1392" s="2">
        <f>'Moving Avg'!D1392</f>
        <v>12.32788</v>
      </c>
      <c r="G1392" s="2">
        <f>'Moving Avg'!F1392</f>
        <v>12.159634999999996</v>
      </c>
      <c r="H1392" s="2">
        <f>'Moving Avg'!G1392</f>
        <v>11.732072000000009</v>
      </c>
      <c r="I1392" s="2">
        <f>'Moving Avg'!H1392</f>
        <v>10.699522999999994</v>
      </c>
      <c r="J1392" s="17" t="str">
        <f>OBV!F1392</f>
        <v>BEARISH</v>
      </c>
      <c r="K1392" s="17" t="str">
        <f>OBV!G1392</f>
        <v>WEAK</v>
      </c>
      <c r="L1392" s="17" t="str">
        <f>OBV!H1392</f>
        <v>CONFIRMED BEARISH</v>
      </c>
      <c r="M1392" s="19">
        <f t="shared" si="210"/>
        <v>25</v>
      </c>
      <c r="N1392" s="19">
        <f t="shared" si="211"/>
        <v>100</v>
      </c>
      <c r="O1392" s="19">
        <f t="shared" si="212"/>
        <v>50</v>
      </c>
      <c r="P1392" s="19">
        <f t="shared" si="213"/>
        <v>0</v>
      </c>
      <c r="Q1392" s="20">
        <f t="shared" si="214"/>
        <v>51.25</v>
      </c>
      <c r="R1392" s="20">
        <f t="shared" si="215"/>
        <v>42.5</v>
      </c>
      <c r="S1392" s="20">
        <f t="shared" si="216"/>
        <v>31.25</v>
      </c>
      <c r="T1392" s="20">
        <f t="shared" si="217"/>
        <v>43.75</v>
      </c>
      <c r="U1392" s="19">
        <f t="shared" si="218"/>
        <v>41.666666666666664</v>
      </c>
      <c r="V1392" s="19">
        <f t="shared" si="219"/>
        <v>42.1875</v>
      </c>
    </row>
    <row r="1393" spans="1:22" ht="13.5" x14ac:dyDescent="0.25">
      <c r="A1393" s="3">
        <f>RSI!A1393</f>
        <v>44039</v>
      </c>
      <c r="B1393" s="2">
        <f>RSI!B1393</f>
        <v>12.4099</v>
      </c>
      <c r="C1393" s="2">
        <f>RSI!I1393</f>
        <v>70.22898563840586</v>
      </c>
      <c r="D1393" s="2">
        <f>MACD!E1393</f>
        <v>9.910982236181809E-3</v>
      </c>
      <c r="E1393" s="2">
        <f>MACD!F1393</f>
        <v>4.330180722456535E-2</v>
      </c>
      <c r="F1393" s="2">
        <f>'Moving Avg'!D1393</f>
        <v>12.34962</v>
      </c>
      <c r="G1393" s="2">
        <f>'Moving Avg'!F1393</f>
        <v>12.178514999999996</v>
      </c>
      <c r="H1393" s="2">
        <f>'Moving Avg'!G1393</f>
        <v>11.76319600000001</v>
      </c>
      <c r="I1393" s="2">
        <f>'Moving Avg'!H1393</f>
        <v>10.710318999999997</v>
      </c>
      <c r="J1393" s="17" t="str">
        <f>OBV!F1393</f>
        <v>BEARISH</v>
      </c>
      <c r="K1393" s="17" t="str">
        <f>OBV!G1393</f>
        <v>WEAK</v>
      </c>
      <c r="L1393" s="17" t="str">
        <f>OBV!H1393</f>
        <v>CONFIRMED BEARISH</v>
      </c>
      <c r="M1393" s="19">
        <f t="shared" si="210"/>
        <v>0</v>
      </c>
      <c r="N1393" s="19">
        <f t="shared" si="211"/>
        <v>100</v>
      </c>
      <c r="O1393" s="19">
        <f t="shared" si="212"/>
        <v>50</v>
      </c>
      <c r="P1393" s="19">
        <f t="shared" si="213"/>
        <v>0</v>
      </c>
      <c r="Q1393" s="20">
        <f t="shared" si="214"/>
        <v>42.5</v>
      </c>
      <c r="R1393" s="20">
        <f t="shared" si="215"/>
        <v>37.5</v>
      </c>
      <c r="S1393" s="20">
        <f t="shared" si="216"/>
        <v>27.5</v>
      </c>
      <c r="T1393" s="20">
        <f t="shared" si="217"/>
        <v>37.5</v>
      </c>
      <c r="U1393" s="19">
        <f t="shared" si="218"/>
        <v>35.833333333333336</v>
      </c>
      <c r="V1393" s="19">
        <f t="shared" si="219"/>
        <v>36.25</v>
      </c>
    </row>
    <row r="1394" spans="1:22" ht="13.5" x14ac:dyDescent="0.25">
      <c r="A1394" s="3">
        <f>RSI!A1394</f>
        <v>44040</v>
      </c>
      <c r="B1394" s="2">
        <f>RSI!B1394</f>
        <v>12.424099999999999</v>
      </c>
      <c r="C1394" s="2">
        <f>RSI!I1394</f>
        <v>70.757294892045195</v>
      </c>
      <c r="D1394" s="2">
        <f>MACD!E1394</f>
        <v>-2.22285887880318E-2</v>
      </c>
      <c r="E1394" s="2">
        <f>MACD!F1394</f>
        <v>3.0195728022045919E-2</v>
      </c>
      <c r="F1394" s="2">
        <f>'Moving Avg'!D1394</f>
        <v>12.378319999999999</v>
      </c>
      <c r="G1394" s="2">
        <f>'Moving Avg'!F1394</f>
        <v>12.193994999999997</v>
      </c>
      <c r="H1394" s="2">
        <f>'Moving Avg'!G1394</f>
        <v>11.799536000000007</v>
      </c>
      <c r="I1394" s="2">
        <f>'Moving Avg'!H1394</f>
        <v>10.721185999999998</v>
      </c>
      <c r="J1394" s="17" t="str">
        <f>OBV!F1394</f>
        <v>BEARISH</v>
      </c>
      <c r="K1394" s="17" t="str">
        <f>OBV!G1394</f>
        <v>WEAK</v>
      </c>
      <c r="L1394" s="17" t="str">
        <f>OBV!H1394</f>
        <v>CONFIRMED BEARISH</v>
      </c>
      <c r="M1394" s="19">
        <f t="shared" si="210"/>
        <v>0</v>
      </c>
      <c r="N1394" s="19">
        <f t="shared" si="211"/>
        <v>100</v>
      </c>
      <c r="O1394" s="19">
        <f t="shared" si="212"/>
        <v>50</v>
      </c>
      <c r="P1394" s="19">
        <f t="shared" si="213"/>
        <v>0</v>
      </c>
      <c r="Q1394" s="20">
        <f t="shared" si="214"/>
        <v>42.5</v>
      </c>
      <c r="R1394" s="20">
        <f t="shared" si="215"/>
        <v>37.5</v>
      </c>
      <c r="S1394" s="20">
        <f t="shared" si="216"/>
        <v>27.5</v>
      </c>
      <c r="T1394" s="20">
        <f t="shared" si="217"/>
        <v>37.5</v>
      </c>
      <c r="U1394" s="19">
        <f t="shared" si="218"/>
        <v>35.833333333333336</v>
      </c>
      <c r="V1394" s="19">
        <f t="shared" si="219"/>
        <v>36.25</v>
      </c>
    </row>
    <row r="1395" spans="1:22" ht="13.5" x14ac:dyDescent="0.25">
      <c r="A1395" s="3">
        <f>RSI!A1395</f>
        <v>44041</v>
      </c>
      <c r="B1395" s="2">
        <f>RSI!B1395</f>
        <v>12.424099999999999</v>
      </c>
      <c r="C1395" s="2">
        <f>RSI!I1395</f>
        <v>70.757294892045195</v>
      </c>
      <c r="D1395" s="2">
        <f>MACD!E1395</f>
        <v>-5.1308553678364177E-2</v>
      </c>
      <c r="E1395" s="2">
        <f>MACD!F1395</f>
        <v>1.3894871681963902E-2</v>
      </c>
      <c r="F1395" s="2">
        <f>'Moving Avg'!D1395</f>
        <v>12.407019999999999</v>
      </c>
      <c r="G1395" s="2">
        <f>'Moving Avg'!F1395</f>
        <v>12.212214999999997</v>
      </c>
      <c r="H1395" s="2">
        <f>'Moving Avg'!G1395</f>
        <v>11.836864000000007</v>
      </c>
      <c r="I1395" s="2">
        <f>'Moving Avg'!H1395</f>
        <v>10.732107499999998</v>
      </c>
      <c r="J1395" s="17" t="str">
        <f>OBV!F1395</f>
        <v>BEARISH</v>
      </c>
      <c r="K1395" s="17" t="str">
        <f>OBV!G1395</f>
        <v>WEAK</v>
      </c>
      <c r="L1395" s="17" t="str">
        <f>OBV!H1395</f>
        <v>CONFIRMED BEARISH</v>
      </c>
      <c r="M1395" s="19">
        <f t="shared" si="210"/>
        <v>0</v>
      </c>
      <c r="N1395" s="19">
        <f t="shared" si="211"/>
        <v>100</v>
      </c>
      <c r="O1395" s="19">
        <f t="shared" si="212"/>
        <v>50</v>
      </c>
      <c r="P1395" s="19">
        <f t="shared" si="213"/>
        <v>0</v>
      </c>
      <c r="Q1395" s="20">
        <f t="shared" si="214"/>
        <v>42.5</v>
      </c>
      <c r="R1395" s="20">
        <f t="shared" si="215"/>
        <v>37.5</v>
      </c>
      <c r="S1395" s="20">
        <f t="shared" si="216"/>
        <v>27.5</v>
      </c>
      <c r="T1395" s="20">
        <f t="shared" si="217"/>
        <v>37.5</v>
      </c>
      <c r="U1395" s="19">
        <f t="shared" si="218"/>
        <v>35.833333333333336</v>
      </c>
      <c r="V1395" s="19">
        <f t="shared" si="219"/>
        <v>36.25</v>
      </c>
    </row>
    <row r="1396" spans="1:22" ht="13.5" x14ac:dyDescent="0.25">
      <c r="A1396" s="3">
        <f>RSI!A1396</f>
        <v>44042</v>
      </c>
      <c r="B1396" s="2">
        <f>RSI!B1396</f>
        <v>12.4597</v>
      </c>
      <c r="C1396" s="2">
        <f>RSI!I1396</f>
        <v>72.192102779320322</v>
      </c>
      <c r="D1396" s="2">
        <f>MACD!E1396</f>
        <v>-8.0297032681578173E-2</v>
      </c>
      <c r="E1396" s="2">
        <f>MACD!F1396</f>
        <v>-4.9435091907445144E-3</v>
      </c>
      <c r="F1396" s="2">
        <f>'Moving Avg'!D1396</f>
        <v>12.421259999999998</v>
      </c>
      <c r="G1396" s="2">
        <f>'Moving Avg'!F1396</f>
        <v>12.232214999999998</v>
      </c>
      <c r="H1396" s="2">
        <f>'Moving Avg'!G1396</f>
        <v>11.874464000000005</v>
      </c>
      <c r="I1396" s="2">
        <f>'Moving Avg'!H1396</f>
        <v>10.743426499999996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  <c r="M1396" s="19">
        <f t="shared" si="210"/>
        <v>0</v>
      </c>
      <c r="N1396" s="19">
        <f t="shared" si="211"/>
        <v>100</v>
      </c>
      <c r="O1396" s="19">
        <f t="shared" si="212"/>
        <v>50</v>
      </c>
      <c r="P1396" s="19">
        <f t="shared" si="213"/>
        <v>83.5</v>
      </c>
      <c r="Q1396" s="20">
        <f t="shared" si="214"/>
        <v>55.024999999999999</v>
      </c>
      <c r="R1396" s="20">
        <f t="shared" si="215"/>
        <v>58.375</v>
      </c>
      <c r="S1396" s="20">
        <f t="shared" si="216"/>
        <v>65.075000000000003</v>
      </c>
      <c r="T1396" s="20">
        <f t="shared" si="217"/>
        <v>58.375</v>
      </c>
      <c r="U1396" s="19">
        <f t="shared" si="218"/>
        <v>59.491666666666674</v>
      </c>
      <c r="V1396" s="19">
        <f t="shared" si="219"/>
        <v>59.212500000000006</v>
      </c>
    </row>
    <row r="1397" spans="1:22" ht="13.5" x14ac:dyDescent="0.25">
      <c r="A1397" s="3">
        <f>RSI!A1397</f>
        <v>44046</v>
      </c>
      <c r="B1397" s="2">
        <f>RSI!B1397</f>
        <v>12.509600000000001</v>
      </c>
      <c r="C1397" s="2">
        <f>RSI!I1397</f>
        <v>74.109663548053305</v>
      </c>
      <c r="D1397" s="2">
        <f>MACD!E1397</f>
        <v>-0.10191766970481986</v>
      </c>
      <c r="E1397" s="2">
        <f>MACD!F1397</f>
        <v>-2.4338341293559586E-2</v>
      </c>
      <c r="F1397" s="2">
        <f>'Moving Avg'!D1397</f>
        <v>12.44548</v>
      </c>
      <c r="G1397" s="2">
        <f>'Moving Avg'!F1397</f>
        <v>12.251969999999996</v>
      </c>
      <c r="H1397" s="2">
        <f>'Moving Avg'!G1397</f>
        <v>11.908240000000003</v>
      </c>
      <c r="I1397" s="2">
        <f>'Moving Avg'!H1397</f>
        <v>10.754720999999996</v>
      </c>
      <c r="J1397" s="17" t="str">
        <f>OBV!F1397</f>
        <v>BULLISH</v>
      </c>
      <c r="K1397" s="17" t="str">
        <f>OBV!G1397</f>
        <v>NEUTRAL</v>
      </c>
      <c r="L1397" s="17" t="str">
        <f>OBV!H1397</f>
        <v>CONFIRMED BULLISH</v>
      </c>
      <c r="M1397" s="19">
        <f t="shared" si="210"/>
        <v>0</v>
      </c>
      <c r="N1397" s="19">
        <f t="shared" si="211"/>
        <v>100</v>
      </c>
      <c r="O1397" s="19">
        <f t="shared" si="212"/>
        <v>50</v>
      </c>
      <c r="P1397" s="19">
        <f t="shared" si="213"/>
        <v>83.5</v>
      </c>
      <c r="Q1397" s="20">
        <f t="shared" si="214"/>
        <v>55.024999999999999</v>
      </c>
      <c r="R1397" s="20">
        <f t="shared" si="215"/>
        <v>58.375</v>
      </c>
      <c r="S1397" s="20">
        <f t="shared" si="216"/>
        <v>65.075000000000003</v>
      </c>
      <c r="T1397" s="20">
        <f t="shared" si="217"/>
        <v>58.375</v>
      </c>
      <c r="U1397" s="19">
        <f t="shared" si="218"/>
        <v>59.491666666666674</v>
      </c>
      <c r="V1397" s="19">
        <f t="shared" si="219"/>
        <v>59.212500000000006</v>
      </c>
    </row>
    <row r="1398" spans="1:22" ht="13.5" x14ac:dyDescent="0.25">
      <c r="A1398" s="3">
        <f>RSI!A1398</f>
        <v>44047</v>
      </c>
      <c r="B1398" s="2">
        <f>RSI!B1398</f>
        <v>12.673299999999999</v>
      </c>
      <c r="C1398" s="2">
        <f>RSI!I1398</f>
        <v>79.181481196225505</v>
      </c>
      <c r="D1398" s="2">
        <f>MACD!E1398</f>
        <v>-0.10560087341585067</v>
      </c>
      <c r="E1398" s="2">
        <f>MACD!F1398</f>
        <v>-4.0590847718017811E-2</v>
      </c>
      <c r="F1398" s="2">
        <f>'Moving Avg'!D1398</f>
        <v>12.498159999999999</v>
      </c>
      <c r="G1398" s="2">
        <f>'Moving Avg'!F1398</f>
        <v>12.277989999999999</v>
      </c>
      <c r="H1398" s="2">
        <f>'Moving Avg'!G1398</f>
        <v>11.944302000000004</v>
      </c>
      <c r="I1398" s="2">
        <f>'Moving Avg'!H1398</f>
        <v>10.766148499999996</v>
      </c>
      <c r="J1398" s="17" t="str">
        <f>OBV!F1398</f>
        <v>BULLISH</v>
      </c>
      <c r="K1398" s="17" t="str">
        <f>OBV!G1398</f>
        <v>NEUTRAL</v>
      </c>
      <c r="L1398" s="17" t="str">
        <f>OBV!H1398</f>
        <v>CONFIRMED BULLISH</v>
      </c>
      <c r="M1398" s="19">
        <f t="shared" si="210"/>
        <v>0</v>
      </c>
      <c r="N1398" s="19">
        <f t="shared" si="211"/>
        <v>100</v>
      </c>
      <c r="O1398" s="19">
        <f t="shared" si="212"/>
        <v>50</v>
      </c>
      <c r="P1398" s="19">
        <f t="shared" si="213"/>
        <v>83.5</v>
      </c>
      <c r="Q1398" s="20">
        <f t="shared" si="214"/>
        <v>55.024999999999999</v>
      </c>
      <c r="R1398" s="20">
        <f t="shared" si="215"/>
        <v>58.375</v>
      </c>
      <c r="S1398" s="20">
        <f t="shared" si="216"/>
        <v>65.075000000000003</v>
      </c>
      <c r="T1398" s="20">
        <f t="shared" si="217"/>
        <v>58.375</v>
      </c>
      <c r="U1398" s="19">
        <f t="shared" si="218"/>
        <v>59.491666666666674</v>
      </c>
      <c r="V1398" s="19">
        <f t="shared" si="219"/>
        <v>59.212500000000006</v>
      </c>
    </row>
    <row r="1399" spans="1:22" ht="13.5" x14ac:dyDescent="0.25">
      <c r="A1399" s="3">
        <f>RSI!A1399</f>
        <v>44048</v>
      </c>
      <c r="B1399" s="2">
        <f>RSI!B1399</f>
        <v>13.25</v>
      </c>
      <c r="C1399" s="2">
        <f>RSI!I1399</f>
        <v>88.057370191368236</v>
      </c>
      <c r="D1399" s="2">
        <f>MACD!E1399</f>
        <v>-0.15741135070038048</v>
      </c>
      <c r="E1399" s="2">
        <f>MACD!F1399</f>
        <v>-6.3954948314490348E-2</v>
      </c>
      <c r="F1399" s="2">
        <f>'Moving Avg'!D1399</f>
        <v>12.66334</v>
      </c>
      <c r="G1399" s="2">
        <f>'Moving Avg'!F1399</f>
        <v>12.337504999999998</v>
      </c>
      <c r="H1399" s="2">
        <f>'Moving Avg'!G1399</f>
        <v>11.992228000000004</v>
      </c>
      <c r="I1399" s="2">
        <f>'Moving Avg'!H1399</f>
        <v>10.780733499999997</v>
      </c>
      <c r="J1399" s="17" t="str">
        <f>OBV!F1399</f>
        <v>BULLISH</v>
      </c>
      <c r="K1399" s="17" t="str">
        <f>OBV!G1399</f>
        <v>STRONG</v>
      </c>
      <c r="L1399" s="17" t="str">
        <f>OBV!H1399</f>
        <v>CONFIRMED BULLISH</v>
      </c>
      <c r="M1399" s="19">
        <f t="shared" si="210"/>
        <v>0</v>
      </c>
      <c r="N1399" s="19">
        <f t="shared" si="211"/>
        <v>100</v>
      </c>
      <c r="O1399" s="19">
        <f t="shared" si="212"/>
        <v>50</v>
      </c>
      <c r="P1399" s="19">
        <f t="shared" si="213"/>
        <v>100</v>
      </c>
      <c r="Q1399" s="20">
        <f t="shared" si="214"/>
        <v>57.5</v>
      </c>
      <c r="R1399" s="20">
        <f t="shared" si="215"/>
        <v>62.5</v>
      </c>
      <c r="S1399" s="20">
        <f t="shared" si="216"/>
        <v>72.5</v>
      </c>
      <c r="T1399" s="20">
        <f t="shared" si="217"/>
        <v>62.5</v>
      </c>
      <c r="U1399" s="19">
        <f t="shared" si="218"/>
        <v>64.166666666666671</v>
      </c>
      <c r="V1399" s="19">
        <f t="shared" si="219"/>
        <v>63.75</v>
      </c>
    </row>
    <row r="1400" spans="1:22" ht="13.5" x14ac:dyDescent="0.25">
      <c r="A1400" s="3">
        <f>RSI!A1400</f>
        <v>44049</v>
      </c>
      <c r="B1400" s="2">
        <f>RSI!B1400</f>
        <v>13.0649</v>
      </c>
      <c r="C1400" s="2">
        <f>RSI!I1400</f>
        <v>76.747277498762472</v>
      </c>
      <c r="D1400" s="2">
        <f>MACD!E1400</f>
        <v>-0.193545925772872</v>
      </c>
      <c r="E1400" s="2">
        <f>MACD!F1400</f>
        <v>-8.9873143806166678E-2</v>
      </c>
      <c r="F1400" s="2">
        <f>'Moving Avg'!D1400</f>
        <v>12.791500000000001</v>
      </c>
      <c r="G1400" s="2">
        <f>'Moving Avg'!F1400</f>
        <v>12.385569999999998</v>
      </c>
      <c r="H1400" s="2">
        <f>'Moving Avg'!G1400</f>
        <v>12.039192000000003</v>
      </c>
      <c r="I1400" s="2">
        <f>'Moving Avg'!H1400</f>
        <v>10.794804499999996</v>
      </c>
      <c r="J1400" s="17" t="str">
        <f>OBV!F1400</f>
        <v>BULLISH</v>
      </c>
      <c r="K1400" s="17" t="str">
        <f>OBV!G1400</f>
        <v>STRONG</v>
      </c>
      <c r="L1400" s="17" t="str">
        <f>OBV!H1400</f>
        <v>CONFIRMED BULLISH</v>
      </c>
      <c r="M1400" s="19">
        <f t="shared" si="210"/>
        <v>0</v>
      </c>
      <c r="N1400" s="19">
        <f t="shared" si="211"/>
        <v>100</v>
      </c>
      <c r="O1400" s="19">
        <f t="shared" si="212"/>
        <v>50</v>
      </c>
      <c r="P1400" s="19">
        <f t="shared" si="213"/>
        <v>100</v>
      </c>
      <c r="Q1400" s="20">
        <f t="shared" si="214"/>
        <v>57.5</v>
      </c>
      <c r="R1400" s="20">
        <f t="shared" si="215"/>
        <v>62.5</v>
      </c>
      <c r="S1400" s="20">
        <f t="shared" si="216"/>
        <v>72.5</v>
      </c>
      <c r="T1400" s="20">
        <f t="shared" si="217"/>
        <v>62.5</v>
      </c>
      <c r="U1400" s="19">
        <f t="shared" si="218"/>
        <v>64.166666666666671</v>
      </c>
      <c r="V1400" s="19">
        <f t="shared" si="219"/>
        <v>63.75</v>
      </c>
    </row>
    <row r="1401" spans="1:22" ht="13.5" x14ac:dyDescent="0.25">
      <c r="A1401" s="3">
        <f>RSI!A1401</f>
        <v>44050</v>
      </c>
      <c r="B1401" s="2">
        <f>RSI!B1401</f>
        <v>12.9937</v>
      </c>
      <c r="C1401" s="2">
        <f>RSI!I1401</f>
        <v>72.870164479394589</v>
      </c>
      <c r="D1401" s="2">
        <f>MACD!E1401</f>
        <v>-0.2067146563764144</v>
      </c>
      <c r="E1401" s="2">
        <f>MACD!F1401</f>
        <v>-0.11324144632021622</v>
      </c>
      <c r="F1401" s="2">
        <f>'Moving Avg'!D1401</f>
        <v>12.898300000000001</v>
      </c>
      <c r="G1401" s="2">
        <f>'Moving Avg'!F1401</f>
        <v>12.426789999999999</v>
      </c>
      <c r="H1401" s="2">
        <f>'Moving Avg'!G1401</f>
        <v>12.087254000000003</v>
      </c>
      <c r="I1401" s="2">
        <f>'Moving Avg'!H1401</f>
        <v>10.808244999999998</v>
      </c>
      <c r="J1401" s="17" t="str">
        <f>OBV!F1401</f>
        <v>BULLISH</v>
      </c>
      <c r="K1401" s="17" t="str">
        <f>OBV!G1401</f>
        <v>STRONG</v>
      </c>
      <c r="L1401" s="17" t="str">
        <f>OBV!H1401</f>
        <v>CONFIRMED BULLISH</v>
      </c>
      <c r="M1401" s="19">
        <f t="shared" si="210"/>
        <v>0</v>
      </c>
      <c r="N1401" s="19">
        <f t="shared" si="211"/>
        <v>100</v>
      </c>
      <c r="O1401" s="19">
        <f t="shared" si="212"/>
        <v>50</v>
      </c>
      <c r="P1401" s="19">
        <f t="shared" si="213"/>
        <v>100</v>
      </c>
      <c r="Q1401" s="20">
        <f t="shared" si="214"/>
        <v>57.5</v>
      </c>
      <c r="R1401" s="20">
        <f t="shared" si="215"/>
        <v>62.5</v>
      </c>
      <c r="S1401" s="20">
        <f t="shared" si="216"/>
        <v>72.5</v>
      </c>
      <c r="T1401" s="20">
        <f t="shared" si="217"/>
        <v>62.5</v>
      </c>
      <c r="U1401" s="19">
        <f t="shared" si="218"/>
        <v>64.166666666666671</v>
      </c>
      <c r="V1401" s="19">
        <f t="shared" si="219"/>
        <v>63.75</v>
      </c>
    </row>
    <row r="1402" spans="1:22" ht="13.5" x14ac:dyDescent="0.25">
      <c r="A1402" s="3">
        <f>RSI!A1402</f>
        <v>44053</v>
      </c>
      <c r="B1402" s="2">
        <f>RSI!B1402</f>
        <v>13.235799999999999</v>
      </c>
      <c r="C1402" s="2">
        <f>RSI!I1402</f>
        <v>77.105403749627669</v>
      </c>
      <c r="D1402" s="2">
        <f>MACD!E1402</f>
        <v>-0.2395065147538169</v>
      </c>
      <c r="E1402" s="2">
        <f>MACD!F1402</f>
        <v>-0.13849446000693638</v>
      </c>
      <c r="F1402" s="2">
        <f>'Moving Avg'!D1402</f>
        <v>13.043539999999998</v>
      </c>
      <c r="G1402" s="2">
        <f>'Moving Avg'!F1402</f>
        <v>12.477370000000001</v>
      </c>
      <c r="H1402" s="2">
        <f>'Moving Avg'!G1402</f>
        <v>12.138184000000003</v>
      </c>
      <c r="I1402" s="2">
        <f>'Moving Avg'!H1402</f>
        <v>10.822621999999997</v>
      </c>
      <c r="J1402" s="17" t="str">
        <f>OBV!F1402</f>
        <v>BULLISH</v>
      </c>
      <c r="K1402" s="17" t="str">
        <f>OBV!G1402</f>
        <v>STRONG</v>
      </c>
      <c r="L1402" s="17" t="str">
        <f>OBV!H1402</f>
        <v>CONFIRMED BULLISH</v>
      </c>
      <c r="M1402" s="19">
        <f t="shared" si="210"/>
        <v>0</v>
      </c>
      <c r="N1402" s="19">
        <f t="shared" si="211"/>
        <v>100</v>
      </c>
      <c r="O1402" s="19">
        <f t="shared" si="212"/>
        <v>50</v>
      </c>
      <c r="P1402" s="19">
        <f t="shared" si="213"/>
        <v>100</v>
      </c>
      <c r="Q1402" s="20">
        <f t="shared" si="214"/>
        <v>57.5</v>
      </c>
      <c r="R1402" s="20">
        <f t="shared" si="215"/>
        <v>62.5</v>
      </c>
      <c r="S1402" s="20">
        <f t="shared" si="216"/>
        <v>72.5</v>
      </c>
      <c r="T1402" s="20">
        <f t="shared" si="217"/>
        <v>62.5</v>
      </c>
      <c r="U1402" s="19">
        <f t="shared" si="218"/>
        <v>64.166666666666671</v>
      </c>
      <c r="V1402" s="19">
        <f t="shared" si="219"/>
        <v>63.75</v>
      </c>
    </row>
    <row r="1403" spans="1:22" ht="13.5" x14ac:dyDescent="0.25">
      <c r="A1403" s="3">
        <f>RSI!A1403</f>
        <v>44054</v>
      </c>
      <c r="B1403" s="2">
        <f>RSI!B1403</f>
        <v>13.406700000000001</v>
      </c>
      <c r="C1403" s="2">
        <f>RSI!I1403</f>
        <v>79.534201943215237</v>
      </c>
      <c r="D1403" s="2">
        <f>MACD!E1403</f>
        <v>-0.28149151473892076</v>
      </c>
      <c r="E1403" s="2">
        <f>MACD!F1403</f>
        <v>-0.16709387095333328</v>
      </c>
      <c r="F1403" s="2">
        <f>'Moving Avg'!D1403</f>
        <v>13.19022</v>
      </c>
      <c r="G1403" s="2">
        <f>'Moving Avg'!F1403</f>
        <v>12.539240000000001</v>
      </c>
      <c r="H1403" s="2">
        <f>'Moving Avg'!G1403</f>
        <v>12.191436000000003</v>
      </c>
      <c r="I1403" s="2">
        <f>'Moving Avg'!H1403</f>
        <v>10.838319499999995</v>
      </c>
      <c r="J1403" s="17" t="str">
        <f>OBV!F1403</f>
        <v>BULLISH</v>
      </c>
      <c r="K1403" s="17" t="str">
        <f>OBV!G1403</f>
        <v>STRONG</v>
      </c>
      <c r="L1403" s="17" t="str">
        <f>OBV!H1403</f>
        <v>CONFIRMED BULLISH</v>
      </c>
      <c r="M1403" s="19">
        <f t="shared" si="210"/>
        <v>0</v>
      </c>
      <c r="N1403" s="19">
        <f t="shared" si="211"/>
        <v>100</v>
      </c>
      <c r="O1403" s="19">
        <f t="shared" si="212"/>
        <v>50</v>
      </c>
      <c r="P1403" s="19">
        <f t="shared" si="213"/>
        <v>100</v>
      </c>
      <c r="Q1403" s="20">
        <f t="shared" si="214"/>
        <v>57.5</v>
      </c>
      <c r="R1403" s="20">
        <f t="shared" si="215"/>
        <v>62.5</v>
      </c>
      <c r="S1403" s="20">
        <f t="shared" si="216"/>
        <v>72.5</v>
      </c>
      <c r="T1403" s="20">
        <f t="shared" si="217"/>
        <v>62.5</v>
      </c>
      <c r="U1403" s="19">
        <f t="shared" si="218"/>
        <v>64.166666666666671</v>
      </c>
      <c r="V1403" s="19">
        <f t="shared" si="219"/>
        <v>63.75</v>
      </c>
    </row>
    <row r="1404" spans="1:22" ht="13.5" x14ac:dyDescent="0.25">
      <c r="A1404" s="3">
        <f>RSI!A1404</f>
        <v>44055</v>
      </c>
      <c r="B1404" s="2">
        <f>RSI!B1404</f>
        <v>13.7057</v>
      </c>
      <c r="C1404" s="2">
        <f>RSI!I1404</f>
        <v>82.943481672914814</v>
      </c>
      <c r="D1404" s="2">
        <f>MACD!E1404</f>
        <v>-0.34250094190971048</v>
      </c>
      <c r="E1404" s="2">
        <f>MACD!F1404</f>
        <v>-0.2021752851446087</v>
      </c>
      <c r="F1404" s="2">
        <f>'Moving Avg'!D1404</f>
        <v>13.281360000000001</v>
      </c>
      <c r="G1404" s="2">
        <f>'Moving Avg'!F1404</f>
        <v>12.62154</v>
      </c>
      <c r="H1404" s="2">
        <f>'Moving Avg'!G1404</f>
        <v>12.249572000000002</v>
      </c>
      <c r="I1404" s="2">
        <f>'Moving Avg'!H1404</f>
        <v>10.855484499999996</v>
      </c>
      <c r="J1404" s="17" t="str">
        <f>OBV!F1404</f>
        <v>BULLISH</v>
      </c>
      <c r="K1404" s="17" t="str">
        <f>OBV!G1404</f>
        <v>STRONG</v>
      </c>
      <c r="L1404" s="17" t="str">
        <f>OBV!H1404</f>
        <v>CONFIRMED BULLISH</v>
      </c>
      <c r="M1404" s="19">
        <f t="shared" si="210"/>
        <v>0</v>
      </c>
      <c r="N1404" s="19">
        <f t="shared" si="211"/>
        <v>100</v>
      </c>
      <c r="O1404" s="19">
        <f t="shared" si="212"/>
        <v>50</v>
      </c>
      <c r="P1404" s="19">
        <f t="shared" si="213"/>
        <v>100</v>
      </c>
      <c r="Q1404" s="20">
        <f t="shared" si="214"/>
        <v>57.5</v>
      </c>
      <c r="R1404" s="20">
        <f t="shared" si="215"/>
        <v>62.5</v>
      </c>
      <c r="S1404" s="20">
        <f t="shared" si="216"/>
        <v>72.5</v>
      </c>
      <c r="T1404" s="20">
        <f t="shared" si="217"/>
        <v>62.5</v>
      </c>
      <c r="U1404" s="19">
        <f t="shared" si="218"/>
        <v>64.166666666666671</v>
      </c>
      <c r="V1404" s="19">
        <f t="shared" si="219"/>
        <v>63.75</v>
      </c>
    </row>
    <row r="1405" spans="1:22" ht="13.5" x14ac:dyDescent="0.25">
      <c r="A1405" s="3">
        <f>RSI!A1405</f>
        <v>44057</v>
      </c>
      <c r="B1405" s="2">
        <f>RSI!B1405</f>
        <v>13.6701</v>
      </c>
      <c r="C1405" s="2">
        <f>RSI!I1405</f>
        <v>81.208875288209953</v>
      </c>
      <c r="D1405" s="2">
        <f>MACD!E1405</f>
        <v>-0.3983652971926972</v>
      </c>
      <c r="E1405" s="2">
        <f>MACD!F1405</f>
        <v>-0.24141328755422642</v>
      </c>
      <c r="F1405" s="2">
        <f>'Moving Avg'!D1405</f>
        <v>13.4024</v>
      </c>
      <c r="G1405" s="2">
        <f>'Moving Avg'!F1405</f>
        <v>12.702059999999999</v>
      </c>
      <c r="H1405" s="2">
        <f>'Moving Avg'!G1405</f>
        <v>12.306118000000003</v>
      </c>
      <c r="I1405" s="2">
        <f>'Moving Avg'!H1405</f>
        <v>10.872169999999993</v>
      </c>
      <c r="J1405" s="17" t="str">
        <f>OBV!F1405</f>
        <v>BULLISH</v>
      </c>
      <c r="K1405" s="17" t="str">
        <f>OBV!G1405</f>
        <v>STRONG</v>
      </c>
      <c r="L1405" s="17" t="str">
        <f>OBV!H1405</f>
        <v>CONFIRMED BULLISH</v>
      </c>
      <c r="M1405" s="19">
        <f t="shared" si="210"/>
        <v>0</v>
      </c>
      <c r="N1405" s="19">
        <f t="shared" si="211"/>
        <v>100</v>
      </c>
      <c r="O1405" s="19">
        <f t="shared" si="212"/>
        <v>50</v>
      </c>
      <c r="P1405" s="19">
        <f t="shared" si="213"/>
        <v>100</v>
      </c>
      <c r="Q1405" s="20">
        <f t="shared" si="214"/>
        <v>57.5</v>
      </c>
      <c r="R1405" s="20">
        <f t="shared" si="215"/>
        <v>62.5</v>
      </c>
      <c r="S1405" s="20">
        <f t="shared" si="216"/>
        <v>72.5</v>
      </c>
      <c r="T1405" s="20">
        <f t="shared" si="217"/>
        <v>62.5</v>
      </c>
      <c r="U1405" s="19">
        <f t="shared" si="218"/>
        <v>64.166666666666671</v>
      </c>
      <c r="V1405" s="19">
        <f t="shared" si="219"/>
        <v>63.75</v>
      </c>
    </row>
    <row r="1406" spans="1:22" ht="13.5" x14ac:dyDescent="0.25">
      <c r="A1406" s="3">
        <f>RSI!A1406</f>
        <v>44060</v>
      </c>
      <c r="B1406" s="2">
        <f>RSI!B1406</f>
        <v>13.591799999999999</v>
      </c>
      <c r="C1406" s="2">
        <f>RSI!I1406</f>
        <v>77.376027642920079</v>
      </c>
      <c r="D1406" s="2">
        <f>MACD!E1406</f>
        <v>-0.4405163983723277</v>
      </c>
      <c r="E1406" s="2">
        <f>MACD!F1406</f>
        <v>-0.28123390971784668</v>
      </c>
      <c r="F1406" s="2">
        <f>'Moving Avg'!D1406</f>
        <v>13.522019999999998</v>
      </c>
      <c r="G1406" s="2">
        <f>'Moving Avg'!F1406</f>
        <v>12.778665</v>
      </c>
      <c r="H1406" s="2">
        <f>'Moving Avg'!G1406</f>
        <v>12.354630000000004</v>
      </c>
      <c r="I1406" s="2">
        <f>'Moving Avg'!H1406</f>
        <v>10.888600999999994</v>
      </c>
      <c r="J1406" s="17" t="str">
        <f>OBV!F1406</f>
        <v>BULLISH</v>
      </c>
      <c r="K1406" s="17" t="str">
        <f>OBV!G1406</f>
        <v>STRONG</v>
      </c>
      <c r="L1406" s="17" t="str">
        <f>OBV!H1406</f>
        <v>CONFIRMED BULLISH</v>
      </c>
      <c r="M1406" s="19">
        <f t="shared" si="210"/>
        <v>0</v>
      </c>
      <c r="N1406" s="19">
        <f t="shared" si="211"/>
        <v>100</v>
      </c>
      <c r="O1406" s="19">
        <f t="shared" si="212"/>
        <v>50</v>
      </c>
      <c r="P1406" s="19">
        <f t="shared" si="213"/>
        <v>100</v>
      </c>
      <c r="Q1406" s="20">
        <f t="shared" si="214"/>
        <v>57.5</v>
      </c>
      <c r="R1406" s="20">
        <f t="shared" si="215"/>
        <v>62.5</v>
      </c>
      <c r="S1406" s="20">
        <f t="shared" si="216"/>
        <v>72.5</v>
      </c>
      <c r="T1406" s="20">
        <f t="shared" si="217"/>
        <v>62.5</v>
      </c>
      <c r="U1406" s="19">
        <f t="shared" si="218"/>
        <v>64.166666666666671</v>
      </c>
      <c r="V1406" s="19">
        <f t="shared" si="219"/>
        <v>63.75</v>
      </c>
    </row>
    <row r="1407" spans="1:22" ht="13.5" x14ac:dyDescent="0.25">
      <c r="A1407" s="3">
        <f>RSI!A1407</f>
        <v>44061</v>
      </c>
      <c r="B1407" s="2">
        <f>RSI!B1407</f>
        <v>13.2927</v>
      </c>
      <c r="C1407" s="2">
        <f>RSI!I1407</f>
        <v>64.795417904483401</v>
      </c>
      <c r="D1407" s="2">
        <f>MACD!E1407</f>
        <v>-0.4515895813663704</v>
      </c>
      <c r="E1407" s="2">
        <f>MACD!F1407</f>
        <v>-0.31530504404755144</v>
      </c>
      <c r="F1407" s="2">
        <f>'Moving Avg'!D1407</f>
        <v>13.5334</v>
      </c>
      <c r="G1407" s="2">
        <f>'Moving Avg'!F1407</f>
        <v>12.837575000000001</v>
      </c>
      <c r="H1407" s="2">
        <f>'Moving Avg'!G1407</f>
        <v>12.390472000000003</v>
      </c>
      <c r="I1407" s="2">
        <f>'Moving Avg'!H1407</f>
        <v>10.903920499999996</v>
      </c>
      <c r="J1407" s="17" t="str">
        <f>OBV!F1407</f>
        <v>BULLISH</v>
      </c>
      <c r="K1407" s="17" t="str">
        <f>OBV!G1407</f>
        <v>NEUTRAL</v>
      </c>
      <c r="L1407" s="17" t="str">
        <f>OBV!H1407</f>
        <v>CONFIRMED BULLISH</v>
      </c>
      <c r="M1407" s="19">
        <f t="shared" si="210"/>
        <v>25</v>
      </c>
      <c r="N1407" s="19">
        <f t="shared" si="211"/>
        <v>100</v>
      </c>
      <c r="O1407" s="19">
        <f t="shared" si="212"/>
        <v>50</v>
      </c>
      <c r="P1407" s="19">
        <f t="shared" si="213"/>
        <v>83.5</v>
      </c>
      <c r="Q1407" s="20">
        <f t="shared" si="214"/>
        <v>63.774999999999999</v>
      </c>
      <c r="R1407" s="20">
        <f t="shared" si="215"/>
        <v>63.375</v>
      </c>
      <c r="S1407" s="20">
        <f t="shared" si="216"/>
        <v>68.825000000000003</v>
      </c>
      <c r="T1407" s="20">
        <f t="shared" si="217"/>
        <v>64.625</v>
      </c>
      <c r="U1407" s="19">
        <f t="shared" si="218"/>
        <v>65.325000000000003</v>
      </c>
      <c r="V1407" s="19">
        <f t="shared" si="219"/>
        <v>65.150000000000006</v>
      </c>
    </row>
    <row r="1408" spans="1:22" ht="13.5" x14ac:dyDescent="0.25">
      <c r="A1408" s="3">
        <f>RSI!A1408</f>
        <v>44062</v>
      </c>
      <c r="B1408" s="2">
        <f>RSI!B1408</f>
        <v>13.527699999999999</v>
      </c>
      <c r="C1408" s="2">
        <f>RSI!I1408</f>
        <v>69.052887254454987</v>
      </c>
      <c r="D1408" s="2">
        <f>MACD!E1408</f>
        <v>-0.45626584061963804</v>
      </c>
      <c r="E1408" s="2">
        <f>MACD!F1408</f>
        <v>-0.34349720336196876</v>
      </c>
      <c r="F1408" s="2">
        <f>'Moving Avg'!D1408</f>
        <v>13.557599999999999</v>
      </c>
      <c r="G1408" s="2">
        <f>'Moving Avg'!F1408</f>
        <v>12.898900000000001</v>
      </c>
      <c r="H1408" s="2">
        <f>'Moving Avg'!G1408</f>
        <v>12.430796000000003</v>
      </c>
      <c r="I1408" s="2">
        <f>'Moving Avg'!H1408</f>
        <v>10.920442499999996</v>
      </c>
      <c r="J1408" s="17" t="str">
        <f>OBV!F1408</f>
        <v>BEARISH</v>
      </c>
      <c r="K1408" s="17" t="str">
        <f>OBV!G1408</f>
        <v>NEUTRAL</v>
      </c>
      <c r="L1408" s="17" t="str">
        <f>OBV!H1408</f>
        <v>BEARISH DIVERGENCE</v>
      </c>
      <c r="M1408" s="19">
        <f t="shared" si="210"/>
        <v>25</v>
      </c>
      <c r="N1408" s="19">
        <f t="shared" si="211"/>
        <v>100</v>
      </c>
      <c r="O1408" s="19">
        <f t="shared" si="212"/>
        <v>50</v>
      </c>
      <c r="P1408" s="19">
        <f t="shared" si="213"/>
        <v>16.5</v>
      </c>
      <c r="Q1408" s="20">
        <f t="shared" si="214"/>
        <v>53.725000000000001</v>
      </c>
      <c r="R1408" s="20">
        <f t="shared" si="215"/>
        <v>46.625</v>
      </c>
      <c r="S1408" s="20">
        <f t="shared" si="216"/>
        <v>38.674999999999997</v>
      </c>
      <c r="T1408" s="20">
        <f t="shared" si="217"/>
        <v>47.875</v>
      </c>
      <c r="U1408" s="19">
        <f t="shared" si="218"/>
        <v>46.341666666666661</v>
      </c>
      <c r="V1408" s="19">
        <f t="shared" si="219"/>
        <v>46.724999999999994</v>
      </c>
    </row>
    <row r="1409" spans="1:22" ht="13.5" x14ac:dyDescent="0.25">
      <c r="A1409" s="3">
        <f>RSI!A1409</f>
        <v>44064</v>
      </c>
      <c r="B1409" s="2">
        <f>RSI!B1409</f>
        <v>13.513500000000001</v>
      </c>
      <c r="C1409" s="2">
        <f>RSI!I1409</f>
        <v>68.513705781684862</v>
      </c>
      <c r="D1409" s="2">
        <f>MACD!E1409</f>
        <v>-0.37469178914433776</v>
      </c>
      <c r="E1409" s="2">
        <f>MACD!F1409</f>
        <v>-0.34973612051844255</v>
      </c>
      <c r="F1409" s="2">
        <f>'Moving Avg'!D1409</f>
        <v>13.519159999999999</v>
      </c>
      <c r="G1409" s="2">
        <f>'Moving Avg'!F1409</f>
        <v>12.960545000000002</v>
      </c>
      <c r="H1409" s="2">
        <f>'Moving Avg'!G1409</f>
        <v>12.466450000000002</v>
      </c>
      <c r="I1409" s="2">
        <f>'Moving Avg'!H1409</f>
        <v>10.937030499999997</v>
      </c>
      <c r="J1409" s="17" t="str">
        <f>OBV!F1409</f>
        <v>BEARISH</v>
      </c>
      <c r="K1409" s="17" t="str">
        <f>OBV!G1409</f>
        <v>NEUTRAL</v>
      </c>
      <c r="L1409" s="17" t="str">
        <f>OBV!H1409</f>
        <v>CONFIRMED BEARISH</v>
      </c>
      <c r="M1409" s="19">
        <f t="shared" si="210"/>
        <v>25</v>
      </c>
      <c r="N1409" s="19">
        <f t="shared" si="211"/>
        <v>100</v>
      </c>
      <c r="O1409" s="19">
        <f t="shared" si="212"/>
        <v>50</v>
      </c>
      <c r="P1409" s="19">
        <f t="shared" si="213"/>
        <v>16.5</v>
      </c>
      <c r="Q1409" s="20">
        <f t="shared" si="214"/>
        <v>53.725000000000001</v>
      </c>
      <c r="R1409" s="20">
        <f t="shared" si="215"/>
        <v>46.625</v>
      </c>
      <c r="S1409" s="20">
        <f t="shared" si="216"/>
        <v>38.674999999999997</v>
      </c>
      <c r="T1409" s="20">
        <f t="shared" si="217"/>
        <v>47.875</v>
      </c>
      <c r="U1409" s="19">
        <f t="shared" si="218"/>
        <v>46.341666666666661</v>
      </c>
      <c r="V1409" s="19">
        <f t="shared" si="219"/>
        <v>46.724999999999994</v>
      </c>
    </row>
    <row r="1410" spans="1:22" ht="13.5" x14ac:dyDescent="0.25">
      <c r="A1410" s="3">
        <f>RSI!A1410</f>
        <v>44067</v>
      </c>
      <c r="B1410" s="2">
        <f>RSI!B1410</f>
        <v>13.492100000000001</v>
      </c>
      <c r="C1410" s="2">
        <f>RSI!I1410</f>
        <v>67.656329113060636</v>
      </c>
      <c r="D1410" s="2">
        <f>MACD!E1410</f>
        <v>-0.33640509024893817</v>
      </c>
      <c r="E1410" s="2">
        <f>MACD!F1410</f>
        <v>-0.34706991446454172</v>
      </c>
      <c r="F1410" s="2">
        <f>'Moving Avg'!D1410</f>
        <v>13.483560000000001</v>
      </c>
      <c r="G1410" s="2">
        <f>'Moving Avg'!F1410</f>
        <v>13.021120000000002</v>
      </c>
      <c r="H1410" s="2">
        <f>'Moving Avg'!G1410</f>
        <v>12.495098000000002</v>
      </c>
      <c r="I1410" s="2">
        <f>'Moving Avg'!H1410</f>
        <v>10.953511499999998</v>
      </c>
      <c r="J1410" s="17" t="str">
        <f>OBV!F1410</f>
        <v>BEARISH</v>
      </c>
      <c r="K1410" s="17" t="str">
        <f>OBV!G1410</f>
        <v>WEAK</v>
      </c>
      <c r="L1410" s="17" t="str">
        <f>OBV!H1410</f>
        <v>CONFIRMED BEARISH</v>
      </c>
      <c r="M1410" s="19">
        <f t="shared" ref="M1410:M1473" si="220">IF(C1410&lt;30,50, IF(C1410&gt;70, 0, 25))</f>
        <v>25</v>
      </c>
      <c r="N1410" s="19">
        <f t="shared" ref="N1410:N1473" si="221">IF(E1410-D1410&gt;0.02, 100, IF(E1410-D1410&lt;0,0,45))</f>
        <v>0</v>
      </c>
      <c r="O1410" s="19">
        <f t="shared" ref="O1410:O1473" si="222">IF(F1410-I1410&gt;10,100,IF(F1410-I1410&gt;5,75, IF(F1410-I1410&gt;0,50,0)))</f>
        <v>50</v>
      </c>
      <c r="P1410" s="19">
        <f t="shared" ref="P1410:P1473" si="223">IF(L1410="confirmed bullish", 34, IF(L1410="bullish divergence",17, 0))+IF(J1410="bullish",33,IF(J1410="bearish",0,16.5))+IF(K1410="strong",33,IF(K1410="weak",0,16.5))</f>
        <v>0</v>
      </c>
      <c r="Q1410" s="20">
        <f t="shared" si="214"/>
        <v>16.25</v>
      </c>
      <c r="R1410" s="20">
        <f t="shared" si="215"/>
        <v>22.5</v>
      </c>
      <c r="S1410" s="20">
        <f t="shared" si="216"/>
        <v>16.25</v>
      </c>
      <c r="T1410" s="20">
        <f t="shared" si="217"/>
        <v>18.75</v>
      </c>
      <c r="U1410" s="19">
        <f t="shared" si="218"/>
        <v>18.333333333333332</v>
      </c>
      <c r="V1410" s="19">
        <f t="shared" si="219"/>
        <v>18.4375</v>
      </c>
    </row>
    <row r="1411" spans="1:22" ht="13.5" x14ac:dyDescent="0.25">
      <c r="A1411" s="3">
        <f>RSI!A1411</f>
        <v>44068</v>
      </c>
      <c r="B1411" s="2">
        <f>RSI!B1411</f>
        <v>13.492100000000001</v>
      </c>
      <c r="C1411" s="2">
        <f>RSI!I1411</f>
        <v>67.656329113060636</v>
      </c>
      <c r="D1411" s="2">
        <f>MACD!E1411</f>
        <v>-0.31839693481523312</v>
      </c>
      <c r="E1411" s="2">
        <f>MACD!F1411</f>
        <v>-0.34133531853468002</v>
      </c>
      <c r="F1411" s="2">
        <f>'Moving Avg'!D1411</f>
        <v>13.463620000000001</v>
      </c>
      <c r="G1411" s="2">
        <f>'Moving Avg'!F1411</f>
        <v>13.0763</v>
      </c>
      <c r="H1411" s="2">
        <f>'Moving Avg'!G1411</f>
        <v>12.523746000000003</v>
      </c>
      <c r="I1411" s="2">
        <f>'Moving Avg'!H1411</f>
        <v>10.970046999999997</v>
      </c>
      <c r="J1411" s="17" t="str">
        <f>OBV!F1411</f>
        <v>BEARISH</v>
      </c>
      <c r="K1411" s="17" t="str">
        <f>OBV!G1411</f>
        <v>NEUTRAL</v>
      </c>
      <c r="L1411" s="17" t="str">
        <f>OBV!H1411</f>
        <v>CONFIRMED BEARISH</v>
      </c>
      <c r="M1411" s="19">
        <f t="shared" si="220"/>
        <v>25</v>
      </c>
      <c r="N1411" s="19">
        <f t="shared" si="221"/>
        <v>0</v>
      </c>
      <c r="O1411" s="19">
        <f t="shared" si="222"/>
        <v>50</v>
      </c>
      <c r="P1411" s="19">
        <f t="shared" si="223"/>
        <v>16.5</v>
      </c>
      <c r="Q1411" s="20">
        <f t="shared" ref="Q1411:Q1474" si="224">0.35*M1411+N1411*0.35+O1411*0.15+P1411*0.15</f>
        <v>18.725000000000001</v>
      </c>
      <c r="R1411" s="20">
        <f t="shared" ref="R1411:R1474" si="225">M1411*0.2+N1411*0.2+O1411*0.35+P1411*0.25</f>
        <v>26.625</v>
      </c>
      <c r="S1411" s="20">
        <f t="shared" ref="S1411:S1474" si="226">M1411*0.15+N1411*0.15+O1411*0.25+P1411*0.45</f>
        <v>23.675000000000001</v>
      </c>
      <c r="T1411" s="20">
        <f t="shared" ref="T1411:T1474" si="227">0.25*SUM(M1411:P1411)</f>
        <v>22.875</v>
      </c>
      <c r="U1411" s="19">
        <f t="shared" ref="U1411:U1474" si="228">SUM(Q1411:S1411)/3</f>
        <v>23.008333333333336</v>
      </c>
      <c r="V1411" s="19">
        <f t="shared" ref="V1411:V1474" si="229">SUM(Q1411:T1411)/4</f>
        <v>22.975000000000001</v>
      </c>
    </row>
    <row r="1412" spans="1:22" ht="13.5" x14ac:dyDescent="0.25">
      <c r="A1412" s="3">
        <f>RSI!A1412</f>
        <v>44069</v>
      </c>
      <c r="B1412" s="2">
        <f>RSI!B1412</f>
        <v>13.4209</v>
      </c>
      <c r="C1412" s="2">
        <f>RSI!I1412</f>
        <v>64.539894351667016</v>
      </c>
      <c r="D1412" s="2">
        <f>MACD!E1412</f>
        <v>-0.26381907018979334</v>
      </c>
      <c r="E1412" s="2">
        <f>MACD!F1412</f>
        <v>-0.32583206886570271</v>
      </c>
      <c r="F1412" s="2">
        <f>'Moving Avg'!D1412</f>
        <v>13.489259999999998</v>
      </c>
      <c r="G1412" s="2">
        <f>'Moving Avg'!F1412</f>
        <v>13.12792</v>
      </c>
      <c r="H1412" s="2">
        <f>'Moving Avg'!G1412</f>
        <v>12.549326000000002</v>
      </c>
      <c r="I1412" s="2">
        <f>'Moving Avg'!H1412</f>
        <v>10.986253999999997</v>
      </c>
      <c r="J1412" s="17" t="str">
        <f>OBV!F1412</f>
        <v>BULLISH</v>
      </c>
      <c r="K1412" s="17" t="str">
        <f>OBV!G1412</f>
        <v>NEUTRAL</v>
      </c>
      <c r="L1412" s="17" t="str">
        <f>OBV!H1412</f>
        <v>CONFIRMED BULLISH</v>
      </c>
      <c r="M1412" s="19">
        <f t="shared" si="220"/>
        <v>25</v>
      </c>
      <c r="N1412" s="19">
        <f t="shared" si="221"/>
        <v>0</v>
      </c>
      <c r="O1412" s="19">
        <f t="shared" si="222"/>
        <v>50</v>
      </c>
      <c r="P1412" s="19">
        <f t="shared" si="223"/>
        <v>83.5</v>
      </c>
      <c r="Q1412" s="20">
        <f t="shared" si="224"/>
        <v>28.774999999999999</v>
      </c>
      <c r="R1412" s="20">
        <f t="shared" si="225"/>
        <v>43.375</v>
      </c>
      <c r="S1412" s="20">
        <f t="shared" si="226"/>
        <v>53.825000000000003</v>
      </c>
      <c r="T1412" s="20">
        <f t="shared" si="227"/>
        <v>39.625</v>
      </c>
      <c r="U1412" s="19">
        <f t="shared" si="228"/>
        <v>41.991666666666667</v>
      </c>
      <c r="V1412" s="19">
        <f t="shared" si="229"/>
        <v>41.400000000000006</v>
      </c>
    </row>
    <row r="1413" spans="1:22" ht="13.5" x14ac:dyDescent="0.25">
      <c r="A1413" s="3">
        <f>RSI!A1413</f>
        <v>44070</v>
      </c>
      <c r="B1413" s="2">
        <f>RSI!B1413</f>
        <v>13.385300000000001</v>
      </c>
      <c r="C1413" s="2">
        <f>RSI!I1413</f>
        <v>62.977854328107163</v>
      </c>
      <c r="D1413" s="2">
        <f>MACD!E1413</f>
        <v>-0.19123220679162856</v>
      </c>
      <c r="E1413" s="2">
        <f>MACD!F1413</f>
        <v>-0.2989120964508879</v>
      </c>
      <c r="F1413" s="2">
        <f>'Moving Avg'!D1413</f>
        <v>13.46078</v>
      </c>
      <c r="G1413" s="2">
        <f>'Moving Avg'!F1413</f>
        <v>13.176689999999997</v>
      </c>
      <c r="H1413" s="2">
        <f>'Moving Avg'!G1413</f>
        <v>12.573646000000002</v>
      </c>
      <c r="I1413" s="2">
        <f>'Moving Avg'!H1413</f>
        <v>11.002447499999995</v>
      </c>
      <c r="J1413" s="17" t="str">
        <f>OBV!F1413</f>
        <v>BEARISH</v>
      </c>
      <c r="K1413" s="17" t="str">
        <f>OBV!G1413</f>
        <v>NEUTRAL</v>
      </c>
      <c r="L1413" s="17" t="str">
        <f>OBV!H1413</f>
        <v>CONFIRMED BEARISH</v>
      </c>
      <c r="M1413" s="19">
        <f t="shared" si="220"/>
        <v>25</v>
      </c>
      <c r="N1413" s="19">
        <f t="shared" si="221"/>
        <v>0</v>
      </c>
      <c r="O1413" s="19">
        <f t="shared" si="222"/>
        <v>50</v>
      </c>
      <c r="P1413" s="19">
        <f t="shared" si="223"/>
        <v>16.5</v>
      </c>
      <c r="Q1413" s="20">
        <f t="shared" si="224"/>
        <v>18.725000000000001</v>
      </c>
      <c r="R1413" s="20">
        <f t="shared" si="225"/>
        <v>26.625</v>
      </c>
      <c r="S1413" s="20">
        <f t="shared" si="226"/>
        <v>23.675000000000001</v>
      </c>
      <c r="T1413" s="20">
        <f t="shared" si="227"/>
        <v>22.875</v>
      </c>
      <c r="U1413" s="19">
        <f t="shared" si="228"/>
        <v>23.008333333333336</v>
      </c>
      <c r="V1413" s="19">
        <f t="shared" si="229"/>
        <v>22.975000000000001</v>
      </c>
    </row>
    <row r="1414" spans="1:22" ht="13.5" x14ac:dyDescent="0.25">
      <c r="A1414" s="3">
        <f>RSI!A1414</f>
        <v>44071</v>
      </c>
      <c r="B1414" s="2">
        <f>RSI!B1414</f>
        <v>13.406700000000001</v>
      </c>
      <c r="C1414" s="2">
        <f>RSI!I1414</f>
        <v>63.548967530950655</v>
      </c>
      <c r="D1414" s="2">
        <f>MACD!E1414</f>
        <v>-8.7524183254132026E-2</v>
      </c>
      <c r="E1414" s="2">
        <f>MACD!F1414</f>
        <v>-0.25663451381153674</v>
      </c>
      <c r="F1414" s="2">
        <f>'Moving Avg'!D1414</f>
        <v>13.439420000000002</v>
      </c>
      <c r="G1414" s="2">
        <f>'Moving Avg'!F1414</f>
        <v>13.225819999999999</v>
      </c>
      <c r="H1414" s="2">
        <f>'Moving Avg'!G1414</f>
        <v>12.597187999999999</v>
      </c>
      <c r="I1414" s="2">
        <f>'Moving Avg'!H1414</f>
        <v>11.018775499999997</v>
      </c>
      <c r="J1414" s="17" t="str">
        <f>OBV!F1414</f>
        <v>BEARISH</v>
      </c>
      <c r="K1414" s="17" t="str">
        <f>OBV!G1414</f>
        <v>NEUTRAL</v>
      </c>
      <c r="L1414" s="17" t="str">
        <f>OBV!H1414</f>
        <v>CONFIRMED BEARISH</v>
      </c>
      <c r="M1414" s="19">
        <f t="shared" si="220"/>
        <v>25</v>
      </c>
      <c r="N1414" s="19">
        <f t="shared" si="221"/>
        <v>0</v>
      </c>
      <c r="O1414" s="19">
        <f t="shared" si="222"/>
        <v>50</v>
      </c>
      <c r="P1414" s="19">
        <f t="shared" si="223"/>
        <v>16.5</v>
      </c>
      <c r="Q1414" s="20">
        <f t="shared" si="224"/>
        <v>18.725000000000001</v>
      </c>
      <c r="R1414" s="20">
        <f t="shared" si="225"/>
        <v>26.625</v>
      </c>
      <c r="S1414" s="20">
        <f t="shared" si="226"/>
        <v>23.675000000000001</v>
      </c>
      <c r="T1414" s="20">
        <f t="shared" si="227"/>
        <v>22.875</v>
      </c>
      <c r="U1414" s="19">
        <f t="shared" si="228"/>
        <v>23.008333333333336</v>
      </c>
      <c r="V1414" s="19">
        <f t="shared" si="229"/>
        <v>22.975000000000001</v>
      </c>
    </row>
    <row r="1415" spans="1:22" ht="13.5" x14ac:dyDescent="0.25">
      <c r="A1415" s="3">
        <f>RSI!A1415</f>
        <v>44074</v>
      </c>
      <c r="B1415" s="2">
        <f>RSI!B1415</f>
        <v>13.4565</v>
      </c>
      <c r="C1415" s="2">
        <f>RSI!I1415</f>
        <v>64.905709725083781</v>
      </c>
      <c r="D1415" s="2">
        <f>MACD!E1415</f>
        <v>-1.1032436228980202E-2</v>
      </c>
      <c r="E1415" s="2">
        <f>MACD!F1415</f>
        <v>-0.20751409829502543</v>
      </c>
      <c r="F1415" s="2">
        <f>'Moving Avg'!D1415</f>
        <v>13.432300000000001</v>
      </c>
      <c r="G1415" s="2">
        <f>'Moving Avg'!F1415</f>
        <v>13.277439999999999</v>
      </c>
      <c r="H1415" s="2">
        <f>'Moving Avg'!G1415</f>
        <v>12.618765999999999</v>
      </c>
      <c r="I1415" s="2">
        <f>'Moving Avg'!H1415</f>
        <v>11.035461999999995</v>
      </c>
      <c r="J1415" s="17" t="str">
        <f>OBV!F1415</f>
        <v>BEARISH</v>
      </c>
      <c r="K1415" s="17" t="str">
        <f>OBV!G1415</f>
        <v>NEUTRAL</v>
      </c>
      <c r="L1415" s="17" t="str">
        <f>OBV!H1415</f>
        <v>CONFIRMED BEARISH</v>
      </c>
      <c r="M1415" s="19">
        <f t="shared" si="220"/>
        <v>25</v>
      </c>
      <c r="N1415" s="19">
        <f t="shared" si="221"/>
        <v>0</v>
      </c>
      <c r="O1415" s="19">
        <f t="shared" si="222"/>
        <v>50</v>
      </c>
      <c r="P1415" s="19">
        <f t="shared" si="223"/>
        <v>16.5</v>
      </c>
      <c r="Q1415" s="20">
        <f t="shared" si="224"/>
        <v>18.725000000000001</v>
      </c>
      <c r="R1415" s="20">
        <f t="shared" si="225"/>
        <v>26.625</v>
      </c>
      <c r="S1415" s="20">
        <f t="shared" si="226"/>
        <v>23.675000000000001</v>
      </c>
      <c r="T1415" s="20">
        <f t="shared" si="227"/>
        <v>22.875</v>
      </c>
      <c r="U1415" s="19">
        <f t="shared" si="228"/>
        <v>23.008333333333336</v>
      </c>
      <c r="V1415" s="19">
        <f t="shared" si="229"/>
        <v>22.975000000000001</v>
      </c>
    </row>
    <row r="1416" spans="1:22" ht="13.5" x14ac:dyDescent="0.25">
      <c r="A1416" s="3">
        <f>RSI!A1416</f>
        <v>44075</v>
      </c>
      <c r="B1416" s="2">
        <f>RSI!B1416</f>
        <v>13.4992</v>
      </c>
      <c r="C1416" s="2">
        <f>RSI!I1416</f>
        <v>66.071798336700908</v>
      </c>
      <c r="D1416" s="2">
        <f>MACD!E1416</f>
        <v>3.624779219504326E-2</v>
      </c>
      <c r="E1416" s="2">
        <f>MACD!F1416</f>
        <v>-0.15876172019701171</v>
      </c>
      <c r="F1416" s="2">
        <f>'Moving Avg'!D1416</f>
        <v>13.433719999999999</v>
      </c>
      <c r="G1416" s="2">
        <f>'Moving Avg'!F1416</f>
        <v>13.329414999999997</v>
      </c>
      <c r="H1416" s="2">
        <f>'Moving Avg'!G1416</f>
        <v>12.642184</v>
      </c>
      <c r="I1416" s="2">
        <f>'Moving Avg'!H1416</f>
        <v>11.052389499999997</v>
      </c>
      <c r="J1416" s="17" t="str">
        <f>OBV!F1416</f>
        <v>BEARISH</v>
      </c>
      <c r="K1416" s="17" t="str">
        <f>OBV!G1416</f>
        <v>NEUTRAL</v>
      </c>
      <c r="L1416" s="17" t="str">
        <f>OBV!H1416</f>
        <v>BEARISH DIVERGENCE</v>
      </c>
      <c r="M1416" s="19">
        <f t="shared" si="220"/>
        <v>25</v>
      </c>
      <c r="N1416" s="19">
        <f t="shared" si="221"/>
        <v>0</v>
      </c>
      <c r="O1416" s="19">
        <f t="shared" si="222"/>
        <v>50</v>
      </c>
      <c r="P1416" s="19">
        <f t="shared" si="223"/>
        <v>16.5</v>
      </c>
      <c r="Q1416" s="20">
        <f t="shared" si="224"/>
        <v>18.725000000000001</v>
      </c>
      <c r="R1416" s="20">
        <f t="shared" si="225"/>
        <v>26.625</v>
      </c>
      <c r="S1416" s="20">
        <f t="shared" si="226"/>
        <v>23.675000000000001</v>
      </c>
      <c r="T1416" s="20">
        <f t="shared" si="227"/>
        <v>22.875</v>
      </c>
      <c r="U1416" s="19">
        <f t="shared" si="228"/>
        <v>23.008333333333336</v>
      </c>
      <c r="V1416" s="19">
        <f t="shared" si="229"/>
        <v>22.975000000000001</v>
      </c>
    </row>
    <row r="1417" spans="1:22" ht="13.5" x14ac:dyDescent="0.25">
      <c r="A1417" s="3">
        <f>RSI!A1417</f>
        <v>44076</v>
      </c>
      <c r="B1417" s="2">
        <f>RSI!B1417</f>
        <v>13.527699999999999</v>
      </c>
      <c r="C1417" s="2">
        <f>RSI!I1417</f>
        <v>66.863218449607103</v>
      </c>
      <c r="D1417" s="2">
        <f>MACD!E1417</f>
        <v>2.5806400878309432E-2</v>
      </c>
      <c r="E1417" s="2">
        <f>MACD!F1417</f>
        <v>-0.12184809598194749</v>
      </c>
      <c r="F1417" s="2">
        <f>'Moving Avg'!D1417</f>
        <v>13.455080000000001</v>
      </c>
      <c r="G1417" s="2">
        <f>'Moving Avg'!F1417</f>
        <v>13.380319999999998</v>
      </c>
      <c r="H1417" s="2">
        <f>'Moving Avg'!G1417</f>
        <v>12.667157999999999</v>
      </c>
      <c r="I1417" s="2">
        <f>'Moving Avg'!H1417</f>
        <v>11.069623999999997</v>
      </c>
      <c r="J1417" s="17" t="str">
        <f>OBV!F1417</f>
        <v>BULLISH</v>
      </c>
      <c r="K1417" s="17" t="str">
        <f>OBV!G1417</f>
        <v>NEUTRAL</v>
      </c>
      <c r="L1417" s="17" t="str">
        <f>OBV!H1417</f>
        <v>CONFIRMED BULLISH</v>
      </c>
      <c r="M1417" s="19">
        <f t="shared" si="220"/>
        <v>25</v>
      </c>
      <c r="N1417" s="19">
        <f t="shared" si="221"/>
        <v>0</v>
      </c>
      <c r="O1417" s="19">
        <f t="shared" si="222"/>
        <v>50</v>
      </c>
      <c r="P1417" s="19">
        <f t="shared" si="223"/>
        <v>83.5</v>
      </c>
      <c r="Q1417" s="20">
        <f t="shared" si="224"/>
        <v>28.774999999999999</v>
      </c>
      <c r="R1417" s="20">
        <f t="shared" si="225"/>
        <v>43.375</v>
      </c>
      <c r="S1417" s="20">
        <f t="shared" si="226"/>
        <v>53.825000000000003</v>
      </c>
      <c r="T1417" s="20">
        <f t="shared" si="227"/>
        <v>39.625</v>
      </c>
      <c r="U1417" s="19">
        <f t="shared" si="228"/>
        <v>41.991666666666667</v>
      </c>
      <c r="V1417" s="19">
        <f t="shared" si="229"/>
        <v>41.400000000000006</v>
      </c>
    </row>
    <row r="1418" spans="1:22" ht="13.5" x14ac:dyDescent="0.25">
      <c r="A1418" s="3">
        <f>RSI!A1418</f>
        <v>44077</v>
      </c>
      <c r="B1418" s="2">
        <f>RSI!B1418</f>
        <v>13.527699999999999</v>
      </c>
      <c r="C1418" s="2">
        <f>RSI!I1418</f>
        <v>66.863218449607103</v>
      </c>
      <c r="D1418" s="2">
        <f>MACD!E1418</f>
        <v>5.0807517073138797E-2</v>
      </c>
      <c r="E1418" s="2">
        <f>MACD!F1418</f>
        <v>-8.7316973370930223E-2</v>
      </c>
      <c r="F1418" s="2">
        <f>'Moving Avg'!D1418</f>
        <v>13.483560000000001</v>
      </c>
      <c r="G1418" s="2">
        <f>'Moving Avg'!F1418</f>
        <v>13.42304</v>
      </c>
      <c r="H1418" s="2">
        <f>'Moving Avg'!G1418</f>
        <v>12.694325999999998</v>
      </c>
      <c r="I1418" s="2">
        <f>'Moving Avg'!H1418</f>
        <v>11.086885999999998</v>
      </c>
      <c r="J1418" s="17" t="str">
        <f>OBV!F1418</f>
        <v>BULLISH</v>
      </c>
      <c r="K1418" s="17" t="str">
        <f>OBV!G1418</f>
        <v>NEUTRAL</v>
      </c>
      <c r="L1418" s="17" t="str">
        <f>OBV!H1418</f>
        <v>CONFIRMED BULLISH</v>
      </c>
      <c r="M1418" s="19">
        <f t="shared" si="220"/>
        <v>25</v>
      </c>
      <c r="N1418" s="19">
        <f t="shared" si="221"/>
        <v>0</v>
      </c>
      <c r="O1418" s="19">
        <f t="shared" si="222"/>
        <v>50</v>
      </c>
      <c r="P1418" s="19">
        <f t="shared" si="223"/>
        <v>83.5</v>
      </c>
      <c r="Q1418" s="20">
        <f t="shared" si="224"/>
        <v>28.774999999999999</v>
      </c>
      <c r="R1418" s="20">
        <f t="shared" si="225"/>
        <v>43.375</v>
      </c>
      <c r="S1418" s="20">
        <f t="shared" si="226"/>
        <v>53.825000000000003</v>
      </c>
      <c r="T1418" s="20">
        <f t="shared" si="227"/>
        <v>39.625</v>
      </c>
      <c r="U1418" s="19">
        <f t="shared" si="228"/>
        <v>41.991666666666667</v>
      </c>
      <c r="V1418" s="19">
        <f t="shared" si="229"/>
        <v>41.400000000000006</v>
      </c>
    </row>
    <row r="1419" spans="1:22" ht="13.5" x14ac:dyDescent="0.25">
      <c r="A1419" s="3">
        <f>RSI!A1419</f>
        <v>44078</v>
      </c>
      <c r="B1419" s="2">
        <f>RSI!B1419</f>
        <v>13.527699999999999</v>
      </c>
      <c r="C1419" s="2">
        <f>RSI!I1419</f>
        <v>66.863218449607103</v>
      </c>
      <c r="D1419" s="2">
        <f>MACD!E1419</f>
        <v>6.7631667743468071E-2</v>
      </c>
      <c r="E1419" s="2">
        <f>MACD!F1419</f>
        <v>-5.6327245148050563E-2</v>
      </c>
      <c r="F1419" s="2">
        <f>'Moving Avg'!D1419</f>
        <v>13.507759999999999</v>
      </c>
      <c r="G1419" s="2">
        <f>'Moving Avg'!F1419</f>
        <v>13.436924999999999</v>
      </c>
      <c r="H1419" s="2">
        <f>'Moving Avg'!G1419</f>
        <v>12.721493999999998</v>
      </c>
      <c r="I1419" s="2">
        <f>'Moving Avg'!H1419</f>
        <v>11.104174999999998</v>
      </c>
      <c r="J1419" s="17" t="str">
        <f>OBV!F1419</f>
        <v>BULLISH</v>
      </c>
      <c r="K1419" s="17" t="str">
        <f>OBV!G1419</f>
        <v>NEUTRAL</v>
      </c>
      <c r="L1419" s="17" t="str">
        <f>OBV!H1419</f>
        <v>CONFIRMED BULLISH</v>
      </c>
      <c r="M1419" s="19">
        <f t="shared" si="220"/>
        <v>25</v>
      </c>
      <c r="N1419" s="19">
        <f t="shared" si="221"/>
        <v>0</v>
      </c>
      <c r="O1419" s="19">
        <f t="shared" si="222"/>
        <v>50</v>
      </c>
      <c r="P1419" s="19">
        <f t="shared" si="223"/>
        <v>83.5</v>
      </c>
      <c r="Q1419" s="20">
        <f t="shared" si="224"/>
        <v>28.774999999999999</v>
      </c>
      <c r="R1419" s="20">
        <f t="shared" si="225"/>
        <v>43.375</v>
      </c>
      <c r="S1419" s="20">
        <f t="shared" si="226"/>
        <v>53.825000000000003</v>
      </c>
      <c r="T1419" s="20">
        <f t="shared" si="227"/>
        <v>39.625</v>
      </c>
      <c r="U1419" s="19">
        <f t="shared" si="228"/>
        <v>41.991666666666667</v>
      </c>
      <c r="V1419" s="19">
        <f t="shared" si="229"/>
        <v>41.400000000000006</v>
      </c>
    </row>
    <row r="1420" spans="1:22" ht="13.5" x14ac:dyDescent="0.25">
      <c r="A1420" s="3">
        <f>RSI!A1420</f>
        <v>44081</v>
      </c>
      <c r="B1420" s="2">
        <f>RSI!B1420</f>
        <v>13.5206</v>
      </c>
      <c r="C1420" s="2">
        <f>RSI!I1420</f>
        <v>66.381425593532668</v>
      </c>
      <c r="D1420" s="2">
        <f>MACD!E1420</f>
        <v>7.7114045986679258E-2</v>
      </c>
      <c r="E1420" s="2">
        <f>MACD!F1420</f>
        <v>-2.9638986921104601E-2</v>
      </c>
      <c r="F1420" s="2">
        <f>'Moving Avg'!D1420</f>
        <v>13.520579999999999</v>
      </c>
      <c r="G1420" s="2">
        <f>'Moving Avg'!F1420</f>
        <v>13.459710000000001</v>
      </c>
      <c r="H1420" s="2">
        <f>'Moving Avg'!G1420</f>
        <v>12.750053999999995</v>
      </c>
      <c r="I1420" s="2">
        <f>'Moving Avg'!H1420</f>
        <v>11.121483499999997</v>
      </c>
      <c r="J1420" s="17" t="str">
        <f>OBV!F1420</f>
        <v>BULLISH</v>
      </c>
      <c r="K1420" s="17" t="str">
        <f>OBV!G1420</f>
        <v>NEUTRAL</v>
      </c>
      <c r="L1420" s="17" t="str">
        <f>OBV!H1420</f>
        <v>CONFIRMED BULLISH</v>
      </c>
      <c r="M1420" s="19">
        <f t="shared" si="220"/>
        <v>25</v>
      </c>
      <c r="N1420" s="19">
        <f t="shared" si="221"/>
        <v>0</v>
      </c>
      <c r="O1420" s="19">
        <f t="shared" si="222"/>
        <v>50</v>
      </c>
      <c r="P1420" s="19">
        <f t="shared" si="223"/>
        <v>83.5</v>
      </c>
      <c r="Q1420" s="20">
        <f t="shared" si="224"/>
        <v>28.774999999999999</v>
      </c>
      <c r="R1420" s="20">
        <f t="shared" si="225"/>
        <v>43.375</v>
      </c>
      <c r="S1420" s="20">
        <f t="shared" si="226"/>
        <v>53.825000000000003</v>
      </c>
      <c r="T1420" s="20">
        <f t="shared" si="227"/>
        <v>39.625</v>
      </c>
      <c r="U1420" s="19">
        <f t="shared" si="228"/>
        <v>41.991666666666667</v>
      </c>
      <c r="V1420" s="19">
        <f t="shared" si="229"/>
        <v>41.400000000000006</v>
      </c>
    </row>
    <row r="1421" spans="1:22" ht="13.5" x14ac:dyDescent="0.25">
      <c r="A1421" s="3">
        <f>RSI!A1421</f>
        <v>44082</v>
      </c>
      <c r="B1421" s="2">
        <f>RSI!B1421</f>
        <v>13.492100000000001</v>
      </c>
      <c r="C1421" s="2">
        <f>RSI!I1421</f>
        <v>64.376171468649261</v>
      </c>
      <c r="D1421" s="2">
        <f>MACD!E1421</f>
        <v>8.5450791949462257E-2</v>
      </c>
      <c r="E1421" s="2">
        <f>MACD!F1421</f>
        <v>-6.6210311469912311E-3</v>
      </c>
      <c r="F1421" s="2">
        <f>'Moving Avg'!D1421</f>
        <v>13.519159999999999</v>
      </c>
      <c r="G1421" s="2">
        <f>'Moving Avg'!F1421</f>
        <v>13.484629999999999</v>
      </c>
      <c r="H1421" s="2">
        <f>'Moving Avg'!G1421</f>
        <v>12.780893999999996</v>
      </c>
      <c r="I1421" s="2">
        <f>'Moving Avg'!H1421</f>
        <v>11.138841499999996</v>
      </c>
      <c r="J1421" s="17" t="str">
        <f>OBV!F1421</f>
        <v>BEARISH</v>
      </c>
      <c r="K1421" s="17" t="str">
        <f>OBV!G1421</f>
        <v>NEUTRAL</v>
      </c>
      <c r="L1421" s="17" t="str">
        <f>OBV!H1421</f>
        <v>CONFIRMED BEARISH</v>
      </c>
      <c r="M1421" s="19">
        <f t="shared" si="220"/>
        <v>25</v>
      </c>
      <c r="N1421" s="19">
        <f t="shared" si="221"/>
        <v>0</v>
      </c>
      <c r="O1421" s="19">
        <f t="shared" si="222"/>
        <v>50</v>
      </c>
      <c r="P1421" s="19">
        <f t="shared" si="223"/>
        <v>16.5</v>
      </c>
      <c r="Q1421" s="20">
        <f t="shared" si="224"/>
        <v>18.725000000000001</v>
      </c>
      <c r="R1421" s="20">
        <f t="shared" si="225"/>
        <v>26.625</v>
      </c>
      <c r="S1421" s="20">
        <f t="shared" si="226"/>
        <v>23.675000000000001</v>
      </c>
      <c r="T1421" s="20">
        <f t="shared" si="227"/>
        <v>22.875</v>
      </c>
      <c r="U1421" s="19">
        <f t="shared" si="228"/>
        <v>23.008333333333336</v>
      </c>
      <c r="V1421" s="19">
        <f t="shared" si="229"/>
        <v>22.975000000000001</v>
      </c>
    </row>
    <row r="1422" spans="1:22" ht="13.5" x14ac:dyDescent="0.25">
      <c r="A1422" s="3">
        <f>RSI!A1422</f>
        <v>44083</v>
      </c>
      <c r="B1422" s="2">
        <f>RSI!B1422</f>
        <v>13.4779</v>
      </c>
      <c r="C1422" s="2">
        <f>RSI!I1422</f>
        <v>63.349354108825395</v>
      </c>
      <c r="D1422" s="2">
        <f>MACD!E1422</f>
        <v>8.1106638023442201E-2</v>
      </c>
      <c r="E1422" s="2">
        <f>MACD!F1422</f>
        <v>1.0924502687095456E-2</v>
      </c>
      <c r="F1422" s="2">
        <f>'Moving Avg'!D1422</f>
        <v>13.509200000000002</v>
      </c>
      <c r="G1422" s="2">
        <f>'Moving Avg'!F1422</f>
        <v>13.496735000000001</v>
      </c>
      <c r="H1422" s="2">
        <f>'Moving Avg'!G1422</f>
        <v>12.811449999999995</v>
      </c>
      <c r="I1422" s="2">
        <f>'Moving Avg'!H1422</f>
        <v>11.156320499999994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  <c r="M1422" s="19">
        <f t="shared" si="220"/>
        <v>25</v>
      </c>
      <c r="N1422" s="19">
        <f t="shared" si="221"/>
        <v>0</v>
      </c>
      <c r="O1422" s="19">
        <f t="shared" si="222"/>
        <v>50</v>
      </c>
      <c r="P1422" s="19">
        <f t="shared" si="223"/>
        <v>16.5</v>
      </c>
      <c r="Q1422" s="20">
        <f t="shared" si="224"/>
        <v>18.725000000000001</v>
      </c>
      <c r="R1422" s="20">
        <f t="shared" si="225"/>
        <v>26.625</v>
      </c>
      <c r="S1422" s="20">
        <f t="shared" si="226"/>
        <v>23.675000000000001</v>
      </c>
      <c r="T1422" s="20">
        <f t="shared" si="227"/>
        <v>22.875</v>
      </c>
      <c r="U1422" s="19">
        <f t="shared" si="228"/>
        <v>23.008333333333336</v>
      </c>
      <c r="V1422" s="19">
        <f t="shared" si="229"/>
        <v>22.975000000000001</v>
      </c>
    </row>
    <row r="1423" spans="1:22" ht="13.5" x14ac:dyDescent="0.25">
      <c r="A1423" s="3">
        <f>RSI!A1423</f>
        <v>44084</v>
      </c>
      <c r="B1423" s="2">
        <f>RSI!B1423</f>
        <v>13.484999999999999</v>
      </c>
      <c r="C1423" s="2">
        <f>RSI!I1423</f>
        <v>63.66145163010043</v>
      </c>
      <c r="D1423" s="2">
        <f>MACD!E1423</f>
        <v>7.0126384799085173E-2</v>
      </c>
      <c r="E1423" s="2">
        <f>MACD!F1423</f>
        <v>2.2764879109493402E-2</v>
      </c>
      <c r="F1423" s="2">
        <f>'Moving Avg'!D1423</f>
        <v>13.50066</v>
      </c>
      <c r="G1423" s="2">
        <f>'Moving Avg'!F1423</f>
        <v>13.500650000000002</v>
      </c>
      <c r="H1423" s="2">
        <f>'Moving Avg'!G1423</f>
        <v>12.840503999999996</v>
      </c>
      <c r="I1423" s="2">
        <f>'Moving Avg'!H1423</f>
        <v>11.173697499999996</v>
      </c>
      <c r="J1423" s="17" t="str">
        <f>OBV!F1423</f>
        <v>BEARISH</v>
      </c>
      <c r="K1423" s="17" t="str">
        <f>OBV!G1423</f>
        <v>NEUTRAL</v>
      </c>
      <c r="L1423" s="17" t="str">
        <f>OBV!H1423</f>
        <v>CONFIRMED BEARISH</v>
      </c>
      <c r="M1423" s="19">
        <f t="shared" si="220"/>
        <v>25</v>
      </c>
      <c r="N1423" s="19">
        <f t="shared" si="221"/>
        <v>0</v>
      </c>
      <c r="O1423" s="19">
        <f t="shared" si="222"/>
        <v>50</v>
      </c>
      <c r="P1423" s="19">
        <f t="shared" si="223"/>
        <v>16.5</v>
      </c>
      <c r="Q1423" s="20">
        <f t="shared" si="224"/>
        <v>18.725000000000001</v>
      </c>
      <c r="R1423" s="20">
        <f t="shared" si="225"/>
        <v>26.625</v>
      </c>
      <c r="S1423" s="20">
        <f t="shared" si="226"/>
        <v>23.675000000000001</v>
      </c>
      <c r="T1423" s="20">
        <f t="shared" si="227"/>
        <v>22.875</v>
      </c>
      <c r="U1423" s="19">
        <f t="shared" si="228"/>
        <v>23.008333333333336</v>
      </c>
      <c r="V1423" s="19">
        <f t="shared" si="229"/>
        <v>22.975000000000001</v>
      </c>
    </row>
    <row r="1424" spans="1:22" ht="13.5" x14ac:dyDescent="0.25">
      <c r="A1424" s="3">
        <f>RSI!A1424</f>
        <v>44085</v>
      </c>
      <c r="B1424" s="2">
        <f>RSI!B1424</f>
        <v>13.591799999999999</v>
      </c>
      <c r="C1424" s="2">
        <f>RSI!I1424</f>
        <v>68.066518840089046</v>
      </c>
      <c r="D1424" s="2">
        <f>MACD!E1424</f>
        <v>5.4969475466052131E-2</v>
      </c>
      <c r="E1424" s="2">
        <f>MACD!F1424</f>
        <v>2.9205798380805149E-2</v>
      </c>
      <c r="F1424" s="2">
        <f>'Moving Avg'!D1424</f>
        <v>13.513479999999998</v>
      </c>
      <c r="G1424" s="2">
        <f>'Moving Avg'!F1424</f>
        <v>13.494954999999999</v>
      </c>
      <c r="H1424" s="2">
        <f>'Moving Avg'!G1424</f>
        <v>12.870049999999997</v>
      </c>
      <c r="I1424" s="2">
        <f>'Moving Avg'!H1424</f>
        <v>11.191608499999997</v>
      </c>
      <c r="J1424" s="17" t="str">
        <f>OBV!F1424</f>
        <v>BEARISH</v>
      </c>
      <c r="K1424" s="17" t="str">
        <f>OBV!G1424</f>
        <v>NEUTRAL</v>
      </c>
      <c r="L1424" s="17" t="str">
        <f>OBV!H1424</f>
        <v>BEARISH DIVERGENCE</v>
      </c>
      <c r="M1424" s="19">
        <f t="shared" si="220"/>
        <v>25</v>
      </c>
      <c r="N1424" s="19">
        <f t="shared" si="221"/>
        <v>0</v>
      </c>
      <c r="O1424" s="19">
        <f t="shared" si="222"/>
        <v>50</v>
      </c>
      <c r="P1424" s="19">
        <f t="shared" si="223"/>
        <v>16.5</v>
      </c>
      <c r="Q1424" s="20">
        <f t="shared" si="224"/>
        <v>18.725000000000001</v>
      </c>
      <c r="R1424" s="20">
        <f t="shared" si="225"/>
        <v>26.625</v>
      </c>
      <c r="S1424" s="20">
        <f t="shared" si="226"/>
        <v>23.675000000000001</v>
      </c>
      <c r="T1424" s="20">
        <f t="shared" si="227"/>
        <v>22.875</v>
      </c>
      <c r="U1424" s="19">
        <f t="shared" si="228"/>
        <v>23.008333333333336</v>
      </c>
      <c r="V1424" s="19">
        <f t="shared" si="229"/>
        <v>22.975000000000001</v>
      </c>
    </row>
    <row r="1425" spans="1:22" ht="13.5" x14ac:dyDescent="0.25">
      <c r="A1425" s="3">
        <f>RSI!A1425</f>
        <v>44088</v>
      </c>
      <c r="B1425" s="2">
        <f>RSI!B1425</f>
        <v>13.798299999999999</v>
      </c>
      <c r="C1425" s="2">
        <f>RSI!I1425</f>
        <v>74.502515236177572</v>
      </c>
      <c r="D1425" s="2">
        <f>MACD!E1425</f>
        <v>3.2723811738279096E-2</v>
      </c>
      <c r="E1425" s="2">
        <f>MACD!F1425</f>
        <v>2.9909401052299941E-2</v>
      </c>
      <c r="F1425" s="2">
        <f>'Moving Avg'!D1425</f>
        <v>13.56902</v>
      </c>
      <c r="G1425" s="2">
        <f>'Moving Avg'!F1425</f>
        <v>13.501364999999998</v>
      </c>
      <c r="H1425" s="2">
        <f>'Moving Avg'!G1425</f>
        <v>12.904821999999998</v>
      </c>
      <c r="I1425" s="2">
        <f>'Moving Avg'!H1425</f>
        <v>11.210469999999995</v>
      </c>
      <c r="J1425" s="17" t="str">
        <f>OBV!F1425</f>
        <v>BULLISH</v>
      </c>
      <c r="K1425" s="17" t="str">
        <f>OBV!G1425</f>
        <v>NEUTRAL</v>
      </c>
      <c r="L1425" s="17" t="str">
        <f>OBV!H1425</f>
        <v>CONFIRMED BULLISH</v>
      </c>
      <c r="M1425" s="19">
        <f t="shared" si="220"/>
        <v>0</v>
      </c>
      <c r="N1425" s="19">
        <f t="shared" si="221"/>
        <v>0</v>
      </c>
      <c r="O1425" s="19">
        <f t="shared" si="222"/>
        <v>50</v>
      </c>
      <c r="P1425" s="19">
        <f t="shared" si="223"/>
        <v>83.5</v>
      </c>
      <c r="Q1425" s="20">
        <f t="shared" si="224"/>
        <v>20.024999999999999</v>
      </c>
      <c r="R1425" s="20">
        <f t="shared" si="225"/>
        <v>38.375</v>
      </c>
      <c r="S1425" s="20">
        <f t="shared" si="226"/>
        <v>50.075000000000003</v>
      </c>
      <c r="T1425" s="20">
        <f t="shared" si="227"/>
        <v>33.375</v>
      </c>
      <c r="U1425" s="19">
        <f t="shared" si="228"/>
        <v>36.158333333333331</v>
      </c>
      <c r="V1425" s="19">
        <f t="shared" si="229"/>
        <v>35.462499999999999</v>
      </c>
    </row>
    <row r="1426" spans="1:22" ht="13.5" x14ac:dyDescent="0.25">
      <c r="A1426" s="3">
        <f>RSI!A1426</f>
        <v>44089</v>
      </c>
      <c r="B1426" s="2">
        <f>RSI!B1426</f>
        <v>13.9193</v>
      </c>
      <c r="C1426" s="2">
        <f>RSI!I1426</f>
        <v>77.379406929584789</v>
      </c>
      <c r="D1426" s="2">
        <f>MACD!E1426</f>
        <v>8.6330630998450175E-3</v>
      </c>
      <c r="E1426" s="2">
        <f>MACD!F1426</f>
        <v>2.5654133461808955E-2</v>
      </c>
      <c r="F1426" s="2">
        <f>'Moving Avg'!D1426</f>
        <v>13.65446</v>
      </c>
      <c r="G1426" s="2">
        <f>'Moving Avg'!F1426</f>
        <v>13.517740000000003</v>
      </c>
      <c r="H1426" s="2">
        <f>'Moving Avg'!G1426</f>
        <v>12.942013999999999</v>
      </c>
      <c r="I1426" s="2">
        <f>'Moving Avg'!H1426</f>
        <v>11.229881499999994</v>
      </c>
      <c r="J1426" s="17" t="str">
        <f>OBV!F1426</f>
        <v>BULLISH</v>
      </c>
      <c r="K1426" s="17" t="str">
        <f>OBV!G1426</f>
        <v>STRONG</v>
      </c>
      <c r="L1426" s="17" t="str">
        <f>OBV!H1426</f>
        <v>CONFIRMED BULLISH</v>
      </c>
      <c r="M1426" s="19">
        <f t="shared" si="220"/>
        <v>0</v>
      </c>
      <c r="N1426" s="19">
        <f t="shared" si="221"/>
        <v>45</v>
      </c>
      <c r="O1426" s="19">
        <f t="shared" si="222"/>
        <v>50</v>
      </c>
      <c r="P1426" s="19">
        <f t="shared" si="223"/>
        <v>100</v>
      </c>
      <c r="Q1426" s="20">
        <f t="shared" si="224"/>
        <v>38.25</v>
      </c>
      <c r="R1426" s="20">
        <f t="shared" si="225"/>
        <v>51.5</v>
      </c>
      <c r="S1426" s="20">
        <f t="shared" si="226"/>
        <v>64.25</v>
      </c>
      <c r="T1426" s="20">
        <f t="shared" si="227"/>
        <v>48.75</v>
      </c>
      <c r="U1426" s="19">
        <f t="shared" si="228"/>
        <v>51.333333333333336</v>
      </c>
      <c r="V1426" s="19">
        <f t="shared" si="229"/>
        <v>50.6875</v>
      </c>
    </row>
    <row r="1427" spans="1:22" ht="13.5" x14ac:dyDescent="0.25">
      <c r="A1427" s="3">
        <f>RSI!A1427</f>
        <v>44090</v>
      </c>
      <c r="B1427" s="2">
        <f>RSI!B1427</f>
        <v>13.741300000000001</v>
      </c>
      <c r="C1427" s="2">
        <f>RSI!I1427</f>
        <v>65.645321028264675</v>
      </c>
      <c r="D1427" s="2">
        <f>MACD!E1427</f>
        <v>2.4424986326962994E-3</v>
      </c>
      <c r="E1427" s="2">
        <f>MACD!F1427</f>
        <v>2.1011806495986423E-2</v>
      </c>
      <c r="F1427" s="2">
        <f>'Moving Avg'!D1427</f>
        <v>13.707139999999999</v>
      </c>
      <c r="G1427" s="2">
        <f>'Moving Avg'!F1427</f>
        <v>13.540170000000003</v>
      </c>
      <c r="H1427" s="2">
        <f>'Moving Avg'!G1427</f>
        <v>12.974549999999999</v>
      </c>
      <c r="I1427" s="2">
        <f>'Moving Avg'!H1427</f>
        <v>11.248348499999997</v>
      </c>
      <c r="J1427" s="17" t="str">
        <f>OBV!F1427</f>
        <v>BULLISH</v>
      </c>
      <c r="K1427" s="17" t="str">
        <f>OBV!G1427</f>
        <v>STRONG</v>
      </c>
      <c r="L1427" s="17" t="str">
        <f>OBV!H1427</f>
        <v>CONFIRMED BULLISH</v>
      </c>
      <c r="M1427" s="19">
        <f t="shared" si="220"/>
        <v>25</v>
      </c>
      <c r="N1427" s="19">
        <f t="shared" si="221"/>
        <v>45</v>
      </c>
      <c r="O1427" s="19">
        <f t="shared" si="222"/>
        <v>50</v>
      </c>
      <c r="P1427" s="19">
        <f t="shared" si="223"/>
        <v>100</v>
      </c>
      <c r="Q1427" s="20">
        <f t="shared" si="224"/>
        <v>47</v>
      </c>
      <c r="R1427" s="20">
        <f t="shared" si="225"/>
        <v>56.5</v>
      </c>
      <c r="S1427" s="20">
        <f t="shared" si="226"/>
        <v>68</v>
      </c>
      <c r="T1427" s="20">
        <f t="shared" si="227"/>
        <v>55</v>
      </c>
      <c r="U1427" s="19">
        <f t="shared" si="228"/>
        <v>57.166666666666664</v>
      </c>
      <c r="V1427" s="19">
        <f t="shared" si="229"/>
        <v>56.625</v>
      </c>
    </row>
    <row r="1428" spans="1:22" ht="13.5" x14ac:dyDescent="0.25">
      <c r="A1428" s="3">
        <f>RSI!A1428</f>
        <v>44091</v>
      </c>
      <c r="B1428" s="2">
        <f>RSI!B1428</f>
        <v>13.719900000000001</v>
      </c>
      <c r="C1428" s="2">
        <f>RSI!I1428</f>
        <v>64.381277838470851</v>
      </c>
      <c r="D1428" s="2">
        <f>MACD!E1428</f>
        <v>-3.2844963046159137E-3</v>
      </c>
      <c r="E1428" s="2">
        <f>MACD!F1428</f>
        <v>1.6152545935865958E-2</v>
      </c>
      <c r="F1428" s="2">
        <f>'Moving Avg'!D1428</f>
        <v>13.75412</v>
      </c>
      <c r="G1428" s="2">
        <f>'Moving Avg'!F1428</f>
        <v>13.549780000000002</v>
      </c>
      <c r="H1428" s="2">
        <f>'Moving Avg'!G1428</f>
        <v>13.005890000000001</v>
      </c>
      <c r="I1428" s="2">
        <f>'Moving Avg'!H1428</f>
        <v>11.267064499999996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  <c r="M1428" s="19">
        <f t="shared" si="220"/>
        <v>25</v>
      </c>
      <c r="N1428" s="19">
        <f t="shared" si="221"/>
        <v>45</v>
      </c>
      <c r="O1428" s="19">
        <f t="shared" si="222"/>
        <v>50</v>
      </c>
      <c r="P1428" s="19">
        <f t="shared" si="223"/>
        <v>83.5</v>
      </c>
      <c r="Q1428" s="20">
        <f t="shared" si="224"/>
        <v>44.524999999999999</v>
      </c>
      <c r="R1428" s="20">
        <f t="shared" si="225"/>
        <v>52.375</v>
      </c>
      <c r="S1428" s="20">
        <f t="shared" si="226"/>
        <v>60.575000000000003</v>
      </c>
      <c r="T1428" s="20">
        <f t="shared" si="227"/>
        <v>50.875</v>
      </c>
      <c r="U1428" s="19">
        <f t="shared" si="228"/>
        <v>52.491666666666674</v>
      </c>
      <c r="V1428" s="19">
        <f t="shared" si="229"/>
        <v>52.087500000000006</v>
      </c>
    </row>
    <row r="1429" spans="1:22" ht="13.5" x14ac:dyDescent="0.25">
      <c r="A1429" s="3">
        <f>RSI!A1429</f>
        <v>44092</v>
      </c>
      <c r="B1429" s="2">
        <f>RSI!B1429</f>
        <v>13.776899999999999</v>
      </c>
      <c r="C1429" s="2">
        <f>RSI!I1429</f>
        <v>66.245654239574009</v>
      </c>
      <c r="D1429" s="2">
        <f>MACD!E1429</f>
        <v>-1.4146563605306639E-2</v>
      </c>
      <c r="E1429" s="2">
        <f>MACD!F1429</f>
        <v>1.009272402763144E-2</v>
      </c>
      <c r="F1429" s="2">
        <f>'Moving Avg'!D1429</f>
        <v>13.791140000000002</v>
      </c>
      <c r="G1429" s="2">
        <f>'Moving Avg'!F1429</f>
        <v>13.562950000000001</v>
      </c>
      <c r="H1429" s="2">
        <f>'Moving Avg'!G1429</f>
        <v>13.040234</v>
      </c>
      <c r="I1429" s="2">
        <f>'Moving Avg'!H1429</f>
        <v>11.285928499999997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  <c r="M1429" s="19">
        <f t="shared" si="220"/>
        <v>25</v>
      </c>
      <c r="N1429" s="19">
        <f t="shared" si="221"/>
        <v>100</v>
      </c>
      <c r="O1429" s="19">
        <f t="shared" si="222"/>
        <v>50</v>
      </c>
      <c r="P1429" s="19">
        <f t="shared" si="223"/>
        <v>83.5</v>
      </c>
      <c r="Q1429" s="20">
        <f t="shared" si="224"/>
        <v>63.774999999999999</v>
      </c>
      <c r="R1429" s="20">
        <f t="shared" si="225"/>
        <v>63.375</v>
      </c>
      <c r="S1429" s="20">
        <f t="shared" si="226"/>
        <v>68.825000000000003</v>
      </c>
      <c r="T1429" s="20">
        <f t="shared" si="227"/>
        <v>64.625</v>
      </c>
      <c r="U1429" s="19">
        <f t="shared" si="228"/>
        <v>65.325000000000003</v>
      </c>
      <c r="V1429" s="19">
        <f t="shared" si="229"/>
        <v>65.150000000000006</v>
      </c>
    </row>
    <row r="1430" spans="1:22" ht="13.5" x14ac:dyDescent="0.25">
      <c r="A1430" s="3">
        <f>RSI!A1430</f>
        <v>44095</v>
      </c>
      <c r="B1430" s="2">
        <f>RSI!B1430</f>
        <v>13.776899999999999</v>
      </c>
      <c r="C1430" s="2">
        <f>RSI!I1430</f>
        <v>66.245654239574009</v>
      </c>
      <c r="D1430" s="2">
        <f>MACD!E1430</f>
        <v>-2.6427709626014817E-2</v>
      </c>
      <c r="E1430" s="2">
        <f>MACD!F1430</f>
        <v>2.7886372969021887E-3</v>
      </c>
      <c r="F1430" s="2">
        <f>'Moving Avg'!D1430</f>
        <v>13.786860000000001</v>
      </c>
      <c r="G1430" s="2">
        <f>'Moving Avg'!F1430</f>
        <v>13.577190000000002</v>
      </c>
      <c r="H1430" s="2">
        <f>'Moving Avg'!G1430</f>
        <v>13.073699999999999</v>
      </c>
      <c r="I1430" s="2">
        <f>'Moving Avg'!H1430</f>
        <v>11.304737999999995</v>
      </c>
      <c r="J1430" s="17" t="str">
        <f>OBV!F1430</f>
        <v>BULLISH</v>
      </c>
      <c r="K1430" s="17" t="str">
        <f>OBV!G1430</f>
        <v>NEUTRAL</v>
      </c>
      <c r="L1430" s="17" t="str">
        <f>OBV!H1430</f>
        <v>BULLISH DIVERGENCE</v>
      </c>
      <c r="M1430" s="19">
        <f t="shared" si="220"/>
        <v>25</v>
      </c>
      <c r="N1430" s="19">
        <f t="shared" si="221"/>
        <v>100</v>
      </c>
      <c r="O1430" s="19">
        <f t="shared" si="222"/>
        <v>50</v>
      </c>
      <c r="P1430" s="19">
        <f t="shared" si="223"/>
        <v>66.5</v>
      </c>
      <c r="Q1430" s="20">
        <f t="shared" si="224"/>
        <v>61.225000000000001</v>
      </c>
      <c r="R1430" s="20">
        <f t="shared" si="225"/>
        <v>59.125</v>
      </c>
      <c r="S1430" s="20">
        <f t="shared" si="226"/>
        <v>61.174999999999997</v>
      </c>
      <c r="T1430" s="20">
        <f t="shared" si="227"/>
        <v>60.375</v>
      </c>
      <c r="U1430" s="19">
        <f t="shared" si="228"/>
        <v>60.508333333333326</v>
      </c>
      <c r="V1430" s="19">
        <f t="shared" si="229"/>
        <v>60.474999999999994</v>
      </c>
    </row>
    <row r="1431" spans="1:22" ht="13.5" x14ac:dyDescent="0.25">
      <c r="A1431" s="3">
        <f>RSI!A1431</f>
        <v>44096</v>
      </c>
      <c r="B1431" s="2">
        <f>RSI!B1431</f>
        <v>13.6701</v>
      </c>
      <c r="C1431" s="2">
        <f>RSI!I1431</f>
        <v>59.480249161424616</v>
      </c>
      <c r="D1431" s="2">
        <f>MACD!E1431</f>
        <v>-3.5142821640803845E-2</v>
      </c>
      <c r="E1431" s="2">
        <f>MACD!F1431</f>
        <v>-4.7976544906390192E-3</v>
      </c>
      <c r="F1431" s="2">
        <f>'Moving Avg'!D1431</f>
        <v>13.737020000000001</v>
      </c>
      <c r="G1431" s="2">
        <f>'Moving Avg'!F1431</f>
        <v>13.586090000000002</v>
      </c>
      <c r="H1431" s="2">
        <f>'Moving Avg'!G1431</f>
        <v>13.103715999999999</v>
      </c>
      <c r="I1431" s="2">
        <f>'Moving Avg'!H1431</f>
        <v>11.322930999999993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  <c r="M1431" s="19">
        <f t="shared" si="220"/>
        <v>25</v>
      </c>
      <c r="N1431" s="19">
        <f t="shared" si="221"/>
        <v>100</v>
      </c>
      <c r="O1431" s="19">
        <f t="shared" si="222"/>
        <v>50</v>
      </c>
      <c r="P1431" s="19">
        <f t="shared" si="223"/>
        <v>16.5</v>
      </c>
      <c r="Q1431" s="20">
        <f t="shared" si="224"/>
        <v>53.725000000000001</v>
      </c>
      <c r="R1431" s="20">
        <f t="shared" si="225"/>
        <v>46.625</v>
      </c>
      <c r="S1431" s="20">
        <f t="shared" si="226"/>
        <v>38.674999999999997</v>
      </c>
      <c r="T1431" s="20">
        <f t="shared" si="227"/>
        <v>47.875</v>
      </c>
      <c r="U1431" s="19">
        <f t="shared" si="228"/>
        <v>46.341666666666661</v>
      </c>
      <c r="V1431" s="19">
        <f t="shared" si="229"/>
        <v>46.724999999999994</v>
      </c>
    </row>
    <row r="1432" spans="1:22" ht="13.5" x14ac:dyDescent="0.25">
      <c r="A1432" s="3">
        <f>RSI!A1432</f>
        <v>44097</v>
      </c>
      <c r="B1432" s="2">
        <f>RSI!B1432</f>
        <v>13.805400000000001</v>
      </c>
      <c r="C1432" s="2">
        <f>RSI!I1432</f>
        <v>64.435487005781454</v>
      </c>
      <c r="D1432" s="2">
        <f>MACD!E1432</f>
        <v>-5.5805740494088596E-2</v>
      </c>
      <c r="E1432" s="2">
        <f>MACD!F1432</f>
        <v>-1.4999271691328937E-2</v>
      </c>
      <c r="F1432" s="2">
        <f>'Moving Avg'!D1432</f>
        <v>13.749840000000001</v>
      </c>
      <c r="G1432" s="2">
        <f>'Moving Avg'!F1432</f>
        <v>13.605315000000001</v>
      </c>
      <c r="H1432" s="2">
        <f>'Moving Avg'!G1432</f>
        <v>13.135340000000001</v>
      </c>
      <c r="I1432" s="2">
        <f>'Moving Avg'!H1432</f>
        <v>11.341635999999996</v>
      </c>
      <c r="J1432" s="17" t="str">
        <f>OBV!F1432</f>
        <v>BEARISH</v>
      </c>
      <c r="K1432" s="17" t="str">
        <f>OBV!G1432</f>
        <v>NEUTRAL</v>
      </c>
      <c r="L1432" s="17" t="str">
        <f>OBV!H1432</f>
        <v>BEARISH DIVERGENCE</v>
      </c>
      <c r="M1432" s="19">
        <f t="shared" si="220"/>
        <v>25</v>
      </c>
      <c r="N1432" s="19">
        <f t="shared" si="221"/>
        <v>100</v>
      </c>
      <c r="O1432" s="19">
        <f t="shared" si="222"/>
        <v>50</v>
      </c>
      <c r="P1432" s="19">
        <f t="shared" si="223"/>
        <v>16.5</v>
      </c>
      <c r="Q1432" s="20">
        <f t="shared" si="224"/>
        <v>53.725000000000001</v>
      </c>
      <c r="R1432" s="20">
        <f t="shared" si="225"/>
        <v>46.625</v>
      </c>
      <c r="S1432" s="20">
        <f t="shared" si="226"/>
        <v>38.674999999999997</v>
      </c>
      <c r="T1432" s="20">
        <f t="shared" si="227"/>
        <v>47.875</v>
      </c>
      <c r="U1432" s="19">
        <f t="shared" si="228"/>
        <v>46.341666666666661</v>
      </c>
      <c r="V1432" s="19">
        <f t="shared" si="229"/>
        <v>46.724999999999994</v>
      </c>
    </row>
    <row r="1433" spans="1:22" ht="13.5" x14ac:dyDescent="0.25">
      <c r="A1433" s="3">
        <f>RSI!A1433</f>
        <v>44098</v>
      </c>
      <c r="B1433" s="2">
        <f>RSI!B1433</f>
        <v>13.663</v>
      </c>
      <c r="C1433" s="2">
        <f>RSI!I1433</f>
        <v>56.591357954447716</v>
      </c>
      <c r="D1433" s="2">
        <f>MACD!E1433</f>
        <v>-6.3450412068670303E-2</v>
      </c>
      <c r="E1433" s="2">
        <f>MACD!F1433</f>
        <v>-2.4689499766797213E-2</v>
      </c>
      <c r="F1433" s="2">
        <f>'Moving Avg'!D1433</f>
        <v>13.73846</v>
      </c>
      <c r="G1433" s="2">
        <f>'Moving Avg'!F1433</f>
        <v>13.619200000000003</v>
      </c>
      <c r="H1433" s="2">
        <f>'Moving Avg'!G1433</f>
        <v>13.165214000000001</v>
      </c>
      <c r="I1433" s="2">
        <f>'Moving Avg'!H1433</f>
        <v>11.359382499999995</v>
      </c>
      <c r="J1433" s="17" t="str">
        <f>OBV!F1433</f>
        <v>BEARISH</v>
      </c>
      <c r="K1433" s="17" t="str">
        <f>OBV!G1433</f>
        <v>NEUTRAL</v>
      </c>
      <c r="L1433" s="17" t="str">
        <f>OBV!H1433</f>
        <v>CONFIRMED BEARISH</v>
      </c>
      <c r="M1433" s="19">
        <f t="shared" si="220"/>
        <v>25</v>
      </c>
      <c r="N1433" s="19">
        <f t="shared" si="221"/>
        <v>100</v>
      </c>
      <c r="O1433" s="19">
        <f t="shared" si="222"/>
        <v>50</v>
      </c>
      <c r="P1433" s="19">
        <f t="shared" si="223"/>
        <v>16.5</v>
      </c>
      <c r="Q1433" s="20">
        <f t="shared" si="224"/>
        <v>53.725000000000001</v>
      </c>
      <c r="R1433" s="20">
        <f t="shared" si="225"/>
        <v>46.625</v>
      </c>
      <c r="S1433" s="20">
        <f t="shared" si="226"/>
        <v>38.674999999999997</v>
      </c>
      <c r="T1433" s="20">
        <f t="shared" si="227"/>
        <v>47.875</v>
      </c>
      <c r="U1433" s="19">
        <f t="shared" si="228"/>
        <v>46.341666666666661</v>
      </c>
      <c r="V1433" s="19">
        <f t="shared" si="229"/>
        <v>46.724999999999994</v>
      </c>
    </row>
    <row r="1434" spans="1:22" ht="13.5" x14ac:dyDescent="0.25">
      <c r="A1434" s="3">
        <f>RSI!A1434</f>
        <v>44099</v>
      </c>
      <c r="B1434" s="2">
        <f>RSI!B1434</f>
        <v>13.663</v>
      </c>
      <c r="C1434" s="2">
        <f>RSI!I1434</f>
        <v>56.591357954447723</v>
      </c>
      <c r="D1434" s="2">
        <f>MACD!E1434</f>
        <v>-5.4314466298684749E-2</v>
      </c>
      <c r="E1434" s="2">
        <f>MACD!F1434</f>
        <v>-3.0614493073174723E-2</v>
      </c>
      <c r="F1434" s="2">
        <f>'Moving Avg'!D1434</f>
        <v>13.715680000000001</v>
      </c>
      <c r="G1434" s="2">
        <f>'Moving Avg'!F1434</f>
        <v>13.632015000000001</v>
      </c>
      <c r="H1434" s="2">
        <f>'Moving Avg'!G1434</f>
        <v>13.197280000000001</v>
      </c>
      <c r="I1434" s="2">
        <f>'Moving Avg'!H1434</f>
        <v>11.376991999999996</v>
      </c>
      <c r="J1434" s="17" t="str">
        <f>OBV!F1434</f>
        <v>BEARISH</v>
      </c>
      <c r="K1434" s="17" t="str">
        <f>OBV!G1434</f>
        <v>NEUTRAL</v>
      </c>
      <c r="L1434" s="17" t="str">
        <f>OBV!H1434</f>
        <v>CONFIRMED BEARISH</v>
      </c>
      <c r="M1434" s="19">
        <f t="shared" si="220"/>
        <v>25</v>
      </c>
      <c r="N1434" s="19">
        <f t="shared" si="221"/>
        <v>100</v>
      </c>
      <c r="O1434" s="19">
        <f t="shared" si="222"/>
        <v>50</v>
      </c>
      <c r="P1434" s="19">
        <f t="shared" si="223"/>
        <v>16.5</v>
      </c>
      <c r="Q1434" s="20">
        <f t="shared" si="224"/>
        <v>53.725000000000001</v>
      </c>
      <c r="R1434" s="20">
        <f t="shared" si="225"/>
        <v>46.625</v>
      </c>
      <c r="S1434" s="20">
        <f t="shared" si="226"/>
        <v>38.674999999999997</v>
      </c>
      <c r="T1434" s="20">
        <f t="shared" si="227"/>
        <v>47.875</v>
      </c>
      <c r="U1434" s="19">
        <f t="shared" si="228"/>
        <v>46.341666666666661</v>
      </c>
      <c r="V1434" s="19">
        <f t="shared" si="229"/>
        <v>46.724999999999994</v>
      </c>
    </row>
    <row r="1435" spans="1:22" ht="13.5" x14ac:dyDescent="0.25">
      <c r="A1435" s="3">
        <f>RSI!A1435</f>
        <v>44102</v>
      </c>
      <c r="B1435" s="2">
        <f>RSI!B1435</f>
        <v>13.4565</v>
      </c>
      <c r="C1435" s="2">
        <f>RSI!I1435</f>
        <v>46.973985092111953</v>
      </c>
      <c r="D1435" s="2">
        <f>MACD!E1435</f>
        <v>-2.835746977147835E-4</v>
      </c>
      <c r="E1435" s="2">
        <f>MACD!F1435</f>
        <v>-2.4548309398082738E-2</v>
      </c>
      <c r="F1435" s="2">
        <f>'Moving Avg'!D1435</f>
        <v>13.651600000000002</v>
      </c>
      <c r="G1435" s="2">
        <f>'Moving Avg'!F1435</f>
        <v>13.632015000000001</v>
      </c>
      <c r="H1435" s="2">
        <f>'Moving Avg'!G1435</f>
        <v>13.225215999999998</v>
      </c>
      <c r="I1435" s="2">
        <f>'Moving Avg'!H1435</f>
        <v>11.393486499999995</v>
      </c>
      <c r="J1435" s="17" t="str">
        <f>OBV!F1435</f>
        <v>BEARISH</v>
      </c>
      <c r="K1435" s="17" t="str">
        <f>OBV!G1435</f>
        <v>WEAK</v>
      </c>
      <c r="L1435" s="17" t="str">
        <f>OBV!H1435</f>
        <v>CONFIRMED BEARISH</v>
      </c>
      <c r="M1435" s="19">
        <f t="shared" si="220"/>
        <v>25</v>
      </c>
      <c r="N1435" s="19">
        <f t="shared" si="221"/>
        <v>0</v>
      </c>
      <c r="O1435" s="19">
        <f t="shared" si="222"/>
        <v>50</v>
      </c>
      <c r="P1435" s="19">
        <f t="shared" si="223"/>
        <v>0</v>
      </c>
      <c r="Q1435" s="20">
        <f t="shared" si="224"/>
        <v>16.25</v>
      </c>
      <c r="R1435" s="20">
        <f t="shared" si="225"/>
        <v>22.5</v>
      </c>
      <c r="S1435" s="20">
        <f t="shared" si="226"/>
        <v>16.25</v>
      </c>
      <c r="T1435" s="20">
        <f t="shared" si="227"/>
        <v>18.75</v>
      </c>
      <c r="U1435" s="19">
        <f t="shared" si="228"/>
        <v>18.333333333333332</v>
      </c>
      <c r="V1435" s="19">
        <f t="shared" si="229"/>
        <v>18.4375</v>
      </c>
    </row>
    <row r="1436" spans="1:22" ht="13.5" x14ac:dyDescent="0.25">
      <c r="A1436" s="3">
        <f>RSI!A1436</f>
        <v>44103</v>
      </c>
      <c r="B1436" s="2">
        <f>RSI!B1436</f>
        <v>13.4565</v>
      </c>
      <c r="C1436" s="2">
        <f>RSI!I1436</f>
        <v>46.973985092111953</v>
      </c>
      <c r="D1436" s="2">
        <f>MACD!E1436</f>
        <v>6.4562093362278361E-2</v>
      </c>
      <c r="E1436" s="2">
        <f>MACD!F1436</f>
        <v>-6.7262288460105193E-3</v>
      </c>
      <c r="F1436" s="2">
        <f>'Moving Avg'!D1436</f>
        <v>13.608879999999999</v>
      </c>
      <c r="G1436" s="2">
        <f>'Moving Avg'!F1436</f>
        <v>13.62988</v>
      </c>
      <c r="H1436" s="2">
        <f>'Moving Avg'!G1436</f>
        <v>13.253152</v>
      </c>
      <c r="I1436" s="2">
        <f>'Moving Avg'!H1436</f>
        <v>11.410063499999994</v>
      </c>
      <c r="J1436" s="17" t="str">
        <f>OBV!F1436</f>
        <v>BEARISH</v>
      </c>
      <c r="K1436" s="17" t="str">
        <f>OBV!G1436</f>
        <v>NEUTRAL</v>
      </c>
      <c r="L1436" s="17" t="str">
        <f>OBV!H1436</f>
        <v>CONFIRMED BEARISH</v>
      </c>
      <c r="M1436" s="19">
        <f t="shared" si="220"/>
        <v>25</v>
      </c>
      <c r="N1436" s="19">
        <f t="shared" si="221"/>
        <v>0</v>
      </c>
      <c r="O1436" s="19">
        <f t="shared" si="222"/>
        <v>50</v>
      </c>
      <c r="P1436" s="19">
        <f t="shared" si="223"/>
        <v>16.5</v>
      </c>
      <c r="Q1436" s="20">
        <f t="shared" si="224"/>
        <v>18.725000000000001</v>
      </c>
      <c r="R1436" s="20">
        <f t="shared" si="225"/>
        <v>26.625</v>
      </c>
      <c r="S1436" s="20">
        <f t="shared" si="226"/>
        <v>23.675000000000001</v>
      </c>
      <c r="T1436" s="20">
        <f t="shared" si="227"/>
        <v>22.875</v>
      </c>
      <c r="U1436" s="19">
        <f t="shared" si="228"/>
        <v>23.008333333333336</v>
      </c>
      <c r="V1436" s="19">
        <f t="shared" si="229"/>
        <v>22.975000000000001</v>
      </c>
    </row>
    <row r="1437" spans="1:22" ht="13.5" x14ac:dyDescent="0.25">
      <c r="A1437" s="3">
        <f>RSI!A1437</f>
        <v>44104</v>
      </c>
      <c r="B1437" s="2">
        <f>RSI!B1437</f>
        <v>13.385300000000001</v>
      </c>
      <c r="C1437" s="2">
        <f>RSI!I1437</f>
        <v>43.984893727365559</v>
      </c>
      <c r="D1437" s="2">
        <f>MACD!E1437</f>
        <v>9.7794886362418509E-2</v>
      </c>
      <c r="E1437" s="2">
        <f>MACD!F1437</f>
        <v>1.4177994195675288E-2</v>
      </c>
      <c r="F1437" s="2">
        <f>'Moving Avg'!D1437</f>
        <v>13.52486</v>
      </c>
      <c r="G1437" s="2">
        <f>'Moving Avg'!F1437</f>
        <v>13.62276</v>
      </c>
      <c r="H1437" s="2">
        <f>'Moving Avg'!G1437</f>
        <v>13.278568</v>
      </c>
      <c r="I1437" s="2">
        <f>'Moving Avg'!H1437</f>
        <v>11.426284499999994</v>
      </c>
      <c r="J1437" s="17" t="str">
        <f>OBV!F1437</f>
        <v>BEARISH</v>
      </c>
      <c r="K1437" s="17" t="str">
        <f>OBV!G1437</f>
        <v>WEAK</v>
      </c>
      <c r="L1437" s="17" t="str">
        <f>OBV!H1437</f>
        <v>CONFIRMED BEARISH</v>
      </c>
      <c r="M1437" s="19">
        <f t="shared" si="220"/>
        <v>25</v>
      </c>
      <c r="N1437" s="19">
        <f t="shared" si="221"/>
        <v>0</v>
      </c>
      <c r="O1437" s="19">
        <f t="shared" si="222"/>
        <v>50</v>
      </c>
      <c r="P1437" s="19">
        <f t="shared" si="223"/>
        <v>0</v>
      </c>
      <c r="Q1437" s="20">
        <f t="shared" si="224"/>
        <v>16.25</v>
      </c>
      <c r="R1437" s="20">
        <f t="shared" si="225"/>
        <v>22.5</v>
      </c>
      <c r="S1437" s="20">
        <f t="shared" si="226"/>
        <v>16.25</v>
      </c>
      <c r="T1437" s="20">
        <f t="shared" si="227"/>
        <v>18.75</v>
      </c>
      <c r="U1437" s="19">
        <f t="shared" si="228"/>
        <v>18.333333333333332</v>
      </c>
      <c r="V1437" s="19">
        <f t="shared" si="229"/>
        <v>18.4375</v>
      </c>
    </row>
    <row r="1438" spans="1:22" ht="13.5" x14ac:dyDescent="0.25">
      <c r="A1438" s="3">
        <f>RSI!A1438</f>
        <v>44105</v>
      </c>
      <c r="B1438" s="2">
        <f>RSI!B1438</f>
        <v>12.986599999999999</v>
      </c>
      <c r="C1438" s="2">
        <f>RSI!I1438</f>
        <v>31.787052645925399</v>
      </c>
      <c r="D1438" s="2">
        <f>MACD!E1438</f>
        <v>0.15301550895384075</v>
      </c>
      <c r="E1438" s="2">
        <f>MACD!F1438</f>
        <v>4.1945497147308386E-2</v>
      </c>
      <c r="F1438" s="2">
        <f>'Moving Avg'!D1438</f>
        <v>13.38958</v>
      </c>
      <c r="G1438" s="2">
        <f>'Moving Avg'!F1438</f>
        <v>13.595705000000001</v>
      </c>
      <c r="H1438" s="2">
        <f>'Moving Avg'!G1438</f>
        <v>13.292275999999999</v>
      </c>
      <c r="I1438" s="2">
        <f>'Moving Avg'!H1438</f>
        <v>11.440566499999997</v>
      </c>
      <c r="J1438" s="17" t="str">
        <f>OBV!F1438</f>
        <v>BEARISH</v>
      </c>
      <c r="K1438" s="17" t="str">
        <f>OBV!G1438</f>
        <v>WEAK</v>
      </c>
      <c r="L1438" s="17" t="str">
        <f>OBV!H1438</f>
        <v>CONFIRMED BEARISH</v>
      </c>
      <c r="M1438" s="19">
        <f t="shared" si="220"/>
        <v>25</v>
      </c>
      <c r="N1438" s="19">
        <f t="shared" si="221"/>
        <v>0</v>
      </c>
      <c r="O1438" s="19">
        <f t="shared" si="222"/>
        <v>50</v>
      </c>
      <c r="P1438" s="19">
        <f t="shared" si="223"/>
        <v>0</v>
      </c>
      <c r="Q1438" s="20">
        <f t="shared" si="224"/>
        <v>16.25</v>
      </c>
      <c r="R1438" s="20">
        <f t="shared" si="225"/>
        <v>22.5</v>
      </c>
      <c r="S1438" s="20">
        <f t="shared" si="226"/>
        <v>16.25</v>
      </c>
      <c r="T1438" s="20">
        <f t="shared" si="227"/>
        <v>18.75</v>
      </c>
      <c r="U1438" s="19">
        <f t="shared" si="228"/>
        <v>18.333333333333332</v>
      </c>
      <c r="V1438" s="19">
        <f t="shared" si="229"/>
        <v>18.4375</v>
      </c>
    </row>
    <row r="1439" spans="1:22" ht="13.5" x14ac:dyDescent="0.25">
      <c r="A1439" s="3">
        <f>RSI!A1439</f>
        <v>44106</v>
      </c>
      <c r="B1439" s="2">
        <f>RSI!B1439</f>
        <v>12.886900000000001</v>
      </c>
      <c r="C1439" s="2">
        <f>RSI!I1439</f>
        <v>29.578114686148083</v>
      </c>
      <c r="D1439" s="2">
        <f>MACD!E1439</f>
        <v>0.21904687412998314</v>
      </c>
      <c r="E1439" s="2">
        <f>MACD!F1439</f>
        <v>7.7365772543843331E-2</v>
      </c>
      <c r="F1439" s="2">
        <f>'Moving Avg'!D1439</f>
        <v>13.234359999999999</v>
      </c>
      <c r="G1439" s="2">
        <f>'Moving Avg'!F1439</f>
        <v>13.563665000000004</v>
      </c>
      <c r="H1439" s="2">
        <f>'Moving Avg'!G1439</f>
        <v>13.304401999999998</v>
      </c>
      <c r="I1439" s="2">
        <f>'Moving Avg'!H1439</f>
        <v>11.454349999999998</v>
      </c>
      <c r="J1439" s="17" t="str">
        <f>OBV!F1439</f>
        <v>BEARISH</v>
      </c>
      <c r="K1439" s="17" t="str">
        <f>OBV!G1439</f>
        <v>WEAK</v>
      </c>
      <c r="L1439" s="17" t="str">
        <f>OBV!H1439</f>
        <v>CONFIRMED BEARISH</v>
      </c>
      <c r="M1439" s="19">
        <f t="shared" si="220"/>
        <v>50</v>
      </c>
      <c r="N1439" s="19">
        <f t="shared" si="221"/>
        <v>0</v>
      </c>
      <c r="O1439" s="19">
        <f t="shared" si="222"/>
        <v>50</v>
      </c>
      <c r="P1439" s="19">
        <f t="shared" si="223"/>
        <v>0</v>
      </c>
      <c r="Q1439" s="20">
        <f t="shared" si="224"/>
        <v>25</v>
      </c>
      <c r="R1439" s="20">
        <f t="shared" si="225"/>
        <v>27.5</v>
      </c>
      <c r="S1439" s="20">
        <f t="shared" si="226"/>
        <v>20</v>
      </c>
      <c r="T1439" s="20">
        <f t="shared" si="227"/>
        <v>25</v>
      </c>
      <c r="U1439" s="19">
        <f t="shared" si="228"/>
        <v>24.166666666666668</v>
      </c>
      <c r="V1439" s="19">
        <f t="shared" si="229"/>
        <v>24.375</v>
      </c>
    </row>
    <row r="1440" spans="1:22" ht="13.5" x14ac:dyDescent="0.25">
      <c r="A1440" s="3">
        <f>RSI!A1440</f>
        <v>44109</v>
      </c>
      <c r="B1440" s="2">
        <f>RSI!B1440</f>
        <v>13.1717</v>
      </c>
      <c r="C1440" s="2">
        <f>RSI!I1440</f>
        <v>41.981241843557328</v>
      </c>
      <c r="D1440" s="2">
        <f>MACD!E1440</f>
        <v>0.25733074286764257</v>
      </c>
      <c r="E1440" s="2">
        <f>MACD!F1440</f>
        <v>0.1133587666086032</v>
      </c>
      <c r="F1440" s="2">
        <f>'Moving Avg'!D1440</f>
        <v>13.1774</v>
      </c>
      <c r="G1440" s="2">
        <f>'Moving Avg'!F1440</f>
        <v>13.54622</v>
      </c>
      <c r="H1440" s="2">
        <f>'Moving Avg'!G1440</f>
        <v>13.322223999999999</v>
      </c>
      <c r="I1440" s="2">
        <f>'Moving Avg'!H1440</f>
        <v>11.469502999999998</v>
      </c>
      <c r="J1440" s="17" t="str">
        <f>OBV!F1440</f>
        <v>BEARISH</v>
      </c>
      <c r="K1440" s="17" t="str">
        <f>OBV!G1440</f>
        <v>WEAK</v>
      </c>
      <c r="L1440" s="17" t="str">
        <f>OBV!H1440</f>
        <v>CONFIRMED BEARISH</v>
      </c>
      <c r="M1440" s="19">
        <f t="shared" si="220"/>
        <v>25</v>
      </c>
      <c r="N1440" s="19">
        <f t="shared" si="221"/>
        <v>0</v>
      </c>
      <c r="O1440" s="19">
        <f t="shared" si="222"/>
        <v>50</v>
      </c>
      <c r="P1440" s="19">
        <f t="shared" si="223"/>
        <v>0</v>
      </c>
      <c r="Q1440" s="20">
        <f t="shared" si="224"/>
        <v>16.25</v>
      </c>
      <c r="R1440" s="20">
        <f t="shared" si="225"/>
        <v>22.5</v>
      </c>
      <c r="S1440" s="20">
        <f t="shared" si="226"/>
        <v>16.25</v>
      </c>
      <c r="T1440" s="20">
        <f t="shared" si="227"/>
        <v>18.75</v>
      </c>
      <c r="U1440" s="19">
        <f t="shared" si="228"/>
        <v>18.333333333333332</v>
      </c>
      <c r="V1440" s="19">
        <f t="shared" si="229"/>
        <v>18.4375</v>
      </c>
    </row>
    <row r="1441" spans="1:22" ht="13.5" x14ac:dyDescent="0.25">
      <c r="A1441" s="3">
        <f>RSI!A1441</f>
        <v>44110</v>
      </c>
      <c r="B1441" s="2">
        <f>RSI!B1441</f>
        <v>13.242900000000001</v>
      </c>
      <c r="C1441" s="2">
        <f>RSI!I1441</f>
        <v>44.607856779942871</v>
      </c>
      <c r="D1441" s="2">
        <f>MACD!E1441</f>
        <v>0.26958470563512549</v>
      </c>
      <c r="E1441" s="2">
        <f>MACD!F1441</f>
        <v>0.14460395441390766</v>
      </c>
      <c r="F1441" s="2">
        <f>'Moving Avg'!D1441</f>
        <v>13.134679999999999</v>
      </c>
      <c r="G1441" s="2">
        <f>'Moving Avg'!F1441</f>
        <v>13.533760000000001</v>
      </c>
      <c r="H1441" s="2">
        <f>'Moving Avg'!G1441</f>
        <v>13.339311999999998</v>
      </c>
      <c r="I1441" s="2">
        <f>'Moving Avg'!H1441</f>
        <v>11.485285999999999</v>
      </c>
      <c r="J1441" s="17" t="str">
        <f>OBV!F1441</f>
        <v>BEARISH</v>
      </c>
      <c r="K1441" s="17" t="str">
        <f>OBV!G1441</f>
        <v>NEUTRAL</v>
      </c>
      <c r="L1441" s="17" t="str">
        <f>OBV!H1441</f>
        <v>CONFIRMED BEARISH</v>
      </c>
      <c r="M1441" s="19">
        <f t="shared" si="220"/>
        <v>25</v>
      </c>
      <c r="N1441" s="19">
        <f t="shared" si="221"/>
        <v>0</v>
      </c>
      <c r="O1441" s="19">
        <f t="shared" si="222"/>
        <v>50</v>
      </c>
      <c r="P1441" s="19">
        <f t="shared" si="223"/>
        <v>16.5</v>
      </c>
      <c r="Q1441" s="20">
        <f t="shared" si="224"/>
        <v>18.725000000000001</v>
      </c>
      <c r="R1441" s="20">
        <f t="shared" si="225"/>
        <v>26.625</v>
      </c>
      <c r="S1441" s="20">
        <f t="shared" si="226"/>
        <v>23.675000000000001</v>
      </c>
      <c r="T1441" s="20">
        <f t="shared" si="227"/>
        <v>22.875</v>
      </c>
      <c r="U1441" s="19">
        <f t="shared" si="228"/>
        <v>23.008333333333336</v>
      </c>
      <c r="V1441" s="19">
        <f t="shared" si="229"/>
        <v>22.975000000000001</v>
      </c>
    </row>
    <row r="1442" spans="1:22" ht="13.5" x14ac:dyDescent="0.25">
      <c r="A1442" s="3">
        <f>RSI!A1442</f>
        <v>44111</v>
      </c>
      <c r="B1442" s="2">
        <f>RSI!B1442</f>
        <v>13.029299999999999</v>
      </c>
      <c r="C1442" s="2">
        <f>RSI!I1442</f>
        <v>38.915906816818854</v>
      </c>
      <c r="D1442" s="2">
        <f>MACD!E1442</f>
        <v>0.3176191812434368</v>
      </c>
      <c r="E1442" s="2">
        <f>MACD!F1442</f>
        <v>0.1792069997798135</v>
      </c>
      <c r="F1442" s="2">
        <f>'Moving Avg'!D1442</f>
        <v>13.063479999999998</v>
      </c>
      <c r="G1442" s="2">
        <f>'Moving Avg'!F1442</f>
        <v>13.511330000000001</v>
      </c>
      <c r="H1442" s="2">
        <f>'Moving Avg'!G1442</f>
        <v>13.352127999999999</v>
      </c>
      <c r="I1442" s="2">
        <f>'Moving Avg'!H1442</f>
        <v>11.499726999999998</v>
      </c>
      <c r="J1442" s="17" t="str">
        <f>OBV!F1442</f>
        <v>BEARISH</v>
      </c>
      <c r="K1442" s="17" t="str">
        <f>OBV!G1442</f>
        <v>NEUTRAL</v>
      </c>
      <c r="L1442" s="17" t="str">
        <f>OBV!H1442</f>
        <v>CONFIRMED BEARISH</v>
      </c>
      <c r="M1442" s="19">
        <f t="shared" si="220"/>
        <v>25</v>
      </c>
      <c r="N1442" s="19">
        <f t="shared" si="221"/>
        <v>0</v>
      </c>
      <c r="O1442" s="19">
        <f t="shared" si="222"/>
        <v>50</v>
      </c>
      <c r="P1442" s="19">
        <f t="shared" si="223"/>
        <v>16.5</v>
      </c>
      <c r="Q1442" s="20">
        <f t="shared" si="224"/>
        <v>18.725000000000001</v>
      </c>
      <c r="R1442" s="20">
        <f t="shared" si="225"/>
        <v>26.625</v>
      </c>
      <c r="S1442" s="20">
        <f t="shared" si="226"/>
        <v>23.675000000000001</v>
      </c>
      <c r="T1442" s="20">
        <f t="shared" si="227"/>
        <v>22.875</v>
      </c>
      <c r="U1442" s="19">
        <f t="shared" si="228"/>
        <v>23.008333333333336</v>
      </c>
      <c r="V1442" s="19">
        <f t="shared" si="229"/>
        <v>22.975000000000001</v>
      </c>
    </row>
    <row r="1443" spans="1:22" ht="13.5" x14ac:dyDescent="0.25">
      <c r="A1443" s="3">
        <f>RSI!A1443</f>
        <v>44112</v>
      </c>
      <c r="B1443" s="2">
        <f>RSI!B1443</f>
        <v>13.029299999999999</v>
      </c>
      <c r="C1443" s="2">
        <f>RSI!I1443</f>
        <v>38.915906816818854</v>
      </c>
      <c r="D1443" s="2">
        <f>MACD!E1443</f>
        <v>0.33857018998221555</v>
      </c>
      <c r="E1443" s="2">
        <f>MACD!F1443</f>
        <v>0.21107963782029393</v>
      </c>
      <c r="F1443" s="2">
        <f>'Moving Avg'!D1443</f>
        <v>13.072019999999998</v>
      </c>
      <c r="G1443" s="2">
        <f>'Moving Avg'!F1443</f>
        <v>13.488544999999998</v>
      </c>
      <c r="H1443" s="2">
        <f>'Moving Avg'!G1443</f>
        <v>13.364515999999997</v>
      </c>
      <c r="I1443" s="2">
        <f>'Moving Avg'!H1443</f>
        <v>11.514304999999997</v>
      </c>
      <c r="J1443" s="17" t="str">
        <f>OBV!F1443</f>
        <v>BEARISH</v>
      </c>
      <c r="K1443" s="17" t="str">
        <f>OBV!G1443</f>
        <v>NEUTRAL</v>
      </c>
      <c r="L1443" s="17" t="str">
        <f>OBV!H1443</f>
        <v>BEARISH DIVERGENCE</v>
      </c>
      <c r="M1443" s="19">
        <f t="shared" si="220"/>
        <v>25</v>
      </c>
      <c r="N1443" s="19">
        <f t="shared" si="221"/>
        <v>0</v>
      </c>
      <c r="O1443" s="19">
        <f t="shared" si="222"/>
        <v>50</v>
      </c>
      <c r="P1443" s="19">
        <f t="shared" si="223"/>
        <v>16.5</v>
      </c>
      <c r="Q1443" s="20">
        <f t="shared" si="224"/>
        <v>18.725000000000001</v>
      </c>
      <c r="R1443" s="20">
        <f t="shared" si="225"/>
        <v>26.625</v>
      </c>
      <c r="S1443" s="20">
        <f t="shared" si="226"/>
        <v>23.675000000000001</v>
      </c>
      <c r="T1443" s="20">
        <f t="shared" si="227"/>
        <v>22.875</v>
      </c>
      <c r="U1443" s="19">
        <f t="shared" si="228"/>
        <v>23.008333333333336</v>
      </c>
      <c r="V1443" s="19">
        <f t="shared" si="229"/>
        <v>22.975000000000001</v>
      </c>
    </row>
    <row r="1444" spans="1:22" ht="13.5" x14ac:dyDescent="0.25">
      <c r="A1444" s="3">
        <f>RSI!A1444</f>
        <v>44113</v>
      </c>
      <c r="B1444" s="2">
        <f>RSI!B1444</f>
        <v>13.0151</v>
      </c>
      <c r="C1444" s="2">
        <f>RSI!I1444</f>
        <v>38.536782508798986</v>
      </c>
      <c r="D1444" s="2">
        <f>MACD!E1444</f>
        <v>0.35939995249855805</v>
      </c>
      <c r="E1444" s="2">
        <f>MACD!F1444</f>
        <v>0.24074370075594675</v>
      </c>
      <c r="F1444" s="2">
        <f>'Moving Avg'!D1444</f>
        <v>13.097659999999999</v>
      </c>
      <c r="G1444" s="2">
        <f>'Moving Avg'!F1444</f>
        <v>13.459710000000001</v>
      </c>
      <c r="H1444" s="2">
        <f>'Moving Avg'!G1444</f>
        <v>13.376335999999997</v>
      </c>
      <c r="I1444" s="2">
        <f>'Moving Avg'!H1444</f>
        <v>11.528784499999999</v>
      </c>
      <c r="J1444" s="17" t="str">
        <f>OBV!F1444</f>
        <v>BULLISH</v>
      </c>
      <c r="K1444" s="17" t="str">
        <f>OBV!G1444</f>
        <v>STRONG</v>
      </c>
      <c r="L1444" s="17" t="str">
        <f>OBV!H1444</f>
        <v>CONFIRMED BULLISH</v>
      </c>
      <c r="M1444" s="19">
        <f t="shared" si="220"/>
        <v>25</v>
      </c>
      <c r="N1444" s="19">
        <f t="shared" si="221"/>
        <v>0</v>
      </c>
      <c r="O1444" s="19">
        <f t="shared" si="222"/>
        <v>50</v>
      </c>
      <c r="P1444" s="19">
        <f t="shared" si="223"/>
        <v>100</v>
      </c>
      <c r="Q1444" s="20">
        <f t="shared" si="224"/>
        <v>31.25</v>
      </c>
      <c r="R1444" s="20">
        <f t="shared" si="225"/>
        <v>47.5</v>
      </c>
      <c r="S1444" s="20">
        <f t="shared" si="226"/>
        <v>61.25</v>
      </c>
      <c r="T1444" s="20">
        <f t="shared" si="227"/>
        <v>43.75</v>
      </c>
      <c r="U1444" s="19">
        <f t="shared" si="228"/>
        <v>46.666666666666664</v>
      </c>
      <c r="V1444" s="19">
        <f t="shared" si="229"/>
        <v>45.9375</v>
      </c>
    </row>
    <row r="1445" spans="1:22" ht="13.5" x14ac:dyDescent="0.25">
      <c r="A1445" s="3">
        <f>RSI!A1445</f>
        <v>44116</v>
      </c>
      <c r="B1445" s="2">
        <f>RSI!B1445</f>
        <v>12.965199999999999</v>
      </c>
      <c r="C1445" s="2">
        <f>RSI!I1445</f>
        <v>37.166521570286442</v>
      </c>
      <c r="D1445" s="2">
        <f>MACD!E1445</f>
        <v>0.35093438236180496</v>
      </c>
      <c r="E1445" s="2">
        <f>MACD!F1445</f>
        <v>0.26278183707711844</v>
      </c>
      <c r="F1445" s="2">
        <f>'Moving Avg'!D1445</f>
        <v>13.056359999999998</v>
      </c>
      <c r="G1445" s="2">
        <f>'Moving Avg'!F1445</f>
        <v>13.418055000000001</v>
      </c>
      <c r="H1445" s="2">
        <f>'Moving Avg'!G1445</f>
        <v>13.387157999999998</v>
      </c>
      <c r="I1445" s="2">
        <f>'Moving Avg'!H1445</f>
        <v>11.542904999999998</v>
      </c>
      <c r="J1445" s="17" t="str">
        <f>OBV!F1445</f>
        <v>BEARISH</v>
      </c>
      <c r="K1445" s="17" t="str">
        <f>OBV!G1445</f>
        <v>NEUTRAL</v>
      </c>
      <c r="L1445" s="17" t="str">
        <f>OBV!H1445</f>
        <v>CONFIRMED BEARISH</v>
      </c>
      <c r="M1445" s="19">
        <f t="shared" si="220"/>
        <v>25</v>
      </c>
      <c r="N1445" s="19">
        <f t="shared" si="221"/>
        <v>0</v>
      </c>
      <c r="O1445" s="19">
        <f t="shared" si="222"/>
        <v>50</v>
      </c>
      <c r="P1445" s="19">
        <f t="shared" si="223"/>
        <v>16.5</v>
      </c>
      <c r="Q1445" s="20">
        <f t="shared" si="224"/>
        <v>18.725000000000001</v>
      </c>
      <c r="R1445" s="20">
        <f t="shared" si="225"/>
        <v>26.625</v>
      </c>
      <c r="S1445" s="20">
        <f t="shared" si="226"/>
        <v>23.675000000000001</v>
      </c>
      <c r="T1445" s="20">
        <f t="shared" si="227"/>
        <v>22.875</v>
      </c>
      <c r="U1445" s="19">
        <f t="shared" si="228"/>
        <v>23.008333333333336</v>
      </c>
      <c r="V1445" s="19">
        <f t="shared" si="229"/>
        <v>22.975000000000001</v>
      </c>
    </row>
    <row r="1446" spans="1:22" ht="13.5" x14ac:dyDescent="0.25">
      <c r="A1446" s="3">
        <f>RSI!A1446</f>
        <v>44117</v>
      </c>
      <c r="B1446" s="2">
        <f>RSI!B1446</f>
        <v>12.9581</v>
      </c>
      <c r="C1446" s="2">
        <f>RSI!I1446</f>
        <v>36.965120193626127</v>
      </c>
      <c r="D1446" s="2">
        <f>MACD!E1446</f>
        <v>0.34642734727048285</v>
      </c>
      <c r="E1446" s="2">
        <f>MACD!F1446</f>
        <v>0.27951093911579133</v>
      </c>
      <c r="F1446" s="2">
        <f>'Moving Avg'!D1446</f>
        <v>12.9994</v>
      </c>
      <c r="G1446" s="2">
        <f>'Moving Avg'!F1446</f>
        <v>13.369994999999999</v>
      </c>
      <c r="H1446" s="2">
        <f>'Moving Avg'!G1446</f>
        <v>13.397125999999997</v>
      </c>
      <c r="I1446" s="2">
        <f>'Moving Avg'!H1446</f>
        <v>11.5568805</v>
      </c>
      <c r="J1446" s="17" t="str">
        <f>OBV!F1446</f>
        <v>BEARISH</v>
      </c>
      <c r="K1446" s="17" t="str">
        <f>OBV!G1446</f>
        <v>WEAK</v>
      </c>
      <c r="L1446" s="17" t="str">
        <f>OBV!H1446</f>
        <v>CONFIRMED BEARISH</v>
      </c>
      <c r="M1446" s="19">
        <f t="shared" si="220"/>
        <v>25</v>
      </c>
      <c r="N1446" s="19">
        <f t="shared" si="221"/>
        <v>0</v>
      </c>
      <c r="O1446" s="19">
        <f t="shared" si="222"/>
        <v>50</v>
      </c>
      <c r="P1446" s="19">
        <f t="shared" si="223"/>
        <v>0</v>
      </c>
      <c r="Q1446" s="20">
        <f t="shared" si="224"/>
        <v>16.25</v>
      </c>
      <c r="R1446" s="20">
        <f t="shared" si="225"/>
        <v>22.5</v>
      </c>
      <c r="S1446" s="20">
        <f t="shared" si="226"/>
        <v>16.25</v>
      </c>
      <c r="T1446" s="20">
        <f t="shared" si="227"/>
        <v>18.75</v>
      </c>
      <c r="U1446" s="19">
        <f t="shared" si="228"/>
        <v>18.333333333333332</v>
      </c>
      <c r="V1446" s="19">
        <f t="shared" si="229"/>
        <v>18.4375</v>
      </c>
    </row>
    <row r="1447" spans="1:22" ht="13.5" x14ac:dyDescent="0.25">
      <c r="A1447" s="3">
        <f>RSI!A1447</f>
        <v>44118</v>
      </c>
      <c r="B1447" s="2">
        <f>RSI!B1447</f>
        <v>12.943899999999999</v>
      </c>
      <c r="C1447" s="2">
        <f>RSI!I1447</f>
        <v>36.538660666728354</v>
      </c>
      <c r="D1447" s="2">
        <f>MACD!E1447</f>
        <v>0.33472608220154854</v>
      </c>
      <c r="E1447" s="2">
        <f>MACD!F1447</f>
        <v>0.29055396773294279</v>
      </c>
      <c r="F1447" s="2">
        <f>'Moving Avg'!D1447</f>
        <v>12.982319999999998</v>
      </c>
      <c r="G1447" s="2">
        <f>'Moving Avg'!F1447</f>
        <v>13.330125000000001</v>
      </c>
      <c r="H1447" s="2">
        <f>'Moving Avg'!G1447</f>
        <v>13.405811999999996</v>
      </c>
      <c r="I1447" s="2">
        <f>'Moving Avg'!H1447</f>
        <v>11.570208999999998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  <c r="M1447" s="19">
        <f t="shared" si="220"/>
        <v>25</v>
      </c>
      <c r="N1447" s="19">
        <f t="shared" si="221"/>
        <v>0</v>
      </c>
      <c r="O1447" s="19">
        <f t="shared" si="222"/>
        <v>50</v>
      </c>
      <c r="P1447" s="19">
        <f t="shared" si="223"/>
        <v>16.5</v>
      </c>
      <c r="Q1447" s="20">
        <f t="shared" si="224"/>
        <v>18.725000000000001</v>
      </c>
      <c r="R1447" s="20">
        <f t="shared" si="225"/>
        <v>26.625</v>
      </c>
      <c r="S1447" s="20">
        <f t="shared" si="226"/>
        <v>23.675000000000001</v>
      </c>
      <c r="T1447" s="20">
        <f t="shared" si="227"/>
        <v>22.875</v>
      </c>
      <c r="U1447" s="19">
        <f t="shared" si="228"/>
        <v>23.008333333333336</v>
      </c>
      <c r="V1447" s="19">
        <f t="shared" si="229"/>
        <v>22.975000000000001</v>
      </c>
    </row>
    <row r="1448" spans="1:22" ht="13.5" x14ac:dyDescent="0.25">
      <c r="A1448" s="3">
        <f>RSI!A1448</f>
        <v>44120</v>
      </c>
      <c r="B1448" s="2">
        <f>RSI!B1448</f>
        <v>13.221500000000001</v>
      </c>
      <c r="C1448" s="2">
        <f>RSI!I1448</f>
        <v>48.940315180242457</v>
      </c>
      <c r="D1448" s="2">
        <f>MACD!E1448</f>
        <v>0.24487265706547312</v>
      </c>
      <c r="E1448" s="2">
        <f>MACD!F1448</f>
        <v>0.2814177055994489</v>
      </c>
      <c r="F1448" s="2">
        <f>'Moving Avg'!D1448</f>
        <v>13.020760000000001</v>
      </c>
      <c r="G1448" s="2">
        <f>'Moving Avg'!F1448</f>
        <v>13.305205000000001</v>
      </c>
      <c r="H1448" s="2">
        <f>'Moving Avg'!G1448</f>
        <v>13.416775999999997</v>
      </c>
      <c r="I1448" s="2">
        <f>'Moving Avg'!H1448</f>
        <v>11.584898499999998</v>
      </c>
      <c r="J1448" s="17" t="str">
        <f>OBV!F1448</f>
        <v>BEARISH</v>
      </c>
      <c r="K1448" s="17" t="str">
        <f>OBV!G1448</f>
        <v>NEUTRAL</v>
      </c>
      <c r="L1448" s="17" t="str">
        <f>OBV!H1448</f>
        <v>BEARISH DIVERGENCE</v>
      </c>
      <c r="M1448" s="19">
        <f t="shared" si="220"/>
        <v>25</v>
      </c>
      <c r="N1448" s="19">
        <f t="shared" si="221"/>
        <v>100</v>
      </c>
      <c r="O1448" s="19">
        <f t="shared" si="222"/>
        <v>50</v>
      </c>
      <c r="P1448" s="19">
        <f t="shared" si="223"/>
        <v>16.5</v>
      </c>
      <c r="Q1448" s="20">
        <f t="shared" si="224"/>
        <v>53.725000000000001</v>
      </c>
      <c r="R1448" s="20">
        <f t="shared" si="225"/>
        <v>46.625</v>
      </c>
      <c r="S1448" s="20">
        <f t="shared" si="226"/>
        <v>38.674999999999997</v>
      </c>
      <c r="T1448" s="20">
        <f t="shared" si="227"/>
        <v>47.875</v>
      </c>
      <c r="U1448" s="19">
        <f t="shared" si="228"/>
        <v>46.341666666666661</v>
      </c>
      <c r="V1448" s="19">
        <f t="shared" si="229"/>
        <v>46.724999999999994</v>
      </c>
    </row>
    <row r="1449" spans="1:22" ht="13.5" x14ac:dyDescent="0.25">
      <c r="A1449" s="3">
        <f>RSI!A1449</f>
        <v>44123</v>
      </c>
      <c r="B1449" s="2">
        <f>RSI!B1449</f>
        <v>13.1005</v>
      </c>
      <c r="C1449" s="2">
        <f>RSI!I1449</f>
        <v>44.828139141066451</v>
      </c>
      <c r="D1449" s="2">
        <f>MACD!E1449</f>
        <v>0.16263168116608995</v>
      </c>
      <c r="E1449" s="2">
        <f>MACD!F1449</f>
        <v>0.25766050071277713</v>
      </c>
      <c r="F1449" s="2">
        <f>'Moving Avg'!D1449</f>
        <v>13.037839999999999</v>
      </c>
      <c r="G1449" s="2">
        <f>'Moving Avg'!F1449</f>
        <v>13.271385</v>
      </c>
      <c r="H1449" s="2">
        <f>'Moving Avg'!G1449</f>
        <v>13.413785999999998</v>
      </c>
      <c r="I1449" s="2">
        <f>'Moving Avg'!H1449</f>
        <v>11.598983</v>
      </c>
      <c r="J1449" s="17" t="str">
        <f>OBV!F1449</f>
        <v>BULLISH</v>
      </c>
      <c r="K1449" s="17" t="str">
        <f>OBV!G1449</f>
        <v>NEUTRAL</v>
      </c>
      <c r="L1449" s="17" t="str">
        <f>OBV!H1449</f>
        <v>CONFIRMED BULLISH</v>
      </c>
      <c r="M1449" s="19">
        <f t="shared" si="220"/>
        <v>25</v>
      </c>
      <c r="N1449" s="19">
        <f t="shared" si="221"/>
        <v>100</v>
      </c>
      <c r="O1449" s="19">
        <f t="shared" si="222"/>
        <v>50</v>
      </c>
      <c r="P1449" s="19">
        <f t="shared" si="223"/>
        <v>83.5</v>
      </c>
      <c r="Q1449" s="20">
        <f t="shared" si="224"/>
        <v>63.774999999999999</v>
      </c>
      <c r="R1449" s="20">
        <f t="shared" si="225"/>
        <v>63.375</v>
      </c>
      <c r="S1449" s="20">
        <f t="shared" si="226"/>
        <v>68.825000000000003</v>
      </c>
      <c r="T1449" s="20">
        <f t="shared" si="227"/>
        <v>64.625</v>
      </c>
      <c r="U1449" s="19">
        <f t="shared" si="228"/>
        <v>65.325000000000003</v>
      </c>
      <c r="V1449" s="19">
        <f t="shared" si="229"/>
        <v>65.150000000000006</v>
      </c>
    </row>
    <row r="1450" spans="1:22" ht="13.5" x14ac:dyDescent="0.25">
      <c r="A1450" s="3">
        <f>RSI!A1450</f>
        <v>44124</v>
      </c>
      <c r="B1450" s="2">
        <f>RSI!B1450</f>
        <v>12.943899999999999</v>
      </c>
      <c r="C1450" s="2">
        <f>RSI!I1450</f>
        <v>40.128650908963984</v>
      </c>
      <c r="D1450" s="2">
        <f>MACD!E1450</f>
        <v>0.14932571222878366</v>
      </c>
      <c r="E1450" s="2">
        <f>MACD!F1450</f>
        <v>0.23599354301597847</v>
      </c>
      <c r="F1450" s="2">
        <f>'Moving Avg'!D1450</f>
        <v>13.033580000000001</v>
      </c>
      <c r="G1450" s="2">
        <f>'Moving Avg'!F1450</f>
        <v>13.229735</v>
      </c>
      <c r="H1450" s="2">
        <f>'Moving Avg'!G1450</f>
        <v>13.411365999999997</v>
      </c>
      <c r="I1450" s="2">
        <f>'Moving Avg'!H1450</f>
        <v>11.611599000000004</v>
      </c>
      <c r="J1450" s="17" t="str">
        <f>OBV!F1450</f>
        <v>BULLISH</v>
      </c>
      <c r="K1450" s="17" t="str">
        <f>OBV!G1450</f>
        <v>NEUTRAL</v>
      </c>
      <c r="L1450" s="17" t="str">
        <f>OBV!H1450</f>
        <v>BULLISH DIVERGENCE</v>
      </c>
      <c r="M1450" s="19">
        <f t="shared" si="220"/>
        <v>25</v>
      </c>
      <c r="N1450" s="19">
        <f t="shared" si="221"/>
        <v>100</v>
      </c>
      <c r="O1450" s="19">
        <f t="shared" si="222"/>
        <v>50</v>
      </c>
      <c r="P1450" s="19">
        <f t="shared" si="223"/>
        <v>66.5</v>
      </c>
      <c r="Q1450" s="20">
        <f t="shared" si="224"/>
        <v>61.225000000000001</v>
      </c>
      <c r="R1450" s="20">
        <f t="shared" si="225"/>
        <v>59.125</v>
      </c>
      <c r="S1450" s="20">
        <f t="shared" si="226"/>
        <v>61.174999999999997</v>
      </c>
      <c r="T1450" s="20">
        <f t="shared" si="227"/>
        <v>60.375</v>
      </c>
      <c r="U1450" s="19">
        <f t="shared" si="228"/>
        <v>60.508333333333326</v>
      </c>
      <c r="V1450" s="19">
        <f t="shared" si="229"/>
        <v>60.474999999999994</v>
      </c>
    </row>
    <row r="1451" spans="1:22" ht="13.5" x14ac:dyDescent="0.25">
      <c r="A1451" s="3">
        <f>RSI!A1451</f>
        <v>44125</v>
      </c>
      <c r="B1451" s="2">
        <f>RSI!B1451</f>
        <v>12.9368</v>
      </c>
      <c r="C1451" s="2">
        <f>RSI!I1451</f>
        <v>39.924294444969128</v>
      </c>
      <c r="D1451" s="2">
        <f>MACD!E1451</f>
        <v>0.15127487374823012</v>
      </c>
      <c r="E1451" s="2">
        <f>MACD!F1451</f>
        <v>0.2190498091624288</v>
      </c>
      <c r="F1451" s="2">
        <f>'Moving Avg'!D1451</f>
        <v>13.029320000000002</v>
      </c>
      <c r="G1451" s="2">
        <f>'Moving Avg'!F1451</f>
        <v>13.193070000000001</v>
      </c>
      <c r="H1451" s="2">
        <f>'Moving Avg'!G1451</f>
        <v>13.410227999999996</v>
      </c>
      <c r="I1451" s="2">
        <f>'Moving Avg'!H1451</f>
        <v>11.624179500000002</v>
      </c>
      <c r="J1451" s="17" t="str">
        <f>OBV!F1451</f>
        <v>BULLISH</v>
      </c>
      <c r="K1451" s="17" t="str">
        <f>OBV!G1451</f>
        <v>NEUTRAL</v>
      </c>
      <c r="L1451" s="17" t="str">
        <f>OBV!H1451</f>
        <v>BULLISH DIVERGENCE</v>
      </c>
      <c r="M1451" s="19">
        <f t="shared" si="220"/>
        <v>25</v>
      </c>
      <c r="N1451" s="19">
        <f t="shared" si="221"/>
        <v>100</v>
      </c>
      <c r="O1451" s="19">
        <f t="shared" si="222"/>
        <v>50</v>
      </c>
      <c r="P1451" s="19">
        <f t="shared" si="223"/>
        <v>66.5</v>
      </c>
      <c r="Q1451" s="20">
        <f t="shared" si="224"/>
        <v>61.225000000000001</v>
      </c>
      <c r="R1451" s="20">
        <f t="shared" si="225"/>
        <v>59.125</v>
      </c>
      <c r="S1451" s="20">
        <f t="shared" si="226"/>
        <v>61.174999999999997</v>
      </c>
      <c r="T1451" s="20">
        <f t="shared" si="227"/>
        <v>60.375</v>
      </c>
      <c r="U1451" s="19">
        <f t="shared" si="228"/>
        <v>60.508333333333326</v>
      </c>
      <c r="V1451" s="19">
        <f t="shared" si="229"/>
        <v>60.474999999999994</v>
      </c>
    </row>
    <row r="1452" spans="1:22" ht="13.5" x14ac:dyDescent="0.25">
      <c r="A1452" s="3">
        <f>RSI!A1452</f>
        <v>44126</v>
      </c>
      <c r="B1452" s="2">
        <f>RSI!B1452</f>
        <v>12.9581</v>
      </c>
      <c r="C1452" s="2">
        <f>RSI!I1452</f>
        <v>40.896708937121005</v>
      </c>
      <c r="D1452" s="2">
        <f>MACD!E1452</f>
        <v>0.12012706726063627</v>
      </c>
      <c r="E1452" s="2">
        <f>MACD!F1452</f>
        <v>0.1992652607820703</v>
      </c>
      <c r="F1452" s="2">
        <f>'Moving Avg'!D1452</f>
        <v>13.032159999999999</v>
      </c>
      <c r="G1452" s="2">
        <f>'Moving Avg'!F1452</f>
        <v>13.150704999999999</v>
      </c>
      <c r="H1452" s="2">
        <f>'Moving Avg'!G1452</f>
        <v>13.404673999999998</v>
      </c>
      <c r="I1452" s="2">
        <f>'Moving Avg'!H1452</f>
        <v>11.637771000000003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  <c r="M1452" s="19">
        <f t="shared" si="220"/>
        <v>25</v>
      </c>
      <c r="N1452" s="19">
        <f t="shared" si="221"/>
        <v>100</v>
      </c>
      <c r="O1452" s="19">
        <f t="shared" si="222"/>
        <v>50</v>
      </c>
      <c r="P1452" s="19">
        <f t="shared" si="223"/>
        <v>83.5</v>
      </c>
      <c r="Q1452" s="20">
        <f t="shared" si="224"/>
        <v>63.774999999999999</v>
      </c>
      <c r="R1452" s="20">
        <f t="shared" si="225"/>
        <v>63.375</v>
      </c>
      <c r="S1452" s="20">
        <f t="shared" si="226"/>
        <v>68.825000000000003</v>
      </c>
      <c r="T1452" s="20">
        <f t="shared" si="227"/>
        <v>64.625</v>
      </c>
      <c r="U1452" s="19">
        <f t="shared" si="228"/>
        <v>65.325000000000003</v>
      </c>
      <c r="V1452" s="19">
        <f t="shared" si="229"/>
        <v>65.150000000000006</v>
      </c>
    </row>
    <row r="1453" spans="1:22" ht="13.5" x14ac:dyDescent="0.25">
      <c r="A1453" s="3">
        <f>RSI!A1453</f>
        <v>44127</v>
      </c>
      <c r="B1453" s="2">
        <f>RSI!B1453</f>
        <v>12.951000000000001</v>
      </c>
      <c r="C1453" s="2">
        <f>RSI!I1453</f>
        <v>40.660450050745027</v>
      </c>
      <c r="D1453" s="2">
        <f>MACD!E1453</f>
        <v>9.5691867679068565E-2</v>
      </c>
      <c r="E1453" s="2">
        <f>MACD!F1453</f>
        <v>0.17855058216146996</v>
      </c>
      <c r="F1453" s="2">
        <f>'Moving Avg'!D1453</f>
        <v>12.978059999999999</v>
      </c>
      <c r="G1453" s="2">
        <f>'Moving Avg'!F1453</f>
        <v>13.115105000000003</v>
      </c>
      <c r="H1453" s="2">
        <f>'Moving Avg'!G1453</f>
        <v>13.395559999999998</v>
      </c>
      <c r="I1453" s="2">
        <f>'Moving Avg'!H1453</f>
        <v>11.650477500000001</v>
      </c>
      <c r="J1453" s="17" t="str">
        <f>OBV!F1453</f>
        <v>BULLISH</v>
      </c>
      <c r="K1453" s="17" t="str">
        <f>OBV!G1453</f>
        <v>NEUTRAL</v>
      </c>
      <c r="L1453" s="17" t="str">
        <f>OBV!H1453</f>
        <v>BULLISH DIVERGENCE</v>
      </c>
      <c r="M1453" s="19">
        <f t="shared" si="220"/>
        <v>25</v>
      </c>
      <c r="N1453" s="19">
        <f t="shared" si="221"/>
        <v>100</v>
      </c>
      <c r="O1453" s="19">
        <f t="shared" si="222"/>
        <v>50</v>
      </c>
      <c r="P1453" s="19">
        <f t="shared" si="223"/>
        <v>66.5</v>
      </c>
      <c r="Q1453" s="20">
        <f t="shared" si="224"/>
        <v>61.225000000000001</v>
      </c>
      <c r="R1453" s="20">
        <f t="shared" si="225"/>
        <v>59.125</v>
      </c>
      <c r="S1453" s="20">
        <f t="shared" si="226"/>
        <v>61.174999999999997</v>
      </c>
      <c r="T1453" s="20">
        <f t="shared" si="227"/>
        <v>60.375</v>
      </c>
      <c r="U1453" s="19">
        <f t="shared" si="228"/>
        <v>60.508333333333326</v>
      </c>
      <c r="V1453" s="19">
        <f t="shared" si="229"/>
        <v>60.474999999999994</v>
      </c>
    </row>
    <row r="1454" spans="1:22" ht="13.5" x14ac:dyDescent="0.25">
      <c r="A1454" s="3">
        <f>RSI!A1454</f>
        <v>44130</v>
      </c>
      <c r="B1454" s="2">
        <f>RSI!B1454</f>
        <v>12.8727</v>
      </c>
      <c r="C1454" s="2">
        <f>RSI!I1454</f>
        <v>38.049847212405915</v>
      </c>
      <c r="D1454" s="2">
        <f>MACD!E1454</f>
        <v>7.9964667235627118E-2</v>
      </c>
      <c r="E1454" s="2">
        <f>MACD!F1454</f>
        <v>0.1588333991763014</v>
      </c>
      <c r="F1454" s="2">
        <f>'Moving Avg'!D1454</f>
        <v>12.932499999999999</v>
      </c>
      <c r="G1454" s="2">
        <f>'Moving Avg'!F1454</f>
        <v>13.07559</v>
      </c>
      <c r="H1454" s="2">
        <f>'Moving Avg'!G1454</f>
        <v>13.378899999999998</v>
      </c>
      <c r="I1454" s="2">
        <f>'Moving Avg'!H1454</f>
        <v>11.663231000000001</v>
      </c>
      <c r="J1454" s="17" t="str">
        <f>OBV!F1454</f>
        <v>BEARISH</v>
      </c>
      <c r="K1454" s="17" t="str">
        <f>OBV!G1454</f>
        <v>NEUTRAL</v>
      </c>
      <c r="L1454" s="17" t="str">
        <f>OBV!H1454</f>
        <v>CONFIRMED BEARISH</v>
      </c>
      <c r="M1454" s="19">
        <f t="shared" si="220"/>
        <v>25</v>
      </c>
      <c r="N1454" s="19">
        <f t="shared" si="221"/>
        <v>100</v>
      </c>
      <c r="O1454" s="19">
        <f t="shared" si="222"/>
        <v>50</v>
      </c>
      <c r="P1454" s="19">
        <f t="shared" si="223"/>
        <v>16.5</v>
      </c>
      <c r="Q1454" s="20">
        <f t="shared" si="224"/>
        <v>53.725000000000001</v>
      </c>
      <c r="R1454" s="20">
        <f t="shared" si="225"/>
        <v>46.625</v>
      </c>
      <c r="S1454" s="20">
        <f t="shared" si="226"/>
        <v>38.674999999999997</v>
      </c>
      <c r="T1454" s="20">
        <f t="shared" si="227"/>
        <v>47.875</v>
      </c>
      <c r="U1454" s="19">
        <f t="shared" si="228"/>
        <v>46.341666666666661</v>
      </c>
      <c r="V1454" s="19">
        <f t="shared" si="229"/>
        <v>46.724999999999994</v>
      </c>
    </row>
    <row r="1455" spans="1:22" ht="13.5" x14ac:dyDescent="0.25">
      <c r="A1455" s="3">
        <f>RSI!A1455</f>
        <v>44131</v>
      </c>
      <c r="B1455" s="2">
        <f>RSI!B1455</f>
        <v>12.8157</v>
      </c>
      <c r="C1455" s="2">
        <f>RSI!I1455</f>
        <v>36.226406458347185</v>
      </c>
      <c r="D1455" s="2">
        <f>MACD!E1455</f>
        <v>6.4899599455316093E-2</v>
      </c>
      <c r="E1455" s="2">
        <f>MACD!F1455</f>
        <v>0.14004663923210436</v>
      </c>
      <c r="F1455" s="2">
        <f>'Moving Avg'!D1455</f>
        <v>12.90686</v>
      </c>
      <c r="G1455" s="2">
        <f>'Moving Avg'!F1455</f>
        <v>13.043550000000002</v>
      </c>
      <c r="H1455" s="2">
        <f>'Moving Avg'!G1455</f>
        <v>13.361811999999997</v>
      </c>
      <c r="I1455" s="2">
        <f>'Moving Avg'!H1455</f>
        <v>11.676056000000001</v>
      </c>
      <c r="J1455" s="17" t="str">
        <f>OBV!F1455</f>
        <v>BEARISH</v>
      </c>
      <c r="K1455" s="17" t="str">
        <f>OBV!G1455</f>
        <v>WEAK</v>
      </c>
      <c r="L1455" s="17" t="str">
        <f>OBV!H1455</f>
        <v>CONFIRMED BEARISH</v>
      </c>
      <c r="M1455" s="19">
        <f t="shared" si="220"/>
        <v>25</v>
      </c>
      <c r="N1455" s="19">
        <f t="shared" si="221"/>
        <v>100</v>
      </c>
      <c r="O1455" s="19">
        <f t="shared" si="222"/>
        <v>50</v>
      </c>
      <c r="P1455" s="19">
        <f t="shared" si="223"/>
        <v>0</v>
      </c>
      <c r="Q1455" s="20">
        <f t="shared" si="224"/>
        <v>51.25</v>
      </c>
      <c r="R1455" s="20">
        <f t="shared" si="225"/>
        <v>42.5</v>
      </c>
      <c r="S1455" s="20">
        <f t="shared" si="226"/>
        <v>31.25</v>
      </c>
      <c r="T1455" s="20">
        <f t="shared" si="227"/>
        <v>43.75</v>
      </c>
      <c r="U1455" s="19">
        <f t="shared" si="228"/>
        <v>41.666666666666664</v>
      </c>
      <c r="V1455" s="19">
        <f t="shared" si="229"/>
        <v>42.1875</v>
      </c>
    </row>
    <row r="1456" spans="1:22" ht="13.5" x14ac:dyDescent="0.25">
      <c r="A1456" s="3">
        <f>RSI!A1456</f>
        <v>44132</v>
      </c>
      <c r="B1456" s="2">
        <f>RSI!B1456</f>
        <v>12.7445</v>
      </c>
      <c r="C1456" s="2">
        <f>RSI!I1456</f>
        <v>34.032479556325413</v>
      </c>
      <c r="D1456" s="2">
        <f>MACD!E1456</f>
        <v>5.8242357183502236E-2</v>
      </c>
      <c r="E1456" s="2">
        <f>MACD!F1456</f>
        <v>0.12368578282238395</v>
      </c>
      <c r="F1456" s="2">
        <f>'Moving Avg'!D1456</f>
        <v>12.868399999999999</v>
      </c>
      <c r="G1456" s="2">
        <f>'Moving Avg'!F1456</f>
        <v>13.007949999999999</v>
      </c>
      <c r="H1456" s="2">
        <f>'Moving Avg'!G1456</f>
        <v>13.344866</v>
      </c>
      <c r="I1456" s="2">
        <f>'Moving Avg'!H1456</f>
        <v>11.688990499999999</v>
      </c>
      <c r="J1456" s="17" t="str">
        <f>OBV!F1456</f>
        <v>BEARISH</v>
      </c>
      <c r="K1456" s="17" t="str">
        <f>OBV!G1456</f>
        <v>NEUTRAL</v>
      </c>
      <c r="L1456" s="17" t="str">
        <f>OBV!H1456</f>
        <v>CONFIRMED BEARISH</v>
      </c>
      <c r="M1456" s="19">
        <f t="shared" si="220"/>
        <v>25</v>
      </c>
      <c r="N1456" s="19">
        <f t="shared" si="221"/>
        <v>100</v>
      </c>
      <c r="O1456" s="19">
        <f t="shared" si="222"/>
        <v>50</v>
      </c>
      <c r="P1456" s="19">
        <f t="shared" si="223"/>
        <v>16.5</v>
      </c>
      <c r="Q1456" s="20">
        <f t="shared" si="224"/>
        <v>53.725000000000001</v>
      </c>
      <c r="R1456" s="20">
        <f t="shared" si="225"/>
        <v>46.625</v>
      </c>
      <c r="S1456" s="20">
        <f t="shared" si="226"/>
        <v>38.674999999999997</v>
      </c>
      <c r="T1456" s="20">
        <f t="shared" si="227"/>
        <v>47.875</v>
      </c>
      <c r="U1456" s="19">
        <f t="shared" si="228"/>
        <v>46.341666666666661</v>
      </c>
      <c r="V1456" s="19">
        <f t="shared" si="229"/>
        <v>46.724999999999994</v>
      </c>
    </row>
    <row r="1457" spans="1:22" ht="13.5" x14ac:dyDescent="0.25">
      <c r="A1457" s="3">
        <f>RSI!A1457</f>
        <v>44134</v>
      </c>
      <c r="B1457" s="2">
        <f>RSI!B1457</f>
        <v>12.7089</v>
      </c>
      <c r="C1457" s="2">
        <f>RSI!I1457</f>
        <v>32.957726159070134</v>
      </c>
      <c r="D1457" s="2">
        <f>MACD!E1457</f>
        <v>5.5249448199221618E-2</v>
      </c>
      <c r="E1457" s="2">
        <f>MACD!F1457</f>
        <v>0.10999851589775149</v>
      </c>
      <c r="F1457" s="2">
        <f>'Moving Avg'!D1457</f>
        <v>12.818560000000002</v>
      </c>
      <c r="G1457" s="2">
        <f>'Moving Avg'!F1457</f>
        <v>12.974129999999997</v>
      </c>
      <c r="H1457" s="2">
        <f>'Moving Avg'!G1457</f>
        <v>13.33319</v>
      </c>
      <c r="I1457" s="2">
        <f>'Moving Avg'!H1457</f>
        <v>11.701281500000002</v>
      </c>
      <c r="J1457" s="17" t="str">
        <f>OBV!F1457</f>
        <v>BEARISH</v>
      </c>
      <c r="K1457" s="17" t="str">
        <f>OBV!G1457</f>
        <v>WEAK</v>
      </c>
      <c r="L1457" s="17" t="str">
        <f>OBV!H1457</f>
        <v>CONFIRMED BEARISH</v>
      </c>
      <c r="M1457" s="19">
        <f t="shared" si="220"/>
        <v>25</v>
      </c>
      <c r="N1457" s="19">
        <f t="shared" si="221"/>
        <v>100</v>
      </c>
      <c r="O1457" s="19">
        <f t="shared" si="222"/>
        <v>50</v>
      </c>
      <c r="P1457" s="19">
        <f t="shared" si="223"/>
        <v>0</v>
      </c>
      <c r="Q1457" s="20">
        <f t="shared" si="224"/>
        <v>51.25</v>
      </c>
      <c r="R1457" s="20">
        <f t="shared" si="225"/>
        <v>42.5</v>
      </c>
      <c r="S1457" s="20">
        <f t="shared" si="226"/>
        <v>31.25</v>
      </c>
      <c r="T1457" s="20">
        <f t="shared" si="227"/>
        <v>43.75</v>
      </c>
      <c r="U1457" s="19">
        <f t="shared" si="228"/>
        <v>41.666666666666664</v>
      </c>
      <c r="V1457" s="19">
        <f t="shared" si="229"/>
        <v>42.1875</v>
      </c>
    </row>
    <row r="1458" spans="1:22" ht="13.5" x14ac:dyDescent="0.25">
      <c r="A1458" s="3">
        <f>RSI!A1458</f>
        <v>44137</v>
      </c>
      <c r="B1458" s="2">
        <f>RSI!B1458</f>
        <v>12.6021</v>
      </c>
      <c r="C1458" s="2">
        <f>RSI!I1458</f>
        <v>29.906421180246468</v>
      </c>
      <c r="D1458" s="2">
        <f>MACD!E1458</f>
        <v>0.10557181924345471</v>
      </c>
      <c r="E1458" s="2">
        <f>MACD!F1458</f>
        <v>0.10911317656689215</v>
      </c>
      <c r="F1458" s="2">
        <f>'Moving Avg'!D1458</f>
        <v>12.74878</v>
      </c>
      <c r="G1458" s="2">
        <f>'Moving Avg'!F1458</f>
        <v>12.954905</v>
      </c>
      <c r="H1458" s="2">
        <f>'Moving Avg'!G1458</f>
        <v>13.314677999999999</v>
      </c>
      <c r="I1458" s="2">
        <f>'Moving Avg'!H1458</f>
        <v>11.713559000000005</v>
      </c>
      <c r="J1458" s="17" t="str">
        <f>OBV!F1458</f>
        <v>BEARISH</v>
      </c>
      <c r="K1458" s="17" t="str">
        <f>OBV!G1458</f>
        <v>WEAK</v>
      </c>
      <c r="L1458" s="17" t="str">
        <f>OBV!H1458</f>
        <v>CONFIRMED BEARISH</v>
      </c>
      <c r="M1458" s="19">
        <f t="shared" si="220"/>
        <v>50</v>
      </c>
      <c r="N1458" s="19">
        <f t="shared" si="221"/>
        <v>45</v>
      </c>
      <c r="O1458" s="19">
        <f t="shared" si="222"/>
        <v>50</v>
      </c>
      <c r="P1458" s="19">
        <f t="shared" si="223"/>
        <v>0</v>
      </c>
      <c r="Q1458" s="20">
        <f t="shared" si="224"/>
        <v>40.75</v>
      </c>
      <c r="R1458" s="20">
        <f t="shared" si="225"/>
        <v>36.5</v>
      </c>
      <c r="S1458" s="20">
        <f t="shared" si="226"/>
        <v>26.75</v>
      </c>
      <c r="T1458" s="20">
        <f t="shared" si="227"/>
        <v>36.25</v>
      </c>
      <c r="U1458" s="19">
        <f t="shared" si="228"/>
        <v>34.666666666666664</v>
      </c>
      <c r="V1458" s="19">
        <f t="shared" si="229"/>
        <v>35.0625</v>
      </c>
    </row>
    <row r="1459" spans="1:22" ht="13.5" x14ac:dyDescent="0.25">
      <c r="A1459" s="3">
        <f>RSI!A1459</f>
        <v>44138</v>
      </c>
      <c r="B1459" s="2">
        <f>RSI!B1459</f>
        <v>12.6021</v>
      </c>
      <c r="C1459" s="2">
        <f>RSI!I1459</f>
        <v>29.906421180246468</v>
      </c>
      <c r="D1459" s="2">
        <f>MACD!E1459</f>
        <v>0.132238385511803</v>
      </c>
      <c r="E1459" s="2">
        <f>MACD!F1459</f>
        <v>0.11373821835587433</v>
      </c>
      <c r="F1459" s="2">
        <f>'Moving Avg'!D1459</f>
        <v>12.694660000000001</v>
      </c>
      <c r="G1459" s="2">
        <f>'Moving Avg'!F1459</f>
        <v>12.940664999999999</v>
      </c>
      <c r="H1459" s="2">
        <f>'Moving Avg'!G1459</f>
        <v>13.296449999999998</v>
      </c>
      <c r="I1459" s="2">
        <f>'Moving Avg'!H1459</f>
        <v>11.725836500000005</v>
      </c>
      <c r="J1459" s="17" t="str">
        <f>OBV!F1459</f>
        <v>BEARISH</v>
      </c>
      <c r="K1459" s="17" t="str">
        <f>OBV!G1459</f>
        <v>WEAK</v>
      </c>
      <c r="L1459" s="17" t="str">
        <f>OBV!H1459</f>
        <v>CONFIRMED BEARISH</v>
      </c>
      <c r="M1459" s="19">
        <f t="shared" si="220"/>
        <v>50</v>
      </c>
      <c r="N1459" s="19">
        <f t="shared" si="221"/>
        <v>0</v>
      </c>
      <c r="O1459" s="19">
        <f t="shared" si="222"/>
        <v>50</v>
      </c>
      <c r="P1459" s="19">
        <f t="shared" si="223"/>
        <v>0</v>
      </c>
      <c r="Q1459" s="20">
        <f t="shared" si="224"/>
        <v>25</v>
      </c>
      <c r="R1459" s="20">
        <f t="shared" si="225"/>
        <v>27.5</v>
      </c>
      <c r="S1459" s="20">
        <f t="shared" si="226"/>
        <v>20</v>
      </c>
      <c r="T1459" s="20">
        <f t="shared" si="227"/>
        <v>25</v>
      </c>
      <c r="U1459" s="19">
        <f t="shared" si="228"/>
        <v>24.166666666666668</v>
      </c>
      <c r="V1459" s="19">
        <f t="shared" si="229"/>
        <v>24.375</v>
      </c>
    </row>
    <row r="1460" spans="1:22" ht="13.5" x14ac:dyDescent="0.25">
      <c r="A1460" s="3">
        <f>RSI!A1460</f>
        <v>44139</v>
      </c>
      <c r="B1460" s="2">
        <f>RSI!B1460</f>
        <v>12.587899999999999</v>
      </c>
      <c r="C1460" s="2">
        <f>RSI!I1460</f>
        <v>29.485478449137219</v>
      </c>
      <c r="D1460" s="2">
        <f>MACD!E1460</f>
        <v>0.13426332050253897</v>
      </c>
      <c r="E1460" s="2">
        <f>MACD!F1460</f>
        <v>0.11784323878520726</v>
      </c>
      <c r="F1460" s="2">
        <f>'Moving Avg'!D1460</f>
        <v>12.649100000000001</v>
      </c>
      <c r="G1460" s="2">
        <f>'Moving Avg'!F1460</f>
        <v>12.911475000000001</v>
      </c>
      <c r="H1460" s="2">
        <f>'Moving Avg'!G1460</f>
        <v>13.278365999999997</v>
      </c>
      <c r="I1460" s="2">
        <f>'Moving Avg'!H1460</f>
        <v>11.737330500000006</v>
      </c>
      <c r="J1460" s="17" t="str">
        <f>OBV!F1460</f>
        <v>BEARISH</v>
      </c>
      <c r="K1460" s="17" t="str">
        <f>OBV!G1460</f>
        <v>NEUTRAL</v>
      </c>
      <c r="L1460" s="17" t="str">
        <f>OBV!H1460</f>
        <v>CONFIRMED BEARISH</v>
      </c>
      <c r="M1460" s="19">
        <f t="shared" si="220"/>
        <v>50</v>
      </c>
      <c r="N1460" s="19">
        <f t="shared" si="221"/>
        <v>0</v>
      </c>
      <c r="O1460" s="19">
        <f t="shared" si="222"/>
        <v>50</v>
      </c>
      <c r="P1460" s="19">
        <f t="shared" si="223"/>
        <v>16.5</v>
      </c>
      <c r="Q1460" s="20">
        <f t="shared" si="224"/>
        <v>27.475000000000001</v>
      </c>
      <c r="R1460" s="20">
        <f t="shared" si="225"/>
        <v>31.625</v>
      </c>
      <c r="S1460" s="20">
        <f t="shared" si="226"/>
        <v>27.425000000000001</v>
      </c>
      <c r="T1460" s="20">
        <f t="shared" si="227"/>
        <v>29.125</v>
      </c>
      <c r="U1460" s="19">
        <f t="shared" si="228"/>
        <v>28.841666666666669</v>
      </c>
      <c r="V1460" s="19">
        <f t="shared" si="229"/>
        <v>28.912500000000001</v>
      </c>
    </row>
    <row r="1461" spans="1:22" ht="13.5" x14ac:dyDescent="0.25">
      <c r="A1461" s="3">
        <f>RSI!A1461</f>
        <v>44140</v>
      </c>
      <c r="B1461" s="2">
        <f>RSI!B1461</f>
        <v>12.6021</v>
      </c>
      <c r="C1461" s="2">
        <f>RSI!I1461</f>
        <v>30.538380943259057</v>
      </c>
      <c r="D1461" s="2">
        <f>MACD!E1461</f>
        <v>0.1362325622132019</v>
      </c>
      <c r="E1461" s="2">
        <f>MACD!F1461</f>
        <v>0.1215211034708062</v>
      </c>
      <c r="F1461" s="2">
        <f>'Moving Avg'!D1461</f>
        <v>12.620619999999999</v>
      </c>
      <c r="G1461" s="2">
        <f>'Moving Avg'!F1461</f>
        <v>12.879434999999997</v>
      </c>
      <c r="H1461" s="2">
        <f>'Moving Avg'!G1461</f>
        <v>13.260565999999997</v>
      </c>
      <c r="I1461" s="2">
        <f>'Moving Avg'!H1461</f>
        <v>11.748292500000005</v>
      </c>
      <c r="J1461" s="17" t="str">
        <f>OBV!F1461</f>
        <v>BEARISH</v>
      </c>
      <c r="K1461" s="17" t="str">
        <f>OBV!G1461</f>
        <v>NEUTRAL</v>
      </c>
      <c r="L1461" s="17" t="str">
        <f>OBV!H1461</f>
        <v>CONFIRMED BEARISH</v>
      </c>
      <c r="M1461" s="19">
        <f t="shared" si="220"/>
        <v>25</v>
      </c>
      <c r="N1461" s="19">
        <f t="shared" si="221"/>
        <v>0</v>
      </c>
      <c r="O1461" s="19">
        <f t="shared" si="222"/>
        <v>50</v>
      </c>
      <c r="P1461" s="19">
        <f t="shared" si="223"/>
        <v>16.5</v>
      </c>
      <c r="Q1461" s="20">
        <f t="shared" si="224"/>
        <v>18.725000000000001</v>
      </c>
      <c r="R1461" s="20">
        <f t="shared" si="225"/>
        <v>26.625</v>
      </c>
      <c r="S1461" s="20">
        <f t="shared" si="226"/>
        <v>23.675000000000001</v>
      </c>
      <c r="T1461" s="20">
        <f t="shared" si="227"/>
        <v>22.875</v>
      </c>
      <c r="U1461" s="19">
        <f t="shared" si="228"/>
        <v>23.008333333333336</v>
      </c>
      <c r="V1461" s="19">
        <f t="shared" si="229"/>
        <v>22.975000000000001</v>
      </c>
    </row>
    <row r="1462" spans="1:22" ht="13.5" x14ac:dyDescent="0.25">
      <c r="A1462" s="3">
        <f>RSI!A1462</f>
        <v>44141</v>
      </c>
      <c r="B1462" s="2">
        <f>RSI!B1462</f>
        <v>12.922499999999999</v>
      </c>
      <c r="C1462" s="2">
        <f>RSI!I1462</f>
        <v>49.031191431646015</v>
      </c>
      <c r="D1462" s="2">
        <f>MACD!E1462</f>
        <v>0.11958074233166194</v>
      </c>
      <c r="E1462" s="2">
        <f>MACD!F1462</f>
        <v>0.12113303124297736</v>
      </c>
      <c r="F1462" s="2">
        <f>'Moving Avg'!D1462</f>
        <v>12.66334</v>
      </c>
      <c r="G1462" s="2">
        <f>'Moving Avg'!F1462</f>
        <v>12.874095000000001</v>
      </c>
      <c r="H1462" s="2">
        <f>'Moving Avg'!G1462</f>
        <v>13.250597999999998</v>
      </c>
      <c r="I1462" s="2">
        <f>'Moving Avg'!H1462</f>
        <v>11.760993500000005</v>
      </c>
      <c r="J1462" s="17" t="str">
        <f>OBV!F1462</f>
        <v>BULLISH</v>
      </c>
      <c r="K1462" s="17" t="str">
        <f>OBV!G1462</f>
        <v>NEUTRAL</v>
      </c>
      <c r="L1462" s="17" t="str">
        <f>OBV!H1462</f>
        <v>CONFIRMED BULLISH</v>
      </c>
      <c r="M1462" s="19">
        <f t="shared" si="220"/>
        <v>25</v>
      </c>
      <c r="N1462" s="19">
        <f t="shared" si="221"/>
        <v>45</v>
      </c>
      <c r="O1462" s="19">
        <f t="shared" si="222"/>
        <v>50</v>
      </c>
      <c r="P1462" s="19">
        <f t="shared" si="223"/>
        <v>83.5</v>
      </c>
      <c r="Q1462" s="20">
        <f t="shared" si="224"/>
        <v>44.524999999999999</v>
      </c>
      <c r="R1462" s="20">
        <f t="shared" si="225"/>
        <v>52.375</v>
      </c>
      <c r="S1462" s="20">
        <f t="shared" si="226"/>
        <v>60.575000000000003</v>
      </c>
      <c r="T1462" s="20">
        <f t="shared" si="227"/>
        <v>50.875</v>
      </c>
      <c r="U1462" s="19">
        <f t="shared" si="228"/>
        <v>52.491666666666674</v>
      </c>
      <c r="V1462" s="19">
        <f t="shared" si="229"/>
        <v>52.087500000000006</v>
      </c>
    </row>
    <row r="1463" spans="1:22" ht="13.5" x14ac:dyDescent="0.25">
      <c r="A1463" s="3">
        <f>RSI!A1463</f>
        <v>44144</v>
      </c>
      <c r="B1463" s="2">
        <f>RSI!B1463</f>
        <v>13.129</v>
      </c>
      <c r="C1463" s="2">
        <f>RSI!I1463</f>
        <v>56.980596592760506</v>
      </c>
      <c r="D1463" s="2">
        <f>MACD!E1463</f>
        <v>8.9188795218415606E-2</v>
      </c>
      <c r="E1463" s="2">
        <f>MACD!F1463</f>
        <v>0.11474418403806502</v>
      </c>
      <c r="F1463" s="2">
        <f>'Moving Avg'!D1463</f>
        <v>12.768719999999998</v>
      </c>
      <c r="G1463" s="2">
        <f>'Moving Avg'!F1463</f>
        <v>12.879080000000002</v>
      </c>
      <c r="H1463" s="2">
        <f>'Moving Avg'!G1463</f>
        <v>13.245471999999998</v>
      </c>
      <c r="I1463" s="2">
        <f>'Moving Avg'!H1463</f>
        <v>11.775522000000006</v>
      </c>
      <c r="J1463" s="17" t="str">
        <f>OBV!F1463</f>
        <v>BULLISH</v>
      </c>
      <c r="K1463" s="17" t="str">
        <f>OBV!G1463</f>
        <v>STRONG</v>
      </c>
      <c r="L1463" s="17" t="str">
        <f>OBV!H1463</f>
        <v>CONFIRMED BULLISH</v>
      </c>
      <c r="M1463" s="19">
        <f t="shared" si="220"/>
        <v>25</v>
      </c>
      <c r="N1463" s="19">
        <f t="shared" si="221"/>
        <v>100</v>
      </c>
      <c r="O1463" s="19">
        <f t="shared" si="222"/>
        <v>50</v>
      </c>
      <c r="P1463" s="19">
        <f t="shared" si="223"/>
        <v>100</v>
      </c>
      <c r="Q1463" s="20">
        <f t="shared" si="224"/>
        <v>66.25</v>
      </c>
      <c r="R1463" s="20">
        <f t="shared" si="225"/>
        <v>67.5</v>
      </c>
      <c r="S1463" s="20">
        <f t="shared" si="226"/>
        <v>76.25</v>
      </c>
      <c r="T1463" s="20">
        <f t="shared" si="227"/>
        <v>68.75</v>
      </c>
      <c r="U1463" s="19">
        <f t="shared" si="228"/>
        <v>70</v>
      </c>
      <c r="V1463" s="19">
        <f t="shared" si="229"/>
        <v>69.6875</v>
      </c>
    </row>
    <row r="1464" spans="1:22" ht="13.5" x14ac:dyDescent="0.25">
      <c r="A1464" s="3">
        <f>RSI!A1464</f>
        <v>44145</v>
      </c>
      <c r="B1464" s="2">
        <f>RSI!B1464</f>
        <v>13.0863</v>
      </c>
      <c r="C1464" s="2">
        <f>RSI!I1464</f>
        <v>55.068006047641418</v>
      </c>
      <c r="D1464" s="2">
        <f>MACD!E1464</f>
        <v>5.3449363204123301E-2</v>
      </c>
      <c r="E1464" s="2">
        <f>MACD!F1464</f>
        <v>0.10248521987127668</v>
      </c>
      <c r="F1464" s="2">
        <f>'Moving Avg'!D1464</f>
        <v>12.865559999999999</v>
      </c>
      <c r="G1464" s="2">
        <f>'Moving Avg'!F1464</f>
        <v>12.88264</v>
      </c>
      <c r="H1464" s="2">
        <f>'Moving Avg'!G1464</f>
        <v>13.239063999999999</v>
      </c>
      <c r="I1464" s="2">
        <f>'Moving Avg'!H1464</f>
        <v>11.789042000000004</v>
      </c>
      <c r="J1464" s="17" t="str">
        <f>OBV!F1464</f>
        <v>BULLISH</v>
      </c>
      <c r="K1464" s="17" t="str">
        <f>OBV!G1464</f>
        <v>STRONG</v>
      </c>
      <c r="L1464" s="17" t="str">
        <f>OBV!H1464</f>
        <v>CONFIRMED BULLISH</v>
      </c>
      <c r="M1464" s="19">
        <f t="shared" si="220"/>
        <v>25</v>
      </c>
      <c r="N1464" s="19">
        <f t="shared" si="221"/>
        <v>100</v>
      </c>
      <c r="O1464" s="19">
        <f t="shared" si="222"/>
        <v>50</v>
      </c>
      <c r="P1464" s="19">
        <f t="shared" si="223"/>
        <v>100</v>
      </c>
      <c r="Q1464" s="20">
        <f t="shared" si="224"/>
        <v>66.25</v>
      </c>
      <c r="R1464" s="20">
        <f t="shared" si="225"/>
        <v>67.5</v>
      </c>
      <c r="S1464" s="20">
        <f t="shared" si="226"/>
        <v>76.25</v>
      </c>
      <c r="T1464" s="20">
        <f t="shared" si="227"/>
        <v>68.75</v>
      </c>
      <c r="U1464" s="19">
        <f t="shared" si="228"/>
        <v>70</v>
      </c>
      <c r="V1464" s="19">
        <f t="shared" si="229"/>
        <v>69.6875</v>
      </c>
    </row>
    <row r="1465" spans="1:22" ht="13.5" x14ac:dyDescent="0.25">
      <c r="A1465" s="3">
        <f>RSI!A1465</f>
        <v>44146</v>
      </c>
      <c r="B1465" s="2">
        <f>RSI!B1465</f>
        <v>13.029299999999999</v>
      </c>
      <c r="C1465" s="2">
        <f>RSI!I1465</f>
        <v>52.533112035891861</v>
      </c>
      <c r="D1465" s="2">
        <f>MACD!E1465</f>
        <v>1.7858077572364905E-2</v>
      </c>
      <c r="E1465" s="2">
        <f>MACD!F1465</f>
        <v>8.5559791411494321E-2</v>
      </c>
      <c r="F1465" s="2">
        <f>'Moving Avg'!D1465</f>
        <v>12.95384</v>
      </c>
      <c r="G1465" s="2">
        <f>'Moving Avg'!F1465</f>
        <v>12.885845</v>
      </c>
      <c r="H1465" s="2">
        <f>'Moving Avg'!G1465</f>
        <v>13.230519999999999</v>
      </c>
      <c r="I1465" s="2">
        <f>'Moving Avg'!H1465</f>
        <v>11.802277000000005</v>
      </c>
      <c r="J1465" s="17" t="str">
        <f>OBV!F1465</f>
        <v>BULLISH</v>
      </c>
      <c r="K1465" s="17" t="str">
        <f>OBV!G1465</f>
        <v>STRONG</v>
      </c>
      <c r="L1465" s="17" t="str">
        <f>OBV!H1465</f>
        <v>CONFIRMED BULLISH</v>
      </c>
      <c r="M1465" s="19">
        <f t="shared" si="220"/>
        <v>25</v>
      </c>
      <c r="N1465" s="19">
        <f t="shared" si="221"/>
        <v>100</v>
      </c>
      <c r="O1465" s="19">
        <f t="shared" si="222"/>
        <v>50</v>
      </c>
      <c r="P1465" s="19">
        <f t="shared" si="223"/>
        <v>100</v>
      </c>
      <c r="Q1465" s="20">
        <f t="shared" si="224"/>
        <v>66.25</v>
      </c>
      <c r="R1465" s="20">
        <f t="shared" si="225"/>
        <v>67.5</v>
      </c>
      <c r="S1465" s="20">
        <f t="shared" si="226"/>
        <v>76.25</v>
      </c>
      <c r="T1465" s="20">
        <f t="shared" si="227"/>
        <v>68.75</v>
      </c>
      <c r="U1465" s="19">
        <f t="shared" si="228"/>
        <v>70</v>
      </c>
      <c r="V1465" s="19">
        <f t="shared" si="229"/>
        <v>69.6875</v>
      </c>
    </row>
    <row r="1466" spans="1:22" ht="13.5" x14ac:dyDescent="0.25">
      <c r="A1466" s="3">
        <f>RSI!A1466</f>
        <v>44147</v>
      </c>
      <c r="B1466" s="2">
        <f>RSI!B1466</f>
        <v>13.029299999999999</v>
      </c>
      <c r="C1466" s="2">
        <f>RSI!I1466</f>
        <v>52.533112035891861</v>
      </c>
      <c r="D1466" s="2">
        <f>MACD!E1466</f>
        <v>-2.3618377866444717E-2</v>
      </c>
      <c r="E1466" s="2">
        <f>MACD!F1466</f>
        <v>6.3724157555906519E-2</v>
      </c>
      <c r="F1466" s="2">
        <f>'Moving Avg'!D1466</f>
        <v>13.03928</v>
      </c>
      <c r="G1466" s="2">
        <f>'Moving Avg'!F1466</f>
        <v>12.889405</v>
      </c>
      <c r="H1466" s="2">
        <f>'Moving Avg'!G1466</f>
        <v>13.221122000000001</v>
      </c>
      <c r="I1466" s="2">
        <f>'Moving Avg'!H1466</f>
        <v>11.814826500000006</v>
      </c>
      <c r="J1466" s="17" t="str">
        <f>OBV!F1466</f>
        <v>BULLISH</v>
      </c>
      <c r="K1466" s="17" t="str">
        <f>OBV!G1466</f>
        <v>STRONG</v>
      </c>
      <c r="L1466" s="17" t="str">
        <f>OBV!H1466</f>
        <v>CONFIRMED BULLISH</v>
      </c>
      <c r="M1466" s="19">
        <f t="shared" si="220"/>
        <v>25</v>
      </c>
      <c r="N1466" s="19">
        <f t="shared" si="221"/>
        <v>100</v>
      </c>
      <c r="O1466" s="19">
        <f t="shared" si="222"/>
        <v>50</v>
      </c>
      <c r="P1466" s="19">
        <f t="shared" si="223"/>
        <v>100</v>
      </c>
      <c r="Q1466" s="20">
        <f t="shared" si="224"/>
        <v>66.25</v>
      </c>
      <c r="R1466" s="20">
        <f t="shared" si="225"/>
        <v>67.5</v>
      </c>
      <c r="S1466" s="20">
        <f t="shared" si="226"/>
        <v>76.25</v>
      </c>
      <c r="T1466" s="20">
        <f t="shared" si="227"/>
        <v>68.75</v>
      </c>
      <c r="U1466" s="19">
        <f t="shared" si="228"/>
        <v>70</v>
      </c>
      <c r="V1466" s="19">
        <f t="shared" si="229"/>
        <v>69.6875</v>
      </c>
    </row>
    <row r="1467" spans="1:22" ht="13.5" x14ac:dyDescent="0.25">
      <c r="A1467" s="3">
        <f>RSI!A1467</f>
        <v>44148</v>
      </c>
      <c r="B1467" s="2">
        <f>RSI!B1467</f>
        <v>13.0863</v>
      </c>
      <c r="C1467" s="2">
        <f>RSI!I1467</f>
        <v>54.938764654169042</v>
      </c>
      <c r="D1467" s="2">
        <f>MACD!E1467</f>
        <v>-6.8789750328573263E-2</v>
      </c>
      <c r="E1467" s="2">
        <f>MACD!F1467</f>
        <v>3.7221375979010561E-2</v>
      </c>
      <c r="F1467" s="2">
        <f>'Moving Avg'!D1467</f>
        <v>13.072039999999998</v>
      </c>
      <c r="G1467" s="2">
        <f>'Moving Avg'!F1467</f>
        <v>12.896525000000002</v>
      </c>
      <c r="H1467" s="2">
        <f>'Moving Avg'!G1467</f>
        <v>13.212294</v>
      </c>
      <c r="I1467" s="2">
        <f>'Moving Avg'!H1467</f>
        <v>11.827277500000005</v>
      </c>
      <c r="J1467" s="17" t="str">
        <f>OBV!F1467</f>
        <v>BULLISH</v>
      </c>
      <c r="K1467" s="17" t="str">
        <f>OBV!G1467</f>
        <v>STRONG</v>
      </c>
      <c r="L1467" s="17" t="str">
        <f>OBV!H1467</f>
        <v>CONFIRMED BULLISH</v>
      </c>
      <c r="M1467" s="19">
        <f t="shared" si="220"/>
        <v>25</v>
      </c>
      <c r="N1467" s="19">
        <f t="shared" si="221"/>
        <v>100</v>
      </c>
      <c r="O1467" s="19">
        <f t="shared" si="222"/>
        <v>50</v>
      </c>
      <c r="P1467" s="19">
        <f t="shared" si="223"/>
        <v>100</v>
      </c>
      <c r="Q1467" s="20">
        <f t="shared" si="224"/>
        <v>66.25</v>
      </c>
      <c r="R1467" s="20">
        <f t="shared" si="225"/>
        <v>67.5</v>
      </c>
      <c r="S1467" s="20">
        <f t="shared" si="226"/>
        <v>76.25</v>
      </c>
      <c r="T1467" s="20">
        <f t="shared" si="227"/>
        <v>68.75</v>
      </c>
      <c r="U1467" s="19">
        <f t="shared" si="228"/>
        <v>70</v>
      </c>
      <c r="V1467" s="19">
        <f t="shared" si="229"/>
        <v>69.6875</v>
      </c>
    </row>
    <row r="1468" spans="1:22" ht="13.5" x14ac:dyDescent="0.25">
      <c r="A1468" s="3">
        <f>RSI!A1468</f>
        <v>44151</v>
      </c>
      <c r="B1468" s="2">
        <f>RSI!B1468</f>
        <v>13.0863</v>
      </c>
      <c r="C1468" s="2">
        <f>RSI!I1468</f>
        <v>54.938764654169042</v>
      </c>
      <c r="D1468" s="2">
        <f>MACD!E1468</f>
        <v>-0.12412812191196743</v>
      </c>
      <c r="E1468" s="2">
        <f>MACD!F1468</f>
        <v>4.9514764008149643E-3</v>
      </c>
      <c r="F1468" s="2">
        <f>'Moving Avg'!D1468</f>
        <v>13.063499999999999</v>
      </c>
      <c r="G1468" s="2">
        <f>'Moving Avg'!F1468</f>
        <v>12.889765000000001</v>
      </c>
      <c r="H1468" s="2">
        <f>'Moving Avg'!G1468</f>
        <v>13.203466000000002</v>
      </c>
      <c r="I1468" s="2">
        <f>'Moving Avg'!H1468</f>
        <v>11.838358000000003</v>
      </c>
      <c r="J1468" s="17" t="str">
        <f>OBV!F1468</f>
        <v>BULLISH</v>
      </c>
      <c r="K1468" s="17" t="str">
        <f>OBV!G1468</f>
        <v>NEUTRAL</v>
      </c>
      <c r="L1468" s="17" t="str">
        <f>OBV!H1468</f>
        <v>BULLISH DIVERGENCE</v>
      </c>
      <c r="M1468" s="19">
        <f t="shared" si="220"/>
        <v>25</v>
      </c>
      <c r="N1468" s="19">
        <f t="shared" si="221"/>
        <v>100</v>
      </c>
      <c r="O1468" s="19">
        <f t="shared" si="222"/>
        <v>50</v>
      </c>
      <c r="P1468" s="19">
        <f t="shared" si="223"/>
        <v>66.5</v>
      </c>
      <c r="Q1468" s="20">
        <f t="shared" si="224"/>
        <v>61.225000000000001</v>
      </c>
      <c r="R1468" s="20">
        <f t="shared" si="225"/>
        <v>59.125</v>
      </c>
      <c r="S1468" s="20">
        <f t="shared" si="226"/>
        <v>61.174999999999997</v>
      </c>
      <c r="T1468" s="20">
        <f t="shared" si="227"/>
        <v>60.375</v>
      </c>
      <c r="U1468" s="19">
        <f t="shared" si="228"/>
        <v>60.508333333333326</v>
      </c>
      <c r="V1468" s="19">
        <f t="shared" si="229"/>
        <v>60.474999999999994</v>
      </c>
    </row>
    <row r="1469" spans="1:22" ht="13.5" x14ac:dyDescent="0.25">
      <c r="A1469" s="3">
        <f>RSI!A1469</f>
        <v>44152</v>
      </c>
      <c r="B1469" s="2">
        <f>RSI!B1469</f>
        <v>12.9581</v>
      </c>
      <c r="C1469" s="2">
        <f>RSI!I1469</f>
        <v>48.523992722276013</v>
      </c>
      <c r="D1469" s="2">
        <f>MACD!E1469</f>
        <v>-0.16209148287431852</v>
      </c>
      <c r="E1469" s="2">
        <f>MACD!F1469</f>
        <v>-2.8457115454211732E-2</v>
      </c>
      <c r="F1469" s="2">
        <f>'Moving Avg'!D1469</f>
        <v>13.03786</v>
      </c>
      <c r="G1469" s="2">
        <f>'Moving Avg'!F1469</f>
        <v>12.882644999999997</v>
      </c>
      <c r="H1469" s="2">
        <f>'Moving Avg'!G1469</f>
        <v>13.192074000000002</v>
      </c>
      <c r="I1469" s="2">
        <f>'Moving Avg'!H1469</f>
        <v>11.848331500000002</v>
      </c>
      <c r="J1469" s="17" t="str">
        <f>OBV!F1469</f>
        <v>BEARISH</v>
      </c>
      <c r="K1469" s="17" t="str">
        <f>OBV!G1469</f>
        <v>NEUTRAL</v>
      </c>
      <c r="L1469" s="17" t="str">
        <f>OBV!H1469</f>
        <v>CONFIRMED BEARISH</v>
      </c>
      <c r="M1469" s="19">
        <f t="shared" si="220"/>
        <v>25</v>
      </c>
      <c r="N1469" s="19">
        <f t="shared" si="221"/>
        <v>100</v>
      </c>
      <c r="O1469" s="19">
        <f t="shared" si="222"/>
        <v>50</v>
      </c>
      <c r="P1469" s="19">
        <f t="shared" si="223"/>
        <v>16.5</v>
      </c>
      <c r="Q1469" s="20">
        <f t="shared" si="224"/>
        <v>53.725000000000001</v>
      </c>
      <c r="R1469" s="20">
        <f t="shared" si="225"/>
        <v>46.625</v>
      </c>
      <c r="S1469" s="20">
        <f t="shared" si="226"/>
        <v>38.674999999999997</v>
      </c>
      <c r="T1469" s="20">
        <f t="shared" si="227"/>
        <v>47.875</v>
      </c>
      <c r="U1469" s="19">
        <f t="shared" si="228"/>
        <v>46.341666666666661</v>
      </c>
      <c r="V1469" s="19">
        <f t="shared" si="229"/>
        <v>46.724999999999994</v>
      </c>
    </row>
    <row r="1470" spans="1:22" ht="13.5" x14ac:dyDescent="0.25">
      <c r="A1470" s="3">
        <f>RSI!A1470</f>
        <v>44153</v>
      </c>
      <c r="B1470" s="2">
        <f>RSI!B1470</f>
        <v>12.951000000000001</v>
      </c>
      <c r="C1470" s="2">
        <f>RSI!I1470</f>
        <v>48.188409737957905</v>
      </c>
      <c r="D1470" s="2">
        <f>MACD!E1470</f>
        <v>-0.19570332997730944</v>
      </c>
      <c r="E1470" s="2">
        <f>MACD!F1470</f>
        <v>-6.1906358358831279E-2</v>
      </c>
      <c r="F1470" s="2">
        <f>'Moving Avg'!D1470</f>
        <v>13.022200000000002</v>
      </c>
      <c r="G1470" s="2">
        <f>'Moving Avg'!F1470</f>
        <v>12.882999999999999</v>
      </c>
      <c r="H1470" s="2">
        <f>'Moving Avg'!G1470</f>
        <v>13.180682000000004</v>
      </c>
      <c r="I1470" s="2">
        <f>'Moving Avg'!H1470</f>
        <v>11.858324500000004</v>
      </c>
      <c r="J1470" s="17" t="str">
        <f>OBV!F1470</f>
        <v>BEARISH</v>
      </c>
      <c r="K1470" s="17" t="str">
        <f>OBV!G1470</f>
        <v>NEUTRAL</v>
      </c>
      <c r="L1470" s="17" t="str">
        <f>OBV!H1470</f>
        <v>CONFIRMED BEARISH</v>
      </c>
      <c r="M1470" s="19">
        <f t="shared" si="220"/>
        <v>25</v>
      </c>
      <c r="N1470" s="19">
        <f t="shared" si="221"/>
        <v>100</v>
      </c>
      <c r="O1470" s="19">
        <f t="shared" si="222"/>
        <v>50</v>
      </c>
      <c r="P1470" s="19">
        <f t="shared" si="223"/>
        <v>16.5</v>
      </c>
      <c r="Q1470" s="20">
        <f t="shared" si="224"/>
        <v>53.725000000000001</v>
      </c>
      <c r="R1470" s="20">
        <f t="shared" si="225"/>
        <v>46.625</v>
      </c>
      <c r="S1470" s="20">
        <f t="shared" si="226"/>
        <v>38.674999999999997</v>
      </c>
      <c r="T1470" s="20">
        <f t="shared" si="227"/>
        <v>47.875</v>
      </c>
      <c r="U1470" s="19">
        <f t="shared" si="228"/>
        <v>46.341666666666661</v>
      </c>
      <c r="V1470" s="19">
        <f t="shared" si="229"/>
        <v>46.724999999999994</v>
      </c>
    </row>
    <row r="1471" spans="1:22" ht="13.5" x14ac:dyDescent="0.25">
      <c r="A1471" s="3">
        <f>RSI!A1471</f>
        <v>44154</v>
      </c>
      <c r="B1471" s="2">
        <f>RSI!B1471</f>
        <v>12.951000000000001</v>
      </c>
      <c r="C1471" s="2">
        <f>RSI!I1471</f>
        <v>48.188409737957905</v>
      </c>
      <c r="D1471" s="2">
        <f>MACD!E1471</f>
        <v>-0.2217604371950106</v>
      </c>
      <c r="E1471" s="2">
        <f>MACD!F1471</f>
        <v>-9.3877174126067151E-2</v>
      </c>
      <c r="F1471" s="2">
        <f>'Moving Avg'!D1471</f>
        <v>13.006540000000001</v>
      </c>
      <c r="G1471" s="2">
        <f>'Moving Avg'!F1471</f>
        <v>12.883709999999999</v>
      </c>
      <c r="H1471" s="2">
        <f>'Moving Avg'!G1471</f>
        <v>13.169860000000003</v>
      </c>
      <c r="I1471" s="2">
        <f>'Moving Avg'!H1471</f>
        <v>11.868454500000006</v>
      </c>
      <c r="J1471" s="17" t="str">
        <f>OBV!F1471</f>
        <v>BEARISH</v>
      </c>
      <c r="K1471" s="17" t="str">
        <f>OBV!G1471</f>
        <v>NEUTRAL</v>
      </c>
      <c r="L1471" s="17" t="str">
        <f>OBV!H1471</f>
        <v>CONFIRMED BEARISH</v>
      </c>
      <c r="M1471" s="19">
        <f t="shared" si="220"/>
        <v>25</v>
      </c>
      <c r="N1471" s="19">
        <f t="shared" si="221"/>
        <v>100</v>
      </c>
      <c r="O1471" s="19">
        <f t="shared" si="222"/>
        <v>50</v>
      </c>
      <c r="P1471" s="19">
        <f t="shared" si="223"/>
        <v>16.5</v>
      </c>
      <c r="Q1471" s="20">
        <f t="shared" si="224"/>
        <v>53.725000000000001</v>
      </c>
      <c r="R1471" s="20">
        <f t="shared" si="225"/>
        <v>46.625</v>
      </c>
      <c r="S1471" s="20">
        <f t="shared" si="226"/>
        <v>38.674999999999997</v>
      </c>
      <c r="T1471" s="20">
        <f t="shared" si="227"/>
        <v>47.875</v>
      </c>
      <c r="U1471" s="19">
        <f t="shared" si="228"/>
        <v>46.341666666666661</v>
      </c>
      <c r="V1471" s="19">
        <f t="shared" si="229"/>
        <v>46.724999999999994</v>
      </c>
    </row>
    <row r="1472" spans="1:22" ht="13.5" x14ac:dyDescent="0.25">
      <c r="A1472" s="3">
        <f>RSI!A1472</f>
        <v>44155</v>
      </c>
      <c r="B1472" s="2">
        <f>RSI!B1472</f>
        <v>12.9937</v>
      </c>
      <c r="C1472" s="2">
        <f>RSI!I1472</f>
        <v>50.572647932811293</v>
      </c>
      <c r="D1472" s="2">
        <f>MACD!E1472</f>
        <v>-0.19749508886477685</v>
      </c>
      <c r="E1472" s="2">
        <f>MACD!F1472</f>
        <v>-0.1146007570738091</v>
      </c>
      <c r="F1472" s="2">
        <f>'Moving Avg'!D1472</f>
        <v>12.988020000000001</v>
      </c>
      <c r="G1472" s="2">
        <f>'Moving Avg'!F1472</f>
        <v>12.885490000000001</v>
      </c>
      <c r="H1472" s="2">
        <f>'Moving Avg'!G1472</f>
        <v>13.160176000000003</v>
      </c>
      <c r="I1472" s="2">
        <f>'Moving Avg'!H1472</f>
        <v>11.878195000000005</v>
      </c>
      <c r="J1472" s="17" t="str">
        <f>OBV!F1472</f>
        <v>BEARISH</v>
      </c>
      <c r="K1472" s="17" t="str">
        <f>OBV!G1472</f>
        <v>NEUTRAL</v>
      </c>
      <c r="L1472" s="17" t="str">
        <f>OBV!H1472</f>
        <v>CONFIRMED BEARISH</v>
      </c>
      <c r="M1472" s="19">
        <f t="shared" si="220"/>
        <v>25</v>
      </c>
      <c r="N1472" s="19">
        <f t="shared" si="221"/>
        <v>100</v>
      </c>
      <c r="O1472" s="19">
        <f t="shared" si="222"/>
        <v>50</v>
      </c>
      <c r="P1472" s="19">
        <f t="shared" si="223"/>
        <v>16.5</v>
      </c>
      <c r="Q1472" s="20">
        <f t="shared" si="224"/>
        <v>53.725000000000001</v>
      </c>
      <c r="R1472" s="20">
        <f t="shared" si="225"/>
        <v>46.625</v>
      </c>
      <c r="S1472" s="20">
        <f t="shared" si="226"/>
        <v>38.674999999999997</v>
      </c>
      <c r="T1472" s="20">
        <f t="shared" si="227"/>
        <v>47.875</v>
      </c>
      <c r="U1472" s="19">
        <f t="shared" si="228"/>
        <v>46.341666666666661</v>
      </c>
      <c r="V1472" s="19">
        <f t="shared" si="229"/>
        <v>46.724999999999994</v>
      </c>
    </row>
    <row r="1473" spans="1:22" ht="13.5" x14ac:dyDescent="0.25">
      <c r="A1473" s="3">
        <f>RSI!A1473</f>
        <v>44158</v>
      </c>
      <c r="B1473" s="2">
        <f>RSI!B1473</f>
        <v>13.0649</v>
      </c>
      <c r="C1473" s="2">
        <f>RSI!I1473</f>
        <v>54.345286036190153</v>
      </c>
      <c r="D1473" s="2">
        <f>MACD!E1473</f>
        <v>-0.15054935910331402</v>
      </c>
      <c r="E1473" s="2">
        <f>MACD!F1473</f>
        <v>-0.12179047747971009</v>
      </c>
      <c r="F1473" s="2">
        <f>'Moving Avg'!D1473</f>
        <v>12.983740000000001</v>
      </c>
      <c r="G1473" s="2">
        <f>'Moving Avg'!F1473</f>
        <v>12.891184999999998</v>
      </c>
      <c r="H1473" s="2">
        <f>'Moving Avg'!G1473</f>
        <v>13.151774000000003</v>
      </c>
      <c r="I1473" s="2">
        <f>'Moving Avg'!H1473</f>
        <v>11.887990000000002</v>
      </c>
      <c r="J1473" s="17" t="str">
        <f>OBV!F1473</f>
        <v>BEARISH</v>
      </c>
      <c r="K1473" s="17" t="str">
        <f>OBV!G1473</f>
        <v>NEUTRAL</v>
      </c>
      <c r="L1473" s="17" t="str">
        <f>OBV!H1473</f>
        <v>CONFIRMED BEARISH</v>
      </c>
      <c r="M1473" s="19">
        <f t="shared" si="220"/>
        <v>25</v>
      </c>
      <c r="N1473" s="19">
        <f t="shared" si="221"/>
        <v>100</v>
      </c>
      <c r="O1473" s="19">
        <f t="shared" si="222"/>
        <v>50</v>
      </c>
      <c r="P1473" s="19">
        <f t="shared" si="223"/>
        <v>16.5</v>
      </c>
      <c r="Q1473" s="20">
        <f t="shared" si="224"/>
        <v>53.725000000000001</v>
      </c>
      <c r="R1473" s="20">
        <f t="shared" si="225"/>
        <v>46.625</v>
      </c>
      <c r="S1473" s="20">
        <f t="shared" si="226"/>
        <v>38.674999999999997</v>
      </c>
      <c r="T1473" s="20">
        <f t="shared" si="227"/>
        <v>47.875</v>
      </c>
      <c r="U1473" s="19">
        <f t="shared" si="228"/>
        <v>46.341666666666661</v>
      </c>
      <c r="V1473" s="19">
        <f t="shared" si="229"/>
        <v>46.724999999999994</v>
      </c>
    </row>
    <row r="1474" spans="1:22" ht="13.5" x14ac:dyDescent="0.25">
      <c r="A1474" s="3">
        <f>RSI!A1474</f>
        <v>44159</v>
      </c>
      <c r="B1474" s="2">
        <f>RSI!B1474</f>
        <v>13.0863</v>
      </c>
      <c r="C1474" s="2">
        <f>RSI!I1474</f>
        <v>55.446020997669599</v>
      </c>
      <c r="D1474" s="2">
        <f>MACD!E1474</f>
        <v>-0.11947678610953893</v>
      </c>
      <c r="E1474" s="2">
        <f>MACD!F1474</f>
        <v>-0.12132773920567587</v>
      </c>
      <c r="F1474" s="2">
        <f>'Moving Avg'!D1474</f>
        <v>13.009380000000002</v>
      </c>
      <c r="G1474" s="2">
        <f>'Moving Avg'!F1474</f>
        <v>12.901864999999997</v>
      </c>
      <c r="H1474" s="2">
        <f>'Moving Avg'!G1474</f>
        <v>13.141664000000006</v>
      </c>
      <c r="I1474" s="2">
        <f>'Moving Avg'!H1474</f>
        <v>11.897234000000003</v>
      </c>
      <c r="J1474" s="17" t="str">
        <f>OBV!F1474</f>
        <v>BULLISH</v>
      </c>
      <c r="K1474" s="17" t="str">
        <f>OBV!G1474</f>
        <v>NEUTRAL</v>
      </c>
      <c r="L1474" s="17" t="str">
        <f>OBV!H1474</f>
        <v>CONFIRMED BULLISH</v>
      </c>
      <c r="M1474" s="19">
        <f t="shared" ref="M1474:M1537" si="230">IF(C1474&lt;30,50, IF(C1474&gt;70, 0, 25))</f>
        <v>25</v>
      </c>
      <c r="N1474" s="19">
        <f t="shared" ref="N1474:N1537" si="231">IF(E1474-D1474&gt;0.02, 100, IF(E1474-D1474&lt;0,0,45))</f>
        <v>0</v>
      </c>
      <c r="O1474" s="19">
        <f t="shared" ref="O1474:O1537" si="232">IF(F1474-I1474&gt;10,100,IF(F1474-I1474&gt;5,75, IF(F1474-I1474&gt;0,50,0)))</f>
        <v>50</v>
      </c>
      <c r="P1474" s="19">
        <f t="shared" ref="P1474:P1537" si="233">IF(L1474="confirmed bullish", 34, IF(L1474="bullish divergence",17, 0))+IF(J1474="bullish",33,IF(J1474="bearish",0,16.5))+IF(K1474="strong",33,IF(K1474="weak",0,16.5))</f>
        <v>83.5</v>
      </c>
      <c r="Q1474" s="20">
        <f t="shared" si="224"/>
        <v>28.774999999999999</v>
      </c>
      <c r="R1474" s="20">
        <f t="shared" si="225"/>
        <v>43.375</v>
      </c>
      <c r="S1474" s="20">
        <f t="shared" si="226"/>
        <v>53.825000000000003</v>
      </c>
      <c r="T1474" s="20">
        <f t="shared" si="227"/>
        <v>39.625</v>
      </c>
      <c r="U1474" s="19">
        <f t="shared" si="228"/>
        <v>41.991666666666667</v>
      </c>
      <c r="V1474" s="19">
        <f t="shared" si="229"/>
        <v>41.400000000000006</v>
      </c>
    </row>
    <row r="1475" spans="1:22" ht="13.5" x14ac:dyDescent="0.25">
      <c r="A1475" s="3">
        <f>RSI!A1475</f>
        <v>44160</v>
      </c>
      <c r="B1475" s="2">
        <f>RSI!B1475</f>
        <v>13.3141</v>
      </c>
      <c r="C1475" s="2">
        <f>RSI!I1475</f>
        <v>65.093747618365256</v>
      </c>
      <c r="D1475" s="2">
        <f>MACD!E1475</f>
        <v>-0.11941392366587245</v>
      </c>
      <c r="E1475" s="2">
        <f>MACD!F1475</f>
        <v>-0.12094497609771518</v>
      </c>
      <c r="F1475" s="2">
        <f>'Moving Avg'!D1475</f>
        <v>13.081999999999999</v>
      </c>
      <c r="G1475" s="2">
        <f>'Moving Avg'!F1475</f>
        <v>12.926784999999999</v>
      </c>
      <c r="H1475" s="2">
        <f>'Moving Avg'!G1475</f>
        <v>13.131980000000006</v>
      </c>
      <c r="I1475" s="2">
        <f>'Moving Avg'!H1475</f>
        <v>11.908083000000003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  <c r="M1475" s="19">
        <f t="shared" si="230"/>
        <v>25</v>
      </c>
      <c r="N1475" s="19">
        <f t="shared" si="231"/>
        <v>0</v>
      </c>
      <c r="O1475" s="19">
        <f t="shared" si="232"/>
        <v>50</v>
      </c>
      <c r="P1475" s="19">
        <f t="shared" si="233"/>
        <v>100</v>
      </c>
      <c r="Q1475" s="20">
        <f t="shared" ref="Q1475:Q1538" si="234">0.35*M1475+N1475*0.35+O1475*0.15+P1475*0.15</f>
        <v>31.25</v>
      </c>
      <c r="R1475" s="20">
        <f t="shared" ref="R1475:R1538" si="235">M1475*0.2+N1475*0.2+O1475*0.35+P1475*0.25</f>
        <v>47.5</v>
      </c>
      <c r="S1475" s="20">
        <f t="shared" ref="S1475:S1538" si="236">M1475*0.15+N1475*0.15+O1475*0.25+P1475*0.45</f>
        <v>61.25</v>
      </c>
      <c r="T1475" s="20">
        <f t="shared" ref="T1475:T1538" si="237">0.25*SUM(M1475:P1475)</f>
        <v>43.75</v>
      </c>
      <c r="U1475" s="19">
        <f t="shared" ref="U1475:U1538" si="238">SUM(Q1475:S1475)/3</f>
        <v>46.666666666666664</v>
      </c>
      <c r="V1475" s="19">
        <f t="shared" ref="V1475:V1538" si="239">SUM(Q1475:T1475)/4</f>
        <v>45.9375</v>
      </c>
    </row>
    <row r="1476" spans="1:22" ht="13.5" x14ac:dyDescent="0.25">
      <c r="A1476" s="3">
        <f>RSI!A1476</f>
        <v>44161</v>
      </c>
      <c r="B1476" s="2">
        <f>RSI!B1476</f>
        <v>13.385300000000001</v>
      </c>
      <c r="C1476" s="2">
        <f>RSI!I1476</f>
        <v>67.465114411378295</v>
      </c>
      <c r="D1476" s="2">
        <f>MACD!E1476</f>
        <v>-0.12652348814828862</v>
      </c>
      <c r="E1476" s="2">
        <f>MACD!F1476</f>
        <v>-0.12206067850782988</v>
      </c>
      <c r="F1476" s="2">
        <f>'Moving Avg'!D1476</f>
        <v>13.16886</v>
      </c>
      <c r="G1476" s="2">
        <f>'Moving Avg'!F1476</f>
        <v>12.958824999999996</v>
      </c>
      <c r="H1476" s="2">
        <f>'Moving Avg'!G1476</f>
        <v>13.121300000000005</v>
      </c>
      <c r="I1476" s="2">
        <f>'Moving Avg'!H1476</f>
        <v>11.919425000000004</v>
      </c>
      <c r="J1476" s="17" t="str">
        <f>OBV!F1476</f>
        <v>BULLISH</v>
      </c>
      <c r="K1476" s="17" t="str">
        <f>OBV!G1476</f>
        <v>STRONG</v>
      </c>
      <c r="L1476" s="17" t="str">
        <f>OBV!H1476</f>
        <v>CONFIRMED BULLISH</v>
      </c>
      <c r="M1476" s="19">
        <f t="shared" si="230"/>
        <v>25</v>
      </c>
      <c r="N1476" s="19">
        <f t="shared" si="231"/>
        <v>45</v>
      </c>
      <c r="O1476" s="19">
        <f t="shared" si="232"/>
        <v>50</v>
      </c>
      <c r="P1476" s="19">
        <f t="shared" si="233"/>
        <v>100</v>
      </c>
      <c r="Q1476" s="20">
        <f t="shared" si="234"/>
        <v>47</v>
      </c>
      <c r="R1476" s="20">
        <f t="shared" si="235"/>
        <v>56.5</v>
      </c>
      <c r="S1476" s="20">
        <f t="shared" si="236"/>
        <v>68</v>
      </c>
      <c r="T1476" s="20">
        <f t="shared" si="237"/>
        <v>55</v>
      </c>
      <c r="U1476" s="19">
        <f t="shared" si="238"/>
        <v>57.166666666666664</v>
      </c>
      <c r="V1476" s="19">
        <f t="shared" si="239"/>
        <v>56.625</v>
      </c>
    </row>
    <row r="1477" spans="1:22" ht="13.5" x14ac:dyDescent="0.25">
      <c r="A1477" s="3">
        <f>RSI!A1477</f>
        <v>44162</v>
      </c>
      <c r="B1477" s="2">
        <f>RSI!B1477</f>
        <v>13.4138</v>
      </c>
      <c r="C1477" s="2">
        <f>RSI!I1477</f>
        <v>68.390789772596889</v>
      </c>
      <c r="D1477" s="2">
        <f>MACD!E1477</f>
        <v>-0.12805065703738272</v>
      </c>
      <c r="E1477" s="2">
        <f>MACD!F1477</f>
        <v>-0.12325867421374045</v>
      </c>
      <c r="F1477" s="2">
        <f>'Moving Avg'!D1477</f>
        <v>13.252879999999999</v>
      </c>
      <c r="G1477" s="2">
        <f>'Moving Avg'!F1477</f>
        <v>12.994069999999997</v>
      </c>
      <c r="H1477" s="2">
        <f>'Moving Avg'!G1477</f>
        <v>13.114750000000006</v>
      </c>
      <c r="I1477" s="2">
        <f>'Moving Avg'!H1477</f>
        <v>11.930444000000001</v>
      </c>
      <c r="J1477" s="17" t="str">
        <f>OBV!F1477</f>
        <v>BULLISH</v>
      </c>
      <c r="K1477" s="17" t="str">
        <f>OBV!G1477</f>
        <v>STRONG</v>
      </c>
      <c r="L1477" s="17" t="str">
        <f>OBV!H1477</f>
        <v>CONFIRMED BULLISH</v>
      </c>
      <c r="M1477" s="19">
        <f t="shared" si="230"/>
        <v>25</v>
      </c>
      <c r="N1477" s="19">
        <f t="shared" si="231"/>
        <v>45</v>
      </c>
      <c r="O1477" s="19">
        <f t="shared" si="232"/>
        <v>50</v>
      </c>
      <c r="P1477" s="19">
        <f t="shared" si="233"/>
        <v>100</v>
      </c>
      <c r="Q1477" s="20">
        <f t="shared" si="234"/>
        <v>47</v>
      </c>
      <c r="R1477" s="20">
        <f t="shared" si="235"/>
        <v>56.5</v>
      </c>
      <c r="S1477" s="20">
        <f t="shared" si="236"/>
        <v>68</v>
      </c>
      <c r="T1477" s="20">
        <f t="shared" si="237"/>
        <v>55</v>
      </c>
      <c r="U1477" s="19">
        <f t="shared" si="238"/>
        <v>57.166666666666664</v>
      </c>
      <c r="V1477" s="19">
        <f t="shared" si="239"/>
        <v>56.625</v>
      </c>
    </row>
    <row r="1478" spans="1:22" ht="13.5" x14ac:dyDescent="0.25">
      <c r="A1478" s="3">
        <f>RSI!A1478</f>
        <v>44165</v>
      </c>
      <c r="B1478" s="2">
        <f>RSI!B1478</f>
        <v>13.7057</v>
      </c>
      <c r="C1478" s="2">
        <f>RSI!I1478</f>
        <v>75.941024700060126</v>
      </c>
      <c r="D1478" s="2">
        <f>MACD!E1478</f>
        <v>-0.15314230608681711</v>
      </c>
      <c r="E1478" s="2">
        <f>MACD!F1478</f>
        <v>-0.12923540058835578</v>
      </c>
      <c r="F1478" s="2">
        <f>'Moving Avg'!D1478</f>
        <v>13.381040000000002</v>
      </c>
      <c r="G1478" s="2">
        <f>'Moving Avg'!F1478</f>
        <v>13.049249999999997</v>
      </c>
      <c r="H1478" s="2">
        <f>'Moving Avg'!G1478</f>
        <v>13.114466000000002</v>
      </c>
      <c r="I1478" s="2">
        <f>'Moving Avg'!H1478</f>
        <v>11.943141500000001</v>
      </c>
      <c r="J1478" s="17" t="str">
        <f>OBV!F1478</f>
        <v>BULLISH</v>
      </c>
      <c r="K1478" s="17" t="str">
        <f>OBV!G1478</f>
        <v>STRONG</v>
      </c>
      <c r="L1478" s="17" t="str">
        <f>OBV!H1478</f>
        <v>CONFIRMED BULLISH</v>
      </c>
      <c r="M1478" s="19">
        <f t="shared" si="230"/>
        <v>0</v>
      </c>
      <c r="N1478" s="19">
        <f t="shared" si="231"/>
        <v>100</v>
      </c>
      <c r="O1478" s="19">
        <f t="shared" si="232"/>
        <v>50</v>
      </c>
      <c r="P1478" s="19">
        <f t="shared" si="233"/>
        <v>100</v>
      </c>
      <c r="Q1478" s="20">
        <f t="shared" si="234"/>
        <v>57.5</v>
      </c>
      <c r="R1478" s="20">
        <f t="shared" si="235"/>
        <v>62.5</v>
      </c>
      <c r="S1478" s="20">
        <f t="shared" si="236"/>
        <v>72.5</v>
      </c>
      <c r="T1478" s="20">
        <f t="shared" si="237"/>
        <v>62.5</v>
      </c>
      <c r="U1478" s="19">
        <f t="shared" si="238"/>
        <v>64.166666666666671</v>
      </c>
      <c r="V1478" s="19">
        <f t="shared" si="239"/>
        <v>63.75</v>
      </c>
    </row>
    <row r="1479" spans="1:22" ht="13.5" x14ac:dyDescent="0.25">
      <c r="A1479" s="3">
        <f>RSI!A1479</f>
        <v>44166</v>
      </c>
      <c r="B1479" s="2">
        <f>RSI!B1479</f>
        <v>13.4565</v>
      </c>
      <c r="C1479" s="2">
        <f>RSI!I1479</f>
        <v>62.266818548765031</v>
      </c>
      <c r="D1479" s="2">
        <f>MACD!E1479</f>
        <v>-0.17937830114165187</v>
      </c>
      <c r="E1479" s="2">
        <f>MACD!F1479</f>
        <v>-0.13926398069901502</v>
      </c>
      <c r="F1479" s="2">
        <f>'Moving Avg'!D1479</f>
        <v>13.455080000000001</v>
      </c>
      <c r="G1479" s="2">
        <f>'Moving Avg'!F1479</f>
        <v>13.091969999999998</v>
      </c>
      <c r="H1479" s="2">
        <f>'Moving Avg'!G1479</f>
        <v>13.108058000000003</v>
      </c>
      <c r="I1479" s="2">
        <f>'Moving Avg'!H1479</f>
        <v>11.954647999999999</v>
      </c>
      <c r="J1479" s="17" t="str">
        <f>OBV!F1479</f>
        <v>BULLISH</v>
      </c>
      <c r="K1479" s="17" t="str">
        <f>OBV!G1479</f>
        <v>STRONG</v>
      </c>
      <c r="L1479" s="17" t="str">
        <f>OBV!H1479</f>
        <v>CONFIRMED BULLISH</v>
      </c>
      <c r="M1479" s="19">
        <f t="shared" si="230"/>
        <v>25</v>
      </c>
      <c r="N1479" s="19">
        <f t="shared" si="231"/>
        <v>100</v>
      </c>
      <c r="O1479" s="19">
        <f t="shared" si="232"/>
        <v>50</v>
      </c>
      <c r="P1479" s="19">
        <f t="shared" si="233"/>
        <v>100</v>
      </c>
      <c r="Q1479" s="20">
        <f t="shared" si="234"/>
        <v>66.25</v>
      </c>
      <c r="R1479" s="20">
        <f t="shared" si="235"/>
        <v>67.5</v>
      </c>
      <c r="S1479" s="20">
        <f t="shared" si="236"/>
        <v>76.25</v>
      </c>
      <c r="T1479" s="20">
        <f t="shared" si="237"/>
        <v>68.75</v>
      </c>
      <c r="U1479" s="19">
        <f t="shared" si="238"/>
        <v>70</v>
      </c>
      <c r="V1479" s="19">
        <f t="shared" si="239"/>
        <v>69.6875</v>
      </c>
    </row>
    <row r="1480" spans="1:22" ht="13.5" x14ac:dyDescent="0.25">
      <c r="A1480" s="3">
        <f>RSI!A1480</f>
        <v>44167</v>
      </c>
      <c r="B1480" s="2">
        <f>RSI!B1480</f>
        <v>13.4565</v>
      </c>
      <c r="C1480" s="2">
        <f>RSI!I1480</f>
        <v>62.266818548765023</v>
      </c>
      <c r="D1480" s="2">
        <f>MACD!E1480</f>
        <v>-0.20466145053057616</v>
      </c>
      <c r="E1480" s="2">
        <f>MACD!F1480</f>
        <v>-0.15234347466532727</v>
      </c>
      <c r="F1480" s="2">
        <f>'Moving Avg'!D1480</f>
        <v>13.483560000000001</v>
      </c>
      <c r="G1480" s="2">
        <f>'Moving Avg'!F1480</f>
        <v>13.135399999999999</v>
      </c>
      <c r="H1480" s="2">
        <f>'Moving Avg'!G1480</f>
        <v>13.101650000000001</v>
      </c>
      <c r="I1480" s="2">
        <f>'Moving Avg'!H1480</f>
        <v>11.9660995</v>
      </c>
      <c r="J1480" s="17" t="str">
        <f>OBV!F1480</f>
        <v>BULLISH</v>
      </c>
      <c r="K1480" s="17" t="str">
        <f>OBV!G1480</f>
        <v>STRONG</v>
      </c>
      <c r="L1480" s="17" t="str">
        <f>OBV!H1480</f>
        <v>CONFIRMED BULLISH</v>
      </c>
      <c r="M1480" s="19">
        <f t="shared" si="230"/>
        <v>25</v>
      </c>
      <c r="N1480" s="19">
        <f t="shared" si="231"/>
        <v>100</v>
      </c>
      <c r="O1480" s="19">
        <f t="shared" si="232"/>
        <v>50</v>
      </c>
      <c r="P1480" s="19">
        <f t="shared" si="233"/>
        <v>100</v>
      </c>
      <c r="Q1480" s="20">
        <f t="shared" si="234"/>
        <v>66.25</v>
      </c>
      <c r="R1480" s="20">
        <f t="shared" si="235"/>
        <v>67.5</v>
      </c>
      <c r="S1480" s="20">
        <f t="shared" si="236"/>
        <v>76.25</v>
      </c>
      <c r="T1480" s="20">
        <f t="shared" si="237"/>
        <v>68.75</v>
      </c>
      <c r="U1480" s="19">
        <f t="shared" si="238"/>
        <v>70</v>
      </c>
      <c r="V1480" s="19">
        <f t="shared" si="239"/>
        <v>69.6875</v>
      </c>
    </row>
    <row r="1481" spans="1:22" ht="13.5" x14ac:dyDescent="0.25">
      <c r="A1481" s="3">
        <f>RSI!A1481</f>
        <v>44168</v>
      </c>
      <c r="B1481" s="2">
        <f>RSI!B1481</f>
        <v>13.634499999999999</v>
      </c>
      <c r="C1481" s="2">
        <f>RSI!I1481</f>
        <v>67.164697256964757</v>
      </c>
      <c r="D1481" s="2">
        <f>MACD!E1481</f>
        <v>-0.24108373053009657</v>
      </c>
      <c r="E1481" s="2">
        <f>MACD!F1481</f>
        <v>-0.17009152583828113</v>
      </c>
      <c r="F1481" s="2">
        <f>'Moving Avg'!D1481</f>
        <v>13.5334</v>
      </c>
      <c r="G1481" s="2">
        <f>'Moving Avg'!F1481</f>
        <v>13.187019999999999</v>
      </c>
      <c r="H1481" s="2">
        <f>'Moving Avg'!G1481</f>
        <v>13.100938000000003</v>
      </c>
      <c r="I1481" s="2">
        <f>'Moving Avg'!H1481</f>
        <v>11.978441</v>
      </c>
      <c r="J1481" s="17" t="str">
        <f>OBV!F1481</f>
        <v>BULLISH</v>
      </c>
      <c r="K1481" s="17" t="str">
        <f>OBV!G1481</f>
        <v>NEUTRAL</v>
      </c>
      <c r="L1481" s="17" t="str">
        <f>OBV!H1481</f>
        <v>CONFIRMED BULLISH</v>
      </c>
      <c r="M1481" s="19">
        <f t="shared" si="230"/>
        <v>25</v>
      </c>
      <c r="N1481" s="19">
        <f t="shared" si="231"/>
        <v>100</v>
      </c>
      <c r="O1481" s="19">
        <f t="shared" si="232"/>
        <v>50</v>
      </c>
      <c r="P1481" s="19">
        <f t="shared" si="233"/>
        <v>83.5</v>
      </c>
      <c r="Q1481" s="20">
        <f t="shared" si="234"/>
        <v>63.774999999999999</v>
      </c>
      <c r="R1481" s="20">
        <f t="shared" si="235"/>
        <v>63.375</v>
      </c>
      <c r="S1481" s="20">
        <f t="shared" si="236"/>
        <v>68.825000000000003</v>
      </c>
      <c r="T1481" s="20">
        <f t="shared" si="237"/>
        <v>64.625</v>
      </c>
      <c r="U1481" s="19">
        <f t="shared" si="238"/>
        <v>65.325000000000003</v>
      </c>
      <c r="V1481" s="19">
        <f t="shared" si="239"/>
        <v>65.150000000000006</v>
      </c>
    </row>
    <row r="1482" spans="1:22" ht="13.5" x14ac:dyDescent="0.25">
      <c r="A1482" s="3">
        <f>RSI!A1482</f>
        <v>44169</v>
      </c>
      <c r="B1482" s="2">
        <f>RSI!B1482</f>
        <v>13.527699999999999</v>
      </c>
      <c r="C1482" s="2">
        <f>RSI!I1482</f>
        <v>61.967330953428238</v>
      </c>
      <c r="D1482" s="2">
        <f>MACD!E1482</f>
        <v>-0.26018114385701274</v>
      </c>
      <c r="E1482" s="2">
        <f>MACD!F1482</f>
        <v>-0.18810944944202745</v>
      </c>
      <c r="F1482" s="2">
        <f>'Moving Avg'!D1482</f>
        <v>13.556179999999998</v>
      </c>
      <c r="G1482" s="2">
        <f>'Moving Avg'!F1482</f>
        <v>13.217279999999999</v>
      </c>
      <c r="H1482" s="2">
        <f>'Moving Avg'!G1482</f>
        <v>13.095384000000003</v>
      </c>
      <c r="I1482" s="2">
        <f>'Moving Avg'!H1482</f>
        <v>11.990577500000002</v>
      </c>
      <c r="J1482" s="17" t="str">
        <f>OBV!F1482</f>
        <v>BULLISH</v>
      </c>
      <c r="K1482" s="17" t="str">
        <f>OBV!G1482</f>
        <v>NEUTRAL</v>
      </c>
      <c r="L1482" s="17" t="str">
        <f>OBV!H1482</f>
        <v>CONFIRMED BULLISH</v>
      </c>
      <c r="M1482" s="19">
        <f t="shared" si="230"/>
        <v>25</v>
      </c>
      <c r="N1482" s="19">
        <f t="shared" si="231"/>
        <v>100</v>
      </c>
      <c r="O1482" s="19">
        <f t="shared" si="232"/>
        <v>50</v>
      </c>
      <c r="P1482" s="19">
        <f t="shared" si="233"/>
        <v>83.5</v>
      </c>
      <c r="Q1482" s="20">
        <f t="shared" si="234"/>
        <v>63.774999999999999</v>
      </c>
      <c r="R1482" s="20">
        <f t="shared" si="235"/>
        <v>63.375</v>
      </c>
      <c r="S1482" s="20">
        <f t="shared" si="236"/>
        <v>68.825000000000003</v>
      </c>
      <c r="T1482" s="20">
        <f t="shared" si="237"/>
        <v>64.625</v>
      </c>
      <c r="U1482" s="19">
        <f t="shared" si="238"/>
        <v>65.325000000000003</v>
      </c>
      <c r="V1482" s="19">
        <f t="shared" si="239"/>
        <v>65.150000000000006</v>
      </c>
    </row>
    <row r="1483" spans="1:22" ht="13.5" x14ac:dyDescent="0.25">
      <c r="A1483" s="3">
        <f>RSI!A1483</f>
        <v>44172</v>
      </c>
      <c r="B1483" s="2">
        <f>RSI!B1483</f>
        <v>13.4565</v>
      </c>
      <c r="C1483" s="2">
        <f>RSI!I1483</f>
        <v>58.705834183405294</v>
      </c>
      <c r="D1483" s="2">
        <f>MACD!E1483</f>
        <v>-0.26203602730280728</v>
      </c>
      <c r="E1483" s="2">
        <f>MACD!F1483</f>
        <v>-0.20289476501418344</v>
      </c>
      <c r="F1483" s="2">
        <f>'Moving Avg'!D1483</f>
        <v>13.50634</v>
      </c>
      <c r="G1483" s="2">
        <f>'Moving Avg'!F1483</f>
        <v>13.233655000000002</v>
      </c>
      <c r="H1483" s="2">
        <f>'Moving Avg'!G1483</f>
        <v>13.091254000000006</v>
      </c>
      <c r="I1483" s="2">
        <f>'Moving Avg'!H1483</f>
        <v>12.002193500000001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  <c r="M1483" s="19">
        <f t="shared" si="230"/>
        <v>25</v>
      </c>
      <c r="N1483" s="19">
        <f t="shared" si="231"/>
        <v>100</v>
      </c>
      <c r="O1483" s="19">
        <f t="shared" si="232"/>
        <v>50</v>
      </c>
      <c r="P1483" s="19">
        <f t="shared" si="233"/>
        <v>16.5</v>
      </c>
      <c r="Q1483" s="20">
        <f t="shared" si="234"/>
        <v>53.725000000000001</v>
      </c>
      <c r="R1483" s="20">
        <f t="shared" si="235"/>
        <v>46.625</v>
      </c>
      <c r="S1483" s="20">
        <f t="shared" si="236"/>
        <v>38.674999999999997</v>
      </c>
      <c r="T1483" s="20">
        <f t="shared" si="237"/>
        <v>47.875</v>
      </c>
      <c r="U1483" s="19">
        <f t="shared" si="238"/>
        <v>46.341666666666661</v>
      </c>
      <c r="V1483" s="19">
        <f t="shared" si="239"/>
        <v>46.724999999999994</v>
      </c>
    </row>
    <row r="1484" spans="1:22" ht="13.5" x14ac:dyDescent="0.25">
      <c r="A1484" s="3">
        <f>RSI!A1484</f>
        <v>44173</v>
      </c>
      <c r="B1484" s="2">
        <f>RSI!B1484</f>
        <v>13.527699999999999</v>
      </c>
      <c r="C1484" s="2">
        <f>RSI!I1484</f>
        <v>60.920884379105821</v>
      </c>
      <c r="D1484" s="2">
        <f>MACD!E1484</f>
        <v>-0.26694756245489337</v>
      </c>
      <c r="E1484" s="2">
        <f>MACD!F1484</f>
        <v>-0.21570532450232544</v>
      </c>
      <c r="F1484" s="2">
        <f>'Moving Avg'!D1484</f>
        <v>13.520580000000001</v>
      </c>
      <c r="G1484" s="2">
        <f>'Moving Avg'!F1484</f>
        <v>13.255725000000002</v>
      </c>
      <c r="H1484" s="2">
        <f>'Moving Avg'!G1484</f>
        <v>13.088548000000003</v>
      </c>
      <c r="I1484" s="2">
        <f>'Moving Avg'!H1484</f>
        <v>12.014056</v>
      </c>
      <c r="J1484" s="17" t="str">
        <f>OBV!F1484</f>
        <v>BEARISH</v>
      </c>
      <c r="K1484" s="17" t="str">
        <f>OBV!G1484</f>
        <v>NEUTRAL</v>
      </c>
      <c r="L1484" s="17" t="str">
        <f>OBV!H1484</f>
        <v>BEARISH DIVERGENCE</v>
      </c>
      <c r="M1484" s="19">
        <f t="shared" si="230"/>
        <v>25</v>
      </c>
      <c r="N1484" s="19">
        <f t="shared" si="231"/>
        <v>100</v>
      </c>
      <c r="O1484" s="19">
        <f t="shared" si="232"/>
        <v>50</v>
      </c>
      <c r="P1484" s="19">
        <f t="shared" si="233"/>
        <v>16.5</v>
      </c>
      <c r="Q1484" s="20">
        <f t="shared" si="234"/>
        <v>53.725000000000001</v>
      </c>
      <c r="R1484" s="20">
        <f t="shared" si="235"/>
        <v>46.625</v>
      </c>
      <c r="S1484" s="20">
        <f t="shared" si="236"/>
        <v>38.674999999999997</v>
      </c>
      <c r="T1484" s="20">
        <f t="shared" si="237"/>
        <v>47.875</v>
      </c>
      <c r="U1484" s="19">
        <f t="shared" si="238"/>
        <v>46.341666666666661</v>
      </c>
      <c r="V1484" s="19">
        <f t="shared" si="239"/>
        <v>46.724999999999994</v>
      </c>
    </row>
    <row r="1485" spans="1:22" ht="13.5" x14ac:dyDescent="0.25">
      <c r="A1485" s="3">
        <f>RSI!A1485</f>
        <v>44174</v>
      </c>
      <c r="B1485" s="2">
        <f>RSI!B1485</f>
        <v>13.527699999999999</v>
      </c>
      <c r="C1485" s="2">
        <f>RSI!I1485</f>
        <v>60.920884379105821</v>
      </c>
      <c r="D1485" s="2">
        <f>MACD!E1485</f>
        <v>-0.23773753942641385</v>
      </c>
      <c r="E1485" s="2">
        <f>MACD!F1485</f>
        <v>-0.22011176748714315</v>
      </c>
      <c r="F1485" s="2">
        <f>'Moving Avg'!D1485</f>
        <v>13.53482</v>
      </c>
      <c r="G1485" s="2">
        <f>'Moving Avg'!F1485</f>
        <v>13.280645000000003</v>
      </c>
      <c r="H1485" s="2">
        <f>'Moving Avg'!G1485</f>
        <v>13.089972000000003</v>
      </c>
      <c r="I1485" s="2">
        <f>'Moving Avg'!H1485</f>
        <v>12.025644500000004</v>
      </c>
      <c r="J1485" s="17" t="str">
        <f>OBV!F1485</f>
        <v>BEARISH</v>
      </c>
      <c r="K1485" s="17" t="str">
        <f>OBV!G1485</f>
        <v>NEUTRAL</v>
      </c>
      <c r="L1485" s="17" t="str">
        <f>OBV!H1485</f>
        <v>BEARISH DIVERGENCE</v>
      </c>
      <c r="M1485" s="19">
        <f t="shared" si="230"/>
        <v>25</v>
      </c>
      <c r="N1485" s="19">
        <f t="shared" si="231"/>
        <v>45</v>
      </c>
      <c r="O1485" s="19">
        <f t="shared" si="232"/>
        <v>50</v>
      </c>
      <c r="P1485" s="19">
        <f t="shared" si="233"/>
        <v>16.5</v>
      </c>
      <c r="Q1485" s="20">
        <f t="shared" si="234"/>
        <v>34.475000000000001</v>
      </c>
      <c r="R1485" s="20">
        <f t="shared" si="235"/>
        <v>35.625</v>
      </c>
      <c r="S1485" s="20">
        <f t="shared" si="236"/>
        <v>30.425000000000001</v>
      </c>
      <c r="T1485" s="20">
        <f t="shared" si="237"/>
        <v>34.125</v>
      </c>
      <c r="U1485" s="19">
        <f t="shared" si="238"/>
        <v>33.508333333333333</v>
      </c>
      <c r="V1485" s="19">
        <f t="shared" si="239"/>
        <v>33.662499999999994</v>
      </c>
    </row>
    <row r="1486" spans="1:22" ht="13.5" x14ac:dyDescent="0.25">
      <c r="A1486" s="3">
        <f>RSI!A1486</f>
        <v>44175</v>
      </c>
      <c r="B1486" s="2">
        <f>RSI!B1486</f>
        <v>13.5206</v>
      </c>
      <c r="C1486" s="2">
        <f>RSI!I1486</f>
        <v>60.54528666835585</v>
      </c>
      <c r="D1486" s="2">
        <f>MACD!E1486</f>
        <v>-0.20309734999468354</v>
      </c>
      <c r="E1486" s="2">
        <f>MACD!F1486</f>
        <v>-0.21670888398865124</v>
      </c>
      <c r="F1486" s="2">
        <f>'Moving Avg'!D1486</f>
        <v>13.512039999999999</v>
      </c>
      <c r="G1486" s="2">
        <f>'Moving Avg'!F1486</f>
        <v>13.305210000000002</v>
      </c>
      <c r="H1486" s="2">
        <f>'Moving Avg'!G1486</f>
        <v>13.091253999999999</v>
      </c>
      <c r="I1486" s="2">
        <f>'Moving Avg'!H1486</f>
        <v>12.037334500000002</v>
      </c>
      <c r="J1486" s="17" t="str">
        <f>OBV!F1486</f>
        <v>BEARISH</v>
      </c>
      <c r="K1486" s="17" t="str">
        <f>OBV!G1486</f>
        <v>NEUTRAL</v>
      </c>
      <c r="L1486" s="17" t="str">
        <f>OBV!H1486</f>
        <v>CONFIRMED BEARISH</v>
      </c>
      <c r="M1486" s="19">
        <f t="shared" si="230"/>
        <v>25</v>
      </c>
      <c r="N1486" s="19">
        <f t="shared" si="231"/>
        <v>0</v>
      </c>
      <c r="O1486" s="19">
        <f t="shared" si="232"/>
        <v>50</v>
      </c>
      <c r="P1486" s="19">
        <f t="shared" si="233"/>
        <v>16.5</v>
      </c>
      <c r="Q1486" s="20">
        <f t="shared" si="234"/>
        <v>18.725000000000001</v>
      </c>
      <c r="R1486" s="20">
        <f t="shared" si="235"/>
        <v>26.625</v>
      </c>
      <c r="S1486" s="20">
        <f t="shared" si="236"/>
        <v>23.675000000000001</v>
      </c>
      <c r="T1486" s="20">
        <f t="shared" si="237"/>
        <v>22.875</v>
      </c>
      <c r="U1486" s="19">
        <f t="shared" si="238"/>
        <v>23.008333333333336</v>
      </c>
      <c r="V1486" s="19">
        <f t="shared" si="239"/>
        <v>22.975000000000001</v>
      </c>
    </row>
    <row r="1487" spans="1:22" ht="13.5" x14ac:dyDescent="0.25">
      <c r="A1487" s="3">
        <f>RSI!A1487</f>
        <v>44176</v>
      </c>
      <c r="B1487" s="2">
        <f>RSI!B1487</f>
        <v>13.527699999999999</v>
      </c>
      <c r="C1487" s="2">
        <f>RSI!I1487</f>
        <v>60.805522027339528</v>
      </c>
      <c r="D1487" s="2">
        <f>MACD!E1487</f>
        <v>-0.1713262916080609</v>
      </c>
      <c r="E1487" s="2">
        <f>MACD!F1487</f>
        <v>-0.20763236551253317</v>
      </c>
      <c r="F1487" s="2">
        <f>'Moving Avg'!D1487</f>
        <v>13.512039999999999</v>
      </c>
      <c r="G1487" s="2">
        <f>'Moving Avg'!F1487</f>
        <v>13.327280000000002</v>
      </c>
      <c r="H1487" s="2">
        <f>'Moving Avg'!G1487</f>
        <v>13.094101999999998</v>
      </c>
      <c r="I1487" s="2">
        <f>'Moving Avg'!H1487</f>
        <v>12.049142000000002</v>
      </c>
      <c r="J1487" s="17" t="str">
        <f>OBV!F1487</f>
        <v>BEARISH</v>
      </c>
      <c r="K1487" s="17" t="str">
        <f>OBV!G1487</f>
        <v>NEUTRAL</v>
      </c>
      <c r="L1487" s="17" t="str">
        <f>OBV!H1487</f>
        <v>NEUTRAL</v>
      </c>
      <c r="M1487" s="19">
        <f t="shared" si="230"/>
        <v>25</v>
      </c>
      <c r="N1487" s="19">
        <f t="shared" si="231"/>
        <v>0</v>
      </c>
      <c r="O1487" s="19">
        <f t="shared" si="232"/>
        <v>50</v>
      </c>
      <c r="P1487" s="19">
        <f t="shared" si="233"/>
        <v>16.5</v>
      </c>
      <c r="Q1487" s="20">
        <f t="shared" si="234"/>
        <v>18.725000000000001</v>
      </c>
      <c r="R1487" s="20">
        <f t="shared" si="235"/>
        <v>26.625</v>
      </c>
      <c r="S1487" s="20">
        <f t="shared" si="236"/>
        <v>23.675000000000001</v>
      </c>
      <c r="T1487" s="20">
        <f t="shared" si="237"/>
        <v>22.875</v>
      </c>
      <c r="U1487" s="19">
        <f t="shared" si="238"/>
        <v>23.008333333333336</v>
      </c>
      <c r="V1487" s="19">
        <f t="shared" si="239"/>
        <v>22.975000000000001</v>
      </c>
    </row>
    <row r="1488" spans="1:22" ht="13.5" x14ac:dyDescent="0.25">
      <c r="A1488" s="3">
        <f>RSI!A1488</f>
        <v>44179</v>
      </c>
      <c r="B1488" s="2">
        <f>RSI!B1488</f>
        <v>13.527699999999999</v>
      </c>
      <c r="C1488" s="2">
        <f>RSI!I1488</f>
        <v>60.805522027339528</v>
      </c>
      <c r="D1488" s="2">
        <f>MACD!E1488</f>
        <v>-0.1008723137654588</v>
      </c>
      <c r="E1488" s="2">
        <f>MACD!F1488</f>
        <v>-0.18628035516311831</v>
      </c>
      <c r="F1488" s="2">
        <f>'Moving Avg'!D1488</f>
        <v>13.52628</v>
      </c>
      <c r="G1488" s="2">
        <f>'Moving Avg'!F1488</f>
        <v>13.349350000000001</v>
      </c>
      <c r="H1488" s="2">
        <f>'Moving Avg'!G1488</f>
        <v>13.104923999999999</v>
      </c>
      <c r="I1488" s="2">
        <f>'Moving Avg'!H1488</f>
        <v>12.060593000000001</v>
      </c>
      <c r="J1488" s="17" t="str">
        <f>OBV!F1488</f>
        <v>BEARISH</v>
      </c>
      <c r="K1488" s="17" t="str">
        <f>OBV!G1488</f>
        <v>NEUTRAL</v>
      </c>
      <c r="L1488" s="17" t="str">
        <f>OBV!H1488</f>
        <v>BEARISH DIVERGENCE</v>
      </c>
      <c r="M1488" s="19">
        <f t="shared" si="230"/>
        <v>25</v>
      </c>
      <c r="N1488" s="19">
        <f t="shared" si="231"/>
        <v>0</v>
      </c>
      <c r="O1488" s="19">
        <f t="shared" si="232"/>
        <v>50</v>
      </c>
      <c r="P1488" s="19">
        <f t="shared" si="233"/>
        <v>16.5</v>
      </c>
      <c r="Q1488" s="20">
        <f t="shared" si="234"/>
        <v>18.725000000000001</v>
      </c>
      <c r="R1488" s="20">
        <f t="shared" si="235"/>
        <v>26.625</v>
      </c>
      <c r="S1488" s="20">
        <f t="shared" si="236"/>
        <v>23.675000000000001</v>
      </c>
      <c r="T1488" s="20">
        <f t="shared" si="237"/>
        <v>22.875</v>
      </c>
      <c r="U1488" s="19">
        <f t="shared" si="238"/>
        <v>23.008333333333336</v>
      </c>
      <c r="V1488" s="19">
        <f t="shared" si="239"/>
        <v>22.975000000000001</v>
      </c>
    </row>
    <row r="1489" spans="1:22" ht="13.5" x14ac:dyDescent="0.25">
      <c r="A1489" s="3">
        <f>RSI!A1489</f>
        <v>44180</v>
      </c>
      <c r="B1489" s="2">
        <f>RSI!B1489</f>
        <v>13.527699999999999</v>
      </c>
      <c r="C1489" s="2">
        <f>RSI!I1489</f>
        <v>60.805522027339535</v>
      </c>
      <c r="D1489" s="2">
        <f>MACD!E1489</f>
        <v>-8.0833757748997925E-2</v>
      </c>
      <c r="E1489" s="2">
        <f>MACD!F1489</f>
        <v>-0.16519103568029422</v>
      </c>
      <c r="F1489" s="2">
        <f>'Moving Avg'!D1489</f>
        <v>13.526279999999996</v>
      </c>
      <c r="G1489" s="2">
        <f>'Moving Avg'!F1489</f>
        <v>13.377830000000003</v>
      </c>
      <c r="H1489" s="2">
        <f>'Moving Avg'!G1489</f>
        <v>13.117739999999994</v>
      </c>
      <c r="I1489" s="2">
        <f>'Moving Avg'!H1489</f>
        <v>12.0724555</v>
      </c>
      <c r="J1489" s="17" t="str">
        <f>OBV!F1489</f>
        <v>BULLISH</v>
      </c>
      <c r="K1489" s="17" t="str">
        <f>OBV!G1489</f>
        <v>NEUTRAL</v>
      </c>
      <c r="L1489" s="17" t="str">
        <f>OBV!H1489</f>
        <v>NEUTRAL</v>
      </c>
      <c r="M1489" s="19">
        <f t="shared" si="230"/>
        <v>25</v>
      </c>
      <c r="N1489" s="19">
        <f t="shared" si="231"/>
        <v>0</v>
      </c>
      <c r="O1489" s="19">
        <f t="shared" si="232"/>
        <v>50</v>
      </c>
      <c r="P1489" s="19">
        <f t="shared" si="233"/>
        <v>49.5</v>
      </c>
      <c r="Q1489" s="20">
        <f t="shared" si="234"/>
        <v>23.675000000000001</v>
      </c>
      <c r="R1489" s="20">
        <f t="shared" si="235"/>
        <v>34.875</v>
      </c>
      <c r="S1489" s="20">
        <f t="shared" si="236"/>
        <v>38.525000000000006</v>
      </c>
      <c r="T1489" s="20">
        <f t="shared" si="237"/>
        <v>31.125</v>
      </c>
      <c r="U1489" s="19">
        <f t="shared" si="238"/>
        <v>32.358333333333334</v>
      </c>
      <c r="V1489" s="19">
        <f t="shared" si="239"/>
        <v>32.049999999999997</v>
      </c>
    </row>
    <row r="1490" spans="1:22" ht="13.5" x14ac:dyDescent="0.25">
      <c r="A1490" s="3">
        <f>RSI!A1490</f>
        <v>44181</v>
      </c>
      <c r="B1490" s="2">
        <f>RSI!B1490</f>
        <v>13.527699999999999</v>
      </c>
      <c r="C1490" s="2">
        <f>RSI!I1490</f>
        <v>60.805522027339528</v>
      </c>
      <c r="D1490" s="2">
        <f>MACD!E1490</f>
        <v>-6.5024247961185111E-2</v>
      </c>
      <c r="E1490" s="2">
        <f>MACD!F1490</f>
        <v>-0.1451576781364724</v>
      </c>
      <c r="F1490" s="2">
        <f>'Moving Avg'!D1490</f>
        <v>13.526279999999996</v>
      </c>
      <c r="G1490" s="2">
        <f>'Moving Avg'!F1490</f>
        <v>13.406665000000004</v>
      </c>
      <c r="H1490" s="2">
        <f>'Moving Avg'!G1490</f>
        <v>13.124859999999996</v>
      </c>
      <c r="I1490" s="2">
        <f>'Moving Avg'!H1490</f>
        <v>12.084235500000002</v>
      </c>
      <c r="J1490" s="17" t="str">
        <f>OBV!F1490</f>
        <v>BEARISH</v>
      </c>
      <c r="K1490" s="17" t="str">
        <f>OBV!G1490</f>
        <v>NEUTRAL</v>
      </c>
      <c r="L1490" s="17" t="str">
        <f>OBV!H1490</f>
        <v>NEUTRAL</v>
      </c>
      <c r="M1490" s="19">
        <f t="shared" si="230"/>
        <v>25</v>
      </c>
      <c r="N1490" s="19">
        <f t="shared" si="231"/>
        <v>0</v>
      </c>
      <c r="O1490" s="19">
        <f t="shared" si="232"/>
        <v>50</v>
      </c>
      <c r="P1490" s="19">
        <f t="shared" si="233"/>
        <v>16.5</v>
      </c>
      <c r="Q1490" s="20">
        <f t="shared" si="234"/>
        <v>18.725000000000001</v>
      </c>
      <c r="R1490" s="20">
        <f t="shared" si="235"/>
        <v>26.625</v>
      </c>
      <c r="S1490" s="20">
        <f t="shared" si="236"/>
        <v>23.675000000000001</v>
      </c>
      <c r="T1490" s="20">
        <f t="shared" si="237"/>
        <v>22.875</v>
      </c>
      <c r="U1490" s="19">
        <f t="shared" si="238"/>
        <v>23.008333333333336</v>
      </c>
      <c r="V1490" s="19">
        <f t="shared" si="239"/>
        <v>22.975000000000001</v>
      </c>
    </row>
    <row r="1491" spans="1:22" ht="13.5" x14ac:dyDescent="0.25">
      <c r="A1491" s="3">
        <f>RSI!A1491</f>
        <v>44182</v>
      </c>
      <c r="B1491" s="2">
        <f>RSI!B1491</f>
        <v>13.513500000000001</v>
      </c>
      <c r="C1491" s="2">
        <f>RSI!I1491</f>
        <v>59.745436559743638</v>
      </c>
      <c r="D1491" s="2">
        <f>MACD!E1491</f>
        <v>-2.4271791597955783E-2</v>
      </c>
      <c r="E1491" s="2">
        <f>MACD!F1491</f>
        <v>-0.12098050082876909</v>
      </c>
      <c r="F1491" s="2">
        <f>'Moving Avg'!D1491</f>
        <v>13.52486</v>
      </c>
      <c r="G1491" s="2">
        <f>'Moving Avg'!F1491</f>
        <v>13.434790000000003</v>
      </c>
      <c r="H1491" s="2">
        <f>'Moving Avg'!G1491</f>
        <v>13.130271999999996</v>
      </c>
      <c r="I1491" s="2">
        <f>'Moving Avg'!H1491</f>
        <v>12.095753000000002</v>
      </c>
      <c r="J1491" s="17" t="str">
        <f>OBV!F1491</f>
        <v>BEARISH</v>
      </c>
      <c r="K1491" s="17" t="str">
        <f>OBV!G1491</f>
        <v>NEUTRAL</v>
      </c>
      <c r="L1491" s="17" t="str">
        <f>OBV!H1491</f>
        <v>CONFIRMED BEARISH</v>
      </c>
      <c r="M1491" s="19">
        <f t="shared" si="230"/>
        <v>25</v>
      </c>
      <c r="N1491" s="19">
        <f t="shared" si="231"/>
        <v>0</v>
      </c>
      <c r="O1491" s="19">
        <f t="shared" si="232"/>
        <v>50</v>
      </c>
      <c r="P1491" s="19">
        <f t="shared" si="233"/>
        <v>16.5</v>
      </c>
      <c r="Q1491" s="20">
        <f t="shared" si="234"/>
        <v>18.725000000000001</v>
      </c>
      <c r="R1491" s="20">
        <f t="shared" si="235"/>
        <v>26.625</v>
      </c>
      <c r="S1491" s="20">
        <f t="shared" si="236"/>
        <v>23.675000000000001</v>
      </c>
      <c r="T1491" s="20">
        <f t="shared" si="237"/>
        <v>22.875</v>
      </c>
      <c r="U1491" s="19">
        <f t="shared" si="238"/>
        <v>23.008333333333336</v>
      </c>
      <c r="V1491" s="19">
        <f t="shared" si="239"/>
        <v>22.975000000000001</v>
      </c>
    </row>
    <row r="1492" spans="1:22" ht="13.5" x14ac:dyDescent="0.25">
      <c r="A1492" s="3">
        <f>RSI!A1492</f>
        <v>44183</v>
      </c>
      <c r="B1492" s="2">
        <f>RSI!B1492</f>
        <v>13.5206</v>
      </c>
      <c r="C1492" s="2">
        <f>RSI!I1492</f>
        <v>60.11981404436029</v>
      </c>
      <c r="D1492" s="2">
        <f>MACD!E1492</f>
        <v>-7.6444050843385014E-3</v>
      </c>
      <c r="E1492" s="2">
        <f>MACD!F1492</f>
        <v>-9.8313281679882972E-2</v>
      </c>
      <c r="F1492" s="2">
        <f>'Moving Avg'!D1492</f>
        <v>13.523439999999999</v>
      </c>
      <c r="G1492" s="2">
        <f>'Moving Avg'!F1492</f>
        <v>13.461135000000004</v>
      </c>
      <c r="H1492" s="2">
        <f>'Moving Avg'!G1492</f>
        <v>13.140097999999997</v>
      </c>
      <c r="I1492" s="2">
        <f>'Moving Avg'!H1492</f>
        <v>12.107168500000002</v>
      </c>
      <c r="J1492" s="17" t="str">
        <f>OBV!F1492</f>
        <v>BULLISH</v>
      </c>
      <c r="K1492" s="17" t="str">
        <f>OBV!G1492</f>
        <v>NEUTRAL</v>
      </c>
      <c r="L1492" s="17" t="str">
        <f>OBV!H1492</f>
        <v>BULLISH DIVERGENCE</v>
      </c>
      <c r="M1492" s="19">
        <f t="shared" si="230"/>
        <v>25</v>
      </c>
      <c r="N1492" s="19">
        <f t="shared" si="231"/>
        <v>0</v>
      </c>
      <c r="O1492" s="19">
        <f t="shared" si="232"/>
        <v>50</v>
      </c>
      <c r="P1492" s="19">
        <f t="shared" si="233"/>
        <v>66.5</v>
      </c>
      <c r="Q1492" s="20">
        <f t="shared" si="234"/>
        <v>26.225000000000001</v>
      </c>
      <c r="R1492" s="20">
        <f t="shared" si="235"/>
        <v>39.125</v>
      </c>
      <c r="S1492" s="20">
        <f t="shared" si="236"/>
        <v>46.174999999999997</v>
      </c>
      <c r="T1492" s="20">
        <f t="shared" si="237"/>
        <v>35.375</v>
      </c>
      <c r="U1492" s="19">
        <f t="shared" si="238"/>
        <v>37.174999999999997</v>
      </c>
      <c r="V1492" s="19">
        <f t="shared" si="239"/>
        <v>36.724999999999994</v>
      </c>
    </row>
    <row r="1493" spans="1:22" ht="13.5" x14ac:dyDescent="0.25">
      <c r="A1493" s="3">
        <f>RSI!A1493</f>
        <v>44186</v>
      </c>
      <c r="B1493" s="2">
        <f>RSI!B1493</f>
        <v>13.570399999999999</v>
      </c>
      <c r="C1493" s="2">
        <f>RSI!I1493</f>
        <v>62.737526607248853</v>
      </c>
      <c r="D1493" s="2">
        <f>MACD!E1493</f>
        <v>-9.0919580427950564E-3</v>
      </c>
      <c r="E1493" s="2">
        <f>MACD!F1493</f>
        <v>-8.0469016952465389E-2</v>
      </c>
      <c r="F1493" s="2">
        <f>'Moving Avg'!D1493</f>
        <v>13.531979999999999</v>
      </c>
      <c r="G1493" s="2">
        <f>'Moving Avg'!F1493</f>
        <v>13.486410000000003</v>
      </c>
      <c r="H1493" s="2">
        <f>'Moving Avg'!G1493</f>
        <v>13.150919999999994</v>
      </c>
      <c r="I1493" s="2">
        <f>'Moving Avg'!H1493</f>
        <v>12.117243500000002</v>
      </c>
      <c r="J1493" s="17" t="str">
        <f>OBV!F1493</f>
        <v>BULLISH</v>
      </c>
      <c r="K1493" s="17" t="str">
        <f>OBV!G1493</f>
        <v>NEUTRAL</v>
      </c>
      <c r="L1493" s="17" t="str">
        <f>OBV!H1493</f>
        <v>CONFIRMED BULLISH</v>
      </c>
      <c r="M1493" s="19">
        <f t="shared" si="230"/>
        <v>25</v>
      </c>
      <c r="N1493" s="19">
        <f t="shared" si="231"/>
        <v>0</v>
      </c>
      <c r="O1493" s="19">
        <f t="shared" si="232"/>
        <v>50</v>
      </c>
      <c r="P1493" s="19">
        <f t="shared" si="233"/>
        <v>83.5</v>
      </c>
      <c r="Q1493" s="20">
        <f t="shared" si="234"/>
        <v>28.774999999999999</v>
      </c>
      <c r="R1493" s="20">
        <f t="shared" si="235"/>
        <v>43.375</v>
      </c>
      <c r="S1493" s="20">
        <f t="shared" si="236"/>
        <v>53.825000000000003</v>
      </c>
      <c r="T1493" s="20">
        <f t="shared" si="237"/>
        <v>39.625</v>
      </c>
      <c r="U1493" s="19">
        <f t="shared" si="238"/>
        <v>41.991666666666667</v>
      </c>
      <c r="V1493" s="19">
        <f t="shared" si="239"/>
        <v>41.400000000000006</v>
      </c>
    </row>
    <row r="1494" spans="1:22" ht="13.5" x14ac:dyDescent="0.25">
      <c r="A1494" s="3">
        <f>RSI!A1494</f>
        <v>44187</v>
      </c>
      <c r="B1494" s="2">
        <f>RSI!B1494</f>
        <v>13.534800000000001</v>
      </c>
      <c r="C1494" s="2">
        <f>RSI!I1494</f>
        <v>59.719743290048946</v>
      </c>
      <c r="D1494" s="2">
        <f>MACD!E1494</f>
        <v>2.1704088192997517E-3</v>
      </c>
      <c r="E1494" s="2">
        <f>MACD!F1494</f>
        <v>-6.3941131798112366E-2</v>
      </c>
      <c r="F1494" s="2">
        <f>'Moving Avg'!D1494</f>
        <v>13.5334</v>
      </c>
      <c r="G1494" s="2">
        <f>'Moving Avg'!F1494</f>
        <v>13.508835000000005</v>
      </c>
      <c r="H1494" s="2">
        <f>'Moving Avg'!G1494</f>
        <v>13.161313999999996</v>
      </c>
      <c r="I1494" s="2">
        <f>'Moving Avg'!H1494</f>
        <v>12.126757</v>
      </c>
      <c r="J1494" s="17" t="str">
        <f>OBV!F1494</f>
        <v>BULLISH</v>
      </c>
      <c r="K1494" s="17" t="str">
        <f>OBV!G1494</f>
        <v>NEUTRAL</v>
      </c>
      <c r="L1494" s="17" t="str">
        <f>OBV!H1494</f>
        <v>CONFIRMED BULLISH</v>
      </c>
      <c r="M1494" s="19">
        <f t="shared" si="230"/>
        <v>25</v>
      </c>
      <c r="N1494" s="19">
        <f t="shared" si="231"/>
        <v>0</v>
      </c>
      <c r="O1494" s="19">
        <f t="shared" si="232"/>
        <v>50</v>
      </c>
      <c r="P1494" s="19">
        <f t="shared" si="233"/>
        <v>83.5</v>
      </c>
      <c r="Q1494" s="20">
        <f t="shared" si="234"/>
        <v>28.774999999999999</v>
      </c>
      <c r="R1494" s="20">
        <f t="shared" si="235"/>
        <v>43.375</v>
      </c>
      <c r="S1494" s="20">
        <f t="shared" si="236"/>
        <v>53.825000000000003</v>
      </c>
      <c r="T1494" s="20">
        <f t="shared" si="237"/>
        <v>39.625</v>
      </c>
      <c r="U1494" s="19">
        <f t="shared" si="238"/>
        <v>41.991666666666667</v>
      </c>
      <c r="V1494" s="19">
        <f t="shared" si="239"/>
        <v>41.400000000000006</v>
      </c>
    </row>
    <row r="1495" spans="1:22" ht="13.5" x14ac:dyDescent="0.25">
      <c r="A1495" s="3">
        <f>RSI!A1495</f>
        <v>44188</v>
      </c>
      <c r="B1495" s="2">
        <f>RSI!B1495</f>
        <v>13.527699999999999</v>
      </c>
      <c r="C1495" s="2">
        <f>RSI!I1495</f>
        <v>59.109071536537023</v>
      </c>
      <c r="D1495" s="2">
        <f>MACD!E1495</f>
        <v>1.1414480761748891E-2</v>
      </c>
      <c r="E1495" s="2">
        <f>MACD!F1495</f>
        <v>-4.8870009286140118E-2</v>
      </c>
      <c r="F1495" s="2">
        <f>'Moving Avg'!D1495</f>
        <v>13.5334</v>
      </c>
      <c r="G1495" s="2">
        <f>'Moving Avg'!F1495</f>
        <v>13.519515000000002</v>
      </c>
      <c r="H1495" s="2">
        <f>'Moving Avg'!G1495</f>
        <v>13.172563999999996</v>
      </c>
      <c r="I1495" s="2">
        <f>'Moving Avg'!H1495</f>
        <v>12.136563499999999</v>
      </c>
      <c r="J1495" s="17" t="str">
        <f>OBV!F1495</f>
        <v>BULLISH</v>
      </c>
      <c r="K1495" s="17" t="str">
        <f>OBV!G1495</f>
        <v>NEUTRAL</v>
      </c>
      <c r="L1495" s="17" t="str">
        <f>OBV!H1495</f>
        <v>NEUTRAL</v>
      </c>
      <c r="M1495" s="19">
        <f t="shared" si="230"/>
        <v>25</v>
      </c>
      <c r="N1495" s="19">
        <f t="shared" si="231"/>
        <v>0</v>
      </c>
      <c r="O1495" s="19">
        <f t="shared" si="232"/>
        <v>50</v>
      </c>
      <c r="P1495" s="19">
        <f t="shared" si="233"/>
        <v>49.5</v>
      </c>
      <c r="Q1495" s="20">
        <f t="shared" si="234"/>
        <v>23.675000000000001</v>
      </c>
      <c r="R1495" s="20">
        <f t="shared" si="235"/>
        <v>34.875</v>
      </c>
      <c r="S1495" s="20">
        <f t="shared" si="236"/>
        <v>38.525000000000006</v>
      </c>
      <c r="T1495" s="20">
        <f t="shared" si="237"/>
        <v>31.125</v>
      </c>
      <c r="U1495" s="19">
        <f t="shared" si="238"/>
        <v>32.358333333333334</v>
      </c>
      <c r="V1495" s="19">
        <f t="shared" si="239"/>
        <v>32.049999999999997</v>
      </c>
    </row>
    <row r="1496" spans="1:22" ht="13.5" x14ac:dyDescent="0.25">
      <c r="A1496" s="3">
        <f>RSI!A1496</f>
        <v>44189</v>
      </c>
      <c r="B1496" s="2">
        <f>RSI!B1496</f>
        <v>13.5206</v>
      </c>
      <c r="C1496" s="2">
        <f>RSI!I1496</f>
        <v>58.465239890774662</v>
      </c>
      <c r="D1496" s="2">
        <f>MACD!E1496</f>
        <v>1.7960525950144302E-2</v>
      </c>
      <c r="E1496" s="2">
        <f>MACD!F1496</f>
        <v>-3.5503902238883236E-2</v>
      </c>
      <c r="F1496" s="2">
        <f>'Moving Avg'!D1496</f>
        <v>13.53482</v>
      </c>
      <c r="G1496" s="2">
        <f>'Moving Avg'!F1496</f>
        <v>13.52628</v>
      </c>
      <c r="H1496" s="2">
        <f>'Moving Avg'!G1496</f>
        <v>13.183813999999995</v>
      </c>
      <c r="I1496" s="2">
        <f>'Moving Avg'!H1496</f>
        <v>12.146883000000001</v>
      </c>
      <c r="J1496" s="17" t="str">
        <f>OBV!F1496</f>
        <v>BULLISH</v>
      </c>
      <c r="K1496" s="17" t="str">
        <f>OBV!G1496</f>
        <v>NEUTRAL</v>
      </c>
      <c r="L1496" s="17" t="str">
        <f>OBV!H1496</f>
        <v>CONFIRMED BULLISH</v>
      </c>
      <c r="M1496" s="19">
        <f t="shared" si="230"/>
        <v>25</v>
      </c>
      <c r="N1496" s="19">
        <f t="shared" si="231"/>
        <v>0</v>
      </c>
      <c r="O1496" s="19">
        <f t="shared" si="232"/>
        <v>50</v>
      </c>
      <c r="P1496" s="19">
        <f t="shared" si="233"/>
        <v>83.5</v>
      </c>
      <c r="Q1496" s="20">
        <f t="shared" si="234"/>
        <v>28.774999999999999</v>
      </c>
      <c r="R1496" s="20">
        <f t="shared" si="235"/>
        <v>43.375</v>
      </c>
      <c r="S1496" s="20">
        <f t="shared" si="236"/>
        <v>53.825000000000003</v>
      </c>
      <c r="T1496" s="20">
        <f t="shared" si="237"/>
        <v>39.625</v>
      </c>
      <c r="U1496" s="19">
        <f t="shared" si="238"/>
        <v>41.991666666666667</v>
      </c>
      <c r="V1496" s="19">
        <f t="shared" si="239"/>
        <v>41.400000000000006</v>
      </c>
    </row>
    <row r="1497" spans="1:22" ht="13.5" x14ac:dyDescent="0.25">
      <c r="A1497" s="3">
        <f>RSI!A1497</f>
        <v>44190</v>
      </c>
      <c r="B1497" s="2">
        <f>RSI!B1497</f>
        <v>13.449400000000001</v>
      </c>
      <c r="C1497" s="2">
        <f>RSI!I1497</f>
        <v>52.311721254209353</v>
      </c>
      <c r="D1497" s="2">
        <f>MACD!E1497</f>
        <v>2.9250897240764573E-2</v>
      </c>
      <c r="E1497" s="2">
        <f>MACD!F1497</f>
        <v>-2.2552942342953675E-2</v>
      </c>
      <c r="F1497" s="2">
        <f>'Moving Avg'!D1497</f>
        <v>13.520580000000001</v>
      </c>
      <c r="G1497" s="2">
        <f>'Moving Avg'!F1497</f>
        <v>13.528060000000002</v>
      </c>
      <c r="H1497" s="2">
        <f>'Moving Avg'!G1497</f>
        <v>13.193923999999996</v>
      </c>
      <c r="I1497" s="2">
        <f>'Moving Avg'!H1497</f>
        <v>12.157942499999999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  <c r="M1497" s="19">
        <f t="shared" si="230"/>
        <v>25</v>
      </c>
      <c r="N1497" s="19">
        <f t="shared" si="231"/>
        <v>0</v>
      </c>
      <c r="O1497" s="19">
        <f t="shared" si="232"/>
        <v>50</v>
      </c>
      <c r="P1497" s="19">
        <f t="shared" si="233"/>
        <v>16.5</v>
      </c>
      <c r="Q1497" s="20">
        <f t="shared" si="234"/>
        <v>18.725000000000001</v>
      </c>
      <c r="R1497" s="20">
        <f t="shared" si="235"/>
        <v>26.625</v>
      </c>
      <c r="S1497" s="20">
        <f t="shared" si="236"/>
        <v>23.675000000000001</v>
      </c>
      <c r="T1497" s="20">
        <f t="shared" si="237"/>
        <v>22.875</v>
      </c>
      <c r="U1497" s="19">
        <f t="shared" si="238"/>
        <v>23.008333333333336</v>
      </c>
      <c r="V1497" s="19">
        <f t="shared" si="239"/>
        <v>22.975000000000001</v>
      </c>
    </row>
    <row r="1498" spans="1:22" ht="13.5" x14ac:dyDescent="0.25">
      <c r="A1498" s="3">
        <f>RSI!A1498</f>
        <v>44193</v>
      </c>
      <c r="B1498" s="2">
        <f>RSI!B1498</f>
        <v>13.3711</v>
      </c>
      <c r="C1498" s="2">
        <f>RSI!I1498</f>
        <v>46.513779290404472</v>
      </c>
      <c r="D1498" s="2">
        <f>MACD!E1498</f>
        <v>4.4455593867425591E-2</v>
      </c>
      <c r="E1498" s="2">
        <f>MACD!F1498</f>
        <v>-9.1512351008778223E-3</v>
      </c>
      <c r="F1498" s="2">
        <f>'Moving Avg'!D1498</f>
        <v>13.48072</v>
      </c>
      <c r="G1498" s="2">
        <f>'Moving Avg'!F1498</f>
        <v>13.511330000000001</v>
      </c>
      <c r="H1498" s="2">
        <f>'Moving Avg'!G1498</f>
        <v>13.196915999999995</v>
      </c>
      <c r="I1498" s="2">
        <f>'Moving Avg'!H1498</f>
        <v>12.170254999999997</v>
      </c>
      <c r="J1498" s="17" t="str">
        <f>OBV!F1498</f>
        <v>BEARISH</v>
      </c>
      <c r="K1498" s="17" t="str">
        <f>OBV!G1498</f>
        <v>NEUTRAL</v>
      </c>
      <c r="L1498" s="17" t="str">
        <f>OBV!H1498</f>
        <v>CONFIRMED BEARISH</v>
      </c>
      <c r="M1498" s="19">
        <f t="shared" si="230"/>
        <v>25</v>
      </c>
      <c r="N1498" s="19">
        <f t="shared" si="231"/>
        <v>0</v>
      </c>
      <c r="O1498" s="19">
        <f t="shared" si="232"/>
        <v>50</v>
      </c>
      <c r="P1498" s="19">
        <f t="shared" si="233"/>
        <v>16.5</v>
      </c>
      <c r="Q1498" s="20">
        <f t="shared" si="234"/>
        <v>18.725000000000001</v>
      </c>
      <c r="R1498" s="20">
        <f t="shared" si="235"/>
        <v>26.625</v>
      </c>
      <c r="S1498" s="20">
        <f t="shared" si="236"/>
        <v>23.675000000000001</v>
      </c>
      <c r="T1498" s="20">
        <f t="shared" si="237"/>
        <v>22.875</v>
      </c>
      <c r="U1498" s="19">
        <f t="shared" si="238"/>
        <v>23.008333333333336</v>
      </c>
      <c r="V1498" s="19">
        <f t="shared" si="239"/>
        <v>22.975000000000001</v>
      </c>
    </row>
    <row r="1499" spans="1:22" ht="13.5" x14ac:dyDescent="0.25">
      <c r="A1499" s="3">
        <f>RSI!A1499</f>
        <v>44194</v>
      </c>
      <c r="B1499" s="2">
        <f>RSI!B1499</f>
        <v>13.4565</v>
      </c>
      <c r="C1499" s="2">
        <f>RSI!I1499</f>
        <v>52.674742699802856</v>
      </c>
      <c r="D1499" s="2">
        <f>MACD!E1499</f>
        <v>5.1320178473869049E-2</v>
      </c>
      <c r="E1499" s="2">
        <f>MACD!F1499</f>
        <v>2.943047614071553E-3</v>
      </c>
      <c r="F1499" s="2">
        <f>'Moving Avg'!D1499</f>
        <v>13.465059999999999</v>
      </c>
      <c r="G1499" s="2">
        <f>'Moving Avg'!F1499</f>
        <v>13.511330000000001</v>
      </c>
      <c r="H1499" s="2">
        <f>'Moving Avg'!G1499</f>
        <v>13.204035999999991</v>
      </c>
      <c r="I1499" s="2">
        <f>'Moving Avg'!H1499</f>
        <v>12.183268999999997</v>
      </c>
      <c r="J1499" s="17" t="str">
        <f>OBV!F1499</f>
        <v>BEARISH</v>
      </c>
      <c r="K1499" s="17" t="str">
        <f>OBV!G1499</f>
        <v>NEUTRAL</v>
      </c>
      <c r="L1499" s="17" t="str">
        <f>OBV!H1499</f>
        <v>CONFIRMED BEARISH</v>
      </c>
      <c r="M1499" s="19">
        <f t="shared" si="230"/>
        <v>25</v>
      </c>
      <c r="N1499" s="19">
        <f t="shared" si="231"/>
        <v>0</v>
      </c>
      <c r="O1499" s="19">
        <f t="shared" si="232"/>
        <v>50</v>
      </c>
      <c r="P1499" s="19">
        <f t="shared" si="233"/>
        <v>16.5</v>
      </c>
      <c r="Q1499" s="20">
        <f t="shared" si="234"/>
        <v>18.725000000000001</v>
      </c>
      <c r="R1499" s="20">
        <f t="shared" si="235"/>
        <v>26.625</v>
      </c>
      <c r="S1499" s="20">
        <f t="shared" si="236"/>
        <v>23.675000000000001</v>
      </c>
      <c r="T1499" s="20">
        <f t="shared" si="237"/>
        <v>22.875</v>
      </c>
      <c r="U1499" s="19">
        <f t="shared" si="238"/>
        <v>23.008333333333336</v>
      </c>
      <c r="V1499" s="19">
        <f t="shared" si="239"/>
        <v>22.975000000000001</v>
      </c>
    </row>
    <row r="1500" spans="1:22" ht="13.5" x14ac:dyDescent="0.25">
      <c r="A1500" s="3">
        <f>RSI!A1500</f>
        <v>44195</v>
      </c>
      <c r="B1500" s="2">
        <f>RSI!B1500</f>
        <v>13.5206</v>
      </c>
      <c r="C1500" s="2">
        <f>RSI!I1500</f>
        <v>56.705819590071179</v>
      </c>
      <c r="D1500" s="2">
        <f>MACD!E1500</f>
        <v>5.217681680115227E-2</v>
      </c>
      <c r="E1500" s="2">
        <f>MACD!F1500</f>
        <v>1.2789801451487698E-2</v>
      </c>
      <c r="F1500" s="2">
        <f>'Moving Avg'!D1500</f>
        <v>13.463639999999998</v>
      </c>
      <c r="G1500" s="2">
        <f>'Moving Avg'!F1500</f>
        <v>13.514535</v>
      </c>
      <c r="H1500" s="2">
        <f>'Moving Avg'!G1500</f>
        <v>13.215569999999991</v>
      </c>
      <c r="I1500" s="2">
        <f>'Moving Avg'!H1500</f>
        <v>12.196603499999997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  <c r="M1500" s="19">
        <f t="shared" si="230"/>
        <v>25</v>
      </c>
      <c r="N1500" s="19">
        <f t="shared" si="231"/>
        <v>0</v>
      </c>
      <c r="O1500" s="19">
        <f t="shared" si="232"/>
        <v>50</v>
      </c>
      <c r="P1500" s="19">
        <f t="shared" si="233"/>
        <v>16.5</v>
      </c>
      <c r="Q1500" s="20">
        <f t="shared" si="234"/>
        <v>18.725000000000001</v>
      </c>
      <c r="R1500" s="20">
        <f t="shared" si="235"/>
        <v>26.625</v>
      </c>
      <c r="S1500" s="20">
        <f t="shared" si="236"/>
        <v>23.675000000000001</v>
      </c>
      <c r="T1500" s="20">
        <f t="shared" si="237"/>
        <v>22.875</v>
      </c>
      <c r="U1500" s="19">
        <f t="shared" si="238"/>
        <v>23.008333333333336</v>
      </c>
      <c r="V1500" s="19">
        <f t="shared" si="239"/>
        <v>22.975000000000001</v>
      </c>
    </row>
    <row r="1501" spans="1:22" ht="13.5" x14ac:dyDescent="0.25">
      <c r="A1501" s="3">
        <f>RSI!A1501</f>
        <v>44196</v>
      </c>
      <c r="B1501" s="2">
        <f>RSI!B1501</f>
        <v>13.534800000000001</v>
      </c>
      <c r="C1501" s="2">
        <f>RSI!I1501</f>
        <v>57.56807481203743</v>
      </c>
      <c r="D1501" s="2">
        <f>MACD!E1501</f>
        <v>4.9097809031346529E-2</v>
      </c>
      <c r="E1501" s="2">
        <f>MACD!F1501</f>
        <v>2.0051402967459463E-2</v>
      </c>
      <c r="F1501" s="2">
        <f>'Moving Avg'!D1501</f>
        <v>13.466480000000001</v>
      </c>
      <c r="G1501" s="2">
        <f>'Moving Avg'!F1501</f>
        <v>13.509550000000001</v>
      </c>
      <c r="H1501" s="2">
        <f>'Moving Avg'!G1501</f>
        <v>13.227529999999993</v>
      </c>
      <c r="I1501" s="2">
        <f>'Moving Avg'!H1501</f>
        <v>12.211378999999997</v>
      </c>
      <c r="J1501" s="17" t="str">
        <f>OBV!F1501</f>
        <v>BULLISH</v>
      </c>
      <c r="K1501" s="17" t="str">
        <f>OBV!G1501</f>
        <v>NEUTRAL</v>
      </c>
      <c r="L1501" s="17" t="str">
        <f>OBV!H1501</f>
        <v>CONFIRMED BULLISH</v>
      </c>
      <c r="M1501" s="19">
        <f t="shared" si="230"/>
        <v>25</v>
      </c>
      <c r="N1501" s="19">
        <f t="shared" si="231"/>
        <v>0</v>
      </c>
      <c r="O1501" s="19">
        <f t="shared" si="232"/>
        <v>50</v>
      </c>
      <c r="P1501" s="19">
        <f t="shared" si="233"/>
        <v>83.5</v>
      </c>
      <c r="Q1501" s="20">
        <f t="shared" si="234"/>
        <v>28.774999999999999</v>
      </c>
      <c r="R1501" s="20">
        <f t="shared" si="235"/>
        <v>43.375</v>
      </c>
      <c r="S1501" s="20">
        <f t="shared" si="236"/>
        <v>53.825000000000003</v>
      </c>
      <c r="T1501" s="20">
        <f t="shared" si="237"/>
        <v>39.625</v>
      </c>
      <c r="U1501" s="19">
        <f t="shared" si="238"/>
        <v>41.991666666666667</v>
      </c>
      <c r="V1501" s="19">
        <f t="shared" si="239"/>
        <v>41.400000000000006</v>
      </c>
    </row>
    <row r="1502" spans="1:22" ht="13.5" x14ac:dyDescent="0.25">
      <c r="A1502" s="3">
        <f>RSI!A1502</f>
        <v>44200</v>
      </c>
      <c r="B1502" s="2">
        <f>RSI!B1502</f>
        <v>13.385300000000001</v>
      </c>
      <c r="C1502" s="2">
        <f>RSI!I1502</f>
        <v>46.963280128013288</v>
      </c>
      <c r="D1502" s="2">
        <f>MACD!E1502</f>
        <v>5.8049608538976116E-2</v>
      </c>
      <c r="E1502" s="2">
        <f>MACD!F1502</f>
        <v>2.7651044081762794E-2</v>
      </c>
      <c r="F1502" s="2">
        <f>'Moving Avg'!D1502</f>
        <v>13.453659999999999</v>
      </c>
      <c r="G1502" s="2">
        <f>'Moving Avg'!F1502</f>
        <v>13.502429999999999</v>
      </c>
      <c r="H1502" s="2">
        <f>'Moving Avg'!G1502</f>
        <v>13.236073999999995</v>
      </c>
      <c r="I1502" s="2">
        <f>'Moving Avg'!H1502</f>
        <v>12.227161499999996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  <c r="M1502" s="19">
        <f t="shared" si="230"/>
        <v>25</v>
      </c>
      <c r="N1502" s="19">
        <f t="shared" si="231"/>
        <v>0</v>
      </c>
      <c r="O1502" s="19">
        <f t="shared" si="232"/>
        <v>50</v>
      </c>
      <c r="P1502" s="19">
        <f t="shared" si="233"/>
        <v>16.5</v>
      </c>
      <c r="Q1502" s="20">
        <f t="shared" si="234"/>
        <v>18.725000000000001</v>
      </c>
      <c r="R1502" s="20">
        <f t="shared" si="235"/>
        <v>26.625</v>
      </c>
      <c r="S1502" s="20">
        <f t="shared" si="236"/>
        <v>23.675000000000001</v>
      </c>
      <c r="T1502" s="20">
        <f t="shared" si="237"/>
        <v>22.875</v>
      </c>
      <c r="U1502" s="19">
        <f t="shared" si="238"/>
        <v>23.008333333333336</v>
      </c>
      <c r="V1502" s="19">
        <f t="shared" si="239"/>
        <v>22.975000000000001</v>
      </c>
    </row>
    <row r="1503" spans="1:22" ht="13.5" x14ac:dyDescent="0.25">
      <c r="A1503" s="3">
        <f>RSI!A1503</f>
        <v>44201</v>
      </c>
      <c r="B1503" s="2">
        <f>RSI!B1503</f>
        <v>13.3568</v>
      </c>
      <c r="C1503" s="2">
        <f>RSI!I1503</f>
        <v>45.251902873182736</v>
      </c>
      <c r="D1503" s="2">
        <f>MACD!E1503</f>
        <v>7.5716122585822276E-2</v>
      </c>
      <c r="E1503" s="2">
        <f>MACD!F1503</f>
        <v>3.7264059782574695E-2</v>
      </c>
      <c r="F1503" s="2">
        <f>'Moving Avg'!D1503</f>
        <v>13.450799999999997</v>
      </c>
      <c r="G1503" s="2">
        <f>'Moving Avg'!F1503</f>
        <v>13.497445000000003</v>
      </c>
      <c r="H1503" s="2">
        <f>'Moving Avg'!G1503</f>
        <v>13.244189999999993</v>
      </c>
      <c r="I1503" s="2">
        <f>'Moving Avg'!H1503</f>
        <v>12.245843499999996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  <c r="M1503" s="19">
        <f t="shared" si="230"/>
        <v>25</v>
      </c>
      <c r="N1503" s="19">
        <f t="shared" si="231"/>
        <v>0</v>
      </c>
      <c r="O1503" s="19">
        <f t="shared" si="232"/>
        <v>50</v>
      </c>
      <c r="P1503" s="19">
        <f t="shared" si="233"/>
        <v>16.5</v>
      </c>
      <c r="Q1503" s="20">
        <f t="shared" si="234"/>
        <v>18.725000000000001</v>
      </c>
      <c r="R1503" s="20">
        <f t="shared" si="235"/>
        <v>26.625</v>
      </c>
      <c r="S1503" s="20">
        <f t="shared" si="236"/>
        <v>23.675000000000001</v>
      </c>
      <c r="T1503" s="20">
        <f t="shared" si="237"/>
        <v>22.875</v>
      </c>
      <c r="U1503" s="19">
        <f t="shared" si="238"/>
        <v>23.008333333333336</v>
      </c>
      <c r="V1503" s="19">
        <f t="shared" si="239"/>
        <v>22.975000000000001</v>
      </c>
    </row>
    <row r="1504" spans="1:22" ht="13.5" x14ac:dyDescent="0.25">
      <c r="A1504" s="3">
        <f>RSI!A1504</f>
        <v>44202</v>
      </c>
      <c r="B1504" s="2">
        <f>RSI!B1504</f>
        <v>13.3283</v>
      </c>
      <c r="C1504" s="2">
        <f>RSI!I1504</f>
        <v>43.543102286891866</v>
      </c>
      <c r="D1504" s="2">
        <f>MACD!E1504</f>
        <v>8.776292279248743E-2</v>
      </c>
      <c r="E1504" s="2">
        <f>MACD!F1504</f>
        <v>4.7363832384557242E-2</v>
      </c>
      <c r="F1504" s="2">
        <f>'Moving Avg'!D1504</f>
        <v>13.42516</v>
      </c>
      <c r="G1504" s="2">
        <f>'Moving Avg'!F1504</f>
        <v>13.487475</v>
      </c>
      <c r="H1504" s="2">
        <f>'Moving Avg'!G1504</f>
        <v>13.253301999999994</v>
      </c>
      <c r="I1504" s="2">
        <f>'Moving Avg'!H1504</f>
        <v>12.266520999999997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  <c r="M1504" s="19">
        <f t="shared" si="230"/>
        <v>25</v>
      </c>
      <c r="N1504" s="19">
        <f t="shared" si="231"/>
        <v>0</v>
      </c>
      <c r="O1504" s="19">
        <f t="shared" si="232"/>
        <v>50</v>
      </c>
      <c r="P1504" s="19">
        <f t="shared" si="233"/>
        <v>16.5</v>
      </c>
      <c r="Q1504" s="20">
        <f t="shared" si="234"/>
        <v>18.725000000000001</v>
      </c>
      <c r="R1504" s="20">
        <f t="shared" si="235"/>
        <v>26.625</v>
      </c>
      <c r="S1504" s="20">
        <f t="shared" si="236"/>
        <v>23.675000000000001</v>
      </c>
      <c r="T1504" s="20">
        <f t="shared" si="237"/>
        <v>22.875</v>
      </c>
      <c r="U1504" s="19">
        <f t="shared" si="238"/>
        <v>23.008333333333336</v>
      </c>
      <c r="V1504" s="19">
        <f t="shared" si="239"/>
        <v>22.975000000000001</v>
      </c>
    </row>
    <row r="1505" spans="1:22" ht="13.5" x14ac:dyDescent="0.25">
      <c r="A1505" s="3">
        <f>RSI!A1505</f>
        <v>44203</v>
      </c>
      <c r="B1505" s="2">
        <f>RSI!B1505</f>
        <v>13.3924</v>
      </c>
      <c r="C1505" s="2">
        <f>RSI!I1505</f>
        <v>48.2741769383925</v>
      </c>
      <c r="D1505" s="2">
        <f>MACD!E1505</f>
        <v>9.2713972267310041E-2</v>
      </c>
      <c r="E1505" s="2">
        <f>MACD!F1505</f>
        <v>5.6433860361107799E-2</v>
      </c>
      <c r="F1505" s="2">
        <f>'Moving Avg'!D1505</f>
        <v>13.399519999999999</v>
      </c>
      <c r="G1505" s="2">
        <f>'Moving Avg'!F1505</f>
        <v>13.480709999999998</v>
      </c>
      <c r="H1505" s="2">
        <f>'Moving Avg'!G1505</f>
        <v>13.264835999999994</v>
      </c>
      <c r="I1505" s="2">
        <f>'Moving Avg'!H1505</f>
        <v>12.286340499999996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  <c r="M1505" s="19">
        <f t="shared" si="230"/>
        <v>25</v>
      </c>
      <c r="N1505" s="19">
        <f t="shared" si="231"/>
        <v>0</v>
      </c>
      <c r="O1505" s="19">
        <f t="shared" si="232"/>
        <v>50</v>
      </c>
      <c r="P1505" s="19">
        <f t="shared" si="233"/>
        <v>16.5</v>
      </c>
      <c r="Q1505" s="20">
        <f t="shared" si="234"/>
        <v>18.725000000000001</v>
      </c>
      <c r="R1505" s="20">
        <f t="shared" si="235"/>
        <v>26.625</v>
      </c>
      <c r="S1505" s="20">
        <f t="shared" si="236"/>
        <v>23.675000000000001</v>
      </c>
      <c r="T1505" s="20">
        <f t="shared" si="237"/>
        <v>22.875</v>
      </c>
      <c r="U1505" s="19">
        <f t="shared" si="238"/>
        <v>23.008333333333336</v>
      </c>
      <c r="V1505" s="19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13.4565</v>
      </c>
      <c r="C1506" s="2">
        <f>RSI!I1506</f>
        <v>52.555819632802056</v>
      </c>
      <c r="D1506" s="2">
        <f>MACD!E1506</f>
        <v>9.1237854650518813E-2</v>
      </c>
      <c r="E1506" s="2">
        <f>MACD!F1506</f>
        <v>6.3394659218990013E-2</v>
      </c>
      <c r="F1506" s="2">
        <f>'Moving Avg'!D1506</f>
        <v>13.383860000000002</v>
      </c>
      <c r="G1506" s="2">
        <f>'Moving Avg'!F1506</f>
        <v>13.477505000000003</v>
      </c>
      <c r="H1506" s="2">
        <f>'Moving Avg'!G1506</f>
        <v>13.279075999999993</v>
      </c>
      <c r="I1506" s="2">
        <f>'Moving Avg'!H1506</f>
        <v>12.307055999999998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  <c r="M1506" s="19">
        <f t="shared" si="230"/>
        <v>25</v>
      </c>
      <c r="N1506" s="19">
        <f t="shared" si="231"/>
        <v>0</v>
      </c>
      <c r="O1506" s="19">
        <f t="shared" si="232"/>
        <v>50</v>
      </c>
      <c r="P1506" s="19">
        <f t="shared" si="233"/>
        <v>16.5</v>
      </c>
      <c r="Q1506" s="20">
        <f t="shared" si="234"/>
        <v>18.725000000000001</v>
      </c>
      <c r="R1506" s="20">
        <f t="shared" si="235"/>
        <v>26.625</v>
      </c>
      <c r="S1506" s="20">
        <f t="shared" si="236"/>
        <v>23.675000000000001</v>
      </c>
      <c r="T1506" s="20">
        <f t="shared" si="237"/>
        <v>22.875</v>
      </c>
      <c r="U1506" s="19">
        <f t="shared" si="238"/>
        <v>23.008333333333336</v>
      </c>
      <c r="V1506" s="19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13.4565</v>
      </c>
      <c r="C1507" s="2">
        <f>RSI!I1507</f>
        <v>52.555819632802056</v>
      </c>
      <c r="D1507" s="2">
        <f>MACD!E1507</f>
        <v>7.881824278949523E-2</v>
      </c>
      <c r="E1507" s="2">
        <f>MACD!F1507</f>
        <v>6.6479375933091056E-2</v>
      </c>
      <c r="F1507" s="2">
        <f>'Moving Avg'!D1507</f>
        <v>13.398099999999999</v>
      </c>
      <c r="G1507" s="2">
        <f>'Moving Avg'!F1507</f>
        <v>13.473945000000001</v>
      </c>
      <c r="H1507" s="2">
        <f>'Moving Avg'!G1507</f>
        <v>13.294027999999994</v>
      </c>
      <c r="I1507" s="2">
        <f>'Moving Avg'!H1507</f>
        <v>12.326510999999996</v>
      </c>
      <c r="J1507" s="17" t="str">
        <f>OBV!F1507</f>
        <v>BULLISH</v>
      </c>
      <c r="K1507" s="17" t="str">
        <f>OBV!G1507</f>
        <v>NEUTRAL</v>
      </c>
      <c r="L1507" s="17" t="str">
        <f>OBV!H1507</f>
        <v>CONFIRMED BULLISH</v>
      </c>
      <c r="M1507" s="19">
        <f t="shared" si="230"/>
        <v>25</v>
      </c>
      <c r="N1507" s="19">
        <f t="shared" si="231"/>
        <v>0</v>
      </c>
      <c r="O1507" s="19">
        <f t="shared" si="232"/>
        <v>50</v>
      </c>
      <c r="P1507" s="19">
        <f t="shared" si="233"/>
        <v>83.5</v>
      </c>
      <c r="Q1507" s="20">
        <f t="shared" si="234"/>
        <v>28.774999999999999</v>
      </c>
      <c r="R1507" s="20">
        <f t="shared" si="235"/>
        <v>43.375</v>
      </c>
      <c r="S1507" s="20">
        <f t="shared" si="236"/>
        <v>53.825000000000003</v>
      </c>
      <c r="T1507" s="20">
        <f t="shared" si="237"/>
        <v>39.625</v>
      </c>
      <c r="U1507" s="19">
        <f t="shared" si="238"/>
        <v>41.991666666666667</v>
      </c>
      <c r="V1507" s="19">
        <f t="shared" si="239"/>
        <v>41.400000000000006</v>
      </c>
    </row>
    <row r="1508" spans="1:22" ht="13.5" x14ac:dyDescent="0.25">
      <c r="A1508" s="3">
        <f>RSI!A1508</f>
        <v>44208</v>
      </c>
      <c r="B1508" s="2">
        <f>RSI!B1508</f>
        <v>13.513500000000001</v>
      </c>
      <c r="C1508" s="2">
        <f>RSI!I1508</f>
        <v>56.287424103498559</v>
      </c>
      <c r="D1508" s="2">
        <f>MACD!E1508</f>
        <v>5.1840276313884104E-2</v>
      </c>
      <c r="E1508" s="2">
        <f>MACD!F1508</f>
        <v>6.3551556009249666E-2</v>
      </c>
      <c r="F1508" s="2">
        <f>'Moving Avg'!D1508</f>
        <v>13.42944</v>
      </c>
      <c r="G1508" s="2">
        <f>'Moving Avg'!F1508</f>
        <v>13.473235000000003</v>
      </c>
      <c r="H1508" s="2">
        <f>'Moving Avg'!G1508</f>
        <v>13.312255999999998</v>
      </c>
      <c r="I1508" s="2">
        <f>'Moving Avg'!H1508</f>
        <v>12.344825499999997</v>
      </c>
      <c r="J1508" s="17" t="str">
        <f>OBV!F1508</f>
        <v>BULLISH</v>
      </c>
      <c r="K1508" s="17" t="str">
        <f>OBV!G1508</f>
        <v>NEUTRAL</v>
      </c>
      <c r="L1508" s="17" t="str">
        <f>OBV!H1508</f>
        <v>CONFIRMED BULLISH</v>
      </c>
      <c r="M1508" s="19">
        <f t="shared" si="230"/>
        <v>25</v>
      </c>
      <c r="N1508" s="19">
        <f t="shared" si="231"/>
        <v>45</v>
      </c>
      <c r="O1508" s="19">
        <f t="shared" si="232"/>
        <v>50</v>
      </c>
      <c r="P1508" s="19">
        <f t="shared" si="233"/>
        <v>83.5</v>
      </c>
      <c r="Q1508" s="20">
        <f t="shared" si="234"/>
        <v>44.524999999999999</v>
      </c>
      <c r="R1508" s="20">
        <f t="shared" si="235"/>
        <v>52.375</v>
      </c>
      <c r="S1508" s="20">
        <f t="shared" si="236"/>
        <v>60.575000000000003</v>
      </c>
      <c r="T1508" s="20">
        <f t="shared" si="237"/>
        <v>50.875</v>
      </c>
      <c r="U1508" s="19">
        <f t="shared" si="238"/>
        <v>52.491666666666674</v>
      </c>
      <c r="V1508" s="19">
        <f t="shared" si="239"/>
        <v>52.087500000000006</v>
      </c>
    </row>
    <row r="1509" spans="1:22" ht="13.5" x14ac:dyDescent="0.25">
      <c r="A1509" s="3">
        <f>RSI!A1509</f>
        <v>44209</v>
      </c>
      <c r="B1509" s="2">
        <f>RSI!B1509</f>
        <v>13.428000000000001</v>
      </c>
      <c r="C1509" s="2">
        <f>RSI!I1509</f>
        <v>49.942079399711581</v>
      </c>
      <c r="D1509" s="2">
        <f>MACD!E1509</f>
        <v>4.7961923362176861E-2</v>
      </c>
      <c r="E1509" s="2">
        <f>MACD!F1509</f>
        <v>6.0433629479835112E-2</v>
      </c>
      <c r="F1509" s="2">
        <f>'Moving Avg'!D1509</f>
        <v>13.44938</v>
      </c>
      <c r="G1509" s="2">
        <f>'Moving Avg'!F1509</f>
        <v>13.468250000000001</v>
      </c>
      <c r="H1509" s="2">
        <f>'Moving Avg'!G1509</f>
        <v>13.328773999999999</v>
      </c>
      <c r="I1509" s="2">
        <f>'Moving Avg'!H1509</f>
        <v>12.362958999999996</v>
      </c>
      <c r="J1509" s="17" t="str">
        <f>OBV!F1509</f>
        <v>BULLISH</v>
      </c>
      <c r="K1509" s="17" t="str">
        <f>OBV!G1509</f>
        <v>NEUTRAL</v>
      </c>
      <c r="L1509" s="17" t="str">
        <f>OBV!H1509</f>
        <v>CONFIRMED BULLISH</v>
      </c>
      <c r="M1509" s="19">
        <f t="shared" si="230"/>
        <v>25</v>
      </c>
      <c r="N1509" s="19">
        <f t="shared" si="231"/>
        <v>45</v>
      </c>
      <c r="O1509" s="19">
        <f t="shared" si="232"/>
        <v>50</v>
      </c>
      <c r="P1509" s="19">
        <f t="shared" si="233"/>
        <v>83.5</v>
      </c>
      <c r="Q1509" s="20">
        <f t="shared" si="234"/>
        <v>44.524999999999999</v>
      </c>
      <c r="R1509" s="20">
        <f t="shared" si="235"/>
        <v>52.375</v>
      </c>
      <c r="S1509" s="20">
        <f t="shared" si="236"/>
        <v>60.575000000000003</v>
      </c>
      <c r="T1509" s="20">
        <f t="shared" si="237"/>
        <v>50.875</v>
      </c>
      <c r="U1509" s="19">
        <f t="shared" si="238"/>
        <v>52.491666666666674</v>
      </c>
      <c r="V1509" s="19">
        <f t="shared" si="239"/>
        <v>52.087500000000006</v>
      </c>
    </row>
    <row r="1510" spans="1:22" ht="13.5" x14ac:dyDescent="0.25">
      <c r="A1510" s="3">
        <f>RSI!A1510</f>
        <v>44211</v>
      </c>
      <c r="B1510" s="2">
        <f>RSI!B1510</f>
        <v>13.492100000000001</v>
      </c>
      <c r="C1510" s="2">
        <f>RSI!I1510</f>
        <v>54.118092993922076</v>
      </c>
      <c r="D1510" s="2">
        <f>MACD!E1510</f>
        <v>4.9814929757710402E-2</v>
      </c>
      <c r="E1510" s="2">
        <f>MACD!F1510</f>
        <v>5.8309889535410171E-2</v>
      </c>
      <c r="F1510" s="2">
        <f>'Moving Avg'!D1510</f>
        <v>13.46932</v>
      </c>
      <c r="G1510" s="2">
        <f>'Moving Avg'!F1510</f>
        <v>13.466470000000001</v>
      </c>
      <c r="H1510" s="2">
        <f>'Moving Avg'!G1510</f>
        <v>13.346857999999999</v>
      </c>
      <c r="I1510" s="2">
        <f>'Moving Avg'!H1510</f>
        <v>12.381084499999996</v>
      </c>
      <c r="J1510" s="17" t="str">
        <f>OBV!F1510</f>
        <v>BULLISH</v>
      </c>
      <c r="K1510" s="17" t="str">
        <f>OBV!G1510</f>
        <v>NEUTRAL</v>
      </c>
      <c r="L1510" s="17" t="str">
        <f>OBV!H1510</f>
        <v>CONFIRMED BULLISH</v>
      </c>
      <c r="M1510" s="19">
        <f t="shared" si="230"/>
        <v>25</v>
      </c>
      <c r="N1510" s="19">
        <f t="shared" si="231"/>
        <v>45</v>
      </c>
      <c r="O1510" s="19">
        <f t="shared" si="232"/>
        <v>50</v>
      </c>
      <c r="P1510" s="19">
        <f t="shared" si="233"/>
        <v>83.5</v>
      </c>
      <c r="Q1510" s="20">
        <f t="shared" si="234"/>
        <v>44.524999999999999</v>
      </c>
      <c r="R1510" s="20">
        <f t="shared" si="235"/>
        <v>52.375</v>
      </c>
      <c r="S1510" s="20">
        <f t="shared" si="236"/>
        <v>60.575000000000003</v>
      </c>
      <c r="T1510" s="20">
        <f t="shared" si="237"/>
        <v>50.875</v>
      </c>
      <c r="U1510" s="19">
        <f t="shared" si="238"/>
        <v>52.491666666666674</v>
      </c>
      <c r="V1510" s="19">
        <f t="shared" si="239"/>
        <v>52.087500000000006</v>
      </c>
    </row>
    <row r="1511" spans="1:22" ht="13.5" x14ac:dyDescent="0.25">
      <c r="A1511" s="3">
        <f>RSI!A1511</f>
        <v>44214</v>
      </c>
      <c r="B1511" s="2">
        <f>RSI!B1511</f>
        <v>13.492100000000001</v>
      </c>
      <c r="C1511" s="2">
        <f>RSI!I1511</f>
        <v>54.118092993922076</v>
      </c>
      <c r="D1511" s="2">
        <f>MACD!E1511</f>
        <v>5.3208425597428999E-2</v>
      </c>
      <c r="E1511" s="2">
        <f>MACD!F1511</f>
        <v>5.7289596747813941E-2</v>
      </c>
      <c r="F1511" s="2">
        <f>'Moving Avg'!D1511</f>
        <v>13.47644</v>
      </c>
      <c r="G1511" s="2">
        <f>'Moving Avg'!F1511</f>
        <v>13.465399999999999</v>
      </c>
      <c r="H1511" s="2">
        <f>'Moving Avg'!G1511</f>
        <v>13.364658000000002</v>
      </c>
      <c r="I1511" s="2">
        <f>'Moving Avg'!H1511</f>
        <v>12.399565999999995</v>
      </c>
      <c r="J1511" s="17" t="str">
        <f>OBV!F1511</f>
        <v>BEARISH</v>
      </c>
      <c r="K1511" s="17" t="str">
        <f>OBV!G1511</f>
        <v>NEUTRAL</v>
      </c>
      <c r="L1511" s="17" t="str">
        <f>OBV!H1511</f>
        <v>BEARISH DIVERGENCE</v>
      </c>
      <c r="M1511" s="19">
        <f t="shared" si="230"/>
        <v>25</v>
      </c>
      <c r="N1511" s="19">
        <f t="shared" si="231"/>
        <v>45</v>
      </c>
      <c r="O1511" s="19">
        <f t="shared" si="232"/>
        <v>50</v>
      </c>
      <c r="P1511" s="19">
        <f t="shared" si="233"/>
        <v>16.5</v>
      </c>
      <c r="Q1511" s="20">
        <f t="shared" si="234"/>
        <v>34.475000000000001</v>
      </c>
      <c r="R1511" s="20">
        <f t="shared" si="235"/>
        <v>35.625</v>
      </c>
      <c r="S1511" s="20">
        <f t="shared" si="236"/>
        <v>30.425000000000001</v>
      </c>
      <c r="T1511" s="20">
        <f t="shared" si="237"/>
        <v>34.125</v>
      </c>
      <c r="U1511" s="19">
        <f t="shared" si="238"/>
        <v>33.508333333333333</v>
      </c>
      <c r="V1511" s="19">
        <f t="shared" si="239"/>
        <v>33.662499999999994</v>
      </c>
    </row>
    <row r="1512" spans="1:22" ht="13.5" x14ac:dyDescent="0.25">
      <c r="A1512" s="3">
        <f>RSI!A1512</f>
        <v>44215</v>
      </c>
      <c r="B1512" s="2">
        <f>RSI!B1512</f>
        <v>13.470700000000001</v>
      </c>
      <c r="C1512" s="2">
        <f>RSI!I1512</f>
        <v>52.424728689329157</v>
      </c>
      <c r="D1512" s="2">
        <f>MACD!E1512</f>
        <v>3.4332578456497842E-2</v>
      </c>
      <c r="E1512" s="2">
        <f>MACD!F1512</f>
        <v>5.2698193089550725E-2</v>
      </c>
      <c r="F1512" s="2">
        <f>'Moving Avg'!D1512</f>
        <v>13.479279999999999</v>
      </c>
      <c r="G1512" s="2">
        <f>'Moving Avg'!F1512</f>
        <v>13.462905000000001</v>
      </c>
      <c r="H1512" s="2">
        <f>'Moving Avg'!G1512</f>
        <v>13.375622</v>
      </c>
      <c r="I1512" s="2">
        <f>'Moving Avg'!H1512</f>
        <v>12.417584499999997</v>
      </c>
      <c r="J1512" s="17" t="str">
        <f>OBV!F1512</f>
        <v>BULLISH</v>
      </c>
      <c r="K1512" s="17" t="str">
        <f>OBV!G1512</f>
        <v>NEUTRAL</v>
      </c>
      <c r="L1512" s="17" t="str">
        <f>OBV!H1512</f>
        <v>CONFIRMED BULLISH</v>
      </c>
      <c r="M1512" s="19">
        <f t="shared" si="230"/>
        <v>25</v>
      </c>
      <c r="N1512" s="19">
        <f t="shared" si="231"/>
        <v>45</v>
      </c>
      <c r="O1512" s="19">
        <f t="shared" si="232"/>
        <v>50</v>
      </c>
      <c r="P1512" s="19">
        <f t="shared" si="233"/>
        <v>83.5</v>
      </c>
      <c r="Q1512" s="20">
        <f t="shared" si="234"/>
        <v>44.524999999999999</v>
      </c>
      <c r="R1512" s="20">
        <f t="shared" si="235"/>
        <v>52.375</v>
      </c>
      <c r="S1512" s="20">
        <f t="shared" si="236"/>
        <v>60.575000000000003</v>
      </c>
      <c r="T1512" s="20">
        <f t="shared" si="237"/>
        <v>50.875</v>
      </c>
      <c r="U1512" s="19">
        <f t="shared" si="238"/>
        <v>52.491666666666674</v>
      </c>
      <c r="V1512" s="19">
        <f t="shared" si="239"/>
        <v>52.087500000000006</v>
      </c>
    </row>
    <row r="1513" spans="1:22" ht="13.5" x14ac:dyDescent="0.25">
      <c r="A1513" s="3">
        <f>RSI!A1513</f>
        <v>44216</v>
      </c>
      <c r="B1513" s="2">
        <f>RSI!B1513</f>
        <v>13.527699999999999</v>
      </c>
      <c r="C1513" s="2">
        <f>RSI!I1513</f>
        <v>56.343108178927075</v>
      </c>
      <c r="D1513" s="2">
        <f>MACD!E1513</f>
        <v>9.5724978935862737E-3</v>
      </c>
      <c r="E1513" s="2">
        <f>MACD!F1513</f>
        <v>4.4073054050357836E-2</v>
      </c>
      <c r="F1513" s="2">
        <f>'Moving Avg'!D1513</f>
        <v>13.48212</v>
      </c>
      <c r="G1513" s="2">
        <f>'Moving Avg'!F1513</f>
        <v>13.46077</v>
      </c>
      <c r="H1513" s="2">
        <f>'Moving Avg'!G1513</f>
        <v>13.383596000000002</v>
      </c>
      <c r="I1513" s="2">
        <f>'Moving Avg'!H1513</f>
        <v>12.434818999999997</v>
      </c>
      <c r="J1513" s="17" t="str">
        <f>OBV!F1513</f>
        <v>BULLISH</v>
      </c>
      <c r="K1513" s="17" t="str">
        <f>OBV!G1513</f>
        <v>NEUTRAL</v>
      </c>
      <c r="L1513" s="17" t="str">
        <f>OBV!H1513</f>
        <v>CONFIRMED BULLISH</v>
      </c>
      <c r="M1513" s="19">
        <f t="shared" si="230"/>
        <v>25</v>
      </c>
      <c r="N1513" s="19">
        <f t="shared" si="231"/>
        <v>100</v>
      </c>
      <c r="O1513" s="19">
        <f t="shared" si="232"/>
        <v>50</v>
      </c>
      <c r="P1513" s="19">
        <f t="shared" si="233"/>
        <v>83.5</v>
      </c>
      <c r="Q1513" s="20">
        <f t="shared" si="234"/>
        <v>63.774999999999999</v>
      </c>
      <c r="R1513" s="20">
        <f t="shared" si="235"/>
        <v>63.375</v>
      </c>
      <c r="S1513" s="20">
        <f t="shared" si="236"/>
        <v>68.825000000000003</v>
      </c>
      <c r="T1513" s="20">
        <f t="shared" si="237"/>
        <v>64.625</v>
      </c>
      <c r="U1513" s="19">
        <f t="shared" si="238"/>
        <v>65.325000000000003</v>
      </c>
      <c r="V1513" s="19">
        <f t="shared" si="239"/>
        <v>65.150000000000006</v>
      </c>
    </row>
    <row r="1514" spans="1:22" ht="13.5" x14ac:dyDescent="0.25">
      <c r="A1514" s="3">
        <f>RSI!A1514</f>
        <v>44217</v>
      </c>
      <c r="B1514" s="2">
        <f>RSI!B1514</f>
        <v>13.6915</v>
      </c>
      <c r="C1514" s="2">
        <f>RSI!I1514</f>
        <v>65.21052007958437</v>
      </c>
      <c r="D1514" s="2">
        <f>MACD!E1514</f>
        <v>-2.8401040984975978E-2</v>
      </c>
      <c r="E1514" s="2">
        <f>MACD!F1514</f>
        <v>2.9578235043291073E-2</v>
      </c>
      <c r="F1514" s="2">
        <f>'Moving Avg'!D1514</f>
        <v>13.534820000000002</v>
      </c>
      <c r="G1514" s="2">
        <f>'Moving Avg'!F1514</f>
        <v>13.468605000000002</v>
      </c>
      <c r="H1514" s="2">
        <f>'Moving Avg'!G1514</f>
        <v>13.395700000000001</v>
      </c>
      <c r="I1514" s="2">
        <f>'Moving Avg'!H1514</f>
        <v>12.452981999999995</v>
      </c>
      <c r="J1514" s="17" t="str">
        <f>OBV!F1514</f>
        <v>BULLISH</v>
      </c>
      <c r="K1514" s="17" t="str">
        <f>OBV!G1514</f>
        <v>NEUTRAL</v>
      </c>
      <c r="L1514" s="17" t="str">
        <f>OBV!H1514</f>
        <v>CONFIRMED BULLISH</v>
      </c>
      <c r="M1514" s="19">
        <f t="shared" si="230"/>
        <v>25</v>
      </c>
      <c r="N1514" s="19">
        <f t="shared" si="231"/>
        <v>100</v>
      </c>
      <c r="O1514" s="19">
        <f t="shared" si="232"/>
        <v>50</v>
      </c>
      <c r="P1514" s="19">
        <f t="shared" si="233"/>
        <v>83.5</v>
      </c>
      <c r="Q1514" s="20">
        <f t="shared" si="234"/>
        <v>63.774999999999999</v>
      </c>
      <c r="R1514" s="20">
        <f t="shared" si="235"/>
        <v>63.375</v>
      </c>
      <c r="S1514" s="20">
        <f t="shared" si="236"/>
        <v>68.825000000000003</v>
      </c>
      <c r="T1514" s="20">
        <f t="shared" si="237"/>
        <v>64.625</v>
      </c>
      <c r="U1514" s="19">
        <f t="shared" si="238"/>
        <v>65.325000000000003</v>
      </c>
      <c r="V1514" s="19">
        <f t="shared" si="239"/>
        <v>65.150000000000006</v>
      </c>
    </row>
    <row r="1515" spans="1:22" ht="13.5" x14ac:dyDescent="0.25">
      <c r="A1515" s="3">
        <f>RSI!A1515</f>
        <v>44218</v>
      </c>
      <c r="B1515" s="2">
        <f>RSI!B1515</f>
        <v>13.527699999999999</v>
      </c>
      <c r="C1515" s="2">
        <f>RSI!I1515</f>
        <v>53.506494726262851</v>
      </c>
      <c r="D1515" s="2">
        <f>MACD!E1515</f>
        <v>-3.9972890066641398E-2</v>
      </c>
      <c r="E1515" s="2">
        <f>MACD!F1515</f>
        <v>1.5668010021304579E-2</v>
      </c>
      <c r="F1515" s="2">
        <f>'Moving Avg'!D1515</f>
        <v>13.54194</v>
      </c>
      <c r="G1515" s="2">
        <f>'Moving Avg'!F1515</f>
        <v>13.468605</v>
      </c>
      <c r="H1515" s="2">
        <f>'Moving Avg'!G1515</f>
        <v>13.405668000000002</v>
      </c>
      <c r="I1515" s="2">
        <f>'Moving Avg'!H1515</f>
        <v>12.471833499999995</v>
      </c>
      <c r="J1515" s="17" t="str">
        <f>OBV!F1515</f>
        <v>BULLISH</v>
      </c>
      <c r="K1515" s="17" t="str">
        <f>OBV!G1515</f>
        <v>NEUTRAL</v>
      </c>
      <c r="L1515" s="17" t="str">
        <f>OBV!H1515</f>
        <v>CONFIRMED BULLISH</v>
      </c>
      <c r="M1515" s="19">
        <f t="shared" si="230"/>
        <v>25</v>
      </c>
      <c r="N1515" s="19">
        <f t="shared" si="231"/>
        <v>100</v>
      </c>
      <c r="O1515" s="19">
        <f t="shared" si="232"/>
        <v>50</v>
      </c>
      <c r="P1515" s="19">
        <f t="shared" si="233"/>
        <v>83.5</v>
      </c>
      <c r="Q1515" s="20">
        <f t="shared" si="234"/>
        <v>63.774999999999999</v>
      </c>
      <c r="R1515" s="20">
        <f t="shared" si="235"/>
        <v>63.375</v>
      </c>
      <c r="S1515" s="20">
        <f t="shared" si="236"/>
        <v>68.825000000000003</v>
      </c>
      <c r="T1515" s="20">
        <f t="shared" si="237"/>
        <v>64.625</v>
      </c>
      <c r="U1515" s="19">
        <f t="shared" si="238"/>
        <v>65.325000000000003</v>
      </c>
      <c r="V1515" s="19">
        <f t="shared" si="239"/>
        <v>65.150000000000006</v>
      </c>
    </row>
    <row r="1516" spans="1:22" ht="13.5" x14ac:dyDescent="0.25">
      <c r="A1516" s="3">
        <f>RSI!A1516</f>
        <v>44221</v>
      </c>
      <c r="B1516" s="2">
        <f>RSI!B1516</f>
        <v>13.5063</v>
      </c>
      <c r="C1516" s="2">
        <f>RSI!I1516</f>
        <v>52.188608654733777</v>
      </c>
      <c r="D1516" s="2">
        <f>MACD!E1516</f>
        <v>-3.8678778776588985E-2</v>
      </c>
      <c r="E1516" s="2">
        <f>MACD!F1516</f>
        <v>4.7986522617258663E-3</v>
      </c>
      <c r="F1516" s="2">
        <f>'Moving Avg'!D1516</f>
        <v>13.544779999999999</v>
      </c>
      <c r="G1516" s="2">
        <f>'Moving Avg'!F1516</f>
        <v>13.467890000000001</v>
      </c>
      <c r="H1516" s="2">
        <f>'Moving Avg'!G1516</f>
        <v>13.415208000000002</v>
      </c>
      <c r="I1516" s="2">
        <f>'Moving Avg'!H1516</f>
        <v>12.490851999999997</v>
      </c>
      <c r="J1516" s="17" t="str">
        <f>OBV!F1516</f>
        <v>BULLISH</v>
      </c>
      <c r="K1516" s="17" t="str">
        <f>OBV!G1516</f>
        <v>NEUTRAL</v>
      </c>
      <c r="L1516" s="17" t="str">
        <f>OBV!H1516</f>
        <v>CONFIRMED BULLISH</v>
      </c>
      <c r="M1516" s="19">
        <f t="shared" si="230"/>
        <v>25</v>
      </c>
      <c r="N1516" s="19">
        <f t="shared" si="231"/>
        <v>100</v>
      </c>
      <c r="O1516" s="19">
        <f t="shared" si="232"/>
        <v>50</v>
      </c>
      <c r="P1516" s="19">
        <f t="shared" si="233"/>
        <v>83.5</v>
      </c>
      <c r="Q1516" s="20">
        <f t="shared" si="234"/>
        <v>63.774999999999999</v>
      </c>
      <c r="R1516" s="20">
        <f t="shared" si="235"/>
        <v>63.375</v>
      </c>
      <c r="S1516" s="20">
        <f t="shared" si="236"/>
        <v>68.825000000000003</v>
      </c>
      <c r="T1516" s="20">
        <f t="shared" si="237"/>
        <v>64.625</v>
      </c>
      <c r="U1516" s="19">
        <f t="shared" si="238"/>
        <v>65.325000000000003</v>
      </c>
      <c r="V1516" s="19">
        <f t="shared" si="239"/>
        <v>65.150000000000006</v>
      </c>
    </row>
    <row r="1517" spans="1:22" ht="13.5" x14ac:dyDescent="0.25">
      <c r="A1517" s="3">
        <f>RSI!A1517</f>
        <v>44222</v>
      </c>
      <c r="B1517" s="2">
        <f>RSI!B1517</f>
        <v>13.385300000000001</v>
      </c>
      <c r="C1517" s="2">
        <f>RSI!I1517</f>
        <v>45.38226578948256</v>
      </c>
      <c r="D1517" s="2">
        <f>MACD!E1517</f>
        <v>-2.8828648520544675E-2</v>
      </c>
      <c r="E1517" s="2">
        <f>MACD!F1517</f>
        <v>-1.926807894728242E-3</v>
      </c>
      <c r="F1517" s="2">
        <f>'Moving Avg'!D1517</f>
        <v>13.527699999999999</v>
      </c>
      <c r="G1517" s="2">
        <f>'Moving Avg'!F1517</f>
        <v>13.464684999999999</v>
      </c>
      <c r="H1517" s="2">
        <f>'Moving Avg'!G1517</f>
        <v>13.421188000000004</v>
      </c>
      <c r="I1517" s="2">
        <f>'Moving Avg'!H1517</f>
        <v>12.509512499999998</v>
      </c>
      <c r="J1517" s="17" t="str">
        <f>OBV!F1517</f>
        <v>BEARISH</v>
      </c>
      <c r="K1517" s="17" t="str">
        <f>OBV!G1517</f>
        <v>NEUTRAL</v>
      </c>
      <c r="L1517" s="17" t="str">
        <f>OBV!H1517</f>
        <v>CONFIRMED BEARISH</v>
      </c>
      <c r="M1517" s="19">
        <f t="shared" si="230"/>
        <v>25</v>
      </c>
      <c r="N1517" s="19">
        <f t="shared" si="231"/>
        <v>100</v>
      </c>
      <c r="O1517" s="19">
        <f t="shared" si="232"/>
        <v>50</v>
      </c>
      <c r="P1517" s="19">
        <f t="shared" si="233"/>
        <v>16.5</v>
      </c>
      <c r="Q1517" s="20">
        <f t="shared" si="234"/>
        <v>53.725000000000001</v>
      </c>
      <c r="R1517" s="20">
        <f t="shared" si="235"/>
        <v>46.625</v>
      </c>
      <c r="S1517" s="20">
        <f t="shared" si="236"/>
        <v>38.674999999999997</v>
      </c>
      <c r="T1517" s="20">
        <f t="shared" si="237"/>
        <v>47.875</v>
      </c>
      <c r="U1517" s="19">
        <f t="shared" si="238"/>
        <v>46.341666666666661</v>
      </c>
      <c r="V1517" s="19">
        <f t="shared" si="239"/>
        <v>46.724999999999994</v>
      </c>
    </row>
    <row r="1518" spans="1:22" ht="13.5" x14ac:dyDescent="0.25">
      <c r="A1518" s="3">
        <f>RSI!A1518</f>
        <v>44223</v>
      </c>
      <c r="B1518" s="2">
        <f>RSI!B1518</f>
        <v>13.3141</v>
      </c>
      <c r="C1518" s="2">
        <f>RSI!I1518</f>
        <v>41.917950201653014</v>
      </c>
      <c r="D1518" s="2">
        <f>MACD!E1518</f>
        <v>-5.9280775390817553E-3</v>
      </c>
      <c r="E1518" s="2">
        <f>MACD!F1518</f>
        <v>-2.7270618235989449E-3</v>
      </c>
      <c r="F1518" s="2">
        <f>'Moving Avg'!D1518</f>
        <v>13.484979999999998</v>
      </c>
      <c r="G1518" s="2">
        <f>'Moving Avg'!F1518</f>
        <v>13.461834999999999</v>
      </c>
      <c r="H1518" s="2">
        <f>'Moving Avg'!G1518</f>
        <v>13.425744000000003</v>
      </c>
      <c r="I1518" s="2">
        <f>'Moving Avg'!H1518</f>
        <v>12.527652499999997</v>
      </c>
      <c r="J1518" s="17" t="str">
        <f>OBV!F1518</f>
        <v>BEARISH</v>
      </c>
      <c r="K1518" s="17" t="str">
        <f>OBV!G1518</f>
        <v>NEUTRAL</v>
      </c>
      <c r="L1518" s="17" t="str">
        <f>OBV!H1518</f>
        <v>CONFIRMED BEARISH</v>
      </c>
      <c r="M1518" s="19">
        <f t="shared" si="230"/>
        <v>25</v>
      </c>
      <c r="N1518" s="19">
        <f t="shared" si="231"/>
        <v>45</v>
      </c>
      <c r="O1518" s="19">
        <f t="shared" si="232"/>
        <v>50</v>
      </c>
      <c r="P1518" s="19">
        <f t="shared" si="233"/>
        <v>16.5</v>
      </c>
      <c r="Q1518" s="20">
        <f t="shared" si="234"/>
        <v>34.475000000000001</v>
      </c>
      <c r="R1518" s="20">
        <f t="shared" si="235"/>
        <v>35.625</v>
      </c>
      <c r="S1518" s="20">
        <f t="shared" si="236"/>
        <v>30.425000000000001</v>
      </c>
      <c r="T1518" s="20">
        <f t="shared" si="237"/>
        <v>34.125</v>
      </c>
      <c r="U1518" s="19">
        <f t="shared" si="238"/>
        <v>33.508333333333333</v>
      </c>
      <c r="V1518" s="19">
        <f t="shared" si="239"/>
        <v>33.662499999999994</v>
      </c>
    </row>
    <row r="1519" spans="1:22" ht="13.5" x14ac:dyDescent="0.25">
      <c r="A1519" s="3">
        <f>RSI!A1519</f>
        <v>44224</v>
      </c>
      <c r="B1519" s="2">
        <f>RSI!B1519</f>
        <v>13.5206</v>
      </c>
      <c r="C1519" s="2">
        <f>RSI!I1519</f>
        <v>53.100154670116616</v>
      </c>
      <c r="D1519" s="2">
        <f>MACD!E1519</f>
        <v>-1.4096256085922576E-2</v>
      </c>
      <c r="E1519" s="2">
        <f>MACD!F1519</f>
        <v>-5.0009006760636712E-3</v>
      </c>
      <c r="F1519" s="2">
        <f>'Moving Avg'!D1519</f>
        <v>13.450800000000001</v>
      </c>
      <c r="G1519" s="2">
        <f>'Moving Avg'!F1519</f>
        <v>13.465039999999998</v>
      </c>
      <c r="H1519" s="2">
        <f>'Moving Avg'!G1519</f>
        <v>13.436994000000004</v>
      </c>
      <c r="I1519" s="2">
        <f>'Moving Avg'!H1519</f>
        <v>12.546989499999997</v>
      </c>
      <c r="J1519" s="17" t="str">
        <f>OBV!F1519</f>
        <v>BEARISH</v>
      </c>
      <c r="K1519" s="17" t="str">
        <f>OBV!G1519</f>
        <v>WEAK</v>
      </c>
      <c r="L1519" s="17" t="str">
        <f>OBV!H1519</f>
        <v>CONFIRMED BEARISH</v>
      </c>
      <c r="M1519" s="19">
        <f t="shared" si="230"/>
        <v>25</v>
      </c>
      <c r="N1519" s="19">
        <f t="shared" si="231"/>
        <v>45</v>
      </c>
      <c r="O1519" s="19">
        <f t="shared" si="232"/>
        <v>50</v>
      </c>
      <c r="P1519" s="19">
        <f t="shared" si="233"/>
        <v>0</v>
      </c>
      <c r="Q1519" s="20">
        <f t="shared" si="234"/>
        <v>32</v>
      </c>
      <c r="R1519" s="20">
        <f t="shared" si="235"/>
        <v>31.5</v>
      </c>
      <c r="S1519" s="20">
        <f t="shared" si="236"/>
        <v>23</v>
      </c>
      <c r="T1519" s="20">
        <f t="shared" si="237"/>
        <v>30</v>
      </c>
      <c r="U1519" s="19">
        <f t="shared" si="238"/>
        <v>28.833333333333332</v>
      </c>
      <c r="V1519" s="19">
        <f t="shared" si="239"/>
        <v>29.125</v>
      </c>
    </row>
    <row r="1520" spans="1:22" ht="13.5" x14ac:dyDescent="0.25">
      <c r="A1520" s="3">
        <f>RSI!A1520</f>
        <v>44225</v>
      </c>
      <c r="B1520" s="2">
        <f>RSI!B1520</f>
        <v>13.527699999999999</v>
      </c>
      <c r="C1520" s="2">
        <f>RSI!I1520</f>
        <v>53.432121676377285</v>
      </c>
      <c r="D1520" s="2">
        <f>MACD!E1520</f>
        <v>-1.2054843197139675E-2</v>
      </c>
      <c r="E1520" s="2">
        <f>MACD!F1520</f>
        <v>-6.4116891802788725E-3</v>
      </c>
      <c r="F1520" s="2">
        <f>'Moving Avg'!D1520</f>
        <v>13.450800000000001</v>
      </c>
      <c r="G1520" s="2">
        <f>'Moving Avg'!F1520</f>
        <v>13.465395000000001</v>
      </c>
      <c r="H1520" s="2">
        <f>'Moving Avg'!G1520</f>
        <v>13.448528000000008</v>
      </c>
      <c r="I1520" s="2">
        <f>'Moving Avg'!H1520</f>
        <v>12.566663499999997</v>
      </c>
      <c r="J1520" s="17" t="str">
        <f>OBV!F1520</f>
        <v>BEARISH</v>
      </c>
      <c r="K1520" s="17" t="str">
        <f>OBV!G1520</f>
        <v>NEUTRAL</v>
      </c>
      <c r="L1520" s="17" t="str">
        <f>OBV!H1520</f>
        <v>NEUTRAL</v>
      </c>
      <c r="M1520" s="19">
        <f t="shared" si="230"/>
        <v>25</v>
      </c>
      <c r="N1520" s="19">
        <f t="shared" si="231"/>
        <v>45</v>
      </c>
      <c r="O1520" s="19">
        <f t="shared" si="232"/>
        <v>50</v>
      </c>
      <c r="P1520" s="19">
        <f t="shared" si="233"/>
        <v>16.5</v>
      </c>
      <c r="Q1520" s="20">
        <f t="shared" si="234"/>
        <v>34.475000000000001</v>
      </c>
      <c r="R1520" s="20">
        <f t="shared" si="235"/>
        <v>35.625</v>
      </c>
      <c r="S1520" s="20">
        <f t="shared" si="236"/>
        <v>30.425000000000001</v>
      </c>
      <c r="T1520" s="20">
        <f t="shared" si="237"/>
        <v>34.125</v>
      </c>
      <c r="U1520" s="19">
        <f t="shared" si="238"/>
        <v>33.508333333333333</v>
      </c>
      <c r="V1520" s="19">
        <f t="shared" si="239"/>
        <v>33.662499999999994</v>
      </c>
    </row>
    <row r="1521" spans="1:22" ht="13.5" x14ac:dyDescent="0.25">
      <c r="A1521" s="3">
        <f>RSI!A1521</f>
        <v>44228</v>
      </c>
      <c r="B1521" s="2">
        <f>RSI!B1521</f>
        <v>13.385300000000001</v>
      </c>
      <c r="C1521" s="2">
        <f>RSI!I1521</f>
        <v>46.346516730609949</v>
      </c>
      <c r="D1521" s="2">
        <f>MACD!E1521</f>
        <v>-1.7561836179957879E-4</v>
      </c>
      <c r="E1521" s="2">
        <f>MACD!F1521</f>
        <v>-5.1644750165830144E-3</v>
      </c>
      <c r="F1521" s="2">
        <f>'Moving Avg'!D1521</f>
        <v>13.426599999999999</v>
      </c>
      <c r="G1521" s="2">
        <f>'Moving Avg'!F1521</f>
        <v>13.457920000000001</v>
      </c>
      <c r="H1521" s="2">
        <f>'Moving Avg'!G1521</f>
        <v>13.457214000000006</v>
      </c>
      <c r="I1521" s="2">
        <f>'Moving Avg'!H1521</f>
        <v>12.585899499999996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  <c r="M1521" s="19">
        <f t="shared" si="230"/>
        <v>25</v>
      </c>
      <c r="N1521" s="19">
        <f t="shared" si="231"/>
        <v>0</v>
      </c>
      <c r="O1521" s="19">
        <f t="shared" si="232"/>
        <v>50</v>
      </c>
      <c r="P1521" s="19">
        <f t="shared" si="233"/>
        <v>16.5</v>
      </c>
      <c r="Q1521" s="20">
        <f t="shared" si="234"/>
        <v>18.725000000000001</v>
      </c>
      <c r="R1521" s="20">
        <f t="shared" si="235"/>
        <v>26.625</v>
      </c>
      <c r="S1521" s="20">
        <f t="shared" si="236"/>
        <v>23.675000000000001</v>
      </c>
      <c r="T1521" s="20">
        <f t="shared" si="237"/>
        <v>22.875</v>
      </c>
      <c r="U1521" s="19">
        <f t="shared" si="238"/>
        <v>23.008333333333336</v>
      </c>
      <c r="V1521" s="19">
        <f t="shared" si="239"/>
        <v>22.975000000000001</v>
      </c>
    </row>
    <row r="1522" spans="1:22" ht="13.5" x14ac:dyDescent="0.25">
      <c r="A1522" s="3">
        <f>RSI!A1522</f>
        <v>44229</v>
      </c>
      <c r="B1522" s="2">
        <f>RSI!B1522</f>
        <v>13.527699999999999</v>
      </c>
      <c r="C1522" s="2">
        <f>RSI!I1522</f>
        <v>53.051273333637731</v>
      </c>
      <c r="D1522" s="2">
        <f>MACD!E1522</f>
        <v>-3.4898938513574507E-3</v>
      </c>
      <c r="E1522" s="2">
        <f>MACD!F1522</f>
        <v>-4.8295587835379015E-3</v>
      </c>
      <c r="F1522" s="2">
        <f>'Moving Avg'!D1522</f>
        <v>13.455079999999999</v>
      </c>
      <c r="G1522" s="2">
        <f>'Moving Avg'!F1522</f>
        <v>13.465039999999998</v>
      </c>
      <c r="H1522" s="2">
        <f>'Moving Avg'!G1522</f>
        <v>13.467894000000006</v>
      </c>
      <c r="I1522" s="2">
        <f>'Moving Avg'!H1522</f>
        <v>12.605847499999998</v>
      </c>
      <c r="J1522" s="17" t="str">
        <f>OBV!F1522</f>
        <v>BEARISH</v>
      </c>
      <c r="K1522" s="17" t="str">
        <f>OBV!G1522</f>
        <v>NEUTRAL</v>
      </c>
      <c r="L1522" s="17" t="str">
        <f>OBV!H1522</f>
        <v>BEARISH DIVERGENCE</v>
      </c>
      <c r="M1522" s="19">
        <f t="shared" si="230"/>
        <v>25</v>
      </c>
      <c r="N1522" s="19">
        <f t="shared" si="231"/>
        <v>0</v>
      </c>
      <c r="O1522" s="19">
        <f t="shared" si="232"/>
        <v>50</v>
      </c>
      <c r="P1522" s="19">
        <f t="shared" si="233"/>
        <v>16.5</v>
      </c>
      <c r="Q1522" s="20">
        <f t="shared" si="234"/>
        <v>18.725000000000001</v>
      </c>
      <c r="R1522" s="20">
        <f t="shared" si="235"/>
        <v>26.625</v>
      </c>
      <c r="S1522" s="20">
        <f t="shared" si="236"/>
        <v>23.675000000000001</v>
      </c>
      <c r="T1522" s="20">
        <f t="shared" si="237"/>
        <v>22.875</v>
      </c>
      <c r="U1522" s="19">
        <f t="shared" si="238"/>
        <v>23.008333333333336</v>
      </c>
      <c r="V1522" s="19">
        <f t="shared" si="239"/>
        <v>22.975000000000001</v>
      </c>
    </row>
    <row r="1523" spans="1:22" ht="13.5" x14ac:dyDescent="0.25">
      <c r="A1523" s="3">
        <f>RSI!A1523</f>
        <v>44230</v>
      </c>
      <c r="B1523" s="2">
        <f>RSI!B1523</f>
        <v>13.4565</v>
      </c>
      <c r="C1523" s="2">
        <f>RSI!I1523</f>
        <v>49.706599045945239</v>
      </c>
      <c r="D1523" s="2">
        <f>MACD!E1523</f>
        <v>7.3469546266373698E-3</v>
      </c>
      <c r="E1523" s="2">
        <f>MACD!F1523</f>
        <v>-2.3942561015028473E-3</v>
      </c>
      <c r="F1523" s="2">
        <f>'Moving Avg'!D1523</f>
        <v>13.483560000000001</v>
      </c>
      <c r="G1523" s="2">
        <f>'Moving Avg'!F1523</f>
        <v>13.470025000000001</v>
      </c>
      <c r="H1523" s="2">
        <f>'Moving Avg'!G1523</f>
        <v>13.475726000000003</v>
      </c>
      <c r="I1523" s="2">
        <f>'Moving Avg'!H1523</f>
        <v>12.625219999999997</v>
      </c>
      <c r="J1523" s="17" t="str">
        <f>OBV!F1523</f>
        <v>BULLISH</v>
      </c>
      <c r="K1523" s="17" t="str">
        <f>OBV!G1523</f>
        <v>NEUTRAL</v>
      </c>
      <c r="L1523" s="17" t="str">
        <f>OBV!H1523</f>
        <v>CONFIRMED BULLISH</v>
      </c>
      <c r="M1523" s="19">
        <f t="shared" si="230"/>
        <v>25</v>
      </c>
      <c r="N1523" s="19">
        <f t="shared" si="231"/>
        <v>0</v>
      </c>
      <c r="O1523" s="19">
        <f t="shared" si="232"/>
        <v>50</v>
      </c>
      <c r="P1523" s="19">
        <f t="shared" si="233"/>
        <v>83.5</v>
      </c>
      <c r="Q1523" s="20">
        <f t="shared" si="234"/>
        <v>28.774999999999999</v>
      </c>
      <c r="R1523" s="20">
        <f t="shared" si="235"/>
        <v>43.375</v>
      </c>
      <c r="S1523" s="20">
        <f t="shared" si="236"/>
        <v>53.825000000000003</v>
      </c>
      <c r="T1523" s="20">
        <f t="shared" si="237"/>
        <v>39.625</v>
      </c>
      <c r="U1523" s="19">
        <f t="shared" si="238"/>
        <v>41.991666666666667</v>
      </c>
      <c r="V1523" s="19">
        <f t="shared" si="239"/>
        <v>41.400000000000006</v>
      </c>
    </row>
    <row r="1524" spans="1:22" ht="13.5" x14ac:dyDescent="0.25">
      <c r="A1524" s="3">
        <f>RSI!A1524</f>
        <v>44231</v>
      </c>
      <c r="B1524" s="2">
        <f>RSI!B1524</f>
        <v>13.3497</v>
      </c>
      <c r="C1524" s="2">
        <f>RSI!I1524</f>
        <v>45.112207147273843</v>
      </c>
      <c r="D1524" s="2">
        <f>MACD!E1524</f>
        <v>4.9676144122202004E-2</v>
      </c>
      <c r="E1524" s="2">
        <f>MACD!F1524</f>
        <v>8.0198239432381236E-3</v>
      </c>
      <c r="F1524" s="2">
        <f>'Moving Avg'!D1524</f>
        <v>13.44938</v>
      </c>
      <c r="G1524" s="2">
        <f>'Moving Avg'!F1524</f>
        <v>13.471095</v>
      </c>
      <c r="H1524" s="2">
        <f>'Moving Avg'!G1524</f>
        <v>13.480994000000004</v>
      </c>
      <c r="I1524" s="2">
        <f>'Moving Avg'!H1524</f>
        <v>12.6437025</v>
      </c>
      <c r="J1524" s="17" t="str">
        <f>OBV!F1524</f>
        <v>BULLISH</v>
      </c>
      <c r="K1524" s="17" t="str">
        <f>OBV!G1524</f>
        <v>NEUTRAL</v>
      </c>
      <c r="L1524" s="17" t="str">
        <f>OBV!H1524</f>
        <v>BULLISH DIVERGENCE</v>
      </c>
      <c r="M1524" s="19">
        <f t="shared" si="230"/>
        <v>25</v>
      </c>
      <c r="N1524" s="19">
        <f t="shared" si="231"/>
        <v>0</v>
      </c>
      <c r="O1524" s="19">
        <f t="shared" si="232"/>
        <v>50</v>
      </c>
      <c r="P1524" s="19">
        <f t="shared" si="233"/>
        <v>66.5</v>
      </c>
      <c r="Q1524" s="20">
        <f t="shared" si="234"/>
        <v>26.225000000000001</v>
      </c>
      <c r="R1524" s="20">
        <f t="shared" si="235"/>
        <v>39.125</v>
      </c>
      <c r="S1524" s="20">
        <f t="shared" si="236"/>
        <v>46.174999999999997</v>
      </c>
      <c r="T1524" s="20">
        <f t="shared" si="237"/>
        <v>35.375</v>
      </c>
      <c r="U1524" s="19">
        <f t="shared" si="238"/>
        <v>37.174999999999997</v>
      </c>
      <c r="V1524" s="19">
        <f t="shared" si="239"/>
        <v>36.724999999999994</v>
      </c>
    </row>
    <row r="1525" spans="1:22" ht="13.5" x14ac:dyDescent="0.25">
      <c r="A1525" s="3">
        <f>RSI!A1525</f>
        <v>44232</v>
      </c>
      <c r="B1525" s="2">
        <f>RSI!B1525</f>
        <v>13.3141</v>
      </c>
      <c r="C1525" s="2">
        <f>RSI!I1525</f>
        <v>43.663450410145828</v>
      </c>
      <c r="D1525" s="2">
        <f>MACD!E1525</f>
        <v>6.3606122853798297E-2</v>
      </c>
      <c r="E1525" s="2">
        <f>MACD!F1525</f>
        <v>1.9137083725350161E-2</v>
      </c>
      <c r="F1525" s="2">
        <f>'Moving Avg'!D1525</f>
        <v>13.406659999999999</v>
      </c>
      <c r="G1525" s="2">
        <f>'Moving Avg'!F1525</f>
        <v>13.467180000000003</v>
      </c>
      <c r="H1525" s="2">
        <f>'Moving Avg'!G1525</f>
        <v>13.480994000000004</v>
      </c>
      <c r="I1525" s="2">
        <f>'Moving Avg'!H1525</f>
        <v>12.660581499999999</v>
      </c>
      <c r="J1525" s="17" t="str">
        <f>OBV!F1525</f>
        <v>BEARISH</v>
      </c>
      <c r="K1525" s="17" t="str">
        <f>OBV!G1525</f>
        <v>NEUTRAL</v>
      </c>
      <c r="L1525" s="17" t="str">
        <f>OBV!H1525</f>
        <v>CONFIRMED BEARISH</v>
      </c>
      <c r="M1525" s="19">
        <f t="shared" si="230"/>
        <v>25</v>
      </c>
      <c r="N1525" s="19">
        <f t="shared" si="231"/>
        <v>0</v>
      </c>
      <c r="O1525" s="19">
        <f t="shared" si="232"/>
        <v>50</v>
      </c>
      <c r="P1525" s="19">
        <f t="shared" si="233"/>
        <v>16.5</v>
      </c>
      <c r="Q1525" s="20">
        <f t="shared" si="234"/>
        <v>18.725000000000001</v>
      </c>
      <c r="R1525" s="20">
        <f t="shared" si="235"/>
        <v>26.625</v>
      </c>
      <c r="S1525" s="20">
        <f t="shared" si="236"/>
        <v>23.675000000000001</v>
      </c>
      <c r="T1525" s="20">
        <f t="shared" si="237"/>
        <v>22.875</v>
      </c>
      <c r="U1525" s="19">
        <f t="shared" si="238"/>
        <v>23.008333333333336</v>
      </c>
      <c r="V1525" s="19">
        <f t="shared" si="239"/>
        <v>22.975000000000001</v>
      </c>
    </row>
    <row r="1526" spans="1:22" ht="13.5" x14ac:dyDescent="0.25">
      <c r="A1526" s="3">
        <f>RSI!A1526</f>
        <v>44235</v>
      </c>
      <c r="B1526" s="2">
        <f>RSI!B1526</f>
        <v>13.4565</v>
      </c>
      <c r="C1526" s="2">
        <f>RSI!I1526</f>
        <v>50.509885929986019</v>
      </c>
      <c r="D1526" s="2">
        <f>MACD!E1526</f>
        <v>6.2388799947171947E-2</v>
      </c>
      <c r="E1526" s="2">
        <f>MACD!F1526</f>
        <v>2.7787426969714521E-2</v>
      </c>
      <c r="F1526" s="2">
        <f>'Moving Avg'!D1526</f>
        <v>13.4209</v>
      </c>
      <c r="G1526" s="2">
        <f>'Moving Avg'!F1526</f>
        <v>13.467180000000003</v>
      </c>
      <c r="H1526" s="2">
        <f>'Moving Avg'!G1526</f>
        <v>13.482418000000004</v>
      </c>
      <c r="I1526" s="2">
        <f>'Moving Avg'!H1526</f>
        <v>12.677377499999999</v>
      </c>
      <c r="J1526" s="17" t="str">
        <f>OBV!F1526</f>
        <v>BEARISH</v>
      </c>
      <c r="K1526" s="17" t="str">
        <f>OBV!G1526</f>
        <v>NEUTRAL</v>
      </c>
      <c r="L1526" s="17" t="str">
        <f>OBV!H1526</f>
        <v>BEARISH DIVERGENCE</v>
      </c>
      <c r="M1526" s="19">
        <f t="shared" si="230"/>
        <v>25</v>
      </c>
      <c r="N1526" s="19">
        <f t="shared" si="231"/>
        <v>0</v>
      </c>
      <c r="O1526" s="19">
        <f t="shared" si="232"/>
        <v>50</v>
      </c>
      <c r="P1526" s="19">
        <f t="shared" si="233"/>
        <v>16.5</v>
      </c>
      <c r="Q1526" s="20">
        <f t="shared" si="234"/>
        <v>18.725000000000001</v>
      </c>
      <c r="R1526" s="20">
        <f t="shared" si="235"/>
        <v>26.625</v>
      </c>
      <c r="S1526" s="20">
        <f t="shared" si="236"/>
        <v>23.675000000000001</v>
      </c>
      <c r="T1526" s="20">
        <f t="shared" si="237"/>
        <v>22.875</v>
      </c>
      <c r="U1526" s="19">
        <f t="shared" si="238"/>
        <v>23.008333333333336</v>
      </c>
      <c r="V1526" s="19">
        <f t="shared" si="239"/>
        <v>22.975000000000001</v>
      </c>
    </row>
    <row r="1527" spans="1:22" ht="13.5" x14ac:dyDescent="0.25">
      <c r="A1527" s="3">
        <f>RSI!A1527</f>
        <v>44236</v>
      </c>
      <c r="B1527" s="2">
        <f>RSI!B1527</f>
        <v>13.3141</v>
      </c>
      <c r="C1527" s="2">
        <f>RSI!I1527</f>
        <v>44.664401833771656</v>
      </c>
      <c r="D1527" s="2">
        <f>MACD!E1527</f>
        <v>5.3224358354263757E-2</v>
      </c>
      <c r="E1527" s="2">
        <f>MACD!F1527</f>
        <v>3.2874813246624369E-2</v>
      </c>
      <c r="F1527" s="2">
        <f>'Moving Avg'!D1527</f>
        <v>13.37818</v>
      </c>
      <c r="G1527" s="2">
        <f>'Moving Avg'!F1527</f>
        <v>13.460060000000002</v>
      </c>
      <c r="H1527" s="2">
        <f>'Moving Avg'!G1527</f>
        <v>13.480424000000005</v>
      </c>
      <c r="I1527" s="2">
        <f>'Moving Avg'!H1527</f>
        <v>12.691953999999999</v>
      </c>
      <c r="J1527" s="17" t="str">
        <f>OBV!F1527</f>
        <v>BULLISH</v>
      </c>
      <c r="K1527" s="17" t="str">
        <f>OBV!G1527</f>
        <v>NEUTRAL</v>
      </c>
      <c r="L1527" s="17" t="str">
        <f>OBV!H1527</f>
        <v>BULLISH DIVERGENCE</v>
      </c>
      <c r="M1527" s="19">
        <f t="shared" si="230"/>
        <v>25</v>
      </c>
      <c r="N1527" s="19">
        <f t="shared" si="231"/>
        <v>0</v>
      </c>
      <c r="O1527" s="19">
        <f t="shared" si="232"/>
        <v>50</v>
      </c>
      <c r="P1527" s="19">
        <f t="shared" si="233"/>
        <v>66.5</v>
      </c>
      <c r="Q1527" s="20">
        <f t="shared" si="234"/>
        <v>26.225000000000001</v>
      </c>
      <c r="R1527" s="20">
        <f t="shared" si="235"/>
        <v>39.125</v>
      </c>
      <c r="S1527" s="20">
        <f t="shared" si="236"/>
        <v>46.174999999999997</v>
      </c>
      <c r="T1527" s="20">
        <f t="shared" si="237"/>
        <v>35.375</v>
      </c>
      <c r="U1527" s="19">
        <f t="shared" si="238"/>
        <v>37.174999999999997</v>
      </c>
      <c r="V1527" s="19">
        <f t="shared" si="239"/>
        <v>36.724999999999994</v>
      </c>
    </row>
    <row r="1528" spans="1:22" ht="13.5" x14ac:dyDescent="0.25">
      <c r="A1528" s="3">
        <f>RSI!A1528</f>
        <v>44237</v>
      </c>
      <c r="B1528" s="2">
        <f>RSI!B1528</f>
        <v>13.385300000000001</v>
      </c>
      <c r="C1528" s="2">
        <f>RSI!I1528</f>
        <v>47.910410803976553</v>
      </c>
      <c r="D1528" s="2">
        <f>MACD!E1528</f>
        <v>3.0021170686268306E-2</v>
      </c>
      <c r="E1528" s="2">
        <f>MACD!F1528</f>
        <v>3.2304084734553158E-2</v>
      </c>
      <c r="F1528" s="2">
        <f>'Moving Avg'!D1528</f>
        <v>13.363939999999999</v>
      </c>
      <c r="G1528" s="2">
        <f>'Moving Avg'!F1528</f>
        <v>13.453650000000001</v>
      </c>
      <c r="H1528" s="2">
        <f>'Moving Avg'!G1528</f>
        <v>13.474016000000006</v>
      </c>
      <c r="I1528" s="2">
        <f>'Moving Avg'!H1528</f>
        <v>12.705461499999998</v>
      </c>
      <c r="J1528" s="17" t="str">
        <f>OBV!F1528</f>
        <v>BEARISH</v>
      </c>
      <c r="K1528" s="17" t="str">
        <f>OBV!G1528</f>
        <v>NEUTRAL</v>
      </c>
      <c r="L1528" s="17" t="str">
        <f>OBV!H1528</f>
        <v>CONFIRMED BEARISH</v>
      </c>
      <c r="M1528" s="19">
        <f t="shared" si="230"/>
        <v>25</v>
      </c>
      <c r="N1528" s="19">
        <f t="shared" si="231"/>
        <v>45</v>
      </c>
      <c r="O1528" s="19">
        <f t="shared" si="232"/>
        <v>50</v>
      </c>
      <c r="P1528" s="19">
        <f t="shared" si="233"/>
        <v>16.5</v>
      </c>
      <c r="Q1528" s="20">
        <f t="shared" si="234"/>
        <v>34.475000000000001</v>
      </c>
      <c r="R1528" s="20">
        <f t="shared" si="235"/>
        <v>35.625</v>
      </c>
      <c r="S1528" s="20">
        <f t="shared" si="236"/>
        <v>30.425000000000001</v>
      </c>
      <c r="T1528" s="20">
        <f t="shared" si="237"/>
        <v>34.125</v>
      </c>
      <c r="U1528" s="19">
        <f t="shared" si="238"/>
        <v>33.508333333333333</v>
      </c>
      <c r="V1528" s="19">
        <f t="shared" si="239"/>
        <v>33.662499999999994</v>
      </c>
    </row>
    <row r="1529" spans="1:22" ht="13.5" x14ac:dyDescent="0.25">
      <c r="A1529" s="3">
        <f>RSI!A1529</f>
        <v>44238</v>
      </c>
      <c r="B1529" s="2">
        <f>RSI!B1529</f>
        <v>13.321199999999999</v>
      </c>
      <c r="C1529" s="2">
        <f>RSI!I1529</f>
        <v>45.332221355333239</v>
      </c>
      <c r="D1529" s="2">
        <f>MACD!E1529</f>
        <v>4.7205896351670162E-2</v>
      </c>
      <c r="E1529" s="2">
        <f>MACD!F1529</f>
        <v>3.5284447057976565E-2</v>
      </c>
      <c r="F1529" s="2">
        <f>'Moving Avg'!D1529</f>
        <v>13.35824</v>
      </c>
      <c r="G1529" s="2">
        <f>'Moving Avg'!F1529</f>
        <v>13.448310000000001</v>
      </c>
      <c r="H1529" s="2">
        <f>'Moving Avg'!G1529</f>
        <v>13.471310000000006</v>
      </c>
      <c r="I1529" s="2">
        <f>'Moving Avg'!H1529</f>
        <v>12.7177715</v>
      </c>
      <c r="J1529" s="17" t="str">
        <f>OBV!F1529</f>
        <v>BEARISH</v>
      </c>
      <c r="K1529" s="17" t="str">
        <f>OBV!G1529</f>
        <v>NEUTRAL</v>
      </c>
      <c r="L1529" s="17" t="str">
        <f>OBV!H1529</f>
        <v>CONFIRMED BEARISH</v>
      </c>
      <c r="M1529" s="19">
        <f t="shared" si="230"/>
        <v>25</v>
      </c>
      <c r="N1529" s="19">
        <f t="shared" si="231"/>
        <v>0</v>
      </c>
      <c r="O1529" s="19">
        <f t="shared" si="232"/>
        <v>50</v>
      </c>
      <c r="P1529" s="19">
        <f t="shared" si="233"/>
        <v>16.5</v>
      </c>
      <c r="Q1529" s="20">
        <f t="shared" si="234"/>
        <v>18.725000000000001</v>
      </c>
      <c r="R1529" s="20">
        <f t="shared" si="235"/>
        <v>26.625</v>
      </c>
      <c r="S1529" s="20">
        <f t="shared" si="236"/>
        <v>23.675000000000001</v>
      </c>
      <c r="T1529" s="20">
        <f t="shared" si="237"/>
        <v>22.875</v>
      </c>
      <c r="U1529" s="19">
        <f t="shared" si="238"/>
        <v>23.008333333333336</v>
      </c>
      <c r="V1529" s="19">
        <f t="shared" si="239"/>
        <v>22.975000000000001</v>
      </c>
    </row>
    <row r="1530" spans="1:22" ht="13.5" x14ac:dyDescent="0.25">
      <c r="A1530" s="3">
        <f>RSI!A1530</f>
        <v>44239</v>
      </c>
      <c r="B1530" s="2">
        <f>RSI!B1530</f>
        <v>13.3141</v>
      </c>
      <c r="C1530" s="2">
        <f>RSI!I1530</f>
        <v>45.043088069428414</v>
      </c>
      <c r="D1530" s="2">
        <f>MACD!E1530</f>
        <v>6.4022352114001535E-2</v>
      </c>
      <c r="E1530" s="2">
        <f>MACD!F1530</f>
        <v>4.1032028069181561E-2</v>
      </c>
      <c r="F1530" s="2">
        <f>'Moving Avg'!D1530</f>
        <v>13.35824</v>
      </c>
      <c r="G1530" s="2">
        <f>'Moving Avg'!F1530</f>
        <v>13.439410000000001</v>
      </c>
      <c r="H1530" s="2">
        <f>'Moving Avg'!G1530</f>
        <v>13.468462000000006</v>
      </c>
      <c r="I1530" s="2">
        <f>'Moving Avg'!H1530</f>
        <v>12.730895499999999</v>
      </c>
      <c r="J1530" s="17" t="str">
        <f>OBV!F1530</f>
        <v>BEARISH</v>
      </c>
      <c r="K1530" s="17" t="str">
        <f>OBV!G1530</f>
        <v>NEUTRAL</v>
      </c>
      <c r="L1530" s="17" t="str">
        <f>OBV!H1530</f>
        <v>NEUTRAL</v>
      </c>
      <c r="M1530" s="19">
        <f t="shared" si="230"/>
        <v>25</v>
      </c>
      <c r="N1530" s="19">
        <f t="shared" si="231"/>
        <v>0</v>
      </c>
      <c r="O1530" s="19">
        <f t="shared" si="232"/>
        <v>50</v>
      </c>
      <c r="P1530" s="19">
        <f t="shared" si="233"/>
        <v>16.5</v>
      </c>
      <c r="Q1530" s="20">
        <f t="shared" si="234"/>
        <v>18.725000000000001</v>
      </c>
      <c r="R1530" s="20">
        <f t="shared" si="235"/>
        <v>26.625</v>
      </c>
      <c r="S1530" s="20">
        <f t="shared" si="236"/>
        <v>23.675000000000001</v>
      </c>
      <c r="T1530" s="20">
        <f t="shared" si="237"/>
        <v>22.875</v>
      </c>
      <c r="U1530" s="19">
        <f t="shared" si="238"/>
        <v>23.008333333333336</v>
      </c>
      <c r="V1530" s="19">
        <f t="shared" si="239"/>
        <v>22.975000000000001</v>
      </c>
    </row>
    <row r="1531" spans="1:22" ht="13.5" x14ac:dyDescent="0.25">
      <c r="A1531" s="3">
        <f>RSI!A1531</f>
        <v>44242</v>
      </c>
      <c r="B1531" s="2">
        <f>RSI!B1531</f>
        <v>13.3283</v>
      </c>
      <c r="C1531" s="2">
        <f>RSI!I1531</f>
        <v>45.787824511528974</v>
      </c>
      <c r="D1531" s="2">
        <f>MACD!E1531</f>
        <v>5.5942682388034015E-2</v>
      </c>
      <c r="E1531" s="2">
        <f>MACD!F1531</f>
        <v>4.401415893295206E-2</v>
      </c>
      <c r="F1531" s="2">
        <f>'Moving Avg'!D1531</f>
        <v>13.332599999999999</v>
      </c>
      <c r="G1531" s="2">
        <f>'Moving Avg'!F1531</f>
        <v>13.431220000000001</v>
      </c>
      <c r="H1531" s="2">
        <f>'Moving Avg'!G1531</f>
        <v>13.462338000000006</v>
      </c>
      <c r="I1531" s="2">
        <f>'Moving Avg'!H1531</f>
        <v>12.745597999999999</v>
      </c>
      <c r="J1531" s="17" t="str">
        <f>OBV!F1531</f>
        <v>BULLISH</v>
      </c>
      <c r="K1531" s="17" t="str">
        <f>OBV!G1531</f>
        <v>NEUTRAL</v>
      </c>
      <c r="L1531" s="17" t="str">
        <f>OBV!H1531</f>
        <v>BULLISH DIVERGENCE</v>
      </c>
      <c r="M1531" s="19">
        <f t="shared" si="230"/>
        <v>25</v>
      </c>
      <c r="N1531" s="19">
        <f t="shared" si="231"/>
        <v>0</v>
      </c>
      <c r="O1531" s="19">
        <f t="shared" si="232"/>
        <v>50</v>
      </c>
      <c r="P1531" s="19">
        <f t="shared" si="233"/>
        <v>66.5</v>
      </c>
      <c r="Q1531" s="20">
        <f t="shared" si="234"/>
        <v>26.225000000000001</v>
      </c>
      <c r="R1531" s="20">
        <f t="shared" si="235"/>
        <v>39.125</v>
      </c>
      <c r="S1531" s="20">
        <f t="shared" si="236"/>
        <v>46.174999999999997</v>
      </c>
      <c r="T1531" s="20">
        <f t="shared" si="237"/>
        <v>35.375</v>
      </c>
      <c r="U1531" s="19">
        <f t="shared" si="238"/>
        <v>37.174999999999997</v>
      </c>
      <c r="V1531" s="19">
        <f t="shared" si="239"/>
        <v>36.724999999999994</v>
      </c>
    </row>
    <row r="1532" spans="1:22" ht="13.5" x14ac:dyDescent="0.25">
      <c r="A1532" s="3">
        <f>RSI!A1532</f>
        <v>44243</v>
      </c>
      <c r="B1532" s="2">
        <f>RSI!B1532</f>
        <v>13.492100000000001</v>
      </c>
      <c r="C1532" s="2">
        <f>RSI!I1532</f>
        <v>53.599022567840649</v>
      </c>
      <c r="D1532" s="2">
        <f>MACD!E1532</f>
        <v>5.9398864997168843E-2</v>
      </c>
      <c r="E1532" s="2">
        <f>MACD!F1532</f>
        <v>4.7091100145795421E-2</v>
      </c>
      <c r="F1532" s="2">
        <f>'Moving Avg'!D1532</f>
        <v>13.368200000000002</v>
      </c>
      <c r="G1532" s="2">
        <f>'Moving Avg'!F1532</f>
        <v>13.43229</v>
      </c>
      <c r="H1532" s="2">
        <f>'Moving Avg'!G1532</f>
        <v>13.461626000000006</v>
      </c>
      <c r="I1532" s="2">
        <f>'Moving Avg'!H1532</f>
        <v>12.762626999999998</v>
      </c>
      <c r="J1532" s="17" t="str">
        <f>OBV!F1532</f>
        <v>BULLISH</v>
      </c>
      <c r="K1532" s="17" t="str">
        <f>OBV!G1532</f>
        <v>NEUTRAL</v>
      </c>
      <c r="L1532" s="17" t="str">
        <f>OBV!H1532</f>
        <v>CONFIRMED BULLISH</v>
      </c>
      <c r="M1532" s="19">
        <f t="shared" si="230"/>
        <v>25</v>
      </c>
      <c r="N1532" s="19">
        <f t="shared" si="231"/>
        <v>0</v>
      </c>
      <c r="O1532" s="19">
        <f t="shared" si="232"/>
        <v>50</v>
      </c>
      <c r="P1532" s="19">
        <f t="shared" si="233"/>
        <v>83.5</v>
      </c>
      <c r="Q1532" s="20">
        <f t="shared" si="234"/>
        <v>28.774999999999999</v>
      </c>
      <c r="R1532" s="20">
        <f t="shared" si="235"/>
        <v>43.375</v>
      </c>
      <c r="S1532" s="20">
        <f t="shared" si="236"/>
        <v>53.825000000000003</v>
      </c>
      <c r="T1532" s="20">
        <f t="shared" si="237"/>
        <v>39.625</v>
      </c>
      <c r="U1532" s="19">
        <f t="shared" si="238"/>
        <v>41.991666666666667</v>
      </c>
      <c r="V1532" s="19">
        <f t="shared" si="239"/>
        <v>41.400000000000006</v>
      </c>
    </row>
    <row r="1533" spans="1:22" ht="13.5" x14ac:dyDescent="0.25">
      <c r="A1533" s="3">
        <f>RSI!A1533</f>
        <v>44244</v>
      </c>
      <c r="B1533" s="2">
        <f>RSI!B1533</f>
        <v>13.4209</v>
      </c>
      <c r="C1533" s="2">
        <f>RSI!I1533</f>
        <v>50.212284754004841</v>
      </c>
      <c r="D1533" s="2">
        <f>MACD!E1533</f>
        <v>5.6155716158203361E-2</v>
      </c>
      <c r="E1533" s="2">
        <f>MACD!F1533</f>
        <v>4.8904023348277009E-2</v>
      </c>
      <c r="F1533" s="2">
        <f>'Moving Avg'!D1533</f>
        <v>13.375319999999999</v>
      </c>
      <c r="G1533" s="2">
        <f>'Moving Avg'!F1533</f>
        <v>13.42695</v>
      </c>
      <c r="H1533" s="2">
        <f>'Moving Avg'!G1533</f>
        <v>13.460914000000004</v>
      </c>
      <c r="I1533" s="2">
        <f>'Moving Avg'!H1533</f>
        <v>12.779299999999999</v>
      </c>
      <c r="J1533" s="17" t="str">
        <f>OBV!F1533</f>
        <v>BULLISH</v>
      </c>
      <c r="K1533" s="17" t="str">
        <f>OBV!G1533</f>
        <v>NEUTRAL</v>
      </c>
      <c r="L1533" s="17" t="str">
        <f>OBV!H1533</f>
        <v>CONFIRMED BULLISH</v>
      </c>
      <c r="M1533" s="19">
        <f t="shared" si="230"/>
        <v>25</v>
      </c>
      <c r="N1533" s="19">
        <f t="shared" si="231"/>
        <v>0</v>
      </c>
      <c r="O1533" s="19">
        <f t="shared" si="232"/>
        <v>50</v>
      </c>
      <c r="P1533" s="19">
        <f t="shared" si="233"/>
        <v>83.5</v>
      </c>
      <c r="Q1533" s="20">
        <f t="shared" si="234"/>
        <v>28.774999999999999</v>
      </c>
      <c r="R1533" s="20">
        <f t="shared" si="235"/>
        <v>43.375</v>
      </c>
      <c r="S1533" s="20">
        <f t="shared" si="236"/>
        <v>53.825000000000003</v>
      </c>
      <c r="T1533" s="20">
        <f t="shared" si="237"/>
        <v>39.625</v>
      </c>
      <c r="U1533" s="19">
        <f t="shared" si="238"/>
        <v>41.991666666666667</v>
      </c>
      <c r="V1533" s="19">
        <f t="shared" si="239"/>
        <v>41.400000000000006</v>
      </c>
    </row>
    <row r="1534" spans="1:22" ht="13.5" x14ac:dyDescent="0.25">
      <c r="A1534" s="3">
        <f>RSI!A1534</f>
        <v>44245</v>
      </c>
      <c r="B1534" s="2">
        <f>RSI!B1534</f>
        <v>13.428000000000001</v>
      </c>
      <c r="C1534" s="2">
        <f>RSI!I1534</f>
        <v>50.547846890221621</v>
      </c>
      <c r="D1534" s="2">
        <f>MACD!E1534</f>
        <v>3.6423839248380219E-2</v>
      </c>
      <c r="E1534" s="2">
        <f>MACD!F1534</f>
        <v>4.6407986528297654E-2</v>
      </c>
      <c r="F1534" s="2">
        <f>'Moving Avg'!D1534</f>
        <v>13.39668</v>
      </c>
      <c r="G1534" s="2">
        <f>'Moving Avg'!F1534</f>
        <v>13.413775000000001</v>
      </c>
      <c r="H1534" s="2">
        <f>'Moving Avg'!G1534</f>
        <v>13.458920000000004</v>
      </c>
      <c r="I1534" s="2">
        <f>'Moving Avg'!H1534</f>
        <v>12.796145499999998</v>
      </c>
      <c r="J1534" s="17" t="str">
        <f>OBV!F1534</f>
        <v>BULLISH</v>
      </c>
      <c r="K1534" s="17" t="str">
        <f>OBV!G1534</f>
        <v>NEUTRAL</v>
      </c>
      <c r="L1534" s="17" t="str">
        <f>OBV!H1534</f>
        <v>CONFIRMED BULLISH</v>
      </c>
      <c r="M1534" s="19">
        <f t="shared" si="230"/>
        <v>25</v>
      </c>
      <c r="N1534" s="19">
        <f t="shared" si="231"/>
        <v>45</v>
      </c>
      <c r="O1534" s="19">
        <f t="shared" si="232"/>
        <v>50</v>
      </c>
      <c r="P1534" s="19">
        <f t="shared" si="233"/>
        <v>83.5</v>
      </c>
      <c r="Q1534" s="20">
        <f t="shared" si="234"/>
        <v>44.524999999999999</v>
      </c>
      <c r="R1534" s="20">
        <f t="shared" si="235"/>
        <v>52.375</v>
      </c>
      <c r="S1534" s="20">
        <f t="shared" si="236"/>
        <v>60.575000000000003</v>
      </c>
      <c r="T1534" s="20">
        <f t="shared" si="237"/>
        <v>50.875</v>
      </c>
      <c r="U1534" s="19">
        <f t="shared" si="238"/>
        <v>52.491666666666674</v>
      </c>
      <c r="V1534" s="19">
        <f t="shared" si="239"/>
        <v>52.087500000000006</v>
      </c>
    </row>
    <row r="1535" spans="1:22" ht="13.5" x14ac:dyDescent="0.25">
      <c r="A1535" s="3">
        <f>RSI!A1535</f>
        <v>44246</v>
      </c>
      <c r="B1535" s="2">
        <f>RSI!B1535</f>
        <v>13.4565</v>
      </c>
      <c r="C1535" s="2">
        <f>RSI!I1535</f>
        <v>51.947868079783383</v>
      </c>
      <c r="D1535" s="2">
        <f>MACD!E1535</f>
        <v>1.2068963159507007E-2</v>
      </c>
      <c r="E1535" s="2">
        <f>MACD!F1535</f>
        <v>3.954018185453953E-2</v>
      </c>
      <c r="F1535" s="2">
        <f>'Moving Avg'!D1535</f>
        <v>13.42516</v>
      </c>
      <c r="G1535" s="2">
        <f>'Moving Avg'!F1535</f>
        <v>13.410214999999999</v>
      </c>
      <c r="H1535" s="2">
        <f>'Moving Avg'!G1535</f>
        <v>13.457496000000003</v>
      </c>
      <c r="I1535" s="2">
        <f>'Moving Avg'!H1535</f>
        <v>12.813133499999999</v>
      </c>
      <c r="J1535" s="17" t="str">
        <f>OBV!F1535</f>
        <v>BULLISH</v>
      </c>
      <c r="K1535" s="17" t="str">
        <f>OBV!G1535</f>
        <v>NEUTRAL</v>
      </c>
      <c r="L1535" s="17" t="str">
        <f>OBV!H1535</f>
        <v>CONFIRMED BULLISH</v>
      </c>
      <c r="M1535" s="19">
        <f t="shared" si="230"/>
        <v>25</v>
      </c>
      <c r="N1535" s="19">
        <f t="shared" si="231"/>
        <v>100</v>
      </c>
      <c r="O1535" s="19">
        <f t="shared" si="232"/>
        <v>50</v>
      </c>
      <c r="P1535" s="19">
        <f t="shared" si="233"/>
        <v>83.5</v>
      </c>
      <c r="Q1535" s="20">
        <f t="shared" si="234"/>
        <v>63.774999999999999</v>
      </c>
      <c r="R1535" s="20">
        <f t="shared" si="235"/>
        <v>63.375</v>
      </c>
      <c r="S1535" s="20">
        <f t="shared" si="236"/>
        <v>68.825000000000003</v>
      </c>
      <c r="T1535" s="20">
        <f t="shared" si="237"/>
        <v>64.625</v>
      </c>
      <c r="U1535" s="19">
        <f t="shared" si="238"/>
        <v>65.325000000000003</v>
      </c>
      <c r="V1535" s="19">
        <f t="shared" si="239"/>
        <v>65.150000000000006</v>
      </c>
    </row>
    <row r="1536" spans="1:22" ht="13.5" x14ac:dyDescent="0.25">
      <c r="A1536" s="3">
        <f>RSI!A1536</f>
        <v>44249</v>
      </c>
      <c r="B1536" s="2">
        <f>RSI!B1536</f>
        <v>13.5063</v>
      </c>
      <c r="C1536" s="2">
        <f>RSI!I1536</f>
        <v>54.378334927907105</v>
      </c>
      <c r="D1536" s="2">
        <f>MACD!E1536</f>
        <v>9.4459808886302454E-3</v>
      </c>
      <c r="E1536" s="2">
        <f>MACD!F1536</f>
        <v>3.352134166135768E-2</v>
      </c>
      <c r="F1536" s="2">
        <f>'Moving Avg'!D1536</f>
        <v>13.460759999999999</v>
      </c>
      <c r="G1536" s="2">
        <f>'Moving Avg'!F1536</f>
        <v>13.410214999999999</v>
      </c>
      <c r="H1536" s="2">
        <f>'Moving Avg'!G1536</f>
        <v>13.457210000000005</v>
      </c>
      <c r="I1536" s="2">
        <f>'Moving Avg'!H1536</f>
        <v>12.830233499999997</v>
      </c>
      <c r="J1536" s="17" t="str">
        <f>OBV!F1536</f>
        <v>BULLISH</v>
      </c>
      <c r="K1536" s="17" t="str">
        <f>OBV!G1536</f>
        <v>NEUTRAL</v>
      </c>
      <c r="L1536" s="17" t="str">
        <f>OBV!H1536</f>
        <v>CONFIRMED BULLISH</v>
      </c>
      <c r="M1536" s="19">
        <f t="shared" si="230"/>
        <v>25</v>
      </c>
      <c r="N1536" s="19">
        <f t="shared" si="231"/>
        <v>100</v>
      </c>
      <c r="O1536" s="19">
        <f t="shared" si="232"/>
        <v>50</v>
      </c>
      <c r="P1536" s="19">
        <f t="shared" si="233"/>
        <v>83.5</v>
      </c>
      <c r="Q1536" s="20">
        <f t="shared" si="234"/>
        <v>63.774999999999999</v>
      </c>
      <c r="R1536" s="20">
        <f t="shared" si="235"/>
        <v>63.375</v>
      </c>
      <c r="S1536" s="20">
        <f t="shared" si="236"/>
        <v>68.825000000000003</v>
      </c>
      <c r="T1536" s="20">
        <f t="shared" si="237"/>
        <v>64.625</v>
      </c>
      <c r="U1536" s="19">
        <f t="shared" si="238"/>
        <v>65.325000000000003</v>
      </c>
      <c r="V1536" s="19">
        <f t="shared" si="239"/>
        <v>65.150000000000006</v>
      </c>
    </row>
    <row r="1537" spans="1:22" ht="13.5" x14ac:dyDescent="0.25">
      <c r="A1537" s="3">
        <f>RSI!A1537</f>
        <v>44250</v>
      </c>
      <c r="B1537" s="2">
        <f>RSI!B1537</f>
        <v>13.5063</v>
      </c>
      <c r="C1537" s="2">
        <f>RSI!I1537</f>
        <v>54.378334927907105</v>
      </c>
      <c r="D1537" s="2">
        <f>MACD!E1537</f>
        <v>-1.5191922382156164E-2</v>
      </c>
      <c r="E1537" s="2">
        <f>MACD!F1537</f>
        <v>2.3778688852654911E-2</v>
      </c>
      <c r="F1537" s="2">
        <f>'Moving Avg'!D1537</f>
        <v>13.4636</v>
      </c>
      <c r="G1537" s="2">
        <f>'Moving Avg'!F1537</f>
        <v>13.416265000000001</v>
      </c>
      <c r="H1537" s="2">
        <f>'Moving Avg'!G1537</f>
        <v>13.456782000000002</v>
      </c>
      <c r="I1537" s="2">
        <f>'Moving Avg'!H1537</f>
        <v>12.845825999999999</v>
      </c>
      <c r="J1537" s="17" t="str">
        <f>OBV!F1537</f>
        <v>BULLISH</v>
      </c>
      <c r="K1537" s="17" t="str">
        <f>OBV!G1537</f>
        <v>NEUTRAL</v>
      </c>
      <c r="L1537" s="17" t="str">
        <f>OBV!H1537</f>
        <v>CONFIRMED BULLISH</v>
      </c>
      <c r="M1537" s="19">
        <f t="shared" si="230"/>
        <v>25</v>
      </c>
      <c r="N1537" s="19">
        <f t="shared" si="231"/>
        <v>100</v>
      </c>
      <c r="O1537" s="19">
        <f t="shared" si="232"/>
        <v>50</v>
      </c>
      <c r="P1537" s="19">
        <f t="shared" si="233"/>
        <v>83.5</v>
      </c>
      <c r="Q1537" s="20">
        <f t="shared" si="234"/>
        <v>63.774999999999999</v>
      </c>
      <c r="R1537" s="20">
        <f t="shared" si="235"/>
        <v>63.375</v>
      </c>
      <c r="S1537" s="20">
        <f t="shared" si="236"/>
        <v>68.825000000000003</v>
      </c>
      <c r="T1537" s="20">
        <f t="shared" si="237"/>
        <v>64.625</v>
      </c>
      <c r="U1537" s="19">
        <f t="shared" si="238"/>
        <v>65.325000000000003</v>
      </c>
      <c r="V1537" s="19">
        <f t="shared" si="239"/>
        <v>65.150000000000006</v>
      </c>
    </row>
    <row r="1538" spans="1:22" ht="13.5" x14ac:dyDescent="0.25">
      <c r="A1538" s="3">
        <f>RSI!A1538</f>
        <v>44251</v>
      </c>
      <c r="B1538" s="2">
        <f>RSI!B1538</f>
        <v>13.470700000000001</v>
      </c>
      <c r="C1538" s="2">
        <f>RSI!I1538</f>
        <v>52.189803804732989</v>
      </c>
      <c r="D1538" s="2">
        <f>MACD!E1538</f>
        <v>-2.2921425829270703E-2</v>
      </c>
      <c r="E1538" s="2">
        <f>MACD!F1538</f>
        <v>1.4438665916269789E-2</v>
      </c>
      <c r="F1538" s="2">
        <f>'Moving Avg'!D1538</f>
        <v>13.473559999999997</v>
      </c>
      <c r="G1538" s="2">
        <f>'Moving Avg'!F1538</f>
        <v>13.424095000000003</v>
      </c>
      <c r="H1538" s="2">
        <f>'Moving Avg'!G1538</f>
        <v>13.455642000000003</v>
      </c>
      <c r="I1538" s="2">
        <f>'Moving Avg'!H1538</f>
        <v>12.861377499999998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  <c r="M1538" s="19">
        <f t="shared" ref="M1538:M1601" si="240">IF(C1538&lt;30,50, IF(C1538&gt;70, 0, 25))</f>
        <v>25</v>
      </c>
      <c r="N1538" s="19">
        <f t="shared" ref="N1538:N1601" si="241">IF(E1538-D1538&gt;0.02, 100, IF(E1538-D1538&lt;0,0,45))</f>
        <v>100</v>
      </c>
      <c r="O1538" s="19">
        <f t="shared" ref="O1538:O1601" si="242">IF(F1538-I1538&gt;10,100,IF(F1538-I1538&gt;5,75, IF(F1538-I1538&gt;0,50,0)))</f>
        <v>50</v>
      </c>
      <c r="P1538" s="19">
        <f t="shared" ref="P1538:P1601" si="243">IF(L1538="confirmed bullish", 34, IF(L1538="bullish divergence",17, 0))+IF(J1538="bullish",33,IF(J1538="bearish",0,16.5))+IF(K1538="strong",33,IF(K1538="weak",0,16.5))</f>
        <v>83.5</v>
      </c>
      <c r="Q1538" s="20">
        <f t="shared" si="234"/>
        <v>63.774999999999999</v>
      </c>
      <c r="R1538" s="20">
        <f t="shared" si="235"/>
        <v>63.375</v>
      </c>
      <c r="S1538" s="20">
        <f t="shared" si="236"/>
        <v>68.825000000000003</v>
      </c>
      <c r="T1538" s="20">
        <f t="shared" si="237"/>
        <v>64.625</v>
      </c>
      <c r="U1538" s="19">
        <f t="shared" si="238"/>
        <v>65.325000000000003</v>
      </c>
      <c r="V1538" s="19">
        <f t="shared" si="239"/>
        <v>65.150000000000006</v>
      </c>
    </row>
    <row r="1539" spans="1:22" ht="13.5" x14ac:dyDescent="0.25">
      <c r="A1539" s="3">
        <f>RSI!A1539</f>
        <v>44252</v>
      </c>
      <c r="B1539" s="2">
        <f>RSI!B1539</f>
        <v>13.5063</v>
      </c>
      <c r="C1539" s="2">
        <f>RSI!I1539</f>
        <v>54.17592266020629</v>
      </c>
      <c r="D1539" s="2">
        <f>MACD!E1539</f>
        <v>-4.2187886640210337E-2</v>
      </c>
      <c r="E1539" s="2">
        <f>MACD!F1539</f>
        <v>3.1133554049737645E-3</v>
      </c>
      <c r="F1539" s="2">
        <f>'Moving Avg'!D1539</f>
        <v>13.48922</v>
      </c>
      <c r="G1539" s="2">
        <f>'Moving Avg'!F1539</f>
        <v>13.42338</v>
      </c>
      <c r="H1539" s="2">
        <f>'Moving Avg'!G1539</f>
        <v>13.455214000000002</v>
      </c>
      <c r="I1539" s="2">
        <f>'Moving Avg'!H1539</f>
        <v>12.876833</v>
      </c>
      <c r="J1539" s="17" t="str">
        <f>OBV!F1539</f>
        <v>BULLISH</v>
      </c>
      <c r="K1539" s="17" t="str">
        <f>OBV!G1539</f>
        <v>NEUTRAL</v>
      </c>
      <c r="L1539" s="17" t="str">
        <f>OBV!H1539</f>
        <v>CONFIRMED BULLISH</v>
      </c>
      <c r="M1539" s="19">
        <f t="shared" si="240"/>
        <v>25</v>
      </c>
      <c r="N1539" s="19">
        <f t="shared" si="241"/>
        <v>100</v>
      </c>
      <c r="O1539" s="19">
        <f t="shared" si="242"/>
        <v>50</v>
      </c>
      <c r="P1539" s="19">
        <f t="shared" si="243"/>
        <v>83.5</v>
      </c>
      <c r="Q1539" s="20">
        <f t="shared" ref="Q1539:Q1602" si="244">0.35*M1539+N1539*0.35+O1539*0.15+P1539*0.15</f>
        <v>63.774999999999999</v>
      </c>
      <c r="R1539" s="20">
        <f t="shared" ref="R1539:R1602" si="245">M1539*0.2+N1539*0.2+O1539*0.35+P1539*0.25</f>
        <v>63.375</v>
      </c>
      <c r="S1539" s="20">
        <f t="shared" ref="S1539:S1602" si="246">M1539*0.15+N1539*0.15+O1539*0.25+P1539*0.45</f>
        <v>68.825000000000003</v>
      </c>
      <c r="T1539" s="20">
        <f t="shared" ref="T1539:T1602" si="247">0.25*SUM(M1539:P1539)</f>
        <v>64.625</v>
      </c>
      <c r="U1539" s="19">
        <f t="shared" ref="U1539:U1602" si="248">SUM(Q1539:S1539)/3</f>
        <v>65.325000000000003</v>
      </c>
      <c r="V1539" s="19">
        <f t="shared" ref="V1539:V1602" si="249">SUM(Q1539:T1539)/4</f>
        <v>65.150000000000006</v>
      </c>
    </row>
    <row r="1540" spans="1:22" ht="13.5" x14ac:dyDescent="0.25">
      <c r="A1540" s="3">
        <f>RSI!A1540</f>
        <v>44253</v>
      </c>
      <c r="B1540" s="2">
        <f>RSI!B1540</f>
        <v>13.385300000000001</v>
      </c>
      <c r="C1540" s="2">
        <f>RSI!I1540</f>
        <v>47.025407497657035</v>
      </c>
      <c r="D1540" s="2">
        <f>MACD!E1540</f>
        <v>-5.1040664920686041E-2</v>
      </c>
      <c r="E1540" s="2">
        <f>MACD!F1540</f>
        <v>-7.7174486601581972E-3</v>
      </c>
      <c r="F1540" s="2">
        <f>'Moving Avg'!D1540</f>
        <v>13.474979999999999</v>
      </c>
      <c r="G1540" s="2">
        <f>'Moving Avg'!F1540</f>
        <v>13.416259999999999</v>
      </c>
      <c r="H1540" s="2">
        <f>'Moving Avg'!G1540</f>
        <v>13.452366000000001</v>
      </c>
      <c r="I1540" s="2">
        <f>'Moving Avg'!H1540</f>
        <v>12.8911625</v>
      </c>
      <c r="J1540" s="17" t="str">
        <f>OBV!F1540</f>
        <v>BEARISH</v>
      </c>
      <c r="K1540" s="17" t="str">
        <f>OBV!G1540</f>
        <v>NEUTRAL</v>
      </c>
      <c r="L1540" s="17" t="str">
        <f>OBV!H1540</f>
        <v>CONFIRMED BEARISH</v>
      </c>
      <c r="M1540" s="19">
        <f t="shared" si="240"/>
        <v>25</v>
      </c>
      <c r="N1540" s="19">
        <f t="shared" si="241"/>
        <v>100</v>
      </c>
      <c r="O1540" s="19">
        <f t="shared" si="242"/>
        <v>50</v>
      </c>
      <c r="P1540" s="19">
        <f t="shared" si="243"/>
        <v>16.5</v>
      </c>
      <c r="Q1540" s="20">
        <f t="shared" si="244"/>
        <v>53.725000000000001</v>
      </c>
      <c r="R1540" s="20">
        <f t="shared" si="245"/>
        <v>46.625</v>
      </c>
      <c r="S1540" s="20">
        <f t="shared" si="246"/>
        <v>38.674999999999997</v>
      </c>
      <c r="T1540" s="20">
        <f t="shared" si="247"/>
        <v>47.875</v>
      </c>
      <c r="U1540" s="19">
        <f t="shared" si="248"/>
        <v>46.341666666666661</v>
      </c>
      <c r="V1540" s="19">
        <f t="shared" si="249"/>
        <v>46.724999999999994</v>
      </c>
    </row>
    <row r="1541" spans="1:22" ht="13.5" x14ac:dyDescent="0.25">
      <c r="A1541" s="3">
        <f>RSI!A1541</f>
        <v>44256</v>
      </c>
      <c r="B1541" s="2">
        <f>RSI!B1541</f>
        <v>13.5206</v>
      </c>
      <c r="C1541" s="2">
        <f>RSI!I1541</f>
        <v>54.290405420225689</v>
      </c>
      <c r="D1541" s="2">
        <f>MACD!E1541</f>
        <v>-6.6043945169829144E-2</v>
      </c>
      <c r="E1541" s="2">
        <f>MACD!F1541</f>
        <v>-1.9382747962092387E-2</v>
      </c>
      <c r="F1541" s="2">
        <f>'Moving Avg'!D1541</f>
        <v>13.47784</v>
      </c>
      <c r="G1541" s="2">
        <f>'Moving Avg'!F1541</f>
        <v>13.423025000000001</v>
      </c>
      <c r="H1541" s="2">
        <f>'Moving Avg'!G1541</f>
        <v>13.452508</v>
      </c>
      <c r="I1541" s="2">
        <f>'Moving Avg'!H1541</f>
        <v>12.905867000000001</v>
      </c>
      <c r="J1541" s="17" t="str">
        <f>OBV!F1541</f>
        <v>BEARISH</v>
      </c>
      <c r="K1541" s="17" t="str">
        <f>OBV!G1541</f>
        <v>NEUTRAL</v>
      </c>
      <c r="L1541" s="17" t="str">
        <f>OBV!H1541</f>
        <v>BEARISH DIVERGENCE</v>
      </c>
      <c r="M1541" s="19">
        <f t="shared" si="240"/>
        <v>25</v>
      </c>
      <c r="N1541" s="19">
        <f t="shared" si="241"/>
        <v>100</v>
      </c>
      <c r="O1541" s="19">
        <f t="shared" si="242"/>
        <v>50</v>
      </c>
      <c r="P1541" s="19">
        <f t="shared" si="243"/>
        <v>16.5</v>
      </c>
      <c r="Q1541" s="20">
        <f t="shared" si="244"/>
        <v>53.725000000000001</v>
      </c>
      <c r="R1541" s="20">
        <f t="shared" si="245"/>
        <v>46.625</v>
      </c>
      <c r="S1541" s="20">
        <f t="shared" si="246"/>
        <v>38.674999999999997</v>
      </c>
      <c r="T1541" s="20">
        <f t="shared" si="247"/>
        <v>47.875</v>
      </c>
      <c r="U1541" s="19">
        <f t="shared" si="248"/>
        <v>46.341666666666661</v>
      </c>
      <c r="V1541" s="19">
        <f t="shared" si="249"/>
        <v>46.724999999999994</v>
      </c>
    </row>
    <row r="1542" spans="1:22" ht="13.5" x14ac:dyDescent="0.25">
      <c r="A1542" s="3">
        <f>RSI!A1542</f>
        <v>44257</v>
      </c>
      <c r="B1542" s="2">
        <f>RSI!B1542</f>
        <v>13.5989</v>
      </c>
      <c r="C1542" s="2">
        <f>RSI!I1542</f>
        <v>57.889604269593299</v>
      </c>
      <c r="D1542" s="2">
        <f>MACD!E1542</f>
        <v>-5.9837467357391816E-2</v>
      </c>
      <c r="E1542" s="2">
        <f>MACD!F1542</f>
        <v>-2.7473691841152274E-2</v>
      </c>
      <c r="F1542" s="2">
        <f>'Moving Avg'!D1542</f>
        <v>13.496360000000001</v>
      </c>
      <c r="G1542" s="2">
        <f>'Moving Avg'!F1542</f>
        <v>13.426584999999999</v>
      </c>
      <c r="H1542" s="2">
        <f>'Moving Avg'!G1542</f>
        <v>13.454073999999999</v>
      </c>
      <c r="I1542" s="2">
        <f>'Moving Avg'!H1542</f>
        <v>12.919592999999999</v>
      </c>
      <c r="J1542" s="17" t="str">
        <f>OBV!F1542</f>
        <v>BULLISH</v>
      </c>
      <c r="K1542" s="17" t="str">
        <f>OBV!G1542</f>
        <v>NEUTRAL</v>
      </c>
      <c r="L1542" s="17" t="str">
        <f>OBV!H1542</f>
        <v>CONFIRMED BULLISH</v>
      </c>
      <c r="M1542" s="19">
        <f t="shared" si="240"/>
        <v>25</v>
      </c>
      <c r="N1542" s="19">
        <f t="shared" si="241"/>
        <v>100</v>
      </c>
      <c r="O1542" s="19">
        <f t="shared" si="242"/>
        <v>50</v>
      </c>
      <c r="P1542" s="19">
        <f t="shared" si="243"/>
        <v>83.5</v>
      </c>
      <c r="Q1542" s="20">
        <f t="shared" si="244"/>
        <v>63.774999999999999</v>
      </c>
      <c r="R1542" s="20">
        <f t="shared" si="245"/>
        <v>63.375</v>
      </c>
      <c r="S1542" s="20">
        <f t="shared" si="246"/>
        <v>68.825000000000003</v>
      </c>
      <c r="T1542" s="20">
        <f t="shared" si="247"/>
        <v>64.625</v>
      </c>
      <c r="U1542" s="19">
        <f t="shared" si="248"/>
        <v>65.325000000000003</v>
      </c>
      <c r="V1542" s="19">
        <f t="shared" si="249"/>
        <v>65.150000000000006</v>
      </c>
    </row>
    <row r="1543" spans="1:22" ht="13.5" x14ac:dyDescent="0.25">
      <c r="A1543" s="3">
        <f>RSI!A1543</f>
        <v>44258</v>
      </c>
      <c r="B1543" s="2">
        <f>RSI!B1543</f>
        <v>13.655900000000001</v>
      </c>
      <c r="C1543" s="2">
        <f>RSI!I1543</f>
        <v>60.337942896701485</v>
      </c>
      <c r="D1543" s="2">
        <f>MACD!E1543</f>
        <v>-7.0686096223916195E-2</v>
      </c>
      <c r="E1543" s="2">
        <f>MACD!F1543</f>
        <v>-3.6116172717705064E-2</v>
      </c>
      <c r="F1543" s="2">
        <f>'Moving Avg'!D1543</f>
        <v>13.5334</v>
      </c>
      <c r="G1543" s="2">
        <f>'Moving Avg'!F1543</f>
        <v>13.436554999999998</v>
      </c>
      <c r="H1543" s="2">
        <f>'Moving Avg'!G1543</f>
        <v>13.455783999999996</v>
      </c>
      <c r="I1543" s="2">
        <f>'Moving Avg'!H1543</f>
        <v>12.933604000000001</v>
      </c>
      <c r="J1543" s="17" t="str">
        <f>OBV!F1543</f>
        <v>BULLISH</v>
      </c>
      <c r="K1543" s="17" t="str">
        <f>OBV!G1543</f>
        <v>NEUTRAL</v>
      </c>
      <c r="L1543" s="17" t="str">
        <f>OBV!H1543</f>
        <v>CONFIRMED BULLISH</v>
      </c>
      <c r="M1543" s="19">
        <f t="shared" si="240"/>
        <v>25</v>
      </c>
      <c r="N1543" s="19">
        <f t="shared" si="241"/>
        <v>100</v>
      </c>
      <c r="O1543" s="19">
        <f t="shared" si="242"/>
        <v>50</v>
      </c>
      <c r="P1543" s="19">
        <f t="shared" si="243"/>
        <v>83.5</v>
      </c>
      <c r="Q1543" s="20">
        <f t="shared" si="244"/>
        <v>63.774999999999999</v>
      </c>
      <c r="R1543" s="20">
        <f t="shared" si="245"/>
        <v>63.375</v>
      </c>
      <c r="S1543" s="20">
        <f t="shared" si="246"/>
        <v>68.825000000000003</v>
      </c>
      <c r="T1543" s="20">
        <f t="shared" si="247"/>
        <v>64.625</v>
      </c>
      <c r="U1543" s="19">
        <f t="shared" si="248"/>
        <v>65.325000000000003</v>
      </c>
      <c r="V1543" s="19">
        <f t="shared" si="249"/>
        <v>65.150000000000006</v>
      </c>
    </row>
    <row r="1544" spans="1:22" ht="13.5" x14ac:dyDescent="0.25">
      <c r="A1544" s="3">
        <f>RSI!A1544</f>
        <v>44259</v>
      </c>
      <c r="B1544" s="2">
        <f>RSI!B1544</f>
        <v>14.0047</v>
      </c>
      <c r="C1544" s="2">
        <f>RSI!I1544</f>
        <v>71.324826434664232</v>
      </c>
      <c r="D1544" s="2">
        <f>MACD!E1544</f>
        <v>-0.10580298668943833</v>
      </c>
      <c r="E1544" s="2">
        <f>MACD!F1544</f>
        <v>-5.0053535512051717E-2</v>
      </c>
      <c r="F1544" s="2">
        <f>'Moving Avg'!D1544</f>
        <v>13.633080000000001</v>
      </c>
      <c r="G1544" s="2">
        <f>'Moving Avg'!F1544</f>
        <v>13.469305000000002</v>
      </c>
      <c r="H1544" s="2">
        <f>'Moving Avg'!G1544</f>
        <v>13.465181999999997</v>
      </c>
      <c r="I1544" s="2">
        <f>'Moving Avg'!H1544</f>
        <v>12.950591999999999</v>
      </c>
      <c r="J1544" s="17" t="str">
        <f>OBV!F1544</f>
        <v>BULLISH</v>
      </c>
      <c r="K1544" s="17" t="str">
        <f>OBV!G1544</f>
        <v>STRONG</v>
      </c>
      <c r="L1544" s="17" t="str">
        <f>OBV!H1544</f>
        <v>CONFIRMED BULLISH</v>
      </c>
      <c r="M1544" s="19">
        <f t="shared" si="240"/>
        <v>0</v>
      </c>
      <c r="N1544" s="19">
        <f t="shared" si="241"/>
        <v>100</v>
      </c>
      <c r="O1544" s="19">
        <f t="shared" si="242"/>
        <v>50</v>
      </c>
      <c r="P1544" s="19">
        <f t="shared" si="243"/>
        <v>100</v>
      </c>
      <c r="Q1544" s="20">
        <f t="shared" si="244"/>
        <v>57.5</v>
      </c>
      <c r="R1544" s="20">
        <f t="shared" si="245"/>
        <v>62.5</v>
      </c>
      <c r="S1544" s="20">
        <f t="shared" si="246"/>
        <v>72.5</v>
      </c>
      <c r="T1544" s="20">
        <f t="shared" si="247"/>
        <v>62.5</v>
      </c>
      <c r="U1544" s="19">
        <f t="shared" si="248"/>
        <v>64.166666666666671</v>
      </c>
      <c r="V1544" s="19">
        <f t="shared" si="249"/>
        <v>63.75</v>
      </c>
    </row>
    <row r="1545" spans="1:22" ht="13.5" x14ac:dyDescent="0.25">
      <c r="A1545" s="3">
        <f>RSI!A1545</f>
        <v>44260</v>
      </c>
      <c r="B1545" s="2">
        <f>RSI!B1545</f>
        <v>14.0261</v>
      </c>
      <c r="C1545" s="2">
        <f>RSI!I1545</f>
        <v>71.840233438944864</v>
      </c>
      <c r="D1545" s="2">
        <f>MACD!E1545</f>
        <v>-0.13588313749075276</v>
      </c>
      <c r="E1545" s="2">
        <f>MACD!F1545</f>
        <v>-6.7219455907791936E-2</v>
      </c>
      <c r="F1545" s="2">
        <f>'Moving Avg'!D1545</f>
        <v>13.761240000000001</v>
      </c>
      <c r="G1545" s="2">
        <f>'Moving Avg'!F1545</f>
        <v>13.504904999999999</v>
      </c>
      <c r="H1545" s="2">
        <f>'Moving Avg'!G1545</f>
        <v>13.475149999999999</v>
      </c>
      <c r="I1545" s="2">
        <f>'Moving Avg'!H1545</f>
        <v>12.967934</v>
      </c>
      <c r="J1545" s="17" t="str">
        <f>OBV!F1545</f>
        <v>BULLISH</v>
      </c>
      <c r="K1545" s="17" t="str">
        <f>OBV!G1545</f>
        <v>STRONG</v>
      </c>
      <c r="L1545" s="17" t="str">
        <f>OBV!H1545</f>
        <v>CONFIRMED BULLISH</v>
      </c>
      <c r="M1545" s="19">
        <f t="shared" si="240"/>
        <v>0</v>
      </c>
      <c r="N1545" s="19">
        <f t="shared" si="241"/>
        <v>100</v>
      </c>
      <c r="O1545" s="19">
        <f t="shared" si="242"/>
        <v>50</v>
      </c>
      <c r="P1545" s="19">
        <f t="shared" si="243"/>
        <v>100</v>
      </c>
      <c r="Q1545" s="20">
        <f t="shared" si="244"/>
        <v>57.5</v>
      </c>
      <c r="R1545" s="20">
        <f t="shared" si="245"/>
        <v>62.5</v>
      </c>
      <c r="S1545" s="20">
        <f t="shared" si="246"/>
        <v>72.5</v>
      </c>
      <c r="T1545" s="20">
        <f t="shared" si="247"/>
        <v>62.5</v>
      </c>
      <c r="U1545" s="19">
        <f t="shared" si="248"/>
        <v>64.166666666666671</v>
      </c>
      <c r="V1545" s="19">
        <f t="shared" si="249"/>
        <v>63.75</v>
      </c>
    </row>
    <row r="1546" spans="1:22" ht="13.5" x14ac:dyDescent="0.25">
      <c r="A1546" s="3">
        <f>RSI!A1546</f>
        <v>44263</v>
      </c>
      <c r="B1546" s="2">
        <f>RSI!B1546</f>
        <v>13.9549</v>
      </c>
      <c r="C1546" s="2">
        <f>RSI!I1546</f>
        <v>67.49355541857625</v>
      </c>
      <c r="D1546" s="2">
        <f>MACD!E1546</f>
        <v>-0.1514572369790681</v>
      </c>
      <c r="E1546" s="2">
        <f>MACD!F1546</f>
        <v>-8.4067012122047174E-2</v>
      </c>
      <c r="F1546" s="2">
        <f>'Moving Avg'!D1546</f>
        <v>13.848099999999999</v>
      </c>
      <c r="G1546" s="2">
        <f>'Moving Avg'!F1546</f>
        <v>13.529824999999999</v>
      </c>
      <c r="H1546" s="2">
        <f>'Moving Avg'!G1546</f>
        <v>13.483835999999997</v>
      </c>
      <c r="I1546" s="2">
        <f>'Moving Avg'!H1546</f>
        <v>12.98481</v>
      </c>
      <c r="J1546" s="17" t="str">
        <f>OBV!F1546</f>
        <v>BULLISH</v>
      </c>
      <c r="K1546" s="17" t="str">
        <f>OBV!G1546</f>
        <v>STRONG</v>
      </c>
      <c r="L1546" s="17" t="str">
        <f>OBV!H1546</f>
        <v>CONFIRMED BULLISH</v>
      </c>
      <c r="M1546" s="19">
        <f t="shared" si="240"/>
        <v>25</v>
      </c>
      <c r="N1546" s="19">
        <f t="shared" si="241"/>
        <v>100</v>
      </c>
      <c r="O1546" s="19">
        <f t="shared" si="242"/>
        <v>50</v>
      </c>
      <c r="P1546" s="19">
        <f t="shared" si="243"/>
        <v>100</v>
      </c>
      <c r="Q1546" s="20">
        <f t="shared" si="244"/>
        <v>66.25</v>
      </c>
      <c r="R1546" s="20">
        <f t="shared" si="245"/>
        <v>67.5</v>
      </c>
      <c r="S1546" s="20">
        <f t="shared" si="246"/>
        <v>76.25</v>
      </c>
      <c r="T1546" s="20">
        <f t="shared" si="247"/>
        <v>68.75</v>
      </c>
      <c r="U1546" s="19">
        <f t="shared" si="248"/>
        <v>70</v>
      </c>
      <c r="V1546" s="19">
        <f t="shared" si="249"/>
        <v>69.6875</v>
      </c>
    </row>
    <row r="1547" spans="1:22" ht="13.5" x14ac:dyDescent="0.25">
      <c r="A1547" s="3">
        <f>RSI!A1547</f>
        <v>44264</v>
      </c>
      <c r="B1547" s="2">
        <f>RSI!B1547</f>
        <v>14.0403</v>
      </c>
      <c r="C1547" s="2">
        <f>RSI!I1547</f>
        <v>69.849911340423944</v>
      </c>
      <c r="D1547" s="2">
        <f>MACD!E1547</f>
        <v>-0.1733713350171584</v>
      </c>
      <c r="E1547" s="2">
        <f>MACD!F1547</f>
        <v>-0.10192787670106943</v>
      </c>
      <c r="F1547" s="2">
        <f>'Moving Avg'!D1547</f>
        <v>13.93638</v>
      </c>
      <c r="G1547" s="2">
        <f>'Moving Avg'!F1547</f>
        <v>13.566134999999999</v>
      </c>
      <c r="H1547" s="2">
        <f>'Moving Avg'!G1547</f>
        <v>13.495653999999995</v>
      </c>
      <c r="I1547" s="2">
        <f>'Moving Avg'!H1547</f>
        <v>13.0009075</v>
      </c>
      <c r="J1547" s="17" t="str">
        <f>OBV!F1547</f>
        <v>BULLISH</v>
      </c>
      <c r="K1547" s="17" t="str">
        <f>OBV!G1547</f>
        <v>STRONG</v>
      </c>
      <c r="L1547" s="17" t="str">
        <f>OBV!H1547</f>
        <v>CONFIRMED BULLISH</v>
      </c>
      <c r="M1547" s="19">
        <f t="shared" si="240"/>
        <v>25</v>
      </c>
      <c r="N1547" s="19">
        <f t="shared" si="241"/>
        <v>100</v>
      </c>
      <c r="O1547" s="19">
        <f t="shared" si="242"/>
        <v>50</v>
      </c>
      <c r="P1547" s="19">
        <f t="shared" si="243"/>
        <v>100</v>
      </c>
      <c r="Q1547" s="20">
        <f t="shared" si="244"/>
        <v>66.25</v>
      </c>
      <c r="R1547" s="20">
        <f t="shared" si="245"/>
        <v>67.5</v>
      </c>
      <c r="S1547" s="20">
        <f t="shared" si="246"/>
        <v>76.25</v>
      </c>
      <c r="T1547" s="20">
        <f t="shared" si="247"/>
        <v>68.75</v>
      </c>
      <c r="U1547" s="19">
        <f t="shared" si="248"/>
        <v>70</v>
      </c>
      <c r="V1547" s="19">
        <f t="shared" si="249"/>
        <v>69.6875</v>
      </c>
    </row>
    <row r="1548" spans="1:22" ht="13.5" x14ac:dyDescent="0.25">
      <c r="A1548" s="3">
        <f>RSI!A1548</f>
        <v>44265</v>
      </c>
      <c r="B1548" s="2">
        <f>RSI!B1548</f>
        <v>14.431900000000001</v>
      </c>
      <c r="C1548" s="2">
        <f>RSI!I1548</f>
        <v>77.797599892841731</v>
      </c>
      <c r="D1548" s="2">
        <f>MACD!E1548</f>
        <v>-0.22913455900692092</v>
      </c>
      <c r="E1548" s="2">
        <f>MACD!F1548</f>
        <v>-0.12736921316223973</v>
      </c>
      <c r="F1548" s="2">
        <f>'Moving Avg'!D1548</f>
        <v>14.091580000000002</v>
      </c>
      <c r="G1548" s="2">
        <f>'Moving Avg'!F1548</f>
        <v>13.618464999999997</v>
      </c>
      <c r="H1548" s="2">
        <f>'Moving Avg'!G1548</f>
        <v>13.516869999999997</v>
      </c>
      <c r="I1548" s="2">
        <f>'Moving Avg'!H1548</f>
        <v>13.018716000000001</v>
      </c>
      <c r="J1548" s="17" t="str">
        <f>OBV!F1548</f>
        <v>BULLISH</v>
      </c>
      <c r="K1548" s="17" t="str">
        <f>OBV!G1548</f>
        <v>STRONG</v>
      </c>
      <c r="L1548" s="17" t="str">
        <f>OBV!H1548</f>
        <v>CONFIRMED BULLISH</v>
      </c>
      <c r="M1548" s="19">
        <f t="shared" si="240"/>
        <v>0</v>
      </c>
      <c r="N1548" s="19">
        <f t="shared" si="241"/>
        <v>100</v>
      </c>
      <c r="O1548" s="19">
        <f t="shared" si="242"/>
        <v>50</v>
      </c>
      <c r="P1548" s="19">
        <f t="shared" si="243"/>
        <v>100</v>
      </c>
      <c r="Q1548" s="20">
        <f t="shared" si="244"/>
        <v>57.5</v>
      </c>
      <c r="R1548" s="20">
        <f t="shared" si="245"/>
        <v>62.5</v>
      </c>
      <c r="S1548" s="20">
        <f t="shared" si="246"/>
        <v>72.5</v>
      </c>
      <c r="T1548" s="20">
        <f t="shared" si="247"/>
        <v>62.5</v>
      </c>
      <c r="U1548" s="19">
        <f t="shared" si="248"/>
        <v>64.166666666666671</v>
      </c>
      <c r="V1548" s="19">
        <f t="shared" si="249"/>
        <v>63.75</v>
      </c>
    </row>
    <row r="1549" spans="1:22" ht="13.5" x14ac:dyDescent="0.25">
      <c r="A1549" s="3">
        <f>RSI!A1549</f>
        <v>44266</v>
      </c>
      <c r="B1549" s="2">
        <f>RSI!B1549</f>
        <v>14.346500000000001</v>
      </c>
      <c r="C1549" s="2">
        <f>RSI!I1549</f>
        <v>73.262037849761086</v>
      </c>
      <c r="D1549" s="2">
        <f>MACD!E1549</f>
        <v>-0.26936347171677077</v>
      </c>
      <c r="E1549" s="2">
        <f>MACD!F1549</f>
        <v>-0.15576806487314596</v>
      </c>
      <c r="F1549" s="2">
        <f>'Moving Avg'!D1549</f>
        <v>14.159940000000001</v>
      </c>
      <c r="G1549" s="2">
        <f>'Moving Avg'!F1549</f>
        <v>13.669729999999998</v>
      </c>
      <c r="H1549" s="2">
        <f>'Moving Avg'!G1549</f>
        <v>13.534669999999998</v>
      </c>
      <c r="I1549" s="2">
        <f>'Moving Avg'!H1549</f>
        <v>13.036180000000002</v>
      </c>
      <c r="J1549" s="17" t="str">
        <f>OBV!F1549</f>
        <v>BULLISH</v>
      </c>
      <c r="K1549" s="17" t="str">
        <f>OBV!G1549</f>
        <v>STRONG</v>
      </c>
      <c r="L1549" s="17" t="str">
        <f>OBV!H1549</f>
        <v>CONFIRMED BULLISH</v>
      </c>
      <c r="M1549" s="19">
        <f t="shared" si="240"/>
        <v>0</v>
      </c>
      <c r="N1549" s="19">
        <f t="shared" si="241"/>
        <v>100</v>
      </c>
      <c r="O1549" s="19">
        <f t="shared" si="242"/>
        <v>50</v>
      </c>
      <c r="P1549" s="19">
        <f t="shared" si="243"/>
        <v>100</v>
      </c>
      <c r="Q1549" s="20">
        <f t="shared" si="244"/>
        <v>57.5</v>
      </c>
      <c r="R1549" s="20">
        <f t="shared" si="245"/>
        <v>62.5</v>
      </c>
      <c r="S1549" s="20">
        <f t="shared" si="246"/>
        <v>72.5</v>
      </c>
      <c r="T1549" s="20">
        <f t="shared" si="247"/>
        <v>62.5</v>
      </c>
      <c r="U1549" s="19">
        <f t="shared" si="248"/>
        <v>64.166666666666671</v>
      </c>
      <c r="V1549" s="19">
        <f t="shared" si="249"/>
        <v>63.75</v>
      </c>
    </row>
    <row r="1550" spans="1:22" ht="13.5" x14ac:dyDescent="0.25">
      <c r="A1550" s="3">
        <f>RSI!A1550</f>
        <v>44267</v>
      </c>
      <c r="B1550" s="2">
        <f>RSI!B1550</f>
        <v>14.282400000000001</v>
      </c>
      <c r="C1550" s="2">
        <f>RSI!I1550</f>
        <v>69.964951706705875</v>
      </c>
      <c r="D1550" s="2">
        <f>MACD!E1550</f>
        <v>-0.32125434666930808</v>
      </c>
      <c r="E1550" s="2">
        <f>MACD!F1550</f>
        <v>-0.1888653212323784</v>
      </c>
      <c r="F1550" s="2">
        <f>'Moving Avg'!D1550</f>
        <v>14.2112</v>
      </c>
      <c r="G1550" s="2">
        <f>'Moving Avg'!F1550</f>
        <v>13.718145000000002</v>
      </c>
      <c r="H1550" s="2">
        <f>'Moving Avg'!G1550</f>
        <v>13.549906</v>
      </c>
      <c r="I1550" s="2">
        <f>'Moving Avg'!H1550</f>
        <v>13.054008500000002</v>
      </c>
      <c r="J1550" s="17" t="str">
        <f>OBV!F1550</f>
        <v>BULLISH</v>
      </c>
      <c r="K1550" s="17" t="str">
        <f>OBV!G1550</f>
        <v>STRONG</v>
      </c>
      <c r="L1550" s="17" t="str">
        <f>OBV!H1550</f>
        <v>CONFIRMED BULLISH</v>
      </c>
      <c r="M1550" s="19">
        <f t="shared" si="240"/>
        <v>25</v>
      </c>
      <c r="N1550" s="19">
        <f t="shared" si="241"/>
        <v>100</v>
      </c>
      <c r="O1550" s="19">
        <f t="shared" si="242"/>
        <v>50</v>
      </c>
      <c r="P1550" s="19">
        <f t="shared" si="243"/>
        <v>100</v>
      </c>
      <c r="Q1550" s="20">
        <f t="shared" si="244"/>
        <v>66.25</v>
      </c>
      <c r="R1550" s="20">
        <f t="shared" si="245"/>
        <v>67.5</v>
      </c>
      <c r="S1550" s="20">
        <f t="shared" si="246"/>
        <v>76.25</v>
      </c>
      <c r="T1550" s="20">
        <f t="shared" si="247"/>
        <v>68.75</v>
      </c>
      <c r="U1550" s="19">
        <f t="shared" si="248"/>
        <v>70</v>
      </c>
      <c r="V1550" s="19">
        <f t="shared" si="249"/>
        <v>69.6875</v>
      </c>
    </row>
    <row r="1551" spans="1:22" ht="13.5" x14ac:dyDescent="0.25">
      <c r="A1551" s="3">
        <f>RSI!A1551</f>
        <v>44270</v>
      </c>
      <c r="B1551" s="2">
        <f>RSI!B1551</f>
        <v>14.033200000000001</v>
      </c>
      <c r="C1551" s="2">
        <f>RSI!I1551</f>
        <v>58.872265243286023</v>
      </c>
      <c r="D1551" s="2">
        <f>MACD!E1551</f>
        <v>-0.32919729033104872</v>
      </c>
      <c r="E1551" s="2">
        <f>MACD!F1551</f>
        <v>-0.21693171505211248</v>
      </c>
      <c r="F1551" s="2">
        <f>'Moving Avg'!D1551</f>
        <v>14.226859999999999</v>
      </c>
      <c r="G1551" s="2">
        <f>'Moving Avg'!F1551</f>
        <v>13.753390000000001</v>
      </c>
      <c r="H1551" s="2">
        <f>'Moving Avg'!G1551</f>
        <v>13.559874000000001</v>
      </c>
      <c r="I1551" s="2">
        <f>'Moving Avg'!H1551</f>
        <v>13.071221500000004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  <c r="M1551" s="19">
        <f t="shared" si="240"/>
        <v>25</v>
      </c>
      <c r="N1551" s="19">
        <f t="shared" si="241"/>
        <v>100</v>
      </c>
      <c r="O1551" s="19">
        <f t="shared" si="242"/>
        <v>50</v>
      </c>
      <c r="P1551" s="19">
        <f t="shared" si="243"/>
        <v>83.5</v>
      </c>
      <c r="Q1551" s="20">
        <f t="shared" si="244"/>
        <v>63.774999999999999</v>
      </c>
      <c r="R1551" s="20">
        <f t="shared" si="245"/>
        <v>63.375</v>
      </c>
      <c r="S1551" s="20">
        <f t="shared" si="246"/>
        <v>68.825000000000003</v>
      </c>
      <c r="T1551" s="20">
        <f t="shared" si="247"/>
        <v>64.625</v>
      </c>
      <c r="U1551" s="19">
        <f t="shared" si="248"/>
        <v>65.325000000000003</v>
      </c>
      <c r="V1551" s="19">
        <f t="shared" si="249"/>
        <v>65.150000000000006</v>
      </c>
    </row>
    <row r="1552" spans="1:22" ht="13.5" x14ac:dyDescent="0.25">
      <c r="A1552" s="3">
        <f>RSI!A1552</f>
        <v>44271</v>
      </c>
      <c r="B1552" s="2">
        <f>RSI!B1552</f>
        <v>14.097300000000001</v>
      </c>
      <c r="C1552" s="2">
        <f>RSI!I1552</f>
        <v>60.602555362947236</v>
      </c>
      <c r="D1552" s="2">
        <f>MACD!E1552</f>
        <v>-0.33021244801097716</v>
      </c>
      <c r="E1552" s="2">
        <f>MACD!F1552</f>
        <v>-0.2395878616438854</v>
      </c>
      <c r="F1552" s="2">
        <f>'Moving Avg'!D1552</f>
        <v>14.23826</v>
      </c>
      <c r="G1552" s="2">
        <f>'Moving Avg'!F1552</f>
        <v>13.78365</v>
      </c>
      <c r="H1552" s="2">
        <f>'Moving Avg'!G1552</f>
        <v>13.574114</v>
      </c>
      <c r="I1552" s="2">
        <f>'Moving Avg'!H1552</f>
        <v>13.088261500000002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  <c r="M1552" s="19">
        <f t="shared" si="240"/>
        <v>25</v>
      </c>
      <c r="N1552" s="19">
        <f t="shared" si="241"/>
        <v>100</v>
      </c>
      <c r="O1552" s="19">
        <f t="shared" si="242"/>
        <v>50</v>
      </c>
      <c r="P1552" s="19">
        <f t="shared" si="243"/>
        <v>83.5</v>
      </c>
      <c r="Q1552" s="20">
        <f t="shared" si="244"/>
        <v>63.774999999999999</v>
      </c>
      <c r="R1552" s="20">
        <f t="shared" si="245"/>
        <v>63.375</v>
      </c>
      <c r="S1552" s="20">
        <f t="shared" si="246"/>
        <v>68.825000000000003</v>
      </c>
      <c r="T1552" s="20">
        <f t="shared" si="247"/>
        <v>64.625</v>
      </c>
      <c r="U1552" s="19">
        <f t="shared" si="248"/>
        <v>65.325000000000003</v>
      </c>
      <c r="V1552" s="19">
        <f t="shared" si="249"/>
        <v>65.150000000000006</v>
      </c>
    </row>
    <row r="1553" spans="1:22" ht="13.5" x14ac:dyDescent="0.25">
      <c r="A1553" s="3">
        <f>RSI!A1553</f>
        <v>44272</v>
      </c>
      <c r="B1553" s="2">
        <f>RSI!B1553</f>
        <v>14.239699999999999</v>
      </c>
      <c r="C1553" s="2">
        <f>RSI!I1553</f>
        <v>64.205345430058486</v>
      </c>
      <c r="D1553" s="2">
        <f>MACD!E1553</f>
        <v>-0.33470338410766054</v>
      </c>
      <c r="E1553" s="2">
        <f>MACD!F1553</f>
        <v>-0.25861096613664042</v>
      </c>
      <c r="F1553" s="2">
        <f>'Moving Avg'!D1553</f>
        <v>14.199819999999999</v>
      </c>
      <c r="G1553" s="2">
        <f>'Moving Avg'!F1553</f>
        <v>13.824590000000001</v>
      </c>
      <c r="H1553" s="2">
        <f>'Moving Avg'!G1553</f>
        <v>13.591772000000001</v>
      </c>
      <c r="I1553" s="2">
        <f>'Moving Avg'!H1553</f>
        <v>13.105739500000002</v>
      </c>
      <c r="J1553" s="17" t="str">
        <f>OBV!F1553</f>
        <v>BEARISH</v>
      </c>
      <c r="K1553" s="17" t="str">
        <f>OBV!G1553</f>
        <v>NEUTRAL</v>
      </c>
      <c r="L1553" s="17" t="str">
        <f>OBV!H1553</f>
        <v>CONFIRMED BEARISH</v>
      </c>
      <c r="M1553" s="19">
        <f t="shared" si="240"/>
        <v>25</v>
      </c>
      <c r="N1553" s="19">
        <f t="shared" si="241"/>
        <v>100</v>
      </c>
      <c r="O1553" s="19">
        <f t="shared" si="242"/>
        <v>50</v>
      </c>
      <c r="P1553" s="19">
        <f t="shared" si="243"/>
        <v>16.5</v>
      </c>
      <c r="Q1553" s="20">
        <f t="shared" si="244"/>
        <v>53.725000000000001</v>
      </c>
      <c r="R1553" s="20">
        <f t="shared" si="245"/>
        <v>46.625</v>
      </c>
      <c r="S1553" s="20">
        <f t="shared" si="246"/>
        <v>38.674999999999997</v>
      </c>
      <c r="T1553" s="20">
        <f t="shared" si="247"/>
        <v>47.875</v>
      </c>
      <c r="U1553" s="19">
        <f t="shared" si="248"/>
        <v>46.341666666666661</v>
      </c>
      <c r="V1553" s="19">
        <f t="shared" si="249"/>
        <v>46.724999999999994</v>
      </c>
    </row>
    <row r="1554" spans="1:22" ht="13.5" x14ac:dyDescent="0.25">
      <c r="A1554" s="3">
        <f>RSI!A1554</f>
        <v>44273</v>
      </c>
      <c r="B1554" s="2">
        <f>RSI!B1554</f>
        <v>14.239699999999999</v>
      </c>
      <c r="C1554" s="2">
        <f>RSI!I1554</f>
        <v>64.205345430058486</v>
      </c>
      <c r="D1554" s="2">
        <f>MACD!E1554</f>
        <v>-0.28739909319642898</v>
      </c>
      <c r="E1554" s="2">
        <f>MACD!F1554</f>
        <v>-0.26436859154859815</v>
      </c>
      <c r="F1554" s="2">
        <f>'Moving Avg'!D1554</f>
        <v>14.178460000000001</v>
      </c>
      <c r="G1554" s="2">
        <f>'Moving Avg'!F1554</f>
        <v>13.865174999999999</v>
      </c>
      <c r="H1554" s="2">
        <f>'Moving Avg'!G1554</f>
        <v>13.61</v>
      </c>
      <c r="I1554" s="2">
        <f>'Moving Avg'!H1554</f>
        <v>13.122943500000003</v>
      </c>
      <c r="J1554" s="17" t="str">
        <f>OBV!F1554</f>
        <v>BEARISH</v>
      </c>
      <c r="K1554" s="17" t="str">
        <f>OBV!G1554</f>
        <v>NEUTRAL</v>
      </c>
      <c r="L1554" s="17" t="str">
        <f>OBV!H1554</f>
        <v>CONFIRMED BEARISH</v>
      </c>
      <c r="M1554" s="19">
        <f t="shared" si="240"/>
        <v>25</v>
      </c>
      <c r="N1554" s="19">
        <f t="shared" si="241"/>
        <v>100</v>
      </c>
      <c r="O1554" s="19">
        <f t="shared" si="242"/>
        <v>50</v>
      </c>
      <c r="P1554" s="19">
        <f t="shared" si="243"/>
        <v>16.5</v>
      </c>
      <c r="Q1554" s="20">
        <f t="shared" si="244"/>
        <v>53.725000000000001</v>
      </c>
      <c r="R1554" s="20">
        <f t="shared" si="245"/>
        <v>46.625</v>
      </c>
      <c r="S1554" s="20">
        <f t="shared" si="246"/>
        <v>38.674999999999997</v>
      </c>
      <c r="T1554" s="20">
        <f t="shared" si="247"/>
        <v>47.875</v>
      </c>
      <c r="U1554" s="19">
        <f t="shared" si="248"/>
        <v>46.341666666666661</v>
      </c>
      <c r="V1554" s="19">
        <f t="shared" si="249"/>
        <v>46.724999999999994</v>
      </c>
    </row>
    <row r="1555" spans="1:22" ht="13.5" x14ac:dyDescent="0.25">
      <c r="A1555" s="3">
        <f>RSI!A1555</f>
        <v>44274</v>
      </c>
      <c r="B1555" s="2">
        <f>RSI!B1555</f>
        <v>14.1685</v>
      </c>
      <c r="C1555" s="2">
        <f>RSI!I1555</f>
        <v>60.972080524200692</v>
      </c>
      <c r="D1555" s="2">
        <f>MACD!E1555</f>
        <v>-0.24117380438339531</v>
      </c>
      <c r="E1555" s="2">
        <f>MACD!F1555</f>
        <v>-0.25972963411555761</v>
      </c>
      <c r="F1555" s="2">
        <f>'Moving Avg'!D1555</f>
        <v>14.155679999999998</v>
      </c>
      <c r="G1555" s="2">
        <f>'Moving Avg'!F1555</f>
        <v>13.900774999999999</v>
      </c>
      <c r="H1555" s="2">
        <f>'Moving Avg'!G1555</f>
        <v>13.625522</v>
      </c>
      <c r="I1555" s="2">
        <f>'Moving Avg'!H1555</f>
        <v>13.139572000000003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  <c r="M1555" s="19">
        <f t="shared" si="240"/>
        <v>25</v>
      </c>
      <c r="N1555" s="19">
        <f t="shared" si="241"/>
        <v>0</v>
      </c>
      <c r="O1555" s="19">
        <f t="shared" si="242"/>
        <v>50</v>
      </c>
      <c r="P1555" s="19">
        <f t="shared" si="243"/>
        <v>16.5</v>
      </c>
      <c r="Q1555" s="20">
        <f t="shared" si="244"/>
        <v>18.725000000000001</v>
      </c>
      <c r="R1555" s="20">
        <f t="shared" si="245"/>
        <v>26.625</v>
      </c>
      <c r="S1555" s="20">
        <f t="shared" si="246"/>
        <v>23.675000000000001</v>
      </c>
      <c r="T1555" s="20">
        <f t="shared" si="247"/>
        <v>22.875</v>
      </c>
      <c r="U1555" s="19">
        <f t="shared" si="248"/>
        <v>23.008333333333336</v>
      </c>
      <c r="V1555" s="19">
        <f t="shared" si="249"/>
        <v>22.975000000000001</v>
      </c>
    </row>
    <row r="1556" spans="1:22" ht="13.5" x14ac:dyDescent="0.25">
      <c r="A1556" s="3">
        <f>RSI!A1556</f>
        <v>44277</v>
      </c>
      <c r="B1556" s="2">
        <f>RSI!B1556</f>
        <v>14.2326</v>
      </c>
      <c r="C1556" s="2">
        <f>RSI!I1556</f>
        <v>62.788874283361352</v>
      </c>
      <c r="D1556" s="2">
        <f>MACD!E1556</f>
        <v>-0.21953377691582254</v>
      </c>
      <c r="E1556" s="2">
        <f>MACD!F1556</f>
        <v>-0.25169046267561063</v>
      </c>
      <c r="F1556" s="2">
        <f>'Moving Avg'!D1556</f>
        <v>14.19556</v>
      </c>
      <c r="G1556" s="2">
        <f>'Moving Avg'!F1556</f>
        <v>13.937090000000001</v>
      </c>
      <c r="H1556" s="2">
        <f>'Moving Avg'!G1556</f>
        <v>13.641044000000001</v>
      </c>
      <c r="I1556" s="2">
        <f>'Moving Avg'!H1556</f>
        <v>13.154904000000004</v>
      </c>
      <c r="J1556" s="17" t="str">
        <f>OBV!F1556</f>
        <v>BULLISH</v>
      </c>
      <c r="K1556" s="17" t="str">
        <f>OBV!G1556</f>
        <v>NEUTRAL</v>
      </c>
      <c r="L1556" s="17" t="str">
        <f>OBV!H1556</f>
        <v>CONFIRMED BULLISH</v>
      </c>
      <c r="M1556" s="19">
        <f t="shared" si="240"/>
        <v>25</v>
      </c>
      <c r="N1556" s="19">
        <f t="shared" si="241"/>
        <v>0</v>
      </c>
      <c r="O1556" s="19">
        <f t="shared" si="242"/>
        <v>50</v>
      </c>
      <c r="P1556" s="19">
        <f t="shared" si="243"/>
        <v>83.5</v>
      </c>
      <c r="Q1556" s="20">
        <f t="shared" si="244"/>
        <v>28.774999999999999</v>
      </c>
      <c r="R1556" s="20">
        <f t="shared" si="245"/>
        <v>43.375</v>
      </c>
      <c r="S1556" s="20">
        <f t="shared" si="246"/>
        <v>53.825000000000003</v>
      </c>
      <c r="T1556" s="20">
        <f t="shared" si="247"/>
        <v>39.625</v>
      </c>
      <c r="U1556" s="19">
        <f t="shared" si="248"/>
        <v>41.991666666666667</v>
      </c>
      <c r="V1556" s="19">
        <f t="shared" si="249"/>
        <v>41.400000000000006</v>
      </c>
    </row>
    <row r="1557" spans="1:22" ht="13.5" x14ac:dyDescent="0.25">
      <c r="A1557" s="3">
        <f>RSI!A1557</f>
        <v>44278</v>
      </c>
      <c r="B1557" s="2">
        <f>RSI!B1557</f>
        <v>14.5814</v>
      </c>
      <c r="C1557" s="2">
        <f>RSI!I1557</f>
        <v>70.764198738379037</v>
      </c>
      <c r="D1557" s="2">
        <f>MACD!E1557</f>
        <v>-0.21594077788093458</v>
      </c>
      <c r="E1557" s="2">
        <f>MACD!F1557</f>
        <v>-0.24454052571667542</v>
      </c>
      <c r="F1557" s="2">
        <f>'Moving Avg'!D1557</f>
        <v>14.29238</v>
      </c>
      <c r="G1557" s="2">
        <f>'Moving Avg'!F1557</f>
        <v>13.990844999999998</v>
      </c>
      <c r="H1557" s="2">
        <f>'Moving Avg'!G1557</f>
        <v>13.663542000000001</v>
      </c>
      <c r="I1557" s="2">
        <f>'Moving Avg'!H1557</f>
        <v>13.170308000000002</v>
      </c>
      <c r="J1557" s="17" t="str">
        <f>OBV!F1557</f>
        <v>BULLISH</v>
      </c>
      <c r="K1557" s="17" t="str">
        <f>OBV!G1557</f>
        <v>STRONG</v>
      </c>
      <c r="L1557" s="17" t="str">
        <f>OBV!H1557</f>
        <v>CONFIRMED BULLISH</v>
      </c>
      <c r="M1557" s="19">
        <f t="shared" si="240"/>
        <v>0</v>
      </c>
      <c r="N1557" s="19">
        <f t="shared" si="241"/>
        <v>0</v>
      </c>
      <c r="O1557" s="19">
        <f t="shared" si="242"/>
        <v>50</v>
      </c>
      <c r="P1557" s="19">
        <f t="shared" si="243"/>
        <v>100</v>
      </c>
      <c r="Q1557" s="20">
        <f t="shared" si="244"/>
        <v>22.5</v>
      </c>
      <c r="R1557" s="20">
        <f t="shared" si="245"/>
        <v>42.5</v>
      </c>
      <c r="S1557" s="20">
        <f t="shared" si="246"/>
        <v>57.5</v>
      </c>
      <c r="T1557" s="20">
        <f t="shared" si="247"/>
        <v>37.5</v>
      </c>
      <c r="U1557" s="19">
        <f t="shared" si="248"/>
        <v>40.833333333333336</v>
      </c>
      <c r="V1557" s="19">
        <f t="shared" si="249"/>
        <v>40</v>
      </c>
    </row>
    <row r="1558" spans="1:22" ht="13.5" x14ac:dyDescent="0.25">
      <c r="A1558" s="3">
        <f>RSI!A1558</f>
        <v>44279</v>
      </c>
      <c r="B1558" s="2">
        <f>RSI!B1558</f>
        <v>14.4533</v>
      </c>
      <c r="C1558" s="2">
        <f>RSI!I1558</f>
        <v>65.234397233465828</v>
      </c>
      <c r="D1558" s="2">
        <f>MACD!E1558</f>
        <v>-0.1470962256127919</v>
      </c>
      <c r="E1558" s="2">
        <f>MACD!F1558</f>
        <v>-0.22505166569589874</v>
      </c>
      <c r="F1558" s="2">
        <f>'Moving Avg'!D1558</f>
        <v>14.335100000000001</v>
      </c>
      <c r="G1558" s="2">
        <f>'Moving Avg'!F1558</f>
        <v>14.039974999999998</v>
      </c>
      <c r="H1558" s="2">
        <f>'Moving Avg'!G1558</f>
        <v>13.682338000000001</v>
      </c>
      <c r="I1558" s="2">
        <f>'Moving Avg'!H1558</f>
        <v>13.185017000000006</v>
      </c>
      <c r="J1558" s="17" t="str">
        <f>OBV!F1558</f>
        <v>BULLISH</v>
      </c>
      <c r="K1558" s="17" t="str">
        <f>OBV!G1558</f>
        <v>STRONG</v>
      </c>
      <c r="L1558" s="17" t="str">
        <f>OBV!H1558</f>
        <v>CONFIRMED BULLISH</v>
      </c>
      <c r="M1558" s="19">
        <f t="shared" si="240"/>
        <v>25</v>
      </c>
      <c r="N1558" s="19">
        <f t="shared" si="241"/>
        <v>0</v>
      </c>
      <c r="O1558" s="19">
        <f t="shared" si="242"/>
        <v>50</v>
      </c>
      <c r="P1558" s="19">
        <f t="shared" si="243"/>
        <v>100</v>
      </c>
      <c r="Q1558" s="20">
        <f t="shared" si="244"/>
        <v>31.25</v>
      </c>
      <c r="R1558" s="20">
        <f t="shared" si="245"/>
        <v>47.5</v>
      </c>
      <c r="S1558" s="20">
        <f t="shared" si="246"/>
        <v>61.25</v>
      </c>
      <c r="T1558" s="20">
        <f t="shared" si="247"/>
        <v>43.75</v>
      </c>
      <c r="U1558" s="19">
        <f t="shared" si="248"/>
        <v>46.666666666666664</v>
      </c>
      <c r="V1558" s="19">
        <f t="shared" si="249"/>
        <v>45.9375</v>
      </c>
    </row>
    <row r="1559" spans="1:22" ht="13.5" x14ac:dyDescent="0.25">
      <c r="A1559" s="3">
        <f>RSI!A1559</f>
        <v>44280</v>
      </c>
      <c r="B1559" s="2">
        <f>RSI!B1559</f>
        <v>14.5245</v>
      </c>
      <c r="C1559" s="2">
        <f>RSI!I1559</f>
        <v>66.787885654497231</v>
      </c>
      <c r="D1559" s="2">
        <f>MACD!E1559</f>
        <v>-0.11013828607948639</v>
      </c>
      <c r="E1559" s="2">
        <f>MACD!F1559</f>
        <v>-0.20206898977261628</v>
      </c>
      <c r="F1559" s="2">
        <f>'Moving Avg'!D1559</f>
        <v>14.392060000000001</v>
      </c>
      <c r="G1559" s="2">
        <f>'Moving Avg'!F1559</f>
        <v>14.090884999999997</v>
      </c>
      <c r="H1559" s="2">
        <f>'Moving Avg'!G1559</f>
        <v>13.704268000000003</v>
      </c>
      <c r="I1559" s="2">
        <f>'Moving Avg'!H1559</f>
        <v>13.198985500000003</v>
      </c>
      <c r="J1559" s="17" t="str">
        <f>OBV!F1559</f>
        <v>BULLISH</v>
      </c>
      <c r="K1559" s="17" t="str">
        <f>OBV!G1559</f>
        <v>STRONG</v>
      </c>
      <c r="L1559" s="17" t="str">
        <f>OBV!H1559</f>
        <v>CONFIRMED BULLISH</v>
      </c>
      <c r="M1559" s="19">
        <f t="shared" si="240"/>
        <v>25</v>
      </c>
      <c r="N1559" s="19">
        <f t="shared" si="241"/>
        <v>0</v>
      </c>
      <c r="O1559" s="19">
        <f t="shared" si="242"/>
        <v>50</v>
      </c>
      <c r="P1559" s="19">
        <f t="shared" si="243"/>
        <v>100</v>
      </c>
      <c r="Q1559" s="20">
        <f t="shared" si="244"/>
        <v>31.25</v>
      </c>
      <c r="R1559" s="20">
        <f t="shared" si="245"/>
        <v>47.5</v>
      </c>
      <c r="S1559" s="20">
        <f t="shared" si="246"/>
        <v>61.25</v>
      </c>
      <c r="T1559" s="20">
        <f t="shared" si="247"/>
        <v>43.75</v>
      </c>
      <c r="U1559" s="19">
        <f t="shared" si="248"/>
        <v>46.666666666666664</v>
      </c>
      <c r="V1559" s="19">
        <f t="shared" si="249"/>
        <v>45.9375</v>
      </c>
    </row>
    <row r="1560" spans="1:22" ht="13.5" x14ac:dyDescent="0.25">
      <c r="A1560" s="3">
        <f>RSI!A1560</f>
        <v>44281</v>
      </c>
      <c r="B1560" s="2">
        <f>RSI!B1560</f>
        <v>14.488899999999999</v>
      </c>
      <c r="C1560" s="2">
        <f>RSI!I1560</f>
        <v>65.218662058657202</v>
      </c>
      <c r="D1560" s="2">
        <f>MACD!E1560</f>
        <v>-8.9180489737671564E-2</v>
      </c>
      <c r="E1560" s="2">
        <f>MACD!F1560</f>
        <v>-0.17949128976562737</v>
      </c>
      <c r="F1560" s="2">
        <f>'Moving Avg'!D1560</f>
        <v>14.45614</v>
      </c>
      <c r="G1560" s="2">
        <f>'Moving Avg'!F1560</f>
        <v>14.146064999999998</v>
      </c>
      <c r="H1560" s="2">
        <f>'Moving Avg'!G1560</f>
        <v>13.724204000000002</v>
      </c>
      <c r="I1560" s="2">
        <f>'Moving Avg'!H1560</f>
        <v>13.211131500000004</v>
      </c>
      <c r="J1560" s="17" t="str">
        <f>OBV!F1560</f>
        <v>BULLISH</v>
      </c>
      <c r="K1560" s="17" t="str">
        <f>OBV!G1560</f>
        <v>STRONG</v>
      </c>
      <c r="L1560" s="17" t="str">
        <f>OBV!H1560</f>
        <v>CONFIRMED BULLISH</v>
      </c>
      <c r="M1560" s="19">
        <f t="shared" si="240"/>
        <v>25</v>
      </c>
      <c r="N1560" s="19">
        <f t="shared" si="241"/>
        <v>0</v>
      </c>
      <c r="O1560" s="19">
        <f t="shared" si="242"/>
        <v>50</v>
      </c>
      <c r="P1560" s="19">
        <f t="shared" si="243"/>
        <v>100</v>
      </c>
      <c r="Q1560" s="20">
        <f t="shared" si="244"/>
        <v>31.25</v>
      </c>
      <c r="R1560" s="20">
        <f t="shared" si="245"/>
        <v>47.5</v>
      </c>
      <c r="S1560" s="20">
        <f t="shared" si="246"/>
        <v>61.25</v>
      </c>
      <c r="T1560" s="20">
        <f t="shared" si="247"/>
        <v>43.75</v>
      </c>
      <c r="U1560" s="19">
        <f t="shared" si="248"/>
        <v>46.666666666666664</v>
      </c>
      <c r="V1560" s="19">
        <f t="shared" si="249"/>
        <v>45.9375</v>
      </c>
    </row>
    <row r="1561" spans="1:22" ht="13.5" x14ac:dyDescent="0.25">
      <c r="A1561" s="3">
        <f>RSI!A1561</f>
        <v>44284</v>
      </c>
      <c r="B1561" s="2">
        <f>RSI!B1561</f>
        <v>14.488899999999999</v>
      </c>
      <c r="C1561" s="2">
        <f>RSI!I1561</f>
        <v>65.218662058657202</v>
      </c>
      <c r="D1561" s="2">
        <f>MACD!E1561</f>
        <v>-0.11243599984322827</v>
      </c>
      <c r="E1561" s="2">
        <f>MACD!F1561</f>
        <v>-0.16608023178114756</v>
      </c>
      <c r="F1561" s="2">
        <f>'Moving Avg'!D1561</f>
        <v>14.507400000000001</v>
      </c>
      <c r="G1561" s="2">
        <f>'Moving Avg'!F1561</f>
        <v>14.194479999999999</v>
      </c>
      <c r="H1561" s="2">
        <f>'Moving Avg'!G1561</f>
        <v>13.74414</v>
      </c>
      <c r="I1561" s="2">
        <f>'Moving Avg'!H1561</f>
        <v>13.223277500000002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  <c r="M1561" s="19">
        <f t="shared" si="240"/>
        <v>25</v>
      </c>
      <c r="N1561" s="19">
        <f t="shared" si="241"/>
        <v>0</v>
      </c>
      <c r="O1561" s="19">
        <f t="shared" si="242"/>
        <v>50</v>
      </c>
      <c r="P1561" s="19">
        <f t="shared" si="243"/>
        <v>83.5</v>
      </c>
      <c r="Q1561" s="20">
        <f t="shared" si="244"/>
        <v>28.774999999999999</v>
      </c>
      <c r="R1561" s="20">
        <f t="shared" si="245"/>
        <v>43.375</v>
      </c>
      <c r="S1561" s="20">
        <f t="shared" si="246"/>
        <v>53.825000000000003</v>
      </c>
      <c r="T1561" s="20">
        <f t="shared" si="247"/>
        <v>39.625</v>
      </c>
      <c r="U1561" s="19">
        <f t="shared" si="248"/>
        <v>41.991666666666667</v>
      </c>
      <c r="V1561" s="19">
        <f t="shared" si="249"/>
        <v>41.400000000000006</v>
      </c>
    </row>
    <row r="1562" spans="1:22" ht="13.5" x14ac:dyDescent="0.25">
      <c r="A1562" s="3">
        <f>RSI!A1562</f>
        <v>44285</v>
      </c>
      <c r="B1562" s="2">
        <f>RSI!B1562</f>
        <v>14.5814</v>
      </c>
      <c r="C1562" s="2">
        <f>RSI!I1562</f>
        <v>67.518436099998468</v>
      </c>
      <c r="D1562" s="2">
        <f>MACD!E1562</f>
        <v>-0.13155828269124825</v>
      </c>
      <c r="E1562" s="2">
        <f>MACD!F1562</f>
        <v>-0.1591758419631677</v>
      </c>
      <c r="F1562" s="2">
        <f>'Moving Avg'!D1562</f>
        <v>14.507400000000001</v>
      </c>
      <c r="G1562" s="2">
        <f>'Moving Avg'!F1562</f>
        <v>14.243604999999997</v>
      </c>
      <c r="H1562" s="2">
        <f>'Moving Avg'!G1562</f>
        <v>13.766354000000002</v>
      </c>
      <c r="I1562" s="2">
        <f>'Moving Avg'!H1562</f>
        <v>13.235475000000003</v>
      </c>
      <c r="J1562" s="17" t="str">
        <f>OBV!F1562</f>
        <v>BULLISH</v>
      </c>
      <c r="K1562" s="17" t="str">
        <f>OBV!G1562</f>
        <v>NEUTRAL</v>
      </c>
      <c r="L1562" s="17" t="str">
        <f>OBV!H1562</f>
        <v>NEUTRAL</v>
      </c>
      <c r="M1562" s="19">
        <f t="shared" si="240"/>
        <v>25</v>
      </c>
      <c r="N1562" s="19">
        <f t="shared" si="241"/>
        <v>0</v>
      </c>
      <c r="O1562" s="19">
        <f t="shared" si="242"/>
        <v>50</v>
      </c>
      <c r="P1562" s="19">
        <f t="shared" si="243"/>
        <v>49.5</v>
      </c>
      <c r="Q1562" s="20">
        <f t="shared" si="244"/>
        <v>23.675000000000001</v>
      </c>
      <c r="R1562" s="20">
        <f t="shared" si="245"/>
        <v>34.875</v>
      </c>
      <c r="S1562" s="20">
        <f t="shared" si="246"/>
        <v>38.525000000000006</v>
      </c>
      <c r="T1562" s="20">
        <f t="shared" si="247"/>
        <v>31.125</v>
      </c>
      <c r="U1562" s="19">
        <f t="shared" si="248"/>
        <v>32.358333333333334</v>
      </c>
      <c r="V1562" s="19">
        <f t="shared" si="249"/>
        <v>32.049999999999997</v>
      </c>
    </row>
    <row r="1563" spans="1:22" ht="13.5" x14ac:dyDescent="0.25">
      <c r="A1563" s="3">
        <f>RSI!A1563</f>
        <v>44286</v>
      </c>
      <c r="B1563" s="2">
        <f>RSI!B1563</f>
        <v>14.7096</v>
      </c>
      <c r="C1563" s="2">
        <f>RSI!I1563</f>
        <v>70.4360775100415</v>
      </c>
      <c r="D1563" s="2">
        <f>MACD!E1563</f>
        <v>-0.13814630164407049</v>
      </c>
      <c r="E1563" s="2">
        <f>MACD!F1563</f>
        <v>-0.15496993389934827</v>
      </c>
      <c r="F1563" s="2">
        <f>'Moving Avg'!D1563</f>
        <v>14.55866</v>
      </c>
      <c r="G1563" s="2">
        <f>'Moving Avg'!F1563</f>
        <v>14.296289999999999</v>
      </c>
      <c r="H1563" s="2">
        <f>'Moving Avg'!G1563</f>
        <v>13.789992</v>
      </c>
      <c r="I1563" s="2">
        <f>'Moving Avg'!H1563</f>
        <v>13.248176500000005</v>
      </c>
      <c r="J1563" s="17" t="str">
        <f>OBV!F1563</f>
        <v>BULLISH</v>
      </c>
      <c r="K1563" s="17" t="str">
        <f>OBV!G1563</f>
        <v>NEUTRAL</v>
      </c>
      <c r="L1563" s="17" t="str">
        <f>OBV!H1563</f>
        <v>CONFIRMED BULLISH</v>
      </c>
      <c r="M1563" s="19">
        <f t="shared" si="240"/>
        <v>0</v>
      </c>
      <c r="N1563" s="19">
        <f t="shared" si="241"/>
        <v>0</v>
      </c>
      <c r="O1563" s="19">
        <f t="shared" si="242"/>
        <v>50</v>
      </c>
      <c r="P1563" s="19">
        <f t="shared" si="243"/>
        <v>83.5</v>
      </c>
      <c r="Q1563" s="20">
        <f t="shared" si="244"/>
        <v>20.024999999999999</v>
      </c>
      <c r="R1563" s="20">
        <f t="shared" si="245"/>
        <v>38.375</v>
      </c>
      <c r="S1563" s="20">
        <f t="shared" si="246"/>
        <v>50.075000000000003</v>
      </c>
      <c r="T1563" s="20">
        <f t="shared" si="247"/>
        <v>33.375</v>
      </c>
      <c r="U1563" s="19">
        <f t="shared" si="248"/>
        <v>36.158333333333331</v>
      </c>
      <c r="V1563" s="19">
        <f t="shared" si="249"/>
        <v>35.462499999999999</v>
      </c>
    </row>
    <row r="1564" spans="1:22" ht="13.5" x14ac:dyDescent="0.25">
      <c r="A1564" s="3">
        <f>RSI!A1564</f>
        <v>44287</v>
      </c>
      <c r="B1564" s="2">
        <f>RSI!B1564</f>
        <v>14.844900000000001</v>
      </c>
      <c r="C1564" s="2">
        <f>RSI!I1564</f>
        <v>73.174710614750921</v>
      </c>
      <c r="D1564" s="2">
        <f>MACD!E1564</f>
        <v>-0.15711074610404197</v>
      </c>
      <c r="E1564" s="2">
        <f>MACD!F1564</f>
        <v>-0.15539809634028701</v>
      </c>
      <c r="F1564" s="2">
        <f>'Moving Avg'!D1564</f>
        <v>14.622739999999999</v>
      </c>
      <c r="G1564" s="2">
        <f>'Moving Avg'!F1564</f>
        <v>14.3383</v>
      </c>
      <c r="H1564" s="2">
        <f>'Moving Avg'!G1564</f>
        <v>13.813060000000002</v>
      </c>
      <c r="I1564" s="2">
        <f>'Moving Avg'!H1564</f>
        <v>13.261253000000004</v>
      </c>
      <c r="J1564" s="17" t="str">
        <f>OBV!F1564</f>
        <v>BULLISH</v>
      </c>
      <c r="K1564" s="17" t="str">
        <f>OBV!G1564</f>
        <v>STRONG</v>
      </c>
      <c r="L1564" s="17" t="str">
        <f>OBV!H1564</f>
        <v>CONFIRMED BULLISH</v>
      </c>
      <c r="M1564" s="19">
        <f t="shared" si="240"/>
        <v>0</v>
      </c>
      <c r="N1564" s="19">
        <f t="shared" si="241"/>
        <v>45</v>
      </c>
      <c r="O1564" s="19">
        <f t="shared" si="242"/>
        <v>50</v>
      </c>
      <c r="P1564" s="19">
        <f t="shared" si="243"/>
        <v>100</v>
      </c>
      <c r="Q1564" s="20">
        <f t="shared" si="244"/>
        <v>38.25</v>
      </c>
      <c r="R1564" s="20">
        <f t="shared" si="245"/>
        <v>51.5</v>
      </c>
      <c r="S1564" s="20">
        <f t="shared" si="246"/>
        <v>64.25</v>
      </c>
      <c r="T1564" s="20">
        <f t="shared" si="247"/>
        <v>48.75</v>
      </c>
      <c r="U1564" s="19">
        <f t="shared" si="248"/>
        <v>51.333333333333336</v>
      </c>
      <c r="V1564" s="19">
        <f t="shared" si="249"/>
        <v>50.6875</v>
      </c>
    </row>
    <row r="1565" spans="1:22" ht="13.5" x14ac:dyDescent="0.25">
      <c r="A1565" s="3">
        <f>RSI!A1565</f>
        <v>44288</v>
      </c>
      <c r="B1565" s="2">
        <f>RSI!B1565</f>
        <v>14.866199999999999</v>
      </c>
      <c r="C1565" s="2">
        <f>RSI!I1565</f>
        <v>73.589488037591821</v>
      </c>
      <c r="D1565" s="2">
        <f>MACD!E1565</f>
        <v>-0.18960698326095304</v>
      </c>
      <c r="E1565" s="2">
        <f>MACD!F1565</f>
        <v>-0.16223987372442022</v>
      </c>
      <c r="F1565" s="2">
        <f>'Moving Avg'!D1565</f>
        <v>14.6982</v>
      </c>
      <c r="G1565" s="2">
        <f>'Moving Avg'!F1565</f>
        <v>14.380305000000002</v>
      </c>
      <c r="H1565" s="2">
        <f>'Moving Avg'!G1565</f>
        <v>13.839830000000001</v>
      </c>
      <c r="I1565" s="2">
        <f>'Moving Avg'!H1565</f>
        <v>13.273696000000003</v>
      </c>
      <c r="J1565" s="17" t="str">
        <f>OBV!F1565</f>
        <v>BULLISH</v>
      </c>
      <c r="K1565" s="17" t="str">
        <f>OBV!G1565</f>
        <v>STRONG</v>
      </c>
      <c r="L1565" s="17" t="str">
        <f>OBV!H1565</f>
        <v>CONFIRMED BULLISH</v>
      </c>
      <c r="M1565" s="19">
        <f t="shared" si="240"/>
        <v>0</v>
      </c>
      <c r="N1565" s="19">
        <f t="shared" si="241"/>
        <v>100</v>
      </c>
      <c r="O1565" s="19">
        <f t="shared" si="242"/>
        <v>50</v>
      </c>
      <c r="P1565" s="19">
        <f t="shared" si="243"/>
        <v>100</v>
      </c>
      <c r="Q1565" s="20">
        <f t="shared" si="244"/>
        <v>57.5</v>
      </c>
      <c r="R1565" s="20">
        <f t="shared" si="245"/>
        <v>62.5</v>
      </c>
      <c r="S1565" s="20">
        <f t="shared" si="246"/>
        <v>72.5</v>
      </c>
      <c r="T1565" s="20">
        <f t="shared" si="247"/>
        <v>62.5</v>
      </c>
      <c r="U1565" s="19">
        <f t="shared" si="248"/>
        <v>64.166666666666671</v>
      </c>
      <c r="V1565" s="19">
        <f t="shared" si="249"/>
        <v>63.75</v>
      </c>
    </row>
    <row r="1566" spans="1:22" ht="13.5" x14ac:dyDescent="0.25">
      <c r="A1566" s="3">
        <f>RSI!A1566</f>
        <v>44291</v>
      </c>
      <c r="B1566" s="2">
        <f>RSI!B1566</f>
        <v>14.951700000000001</v>
      </c>
      <c r="C1566" s="2">
        <f>RSI!I1566</f>
        <v>75.244187309527717</v>
      </c>
      <c r="D1566" s="2">
        <f>MACD!E1566</f>
        <v>-0.21732902680826705</v>
      </c>
      <c r="E1566" s="2">
        <f>MACD!F1566</f>
        <v>-0.17325770434118959</v>
      </c>
      <c r="F1566" s="2">
        <f>'Moving Avg'!D1566</f>
        <v>14.790760000000001</v>
      </c>
      <c r="G1566" s="2">
        <f>'Moving Avg'!F1566</f>
        <v>14.430145000000001</v>
      </c>
      <c r="H1566" s="2">
        <f>'Moving Avg'!G1566</f>
        <v>13.868738</v>
      </c>
      <c r="I1566" s="2">
        <f>'Moving Avg'!H1566</f>
        <v>13.286813000000004</v>
      </c>
      <c r="J1566" s="17" t="str">
        <f>OBV!F1566</f>
        <v>BULLISH</v>
      </c>
      <c r="K1566" s="17" t="str">
        <f>OBV!G1566</f>
        <v>STRONG</v>
      </c>
      <c r="L1566" s="17" t="str">
        <f>OBV!H1566</f>
        <v>CONFIRMED BULLISH</v>
      </c>
      <c r="M1566" s="19">
        <f t="shared" si="240"/>
        <v>0</v>
      </c>
      <c r="N1566" s="19">
        <f t="shared" si="241"/>
        <v>100</v>
      </c>
      <c r="O1566" s="19">
        <f t="shared" si="242"/>
        <v>50</v>
      </c>
      <c r="P1566" s="19">
        <f t="shared" si="243"/>
        <v>100</v>
      </c>
      <c r="Q1566" s="20">
        <f t="shared" si="244"/>
        <v>57.5</v>
      </c>
      <c r="R1566" s="20">
        <f t="shared" si="245"/>
        <v>62.5</v>
      </c>
      <c r="S1566" s="20">
        <f t="shared" si="246"/>
        <v>72.5</v>
      </c>
      <c r="T1566" s="20">
        <f t="shared" si="247"/>
        <v>62.5</v>
      </c>
      <c r="U1566" s="19">
        <f t="shared" si="248"/>
        <v>64.166666666666671</v>
      </c>
      <c r="V1566" s="19">
        <f t="shared" si="249"/>
        <v>63.75</v>
      </c>
    </row>
    <row r="1567" spans="1:22" ht="13.5" x14ac:dyDescent="0.25">
      <c r="A1567" s="3">
        <f>RSI!A1567</f>
        <v>44292</v>
      </c>
      <c r="B1567" s="2">
        <f>RSI!B1567</f>
        <v>14.8093</v>
      </c>
      <c r="C1567" s="2">
        <f>RSI!I1567</f>
        <v>67.642807415343754</v>
      </c>
      <c r="D1567" s="2">
        <f>MACD!E1567</f>
        <v>-0.18055707771504181</v>
      </c>
      <c r="E1567" s="2">
        <f>MACD!F1567</f>
        <v>-0.17471757901596005</v>
      </c>
      <c r="F1567" s="2">
        <f>'Moving Avg'!D1567</f>
        <v>14.836340000000002</v>
      </c>
      <c r="G1567" s="2">
        <f>'Moving Avg'!F1567</f>
        <v>14.468595000000002</v>
      </c>
      <c r="H1567" s="2">
        <f>'Moving Avg'!G1567</f>
        <v>13.897218000000002</v>
      </c>
      <c r="I1567" s="2">
        <f>'Moving Avg'!H1567</f>
        <v>13.299464500000004</v>
      </c>
      <c r="J1567" s="17" t="str">
        <f>OBV!F1567</f>
        <v>BULLISH</v>
      </c>
      <c r="K1567" s="17" t="str">
        <f>OBV!G1567</f>
        <v>STRONG</v>
      </c>
      <c r="L1567" s="17" t="str">
        <f>OBV!H1567</f>
        <v>CONFIRMED BULLISH</v>
      </c>
      <c r="M1567" s="19">
        <f t="shared" si="240"/>
        <v>25</v>
      </c>
      <c r="N1567" s="19">
        <f t="shared" si="241"/>
        <v>45</v>
      </c>
      <c r="O1567" s="19">
        <f t="shared" si="242"/>
        <v>50</v>
      </c>
      <c r="P1567" s="19">
        <f t="shared" si="243"/>
        <v>100</v>
      </c>
      <c r="Q1567" s="20">
        <f t="shared" si="244"/>
        <v>47</v>
      </c>
      <c r="R1567" s="20">
        <f t="shared" si="245"/>
        <v>56.5</v>
      </c>
      <c r="S1567" s="20">
        <f t="shared" si="246"/>
        <v>68</v>
      </c>
      <c r="T1567" s="20">
        <f t="shared" si="247"/>
        <v>55</v>
      </c>
      <c r="U1567" s="19">
        <f t="shared" si="248"/>
        <v>57.166666666666664</v>
      </c>
      <c r="V1567" s="19">
        <f t="shared" si="249"/>
        <v>56.625</v>
      </c>
    </row>
    <row r="1568" spans="1:22" ht="13.5" x14ac:dyDescent="0.25">
      <c r="A1568" s="3">
        <f>RSI!A1568</f>
        <v>44293</v>
      </c>
      <c r="B1568" s="2">
        <f>RSI!B1568</f>
        <v>14.595700000000001</v>
      </c>
      <c r="C1568" s="2">
        <f>RSI!I1568</f>
        <v>58.152809336371746</v>
      </c>
      <c r="D1568" s="2">
        <f>MACD!E1568</f>
        <v>-0.15617213665664664</v>
      </c>
      <c r="E1568" s="2">
        <f>MACD!F1568</f>
        <v>-0.17100849054409739</v>
      </c>
      <c r="F1568" s="2">
        <f>'Moving Avg'!D1568</f>
        <v>14.813560000000001</v>
      </c>
      <c r="G1568" s="2">
        <f>'Moving Avg'!F1568</f>
        <v>14.476785000000001</v>
      </c>
      <c r="H1568" s="2">
        <f>'Moving Avg'!G1568</f>
        <v>13.92285</v>
      </c>
      <c r="I1568" s="2">
        <f>'Moving Avg'!H1568</f>
        <v>13.3115965</v>
      </c>
      <c r="J1568" s="17" t="str">
        <f>OBV!F1568</f>
        <v>BULLISH</v>
      </c>
      <c r="K1568" s="17" t="str">
        <f>OBV!G1568</f>
        <v>NEUTRAL</v>
      </c>
      <c r="L1568" s="17" t="str">
        <f>OBV!H1568</f>
        <v>BULLISH DIVERGENCE</v>
      </c>
      <c r="M1568" s="19">
        <f t="shared" si="240"/>
        <v>25</v>
      </c>
      <c r="N1568" s="19">
        <f t="shared" si="241"/>
        <v>0</v>
      </c>
      <c r="O1568" s="19">
        <f t="shared" si="242"/>
        <v>50</v>
      </c>
      <c r="P1568" s="19">
        <f t="shared" si="243"/>
        <v>66.5</v>
      </c>
      <c r="Q1568" s="20">
        <f t="shared" si="244"/>
        <v>26.225000000000001</v>
      </c>
      <c r="R1568" s="20">
        <f t="shared" si="245"/>
        <v>39.125</v>
      </c>
      <c r="S1568" s="20">
        <f t="shared" si="246"/>
        <v>46.174999999999997</v>
      </c>
      <c r="T1568" s="20">
        <f t="shared" si="247"/>
        <v>35.375</v>
      </c>
      <c r="U1568" s="19">
        <f t="shared" si="248"/>
        <v>37.174999999999997</v>
      </c>
      <c r="V1568" s="19">
        <f t="shared" si="249"/>
        <v>36.724999999999994</v>
      </c>
    </row>
    <row r="1569" spans="1:22" ht="13.5" x14ac:dyDescent="0.25">
      <c r="A1569" s="3">
        <f>RSI!A1569</f>
        <v>44294</v>
      </c>
      <c r="B1569" s="2">
        <f>RSI!B1569</f>
        <v>14.075900000000001</v>
      </c>
      <c r="C1569" s="2">
        <f>RSI!I1569</f>
        <v>42.519462147776892</v>
      </c>
      <c r="D1569" s="2">
        <f>MACD!E1569</f>
        <v>-8.7452628572073365E-2</v>
      </c>
      <c r="E1569" s="2">
        <f>MACD!F1569</f>
        <v>-0.15429731814969258</v>
      </c>
      <c r="F1569" s="2">
        <f>'Moving Avg'!D1569</f>
        <v>14.65976</v>
      </c>
      <c r="G1569" s="2">
        <f>'Moving Avg'!F1569</f>
        <v>14.463254999999998</v>
      </c>
      <c r="H1569" s="2">
        <f>'Moving Avg'!G1569</f>
        <v>13.933955999999998</v>
      </c>
      <c r="I1569" s="2">
        <f>'Moving Avg'!H1569</f>
        <v>13.3211295</v>
      </c>
      <c r="J1569" s="17" t="str">
        <f>OBV!F1569</f>
        <v>BEARISH</v>
      </c>
      <c r="K1569" s="17" t="str">
        <f>OBV!G1569</f>
        <v>WEAK</v>
      </c>
      <c r="L1569" s="17" t="str">
        <f>OBV!H1569</f>
        <v>CONFIRMED BEARISH</v>
      </c>
      <c r="M1569" s="19">
        <f t="shared" si="240"/>
        <v>25</v>
      </c>
      <c r="N1569" s="19">
        <f t="shared" si="241"/>
        <v>0</v>
      </c>
      <c r="O1569" s="19">
        <f t="shared" si="242"/>
        <v>50</v>
      </c>
      <c r="P1569" s="19">
        <f t="shared" si="243"/>
        <v>0</v>
      </c>
      <c r="Q1569" s="20">
        <f t="shared" si="244"/>
        <v>16.25</v>
      </c>
      <c r="R1569" s="20">
        <f t="shared" si="245"/>
        <v>22.5</v>
      </c>
      <c r="S1569" s="20">
        <f t="shared" si="246"/>
        <v>16.25</v>
      </c>
      <c r="T1569" s="20">
        <f t="shared" si="247"/>
        <v>18.75</v>
      </c>
      <c r="U1569" s="19">
        <f t="shared" si="248"/>
        <v>18.333333333333332</v>
      </c>
      <c r="V1569" s="19">
        <f t="shared" si="249"/>
        <v>18.4375</v>
      </c>
    </row>
    <row r="1570" spans="1:22" ht="13.5" x14ac:dyDescent="0.25">
      <c r="A1570" s="3">
        <f>RSI!A1570</f>
        <v>44298</v>
      </c>
      <c r="B1570" s="2">
        <f>RSI!B1570</f>
        <v>13.883699999999999</v>
      </c>
      <c r="C1570" s="2">
        <f>RSI!I1570</f>
        <v>38.407927644812126</v>
      </c>
      <c r="D1570" s="2">
        <f>MACD!E1570</f>
        <v>-1.8743582311257612E-2</v>
      </c>
      <c r="E1570" s="2">
        <f>MACD!F1570</f>
        <v>-0.12718657098200559</v>
      </c>
      <c r="F1570" s="2">
        <f>'Moving Avg'!D1570</f>
        <v>14.463260000000002</v>
      </c>
      <c r="G1570" s="2">
        <f>'Moving Avg'!F1570</f>
        <v>14.443319999999996</v>
      </c>
      <c r="H1570" s="2">
        <f>'Moving Avg'!G1570</f>
        <v>13.941075999999999</v>
      </c>
      <c r="I1570" s="2">
        <f>'Moving Avg'!H1570</f>
        <v>13.330084999999999</v>
      </c>
      <c r="J1570" s="17" t="str">
        <f>OBV!F1570</f>
        <v>BEARISH</v>
      </c>
      <c r="K1570" s="17" t="str">
        <f>OBV!G1570</f>
        <v>WEAK</v>
      </c>
      <c r="L1570" s="17" t="str">
        <f>OBV!H1570</f>
        <v>CONFIRMED BEARISH</v>
      </c>
      <c r="M1570" s="19">
        <f t="shared" si="240"/>
        <v>25</v>
      </c>
      <c r="N1570" s="19">
        <f t="shared" si="241"/>
        <v>0</v>
      </c>
      <c r="O1570" s="19">
        <f t="shared" si="242"/>
        <v>50</v>
      </c>
      <c r="P1570" s="19">
        <f t="shared" si="243"/>
        <v>0</v>
      </c>
      <c r="Q1570" s="20">
        <f t="shared" si="244"/>
        <v>16.25</v>
      </c>
      <c r="R1570" s="20">
        <f t="shared" si="245"/>
        <v>22.5</v>
      </c>
      <c r="S1570" s="20">
        <f t="shared" si="246"/>
        <v>16.25</v>
      </c>
      <c r="T1570" s="20">
        <f t="shared" si="247"/>
        <v>18.75</v>
      </c>
      <c r="U1570" s="19">
        <f t="shared" si="248"/>
        <v>18.333333333333332</v>
      </c>
      <c r="V1570" s="19">
        <f t="shared" si="249"/>
        <v>18.4375</v>
      </c>
    </row>
    <row r="1571" spans="1:22" ht="13.5" x14ac:dyDescent="0.25">
      <c r="A1571" s="3">
        <f>RSI!A1571</f>
        <v>44299</v>
      </c>
      <c r="B1571" s="2">
        <f>RSI!B1571</f>
        <v>13.4209</v>
      </c>
      <c r="C1571" s="2">
        <f>RSI!I1571</f>
        <v>30.707918988912027</v>
      </c>
      <c r="D1571" s="2">
        <f>MACD!E1571</f>
        <v>7.6480241195776344E-2</v>
      </c>
      <c r="E1571" s="2">
        <f>MACD!F1571</f>
        <v>-8.6453208546449209E-2</v>
      </c>
      <c r="F1571" s="2">
        <f>'Moving Avg'!D1571</f>
        <v>14.1571</v>
      </c>
      <c r="G1571" s="2">
        <f>'Moving Avg'!F1571</f>
        <v>14.412704999999999</v>
      </c>
      <c r="H1571" s="2">
        <f>'Moving Avg'!G1571</f>
        <v>13.941787999999999</v>
      </c>
      <c r="I1571" s="2">
        <f>'Moving Avg'!H1571</f>
        <v>13.337439</v>
      </c>
      <c r="J1571" s="17" t="str">
        <f>OBV!F1571</f>
        <v>BEARISH</v>
      </c>
      <c r="K1571" s="17" t="str">
        <f>OBV!G1571</f>
        <v>WEAK</v>
      </c>
      <c r="L1571" s="17" t="str">
        <f>OBV!H1571</f>
        <v>CONFIRMED BEARISH</v>
      </c>
      <c r="M1571" s="19">
        <f t="shared" si="240"/>
        <v>25</v>
      </c>
      <c r="N1571" s="19">
        <f t="shared" si="241"/>
        <v>0</v>
      </c>
      <c r="O1571" s="19">
        <f t="shared" si="242"/>
        <v>50</v>
      </c>
      <c r="P1571" s="19">
        <f t="shared" si="243"/>
        <v>0</v>
      </c>
      <c r="Q1571" s="20">
        <f t="shared" si="244"/>
        <v>16.25</v>
      </c>
      <c r="R1571" s="20">
        <f t="shared" si="245"/>
        <v>22.5</v>
      </c>
      <c r="S1571" s="20">
        <f t="shared" si="246"/>
        <v>16.25</v>
      </c>
      <c r="T1571" s="20">
        <f t="shared" si="247"/>
        <v>18.75</v>
      </c>
      <c r="U1571" s="19">
        <f t="shared" si="248"/>
        <v>18.333333333333332</v>
      </c>
      <c r="V1571" s="19">
        <f t="shared" si="249"/>
        <v>18.4375</v>
      </c>
    </row>
    <row r="1572" spans="1:22" ht="13.5" x14ac:dyDescent="0.25">
      <c r="A1572" s="3">
        <f>RSI!A1572</f>
        <v>44300</v>
      </c>
      <c r="B1572" s="2">
        <f>RSI!B1572</f>
        <v>13.3497</v>
      </c>
      <c r="C1572" s="2">
        <f>RSI!I1572</f>
        <v>29.720728162884654</v>
      </c>
      <c r="D1572" s="2">
        <f>MACD!E1572</f>
        <v>0.18189001469905719</v>
      </c>
      <c r="E1572" s="2">
        <f>MACD!F1572</f>
        <v>-3.2784563897347928E-2</v>
      </c>
      <c r="F1572" s="2">
        <f>'Moving Avg'!D1572</f>
        <v>13.865180000000001</v>
      </c>
      <c r="G1572" s="2">
        <f>'Moving Avg'!F1572</f>
        <v>14.375324999999998</v>
      </c>
      <c r="H1572" s="2">
        <f>'Moving Avg'!G1572</f>
        <v>13.938227999999997</v>
      </c>
      <c r="I1572" s="2">
        <f>'Moving Avg'!H1572</f>
        <v>13.344437000000003</v>
      </c>
      <c r="J1572" s="17" t="str">
        <f>OBV!F1572</f>
        <v>BEARISH</v>
      </c>
      <c r="K1572" s="17" t="str">
        <f>OBV!G1572</f>
        <v>WEAK</v>
      </c>
      <c r="L1572" s="17" t="str">
        <f>OBV!H1572</f>
        <v>CONFIRMED BEARISH</v>
      </c>
      <c r="M1572" s="19">
        <f t="shared" si="240"/>
        <v>50</v>
      </c>
      <c r="N1572" s="19">
        <f t="shared" si="241"/>
        <v>0</v>
      </c>
      <c r="O1572" s="19">
        <f t="shared" si="242"/>
        <v>50</v>
      </c>
      <c r="P1572" s="19">
        <f t="shared" si="243"/>
        <v>0</v>
      </c>
      <c r="Q1572" s="20">
        <f t="shared" si="244"/>
        <v>25</v>
      </c>
      <c r="R1572" s="20">
        <f t="shared" si="245"/>
        <v>27.5</v>
      </c>
      <c r="S1572" s="20">
        <f t="shared" si="246"/>
        <v>20</v>
      </c>
      <c r="T1572" s="20">
        <f t="shared" si="247"/>
        <v>25</v>
      </c>
      <c r="U1572" s="19">
        <f t="shared" si="248"/>
        <v>24.166666666666668</v>
      </c>
      <c r="V1572" s="19">
        <f t="shared" si="249"/>
        <v>24.375</v>
      </c>
    </row>
    <row r="1573" spans="1:22" ht="13.5" x14ac:dyDescent="0.25">
      <c r="A1573" s="3">
        <f>RSI!A1573</f>
        <v>44301</v>
      </c>
      <c r="B1573" s="2">
        <f>RSI!B1573</f>
        <v>13.3497</v>
      </c>
      <c r="C1573" s="2">
        <f>RSI!I1573</f>
        <v>29.720728162884654</v>
      </c>
      <c r="D1573" s="2">
        <f>MACD!E1573</f>
        <v>0.29616274305975843</v>
      </c>
      <c r="E1573" s="2">
        <f>MACD!F1573</f>
        <v>3.3004897494073343E-2</v>
      </c>
      <c r="F1573" s="2">
        <f>'Moving Avg'!D1573</f>
        <v>13.615979999999999</v>
      </c>
      <c r="G1573" s="2">
        <f>'Moving Avg'!F1573</f>
        <v>14.330824999999995</v>
      </c>
      <c r="H1573" s="2">
        <f>'Moving Avg'!G1573</f>
        <v>13.936091999999999</v>
      </c>
      <c r="I1573" s="2">
        <f>'Moving Avg'!H1573</f>
        <v>13.351024000000002</v>
      </c>
      <c r="J1573" s="17" t="str">
        <f>OBV!F1573</f>
        <v>BEARISH</v>
      </c>
      <c r="K1573" s="17" t="str">
        <f>OBV!G1573</f>
        <v>WEAK</v>
      </c>
      <c r="L1573" s="17" t="str">
        <f>OBV!H1573</f>
        <v>CONFIRMED BEARISH</v>
      </c>
      <c r="M1573" s="19">
        <f t="shared" si="240"/>
        <v>50</v>
      </c>
      <c r="N1573" s="19">
        <f t="shared" si="241"/>
        <v>0</v>
      </c>
      <c r="O1573" s="19">
        <f t="shared" si="242"/>
        <v>50</v>
      </c>
      <c r="P1573" s="19">
        <f t="shared" si="243"/>
        <v>0</v>
      </c>
      <c r="Q1573" s="20">
        <f t="shared" si="244"/>
        <v>25</v>
      </c>
      <c r="R1573" s="20">
        <f t="shared" si="245"/>
        <v>27.5</v>
      </c>
      <c r="S1573" s="20">
        <f t="shared" si="246"/>
        <v>20</v>
      </c>
      <c r="T1573" s="20">
        <f t="shared" si="247"/>
        <v>25</v>
      </c>
      <c r="U1573" s="19">
        <f t="shared" si="248"/>
        <v>24.166666666666668</v>
      </c>
      <c r="V1573" s="19">
        <f t="shared" si="249"/>
        <v>24.375</v>
      </c>
    </row>
    <row r="1574" spans="1:22" ht="13.5" x14ac:dyDescent="0.25">
      <c r="A1574" s="3">
        <f>RSI!A1574</f>
        <v>44302</v>
      </c>
      <c r="B1574" s="2">
        <f>RSI!B1574</f>
        <v>13.1219</v>
      </c>
      <c r="C1574" s="2">
        <f>RSI!I1574</f>
        <v>26.553263863892028</v>
      </c>
      <c r="D1574" s="2">
        <f>MACD!E1574</f>
        <v>0.4355044790339857</v>
      </c>
      <c r="E1574" s="2">
        <f>MACD!F1574</f>
        <v>0.11350481380205582</v>
      </c>
      <c r="F1574" s="2">
        <f>'Moving Avg'!D1574</f>
        <v>13.425180000000001</v>
      </c>
      <c r="G1574" s="2">
        <f>'Moving Avg'!F1574</f>
        <v>14.274934999999996</v>
      </c>
      <c r="H1574" s="2">
        <f>'Moving Avg'!G1574</f>
        <v>13.931536000000001</v>
      </c>
      <c r="I1574" s="2">
        <f>'Moving Avg'!H1574</f>
        <v>13.356061000000002</v>
      </c>
      <c r="J1574" s="17" t="str">
        <f>OBV!F1574</f>
        <v>BEARISH</v>
      </c>
      <c r="K1574" s="17" t="str">
        <f>OBV!G1574</f>
        <v>WEAK</v>
      </c>
      <c r="L1574" s="17" t="str">
        <f>OBV!H1574</f>
        <v>CONFIRMED BEARISH</v>
      </c>
      <c r="M1574" s="19">
        <f t="shared" si="240"/>
        <v>50</v>
      </c>
      <c r="N1574" s="19">
        <f t="shared" si="241"/>
        <v>0</v>
      </c>
      <c r="O1574" s="19">
        <f t="shared" si="242"/>
        <v>50</v>
      </c>
      <c r="P1574" s="19">
        <f t="shared" si="243"/>
        <v>0</v>
      </c>
      <c r="Q1574" s="20">
        <f t="shared" si="244"/>
        <v>25</v>
      </c>
      <c r="R1574" s="20">
        <f t="shared" si="245"/>
        <v>27.5</v>
      </c>
      <c r="S1574" s="20">
        <f t="shared" si="246"/>
        <v>20</v>
      </c>
      <c r="T1574" s="20">
        <f t="shared" si="247"/>
        <v>25</v>
      </c>
      <c r="U1574" s="19">
        <f t="shared" si="248"/>
        <v>24.166666666666668</v>
      </c>
      <c r="V1574" s="19">
        <f t="shared" si="249"/>
        <v>24.375</v>
      </c>
    </row>
    <row r="1575" spans="1:22" ht="13.5" x14ac:dyDescent="0.25">
      <c r="A1575" s="3">
        <f>RSI!A1575</f>
        <v>44305</v>
      </c>
      <c r="B1575" s="2">
        <f>RSI!B1575</f>
        <v>12.83</v>
      </c>
      <c r="C1575" s="2">
        <f>RSI!I1575</f>
        <v>23.148819848345937</v>
      </c>
      <c r="D1575" s="2">
        <f>MACD!E1575</f>
        <v>0.58424681372565779</v>
      </c>
      <c r="E1575" s="2">
        <f>MACD!F1575</f>
        <v>0.20765321378677623</v>
      </c>
      <c r="F1575" s="2">
        <f>'Moving Avg'!D1575</f>
        <v>13.21444</v>
      </c>
      <c r="G1575" s="2">
        <f>'Moving Avg'!F1575</f>
        <v>14.208009999999996</v>
      </c>
      <c r="H1575" s="2">
        <f>'Moving Avg'!G1575</f>
        <v>13.921854000000002</v>
      </c>
      <c r="I1575" s="2">
        <f>'Moving Avg'!H1575</f>
        <v>13.359912500000002</v>
      </c>
      <c r="J1575" s="17" t="str">
        <f>OBV!F1575</f>
        <v>BEARISH</v>
      </c>
      <c r="K1575" s="17" t="str">
        <f>OBV!G1575</f>
        <v>WEAK</v>
      </c>
      <c r="L1575" s="17" t="str">
        <f>OBV!H1575</f>
        <v>CONFIRMED BEARISH</v>
      </c>
      <c r="M1575" s="19">
        <f t="shared" si="240"/>
        <v>50</v>
      </c>
      <c r="N1575" s="19">
        <f t="shared" si="241"/>
        <v>0</v>
      </c>
      <c r="O1575" s="19">
        <f t="shared" si="242"/>
        <v>0</v>
      </c>
      <c r="P1575" s="19">
        <f t="shared" si="243"/>
        <v>0</v>
      </c>
      <c r="Q1575" s="20">
        <f t="shared" si="244"/>
        <v>17.5</v>
      </c>
      <c r="R1575" s="20">
        <f t="shared" si="245"/>
        <v>10</v>
      </c>
      <c r="S1575" s="20">
        <f t="shared" si="246"/>
        <v>7.5</v>
      </c>
      <c r="T1575" s="20">
        <f t="shared" si="247"/>
        <v>12.5</v>
      </c>
      <c r="U1575" s="19">
        <f t="shared" si="248"/>
        <v>11.666666666666666</v>
      </c>
      <c r="V1575" s="19">
        <f t="shared" si="249"/>
        <v>11.875</v>
      </c>
    </row>
    <row r="1576" spans="1:22" ht="13.5" x14ac:dyDescent="0.25">
      <c r="A1576" s="3">
        <f>RSI!A1576</f>
        <v>44306</v>
      </c>
      <c r="B1576" s="2">
        <f>RSI!B1576</f>
        <v>12.651999999999999</v>
      </c>
      <c r="C1576" s="2">
        <f>RSI!I1576</f>
        <v>21.351111005011802</v>
      </c>
      <c r="D1576" s="2">
        <f>MACD!E1576</f>
        <v>0.7436683373305204</v>
      </c>
      <c r="E1576" s="2">
        <f>MACD!F1576</f>
        <v>0.31485623849552508</v>
      </c>
      <c r="F1576" s="2">
        <f>'Moving Avg'!D1576</f>
        <v>13.060659999999999</v>
      </c>
      <c r="G1576" s="2">
        <f>'Moving Avg'!F1576</f>
        <v>14.128979999999999</v>
      </c>
      <c r="H1576" s="2">
        <f>'Moving Avg'!G1576</f>
        <v>13.905764</v>
      </c>
      <c r="I1576" s="2">
        <f>'Moving Avg'!H1576</f>
        <v>13.362874000000003</v>
      </c>
      <c r="J1576" s="17" t="str">
        <f>OBV!F1576</f>
        <v>BEARISH</v>
      </c>
      <c r="K1576" s="17" t="str">
        <f>OBV!G1576</f>
        <v>WEAK</v>
      </c>
      <c r="L1576" s="17" t="str">
        <f>OBV!H1576</f>
        <v>CONFIRMED BEARISH</v>
      </c>
      <c r="M1576" s="19">
        <f t="shared" si="240"/>
        <v>50</v>
      </c>
      <c r="N1576" s="19">
        <f t="shared" si="241"/>
        <v>0</v>
      </c>
      <c r="O1576" s="19">
        <f t="shared" si="242"/>
        <v>0</v>
      </c>
      <c r="P1576" s="19">
        <f t="shared" si="243"/>
        <v>0</v>
      </c>
      <c r="Q1576" s="20">
        <f t="shared" si="244"/>
        <v>17.5</v>
      </c>
      <c r="R1576" s="20">
        <f t="shared" si="245"/>
        <v>10</v>
      </c>
      <c r="S1576" s="20">
        <f t="shared" si="246"/>
        <v>7.5</v>
      </c>
      <c r="T1576" s="20">
        <f t="shared" si="247"/>
        <v>12.5</v>
      </c>
      <c r="U1576" s="19">
        <f t="shared" si="248"/>
        <v>11.666666666666666</v>
      </c>
      <c r="V1576" s="19">
        <f t="shared" si="249"/>
        <v>11.875</v>
      </c>
    </row>
    <row r="1577" spans="1:22" ht="13.5" x14ac:dyDescent="0.25">
      <c r="A1577" s="3">
        <f>RSI!A1577</f>
        <v>44307</v>
      </c>
      <c r="B1577" s="2">
        <f>RSI!B1577</f>
        <v>12.780099999999999</v>
      </c>
      <c r="C1577" s="2">
        <f>RSI!I1577</f>
        <v>25.816037734180227</v>
      </c>
      <c r="D1577" s="2">
        <f>MACD!E1577</f>
        <v>0.85490721380349832</v>
      </c>
      <c r="E1577" s="2">
        <f>MACD!F1577</f>
        <v>0.42286643355711973</v>
      </c>
      <c r="F1577" s="2">
        <f>'Moving Avg'!D1577</f>
        <v>12.94674</v>
      </c>
      <c r="G1577" s="2">
        <f>'Moving Avg'!F1577</f>
        <v>14.038914999999999</v>
      </c>
      <c r="H1577" s="2">
        <f>'Moving Avg'!G1577</f>
        <v>13.895083999999997</v>
      </c>
      <c r="I1577" s="2">
        <f>'Moving Avg'!H1577</f>
        <v>13.366202000000001</v>
      </c>
      <c r="J1577" s="17" t="str">
        <f>OBV!F1577</f>
        <v>BEARISH</v>
      </c>
      <c r="K1577" s="17" t="str">
        <f>OBV!G1577</f>
        <v>WEAK</v>
      </c>
      <c r="L1577" s="17" t="str">
        <f>OBV!H1577</f>
        <v>CONFIRMED BEARISH</v>
      </c>
      <c r="M1577" s="19">
        <f t="shared" si="240"/>
        <v>50</v>
      </c>
      <c r="N1577" s="19">
        <f t="shared" si="241"/>
        <v>0</v>
      </c>
      <c r="O1577" s="19">
        <f t="shared" si="242"/>
        <v>0</v>
      </c>
      <c r="P1577" s="19">
        <f t="shared" si="243"/>
        <v>0</v>
      </c>
      <c r="Q1577" s="20">
        <f t="shared" si="244"/>
        <v>17.5</v>
      </c>
      <c r="R1577" s="20">
        <f t="shared" si="245"/>
        <v>10</v>
      </c>
      <c r="S1577" s="20">
        <f t="shared" si="246"/>
        <v>7.5</v>
      </c>
      <c r="T1577" s="20">
        <f t="shared" si="247"/>
        <v>12.5</v>
      </c>
      <c r="U1577" s="19">
        <f t="shared" si="248"/>
        <v>11.666666666666666</v>
      </c>
      <c r="V1577" s="19">
        <f t="shared" si="249"/>
        <v>11.875</v>
      </c>
    </row>
    <row r="1578" spans="1:22" ht="13.5" x14ac:dyDescent="0.25">
      <c r="A1578" s="3">
        <f>RSI!A1578</f>
        <v>44308</v>
      </c>
      <c r="B1578" s="2">
        <f>RSI!B1578</f>
        <v>12.7659</v>
      </c>
      <c r="C1578" s="2">
        <f>RSI!I1578</f>
        <v>25.642256895388115</v>
      </c>
      <c r="D1578" s="2">
        <f>MACD!E1578</f>
        <v>0.9236327470651915</v>
      </c>
      <c r="E1578" s="2">
        <f>MACD!F1578</f>
        <v>0.52301969625873412</v>
      </c>
      <c r="F1578" s="2">
        <f>'Moving Avg'!D1578</f>
        <v>12.829980000000001</v>
      </c>
      <c r="G1578" s="2">
        <f>'Moving Avg'!F1578</f>
        <v>13.954545</v>
      </c>
      <c r="H1578" s="2">
        <f>'Moving Avg'!G1578</f>
        <v>13.882695999999996</v>
      </c>
      <c r="I1578" s="2">
        <f>'Moving Avg'!H1578</f>
        <v>13.369267000000002</v>
      </c>
      <c r="J1578" s="17" t="str">
        <f>OBV!F1578</f>
        <v>BEARISH</v>
      </c>
      <c r="K1578" s="17" t="str">
        <f>OBV!G1578</f>
        <v>WEAK</v>
      </c>
      <c r="L1578" s="17" t="str">
        <f>OBV!H1578</f>
        <v>CONFIRMED BEARISH</v>
      </c>
      <c r="M1578" s="19">
        <f t="shared" si="240"/>
        <v>50</v>
      </c>
      <c r="N1578" s="19">
        <f t="shared" si="241"/>
        <v>0</v>
      </c>
      <c r="O1578" s="19">
        <f t="shared" si="242"/>
        <v>0</v>
      </c>
      <c r="P1578" s="19">
        <f t="shared" si="243"/>
        <v>0</v>
      </c>
      <c r="Q1578" s="20">
        <f t="shared" si="244"/>
        <v>17.5</v>
      </c>
      <c r="R1578" s="20">
        <f t="shared" si="245"/>
        <v>10</v>
      </c>
      <c r="S1578" s="20">
        <f t="shared" si="246"/>
        <v>7.5</v>
      </c>
      <c r="T1578" s="20">
        <f t="shared" si="247"/>
        <v>12.5</v>
      </c>
      <c r="U1578" s="19">
        <f t="shared" si="248"/>
        <v>11.666666666666666</v>
      </c>
      <c r="V1578" s="19">
        <f t="shared" si="249"/>
        <v>11.875</v>
      </c>
    </row>
    <row r="1579" spans="1:22" ht="13.5" x14ac:dyDescent="0.25">
      <c r="A1579" s="3">
        <f>RSI!A1579</f>
        <v>44309</v>
      </c>
      <c r="B1579" s="2">
        <f>RSI!B1579</f>
        <v>12.929600000000001</v>
      </c>
      <c r="C1579" s="2">
        <f>RSI!I1579</f>
        <v>31.377159066458702</v>
      </c>
      <c r="D1579" s="2">
        <f>MACD!E1579</f>
        <v>0.89570907372817032</v>
      </c>
      <c r="E1579" s="2">
        <f>MACD!F1579</f>
        <v>0.59755757175262136</v>
      </c>
      <c r="F1579" s="2">
        <f>'Moving Avg'!D1579</f>
        <v>12.79152</v>
      </c>
      <c r="G1579" s="2">
        <f>'Moving Avg'!F1579</f>
        <v>13.874799999999999</v>
      </c>
      <c r="H1579" s="2">
        <f>'Moving Avg'!G1579</f>
        <v>13.874863999999997</v>
      </c>
      <c r="I1579" s="2">
        <f>'Moving Avg'!H1579</f>
        <v>13.373616500000002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  <c r="M1579" s="19">
        <f t="shared" si="240"/>
        <v>25</v>
      </c>
      <c r="N1579" s="19">
        <f t="shared" si="241"/>
        <v>0</v>
      </c>
      <c r="O1579" s="19">
        <f t="shared" si="242"/>
        <v>0</v>
      </c>
      <c r="P1579" s="19">
        <f t="shared" si="243"/>
        <v>16.5</v>
      </c>
      <c r="Q1579" s="20">
        <f t="shared" si="244"/>
        <v>11.225</v>
      </c>
      <c r="R1579" s="20">
        <f t="shared" si="245"/>
        <v>9.125</v>
      </c>
      <c r="S1579" s="20">
        <f t="shared" si="246"/>
        <v>11.175000000000001</v>
      </c>
      <c r="T1579" s="20">
        <f t="shared" si="247"/>
        <v>10.375</v>
      </c>
      <c r="U1579" s="19">
        <f t="shared" si="248"/>
        <v>10.508333333333335</v>
      </c>
      <c r="V1579" s="19">
        <f t="shared" si="249"/>
        <v>10.475000000000001</v>
      </c>
    </row>
    <row r="1580" spans="1:22" ht="13.5" x14ac:dyDescent="0.25">
      <c r="A1580" s="3">
        <f>RSI!A1580</f>
        <v>44312</v>
      </c>
      <c r="B1580" s="2">
        <f>RSI!B1580</f>
        <v>13.0649</v>
      </c>
      <c r="C1580" s="2">
        <f>RSI!I1580</f>
        <v>35.785419694210916</v>
      </c>
      <c r="D1580" s="2">
        <f>MACD!E1580</f>
        <v>0.83709583594300341</v>
      </c>
      <c r="E1580" s="2">
        <f>MACD!F1580</f>
        <v>0.64546522459069777</v>
      </c>
      <c r="F1580" s="2">
        <f>'Moving Avg'!D1580</f>
        <v>12.8385</v>
      </c>
      <c r="G1580" s="2">
        <f>'Moving Avg'!F1580</f>
        <v>13.803600000000003</v>
      </c>
      <c r="H1580" s="2">
        <f>'Moving Avg'!G1580</f>
        <v>13.869879999999998</v>
      </c>
      <c r="I1580" s="2">
        <f>'Moving Avg'!H1580</f>
        <v>13.378423</v>
      </c>
      <c r="J1580" s="17" t="str">
        <f>OBV!F1580</f>
        <v>BEARISH</v>
      </c>
      <c r="K1580" s="17" t="str">
        <f>OBV!G1580</f>
        <v>NEUTRAL</v>
      </c>
      <c r="L1580" s="17" t="str">
        <f>OBV!H1580</f>
        <v>BEARISH DIVERGENCE</v>
      </c>
      <c r="M1580" s="19">
        <f t="shared" si="240"/>
        <v>25</v>
      </c>
      <c r="N1580" s="19">
        <f t="shared" si="241"/>
        <v>0</v>
      </c>
      <c r="O1580" s="19">
        <f t="shared" si="242"/>
        <v>0</v>
      </c>
      <c r="P1580" s="19">
        <f t="shared" si="243"/>
        <v>16.5</v>
      </c>
      <c r="Q1580" s="20">
        <f t="shared" si="244"/>
        <v>11.225</v>
      </c>
      <c r="R1580" s="20">
        <f t="shared" si="245"/>
        <v>9.125</v>
      </c>
      <c r="S1580" s="20">
        <f t="shared" si="246"/>
        <v>11.175000000000001</v>
      </c>
      <c r="T1580" s="20">
        <f t="shared" si="247"/>
        <v>10.375</v>
      </c>
      <c r="U1580" s="19">
        <f t="shared" si="248"/>
        <v>10.508333333333335</v>
      </c>
      <c r="V1580" s="19">
        <f t="shared" si="249"/>
        <v>10.475000000000001</v>
      </c>
    </row>
    <row r="1581" spans="1:22" ht="13.5" x14ac:dyDescent="0.25">
      <c r="A1581" s="3">
        <f>RSI!A1581</f>
        <v>44313</v>
      </c>
      <c r="B1581" s="2">
        <f>RSI!B1581</f>
        <v>13.242900000000001</v>
      </c>
      <c r="C1581" s="2">
        <f>RSI!I1581</f>
        <v>41.142263857869771</v>
      </c>
      <c r="D1581" s="2">
        <f>MACD!E1581</f>
        <v>0.70658009880712669</v>
      </c>
      <c r="E1581" s="2">
        <f>MACD!F1581</f>
        <v>0.6576881994339836</v>
      </c>
      <c r="F1581" s="2">
        <f>'Moving Avg'!D1581</f>
        <v>12.95668</v>
      </c>
      <c r="G1581" s="2">
        <f>'Moving Avg'!F1581</f>
        <v>13.741300000000001</v>
      </c>
      <c r="H1581" s="2">
        <f>'Moving Avg'!G1581</f>
        <v>13.868171999999998</v>
      </c>
      <c r="I1581" s="2">
        <f>'Moving Avg'!H1581</f>
        <v>13.383791</v>
      </c>
      <c r="J1581" s="17" t="str">
        <f>OBV!F1581</f>
        <v>BULLISH</v>
      </c>
      <c r="K1581" s="17" t="str">
        <f>OBV!G1581</f>
        <v>STRONG</v>
      </c>
      <c r="L1581" s="17" t="str">
        <f>OBV!H1581</f>
        <v>CONFIRMED BULLISH</v>
      </c>
      <c r="M1581" s="19">
        <f t="shared" si="240"/>
        <v>25</v>
      </c>
      <c r="N1581" s="19">
        <f t="shared" si="241"/>
        <v>0</v>
      </c>
      <c r="O1581" s="19">
        <f t="shared" si="242"/>
        <v>0</v>
      </c>
      <c r="P1581" s="19">
        <f t="shared" si="243"/>
        <v>100</v>
      </c>
      <c r="Q1581" s="20">
        <f t="shared" si="244"/>
        <v>23.75</v>
      </c>
      <c r="R1581" s="20">
        <f t="shared" si="245"/>
        <v>30</v>
      </c>
      <c r="S1581" s="20">
        <f t="shared" si="246"/>
        <v>48.75</v>
      </c>
      <c r="T1581" s="20">
        <f t="shared" si="247"/>
        <v>31.25</v>
      </c>
      <c r="U1581" s="19">
        <f t="shared" si="248"/>
        <v>34.166666666666664</v>
      </c>
      <c r="V1581" s="19">
        <f t="shared" si="249"/>
        <v>33.4375</v>
      </c>
    </row>
    <row r="1582" spans="1:22" ht="13.5" x14ac:dyDescent="0.25">
      <c r="A1582" s="3">
        <f>RSI!A1582</f>
        <v>44314</v>
      </c>
      <c r="B1582" s="2">
        <f>RSI!B1582</f>
        <v>13.385300000000001</v>
      </c>
      <c r="C1582" s="2">
        <f>RSI!I1582</f>
        <v>45.088756632670034</v>
      </c>
      <c r="D1582" s="2">
        <f>MACD!E1582</f>
        <v>0.57679848026697123</v>
      </c>
      <c r="E1582" s="2">
        <f>MACD!F1582</f>
        <v>0.64151025560058117</v>
      </c>
      <c r="F1582" s="2">
        <f>'Moving Avg'!D1582</f>
        <v>13.077719999999999</v>
      </c>
      <c r="G1582" s="2">
        <f>'Moving Avg'!F1582</f>
        <v>13.681495000000002</v>
      </c>
      <c r="H1582" s="2">
        <f>'Moving Avg'!G1582</f>
        <v>13.866035999999998</v>
      </c>
      <c r="I1582" s="2">
        <f>'Moving Avg'!H1582</f>
        <v>13.389596500000003</v>
      </c>
      <c r="J1582" s="17" t="str">
        <f>OBV!F1582</f>
        <v>BULLISH</v>
      </c>
      <c r="K1582" s="17" t="str">
        <f>OBV!G1582</f>
        <v>STRONG</v>
      </c>
      <c r="L1582" s="17" t="str">
        <f>OBV!H1582</f>
        <v>CONFIRMED BULLISH</v>
      </c>
      <c r="M1582" s="19">
        <f t="shared" si="240"/>
        <v>25</v>
      </c>
      <c r="N1582" s="19">
        <f t="shared" si="241"/>
        <v>100</v>
      </c>
      <c r="O1582" s="19">
        <f t="shared" si="242"/>
        <v>0</v>
      </c>
      <c r="P1582" s="19">
        <f t="shared" si="243"/>
        <v>100</v>
      </c>
      <c r="Q1582" s="20">
        <f t="shared" si="244"/>
        <v>58.75</v>
      </c>
      <c r="R1582" s="20">
        <f t="shared" si="245"/>
        <v>50</v>
      </c>
      <c r="S1582" s="20">
        <f t="shared" si="246"/>
        <v>63.75</v>
      </c>
      <c r="T1582" s="20">
        <f t="shared" si="247"/>
        <v>56.25</v>
      </c>
      <c r="U1582" s="19">
        <f t="shared" si="248"/>
        <v>57.5</v>
      </c>
      <c r="V1582" s="19">
        <f t="shared" si="249"/>
        <v>57.1875</v>
      </c>
    </row>
    <row r="1583" spans="1:22" ht="13.5" x14ac:dyDescent="0.25">
      <c r="A1583" s="3">
        <f>RSI!A1583</f>
        <v>44315</v>
      </c>
      <c r="B1583" s="2">
        <f>RSI!B1583</f>
        <v>13.549099999999999</v>
      </c>
      <c r="C1583" s="2">
        <f>RSI!I1583</f>
        <v>49.299946005752474</v>
      </c>
      <c r="D1583" s="2">
        <f>MACD!E1583</f>
        <v>0.45600549160711168</v>
      </c>
      <c r="E1583" s="2">
        <f>MACD!F1583</f>
        <v>0.60440930280188732</v>
      </c>
      <c r="F1583" s="2">
        <f>'Moving Avg'!D1583</f>
        <v>13.234360000000001</v>
      </c>
      <c r="G1583" s="2">
        <f>'Moving Avg'!F1583</f>
        <v>13.623470000000001</v>
      </c>
      <c r="H1583" s="2">
        <f>'Moving Avg'!G1583</f>
        <v>13.868599999999997</v>
      </c>
      <c r="I1583" s="2">
        <f>'Moving Avg'!H1583</f>
        <v>13.396495500000004</v>
      </c>
      <c r="J1583" s="17" t="str">
        <f>OBV!F1583</f>
        <v>BULLISH</v>
      </c>
      <c r="K1583" s="17" t="str">
        <f>OBV!G1583</f>
        <v>STRONG</v>
      </c>
      <c r="L1583" s="17" t="str">
        <f>OBV!H1583</f>
        <v>CONFIRMED BULLISH</v>
      </c>
      <c r="M1583" s="19">
        <f t="shared" si="240"/>
        <v>25</v>
      </c>
      <c r="N1583" s="19">
        <f t="shared" si="241"/>
        <v>100</v>
      </c>
      <c r="O1583" s="19">
        <f t="shared" si="242"/>
        <v>0</v>
      </c>
      <c r="P1583" s="19">
        <f t="shared" si="243"/>
        <v>100</v>
      </c>
      <c r="Q1583" s="20">
        <f t="shared" si="244"/>
        <v>58.75</v>
      </c>
      <c r="R1583" s="20">
        <f t="shared" si="245"/>
        <v>50</v>
      </c>
      <c r="S1583" s="20">
        <f t="shared" si="246"/>
        <v>63.75</v>
      </c>
      <c r="T1583" s="20">
        <f t="shared" si="247"/>
        <v>56.25</v>
      </c>
      <c r="U1583" s="19">
        <f t="shared" si="248"/>
        <v>57.5</v>
      </c>
      <c r="V1583" s="19">
        <f t="shared" si="249"/>
        <v>57.1875</v>
      </c>
    </row>
    <row r="1584" spans="1:22" ht="13.5" x14ac:dyDescent="0.25">
      <c r="A1584" s="3">
        <f>RSI!A1584</f>
        <v>44316</v>
      </c>
      <c r="B1584" s="2">
        <f>RSI!B1584</f>
        <v>13.9549</v>
      </c>
      <c r="C1584" s="2">
        <f>RSI!I1584</f>
        <v>57.911635668370643</v>
      </c>
      <c r="D1584" s="2">
        <f>MACD!E1584</f>
        <v>0.28879268862166896</v>
      </c>
      <c r="E1584" s="2">
        <f>MACD!F1584</f>
        <v>0.54128597996584371</v>
      </c>
      <c r="F1584" s="2">
        <f>'Moving Avg'!D1584</f>
        <v>13.439419999999998</v>
      </c>
      <c r="G1584" s="2">
        <f>'Moving Avg'!F1584</f>
        <v>13.578969999999998</v>
      </c>
      <c r="H1584" s="2">
        <f>'Moving Avg'!G1584</f>
        <v>13.879137999999996</v>
      </c>
      <c r="I1584" s="2">
        <f>'Moving Avg'!H1584</f>
        <v>13.405971500000005</v>
      </c>
      <c r="J1584" s="17" t="str">
        <f>OBV!F1584</f>
        <v>BULLISH</v>
      </c>
      <c r="K1584" s="17" t="str">
        <f>OBV!G1584</f>
        <v>STRONG</v>
      </c>
      <c r="L1584" s="17" t="str">
        <f>OBV!H1584</f>
        <v>CONFIRMED BULLISH</v>
      </c>
      <c r="M1584" s="19">
        <f t="shared" si="240"/>
        <v>25</v>
      </c>
      <c r="N1584" s="19">
        <f t="shared" si="241"/>
        <v>100</v>
      </c>
      <c r="O1584" s="19">
        <f t="shared" si="242"/>
        <v>50</v>
      </c>
      <c r="P1584" s="19">
        <f t="shared" si="243"/>
        <v>100</v>
      </c>
      <c r="Q1584" s="20">
        <f t="shared" si="244"/>
        <v>66.25</v>
      </c>
      <c r="R1584" s="20">
        <f t="shared" si="245"/>
        <v>67.5</v>
      </c>
      <c r="S1584" s="20">
        <f t="shared" si="246"/>
        <v>76.25</v>
      </c>
      <c r="T1584" s="20">
        <f t="shared" si="247"/>
        <v>68.75</v>
      </c>
      <c r="U1584" s="19">
        <f t="shared" si="248"/>
        <v>70</v>
      </c>
      <c r="V1584" s="19">
        <f t="shared" si="249"/>
        <v>69.6875</v>
      </c>
    </row>
    <row r="1585" spans="1:22" ht="13.5" x14ac:dyDescent="0.25">
      <c r="A1585" s="3">
        <f>RSI!A1585</f>
        <v>44319</v>
      </c>
      <c r="B1585" s="2">
        <f>RSI!B1585</f>
        <v>14.011900000000001</v>
      </c>
      <c r="C1585" s="2">
        <f>RSI!I1585</f>
        <v>58.965954067681693</v>
      </c>
      <c r="D1585" s="2">
        <f>MACD!E1585</f>
        <v>9.5871630002058339E-2</v>
      </c>
      <c r="E1585" s="2">
        <f>MACD!F1585</f>
        <v>0.45220310997308666</v>
      </c>
      <c r="F1585" s="2">
        <f>'Moving Avg'!D1585</f>
        <v>13.628820000000001</v>
      </c>
      <c r="G1585" s="2">
        <f>'Moving Avg'!F1585</f>
        <v>13.536255000000001</v>
      </c>
      <c r="H1585" s="2">
        <f>'Moving Avg'!G1585</f>
        <v>13.890245999999998</v>
      </c>
      <c r="I1585" s="2">
        <f>'Moving Avg'!H1585</f>
        <v>13.415732500000006</v>
      </c>
      <c r="J1585" s="17" t="str">
        <f>OBV!F1585</f>
        <v>BULLISH</v>
      </c>
      <c r="K1585" s="17" t="str">
        <f>OBV!G1585</f>
        <v>STRONG</v>
      </c>
      <c r="L1585" s="17" t="str">
        <f>OBV!H1585</f>
        <v>CONFIRMED BULLISH</v>
      </c>
      <c r="M1585" s="19">
        <f t="shared" si="240"/>
        <v>25</v>
      </c>
      <c r="N1585" s="19">
        <f t="shared" si="241"/>
        <v>100</v>
      </c>
      <c r="O1585" s="19">
        <f t="shared" si="242"/>
        <v>50</v>
      </c>
      <c r="P1585" s="19">
        <f t="shared" si="243"/>
        <v>100</v>
      </c>
      <c r="Q1585" s="20">
        <f t="shared" si="244"/>
        <v>66.25</v>
      </c>
      <c r="R1585" s="20">
        <f t="shared" si="245"/>
        <v>67.5</v>
      </c>
      <c r="S1585" s="20">
        <f t="shared" si="246"/>
        <v>76.25</v>
      </c>
      <c r="T1585" s="20">
        <f t="shared" si="247"/>
        <v>68.75</v>
      </c>
      <c r="U1585" s="19">
        <f t="shared" si="248"/>
        <v>70</v>
      </c>
      <c r="V1585" s="19">
        <f t="shared" si="249"/>
        <v>69.6875</v>
      </c>
    </row>
    <row r="1586" spans="1:22" ht="13.5" x14ac:dyDescent="0.25">
      <c r="A1586" s="3">
        <f>RSI!A1586</f>
        <v>44320</v>
      </c>
      <c r="B1586" s="2">
        <f>RSI!B1586</f>
        <v>13.5989</v>
      </c>
      <c r="C1586" s="2">
        <f>RSI!I1586</f>
        <v>49.32468994143688</v>
      </c>
      <c r="D1586" s="2">
        <f>MACD!E1586</f>
        <v>-6.6630870397943909E-2</v>
      </c>
      <c r="E1586" s="2">
        <f>MACD!F1586</f>
        <v>0.34843631389888052</v>
      </c>
      <c r="F1586" s="2">
        <f>'Moving Avg'!D1586</f>
        <v>13.70002</v>
      </c>
      <c r="G1586" s="2">
        <f>'Moving Avg'!F1586</f>
        <v>13.468615</v>
      </c>
      <c r="H1586" s="2">
        <f>'Moving Avg'!G1586</f>
        <v>13.892097999999997</v>
      </c>
      <c r="I1586" s="2">
        <f>'Moving Avg'!H1586</f>
        <v>13.423428500000007</v>
      </c>
      <c r="J1586" s="17" t="str">
        <f>OBV!F1586</f>
        <v>BULLISH</v>
      </c>
      <c r="K1586" s="17" t="str">
        <f>OBV!G1586</f>
        <v>STRONG</v>
      </c>
      <c r="L1586" s="17" t="str">
        <f>OBV!H1586</f>
        <v>CONFIRMED BULLISH</v>
      </c>
      <c r="M1586" s="19">
        <f t="shared" si="240"/>
        <v>25</v>
      </c>
      <c r="N1586" s="19">
        <f t="shared" si="241"/>
        <v>100</v>
      </c>
      <c r="O1586" s="19">
        <f t="shared" si="242"/>
        <v>50</v>
      </c>
      <c r="P1586" s="19">
        <f t="shared" si="243"/>
        <v>100</v>
      </c>
      <c r="Q1586" s="20">
        <f t="shared" si="244"/>
        <v>66.25</v>
      </c>
      <c r="R1586" s="20">
        <f t="shared" si="245"/>
        <v>67.5</v>
      </c>
      <c r="S1586" s="20">
        <f t="shared" si="246"/>
        <v>76.25</v>
      </c>
      <c r="T1586" s="20">
        <f t="shared" si="247"/>
        <v>68.75</v>
      </c>
      <c r="U1586" s="19">
        <f t="shared" si="248"/>
        <v>70</v>
      </c>
      <c r="V1586" s="19">
        <f t="shared" si="249"/>
        <v>69.6875</v>
      </c>
    </row>
    <row r="1587" spans="1:22" ht="13.5" x14ac:dyDescent="0.25">
      <c r="A1587" s="3">
        <f>RSI!A1587</f>
        <v>44321</v>
      </c>
      <c r="B1587" s="2">
        <f>RSI!B1587</f>
        <v>13.3782</v>
      </c>
      <c r="C1587" s="2">
        <f>RSI!I1587</f>
        <v>45.082611622086297</v>
      </c>
      <c r="D1587" s="2">
        <f>MACD!E1587</f>
        <v>-0.16792336079227077</v>
      </c>
      <c r="E1587" s="2">
        <f>MACD!F1587</f>
        <v>0.24516437896065027</v>
      </c>
      <c r="F1587" s="2">
        <f>'Moving Avg'!D1587</f>
        <v>13.698599999999999</v>
      </c>
      <c r="G1587" s="2">
        <f>'Moving Avg'!F1587</f>
        <v>13.39706</v>
      </c>
      <c r="H1587" s="2">
        <f>'Moving Avg'!G1587</f>
        <v>13.889535999999996</v>
      </c>
      <c r="I1587" s="2">
        <f>'Moving Avg'!H1587</f>
        <v>13.42974700000001</v>
      </c>
      <c r="J1587" s="17" t="str">
        <f>OBV!F1587</f>
        <v>BULLISH</v>
      </c>
      <c r="K1587" s="17" t="str">
        <f>OBV!G1587</f>
        <v>NEUTRAL</v>
      </c>
      <c r="L1587" s="17" t="str">
        <f>OBV!H1587</f>
        <v>BULLISH DIVERGENCE</v>
      </c>
      <c r="M1587" s="19">
        <f t="shared" si="240"/>
        <v>25</v>
      </c>
      <c r="N1587" s="19">
        <f t="shared" si="241"/>
        <v>100</v>
      </c>
      <c r="O1587" s="19">
        <f t="shared" si="242"/>
        <v>50</v>
      </c>
      <c r="P1587" s="19">
        <f t="shared" si="243"/>
        <v>66.5</v>
      </c>
      <c r="Q1587" s="20">
        <f t="shared" si="244"/>
        <v>61.225000000000001</v>
      </c>
      <c r="R1587" s="20">
        <f t="shared" si="245"/>
        <v>59.125</v>
      </c>
      <c r="S1587" s="20">
        <f t="shared" si="246"/>
        <v>61.174999999999997</v>
      </c>
      <c r="T1587" s="20">
        <f t="shared" si="247"/>
        <v>60.375</v>
      </c>
      <c r="U1587" s="19">
        <f t="shared" si="248"/>
        <v>60.508333333333326</v>
      </c>
      <c r="V1587" s="19">
        <f t="shared" si="249"/>
        <v>60.474999999999994</v>
      </c>
    </row>
    <row r="1588" spans="1:22" ht="13.5" x14ac:dyDescent="0.25">
      <c r="A1588" s="3">
        <f>RSI!A1588</f>
        <v>44322</v>
      </c>
      <c r="B1588" s="2">
        <f>RSI!B1588</f>
        <v>13.363899999999999</v>
      </c>
      <c r="C1588" s="2">
        <f>RSI!I1588</f>
        <v>44.813679111471579</v>
      </c>
      <c r="D1588" s="2">
        <f>MACD!E1588</f>
        <v>-0.25331122807224382</v>
      </c>
      <c r="E1588" s="2">
        <f>MACD!F1588</f>
        <v>0.14546925755407147</v>
      </c>
      <c r="F1588" s="2">
        <f>'Moving Avg'!D1588</f>
        <v>13.66156</v>
      </c>
      <c r="G1588" s="2">
        <f>'Moving Avg'!F1588</f>
        <v>13.335469999999997</v>
      </c>
      <c r="H1588" s="2">
        <f>'Moving Avg'!G1588</f>
        <v>13.887399999999992</v>
      </c>
      <c r="I1588" s="2">
        <f>'Moving Avg'!H1588</f>
        <v>13.435060500000006</v>
      </c>
      <c r="J1588" s="17" t="str">
        <f>OBV!F1588</f>
        <v>BEARISH</v>
      </c>
      <c r="K1588" s="17" t="str">
        <f>OBV!G1588</f>
        <v>NEUTRAL</v>
      </c>
      <c r="L1588" s="17" t="str">
        <f>OBV!H1588</f>
        <v>CONFIRMED BEARISH</v>
      </c>
      <c r="M1588" s="19">
        <f t="shared" si="240"/>
        <v>25</v>
      </c>
      <c r="N1588" s="19">
        <f t="shared" si="241"/>
        <v>100</v>
      </c>
      <c r="O1588" s="19">
        <f t="shared" si="242"/>
        <v>50</v>
      </c>
      <c r="P1588" s="19">
        <f t="shared" si="243"/>
        <v>16.5</v>
      </c>
      <c r="Q1588" s="20">
        <f t="shared" si="244"/>
        <v>53.725000000000001</v>
      </c>
      <c r="R1588" s="20">
        <f t="shared" si="245"/>
        <v>46.625</v>
      </c>
      <c r="S1588" s="20">
        <f t="shared" si="246"/>
        <v>38.674999999999997</v>
      </c>
      <c r="T1588" s="20">
        <f t="shared" si="247"/>
        <v>47.875</v>
      </c>
      <c r="U1588" s="19">
        <f t="shared" si="248"/>
        <v>46.341666666666661</v>
      </c>
      <c r="V1588" s="19">
        <f t="shared" si="249"/>
        <v>46.724999999999994</v>
      </c>
    </row>
    <row r="1589" spans="1:22" ht="13.5" x14ac:dyDescent="0.25">
      <c r="A1589" s="3">
        <f>RSI!A1589</f>
        <v>44323</v>
      </c>
      <c r="B1589" s="2">
        <f>RSI!B1589</f>
        <v>13.242900000000001</v>
      </c>
      <c r="C1589" s="2">
        <f>RSI!I1589</f>
        <v>42.503261366436746</v>
      </c>
      <c r="D1589" s="2">
        <f>MACD!E1589</f>
        <v>-0.28999105311413409</v>
      </c>
      <c r="E1589" s="2">
        <f>MACD!F1589</f>
        <v>5.8377195420430371E-2</v>
      </c>
      <c r="F1589" s="2">
        <f>'Moving Avg'!D1589</f>
        <v>13.519160000000003</v>
      </c>
      <c r="G1589" s="2">
        <f>'Moving Avg'!F1589</f>
        <v>13.293820000000002</v>
      </c>
      <c r="H1589" s="2">
        <f>'Moving Avg'!G1589</f>
        <v>13.882131999999991</v>
      </c>
      <c r="I1589" s="2">
        <f>'Moving Avg'!H1589</f>
        <v>13.439872000000006</v>
      </c>
      <c r="J1589" s="17" t="str">
        <f>OBV!F1589</f>
        <v>BEARISH</v>
      </c>
      <c r="K1589" s="17" t="str">
        <f>OBV!G1589</f>
        <v>WEAK</v>
      </c>
      <c r="L1589" s="17" t="str">
        <f>OBV!H1589</f>
        <v>CONFIRMED BEARISH</v>
      </c>
      <c r="M1589" s="19">
        <f t="shared" si="240"/>
        <v>25</v>
      </c>
      <c r="N1589" s="19">
        <f t="shared" si="241"/>
        <v>100</v>
      </c>
      <c r="O1589" s="19">
        <f t="shared" si="242"/>
        <v>50</v>
      </c>
      <c r="P1589" s="19">
        <f t="shared" si="243"/>
        <v>0</v>
      </c>
      <c r="Q1589" s="20">
        <f t="shared" si="244"/>
        <v>51.25</v>
      </c>
      <c r="R1589" s="20">
        <f t="shared" si="245"/>
        <v>42.5</v>
      </c>
      <c r="S1589" s="20">
        <f t="shared" si="246"/>
        <v>31.25</v>
      </c>
      <c r="T1589" s="20">
        <f t="shared" si="247"/>
        <v>43.75</v>
      </c>
      <c r="U1589" s="19">
        <f t="shared" si="248"/>
        <v>41.666666666666664</v>
      </c>
      <c r="V1589" s="19">
        <f t="shared" si="249"/>
        <v>42.1875</v>
      </c>
    </row>
    <row r="1590" spans="1:22" ht="13.5" x14ac:dyDescent="0.25">
      <c r="A1590" s="3">
        <f>RSI!A1590</f>
        <v>44326</v>
      </c>
      <c r="B1590" s="2">
        <f>RSI!B1590</f>
        <v>13.2287</v>
      </c>
      <c r="C1590" s="2">
        <f>RSI!I1590</f>
        <v>42.228111549020959</v>
      </c>
      <c r="D1590" s="2">
        <f>MACD!E1590</f>
        <v>-0.29712720033368889</v>
      </c>
      <c r="E1590" s="2">
        <f>MACD!F1590</f>
        <v>-1.2723683730393481E-2</v>
      </c>
      <c r="F1590" s="2">
        <f>'Moving Avg'!D1590</f>
        <v>13.36252</v>
      </c>
      <c r="G1590" s="2">
        <f>'Moving Avg'!F1590</f>
        <v>13.261069999999998</v>
      </c>
      <c r="H1590" s="2">
        <f>'Moving Avg'!G1590</f>
        <v>13.878999999999992</v>
      </c>
      <c r="I1590" s="2">
        <f>'Moving Avg'!H1590</f>
        <v>13.444612500000011</v>
      </c>
      <c r="J1590" s="17" t="str">
        <f>OBV!F1590</f>
        <v>BEARISH</v>
      </c>
      <c r="K1590" s="17" t="str">
        <f>OBV!G1590</f>
        <v>WEAK</v>
      </c>
      <c r="L1590" s="17" t="str">
        <f>OBV!H1590</f>
        <v>CONFIRMED BEARISH</v>
      </c>
      <c r="M1590" s="19">
        <f t="shared" si="240"/>
        <v>25</v>
      </c>
      <c r="N1590" s="19">
        <f t="shared" si="241"/>
        <v>100</v>
      </c>
      <c r="O1590" s="19">
        <f t="shared" si="242"/>
        <v>0</v>
      </c>
      <c r="P1590" s="19">
        <f t="shared" si="243"/>
        <v>0</v>
      </c>
      <c r="Q1590" s="20">
        <f t="shared" si="244"/>
        <v>43.75</v>
      </c>
      <c r="R1590" s="20">
        <f t="shared" si="245"/>
        <v>25</v>
      </c>
      <c r="S1590" s="20">
        <f t="shared" si="246"/>
        <v>18.75</v>
      </c>
      <c r="T1590" s="20">
        <f t="shared" si="247"/>
        <v>31.25</v>
      </c>
      <c r="U1590" s="19">
        <f t="shared" si="248"/>
        <v>29.166666666666668</v>
      </c>
      <c r="V1590" s="19">
        <f t="shared" si="249"/>
        <v>29.6875</v>
      </c>
    </row>
    <row r="1591" spans="1:22" ht="13.5" x14ac:dyDescent="0.25">
      <c r="A1591" s="3">
        <f>RSI!A1591</f>
        <v>44327</v>
      </c>
      <c r="B1591" s="2">
        <f>RSI!B1591</f>
        <v>13.4565</v>
      </c>
      <c r="C1591" s="2">
        <f>RSI!I1591</f>
        <v>48.03938503545303</v>
      </c>
      <c r="D1591" s="2">
        <f>MACD!E1591</f>
        <v>-0.2906882592625859</v>
      </c>
      <c r="E1591" s="2">
        <f>MACD!F1591</f>
        <v>-6.8316598836831971E-2</v>
      </c>
      <c r="F1591" s="2">
        <f>'Moving Avg'!D1591</f>
        <v>13.334040000000002</v>
      </c>
      <c r="G1591" s="2">
        <f>'Moving Avg'!F1591</f>
        <v>13.262849999999997</v>
      </c>
      <c r="H1591" s="2">
        <f>'Moving Avg'!G1591</f>
        <v>13.877717999999993</v>
      </c>
      <c r="I1591" s="2">
        <f>'Moving Avg'!H1591</f>
        <v>13.449952500000006</v>
      </c>
      <c r="J1591" s="17" t="str">
        <f>OBV!F1591</f>
        <v>BEARISH</v>
      </c>
      <c r="K1591" s="17" t="str">
        <f>OBV!G1591</f>
        <v>WEAK</v>
      </c>
      <c r="L1591" s="17" t="str">
        <f>OBV!H1591</f>
        <v>CONFIRMED BEARISH</v>
      </c>
      <c r="M1591" s="19">
        <f t="shared" si="240"/>
        <v>25</v>
      </c>
      <c r="N1591" s="19">
        <f t="shared" si="241"/>
        <v>100</v>
      </c>
      <c r="O1591" s="19">
        <f t="shared" si="242"/>
        <v>0</v>
      </c>
      <c r="P1591" s="19">
        <f t="shared" si="243"/>
        <v>0</v>
      </c>
      <c r="Q1591" s="20">
        <f t="shared" si="244"/>
        <v>43.75</v>
      </c>
      <c r="R1591" s="20">
        <f t="shared" si="245"/>
        <v>25</v>
      </c>
      <c r="S1591" s="20">
        <f t="shared" si="246"/>
        <v>18.75</v>
      </c>
      <c r="T1591" s="20">
        <f t="shared" si="247"/>
        <v>31.25</v>
      </c>
      <c r="U1591" s="19">
        <f t="shared" si="248"/>
        <v>29.166666666666668</v>
      </c>
      <c r="V1591" s="19">
        <f t="shared" si="249"/>
        <v>29.6875</v>
      </c>
    </row>
    <row r="1592" spans="1:22" ht="13.5" x14ac:dyDescent="0.25">
      <c r="A1592" s="3">
        <f>RSI!A1592</f>
        <v>44333</v>
      </c>
      <c r="B1592" s="2">
        <f>RSI!B1592</f>
        <v>13.634499999999999</v>
      </c>
      <c r="C1592" s="2">
        <f>RSI!I1592</f>
        <v>52.094396031383496</v>
      </c>
      <c r="D1592" s="2">
        <f>MACD!E1592</f>
        <v>-0.27604249905858502</v>
      </c>
      <c r="E1592" s="2">
        <f>MACD!F1592</f>
        <v>-0.10986177888118259</v>
      </c>
      <c r="F1592" s="2">
        <f>'Moving Avg'!D1592</f>
        <v>13.385299999999997</v>
      </c>
      <c r="G1592" s="2">
        <f>'Moving Avg'!F1592</f>
        <v>13.277089999999998</v>
      </c>
      <c r="H1592" s="2">
        <f>'Moving Avg'!G1592</f>
        <v>13.878429999999991</v>
      </c>
      <c r="I1592" s="2">
        <f>'Moving Avg'!H1592</f>
        <v>13.456182500000006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  <c r="M1592" s="19">
        <f t="shared" si="240"/>
        <v>25</v>
      </c>
      <c r="N1592" s="19">
        <f t="shared" si="241"/>
        <v>100</v>
      </c>
      <c r="O1592" s="19">
        <f t="shared" si="242"/>
        <v>0</v>
      </c>
      <c r="P1592" s="19">
        <f t="shared" si="243"/>
        <v>83.5</v>
      </c>
      <c r="Q1592" s="20">
        <f t="shared" si="244"/>
        <v>56.274999999999999</v>
      </c>
      <c r="R1592" s="20">
        <f t="shared" si="245"/>
        <v>45.875</v>
      </c>
      <c r="S1592" s="20">
        <f t="shared" si="246"/>
        <v>56.325000000000003</v>
      </c>
      <c r="T1592" s="20">
        <f t="shared" si="247"/>
        <v>52.125</v>
      </c>
      <c r="U1592" s="19">
        <f t="shared" si="248"/>
        <v>52.82500000000001</v>
      </c>
      <c r="V1592" s="19">
        <f t="shared" si="249"/>
        <v>52.650000000000006</v>
      </c>
    </row>
    <row r="1593" spans="1:22" ht="13.5" x14ac:dyDescent="0.25">
      <c r="A1593" s="3">
        <f>RSI!A1593</f>
        <v>44334</v>
      </c>
      <c r="B1593" s="2">
        <f>RSI!B1593</f>
        <v>13.6701</v>
      </c>
      <c r="C1593" s="2">
        <f>RSI!I1593</f>
        <v>52.88631277839221</v>
      </c>
      <c r="D1593" s="2">
        <f>MACD!E1593</f>
        <v>-0.24169904022002697</v>
      </c>
      <c r="E1593" s="2">
        <f>MACD!F1593</f>
        <v>-0.13622923114895147</v>
      </c>
      <c r="F1593" s="2">
        <f>'Moving Avg'!D1593</f>
        <v>13.446540000000002</v>
      </c>
      <c r="G1593" s="2">
        <f>'Moving Avg'!F1593</f>
        <v>13.293110000000002</v>
      </c>
      <c r="H1593" s="2">
        <f>'Moving Avg'!G1593</f>
        <v>13.878713999999993</v>
      </c>
      <c r="I1593" s="2">
        <f>'Moving Avg'!H1593</f>
        <v>13.462483500000005</v>
      </c>
      <c r="J1593" s="17" t="str">
        <f>OBV!F1593</f>
        <v>BULLISH</v>
      </c>
      <c r="K1593" s="17" t="str">
        <f>OBV!G1593</f>
        <v>STRONG</v>
      </c>
      <c r="L1593" s="17" t="str">
        <f>OBV!H1593</f>
        <v>CONFIRMED BULLISH</v>
      </c>
      <c r="M1593" s="19">
        <f t="shared" si="240"/>
        <v>25</v>
      </c>
      <c r="N1593" s="19">
        <f t="shared" si="241"/>
        <v>100</v>
      </c>
      <c r="O1593" s="19">
        <f t="shared" si="242"/>
        <v>0</v>
      </c>
      <c r="P1593" s="19">
        <f t="shared" si="243"/>
        <v>100</v>
      </c>
      <c r="Q1593" s="20">
        <f t="shared" si="244"/>
        <v>58.75</v>
      </c>
      <c r="R1593" s="20">
        <f t="shared" si="245"/>
        <v>50</v>
      </c>
      <c r="S1593" s="20">
        <f t="shared" si="246"/>
        <v>63.75</v>
      </c>
      <c r="T1593" s="20">
        <f t="shared" si="247"/>
        <v>56.25</v>
      </c>
      <c r="U1593" s="19">
        <f t="shared" si="248"/>
        <v>57.5</v>
      </c>
      <c r="V1593" s="19">
        <f t="shared" si="249"/>
        <v>57.1875</v>
      </c>
    </row>
    <row r="1594" spans="1:22" ht="13.5" x14ac:dyDescent="0.25">
      <c r="A1594" s="3">
        <f>RSI!A1594</f>
        <v>44335</v>
      </c>
      <c r="B1594" s="2">
        <f>RSI!B1594</f>
        <v>13.741300000000001</v>
      </c>
      <c r="C1594" s="2">
        <f>RSI!I1594</f>
        <v>54.506111116170914</v>
      </c>
      <c r="D1594" s="2">
        <f>MACD!E1594</f>
        <v>-0.15625958910468896</v>
      </c>
      <c r="E1594" s="2">
        <f>MACD!F1594</f>
        <v>-0.14023530274009899</v>
      </c>
      <c r="F1594" s="2">
        <f>'Moving Avg'!D1594</f>
        <v>13.54622</v>
      </c>
      <c r="G1594" s="2">
        <f>'Moving Avg'!F1594</f>
        <v>13.324079999999999</v>
      </c>
      <c r="H1594" s="2">
        <f>'Moving Avg'!G1594</f>
        <v>13.873445999999996</v>
      </c>
      <c r="I1594" s="2">
        <f>'Moving Avg'!H1594</f>
        <v>13.469069500000005</v>
      </c>
      <c r="J1594" s="17" t="str">
        <f>OBV!F1594</f>
        <v>BULLISH</v>
      </c>
      <c r="K1594" s="17" t="str">
        <f>OBV!G1594</f>
        <v>STRONG</v>
      </c>
      <c r="L1594" s="17" t="str">
        <f>OBV!H1594</f>
        <v>CONFIRMED BULLISH</v>
      </c>
      <c r="M1594" s="19">
        <f t="shared" si="240"/>
        <v>25</v>
      </c>
      <c r="N1594" s="19">
        <f t="shared" si="241"/>
        <v>45</v>
      </c>
      <c r="O1594" s="19">
        <f t="shared" si="242"/>
        <v>50</v>
      </c>
      <c r="P1594" s="19">
        <f t="shared" si="243"/>
        <v>100</v>
      </c>
      <c r="Q1594" s="20">
        <f t="shared" si="244"/>
        <v>47</v>
      </c>
      <c r="R1594" s="20">
        <f t="shared" si="245"/>
        <v>56.5</v>
      </c>
      <c r="S1594" s="20">
        <f t="shared" si="246"/>
        <v>68</v>
      </c>
      <c r="T1594" s="20">
        <f t="shared" si="247"/>
        <v>55</v>
      </c>
      <c r="U1594" s="19">
        <f t="shared" si="248"/>
        <v>57.166666666666664</v>
      </c>
      <c r="V1594" s="19">
        <f t="shared" si="249"/>
        <v>56.625</v>
      </c>
    </row>
    <row r="1595" spans="1:22" ht="13.5" x14ac:dyDescent="0.25">
      <c r="A1595" s="3">
        <f>RSI!A1595</f>
        <v>44336</v>
      </c>
      <c r="B1595" s="2">
        <f>RSI!B1595</f>
        <v>13.9549</v>
      </c>
      <c r="C1595" s="2">
        <f>RSI!I1595</f>
        <v>59.054201977995142</v>
      </c>
      <c r="D1595" s="2">
        <f>MACD!E1595</f>
        <v>-9.2157915562989245E-2</v>
      </c>
      <c r="E1595" s="2">
        <f>MACD!F1595</f>
        <v>-0.13061982530467703</v>
      </c>
      <c r="F1595" s="2">
        <f>'Moving Avg'!D1595</f>
        <v>13.691460000000001</v>
      </c>
      <c r="G1595" s="2">
        <f>'Moving Avg'!F1595</f>
        <v>13.380324999999999</v>
      </c>
      <c r="H1595" s="2">
        <f>'Moving Avg'!G1595</f>
        <v>13.872021999999994</v>
      </c>
      <c r="I1595" s="2">
        <f>'Moving Avg'!H1595</f>
        <v>13.476723500000006</v>
      </c>
      <c r="J1595" s="17" t="str">
        <f>OBV!F1595</f>
        <v>BULLISH</v>
      </c>
      <c r="K1595" s="17" t="str">
        <f>OBV!G1595</f>
        <v>STRONG</v>
      </c>
      <c r="L1595" s="17" t="str">
        <f>OBV!H1595</f>
        <v>CONFIRMED BULLISH</v>
      </c>
      <c r="M1595" s="19">
        <f t="shared" si="240"/>
        <v>25</v>
      </c>
      <c r="N1595" s="19">
        <f t="shared" si="241"/>
        <v>0</v>
      </c>
      <c r="O1595" s="19">
        <f t="shared" si="242"/>
        <v>50</v>
      </c>
      <c r="P1595" s="19">
        <f t="shared" si="243"/>
        <v>100</v>
      </c>
      <c r="Q1595" s="20">
        <f t="shared" si="244"/>
        <v>31.25</v>
      </c>
      <c r="R1595" s="20">
        <f t="shared" si="245"/>
        <v>47.5</v>
      </c>
      <c r="S1595" s="20">
        <f t="shared" si="246"/>
        <v>61.25</v>
      </c>
      <c r="T1595" s="20">
        <f t="shared" si="247"/>
        <v>43.75</v>
      </c>
      <c r="U1595" s="19">
        <f t="shared" si="248"/>
        <v>46.666666666666664</v>
      </c>
      <c r="V1595" s="19">
        <f t="shared" si="249"/>
        <v>45.9375</v>
      </c>
    </row>
    <row r="1596" spans="1:22" ht="13.5" x14ac:dyDescent="0.25">
      <c r="A1596" s="3">
        <f>RSI!A1596</f>
        <v>44337</v>
      </c>
      <c r="B1596" s="2">
        <f>RSI!B1596</f>
        <v>13.9976</v>
      </c>
      <c r="C1596" s="2">
        <f>RSI!I1596</f>
        <v>59.916880320760576</v>
      </c>
      <c r="D1596" s="2">
        <f>MACD!E1596</f>
        <v>-0.10693742585866062</v>
      </c>
      <c r="E1596" s="2">
        <f>MACD!F1596</f>
        <v>-0.12588334541547375</v>
      </c>
      <c r="F1596" s="2">
        <f>'Moving Avg'!D1596</f>
        <v>13.79968</v>
      </c>
      <c r="G1596" s="2">
        <f>'Moving Avg'!F1596</f>
        <v>13.447604999999999</v>
      </c>
      <c r="H1596" s="2">
        <f>'Moving Avg'!G1596</f>
        <v>13.872875999999996</v>
      </c>
      <c r="I1596" s="2">
        <f>'Moving Avg'!H1596</f>
        <v>13.484413000000007</v>
      </c>
      <c r="J1596" s="17" t="str">
        <f>OBV!F1596</f>
        <v>BULLISH</v>
      </c>
      <c r="K1596" s="17" t="str">
        <f>OBV!G1596</f>
        <v>STRONG</v>
      </c>
      <c r="L1596" s="17" t="str">
        <f>OBV!H1596</f>
        <v>CONFIRMED BULLISH</v>
      </c>
      <c r="M1596" s="19">
        <f t="shared" si="240"/>
        <v>25</v>
      </c>
      <c r="N1596" s="19">
        <f t="shared" si="241"/>
        <v>0</v>
      </c>
      <c r="O1596" s="19">
        <f t="shared" si="242"/>
        <v>50</v>
      </c>
      <c r="P1596" s="19">
        <f t="shared" si="243"/>
        <v>100</v>
      </c>
      <c r="Q1596" s="20">
        <f t="shared" si="244"/>
        <v>31.25</v>
      </c>
      <c r="R1596" s="20">
        <f t="shared" si="245"/>
        <v>47.5</v>
      </c>
      <c r="S1596" s="20">
        <f t="shared" si="246"/>
        <v>61.25</v>
      </c>
      <c r="T1596" s="20">
        <f t="shared" si="247"/>
        <v>43.75</v>
      </c>
      <c r="U1596" s="19">
        <f t="shared" si="248"/>
        <v>46.666666666666664</v>
      </c>
      <c r="V1596" s="19">
        <f t="shared" si="249"/>
        <v>45.9375</v>
      </c>
    </row>
    <row r="1597" spans="1:22" ht="13.5" x14ac:dyDescent="0.25">
      <c r="A1597" s="3">
        <f>RSI!A1597</f>
        <v>44340</v>
      </c>
      <c r="B1597" s="2">
        <f>RSI!B1597</f>
        <v>13.990500000000001</v>
      </c>
      <c r="C1597" s="2">
        <f>RSI!I1597</f>
        <v>59.691680253140497</v>
      </c>
      <c r="D1597" s="2">
        <f>MACD!E1597</f>
        <v>-0.15526966411471399</v>
      </c>
      <c r="E1597" s="2">
        <f>MACD!F1597</f>
        <v>-0.13176060915532181</v>
      </c>
      <c r="F1597" s="2">
        <f>'Moving Avg'!D1597</f>
        <v>13.87088</v>
      </c>
      <c r="G1597" s="2">
        <f>'Moving Avg'!F1597</f>
        <v>13.508124999999998</v>
      </c>
      <c r="H1597" s="2">
        <f>'Moving Avg'!G1597</f>
        <v>13.871879999999999</v>
      </c>
      <c r="I1597" s="2">
        <f>'Moving Avg'!H1597</f>
        <v>13.491817500000007</v>
      </c>
      <c r="J1597" s="17" t="str">
        <f>OBV!F1597</f>
        <v>BULLISH</v>
      </c>
      <c r="K1597" s="17" t="str">
        <f>OBV!G1597</f>
        <v>STRONG</v>
      </c>
      <c r="L1597" s="17" t="str">
        <f>OBV!H1597</f>
        <v>CONFIRMED BULLISH</v>
      </c>
      <c r="M1597" s="19">
        <f t="shared" si="240"/>
        <v>25</v>
      </c>
      <c r="N1597" s="19">
        <f t="shared" si="241"/>
        <v>100</v>
      </c>
      <c r="O1597" s="19">
        <f t="shared" si="242"/>
        <v>50</v>
      </c>
      <c r="P1597" s="19">
        <f t="shared" si="243"/>
        <v>100</v>
      </c>
      <c r="Q1597" s="20">
        <f t="shared" si="244"/>
        <v>66.25</v>
      </c>
      <c r="R1597" s="20">
        <f t="shared" si="245"/>
        <v>67.5</v>
      </c>
      <c r="S1597" s="20">
        <f t="shared" si="246"/>
        <v>76.25</v>
      </c>
      <c r="T1597" s="20">
        <f t="shared" si="247"/>
        <v>68.75</v>
      </c>
      <c r="U1597" s="19">
        <f t="shared" si="248"/>
        <v>70</v>
      </c>
      <c r="V1597" s="19">
        <f t="shared" si="249"/>
        <v>69.6875</v>
      </c>
    </row>
    <row r="1598" spans="1:22" ht="13.5" x14ac:dyDescent="0.25">
      <c r="A1598" s="3">
        <f>RSI!A1598</f>
        <v>44341</v>
      </c>
      <c r="B1598" s="2">
        <f>RSI!B1598</f>
        <v>13.848100000000001</v>
      </c>
      <c r="C1598" s="2">
        <f>RSI!I1598</f>
        <v>55.20968953778091</v>
      </c>
      <c r="D1598" s="2">
        <f>MACD!E1598</f>
        <v>-0.18999697711743835</v>
      </c>
      <c r="E1598" s="2">
        <f>MACD!F1598</f>
        <v>-0.14340788274774513</v>
      </c>
      <c r="F1598" s="2">
        <f>'Moving Avg'!D1598</f>
        <v>13.906480000000002</v>
      </c>
      <c r="G1598" s="2">
        <f>'Moving Avg'!F1598</f>
        <v>13.562235000000001</v>
      </c>
      <c r="H1598" s="2">
        <f>'Moving Avg'!G1598</f>
        <v>13.860204</v>
      </c>
      <c r="I1598" s="2">
        <f>'Moving Avg'!H1598</f>
        <v>13.497691500000007</v>
      </c>
      <c r="J1598" s="17" t="str">
        <f>OBV!F1598</f>
        <v>BULLISH</v>
      </c>
      <c r="K1598" s="17" t="str">
        <f>OBV!G1598</f>
        <v>STRONG</v>
      </c>
      <c r="L1598" s="17" t="str">
        <f>OBV!H1598</f>
        <v>CONFIRMED BULLISH</v>
      </c>
      <c r="M1598" s="19">
        <f t="shared" si="240"/>
        <v>25</v>
      </c>
      <c r="N1598" s="19">
        <f t="shared" si="241"/>
        <v>100</v>
      </c>
      <c r="O1598" s="19">
        <f t="shared" si="242"/>
        <v>50</v>
      </c>
      <c r="P1598" s="19">
        <f t="shared" si="243"/>
        <v>100</v>
      </c>
      <c r="Q1598" s="20">
        <f t="shared" si="244"/>
        <v>66.25</v>
      </c>
      <c r="R1598" s="20">
        <f t="shared" si="245"/>
        <v>67.5</v>
      </c>
      <c r="S1598" s="20">
        <f t="shared" si="246"/>
        <v>76.25</v>
      </c>
      <c r="T1598" s="20">
        <f t="shared" si="247"/>
        <v>68.75</v>
      </c>
      <c r="U1598" s="19">
        <f t="shared" si="248"/>
        <v>70</v>
      </c>
      <c r="V1598" s="19">
        <f t="shared" si="249"/>
        <v>69.6875</v>
      </c>
    </row>
    <row r="1599" spans="1:22" ht="13.5" x14ac:dyDescent="0.25">
      <c r="A1599" s="3">
        <f>RSI!A1599</f>
        <v>44342</v>
      </c>
      <c r="B1599" s="2">
        <f>RSI!B1599</f>
        <v>13.7698</v>
      </c>
      <c r="C1599" s="2">
        <f>RSI!I1599</f>
        <v>52.859428670538193</v>
      </c>
      <c r="D1599" s="2">
        <f>MACD!E1599</f>
        <v>-0.23337311149714957</v>
      </c>
      <c r="E1599" s="2">
        <f>MACD!F1599</f>
        <v>-0.16140092849762602</v>
      </c>
      <c r="F1599" s="2">
        <f>'Moving Avg'!D1599</f>
        <v>13.912180000000001</v>
      </c>
      <c r="G1599" s="2">
        <f>'Moving Avg'!F1599</f>
        <v>13.604244999999997</v>
      </c>
      <c r="H1599" s="2">
        <f>'Moving Avg'!G1599</f>
        <v>13.84867</v>
      </c>
      <c r="I1599" s="2">
        <f>'Moving Avg'!H1599</f>
        <v>13.500290500000011</v>
      </c>
      <c r="J1599" s="17" t="str">
        <f>OBV!F1599</f>
        <v>BEARISH</v>
      </c>
      <c r="K1599" s="17" t="str">
        <f>OBV!G1599</f>
        <v>NEUTRAL</v>
      </c>
      <c r="L1599" s="17" t="str">
        <f>OBV!H1599</f>
        <v>BEARISH DIVERGENCE</v>
      </c>
      <c r="M1599" s="19">
        <f t="shared" si="240"/>
        <v>25</v>
      </c>
      <c r="N1599" s="19">
        <f t="shared" si="241"/>
        <v>100</v>
      </c>
      <c r="O1599" s="19">
        <f t="shared" si="242"/>
        <v>50</v>
      </c>
      <c r="P1599" s="19">
        <f t="shared" si="243"/>
        <v>16.5</v>
      </c>
      <c r="Q1599" s="20">
        <f t="shared" si="244"/>
        <v>53.725000000000001</v>
      </c>
      <c r="R1599" s="20">
        <f t="shared" si="245"/>
        <v>46.625</v>
      </c>
      <c r="S1599" s="20">
        <f t="shared" si="246"/>
        <v>38.674999999999997</v>
      </c>
      <c r="T1599" s="20">
        <f t="shared" si="247"/>
        <v>47.875</v>
      </c>
      <c r="U1599" s="19">
        <f t="shared" si="248"/>
        <v>46.341666666666661</v>
      </c>
      <c r="V1599" s="19">
        <f t="shared" si="249"/>
        <v>46.724999999999994</v>
      </c>
    </row>
    <row r="1600" spans="1:22" ht="13.5" x14ac:dyDescent="0.25">
      <c r="A1600" s="3">
        <f>RSI!A1600</f>
        <v>44343</v>
      </c>
      <c r="B1600" s="2">
        <f>RSI!B1600</f>
        <v>13.7342</v>
      </c>
      <c r="C1600" s="2">
        <f>RSI!I1600</f>
        <v>51.780141738455974</v>
      </c>
      <c r="D1600" s="2">
        <f>MACD!E1600</f>
        <v>-0.27024987647843801</v>
      </c>
      <c r="E1600" s="2">
        <f>MACD!F1600</f>
        <v>-0.18317071809378843</v>
      </c>
      <c r="F1600" s="2">
        <f>'Moving Avg'!D1600</f>
        <v>13.868040000000002</v>
      </c>
      <c r="G1600" s="2">
        <f>'Moving Avg'!F1600</f>
        <v>13.637709999999998</v>
      </c>
      <c r="H1600" s="2">
        <f>'Moving Avg'!G1600</f>
        <v>13.837706000000001</v>
      </c>
      <c r="I1600" s="2">
        <f>'Moving Avg'!H1600</f>
        <v>13.503637000000008</v>
      </c>
      <c r="J1600" s="17" t="str">
        <f>OBV!F1600</f>
        <v>BEARISH</v>
      </c>
      <c r="K1600" s="17" t="str">
        <f>OBV!G1600</f>
        <v>WEAK</v>
      </c>
      <c r="L1600" s="17" t="str">
        <f>OBV!H1600</f>
        <v>CONFIRMED BEARISH</v>
      </c>
      <c r="M1600" s="19">
        <f t="shared" si="240"/>
        <v>25</v>
      </c>
      <c r="N1600" s="19">
        <f t="shared" si="241"/>
        <v>100</v>
      </c>
      <c r="O1600" s="19">
        <f t="shared" si="242"/>
        <v>50</v>
      </c>
      <c r="P1600" s="19">
        <f t="shared" si="243"/>
        <v>0</v>
      </c>
      <c r="Q1600" s="20">
        <f t="shared" si="244"/>
        <v>51.25</v>
      </c>
      <c r="R1600" s="20">
        <f t="shared" si="245"/>
        <v>42.5</v>
      </c>
      <c r="S1600" s="20">
        <f t="shared" si="246"/>
        <v>31.25</v>
      </c>
      <c r="T1600" s="20">
        <f t="shared" si="247"/>
        <v>43.75</v>
      </c>
      <c r="U1600" s="19">
        <f t="shared" si="248"/>
        <v>41.666666666666664</v>
      </c>
      <c r="V1600" s="19">
        <f t="shared" si="249"/>
        <v>42.1875</v>
      </c>
    </row>
    <row r="1601" spans="1:22" ht="13.5" x14ac:dyDescent="0.25">
      <c r="A1601" s="3">
        <f>RSI!A1601</f>
        <v>44344</v>
      </c>
      <c r="B1601" s="2">
        <f>RSI!B1601</f>
        <v>13.7271</v>
      </c>
      <c r="C1601" s="2">
        <f>RSI!I1601</f>
        <v>51.554057472411003</v>
      </c>
      <c r="D1601" s="2">
        <f>MACD!E1601</f>
        <v>-0.26625076213069221</v>
      </c>
      <c r="E1601" s="2">
        <f>MACD!F1601</f>
        <v>-0.19978672690116919</v>
      </c>
      <c r="F1601" s="2">
        <f>'Moving Avg'!D1601</f>
        <v>13.813940000000002</v>
      </c>
      <c r="G1601" s="2">
        <f>'Moving Avg'!F1601</f>
        <v>13.66192</v>
      </c>
      <c r="H1601" s="2">
        <f>'Moving Avg'!G1601</f>
        <v>13.831583999999999</v>
      </c>
      <c r="I1601" s="2">
        <f>'Moving Avg'!H1601</f>
        <v>13.507304000000008</v>
      </c>
      <c r="J1601" s="17" t="str">
        <f>OBV!F1601</f>
        <v>BEARISH</v>
      </c>
      <c r="K1601" s="17" t="str">
        <f>OBV!G1601</f>
        <v>WEAK</v>
      </c>
      <c r="L1601" s="17" t="str">
        <f>OBV!H1601</f>
        <v>CONFIRMED BEARISH</v>
      </c>
      <c r="M1601" s="19">
        <f t="shared" si="240"/>
        <v>25</v>
      </c>
      <c r="N1601" s="19">
        <f t="shared" si="241"/>
        <v>100</v>
      </c>
      <c r="O1601" s="19">
        <f t="shared" si="242"/>
        <v>50</v>
      </c>
      <c r="P1601" s="19">
        <f t="shared" si="243"/>
        <v>0</v>
      </c>
      <c r="Q1601" s="20">
        <f t="shared" si="244"/>
        <v>51.25</v>
      </c>
      <c r="R1601" s="20">
        <f t="shared" si="245"/>
        <v>42.5</v>
      </c>
      <c r="S1601" s="20">
        <f t="shared" si="246"/>
        <v>31.25</v>
      </c>
      <c r="T1601" s="20">
        <f t="shared" si="247"/>
        <v>43.75</v>
      </c>
      <c r="U1601" s="19">
        <f t="shared" si="248"/>
        <v>41.666666666666664</v>
      </c>
      <c r="V1601" s="19">
        <f t="shared" si="249"/>
        <v>42.1875</v>
      </c>
    </row>
    <row r="1602" spans="1:22" ht="13.5" x14ac:dyDescent="0.25">
      <c r="A1602" s="3">
        <f>RSI!A1602</f>
        <v>44347</v>
      </c>
      <c r="B1602" s="2">
        <f>RSI!B1602</f>
        <v>13.5989</v>
      </c>
      <c r="C1602" s="2">
        <f>RSI!I1602</f>
        <v>47.519522089627877</v>
      </c>
      <c r="D1602" s="2">
        <f>MACD!E1602</f>
        <v>-0.22628620516729292</v>
      </c>
      <c r="E1602" s="2">
        <f>MACD!F1602</f>
        <v>-0.20508662255439397</v>
      </c>
      <c r="F1602" s="2">
        <f>'Moving Avg'!D1602</f>
        <v>13.735620000000001</v>
      </c>
      <c r="G1602" s="2">
        <f>'Moving Avg'!F1602</f>
        <v>13.672599999999999</v>
      </c>
      <c r="H1602" s="2">
        <f>'Moving Avg'!G1602</f>
        <v>13.821616000000001</v>
      </c>
      <c r="I1602" s="2">
        <f>'Moving Avg'!H1602</f>
        <v>13.509119500000008</v>
      </c>
      <c r="J1602" s="17" t="str">
        <f>OBV!F1602</f>
        <v>BEARISH</v>
      </c>
      <c r="K1602" s="17" t="str">
        <f>OBV!G1602</f>
        <v>WEAK</v>
      </c>
      <c r="L1602" s="17" t="str">
        <f>OBV!H1602</f>
        <v>CONFIRMED BEARISH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100</v>
      </c>
      <c r="O1602" s="19">
        <f t="shared" ref="O1602:O1665" si="252">IF(F1602-I1602&gt;10,100,IF(F1602-I1602&gt;5,75, IF(F1602-I1602&gt;0,50,0)))</f>
        <v>50</v>
      </c>
      <c r="P1602" s="19">
        <f t="shared" ref="P1602:P1665" si="253">IF(L1602="confirmed bullish", 34, IF(L1602="bullish divergence",17, 0))+IF(J1602="bullish",33,IF(J1602="bearish",0,16.5))+IF(K1602="strong",33,IF(K1602="weak",0,16.5))</f>
        <v>0</v>
      </c>
      <c r="Q1602" s="20">
        <f t="shared" si="244"/>
        <v>51.25</v>
      </c>
      <c r="R1602" s="20">
        <f t="shared" si="245"/>
        <v>42.5</v>
      </c>
      <c r="S1602" s="20">
        <f t="shared" si="246"/>
        <v>31.25</v>
      </c>
      <c r="T1602" s="20">
        <f t="shared" si="247"/>
        <v>43.75</v>
      </c>
      <c r="U1602" s="19">
        <f t="shared" si="248"/>
        <v>41.666666666666664</v>
      </c>
      <c r="V1602" s="19">
        <f t="shared" si="249"/>
        <v>42.1875</v>
      </c>
    </row>
    <row r="1603" spans="1:22" ht="13.5" x14ac:dyDescent="0.25">
      <c r="A1603" s="3">
        <f>RSI!A1603</f>
        <v>44348</v>
      </c>
      <c r="B1603" s="2">
        <f>RSI!B1603</f>
        <v>13.5989</v>
      </c>
      <c r="C1603" s="2">
        <f>RSI!I1603</f>
        <v>47.519522089627877</v>
      </c>
      <c r="D1603" s="2">
        <f>MACD!E1603</f>
        <v>-0.1865135613336637</v>
      </c>
      <c r="E1603" s="2">
        <f>MACD!F1603</f>
        <v>-0.20137201031024793</v>
      </c>
      <c r="F1603" s="2">
        <f>'Moving Avg'!D1603</f>
        <v>13.685779999999999</v>
      </c>
      <c r="G1603" s="2">
        <f>'Moving Avg'!F1603</f>
        <v>13.675090000000001</v>
      </c>
      <c r="H1603" s="2">
        <f>'Moving Avg'!G1603</f>
        <v>13.808799999999998</v>
      </c>
      <c r="I1603" s="2">
        <f>'Moving Avg'!H1603</f>
        <v>13.510080500000008</v>
      </c>
      <c r="J1603" s="17" t="str">
        <f>OBV!F1603</f>
        <v>BEARISH</v>
      </c>
      <c r="K1603" s="17" t="str">
        <f>OBV!G1603</f>
        <v>WEAK</v>
      </c>
      <c r="L1603" s="17" t="str">
        <f>OBV!H1603</f>
        <v>CONFIRMED BEARISH</v>
      </c>
      <c r="M1603" s="19">
        <f t="shared" si="250"/>
        <v>25</v>
      </c>
      <c r="N1603" s="19">
        <f t="shared" si="251"/>
        <v>0</v>
      </c>
      <c r="O1603" s="19">
        <f t="shared" si="252"/>
        <v>50</v>
      </c>
      <c r="P1603" s="19">
        <f t="shared" si="253"/>
        <v>0</v>
      </c>
      <c r="Q1603" s="20">
        <f t="shared" ref="Q1603:Q1666" si="254">0.35*M1603+N1603*0.35+O1603*0.15+P1603*0.15</f>
        <v>16.25</v>
      </c>
      <c r="R1603" s="20">
        <f t="shared" ref="R1603:R1666" si="255">M1603*0.2+N1603*0.2+O1603*0.35+P1603*0.25</f>
        <v>22.5</v>
      </c>
      <c r="S1603" s="20">
        <f t="shared" ref="S1603:S1666" si="256">M1603*0.15+N1603*0.15+O1603*0.25+P1603*0.45</f>
        <v>16.25</v>
      </c>
      <c r="T1603" s="20">
        <f t="shared" ref="T1603:T1666" si="257">0.25*SUM(M1603:P1603)</f>
        <v>18.75</v>
      </c>
      <c r="U1603" s="19">
        <f t="shared" ref="U1603:U1666" si="258">SUM(Q1603:S1603)/3</f>
        <v>18.333333333333332</v>
      </c>
      <c r="V1603" s="19">
        <f t="shared" ref="V1603:V1666" si="259">SUM(Q1603:T1603)/4</f>
        <v>18.4375</v>
      </c>
    </row>
    <row r="1604" spans="1:22" ht="13.5" x14ac:dyDescent="0.25">
      <c r="A1604" s="3">
        <f>RSI!A1604</f>
        <v>44349</v>
      </c>
      <c r="B1604" s="2">
        <f>RSI!B1604</f>
        <v>13.5847</v>
      </c>
      <c r="C1604" s="2">
        <f>RSI!I1604</f>
        <v>47.046557945266031</v>
      </c>
      <c r="D1604" s="2">
        <f>MACD!E1604</f>
        <v>-0.14041005335764467</v>
      </c>
      <c r="E1604" s="2">
        <f>MACD!F1604</f>
        <v>-0.18917961891972729</v>
      </c>
      <c r="F1604" s="2">
        <f>'Moving Avg'!D1604</f>
        <v>13.648760000000001</v>
      </c>
      <c r="G1604" s="2">
        <f>'Moving Avg'!F1604</f>
        <v>13.656580000000002</v>
      </c>
      <c r="H1604" s="2">
        <f>'Moving Avg'!G1604</f>
        <v>13.7957</v>
      </c>
      <c r="I1604" s="2">
        <f>'Moving Avg'!H1604</f>
        <v>13.509475500000008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  <c r="M1604" s="19">
        <f t="shared" si="250"/>
        <v>25</v>
      </c>
      <c r="N1604" s="19">
        <f t="shared" si="251"/>
        <v>0</v>
      </c>
      <c r="O1604" s="19">
        <f t="shared" si="252"/>
        <v>50</v>
      </c>
      <c r="P1604" s="19">
        <f t="shared" si="253"/>
        <v>16.5</v>
      </c>
      <c r="Q1604" s="20">
        <f t="shared" si="254"/>
        <v>18.725000000000001</v>
      </c>
      <c r="R1604" s="20">
        <f t="shared" si="255"/>
        <v>26.625</v>
      </c>
      <c r="S1604" s="20">
        <f t="shared" si="256"/>
        <v>23.675000000000001</v>
      </c>
      <c r="T1604" s="20">
        <f t="shared" si="257"/>
        <v>22.875</v>
      </c>
      <c r="U1604" s="19">
        <f t="shared" si="258"/>
        <v>23.008333333333336</v>
      </c>
      <c r="V1604" s="19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13.788500000000001</v>
      </c>
      <c r="C1605" s="2">
        <f>RSI!I1605</f>
        <v>54.106594614892771</v>
      </c>
      <c r="D1605" s="2">
        <f>MACD!E1605</f>
        <v>-8.3139099207114597E-2</v>
      </c>
      <c r="E1605" s="2">
        <f>MACD!F1605</f>
        <v>-0.16797151497720475</v>
      </c>
      <c r="F1605" s="2">
        <f>'Moving Avg'!D1605</f>
        <v>13.65962</v>
      </c>
      <c r="G1605" s="2">
        <f>'Moving Avg'!F1605</f>
        <v>13.645410000000002</v>
      </c>
      <c r="H1605" s="2">
        <f>'Moving Avg'!G1605</f>
        <v>13.7881</v>
      </c>
      <c r="I1605" s="2">
        <f>'Moving Avg'!H1605</f>
        <v>13.510067500000009</v>
      </c>
      <c r="J1605" s="17" t="str">
        <f>OBV!F1605</f>
        <v>BEARISH</v>
      </c>
      <c r="K1605" s="17" t="str">
        <f>OBV!G1605</f>
        <v>WEAK</v>
      </c>
      <c r="L1605" s="17" t="str">
        <f>OBV!H1605</f>
        <v>CONFIRMED BEARISH</v>
      </c>
      <c r="M1605" s="19">
        <f t="shared" si="250"/>
        <v>25</v>
      </c>
      <c r="N1605" s="19">
        <f t="shared" si="251"/>
        <v>0</v>
      </c>
      <c r="O1605" s="19">
        <f t="shared" si="252"/>
        <v>50</v>
      </c>
      <c r="P1605" s="19">
        <f t="shared" si="253"/>
        <v>0</v>
      </c>
      <c r="Q1605" s="20">
        <f t="shared" si="254"/>
        <v>16.25</v>
      </c>
      <c r="R1605" s="20">
        <f t="shared" si="255"/>
        <v>22.5</v>
      </c>
      <c r="S1605" s="20">
        <f t="shared" si="256"/>
        <v>16.25</v>
      </c>
      <c r="T1605" s="20">
        <f t="shared" si="257"/>
        <v>18.75</v>
      </c>
      <c r="U1605" s="19">
        <f t="shared" si="258"/>
        <v>18.333333333333332</v>
      </c>
      <c r="V1605" s="19">
        <f t="shared" si="259"/>
        <v>18.4375</v>
      </c>
    </row>
    <row r="1606" spans="1:22" ht="13.5" x14ac:dyDescent="0.25">
      <c r="A1606" s="3">
        <f>RSI!A1606</f>
        <v>44351</v>
      </c>
      <c r="B1606" s="2">
        <f>RSI!B1606</f>
        <v>13.832800000000001</v>
      </c>
      <c r="C1606" s="2">
        <f>RSI!I1606</f>
        <v>55.495587632445911</v>
      </c>
      <c r="D1606" s="2">
        <f>MACD!E1606</f>
        <v>-3.2137193827558974E-2</v>
      </c>
      <c r="E1606" s="2">
        <f>MACD!F1606</f>
        <v>-0.14080465074727561</v>
      </c>
      <c r="F1606" s="2">
        <f>'Moving Avg'!D1606</f>
        <v>13.680760000000001</v>
      </c>
      <c r="G1606" s="2">
        <f>'Moving Avg'!F1606</f>
        <v>13.657105000000001</v>
      </c>
      <c r="H1606" s="2">
        <f>'Moving Avg'!G1606</f>
        <v>13.780104</v>
      </c>
      <c r="I1606" s="2">
        <f>'Moving Avg'!H1606</f>
        <v>13.511272500000009</v>
      </c>
      <c r="J1606" s="17" t="str">
        <f>OBV!F1606</f>
        <v>BEARISH</v>
      </c>
      <c r="K1606" s="17" t="str">
        <f>OBV!G1606</f>
        <v>WEAK</v>
      </c>
      <c r="L1606" s="17" t="str">
        <f>OBV!H1606</f>
        <v>CONFIRMED BEARISH</v>
      </c>
      <c r="M1606" s="19">
        <f t="shared" si="250"/>
        <v>25</v>
      </c>
      <c r="N1606" s="19">
        <f t="shared" si="251"/>
        <v>0</v>
      </c>
      <c r="O1606" s="19">
        <f t="shared" si="252"/>
        <v>50</v>
      </c>
      <c r="P1606" s="19">
        <f t="shared" si="253"/>
        <v>0</v>
      </c>
      <c r="Q1606" s="20">
        <f t="shared" si="254"/>
        <v>16.25</v>
      </c>
      <c r="R1606" s="20">
        <f t="shared" si="255"/>
        <v>22.5</v>
      </c>
      <c r="S1606" s="20">
        <f t="shared" si="256"/>
        <v>16.25</v>
      </c>
      <c r="T1606" s="20">
        <f t="shared" si="257"/>
        <v>18.75</v>
      </c>
      <c r="U1606" s="19">
        <f t="shared" si="258"/>
        <v>18.333333333333332</v>
      </c>
      <c r="V1606" s="19">
        <f t="shared" si="259"/>
        <v>18.4375</v>
      </c>
    </row>
    <row r="1607" spans="1:22" ht="13.5" x14ac:dyDescent="0.25">
      <c r="A1607" s="3">
        <f>RSI!A1607</f>
        <v>44354</v>
      </c>
      <c r="B1607" s="2">
        <f>RSI!B1607</f>
        <v>13.8994</v>
      </c>
      <c r="C1607" s="2">
        <f>RSI!I1607</f>
        <v>57.574480610237224</v>
      </c>
      <c r="D1607" s="2">
        <f>MACD!E1607</f>
        <v>4.040221427963786E-3</v>
      </c>
      <c r="E1607" s="2">
        <f>MACD!F1607</f>
        <v>-0.11183567631222774</v>
      </c>
      <c r="F1607" s="2">
        <f>'Moving Avg'!D1607</f>
        <v>13.740859999999998</v>
      </c>
      <c r="G1607" s="2">
        <f>'Moving Avg'!F1607</f>
        <v>13.683165000000002</v>
      </c>
      <c r="H1607" s="2">
        <f>'Moving Avg'!G1607</f>
        <v>13.766464000000003</v>
      </c>
      <c r="I1607" s="2">
        <f>'Moving Avg'!H1607</f>
        <v>13.514306000000008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  <c r="M1607" s="19">
        <f t="shared" si="250"/>
        <v>25</v>
      </c>
      <c r="N1607" s="19">
        <f t="shared" si="251"/>
        <v>0</v>
      </c>
      <c r="O1607" s="19">
        <f t="shared" si="252"/>
        <v>50</v>
      </c>
      <c r="P1607" s="19">
        <f t="shared" si="253"/>
        <v>16.5</v>
      </c>
      <c r="Q1607" s="20">
        <f t="shared" si="254"/>
        <v>18.725000000000001</v>
      </c>
      <c r="R1607" s="20">
        <f t="shared" si="255"/>
        <v>26.625</v>
      </c>
      <c r="S1607" s="20">
        <f t="shared" si="256"/>
        <v>23.675000000000001</v>
      </c>
      <c r="T1607" s="20">
        <f t="shared" si="257"/>
        <v>22.875</v>
      </c>
      <c r="U1607" s="19">
        <f t="shared" si="258"/>
        <v>23.008333333333336</v>
      </c>
      <c r="V1607" s="19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13.8698</v>
      </c>
      <c r="C1608" s="2">
        <f>RSI!I1608</f>
        <v>56.315386207420168</v>
      </c>
      <c r="D1608" s="2">
        <f>MACD!E1608</f>
        <v>1.3661384703054225E-2</v>
      </c>
      <c r="E1608" s="2">
        <f>MACD!F1608</f>
        <v>-8.6736264109171346E-2</v>
      </c>
      <c r="F1608" s="2">
        <f>'Moving Avg'!D1608</f>
        <v>13.79504</v>
      </c>
      <c r="G1608" s="2">
        <f>'Moving Avg'!F1608</f>
        <v>13.708459999999999</v>
      </c>
      <c r="H1608" s="2">
        <f>'Moving Avg'!G1608</f>
        <v>13.754794000000004</v>
      </c>
      <c r="I1608" s="2">
        <f>'Moving Avg'!H1608</f>
        <v>13.516016500000008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  <c r="M1608" s="19">
        <f t="shared" si="250"/>
        <v>25</v>
      </c>
      <c r="N1608" s="19">
        <f t="shared" si="251"/>
        <v>0</v>
      </c>
      <c r="O1608" s="19">
        <f t="shared" si="252"/>
        <v>50</v>
      </c>
      <c r="P1608" s="19">
        <f t="shared" si="253"/>
        <v>16.5</v>
      </c>
      <c r="Q1608" s="20">
        <f t="shared" si="254"/>
        <v>18.725000000000001</v>
      </c>
      <c r="R1608" s="20">
        <f t="shared" si="255"/>
        <v>26.625</v>
      </c>
      <c r="S1608" s="20">
        <f t="shared" si="256"/>
        <v>23.675000000000001</v>
      </c>
      <c r="T1608" s="20">
        <f t="shared" si="257"/>
        <v>22.875</v>
      </c>
      <c r="U1608" s="19">
        <f t="shared" si="258"/>
        <v>23.008333333333336</v>
      </c>
      <c r="V1608" s="19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13.7959</v>
      </c>
      <c r="C1609" s="2">
        <f>RSI!I1609</f>
        <v>53.188014834518462</v>
      </c>
      <c r="D1609" s="2">
        <f>MACD!E1609</f>
        <v>1.4224274622820943E-2</v>
      </c>
      <c r="E1609" s="2">
        <f>MACD!F1609</f>
        <v>-6.6544156362772902E-2</v>
      </c>
      <c r="F1609" s="2">
        <f>'Moving Avg'!D1609</f>
        <v>13.837280000000002</v>
      </c>
      <c r="G1609" s="2">
        <f>'Moving Avg'!F1609</f>
        <v>13.73611</v>
      </c>
      <c r="H1609" s="2">
        <f>'Moving Avg'!G1609</f>
        <v>13.740222000000003</v>
      </c>
      <c r="I1609" s="2">
        <f>'Moving Avg'!H1609</f>
        <v>13.517428500000008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  <c r="M1609" s="19">
        <f t="shared" si="250"/>
        <v>25</v>
      </c>
      <c r="N1609" s="19">
        <f t="shared" si="251"/>
        <v>0</v>
      </c>
      <c r="O1609" s="19">
        <f t="shared" si="252"/>
        <v>50</v>
      </c>
      <c r="P1609" s="19">
        <f t="shared" si="253"/>
        <v>16.5</v>
      </c>
      <c r="Q1609" s="20">
        <f t="shared" si="254"/>
        <v>18.725000000000001</v>
      </c>
      <c r="R1609" s="20">
        <f t="shared" si="255"/>
        <v>26.625</v>
      </c>
      <c r="S1609" s="20">
        <f t="shared" si="256"/>
        <v>23.675000000000001</v>
      </c>
      <c r="T1609" s="20">
        <f t="shared" si="257"/>
        <v>22.875</v>
      </c>
      <c r="U1609" s="19">
        <f t="shared" si="258"/>
        <v>23.008333333333336</v>
      </c>
      <c r="V1609" s="19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13.818</v>
      </c>
      <c r="C1610" s="2">
        <f>RSI!I1610</f>
        <v>54.010528881224758</v>
      </c>
      <c r="D1610" s="2">
        <f>MACD!E1610</f>
        <v>7.0917892366235691E-3</v>
      </c>
      <c r="E1610" s="2">
        <f>MACD!F1610</f>
        <v>-5.1816967242893613E-2</v>
      </c>
      <c r="F1610" s="2">
        <f>'Moving Avg'!D1610</f>
        <v>13.843179999999998</v>
      </c>
      <c r="G1610" s="2">
        <f>'Moving Avg'!F1610</f>
        <v>13.765575000000002</v>
      </c>
      <c r="H1610" s="2">
        <f>'Moving Avg'!G1610</f>
        <v>13.726804000000001</v>
      </c>
      <c r="I1610" s="2">
        <f>'Moving Avg'!H1610</f>
        <v>13.519058000000008</v>
      </c>
      <c r="J1610" s="17" t="str">
        <f>OBV!F1610</f>
        <v>BULLISH</v>
      </c>
      <c r="K1610" s="17" t="str">
        <f>OBV!G1610</f>
        <v>NEUTRAL</v>
      </c>
      <c r="L1610" s="17" t="str">
        <f>OBV!H1610</f>
        <v>CONFIRMED BULLISH</v>
      </c>
      <c r="M1610" s="19">
        <f t="shared" si="250"/>
        <v>25</v>
      </c>
      <c r="N1610" s="19">
        <f t="shared" si="251"/>
        <v>0</v>
      </c>
      <c r="O1610" s="19">
        <f t="shared" si="252"/>
        <v>50</v>
      </c>
      <c r="P1610" s="19">
        <f t="shared" si="253"/>
        <v>83.5</v>
      </c>
      <c r="Q1610" s="20">
        <f t="shared" si="254"/>
        <v>28.774999999999999</v>
      </c>
      <c r="R1610" s="20">
        <f t="shared" si="255"/>
        <v>43.375</v>
      </c>
      <c r="S1610" s="20">
        <f t="shared" si="256"/>
        <v>53.825000000000003</v>
      </c>
      <c r="T1610" s="20">
        <f t="shared" si="257"/>
        <v>39.625</v>
      </c>
      <c r="U1610" s="19">
        <f t="shared" si="258"/>
        <v>41.991666666666667</v>
      </c>
      <c r="V1610" s="19">
        <f t="shared" si="259"/>
        <v>41.400000000000006</v>
      </c>
    </row>
    <row r="1611" spans="1:22" ht="13.5" x14ac:dyDescent="0.25">
      <c r="A1611" s="3">
        <f>RSI!A1611</f>
        <v>44358</v>
      </c>
      <c r="B1611" s="2">
        <f>RSI!B1611</f>
        <v>13.7959</v>
      </c>
      <c r="C1611" s="2">
        <f>RSI!I1611</f>
        <v>53.007511714430656</v>
      </c>
      <c r="D1611" s="2">
        <f>MACD!E1611</f>
        <v>1.0125851393265606E-3</v>
      </c>
      <c r="E1611" s="2">
        <f>MACD!F1611</f>
        <v>-4.1251056766449579E-2</v>
      </c>
      <c r="F1611" s="2">
        <f>'Moving Avg'!D1611</f>
        <v>13.835800000000001</v>
      </c>
      <c r="G1611" s="2">
        <f>'Moving Avg'!F1611</f>
        <v>13.782545000000002</v>
      </c>
      <c r="H1611" s="2">
        <f>'Moving Avg'!G1611</f>
        <v>13.712944</v>
      </c>
      <c r="I1611" s="2">
        <f>'Moving Avg'!H1611</f>
        <v>13.520577000000008</v>
      </c>
      <c r="J1611" s="17" t="str">
        <f>OBV!F1611</f>
        <v>BEARISH</v>
      </c>
      <c r="K1611" s="17" t="str">
        <f>OBV!G1611</f>
        <v>NEUTRAL</v>
      </c>
      <c r="L1611" s="17" t="str">
        <f>OBV!H1611</f>
        <v>CONFIRMED BEARISH</v>
      </c>
      <c r="M1611" s="19">
        <f t="shared" si="250"/>
        <v>25</v>
      </c>
      <c r="N1611" s="19">
        <f t="shared" si="251"/>
        <v>0</v>
      </c>
      <c r="O1611" s="19">
        <f t="shared" si="252"/>
        <v>50</v>
      </c>
      <c r="P1611" s="19">
        <f t="shared" si="253"/>
        <v>16.5</v>
      </c>
      <c r="Q1611" s="20">
        <f t="shared" si="254"/>
        <v>18.725000000000001</v>
      </c>
      <c r="R1611" s="20">
        <f t="shared" si="255"/>
        <v>26.625</v>
      </c>
      <c r="S1611" s="20">
        <f t="shared" si="256"/>
        <v>23.675000000000001</v>
      </c>
      <c r="T1611" s="20">
        <f t="shared" si="257"/>
        <v>22.875</v>
      </c>
      <c r="U1611" s="19">
        <f t="shared" si="258"/>
        <v>23.008333333333336</v>
      </c>
      <c r="V1611" s="19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13.8254</v>
      </c>
      <c r="C1612" s="2">
        <f>RSI!I1612</f>
        <v>54.229398537093509</v>
      </c>
      <c r="D1612" s="2">
        <f>MACD!E1612</f>
        <v>-2.645417117780724E-2</v>
      </c>
      <c r="E1612" s="2">
        <f>MACD!F1612</f>
        <v>-3.8291679648721114E-2</v>
      </c>
      <c r="F1612" s="2">
        <f>'Moving Avg'!D1612</f>
        <v>13.821000000000002</v>
      </c>
      <c r="G1612" s="2">
        <f>'Moving Avg'!F1612</f>
        <v>13.792090000000002</v>
      </c>
      <c r="H1612" s="2">
        <f>'Moving Avg'!G1612</f>
        <v>13.697823999999999</v>
      </c>
      <c r="I1612" s="2">
        <f>'Moving Avg'!H1612</f>
        <v>13.522599500000007</v>
      </c>
      <c r="J1612" s="17" t="str">
        <f>OBV!F1612</f>
        <v>BEARISH</v>
      </c>
      <c r="K1612" s="17" t="str">
        <f>OBV!G1612</f>
        <v>NEUTRAL</v>
      </c>
      <c r="L1612" s="17" t="str">
        <f>OBV!H1612</f>
        <v>CONFIRMED BEARISH</v>
      </c>
      <c r="M1612" s="19">
        <f t="shared" si="250"/>
        <v>25</v>
      </c>
      <c r="N1612" s="19">
        <f t="shared" si="251"/>
        <v>0</v>
      </c>
      <c r="O1612" s="19">
        <f t="shared" si="252"/>
        <v>50</v>
      </c>
      <c r="P1612" s="19">
        <f t="shared" si="253"/>
        <v>16.5</v>
      </c>
      <c r="Q1612" s="20">
        <f t="shared" si="254"/>
        <v>18.725000000000001</v>
      </c>
      <c r="R1612" s="20">
        <f t="shared" si="255"/>
        <v>26.625</v>
      </c>
      <c r="S1612" s="20">
        <f t="shared" si="256"/>
        <v>23.675000000000001</v>
      </c>
      <c r="T1612" s="20">
        <f t="shared" si="257"/>
        <v>22.875</v>
      </c>
      <c r="U1612" s="19">
        <f t="shared" si="258"/>
        <v>23.008333333333336</v>
      </c>
      <c r="V1612" s="19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13.832800000000001</v>
      </c>
      <c r="C1613" s="2">
        <f>RSI!I1613</f>
        <v>54.548657896764368</v>
      </c>
      <c r="D1613" s="2">
        <f>MACD!E1613</f>
        <v>-5.0801582296044145E-2</v>
      </c>
      <c r="E1613" s="2">
        <f>MACD!F1613</f>
        <v>-4.0793660178185726E-2</v>
      </c>
      <c r="F1613" s="2">
        <f>'Moving Avg'!D1613</f>
        <v>13.813600000000003</v>
      </c>
      <c r="G1613" s="2">
        <f>'Moving Avg'!F1613</f>
        <v>13.800225000000001</v>
      </c>
      <c r="H1613" s="2">
        <f>'Moving Avg'!G1613</f>
        <v>13.680287999999997</v>
      </c>
      <c r="I1613" s="2">
        <f>'Moving Avg'!H1613</f>
        <v>13.524837000000009</v>
      </c>
      <c r="J1613" s="17" t="str">
        <f>OBV!F1613</f>
        <v>BEARISH</v>
      </c>
      <c r="K1613" s="17" t="str">
        <f>OBV!G1613</f>
        <v>NEUTRAL</v>
      </c>
      <c r="L1613" s="17" t="str">
        <f>OBV!H1613</f>
        <v>CONFIRMED BEARISH</v>
      </c>
      <c r="M1613" s="19">
        <f t="shared" si="250"/>
        <v>25</v>
      </c>
      <c r="N1613" s="19">
        <f t="shared" si="251"/>
        <v>45</v>
      </c>
      <c r="O1613" s="19">
        <f t="shared" si="252"/>
        <v>50</v>
      </c>
      <c r="P1613" s="19">
        <f t="shared" si="253"/>
        <v>16.5</v>
      </c>
      <c r="Q1613" s="20">
        <f t="shared" si="254"/>
        <v>34.475000000000001</v>
      </c>
      <c r="R1613" s="20">
        <f t="shared" si="255"/>
        <v>35.625</v>
      </c>
      <c r="S1613" s="20">
        <f t="shared" si="256"/>
        <v>30.425000000000001</v>
      </c>
      <c r="T1613" s="20">
        <f t="shared" si="257"/>
        <v>34.125</v>
      </c>
      <c r="U1613" s="19">
        <f t="shared" si="258"/>
        <v>33.508333333333333</v>
      </c>
      <c r="V1613" s="19">
        <f t="shared" si="259"/>
        <v>33.662499999999994</v>
      </c>
    </row>
    <row r="1614" spans="1:22" ht="13.5" x14ac:dyDescent="0.25">
      <c r="A1614" s="3">
        <f>RSI!A1614</f>
        <v>44363</v>
      </c>
      <c r="B1614" s="2">
        <f>RSI!B1614</f>
        <v>13.855</v>
      </c>
      <c r="C1614" s="2">
        <f>RSI!I1614</f>
        <v>55.550343351479107</v>
      </c>
      <c r="D1614" s="2">
        <f>MACD!E1614</f>
        <v>-7.5792840781318205E-2</v>
      </c>
      <c r="E1614" s="2">
        <f>MACD!F1614</f>
        <v>-4.779349629881223E-2</v>
      </c>
      <c r="F1614" s="2">
        <f>'Moving Avg'!D1614</f>
        <v>13.825419999999999</v>
      </c>
      <c r="G1614" s="2">
        <f>'Moving Avg'!F1614</f>
        <v>13.805910000000001</v>
      </c>
      <c r="H1614" s="2">
        <f>'Moving Avg'!G1614</f>
        <v>13.660489999999998</v>
      </c>
      <c r="I1614" s="2">
        <f>'Moving Avg'!H1614</f>
        <v>13.527078500000007</v>
      </c>
      <c r="J1614" s="17" t="str">
        <f>OBV!F1614</f>
        <v>BULLISH</v>
      </c>
      <c r="K1614" s="17" t="str">
        <f>OBV!G1614</f>
        <v>NEUTRAL</v>
      </c>
      <c r="L1614" s="17" t="str">
        <f>OBV!H1614</f>
        <v>CONFIRMED BULLISH</v>
      </c>
      <c r="M1614" s="19">
        <f t="shared" si="250"/>
        <v>25</v>
      </c>
      <c r="N1614" s="19">
        <f t="shared" si="251"/>
        <v>100</v>
      </c>
      <c r="O1614" s="19">
        <f t="shared" si="252"/>
        <v>50</v>
      </c>
      <c r="P1614" s="19">
        <f t="shared" si="253"/>
        <v>83.5</v>
      </c>
      <c r="Q1614" s="20">
        <f t="shared" si="254"/>
        <v>63.774999999999999</v>
      </c>
      <c r="R1614" s="20">
        <f t="shared" si="255"/>
        <v>63.375</v>
      </c>
      <c r="S1614" s="20">
        <f t="shared" si="256"/>
        <v>68.825000000000003</v>
      </c>
      <c r="T1614" s="20">
        <f t="shared" si="257"/>
        <v>64.625</v>
      </c>
      <c r="U1614" s="19">
        <f t="shared" si="258"/>
        <v>65.325000000000003</v>
      </c>
      <c r="V1614" s="19">
        <f t="shared" si="259"/>
        <v>65.150000000000006</v>
      </c>
    </row>
    <row r="1615" spans="1:22" ht="13.5" x14ac:dyDescent="0.25">
      <c r="A1615" s="3">
        <f>RSI!A1615</f>
        <v>44364</v>
      </c>
      <c r="B1615" s="2">
        <f>RSI!B1615</f>
        <v>13.8476</v>
      </c>
      <c r="C1615" s="2">
        <f>RSI!I1615</f>
        <v>55.114317221770435</v>
      </c>
      <c r="D1615" s="2">
        <f>MACD!E1615</f>
        <v>-6.5687498104180619E-2</v>
      </c>
      <c r="E1615" s="2">
        <f>MACD!F1615</f>
        <v>-5.1372296659885908E-2</v>
      </c>
      <c r="F1615" s="2">
        <f>'Moving Avg'!D1615</f>
        <v>13.831340000000001</v>
      </c>
      <c r="G1615" s="2">
        <f>'Moving Avg'!F1615</f>
        <v>13.800545</v>
      </c>
      <c r="H1615" s="2">
        <f>'Moving Avg'!G1615</f>
        <v>13.640117999999998</v>
      </c>
      <c r="I1615" s="2">
        <f>'Moving Avg'!H1615</f>
        <v>13.529034000000008</v>
      </c>
      <c r="J1615" s="17" t="str">
        <f>OBV!F1615</f>
        <v>BULLISH</v>
      </c>
      <c r="K1615" s="17" t="str">
        <f>OBV!G1615</f>
        <v>NEUTRAL</v>
      </c>
      <c r="L1615" s="17" t="str">
        <f>OBV!H1615</f>
        <v>CONFIRMED BULLISH</v>
      </c>
      <c r="M1615" s="19">
        <f t="shared" si="250"/>
        <v>25</v>
      </c>
      <c r="N1615" s="19">
        <f t="shared" si="251"/>
        <v>45</v>
      </c>
      <c r="O1615" s="19">
        <f t="shared" si="252"/>
        <v>50</v>
      </c>
      <c r="P1615" s="19">
        <f t="shared" si="253"/>
        <v>83.5</v>
      </c>
      <c r="Q1615" s="20">
        <f t="shared" si="254"/>
        <v>44.524999999999999</v>
      </c>
      <c r="R1615" s="20">
        <f t="shared" si="255"/>
        <v>52.375</v>
      </c>
      <c r="S1615" s="20">
        <f t="shared" si="256"/>
        <v>60.575000000000003</v>
      </c>
      <c r="T1615" s="20">
        <f t="shared" si="257"/>
        <v>50.875</v>
      </c>
      <c r="U1615" s="19">
        <f t="shared" si="258"/>
        <v>52.491666666666674</v>
      </c>
      <c r="V1615" s="19">
        <f t="shared" si="259"/>
        <v>52.087500000000006</v>
      </c>
    </row>
    <row r="1616" spans="1:22" ht="13.5" x14ac:dyDescent="0.25">
      <c r="A1616" s="3">
        <f>RSI!A1616</f>
        <v>44365</v>
      </c>
      <c r="B1616" s="2">
        <f>RSI!B1616</f>
        <v>13.832800000000001</v>
      </c>
      <c r="C1616" s="2">
        <f>RSI!I1616</f>
        <v>54.198045937438792</v>
      </c>
      <c r="D1616" s="2">
        <f>MACD!E1616</f>
        <v>-4.9783454717770681E-2</v>
      </c>
      <c r="E1616" s="2">
        <f>MACD!F1616</f>
        <v>-5.1054528271462861E-2</v>
      </c>
      <c r="F1616" s="2">
        <f>'Moving Avg'!D1616</f>
        <v>13.83872</v>
      </c>
      <c r="G1616" s="2">
        <f>'Moving Avg'!F1616</f>
        <v>13.792304999999999</v>
      </c>
      <c r="H1616" s="2">
        <f>'Moving Avg'!G1616</f>
        <v>13.617740000000001</v>
      </c>
      <c r="I1616" s="2">
        <f>'Moving Avg'!H1616</f>
        <v>13.53070200000001</v>
      </c>
      <c r="J1616" s="17" t="str">
        <f>OBV!F1616</f>
        <v>BULLISH</v>
      </c>
      <c r="K1616" s="17" t="str">
        <f>OBV!G1616</f>
        <v>NEUTRAL</v>
      </c>
      <c r="L1616" s="17" t="str">
        <f>OBV!H1616</f>
        <v>CONFIRMED BULLISH</v>
      </c>
      <c r="M1616" s="19">
        <f t="shared" si="250"/>
        <v>25</v>
      </c>
      <c r="N1616" s="19">
        <f t="shared" si="251"/>
        <v>0</v>
      </c>
      <c r="O1616" s="19">
        <f t="shared" si="252"/>
        <v>50</v>
      </c>
      <c r="P1616" s="19">
        <f t="shared" si="253"/>
        <v>83.5</v>
      </c>
      <c r="Q1616" s="20">
        <f t="shared" si="254"/>
        <v>28.774999999999999</v>
      </c>
      <c r="R1616" s="20">
        <f t="shared" si="255"/>
        <v>43.375</v>
      </c>
      <c r="S1616" s="20">
        <f t="shared" si="256"/>
        <v>53.825000000000003</v>
      </c>
      <c r="T1616" s="20">
        <f t="shared" si="257"/>
        <v>39.625</v>
      </c>
      <c r="U1616" s="19">
        <f t="shared" si="258"/>
        <v>41.991666666666667</v>
      </c>
      <c r="V1616" s="19">
        <f t="shared" si="259"/>
        <v>41.400000000000006</v>
      </c>
    </row>
    <row r="1617" spans="1:22" ht="13.5" x14ac:dyDescent="0.25">
      <c r="A1617" s="3">
        <f>RSI!A1617</f>
        <v>44368</v>
      </c>
      <c r="B1617" s="2">
        <f>RSI!B1617</f>
        <v>13.8254</v>
      </c>
      <c r="C1617" s="2">
        <f>RSI!I1617</f>
        <v>53.717176133708719</v>
      </c>
      <c r="D1617" s="2">
        <f>MACD!E1617</f>
        <v>-2.5961387053571983E-2</v>
      </c>
      <c r="E1617" s="2">
        <f>MACD!F1617</f>
        <v>-4.6035900027884685E-2</v>
      </c>
      <c r="F1617" s="2">
        <f>'Moving Avg'!D1617</f>
        <v>13.83872</v>
      </c>
      <c r="G1617" s="2">
        <f>'Moving Avg'!F1617</f>
        <v>13.784049999999999</v>
      </c>
      <c r="H1617" s="2">
        <f>'Moving Avg'!G1617</f>
        <v>13.598061999999997</v>
      </c>
      <c r="I1617" s="2">
        <f>'Moving Avg'!H1617</f>
        <v>13.532190500000011</v>
      </c>
      <c r="J1617" s="17" t="str">
        <f>OBV!F1617</f>
        <v>BULLISH</v>
      </c>
      <c r="K1617" s="17" t="str">
        <f>OBV!G1617</f>
        <v>NEUTRAL</v>
      </c>
      <c r="L1617" s="17" t="str">
        <f>OBV!H1617</f>
        <v>NEUTRAL</v>
      </c>
      <c r="M1617" s="19">
        <f t="shared" si="250"/>
        <v>25</v>
      </c>
      <c r="N1617" s="19">
        <f t="shared" si="251"/>
        <v>0</v>
      </c>
      <c r="O1617" s="19">
        <f t="shared" si="252"/>
        <v>50</v>
      </c>
      <c r="P1617" s="19">
        <f t="shared" si="253"/>
        <v>49.5</v>
      </c>
      <c r="Q1617" s="20">
        <f t="shared" si="254"/>
        <v>23.675000000000001</v>
      </c>
      <c r="R1617" s="20">
        <f t="shared" si="255"/>
        <v>34.875</v>
      </c>
      <c r="S1617" s="20">
        <f t="shared" si="256"/>
        <v>38.525000000000006</v>
      </c>
      <c r="T1617" s="20">
        <f t="shared" si="257"/>
        <v>31.125</v>
      </c>
      <c r="U1617" s="19">
        <f t="shared" si="258"/>
        <v>32.358333333333334</v>
      </c>
      <c r="V1617" s="19">
        <f t="shared" si="259"/>
        <v>32.049999999999997</v>
      </c>
    </row>
    <row r="1618" spans="1:22" ht="13.5" x14ac:dyDescent="0.25">
      <c r="A1618" s="3">
        <f>RSI!A1618</f>
        <v>44369</v>
      </c>
      <c r="B1618" s="2">
        <f>RSI!B1618</f>
        <v>13.8254</v>
      </c>
      <c r="C1618" s="2">
        <f>RSI!I1618</f>
        <v>53.717176133708712</v>
      </c>
      <c r="D1618" s="2">
        <f>MACD!E1618</f>
        <v>-1.0712058974172933E-2</v>
      </c>
      <c r="E1618" s="2">
        <f>MACD!F1618</f>
        <v>-3.8971131817142332E-2</v>
      </c>
      <c r="F1618" s="2">
        <f>'Moving Avg'!D1618</f>
        <v>13.83724</v>
      </c>
      <c r="G1618" s="2">
        <f>'Moving Avg'!F1618</f>
        <v>13.782914999999997</v>
      </c>
      <c r="H1618" s="2">
        <f>'Moving Avg'!G1618</f>
        <v>13.582655999999995</v>
      </c>
      <c r="I1618" s="2">
        <f>'Moving Avg'!H1618</f>
        <v>13.533679000000014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  <c r="M1618" s="19">
        <f t="shared" si="250"/>
        <v>25</v>
      </c>
      <c r="N1618" s="19">
        <f t="shared" si="251"/>
        <v>0</v>
      </c>
      <c r="O1618" s="19">
        <f t="shared" si="252"/>
        <v>50</v>
      </c>
      <c r="P1618" s="19">
        <f t="shared" si="253"/>
        <v>16.5</v>
      </c>
      <c r="Q1618" s="20">
        <f t="shared" si="254"/>
        <v>18.725000000000001</v>
      </c>
      <c r="R1618" s="20">
        <f t="shared" si="255"/>
        <v>26.625</v>
      </c>
      <c r="S1618" s="20">
        <f t="shared" si="256"/>
        <v>23.675000000000001</v>
      </c>
      <c r="T1618" s="20">
        <f t="shared" si="257"/>
        <v>22.875</v>
      </c>
      <c r="U1618" s="19">
        <f t="shared" si="258"/>
        <v>23.008333333333336</v>
      </c>
      <c r="V1618" s="19">
        <f t="shared" si="259"/>
        <v>22.975000000000001</v>
      </c>
    </row>
    <row r="1619" spans="1:22" ht="13.5" x14ac:dyDescent="0.25">
      <c r="A1619" s="3">
        <f>RSI!A1619</f>
        <v>44370</v>
      </c>
      <c r="B1619" s="2">
        <f>RSI!B1619</f>
        <v>13.788500000000001</v>
      </c>
      <c r="C1619" s="2">
        <f>RSI!I1619</f>
        <v>51.095433945112283</v>
      </c>
      <c r="D1619" s="2">
        <f>MACD!E1619</f>
        <v>-6.7724194934566384E-3</v>
      </c>
      <c r="E1619" s="2">
        <f>MACD!F1619</f>
        <v>-3.2531389352405196E-2</v>
      </c>
      <c r="F1619" s="2">
        <f>'Moving Avg'!D1619</f>
        <v>13.823940000000002</v>
      </c>
      <c r="G1619" s="2">
        <f>'Moving Avg'!F1619</f>
        <v>13.783849999999997</v>
      </c>
      <c r="H1619" s="2">
        <f>'Moving Avg'!G1619</f>
        <v>13.576907999999998</v>
      </c>
      <c r="I1619" s="2">
        <f>'Moving Avg'!H1619</f>
        <v>13.534983000000013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  <c r="M1619" s="19">
        <f t="shared" si="250"/>
        <v>25</v>
      </c>
      <c r="N1619" s="19">
        <f t="shared" si="251"/>
        <v>0</v>
      </c>
      <c r="O1619" s="19">
        <f t="shared" si="252"/>
        <v>50</v>
      </c>
      <c r="P1619" s="19">
        <f t="shared" si="253"/>
        <v>16.5</v>
      </c>
      <c r="Q1619" s="20">
        <f t="shared" si="254"/>
        <v>18.725000000000001</v>
      </c>
      <c r="R1619" s="20">
        <f t="shared" si="255"/>
        <v>26.625</v>
      </c>
      <c r="S1619" s="20">
        <f t="shared" si="256"/>
        <v>23.675000000000001</v>
      </c>
      <c r="T1619" s="20">
        <f t="shared" si="257"/>
        <v>22.875</v>
      </c>
      <c r="U1619" s="19">
        <f t="shared" si="258"/>
        <v>23.008333333333336</v>
      </c>
      <c r="V1619" s="19">
        <f t="shared" si="259"/>
        <v>22.975000000000001</v>
      </c>
    </row>
    <row r="1620" spans="1:22" ht="13.5" x14ac:dyDescent="0.25">
      <c r="A1620" s="3">
        <f>RSI!A1620</f>
        <v>44371</v>
      </c>
      <c r="B1620" s="2">
        <f>RSI!B1620</f>
        <v>13.684900000000001</v>
      </c>
      <c r="C1620" s="2">
        <f>RSI!I1620</f>
        <v>44.524937301222842</v>
      </c>
      <c r="D1620" s="2">
        <f>MACD!E1620</f>
        <v>7.549775763436628E-3</v>
      </c>
      <c r="E1620" s="2">
        <f>MACD!F1620</f>
        <v>-2.4515156329236832E-2</v>
      </c>
      <c r="F1620" s="2">
        <f>'Moving Avg'!D1620</f>
        <v>13.791400000000001</v>
      </c>
      <c r="G1620" s="2">
        <f>'Moving Avg'!F1620</f>
        <v>13.781385</v>
      </c>
      <c r="H1620" s="2">
        <f>'Moving Avg'!G1620</f>
        <v>13.572931999999996</v>
      </c>
      <c r="I1620" s="2">
        <f>'Moving Avg'!H1620</f>
        <v>13.535804500000015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  <c r="M1620" s="19">
        <f t="shared" si="250"/>
        <v>25</v>
      </c>
      <c r="N1620" s="19">
        <f t="shared" si="251"/>
        <v>0</v>
      </c>
      <c r="O1620" s="19">
        <f t="shared" si="252"/>
        <v>50</v>
      </c>
      <c r="P1620" s="19">
        <f t="shared" si="253"/>
        <v>16.5</v>
      </c>
      <c r="Q1620" s="20">
        <f t="shared" si="254"/>
        <v>18.725000000000001</v>
      </c>
      <c r="R1620" s="20">
        <f t="shared" si="255"/>
        <v>26.625</v>
      </c>
      <c r="S1620" s="20">
        <f t="shared" si="256"/>
        <v>23.675000000000001</v>
      </c>
      <c r="T1620" s="20">
        <f t="shared" si="257"/>
        <v>22.875</v>
      </c>
      <c r="U1620" s="19">
        <f t="shared" si="258"/>
        <v>23.008333333333336</v>
      </c>
      <c r="V1620" s="19">
        <f t="shared" si="259"/>
        <v>22.975000000000001</v>
      </c>
    </row>
    <row r="1621" spans="1:22" ht="13.5" x14ac:dyDescent="0.25">
      <c r="A1621" s="3">
        <f>RSI!A1621</f>
        <v>44372</v>
      </c>
      <c r="B1621" s="2">
        <f>RSI!B1621</f>
        <v>13.684900000000001</v>
      </c>
      <c r="C1621" s="2">
        <f>RSI!I1621</f>
        <v>44.524937301222849</v>
      </c>
      <c r="D1621" s="2">
        <f>MACD!E1621</f>
        <v>1.6801640699597442E-2</v>
      </c>
      <c r="E1621" s="2">
        <f>MACD!F1621</f>
        <v>-1.625179692346998E-2</v>
      </c>
      <c r="F1621" s="2">
        <f>'Moving Avg'!D1621</f>
        <v>13.76182</v>
      </c>
      <c r="G1621" s="2">
        <f>'Moving Avg'!F1621</f>
        <v>13.779275000000002</v>
      </c>
      <c r="H1621" s="2">
        <f>'Moving Avg'!G1621</f>
        <v>13.578211999999994</v>
      </c>
      <c r="I1621" s="2">
        <f>'Moving Avg'!H1621</f>
        <v>13.536768500000015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  <c r="M1621" s="19">
        <f t="shared" si="250"/>
        <v>25</v>
      </c>
      <c r="N1621" s="19">
        <f t="shared" si="251"/>
        <v>0</v>
      </c>
      <c r="O1621" s="19">
        <f t="shared" si="252"/>
        <v>50</v>
      </c>
      <c r="P1621" s="19">
        <f t="shared" si="253"/>
        <v>16.5</v>
      </c>
      <c r="Q1621" s="20">
        <f t="shared" si="254"/>
        <v>18.725000000000001</v>
      </c>
      <c r="R1621" s="20">
        <f t="shared" si="255"/>
        <v>26.625</v>
      </c>
      <c r="S1621" s="20">
        <f t="shared" si="256"/>
        <v>23.675000000000001</v>
      </c>
      <c r="T1621" s="20">
        <f t="shared" si="257"/>
        <v>22.875</v>
      </c>
      <c r="U1621" s="19">
        <f t="shared" si="258"/>
        <v>23.008333333333336</v>
      </c>
      <c r="V1621" s="19">
        <f t="shared" si="259"/>
        <v>22.975000000000001</v>
      </c>
    </row>
    <row r="1622" spans="1:22" ht="13.5" x14ac:dyDescent="0.25">
      <c r="A1622" s="3">
        <f>RSI!A1622</f>
        <v>44375</v>
      </c>
      <c r="B1622" s="2">
        <f>RSI!B1622</f>
        <v>13.6035</v>
      </c>
      <c r="C1622" s="2">
        <f>RSI!I1622</f>
        <v>39.85478934186947</v>
      </c>
      <c r="D1622" s="2">
        <f>MACD!E1622</f>
        <v>3.5691829573233136E-2</v>
      </c>
      <c r="E1622" s="2">
        <f>MACD!F1622</f>
        <v>-5.8630716241293577E-3</v>
      </c>
      <c r="F1622" s="2">
        <f>'Moving Avg'!D1622</f>
        <v>13.71744</v>
      </c>
      <c r="G1622" s="2">
        <f>'Moving Avg'!F1622</f>
        <v>13.779504999999997</v>
      </c>
      <c r="H1622" s="2">
        <f>'Moving Avg'!G1622</f>
        <v>13.583287999999996</v>
      </c>
      <c r="I1622" s="2">
        <f>'Moving Avg'!H1622</f>
        <v>13.537396500000014</v>
      </c>
      <c r="J1622" s="17" t="str">
        <f>OBV!F1622</f>
        <v>BEARISH</v>
      </c>
      <c r="K1622" s="17" t="str">
        <f>OBV!G1622</f>
        <v>NEUTRAL</v>
      </c>
      <c r="L1622" s="17" t="str">
        <f>OBV!H1622</f>
        <v>CONFIRMED BEARISH</v>
      </c>
      <c r="M1622" s="19">
        <f t="shared" si="250"/>
        <v>25</v>
      </c>
      <c r="N1622" s="19">
        <f t="shared" si="251"/>
        <v>0</v>
      </c>
      <c r="O1622" s="19">
        <f t="shared" si="252"/>
        <v>50</v>
      </c>
      <c r="P1622" s="19">
        <f t="shared" si="253"/>
        <v>16.5</v>
      </c>
      <c r="Q1622" s="20">
        <f t="shared" si="254"/>
        <v>18.725000000000001</v>
      </c>
      <c r="R1622" s="20">
        <f t="shared" si="255"/>
        <v>26.625</v>
      </c>
      <c r="S1622" s="20">
        <f t="shared" si="256"/>
        <v>23.675000000000001</v>
      </c>
      <c r="T1622" s="20">
        <f t="shared" si="257"/>
        <v>22.875</v>
      </c>
      <c r="U1622" s="19">
        <f t="shared" si="258"/>
        <v>23.008333333333336</v>
      </c>
      <c r="V1622" s="19">
        <f t="shared" si="259"/>
        <v>22.975000000000001</v>
      </c>
    </row>
    <row r="1623" spans="1:22" ht="13.5" x14ac:dyDescent="0.25">
      <c r="A1623" s="3">
        <f>RSI!A1623</f>
        <v>44376</v>
      </c>
      <c r="B1623" s="2">
        <f>RSI!B1623</f>
        <v>13.536899999999999</v>
      </c>
      <c r="C1623" s="2">
        <f>RSI!I1623</f>
        <v>36.48305727615088</v>
      </c>
      <c r="D1623" s="2">
        <f>MACD!E1623</f>
        <v>5.8685660405018325E-2</v>
      </c>
      <c r="E1623" s="2">
        <f>MACD!F1623</f>
        <v>7.0466747817001796E-3</v>
      </c>
      <c r="F1623" s="2">
        <f>'Moving Avg'!D1623</f>
        <v>13.659740000000003</v>
      </c>
      <c r="G1623" s="2">
        <f>'Moving Avg'!F1623</f>
        <v>13.776405</v>
      </c>
      <c r="H1623" s="2">
        <f>'Moving Avg'!G1623</f>
        <v>13.587031999999999</v>
      </c>
      <c r="I1623" s="2">
        <f>'Moving Avg'!H1623</f>
        <v>13.537656000000016</v>
      </c>
      <c r="J1623" s="17" t="str">
        <f>OBV!F1623</f>
        <v>BEARISH</v>
      </c>
      <c r="K1623" s="17" t="str">
        <f>OBV!G1623</f>
        <v>WEAK</v>
      </c>
      <c r="L1623" s="17" t="str">
        <f>OBV!H1623</f>
        <v>CONFIRMED BEARISH</v>
      </c>
      <c r="M1623" s="19">
        <f t="shared" si="250"/>
        <v>25</v>
      </c>
      <c r="N1623" s="19">
        <f t="shared" si="251"/>
        <v>0</v>
      </c>
      <c r="O1623" s="19">
        <f t="shared" si="252"/>
        <v>50</v>
      </c>
      <c r="P1623" s="19">
        <f t="shared" si="253"/>
        <v>0</v>
      </c>
      <c r="Q1623" s="20">
        <f t="shared" si="254"/>
        <v>16.25</v>
      </c>
      <c r="R1623" s="20">
        <f t="shared" si="255"/>
        <v>22.5</v>
      </c>
      <c r="S1623" s="20">
        <f t="shared" si="256"/>
        <v>16.25</v>
      </c>
      <c r="T1623" s="20">
        <f t="shared" si="257"/>
        <v>18.75</v>
      </c>
      <c r="U1623" s="19">
        <f t="shared" si="258"/>
        <v>18.333333333333332</v>
      </c>
      <c r="V1623" s="19">
        <f t="shared" si="259"/>
        <v>18.4375</v>
      </c>
    </row>
    <row r="1624" spans="1:22" ht="13.5" x14ac:dyDescent="0.25">
      <c r="A1624" s="3">
        <f>RSI!A1624</f>
        <v>44377</v>
      </c>
      <c r="B1624" s="2">
        <f>RSI!B1624</f>
        <v>13.5222</v>
      </c>
      <c r="C1624" s="2">
        <f>RSI!I1624</f>
        <v>35.763865390535045</v>
      </c>
      <c r="D1624" s="2">
        <f>MACD!E1624</f>
        <v>8.3908340852657304E-2</v>
      </c>
      <c r="E1624" s="2">
        <f>MACD!F1624</f>
        <v>2.2419007995891603E-2</v>
      </c>
      <c r="F1624" s="2">
        <f>'Moving Avg'!D1624</f>
        <v>13.606479999999999</v>
      </c>
      <c r="G1624" s="2">
        <f>'Moving Avg'!F1624</f>
        <v>13.77328</v>
      </c>
      <c r="H1624" s="2">
        <f>'Moving Avg'!G1624</f>
        <v>13.595037999999997</v>
      </c>
      <c r="I1624" s="2">
        <f>'Moving Avg'!H1624</f>
        <v>13.537308000000014</v>
      </c>
      <c r="J1624" s="17" t="str">
        <f>OBV!F1624</f>
        <v>BEARISH</v>
      </c>
      <c r="K1624" s="17" t="str">
        <f>OBV!G1624</f>
        <v>WEAK</v>
      </c>
      <c r="L1624" s="17" t="str">
        <f>OBV!H1624</f>
        <v>CONFIRMED BEARISH</v>
      </c>
      <c r="M1624" s="19">
        <f t="shared" si="250"/>
        <v>25</v>
      </c>
      <c r="N1624" s="19">
        <f t="shared" si="251"/>
        <v>0</v>
      </c>
      <c r="O1624" s="19">
        <f t="shared" si="252"/>
        <v>50</v>
      </c>
      <c r="P1624" s="19">
        <f t="shared" si="253"/>
        <v>0</v>
      </c>
      <c r="Q1624" s="20">
        <f t="shared" si="254"/>
        <v>16.25</v>
      </c>
      <c r="R1624" s="20">
        <f t="shared" si="255"/>
        <v>22.5</v>
      </c>
      <c r="S1624" s="20">
        <f t="shared" si="256"/>
        <v>16.25</v>
      </c>
      <c r="T1624" s="20">
        <f t="shared" si="257"/>
        <v>18.75</v>
      </c>
      <c r="U1624" s="19">
        <f t="shared" si="258"/>
        <v>18.333333333333332</v>
      </c>
      <c r="V1624" s="19">
        <f t="shared" si="259"/>
        <v>18.4375</v>
      </c>
    </row>
    <row r="1625" spans="1:22" ht="13.5" x14ac:dyDescent="0.25">
      <c r="A1625" s="3">
        <f>RSI!A1625</f>
        <v>44378</v>
      </c>
      <c r="B1625" s="2">
        <f>RSI!B1625</f>
        <v>13.5</v>
      </c>
      <c r="C1625" s="2">
        <f>RSI!I1625</f>
        <v>34.65286794498067</v>
      </c>
      <c r="D1625" s="2">
        <f>MACD!E1625</f>
        <v>0.10701205526772917</v>
      </c>
      <c r="E1625" s="2">
        <f>MACD!F1625</f>
        <v>3.9337617450259113E-2</v>
      </c>
      <c r="F1625" s="2">
        <f>'Moving Avg'!D1625</f>
        <v>13.5695</v>
      </c>
      <c r="G1625" s="2">
        <f>'Moving Avg'!F1625</f>
        <v>13.758855000000001</v>
      </c>
      <c r="H1625" s="2">
        <f>'Moving Avg'!G1625</f>
        <v>13.608438</v>
      </c>
      <c r="I1625" s="2">
        <f>'Moving Avg'!H1625</f>
        <v>13.535816500000015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  <c r="M1625" s="19">
        <f t="shared" si="250"/>
        <v>25</v>
      </c>
      <c r="N1625" s="19">
        <f t="shared" si="251"/>
        <v>0</v>
      </c>
      <c r="O1625" s="19">
        <f t="shared" si="252"/>
        <v>50</v>
      </c>
      <c r="P1625" s="19">
        <f t="shared" si="253"/>
        <v>16.5</v>
      </c>
      <c r="Q1625" s="20">
        <f t="shared" si="254"/>
        <v>18.725000000000001</v>
      </c>
      <c r="R1625" s="20">
        <f t="shared" si="255"/>
        <v>26.625</v>
      </c>
      <c r="S1625" s="20">
        <f t="shared" si="256"/>
        <v>23.675000000000001</v>
      </c>
      <c r="T1625" s="20">
        <f t="shared" si="257"/>
        <v>22.875</v>
      </c>
      <c r="U1625" s="19">
        <f t="shared" si="258"/>
        <v>23.008333333333336</v>
      </c>
      <c r="V1625" s="19">
        <f t="shared" si="259"/>
        <v>22.975000000000001</v>
      </c>
    </row>
    <row r="1626" spans="1:22" ht="13.5" x14ac:dyDescent="0.25">
      <c r="A1626" s="3">
        <f>RSI!A1626</f>
        <v>44379</v>
      </c>
      <c r="B1626" s="2">
        <f>RSI!B1626</f>
        <v>13.462999999999999</v>
      </c>
      <c r="C1626" s="2">
        <f>RSI!I1626</f>
        <v>32.82275827338843</v>
      </c>
      <c r="D1626" s="2">
        <f>MACD!E1626</f>
        <v>0.12831881664400768</v>
      </c>
      <c r="E1626" s="2">
        <f>MACD!F1626</f>
        <v>5.7133857289008827E-2</v>
      </c>
      <c r="F1626" s="2">
        <f>'Moving Avg'!D1626</f>
        <v>13.525119999999998</v>
      </c>
      <c r="G1626" s="2">
        <f>'Moving Avg'!F1626</f>
        <v>13.740365000000001</v>
      </c>
      <c r="H1626" s="2">
        <f>'Moving Avg'!G1626</f>
        <v>13.624657999999997</v>
      </c>
      <c r="I1626" s="2">
        <f>'Moving Avg'!H1626</f>
        <v>13.533535000000015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  <c r="M1626" s="19">
        <f t="shared" si="250"/>
        <v>25</v>
      </c>
      <c r="N1626" s="19">
        <f t="shared" si="251"/>
        <v>0</v>
      </c>
      <c r="O1626" s="19">
        <f t="shared" si="252"/>
        <v>0</v>
      </c>
      <c r="P1626" s="19">
        <f t="shared" si="253"/>
        <v>16.5</v>
      </c>
      <c r="Q1626" s="20">
        <f t="shared" si="254"/>
        <v>11.225</v>
      </c>
      <c r="R1626" s="20">
        <f t="shared" si="255"/>
        <v>9.125</v>
      </c>
      <c r="S1626" s="20">
        <f t="shared" si="256"/>
        <v>11.175000000000001</v>
      </c>
      <c r="T1626" s="20">
        <f t="shared" si="257"/>
        <v>10.375</v>
      </c>
      <c r="U1626" s="19">
        <f t="shared" si="258"/>
        <v>10.508333333333335</v>
      </c>
      <c r="V1626" s="19">
        <f t="shared" si="259"/>
        <v>10.475000000000001</v>
      </c>
    </row>
    <row r="1627" spans="1:22" ht="13.5" x14ac:dyDescent="0.25">
      <c r="A1627" s="3">
        <f>RSI!A1627</f>
        <v>44382</v>
      </c>
      <c r="B1627" s="2">
        <f>RSI!B1627</f>
        <v>13.5</v>
      </c>
      <c r="C1627" s="2">
        <f>RSI!I1627</f>
        <v>36.437864756551576</v>
      </c>
      <c r="D1627" s="2">
        <f>MACD!E1627</f>
        <v>0.14388486824486257</v>
      </c>
      <c r="E1627" s="2">
        <f>MACD!F1627</f>
        <v>7.4484059480179582E-2</v>
      </c>
      <c r="F1627" s="2">
        <f>'Moving Avg'!D1627</f>
        <v>13.50442</v>
      </c>
      <c r="G1627" s="2">
        <f>'Moving Avg'!F1627</f>
        <v>13.720395000000002</v>
      </c>
      <c r="H1627" s="2">
        <f>'Moving Avg'!G1627</f>
        <v>13.639055999999998</v>
      </c>
      <c r="I1627" s="2">
        <f>'Moving Avg'!H1627</f>
        <v>13.532328500000016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  <c r="M1627" s="19">
        <f t="shared" si="250"/>
        <v>25</v>
      </c>
      <c r="N1627" s="19">
        <f t="shared" si="251"/>
        <v>0</v>
      </c>
      <c r="O1627" s="19">
        <f t="shared" si="252"/>
        <v>0</v>
      </c>
      <c r="P1627" s="19">
        <f t="shared" si="253"/>
        <v>16.5</v>
      </c>
      <c r="Q1627" s="20">
        <f t="shared" si="254"/>
        <v>11.225</v>
      </c>
      <c r="R1627" s="20">
        <f t="shared" si="255"/>
        <v>9.125</v>
      </c>
      <c r="S1627" s="20">
        <f t="shared" si="256"/>
        <v>11.175000000000001</v>
      </c>
      <c r="T1627" s="20">
        <f t="shared" si="257"/>
        <v>10.375</v>
      </c>
      <c r="U1627" s="19">
        <f t="shared" si="258"/>
        <v>10.508333333333335</v>
      </c>
      <c r="V1627" s="19">
        <f t="shared" si="259"/>
        <v>10.475000000000001</v>
      </c>
    </row>
    <row r="1628" spans="1:22" ht="13.5" x14ac:dyDescent="0.25">
      <c r="A1628" s="3">
        <f>RSI!A1628</f>
        <v>44383</v>
      </c>
      <c r="B1628" s="2">
        <f>RSI!B1628</f>
        <v>13.5665</v>
      </c>
      <c r="C1628" s="2">
        <f>RSI!I1628</f>
        <v>42.433977044972153</v>
      </c>
      <c r="D1628" s="2">
        <f>MACD!E1628</f>
        <v>0.15322311530257338</v>
      </c>
      <c r="E1628" s="2">
        <f>MACD!F1628</f>
        <v>9.0231870644658346E-2</v>
      </c>
      <c r="F1628" s="2">
        <f>'Moving Avg'!D1628</f>
        <v>13.510339999999999</v>
      </c>
      <c r="G1628" s="2">
        <f>'Moving Avg'!F1628</f>
        <v>13.70523</v>
      </c>
      <c r="H1628" s="2">
        <f>'Moving Avg'!G1628</f>
        <v>13.655067999999998</v>
      </c>
      <c r="I1628" s="2">
        <f>'Moving Avg'!H1628</f>
        <v>13.531561500000016</v>
      </c>
      <c r="J1628" s="17" t="str">
        <f>OBV!F1628</f>
        <v>BEARISH</v>
      </c>
      <c r="K1628" s="17" t="str">
        <f>OBV!G1628</f>
        <v>NEUTRAL</v>
      </c>
      <c r="L1628" s="17" t="str">
        <f>OBV!H1628</f>
        <v>BEARISH DIVERGENCE</v>
      </c>
      <c r="M1628" s="19">
        <f t="shared" si="250"/>
        <v>25</v>
      </c>
      <c r="N1628" s="19">
        <f t="shared" si="251"/>
        <v>0</v>
      </c>
      <c r="O1628" s="19">
        <f t="shared" si="252"/>
        <v>0</v>
      </c>
      <c r="P1628" s="19">
        <f t="shared" si="253"/>
        <v>16.5</v>
      </c>
      <c r="Q1628" s="20">
        <f t="shared" si="254"/>
        <v>11.225</v>
      </c>
      <c r="R1628" s="20">
        <f t="shared" si="255"/>
        <v>9.125</v>
      </c>
      <c r="S1628" s="20">
        <f t="shared" si="256"/>
        <v>11.175000000000001</v>
      </c>
      <c r="T1628" s="20">
        <f t="shared" si="257"/>
        <v>10.375</v>
      </c>
      <c r="U1628" s="19">
        <f t="shared" si="258"/>
        <v>10.508333333333335</v>
      </c>
      <c r="V1628" s="19">
        <f t="shared" si="259"/>
        <v>10.475000000000001</v>
      </c>
    </row>
    <row r="1629" spans="1:22" ht="13.5" x14ac:dyDescent="0.25">
      <c r="A1629" s="3">
        <f>RSI!A1629</f>
        <v>44384</v>
      </c>
      <c r="B1629" s="2">
        <f>RSI!B1629</f>
        <v>13.559100000000001</v>
      </c>
      <c r="C1629" s="2">
        <f>RSI!I1629</f>
        <v>41.959628393467277</v>
      </c>
      <c r="D1629" s="2">
        <f>MACD!E1629</f>
        <v>0.15661492578593261</v>
      </c>
      <c r="E1629" s="2">
        <f>MACD!F1629</f>
        <v>0.10350848167291321</v>
      </c>
      <c r="F1629" s="2">
        <f>'Moving Avg'!D1629</f>
        <v>13.517720000000001</v>
      </c>
      <c r="G1629" s="2">
        <f>'Moving Avg'!F1629</f>
        <v>13.693389999999999</v>
      </c>
      <c r="H1629" s="2">
        <f>'Moving Avg'!G1629</f>
        <v>13.667657999999996</v>
      </c>
      <c r="I1629" s="2">
        <f>'Moving Avg'!H1629</f>
        <v>13.530472500000016</v>
      </c>
      <c r="J1629" s="17" t="str">
        <f>OBV!F1629</f>
        <v>BULLISH</v>
      </c>
      <c r="K1629" s="17" t="str">
        <f>OBV!G1629</f>
        <v>NEUTRAL</v>
      </c>
      <c r="L1629" s="17" t="str">
        <f>OBV!H1629</f>
        <v>CONFIRMED BULLISH</v>
      </c>
      <c r="M1629" s="19">
        <f t="shared" si="250"/>
        <v>25</v>
      </c>
      <c r="N1629" s="19">
        <f t="shared" si="251"/>
        <v>0</v>
      </c>
      <c r="O1629" s="19">
        <f t="shared" si="252"/>
        <v>0</v>
      </c>
      <c r="P1629" s="19">
        <f t="shared" si="253"/>
        <v>83.5</v>
      </c>
      <c r="Q1629" s="20">
        <f t="shared" si="254"/>
        <v>21.274999999999999</v>
      </c>
      <c r="R1629" s="20">
        <f t="shared" si="255"/>
        <v>25.875</v>
      </c>
      <c r="S1629" s="20">
        <f t="shared" si="256"/>
        <v>41.325000000000003</v>
      </c>
      <c r="T1629" s="20">
        <f t="shared" si="257"/>
        <v>27.125</v>
      </c>
      <c r="U1629" s="19">
        <f t="shared" si="258"/>
        <v>29.491666666666664</v>
      </c>
      <c r="V1629" s="19">
        <f t="shared" si="259"/>
        <v>28.9</v>
      </c>
    </row>
    <row r="1630" spans="1:22" ht="13.5" x14ac:dyDescent="0.25">
      <c r="A1630" s="3">
        <f>RSI!A1630</f>
        <v>44385</v>
      </c>
      <c r="B1630" s="2">
        <f>RSI!B1630</f>
        <v>13.6701</v>
      </c>
      <c r="C1630" s="2">
        <f>RSI!I1630</f>
        <v>50.83723984417734</v>
      </c>
      <c r="D1630" s="2">
        <f>MACD!E1630</f>
        <v>0.13594110293630379</v>
      </c>
      <c r="E1630" s="2">
        <f>MACD!F1630</f>
        <v>0.10999500592559133</v>
      </c>
      <c r="F1630" s="2">
        <f>'Moving Avg'!D1630</f>
        <v>13.551740000000001</v>
      </c>
      <c r="G1630" s="2">
        <f>'Moving Avg'!F1630</f>
        <v>13.685995</v>
      </c>
      <c r="H1630" s="2">
        <f>'Moving Avg'!G1630</f>
        <v>13.679762</v>
      </c>
      <c r="I1630" s="2">
        <f>'Moving Avg'!H1630</f>
        <v>13.529938500000014</v>
      </c>
      <c r="J1630" s="17" t="str">
        <f>OBV!F1630</f>
        <v>BULLISH</v>
      </c>
      <c r="K1630" s="17" t="str">
        <f>OBV!G1630</f>
        <v>NEUTRAL</v>
      </c>
      <c r="L1630" s="17" t="str">
        <f>OBV!H1630</f>
        <v>CONFIRMED BULLISH</v>
      </c>
      <c r="M1630" s="19">
        <f t="shared" si="250"/>
        <v>25</v>
      </c>
      <c r="N1630" s="19">
        <f t="shared" si="251"/>
        <v>0</v>
      </c>
      <c r="O1630" s="19">
        <f t="shared" si="252"/>
        <v>50</v>
      </c>
      <c r="P1630" s="19">
        <f t="shared" si="253"/>
        <v>83.5</v>
      </c>
      <c r="Q1630" s="20">
        <f t="shared" si="254"/>
        <v>28.774999999999999</v>
      </c>
      <c r="R1630" s="20">
        <f t="shared" si="255"/>
        <v>43.375</v>
      </c>
      <c r="S1630" s="20">
        <f t="shared" si="256"/>
        <v>53.825000000000003</v>
      </c>
      <c r="T1630" s="20">
        <f t="shared" si="257"/>
        <v>39.625</v>
      </c>
      <c r="U1630" s="19">
        <f t="shared" si="258"/>
        <v>41.991666666666667</v>
      </c>
      <c r="V1630" s="19">
        <f t="shared" si="259"/>
        <v>41.400000000000006</v>
      </c>
    </row>
    <row r="1631" spans="1:22" ht="13.5" x14ac:dyDescent="0.25">
      <c r="A1631" s="3">
        <f>RSI!A1631</f>
        <v>44386</v>
      </c>
      <c r="B1631" s="2">
        <f>RSI!B1631</f>
        <v>13.6775</v>
      </c>
      <c r="C1631" s="2">
        <f>RSI!I1631</f>
        <v>51.371253603513864</v>
      </c>
      <c r="D1631" s="2">
        <f>MACD!E1631</f>
        <v>0.1178149898440175</v>
      </c>
      <c r="E1631" s="2">
        <f>MACD!F1631</f>
        <v>0.11155900270927657</v>
      </c>
      <c r="F1631" s="2">
        <f>'Moving Avg'!D1631</f>
        <v>13.594639999999998</v>
      </c>
      <c r="G1631" s="2">
        <f>'Moving Avg'!F1631</f>
        <v>13.680074999999999</v>
      </c>
      <c r="H1631" s="2">
        <f>'Moving Avg'!G1631</f>
        <v>13.688454000000002</v>
      </c>
      <c r="I1631" s="2">
        <f>'Moving Avg'!H1631</f>
        <v>13.529975500000011</v>
      </c>
      <c r="J1631" s="17" t="str">
        <f>OBV!F1631</f>
        <v>BULLISH</v>
      </c>
      <c r="K1631" s="17" t="str">
        <f>OBV!G1631</f>
        <v>NEUTRAL</v>
      </c>
      <c r="L1631" s="17" t="str">
        <f>OBV!H1631</f>
        <v>CONFIRMED BULLISH</v>
      </c>
      <c r="M1631" s="19">
        <f t="shared" si="250"/>
        <v>25</v>
      </c>
      <c r="N1631" s="19">
        <f t="shared" si="251"/>
        <v>0</v>
      </c>
      <c r="O1631" s="19">
        <f t="shared" si="252"/>
        <v>50</v>
      </c>
      <c r="P1631" s="19">
        <f t="shared" si="253"/>
        <v>83.5</v>
      </c>
      <c r="Q1631" s="20">
        <f t="shared" si="254"/>
        <v>28.774999999999999</v>
      </c>
      <c r="R1631" s="20">
        <f t="shared" si="255"/>
        <v>43.375</v>
      </c>
      <c r="S1631" s="20">
        <f t="shared" si="256"/>
        <v>53.825000000000003</v>
      </c>
      <c r="T1631" s="20">
        <f t="shared" si="257"/>
        <v>39.625</v>
      </c>
      <c r="U1631" s="19">
        <f t="shared" si="258"/>
        <v>41.991666666666667</v>
      </c>
      <c r="V1631" s="19">
        <f t="shared" si="259"/>
        <v>41.400000000000006</v>
      </c>
    </row>
    <row r="1632" spans="1:22" ht="13.5" x14ac:dyDescent="0.25">
      <c r="A1632" s="3">
        <f>RSI!A1632</f>
        <v>44389</v>
      </c>
      <c r="B1632" s="2">
        <f>RSI!B1632</f>
        <v>13.684900000000001</v>
      </c>
      <c r="C1632" s="2">
        <f>RSI!I1632</f>
        <v>51.933521360419689</v>
      </c>
      <c r="D1632" s="2">
        <f>MACD!E1632</f>
        <v>8.9284103633888279E-2</v>
      </c>
      <c r="E1632" s="2">
        <f>MACD!F1632</f>
        <v>0.10710402289419893</v>
      </c>
      <c r="F1632" s="2">
        <f>'Moving Avg'!D1632</f>
        <v>13.631620000000002</v>
      </c>
      <c r="G1632" s="2">
        <f>'Moving Avg'!F1632</f>
        <v>13.67305</v>
      </c>
      <c r="H1632" s="2">
        <f>'Moving Avg'!G1632</f>
        <v>13.694446000000003</v>
      </c>
      <c r="I1632" s="2">
        <f>'Moving Avg'!H1632</f>
        <v>13.529373000000012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  <c r="M1632" s="19">
        <f t="shared" si="250"/>
        <v>25</v>
      </c>
      <c r="N1632" s="19">
        <f t="shared" si="251"/>
        <v>45</v>
      </c>
      <c r="O1632" s="19">
        <f t="shared" si="252"/>
        <v>50</v>
      </c>
      <c r="P1632" s="19">
        <f t="shared" si="253"/>
        <v>83.5</v>
      </c>
      <c r="Q1632" s="20">
        <f t="shared" si="254"/>
        <v>44.524999999999999</v>
      </c>
      <c r="R1632" s="20">
        <f t="shared" si="255"/>
        <v>52.375</v>
      </c>
      <c r="S1632" s="20">
        <f t="shared" si="256"/>
        <v>60.575000000000003</v>
      </c>
      <c r="T1632" s="20">
        <f t="shared" si="257"/>
        <v>50.875</v>
      </c>
      <c r="U1632" s="19">
        <f t="shared" si="258"/>
        <v>52.491666666666674</v>
      </c>
      <c r="V1632" s="19">
        <f t="shared" si="259"/>
        <v>52.087500000000006</v>
      </c>
    </row>
    <row r="1633" spans="1:22" ht="13.5" x14ac:dyDescent="0.25">
      <c r="A1633" s="3">
        <f>RSI!A1633</f>
        <v>44390</v>
      </c>
      <c r="B1633" s="2">
        <f>RSI!B1633</f>
        <v>13.6775</v>
      </c>
      <c r="C1633" s="2">
        <f>RSI!I1633</f>
        <v>51.294804808694778</v>
      </c>
      <c r="D1633" s="2">
        <f>MACD!E1633</f>
        <v>5.5287721519013289E-2</v>
      </c>
      <c r="E1633" s="2">
        <f>MACD!F1633</f>
        <v>9.6740762619161813E-2</v>
      </c>
      <c r="F1633" s="2">
        <f>'Moving Avg'!D1633</f>
        <v>13.65382</v>
      </c>
      <c r="G1633" s="2">
        <f>'Moving Avg'!F1633</f>
        <v>13.665285000000001</v>
      </c>
      <c r="H1633" s="2">
        <f>'Moving Avg'!G1633</f>
        <v>13.697014000000003</v>
      </c>
      <c r="I1633" s="2">
        <f>'Moving Avg'!H1633</f>
        <v>13.529445500000014</v>
      </c>
      <c r="J1633" s="17" t="str">
        <f>OBV!F1633</f>
        <v>BULLISH</v>
      </c>
      <c r="K1633" s="17" t="str">
        <f>OBV!G1633</f>
        <v>NEUTRAL</v>
      </c>
      <c r="L1633" s="17" t="str">
        <f>OBV!H1633</f>
        <v>CONFIRMED BULLISH</v>
      </c>
      <c r="M1633" s="19">
        <f t="shared" si="250"/>
        <v>25</v>
      </c>
      <c r="N1633" s="19">
        <f t="shared" si="251"/>
        <v>100</v>
      </c>
      <c r="O1633" s="19">
        <f t="shared" si="252"/>
        <v>50</v>
      </c>
      <c r="P1633" s="19">
        <f t="shared" si="253"/>
        <v>83.5</v>
      </c>
      <c r="Q1633" s="20">
        <f t="shared" si="254"/>
        <v>63.774999999999999</v>
      </c>
      <c r="R1633" s="20">
        <f t="shared" si="255"/>
        <v>63.375</v>
      </c>
      <c r="S1633" s="20">
        <f t="shared" si="256"/>
        <v>68.825000000000003</v>
      </c>
      <c r="T1633" s="20">
        <f t="shared" si="257"/>
        <v>64.625</v>
      </c>
      <c r="U1633" s="19">
        <f t="shared" si="258"/>
        <v>65.325000000000003</v>
      </c>
      <c r="V1633" s="19">
        <f t="shared" si="259"/>
        <v>65.150000000000006</v>
      </c>
    </row>
    <row r="1634" spans="1:22" ht="13.5" x14ac:dyDescent="0.25">
      <c r="A1634" s="3">
        <f>RSI!A1634</f>
        <v>44391</v>
      </c>
      <c r="B1634" s="2">
        <f>RSI!B1634</f>
        <v>13.6775</v>
      </c>
      <c r="C1634" s="2">
        <f>RSI!I1634</f>
        <v>51.294804808694778</v>
      </c>
      <c r="D1634" s="2">
        <f>MACD!E1634</f>
        <v>2.4158502237911605E-2</v>
      </c>
      <c r="E1634" s="2">
        <f>MACD!F1634</f>
        <v>8.222431054291178E-2</v>
      </c>
      <c r="F1634" s="2">
        <f>'Moving Avg'!D1634</f>
        <v>13.6775</v>
      </c>
      <c r="G1634" s="2">
        <f>'Moving Avg'!F1634</f>
        <v>13.656409999999999</v>
      </c>
      <c r="H1634" s="2">
        <f>'Moving Avg'!G1634</f>
        <v>13.691466000000005</v>
      </c>
      <c r="I1634" s="2">
        <f>'Moving Avg'!H1634</f>
        <v>13.529518000000012</v>
      </c>
      <c r="J1634" s="17" t="str">
        <f>OBV!F1634</f>
        <v>BULLISH</v>
      </c>
      <c r="K1634" s="17" t="str">
        <f>OBV!G1634</f>
        <v>NEUTRAL</v>
      </c>
      <c r="L1634" s="17" t="str">
        <f>OBV!H1634</f>
        <v>CONFIRMED BULLISH</v>
      </c>
      <c r="M1634" s="19">
        <f t="shared" si="250"/>
        <v>25</v>
      </c>
      <c r="N1634" s="19">
        <f t="shared" si="251"/>
        <v>100</v>
      </c>
      <c r="O1634" s="19">
        <f t="shared" si="252"/>
        <v>50</v>
      </c>
      <c r="P1634" s="19">
        <f t="shared" si="253"/>
        <v>83.5</v>
      </c>
      <c r="Q1634" s="20">
        <f t="shared" si="254"/>
        <v>63.774999999999999</v>
      </c>
      <c r="R1634" s="20">
        <f t="shared" si="255"/>
        <v>63.375</v>
      </c>
      <c r="S1634" s="20">
        <f t="shared" si="256"/>
        <v>68.825000000000003</v>
      </c>
      <c r="T1634" s="20">
        <f t="shared" si="257"/>
        <v>64.625</v>
      </c>
      <c r="U1634" s="19">
        <f t="shared" si="258"/>
        <v>65.325000000000003</v>
      </c>
      <c r="V1634" s="19">
        <f t="shared" si="259"/>
        <v>65.150000000000006</v>
      </c>
    </row>
    <row r="1635" spans="1:22" ht="13.5" x14ac:dyDescent="0.25">
      <c r="A1635" s="3">
        <f>RSI!A1635</f>
        <v>44392</v>
      </c>
      <c r="B1635" s="2">
        <f>RSI!B1635</f>
        <v>13.507400000000001</v>
      </c>
      <c r="C1635" s="2">
        <f>RSI!I1635</f>
        <v>38.629372596840739</v>
      </c>
      <c r="D1635" s="2">
        <f>MACD!E1635</f>
        <v>6.909017020662489E-3</v>
      </c>
      <c r="E1635" s="2">
        <f>MACD!F1635</f>
        <v>6.7161251838461916E-2</v>
      </c>
      <c r="F1635" s="2">
        <f>'Moving Avg'!D1635</f>
        <v>13.644960000000001</v>
      </c>
      <c r="G1635" s="2">
        <f>'Moving Avg'!F1635</f>
        <v>13.6394</v>
      </c>
      <c r="H1635" s="2">
        <f>'Moving Avg'!G1635</f>
        <v>13.681376000000006</v>
      </c>
      <c r="I1635" s="2">
        <f>'Moving Avg'!H1635</f>
        <v>13.529772500000009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  <c r="M1635" s="19">
        <f t="shared" si="250"/>
        <v>25</v>
      </c>
      <c r="N1635" s="19">
        <f t="shared" si="251"/>
        <v>100</v>
      </c>
      <c r="O1635" s="19">
        <f t="shared" si="252"/>
        <v>50</v>
      </c>
      <c r="P1635" s="19">
        <f t="shared" si="253"/>
        <v>16.5</v>
      </c>
      <c r="Q1635" s="20">
        <f t="shared" si="254"/>
        <v>53.725000000000001</v>
      </c>
      <c r="R1635" s="20">
        <f t="shared" si="255"/>
        <v>46.625</v>
      </c>
      <c r="S1635" s="20">
        <f t="shared" si="256"/>
        <v>38.674999999999997</v>
      </c>
      <c r="T1635" s="20">
        <f t="shared" si="257"/>
        <v>47.875</v>
      </c>
      <c r="U1635" s="19">
        <f t="shared" si="258"/>
        <v>46.341666666666661</v>
      </c>
      <c r="V1635" s="19">
        <f t="shared" si="259"/>
        <v>46.724999999999994</v>
      </c>
    </row>
    <row r="1636" spans="1:22" ht="13.5" x14ac:dyDescent="0.25">
      <c r="A1636" s="3">
        <f>RSI!A1636</f>
        <v>44393</v>
      </c>
      <c r="B1636" s="2">
        <f>RSI!B1636</f>
        <v>13.684900000000001</v>
      </c>
      <c r="C1636" s="2">
        <f>RSI!I1636</f>
        <v>51.959465858994072</v>
      </c>
      <c r="D1636" s="2">
        <f>MACD!E1636</f>
        <v>-2.5609058485963843E-2</v>
      </c>
      <c r="E1636" s="2">
        <f>MACD!F1636</f>
        <v>4.8607189773576767E-2</v>
      </c>
      <c r="F1636" s="2">
        <f>'Moving Avg'!D1636</f>
        <v>13.646440000000002</v>
      </c>
      <c r="G1636" s="2">
        <f>'Moving Avg'!F1636</f>
        <v>13.632005000000001</v>
      </c>
      <c r="H1636" s="2">
        <f>'Moving Avg'!G1636</f>
        <v>13.683096000000004</v>
      </c>
      <c r="I1636" s="2">
        <f>'Moving Avg'!H1636</f>
        <v>13.53091450000001</v>
      </c>
      <c r="J1636" s="17" t="str">
        <f>OBV!F1636</f>
        <v>BULLISH</v>
      </c>
      <c r="K1636" s="17" t="str">
        <f>OBV!G1636</f>
        <v>NEUTRAL</v>
      </c>
      <c r="L1636" s="17" t="str">
        <f>OBV!H1636</f>
        <v>CONFIRMED BULLISH</v>
      </c>
      <c r="M1636" s="19">
        <f t="shared" si="250"/>
        <v>25</v>
      </c>
      <c r="N1636" s="19">
        <f t="shared" si="251"/>
        <v>100</v>
      </c>
      <c r="O1636" s="19">
        <f t="shared" si="252"/>
        <v>50</v>
      </c>
      <c r="P1636" s="19">
        <f t="shared" si="253"/>
        <v>83.5</v>
      </c>
      <c r="Q1636" s="20">
        <f t="shared" si="254"/>
        <v>63.774999999999999</v>
      </c>
      <c r="R1636" s="20">
        <f t="shared" si="255"/>
        <v>63.375</v>
      </c>
      <c r="S1636" s="20">
        <f t="shared" si="256"/>
        <v>68.825000000000003</v>
      </c>
      <c r="T1636" s="20">
        <f t="shared" si="257"/>
        <v>64.625</v>
      </c>
      <c r="U1636" s="19">
        <f t="shared" si="258"/>
        <v>65.325000000000003</v>
      </c>
      <c r="V1636" s="19">
        <f t="shared" si="259"/>
        <v>65.150000000000006</v>
      </c>
    </row>
    <row r="1637" spans="1:22" ht="13.5" x14ac:dyDescent="0.25">
      <c r="A1637" s="3">
        <f>RSI!A1637</f>
        <v>44396</v>
      </c>
      <c r="B1637" s="2">
        <f>RSI!B1637</f>
        <v>13.6775</v>
      </c>
      <c r="C1637" s="2">
        <f>RSI!I1637</f>
        <v>51.457654306222175</v>
      </c>
      <c r="D1637" s="2">
        <f>MACD!E1637</f>
        <v>-4.7082661136617077E-2</v>
      </c>
      <c r="E1637" s="2">
        <f>MACD!F1637</f>
        <v>2.9469219591538004E-2</v>
      </c>
      <c r="F1637" s="2">
        <f>'Moving Avg'!D1637</f>
        <v>13.644960000000001</v>
      </c>
      <c r="G1637" s="2">
        <f>'Moving Avg'!F1637</f>
        <v>13.624610000000001</v>
      </c>
      <c r="H1637" s="2">
        <f>'Moving Avg'!G1637</f>
        <v>13.689082000000003</v>
      </c>
      <c r="I1637" s="2">
        <f>'Moving Avg'!H1637</f>
        <v>13.532375500000009</v>
      </c>
      <c r="J1637" s="17" t="str">
        <f>OBV!F1637</f>
        <v>BEARISH</v>
      </c>
      <c r="K1637" s="17" t="str">
        <f>OBV!G1637</f>
        <v>NEUTRAL</v>
      </c>
      <c r="L1637" s="17" t="str">
        <f>OBV!H1637</f>
        <v>CONFIRMED BEARISH</v>
      </c>
      <c r="M1637" s="19">
        <f t="shared" si="250"/>
        <v>25</v>
      </c>
      <c r="N1637" s="19">
        <f t="shared" si="251"/>
        <v>100</v>
      </c>
      <c r="O1637" s="19">
        <f t="shared" si="252"/>
        <v>50</v>
      </c>
      <c r="P1637" s="19">
        <f t="shared" si="253"/>
        <v>16.5</v>
      </c>
      <c r="Q1637" s="20">
        <f t="shared" si="254"/>
        <v>53.725000000000001</v>
      </c>
      <c r="R1637" s="20">
        <f t="shared" si="255"/>
        <v>46.625</v>
      </c>
      <c r="S1637" s="20">
        <f t="shared" si="256"/>
        <v>38.674999999999997</v>
      </c>
      <c r="T1637" s="20">
        <f t="shared" si="257"/>
        <v>47.875</v>
      </c>
      <c r="U1637" s="19">
        <f t="shared" si="258"/>
        <v>46.341666666666661</v>
      </c>
      <c r="V1637" s="19">
        <f t="shared" si="259"/>
        <v>46.724999999999994</v>
      </c>
    </row>
    <row r="1638" spans="1:22" ht="13.5" x14ac:dyDescent="0.25">
      <c r="A1638" s="3">
        <f>RSI!A1638</f>
        <v>44399</v>
      </c>
      <c r="B1638" s="2">
        <f>RSI!B1638</f>
        <v>13.684900000000001</v>
      </c>
      <c r="C1638" s="2">
        <f>RSI!I1638</f>
        <v>51.957329513082655</v>
      </c>
      <c r="D1638" s="2">
        <f>MACD!E1638</f>
        <v>-5.5710325194688437E-2</v>
      </c>
      <c r="E1638" s="2">
        <f>MACD!F1638</f>
        <v>1.2433310634292717E-2</v>
      </c>
      <c r="F1638" s="2">
        <f>'Moving Avg'!D1638</f>
        <v>13.646440000000002</v>
      </c>
      <c r="G1638" s="2">
        <f>'Moving Avg'!F1638</f>
        <v>13.617585000000002</v>
      </c>
      <c r="H1638" s="2">
        <f>'Moving Avg'!G1638</f>
        <v>13.695502000000001</v>
      </c>
      <c r="I1638" s="2">
        <f>'Moving Avg'!H1638</f>
        <v>13.53586700000001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  <c r="M1638" s="19">
        <f t="shared" si="250"/>
        <v>25</v>
      </c>
      <c r="N1638" s="19">
        <f t="shared" si="251"/>
        <v>100</v>
      </c>
      <c r="O1638" s="19">
        <f t="shared" si="252"/>
        <v>50</v>
      </c>
      <c r="P1638" s="19">
        <f t="shared" si="253"/>
        <v>83.5</v>
      </c>
      <c r="Q1638" s="20">
        <f t="shared" si="254"/>
        <v>63.774999999999999</v>
      </c>
      <c r="R1638" s="20">
        <f t="shared" si="255"/>
        <v>63.375</v>
      </c>
      <c r="S1638" s="20">
        <f t="shared" si="256"/>
        <v>68.825000000000003</v>
      </c>
      <c r="T1638" s="20">
        <f t="shared" si="257"/>
        <v>64.625</v>
      </c>
      <c r="U1638" s="19">
        <f t="shared" si="258"/>
        <v>65.325000000000003</v>
      </c>
      <c r="V1638" s="19">
        <f t="shared" si="259"/>
        <v>65.150000000000006</v>
      </c>
    </row>
    <row r="1639" spans="1:22" ht="13.5" x14ac:dyDescent="0.25">
      <c r="A1639" s="3">
        <f>RSI!A1639</f>
        <v>44400</v>
      </c>
      <c r="B1639" s="2">
        <f>RSI!B1639</f>
        <v>13.684900000000001</v>
      </c>
      <c r="C1639" s="2">
        <f>RSI!I1639</f>
        <v>51.957329513082655</v>
      </c>
      <c r="D1639" s="2">
        <f>MACD!E1639</f>
        <v>-6.4322764839104707E-2</v>
      </c>
      <c r="E1639" s="2">
        <f>MACD!F1639</f>
        <v>-2.9179044603867693E-3</v>
      </c>
      <c r="F1639" s="2">
        <f>'Moving Avg'!D1639</f>
        <v>13.647920000000003</v>
      </c>
      <c r="G1639" s="2">
        <f>'Moving Avg'!F1639</f>
        <v>13.612405000000001</v>
      </c>
      <c r="H1639" s="2">
        <f>'Moving Avg'!G1639</f>
        <v>13.704342000000002</v>
      </c>
      <c r="I1639" s="2">
        <f>'Moving Avg'!H1639</f>
        <v>13.539857000000008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  <c r="M1639" s="19">
        <f t="shared" si="250"/>
        <v>25</v>
      </c>
      <c r="N1639" s="19">
        <f t="shared" si="251"/>
        <v>100</v>
      </c>
      <c r="O1639" s="19">
        <f t="shared" si="252"/>
        <v>50</v>
      </c>
      <c r="P1639" s="19">
        <f t="shared" si="253"/>
        <v>83.5</v>
      </c>
      <c r="Q1639" s="20">
        <f t="shared" si="254"/>
        <v>63.774999999999999</v>
      </c>
      <c r="R1639" s="20">
        <f t="shared" si="255"/>
        <v>63.375</v>
      </c>
      <c r="S1639" s="20">
        <f t="shared" si="256"/>
        <v>68.825000000000003</v>
      </c>
      <c r="T1639" s="20">
        <f t="shared" si="257"/>
        <v>64.625</v>
      </c>
      <c r="U1639" s="19">
        <f t="shared" si="258"/>
        <v>65.325000000000003</v>
      </c>
      <c r="V1639" s="19">
        <f t="shared" si="259"/>
        <v>65.150000000000006</v>
      </c>
    </row>
    <row r="1640" spans="1:22" ht="13.5" x14ac:dyDescent="0.25">
      <c r="A1640" s="3">
        <f>RSI!A1640</f>
        <v>44403</v>
      </c>
      <c r="B1640" s="2">
        <f>RSI!B1640</f>
        <v>13.6701</v>
      </c>
      <c r="C1640" s="2">
        <f>RSI!I1640</f>
        <v>50.745711420120308</v>
      </c>
      <c r="D1640" s="2">
        <f>MACD!E1640</f>
        <v>-5.3597778636422788E-2</v>
      </c>
      <c r="E1640" s="2">
        <f>MACD!F1640</f>
        <v>-1.3053879295593974E-2</v>
      </c>
      <c r="F1640" s="2">
        <f>'Moving Avg'!D1640</f>
        <v>13.68046</v>
      </c>
      <c r="G1640" s="2">
        <f>'Moving Avg'!F1640</f>
        <v>13.611665000000002</v>
      </c>
      <c r="H1640" s="2">
        <f>'Moving Avg'!G1640</f>
        <v>13.713170000000005</v>
      </c>
      <c r="I1640" s="2">
        <f>'Moving Avg'!H1640</f>
        <v>13.542349000000009</v>
      </c>
      <c r="J1640" s="17" t="str">
        <f>OBV!F1640</f>
        <v>BEARISH</v>
      </c>
      <c r="K1640" s="17" t="str">
        <f>OBV!G1640</f>
        <v>NEUTRAL</v>
      </c>
      <c r="L1640" s="17" t="str">
        <f>OBV!H1640</f>
        <v>BEARISH DIVERGENCE</v>
      </c>
      <c r="M1640" s="19">
        <f t="shared" si="250"/>
        <v>25</v>
      </c>
      <c r="N1640" s="19">
        <f t="shared" si="251"/>
        <v>100</v>
      </c>
      <c r="O1640" s="19">
        <f t="shared" si="252"/>
        <v>50</v>
      </c>
      <c r="P1640" s="19">
        <f t="shared" si="253"/>
        <v>16.5</v>
      </c>
      <c r="Q1640" s="20">
        <f t="shared" si="254"/>
        <v>53.725000000000001</v>
      </c>
      <c r="R1640" s="20">
        <f t="shared" si="255"/>
        <v>46.625</v>
      </c>
      <c r="S1640" s="20">
        <f t="shared" si="256"/>
        <v>38.674999999999997</v>
      </c>
      <c r="T1640" s="20">
        <f t="shared" si="257"/>
        <v>47.875</v>
      </c>
      <c r="U1640" s="19">
        <f t="shared" si="258"/>
        <v>46.341666666666661</v>
      </c>
      <c r="V1640" s="19">
        <f t="shared" si="259"/>
        <v>46.724999999999994</v>
      </c>
    </row>
    <row r="1641" spans="1:22" ht="13.5" x14ac:dyDescent="0.25">
      <c r="A1641" s="3">
        <f>RSI!A1641</f>
        <v>44404</v>
      </c>
      <c r="B1641" s="2">
        <f>RSI!B1641</f>
        <v>13.684900000000001</v>
      </c>
      <c r="C1641" s="2">
        <f>RSI!I1641</f>
        <v>51.95234608760466</v>
      </c>
      <c r="D1641" s="2">
        <f>MACD!E1641</f>
        <v>-4.454204553020169E-2</v>
      </c>
      <c r="E1641" s="2">
        <f>MACD!F1641</f>
        <v>-1.935151254251552E-2</v>
      </c>
      <c r="F1641" s="2">
        <f>'Moving Avg'!D1641</f>
        <v>13.68046</v>
      </c>
      <c r="G1641" s="2">
        <f>'Moving Avg'!F1641</f>
        <v>13.611665000000002</v>
      </c>
      <c r="H1641" s="2">
        <f>'Moving Avg'!G1641</f>
        <v>13.717738000000004</v>
      </c>
      <c r="I1641" s="2">
        <f>'Moving Avg'!H1641</f>
        <v>13.54455900000001</v>
      </c>
      <c r="J1641" s="17" t="str">
        <f>OBV!F1641</f>
        <v>BEARISH</v>
      </c>
      <c r="K1641" s="17" t="str">
        <f>OBV!G1641</f>
        <v>NEUTRAL</v>
      </c>
      <c r="L1641" s="17" t="str">
        <f>OBV!H1641</f>
        <v>NEUTRAL</v>
      </c>
      <c r="M1641" s="19">
        <f t="shared" si="250"/>
        <v>25</v>
      </c>
      <c r="N1641" s="19">
        <f t="shared" si="251"/>
        <v>100</v>
      </c>
      <c r="O1641" s="19">
        <f t="shared" si="252"/>
        <v>50</v>
      </c>
      <c r="P1641" s="19">
        <f t="shared" si="253"/>
        <v>16.5</v>
      </c>
      <c r="Q1641" s="20">
        <f t="shared" si="254"/>
        <v>53.725000000000001</v>
      </c>
      <c r="R1641" s="20">
        <f t="shared" si="255"/>
        <v>46.625</v>
      </c>
      <c r="S1641" s="20">
        <f t="shared" si="256"/>
        <v>38.674999999999997</v>
      </c>
      <c r="T1641" s="20">
        <f t="shared" si="257"/>
        <v>47.875</v>
      </c>
      <c r="U1641" s="19">
        <f t="shared" si="258"/>
        <v>46.341666666666661</v>
      </c>
      <c r="V1641" s="19">
        <f t="shared" si="259"/>
        <v>46.724999999999994</v>
      </c>
    </row>
    <row r="1642" spans="1:22" ht="13.5" x14ac:dyDescent="0.25">
      <c r="A1642" s="3">
        <f>RSI!A1642</f>
        <v>44405</v>
      </c>
      <c r="B1642" s="2">
        <f>RSI!B1642</f>
        <v>13.758900000000001</v>
      </c>
      <c r="C1642" s="2">
        <f>RSI!I1642</f>
        <v>57.551800459290781</v>
      </c>
      <c r="D1642" s="2">
        <f>MACD!E1642</f>
        <v>-4.1366846708744021E-2</v>
      </c>
      <c r="E1642" s="2">
        <f>MACD!F1642</f>
        <v>-2.3754579375761219E-2</v>
      </c>
      <c r="F1642" s="2">
        <f>'Moving Avg'!D1642</f>
        <v>13.69674</v>
      </c>
      <c r="G1642" s="2">
        <f>'Moving Avg'!F1642</f>
        <v>13.619435000000001</v>
      </c>
      <c r="H1642" s="2">
        <f>'Moving Avg'!G1642</f>
        <v>13.720226000000002</v>
      </c>
      <c r="I1642" s="2">
        <f>'Moving Avg'!H1642</f>
        <v>13.548207000000009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  <c r="M1642" s="19">
        <f t="shared" si="250"/>
        <v>25</v>
      </c>
      <c r="N1642" s="19">
        <f t="shared" si="251"/>
        <v>45</v>
      </c>
      <c r="O1642" s="19">
        <f t="shared" si="252"/>
        <v>50</v>
      </c>
      <c r="P1642" s="19">
        <f t="shared" si="253"/>
        <v>83.5</v>
      </c>
      <c r="Q1642" s="20">
        <f t="shared" si="254"/>
        <v>44.524999999999999</v>
      </c>
      <c r="R1642" s="20">
        <f t="shared" si="255"/>
        <v>52.375</v>
      </c>
      <c r="S1642" s="20">
        <f t="shared" si="256"/>
        <v>60.575000000000003</v>
      </c>
      <c r="T1642" s="20">
        <f t="shared" si="257"/>
        <v>50.875</v>
      </c>
      <c r="U1642" s="19">
        <f t="shared" si="258"/>
        <v>52.491666666666674</v>
      </c>
      <c r="V1642" s="19">
        <f t="shared" si="259"/>
        <v>52.087500000000006</v>
      </c>
    </row>
    <row r="1643" spans="1:22" ht="13.5" x14ac:dyDescent="0.25">
      <c r="A1643" s="3">
        <f>RSI!A1643</f>
        <v>44406</v>
      </c>
      <c r="B1643" s="2">
        <f>RSI!B1643</f>
        <v>13.7515</v>
      </c>
      <c r="C1643" s="2">
        <f>RSI!I1643</f>
        <v>56.838454075453129</v>
      </c>
      <c r="D1643" s="2">
        <f>MACD!E1643</f>
        <v>-3.9841356501518987E-2</v>
      </c>
      <c r="E1643" s="2">
        <f>MACD!F1643</f>
        <v>-2.6971934800912773E-2</v>
      </c>
      <c r="F1643" s="2">
        <f>'Moving Avg'!D1643</f>
        <v>13.710059999999999</v>
      </c>
      <c r="G1643" s="2">
        <f>'Moving Avg'!F1643</f>
        <v>13.630165</v>
      </c>
      <c r="H1643" s="2">
        <f>'Moving Avg'!G1643</f>
        <v>13.721854</v>
      </c>
      <c r="I1643" s="2">
        <f>'Moving Avg'!H1643</f>
        <v>13.551818000000008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  <c r="M1643" s="19">
        <f t="shared" si="250"/>
        <v>25</v>
      </c>
      <c r="N1643" s="19">
        <f t="shared" si="251"/>
        <v>45</v>
      </c>
      <c r="O1643" s="19">
        <f t="shared" si="252"/>
        <v>50</v>
      </c>
      <c r="P1643" s="19">
        <f t="shared" si="253"/>
        <v>83.5</v>
      </c>
      <c r="Q1643" s="20">
        <f t="shared" si="254"/>
        <v>44.524999999999999</v>
      </c>
      <c r="R1643" s="20">
        <f t="shared" si="255"/>
        <v>52.375</v>
      </c>
      <c r="S1643" s="20">
        <f t="shared" si="256"/>
        <v>60.575000000000003</v>
      </c>
      <c r="T1643" s="20">
        <f t="shared" si="257"/>
        <v>50.875</v>
      </c>
      <c r="U1643" s="19">
        <f t="shared" si="258"/>
        <v>52.491666666666674</v>
      </c>
      <c r="V1643" s="19">
        <f t="shared" si="259"/>
        <v>52.087500000000006</v>
      </c>
    </row>
    <row r="1644" spans="1:22" ht="13.5" x14ac:dyDescent="0.25">
      <c r="A1644" s="3">
        <f>RSI!A1644</f>
        <v>44407</v>
      </c>
      <c r="B1644" s="2">
        <f>RSI!B1644</f>
        <v>13.7441</v>
      </c>
      <c r="C1644" s="2">
        <f>RSI!I1644</f>
        <v>56.089750782863447</v>
      </c>
      <c r="D1644" s="2">
        <f>MACD!E1644</f>
        <v>-3.8487296008661076E-2</v>
      </c>
      <c r="E1644" s="2">
        <f>MACD!F1644</f>
        <v>-2.9275007042462435E-2</v>
      </c>
      <c r="F1644" s="2">
        <f>'Moving Avg'!D1644</f>
        <v>13.7219</v>
      </c>
      <c r="G1644" s="2">
        <f>'Moving Avg'!F1644</f>
        <v>13.641259999999999</v>
      </c>
      <c r="H1644" s="2">
        <f>'Moving Avg'!G1644</f>
        <v>13.721910000000001</v>
      </c>
      <c r="I1644" s="2">
        <f>'Moving Avg'!H1644</f>
        <v>13.555463000000005</v>
      </c>
      <c r="J1644" s="17" t="str">
        <f>OBV!F1644</f>
        <v>BULLISH</v>
      </c>
      <c r="K1644" s="17" t="str">
        <f>OBV!G1644</f>
        <v>NEUTRAL</v>
      </c>
      <c r="L1644" s="17" t="str">
        <f>OBV!H1644</f>
        <v>CONFIRMED BULLISH</v>
      </c>
      <c r="M1644" s="19">
        <f t="shared" si="250"/>
        <v>25</v>
      </c>
      <c r="N1644" s="19">
        <f t="shared" si="251"/>
        <v>45</v>
      </c>
      <c r="O1644" s="19">
        <f t="shared" si="252"/>
        <v>50</v>
      </c>
      <c r="P1644" s="19">
        <f t="shared" si="253"/>
        <v>83.5</v>
      </c>
      <c r="Q1644" s="20">
        <f t="shared" si="254"/>
        <v>44.524999999999999</v>
      </c>
      <c r="R1644" s="20">
        <f t="shared" si="255"/>
        <v>52.375</v>
      </c>
      <c r="S1644" s="20">
        <f t="shared" si="256"/>
        <v>60.575000000000003</v>
      </c>
      <c r="T1644" s="20">
        <f t="shared" si="257"/>
        <v>50.875</v>
      </c>
      <c r="U1644" s="19">
        <f t="shared" si="258"/>
        <v>52.491666666666674</v>
      </c>
      <c r="V1644" s="19">
        <f t="shared" si="259"/>
        <v>52.087500000000006</v>
      </c>
    </row>
    <row r="1645" spans="1:22" ht="13.5" x14ac:dyDescent="0.25">
      <c r="A1645" s="3">
        <f>RSI!A1645</f>
        <v>44410</v>
      </c>
      <c r="B1645" s="2">
        <f>RSI!B1645</f>
        <v>13.714499999999999</v>
      </c>
      <c r="C1645" s="2">
        <f>RSI!I1645</f>
        <v>53.077949608411124</v>
      </c>
      <c r="D1645" s="2">
        <f>MACD!E1645</f>
        <v>-6.1723433274842421E-2</v>
      </c>
      <c r="E1645" s="2">
        <f>MACD!F1645</f>
        <v>-3.5764692288938436E-2</v>
      </c>
      <c r="F1645" s="2">
        <f>'Moving Avg'!D1645</f>
        <v>13.730780000000001</v>
      </c>
      <c r="G1645" s="2">
        <f>'Moving Avg'!F1645</f>
        <v>13.651985</v>
      </c>
      <c r="H1645" s="2">
        <f>'Moving Avg'!G1645</f>
        <v>13.717102000000002</v>
      </c>
      <c r="I1645" s="2">
        <f>'Moving Avg'!H1645</f>
        <v>13.559209500000003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  <c r="M1645" s="19">
        <f t="shared" si="250"/>
        <v>25</v>
      </c>
      <c r="N1645" s="19">
        <f t="shared" si="251"/>
        <v>100</v>
      </c>
      <c r="O1645" s="19">
        <f t="shared" si="252"/>
        <v>50</v>
      </c>
      <c r="P1645" s="19">
        <f t="shared" si="253"/>
        <v>83.5</v>
      </c>
      <c r="Q1645" s="20">
        <f t="shared" si="254"/>
        <v>63.774999999999999</v>
      </c>
      <c r="R1645" s="20">
        <f t="shared" si="255"/>
        <v>63.375</v>
      </c>
      <c r="S1645" s="20">
        <f t="shared" si="256"/>
        <v>68.825000000000003</v>
      </c>
      <c r="T1645" s="20">
        <f t="shared" si="257"/>
        <v>64.625</v>
      </c>
      <c r="U1645" s="19">
        <f t="shared" si="258"/>
        <v>65.325000000000003</v>
      </c>
      <c r="V1645" s="19">
        <f t="shared" si="259"/>
        <v>65.150000000000006</v>
      </c>
    </row>
    <row r="1646" spans="1:22" ht="13.5" x14ac:dyDescent="0.25">
      <c r="A1646" s="3">
        <f>RSI!A1646</f>
        <v>44411</v>
      </c>
      <c r="B1646" s="2">
        <f>RSI!B1646</f>
        <v>13.714499999999999</v>
      </c>
      <c r="C1646" s="2">
        <f>RSI!I1646</f>
        <v>53.077949608411124</v>
      </c>
      <c r="D1646" s="2">
        <f>MACD!E1646</f>
        <v>-5.4277404827834275E-2</v>
      </c>
      <c r="E1646" s="2">
        <f>MACD!F1646</f>
        <v>-3.9467234796717605E-2</v>
      </c>
      <c r="F1646" s="2">
        <f>'Moving Avg'!D1646</f>
        <v>13.736699999999999</v>
      </c>
      <c r="G1646" s="2">
        <f>'Moving Avg'!F1646</f>
        <v>13.66456</v>
      </c>
      <c r="H1646" s="2">
        <f>'Moving Avg'!G1646</f>
        <v>13.711440000000003</v>
      </c>
      <c r="I1646" s="2">
        <f>'Moving Avg'!H1646</f>
        <v>13.562991500000004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  <c r="M1646" s="19">
        <f t="shared" si="250"/>
        <v>25</v>
      </c>
      <c r="N1646" s="19">
        <f t="shared" si="251"/>
        <v>45</v>
      </c>
      <c r="O1646" s="19">
        <f t="shared" si="252"/>
        <v>50</v>
      </c>
      <c r="P1646" s="19">
        <f t="shared" si="253"/>
        <v>83.5</v>
      </c>
      <c r="Q1646" s="20">
        <f t="shared" si="254"/>
        <v>44.524999999999999</v>
      </c>
      <c r="R1646" s="20">
        <f t="shared" si="255"/>
        <v>52.375</v>
      </c>
      <c r="S1646" s="20">
        <f t="shared" si="256"/>
        <v>60.575000000000003</v>
      </c>
      <c r="T1646" s="20">
        <f t="shared" si="257"/>
        <v>50.875</v>
      </c>
      <c r="U1646" s="19">
        <f t="shared" si="258"/>
        <v>52.491666666666674</v>
      </c>
      <c r="V1646" s="19">
        <f t="shared" si="259"/>
        <v>52.087500000000006</v>
      </c>
    </row>
    <row r="1647" spans="1:22" ht="13.5" x14ac:dyDescent="0.25">
      <c r="A1647" s="3">
        <f>RSI!A1647</f>
        <v>44412</v>
      </c>
      <c r="B1647" s="2">
        <f>RSI!B1647</f>
        <v>13.707100000000001</v>
      </c>
      <c r="C1647" s="2">
        <f>RSI!I1647</f>
        <v>52.264263321929533</v>
      </c>
      <c r="D1647" s="2">
        <f>MACD!E1647</f>
        <v>-4.8752711260203085E-2</v>
      </c>
      <c r="E1647" s="2">
        <f>MACD!F1647</f>
        <v>-4.1324330089414704E-2</v>
      </c>
      <c r="F1647" s="2">
        <f>'Moving Avg'!D1647</f>
        <v>13.726339999999999</v>
      </c>
      <c r="G1647" s="2">
        <f>'Moving Avg'!F1647</f>
        <v>13.674915000000002</v>
      </c>
      <c r="H1647" s="2">
        <f>'Moving Avg'!G1647</f>
        <v>13.705772000000001</v>
      </c>
      <c r="I1647" s="2">
        <f>'Moving Avg'!H1647</f>
        <v>13.566807500000005</v>
      </c>
      <c r="J1647" s="17" t="str">
        <f>OBV!F1647</f>
        <v>BEARISH</v>
      </c>
      <c r="K1647" s="17" t="str">
        <f>OBV!G1647</f>
        <v>NEUTRAL</v>
      </c>
      <c r="L1647" s="17" t="str">
        <f>OBV!H1647</f>
        <v>CONFIRMED BEARISH</v>
      </c>
      <c r="M1647" s="19">
        <f t="shared" si="250"/>
        <v>25</v>
      </c>
      <c r="N1647" s="19">
        <f t="shared" si="251"/>
        <v>45</v>
      </c>
      <c r="O1647" s="19">
        <f t="shared" si="252"/>
        <v>50</v>
      </c>
      <c r="P1647" s="19">
        <f t="shared" si="253"/>
        <v>16.5</v>
      </c>
      <c r="Q1647" s="20">
        <f t="shared" si="254"/>
        <v>34.475000000000001</v>
      </c>
      <c r="R1647" s="20">
        <f t="shared" si="255"/>
        <v>35.625</v>
      </c>
      <c r="S1647" s="20">
        <f t="shared" si="256"/>
        <v>30.425000000000001</v>
      </c>
      <c r="T1647" s="20">
        <f t="shared" si="257"/>
        <v>34.125</v>
      </c>
      <c r="U1647" s="19">
        <f t="shared" si="258"/>
        <v>33.508333333333333</v>
      </c>
      <c r="V1647" s="19">
        <f t="shared" si="259"/>
        <v>33.662499999999994</v>
      </c>
    </row>
    <row r="1648" spans="1:22" ht="13.5" x14ac:dyDescent="0.25">
      <c r="A1648" s="3">
        <f>RSI!A1648</f>
        <v>44413</v>
      </c>
      <c r="B1648" s="2">
        <f>RSI!B1648</f>
        <v>13.736700000000001</v>
      </c>
      <c r="C1648" s="2">
        <f>RSI!I1648</f>
        <v>55.22131471120899</v>
      </c>
      <c r="D1648" s="2">
        <f>MACD!E1648</f>
        <v>-4.5260114177185784E-2</v>
      </c>
      <c r="E1648" s="2">
        <f>MACD!F1648</f>
        <v>-4.211148690696892E-2</v>
      </c>
      <c r="F1648" s="2">
        <f>'Moving Avg'!D1648</f>
        <v>13.723380000000001</v>
      </c>
      <c r="G1648" s="2">
        <f>'Moving Avg'!F1648</f>
        <v>13.683424999999996</v>
      </c>
      <c r="H1648" s="2">
        <f>'Moving Avg'!G1648</f>
        <v>13.703544000000004</v>
      </c>
      <c r="I1648" s="2">
        <f>'Moving Avg'!H1648</f>
        <v>13.569383500000006</v>
      </c>
      <c r="J1648" s="17" t="str">
        <f>OBV!F1648</f>
        <v>BEARISH</v>
      </c>
      <c r="K1648" s="17" t="str">
        <f>OBV!G1648</f>
        <v>NEUTRAL</v>
      </c>
      <c r="L1648" s="17" t="str">
        <f>OBV!H1648</f>
        <v>CONFIRMED BEARISH</v>
      </c>
      <c r="M1648" s="19">
        <f t="shared" si="250"/>
        <v>25</v>
      </c>
      <c r="N1648" s="19">
        <f t="shared" si="251"/>
        <v>45</v>
      </c>
      <c r="O1648" s="19">
        <f t="shared" si="252"/>
        <v>50</v>
      </c>
      <c r="P1648" s="19">
        <f t="shared" si="253"/>
        <v>16.5</v>
      </c>
      <c r="Q1648" s="20">
        <f t="shared" si="254"/>
        <v>34.475000000000001</v>
      </c>
      <c r="R1648" s="20">
        <f t="shared" si="255"/>
        <v>35.625</v>
      </c>
      <c r="S1648" s="20">
        <f t="shared" si="256"/>
        <v>30.425000000000001</v>
      </c>
      <c r="T1648" s="20">
        <f t="shared" si="257"/>
        <v>34.125</v>
      </c>
      <c r="U1648" s="19">
        <f t="shared" si="258"/>
        <v>33.508333333333333</v>
      </c>
      <c r="V1648" s="19">
        <f t="shared" si="259"/>
        <v>33.662499999999994</v>
      </c>
    </row>
    <row r="1649" spans="1:22" ht="13.5" x14ac:dyDescent="0.25">
      <c r="A1649" s="3">
        <f>RSI!A1649</f>
        <v>44414</v>
      </c>
      <c r="B1649" s="2">
        <f>RSI!B1649</f>
        <v>13.758900000000001</v>
      </c>
      <c r="C1649" s="2">
        <f>RSI!I1649</f>
        <v>57.354995065958398</v>
      </c>
      <c r="D1649" s="2">
        <f>MACD!E1649</f>
        <v>-4.4242721999012247E-2</v>
      </c>
      <c r="E1649" s="2">
        <f>MACD!F1649</f>
        <v>-4.2537733925377588E-2</v>
      </c>
      <c r="F1649" s="2">
        <f>'Moving Avg'!D1649</f>
        <v>13.726339999999999</v>
      </c>
      <c r="G1649" s="2">
        <f>'Moving Avg'!F1649</f>
        <v>13.693414999999998</v>
      </c>
      <c r="H1649" s="2">
        <f>'Moving Avg'!G1649</f>
        <v>13.703326000000004</v>
      </c>
      <c r="I1649" s="2">
        <f>'Moving Avg'!H1649</f>
        <v>13.572675500000004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  <c r="M1649" s="19">
        <f t="shared" si="250"/>
        <v>25</v>
      </c>
      <c r="N1649" s="19">
        <f t="shared" si="251"/>
        <v>45</v>
      </c>
      <c r="O1649" s="19">
        <f t="shared" si="252"/>
        <v>50</v>
      </c>
      <c r="P1649" s="19">
        <f t="shared" si="253"/>
        <v>83.5</v>
      </c>
      <c r="Q1649" s="20">
        <f t="shared" si="254"/>
        <v>44.524999999999999</v>
      </c>
      <c r="R1649" s="20">
        <f t="shared" si="255"/>
        <v>52.375</v>
      </c>
      <c r="S1649" s="20">
        <f t="shared" si="256"/>
        <v>60.575000000000003</v>
      </c>
      <c r="T1649" s="20">
        <f t="shared" si="257"/>
        <v>50.875</v>
      </c>
      <c r="U1649" s="19">
        <f t="shared" si="258"/>
        <v>52.491666666666674</v>
      </c>
      <c r="V1649" s="19">
        <f t="shared" si="259"/>
        <v>52.087500000000006</v>
      </c>
    </row>
    <row r="1650" spans="1:22" ht="13.5" x14ac:dyDescent="0.25">
      <c r="A1650" s="3">
        <f>RSI!A1650</f>
        <v>44417</v>
      </c>
      <c r="B1650" s="2">
        <f>RSI!B1650</f>
        <v>13.7959</v>
      </c>
      <c r="C1650" s="2">
        <f>RSI!I1650</f>
        <v>60.714845312401799</v>
      </c>
      <c r="D1650" s="2">
        <f>MACD!E1650</f>
        <v>-4.8802397961994259E-2</v>
      </c>
      <c r="E1650" s="2">
        <f>MACD!F1650</f>
        <v>-4.3790666732700927E-2</v>
      </c>
      <c r="F1650" s="2">
        <f>'Moving Avg'!D1650</f>
        <v>13.742619999999999</v>
      </c>
      <c r="G1650" s="2">
        <f>'Moving Avg'!F1650</f>
        <v>13.699705</v>
      </c>
      <c r="H1650" s="2">
        <f>'Moving Avg'!G1650</f>
        <v>13.704560000000006</v>
      </c>
      <c r="I1650" s="2">
        <f>'Moving Avg'!H1650</f>
        <v>13.576935500000006</v>
      </c>
      <c r="J1650" s="17" t="str">
        <f>OBV!F1650</f>
        <v>BULLISH</v>
      </c>
      <c r="K1650" s="17" t="str">
        <f>OBV!G1650</f>
        <v>NEUTRAL</v>
      </c>
      <c r="L1650" s="17" t="str">
        <f>OBV!H1650</f>
        <v>CONFIRMED BULLISH</v>
      </c>
      <c r="M1650" s="19">
        <f t="shared" si="250"/>
        <v>25</v>
      </c>
      <c r="N1650" s="19">
        <f t="shared" si="251"/>
        <v>45</v>
      </c>
      <c r="O1650" s="19">
        <f t="shared" si="252"/>
        <v>50</v>
      </c>
      <c r="P1650" s="19">
        <f t="shared" si="253"/>
        <v>83.5</v>
      </c>
      <c r="Q1650" s="20">
        <f t="shared" si="254"/>
        <v>44.524999999999999</v>
      </c>
      <c r="R1650" s="20">
        <f t="shared" si="255"/>
        <v>52.375</v>
      </c>
      <c r="S1650" s="20">
        <f t="shared" si="256"/>
        <v>60.575000000000003</v>
      </c>
      <c r="T1650" s="20">
        <f t="shared" si="257"/>
        <v>50.875</v>
      </c>
      <c r="U1650" s="19">
        <f t="shared" si="258"/>
        <v>52.491666666666674</v>
      </c>
      <c r="V1650" s="19">
        <f t="shared" si="259"/>
        <v>52.087500000000006</v>
      </c>
    </row>
    <row r="1651" spans="1:22" ht="13.5" x14ac:dyDescent="0.25">
      <c r="A1651" s="3">
        <f>RSI!A1651</f>
        <v>44419</v>
      </c>
      <c r="B1651" s="2">
        <f>RSI!B1651</f>
        <v>13.788500000000001</v>
      </c>
      <c r="C1651" s="2">
        <f>RSI!I1651</f>
        <v>59.701742691083737</v>
      </c>
      <c r="D1651" s="2">
        <f>MACD!E1651</f>
        <v>-5.0427187984706023E-2</v>
      </c>
      <c r="E1651" s="2">
        <f>MACD!F1651</f>
        <v>-4.5117970983101947E-2</v>
      </c>
      <c r="F1651" s="2">
        <f>'Moving Avg'!D1651</f>
        <v>13.757420000000002</v>
      </c>
      <c r="G1651" s="2">
        <f>'Moving Avg'!F1651</f>
        <v>13.705254999999999</v>
      </c>
      <c r="H1651" s="2">
        <f>'Moving Avg'!G1651</f>
        <v>13.705788000000007</v>
      </c>
      <c r="I1651" s="2">
        <f>'Moving Avg'!H1651</f>
        <v>13.581194000000007</v>
      </c>
      <c r="J1651" s="17" t="str">
        <f>OBV!F1651</f>
        <v>BEARISH</v>
      </c>
      <c r="K1651" s="17" t="str">
        <f>OBV!G1651</f>
        <v>NEUTRAL</v>
      </c>
      <c r="L1651" s="17" t="str">
        <f>OBV!H1651</f>
        <v>BEARISH DIVERGENCE</v>
      </c>
      <c r="M1651" s="19">
        <f t="shared" si="250"/>
        <v>25</v>
      </c>
      <c r="N1651" s="19">
        <f t="shared" si="251"/>
        <v>45</v>
      </c>
      <c r="O1651" s="19">
        <f t="shared" si="252"/>
        <v>50</v>
      </c>
      <c r="P1651" s="19">
        <f t="shared" si="253"/>
        <v>16.5</v>
      </c>
      <c r="Q1651" s="20">
        <f t="shared" si="254"/>
        <v>34.475000000000001</v>
      </c>
      <c r="R1651" s="20">
        <f t="shared" si="255"/>
        <v>35.625</v>
      </c>
      <c r="S1651" s="20">
        <f t="shared" si="256"/>
        <v>30.425000000000001</v>
      </c>
      <c r="T1651" s="20">
        <f t="shared" si="257"/>
        <v>34.125</v>
      </c>
      <c r="U1651" s="19">
        <f t="shared" si="258"/>
        <v>33.508333333333333</v>
      </c>
      <c r="V1651" s="19">
        <f t="shared" si="259"/>
        <v>33.662499999999994</v>
      </c>
    </row>
    <row r="1652" spans="1:22" ht="13.5" x14ac:dyDescent="0.25">
      <c r="A1652" s="3">
        <f>RSI!A1652</f>
        <v>44420</v>
      </c>
      <c r="B1652" s="2">
        <f>RSI!B1652</f>
        <v>13.7515</v>
      </c>
      <c r="C1652" s="2">
        <f>RSI!I1652</f>
        <v>54.779829911717016</v>
      </c>
      <c r="D1652" s="2">
        <f>MACD!E1652</f>
        <v>-3.8180773467061613E-2</v>
      </c>
      <c r="E1652" s="2">
        <f>MACD!F1652</f>
        <v>-4.3730531479893878E-2</v>
      </c>
      <c r="F1652" s="2">
        <f>'Moving Avg'!D1652</f>
        <v>13.766300000000001</v>
      </c>
      <c r="G1652" s="2">
        <f>'Moving Avg'!F1652</f>
        <v>13.708585000000003</v>
      </c>
      <c r="H1652" s="2">
        <f>'Moving Avg'!G1652</f>
        <v>13.708840000000004</v>
      </c>
      <c r="I1652" s="2">
        <f>'Moving Avg'!H1652</f>
        <v>13.585161000000006</v>
      </c>
      <c r="J1652" s="17" t="str">
        <f>OBV!F1652</f>
        <v>BULLISH</v>
      </c>
      <c r="K1652" s="17" t="str">
        <f>OBV!G1652</f>
        <v>NEUTRAL</v>
      </c>
      <c r="L1652" s="17" t="str">
        <f>OBV!H1652</f>
        <v>CONFIRMED BULLISH</v>
      </c>
      <c r="M1652" s="19">
        <f t="shared" si="250"/>
        <v>25</v>
      </c>
      <c r="N1652" s="19">
        <f t="shared" si="251"/>
        <v>0</v>
      </c>
      <c r="O1652" s="19">
        <f t="shared" si="252"/>
        <v>50</v>
      </c>
      <c r="P1652" s="19">
        <f t="shared" si="253"/>
        <v>83.5</v>
      </c>
      <c r="Q1652" s="20">
        <f t="shared" si="254"/>
        <v>28.774999999999999</v>
      </c>
      <c r="R1652" s="20">
        <f t="shared" si="255"/>
        <v>43.375</v>
      </c>
      <c r="S1652" s="20">
        <f t="shared" si="256"/>
        <v>53.825000000000003</v>
      </c>
      <c r="T1652" s="20">
        <f t="shared" si="257"/>
        <v>39.625</v>
      </c>
      <c r="U1652" s="19">
        <f t="shared" si="258"/>
        <v>41.991666666666667</v>
      </c>
      <c r="V1652" s="19">
        <f t="shared" si="259"/>
        <v>41.400000000000006</v>
      </c>
    </row>
    <row r="1653" spans="1:22" ht="13.5" x14ac:dyDescent="0.25">
      <c r="A1653" s="3">
        <f>RSI!A1653</f>
        <v>44424</v>
      </c>
      <c r="B1653" s="2">
        <f>RSI!B1653</f>
        <v>13.7219</v>
      </c>
      <c r="C1653" s="2">
        <f>RSI!I1653</f>
        <v>51.147025960256393</v>
      </c>
      <c r="D1653" s="2">
        <f>MACD!E1653</f>
        <v>-2.701243419008037E-2</v>
      </c>
      <c r="E1653" s="2">
        <f>MACD!F1653</f>
        <v>-4.0386912021931176E-2</v>
      </c>
      <c r="F1653" s="2">
        <f>'Moving Avg'!D1653</f>
        <v>13.763339999999999</v>
      </c>
      <c r="G1653" s="2">
        <f>'Moving Avg'!F1653</f>
        <v>13.710804999999999</v>
      </c>
      <c r="H1653" s="2">
        <f>'Moving Avg'!G1653</f>
        <v>13.711300000000005</v>
      </c>
      <c r="I1653" s="2">
        <f>'Moving Avg'!H1653</f>
        <v>13.589015500000006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  <c r="M1653" s="19">
        <f t="shared" si="250"/>
        <v>25</v>
      </c>
      <c r="N1653" s="19">
        <f t="shared" si="251"/>
        <v>0</v>
      </c>
      <c r="O1653" s="19">
        <f t="shared" si="252"/>
        <v>50</v>
      </c>
      <c r="P1653" s="19">
        <f t="shared" si="253"/>
        <v>16.5</v>
      </c>
      <c r="Q1653" s="20">
        <f t="shared" si="254"/>
        <v>18.725000000000001</v>
      </c>
      <c r="R1653" s="20">
        <f t="shared" si="255"/>
        <v>26.625</v>
      </c>
      <c r="S1653" s="20">
        <f t="shared" si="256"/>
        <v>23.675000000000001</v>
      </c>
      <c r="T1653" s="20">
        <f t="shared" si="257"/>
        <v>22.875</v>
      </c>
      <c r="U1653" s="19">
        <f t="shared" si="258"/>
        <v>23.008333333333336</v>
      </c>
      <c r="V1653" s="19">
        <f t="shared" si="259"/>
        <v>22.975000000000001</v>
      </c>
    </row>
    <row r="1654" spans="1:22" ht="13.5" x14ac:dyDescent="0.25">
      <c r="A1654" s="3">
        <f>RSI!A1654</f>
        <v>44425</v>
      </c>
      <c r="B1654" s="2">
        <f>RSI!B1654</f>
        <v>13.7515</v>
      </c>
      <c r="C1654" s="2">
        <f>RSI!I1654</f>
        <v>54.403428981508419</v>
      </c>
      <c r="D1654" s="2">
        <f>MACD!E1654</f>
        <v>-2.094820901079153E-2</v>
      </c>
      <c r="E1654" s="2">
        <f>MACD!F1654</f>
        <v>-3.6499171419703248E-2</v>
      </c>
      <c r="F1654" s="2">
        <f>'Moving Avg'!D1654</f>
        <v>13.761860000000002</v>
      </c>
      <c r="G1654" s="2">
        <f>'Moving Avg'!F1654</f>
        <v>13.714504999999999</v>
      </c>
      <c r="H1654" s="2">
        <f>'Moving Avg'!G1654</f>
        <v>13.714636000000006</v>
      </c>
      <c r="I1654" s="2">
        <f>'Moving Avg'!H1654</f>
        <v>13.593409500000005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  <c r="M1654" s="19">
        <f t="shared" si="250"/>
        <v>25</v>
      </c>
      <c r="N1654" s="19">
        <f t="shared" si="251"/>
        <v>0</v>
      </c>
      <c r="O1654" s="19">
        <f t="shared" si="252"/>
        <v>50</v>
      </c>
      <c r="P1654" s="19">
        <f t="shared" si="253"/>
        <v>16.5</v>
      </c>
      <c r="Q1654" s="20">
        <f t="shared" si="254"/>
        <v>18.725000000000001</v>
      </c>
      <c r="R1654" s="20">
        <f t="shared" si="255"/>
        <v>26.625</v>
      </c>
      <c r="S1654" s="20">
        <f t="shared" si="256"/>
        <v>23.675000000000001</v>
      </c>
      <c r="T1654" s="20">
        <f t="shared" si="257"/>
        <v>22.875</v>
      </c>
      <c r="U1654" s="19">
        <f t="shared" si="258"/>
        <v>23.008333333333336</v>
      </c>
      <c r="V1654" s="19">
        <f t="shared" si="259"/>
        <v>22.975000000000001</v>
      </c>
    </row>
    <row r="1655" spans="1:22" ht="13.5" x14ac:dyDescent="0.25">
      <c r="A1655" s="3">
        <f>RSI!A1655</f>
        <v>44426</v>
      </c>
      <c r="B1655" s="2">
        <f>RSI!B1655</f>
        <v>13.7515</v>
      </c>
      <c r="C1655" s="2">
        <f>RSI!I1655</f>
        <v>54.403428981508419</v>
      </c>
      <c r="D1655" s="2">
        <f>MACD!E1655</f>
        <v>-2.0596486046837725E-2</v>
      </c>
      <c r="E1655" s="2">
        <f>MACD!F1655</f>
        <v>-3.3318634345130146E-2</v>
      </c>
      <c r="F1655" s="2">
        <f>'Moving Avg'!D1655</f>
        <v>13.752979999999999</v>
      </c>
      <c r="G1655" s="2">
        <f>'Moving Avg'!F1655</f>
        <v>13.726710000000001</v>
      </c>
      <c r="H1655" s="2">
        <f>'Moving Avg'!G1655</f>
        <v>13.713896000000004</v>
      </c>
      <c r="I1655" s="2">
        <f>'Moving Avg'!H1655</f>
        <v>13.598088500000006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  <c r="M1655" s="19">
        <f t="shared" si="250"/>
        <v>25</v>
      </c>
      <c r="N1655" s="19">
        <f t="shared" si="251"/>
        <v>0</v>
      </c>
      <c r="O1655" s="19">
        <f t="shared" si="252"/>
        <v>50</v>
      </c>
      <c r="P1655" s="19">
        <f t="shared" si="253"/>
        <v>16.5</v>
      </c>
      <c r="Q1655" s="20">
        <f t="shared" si="254"/>
        <v>18.725000000000001</v>
      </c>
      <c r="R1655" s="20">
        <f t="shared" si="255"/>
        <v>26.625</v>
      </c>
      <c r="S1655" s="20">
        <f t="shared" si="256"/>
        <v>23.675000000000001</v>
      </c>
      <c r="T1655" s="20">
        <f t="shared" si="257"/>
        <v>22.875</v>
      </c>
      <c r="U1655" s="19">
        <f t="shared" si="258"/>
        <v>23.008333333333336</v>
      </c>
      <c r="V1655" s="19">
        <f t="shared" si="259"/>
        <v>22.975000000000001</v>
      </c>
    </row>
    <row r="1656" spans="1:22" ht="13.5" x14ac:dyDescent="0.25">
      <c r="A1656" s="3">
        <f>RSI!A1656</f>
        <v>44427</v>
      </c>
      <c r="B1656" s="2">
        <f>RSI!B1656</f>
        <v>13.758900000000001</v>
      </c>
      <c r="C1656" s="2">
        <f>RSI!I1656</f>
        <v>55.267949535393754</v>
      </c>
      <c r="D1656" s="2">
        <f>MACD!E1656</f>
        <v>-2.105600240217953E-2</v>
      </c>
      <c r="E1656" s="2">
        <f>MACD!F1656</f>
        <v>-3.0866107956540025E-2</v>
      </c>
      <c r="F1656" s="2">
        <f>'Moving Avg'!D1656</f>
        <v>13.747059999999999</v>
      </c>
      <c r="G1656" s="2">
        <f>'Moving Avg'!F1656</f>
        <v>13.730410000000001</v>
      </c>
      <c r="H1656" s="2">
        <f>'Moving Avg'!G1656</f>
        <v>13.712418000000005</v>
      </c>
      <c r="I1656" s="2">
        <f>'Moving Avg'!H1656</f>
        <v>13.603160500000003</v>
      </c>
      <c r="J1656" s="17" t="str">
        <f>OBV!F1656</f>
        <v>BEARISH</v>
      </c>
      <c r="K1656" s="17" t="str">
        <f>OBV!G1656</f>
        <v>NEUTRAL</v>
      </c>
      <c r="L1656" s="17" t="str">
        <f>OBV!H1656</f>
        <v>CONFIRMED BEARISH</v>
      </c>
      <c r="M1656" s="19">
        <f t="shared" si="250"/>
        <v>25</v>
      </c>
      <c r="N1656" s="19">
        <f t="shared" si="251"/>
        <v>0</v>
      </c>
      <c r="O1656" s="19">
        <f t="shared" si="252"/>
        <v>50</v>
      </c>
      <c r="P1656" s="19">
        <f t="shared" si="253"/>
        <v>16.5</v>
      </c>
      <c r="Q1656" s="20">
        <f t="shared" si="254"/>
        <v>18.725000000000001</v>
      </c>
      <c r="R1656" s="20">
        <f t="shared" si="255"/>
        <v>26.625</v>
      </c>
      <c r="S1656" s="20">
        <f t="shared" si="256"/>
        <v>23.675000000000001</v>
      </c>
      <c r="T1656" s="20">
        <f t="shared" si="257"/>
        <v>22.875</v>
      </c>
      <c r="U1656" s="19">
        <f t="shared" si="258"/>
        <v>23.008333333333336</v>
      </c>
      <c r="V1656" s="19">
        <f t="shared" si="259"/>
        <v>22.975000000000001</v>
      </c>
    </row>
    <row r="1657" spans="1:22" ht="13.5" x14ac:dyDescent="0.25">
      <c r="A1657" s="3">
        <f>RSI!A1657</f>
        <v>44428</v>
      </c>
      <c r="B1657" s="2">
        <f>RSI!B1657</f>
        <v>13.7441</v>
      </c>
      <c r="C1657" s="2">
        <f>RSI!I1657</f>
        <v>53.09950513143238</v>
      </c>
      <c r="D1657" s="2">
        <f>MACD!E1657</f>
        <v>-2.1724216043521594E-2</v>
      </c>
      <c r="E1657" s="2">
        <f>MACD!F1657</f>
        <v>-2.9037729573936341E-2</v>
      </c>
      <c r="F1657" s="2">
        <f>'Moving Avg'!D1657</f>
        <v>13.74558</v>
      </c>
      <c r="G1657" s="2">
        <f>'Moving Avg'!F1657</f>
        <v>13.733740000000001</v>
      </c>
      <c r="H1657" s="2">
        <f>'Moving Avg'!G1657</f>
        <v>13.709312000000004</v>
      </c>
      <c r="I1657" s="2">
        <f>'Moving Avg'!H1657</f>
        <v>13.608336500000005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  <c r="M1657" s="19">
        <f t="shared" si="250"/>
        <v>25</v>
      </c>
      <c r="N1657" s="19">
        <f t="shared" si="251"/>
        <v>0</v>
      </c>
      <c r="O1657" s="19">
        <f t="shared" si="252"/>
        <v>50</v>
      </c>
      <c r="P1657" s="19">
        <f t="shared" si="253"/>
        <v>16.5</v>
      </c>
      <c r="Q1657" s="20">
        <f t="shared" si="254"/>
        <v>18.725000000000001</v>
      </c>
      <c r="R1657" s="20">
        <f t="shared" si="255"/>
        <v>26.625</v>
      </c>
      <c r="S1657" s="20">
        <f t="shared" si="256"/>
        <v>23.675000000000001</v>
      </c>
      <c r="T1657" s="20">
        <f t="shared" si="257"/>
        <v>22.875</v>
      </c>
      <c r="U1657" s="19">
        <f t="shared" si="258"/>
        <v>23.008333333333336</v>
      </c>
      <c r="V1657" s="19">
        <f t="shared" si="259"/>
        <v>22.975000000000001</v>
      </c>
    </row>
    <row r="1658" spans="1:22" ht="13.5" x14ac:dyDescent="0.25">
      <c r="A1658" s="3">
        <f>RSI!A1658</f>
        <v>44431</v>
      </c>
      <c r="B1658" s="2">
        <f>RSI!B1658</f>
        <v>13.684900000000001</v>
      </c>
      <c r="C1658" s="2">
        <f>RSI!I1658</f>
        <v>45.42251788970146</v>
      </c>
      <c r="D1658" s="2">
        <f>MACD!E1658</f>
        <v>-1.3482796918722784E-2</v>
      </c>
      <c r="E1658" s="2">
        <f>MACD!F1658</f>
        <v>-2.5926743042893632E-2</v>
      </c>
      <c r="F1658" s="2">
        <f>'Moving Avg'!D1658</f>
        <v>13.73818</v>
      </c>
      <c r="G1658" s="2">
        <f>'Moving Avg'!F1658</f>
        <v>13.733740000000001</v>
      </c>
      <c r="H1658" s="2">
        <f>'Moving Avg'!G1658</f>
        <v>13.705614000000002</v>
      </c>
      <c r="I1658" s="2">
        <f>'Moving Avg'!H1658</f>
        <v>13.613750500000005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  <c r="M1658" s="19">
        <f t="shared" si="250"/>
        <v>25</v>
      </c>
      <c r="N1658" s="19">
        <f t="shared" si="251"/>
        <v>0</v>
      </c>
      <c r="O1658" s="19">
        <f t="shared" si="252"/>
        <v>50</v>
      </c>
      <c r="P1658" s="19">
        <f t="shared" si="253"/>
        <v>16.5</v>
      </c>
      <c r="Q1658" s="20">
        <f t="shared" si="254"/>
        <v>18.725000000000001</v>
      </c>
      <c r="R1658" s="20">
        <f t="shared" si="255"/>
        <v>26.625</v>
      </c>
      <c r="S1658" s="20">
        <f t="shared" si="256"/>
        <v>23.675000000000001</v>
      </c>
      <c r="T1658" s="20">
        <f t="shared" si="257"/>
        <v>22.875</v>
      </c>
      <c r="U1658" s="19">
        <f t="shared" si="258"/>
        <v>23.008333333333336</v>
      </c>
      <c r="V1658" s="19">
        <f t="shared" si="259"/>
        <v>22.975000000000001</v>
      </c>
    </row>
    <row r="1659" spans="1:22" ht="13.5" x14ac:dyDescent="0.25">
      <c r="A1659" s="3">
        <f>RSI!A1659</f>
        <v>44432</v>
      </c>
      <c r="B1659" s="2">
        <f>RSI!B1659</f>
        <v>13.714499999999999</v>
      </c>
      <c r="C1659" s="2">
        <f>RSI!I1659</f>
        <v>49.364461992964245</v>
      </c>
      <c r="D1659" s="2">
        <f>MACD!E1659</f>
        <v>-5.0590890925246157E-3</v>
      </c>
      <c r="E1659" s="2">
        <f>MACD!F1659</f>
        <v>-2.1753212252819829E-2</v>
      </c>
      <c r="F1659" s="2">
        <f>'Moving Avg'!D1659</f>
        <v>13.730779999999999</v>
      </c>
      <c r="G1659" s="2">
        <f>'Moving Avg'!F1659</f>
        <v>13.735219999999998</v>
      </c>
      <c r="H1659" s="2">
        <f>'Moving Avg'!G1659</f>
        <v>13.703986000000002</v>
      </c>
      <c r="I1659" s="2">
        <f>'Moving Avg'!H1659</f>
        <v>13.619312500000005</v>
      </c>
      <c r="J1659" s="17" t="str">
        <f>OBV!F1659</f>
        <v>BEARISH</v>
      </c>
      <c r="K1659" s="17" t="str">
        <f>OBV!G1659</f>
        <v>NEUTRAL</v>
      </c>
      <c r="L1659" s="17" t="str">
        <f>OBV!H1659</f>
        <v>CONFIRMED BEARISH</v>
      </c>
      <c r="M1659" s="19">
        <f t="shared" si="250"/>
        <v>25</v>
      </c>
      <c r="N1659" s="19">
        <f t="shared" si="251"/>
        <v>0</v>
      </c>
      <c r="O1659" s="19">
        <f t="shared" si="252"/>
        <v>50</v>
      </c>
      <c r="P1659" s="19">
        <f t="shared" si="253"/>
        <v>16.5</v>
      </c>
      <c r="Q1659" s="20">
        <f t="shared" si="254"/>
        <v>18.725000000000001</v>
      </c>
      <c r="R1659" s="20">
        <f t="shared" si="255"/>
        <v>26.625</v>
      </c>
      <c r="S1659" s="20">
        <f t="shared" si="256"/>
        <v>23.675000000000001</v>
      </c>
      <c r="T1659" s="20">
        <f t="shared" si="257"/>
        <v>22.875</v>
      </c>
      <c r="U1659" s="19">
        <f t="shared" si="258"/>
        <v>23.008333333333336</v>
      </c>
      <c r="V1659" s="19">
        <f t="shared" si="259"/>
        <v>22.975000000000001</v>
      </c>
    </row>
    <row r="1660" spans="1:22" ht="13.5" x14ac:dyDescent="0.25">
      <c r="A1660" s="3">
        <f>RSI!A1660</f>
        <v>44433</v>
      </c>
      <c r="B1660" s="2">
        <f>RSI!B1660</f>
        <v>13.684900000000001</v>
      </c>
      <c r="C1660" s="2">
        <f>RSI!I1660</f>
        <v>45.801879351187047</v>
      </c>
      <c r="D1660" s="2">
        <f>MACD!E1660</f>
        <v>9.9892186242094283E-3</v>
      </c>
      <c r="E1660" s="2">
        <f>MACD!F1660</f>
        <v>-1.5404726077413977E-2</v>
      </c>
      <c r="F1660" s="2">
        <f>'Moving Avg'!D1660</f>
        <v>13.717459999999999</v>
      </c>
      <c r="G1660" s="2">
        <f>'Moving Avg'!F1660</f>
        <v>13.73596</v>
      </c>
      <c r="H1660" s="2">
        <f>'Moving Avg'!G1660</f>
        <v>13.701324000000001</v>
      </c>
      <c r="I1660" s="2">
        <f>'Moving Avg'!H1660</f>
        <v>13.624797500000005</v>
      </c>
      <c r="J1660" s="17" t="str">
        <f>OBV!F1660</f>
        <v>BULLISH</v>
      </c>
      <c r="K1660" s="17" t="str">
        <f>OBV!G1660</f>
        <v>NEUTRAL</v>
      </c>
      <c r="L1660" s="17" t="str">
        <f>OBV!H1660</f>
        <v>BULLISH DIVERGENCE</v>
      </c>
      <c r="M1660" s="19">
        <f t="shared" si="250"/>
        <v>25</v>
      </c>
      <c r="N1660" s="19">
        <f t="shared" si="251"/>
        <v>0</v>
      </c>
      <c r="O1660" s="19">
        <f t="shared" si="252"/>
        <v>50</v>
      </c>
      <c r="P1660" s="19">
        <f t="shared" si="253"/>
        <v>66.5</v>
      </c>
      <c r="Q1660" s="20">
        <f t="shared" si="254"/>
        <v>26.225000000000001</v>
      </c>
      <c r="R1660" s="20">
        <f t="shared" si="255"/>
        <v>39.125</v>
      </c>
      <c r="S1660" s="20">
        <f t="shared" si="256"/>
        <v>46.174999999999997</v>
      </c>
      <c r="T1660" s="20">
        <f t="shared" si="257"/>
        <v>35.375</v>
      </c>
      <c r="U1660" s="19">
        <f t="shared" si="258"/>
        <v>37.174999999999997</v>
      </c>
      <c r="V1660" s="19">
        <f t="shared" si="259"/>
        <v>36.724999999999994</v>
      </c>
    </row>
    <row r="1661" spans="1:22" ht="13.5" x14ac:dyDescent="0.25">
      <c r="A1661" s="3">
        <f>RSI!A1661</f>
        <v>44434</v>
      </c>
      <c r="B1661" s="2">
        <f>RSI!B1661</f>
        <v>13.6997</v>
      </c>
      <c r="C1661" s="2">
        <f>RSI!I1661</f>
        <v>47.829246191707952</v>
      </c>
      <c r="D1661" s="2">
        <f>MACD!E1661</f>
        <v>2.0695565483485723E-2</v>
      </c>
      <c r="E1661" s="2">
        <f>MACD!F1661</f>
        <v>-8.1846677652340372E-3</v>
      </c>
      <c r="F1661" s="2">
        <f>'Moving Avg'!D1661</f>
        <v>13.70562</v>
      </c>
      <c r="G1661" s="2">
        <f>'Moving Avg'!F1661</f>
        <v>13.736699999999999</v>
      </c>
      <c r="H1661" s="2">
        <f>'Moving Avg'!G1661</f>
        <v>13.699400000000001</v>
      </c>
      <c r="I1661" s="2">
        <f>'Moving Avg'!H1661</f>
        <v>13.630285500000006</v>
      </c>
      <c r="J1661" s="17" t="str">
        <f>OBV!F1661</f>
        <v>BULLISH</v>
      </c>
      <c r="K1661" s="17" t="str">
        <f>OBV!G1661</f>
        <v>NEUTRAL</v>
      </c>
      <c r="L1661" s="17" t="str">
        <f>OBV!H1661</f>
        <v>BULLISH DIVERGENCE</v>
      </c>
      <c r="M1661" s="19">
        <f t="shared" si="250"/>
        <v>25</v>
      </c>
      <c r="N1661" s="19">
        <f t="shared" si="251"/>
        <v>0</v>
      </c>
      <c r="O1661" s="19">
        <f t="shared" si="252"/>
        <v>50</v>
      </c>
      <c r="P1661" s="19">
        <f t="shared" si="253"/>
        <v>66.5</v>
      </c>
      <c r="Q1661" s="20">
        <f t="shared" si="254"/>
        <v>26.225000000000001</v>
      </c>
      <c r="R1661" s="20">
        <f t="shared" si="255"/>
        <v>39.125</v>
      </c>
      <c r="S1661" s="20">
        <f t="shared" si="256"/>
        <v>46.174999999999997</v>
      </c>
      <c r="T1661" s="20">
        <f t="shared" si="257"/>
        <v>35.375</v>
      </c>
      <c r="U1661" s="19">
        <f t="shared" si="258"/>
        <v>37.174999999999997</v>
      </c>
      <c r="V1661" s="19">
        <f t="shared" si="259"/>
        <v>36.724999999999994</v>
      </c>
    </row>
    <row r="1662" spans="1:22" ht="13.5" x14ac:dyDescent="0.25">
      <c r="A1662" s="3">
        <f>RSI!A1662</f>
        <v>44435</v>
      </c>
      <c r="B1662" s="2">
        <f>RSI!B1662</f>
        <v>13.8254</v>
      </c>
      <c r="C1662" s="2">
        <f>RSI!I1662</f>
        <v>61.128736896295777</v>
      </c>
      <c r="D1662" s="2">
        <f>MACD!E1662</f>
        <v>1.4856429085671863E-2</v>
      </c>
      <c r="E1662" s="2">
        <f>MACD!F1662</f>
        <v>-3.576448395052857E-3</v>
      </c>
      <c r="F1662" s="2">
        <f>'Moving Avg'!D1662</f>
        <v>13.721879999999999</v>
      </c>
      <c r="G1662" s="2">
        <f>'Moving Avg'!F1662</f>
        <v>13.740024999999999</v>
      </c>
      <c r="H1662" s="2">
        <f>'Moving Avg'!G1662</f>
        <v>13.699400000000001</v>
      </c>
      <c r="I1662" s="2">
        <f>'Moving Avg'!H1662</f>
        <v>13.634800000000006</v>
      </c>
      <c r="J1662" s="17" t="str">
        <f>OBV!F1662</f>
        <v>BULLISH</v>
      </c>
      <c r="K1662" s="17" t="str">
        <f>OBV!G1662</f>
        <v>NEUTRAL</v>
      </c>
      <c r="L1662" s="17" t="str">
        <f>OBV!H1662</f>
        <v>CONFIRMED BULLISH</v>
      </c>
      <c r="M1662" s="19">
        <f t="shared" si="250"/>
        <v>25</v>
      </c>
      <c r="N1662" s="19">
        <f t="shared" si="251"/>
        <v>0</v>
      </c>
      <c r="O1662" s="19">
        <f t="shared" si="252"/>
        <v>50</v>
      </c>
      <c r="P1662" s="19">
        <f t="shared" si="253"/>
        <v>83.5</v>
      </c>
      <c r="Q1662" s="20">
        <f t="shared" si="254"/>
        <v>28.774999999999999</v>
      </c>
      <c r="R1662" s="20">
        <f t="shared" si="255"/>
        <v>43.375</v>
      </c>
      <c r="S1662" s="20">
        <f t="shared" si="256"/>
        <v>53.825000000000003</v>
      </c>
      <c r="T1662" s="20">
        <f t="shared" si="257"/>
        <v>39.625</v>
      </c>
      <c r="U1662" s="19">
        <f t="shared" si="258"/>
        <v>41.991666666666667</v>
      </c>
      <c r="V1662" s="19">
        <f t="shared" si="259"/>
        <v>41.400000000000006</v>
      </c>
    </row>
    <row r="1663" spans="1:22" ht="13.5" x14ac:dyDescent="0.25">
      <c r="A1663" s="3">
        <f>RSI!A1663</f>
        <v>44438</v>
      </c>
      <c r="B1663" s="2">
        <f>RSI!B1663</f>
        <v>13.684900000000001</v>
      </c>
      <c r="C1663" s="2">
        <f>RSI!I1663</f>
        <v>46.775444007791982</v>
      </c>
      <c r="D1663" s="2">
        <f>MACD!E1663</f>
        <v>1.512369909780098E-2</v>
      </c>
      <c r="E1663" s="2">
        <f>MACD!F1663</f>
        <v>1.6358110351791027E-4</v>
      </c>
      <c r="F1663" s="2">
        <f>'Moving Avg'!D1663</f>
        <v>13.721880000000002</v>
      </c>
      <c r="G1663" s="2">
        <f>'Moving Avg'!F1663</f>
        <v>13.736695000000001</v>
      </c>
      <c r="H1663" s="2">
        <f>'Moving Avg'!G1663</f>
        <v>13.696441999999999</v>
      </c>
      <c r="I1663" s="2">
        <f>'Moving Avg'!H1663</f>
        <v>13.637579500000006</v>
      </c>
      <c r="J1663" s="17" t="str">
        <f>OBV!F1663</f>
        <v>BULLISH</v>
      </c>
      <c r="K1663" s="17" t="str">
        <f>OBV!G1663</f>
        <v>NEUTRAL</v>
      </c>
      <c r="L1663" s="17" t="str">
        <f>OBV!H1663</f>
        <v>NEUTRAL</v>
      </c>
      <c r="M1663" s="19">
        <f t="shared" si="250"/>
        <v>25</v>
      </c>
      <c r="N1663" s="19">
        <f t="shared" si="251"/>
        <v>0</v>
      </c>
      <c r="O1663" s="19">
        <f t="shared" si="252"/>
        <v>50</v>
      </c>
      <c r="P1663" s="19">
        <f t="shared" si="253"/>
        <v>49.5</v>
      </c>
      <c r="Q1663" s="20">
        <f t="shared" si="254"/>
        <v>23.675000000000001</v>
      </c>
      <c r="R1663" s="20">
        <f t="shared" si="255"/>
        <v>34.875</v>
      </c>
      <c r="S1663" s="20">
        <f t="shared" si="256"/>
        <v>38.525000000000006</v>
      </c>
      <c r="T1663" s="20">
        <f t="shared" si="257"/>
        <v>31.125</v>
      </c>
      <c r="U1663" s="19">
        <f t="shared" si="258"/>
        <v>32.358333333333334</v>
      </c>
      <c r="V1663" s="19">
        <f t="shared" si="259"/>
        <v>32.049999999999997</v>
      </c>
    </row>
    <row r="1664" spans="1:22" ht="13.5" x14ac:dyDescent="0.25">
      <c r="A1664" s="3">
        <f>RSI!A1664</f>
        <v>44439</v>
      </c>
      <c r="B1664" s="2">
        <f>RSI!B1664</f>
        <v>13.684900000000001</v>
      </c>
      <c r="C1664" s="2">
        <f>RSI!I1664</f>
        <v>46.77544400779199</v>
      </c>
      <c r="D1664" s="2">
        <f>MACD!E1664</f>
        <v>2.0136247408185426E-2</v>
      </c>
      <c r="E1664" s="2">
        <f>MACD!F1664</f>
        <v>4.1581143644514136E-3</v>
      </c>
      <c r="F1664" s="2">
        <f>'Moving Avg'!D1664</f>
        <v>13.715960000000001</v>
      </c>
      <c r="G1664" s="2">
        <f>'Moving Avg'!F1664</f>
        <v>13.733735000000001</v>
      </c>
      <c r="H1664" s="2">
        <f>'Moving Avg'!G1664</f>
        <v>13.693039999999998</v>
      </c>
      <c r="I1664" s="2">
        <f>'Moving Avg'!H1664</f>
        <v>13.640572500000008</v>
      </c>
      <c r="J1664" s="17" t="str">
        <f>OBV!F1664</f>
        <v>BULLISH</v>
      </c>
      <c r="K1664" s="17" t="str">
        <f>OBV!G1664</f>
        <v>NEUTRAL</v>
      </c>
      <c r="L1664" s="17" t="str">
        <f>OBV!H1664</f>
        <v>BULLISH DIVERGENCE</v>
      </c>
      <c r="M1664" s="19">
        <f t="shared" si="250"/>
        <v>25</v>
      </c>
      <c r="N1664" s="19">
        <f t="shared" si="251"/>
        <v>0</v>
      </c>
      <c r="O1664" s="19">
        <f t="shared" si="252"/>
        <v>50</v>
      </c>
      <c r="P1664" s="19">
        <f t="shared" si="253"/>
        <v>66.5</v>
      </c>
      <c r="Q1664" s="20">
        <f t="shared" si="254"/>
        <v>26.225000000000001</v>
      </c>
      <c r="R1664" s="20">
        <f t="shared" si="255"/>
        <v>39.125</v>
      </c>
      <c r="S1664" s="20">
        <f t="shared" si="256"/>
        <v>46.174999999999997</v>
      </c>
      <c r="T1664" s="20">
        <f t="shared" si="257"/>
        <v>35.375</v>
      </c>
      <c r="U1664" s="19">
        <f t="shared" si="258"/>
        <v>37.174999999999997</v>
      </c>
      <c r="V1664" s="19">
        <f t="shared" si="259"/>
        <v>36.724999999999994</v>
      </c>
    </row>
    <row r="1665" spans="1:22" ht="13.5" x14ac:dyDescent="0.25">
      <c r="A1665" s="3">
        <f>RSI!A1665</f>
        <v>44440</v>
      </c>
      <c r="B1665" s="2">
        <f>RSI!B1665</f>
        <v>13.8254</v>
      </c>
      <c r="C1665" s="2">
        <f>RSI!I1665</f>
        <v>58.16723611983852</v>
      </c>
      <c r="D1665" s="2">
        <f>MACD!E1665</f>
        <v>1.4185551669504193E-2</v>
      </c>
      <c r="E1665" s="2">
        <f>MACD!F1665</f>
        <v>6.1636018254619699E-3</v>
      </c>
      <c r="F1665" s="2">
        <f>'Moving Avg'!D1665</f>
        <v>13.744059999999999</v>
      </c>
      <c r="G1665" s="2">
        <f>'Moving Avg'!F1665</f>
        <v>13.739279999999999</v>
      </c>
      <c r="H1665" s="2">
        <f>'Moving Avg'!G1665</f>
        <v>13.692595999999998</v>
      </c>
      <c r="I1665" s="2">
        <f>'Moving Avg'!H1665</f>
        <v>13.644553000000007</v>
      </c>
      <c r="J1665" s="17" t="str">
        <f>OBV!F1665</f>
        <v>BEARISH</v>
      </c>
      <c r="K1665" s="17" t="str">
        <f>OBV!G1665</f>
        <v>NEUTRAL</v>
      </c>
      <c r="L1665" s="17" t="str">
        <f>OBV!H1665</f>
        <v>BEARISH DIVERGENCE</v>
      </c>
      <c r="M1665" s="19">
        <f t="shared" si="250"/>
        <v>25</v>
      </c>
      <c r="N1665" s="19">
        <f t="shared" si="251"/>
        <v>0</v>
      </c>
      <c r="O1665" s="19">
        <f t="shared" si="252"/>
        <v>50</v>
      </c>
      <c r="P1665" s="19">
        <f t="shared" si="253"/>
        <v>16.5</v>
      </c>
      <c r="Q1665" s="20">
        <f t="shared" si="254"/>
        <v>18.725000000000001</v>
      </c>
      <c r="R1665" s="20">
        <f t="shared" si="255"/>
        <v>26.625</v>
      </c>
      <c r="S1665" s="20">
        <f t="shared" si="256"/>
        <v>23.675000000000001</v>
      </c>
      <c r="T1665" s="20">
        <f t="shared" si="257"/>
        <v>22.875</v>
      </c>
      <c r="U1665" s="19">
        <f t="shared" si="258"/>
        <v>23.008333333333336</v>
      </c>
      <c r="V1665" s="19">
        <f t="shared" si="259"/>
        <v>22.975000000000001</v>
      </c>
    </row>
    <row r="1666" spans="1:22" ht="13.5" x14ac:dyDescent="0.25">
      <c r="A1666" s="3">
        <f>RSI!A1666</f>
        <v>44441</v>
      </c>
      <c r="B1666" s="2">
        <f>RSI!B1666</f>
        <v>13.7959</v>
      </c>
      <c r="C1666" s="2">
        <f>RSI!I1666</f>
        <v>55.482117910009343</v>
      </c>
      <c r="D1666" s="2">
        <f>MACD!E1666</f>
        <v>1.1843148436412321E-2</v>
      </c>
      <c r="E1666" s="2">
        <f>MACD!F1666</f>
        <v>7.2995111476520406E-3</v>
      </c>
      <c r="F1666" s="2">
        <f>'Moving Avg'!D1666</f>
        <v>13.763300000000001</v>
      </c>
      <c r="G1666" s="2">
        <f>'Moving Avg'!F1666</f>
        <v>13.743350000000001</v>
      </c>
      <c r="H1666" s="2">
        <f>'Moving Avg'!G1666</f>
        <v>13.691857999999998</v>
      </c>
      <c r="I1666" s="2">
        <f>'Moving Avg'!H1666</f>
        <v>13.648386000000007</v>
      </c>
      <c r="J1666" s="17" t="str">
        <f>OBV!F1666</f>
        <v>BEARISH</v>
      </c>
      <c r="K1666" s="17" t="str">
        <f>OBV!G1666</f>
        <v>NEUTRAL</v>
      </c>
      <c r="L1666" s="17" t="str">
        <f>OBV!H1666</f>
        <v>BEARISH DIVERGENCE</v>
      </c>
      <c r="M1666" s="19">
        <f t="shared" ref="M1666:M1729" si="260">IF(C1666&lt;30,50, IF(C1666&gt;70, 0, 25))</f>
        <v>25</v>
      </c>
      <c r="N1666" s="19">
        <f t="shared" ref="N1666:N1729" si="261">IF(E1666-D1666&gt;0.02, 100, IF(E1666-D1666&lt;0,0,45))</f>
        <v>0</v>
      </c>
      <c r="O1666" s="19">
        <f t="shared" ref="O1666:O1729" si="262">IF(F1666-I1666&gt;10,100,IF(F1666-I1666&gt;5,75, IF(F1666-I1666&gt;0,50,0)))</f>
        <v>50</v>
      </c>
      <c r="P1666" s="19">
        <f t="shared" ref="P1666:P1729" si="263">IF(L1666="confirmed bullish", 34, IF(L1666="bullish divergence",17, 0))+IF(J1666="bullish",33,IF(J1666="bearish",0,16.5))+IF(K1666="strong",33,IF(K1666="weak",0,16.5))</f>
        <v>16.5</v>
      </c>
      <c r="Q1666" s="20">
        <f t="shared" si="254"/>
        <v>18.725000000000001</v>
      </c>
      <c r="R1666" s="20">
        <f t="shared" si="255"/>
        <v>26.625</v>
      </c>
      <c r="S1666" s="20">
        <f t="shared" si="256"/>
        <v>23.675000000000001</v>
      </c>
      <c r="T1666" s="20">
        <f t="shared" si="257"/>
        <v>22.875</v>
      </c>
      <c r="U1666" s="19">
        <f t="shared" si="258"/>
        <v>23.008333333333336</v>
      </c>
      <c r="V1666" s="19">
        <f t="shared" si="259"/>
        <v>22.975000000000001</v>
      </c>
    </row>
    <row r="1667" spans="1:22" ht="13.5" x14ac:dyDescent="0.25">
      <c r="A1667" s="3">
        <f>RSI!A1667</f>
        <v>44442</v>
      </c>
      <c r="B1667" s="2">
        <f>RSI!B1667</f>
        <v>13.788500000000001</v>
      </c>
      <c r="C1667" s="2">
        <f>RSI!I1667</f>
        <v>54.798757087405093</v>
      </c>
      <c r="D1667" s="2">
        <f>MACD!E1667</f>
        <v>7.7225402231757556E-3</v>
      </c>
      <c r="E1667" s="2">
        <f>MACD!F1667</f>
        <v>7.3841169627567845E-3</v>
      </c>
      <c r="F1667" s="2">
        <f>'Moving Avg'!D1667</f>
        <v>13.75592</v>
      </c>
      <c r="G1667" s="2">
        <f>'Moving Avg'!F1667</f>
        <v>13.74742</v>
      </c>
      <c r="H1667" s="2">
        <f>'Moving Avg'!G1667</f>
        <v>13.691119999999998</v>
      </c>
      <c r="I1667" s="2">
        <f>'Moving Avg'!H1667</f>
        <v>13.651897000000005</v>
      </c>
      <c r="J1667" s="17" t="str">
        <f>OBV!F1667</f>
        <v>BULLISH</v>
      </c>
      <c r="K1667" s="17" t="str">
        <f>OBV!G1667</f>
        <v>NEUTRAL</v>
      </c>
      <c r="L1667" s="17" t="str">
        <f>OBV!H1667</f>
        <v>BULLISH DIVERGENCE</v>
      </c>
      <c r="M1667" s="19">
        <f t="shared" si="260"/>
        <v>25</v>
      </c>
      <c r="N1667" s="19">
        <f t="shared" si="261"/>
        <v>0</v>
      </c>
      <c r="O1667" s="19">
        <f t="shared" si="262"/>
        <v>50</v>
      </c>
      <c r="P1667" s="19">
        <f t="shared" si="263"/>
        <v>66.5</v>
      </c>
      <c r="Q1667" s="20">
        <f t="shared" ref="Q1667:Q1730" si="264">0.35*M1667+N1667*0.35+O1667*0.15+P1667*0.15</f>
        <v>26.225000000000001</v>
      </c>
      <c r="R1667" s="20">
        <f t="shared" ref="R1667:R1730" si="265">M1667*0.2+N1667*0.2+O1667*0.35+P1667*0.25</f>
        <v>39.125</v>
      </c>
      <c r="S1667" s="20">
        <f t="shared" ref="S1667:S1730" si="266">M1667*0.15+N1667*0.15+O1667*0.25+P1667*0.45</f>
        <v>46.174999999999997</v>
      </c>
      <c r="T1667" s="20">
        <f t="shared" ref="T1667:T1730" si="267">0.25*SUM(M1667:P1667)</f>
        <v>35.375</v>
      </c>
      <c r="U1667" s="19">
        <f t="shared" ref="U1667:U1730" si="268">SUM(Q1667:S1667)/3</f>
        <v>37.174999999999997</v>
      </c>
      <c r="V1667" s="19">
        <f t="shared" ref="V1667:V1730" si="269">SUM(Q1667:T1667)/4</f>
        <v>36.724999999999994</v>
      </c>
    </row>
    <row r="1668" spans="1:22" ht="13.5" x14ac:dyDescent="0.25">
      <c r="A1668" s="3">
        <f>RSI!A1668</f>
        <v>44445</v>
      </c>
      <c r="B1668" s="2">
        <f>RSI!B1668</f>
        <v>13.7811</v>
      </c>
      <c r="C1668" s="2">
        <f>RSI!I1668</f>
        <v>54.081409354659264</v>
      </c>
      <c r="D1668" s="2">
        <f>MACD!E1668</f>
        <v>-4.6593897470028622E-3</v>
      </c>
      <c r="E1668" s="2">
        <f>MACD!F1668</f>
        <v>4.9754156208048558E-3</v>
      </c>
      <c r="F1668" s="2">
        <f>'Moving Avg'!D1668</f>
        <v>13.77516</v>
      </c>
      <c r="G1668" s="2">
        <f>'Moving Avg'!F1668</f>
        <v>13.749639999999999</v>
      </c>
      <c r="H1668" s="2">
        <f>'Moving Avg'!G1668</f>
        <v>13.690234</v>
      </c>
      <c r="I1668" s="2">
        <f>'Moving Avg'!H1668</f>
        <v>13.655371000000004</v>
      </c>
      <c r="J1668" s="17" t="str">
        <f>OBV!F1668</f>
        <v>BEARISH</v>
      </c>
      <c r="K1668" s="17" t="str">
        <f>OBV!G1668</f>
        <v>NEUTRAL</v>
      </c>
      <c r="L1668" s="17" t="str">
        <f>OBV!H1668</f>
        <v>BEARISH DIVERGENCE</v>
      </c>
      <c r="M1668" s="19">
        <f t="shared" si="260"/>
        <v>25</v>
      </c>
      <c r="N1668" s="19">
        <f t="shared" si="261"/>
        <v>45</v>
      </c>
      <c r="O1668" s="19">
        <f t="shared" si="262"/>
        <v>50</v>
      </c>
      <c r="P1668" s="19">
        <f t="shared" si="263"/>
        <v>16.5</v>
      </c>
      <c r="Q1668" s="20">
        <f t="shared" si="264"/>
        <v>34.475000000000001</v>
      </c>
      <c r="R1668" s="20">
        <f t="shared" si="265"/>
        <v>35.625</v>
      </c>
      <c r="S1668" s="20">
        <f t="shared" si="266"/>
        <v>30.425000000000001</v>
      </c>
      <c r="T1668" s="20">
        <f t="shared" si="267"/>
        <v>34.125</v>
      </c>
      <c r="U1668" s="19">
        <f t="shared" si="268"/>
        <v>33.508333333333333</v>
      </c>
      <c r="V1668" s="19">
        <f t="shared" si="269"/>
        <v>33.662499999999994</v>
      </c>
    </row>
    <row r="1669" spans="1:22" ht="13.5" x14ac:dyDescent="0.25">
      <c r="A1669" s="3">
        <f>RSI!A1669</f>
        <v>44446</v>
      </c>
      <c r="B1669" s="2">
        <f>RSI!B1669</f>
        <v>13.758900000000001</v>
      </c>
      <c r="C1669" s="2">
        <f>RSI!I1669</f>
        <v>51.886971517399687</v>
      </c>
      <c r="D1669" s="2">
        <f>MACD!E1669</f>
        <v>-9.2052392706811759E-3</v>
      </c>
      <c r="E1669" s="2">
        <f>MACD!F1669</f>
        <v>2.1392846425076495E-3</v>
      </c>
      <c r="F1669" s="2">
        <f>'Moving Avg'!D1669</f>
        <v>13.789959999999999</v>
      </c>
      <c r="G1669" s="2">
        <f>'Moving Avg'!F1669</f>
        <v>13.749639999999999</v>
      </c>
      <c r="H1669" s="2">
        <f>'Moving Avg'!G1669</f>
        <v>13.689641999999999</v>
      </c>
      <c r="I1669" s="2">
        <f>'Moving Avg'!H1669</f>
        <v>13.659375000000004</v>
      </c>
      <c r="J1669" s="17" t="str">
        <f>OBV!F1669</f>
        <v>BULLISH</v>
      </c>
      <c r="K1669" s="17" t="str">
        <f>OBV!G1669</f>
        <v>NEUTRAL</v>
      </c>
      <c r="L1669" s="17" t="str">
        <f>OBV!H1669</f>
        <v>CONFIRMED BULLISH</v>
      </c>
      <c r="M1669" s="19">
        <f t="shared" si="260"/>
        <v>25</v>
      </c>
      <c r="N1669" s="19">
        <f t="shared" si="261"/>
        <v>45</v>
      </c>
      <c r="O1669" s="19">
        <f t="shared" si="262"/>
        <v>50</v>
      </c>
      <c r="P1669" s="19">
        <f t="shared" si="263"/>
        <v>83.5</v>
      </c>
      <c r="Q1669" s="20">
        <f t="shared" si="264"/>
        <v>44.524999999999999</v>
      </c>
      <c r="R1669" s="20">
        <f t="shared" si="265"/>
        <v>52.375</v>
      </c>
      <c r="S1669" s="20">
        <f t="shared" si="266"/>
        <v>60.575000000000003</v>
      </c>
      <c r="T1669" s="20">
        <f t="shared" si="267"/>
        <v>50.875</v>
      </c>
      <c r="U1669" s="19">
        <f t="shared" si="268"/>
        <v>52.491666666666674</v>
      </c>
      <c r="V1669" s="19">
        <f t="shared" si="269"/>
        <v>52.087500000000006</v>
      </c>
    </row>
    <row r="1670" spans="1:22" ht="13.5" x14ac:dyDescent="0.25">
      <c r="A1670" s="3">
        <f>RSI!A1670</f>
        <v>44447</v>
      </c>
      <c r="B1670" s="2">
        <f>RSI!B1670</f>
        <v>13.7515</v>
      </c>
      <c r="C1670" s="2">
        <f>RSI!I1670</f>
        <v>51.142039308333267</v>
      </c>
      <c r="D1670" s="2">
        <f>MACD!E1670</f>
        <v>-1.717358018785653E-2</v>
      </c>
      <c r="E1670" s="2">
        <f>MACD!F1670</f>
        <v>-1.7232883235651867E-3</v>
      </c>
      <c r="F1670" s="2">
        <f>'Moving Avg'!D1670</f>
        <v>13.775180000000001</v>
      </c>
      <c r="G1670" s="2">
        <f>'Moving Avg'!F1670</f>
        <v>13.747420000000002</v>
      </c>
      <c r="H1670" s="2">
        <f>'Moving Avg'!G1670</f>
        <v>13.690973999999999</v>
      </c>
      <c r="I1670" s="2">
        <f>'Moving Avg'!H1670</f>
        <v>13.663377500000006</v>
      </c>
      <c r="J1670" s="17" t="str">
        <f>OBV!F1670</f>
        <v>BULLISH</v>
      </c>
      <c r="K1670" s="17" t="str">
        <f>OBV!G1670</f>
        <v>NEUTRAL</v>
      </c>
      <c r="L1670" s="17" t="str">
        <f>OBV!H1670</f>
        <v>BULLISH DIVERGENCE</v>
      </c>
      <c r="M1670" s="19">
        <f t="shared" si="260"/>
        <v>25</v>
      </c>
      <c r="N1670" s="19">
        <f t="shared" si="261"/>
        <v>45</v>
      </c>
      <c r="O1670" s="19">
        <f t="shared" si="262"/>
        <v>50</v>
      </c>
      <c r="P1670" s="19">
        <f t="shared" si="263"/>
        <v>66.5</v>
      </c>
      <c r="Q1670" s="20">
        <f t="shared" si="264"/>
        <v>41.975000000000001</v>
      </c>
      <c r="R1670" s="20">
        <f t="shared" si="265"/>
        <v>48.125</v>
      </c>
      <c r="S1670" s="20">
        <f t="shared" si="266"/>
        <v>52.924999999999997</v>
      </c>
      <c r="T1670" s="20">
        <f t="shared" si="267"/>
        <v>46.625</v>
      </c>
      <c r="U1670" s="19">
        <f t="shared" si="268"/>
        <v>47.67499999999999</v>
      </c>
      <c r="V1670" s="19">
        <f t="shared" si="269"/>
        <v>47.412499999999994</v>
      </c>
    </row>
    <row r="1671" spans="1:22" ht="13.5" x14ac:dyDescent="0.25">
      <c r="A1671" s="3">
        <f>RSI!A1671</f>
        <v>44448</v>
      </c>
      <c r="B1671" s="2">
        <f>RSI!B1671</f>
        <v>13.7515</v>
      </c>
      <c r="C1671" s="2">
        <f>RSI!I1671</f>
        <v>51.142039308333274</v>
      </c>
      <c r="D1671" s="2">
        <f>MACD!E1671</f>
        <v>-2.1702923297462817E-2</v>
      </c>
      <c r="E1671" s="2">
        <f>MACD!F1671</f>
        <v>-5.7192153183447132E-3</v>
      </c>
      <c r="F1671" s="2">
        <f>'Moving Avg'!D1671</f>
        <v>13.766300000000001</v>
      </c>
      <c r="G1671" s="2">
        <f>'Moving Avg'!F1671</f>
        <v>13.745570000000001</v>
      </c>
      <c r="H1671" s="2">
        <f>'Moving Avg'!G1671</f>
        <v>13.692305999999999</v>
      </c>
      <c r="I1671" s="2">
        <f>'Moving Avg'!H1671</f>
        <v>13.667380000000003</v>
      </c>
      <c r="J1671" s="17" t="str">
        <f>OBV!F1671</f>
        <v>BULLISH</v>
      </c>
      <c r="K1671" s="17" t="str">
        <f>OBV!G1671</f>
        <v>NEUTRAL</v>
      </c>
      <c r="L1671" s="17" t="str">
        <f>OBV!H1671</f>
        <v>BULLISH DIVERGENCE</v>
      </c>
      <c r="M1671" s="19">
        <f t="shared" si="260"/>
        <v>25</v>
      </c>
      <c r="N1671" s="19">
        <f t="shared" si="261"/>
        <v>45</v>
      </c>
      <c r="O1671" s="19">
        <f t="shared" si="262"/>
        <v>50</v>
      </c>
      <c r="P1671" s="19">
        <f t="shared" si="263"/>
        <v>66.5</v>
      </c>
      <c r="Q1671" s="20">
        <f t="shared" si="264"/>
        <v>41.975000000000001</v>
      </c>
      <c r="R1671" s="20">
        <f t="shared" si="265"/>
        <v>48.125</v>
      </c>
      <c r="S1671" s="20">
        <f t="shared" si="266"/>
        <v>52.924999999999997</v>
      </c>
      <c r="T1671" s="20">
        <f t="shared" si="267"/>
        <v>46.625</v>
      </c>
      <c r="U1671" s="19">
        <f t="shared" si="268"/>
        <v>47.67499999999999</v>
      </c>
      <c r="V1671" s="19">
        <f t="shared" si="269"/>
        <v>47.412499999999994</v>
      </c>
    </row>
    <row r="1672" spans="1:22" ht="13.5" x14ac:dyDescent="0.25">
      <c r="A1672" s="3">
        <f>RSI!A1672</f>
        <v>44449</v>
      </c>
      <c r="B1672" s="2">
        <f>RSI!B1672</f>
        <v>13.7515</v>
      </c>
      <c r="C1672" s="2">
        <f>RSI!I1672</f>
        <v>51.142039308333274</v>
      </c>
      <c r="D1672" s="2">
        <f>MACD!E1672</f>
        <v>-6.2560790295194124E-3</v>
      </c>
      <c r="E1672" s="2">
        <f>MACD!F1672</f>
        <v>-5.826588060579653E-3</v>
      </c>
      <c r="F1672" s="2">
        <f>'Moving Avg'!D1672</f>
        <v>13.758900000000001</v>
      </c>
      <c r="G1672" s="2">
        <f>'Moving Avg'!F1672</f>
        <v>13.745570000000001</v>
      </c>
      <c r="H1672" s="2">
        <f>'Moving Avg'!G1672</f>
        <v>13.695265999999997</v>
      </c>
      <c r="I1672" s="2">
        <f>'Moving Avg'!H1672</f>
        <v>13.671169000000003</v>
      </c>
      <c r="J1672" s="17" t="str">
        <f>OBV!F1672</f>
        <v>BEARISH</v>
      </c>
      <c r="K1672" s="17" t="str">
        <f>OBV!G1672</f>
        <v>NEUTRAL</v>
      </c>
      <c r="L1672" s="17" t="str">
        <f>OBV!H1672</f>
        <v>CONFIRMED BEARISH</v>
      </c>
      <c r="M1672" s="19">
        <f t="shared" si="260"/>
        <v>25</v>
      </c>
      <c r="N1672" s="19">
        <f t="shared" si="261"/>
        <v>45</v>
      </c>
      <c r="O1672" s="19">
        <f t="shared" si="262"/>
        <v>50</v>
      </c>
      <c r="P1672" s="19">
        <f t="shared" si="263"/>
        <v>16.5</v>
      </c>
      <c r="Q1672" s="20">
        <f t="shared" si="264"/>
        <v>34.475000000000001</v>
      </c>
      <c r="R1672" s="20">
        <f t="shared" si="265"/>
        <v>35.625</v>
      </c>
      <c r="S1672" s="20">
        <f t="shared" si="266"/>
        <v>30.425000000000001</v>
      </c>
      <c r="T1672" s="20">
        <f t="shared" si="267"/>
        <v>34.125</v>
      </c>
      <c r="U1672" s="19">
        <f t="shared" si="268"/>
        <v>33.508333333333333</v>
      </c>
      <c r="V1672" s="19">
        <f t="shared" si="269"/>
        <v>33.662499999999994</v>
      </c>
    </row>
    <row r="1673" spans="1:22" ht="13.5" x14ac:dyDescent="0.25">
      <c r="A1673" s="3">
        <f>RSI!A1673</f>
        <v>44452</v>
      </c>
      <c r="B1673" s="2">
        <f>RSI!B1673</f>
        <v>13.7219</v>
      </c>
      <c r="C1673" s="2">
        <f>RSI!I1673</f>
        <v>47.719353587672785</v>
      </c>
      <c r="D1673" s="2">
        <f>MACD!E1673</f>
        <v>-1.2663183047175508E-2</v>
      </c>
      <c r="E1673" s="2">
        <f>MACD!F1673</f>
        <v>-7.193907057898824E-3</v>
      </c>
      <c r="F1673" s="2">
        <f>'Moving Avg'!D1673</f>
        <v>13.747059999999999</v>
      </c>
      <c r="G1673" s="2">
        <f>'Moving Avg'!F1673</f>
        <v>13.745570000000001</v>
      </c>
      <c r="H1673" s="2">
        <f>'Moving Avg'!G1673</f>
        <v>13.698965999999995</v>
      </c>
      <c r="I1673" s="2">
        <f>'Moving Avg'!H1673</f>
        <v>13.674454000000001</v>
      </c>
      <c r="J1673" s="17" t="str">
        <f>OBV!F1673</f>
        <v>BEARISH</v>
      </c>
      <c r="K1673" s="17" t="str">
        <f>OBV!G1673</f>
        <v>NEUTRAL</v>
      </c>
      <c r="L1673" s="17" t="str">
        <f>OBV!H1673</f>
        <v>CONFIRMED BEARISH</v>
      </c>
      <c r="M1673" s="19">
        <f t="shared" si="260"/>
        <v>25</v>
      </c>
      <c r="N1673" s="19">
        <f t="shared" si="261"/>
        <v>45</v>
      </c>
      <c r="O1673" s="19">
        <f t="shared" si="262"/>
        <v>50</v>
      </c>
      <c r="P1673" s="19">
        <f t="shared" si="263"/>
        <v>16.5</v>
      </c>
      <c r="Q1673" s="20">
        <f t="shared" si="264"/>
        <v>34.475000000000001</v>
      </c>
      <c r="R1673" s="20">
        <f t="shared" si="265"/>
        <v>35.625</v>
      </c>
      <c r="S1673" s="20">
        <f t="shared" si="266"/>
        <v>30.425000000000001</v>
      </c>
      <c r="T1673" s="20">
        <f t="shared" si="267"/>
        <v>34.125</v>
      </c>
      <c r="U1673" s="19">
        <f t="shared" si="268"/>
        <v>33.508333333333333</v>
      </c>
      <c r="V1673" s="19">
        <f t="shared" si="269"/>
        <v>33.662499999999994</v>
      </c>
    </row>
    <row r="1674" spans="1:22" ht="13.5" x14ac:dyDescent="0.25">
      <c r="A1674" s="3">
        <f>RSI!A1674</f>
        <v>44453</v>
      </c>
      <c r="B1674" s="2">
        <f>RSI!B1674</f>
        <v>13.684900000000001</v>
      </c>
      <c r="C1674" s="2">
        <f>RSI!I1674</f>
        <v>43.775549906357149</v>
      </c>
      <c r="D1674" s="2">
        <f>MACD!E1674</f>
        <v>-1.5219595789815799E-2</v>
      </c>
      <c r="E1674" s="2">
        <f>MACD!F1674</f>
        <v>-8.7990448042822196E-3</v>
      </c>
      <c r="F1674" s="2">
        <f>'Moving Avg'!D1674</f>
        <v>13.73226</v>
      </c>
      <c r="G1674" s="2">
        <f>'Moving Avg'!F1674</f>
        <v>13.742240000000001</v>
      </c>
      <c r="H1674" s="2">
        <f>'Moving Avg'!G1674</f>
        <v>13.702219999999997</v>
      </c>
      <c r="I1674" s="2">
        <f>'Moving Avg'!H1674</f>
        <v>13.677447000000003</v>
      </c>
      <c r="J1674" s="17" t="str">
        <f>OBV!F1674</f>
        <v>BULLISH</v>
      </c>
      <c r="K1674" s="17" t="str">
        <f>OBV!G1674</f>
        <v>NEUTRAL</v>
      </c>
      <c r="L1674" s="17" t="str">
        <f>OBV!H1674</f>
        <v>BULLISH DIVERGENCE</v>
      </c>
      <c r="M1674" s="19">
        <f t="shared" si="260"/>
        <v>25</v>
      </c>
      <c r="N1674" s="19">
        <f t="shared" si="261"/>
        <v>45</v>
      </c>
      <c r="O1674" s="19">
        <f t="shared" si="262"/>
        <v>50</v>
      </c>
      <c r="P1674" s="19">
        <f t="shared" si="263"/>
        <v>66.5</v>
      </c>
      <c r="Q1674" s="20">
        <f t="shared" si="264"/>
        <v>41.975000000000001</v>
      </c>
      <c r="R1674" s="20">
        <f t="shared" si="265"/>
        <v>48.125</v>
      </c>
      <c r="S1674" s="20">
        <f t="shared" si="266"/>
        <v>52.924999999999997</v>
      </c>
      <c r="T1674" s="20">
        <f t="shared" si="267"/>
        <v>46.625</v>
      </c>
      <c r="U1674" s="19">
        <f t="shared" si="268"/>
        <v>47.67499999999999</v>
      </c>
      <c r="V1674" s="19">
        <f t="shared" si="269"/>
        <v>47.412499999999994</v>
      </c>
    </row>
    <row r="1675" spans="1:22" ht="13.5" x14ac:dyDescent="0.25">
      <c r="A1675" s="3">
        <f>RSI!A1675</f>
        <v>44454</v>
      </c>
      <c r="B1675" s="2">
        <f>RSI!B1675</f>
        <v>13.684900000000001</v>
      </c>
      <c r="C1675" s="2">
        <f>RSI!I1675</f>
        <v>43.775549906357149</v>
      </c>
      <c r="D1675" s="2">
        <f>MACD!E1675</f>
        <v>4.5663440362027075E-3</v>
      </c>
      <c r="E1675" s="2">
        <f>MACD!F1675</f>
        <v>-6.125967036185234E-3</v>
      </c>
      <c r="F1675" s="2">
        <f>'Moving Avg'!D1675</f>
        <v>13.71894</v>
      </c>
      <c r="G1675" s="2">
        <f>'Moving Avg'!F1675</f>
        <v>13.738910000000001</v>
      </c>
      <c r="H1675" s="2">
        <f>'Moving Avg'!G1675</f>
        <v>13.705917999999997</v>
      </c>
      <c r="I1675" s="2">
        <f>'Moving Avg'!H1675</f>
        <v>13.679301000000002</v>
      </c>
      <c r="J1675" s="17" t="str">
        <f>OBV!F1675</f>
        <v>BEARISH</v>
      </c>
      <c r="K1675" s="17" t="str">
        <f>OBV!G1675</f>
        <v>NEUTRAL</v>
      </c>
      <c r="L1675" s="17" t="str">
        <f>OBV!H1675</f>
        <v>CONFIRMED BEARISH</v>
      </c>
      <c r="M1675" s="19">
        <f t="shared" si="260"/>
        <v>25</v>
      </c>
      <c r="N1675" s="19">
        <f t="shared" si="261"/>
        <v>0</v>
      </c>
      <c r="O1675" s="19">
        <f t="shared" si="262"/>
        <v>50</v>
      </c>
      <c r="P1675" s="19">
        <f t="shared" si="263"/>
        <v>16.5</v>
      </c>
      <c r="Q1675" s="20">
        <f t="shared" si="264"/>
        <v>18.725000000000001</v>
      </c>
      <c r="R1675" s="20">
        <f t="shared" si="265"/>
        <v>26.625</v>
      </c>
      <c r="S1675" s="20">
        <f t="shared" si="266"/>
        <v>23.675000000000001</v>
      </c>
      <c r="T1675" s="20">
        <f t="shared" si="267"/>
        <v>22.875</v>
      </c>
      <c r="U1675" s="19">
        <f t="shared" si="268"/>
        <v>23.008333333333336</v>
      </c>
      <c r="V1675" s="19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13.6701</v>
      </c>
      <c r="C1676" s="2">
        <f>RSI!I1676</f>
        <v>42.159174647835634</v>
      </c>
      <c r="D1676" s="2">
        <f>MACD!E1676</f>
        <v>1.8175084993497848E-2</v>
      </c>
      <c r="E1676" s="2">
        <f>MACD!F1676</f>
        <v>-1.2657566302486179E-3</v>
      </c>
      <c r="F1676" s="2">
        <f>'Moving Avg'!D1676</f>
        <v>13.70266</v>
      </c>
      <c r="G1676" s="2">
        <f>'Moving Avg'!F1676</f>
        <v>13.734469999999998</v>
      </c>
      <c r="H1676" s="2">
        <f>'Moving Avg'!G1676</f>
        <v>13.71006</v>
      </c>
      <c r="I1676" s="2">
        <f>'Moving Avg'!H1676</f>
        <v>13.680725000000002</v>
      </c>
      <c r="J1676" s="17" t="str">
        <f>OBV!F1676</f>
        <v>BEARISH</v>
      </c>
      <c r="K1676" s="17" t="str">
        <f>OBV!G1676</f>
        <v>NEUTRAL</v>
      </c>
      <c r="L1676" s="17" t="str">
        <f>OBV!H1676</f>
        <v>CONFIRMED BEARISH</v>
      </c>
      <c r="M1676" s="19">
        <f t="shared" si="260"/>
        <v>25</v>
      </c>
      <c r="N1676" s="19">
        <f t="shared" si="261"/>
        <v>0</v>
      </c>
      <c r="O1676" s="19">
        <f t="shared" si="262"/>
        <v>50</v>
      </c>
      <c r="P1676" s="19">
        <f t="shared" si="263"/>
        <v>16.5</v>
      </c>
      <c r="Q1676" s="20">
        <f t="shared" si="264"/>
        <v>18.725000000000001</v>
      </c>
      <c r="R1676" s="20">
        <f t="shared" si="265"/>
        <v>26.625</v>
      </c>
      <c r="S1676" s="20">
        <f t="shared" si="266"/>
        <v>23.675000000000001</v>
      </c>
      <c r="T1676" s="20">
        <f t="shared" si="267"/>
        <v>22.875</v>
      </c>
      <c r="U1676" s="19">
        <f t="shared" si="268"/>
        <v>23.008333333333336</v>
      </c>
      <c r="V1676" s="19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13.662699999999999</v>
      </c>
      <c r="C1677" s="2">
        <f>RSI!I1677</f>
        <v>41.337296670901054</v>
      </c>
      <c r="D1677" s="2">
        <f>MACD!E1677</f>
        <v>2.9473385344727987E-2</v>
      </c>
      <c r="E1677" s="2">
        <f>MACD!F1677</f>
        <v>4.8820717647467034E-3</v>
      </c>
      <c r="F1677" s="2">
        <f>'Moving Avg'!D1677</f>
        <v>13.684899999999999</v>
      </c>
      <c r="G1677" s="2">
        <f>'Moving Avg'!F1677</f>
        <v>13.730399999999999</v>
      </c>
      <c r="H1677" s="2">
        <f>'Moving Avg'!G1677</f>
        <v>13.713314</v>
      </c>
      <c r="I1677" s="2">
        <f>'Moving Avg'!H1677</f>
        <v>13.681969500000001</v>
      </c>
      <c r="J1677" s="17" t="str">
        <f>OBV!F1677</f>
        <v>BEARISH</v>
      </c>
      <c r="K1677" s="17" t="str">
        <f>OBV!G1677</f>
        <v>NEUTRAL</v>
      </c>
      <c r="L1677" s="17" t="str">
        <f>OBV!H1677</f>
        <v>CONFIRMED BEARISH</v>
      </c>
      <c r="M1677" s="19">
        <f t="shared" si="260"/>
        <v>25</v>
      </c>
      <c r="N1677" s="19">
        <f t="shared" si="261"/>
        <v>0</v>
      </c>
      <c r="O1677" s="19">
        <f t="shared" si="262"/>
        <v>50</v>
      </c>
      <c r="P1677" s="19">
        <f t="shared" si="263"/>
        <v>16.5</v>
      </c>
      <c r="Q1677" s="20">
        <f t="shared" si="264"/>
        <v>18.725000000000001</v>
      </c>
      <c r="R1677" s="20">
        <f t="shared" si="265"/>
        <v>26.625</v>
      </c>
      <c r="S1677" s="20">
        <f t="shared" si="266"/>
        <v>23.675000000000001</v>
      </c>
      <c r="T1677" s="20">
        <f t="shared" si="267"/>
        <v>22.875</v>
      </c>
      <c r="U1677" s="19">
        <f t="shared" si="268"/>
        <v>23.008333333333336</v>
      </c>
      <c r="V1677" s="19">
        <f t="shared" si="269"/>
        <v>22.975000000000001</v>
      </c>
    </row>
    <row r="1678" spans="1:22" ht="13.5" x14ac:dyDescent="0.25">
      <c r="A1678" s="3">
        <f>RSI!A1678</f>
        <v>44459</v>
      </c>
      <c r="B1678" s="2">
        <f>RSI!B1678</f>
        <v>13.684900000000001</v>
      </c>
      <c r="C1678" s="2">
        <f>RSI!I1678</f>
        <v>44.813114950103497</v>
      </c>
      <c r="D1678" s="2">
        <f>MACD!E1678</f>
        <v>3.6640163279798799E-2</v>
      </c>
      <c r="E1678" s="2">
        <f>MACD!F1678</f>
        <v>1.1233690067757124E-2</v>
      </c>
      <c r="F1678" s="2">
        <f>'Moving Avg'!D1678</f>
        <v>13.6775</v>
      </c>
      <c r="G1678" s="2">
        <f>'Moving Avg'!F1678</f>
        <v>13.730399999999999</v>
      </c>
      <c r="H1678" s="2">
        <f>'Moving Avg'!G1678</f>
        <v>13.715681999999999</v>
      </c>
      <c r="I1678" s="2">
        <f>'Moving Avg'!H1678</f>
        <v>13.681865500000001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  <c r="M1678" s="19">
        <f t="shared" si="260"/>
        <v>25</v>
      </c>
      <c r="N1678" s="19">
        <f t="shared" si="261"/>
        <v>0</v>
      </c>
      <c r="O1678" s="19">
        <f t="shared" si="262"/>
        <v>0</v>
      </c>
      <c r="P1678" s="19">
        <f t="shared" si="263"/>
        <v>16.5</v>
      </c>
      <c r="Q1678" s="20">
        <f t="shared" si="264"/>
        <v>11.225</v>
      </c>
      <c r="R1678" s="20">
        <f t="shared" si="265"/>
        <v>9.125</v>
      </c>
      <c r="S1678" s="20">
        <f t="shared" si="266"/>
        <v>11.175000000000001</v>
      </c>
      <c r="T1678" s="20">
        <f t="shared" si="267"/>
        <v>10.375</v>
      </c>
      <c r="U1678" s="19">
        <f t="shared" si="268"/>
        <v>10.508333333333335</v>
      </c>
      <c r="V1678" s="19">
        <f t="shared" si="269"/>
        <v>10.475000000000001</v>
      </c>
    </row>
    <row r="1679" spans="1:22" ht="13.5" x14ac:dyDescent="0.25">
      <c r="A1679" s="3">
        <f>RSI!A1679</f>
        <v>44460</v>
      </c>
      <c r="B1679" s="2">
        <f>RSI!B1679</f>
        <v>13.6775</v>
      </c>
      <c r="C1679" s="2">
        <f>RSI!I1679</f>
        <v>43.879810866735525</v>
      </c>
      <c r="D1679" s="2">
        <f>MACD!E1679</f>
        <v>4.0066668348249124E-2</v>
      </c>
      <c r="E1679" s="2">
        <f>MACD!F1679</f>
        <v>1.7000285723855525E-2</v>
      </c>
      <c r="F1679" s="2">
        <f>'Moving Avg'!D1679</f>
        <v>13.676019999999999</v>
      </c>
      <c r="G1679" s="2">
        <f>'Moving Avg'!F1679</f>
        <v>13.728550000000002</v>
      </c>
      <c r="H1679" s="2">
        <f>'Moving Avg'!G1679</f>
        <v>13.718050000000003</v>
      </c>
      <c r="I1679" s="2">
        <f>'Moving Avg'!H1679</f>
        <v>13.6829705</v>
      </c>
      <c r="J1679" s="17" t="str">
        <f>OBV!F1679</f>
        <v>BEARISH</v>
      </c>
      <c r="K1679" s="17" t="str">
        <f>OBV!G1679</f>
        <v>NEUTRAL</v>
      </c>
      <c r="L1679" s="17" t="str">
        <f>OBV!H1679</f>
        <v>CONFIRMED BEARISH</v>
      </c>
      <c r="M1679" s="19">
        <f t="shared" si="260"/>
        <v>25</v>
      </c>
      <c r="N1679" s="19">
        <f t="shared" si="261"/>
        <v>0</v>
      </c>
      <c r="O1679" s="19">
        <f t="shared" si="262"/>
        <v>0</v>
      </c>
      <c r="P1679" s="19">
        <f t="shared" si="263"/>
        <v>16.5</v>
      </c>
      <c r="Q1679" s="20">
        <f t="shared" si="264"/>
        <v>11.225</v>
      </c>
      <c r="R1679" s="20">
        <f t="shared" si="265"/>
        <v>9.125</v>
      </c>
      <c r="S1679" s="20">
        <f t="shared" si="266"/>
        <v>11.175000000000001</v>
      </c>
      <c r="T1679" s="20">
        <f t="shared" si="267"/>
        <v>10.375</v>
      </c>
      <c r="U1679" s="19">
        <f t="shared" si="268"/>
        <v>10.508333333333335</v>
      </c>
      <c r="V1679" s="19">
        <f t="shared" si="269"/>
        <v>10.475000000000001</v>
      </c>
    </row>
    <row r="1680" spans="1:22" ht="13.5" x14ac:dyDescent="0.25">
      <c r="A1680" s="3">
        <f>RSI!A1680</f>
        <v>44461</v>
      </c>
      <c r="B1680" s="2">
        <f>RSI!B1680</f>
        <v>13.610900000000001</v>
      </c>
      <c r="C1680" s="2">
        <f>RSI!I1680</f>
        <v>36.509989884347704</v>
      </c>
      <c r="D1680" s="2">
        <f>MACD!E1680</f>
        <v>4.7017159004745679E-2</v>
      </c>
      <c r="E1680" s="2">
        <f>MACD!F1680</f>
        <v>2.3003660380033555E-2</v>
      </c>
      <c r="F1680" s="2">
        <f>'Moving Avg'!D1680</f>
        <v>13.66122</v>
      </c>
      <c r="G1680" s="2">
        <f>'Moving Avg'!F1680</f>
        <v>13.724849999999998</v>
      </c>
      <c r="H1680" s="2">
        <f>'Moving Avg'!G1680</f>
        <v>13.716866000000003</v>
      </c>
      <c r="I1680" s="2">
        <f>'Moving Avg'!H1680</f>
        <v>13.683742500000001</v>
      </c>
      <c r="J1680" s="17" t="str">
        <f>OBV!F1680</f>
        <v>BULLISH</v>
      </c>
      <c r="K1680" s="17" t="str">
        <f>OBV!G1680</f>
        <v>NEUTRAL</v>
      </c>
      <c r="L1680" s="17" t="str">
        <f>OBV!H1680</f>
        <v>BULLISH DIVERGENCE</v>
      </c>
      <c r="M1680" s="19">
        <f t="shared" si="260"/>
        <v>25</v>
      </c>
      <c r="N1680" s="19">
        <f t="shared" si="261"/>
        <v>0</v>
      </c>
      <c r="O1680" s="19">
        <f t="shared" si="262"/>
        <v>0</v>
      </c>
      <c r="P1680" s="19">
        <f t="shared" si="263"/>
        <v>66.5</v>
      </c>
      <c r="Q1680" s="20">
        <f t="shared" si="264"/>
        <v>18.725000000000001</v>
      </c>
      <c r="R1680" s="20">
        <f t="shared" si="265"/>
        <v>21.625</v>
      </c>
      <c r="S1680" s="20">
        <f t="shared" si="266"/>
        <v>33.674999999999997</v>
      </c>
      <c r="T1680" s="20">
        <f t="shared" si="267"/>
        <v>22.875</v>
      </c>
      <c r="U1680" s="19">
        <f t="shared" si="268"/>
        <v>24.675000000000001</v>
      </c>
      <c r="V1680" s="19">
        <f t="shared" si="269"/>
        <v>24.225000000000001</v>
      </c>
    </row>
    <row r="1681" spans="1:22" ht="13.5" x14ac:dyDescent="0.25">
      <c r="A1681" s="3">
        <f>RSI!A1681</f>
        <v>44462</v>
      </c>
      <c r="B1681" s="2">
        <f>RSI!B1681</f>
        <v>13.684900000000001</v>
      </c>
      <c r="C1681" s="2">
        <f>RSI!I1681</f>
        <v>47.134455092347913</v>
      </c>
      <c r="D1681" s="2">
        <f>MACD!E1681</f>
        <v>4.8047689758355716E-2</v>
      </c>
      <c r="E1681" s="2">
        <f>MACD!F1681</f>
        <v>2.801246625569799E-2</v>
      </c>
      <c r="F1681" s="2">
        <f>'Moving Avg'!D1681</f>
        <v>13.664180000000002</v>
      </c>
      <c r="G1681" s="2">
        <f>'Moving Avg'!F1681</f>
        <v>13.724110000000001</v>
      </c>
      <c r="H1681" s="2">
        <f>'Moving Avg'!G1681</f>
        <v>13.717013999999999</v>
      </c>
      <c r="I1681" s="2">
        <f>'Moving Avg'!H1681</f>
        <v>13.683994500000001</v>
      </c>
      <c r="J1681" s="17" t="str">
        <f>OBV!F1681</f>
        <v>BEARISH</v>
      </c>
      <c r="K1681" s="17" t="str">
        <f>OBV!G1681</f>
        <v>NEUTRAL</v>
      </c>
      <c r="L1681" s="17" t="str">
        <f>OBV!H1681</f>
        <v>BEARISH DIVERGENCE</v>
      </c>
      <c r="M1681" s="19">
        <f t="shared" si="260"/>
        <v>25</v>
      </c>
      <c r="N1681" s="19">
        <f t="shared" si="261"/>
        <v>0</v>
      </c>
      <c r="O1681" s="19">
        <f t="shared" si="262"/>
        <v>0</v>
      </c>
      <c r="P1681" s="19">
        <f t="shared" si="263"/>
        <v>16.5</v>
      </c>
      <c r="Q1681" s="20">
        <f t="shared" si="264"/>
        <v>11.225</v>
      </c>
      <c r="R1681" s="20">
        <f t="shared" si="265"/>
        <v>9.125</v>
      </c>
      <c r="S1681" s="20">
        <f t="shared" si="266"/>
        <v>11.175000000000001</v>
      </c>
      <c r="T1681" s="20">
        <f t="shared" si="267"/>
        <v>10.375</v>
      </c>
      <c r="U1681" s="19">
        <f t="shared" si="268"/>
        <v>10.508333333333335</v>
      </c>
      <c r="V1681" s="19">
        <f t="shared" si="269"/>
        <v>10.475000000000001</v>
      </c>
    </row>
    <row r="1682" spans="1:22" ht="13.5" x14ac:dyDescent="0.25">
      <c r="A1682" s="3">
        <f>RSI!A1682</f>
        <v>44463</v>
      </c>
      <c r="B1682" s="2">
        <f>RSI!B1682</f>
        <v>13.684900000000001</v>
      </c>
      <c r="C1682" s="2">
        <f>RSI!I1682</f>
        <v>47.134455092347913</v>
      </c>
      <c r="D1682" s="2">
        <f>MACD!E1682</f>
        <v>4.9066507986873731E-2</v>
      </c>
      <c r="E1682" s="2">
        <f>MACD!F1682</f>
        <v>3.2223274601933138E-2</v>
      </c>
      <c r="F1682" s="2">
        <f>'Moving Avg'!D1682</f>
        <v>13.668620000000001</v>
      </c>
      <c r="G1682" s="2">
        <f>'Moving Avg'!F1682</f>
        <v>13.717085000000003</v>
      </c>
      <c r="H1682" s="2">
        <f>'Moving Avg'!G1682</f>
        <v>13.717013999999999</v>
      </c>
      <c r="I1682" s="2">
        <f>'Moving Avg'!H1682</f>
        <v>13.684780500000004</v>
      </c>
      <c r="J1682" s="17" t="str">
        <f>OBV!F1682</f>
        <v>BULLISH</v>
      </c>
      <c r="K1682" s="17" t="str">
        <f>OBV!G1682</f>
        <v>NEUTRAL</v>
      </c>
      <c r="L1682" s="17" t="str">
        <f>OBV!H1682</f>
        <v>CONFIRMED BULLISH</v>
      </c>
      <c r="M1682" s="19">
        <f t="shared" si="260"/>
        <v>25</v>
      </c>
      <c r="N1682" s="19">
        <f t="shared" si="261"/>
        <v>0</v>
      </c>
      <c r="O1682" s="19">
        <f t="shared" si="262"/>
        <v>0</v>
      </c>
      <c r="P1682" s="19">
        <f t="shared" si="263"/>
        <v>83.5</v>
      </c>
      <c r="Q1682" s="20">
        <f t="shared" si="264"/>
        <v>21.274999999999999</v>
      </c>
      <c r="R1682" s="20">
        <f t="shared" si="265"/>
        <v>25.875</v>
      </c>
      <c r="S1682" s="20">
        <f t="shared" si="266"/>
        <v>41.325000000000003</v>
      </c>
      <c r="T1682" s="20">
        <f t="shared" si="267"/>
        <v>27.125</v>
      </c>
      <c r="U1682" s="19">
        <f t="shared" si="268"/>
        <v>29.491666666666664</v>
      </c>
      <c r="V1682" s="19">
        <f t="shared" si="269"/>
        <v>28.9</v>
      </c>
    </row>
    <row r="1683" spans="1:22" ht="13.5" x14ac:dyDescent="0.25">
      <c r="A1683" s="3">
        <f>RSI!A1683</f>
        <v>44466</v>
      </c>
      <c r="B1683" s="2">
        <f>RSI!B1683</f>
        <v>13.6775</v>
      </c>
      <c r="C1683" s="2">
        <f>RSI!I1683</f>
        <v>46.237105463150961</v>
      </c>
      <c r="D1683" s="2">
        <f>MACD!E1683</f>
        <v>4.6058841265775641E-2</v>
      </c>
      <c r="E1683" s="2">
        <f>MACD!F1683</f>
        <v>3.499038793470164E-2</v>
      </c>
      <c r="F1683" s="2">
        <f>'Moving Avg'!D1683</f>
        <v>13.66714</v>
      </c>
      <c r="G1683" s="2">
        <f>'Moving Avg'!F1683</f>
        <v>13.716714999999999</v>
      </c>
      <c r="H1683" s="2">
        <f>'Moving Avg'!G1683</f>
        <v>13.717013999999999</v>
      </c>
      <c r="I1683" s="2">
        <f>'Moving Avg'!H1683</f>
        <v>13.685885500000001</v>
      </c>
      <c r="J1683" s="17" t="str">
        <f>OBV!F1683</f>
        <v>BULLISH</v>
      </c>
      <c r="K1683" s="17" t="str">
        <f>OBV!G1683</f>
        <v>NEUTRAL</v>
      </c>
      <c r="L1683" s="17" t="str">
        <f>OBV!H1683</f>
        <v>BULLISH DIVERGENCE</v>
      </c>
      <c r="M1683" s="19">
        <f t="shared" si="260"/>
        <v>25</v>
      </c>
      <c r="N1683" s="19">
        <f t="shared" si="261"/>
        <v>0</v>
      </c>
      <c r="O1683" s="19">
        <f t="shared" si="262"/>
        <v>0</v>
      </c>
      <c r="P1683" s="19">
        <f t="shared" si="263"/>
        <v>66.5</v>
      </c>
      <c r="Q1683" s="20">
        <f t="shared" si="264"/>
        <v>18.725000000000001</v>
      </c>
      <c r="R1683" s="20">
        <f t="shared" si="265"/>
        <v>21.625</v>
      </c>
      <c r="S1683" s="20">
        <f t="shared" si="266"/>
        <v>33.674999999999997</v>
      </c>
      <c r="T1683" s="20">
        <f t="shared" si="267"/>
        <v>22.875</v>
      </c>
      <c r="U1683" s="19">
        <f t="shared" si="268"/>
        <v>24.675000000000001</v>
      </c>
      <c r="V1683" s="19">
        <f t="shared" si="269"/>
        <v>24.225000000000001</v>
      </c>
    </row>
    <row r="1684" spans="1:22" ht="13.5" x14ac:dyDescent="0.25">
      <c r="A1684" s="3">
        <f>RSI!A1684</f>
        <v>44467</v>
      </c>
      <c r="B1684" s="2">
        <f>RSI!B1684</f>
        <v>13.684900000000001</v>
      </c>
      <c r="C1684" s="2">
        <f>RSI!I1684</f>
        <v>47.317236458472465</v>
      </c>
      <c r="D1684" s="2">
        <f>MACD!E1684</f>
        <v>3.7443047210604874E-2</v>
      </c>
      <c r="E1684" s="2">
        <f>MACD!F1684</f>
        <v>3.5480919789882284E-2</v>
      </c>
      <c r="F1684" s="2">
        <f>'Moving Avg'!D1684</f>
        <v>13.668620000000001</v>
      </c>
      <c r="G1684" s="2">
        <f>'Moving Avg'!F1684</f>
        <v>13.716715000000002</v>
      </c>
      <c r="H1684" s="2">
        <f>'Moving Avg'!G1684</f>
        <v>13.717162</v>
      </c>
      <c r="I1684" s="2">
        <f>'Moving Avg'!H1684</f>
        <v>13.686671500000005</v>
      </c>
      <c r="J1684" s="17" t="str">
        <f>OBV!F1684</f>
        <v>BULLISH</v>
      </c>
      <c r="K1684" s="17" t="str">
        <f>OBV!G1684</f>
        <v>NEUTRAL</v>
      </c>
      <c r="L1684" s="17" t="str">
        <f>OBV!H1684</f>
        <v>CONFIRMED BULLISH</v>
      </c>
      <c r="M1684" s="19">
        <f t="shared" si="260"/>
        <v>25</v>
      </c>
      <c r="N1684" s="19">
        <f t="shared" si="261"/>
        <v>0</v>
      </c>
      <c r="O1684" s="19">
        <f t="shared" si="262"/>
        <v>0</v>
      </c>
      <c r="P1684" s="19">
        <f t="shared" si="263"/>
        <v>83.5</v>
      </c>
      <c r="Q1684" s="20">
        <f t="shared" si="264"/>
        <v>21.274999999999999</v>
      </c>
      <c r="R1684" s="20">
        <f t="shared" si="265"/>
        <v>25.875</v>
      </c>
      <c r="S1684" s="20">
        <f t="shared" si="266"/>
        <v>41.325000000000003</v>
      </c>
      <c r="T1684" s="20">
        <f t="shared" si="267"/>
        <v>27.125</v>
      </c>
      <c r="U1684" s="19">
        <f t="shared" si="268"/>
        <v>29.491666666666664</v>
      </c>
      <c r="V1684" s="19">
        <f t="shared" si="269"/>
        <v>28.9</v>
      </c>
    </row>
    <row r="1685" spans="1:22" ht="13.5" x14ac:dyDescent="0.25">
      <c r="A1685" s="3">
        <f>RSI!A1685</f>
        <v>44468</v>
      </c>
      <c r="B1685" s="2">
        <f>RSI!B1685</f>
        <v>13.684900000000001</v>
      </c>
      <c r="C1685" s="2">
        <f>RSI!I1685</f>
        <v>47.317236458472465</v>
      </c>
      <c r="D1685" s="2">
        <f>MACD!E1685</f>
        <v>3.0266079820249203E-2</v>
      </c>
      <c r="E1685" s="2">
        <f>MACD!F1685</f>
        <v>3.4437951795955671E-2</v>
      </c>
      <c r="F1685" s="2">
        <f>'Moving Avg'!D1685</f>
        <v>13.683420000000002</v>
      </c>
      <c r="G1685" s="2">
        <f>'Moving Avg'!F1685</f>
        <v>13.709690000000004</v>
      </c>
      <c r="H1685" s="2">
        <f>'Moving Avg'!G1685</f>
        <v>13.720711999999999</v>
      </c>
      <c r="I1685" s="2">
        <f>'Moving Avg'!H1685</f>
        <v>13.687457500000004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  <c r="M1685" s="19">
        <f t="shared" si="260"/>
        <v>25</v>
      </c>
      <c r="N1685" s="19">
        <f t="shared" si="261"/>
        <v>45</v>
      </c>
      <c r="O1685" s="19">
        <f t="shared" si="262"/>
        <v>0</v>
      </c>
      <c r="P1685" s="19">
        <f t="shared" si="263"/>
        <v>83.5</v>
      </c>
      <c r="Q1685" s="20">
        <f t="shared" si="264"/>
        <v>37.024999999999999</v>
      </c>
      <c r="R1685" s="20">
        <f t="shared" si="265"/>
        <v>34.875</v>
      </c>
      <c r="S1685" s="20">
        <f t="shared" si="266"/>
        <v>48.075000000000003</v>
      </c>
      <c r="T1685" s="20">
        <f t="shared" si="267"/>
        <v>38.375</v>
      </c>
      <c r="U1685" s="19">
        <f t="shared" si="268"/>
        <v>39.991666666666667</v>
      </c>
      <c r="V1685" s="19">
        <f t="shared" si="269"/>
        <v>39.587500000000006</v>
      </c>
    </row>
    <row r="1686" spans="1:22" ht="13.5" x14ac:dyDescent="0.25">
      <c r="A1686" s="3">
        <f>RSI!A1686</f>
        <v>44469</v>
      </c>
      <c r="B1686" s="2">
        <f>RSI!B1686</f>
        <v>13.8254</v>
      </c>
      <c r="C1686" s="2">
        <f>RSI!I1686</f>
        <v>63.47543163308741</v>
      </c>
      <c r="D1686" s="2">
        <f>MACD!E1686</f>
        <v>1.1613856596236261E-2</v>
      </c>
      <c r="E1686" s="2">
        <f>MACD!F1686</f>
        <v>2.9873132756011788E-2</v>
      </c>
      <c r="F1686" s="2">
        <f>'Moving Avg'!D1686</f>
        <v>13.711519999999998</v>
      </c>
      <c r="G1686" s="2">
        <f>'Moving Avg'!F1686</f>
        <v>13.711164999999999</v>
      </c>
      <c r="H1686" s="2">
        <f>'Moving Avg'!G1686</f>
        <v>13.723522000000001</v>
      </c>
      <c r="I1686" s="2">
        <f>'Moving Avg'!H1686</f>
        <v>13.688981500000004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  <c r="M1686" s="19">
        <f t="shared" si="260"/>
        <v>25</v>
      </c>
      <c r="N1686" s="19">
        <f t="shared" si="261"/>
        <v>45</v>
      </c>
      <c r="O1686" s="19">
        <f t="shared" si="262"/>
        <v>50</v>
      </c>
      <c r="P1686" s="19">
        <f t="shared" si="263"/>
        <v>83.5</v>
      </c>
      <c r="Q1686" s="20">
        <f t="shared" si="264"/>
        <v>44.524999999999999</v>
      </c>
      <c r="R1686" s="20">
        <f t="shared" si="265"/>
        <v>52.375</v>
      </c>
      <c r="S1686" s="20">
        <f t="shared" si="266"/>
        <v>60.575000000000003</v>
      </c>
      <c r="T1686" s="20">
        <f t="shared" si="267"/>
        <v>50.875</v>
      </c>
      <c r="U1686" s="19">
        <f t="shared" si="268"/>
        <v>52.491666666666674</v>
      </c>
      <c r="V1686" s="19">
        <f t="shared" si="269"/>
        <v>52.087500000000006</v>
      </c>
    </row>
    <row r="1687" spans="1:22" ht="13.5" x14ac:dyDescent="0.25">
      <c r="A1687" s="3">
        <f>RSI!A1687</f>
        <v>44470</v>
      </c>
      <c r="B1687" s="2">
        <f>RSI!B1687</f>
        <v>13.758900000000001</v>
      </c>
      <c r="C1687" s="2">
        <f>RSI!I1687</f>
        <v>54.893667855273932</v>
      </c>
      <c r="D1687" s="2">
        <f>MACD!E1687</f>
        <v>-1.1143964322215538E-3</v>
      </c>
      <c r="E1687" s="2">
        <f>MACD!F1687</f>
        <v>2.3675626918365122E-2</v>
      </c>
      <c r="F1687" s="2">
        <f>'Moving Avg'!D1687</f>
        <v>13.726320000000001</v>
      </c>
      <c r="G1687" s="2">
        <f>'Moving Avg'!F1687</f>
        <v>13.709684999999999</v>
      </c>
      <c r="H1687" s="2">
        <f>'Moving Avg'!G1687</f>
        <v>13.725150000000001</v>
      </c>
      <c r="I1687" s="2">
        <f>'Moving Avg'!H1687</f>
        <v>13.690137500000002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  <c r="M1687" s="19">
        <f t="shared" si="260"/>
        <v>25</v>
      </c>
      <c r="N1687" s="19">
        <f t="shared" si="261"/>
        <v>100</v>
      </c>
      <c r="O1687" s="19">
        <f t="shared" si="262"/>
        <v>50</v>
      </c>
      <c r="P1687" s="19">
        <f t="shared" si="263"/>
        <v>83.5</v>
      </c>
      <c r="Q1687" s="20">
        <f t="shared" si="264"/>
        <v>63.774999999999999</v>
      </c>
      <c r="R1687" s="20">
        <f t="shared" si="265"/>
        <v>63.375</v>
      </c>
      <c r="S1687" s="20">
        <f t="shared" si="266"/>
        <v>68.825000000000003</v>
      </c>
      <c r="T1687" s="20">
        <f t="shared" si="267"/>
        <v>64.625</v>
      </c>
      <c r="U1687" s="19">
        <f t="shared" si="268"/>
        <v>65.325000000000003</v>
      </c>
      <c r="V1687" s="19">
        <f t="shared" si="269"/>
        <v>65.150000000000006</v>
      </c>
    </row>
    <row r="1688" spans="1:22" ht="13.5" x14ac:dyDescent="0.25">
      <c r="A1688" s="3">
        <f>RSI!A1688</f>
        <v>44473</v>
      </c>
      <c r="B1688" s="2">
        <f>RSI!B1688</f>
        <v>13.758900000000001</v>
      </c>
      <c r="C1688" s="2">
        <f>RSI!I1688</f>
        <v>54.893667855273925</v>
      </c>
      <c r="D1688" s="2">
        <f>MACD!E1688</f>
        <v>-8.7548864524400472E-3</v>
      </c>
      <c r="E1688" s="2">
        <f>MACD!F1688</f>
        <v>1.7189524244204089E-2</v>
      </c>
      <c r="F1688" s="2">
        <f>'Moving Avg'!D1688</f>
        <v>13.742599999999999</v>
      </c>
      <c r="G1688" s="2">
        <f>'Moving Avg'!F1688</f>
        <v>13.708575</v>
      </c>
      <c r="H1688" s="2">
        <f>'Moving Avg'!G1688</f>
        <v>13.726630000000002</v>
      </c>
      <c r="I1688" s="2">
        <f>'Moving Avg'!H1688</f>
        <v>13.691293500000004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  <c r="M1688" s="19">
        <f t="shared" si="260"/>
        <v>25</v>
      </c>
      <c r="N1688" s="19">
        <f t="shared" si="261"/>
        <v>100</v>
      </c>
      <c r="O1688" s="19">
        <f t="shared" si="262"/>
        <v>50</v>
      </c>
      <c r="P1688" s="19">
        <f t="shared" si="263"/>
        <v>83.5</v>
      </c>
      <c r="Q1688" s="20">
        <f t="shared" si="264"/>
        <v>63.774999999999999</v>
      </c>
      <c r="R1688" s="20">
        <f t="shared" si="265"/>
        <v>63.375</v>
      </c>
      <c r="S1688" s="20">
        <f t="shared" si="266"/>
        <v>68.825000000000003</v>
      </c>
      <c r="T1688" s="20">
        <f t="shared" si="267"/>
        <v>64.625</v>
      </c>
      <c r="U1688" s="19">
        <f t="shared" si="268"/>
        <v>65.325000000000003</v>
      </c>
      <c r="V1688" s="19">
        <f t="shared" si="269"/>
        <v>65.150000000000006</v>
      </c>
    </row>
    <row r="1689" spans="1:22" ht="13.5" x14ac:dyDescent="0.25">
      <c r="A1689" s="3">
        <f>RSI!A1689</f>
        <v>44474</v>
      </c>
      <c r="B1689" s="2">
        <f>RSI!B1689</f>
        <v>13.684900000000001</v>
      </c>
      <c r="C1689" s="2">
        <f>RSI!I1689</f>
        <v>46.738624704299717</v>
      </c>
      <c r="D1689" s="2">
        <f>MACD!E1689</f>
        <v>-1.1141539471672957E-2</v>
      </c>
      <c r="E1689" s="2">
        <f>MACD!F1689</f>
        <v>1.152331150102868E-2</v>
      </c>
      <c r="F1689" s="2">
        <f>'Moving Avg'!D1689</f>
        <v>13.742599999999999</v>
      </c>
      <c r="G1689" s="2">
        <f>'Moving Avg'!F1689</f>
        <v>13.704875000000005</v>
      </c>
      <c r="H1689" s="2">
        <f>'Moving Avg'!G1689</f>
        <v>13.72663</v>
      </c>
      <c r="I1689" s="2">
        <f>'Moving Avg'!H1689</f>
        <v>13.692079500000002</v>
      </c>
      <c r="J1689" s="17" t="str">
        <f>OBV!F1689</f>
        <v>BULLISH</v>
      </c>
      <c r="K1689" s="17" t="str">
        <f>OBV!G1689</f>
        <v>NEUTRAL</v>
      </c>
      <c r="L1689" s="17" t="str">
        <f>OBV!H1689</f>
        <v>NEUTRAL</v>
      </c>
      <c r="M1689" s="19">
        <f t="shared" si="260"/>
        <v>25</v>
      </c>
      <c r="N1689" s="19">
        <f t="shared" si="261"/>
        <v>100</v>
      </c>
      <c r="O1689" s="19">
        <f t="shared" si="262"/>
        <v>50</v>
      </c>
      <c r="P1689" s="19">
        <f t="shared" si="263"/>
        <v>49.5</v>
      </c>
      <c r="Q1689" s="20">
        <f t="shared" si="264"/>
        <v>58.674999999999997</v>
      </c>
      <c r="R1689" s="20">
        <f t="shared" si="265"/>
        <v>54.875</v>
      </c>
      <c r="S1689" s="20">
        <f t="shared" si="266"/>
        <v>53.525000000000006</v>
      </c>
      <c r="T1689" s="20">
        <f t="shared" si="267"/>
        <v>56.125</v>
      </c>
      <c r="U1689" s="19">
        <f t="shared" si="268"/>
        <v>55.691666666666663</v>
      </c>
      <c r="V1689" s="19">
        <f t="shared" si="269"/>
        <v>55.8</v>
      </c>
    </row>
    <row r="1690" spans="1:22" ht="13.5" x14ac:dyDescent="0.25">
      <c r="A1690" s="3">
        <f>RSI!A1690</f>
        <v>44475</v>
      </c>
      <c r="B1690" s="2">
        <f>RSI!B1690</f>
        <v>13.684900000000001</v>
      </c>
      <c r="C1690" s="2">
        <f>RSI!I1690</f>
        <v>46.738624704299724</v>
      </c>
      <c r="D1690" s="2">
        <f>MACD!E1690</f>
        <v>-2.3214939535497692E-2</v>
      </c>
      <c r="E1690" s="2">
        <f>MACD!F1690</f>
        <v>4.5756612937234058E-3</v>
      </c>
      <c r="F1690" s="2">
        <f>'Moving Avg'!D1690</f>
        <v>13.742599999999999</v>
      </c>
      <c r="G1690" s="2">
        <f>'Moving Avg'!F1690</f>
        <v>13.701545000000005</v>
      </c>
      <c r="H1690" s="2">
        <f>'Moving Avg'!G1690</f>
        <v>13.726926000000001</v>
      </c>
      <c r="I1690" s="2">
        <f>'Moving Avg'!H1690</f>
        <v>13.692865500000005</v>
      </c>
      <c r="J1690" s="17" t="str">
        <f>OBV!F1690</f>
        <v>BULLISH</v>
      </c>
      <c r="K1690" s="17" t="str">
        <f>OBV!G1690</f>
        <v>NEUTRAL</v>
      </c>
      <c r="L1690" s="17" t="str">
        <f>OBV!H1690</f>
        <v>NEUTRAL</v>
      </c>
      <c r="M1690" s="19">
        <f t="shared" si="260"/>
        <v>25</v>
      </c>
      <c r="N1690" s="19">
        <f t="shared" si="261"/>
        <v>100</v>
      </c>
      <c r="O1690" s="19">
        <f t="shared" si="262"/>
        <v>50</v>
      </c>
      <c r="P1690" s="19">
        <f t="shared" si="263"/>
        <v>49.5</v>
      </c>
      <c r="Q1690" s="20">
        <f t="shared" si="264"/>
        <v>58.674999999999997</v>
      </c>
      <c r="R1690" s="20">
        <f t="shared" si="265"/>
        <v>54.875</v>
      </c>
      <c r="S1690" s="20">
        <f t="shared" si="266"/>
        <v>53.525000000000006</v>
      </c>
      <c r="T1690" s="20">
        <f t="shared" si="267"/>
        <v>56.125</v>
      </c>
      <c r="U1690" s="19">
        <f t="shared" si="268"/>
        <v>55.691666666666663</v>
      </c>
      <c r="V1690" s="19">
        <f t="shared" si="269"/>
        <v>55.8</v>
      </c>
    </row>
    <row r="1691" spans="1:22" ht="13.5" x14ac:dyDescent="0.25">
      <c r="A1691" s="3">
        <f>RSI!A1691</f>
        <v>44476</v>
      </c>
      <c r="B1691" s="2">
        <f>RSI!B1691</f>
        <v>13.8032</v>
      </c>
      <c r="C1691" s="2">
        <f>RSI!I1691</f>
        <v>58.240770780352634</v>
      </c>
      <c r="D1691" s="2">
        <f>MACD!E1691</f>
        <v>-3.0631250815865485E-2</v>
      </c>
      <c r="E1691" s="2">
        <f>MACD!F1691</f>
        <v>-2.4657211281943724E-3</v>
      </c>
      <c r="F1691" s="2">
        <f>'Moving Avg'!D1691</f>
        <v>13.738159999999999</v>
      </c>
      <c r="G1691" s="2">
        <f>'Moving Avg'!F1691</f>
        <v>13.704130000000003</v>
      </c>
      <c r="H1691" s="2">
        <f>'Moving Avg'!G1691</f>
        <v>13.729291999999997</v>
      </c>
      <c r="I1691" s="2">
        <f>'Moving Avg'!H1691</f>
        <v>13.694314000000004</v>
      </c>
      <c r="J1691" s="17" t="str">
        <f>OBV!F1691</f>
        <v>BEARISH</v>
      </c>
      <c r="K1691" s="17" t="str">
        <f>OBV!G1691</f>
        <v>NEUTRAL</v>
      </c>
      <c r="L1691" s="17" t="str">
        <f>OBV!H1691</f>
        <v>CONFIRMED BEARISH</v>
      </c>
      <c r="M1691" s="19">
        <f t="shared" si="260"/>
        <v>25</v>
      </c>
      <c r="N1691" s="19">
        <f t="shared" si="261"/>
        <v>100</v>
      </c>
      <c r="O1691" s="19">
        <f t="shared" si="262"/>
        <v>50</v>
      </c>
      <c r="P1691" s="19">
        <f t="shared" si="263"/>
        <v>16.5</v>
      </c>
      <c r="Q1691" s="20">
        <f t="shared" si="264"/>
        <v>53.725000000000001</v>
      </c>
      <c r="R1691" s="20">
        <f t="shared" si="265"/>
        <v>46.625</v>
      </c>
      <c r="S1691" s="20">
        <f t="shared" si="266"/>
        <v>38.674999999999997</v>
      </c>
      <c r="T1691" s="20">
        <f t="shared" si="267"/>
        <v>47.875</v>
      </c>
      <c r="U1691" s="19">
        <f t="shared" si="268"/>
        <v>46.341666666666661</v>
      </c>
      <c r="V1691" s="19">
        <f t="shared" si="269"/>
        <v>46.724999999999994</v>
      </c>
    </row>
    <row r="1692" spans="1:22" ht="13.5" x14ac:dyDescent="0.25">
      <c r="A1692" s="3">
        <f>RSI!A1692</f>
        <v>44477</v>
      </c>
      <c r="B1692" s="2">
        <f>RSI!B1692</f>
        <v>13.788500000000001</v>
      </c>
      <c r="C1692" s="2">
        <f>RSI!I1692</f>
        <v>56.604940972081771</v>
      </c>
      <c r="D1692" s="2">
        <f>MACD!E1692</f>
        <v>-3.6351936282640551E-2</v>
      </c>
      <c r="E1692" s="2">
        <f>MACD!F1692</f>
        <v>-9.2429641590836085E-3</v>
      </c>
      <c r="F1692" s="2">
        <f>'Moving Avg'!D1692</f>
        <v>13.74408</v>
      </c>
      <c r="G1692" s="2">
        <f>'Moving Avg'!F1692</f>
        <v>13.70598</v>
      </c>
      <c r="H1692" s="2">
        <f>'Moving Avg'!G1692</f>
        <v>13.729884</v>
      </c>
      <c r="I1692" s="2">
        <f>'Moving Avg'!H1692</f>
        <v>13.695653500000002</v>
      </c>
      <c r="J1692" s="17" t="str">
        <f>OBV!F1692</f>
        <v>BEARISH</v>
      </c>
      <c r="K1692" s="17" t="str">
        <f>OBV!G1692</f>
        <v>NEUTRAL</v>
      </c>
      <c r="L1692" s="17" t="str">
        <f>OBV!H1692</f>
        <v>BEARISH DIVERGENCE</v>
      </c>
      <c r="M1692" s="19">
        <f t="shared" si="260"/>
        <v>25</v>
      </c>
      <c r="N1692" s="19">
        <f t="shared" si="261"/>
        <v>100</v>
      </c>
      <c r="O1692" s="19">
        <f t="shared" si="262"/>
        <v>50</v>
      </c>
      <c r="P1692" s="19">
        <f t="shared" si="263"/>
        <v>16.5</v>
      </c>
      <c r="Q1692" s="20">
        <f t="shared" si="264"/>
        <v>53.725000000000001</v>
      </c>
      <c r="R1692" s="20">
        <f t="shared" si="265"/>
        <v>46.625</v>
      </c>
      <c r="S1692" s="20">
        <f t="shared" si="266"/>
        <v>38.674999999999997</v>
      </c>
      <c r="T1692" s="20">
        <f t="shared" si="267"/>
        <v>47.875</v>
      </c>
      <c r="U1692" s="19">
        <f t="shared" si="268"/>
        <v>46.341666666666661</v>
      </c>
      <c r="V1692" s="19">
        <f t="shared" si="269"/>
        <v>46.724999999999994</v>
      </c>
    </row>
    <row r="1693" spans="1:22" ht="13.5" x14ac:dyDescent="0.25">
      <c r="A1693" s="3">
        <f>RSI!A1693</f>
        <v>44480</v>
      </c>
      <c r="B1693" s="2">
        <f>RSI!B1693</f>
        <v>13.662699999999999</v>
      </c>
      <c r="C1693" s="2">
        <f>RSI!I1693</f>
        <v>44.965365910649524</v>
      </c>
      <c r="D1693" s="2">
        <f>MACD!E1693</f>
        <v>-3.3420257531165731E-2</v>
      </c>
      <c r="E1693" s="2">
        <f>MACD!F1693</f>
        <v>-1.4078422833500033E-2</v>
      </c>
      <c r="F1693" s="2">
        <f>'Moving Avg'!D1693</f>
        <v>13.72484</v>
      </c>
      <c r="G1693" s="2">
        <f>'Moving Avg'!F1693</f>
        <v>13.70302</v>
      </c>
      <c r="H1693" s="2">
        <f>'Moving Avg'!G1693</f>
        <v>13.728107999999999</v>
      </c>
      <c r="I1693" s="2">
        <f>'Moving Avg'!H1693</f>
        <v>13.696115000000004</v>
      </c>
      <c r="J1693" s="17" t="str">
        <f>OBV!F1693</f>
        <v>BULLISH</v>
      </c>
      <c r="K1693" s="17" t="str">
        <f>OBV!G1693</f>
        <v>NEUTRAL</v>
      </c>
      <c r="L1693" s="17" t="str">
        <f>OBV!H1693</f>
        <v>BULLISH DIVERGENCE</v>
      </c>
      <c r="M1693" s="19">
        <f t="shared" si="260"/>
        <v>25</v>
      </c>
      <c r="N1693" s="19">
        <f t="shared" si="261"/>
        <v>45</v>
      </c>
      <c r="O1693" s="19">
        <f t="shared" si="262"/>
        <v>50</v>
      </c>
      <c r="P1693" s="19">
        <f t="shared" si="263"/>
        <v>66.5</v>
      </c>
      <c r="Q1693" s="20">
        <f t="shared" si="264"/>
        <v>41.975000000000001</v>
      </c>
      <c r="R1693" s="20">
        <f t="shared" si="265"/>
        <v>48.125</v>
      </c>
      <c r="S1693" s="20">
        <f t="shared" si="266"/>
        <v>52.924999999999997</v>
      </c>
      <c r="T1693" s="20">
        <f t="shared" si="267"/>
        <v>46.625</v>
      </c>
      <c r="U1693" s="19">
        <f t="shared" si="268"/>
        <v>47.67499999999999</v>
      </c>
      <c r="V1693" s="19">
        <f t="shared" si="269"/>
        <v>47.412499999999994</v>
      </c>
    </row>
    <row r="1694" spans="1:22" ht="13.5" x14ac:dyDescent="0.25">
      <c r="A1694" s="3">
        <f>RSI!A1694</f>
        <v>44481</v>
      </c>
      <c r="B1694" s="2">
        <f>RSI!B1694</f>
        <v>13.684900000000001</v>
      </c>
      <c r="C1694" s="2">
        <f>RSI!I1694</f>
        <v>47.035161479069316</v>
      </c>
      <c r="D1694" s="2">
        <f>MACD!E1694</f>
        <v>-3.1079822526093537E-2</v>
      </c>
      <c r="E1694" s="2">
        <f>MACD!F1694</f>
        <v>-1.7478702772018736E-2</v>
      </c>
      <c r="F1694" s="2">
        <f>'Moving Avg'!D1694</f>
        <v>13.72484</v>
      </c>
      <c r="G1694" s="2">
        <f>'Moving Avg'!F1694</f>
        <v>13.70302</v>
      </c>
      <c r="H1694" s="2">
        <f>'Moving Avg'!G1694</f>
        <v>13.726923999999999</v>
      </c>
      <c r="I1694" s="2">
        <f>'Moving Avg'!H1694</f>
        <v>13.696865500000007</v>
      </c>
      <c r="J1694" s="17" t="str">
        <f>OBV!F1694</f>
        <v>BEARISH</v>
      </c>
      <c r="K1694" s="17" t="str">
        <f>OBV!G1694</f>
        <v>NEUTRAL</v>
      </c>
      <c r="L1694" s="17" t="str">
        <f>OBV!H1694</f>
        <v>NEUTRAL</v>
      </c>
      <c r="M1694" s="19">
        <f t="shared" si="260"/>
        <v>25</v>
      </c>
      <c r="N1694" s="19">
        <f t="shared" si="261"/>
        <v>45</v>
      </c>
      <c r="O1694" s="19">
        <f t="shared" si="262"/>
        <v>50</v>
      </c>
      <c r="P1694" s="19">
        <f t="shared" si="263"/>
        <v>16.5</v>
      </c>
      <c r="Q1694" s="20">
        <f t="shared" si="264"/>
        <v>34.475000000000001</v>
      </c>
      <c r="R1694" s="20">
        <f t="shared" si="265"/>
        <v>35.625</v>
      </c>
      <c r="S1694" s="20">
        <f t="shared" si="266"/>
        <v>30.425000000000001</v>
      </c>
      <c r="T1694" s="20">
        <f t="shared" si="267"/>
        <v>34.125</v>
      </c>
      <c r="U1694" s="19">
        <f t="shared" si="268"/>
        <v>33.508333333333333</v>
      </c>
      <c r="V1694" s="19">
        <f t="shared" si="269"/>
        <v>33.662499999999994</v>
      </c>
    </row>
    <row r="1695" spans="1:22" ht="13.5" x14ac:dyDescent="0.25">
      <c r="A1695" s="3">
        <f>RSI!A1695</f>
        <v>44482</v>
      </c>
      <c r="B1695" s="2">
        <f>RSI!B1695</f>
        <v>13.662699999999999</v>
      </c>
      <c r="C1695" s="2">
        <f>RSI!I1695</f>
        <v>45.204298727889359</v>
      </c>
      <c r="D1695" s="2">
        <f>MACD!E1695</f>
        <v>-2.7247517920681474E-2</v>
      </c>
      <c r="E1695" s="2">
        <f>MACD!F1695</f>
        <v>-1.9432465801751286E-2</v>
      </c>
      <c r="F1695" s="2">
        <f>'Moving Avg'!D1695</f>
        <v>13.720400000000001</v>
      </c>
      <c r="G1695" s="2">
        <f>'Moving Avg'!F1695</f>
        <v>13.701910000000002</v>
      </c>
      <c r="H1695" s="2">
        <f>'Moving Avg'!G1695</f>
        <v>13.725887999999998</v>
      </c>
      <c r="I1695" s="2">
        <f>'Moving Avg'!H1695</f>
        <v>13.697540500000004</v>
      </c>
      <c r="J1695" s="17" t="str">
        <f>OBV!F1695</f>
        <v>BULLISH</v>
      </c>
      <c r="K1695" s="17" t="str">
        <f>OBV!G1695</f>
        <v>NEUTRAL</v>
      </c>
      <c r="L1695" s="17" t="str">
        <f>OBV!H1695</f>
        <v>BULLISH DIVERGENCE</v>
      </c>
      <c r="M1695" s="19">
        <f t="shared" si="260"/>
        <v>25</v>
      </c>
      <c r="N1695" s="19">
        <f t="shared" si="261"/>
        <v>45</v>
      </c>
      <c r="O1695" s="19">
        <f t="shared" si="262"/>
        <v>50</v>
      </c>
      <c r="P1695" s="19">
        <f t="shared" si="263"/>
        <v>66.5</v>
      </c>
      <c r="Q1695" s="20">
        <f t="shared" si="264"/>
        <v>41.975000000000001</v>
      </c>
      <c r="R1695" s="20">
        <f t="shared" si="265"/>
        <v>48.125</v>
      </c>
      <c r="S1695" s="20">
        <f t="shared" si="266"/>
        <v>52.924999999999997</v>
      </c>
      <c r="T1695" s="20">
        <f t="shared" si="267"/>
        <v>46.625</v>
      </c>
      <c r="U1695" s="19">
        <f t="shared" si="268"/>
        <v>47.67499999999999</v>
      </c>
      <c r="V1695" s="19">
        <f t="shared" si="269"/>
        <v>47.412499999999994</v>
      </c>
    </row>
    <row r="1696" spans="1:22" ht="13.5" x14ac:dyDescent="0.25">
      <c r="A1696" s="3">
        <f>RSI!A1696</f>
        <v>44483</v>
      </c>
      <c r="B1696" s="2">
        <f>RSI!B1696</f>
        <v>13.684900000000001</v>
      </c>
      <c r="C1696" s="2">
        <f>RSI!I1696</f>
        <v>47.408900165865646</v>
      </c>
      <c r="D1696" s="2">
        <f>MACD!E1696</f>
        <v>-3.7105554187704115E-3</v>
      </c>
      <c r="E1696" s="2">
        <f>MACD!F1696</f>
        <v>-1.6288083725155111E-2</v>
      </c>
      <c r="F1696" s="2">
        <f>'Moving Avg'!D1696</f>
        <v>13.69674</v>
      </c>
      <c r="G1696" s="2">
        <f>'Moving Avg'!F1696</f>
        <v>13.702650000000002</v>
      </c>
      <c r="H1696" s="2">
        <f>'Moving Avg'!G1696</f>
        <v>13.725295999999998</v>
      </c>
      <c r="I1696" s="2">
        <f>'Moving Avg'!H1696</f>
        <v>13.698362000000005</v>
      </c>
      <c r="J1696" s="17" t="str">
        <f>OBV!F1696</f>
        <v>BEARISH</v>
      </c>
      <c r="K1696" s="17" t="str">
        <f>OBV!G1696</f>
        <v>NEUTRAL</v>
      </c>
      <c r="L1696" s="17" t="str">
        <f>OBV!H1696</f>
        <v>CONFIRMED BEARISH</v>
      </c>
      <c r="M1696" s="19">
        <f t="shared" si="260"/>
        <v>25</v>
      </c>
      <c r="N1696" s="19">
        <f t="shared" si="261"/>
        <v>0</v>
      </c>
      <c r="O1696" s="19">
        <f t="shared" si="262"/>
        <v>0</v>
      </c>
      <c r="P1696" s="19">
        <f t="shared" si="263"/>
        <v>16.5</v>
      </c>
      <c r="Q1696" s="20">
        <f t="shared" si="264"/>
        <v>11.225</v>
      </c>
      <c r="R1696" s="20">
        <f t="shared" si="265"/>
        <v>9.125</v>
      </c>
      <c r="S1696" s="20">
        <f t="shared" si="266"/>
        <v>11.175000000000001</v>
      </c>
      <c r="T1696" s="20">
        <f t="shared" si="267"/>
        <v>10.375</v>
      </c>
      <c r="U1696" s="19">
        <f t="shared" si="268"/>
        <v>10.508333333333335</v>
      </c>
      <c r="V1696" s="19">
        <f t="shared" si="269"/>
        <v>10.475000000000001</v>
      </c>
    </row>
    <row r="1697" spans="1:22" ht="13.5" x14ac:dyDescent="0.25">
      <c r="A1697" s="3">
        <f>RSI!A1697</f>
        <v>44488</v>
      </c>
      <c r="B1697" s="2">
        <f>RSI!B1697</f>
        <v>13.7219</v>
      </c>
      <c r="C1697" s="2">
        <f>RSI!I1697</f>
        <v>50.950896473497899</v>
      </c>
      <c r="D1697" s="2">
        <f>MACD!E1697</f>
        <v>3.4019998795216111E-3</v>
      </c>
      <c r="E1697" s="2">
        <f>MACD!F1697</f>
        <v>-1.2350067004219768E-2</v>
      </c>
      <c r="F1697" s="2">
        <f>'Moving Avg'!D1697</f>
        <v>13.683420000000002</v>
      </c>
      <c r="G1697" s="2">
        <f>'Moving Avg'!F1697</f>
        <v>13.705610000000002</v>
      </c>
      <c r="H1697" s="2">
        <f>'Moving Avg'!G1697</f>
        <v>13.725591999999999</v>
      </c>
      <c r="I1697" s="2">
        <f>'Moving Avg'!H1697</f>
        <v>13.699724500000004</v>
      </c>
      <c r="J1697" s="17" t="str">
        <f>OBV!F1697</f>
        <v>BEARISH</v>
      </c>
      <c r="K1697" s="17" t="str">
        <f>OBV!G1697</f>
        <v>NEUTRAL</v>
      </c>
      <c r="L1697" s="17" t="str">
        <f>OBV!H1697</f>
        <v>CONFIRMED BEARISH</v>
      </c>
      <c r="M1697" s="19">
        <f t="shared" si="260"/>
        <v>25</v>
      </c>
      <c r="N1697" s="19">
        <f t="shared" si="261"/>
        <v>0</v>
      </c>
      <c r="O1697" s="19">
        <f t="shared" si="262"/>
        <v>0</v>
      </c>
      <c r="P1697" s="19">
        <f t="shared" si="263"/>
        <v>16.5</v>
      </c>
      <c r="Q1697" s="20">
        <f t="shared" si="264"/>
        <v>11.225</v>
      </c>
      <c r="R1697" s="20">
        <f t="shared" si="265"/>
        <v>9.125</v>
      </c>
      <c r="S1697" s="20">
        <f t="shared" si="266"/>
        <v>11.175000000000001</v>
      </c>
      <c r="T1697" s="20">
        <f t="shared" si="267"/>
        <v>10.375</v>
      </c>
      <c r="U1697" s="19">
        <f t="shared" si="268"/>
        <v>10.508333333333335</v>
      </c>
      <c r="V1697" s="19">
        <f t="shared" si="269"/>
        <v>10.475000000000001</v>
      </c>
    </row>
    <row r="1698" spans="1:22" ht="13.5" x14ac:dyDescent="0.25">
      <c r="A1698" s="3">
        <f>RSI!A1698</f>
        <v>44489</v>
      </c>
      <c r="B1698" s="2">
        <f>RSI!B1698</f>
        <v>13.684900000000001</v>
      </c>
      <c r="C1698" s="2">
        <f>RSI!I1698</f>
        <v>47.505313426029524</v>
      </c>
      <c r="D1698" s="2">
        <f>MACD!E1698</f>
        <v>1.2098138647361978E-2</v>
      </c>
      <c r="E1698" s="2">
        <f>MACD!F1698</f>
        <v>-7.4604258739034181E-3</v>
      </c>
      <c r="F1698" s="2">
        <f>'Moving Avg'!D1698</f>
        <v>13.687860000000001</v>
      </c>
      <c r="G1698" s="2">
        <f>'Moving Avg'!F1698</f>
        <v>13.705610000000002</v>
      </c>
      <c r="H1698" s="2">
        <f>'Moving Avg'!G1698</f>
        <v>13.724556</v>
      </c>
      <c r="I1698" s="2">
        <f>'Moving Avg'!H1698</f>
        <v>13.701293500000006</v>
      </c>
      <c r="J1698" s="17" t="str">
        <f>OBV!F1698</f>
        <v>BEARISH</v>
      </c>
      <c r="K1698" s="17" t="str">
        <f>OBV!G1698</f>
        <v>NEUTRAL</v>
      </c>
      <c r="L1698" s="17" t="str">
        <f>OBV!H1698</f>
        <v>BEARISH DIVERGENCE</v>
      </c>
      <c r="M1698" s="19">
        <f t="shared" si="260"/>
        <v>25</v>
      </c>
      <c r="N1698" s="19">
        <f t="shared" si="261"/>
        <v>0</v>
      </c>
      <c r="O1698" s="19">
        <f t="shared" si="262"/>
        <v>0</v>
      </c>
      <c r="P1698" s="19">
        <f t="shared" si="263"/>
        <v>16.5</v>
      </c>
      <c r="Q1698" s="20">
        <f t="shared" si="264"/>
        <v>11.225</v>
      </c>
      <c r="R1698" s="20">
        <f t="shared" si="265"/>
        <v>9.125</v>
      </c>
      <c r="S1698" s="20">
        <f t="shared" si="266"/>
        <v>11.175000000000001</v>
      </c>
      <c r="T1698" s="20">
        <f t="shared" si="267"/>
        <v>10.375</v>
      </c>
      <c r="U1698" s="19">
        <f t="shared" si="268"/>
        <v>10.508333333333335</v>
      </c>
      <c r="V1698" s="19">
        <f t="shared" si="269"/>
        <v>10.475000000000001</v>
      </c>
    </row>
    <row r="1699" spans="1:22" ht="13.5" x14ac:dyDescent="0.25">
      <c r="A1699" s="3">
        <f>RSI!A1699</f>
        <v>44490</v>
      </c>
      <c r="B1699" s="2">
        <f>RSI!B1699</f>
        <v>13.684900000000001</v>
      </c>
      <c r="C1699" s="2">
        <f>RSI!I1699</f>
        <v>47.505313426029524</v>
      </c>
      <c r="D1699" s="2">
        <f>MACD!E1699</f>
        <v>8.2321717145035223E-3</v>
      </c>
      <c r="E1699" s="2">
        <f>MACD!F1699</f>
        <v>-4.3219063562220297E-3</v>
      </c>
      <c r="F1699" s="2">
        <f>'Moving Avg'!D1699</f>
        <v>13.687860000000001</v>
      </c>
      <c r="G1699" s="2">
        <f>'Moving Avg'!F1699</f>
        <v>13.705980000000002</v>
      </c>
      <c r="H1699" s="2">
        <f>'Moving Avg'!G1699</f>
        <v>13.723076000000001</v>
      </c>
      <c r="I1699" s="2">
        <f>'Moving Avg'!H1699</f>
        <v>13.702435500000005</v>
      </c>
      <c r="J1699" s="17" t="str">
        <f>OBV!F1699</f>
        <v>BULLISH</v>
      </c>
      <c r="K1699" s="17" t="str">
        <f>OBV!G1699</f>
        <v>NEUTRAL</v>
      </c>
      <c r="L1699" s="17" t="str">
        <f>OBV!H1699</f>
        <v>NEUTRAL</v>
      </c>
      <c r="M1699" s="19">
        <f t="shared" si="260"/>
        <v>25</v>
      </c>
      <c r="N1699" s="19">
        <f t="shared" si="261"/>
        <v>0</v>
      </c>
      <c r="O1699" s="19">
        <f t="shared" si="262"/>
        <v>0</v>
      </c>
      <c r="P1699" s="19">
        <f t="shared" si="263"/>
        <v>49.5</v>
      </c>
      <c r="Q1699" s="20">
        <f t="shared" si="264"/>
        <v>16.175000000000001</v>
      </c>
      <c r="R1699" s="20">
        <f t="shared" si="265"/>
        <v>17.375</v>
      </c>
      <c r="S1699" s="20">
        <f t="shared" si="266"/>
        <v>26.025000000000002</v>
      </c>
      <c r="T1699" s="20">
        <f t="shared" si="267"/>
        <v>18.625</v>
      </c>
      <c r="U1699" s="19">
        <f t="shared" si="268"/>
        <v>19.858333333333334</v>
      </c>
      <c r="V1699" s="19">
        <f t="shared" si="269"/>
        <v>19.55</v>
      </c>
    </row>
    <row r="1700" spans="1:22" ht="13.5" x14ac:dyDescent="0.25">
      <c r="A1700" s="3">
        <f>RSI!A1700</f>
        <v>44491</v>
      </c>
      <c r="B1700" s="2">
        <f>RSI!B1700</f>
        <v>13.7219</v>
      </c>
      <c r="C1700" s="2">
        <f>RSI!I1700</f>
        <v>51.323030916524012</v>
      </c>
      <c r="D1700" s="2">
        <f>MACD!E1700</f>
        <v>2.3687255794779816E-3</v>
      </c>
      <c r="E1700" s="2">
        <f>MACD!F1700</f>
        <v>-2.9837799690820275E-3</v>
      </c>
      <c r="F1700" s="2">
        <f>'Moving Avg'!D1700</f>
        <v>13.699700000000002</v>
      </c>
      <c r="G1700" s="2">
        <f>'Moving Avg'!F1700</f>
        <v>13.711530000000002</v>
      </c>
      <c r="H1700" s="2">
        <f>'Moving Avg'!G1700</f>
        <v>13.721596</v>
      </c>
      <c r="I1700" s="2">
        <f>'Moving Avg'!H1700</f>
        <v>13.703442000000006</v>
      </c>
      <c r="J1700" s="17" t="str">
        <f>OBV!F1700</f>
        <v>BEARISH</v>
      </c>
      <c r="K1700" s="17" t="str">
        <f>OBV!G1700</f>
        <v>NEUTRAL</v>
      </c>
      <c r="L1700" s="17" t="str">
        <f>OBV!H1700</f>
        <v>BEARISH DIVERGENCE</v>
      </c>
      <c r="M1700" s="19">
        <f t="shared" si="260"/>
        <v>25</v>
      </c>
      <c r="N1700" s="19">
        <f t="shared" si="261"/>
        <v>0</v>
      </c>
      <c r="O1700" s="19">
        <f t="shared" si="262"/>
        <v>0</v>
      </c>
      <c r="P1700" s="19">
        <f t="shared" si="263"/>
        <v>16.5</v>
      </c>
      <c r="Q1700" s="20">
        <f t="shared" si="264"/>
        <v>11.225</v>
      </c>
      <c r="R1700" s="20">
        <f t="shared" si="265"/>
        <v>9.125</v>
      </c>
      <c r="S1700" s="20">
        <f t="shared" si="266"/>
        <v>11.175000000000001</v>
      </c>
      <c r="T1700" s="20">
        <f t="shared" si="267"/>
        <v>10.375</v>
      </c>
      <c r="U1700" s="19">
        <f t="shared" si="268"/>
        <v>10.508333333333335</v>
      </c>
      <c r="V1700" s="19">
        <f t="shared" si="269"/>
        <v>10.475000000000001</v>
      </c>
    </row>
    <row r="1701" spans="1:22" ht="13.5" x14ac:dyDescent="0.25">
      <c r="A1701" s="3">
        <f>RSI!A1701</f>
        <v>44494</v>
      </c>
      <c r="B1701" s="2">
        <f>RSI!B1701</f>
        <v>13.6257</v>
      </c>
      <c r="C1701" s="2">
        <f>RSI!I1701</f>
        <v>42.640127560967905</v>
      </c>
      <c r="D1701" s="2">
        <f>MACD!E1701</f>
        <v>2.265213700554547E-2</v>
      </c>
      <c r="E1701" s="2">
        <f>MACD!F1701</f>
        <v>2.1434034258434719E-3</v>
      </c>
      <c r="F1701" s="2">
        <f>'Moving Avg'!D1701</f>
        <v>13.687860000000001</v>
      </c>
      <c r="G1701" s="2">
        <f>'Moving Avg'!F1701</f>
        <v>13.708569999999998</v>
      </c>
      <c r="H1701" s="2">
        <f>'Moving Avg'!G1701</f>
        <v>13.718340000000001</v>
      </c>
      <c r="I1701" s="2">
        <f>'Moving Avg'!H1701</f>
        <v>13.703896500000008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  <c r="M1701" s="19">
        <f t="shared" si="260"/>
        <v>25</v>
      </c>
      <c r="N1701" s="19">
        <f t="shared" si="261"/>
        <v>0</v>
      </c>
      <c r="O1701" s="19">
        <f t="shared" si="262"/>
        <v>0</v>
      </c>
      <c r="P1701" s="19">
        <f t="shared" si="263"/>
        <v>16.5</v>
      </c>
      <c r="Q1701" s="20">
        <f t="shared" si="264"/>
        <v>11.225</v>
      </c>
      <c r="R1701" s="20">
        <f t="shared" si="265"/>
        <v>9.125</v>
      </c>
      <c r="S1701" s="20">
        <f t="shared" si="266"/>
        <v>11.175000000000001</v>
      </c>
      <c r="T1701" s="20">
        <f t="shared" si="267"/>
        <v>10.375</v>
      </c>
      <c r="U1701" s="19">
        <f t="shared" si="268"/>
        <v>10.508333333333335</v>
      </c>
      <c r="V1701" s="19">
        <f t="shared" si="269"/>
        <v>10.475000000000001</v>
      </c>
    </row>
    <row r="1702" spans="1:22" ht="13.5" x14ac:dyDescent="0.25">
      <c r="A1702" s="3">
        <f>RSI!A1702</f>
        <v>44495</v>
      </c>
      <c r="B1702" s="2">
        <f>RSI!B1702</f>
        <v>13.610900000000001</v>
      </c>
      <c r="C1702" s="2">
        <f>RSI!I1702</f>
        <v>41.477510531146372</v>
      </c>
      <c r="D1702" s="2">
        <f>MACD!E1702</f>
        <v>3.9143104510236171E-2</v>
      </c>
      <c r="E1702" s="2">
        <f>MACD!F1702</f>
        <v>9.5433436427220138E-3</v>
      </c>
      <c r="F1702" s="2">
        <f>'Moving Avg'!D1702</f>
        <v>13.665660000000003</v>
      </c>
      <c r="G1702" s="2">
        <f>'Moving Avg'!F1702</f>
        <v>13.704870000000003</v>
      </c>
      <c r="H1702" s="2">
        <f>'Moving Avg'!G1702</f>
        <v>13.715528000000001</v>
      </c>
      <c r="I1702" s="2">
        <f>'Moving Avg'!H1702</f>
        <v>13.705024500000009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  <c r="M1702" s="19">
        <f t="shared" si="260"/>
        <v>25</v>
      </c>
      <c r="N1702" s="19">
        <f t="shared" si="261"/>
        <v>0</v>
      </c>
      <c r="O1702" s="19">
        <f t="shared" si="262"/>
        <v>0</v>
      </c>
      <c r="P1702" s="19">
        <f t="shared" si="263"/>
        <v>16.5</v>
      </c>
      <c r="Q1702" s="20">
        <f t="shared" si="264"/>
        <v>11.225</v>
      </c>
      <c r="R1702" s="20">
        <f t="shared" si="265"/>
        <v>9.125</v>
      </c>
      <c r="S1702" s="20">
        <f t="shared" si="266"/>
        <v>11.175000000000001</v>
      </c>
      <c r="T1702" s="20">
        <f t="shared" si="267"/>
        <v>10.375</v>
      </c>
      <c r="U1702" s="19">
        <f t="shared" si="268"/>
        <v>10.508333333333335</v>
      </c>
      <c r="V1702" s="19">
        <f t="shared" si="269"/>
        <v>10.475000000000001</v>
      </c>
    </row>
    <row r="1703" spans="1:22" ht="13.5" x14ac:dyDescent="0.25">
      <c r="A1703" s="3">
        <f>RSI!A1703</f>
        <v>44496</v>
      </c>
      <c r="B1703" s="2">
        <f>RSI!B1703</f>
        <v>13.610900000000001</v>
      </c>
      <c r="C1703" s="2">
        <f>RSI!I1703</f>
        <v>41.477510531146372</v>
      </c>
      <c r="D1703" s="2">
        <f>MACD!E1703</f>
        <v>3.4287388401258667E-2</v>
      </c>
      <c r="E1703" s="2">
        <f>MACD!F1703</f>
        <v>1.4492152594429345E-2</v>
      </c>
      <c r="F1703" s="2">
        <f>'Moving Avg'!D1703</f>
        <v>13.65086</v>
      </c>
      <c r="G1703" s="2">
        <f>'Moving Avg'!F1703</f>
        <v>13.70154</v>
      </c>
      <c r="H1703" s="2">
        <f>'Moving Avg'!G1703</f>
        <v>13.713308000000001</v>
      </c>
      <c r="I1703" s="2">
        <f>'Moving Avg'!H1703</f>
        <v>13.70629500000001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  <c r="M1703" s="19">
        <f t="shared" si="260"/>
        <v>25</v>
      </c>
      <c r="N1703" s="19">
        <f t="shared" si="261"/>
        <v>0</v>
      </c>
      <c r="O1703" s="19">
        <f t="shared" si="262"/>
        <v>0</v>
      </c>
      <c r="P1703" s="19">
        <f t="shared" si="263"/>
        <v>16.5</v>
      </c>
      <c r="Q1703" s="20">
        <f t="shared" si="264"/>
        <v>11.225</v>
      </c>
      <c r="R1703" s="20">
        <f t="shared" si="265"/>
        <v>9.125</v>
      </c>
      <c r="S1703" s="20">
        <f t="shared" si="266"/>
        <v>11.175000000000001</v>
      </c>
      <c r="T1703" s="20">
        <f t="shared" si="267"/>
        <v>10.375</v>
      </c>
      <c r="U1703" s="19">
        <f t="shared" si="268"/>
        <v>10.508333333333335</v>
      </c>
      <c r="V1703" s="19">
        <f t="shared" si="269"/>
        <v>10.475000000000001</v>
      </c>
    </row>
    <row r="1704" spans="1:22" ht="13.5" x14ac:dyDescent="0.25">
      <c r="A1704" s="3">
        <f>RSI!A1704</f>
        <v>44497</v>
      </c>
      <c r="B1704" s="2">
        <f>RSI!B1704</f>
        <v>13.7219</v>
      </c>
      <c r="C1704" s="2">
        <f>RSI!I1704</f>
        <v>52.696256748525172</v>
      </c>
      <c r="D1704" s="2">
        <f>MACD!E1704</f>
        <v>2.5875788732959037E-2</v>
      </c>
      <c r="E1704" s="2">
        <f>MACD!F1704</f>
        <v>1.6768879822135284E-2</v>
      </c>
      <c r="F1704" s="2">
        <f>'Moving Avg'!D1704</f>
        <v>13.658260000000002</v>
      </c>
      <c r="G1704" s="2">
        <f>'Moving Avg'!F1704</f>
        <v>13.703390000000002</v>
      </c>
      <c r="H1704" s="2">
        <f>'Moving Avg'!G1704</f>
        <v>13.712716000000002</v>
      </c>
      <c r="I1704" s="2">
        <f>'Moving Avg'!H1704</f>
        <v>13.708263000000011</v>
      </c>
      <c r="J1704" s="17" t="str">
        <f>OBV!F1704</f>
        <v>BEARISH</v>
      </c>
      <c r="K1704" s="17" t="str">
        <f>OBV!G1704</f>
        <v>NEUTRAL</v>
      </c>
      <c r="L1704" s="17" t="str">
        <f>OBV!H1704</f>
        <v>BEARISH DIVERGENCE</v>
      </c>
      <c r="M1704" s="19">
        <f t="shared" si="260"/>
        <v>25</v>
      </c>
      <c r="N1704" s="19">
        <f t="shared" si="261"/>
        <v>0</v>
      </c>
      <c r="O1704" s="19">
        <f t="shared" si="262"/>
        <v>0</v>
      </c>
      <c r="P1704" s="19">
        <f t="shared" si="263"/>
        <v>16.5</v>
      </c>
      <c r="Q1704" s="20">
        <f t="shared" si="264"/>
        <v>11.225</v>
      </c>
      <c r="R1704" s="20">
        <f t="shared" si="265"/>
        <v>9.125</v>
      </c>
      <c r="S1704" s="20">
        <f t="shared" si="266"/>
        <v>11.175000000000001</v>
      </c>
      <c r="T1704" s="20">
        <f t="shared" si="267"/>
        <v>10.375</v>
      </c>
      <c r="U1704" s="19">
        <f t="shared" si="268"/>
        <v>10.508333333333335</v>
      </c>
      <c r="V1704" s="19">
        <f t="shared" si="269"/>
        <v>10.475000000000001</v>
      </c>
    </row>
    <row r="1705" spans="1:22" ht="13.5" x14ac:dyDescent="0.25">
      <c r="A1705" s="3">
        <f>RSI!A1705</f>
        <v>44498</v>
      </c>
      <c r="B1705" s="2">
        <f>RSI!B1705</f>
        <v>13.714499999999999</v>
      </c>
      <c r="C1705" s="2">
        <f>RSI!I1705</f>
        <v>51.980841387408546</v>
      </c>
      <c r="D1705" s="2">
        <f>MACD!E1705</f>
        <v>1.5701734420382252E-2</v>
      </c>
      <c r="E1705" s="2">
        <f>MACD!F1705</f>
        <v>1.6555450741784678E-2</v>
      </c>
      <c r="F1705" s="2">
        <f>'Moving Avg'!D1705</f>
        <v>13.656780000000001</v>
      </c>
      <c r="G1705" s="2">
        <f>'Moving Avg'!F1705</f>
        <v>13.70487</v>
      </c>
      <c r="H1705" s="2">
        <f>'Moving Avg'!G1705</f>
        <v>13.711976000000003</v>
      </c>
      <c r="I1705" s="2">
        <f>'Moving Avg'!H1705</f>
        <v>13.709873500000013</v>
      </c>
      <c r="J1705" s="17" t="str">
        <f>OBV!F1705</f>
        <v>BULLISH</v>
      </c>
      <c r="K1705" s="17" t="str">
        <f>OBV!G1705</f>
        <v>NEUTRAL</v>
      </c>
      <c r="L1705" s="17" t="str">
        <f>OBV!H1705</f>
        <v>BULLISH DIVERGENCE</v>
      </c>
      <c r="M1705" s="19">
        <f t="shared" si="260"/>
        <v>25</v>
      </c>
      <c r="N1705" s="19">
        <f t="shared" si="261"/>
        <v>45</v>
      </c>
      <c r="O1705" s="19">
        <f t="shared" si="262"/>
        <v>0</v>
      </c>
      <c r="P1705" s="19">
        <f t="shared" si="263"/>
        <v>66.5</v>
      </c>
      <c r="Q1705" s="20">
        <f t="shared" si="264"/>
        <v>34.475000000000001</v>
      </c>
      <c r="R1705" s="20">
        <f t="shared" si="265"/>
        <v>30.625</v>
      </c>
      <c r="S1705" s="20">
        <f t="shared" si="266"/>
        <v>40.424999999999997</v>
      </c>
      <c r="T1705" s="20">
        <f t="shared" si="267"/>
        <v>34.125</v>
      </c>
      <c r="U1705" s="19">
        <f t="shared" si="268"/>
        <v>35.174999999999997</v>
      </c>
      <c r="V1705" s="19">
        <f t="shared" si="269"/>
        <v>34.912499999999994</v>
      </c>
    </row>
    <row r="1706" spans="1:22" ht="13.5" x14ac:dyDescent="0.25">
      <c r="A1706" s="3">
        <f>RSI!A1706</f>
        <v>44501</v>
      </c>
      <c r="B1706" s="2">
        <f>RSI!B1706</f>
        <v>13.6257</v>
      </c>
      <c r="C1706" s="2">
        <f>RSI!I1706</f>
        <v>44.222213837817833</v>
      </c>
      <c r="D1706" s="2">
        <f>MACD!E1706</f>
        <v>1.6954521105168041E-2</v>
      </c>
      <c r="E1706" s="2">
        <f>MACD!F1706</f>
        <v>1.6635264814461349E-2</v>
      </c>
      <c r="F1706" s="2">
        <f>'Moving Avg'!D1706</f>
        <v>13.656780000000001</v>
      </c>
      <c r="G1706" s="2">
        <f>'Moving Avg'!F1706</f>
        <v>13.694884999999999</v>
      </c>
      <c r="H1706" s="2">
        <f>'Moving Avg'!G1706</f>
        <v>13.709312000000004</v>
      </c>
      <c r="I1706" s="2">
        <f>'Moving Avg'!H1706</f>
        <v>13.710719500000014</v>
      </c>
      <c r="J1706" s="17" t="str">
        <f>OBV!F1706</f>
        <v>BEARISH</v>
      </c>
      <c r="K1706" s="17" t="str">
        <f>OBV!G1706</f>
        <v>NEUTRAL</v>
      </c>
      <c r="L1706" s="17" t="str">
        <f>OBV!H1706</f>
        <v>NEUTRAL</v>
      </c>
      <c r="M1706" s="19">
        <f t="shared" si="260"/>
        <v>25</v>
      </c>
      <c r="N1706" s="19">
        <f t="shared" si="261"/>
        <v>0</v>
      </c>
      <c r="O1706" s="19">
        <f t="shared" si="262"/>
        <v>0</v>
      </c>
      <c r="P1706" s="19">
        <f t="shared" si="263"/>
        <v>16.5</v>
      </c>
      <c r="Q1706" s="20">
        <f t="shared" si="264"/>
        <v>11.225</v>
      </c>
      <c r="R1706" s="20">
        <f t="shared" si="265"/>
        <v>9.125</v>
      </c>
      <c r="S1706" s="20">
        <f t="shared" si="266"/>
        <v>11.175000000000001</v>
      </c>
      <c r="T1706" s="20">
        <f t="shared" si="267"/>
        <v>10.375</v>
      </c>
      <c r="U1706" s="19">
        <f t="shared" si="268"/>
        <v>10.508333333333335</v>
      </c>
      <c r="V1706" s="19">
        <f t="shared" si="269"/>
        <v>10.475000000000001</v>
      </c>
    </row>
    <row r="1707" spans="1:22" ht="13.5" x14ac:dyDescent="0.25">
      <c r="A1707" s="3">
        <f>RSI!A1707</f>
        <v>44502</v>
      </c>
      <c r="B1707" s="2">
        <f>RSI!B1707</f>
        <v>13.684900000000001</v>
      </c>
      <c r="C1707" s="2">
        <f>RSI!I1707</f>
        <v>49.620870209043701</v>
      </c>
      <c r="D1707" s="2">
        <f>MACD!E1707</f>
        <v>1.9724601600596969E-2</v>
      </c>
      <c r="E1707" s="2">
        <f>MACD!F1707</f>
        <v>1.7253132171688473E-2</v>
      </c>
      <c r="F1707" s="2">
        <f>'Moving Avg'!D1707</f>
        <v>13.671580000000001</v>
      </c>
      <c r="G1707" s="2">
        <f>'Moving Avg'!F1707</f>
        <v>13.691185000000001</v>
      </c>
      <c r="H1707" s="2">
        <f>'Moving Avg'!G1707</f>
        <v>13.708128000000006</v>
      </c>
      <c r="I1707" s="2">
        <f>'Moving Avg'!H1707</f>
        <v>13.711861500000015</v>
      </c>
      <c r="J1707" s="17" t="str">
        <f>OBV!F1707</f>
        <v>BULLISH</v>
      </c>
      <c r="K1707" s="17" t="str">
        <f>OBV!G1707</f>
        <v>NEUTRAL</v>
      </c>
      <c r="L1707" s="17" t="str">
        <f>OBV!H1707</f>
        <v>CONFIRMED BULLISH</v>
      </c>
      <c r="M1707" s="19">
        <f t="shared" si="260"/>
        <v>25</v>
      </c>
      <c r="N1707" s="19">
        <f t="shared" si="261"/>
        <v>0</v>
      </c>
      <c r="O1707" s="19">
        <f t="shared" si="262"/>
        <v>0</v>
      </c>
      <c r="P1707" s="19">
        <f t="shared" si="263"/>
        <v>83.5</v>
      </c>
      <c r="Q1707" s="20">
        <f t="shared" si="264"/>
        <v>21.274999999999999</v>
      </c>
      <c r="R1707" s="20">
        <f t="shared" si="265"/>
        <v>25.875</v>
      </c>
      <c r="S1707" s="20">
        <f t="shared" si="266"/>
        <v>41.325000000000003</v>
      </c>
      <c r="T1707" s="20">
        <f t="shared" si="267"/>
        <v>27.125</v>
      </c>
      <c r="U1707" s="19">
        <f t="shared" si="268"/>
        <v>29.491666666666664</v>
      </c>
      <c r="V1707" s="19">
        <f t="shared" si="269"/>
        <v>28.9</v>
      </c>
    </row>
    <row r="1708" spans="1:22" ht="13.5" x14ac:dyDescent="0.25">
      <c r="A1708" s="3">
        <f>RSI!A1708</f>
        <v>44503</v>
      </c>
      <c r="B1708" s="2">
        <f>RSI!B1708</f>
        <v>13.684900000000001</v>
      </c>
      <c r="C1708" s="2">
        <f>RSI!I1708</f>
        <v>49.620870209043709</v>
      </c>
      <c r="D1708" s="2">
        <f>MACD!E1708</f>
        <v>1.6399455531766804E-2</v>
      </c>
      <c r="E1708" s="2">
        <f>MACD!F1708</f>
        <v>1.7082396843704141E-2</v>
      </c>
      <c r="F1708" s="2">
        <f>'Moving Avg'!D1708</f>
        <v>13.68638</v>
      </c>
      <c r="G1708" s="2">
        <f>'Moving Avg'!F1708</f>
        <v>13.687485000000004</v>
      </c>
      <c r="H1708" s="2">
        <f>'Moving Avg'!G1708</f>
        <v>13.708128000000004</v>
      </c>
      <c r="I1708" s="2">
        <f>'Moving Avg'!H1708</f>
        <v>13.712718500000017</v>
      </c>
      <c r="J1708" s="17" t="str">
        <f>OBV!F1708</f>
        <v>BULLISH</v>
      </c>
      <c r="K1708" s="17" t="str">
        <f>OBV!G1708</f>
        <v>NEUTRAL</v>
      </c>
      <c r="L1708" s="17" t="str">
        <f>OBV!H1708</f>
        <v>CONFIRMED BULLISH</v>
      </c>
      <c r="M1708" s="19">
        <f t="shared" si="260"/>
        <v>25</v>
      </c>
      <c r="N1708" s="19">
        <f t="shared" si="261"/>
        <v>45</v>
      </c>
      <c r="O1708" s="19">
        <f t="shared" si="262"/>
        <v>0</v>
      </c>
      <c r="P1708" s="19">
        <f t="shared" si="263"/>
        <v>83.5</v>
      </c>
      <c r="Q1708" s="20">
        <f t="shared" si="264"/>
        <v>37.024999999999999</v>
      </c>
      <c r="R1708" s="20">
        <f t="shared" si="265"/>
        <v>34.875</v>
      </c>
      <c r="S1708" s="20">
        <f t="shared" si="266"/>
        <v>48.075000000000003</v>
      </c>
      <c r="T1708" s="20">
        <f t="shared" si="267"/>
        <v>38.375</v>
      </c>
      <c r="U1708" s="19">
        <f t="shared" si="268"/>
        <v>39.991666666666667</v>
      </c>
      <c r="V1708" s="19">
        <f t="shared" si="269"/>
        <v>39.587500000000006</v>
      </c>
    </row>
    <row r="1709" spans="1:22" ht="13.5" x14ac:dyDescent="0.25">
      <c r="A1709" s="3">
        <f>RSI!A1709</f>
        <v>44504</v>
      </c>
      <c r="B1709" s="2">
        <f>RSI!B1709</f>
        <v>13.7515</v>
      </c>
      <c r="C1709" s="2">
        <f>RSI!I1709</f>
        <v>55.269580167162026</v>
      </c>
      <c r="D1709" s="2">
        <f>MACD!E1709</f>
        <v>8.6740623948564632E-3</v>
      </c>
      <c r="E1709" s="2">
        <f>MACD!F1709</f>
        <v>1.5400729953934607E-2</v>
      </c>
      <c r="F1709" s="2">
        <f>'Moving Avg'!D1709</f>
        <v>13.692299999999999</v>
      </c>
      <c r="G1709" s="2">
        <f>'Moving Avg'!F1709</f>
        <v>13.690815000000001</v>
      </c>
      <c r="H1709" s="2">
        <f>'Moving Avg'!G1709</f>
        <v>13.708868000000004</v>
      </c>
      <c r="I1709" s="2">
        <f>'Moving Avg'!H1709</f>
        <v>13.714336000000014</v>
      </c>
      <c r="J1709" s="17" t="str">
        <f>OBV!F1709</f>
        <v>BULLISH</v>
      </c>
      <c r="K1709" s="17" t="str">
        <f>OBV!G1709</f>
        <v>NEUTRAL</v>
      </c>
      <c r="L1709" s="17" t="str">
        <f>OBV!H1709</f>
        <v>CONFIRMED BULLISH</v>
      </c>
      <c r="M1709" s="19">
        <f t="shared" si="260"/>
        <v>25</v>
      </c>
      <c r="N1709" s="19">
        <f t="shared" si="261"/>
        <v>45</v>
      </c>
      <c r="O1709" s="19">
        <f t="shared" si="262"/>
        <v>0</v>
      </c>
      <c r="P1709" s="19">
        <f t="shared" si="263"/>
        <v>83.5</v>
      </c>
      <c r="Q1709" s="20">
        <f t="shared" si="264"/>
        <v>37.024999999999999</v>
      </c>
      <c r="R1709" s="20">
        <f t="shared" si="265"/>
        <v>34.875</v>
      </c>
      <c r="S1709" s="20">
        <f t="shared" si="266"/>
        <v>48.075000000000003</v>
      </c>
      <c r="T1709" s="20">
        <f t="shared" si="267"/>
        <v>38.375</v>
      </c>
      <c r="U1709" s="19">
        <f t="shared" si="268"/>
        <v>39.991666666666667</v>
      </c>
      <c r="V1709" s="19">
        <f t="shared" si="269"/>
        <v>39.587500000000006</v>
      </c>
    </row>
    <row r="1710" spans="1:22" ht="13.5" x14ac:dyDescent="0.25">
      <c r="A1710" s="3">
        <f>RSI!A1710</f>
        <v>44505</v>
      </c>
      <c r="B1710" s="2">
        <f>RSI!B1710</f>
        <v>13.7219</v>
      </c>
      <c r="C1710" s="2">
        <f>RSI!I1710</f>
        <v>52.454544513983755</v>
      </c>
      <c r="D1710" s="2">
        <f>MACD!E1710</f>
        <v>9.6484801662803932E-3</v>
      </c>
      <c r="E1710" s="2">
        <f>MACD!F1710</f>
        <v>1.4250279996403764E-2</v>
      </c>
      <c r="F1710" s="2">
        <f>'Moving Avg'!D1710</f>
        <v>13.69378</v>
      </c>
      <c r="G1710" s="2">
        <f>'Moving Avg'!F1710</f>
        <v>13.692665000000002</v>
      </c>
      <c r="H1710" s="2">
        <f>'Moving Avg'!G1710</f>
        <v>13.709608000000003</v>
      </c>
      <c r="I1710" s="2">
        <f>'Moving Avg'!H1710</f>
        <v>13.715485000000015</v>
      </c>
      <c r="J1710" s="17" t="str">
        <f>OBV!F1710</f>
        <v>BEARISH</v>
      </c>
      <c r="K1710" s="17" t="str">
        <f>OBV!G1710</f>
        <v>NEUTRAL</v>
      </c>
      <c r="L1710" s="17" t="str">
        <f>OBV!H1710</f>
        <v>BEARISH DIVERGENCE</v>
      </c>
      <c r="M1710" s="19">
        <f t="shared" si="260"/>
        <v>25</v>
      </c>
      <c r="N1710" s="19">
        <f t="shared" si="261"/>
        <v>45</v>
      </c>
      <c r="O1710" s="19">
        <f t="shared" si="262"/>
        <v>0</v>
      </c>
      <c r="P1710" s="19">
        <f t="shared" si="263"/>
        <v>16.5</v>
      </c>
      <c r="Q1710" s="20">
        <f t="shared" si="264"/>
        <v>26.975000000000001</v>
      </c>
      <c r="R1710" s="20">
        <f t="shared" si="265"/>
        <v>18.125</v>
      </c>
      <c r="S1710" s="20">
        <f t="shared" si="266"/>
        <v>17.925000000000001</v>
      </c>
      <c r="T1710" s="20">
        <f t="shared" si="267"/>
        <v>21.625</v>
      </c>
      <c r="U1710" s="19">
        <f t="shared" si="268"/>
        <v>21.008333333333336</v>
      </c>
      <c r="V1710" s="19">
        <f t="shared" si="269"/>
        <v>21.162500000000001</v>
      </c>
    </row>
    <row r="1711" spans="1:22" ht="13.5" x14ac:dyDescent="0.25">
      <c r="A1711" s="3">
        <f>RSI!A1711</f>
        <v>44508</v>
      </c>
      <c r="B1711" s="2">
        <f>RSI!B1711</f>
        <v>13.758900000000001</v>
      </c>
      <c r="C1711" s="2">
        <f>RSI!I1711</f>
        <v>55.505256036952439</v>
      </c>
      <c r="D1711" s="2">
        <f>MACD!E1711</f>
        <v>-7.2387820374881784E-3</v>
      </c>
      <c r="E1711" s="2">
        <f>MACD!F1711</f>
        <v>9.9524675896253759E-3</v>
      </c>
      <c r="F1711" s="2">
        <f>'Moving Avg'!D1711</f>
        <v>13.720420000000001</v>
      </c>
      <c r="G1711" s="2">
        <f>'Moving Avg'!F1711</f>
        <v>13.690449999999998</v>
      </c>
      <c r="H1711" s="2">
        <f>'Moving Avg'!G1711</f>
        <v>13.710792000000005</v>
      </c>
      <c r="I1711" s="2">
        <f>'Moving Avg'!H1711</f>
        <v>13.716819000000012</v>
      </c>
      <c r="J1711" s="17" t="str">
        <f>OBV!F1711</f>
        <v>BULLISH</v>
      </c>
      <c r="K1711" s="17" t="str">
        <f>OBV!G1711</f>
        <v>NEUTRAL</v>
      </c>
      <c r="L1711" s="17" t="str">
        <f>OBV!H1711</f>
        <v>CONFIRMED BULLISH</v>
      </c>
      <c r="M1711" s="19">
        <f t="shared" si="260"/>
        <v>25</v>
      </c>
      <c r="N1711" s="19">
        <f t="shared" si="261"/>
        <v>45</v>
      </c>
      <c r="O1711" s="19">
        <f t="shared" si="262"/>
        <v>50</v>
      </c>
      <c r="P1711" s="19">
        <f t="shared" si="263"/>
        <v>83.5</v>
      </c>
      <c r="Q1711" s="20">
        <f t="shared" si="264"/>
        <v>44.524999999999999</v>
      </c>
      <c r="R1711" s="20">
        <f t="shared" si="265"/>
        <v>52.375</v>
      </c>
      <c r="S1711" s="20">
        <f t="shared" si="266"/>
        <v>60.575000000000003</v>
      </c>
      <c r="T1711" s="20">
        <f t="shared" si="267"/>
        <v>50.875</v>
      </c>
      <c r="U1711" s="19">
        <f t="shared" si="268"/>
        <v>52.491666666666674</v>
      </c>
      <c r="V1711" s="19">
        <f t="shared" si="269"/>
        <v>52.087500000000006</v>
      </c>
    </row>
    <row r="1712" spans="1:22" ht="13.5" x14ac:dyDescent="0.25">
      <c r="A1712" s="3">
        <f>RSI!A1712</f>
        <v>44509</v>
      </c>
      <c r="B1712" s="2">
        <f>RSI!B1712</f>
        <v>13.7515</v>
      </c>
      <c r="C1712" s="2">
        <f>RSI!I1712</f>
        <v>54.74863209106725</v>
      </c>
      <c r="D1712" s="2">
        <f>MACD!E1712</f>
        <v>-2.3633773427478744E-2</v>
      </c>
      <c r="E1712" s="2">
        <f>MACD!F1712</f>
        <v>3.2352193862045511E-3</v>
      </c>
      <c r="F1712" s="2">
        <f>'Moving Avg'!D1712</f>
        <v>13.733740000000001</v>
      </c>
      <c r="G1712" s="2">
        <f>'Moving Avg'!F1712</f>
        <v>13.688600000000003</v>
      </c>
      <c r="H1712" s="2">
        <f>'Moving Avg'!G1712</f>
        <v>13.709314000000006</v>
      </c>
      <c r="I1712" s="2">
        <f>'Moving Avg'!H1712</f>
        <v>13.718223000000009</v>
      </c>
      <c r="J1712" s="17" t="str">
        <f>OBV!F1712</f>
        <v>BULLISH</v>
      </c>
      <c r="K1712" s="17" t="str">
        <f>OBV!G1712</f>
        <v>NEUTRAL</v>
      </c>
      <c r="L1712" s="17" t="str">
        <f>OBV!H1712</f>
        <v>CONFIRMED BULLISH</v>
      </c>
      <c r="M1712" s="19">
        <f t="shared" si="260"/>
        <v>25</v>
      </c>
      <c r="N1712" s="19">
        <f t="shared" si="261"/>
        <v>100</v>
      </c>
      <c r="O1712" s="19">
        <f t="shared" si="262"/>
        <v>50</v>
      </c>
      <c r="P1712" s="19">
        <f t="shared" si="263"/>
        <v>83.5</v>
      </c>
      <c r="Q1712" s="20">
        <f t="shared" si="264"/>
        <v>63.774999999999999</v>
      </c>
      <c r="R1712" s="20">
        <f t="shared" si="265"/>
        <v>63.375</v>
      </c>
      <c r="S1712" s="20">
        <f t="shared" si="266"/>
        <v>68.825000000000003</v>
      </c>
      <c r="T1712" s="20">
        <f t="shared" si="267"/>
        <v>64.625</v>
      </c>
      <c r="U1712" s="19">
        <f t="shared" si="268"/>
        <v>65.325000000000003</v>
      </c>
      <c r="V1712" s="19">
        <f t="shared" si="269"/>
        <v>65.150000000000006</v>
      </c>
    </row>
    <row r="1713" spans="1:22" ht="13.5" x14ac:dyDescent="0.25">
      <c r="A1713" s="3">
        <f>RSI!A1713</f>
        <v>44510</v>
      </c>
      <c r="B1713" s="2">
        <f>RSI!B1713</f>
        <v>13.7441</v>
      </c>
      <c r="C1713" s="2">
        <f>RSI!I1713</f>
        <v>53.956541670859615</v>
      </c>
      <c r="D1713" s="2">
        <f>MACD!E1713</f>
        <v>-3.7263652454651464E-2</v>
      </c>
      <c r="E1713" s="2">
        <f>MACD!F1713</f>
        <v>-4.8645549819666522E-3</v>
      </c>
      <c r="F1713" s="2">
        <f>'Moving Avg'!D1713</f>
        <v>13.745579999999999</v>
      </c>
      <c r="G1713" s="2">
        <f>'Moving Avg'!F1713</f>
        <v>13.692670000000001</v>
      </c>
      <c r="H1713" s="2">
        <f>'Moving Avg'!G1713</f>
        <v>13.710498000000005</v>
      </c>
      <c r="I1713" s="2">
        <f>'Moving Avg'!H1713</f>
        <v>13.719305000000009</v>
      </c>
      <c r="J1713" s="17" t="str">
        <f>OBV!F1713</f>
        <v>BULLISH</v>
      </c>
      <c r="K1713" s="17" t="str">
        <f>OBV!G1713</f>
        <v>NEUTRAL</v>
      </c>
      <c r="L1713" s="17" t="str">
        <f>OBV!H1713</f>
        <v>CONFIRMED BULLISH</v>
      </c>
      <c r="M1713" s="19">
        <f t="shared" si="260"/>
        <v>25</v>
      </c>
      <c r="N1713" s="19">
        <f t="shared" si="261"/>
        <v>100</v>
      </c>
      <c r="O1713" s="19">
        <f t="shared" si="262"/>
        <v>50</v>
      </c>
      <c r="P1713" s="19">
        <f t="shared" si="263"/>
        <v>83.5</v>
      </c>
      <c r="Q1713" s="20">
        <f t="shared" si="264"/>
        <v>63.774999999999999</v>
      </c>
      <c r="R1713" s="20">
        <f t="shared" si="265"/>
        <v>63.375</v>
      </c>
      <c r="S1713" s="20">
        <f t="shared" si="266"/>
        <v>68.825000000000003</v>
      </c>
      <c r="T1713" s="20">
        <f t="shared" si="267"/>
        <v>64.625</v>
      </c>
      <c r="U1713" s="19">
        <f t="shared" si="268"/>
        <v>65.325000000000003</v>
      </c>
      <c r="V1713" s="19">
        <f t="shared" si="269"/>
        <v>65.150000000000006</v>
      </c>
    </row>
    <row r="1714" spans="1:22" ht="13.5" x14ac:dyDescent="0.25">
      <c r="A1714" s="3">
        <f>RSI!A1714</f>
        <v>44511</v>
      </c>
      <c r="B1714" s="2">
        <f>RSI!B1714</f>
        <v>13.7441</v>
      </c>
      <c r="C1714" s="2">
        <f>RSI!I1714</f>
        <v>53.956541670859615</v>
      </c>
      <c r="D1714" s="2">
        <f>MACD!E1714</f>
        <v>-3.195870123714073E-2</v>
      </c>
      <c r="E1714" s="2">
        <f>MACD!F1714</f>
        <v>-1.0283384233001468E-2</v>
      </c>
      <c r="F1714" s="2">
        <f>'Moving Avg'!D1714</f>
        <v>13.7441</v>
      </c>
      <c r="G1714" s="2">
        <f>'Moving Avg'!F1714</f>
        <v>13.69563</v>
      </c>
      <c r="H1714" s="2">
        <f>'Moving Avg'!G1714</f>
        <v>13.711682000000003</v>
      </c>
      <c r="I1714" s="2">
        <f>'Moving Avg'!H1714</f>
        <v>13.719568000000006</v>
      </c>
      <c r="J1714" s="17" t="str">
        <f>OBV!F1714</f>
        <v>BEARISH</v>
      </c>
      <c r="K1714" s="17" t="str">
        <f>OBV!G1714</f>
        <v>NEUTRAL</v>
      </c>
      <c r="L1714" s="17" t="str">
        <f>OBV!H1714</f>
        <v>CONFIRMED BEARISH</v>
      </c>
      <c r="M1714" s="19">
        <f t="shared" si="260"/>
        <v>25</v>
      </c>
      <c r="N1714" s="19">
        <f t="shared" si="261"/>
        <v>100</v>
      </c>
      <c r="O1714" s="19">
        <f t="shared" si="262"/>
        <v>50</v>
      </c>
      <c r="P1714" s="19">
        <f t="shared" si="263"/>
        <v>16.5</v>
      </c>
      <c r="Q1714" s="20">
        <f t="shared" si="264"/>
        <v>53.725000000000001</v>
      </c>
      <c r="R1714" s="20">
        <f t="shared" si="265"/>
        <v>46.625</v>
      </c>
      <c r="S1714" s="20">
        <f t="shared" si="266"/>
        <v>38.674999999999997</v>
      </c>
      <c r="T1714" s="20">
        <f t="shared" si="267"/>
        <v>47.875</v>
      </c>
      <c r="U1714" s="19">
        <f t="shared" si="268"/>
        <v>46.341666666666661</v>
      </c>
      <c r="V1714" s="19">
        <f t="shared" si="269"/>
        <v>46.724999999999994</v>
      </c>
    </row>
    <row r="1715" spans="1:22" ht="13.5" x14ac:dyDescent="0.25">
      <c r="A1715" s="3">
        <f>RSI!A1715</f>
        <v>44512</v>
      </c>
      <c r="B1715" s="2">
        <f>RSI!B1715</f>
        <v>13.736700000000001</v>
      </c>
      <c r="C1715" s="2">
        <f>RSI!I1715</f>
        <v>53.066135186770929</v>
      </c>
      <c r="D1715" s="2">
        <f>MACD!E1715</f>
        <v>-2.8281503545503739E-2</v>
      </c>
      <c r="E1715" s="2">
        <f>MACD!F1715</f>
        <v>-1.3883008095501923E-2</v>
      </c>
      <c r="F1715" s="2">
        <f>'Moving Avg'!D1715</f>
        <v>13.747059999999999</v>
      </c>
      <c r="G1715" s="2">
        <f>'Moving Avg'!F1715</f>
        <v>13.699329999999998</v>
      </c>
      <c r="H1715" s="2">
        <f>'Moving Avg'!G1715</f>
        <v>13.709908000000006</v>
      </c>
      <c r="I1715" s="2">
        <f>'Moving Avg'!H1715</f>
        <v>13.720613000000005</v>
      </c>
      <c r="J1715" s="17" t="str">
        <f>OBV!F1715</f>
        <v>BULLISH</v>
      </c>
      <c r="K1715" s="17" t="str">
        <f>OBV!G1715</f>
        <v>NEUTRAL</v>
      </c>
      <c r="L1715" s="17" t="str">
        <f>OBV!H1715</f>
        <v>CONFIRMED BULLISH</v>
      </c>
      <c r="M1715" s="19">
        <f t="shared" si="260"/>
        <v>25</v>
      </c>
      <c r="N1715" s="19">
        <f t="shared" si="261"/>
        <v>45</v>
      </c>
      <c r="O1715" s="19">
        <f t="shared" si="262"/>
        <v>50</v>
      </c>
      <c r="P1715" s="19">
        <f t="shared" si="263"/>
        <v>83.5</v>
      </c>
      <c r="Q1715" s="20">
        <f t="shared" si="264"/>
        <v>44.524999999999999</v>
      </c>
      <c r="R1715" s="20">
        <f t="shared" si="265"/>
        <v>52.375</v>
      </c>
      <c r="S1715" s="20">
        <f t="shared" si="266"/>
        <v>60.575000000000003</v>
      </c>
      <c r="T1715" s="20">
        <f t="shared" si="267"/>
        <v>50.875</v>
      </c>
      <c r="U1715" s="19">
        <f t="shared" si="268"/>
        <v>52.491666666666674</v>
      </c>
      <c r="V1715" s="19">
        <f t="shared" si="269"/>
        <v>52.087500000000006</v>
      </c>
    </row>
    <row r="1716" spans="1:22" ht="13.5" x14ac:dyDescent="0.25">
      <c r="A1716" s="3">
        <f>RSI!A1716</f>
        <v>44515</v>
      </c>
      <c r="B1716" s="2">
        <f>RSI!B1716</f>
        <v>13.736700000000001</v>
      </c>
      <c r="C1716" s="2">
        <f>RSI!I1716</f>
        <v>53.066135186770929</v>
      </c>
      <c r="D1716" s="2">
        <f>MACD!E1716</f>
        <v>-3.8992741780884188E-2</v>
      </c>
      <c r="E1716" s="2">
        <f>MACD!F1716</f>
        <v>-1.8904954832578376E-2</v>
      </c>
      <c r="F1716" s="2">
        <f>'Moving Avg'!D1716</f>
        <v>13.742619999999999</v>
      </c>
      <c r="G1716" s="2">
        <f>'Moving Avg'!F1716</f>
        <v>13.701920000000001</v>
      </c>
      <c r="H1716" s="2">
        <f>'Moving Avg'!G1716</f>
        <v>13.708724000000004</v>
      </c>
      <c r="I1716" s="2">
        <f>'Moving Avg'!H1716</f>
        <v>13.721765000000003</v>
      </c>
      <c r="J1716" s="17" t="str">
        <f>OBV!F1716</f>
        <v>BEARISH</v>
      </c>
      <c r="K1716" s="17" t="str">
        <f>OBV!G1716</f>
        <v>NEUTRAL</v>
      </c>
      <c r="L1716" s="17" t="str">
        <f>OBV!H1716</f>
        <v>CONFIRMED BEARISH</v>
      </c>
      <c r="M1716" s="19">
        <f t="shared" si="260"/>
        <v>25</v>
      </c>
      <c r="N1716" s="19">
        <f t="shared" si="261"/>
        <v>100</v>
      </c>
      <c r="O1716" s="19">
        <f t="shared" si="262"/>
        <v>50</v>
      </c>
      <c r="P1716" s="19">
        <f t="shared" si="263"/>
        <v>16.5</v>
      </c>
      <c r="Q1716" s="20">
        <f t="shared" si="264"/>
        <v>53.725000000000001</v>
      </c>
      <c r="R1716" s="20">
        <f t="shared" si="265"/>
        <v>46.625</v>
      </c>
      <c r="S1716" s="20">
        <f t="shared" si="266"/>
        <v>38.674999999999997</v>
      </c>
      <c r="T1716" s="20">
        <f t="shared" si="267"/>
        <v>47.875</v>
      </c>
      <c r="U1716" s="19">
        <f t="shared" si="268"/>
        <v>46.341666666666661</v>
      </c>
      <c r="V1716" s="19">
        <f t="shared" si="269"/>
        <v>46.724999999999994</v>
      </c>
    </row>
    <row r="1717" spans="1:22" ht="13.5" x14ac:dyDescent="0.25">
      <c r="A1717" s="3">
        <f>RSI!A1717</f>
        <v>44516</v>
      </c>
      <c r="B1717" s="2">
        <f>RSI!B1717</f>
        <v>13.7441</v>
      </c>
      <c r="C1717" s="2">
        <f>RSI!I1717</f>
        <v>53.947522059657153</v>
      </c>
      <c r="D1717" s="2">
        <f>MACD!E1717</f>
        <v>-3.9645788925060543E-2</v>
      </c>
      <c r="E1717" s="2">
        <f>MACD!F1717</f>
        <v>-2.3053121651074808E-2</v>
      </c>
      <c r="F1717" s="2">
        <f>'Moving Avg'!D1717</f>
        <v>13.741139999999998</v>
      </c>
      <c r="G1717" s="2">
        <f>'Moving Avg'!F1717</f>
        <v>13.703030000000002</v>
      </c>
      <c r="H1717" s="2">
        <f>'Moving Avg'!G1717</f>
        <v>13.707836000000004</v>
      </c>
      <c r="I1717" s="2">
        <f>'Moving Avg'!H1717</f>
        <v>13.723559000000002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  <c r="M1717" s="19">
        <f t="shared" si="260"/>
        <v>25</v>
      </c>
      <c r="N1717" s="19">
        <f t="shared" si="261"/>
        <v>45</v>
      </c>
      <c r="O1717" s="19">
        <f t="shared" si="262"/>
        <v>50</v>
      </c>
      <c r="P1717" s="19">
        <f t="shared" si="263"/>
        <v>16.5</v>
      </c>
      <c r="Q1717" s="20">
        <f t="shared" si="264"/>
        <v>34.475000000000001</v>
      </c>
      <c r="R1717" s="20">
        <f t="shared" si="265"/>
        <v>35.625</v>
      </c>
      <c r="S1717" s="20">
        <f t="shared" si="266"/>
        <v>30.425000000000001</v>
      </c>
      <c r="T1717" s="20">
        <f t="shared" si="267"/>
        <v>34.125</v>
      </c>
      <c r="U1717" s="19">
        <f t="shared" si="268"/>
        <v>33.508333333333333</v>
      </c>
      <c r="V1717" s="19">
        <f t="shared" si="269"/>
        <v>33.662499999999994</v>
      </c>
    </row>
    <row r="1718" spans="1:22" ht="13.5" x14ac:dyDescent="0.25">
      <c r="A1718" s="3">
        <f>RSI!A1718</f>
        <v>44517</v>
      </c>
      <c r="B1718" s="2">
        <f>RSI!B1718</f>
        <v>13.7219</v>
      </c>
      <c r="C1718" s="2">
        <f>RSI!I1718</f>
        <v>50.861658529602991</v>
      </c>
      <c r="D1718" s="2">
        <f>MACD!E1718</f>
        <v>-3.8735831115795705E-2</v>
      </c>
      <c r="E1718" s="2">
        <f>MACD!F1718</f>
        <v>-2.6189663544018988E-2</v>
      </c>
      <c r="F1718" s="2">
        <f>'Moving Avg'!D1718</f>
        <v>13.736700000000003</v>
      </c>
      <c r="G1718" s="2">
        <f>'Moving Avg'!F1718</f>
        <v>13.704880000000003</v>
      </c>
      <c r="H1718" s="2">
        <f>'Moving Avg'!G1718</f>
        <v>13.706652000000004</v>
      </c>
      <c r="I1718" s="2">
        <f>'Moving Avg'!H1718</f>
        <v>13.725598000000002</v>
      </c>
      <c r="J1718" s="17" t="str">
        <f>OBV!F1718</f>
        <v>BULLISH</v>
      </c>
      <c r="K1718" s="17" t="str">
        <f>OBV!G1718</f>
        <v>NEUTRAL</v>
      </c>
      <c r="L1718" s="17" t="str">
        <f>OBV!H1718</f>
        <v>BULLISH DIVERGENCE</v>
      </c>
      <c r="M1718" s="19">
        <f t="shared" si="260"/>
        <v>25</v>
      </c>
      <c r="N1718" s="19">
        <f t="shared" si="261"/>
        <v>45</v>
      </c>
      <c r="O1718" s="19">
        <f t="shared" si="262"/>
        <v>50</v>
      </c>
      <c r="P1718" s="19">
        <f t="shared" si="263"/>
        <v>66.5</v>
      </c>
      <c r="Q1718" s="20">
        <f t="shared" si="264"/>
        <v>41.975000000000001</v>
      </c>
      <c r="R1718" s="20">
        <f t="shared" si="265"/>
        <v>48.125</v>
      </c>
      <c r="S1718" s="20">
        <f t="shared" si="266"/>
        <v>52.924999999999997</v>
      </c>
      <c r="T1718" s="20">
        <f t="shared" si="267"/>
        <v>46.625</v>
      </c>
      <c r="U1718" s="19">
        <f t="shared" si="268"/>
        <v>47.67499999999999</v>
      </c>
      <c r="V1718" s="19">
        <f t="shared" si="269"/>
        <v>47.412499999999994</v>
      </c>
    </row>
    <row r="1719" spans="1:22" ht="13.5" x14ac:dyDescent="0.25">
      <c r="A1719" s="3">
        <f>RSI!A1719</f>
        <v>44518</v>
      </c>
      <c r="B1719" s="2">
        <f>RSI!B1719</f>
        <v>13.758900000000001</v>
      </c>
      <c r="C1719" s="2">
        <f>RSI!I1719</f>
        <v>55.436900210944543</v>
      </c>
      <c r="D1719" s="2">
        <f>MACD!E1719</f>
        <v>-3.0497706551662063E-2</v>
      </c>
      <c r="E1719" s="2">
        <f>MACD!F1719</f>
        <v>-2.7051272145547603E-2</v>
      </c>
      <c r="F1719" s="2">
        <f>'Moving Avg'!D1719</f>
        <v>13.739660000000001</v>
      </c>
      <c r="G1719" s="2">
        <f>'Moving Avg'!F1719</f>
        <v>13.708580000000001</v>
      </c>
      <c r="H1719" s="2">
        <f>'Moving Avg'!G1719</f>
        <v>13.706652000000005</v>
      </c>
      <c r="I1719" s="2">
        <f>'Moving Avg'!H1719</f>
        <v>13.726789500000002</v>
      </c>
      <c r="J1719" s="17" t="str">
        <f>OBV!F1719</f>
        <v>BULLISH</v>
      </c>
      <c r="K1719" s="17" t="str">
        <f>OBV!G1719</f>
        <v>NEUTRAL</v>
      </c>
      <c r="L1719" s="17" t="str">
        <f>OBV!H1719</f>
        <v>CONFIRMED BULLISH</v>
      </c>
      <c r="M1719" s="19">
        <f t="shared" si="260"/>
        <v>25</v>
      </c>
      <c r="N1719" s="19">
        <f t="shared" si="261"/>
        <v>45</v>
      </c>
      <c r="O1719" s="19">
        <f t="shared" si="262"/>
        <v>50</v>
      </c>
      <c r="P1719" s="19">
        <f t="shared" si="263"/>
        <v>83.5</v>
      </c>
      <c r="Q1719" s="20">
        <f t="shared" si="264"/>
        <v>44.524999999999999</v>
      </c>
      <c r="R1719" s="20">
        <f t="shared" si="265"/>
        <v>52.375</v>
      </c>
      <c r="S1719" s="20">
        <f t="shared" si="266"/>
        <v>60.575000000000003</v>
      </c>
      <c r="T1719" s="20">
        <f t="shared" si="267"/>
        <v>50.875</v>
      </c>
      <c r="U1719" s="19">
        <f t="shared" si="268"/>
        <v>52.491666666666674</v>
      </c>
      <c r="V1719" s="19">
        <f t="shared" si="269"/>
        <v>52.087500000000006</v>
      </c>
    </row>
    <row r="1720" spans="1:22" ht="13.5" x14ac:dyDescent="0.25">
      <c r="A1720" s="3">
        <f>RSI!A1720</f>
        <v>44519</v>
      </c>
      <c r="B1720" s="2">
        <f>RSI!B1720</f>
        <v>13.758900000000001</v>
      </c>
      <c r="C1720" s="2">
        <f>RSI!I1720</f>
        <v>55.436900210944543</v>
      </c>
      <c r="D1720" s="2">
        <f>MACD!E1720</f>
        <v>-2.8333959881168269E-2</v>
      </c>
      <c r="E1720" s="2">
        <f>MACD!F1720</f>
        <v>-2.7307809692671738E-2</v>
      </c>
      <c r="F1720" s="2">
        <f>'Moving Avg'!D1720</f>
        <v>13.7441</v>
      </c>
      <c r="G1720" s="2">
        <f>'Moving Avg'!F1720</f>
        <v>13.710430000000002</v>
      </c>
      <c r="H1720" s="2">
        <f>'Moving Avg'!G1720</f>
        <v>13.706800000000008</v>
      </c>
      <c r="I1720" s="2">
        <f>'Moving Avg'!H1720</f>
        <v>13.727945500000002</v>
      </c>
      <c r="J1720" s="17" t="str">
        <f>OBV!F1720</f>
        <v>BEARISH</v>
      </c>
      <c r="K1720" s="17" t="str">
        <f>OBV!G1720</f>
        <v>NEUTRAL</v>
      </c>
      <c r="L1720" s="17" t="str">
        <f>OBV!H1720</f>
        <v>BEARISH DIVERGENCE</v>
      </c>
      <c r="M1720" s="19">
        <f t="shared" si="260"/>
        <v>25</v>
      </c>
      <c r="N1720" s="19">
        <f t="shared" si="261"/>
        <v>45</v>
      </c>
      <c r="O1720" s="19">
        <f t="shared" si="262"/>
        <v>50</v>
      </c>
      <c r="P1720" s="19">
        <f t="shared" si="263"/>
        <v>16.5</v>
      </c>
      <c r="Q1720" s="20">
        <f t="shared" si="264"/>
        <v>34.475000000000001</v>
      </c>
      <c r="R1720" s="20">
        <f t="shared" si="265"/>
        <v>35.625</v>
      </c>
      <c r="S1720" s="20">
        <f t="shared" si="266"/>
        <v>30.425000000000001</v>
      </c>
      <c r="T1720" s="20">
        <f t="shared" si="267"/>
        <v>34.125</v>
      </c>
      <c r="U1720" s="19">
        <f t="shared" si="268"/>
        <v>33.508333333333333</v>
      </c>
      <c r="V1720" s="19">
        <f t="shared" si="269"/>
        <v>33.662499999999994</v>
      </c>
    </row>
    <row r="1721" spans="1:22" ht="13.5" x14ac:dyDescent="0.25">
      <c r="A1721" s="3">
        <f>RSI!A1721</f>
        <v>44522</v>
      </c>
      <c r="B1721" s="2">
        <f>RSI!B1721</f>
        <v>13.736700000000001</v>
      </c>
      <c r="C1721" s="2">
        <f>RSI!I1721</f>
        <v>52.06364840447327</v>
      </c>
      <c r="D1721" s="2">
        <f>MACD!E1721</f>
        <v>-1.9400722918458513E-2</v>
      </c>
      <c r="E1721" s="2">
        <f>MACD!F1721</f>
        <v>-2.5726392337829092E-2</v>
      </c>
      <c r="F1721" s="2">
        <f>'Moving Avg'!D1721</f>
        <v>13.7441</v>
      </c>
      <c r="G1721" s="2">
        <f>'Moving Avg'!F1721</f>
        <v>13.715980000000002</v>
      </c>
      <c r="H1721" s="2">
        <f>'Moving Avg'!G1721</f>
        <v>13.70650400000001</v>
      </c>
      <c r="I1721" s="2">
        <f>'Moving Avg'!H1721</f>
        <v>13.729702500000004</v>
      </c>
      <c r="J1721" s="17" t="str">
        <f>OBV!F1721</f>
        <v>BULLISH</v>
      </c>
      <c r="K1721" s="17" t="str">
        <f>OBV!G1721</f>
        <v>NEUTRAL</v>
      </c>
      <c r="L1721" s="17" t="str">
        <f>OBV!H1721</f>
        <v>NEUTRAL</v>
      </c>
      <c r="M1721" s="19">
        <f t="shared" si="260"/>
        <v>25</v>
      </c>
      <c r="N1721" s="19">
        <f t="shared" si="261"/>
        <v>0</v>
      </c>
      <c r="O1721" s="19">
        <f t="shared" si="262"/>
        <v>50</v>
      </c>
      <c r="P1721" s="19">
        <f t="shared" si="263"/>
        <v>49.5</v>
      </c>
      <c r="Q1721" s="20">
        <f t="shared" si="264"/>
        <v>23.675000000000001</v>
      </c>
      <c r="R1721" s="20">
        <f t="shared" si="265"/>
        <v>34.875</v>
      </c>
      <c r="S1721" s="20">
        <f t="shared" si="266"/>
        <v>38.525000000000006</v>
      </c>
      <c r="T1721" s="20">
        <f t="shared" si="267"/>
        <v>31.125</v>
      </c>
      <c r="U1721" s="19">
        <f t="shared" si="268"/>
        <v>32.358333333333334</v>
      </c>
      <c r="V1721" s="19">
        <f t="shared" si="269"/>
        <v>32.049999999999997</v>
      </c>
    </row>
    <row r="1722" spans="1:22" ht="13.5" x14ac:dyDescent="0.25">
      <c r="A1722" s="3">
        <f>RSI!A1722</f>
        <v>44523</v>
      </c>
      <c r="B1722" s="2">
        <f>RSI!B1722</f>
        <v>13.7441</v>
      </c>
      <c r="C1722" s="2">
        <f>RSI!I1722</f>
        <v>53.088342028889315</v>
      </c>
      <c r="D1722" s="2">
        <f>MACD!E1722</f>
        <v>-1.3614275464274073E-2</v>
      </c>
      <c r="E1722" s="2">
        <f>MACD!F1722</f>
        <v>-2.330396896311809E-2</v>
      </c>
      <c r="F1722" s="2">
        <f>'Moving Avg'!D1722</f>
        <v>13.7441</v>
      </c>
      <c r="G1722" s="2">
        <f>'Moving Avg'!F1722</f>
        <v>13.722640000000004</v>
      </c>
      <c r="H1722" s="2">
        <f>'Moving Avg'!G1722</f>
        <v>13.706356000000007</v>
      </c>
      <c r="I1722" s="2">
        <f>'Moving Avg'!H1722</f>
        <v>13.730784500000004</v>
      </c>
      <c r="J1722" s="17" t="str">
        <f>OBV!F1722</f>
        <v>BULLISH</v>
      </c>
      <c r="K1722" s="17" t="str">
        <f>OBV!G1722</f>
        <v>NEUTRAL</v>
      </c>
      <c r="L1722" s="17" t="str">
        <f>OBV!H1722</f>
        <v>NEUTRAL</v>
      </c>
      <c r="M1722" s="19">
        <f t="shared" si="260"/>
        <v>25</v>
      </c>
      <c r="N1722" s="19">
        <f t="shared" si="261"/>
        <v>0</v>
      </c>
      <c r="O1722" s="19">
        <f t="shared" si="262"/>
        <v>50</v>
      </c>
      <c r="P1722" s="19">
        <f t="shared" si="263"/>
        <v>49.5</v>
      </c>
      <c r="Q1722" s="20">
        <f t="shared" si="264"/>
        <v>23.675000000000001</v>
      </c>
      <c r="R1722" s="20">
        <f t="shared" si="265"/>
        <v>34.875</v>
      </c>
      <c r="S1722" s="20">
        <f t="shared" si="266"/>
        <v>38.525000000000006</v>
      </c>
      <c r="T1722" s="20">
        <f t="shared" si="267"/>
        <v>31.125</v>
      </c>
      <c r="U1722" s="19">
        <f t="shared" si="268"/>
        <v>32.358333333333334</v>
      </c>
      <c r="V1722" s="19">
        <f t="shared" si="269"/>
        <v>32.049999999999997</v>
      </c>
    </row>
    <row r="1723" spans="1:22" ht="13.5" x14ac:dyDescent="0.25">
      <c r="A1723" s="3">
        <f>RSI!A1723</f>
        <v>44524</v>
      </c>
      <c r="B1723" s="2">
        <f>RSI!B1723</f>
        <v>13.758900000000001</v>
      </c>
      <c r="C1723" s="2">
        <f>RSI!I1723</f>
        <v>55.15313187370198</v>
      </c>
      <c r="D1723" s="2">
        <f>MACD!E1723</f>
        <v>-1.1076012923654233E-2</v>
      </c>
      <c r="E1723" s="2">
        <f>MACD!F1723</f>
        <v>-2.0858377755225321E-2</v>
      </c>
      <c r="F1723" s="2">
        <f>'Moving Avg'!D1723</f>
        <v>13.751499999999998</v>
      </c>
      <c r="G1723" s="2">
        <f>'Moving Avg'!F1723</f>
        <v>13.730040000000002</v>
      </c>
      <c r="H1723" s="2">
        <f>'Moving Avg'!G1723</f>
        <v>13.707096000000009</v>
      </c>
      <c r="I1723" s="2">
        <f>'Moving Avg'!H1723</f>
        <v>13.732296500000004</v>
      </c>
      <c r="J1723" s="17" t="str">
        <f>OBV!F1723</f>
        <v>BULLISH</v>
      </c>
      <c r="K1723" s="17" t="str">
        <f>OBV!G1723</f>
        <v>NEUTRAL</v>
      </c>
      <c r="L1723" s="17" t="str">
        <f>OBV!H1723</f>
        <v>CONFIRMED BULLISH</v>
      </c>
      <c r="M1723" s="19">
        <f t="shared" si="260"/>
        <v>25</v>
      </c>
      <c r="N1723" s="19">
        <f t="shared" si="261"/>
        <v>0</v>
      </c>
      <c r="O1723" s="19">
        <f t="shared" si="262"/>
        <v>50</v>
      </c>
      <c r="P1723" s="19">
        <f t="shared" si="263"/>
        <v>83.5</v>
      </c>
      <c r="Q1723" s="20">
        <f t="shared" si="264"/>
        <v>28.774999999999999</v>
      </c>
      <c r="R1723" s="20">
        <f t="shared" si="265"/>
        <v>43.375</v>
      </c>
      <c r="S1723" s="20">
        <f t="shared" si="266"/>
        <v>53.825000000000003</v>
      </c>
      <c r="T1723" s="20">
        <f t="shared" si="267"/>
        <v>39.625</v>
      </c>
      <c r="U1723" s="19">
        <f t="shared" si="268"/>
        <v>41.991666666666667</v>
      </c>
      <c r="V1723" s="19">
        <f t="shared" si="269"/>
        <v>41.400000000000006</v>
      </c>
    </row>
    <row r="1724" spans="1:22" ht="13.5" x14ac:dyDescent="0.25">
      <c r="A1724" s="3">
        <f>RSI!A1724</f>
        <v>44525</v>
      </c>
      <c r="B1724" s="2">
        <f>RSI!B1724</f>
        <v>13.758900000000001</v>
      </c>
      <c r="C1724" s="2">
        <f>RSI!I1724</f>
        <v>55.15313187370198</v>
      </c>
      <c r="D1724" s="2">
        <f>MACD!E1724</f>
        <v>-9.1297842901347792E-3</v>
      </c>
      <c r="E1724" s="2">
        <f>MACD!F1724</f>
        <v>-1.8512659062207212E-2</v>
      </c>
      <c r="F1724" s="2">
        <f>'Moving Avg'!D1724</f>
        <v>13.751499999999998</v>
      </c>
      <c r="G1724" s="2">
        <f>'Moving Avg'!F1724</f>
        <v>13.731890000000003</v>
      </c>
      <c r="H1724" s="2">
        <f>'Moving Avg'!G1724</f>
        <v>13.70857600000001</v>
      </c>
      <c r="I1724" s="2">
        <f>'Moving Avg'!H1724</f>
        <v>13.734342500000002</v>
      </c>
      <c r="J1724" s="17" t="str">
        <f>OBV!F1724</f>
        <v>BULLISH</v>
      </c>
      <c r="K1724" s="17" t="str">
        <f>OBV!G1724</f>
        <v>NEUTRAL</v>
      </c>
      <c r="L1724" s="17" t="str">
        <f>OBV!H1724</f>
        <v>NEUTRAL</v>
      </c>
      <c r="M1724" s="19">
        <f t="shared" si="260"/>
        <v>25</v>
      </c>
      <c r="N1724" s="19">
        <f t="shared" si="261"/>
        <v>0</v>
      </c>
      <c r="O1724" s="19">
        <f t="shared" si="262"/>
        <v>50</v>
      </c>
      <c r="P1724" s="19">
        <f t="shared" si="263"/>
        <v>49.5</v>
      </c>
      <c r="Q1724" s="20">
        <f t="shared" si="264"/>
        <v>23.675000000000001</v>
      </c>
      <c r="R1724" s="20">
        <f t="shared" si="265"/>
        <v>34.875</v>
      </c>
      <c r="S1724" s="20">
        <f t="shared" si="266"/>
        <v>38.525000000000006</v>
      </c>
      <c r="T1724" s="20">
        <f t="shared" si="267"/>
        <v>31.125</v>
      </c>
      <c r="U1724" s="19">
        <f t="shared" si="268"/>
        <v>32.358333333333334</v>
      </c>
      <c r="V1724" s="19">
        <f t="shared" si="269"/>
        <v>32.049999999999997</v>
      </c>
    </row>
    <row r="1725" spans="1:22" ht="13.5" x14ac:dyDescent="0.25">
      <c r="A1725" s="3">
        <f>RSI!A1725</f>
        <v>44526</v>
      </c>
      <c r="B1725" s="2">
        <f>RSI!B1725</f>
        <v>13.758900000000001</v>
      </c>
      <c r="C1725" s="2">
        <f>RSI!I1725</f>
        <v>55.15313187370198</v>
      </c>
      <c r="D1725" s="2">
        <f>MACD!E1725</f>
        <v>-8.8080406679740264E-3</v>
      </c>
      <c r="E1725" s="2">
        <f>MACD!F1725</f>
        <v>-1.6571735383360577E-2</v>
      </c>
      <c r="F1725" s="2">
        <f>'Moving Avg'!D1725</f>
        <v>13.751499999999998</v>
      </c>
      <c r="G1725" s="2">
        <f>'Moving Avg'!F1725</f>
        <v>13.734110000000005</v>
      </c>
      <c r="H1725" s="2">
        <f>'Moving Avg'!G1725</f>
        <v>13.71005600000001</v>
      </c>
      <c r="I1725" s="2">
        <f>'Moving Avg'!H1725</f>
        <v>13.736566500000002</v>
      </c>
      <c r="J1725" s="17" t="str">
        <f>OBV!F1725</f>
        <v>BULLISH</v>
      </c>
      <c r="K1725" s="17" t="str">
        <f>OBV!G1725</f>
        <v>NEUTRAL</v>
      </c>
      <c r="L1725" s="17" t="str">
        <f>OBV!H1725</f>
        <v>NEUTRAL</v>
      </c>
      <c r="M1725" s="19">
        <f t="shared" si="260"/>
        <v>25</v>
      </c>
      <c r="N1725" s="19">
        <f t="shared" si="261"/>
        <v>0</v>
      </c>
      <c r="O1725" s="19">
        <f t="shared" si="262"/>
        <v>50</v>
      </c>
      <c r="P1725" s="19">
        <f t="shared" si="263"/>
        <v>49.5</v>
      </c>
      <c r="Q1725" s="20">
        <f t="shared" si="264"/>
        <v>23.675000000000001</v>
      </c>
      <c r="R1725" s="20">
        <f t="shared" si="265"/>
        <v>34.875</v>
      </c>
      <c r="S1725" s="20">
        <f t="shared" si="266"/>
        <v>38.525000000000006</v>
      </c>
      <c r="T1725" s="20">
        <f t="shared" si="267"/>
        <v>31.125</v>
      </c>
      <c r="U1725" s="19">
        <f t="shared" si="268"/>
        <v>32.358333333333334</v>
      </c>
      <c r="V1725" s="19">
        <f t="shared" si="269"/>
        <v>32.049999999999997</v>
      </c>
    </row>
    <row r="1726" spans="1:22" ht="13.5" x14ac:dyDescent="0.25">
      <c r="A1726" s="3">
        <f>RSI!A1726</f>
        <v>44529</v>
      </c>
      <c r="B1726" s="2">
        <f>RSI!B1726</f>
        <v>13.758900000000001</v>
      </c>
      <c r="C1726" s="2">
        <f>RSI!I1726</f>
        <v>55.15313187370198</v>
      </c>
      <c r="D1726" s="2">
        <f>MACD!E1726</f>
        <v>-8.7085772526851457E-3</v>
      </c>
      <c r="E1726" s="2">
        <f>MACD!F1726</f>
        <v>-1.499910375722549E-2</v>
      </c>
      <c r="F1726" s="2">
        <f>'Moving Avg'!D1726</f>
        <v>13.755939999999999</v>
      </c>
      <c r="G1726" s="2">
        <f>'Moving Avg'!F1726</f>
        <v>13.740770000000003</v>
      </c>
      <c r="H1726" s="2">
        <f>'Moving Avg'!G1726</f>
        <v>13.71183200000001</v>
      </c>
      <c r="I1726" s="2">
        <f>'Moving Avg'!H1726</f>
        <v>13.738078499999999</v>
      </c>
      <c r="J1726" s="17" t="str">
        <f>OBV!F1726</f>
        <v>BULLISH</v>
      </c>
      <c r="K1726" s="17" t="str">
        <f>OBV!G1726</f>
        <v>NEUTRAL</v>
      </c>
      <c r="L1726" s="17" t="str">
        <f>OBV!H1726</f>
        <v>CONFIRMED BULLISH</v>
      </c>
      <c r="M1726" s="19">
        <f t="shared" si="260"/>
        <v>25</v>
      </c>
      <c r="N1726" s="19">
        <f t="shared" si="261"/>
        <v>0</v>
      </c>
      <c r="O1726" s="19">
        <f t="shared" si="262"/>
        <v>50</v>
      </c>
      <c r="P1726" s="19">
        <f t="shared" si="263"/>
        <v>83.5</v>
      </c>
      <c r="Q1726" s="20">
        <f t="shared" si="264"/>
        <v>28.774999999999999</v>
      </c>
      <c r="R1726" s="20">
        <f t="shared" si="265"/>
        <v>43.375</v>
      </c>
      <c r="S1726" s="20">
        <f t="shared" si="266"/>
        <v>53.825000000000003</v>
      </c>
      <c r="T1726" s="20">
        <f t="shared" si="267"/>
        <v>39.625</v>
      </c>
      <c r="U1726" s="19">
        <f t="shared" si="268"/>
        <v>41.991666666666667</v>
      </c>
      <c r="V1726" s="19">
        <f t="shared" si="269"/>
        <v>41.400000000000006</v>
      </c>
    </row>
    <row r="1727" spans="1:22" ht="13.5" x14ac:dyDescent="0.25">
      <c r="A1727" s="3">
        <f>RSI!A1727</f>
        <v>44530</v>
      </c>
      <c r="B1727" s="2">
        <f>RSI!B1727</f>
        <v>13.684900000000001</v>
      </c>
      <c r="C1727" s="2">
        <f>RSI!I1727</f>
        <v>42.556158108045977</v>
      </c>
      <c r="D1727" s="2">
        <f>MACD!E1727</f>
        <v>-2.1644554628998947E-3</v>
      </c>
      <c r="E1727" s="2">
        <f>MACD!F1727</f>
        <v>-1.2432174098360373E-2</v>
      </c>
      <c r="F1727" s="2">
        <f>'Moving Avg'!D1727</f>
        <v>13.7441</v>
      </c>
      <c r="G1727" s="2">
        <f>'Moving Avg'!F1727</f>
        <v>13.740770000000007</v>
      </c>
      <c r="H1727" s="2">
        <f>'Moving Avg'!G1727</f>
        <v>13.71227600000001</v>
      </c>
      <c r="I1727" s="2">
        <f>'Moving Avg'!H1727</f>
        <v>13.7399325</v>
      </c>
      <c r="J1727" s="17" t="str">
        <f>OBV!F1727</f>
        <v>BEARISH</v>
      </c>
      <c r="K1727" s="17" t="str">
        <f>OBV!G1727</f>
        <v>NEUTRAL</v>
      </c>
      <c r="L1727" s="17" t="str">
        <f>OBV!H1727</f>
        <v>CONFIRMED BEARISH</v>
      </c>
      <c r="M1727" s="19">
        <f t="shared" si="260"/>
        <v>25</v>
      </c>
      <c r="N1727" s="19">
        <f t="shared" si="261"/>
        <v>0</v>
      </c>
      <c r="O1727" s="19">
        <f t="shared" si="262"/>
        <v>50</v>
      </c>
      <c r="P1727" s="19">
        <f t="shared" si="263"/>
        <v>16.5</v>
      </c>
      <c r="Q1727" s="20">
        <f t="shared" si="264"/>
        <v>18.725000000000001</v>
      </c>
      <c r="R1727" s="20">
        <f t="shared" si="265"/>
        <v>26.625</v>
      </c>
      <c r="S1727" s="20">
        <f t="shared" si="266"/>
        <v>23.675000000000001</v>
      </c>
      <c r="T1727" s="20">
        <f t="shared" si="267"/>
        <v>22.875</v>
      </c>
      <c r="U1727" s="19">
        <f t="shared" si="268"/>
        <v>23.008333333333336</v>
      </c>
      <c r="V1727" s="19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13.684900000000001</v>
      </c>
      <c r="C1728" s="2">
        <f>RSI!I1728</f>
        <v>42.556158108045977</v>
      </c>
      <c r="D1728" s="2">
        <f>MACD!E1728</f>
        <v>2.4663090189314119E-4</v>
      </c>
      <c r="E1728" s="2">
        <f>MACD!F1728</f>
        <v>-9.8964130983096709E-3</v>
      </c>
      <c r="F1728" s="2">
        <f>'Moving Avg'!D1728</f>
        <v>13.7293</v>
      </c>
      <c r="G1728" s="2">
        <f>'Moving Avg'!F1728</f>
        <v>13.740770000000007</v>
      </c>
      <c r="H1728" s="2">
        <f>'Moving Avg'!G1728</f>
        <v>13.712276000000008</v>
      </c>
      <c r="I1728" s="2">
        <f>'Moving Avg'!H1728</f>
        <v>13.741430500000002</v>
      </c>
      <c r="J1728" s="17" t="str">
        <f>OBV!F1728</f>
        <v>BEARISH</v>
      </c>
      <c r="K1728" s="17" t="str">
        <f>OBV!G1728</f>
        <v>NEUTRAL</v>
      </c>
      <c r="L1728" s="17" t="str">
        <f>OBV!H1728</f>
        <v>CONFIRMED BEARISH</v>
      </c>
      <c r="M1728" s="19">
        <f t="shared" si="260"/>
        <v>25</v>
      </c>
      <c r="N1728" s="19">
        <f t="shared" si="261"/>
        <v>0</v>
      </c>
      <c r="O1728" s="19">
        <f t="shared" si="262"/>
        <v>0</v>
      </c>
      <c r="P1728" s="19">
        <f t="shared" si="263"/>
        <v>16.5</v>
      </c>
      <c r="Q1728" s="20">
        <f t="shared" si="264"/>
        <v>11.225</v>
      </c>
      <c r="R1728" s="20">
        <f t="shared" si="265"/>
        <v>9.125</v>
      </c>
      <c r="S1728" s="20">
        <f t="shared" si="266"/>
        <v>11.175000000000001</v>
      </c>
      <c r="T1728" s="20">
        <f t="shared" si="267"/>
        <v>10.375</v>
      </c>
      <c r="U1728" s="19">
        <f t="shared" si="268"/>
        <v>10.508333333333335</v>
      </c>
      <c r="V1728" s="19">
        <f t="shared" si="269"/>
        <v>10.475000000000001</v>
      </c>
    </row>
    <row r="1729" spans="1:22" ht="13.5" x14ac:dyDescent="0.25">
      <c r="A1729" s="3">
        <f>RSI!A1729</f>
        <v>44532</v>
      </c>
      <c r="B1729" s="2">
        <f>RSI!B1729</f>
        <v>13.6775</v>
      </c>
      <c r="C1729" s="2">
        <f>RSI!I1729</f>
        <v>41.457978106789305</v>
      </c>
      <c r="D1729" s="2">
        <f>MACD!E1729</f>
        <v>8.7949563341176429E-3</v>
      </c>
      <c r="E1729" s="2">
        <f>MACD!F1729</f>
        <v>-6.1581392118242092E-3</v>
      </c>
      <c r="F1729" s="2">
        <f>'Moving Avg'!D1729</f>
        <v>13.71302</v>
      </c>
      <c r="G1729" s="2">
        <f>'Moving Avg'!F1729</f>
        <v>13.737070000000006</v>
      </c>
      <c r="H1729" s="2">
        <f>'Moving Avg'!G1729</f>
        <v>13.712276000000006</v>
      </c>
      <c r="I1729" s="2">
        <f>'Moving Avg'!H1729</f>
        <v>13.743212000000002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  <c r="M1729" s="19">
        <f t="shared" si="260"/>
        <v>25</v>
      </c>
      <c r="N1729" s="19">
        <f t="shared" si="261"/>
        <v>0</v>
      </c>
      <c r="O1729" s="19">
        <f t="shared" si="262"/>
        <v>0</v>
      </c>
      <c r="P1729" s="19">
        <f t="shared" si="263"/>
        <v>16.5</v>
      </c>
      <c r="Q1729" s="20">
        <f t="shared" si="264"/>
        <v>11.225</v>
      </c>
      <c r="R1729" s="20">
        <f t="shared" si="265"/>
        <v>9.125</v>
      </c>
      <c r="S1729" s="20">
        <f t="shared" si="266"/>
        <v>11.175000000000001</v>
      </c>
      <c r="T1729" s="20">
        <f t="shared" si="267"/>
        <v>10.375</v>
      </c>
      <c r="U1729" s="19">
        <f t="shared" si="268"/>
        <v>10.508333333333335</v>
      </c>
      <c r="V1729" s="19">
        <f t="shared" si="269"/>
        <v>10.475000000000001</v>
      </c>
    </row>
    <row r="1730" spans="1:22" ht="13.5" x14ac:dyDescent="0.25">
      <c r="A1730" s="3">
        <f>RSI!A1730</f>
        <v>44533</v>
      </c>
      <c r="B1730" s="2">
        <f>RSI!B1730</f>
        <v>13.6775</v>
      </c>
      <c r="C1730" s="2">
        <f>RSI!I1730</f>
        <v>41.457978106789305</v>
      </c>
      <c r="D1730" s="2">
        <f>MACD!E1730</f>
        <v>1.6319770204558992E-2</v>
      </c>
      <c r="E1730" s="2">
        <f>MACD!F1730</f>
        <v>-1.6625573285475688E-3</v>
      </c>
      <c r="F1730" s="2">
        <f>'Moving Avg'!D1730</f>
        <v>13.69674</v>
      </c>
      <c r="G1730" s="2">
        <f>'Moving Avg'!F1730</f>
        <v>13.734850000000003</v>
      </c>
      <c r="H1730" s="2">
        <f>'Moving Avg'!G1730</f>
        <v>13.713608000000006</v>
      </c>
      <c r="I1730" s="2">
        <f>'Moving Avg'!H1730</f>
        <v>13.745028999999999</v>
      </c>
      <c r="J1730" s="17" t="str">
        <f>OBV!F1730</f>
        <v>BEARISH</v>
      </c>
      <c r="K1730" s="17" t="str">
        <f>OBV!G1730</f>
        <v>NEUTRAL</v>
      </c>
      <c r="L1730" s="17" t="str">
        <f>OBV!H1730</f>
        <v>CONFIRMED BEARISH</v>
      </c>
      <c r="M1730" s="19">
        <f t="shared" ref="M1730:M1793" si="270">IF(C1730&lt;30,50, IF(C1730&gt;70, 0, 25))</f>
        <v>25</v>
      </c>
      <c r="N1730" s="19">
        <f t="shared" ref="N1730:N1793" si="271">IF(E1730-D1730&gt;0.02, 100, IF(E1730-D1730&lt;0,0,45))</f>
        <v>0</v>
      </c>
      <c r="O1730" s="19">
        <f t="shared" ref="O1730:O1793" si="272">IF(F1730-I1730&gt;10,100,IF(F1730-I1730&gt;5,75, IF(F1730-I1730&gt;0,50,0)))</f>
        <v>0</v>
      </c>
      <c r="P1730" s="19">
        <f t="shared" ref="P1730:P1793" si="273">IF(L1730="confirmed bullish", 34, IF(L1730="bullish divergence",17, 0))+IF(J1730="bullish",33,IF(J1730="bearish",0,16.5))+IF(K1730="strong",33,IF(K1730="weak",0,16.5))</f>
        <v>16.5</v>
      </c>
      <c r="Q1730" s="20">
        <f t="shared" si="264"/>
        <v>11.225</v>
      </c>
      <c r="R1730" s="20">
        <f t="shared" si="265"/>
        <v>9.125</v>
      </c>
      <c r="S1730" s="20">
        <f t="shared" si="266"/>
        <v>11.175000000000001</v>
      </c>
      <c r="T1730" s="20">
        <f t="shared" si="267"/>
        <v>10.375</v>
      </c>
      <c r="U1730" s="19">
        <f t="shared" si="268"/>
        <v>10.508333333333335</v>
      </c>
      <c r="V1730" s="19">
        <f t="shared" si="269"/>
        <v>10.475000000000001</v>
      </c>
    </row>
    <row r="1731" spans="1:22" ht="13.5" x14ac:dyDescent="0.25">
      <c r="A1731" s="3">
        <f>RSI!A1731</f>
        <v>44536</v>
      </c>
      <c r="B1731" s="2">
        <f>RSI!B1731</f>
        <v>13.610900000000001</v>
      </c>
      <c r="C1731" s="2">
        <f>RSI!I1731</f>
        <v>32.660697445478561</v>
      </c>
      <c r="D1731" s="2">
        <f>MACD!E1731</f>
        <v>2.4474883405565251E-2</v>
      </c>
      <c r="E1731" s="2">
        <f>MACD!F1731</f>
        <v>3.5649308182749951E-3</v>
      </c>
      <c r="F1731" s="2">
        <f>'Moving Avg'!D1731</f>
        <v>13.66714</v>
      </c>
      <c r="G1731" s="2">
        <f>'Moving Avg'!F1731</f>
        <v>13.727450000000005</v>
      </c>
      <c r="H1731" s="2">
        <f>'Moving Avg'!G1731</f>
        <v>13.712128000000005</v>
      </c>
      <c r="I1731" s="2">
        <f>'Moving Avg'!H1731</f>
        <v>13.746442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  <c r="M1731" s="19">
        <f t="shared" si="270"/>
        <v>25</v>
      </c>
      <c r="N1731" s="19">
        <f t="shared" si="271"/>
        <v>0</v>
      </c>
      <c r="O1731" s="19">
        <f t="shared" si="272"/>
        <v>0</v>
      </c>
      <c r="P1731" s="19">
        <f t="shared" si="273"/>
        <v>16.5</v>
      </c>
      <c r="Q1731" s="20">
        <f t="shared" ref="Q1731:Q1794" si="274">0.35*M1731+N1731*0.35+O1731*0.15+P1731*0.15</f>
        <v>11.225</v>
      </c>
      <c r="R1731" s="20">
        <f t="shared" ref="R1731:R1794" si="275">M1731*0.2+N1731*0.2+O1731*0.35+P1731*0.25</f>
        <v>9.125</v>
      </c>
      <c r="S1731" s="20">
        <f t="shared" ref="S1731:S1794" si="276">M1731*0.15+N1731*0.15+O1731*0.25+P1731*0.45</f>
        <v>11.175000000000001</v>
      </c>
      <c r="T1731" s="20">
        <f t="shared" ref="T1731:T1794" si="277">0.25*SUM(M1731:P1731)</f>
        <v>10.375</v>
      </c>
      <c r="U1731" s="19">
        <f t="shared" ref="U1731:U1794" si="278">SUM(Q1731:S1731)/3</f>
        <v>10.508333333333335</v>
      </c>
      <c r="V1731" s="19">
        <f t="shared" ref="V1731:V1794" si="279">SUM(Q1731:T1731)/4</f>
        <v>10.475000000000001</v>
      </c>
    </row>
    <row r="1732" spans="1:22" ht="13.5" x14ac:dyDescent="0.25">
      <c r="A1732" s="3">
        <f>RSI!A1732</f>
        <v>44537</v>
      </c>
      <c r="B1732" s="2">
        <f>RSI!B1732</f>
        <v>13.6035</v>
      </c>
      <c r="C1732" s="2">
        <f>RSI!I1732</f>
        <v>31.851939816994204</v>
      </c>
      <c r="D1732" s="2">
        <f>MACD!E1732</f>
        <v>3.3705528980078725E-2</v>
      </c>
      <c r="E1732" s="2">
        <f>MACD!F1732</f>
        <v>9.5930504506357411E-3</v>
      </c>
      <c r="F1732" s="2">
        <f>'Moving Avg'!D1732</f>
        <v>13.65086</v>
      </c>
      <c r="G1732" s="2">
        <f>'Moving Avg'!F1732</f>
        <v>13.720050000000004</v>
      </c>
      <c r="H1732" s="2">
        <f>'Moving Avg'!G1732</f>
        <v>13.710500000000007</v>
      </c>
      <c r="I1732" s="2">
        <f>'Moving Avg'!H1732</f>
        <v>13.746998999999999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  <c r="M1732" s="19">
        <f t="shared" si="270"/>
        <v>25</v>
      </c>
      <c r="N1732" s="19">
        <f t="shared" si="271"/>
        <v>0</v>
      </c>
      <c r="O1732" s="19">
        <f t="shared" si="272"/>
        <v>0</v>
      </c>
      <c r="P1732" s="19">
        <f t="shared" si="273"/>
        <v>16.5</v>
      </c>
      <c r="Q1732" s="20">
        <f t="shared" si="274"/>
        <v>11.225</v>
      </c>
      <c r="R1732" s="20">
        <f t="shared" si="275"/>
        <v>9.125</v>
      </c>
      <c r="S1732" s="20">
        <f t="shared" si="276"/>
        <v>11.175000000000001</v>
      </c>
      <c r="T1732" s="20">
        <f t="shared" si="277"/>
        <v>10.375</v>
      </c>
      <c r="U1732" s="19">
        <f t="shared" si="278"/>
        <v>10.508333333333335</v>
      </c>
      <c r="V1732" s="19">
        <f t="shared" si="279"/>
        <v>10.475000000000001</v>
      </c>
    </row>
    <row r="1733" spans="1:22" ht="13.5" x14ac:dyDescent="0.25">
      <c r="A1733" s="3">
        <f>RSI!A1733</f>
        <v>44538</v>
      </c>
      <c r="B1733" s="2">
        <f>RSI!B1733</f>
        <v>13.536899999999999</v>
      </c>
      <c r="C1733" s="2">
        <f>RSI!I1733</f>
        <v>25.686946506665635</v>
      </c>
      <c r="D1733" s="2">
        <f>MACD!E1733</f>
        <v>4.9365943273729229E-2</v>
      </c>
      <c r="E1733" s="2">
        <f>MACD!F1733</f>
        <v>1.7547629015254439E-2</v>
      </c>
      <c r="F1733" s="2">
        <f>'Moving Avg'!D1733</f>
        <v>13.621260000000001</v>
      </c>
      <c r="G1733" s="2">
        <f>'Moving Avg'!F1733</f>
        <v>13.709690000000004</v>
      </c>
      <c r="H1733" s="2">
        <f>'Moving Avg'!G1733</f>
        <v>13.707688000000003</v>
      </c>
      <c r="I1733" s="2">
        <f>'Moving Avg'!H1733</f>
        <v>13.747578999999998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  <c r="M1733" s="19">
        <f t="shared" si="270"/>
        <v>50</v>
      </c>
      <c r="N1733" s="19">
        <f t="shared" si="271"/>
        <v>0</v>
      </c>
      <c r="O1733" s="19">
        <f t="shared" si="272"/>
        <v>0</v>
      </c>
      <c r="P1733" s="19">
        <f t="shared" si="273"/>
        <v>16.5</v>
      </c>
      <c r="Q1733" s="20">
        <f t="shared" si="274"/>
        <v>19.975000000000001</v>
      </c>
      <c r="R1733" s="20">
        <f t="shared" si="275"/>
        <v>14.125</v>
      </c>
      <c r="S1733" s="20">
        <f t="shared" si="276"/>
        <v>14.925000000000001</v>
      </c>
      <c r="T1733" s="20">
        <f t="shared" si="277"/>
        <v>16.625</v>
      </c>
      <c r="U1733" s="19">
        <f t="shared" si="278"/>
        <v>16.341666666666669</v>
      </c>
      <c r="V1733" s="19">
        <f t="shared" si="279"/>
        <v>16.412500000000001</v>
      </c>
    </row>
    <row r="1734" spans="1:22" ht="13.5" x14ac:dyDescent="0.25">
      <c r="A1734" s="3">
        <f>RSI!A1734</f>
        <v>44539</v>
      </c>
      <c r="B1734" s="2">
        <f>RSI!B1734</f>
        <v>13.536899999999999</v>
      </c>
      <c r="C1734" s="2">
        <f>RSI!I1734</f>
        <v>25.686946506665635</v>
      </c>
      <c r="D1734" s="2">
        <f>MACD!E1734</f>
        <v>6.3602838309794407E-2</v>
      </c>
      <c r="E1734" s="2">
        <f>MACD!F1734</f>
        <v>2.6758670874162435E-2</v>
      </c>
      <c r="F1734" s="2">
        <f>'Moving Avg'!D1734</f>
        <v>13.593140000000002</v>
      </c>
      <c r="G1734" s="2">
        <f>'Moving Avg'!F1734</f>
        <v>13.699330000000003</v>
      </c>
      <c r="H1734" s="2">
        <f>'Moving Avg'!G1734</f>
        <v>13.704728000000003</v>
      </c>
      <c r="I1734" s="2">
        <f>'Moving Avg'!H1734</f>
        <v>13.748123499999998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  <c r="M1734" s="19">
        <f t="shared" si="270"/>
        <v>50</v>
      </c>
      <c r="N1734" s="19">
        <f t="shared" si="271"/>
        <v>0</v>
      </c>
      <c r="O1734" s="19">
        <f t="shared" si="272"/>
        <v>0</v>
      </c>
      <c r="P1734" s="19">
        <f t="shared" si="273"/>
        <v>16.5</v>
      </c>
      <c r="Q1734" s="20">
        <f t="shared" si="274"/>
        <v>19.975000000000001</v>
      </c>
      <c r="R1734" s="20">
        <f t="shared" si="275"/>
        <v>14.125</v>
      </c>
      <c r="S1734" s="20">
        <f t="shared" si="276"/>
        <v>14.925000000000001</v>
      </c>
      <c r="T1734" s="20">
        <f t="shared" si="277"/>
        <v>16.625</v>
      </c>
      <c r="U1734" s="19">
        <f t="shared" si="278"/>
        <v>16.341666666666669</v>
      </c>
      <c r="V1734" s="19">
        <f t="shared" si="279"/>
        <v>16.412500000000001</v>
      </c>
    </row>
    <row r="1735" spans="1:22" ht="13.5" x14ac:dyDescent="0.25">
      <c r="A1735" s="3">
        <f>RSI!A1735</f>
        <v>44540</v>
      </c>
      <c r="B1735" s="2">
        <f>RSI!B1735</f>
        <v>13.610900000000001</v>
      </c>
      <c r="C1735" s="2">
        <f>RSI!I1735</f>
        <v>40.521749032819287</v>
      </c>
      <c r="D1735" s="2">
        <f>MACD!E1735</f>
        <v>7.1080715180674048E-2</v>
      </c>
      <c r="E1735" s="2">
        <f>MACD!F1735</f>
        <v>3.562307973546476E-2</v>
      </c>
      <c r="F1735" s="2">
        <f>'Moving Avg'!D1735</f>
        <v>13.579820000000002</v>
      </c>
      <c r="G1735" s="2">
        <f>'Moving Avg'!F1735</f>
        <v>13.693040000000002</v>
      </c>
      <c r="H1735" s="2">
        <f>'Moving Avg'!G1735</f>
        <v>13.703248</v>
      </c>
      <c r="I1735" s="2">
        <f>'Moving Avg'!H1735</f>
        <v>13.748895500000001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  <c r="M1735" s="19">
        <f t="shared" si="270"/>
        <v>25</v>
      </c>
      <c r="N1735" s="19">
        <f t="shared" si="271"/>
        <v>0</v>
      </c>
      <c r="O1735" s="19">
        <f t="shared" si="272"/>
        <v>0</v>
      </c>
      <c r="P1735" s="19">
        <f t="shared" si="273"/>
        <v>16.5</v>
      </c>
      <c r="Q1735" s="20">
        <f t="shared" si="274"/>
        <v>11.225</v>
      </c>
      <c r="R1735" s="20">
        <f t="shared" si="275"/>
        <v>9.125</v>
      </c>
      <c r="S1735" s="20">
        <f t="shared" si="276"/>
        <v>11.175000000000001</v>
      </c>
      <c r="T1735" s="20">
        <f t="shared" si="277"/>
        <v>10.375</v>
      </c>
      <c r="U1735" s="19">
        <f t="shared" si="278"/>
        <v>10.508333333333335</v>
      </c>
      <c r="V1735" s="19">
        <f t="shared" si="279"/>
        <v>10.475000000000001</v>
      </c>
    </row>
    <row r="1736" spans="1:22" ht="13.5" x14ac:dyDescent="0.25">
      <c r="A1736" s="3">
        <f>RSI!A1736</f>
        <v>44543</v>
      </c>
      <c r="B1736" s="2">
        <f>RSI!B1736</f>
        <v>13.610900000000001</v>
      </c>
      <c r="C1736" s="2">
        <f>RSI!I1736</f>
        <v>40.521749032819294</v>
      </c>
      <c r="D1736" s="2">
        <f>MACD!E1736</f>
        <v>7.7816023667194756E-2</v>
      </c>
      <c r="E1736" s="2">
        <f>MACD!F1736</f>
        <v>4.406166852181076E-2</v>
      </c>
      <c r="F1736" s="2">
        <f>'Moving Avg'!D1736</f>
        <v>13.579820000000002</v>
      </c>
      <c r="G1736" s="2">
        <f>'Moving Avg'!F1736</f>
        <v>13.686750000000004</v>
      </c>
      <c r="H1736" s="2">
        <f>'Moving Avg'!G1736</f>
        <v>13.698957999999999</v>
      </c>
      <c r="I1736" s="2">
        <f>'Moving Avg'!H1736</f>
        <v>13.749418499999999</v>
      </c>
      <c r="J1736" s="17" t="str">
        <f>OBV!F1736</f>
        <v>BEARISH</v>
      </c>
      <c r="K1736" s="17" t="str">
        <f>OBV!G1736</f>
        <v>NEUTRAL</v>
      </c>
      <c r="L1736" s="17" t="str">
        <f>OBV!H1736</f>
        <v>NEUTRAL</v>
      </c>
      <c r="M1736" s="19">
        <f t="shared" si="270"/>
        <v>25</v>
      </c>
      <c r="N1736" s="19">
        <f t="shared" si="271"/>
        <v>0</v>
      </c>
      <c r="O1736" s="19">
        <f t="shared" si="272"/>
        <v>0</v>
      </c>
      <c r="P1736" s="19">
        <f t="shared" si="273"/>
        <v>16.5</v>
      </c>
      <c r="Q1736" s="20">
        <f t="shared" si="274"/>
        <v>11.225</v>
      </c>
      <c r="R1736" s="20">
        <f t="shared" si="275"/>
        <v>9.125</v>
      </c>
      <c r="S1736" s="20">
        <f t="shared" si="276"/>
        <v>11.175000000000001</v>
      </c>
      <c r="T1736" s="20">
        <f t="shared" si="277"/>
        <v>10.375</v>
      </c>
      <c r="U1736" s="19">
        <f t="shared" si="278"/>
        <v>10.508333333333335</v>
      </c>
      <c r="V1736" s="19">
        <f t="shared" si="279"/>
        <v>10.475000000000001</v>
      </c>
    </row>
    <row r="1737" spans="1:22" ht="13.5" x14ac:dyDescent="0.25">
      <c r="A1737" s="3">
        <f>RSI!A1737</f>
        <v>44544</v>
      </c>
      <c r="B1737" s="2">
        <f>RSI!B1737</f>
        <v>13.5961</v>
      </c>
      <c r="C1737" s="2">
        <f>RSI!I1737</f>
        <v>38.728475940248217</v>
      </c>
      <c r="D1737" s="2">
        <f>MACD!E1737</f>
        <v>7.3604473066410492E-2</v>
      </c>
      <c r="E1737" s="2">
        <f>MACD!F1737</f>
        <v>4.9970229430730706E-2</v>
      </c>
      <c r="F1737" s="2">
        <f>'Moving Avg'!D1737</f>
        <v>13.578340000000001</v>
      </c>
      <c r="G1737" s="2">
        <f>'Moving Avg'!F1737</f>
        <v>13.679350000000003</v>
      </c>
      <c r="H1737" s="2">
        <f>'Moving Avg'!G1737</f>
        <v>13.695701999999999</v>
      </c>
      <c r="I1737" s="2">
        <f>'Moving Avg'!H1737</f>
        <v>13.749867499999999</v>
      </c>
      <c r="J1737" s="17" t="str">
        <f>OBV!F1737</f>
        <v>BULLISH</v>
      </c>
      <c r="K1737" s="17" t="str">
        <f>OBV!G1737</f>
        <v>NEUTRAL</v>
      </c>
      <c r="L1737" s="17" t="str">
        <f>OBV!H1737</f>
        <v>BULLISH DIVERGENCE</v>
      </c>
      <c r="M1737" s="19">
        <f t="shared" si="270"/>
        <v>25</v>
      </c>
      <c r="N1737" s="19">
        <f t="shared" si="271"/>
        <v>0</v>
      </c>
      <c r="O1737" s="19">
        <f t="shared" si="272"/>
        <v>0</v>
      </c>
      <c r="P1737" s="19">
        <f t="shared" si="273"/>
        <v>66.5</v>
      </c>
      <c r="Q1737" s="20">
        <f t="shared" si="274"/>
        <v>18.725000000000001</v>
      </c>
      <c r="R1737" s="20">
        <f t="shared" si="275"/>
        <v>21.625</v>
      </c>
      <c r="S1737" s="20">
        <f t="shared" si="276"/>
        <v>33.674999999999997</v>
      </c>
      <c r="T1737" s="20">
        <f t="shared" si="277"/>
        <v>22.875</v>
      </c>
      <c r="U1737" s="19">
        <f t="shared" si="278"/>
        <v>24.675000000000001</v>
      </c>
      <c r="V1737" s="19">
        <f t="shared" si="279"/>
        <v>24.225000000000001</v>
      </c>
    </row>
    <row r="1738" spans="1:22" ht="13.5" x14ac:dyDescent="0.25">
      <c r="A1738" s="3">
        <f>RSI!A1738</f>
        <v>44545</v>
      </c>
      <c r="B1738" s="2">
        <f>RSI!B1738</f>
        <v>13.5517</v>
      </c>
      <c r="C1738" s="2">
        <f>RSI!I1738</f>
        <v>33.883882324433856</v>
      </c>
      <c r="D1738" s="2">
        <f>MACD!E1738</f>
        <v>7.3766882446804516E-2</v>
      </c>
      <c r="E1738" s="2">
        <f>MACD!F1738</f>
        <v>5.4729560033945475E-2</v>
      </c>
      <c r="F1738" s="2">
        <f>'Moving Avg'!D1738</f>
        <v>13.581300000000002</v>
      </c>
      <c r="G1738" s="2">
        <f>'Moving Avg'!F1738</f>
        <v>13.670840000000002</v>
      </c>
      <c r="H1738" s="2">
        <f>'Moving Avg'!G1738</f>
        <v>13.691557999999997</v>
      </c>
      <c r="I1738" s="2">
        <f>'Moving Avg'!H1738</f>
        <v>13.750272499999999</v>
      </c>
      <c r="J1738" s="17" t="str">
        <f>OBV!F1738</f>
        <v>BULLISH</v>
      </c>
      <c r="K1738" s="17" t="str">
        <f>OBV!G1738</f>
        <v>NEUTRAL</v>
      </c>
      <c r="L1738" s="17" t="str">
        <f>OBV!H1738</f>
        <v>CONFIRMED BULLISH</v>
      </c>
      <c r="M1738" s="19">
        <f t="shared" si="270"/>
        <v>25</v>
      </c>
      <c r="N1738" s="19">
        <f t="shared" si="271"/>
        <v>0</v>
      </c>
      <c r="O1738" s="19">
        <f t="shared" si="272"/>
        <v>0</v>
      </c>
      <c r="P1738" s="19">
        <f t="shared" si="273"/>
        <v>83.5</v>
      </c>
      <c r="Q1738" s="20">
        <f t="shared" si="274"/>
        <v>21.274999999999999</v>
      </c>
      <c r="R1738" s="20">
        <f t="shared" si="275"/>
        <v>25.875</v>
      </c>
      <c r="S1738" s="20">
        <f t="shared" si="276"/>
        <v>41.325000000000003</v>
      </c>
      <c r="T1738" s="20">
        <f t="shared" si="277"/>
        <v>27.125</v>
      </c>
      <c r="U1738" s="19">
        <f t="shared" si="278"/>
        <v>29.491666666666664</v>
      </c>
      <c r="V1738" s="19">
        <f t="shared" si="279"/>
        <v>28.9</v>
      </c>
    </row>
    <row r="1739" spans="1:22" ht="13.5" x14ac:dyDescent="0.25">
      <c r="A1739" s="3">
        <f>RSI!A1739</f>
        <v>44546</v>
      </c>
      <c r="B1739" s="2">
        <f>RSI!B1739</f>
        <v>13.5517</v>
      </c>
      <c r="C1739" s="2">
        <f>RSI!I1739</f>
        <v>33.883882324433856</v>
      </c>
      <c r="D1739" s="2">
        <f>MACD!E1739</f>
        <v>7.3432965209827117E-2</v>
      </c>
      <c r="E1739" s="2">
        <f>MACD!F1739</f>
        <v>5.8470241069121805E-2</v>
      </c>
      <c r="F1739" s="2">
        <f>'Moving Avg'!D1739</f>
        <v>13.58426</v>
      </c>
      <c r="G1739" s="2">
        <f>'Moving Avg'!F1739</f>
        <v>13.660480000000002</v>
      </c>
      <c r="H1739" s="2">
        <f>'Moving Avg'!G1739</f>
        <v>13.688893999999996</v>
      </c>
      <c r="I1739" s="2">
        <f>'Moving Avg'!H1739</f>
        <v>13.750499499999998</v>
      </c>
      <c r="J1739" s="17" t="str">
        <f>OBV!F1739</f>
        <v>BEARISH</v>
      </c>
      <c r="K1739" s="17" t="str">
        <f>OBV!G1739</f>
        <v>NEUTRAL</v>
      </c>
      <c r="L1739" s="17" t="str">
        <f>OBV!H1739</f>
        <v>BEARISH DIVERGENCE</v>
      </c>
      <c r="M1739" s="19">
        <f t="shared" si="270"/>
        <v>25</v>
      </c>
      <c r="N1739" s="19">
        <f t="shared" si="271"/>
        <v>0</v>
      </c>
      <c r="O1739" s="19">
        <f t="shared" si="272"/>
        <v>0</v>
      </c>
      <c r="P1739" s="19">
        <f t="shared" si="273"/>
        <v>16.5</v>
      </c>
      <c r="Q1739" s="20">
        <f t="shared" si="274"/>
        <v>11.225</v>
      </c>
      <c r="R1739" s="20">
        <f t="shared" si="275"/>
        <v>9.125</v>
      </c>
      <c r="S1739" s="20">
        <f t="shared" si="276"/>
        <v>11.175000000000001</v>
      </c>
      <c r="T1739" s="20">
        <f t="shared" si="277"/>
        <v>10.375</v>
      </c>
      <c r="U1739" s="19">
        <f t="shared" si="278"/>
        <v>10.508333333333335</v>
      </c>
      <c r="V1739" s="19">
        <f t="shared" si="279"/>
        <v>10.475000000000001</v>
      </c>
    </row>
    <row r="1740" spans="1:22" ht="13.5" x14ac:dyDescent="0.25">
      <c r="A1740" s="3">
        <f>RSI!A1740</f>
        <v>44550</v>
      </c>
      <c r="B1740" s="2">
        <f>RSI!B1740</f>
        <v>13.5517</v>
      </c>
      <c r="C1740" s="2">
        <f>RSI!I1740</f>
        <v>33.883882324433856</v>
      </c>
      <c r="D1740" s="2">
        <f>MACD!E1740</f>
        <v>7.3768124466216278E-2</v>
      </c>
      <c r="E1740" s="2">
        <f>MACD!F1740</f>
        <v>6.1529817748540702E-2</v>
      </c>
      <c r="F1740" s="2">
        <f>'Moving Avg'!D1740</f>
        <v>13.572419999999999</v>
      </c>
      <c r="G1740" s="2">
        <f>'Moving Avg'!F1740</f>
        <v>13.650120000000001</v>
      </c>
      <c r="H1740" s="2">
        <f>'Moving Avg'!G1740</f>
        <v>13.686229999999998</v>
      </c>
      <c r="I1740" s="2">
        <f>'Moving Avg'!H1740</f>
        <v>13.751331499999999</v>
      </c>
      <c r="J1740" s="17" t="str">
        <f>OBV!F1740</f>
        <v>BEARISH</v>
      </c>
      <c r="K1740" s="17" t="str">
        <f>OBV!G1740</f>
        <v>NEUTRAL</v>
      </c>
      <c r="L1740" s="17" t="str">
        <f>OBV!H1740</f>
        <v>CONFIRMED BEARISH</v>
      </c>
      <c r="M1740" s="19">
        <f t="shared" si="270"/>
        <v>25</v>
      </c>
      <c r="N1740" s="19">
        <f t="shared" si="271"/>
        <v>0</v>
      </c>
      <c r="O1740" s="19">
        <f t="shared" si="272"/>
        <v>0</v>
      </c>
      <c r="P1740" s="19">
        <f t="shared" si="273"/>
        <v>16.5</v>
      </c>
      <c r="Q1740" s="20">
        <f t="shared" si="274"/>
        <v>11.225</v>
      </c>
      <c r="R1740" s="20">
        <f t="shared" si="275"/>
        <v>9.125</v>
      </c>
      <c r="S1740" s="20">
        <f t="shared" si="276"/>
        <v>11.175000000000001</v>
      </c>
      <c r="T1740" s="20">
        <f t="shared" si="277"/>
        <v>10.375</v>
      </c>
      <c r="U1740" s="19">
        <f t="shared" si="278"/>
        <v>10.508333333333335</v>
      </c>
      <c r="V1740" s="19">
        <f t="shared" si="279"/>
        <v>10.475000000000001</v>
      </c>
    </row>
    <row r="1741" spans="1:22" ht="13.5" x14ac:dyDescent="0.25">
      <c r="A1741" s="3">
        <f>RSI!A1741</f>
        <v>44551</v>
      </c>
      <c r="B1741" s="2">
        <f>RSI!B1741</f>
        <v>13.536899999999999</v>
      </c>
      <c r="C1741" s="2">
        <f>RSI!I1741</f>
        <v>32.206605688836348</v>
      </c>
      <c r="D1741" s="2">
        <f>MACD!E1741</f>
        <v>6.547381192388535E-2</v>
      </c>
      <c r="E1741" s="2">
        <f>MACD!F1741</f>
        <v>6.231861658360964E-2</v>
      </c>
      <c r="F1741" s="2">
        <f>'Moving Avg'!D1741</f>
        <v>13.55762</v>
      </c>
      <c r="G1741" s="2">
        <f>'Moving Avg'!F1741</f>
        <v>13.640130000000003</v>
      </c>
      <c r="H1741" s="2">
        <f>'Moving Avg'!G1741</f>
        <v>13.680903999999996</v>
      </c>
      <c r="I1741" s="2">
        <f>'Moving Avg'!H1741</f>
        <v>13.751412999999998</v>
      </c>
      <c r="J1741" s="17" t="str">
        <f>OBV!F1741</f>
        <v>BEARISH</v>
      </c>
      <c r="K1741" s="17" t="str">
        <f>OBV!G1741</f>
        <v>NEUTRAL</v>
      </c>
      <c r="L1741" s="17" t="str">
        <f>OBV!H1741</f>
        <v>CONFIRMED BEARISH</v>
      </c>
      <c r="M1741" s="19">
        <f t="shared" si="270"/>
        <v>25</v>
      </c>
      <c r="N1741" s="19">
        <f t="shared" si="271"/>
        <v>0</v>
      </c>
      <c r="O1741" s="19">
        <f t="shared" si="272"/>
        <v>0</v>
      </c>
      <c r="P1741" s="19">
        <f t="shared" si="273"/>
        <v>16.5</v>
      </c>
      <c r="Q1741" s="20">
        <f t="shared" si="274"/>
        <v>11.225</v>
      </c>
      <c r="R1741" s="20">
        <f t="shared" si="275"/>
        <v>9.125</v>
      </c>
      <c r="S1741" s="20">
        <f t="shared" si="276"/>
        <v>11.175000000000001</v>
      </c>
      <c r="T1741" s="20">
        <f t="shared" si="277"/>
        <v>10.375</v>
      </c>
      <c r="U1741" s="19">
        <f t="shared" si="278"/>
        <v>10.508333333333335</v>
      </c>
      <c r="V1741" s="19">
        <f t="shared" si="279"/>
        <v>10.475000000000001</v>
      </c>
    </row>
    <row r="1742" spans="1:22" ht="13.5" x14ac:dyDescent="0.25">
      <c r="A1742" s="3">
        <f>RSI!A1742</f>
        <v>44552</v>
      </c>
      <c r="B1742" s="2">
        <f>RSI!B1742</f>
        <v>13.388999999999999</v>
      </c>
      <c r="C1742" s="2">
        <f>RSI!I1742</f>
        <v>21.012651383142185</v>
      </c>
      <c r="D1742" s="2">
        <f>MACD!E1742</f>
        <v>6.8889677459964105E-2</v>
      </c>
      <c r="E1742" s="2">
        <f>MACD!F1742</f>
        <v>6.3632828758880544E-2</v>
      </c>
      <c r="F1742" s="2">
        <f>'Moving Avg'!D1742</f>
        <v>13.516200000000001</v>
      </c>
      <c r="G1742" s="2">
        <f>'Moving Avg'!F1742</f>
        <v>13.622375000000002</v>
      </c>
      <c r="H1742" s="2">
        <f>'Moving Avg'!G1742</f>
        <v>13.672913999999997</v>
      </c>
      <c r="I1742" s="2">
        <f>'Moving Avg'!H1742</f>
        <v>13.750363499999999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  <c r="M1742" s="19">
        <f t="shared" si="270"/>
        <v>50</v>
      </c>
      <c r="N1742" s="19">
        <f t="shared" si="271"/>
        <v>0</v>
      </c>
      <c r="O1742" s="19">
        <f t="shared" si="272"/>
        <v>0</v>
      </c>
      <c r="P1742" s="19">
        <f t="shared" si="273"/>
        <v>16.5</v>
      </c>
      <c r="Q1742" s="20">
        <f t="shared" si="274"/>
        <v>19.975000000000001</v>
      </c>
      <c r="R1742" s="20">
        <f t="shared" si="275"/>
        <v>14.125</v>
      </c>
      <c r="S1742" s="20">
        <f t="shared" si="276"/>
        <v>14.925000000000001</v>
      </c>
      <c r="T1742" s="20">
        <f t="shared" si="277"/>
        <v>16.625</v>
      </c>
      <c r="U1742" s="19">
        <f t="shared" si="278"/>
        <v>16.341666666666669</v>
      </c>
      <c r="V1742" s="19">
        <f t="shared" si="279"/>
        <v>16.412500000000001</v>
      </c>
    </row>
    <row r="1743" spans="1:22" ht="13.5" x14ac:dyDescent="0.25">
      <c r="A1743" s="3">
        <f>RSI!A1743</f>
        <v>44553</v>
      </c>
      <c r="B1743" s="2">
        <f>RSI!B1743</f>
        <v>13.352</v>
      </c>
      <c r="C1743" s="2">
        <f>RSI!I1743</f>
        <v>19.213516725020355</v>
      </c>
      <c r="D1743" s="2">
        <f>MACD!E1743</f>
        <v>6.5719889176721225E-2</v>
      </c>
      <c r="E1743" s="2">
        <f>MACD!F1743</f>
        <v>6.4050240842448675E-2</v>
      </c>
      <c r="F1743" s="2">
        <f>'Moving Avg'!D1743</f>
        <v>13.47626</v>
      </c>
      <c r="G1743" s="2">
        <f>'Moving Avg'!F1743</f>
        <v>13.602030000000003</v>
      </c>
      <c r="H1743" s="2">
        <f>'Moving Avg'!G1743</f>
        <v>13.666699999999997</v>
      </c>
      <c r="I1743" s="2">
        <f>'Moving Avg'!H1743</f>
        <v>13.748843999999998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  <c r="M1743" s="19">
        <f t="shared" si="270"/>
        <v>50</v>
      </c>
      <c r="N1743" s="19">
        <f t="shared" si="271"/>
        <v>0</v>
      </c>
      <c r="O1743" s="19">
        <f t="shared" si="272"/>
        <v>0</v>
      </c>
      <c r="P1743" s="19">
        <f t="shared" si="273"/>
        <v>16.5</v>
      </c>
      <c r="Q1743" s="20">
        <f t="shared" si="274"/>
        <v>19.975000000000001</v>
      </c>
      <c r="R1743" s="20">
        <f t="shared" si="275"/>
        <v>14.125</v>
      </c>
      <c r="S1743" s="20">
        <f t="shared" si="276"/>
        <v>14.925000000000001</v>
      </c>
      <c r="T1743" s="20">
        <f t="shared" si="277"/>
        <v>16.625</v>
      </c>
      <c r="U1743" s="19">
        <f t="shared" si="278"/>
        <v>16.341666666666669</v>
      </c>
      <c r="V1743" s="19">
        <f t="shared" si="279"/>
        <v>16.412500000000001</v>
      </c>
    </row>
    <row r="1744" spans="1:22" ht="13.5" x14ac:dyDescent="0.25">
      <c r="A1744" s="3">
        <f>RSI!A1744</f>
        <v>44554</v>
      </c>
      <c r="B1744" s="2">
        <f>RSI!B1744</f>
        <v>13.315</v>
      </c>
      <c r="C1744" s="2">
        <f>RSI!I1744</f>
        <v>17.591448560852498</v>
      </c>
      <c r="D1744" s="2">
        <f>MACD!E1744</f>
        <v>6.7335355459917423E-2</v>
      </c>
      <c r="E1744" s="2">
        <f>MACD!F1744</f>
        <v>6.4707263765942422E-2</v>
      </c>
      <c r="F1744" s="2">
        <f>'Moving Avg'!D1744</f>
        <v>13.42892</v>
      </c>
      <c r="G1744" s="2">
        <f>'Moving Avg'!F1744</f>
        <v>13.579835000000003</v>
      </c>
      <c r="H1744" s="2">
        <f>'Moving Avg'!G1744</f>
        <v>13.659301999999995</v>
      </c>
      <c r="I1744" s="2">
        <f>'Moving Avg'!H1744</f>
        <v>13.745395500000003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  <c r="M1744" s="19">
        <f t="shared" si="270"/>
        <v>50</v>
      </c>
      <c r="N1744" s="19">
        <f t="shared" si="271"/>
        <v>0</v>
      </c>
      <c r="O1744" s="19">
        <f t="shared" si="272"/>
        <v>0</v>
      </c>
      <c r="P1744" s="19">
        <f t="shared" si="273"/>
        <v>16.5</v>
      </c>
      <c r="Q1744" s="20">
        <f t="shared" si="274"/>
        <v>19.975000000000001</v>
      </c>
      <c r="R1744" s="20">
        <f t="shared" si="275"/>
        <v>14.125</v>
      </c>
      <c r="S1744" s="20">
        <f t="shared" si="276"/>
        <v>14.925000000000001</v>
      </c>
      <c r="T1744" s="20">
        <f t="shared" si="277"/>
        <v>16.625</v>
      </c>
      <c r="U1744" s="19">
        <f t="shared" si="278"/>
        <v>16.341666666666669</v>
      </c>
      <c r="V1744" s="19">
        <f t="shared" si="279"/>
        <v>16.412500000000001</v>
      </c>
    </row>
    <row r="1745" spans="1:22" ht="13.5" x14ac:dyDescent="0.25">
      <c r="A1745" s="3">
        <f>RSI!A1745</f>
        <v>44557</v>
      </c>
      <c r="B1745" s="2">
        <f>RSI!B1745</f>
        <v>13.2485</v>
      </c>
      <c r="C1745" s="2">
        <f>RSI!I1745</f>
        <v>15.120650178025727</v>
      </c>
      <c r="D1745" s="2">
        <f>MACD!E1745</f>
        <v>8.6672995932961072E-2</v>
      </c>
      <c r="E1745" s="2">
        <f>MACD!F1745</f>
        <v>6.9100410199346152E-2</v>
      </c>
      <c r="F1745" s="2">
        <f>'Moving Avg'!D1745</f>
        <v>13.368279999999999</v>
      </c>
      <c r="G1745" s="2">
        <f>'Moving Avg'!F1745</f>
        <v>13.554315000000003</v>
      </c>
      <c r="H1745" s="2">
        <f>'Moving Avg'!G1745</f>
        <v>13.651017999999997</v>
      </c>
      <c r="I1745" s="2">
        <f>'Moving Avg'!H1745</f>
        <v>13.741507500000001</v>
      </c>
      <c r="J1745" s="17" t="str">
        <f>OBV!F1745</f>
        <v>BEARISH</v>
      </c>
      <c r="K1745" s="17" t="str">
        <f>OBV!G1745</f>
        <v>NEUTRAL</v>
      </c>
      <c r="L1745" s="17" t="str">
        <f>OBV!H1745</f>
        <v>CONFIRMED BEARISH</v>
      </c>
      <c r="M1745" s="19">
        <f t="shared" si="270"/>
        <v>50</v>
      </c>
      <c r="N1745" s="19">
        <f t="shared" si="271"/>
        <v>0</v>
      </c>
      <c r="O1745" s="19">
        <f t="shared" si="272"/>
        <v>0</v>
      </c>
      <c r="P1745" s="19">
        <f t="shared" si="273"/>
        <v>16.5</v>
      </c>
      <c r="Q1745" s="20">
        <f t="shared" si="274"/>
        <v>19.975000000000001</v>
      </c>
      <c r="R1745" s="20">
        <f t="shared" si="275"/>
        <v>14.125</v>
      </c>
      <c r="S1745" s="20">
        <f t="shared" si="276"/>
        <v>14.925000000000001</v>
      </c>
      <c r="T1745" s="20">
        <f t="shared" si="277"/>
        <v>16.625</v>
      </c>
      <c r="U1745" s="19">
        <f t="shared" si="278"/>
        <v>16.341666666666669</v>
      </c>
      <c r="V1745" s="19">
        <f t="shared" si="279"/>
        <v>16.412500000000001</v>
      </c>
    </row>
    <row r="1746" spans="1:22" ht="13.5" x14ac:dyDescent="0.25">
      <c r="A1746" s="3">
        <f>RSI!A1746</f>
        <v>44558</v>
      </c>
      <c r="B1746" s="2">
        <f>RSI!B1746</f>
        <v>13.2485</v>
      </c>
      <c r="C1746" s="2">
        <f>RSI!I1746</f>
        <v>15.120650178025727</v>
      </c>
      <c r="D1746" s="2">
        <f>MACD!E1746</f>
        <v>0.10496575703368904</v>
      </c>
      <c r="E1746" s="2">
        <f>MACD!F1746</f>
        <v>7.6273479566214733E-2</v>
      </c>
      <c r="F1746" s="2">
        <f>'Moving Avg'!D1746</f>
        <v>13.310599999999999</v>
      </c>
      <c r="G1746" s="2">
        <f>'Moving Avg'!F1746</f>
        <v>13.528795000000002</v>
      </c>
      <c r="H1746" s="2">
        <f>'Moving Avg'!G1746</f>
        <v>13.642290000000001</v>
      </c>
      <c r="I1746" s="2">
        <f>'Moving Avg'!H1746</f>
        <v>13.737975500000003</v>
      </c>
      <c r="J1746" s="17" t="str">
        <f>OBV!F1746</f>
        <v>BEARISH</v>
      </c>
      <c r="K1746" s="17" t="str">
        <f>OBV!G1746</f>
        <v>WEAK</v>
      </c>
      <c r="L1746" s="17" t="str">
        <f>OBV!H1746</f>
        <v>CONFIRMED BEARISH</v>
      </c>
      <c r="M1746" s="19">
        <f t="shared" si="270"/>
        <v>50</v>
      </c>
      <c r="N1746" s="19">
        <f t="shared" si="271"/>
        <v>0</v>
      </c>
      <c r="O1746" s="19">
        <f t="shared" si="272"/>
        <v>0</v>
      </c>
      <c r="P1746" s="19">
        <f t="shared" si="273"/>
        <v>0</v>
      </c>
      <c r="Q1746" s="20">
        <f t="shared" si="274"/>
        <v>17.5</v>
      </c>
      <c r="R1746" s="20">
        <f t="shared" si="275"/>
        <v>10</v>
      </c>
      <c r="S1746" s="20">
        <f t="shared" si="276"/>
        <v>7.5</v>
      </c>
      <c r="T1746" s="20">
        <f t="shared" si="277"/>
        <v>12.5</v>
      </c>
      <c r="U1746" s="19">
        <f t="shared" si="278"/>
        <v>11.666666666666666</v>
      </c>
      <c r="V1746" s="19">
        <f t="shared" si="279"/>
        <v>11.875</v>
      </c>
    </row>
    <row r="1747" spans="1:22" ht="13.5" x14ac:dyDescent="0.25">
      <c r="A1747" s="3">
        <f>RSI!A1747</f>
        <v>44559</v>
      </c>
      <c r="B1747" s="2">
        <f>RSI!B1747</f>
        <v>13.388999999999999</v>
      </c>
      <c r="C1747" s="2">
        <f>RSI!I1747</f>
        <v>36.853215441138779</v>
      </c>
      <c r="D1747" s="2">
        <f>MACD!E1747</f>
        <v>0.10954708545125413</v>
      </c>
      <c r="E1747" s="2">
        <f>MACD!F1747</f>
        <v>8.2928200743222616E-2</v>
      </c>
      <c r="F1747" s="2">
        <f>'Moving Avg'!D1747</f>
        <v>13.310599999999999</v>
      </c>
      <c r="G1747" s="2">
        <f>'Moving Avg'!F1747</f>
        <v>13.514000000000005</v>
      </c>
      <c r="H1747" s="2">
        <f>'Moving Avg'!G1747</f>
        <v>13.635632000000001</v>
      </c>
      <c r="I1747" s="2">
        <f>'Moving Avg'!H1747</f>
        <v>13.734719000000002</v>
      </c>
      <c r="J1747" s="17" t="str">
        <f>OBV!F1747</f>
        <v>BULLISH</v>
      </c>
      <c r="K1747" s="17" t="str">
        <f>OBV!G1747</f>
        <v>NEUTRAL</v>
      </c>
      <c r="L1747" s="17" t="str">
        <f>OBV!H1747</f>
        <v>NEUTRAL</v>
      </c>
      <c r="M1747" s="19">
        <f t="shared" si="270"/>
        <v>25</v>
      </c>
      <c r="N1747" s="19">
        <f t="shared" si="271"/>
        <v>0</v>
      </c>
      <c r="O1747" s="19">
        <f t="shared" si="272"/>
        <v>0</v>
      </c>
      <c r="P1747" s="19">
        <f t="shared" si="273"/>
        <v>49.5</v>
      </c>
      <c r="Q1747" s="20">
        <f t="shared" si="274"/>
        <v>16.175000000000001</v>
      </c>
      <c r="R1747" s="20">
        <f t="shared" si="275"/>
        <v>17.375</v>
      </c>
      <c r="S1747" s="20">
        <f t="shared" si="276"/>
        <v>26.025000000000002</v>
      </c>
      <c r="T1747" s="20">
        <f t="shared" si="277"/>
        <v>18.625</v>
      </c>
      <c r="U1747" s="19">
        <f t="shared" si="278"/>
        <v>19.858333333333334</v>
      </c>
      <c r="V1747" s="19">
        <f t="shared" si="279"/>
        <v>19.55</v>
      </c>
    </row>
    <row r="1748" spans="1:22" ht="13.5" x14ac:dyDescent="0.25">
      <c r="A1748" s="3">
        <f>RSI!A1748</f>
        <v>44560</v>
      </c>
      <c r="B1748" s="2">
        <f>RSI!B1748</f>
        <v>13.426</v>
      </c>
      <c r="C1748" s="2">
        <f>RSI!I1748</f>
        <v>41.128124707979509</v>
      </c>
      <c r="D1748" s="2">
        <f>MACD!E1748</f>
        <v>0.10467664947696953</v>
      </c>
      <c r="E1748" s="2">
        <f>MACD!F1748</f>
        <v>8.7277890489972004E-2</v>
      </c>
      <c r="F1748" s="2">
        <f>'Moving Avg'!D1748</f>
        <v>13.325399999999998</v>
      </c>
      <c r="G1748" s="2">
        <f>'Moving Avg'!F1748</f>
        <v>13.501055000000003</v>
      </c>
      <c r="H1748" s="2">
        <f>'Moving Avg'!G1748</f>
        <v>13.630454000000002</v>
      </c>
      <c r="I1748" s="2">
        <f>'Moving Avg'!H1748</f>
        <v>13.729689500000001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  <c r="M1748" s="19">
        <f t="shared" si="270"/>
        <v>25</v>
      </c>
      <c r="N1748" s="19">
        <f t="shared" si="271"/>
        <v>0</v>
      </c>
      <c r="O1748" s="19">
        <f t="shared" si="272"/>
        <v>0</v>
      </c>
      <c r="P1748" s="19">
        <f t="shared" si="273"/>
        <v>83.5</v>
      </c>
      <c r="Q1748" s="20">
        <f t="shared" si="274"/>
        <v>21.274999999999999</v>
      </c>
      <c r="R1748" s="20">
        <f t="shared" si="275"/>
        <v>25.875</v>
      </c>
      <c r="S1748" s="20">
        <f t="shared" si="276"/>
        <v>41.325000000000003</v>
      </c>
      <c r="T1748" s="20">
        <f t="shared" si="277"/>
        <v>27.125</v>
      </c>
      <c r="U1748" s="19">
        <f t="shared" si="278"/>
        <v>29.491666666666664</v>
      </c>
      <c r="V1748" s="19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13.5222</v>
      </c>
      <c r="C1749" s="2">
        <f>RSI!I1749</f>
        <v>50.509300674587493</v>
      </c>
      <c r="D1749" s="2">
        <f>MACD!E1749</f>
        <v>9.397443725236343E-2</v>
      </c>
      <c r="E1749" s="2">
        <f>MACD!F1749</f>
        <v>8.8617199842450284E-2</v>
      </c>
      <c r="F1749" s="2">
        <f>'Moving Avg'!D1749</f>
        <v>13.36684</v>
      </c>
      <c r="G1749" s="2">
        <f>'Moving Avg'!F1749</f>
        <v>13.493290000000002</v>
      </c>
      <c r="H1749" s="2">
        <f>'Moving Avg'!G1749</f>
        <v>13.627200000000002</v>
      </c>
      <c r="I1749" s="2">
        <f>'Moving Avg'!H1749</f>
        <v>13.725568000000001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  <c r="M1749" s="19">
        <f t="shared" si="270"/>
        <v>25</v>
      </c>
      <c r="N1749" s="19">
        <f t="shared" si="271"/>
        <v>0</v>
      </c>
      <c r="O1749" s="19">
        <f t="shared" si="272"/>
        <v>0</v>
      </c>
      <c r="P1749" s="19">
        <f t="shared" si="273"/>
        <v>83.5</v>
      </c>
      <c r="Q1749" s="20">
        <f t="shared" si="274"/>
        <v>21.274999999999999</v>
      </c>
      <c r="R1749" s="20">
        <f t="shared" si="275"/>
        <v>25.875</v>
      </c>
      <c r="S1749" s="20">
        <f t="shared" si="276"/>
        <v>41.325000000000003</v>
      </c>
      <c r="T1749" s="20">
        <f t="shared" si="277"/>
        <v>27.125</v>
      </c>
      <c r="U1749" s="19">
        <f t="shared" si="278"/>
        <v>29.491666666666664</v>
      </c>
      <c r="V1749" s="19">
        <f t="shared" si="279"/>
        <v>28.9</v>
      </c>
    </row>
    <row r="1750" spans="1:22" ht="13.5" x14ac:dyDescent="0.25">
      <c r="A1750" s="3">
        <f>RSI!A1750</f>
        <v>44564</v>
      </c>
      <c r="B1750" s="2">
        <f>RSI!B1750</f>
        <v>13.307600000000001</v>
      </c>
      <c r="C1750" s="2">
        <f>RSI!I1750</f>
        <v>36.526438666269776</v>
      </c>
      <c r="D1750" s="2">
        <f>MACD!E1750</f>
        <v>0.100751058019382</v>
      </c>
      <c r="E1750" s="2">
        <f>MACD!F1750</f>
        <v>9.1043971477836633E-2</v>
      </c>
      <c r="F1750" s="2">
        <f>'Moving Avg'!D1750</f>
        <v>13.37866</v>
      </c>
      <c r="G1750" s="2">
        <f>'Moving Avg'!F1750</f>
        <v>13.474795</v>
      </c>
      <c r="H1750" s="2">
        <f>'Moving Avg'!G1750</f>
        <v>13.618914000000002</v>
      </c>
      <c r="I1750" s="2">
        <f>'Moving Avg'!H1750</f>
        <v>13.720694000000002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  <c r="M1750" s="19">
        <f t="shared" si="270"/>
        <v>25</v>
      </c>
      <c r="N1750" s="19">
        <f t="shared" si="271"/>
        <v>0</v>
      </c>
      <c r="O1750" s="19">
        <f t="shared" si="272"/>
        <v>0</v>
      </c>
      <c r="P1750" s="19">
        <f t="shared" si="273"/>
        <v>83.5</v>
      </c>
      <c r="Q1750" s="20">
        <f t="shared" si="274"/>
        <v>21.274999999999999</v>
      </c>
      <c r="R1750" s="20">
        <f t="shared" si="275"/>
        <v>25.875</v>
      </c>
      <c r="S1750" s="20">
        <f t="shared" si="276"/>
        <v>41.325000000000003</v>
      </c>
      <c r="T1750" s="20">
        <f t="shared" si="277"/>
        <v>27.125</v>
      </c>
      <c r="U1750" s="19">
        <f t="shared" si="278"/>
        <v>29.491666666666664</v>
      </c>
      <c r="V1750" s="19">
        <f t="shared" si="279"/>
        <v>28.9</v>
      </c>
    </row>
    <row r="1751" spans="1:22" ht="13.5" x14ac:dyDescent="0.25">
      <c r="A1751" s="3">
        <f>RSI!A1751</f>
        <v>44565</v>
      </c>
      <c r="B1751" s="2">
        <f>RSI!B1751</f>
        <v>13.307600000000001</v>
      </c>
      <c r="C1751" s="2">
        <f>RSI!I1751</f>
        <v>36.526438666269776</v>
      </c>
      <c r="D1751" s="2">
        <f>MACD!E1751</f>
        <v>0.10541705938363499</v>
      </c>
      <c r="E1751" s="2">
        <f>MACD!F1751</f>
        <v>9.3918589058996305E-2</v>
      </c>
      <c r="F1751" s="2">
        <f>'Moving Avg'!D1751</f>
        <v>13.39048</v>
      </c>
      <c r="G1751" s="2">
        <f>'Moving Avg'!F1751</f>
        <v>13.459630000000001</v>
      </c>
      <c r="H1751" s="2">
        <f>'Moving Avg'!G1751</f>
        <v>13.612552000000003</v>
      </c>
      <c r="I1751" s="2">
        <f>'Moving Avg'!H1751</f>
        <v>13.717065999999999</v>
      </c>
      <c r="J1751" s="17" t="str">
        <f>OBV!F1751</f>
        <v>BULLISH</v>
      </c>
      <c r="K1751" s="17" t="str">
        <f>OBV!G1751</f>
        <v>NEUTRAL</v>
      </c>
      <c r="L1751" s="17" t="str">
        <f>OBV!H1751</f>
        <v>CONFIRMED BULLISH</v>
      </c>
      <c r="M1751" s="19">
        <f t="shared" si="270"/>
        <v>25</v>
      </c>
      <c r="N1751" s="19">
        <f t="shared" si="271"/>
        <v>0</v>
      </c>
      <c r="O1751" s="19">
        <f t="shared" si="272"/>
        <v>0</v>
      </c>
      <c r="P1751" s="19">
        <f t="shared" si="273"/>
        <v>83.5</v>
      </c>
      <c r="Q1751" s="20">
        <f t="shared" si="274"/>
        <v>21.274999999999999</v>
      </c>
      <c r="R1751" s="20">
        <f t="shared" si="275"/>
        <v>25.875</v>
      </c>
      <c r="S1751" s="20">
        <f t="shared" si="276"/>
        <v>41.325000000000003</v>
      </c>
      <c r="T1751" s="20">
        <f t="shared" si="277"/>
        <v>27.125</v>
      </c>
      <c r="U1751" s="19">
        <f t="shared" si="278"/>
        <v>29.491666666666664</v>
      </c>
      <c r="V1751" s="19">
        <f t="shared" si="279"/>
        <v>28.9</v>
      </c>
    </row>
    <row r="1752" spans="1:22" ht="13.5" x14ac:dyDescent="0.25">
      <c r="A1752" s="3">
        <f>RSI!A1752</f>
        <v>44566</v>
      </c>
      <c r="B1752" s="2">
        <f>RSI!B1752</f>
        <v>13.315</v>
      </c>
      <c r="C1752" s="2">
        <f>RSI!I1752</f>
        <v>37.221474500331524</v>
      </c>
      <c r="D1752" s="2">
        <f>MACD!E1752</f>
        <v>8.7182535559234609E-2</v>
      </c>
      <c r="E1752" s="2">
        <f>MACD!F1752</f>
        <v>9.2571378359043971E-2</v>
      </c>
      <c r="F1752" s="2">
        <f>'Moving Avg'!D1752</f>
        <v>13.375679999999999</v>
      </c>
      <c r="G1752" s="2">
        <f>'Moving Avg'!F1752</f>
        <v>13.445205000000001</v>
      </c>
      <c r="H1752" s="2">
        <f>'Moving Avg'!G1752</f>
        <v>13.606634000000003</v>
      </c>
      <c r="I1752" s="2">
        <f>'Moving Avg'!H1752</f>
        <v>13.7131545</v>
      </c>
      <c r="J1752" s="17" t="str">
        <f>OBV!F1752</f>
        <v>BEARISH</v>
      </c>
      <c r="K1752" s="17" t="str">
        <f>OBV!G1752</f>
        <v>NEUTRAL</v>
      </c>
      <c r="L1752" s="17" t="str">
        <f>OBV!H1752</f>
        <v>CONFIRMED BEARISH</v>
      </c>
      <c r="M1752" s="19">
        <f t="shared" si="270"/>
        <v>25</v>
      </c>
      <c r="N1752" s="19">
        <f t="shared" si="271"/>
        <v>45</v>
      </c>
      <c r="O1752" s="19">
        <f t="shared" si="272"/>
        <v>0</v>
      </c>
      <c r="P1752" s="19">
        <f t="shared" si="273"/>
        <v>16.5</v>
      </c>
      <c r="Q1752" s="20">
        <f t="shared" si="274"/>
        <v>26.975000000000001</v>
      </c>
      <c r="R1752" s="20">
        <f t="shared" si="275"/>
        <v>18.125</v>
      </c>
      <c r="S1752" s="20">
        <f t="shared" si="276"/>
        <v>17.925000000000001</v>
      </c>
      <c r="T1752" s="20">
        <f t="shared" si="277"/>
        <v>21.625</v>
      </c>
      <c r="U1752" s="19">
        <f t="shared" si="278"/>
        <v>21.008333333333336</v>
      </c>
      <c r="V1752" s="19">
        <f t="shared" si="279"/>
        <v>21.162500000000001</v>
      </c>
    </row>
    <row r="1753" spans="1:22" ht="13.5" x14ac:dyDescent="0.25">
      <c r="A1753" s="3">
        <f>RSI!A1753</f>
        <v>44567</v>
      </c>
      <c r="B1753" s="2">
        <f>RSI!B1753</f>
        <v>13.4482</v>
      </c>
      <c r="C1753" s="2">
        <f>RSI!I1753</f>
        <v>48.213716124057122</v>
      </c>
      <c r="D1753" s="2">
        <f>MACD!E1753</f>
        <v>5.718702503516937E-2</v>
      </c>
      <c r="E1753" s="2">
        <f>MACD!F1753</f>
        <v>8.5494507694269056E-2</v>
      </c>
      <c r="F1753" s="2">
        <f>'Moving Avg'!D1753</f>
        <v>13.38012</v>
      </c>
      <c r="G1753" s="2">
        <f>'Moving Avg'!F1753</f>
        <v>13.440770000000001</v>
      </c>
      <c r="H1753" s="2">
        <f>'Moving Avg'!G1753</f>
        <v>13.603380000000005</v>
      </c>
      <c r="I1753" s="2">
        <f>'Moving Avg'!H1753</f>
        <v>13.709197</v>
      </c>
      <c r="J1753" s="17" t="str">
        <f>OBV!F1753</f>
        <v>BEARISH</v>
      </c>
      <c r="K1753" s="17" t="str">
        <f>OBV!G1753</f>
        <v>NEUTRAL</v>
      </c>
      <c r="L1753" s="17" t="str">
        <f>OBV!H1753</f>
        <v>BEARISH DIVERGENCE</v>
      </c>
      <c r="M1753" s="19">
        <f t="shared" si="270"/>
        <v>25</v>
      </c>
      <c r="N1753" s="19">
        <f t="shared" si="271"/>
        <v>100</v>
      </c>
      <c r="O1753" s="19">
        <f t="shared" si="272"/>
        <v>0</v>
      </c>
      <c r="P1753" s="19">
        <f t="shared" si="273"/>
        <v>16.5</v>
      </c>
      <c r="Q1753" s="20">
        <f t="shared" si="274"/>
        <v>46.225000000000001</v>
      </c>
      <c r="R1753" s="20">
        <f t="shared" si="275"/>
        <v>29.125</v>
      </c>
      <c r="S1753" s="20">
        <f t="shared" si="276"/>
        <v>26.175000000000001</v>
      </c>
      <c r="T1753" s="20">
        <f t="shared" si="277"/>
        <v>35.375</v>
      </c>
      <c r="U1753" s="19">
        <f t="shared" si="278"/>
        <v>33.841666666666661</v>
      </c>
      <c r="V1753" s="19">
        <f t="shared" si="279"/>
        <v>34.224999999999994</v>
      </c>
    </row>
    <row r="1754" spans="1:22" ht="13.5" x14ac:dyDescent="0.25">
      <c r="A1754" s="3">
        <f>RSI!A1754</f>
        <v>44568</v>
      </c>
      <c r="B1754" s="2">
        <f>RSI!B1754</f>
        <v>13.426</v>
      </c>
      <c r="C1754" s="2">
        <f>RSI!I1754</f>
        <v>46.744652767245448</v>
      </c>
      <c r="D1754" s="2">
        <f>MACD!E1754</f>
        <v>2.789040539340526E-2</v>
      </c>
      <c r="E1754" s="2">
        <f>MACD!F1754</f>
        <v>7.3973687234096294E-2</v>
      </c>
      <c r="F1754" s="2">
        <f>'Moving Avg'!D1754</f>
        <v>13.36088</v>
      </c>
      <c r="G1754" s="2">
        <f>'Moving Avg'!F1754</f>
        <v>13.435224999999999</v>
      </c>
      <c r="H1754" s="2">
        <f>'Moving Avg'!G1754</f>
        <v>13.597462000000007</v>
      </c>
      <c r="I1754" s="2">
        <f>'Moving Avg'!H1754</f>
        <v>13.705128499999995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  <c r="M1754" s="19">
        <f t="shared" si="270"/>
        <v>25</v>
      </c>
      <c r="N1754" s="19">
        <f t="shared" si="271"/>
        <v>100</v>
      </c>
      <c r="O1754" s="19">
        <f t="shared" si="272"/>
        <v>0</v>
      </c>
      <c r="P1754" s="19">
        <f t="shared" si="273"/>
        <v>16.5</v>
      </c>
      <c r="Q1754" s="20">
        <f t="shared" si="274"/>
        <v>46.225000000000001</v>
      </c>
      <c r="R1754" s="20">
        <f t="shared" si="275"/>
        <v>29.125</v>
      </c>
      <c r="S1754" s="20">
        <f t="shared" si="276"/>
        <v>26.175000000000001</v>
      </c>
      <c r="T1754" s="20">
        <f t="shared" si="277"/>
        <v>35.375</v>
      </c>
      <c r="U1754" s="19">
        <f t="shared" si="278"/>
        <v>33.841666666666661</v>
      </c>
      <c r="V1754" s="19">
        <f t="shared" si="279"/>
        <v>34.224999999999994</v>
      </c>
    </row>
    <row r="1755" spans="1:22" ht="13.5" x14ac:dyDescent="0.25">
      <c r="A1755" s="3">
        <f>RSI!A1755</f>
        <v>44571</v>
      </c>
      <c r="B1755" s="2">
        <f>RSI!B1755</f>
        <v>13.388999999999999</v>
      </c>
      <c r="C1755" s="2">
        <f>RSI!I1755</f>
        <v>44.320775087802012</v>
      </c>
      <c r="D1755" s="2">
        <f>MACD!E1755</f>
        <v>-4.1356117663049474E-3</v>
      </c>
      <c r="E1755" s="2">
        <f>MACD!F1755</f>
        <v>5.8351827434016047E-2</v>
      </c>
      <c r="F1755" s="2">
        <f>'Moving Avg'!D1755</f>
        <v>13.37716</v>
      </c>
      <c r="G1755" s="2">
        <f>'Moving Avg'!F1755</f>
        <v>13.42413</v>
      </c>
      <c r="H1755" s="2">
        <f>'Moving Avg'!G1755</f>
        <v>13.590952000000009</v>
      </c>
      <c r="I1755" s="2">
        <f>'Moving Avg'!H1755</f>
        <v>13.701230999999998</v>
      </c>
      <c r="J1755" s="17" t="str">
        <f>OBV!F1755</f>
        <v>BULLISH</v>
      </c>
      <c r="K1755" s="17" t="str">
        <f>OBV!G1755</f>
        <v>NEUTRAL</v>
      </c>
      <c r="L1755" s="17" t="str">
        <f>OBV!H1755</f>
        <v>CONFIRMED BULLISH</v>
      </c>
      <c r="M1755" s="19">
        <f t="shared" si="270"/>
        <v>25</v>
      </c>
      <c r="N1755" s="19">
        <f t="shared" si="271"/>
        <v>100</v>
      </c>
      <c r="O1755" s="19">
        <f t="shared" si="272"/>
        <v>0</v>
      </c>
      <c r="P1755" s="19">
        <f t="shared" si="273"/>
        <v>83.5</v>
      </c>
      <c r="Q1755" s="20">
        <f t="shared" si="274"/>
        <v>56.274999999999999</v>
      </c>
      <c r="R1755" s="20">
        <f t="shared" si="275"/>
        <v>45.875</v>
      </c>
      <c r="S1755" s="20">
        <f t="shared" si="276"/>
        <v>56.325000000000003</v>
      </c>
      <c r="T1755" s="20">
        <f t="shared" si="277"/>
        <v>52.125</v>
      </c>
      <c r="U1755" s="19">
        <f t="shared" si="278"/>
        <v>52.82500000000001</v>
      </c>
      <c r="V1755" s="19">
        <f t="shared" si="279"/>
        <v>52.650000000000006</v>
      </c>
    </row>
    <row r="1756" spans="1:22" ht="13.5" x14ac:dyDescent="0.25">
      <c r="A1756" s="3">
        <f>RSI!A1756</f>
        <v>44572</v>
      </c>
      <c r="B1756" s="2">
        <f>RSI!B1756</f>
        <v>13.426</v>
      </c>
      <c r="C1756" s="2">
        <f>RSI!I1756</f>
        <v>47.265586997853021</v>
      </c>
      <c r="D1756" s="2">
        <f>MACD!E1756</f>
        <v>-3.3521971515181548E-2</v>
      </c>
      <c r="E1756" s="2">
        <f>MACD!F1756</f>
        <v>3.9977067644176537E-2</v>
      </c>
      <c r="F1756" s="2">
        <f>'Moving Avg'!D1756</f>
        <v>13.400839999999999</v>
      </c>
      <c r="G1756" s="2">
        <f>'Moving Avg'!F1756</f>
        <v>13.414885000000002</v>
      </c>
      <c r="H1756" s="2">
        <f>'Moving Avg'!G1756</f>
        <v>13.586958000000008</v>
      </c>
      <c r="I1756" s="2">
        <f>'Moving Avg'!H1756</f>
        <v>13.697197999999997</v>
      </c>
      <c r="J1756" s="17" t="str">
        <f>OBV!F1756</f>
        <v>BULLISH</v>
      </c>
      <c r="K1756" s="17" t="str">
        <f>OBV!G1756</f>
        <v>NEUTRAL</v>
      </c>
      <c r="L1756" s="17" t="str">
        <f>OBV!H1756</f>
        <v>CONFIRMED BULLISH</v>
      </c>
      <c r="M1756" s="19">
        <f t="shared" si="270"/>
        <v>25</v>
      </c>
      <c r="N1756" s="19">
        <f t="shared" si="271"/>
        <v>100</v>
      </c>
      <c r="O1756" s="19">
        <f t="shared" si="272"/>
        <v>0</v>
      </c>
      <c r="P1756" s="19">
        <f t="shared" si="273"/>
        <v>83.5</v>
      </c>
      <c r="Q1756" s="20">
        <f t="shared" si="274"/>
        <v>56.274999999999999</v>
      </c>
      <c r="R1756" s="20">
        <f t="shared" si="275"/>
        <v>45.875</v>
      </c>
      <c r="S1756" s="20">
        <f t="shared" si="276"/>
        <v>56.325000000000003</v>
      </c>
      <c r="T1756" s="20">
        <f t="shared" si="277"/>
        <v>52.125</v>
      </c>
      <c r="U1756" s="19">
        <f t="shared" si="278"/>
        <v>52.82500000000001</v>
      </c>
      <c r="V1756" s="19">
        <f t="shared" si="279"/>
        <v>52.650000000000006</v>
      </c>
    </row>
    <row r="1757" spans="1:22" ht="13.5" x14ac:dyDescent="0.25">
      <c r="A1757" s="3">
        <f>RSI!A1757</f>
        <v>44573</v>
      </c>
      <c r="B1757" s="2">
        <f>RSI!B1757</f>
        <v>13.4482</v>
      </c>
      <c r="C1757" s="2">
        <f>RSI!I1757</f>
        <v>49.008198860438256</v>
      </c>
      <c r="D1757" s="2">
        <f>MACD!E1757</f>
        <v>-3.8215307825380407E-2</v>
      </c>
      <c r="E1757" s="2">
        <f>MACD!F1757</f>
        <v>2.4338592550265145E-2</v>
      </c>
      <c r="F1757" s="2">
        <f>'Moving Avg'!D1757</f>
        <v>13.427479999999999</v>
      </c>
      <c r="G1757" s="2">
        <f>'Moving Avg'!F1757</f>
        <v>13.407489999999999</v>
      </c>
      <c r="H1757" s="2">
        <f>'Moving Avg'!G1757</f>
        <v>13.582224000000007</v>
      </c>
      <c r="I1757" s="2">
        <f>'Moving Avg'!H1757</f>
        <v>13.691531999999997</v>
      </c>
      <c r="J1757" s="17" t="str">
        <f>OBV!F1757</f>
        <v>BULLISH</v>
      </c>
      <c r="K1757" s="17" t="str">
        <f>OBV!G1757</f>
        <v>NEUTRAL</v>
      </c>
      <c r="L1757" s="17" t="str">
        <f>OBV!H1757</f>
        <v>CONFIRMED BULLISH</v>
      </c>
      <c r="M1757" s="19">
        <f t="shared" si="270"/>
        <v>25</v>
      </c>
      <c r="N1757" s="19">
        <f t="shared" si="271"/>
        <v>100</v>
      </c>
      <c r="O1757" s="19">
        <f t="shared" si="272"/>
        <v>0</v>
      </c>
      <c r="P1757" s="19">
        <f t="shared" si="273"/>
        <v>83.5</v>
      </c>
      <c r="Q1757" s="20">
        <f t="shared" si="274"/>
        <v>56.274999999999999</v>
      </c>
      <c r="R1757" s="20">
        <f t="shared" si="275"/>
        <v>45.875</v>
      </c>
      <c r="S1757" s="20">
        <f t="shared" si="276"/>
        <v>56.325000000000003</v>
      </c>
      <c r="T1757" s="20">
        <f t="shared" si="277"/>
        <v>52.125</v>
      </c>
      <c r="U1757" s="19">
        <f t="shared" si="278"/>
        <v>52.82500000000001</v>
      </c>
      <c r="V1757" s="19">
        <f t="shared" si="279"/>
        <v>52.650000000000006</v>
      </c>
    </row>
    <row r="1758" spans="1:22" ht="13.5" x14ac:dyDescent="0.25">
      <c r="A1758" s="3">
        <f>RSI!A1758</f>
        <v>44574</v>
      </c>
      <c r="B1758" s="2">
        <f>RSI!B1758</f>
        <v>13.5296</v>
      </c>
      <c r="C1758" s="2">
        <f>RSI!I1758</f>
        <v>54.893896837274745</v>
      </c>
      <c r="D1758" s="2">
        <f>MACD!E1758</f>
        <v>-4.2468886896616098E-2</v>
      </c>
      <c r="E1758" s="2">
        <f>MACD!F1758</f>
        <v>1.0977096660888898E-2</v>
      </c>
      <c r="F1758" s="2">
        <f>'Moving Avg'!D1758</f>
        <v>13.443760000000001</v>
      </c>
      <c r="G1758" s="2">
        <f>'Moving Avg'!F1758</f>
        <v>13.406385</v>
      </c>
      <c r="H1758" s="2">
        <f>'Moving Avg'!G1758</f>
        <v>13.579118000000005</v>
      </c>
      <c r="I1758" s="2">
        <f>'Moving Avg'!H1758</f>
        <v>13.686913499999996</v>
      </c>
      <c r="J1758" s="17" t="str">
        <f>OBV!F1758</f>
        <v>BULLISH</v>
      </c>
      <c r="K1758" s="17" t="str">
        <f>OBV!G1758</f>
        <v>NEUTRAL</v>
      </c>
      <c r="L1758" s="17" t="str">
        <f>OBV!H1758</f>
        <v>CONFIRMED BULLISH</v>
      </c>
      <c r="M1758" s="19">
        <f t="shared" si="270"/>
        <v>25</v>
      </c>
      <c r="N1758" s="19">
        <f t="shared" si="271"/>
        <v>100</v>
      </c>
      <c r="O1758" s="19">
        <f t="shared" si="272"/>
        <v>0</v>
      </c>
      <c r="P1758" s="19">
        <f t="shared" si="273"/>
        <v>83.5</v>
      </c>
      <c r="Q1758" s="20">
        <f t="shared" si="274"/>
        <v>56.274999999999999</v>
      </c>
      <c r="R1758" s="20">
        <f t="shared" si="275"/>
        <v>45.875</v>
      </c>
      <c r="S1758" s="20">
        <f t="shared" si="276"/>
        <v>56.325000000000003</v>
      </c>
      <c r="T1758" s="20">
        <f t="shared" si="277"/>
        <v>52.125</v>
      </c>
      <c r="U1758" s="19">
        <f t="shared" si="278"/>
        <v>52.82500000000001</v>
      </c>
      <c r="V1758" s="19">
        <f t="shared" si="279"/>
        <v>52.650000000000006</v>
      </c>
    </row>
    <row r="1759" spans="1:22" ht="13.5" x14ac:dyDescent="0.25">
      <c r="A1759" s="3">
        <f>RSI!A1759</f>
        <v>44575</v>
      </c>
      <c r="B1759" s="2">
        <f>RSI!B1759</f>
        <v>13.6035</v>
      </c>
      <c r="C1759" s="2">
        <f>RSI!I1759</f>
        <v>59.467947149467108</v>
      </c>
      <c r="D1759" s="2">
        <f>MACD!E1759</f>
        <v>-3.7172188027678743E-2</v>
      </c>
      <c r="E1759" s="2">
        <f>MACD!F1759</f>
        <v>1.3472397231753704E-3</v>
      </c>
      <c r="F1759" s="2">
        <f>'Moving Avg'!D1759</f>
        <v>13.47926</v>
      </c>
      <c r="G1759" s="2">
        <f>'Moving Avg'!F1759</f>
        <v>13.408975000000002</v>
      </c>
      <c r="H1759" s="2">
        <f>'Moving Avg'!G1759</f>
        <v>13.576158000000005</v>
      </c>
      <c r="I1759" s="2">
        <f>'Moving Avg'!H1759</f>
        <v>13.682308499999998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  <c r="M1759" s="19">
        <f t="shared" si="270"/>
        <v>25</v>
      </c>
      <c r="N1759" s="19">
        <f t="shared" si="271"/>
        <v>100</v>
      </c>
      <c r="O1759" s="19">
        <f t="shared" si="272"/>
        <v>0</v>
      </c>
      <c r="P1759" s="19">
        <f t="shared" si="273"/>
        <v>83.5</v>
      </c>
      <c r="Q1759" s="20">
        <f t="shared" si="274"/>
        <v>56.274999999999999</v>
      </c>
      <c r="R1759" s="20">
        <f t="shared" si="275"/>
        <v>45.875</v>
      </c>
      <c r="S1759" s="20">
        <f t="shared" si="276"/>
        <v>56.325000000000003</v>
      </c>
      <c r="T1759" s="20">
        <f t="shared" si="277"/>
        <v>52.125</v>
      </c>
      <c r="U1759" s="19">
        <f t="shared" si="278"/>
        <v>52.82500000000001</v>
      </c>
      <c r="V1759" s="19">
        <f t="shared" si="279"/>
        <v>52.650000000000006</v>
      </c>
    </row>
    <row r="1760" spans="1:22" ht="13.5" x14ac:dyDescent="0.25">
      <c r="A1760" s="3">
        <f>RSI!A1760</f>
        <v>44578</v>
      </c>
      <c r="B1760" s="2">
        <f>RSI!B1760</f>
        <v>13.5665</v>
      </c>
      <c r="C1760" s="2">
        <f>RSI!I1760</f>
        <v>56.384965656036648</v>
      </c>
      <c r="D1760" s="2">
        <f>MACD!E1760</f>
        <v>-6.3799877654265202E-2</v>
      </c>
      <c r="E1760" s="2">
        <f>MACD!F1760</f>
        <v>-1.1682183752312746E-2</v>
      </c>
      <c r="F1760" s="2">
        <f>'Moving Avg'!D1760</f>
        <v>13.514760000000001</v>
      </c>
      <c r="G1760" s="2">
        <f>'Moving Avg'!F1760</f>
        <v>13.409714999999997</v>
      </c>
      <c r="H1760" s="2">
        <f>'Moving Avg'!G1760</f>
        <v>13.573050000000006</v>
      </c>
      <c r="I1760" s="2">
        <f>'Moving Avg'!H1760</f>
        <v>13.677696499999994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  <c r="M1760" s="19">
        <f t="shared" si="270"/>
        <v>25</v>
      </c>
      <c r="N1760" s="19">
        <f t="shared" si="271"/>
        <v>100</v>
      </c>
      <c r="O1760" s="19">
        <f t="shared" si="272"/>
        <v>0</v>
      </c>
      <c r="P1760" s="19">
        <f t="shared" si="273"/>
        <v>83.5</v>
      </c>
      <c r="Q1760" s="20">
        <f t="shared" si="274"/>
        <v>56.274999999999999</v>
      </c>
      <c r="R1760" s="20">
        <f t="shared" si="275"/>
        <v>45.875</v>
      </c>
      <c r="S1760" s="20">
        <f t="shared" si="276"/>
        <v>56.325000000000003</v>
      </c>
      <c r="T1760" s="20">
        <f t="shared" si="277"/>
        <v>52.125</v>
      </c>
      <c r="U1760" s="19">
        <f t="shared" si="278"/>
        <v>52.82500000000001</v>
      </c>
      <c r="V1760" s="19">
        <f t="shared" si="279"/>
        <v>52.650000000000006</v>
      </c>
    </row>
    <row r="1761" spans="1:22" ht="13.5" x14ac:dyDescent="0.25">
      <c r="A1761" s="3">
        <f>RSI!A1761</f>
        <v>44579</v>
      </c>
      <c r="B1761" s="2">
        <f>RSI!B1761</f>
        <v>13.507400000000001</v>
      </c>
      <c r="C1761" s="2">
        <f>RSI!I1761</f>
        <v>51.768359621686216</v>
      </c>
      <c r="D1761" s="2">
        <f>MACD!E1761</f>
        <v>-8.2507613086439946E-2</v>
      </c>
      <c r="E1761" s="2">
        <f>MACD!F1761</f>
        <v>-2.5847269619138184E-2</v>
      </c>
      <c r="F1761" s="2">
        <f>'Moving Avg'!D1761</f>
        <v>13.531039999999999</v>
      </c>
      <c r="G1761" s="2">
        <f>'Moving Avg'!F1761</f>
        <v>13.408239999999997</v>
      </c>
      <c r="H1761" s="2">
        <f>'Moving Avg'!G1761</f>
        <v>13.568020000000004</v>
      </c>
      <c r="I1761" s="2">
        <f>'Moving Avg'!H1761</f>
        <v>13.672788999999996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  <c r="M1761" s="19">
        <f t="shared" si="270"/>
        <v>25</v>
      </c>
      <c r="N1761" s="19">
        <f t="shared" si="271"/>
        <v>100</v>
      </c>
      <c r="O1761" s="19">
        <f t="shared" si="272"/>
        <v>0</v>
      </c>
      <c r="P1761" s="19">
        <f t="shared" si="273"/>
        <v>83.5</v>
      </c>
      <c r="Q1761" s="20">
        <f t="shared" si="274"/>
        <v>56.274999999999999</v>
      </c>
      <c r="R1761" s="20">
        <f t="shared" si="275"/>
        <v>45.875</v>
      </c>
      <c r="S1761" s="20">
        <f t="shared" si="276"/>
        <v>56.325000000000003</v>
      </c>
      <c r="T1761" s="20">
        <f t="shared" si="277"/>
        <v>52.125</v>
      </c>
      <c r="U1761" s="19">
        <f t="shared" si="278"/>
        <v>52.82500000000001</v>
      </c>
      <c r="V1761" s="19">
        <f t="shared" si="279"/>
        <v>52.650000000000006</v>
      </c>
    </row>
    <row r="1762" spans="1:22" ht="13.5" x14ac:dyDescent="0.25">
      <c r="A1762" s="3">
        <f>RSI!A1762</f>
        <v>44580</v>
      </c>
      <c r="B1762" s="2">
        <f>RSI!B1762</f>
        <v>13.4704</v>
      </c>
      <c r="C1762" s="2">
        <f>RSI!I1762</f>
        <v>49.060120355696775</v>
      </c>
      <c r="D1762" s="2">
        <f>MACD!E1762</f>
        <v>-9.462213385995355E-2</v>
      </c>
      <c r="E1762" s="2">
        <f>MACD!F1762</f>
        <v>-3.9602242467301263E-2</v>
      </c>
      <c r="F1762" s="2">
        <f>'Moving Avg'!D1762</f>
        <v>13.535479999999998</v>
      </c>
      <c r="G1762" s="2">
        <f>'Moving Avg'!F1762</f>
        <v>13.412309999999996</v>
      </c>
      <c r="H1762" s="2">
        <f>'Moving Avg'!G1762</f>
        <v>13.562398000000005</v>
      </c>
      <c r="I1762" s="2">
        <f>'Moving Avg'!H1762</f>
        <v>13.667233999999999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  <c r="M1762" s="19">
        <f t="shared" si="270"/>
        <v>25</v>
      </c>
      <c r="N1762" s="19">
        <f t="shared" si="271"/>
        <v>100</v>
      </c>
      <c r="O1762" s="19">
        <f t="shared" si="272"/>
        <v>0</v>
      </c>
      <c r="P1762" s="19">
        <f t="shared" si="273"/>
        <v>83.5</v>
      </c>
      <c r="Q1762" s="20">
        <f t="shared" si="274"/>
        <v>56.274999999999999</v>
      </c>
      <c r="R1762" s="20">
        <f t="shared" si="275"/>
        <v>45.875</v>
      </c>
      <c r="S1762" s="20">
        <f t="shared" si="276"/>
        <v>56.325000000000003</v>
      </c>
      <c r="T1762" s="20">
        <f t="shared" si="277"/>
        <v>52.125</v>
      </c>
      <c r="U1762" s="19">
        <f t="shared" si="278"/>
        <v>52.82500000000001</v>
      </c>
      <c r="V1762" s="19">
        <f t="shared" si="279"/>
        <v>52.650000000000006</v>
      </c>
    </row>
    <row r="1763" spans="1:22" ht="13.5" x14ac:dyDescent="0.25">
      <c r="A1763" s="3">
        <f>RSI!A1763</f>
        <v>44581</v>
      </c>
      <c r="B1763" s="2">
        <f>RSI!B1763</f>
        <v>13.4704</v>
      </c>
      <c r="C1763" s="2">
        <f>RSI!I1763</f>
        <v>49.060120355696775</v>
      </c>
      <c r="D1763" s="2">
        <f>MACD!E1763</f>
        <v>-8.4313885077264672E-2</v>
      </c>
      <c r="E1763" s="2">
        <f>MACD!F1763</f>
        <v>-4.8544570989293948E-2</v>
      </c>
      <c r="F1763" s="2">
        <f>'Moving Avg'!D1763</f>
        <v>13.52364</v>
      </c>
      <c r="G1763" s="2">
        <f>'Moving Avg'!F1763</f>
        <v>13.418229999999998</v>
      </c>
      <c r="H1763" s="2">
        <f>'Moving Avg'!G1763</f>
        <v>13.556924000000006</v>
      </c>
      <c r="I1763" s="2">
        <f>'Moving Avg'!H1763</f>
        <v>13.661037999999998</v>
      </c>
      <c r="J1763" s="17" t="str">
        <f>OBV!F1763</f>
        <v>BULLISH</v>
      </c>
      <c r="K1763" s="17" t="str">
        <f>OBV!G1763</f>
        <v>NEUTRAL</v>
      </c>
      <c r="L1763" s="17" t="str">
        <f>OBV!H1763</f>
        <v>BULLISH DIVERGENCE</v>
      </c>
      <c r="M1763" s="19">
        <f t="shared" si="270"/>
        <v>25</v>
      </c>
      <c r="N1763" s="19">
        <f t="shared" si="271"/>
        <v>100</v>
      </c>
      <c r="O1763" s="19">
        <f t="shared" si="272"/>
        <v>0</v>
      </c>
      <c r="P1763" s="19">
        <f t="shared" si="273"/>
        <v>66.5</v>
      </c>
      <c r="Q1763" s="20">
        <f t="shared" si="274"/>
        <v>53.725000000000001</v>
      </c>
      <c r="R1763" s="20">
        <f t="shared" si="275"/>
        <v>41.625</v>
      </c>
      <c r="S1763" s="20">
        <f t="shared" si="276"/>
        <v>48.674999999999997</v>
      </c>
      <c r="T1763" s="20">
        <f t="shared" si="277"/>
        <v>47.875</v>
      </c>
      <c r="U1763" s="19">
        <f t="shared" si="278"/>
        <v>48.008333333333326</v>
      </c>
      <c r="V1763" s="19">
        <f t="shared" si="279"/>
        <v>47.974999999999994</v>
      </c>
    </row>
    <row r="1764" spans="1:22" ht="13.5" x14ac:dyDescent="0.25">
      <c r="A1764" s="3">
        <f>RSI!A1764</f>
        <v>44582</v>
      </c>
      <c r="B1764" s="2">
        <f>RSI!B1764</f>
        <v>13.5</v>
      </c>
      <c r="C1764" s="2">
        <f>RSI!I1764</f>
        <v>51.418185049831017</v>
      </c>
      <c r="D1764" s="2">
        <f>MACD!E1764</f>
        <v>-8.1137748451771685E-2</v>
      </c>
      <c r="E1764" s="2">
        <f>MACD!F1764</f>
        <v>-5.5063206481789501E-2</v>
      </c>
      <c r="F1764" s="2">
        <f>'Moving Avg'!D1764</f>
        <v>13.502940000000001</v>
      </c>
      <c r="G1764" s="2">
        <f>'Moving Avg'!F1764</f>
        <v>13.427479999999997</v>
      </c>
      <c r="H1764" s="2">
        <f>'Moving Avg'!G1764</f>
        <v>13.552042000000004</v>
      </c>
      <c r="I1764" s="2">
        <f>'Moving Avg'!H1764</f>
        <v>13.654313499999999</v>
      </c>
      <c r="J1764" s="17" t="str">
        <f>OBV!F1764</f>
        <v>BEARISH</v>
      </c>
      <c r="K1764" s="17" t="str">
        <f>OBV!G1764</f>
        <v>NEUTRAL</v>
      </c>
      <c r="L1764" s="17" t="str">
        <f>OBV!H1764</f>
        <v>CONFIRMED BEARISH</v>
      </c>
      <c r="M1764" s="19">
        <f t="shared" si="270"/>
        <v>25</v>
      </c>
      <c r="N1764" s="19">
        <f t="shared" si="271"/>
        <v>100</v>
      </c>
      <c r="O1764" s="19">
        <f t="shared" si="272"/>
        <v>0</v>
      </c>
      <c r="P1764" s="19">
        <f t="shared" si="273"/>
        <v>16.5</v>
      </c>
      <c r="Q1764" s="20">
        <f t="shared" si="274"/>
        <v>46.225000000000001</v>
      </c>
      <c r="R1764" s="20">
        <f t="shared" si="275"/>
        <v>29.125</v>
      </c>
      <c r="S1764" s="20">
        <f t="shared" si="276"/>
        <v>26.175000000000001</v>
      </c>
      <c r="T1764" s="20">
        <f t="shared" si="277"/>
        <v>35.375</v>
      </c>
      <c r="U1764" s="19">
        <f t="shared" si="278"/>
        <v>33.841666666666661</v>
      </c>
      <c r="V1764" s="19">
        <f t="shared" si="279"/>
        <v>34.224999999999994</v>
      </c>
    </row>
    <row r="1765" spans="1:22" ht="13.5" x14ac:dyDescent="0.25">
      <c r="A1765" s="3">
        <f>RSI!A1765</f>
        <v>44585</v>
      </c>
      <c r="B1765" s="2">
        <f>RSI!B1765</f>
        <v>13.5222</v>
      </c>
      <c r="C1765" s="2">
        <f>RSI!I1765</f>
        <v>53.169143532697284</v>
      </c>
      <c r="D1765" s="2">
        <f>MACD!E1765</f>
        <v>-8.5904732594739741E-2</v>
      </c>
      <c r="E1765" s="2">
        <f>MACD!F1765</f>
        <v>-6.123151170437955E-2</v>
      </c>
      <c r="F1765" s="2">
        <f>'Moving Avg'!D1765</f>
        <v>13.49408</v>
      </c>
      <c r="G1765" s="2">
        <f>'Moving Avg'!F1765</f>
        <v>13.441165000000002</v>
      </c>
      <c r="H1765" s="2">
        <f>'Moving Avg'!G1765</f>
        <v>13.547752000000003</v>
      </c>
      <c r="I1765" s="2">
        <f>'Moving Avg'!H1765</f>
        <v>13.647593499999997</v>
      </c>
      <c r="J1765" s="17" t="str">
        <f>OBV!F1765</f>
        <v>BEARISH</v>
      </c>
      <c r="K1765" s="17" t="str">
        <f>OBV!G1765</f>
        <v>NEUTRAL</v>
      </c>
      <c r="L1765" s="17" t="str">
        <f>OBV!H1765</f>
        <v>CONFIRMED BEARISH</v>
      </c>
      <c r="M1765" s="19">
        <f t="shared" si="270"/>
        <v>25</v>
      </c>
      <c r="N1765" s="19">
        <f t="shared" si="271"/>
        <v>100</v>
      </c>
      <c r="O1765" s="19">
        <f t="shared" si="272"/>
        <v>0</v>
      </c>
      <c r="P1765" s="19">
        <f t="shared" si="273"/>
        <v>16.5</v>
      </c>
      <c r="Q1765" s="20">
        <f t="shared" si="274"/>
        <v>46.225000000000001</v>
      </c>
      <c r="R1765" s="20">
        <f t="shared" si="275"/>
        <v>29.125</v>
      </c>
      <c r="S1765" s="20">
        <f t="shared" si="276"/>
        <v>26.175000000000001</v>
      </c>
      <c r="T1765" s="20">
        <f t="shared" si="277"/>
        <v>35.375</v>
      </c>
      <c r="U1765" s="19">
        <f t="shared" si="278"/>
        <v>33.841666666666661</v>
      </c>
      <c r="V1765" s="19">
        <f t="shared" si="279"/>
        <v>34.224999999999994</v>
      </c>
    </row>
    <row r="1766" spans="1:22" ht="13.5" x14ac:dyDescent="0.25">
      <c r="A1766" s="3">
        <f>RSI!A1766</f>
        <v>44586</v>
      </c>
      <c r="B1766" s="2">
        <f>RSI!B1766</f>
        <v>13.5222</v>
      </c>
      <c r="C1766" s="2">
        <f>RSI!I1766</f>
        <v>53.169143532697284</v>
      </c>
      <c r="D1766" s="2">
        <f>MACD!E1766</f>
        <v>-8.4486218944986646E-2</v>
      </c>
      <c r="E1766" s="2">
        <f>MACD!F1766</f>
        <v>-6.5882453152500978E-2</v>
      </c>
      <c r="F1766" s="2">
        <f>'Moving Avg'!D1766</f>
        <v>13.497039999999998</v>
      </c>
      <c r="G1766" s="2">
        <f>'Moving Avg'!F1766</f>
        <v>13.454849999999999</v>
      </c>
      <c r="H1766" s="2">
        <f>'Moving Avg'!G1766</f>
        <v>13.543462000000002</v>
      </c>
      <c r="I1766" s="2">
        <f>'Moving Avg'!H1766</f>
        <v>13.640445999999999</v>
      </c>
      <c r="J1766" s="17" t="str">
        <f>OBV!F1766</f>
        <v>BEARISH</v>
      </c>
      <c r="K1766" s="17" t="str">
        <f>OBV!G1766</f>
        <v>NEUTRAL</v>
      </c>
      <c r="L1766" s="17" t="str">
        <f>OBV!H1766</f>
        <v>BEARISH DIVERGENCE</v>
      </c>
      <c r="M1766" s="19">
        <f t="shared" si="270"/>
        <v>25</v>
      </c>
      <c r="N1766" s="19">
        <f t="shared" si="271"/>
        <v>45</v>
      </c>
      <c r="O1766" s="19">
        <f t="shared" si="272"/>
        <v>0</v>
      </c>
      <c r="P1766" s="19">
        <f t="shared" si="273"/>
        <v>16.5</v>
      </c>
      <c r="Q1766" s="20">
        <f t="shared" si="274"/>
        <v>26.975000000000001</v>
      </c>
      <c r="R1766" s="20">
        <f t="shared" si="275"/>
        <v>18.125</v>
      </c>
      <c r="S1766" s="20">
        <f t="shared" si="276"/>
        <v>17.925000000000001</v>
      </c>
      <c r="T1766" s="20">
        <f t="shared" si="277"/>
        <v>21.625</v>
      </c>
      <c r="U1766" s="19">
        <f t="shared" si="278"/>
        <v>21.008333333333336</v>
      </c>
      <c r="V1766" s="19">
        <f t="shared" si="279"/>
        <v>21.162500000000001</v>
      </c>
    </row>
    <row r="1767" spans="1:22" ht="13.5" x14ac:dyDescent="0.25">
      <c r="A1767" s="3">
        <f>RSI!A1767</f>
        <v>44587</v>
      </c>
      <c r="B1767" s="2">
        <f>RSI!B1767</f>
        <v>13.684900000000001</v>
      </c>
      <c r="C1767" s="2">
        <f>RSI!I1767</f>
        <v>64.151142097011771</v>
      </c>
      <c r="D1767" s="2">
        <f>MACD!E1767</f>
        <v>-9.2144805470736557E-2</v>
      </c>
      <c r="E1767" s="2">
        <f>MACD!F1767</f>
        <v>-7.1134923616148094E-2</v>
      </c>
      <c r="F1767" s="2">
        <f>'Moving Avg'!D1767</f>
        <v>13.539939999999998</v>
      </c>
      <c r="G1767" s="2">
        <f>'Moving Avg'!F1767</f>
        <v>13.469645</v>
      </c>
      <c r="H1767" s="2">
        <f>'Moving Avg'!G1767</f>
        <v>13.542278</v>
      </c>
      <c r="I1767" s="2">
        <f>'Moving Avg'!H1767</f>
        <v>13.634823999999998</v>
      </c>
      <c r="J1767" s="17" t="str">
        <f>OBV!F1767</f>
        <v>BULLISH</v>
      </c>
      <c r="K1767" s="17" t="str">
        <f>OBV!G1767</f>
        <v>NEUTRAL</v>
      </c>
      <c r="L1767" s="17" t="str">
        <f>OBV!H1767</f>
        <v>CONFIRMED BULLISH</v>
      </c>
      <c r="M1767" s="19">
        <f t="shared" si="270"/>
        <v>25</v>
      </c>
      <c r="N1767" s="19">
        <f t="shared" si="271"/>
        <v>100</v>
      </c>
      <c r="O1767" s="19">
        <f t="shared" si="272"/>
        <v>0</v>
      </c>
      <c r="P1767" s="19">
        <f t="shared" si="273"/>
        <v>83.5</v>
      </c>
      <c r="Q1767" s="20">
        <f t="shared" si="274"/>
        <v>56.274999999999999</v>
      </c>
      <c r="R1767" s="20">
        <f t="shared" si="275"/>
        <v>45.875</v>
      </c>
      <c r="S1767" s="20">
        <f t="shared" si="276"/>
        <v>56.325000000000003</v>
      </c>
      <c r="T1767" s="20">
        <f t="shared" si="277"/>
        <v>52.125</v>
      </c>
      <c r="U1767" s="19">
        <f t="shared" si="278"/>
        <v>52.82500000000001</v>
      </c>
      <c r="V1767" s="19">
        <f t="shared" si="279"/>
        <v>52.650000000000006</v>
      </c>
    </row>
    <row r="1768" spans="1:22" ht="13.5" x14ac:dyDescent="0.25">
      <c r="A1768" s="3">
        <f>RSI!A1768</f>
        <v>44588</v>
      </c>
      <c r="B1768" s="2">
        <f>RSI!B1768</f>
        <v>13.684900000000001</v>
      </c>
      <c r="C1768" s="2">
        <f>RSI!I1768</f>
        <v>64.151142097011757</v>
      </c>
      <c r="D1768" s="2">
        <f>MACD!E1768</f>
        <v>-8.7269398270448661E-2</v>
      </c>
      <c r="E1768" s="2">
        <f>MACD!F1768</f>
        <v>-7.4361818547008213E-2</v>
      </c>
      <c r="F1768" s="2">
        <f>'Moving Avg'!D1768</f>
        <v>13.582839999999999</v>
      </c>
      <c r="G1768" s="2">
        <f>'Moving Avg'!F1768</f>
        <v>13.482589999999998</v>
      </c>
      <c r="H1768" s="2">
        <f>'Moving Avg'!G1768</f>
        <v>13.541537999999997</v>
      </c>
      <c r="I1768" s="2">
        <f>'Moving Avg'!H1768</f>
        <v>13.630269999999998</v>
      </c>
      <c r="J1768" s="17" t="str">
        <f>OBV!F1768</f>
        <v>BULLISH</v>
      </c>
      <c r="K1768" s="17" t="str">
        <f>OBV!G1768</f>
        <v>NEUTRAL</v>
      </c>
      <c r="L1768" s="17" t="str">
        <f>OBV!H1768</f>
        <v>CONFIRMED BULLISH</v>
      </c>
      <c r="M1768" s="19">
        <f t="shared" si="270"/>
        <v>25</v>
      </c>
      <c r="N1768" s="19">
        <f t="shared" si="271"/>
        <v>45</v>
      </c>
      <c r="O1768" s="19">
        <f t="shared" si="272"/>
        <v>0</v>
      </c>
      <c r="P1768" s="19">
        <f t="shared" si="273"/>
        <v>83.5</v>
      </c>
      <c r="Q1768" s="20">
        <f t="shared" si="274"/>
        <v>37.024999999999999</v>
      </c>
      <c r="R1768" s="20">
        <f t="shared" si="275"/>
        <v>34.875</v>
      </c>
      <c r="S1768" s="20">
        <f t="shared" si="276"/>
        <v>48.075000000000003</v>
      </c>
      <c r="T1768" s="20">
        <f t="shared" si="277"/>
        <v>38.375</v>
      </c>
      <c r="U1768" s="19">
        <f t="shared" si="278"/>
        <v>39.991666666666667</v>
      </c>
      <c r="V1768" s="19">
        <f t="shared" si="279"/>
        <v>39.587500000000006</v>
      </c>
    </row>
    <row r="1769" spans="1:22" ht="13.5" x14ac:dyDescent="0.25">
      <c r="A1769" s="3">
        <f>RSI!A1769</f>
        <v>44589</v>
      </c>
      <c r="B1769" s="2">
        <f>RSI!B1769</f>
        <v>13.5961</v>
      </c>
      <c r="C1769" s="2">
        <f>RSI!I1769</f>
        <v>55.859490724915453</v>
      </c>
      <c r="D1769" s="2">
        <f>MACD!E1769</f>
        <v>-6.6277903760017409E-2</v>
      </c>
      <c r="E1769" s="2">
        <f>MACD!F1769</f>
        <v>-7.2745035589610055E-2</v>
      </c>
      <c r="F1769" s="2">
        <f>'Moving Avg'!D1769</f>
        <v>13.60206</v>
      </c>
      <c r="G1769" s="2">
        <f>'Moving Avg'!F1769</f>
        <v>13.486285000000001</v>
      </c>
      <c r="H1769" s="2">
        <f>'Moving Avg'!G1769</f>
        <v>13.538281999999997</v>
      </c>
      <c r="I1769" s="2">
        <f>'Moving Avg'!H1769</f>
        <v>13.627871000000003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  <c r="M1769" s="19">
        <f t="shared" si="270"/>
        <v>25</v>
      </c>
      <c r="N1769" s="19">
        <f t="shared" si="271"/>
        <v>0</v>
      </c>
      <c r="O1769" s="19">
        <f t="shared" si="272"/>
        <v>0</v>
      </c>
      <c r="P1769" s="19">
        <f t="shared" si="273"/>
        <v>83.5</v>
      </c>
      <c r="Q1769" s="20">
        <f t="shared" si="274"/>
        <v>21.274999999999999</v>
      </c>
      <c r="R1769" s="20">
        <f t="shared" si="275"/>
        <v>25.875</v>
      </c>
      <c r="S1769" s="20">
        <f t="shared" si="276"/>
        <v>41.325000000000003</v>
      </c>
      <c r="T1769" s="20">
        <f t="shared" si="277"/>
        <v>27.125</v>
      </c>
      <c r="U1769" s="19">
        <f t="shared" si="278"/>
        <v>29.491666666666664</v>
      </c>
      <c r="V1769" s="19">
        <f t="shared" si="279"/>
        <v>28.9</v>
      </c>
    </row>
    <row r="1770" spans="1:22" ht="13.5" x14ac:dyDescent="0.25">
      <c r="A1770" s="3">
        <f>RSI!A1770</f>
        <v>44592</v>
      </c>
      <c r="B1770" s="2">
        <f>RSI!B1770</f>
        <v>13.485200000000001</v>
      </c>
      <c r="C1770" s="2">
        <f>RSI!I1770</f>
        <v>47.587130749540549</v>
      </c>
      <c r="D1770" s="2">
        <f>MACD!E1770</f>
        <v>-4.6469434798739329E-2</v>
      </c>
      <c r="E1770" s="2">
        <f>MACD!F1770</f>
        <v>-6.7489915431435912E-2</v>
      </c>
      <c r="F1770" s="2">
        <f>'Moving Avg'!D1770</f>
        <v>13.594660000000001</v>
      </c>
      <c r="G1770" s="2">
        <f>'Moving Avg'!F1770</f>
        <v>13.495165</v>
      </c>
      <c r="H1770" s="2">
        <f>'Moving Avg'!G1770</f>
        <v>13.532807999999998</v>
      </c>
      <c r="I1770" s="2">
        <f>'Moving Avg'!H1770</f>
        <v>13.625878500000004</v>
      </c>
      <c r="J1770" s="17" t="str">
        <f>OBV!F1770</f>
        <v>BEARISH</v>
      </c>
      <c r="K1770" s="17" t="str">
        <f>OBV!G1770</f>
        <v>NEUTRAL</v>
      </c>
      <c r="L1770" s="17" t="str">
        <f>OBV!H1770</f>
        <v>CONFIRMED BEARISH</v>
      </c>
      <c r="M1770" s="19">
        <f t="shared" si="270"/>
        <v>25</v>
      </c>
      <c r="N1770" s="19">
        <f t="shared" si="271"/>
        <v>0</v>
      </c>
      <c r="O1770" s="19">
        <f t="shared" si="272"/>
        <v>0</v>
      </c>
      <c r="P1770" s="19">
        <f t="shared" si="273"/>
        <v>16.5</v>
      </c>
      <c r="Q1770" s="20">
        <f t="shared" si="274"/>
        <v>11.225</v>
      </c>
      <c r="R1770" s="20">
        <f t="shared" si="275"/>
        <v>9.125</v>
      </c>
      <c r="S1770" s="20">
        <f t="shared" si="276"/>
        <v>11.175000000000001</v>
      </c>
      <c r="T1770" s="20">
        <f t="shared" si="277"/>
        <v>10.375</v>
      </c>
      <c r="U1770" s="19">
        <f t="shared" si="278"/>
        <v>10.508333333333335</v>
      </c>
      <c r="V1770" s="19">
        <f t="shared" si="279"/>
        <v>10.475000000000001</v>
      </c>
    </row>
    <row r="1771" spans="1:22" ht="13.5" x14ac:dyDescent="0.25">
      <c r="A1771" s="3">
        <f>RSI!A1771</f>
        <v>44593</v>
      </c>
      <c r="B1771" s="2">
        <f>RSI!B1771</f>
        <v>13.5665</v>
      </c>
      <c r="C1771" s="2">
        <f>RSI!I1771</f>
        <v>53.073604799363508</v>
      </c>
      <c r="D1771" s="2">
        <f>MACD!E1771</f>
        <v>-4.4608447039347965E-2</v>
      </c>
      <c r="E1771" s="2">
        <f>MACD!F1771</f>
        <v>-6.2913621753018331E-2</v>
      </c>
      <c r="F1771" s="2">
        <f>'Moving Avg'!D1771</f>
        <v>13.60352</v>
      </c>
      <c r="G1771" s="2">
        <f>'Moving Avg'!F1771</f>
        <v>13.508110000000002</v>
      </c>
      <c r="H1771" s="2">
        <f>'Moving Avg'!G1771</f>
        <v>13.529403999999998</v>
      </c>
      <c r="I1771" s="2">
        <f>'Moving Avg'!H1771</f>
        <v>13.626606500000003</v>
      </c>
      <c r="J1771" s="17" t="str">
        <f>OBV!F1771</f>
        <v>BULLISH</v>
      </c>
      <c r="K1771" s="17" t="str">
        <f>OBV!G1771</f>
        <v>NEUTRAL</v>
      </c>
      <c r="L1771" s="17" t="str">
        <f>OBV!H1771</f>
        <v>CONFIRMED BULLISH</v>
      </c>
      <c r="M1771" s="19">
        <f t="shared" si="270"/>
        <v>25</v>
      </c>
      <c r="N1771" s="19">
        <f t="shared" si="271"/>
        <v>0</v>
      </c>
      <c r="O1771" s="19">
        <f t="shared" si="272"/>
        <v>0</v>
      </c>
      <c r="P1771" s="19">
        <f t="shared" si="273"/>
        <v>83.5</v>
      </c>
      <c r="Q1771" s="20">
        <f t="shared" si="274"/>
        <v>21.274999999999999</v>
      </c>
      <c r="R1771" s="20">
        <f t="shared" si="275"/>
        <v>25.875</v>
      </c>
      <c r="S1771" s="20">
        <f t="shared" si="276"/>
        <v>41.325000000000003</v>
      </c>
      <c r="T1771" s="20">
        <f t="shared" si="277"/>
        <v>27.125</v>
      </c>
      <c r="U1771" s="19">
        <f t="shared" si="278"/>
        <v>29.491666666666664</v>
      </c>
      <c r="V1771" s="19">
        <f t="shared" si="279"/>
        <v>28.9</v>
      </c>
    </row>
    <row r="1772" spans="1:22" ht="13.5" x14ac:dyDescent="0.25">
      <c r="A1772" s="3">
        <f>RSI!A1772</f>
        <v>44594</v>
      </c>
      <c r="B1772" s="2">
        <f>RSI!B1772</f>
        <v>13.559100000000001</v>
      </c>
      <c r="C1772" s="2">
        <f>RSI!I1772</f>
        <v>52.534558168555584</v>
      </c>
      <c r="D1772" s="2">
        <f>MACD!E1772</f>
        <v>-4.8459713643365987E-2</v>
      </c>
      <c r="E1772" s="2">
        <f>MACD!F1772</f>
        <v>-6.0022840131087871E-2</v>
      </c>
      <c r="F1772" s="2">
        <f>'Moving Avg'!D1772</f>
        <v>13.578359999999998</v>
      </c>
      <c r="G1772" s="2">
        <f>'Moving Avg'!F1772</f>
        <v>13.520315000000002</v>
      </c>
      <c r="H1772" s="2">
        <f>'Moving Avg'!G1772</f>
        <v>13.525703999999996</v>
      </c>
      <c r="I1772" s="2">
        <f>'Moving Avg'!H1772</f>
        <v>13.627653500000003</v>
      </c>
      <c r="J1772" s="17" t="str">
        <f>OBV!F1772</f>
        <v>BEARISH</v>
      </c>
      <c r="K1772" s="17" t="str">
        <f>OBV!G1772</f>
        <v>NEUTRAL</v>
      </c>
      <c r="L1772" s="17" t="str">
        <f>OBV!H1772</f>
        <v>CONFIRMED BEARISH</v>
      </c>
      <c r="M1772" s="19">
        <f t="shared" si="270"/>
        <v>25</v>
      </c>
      <c r="N1772" s="19">
        <f t="shared" si="271"/>
        <v>0</v>
      </c>
      <c r="O1772" s="19">
        <f t="shared" si="272"/>
        <v>0</v>
      </c>
      <c r="P1772" s="19">
        <f t="shared" si="273"/>
        <v>16.5</v>
      </c>
      <c r="Q1772" s="20">
        <f t="shared" si="274"/>
        <v>11.225</v>
      </c>
      <c r="R1772" s="20">
        <f t="shared" si="275"/>
        <v>9.125</v>
      </c>
      <c r="S1772" s="20">
        <f t="shared" si="276"/>
        <v>11.175000000000001</v>
      </c>
      <c r="T1772" s="20">
        <f t="shared" si="277"/>
        <v>10.375</v>
      </c>
      <c r="U1772" s="19">
        <f t="shared" si="278"/>
        <v>10.508333333333335</v>
      </c>
      <c r="V1772" s="19">
        <f t="shared" si="279"/>
        <v>10.475000000000001</v>
      </c>
    </row>
    <row r="1773" spans="1:22" ht="13.5" x14ac:dyDescent="0.25">
      <c r="A1773" s="3">
        <f>RSI!A1773</f>
        <v>44595</v>
      </c>
      <c r="B1773" s="2">
        <f>RSI!B1773</f>
        <v>13.315</v>
      </c>
      <c r="C1773" s="2">
        <f>RSI!I1773</f>
        <v>38.605596106888285</v>
      </c>
      <c r="D1773" s="2">
        <f>MACD!E1773</f>
        <v>-3.3854185043738383E-2</v>
      </c>
      <c r="E1773" s="2">
        <f>MACD!F1773</f>
        <v>-5.4789109113617979E-2</v>
      </c>
      <c r="F1773" s="2">
        <f>'Moving Avg'!D1773</f>
        <v>13.504380000000001</v>
      </c>
      <c r="G1773" s="2">
        <f>'Moving Avg'!F1773</f>
        <v>13.513655</v>
      </c>
      <c r="H1773" s="2">
        <f>'Moving Avg'!G1773</f>
        <v>13.516826000000002</v>
      </c>
      <c r="I1773" s="2">
        <f>'Moving Avg'!H1773</f>
        <v>13.627480000000006</v>
      </c>
      <c r="J1773" s="17" t="str">
        <f>OBV!F1773</f>
        <v>BEARISH</v>
      </c>
      <c r="K1773" s="17" t="str">
        <f>OBV!G1773</f>
        <v>NEUTRAL</v>
      </c>
      <c r="L1773" s="17" t="str">
        <f>OBV!H1773</f>
        <v>CONFIRMED BEARISH</v>
      </c>
      <c r="M1773" s="19">
        <f t="shared" si="270"/>
        <v>25</v>
      </c>
      <c r="N1773" s="19">
        <f t="shared" si="271"/>
        <v>0</v>
      </c>
      <c r="O1773" s="19">
        <f t="shared" si="272"/>
        <v>0</v>
      </c>
      <c r="P1773" s="19">
        <f t="shared" si="273"/>
        <v>16.5</v>
      </c>
      <c r="Q1773" s="20">
        <f t="shared" si="274"/>
        <v>11.225</v>
      </c>
      <c r="R1773" s="20">
        <f t="shared" si="275"/>
        <v>9.125</v>
      </c>
      <c r="S1773" s="20">
        <f t="shared" si="276"/>
        <v>11.175000000000001</v>
      </c>
      <c r="T1773" s="20">
        <f t="shared" si="277"/>
        <v>10.375</v>
      </c>
      <c r="U1773" s="19">
        <f t="shared" si="278"/>
        <v>10.508333333333335</v>
      </c>
      <c r="V1773" s="19">
        <f t="shared" si="279"/>
        <v>10.475000000000001</v>
      </c>
    </row>
    <row r="1774" spans="1:22" ht="13.5" x14ac:dyDescent="0.25">
      <c r="A1774" s="3">
        <f>RSI!A1774</f>
        <v>44596</v>
      </c>
      <c r="B1774" s="2">
        <f>RSI!B1774</f>
        <v>13.388999999999999</v>
      </c>
      <c r="C1774" s="2">
        <f>RSI!I1774</f>
        <v>43.496588268988077</v>
      </c>
      <c r="D1774" s="2">
        <f>MACD!E1774</f>
        <v>-2.1181999559201969E-2</v>
      </c>
      <c r="E1774" s="2">
        <f>MACD!F1774</f>
        <v>-4.8067687202734785E-2</v>
      </c>
      <c r="F1774" s="2">
        <f>'Moving Avg'!D1774</f>
        <v>13.462959999999999</v>
      </c>
      <c r="G1774" s="2">
        <f>'Moving Avg'!F1774</f>
        <v>13.511805000000001</v>
      </c>
      <c r="H1774" s="2">
        <f>'Moving Avg'!G1774</f>
        <v>13.509428</v>
      </c>
      <c r="I1774" s="2">
        <f>'Moving Avg'!H1774</f>
        <v>13.628815500000005</v>
      </c>
      <c r="J1774" s="17" t="str">
        <f>OBV!F1774</f>
        <v>BEARISH</v>
      </c>
      <c r="K1774" s="17" t="str">
        <f>OBV!G1774</f>
        <v>NEUTRAL</v>
      </c>
      <c r="L1774" s="17" t="str">
        <f>OBV!H1774</f>
        <v>CONFIRMED BEARISH</v>
      </c>
      <c r="M1774" s="19">
        <f t="shared" si="270"/>
        <v>25</v>
      </c>
      <c r="N1774" s="19">
        <f t="shared" si="271"/>
        <v>0</v>
      </c>
      <c r="O1774" s="19">
        <f t="shared" si="272"/>
        <v>0</v>
      </c>
      <c r="P1774" s="19">
        <f t="shared" si="273"/>
        <v>16.5</v>
      </c>
      <c r="Q1774" s="20">
        <f t="shared" si="274"/>
        <v>11.225</v>
      </c>
      <c r="R1774" s="20">
        <f t="shared" si="275"/>
        <v>9.125</v>
      </c>
      <c r="S1774" s="20">
        <f t="shared" si="276"/>
        <v>11.175000000000001</v>
      </c>
      <c r="T1774" s="20">
        <f t="shared" si="277"/>
        <v>10.375</v>
      </c>
      <c r="U1774" s="19">
        <f t="shared" si="278"/>
        <v>10.508333333333335</v>
      </c>
      <c r="V1774" s="19">
        <f t="shared" si="279"/>
        <v>10.475000000000001</v>
      </c>
    </row>
    <row r="1775" spans="1:22" ht="13.5" x14ac:dyDescent="0.25">
      <c r="A1775" s="3">
        <f>RSI!A1775</f>
        <v>44599</v>
      </c>
      <c r="B1775" s="2">
        <f>RSI!B1775</f>
        <v>13.4556</v>
      </c>
      <c r="C1775" s="2">
        <f>RSI!I1775</f>
        <v>47.546710255358981</v>
      </c>
      <c r="D1775" s="2">
        <f>MACD!E1775</f>
        <v>-1.1265250252979087E-2</v>
      </c>
      <c r="E1775" s="2">
        <f>MACD!F1775</f>
        <v>-4.0707199812783652E-2</v>
      </c>
      <c r="F1775" s="2">
        <f>'Moving Avg'!D1775</f>
        <v>13.457040000000001</v>
      </c>
      <c r="G1775" s="2">
        <f>'Moving Avg'!F1775</f>
        <v>13.515135000000001</v>
      </c>
      <c r="H1775" s="2">
        <f>'Moving Avg'!G1775</f>
        <v>13.503361999999999</v>
      </c>
      <c r="I1775" s="2">
        <f>'Moving Avg'!H1775</f>
        <v>13.631943500000004</v>
      </c>
      <c r="J1775" s="17" t="str">
        <f>OBV!F1775</f>
        <v>BEARISH</v>
      </c>
      <c r="K1775" s="17" t="str">
        <f>OBV!G1775</f>
        <v>NEUTRAL</v>
      </c>
      <c r="L1775" s="17" t="str">
        <f>OBV!H1775</f>
        <v>CONFIRMED BEARISH</v>
      </c>
      <c r="M1775" s="19">
        <f t="shared" si="270"/>
        <v>25</v>
      </c>
      <c r="N1775" s="19">
        <f t="shared" si="271"/>
        <v>0</v>
      </c>
      <c r="O1775" s="19">
        <f t="shared" si="272"/>
        <v>0</v>
      </c>
      <c r="P1775" s="19">
        <f t="shared" si="273"/>
        <v>16.5</v>
      </c>
      <c r="Q1775" s="20">
        <f t="shared" si="274"/>
        <v>11.225</v>
      </c>
      <c r="R1775" s="20">
        <f t="shared" si="275"/>
        <v>9.125</v>
      </c>
      <c r="S1775" s="20">
        <f t="shared" si="276"/>
        <v>11.175000000000001</v>
      </c>
      <c r="T1775" s="20">
        <f t="shared" si="277"/>
        <v>10.375</v>
      </c>
      <c r="U1775" s="19">
        <f t="shared" si="278"/>
        <v>10.508333333333335</v>
      </c>
      <c r="V1775" s="19">
        <f t="shared" si="279"/>
        <v>10.475000000000001</v>
      </c>
    </row>
    <row r="1776" spans="1:22" ht="13.5" x14ac:dyDescent="0.25">
      <c r="A1776" s="3">
        <f>RSI!A1776</f>
        <v>44600</v>
      </c>
      <c r="B1776" s="2">
        <f>RSI!B1776</f>
        <v>13.329800000000001</v>
      </c>
      <c r="C1776" s="2">
        <f>RSI!I1776</f>
        <v>41.496189611839256</v>
      </c>
      <c r="D1776" s="2">
        <f>MACD!E1776</f>
        <v>6.7101544770018506E-3</v>
      </c>
      <c r="E1776" s="2">
        <f>MACD!F1776</f>
        <v>-3.1223728954826554E-2</v>
      </c>
      <c r="F1776" s="2">
        <f>'Moving Avg'!D1776</f>
        <v>13.409700000000001</v>
      </c>
      <c r="G1776" s="2">
        <f>'Moving Avg'!F1776</f>
        <v>13.510324999999998</v>
      </c>
      <c r="H1776" s="2">
        <f>'Moving Avg'!G1776</f>
        <v>13.494779999999999</v>
      </c>
      <c r="I1776" s="2">
        <f>'Moving Avg'!H1776</f>
        <v>13.635332500000006</v>
      </c>
      <c r="J1776" s="17" t="str">
        <f>OBV!F1776</f>
        <v>BEARISH</v>
      </c>
      <c r="K1776" s="17" t="str">
        <f>OBV!G1776</f>
        <v>NEUTRAL</v>
      </c>
      <c r="L1776" s="17" t="str">
        <f>OBV!H1776</f>
        <v>CONFIRMED BEARISH</v>
      </c>
      <c r="M1776" s="19">
        <f t="shared" si="270"/>
        <v>25</v>
      </c>
      <c r="N1776" s="19">
        <f t="shared" si="271"/>
        <v>0</v>
      </c>
      <c r="O1776" s="19">
        <f t="shared" si="272"/>
        <v>0</v>
      </c>
      <c r="P1776" s="19">
        <f t="shared" si="273"/>
        <v>16.5</v>
      </c>
      <c r="Q1776" s="20">
        <f t="shared" si="274"/>
        <v>11.225</v>
      </c>
      <c r="R1776" s="20">
        <f t="shared" si="275"/>
        <v>9.125</v>
      </c>
      <c r="S1776" s="20">
        <f t="shared" si="276"/>
        <v>11.175000000000001</v>
      </c>
      <c r="T1776" s="20">
        <f t="shared" si="277"/>
        <v>10.375</v>
      </c>
      <c r="U1776" s="19">
        <f t="shared" si="278"/>
        <v>10.508333333333335</v>
      </c>
      <c r="V1776" s="19">
        <f t="shared" si="279"/>
        <v>10.475000000000001</v>
      </c>
    </row>
    <row r="1777" spans="1:22" ht="13.5" x14ac:dyDescent="0.25">
      <c r="A1777" s="3">
        <f>RSI!A1777</f>
        <v>44601</v>
      </c>
      <c r="B1777" s="2">
        <f>RSI!B1777</f>
        <v>13.381600000000001</v>
      </c>
      <c r="C1777" s="2">
        <f>RSI!I1777</f>
        <v>44.621187405296865</v>
      </c>
      <c r="D1777" s="2">
        <f>MACD!E1777</f>
        <v>4.4103304570553448E-2</v>
      </c>
      <c r="E1777" s="2">
        <f>MACD!F1777</f>
        <v>-1.6158322249750556E-2</v>
      </c>
      <c r="F1777" s="2">
        <f>'Moving Avg'!D1777</f>
        <v>13.374199999999998</v>
      </c>
      <c r="G1777" s="2">
        <f>'Moving Avg'!F1777</f>
        <v>13.506994999999998</v>
      </c>
      <c r="H1777" s="2">
        <f>'Moving Avg'!G1777</f>
        <v>13.488714</v>
      </c>
      <c r="I1777" s="2">
        <f>'Moving Avg'!H1777</f>
        <v>13.638340000000007</v>
      </c>
      <c r="J1777" s="17" t="str">
        <f>OBV!F1777</f>
        <v>BEARISH</v>
      </c>
      <c r="K1777" s="17" t="str">
        <f>OBV!G1777</f>
        <v>NEUTRAL</v>
      </c>
      <c r="L1777" s="17" t="str">
        <f>OBV!H1777</f>
        <v>CONFIRMED BEARISH</v>
      </c>
      <c r="M1777" s="19">
        <f t="shared" si="270"/>
        <v>25</v>
      </c>
      <c r="N1777" s="19">
        <f t="shared" si="271"/>
        <v>0</v>
      </c>
      <c r="O1777" s="19">
        <f t="shared" si="272"/>
        <v>0</v>
      </c>
      <c r="P1777" s="19">
        <f t="shared" si="273"/>
        <v>16.5</v>
      </c>
      <c r="Q1777" s="20">
        <f t="shared" si="274"/>
        <v>11.225</v>
      </c>
      <c r="R1777" s="20">
        <f t="shared" si="275"/>
        <v>9.125</v>
      </c>
      <c r="S1777" s="20">
        <f t="shared" si="276"/>
        <v>11.175000000000001</v>
      </c>
      <c r="T1777" s="20">
        <f t="shared" si="277"/>
        <v>10.375</v>
      </c>
      <c r="U1777" s="19">
        <f t="shared" si="278"/>
        <v>10.508333333333335</v>
      </c>
      <c r="V1777" s="19">
        <f t="shared" si="279"/>
        <v>10.475000000000001</v>
      </c>
    </row>
    <row r="1778" spans="1:22" ht="13.5" x14ac:dyDescent="0.25">
      <c r="A1778" s="3">
        <f>RSI!A1778</f>
        <v>44602</v>
      </c>
      <c r="B1778" s="2">
        <f>RSI!B1778</f>
        <v>13.352</v>
      </c>
      <c r="C1778" s="2">
        <f>RSI!I1778</f>
        <v>43.201125559717561</v>
      </c>
      <c r="D1778" s="2">
        <f>MACD!E1778</f>
        <v>7.8546333224242204E-2</v>
      </c>
      <c r="E1778" s="2">
        <f>MACD!F1778</f>
        <v>2.7826088450479958E-3</v>
      </c>
      <c r="F1778" s="2">
        <f>'Moving Avg'!D1778</f>
        <v>13.381600000000001</v>
      </c>
      <c r="G1778" s="2">
        <f>'Moving Avg'!F1778</f>
        <v>13.498114999999999</v>
      </c>
      <c r="H1778" s="2">
        <f>'Moving Avg'!G1778</f>
        <v>13.482056</v>
      </c>
      <c r="I1778" s="2">
        <f>'Moving Avg'!H1778</f>
        <v>13.641270500000005</v>
      </c>
      <c r="J1778" s="17" t="str">
        <f>OBV!F1778</f>
        <v>BEARISH</v>
      </c>
      <c r="K1778" s="17" t="str">
        <f>OBV!G1778</f>
        <v>NEUTRAL</v>
      </c>
      <c r="L1778" s="17" t="str">
        <f>OBV!H1778</f>
        <v>BEARISH DIVERGENCE</v>
      </c>
      <c r="M1778" s="19">
        <f t="shared" si="270"/>
        <v>25</v>
      </c>
      <c r="N1778" s="19">
        <f t="shared" si="271"/>
        <v>0</v>
      </c>
      <c r="O1778" s="19">
        <f t="shared" si="272"/>
        <v>0</v>
      </c>
      <c r="P1778" s="19">
        <f t="shared" si="273"/>
        <v>16.5</v>
      </c>
      <c r="Q1778" s="20">
        <f t="shared" si="274"/>
        <v>11.225</v>
      </c>
      <c r="R1778" s="20">
        <f t="shared" si="275"/>
        <v>9.125</v>
      </c>
      <c r="S1778" s="20">
        <f t="shared" si="276"/>
        <v>11.175000000000001</v>
      </c>
      <c r="T1778" s="20">
        <f t="shared" si="277"/>
        <v>10.375</v>
      </c>
      <c r="U1778" s="19">
        <f t="shared" si="278"/>
        <v>10.508333333333335</v>
      </c>
      <c r="V1778" s="19">
        <f t="shared" si="279"/>
        <v>10.475000000000001</v>
      </c>
    </row>
    <row r="1779" spans="1:22" ht="13.5" x14ac:dyDescent="0.25">
      <c r="A1779" s="3">
        <f>RSI!A1779</f>
        <v>44603</v>
      </c>
      <c r="B1779" s="2">
        <f>RSI!B1779</f>
        <v>13.4482</v>
      </c>
      <c r="C1779" s="2">
        <f>RSI!I1779</f>
        <v>48.893698841071405</v>
      </c>
      <c r="D1779" s="2">
        <f>MACD!E1779</f>
        <v>8.7642764981699983E-2</v>
      </c>
      <c r="E1779" s="2">
        <f>MACD!F1779</f>
        <v>1.9754640072378392E-2</v>
      </c>
      <c r="F1779" s="2">
        <f>'Moving Avg'!D1779</f>
        <v>13.393440000000002</v>
      </c>
      <c r="G1779" s="2">
        <f>'Moving Avg'!F1779</f>
        <v>13.490349999999998</v>
      </c>
      <c r="H1779" s="2">
        <f>'Moving Avg'!G1779</f>
        <v>13.47747</v>
      </c>
      <c r="I1779" s="2">
        <f>'Moving Avg'!H1779</f>
        <v>13.643863500000002</v>
      </c>
      <c r="J1779" s="17" t="str">
        <f>OBV!F1779</f>
        <v>BEARISH</v>
      </c>
      <c r="K1779" s="17" t="str">
        <f>OBV!G1779</f>
        <v>NEUTRAL</v>
      </c>
      <c r="L1779" s="17" t="str">
        <f>OBV!H1779</f>
        <v>BEARISH DIVERGENCE</v>
      </c>
      <c r="M1779" s="19">
        <f t="shared" si="270"/>
        <v>25</v>
      </c>
      <c r="N1779" s="19">
        <f t="shared" si="271"/>
        <v>0</v>
      </c>
      <c r="O1779" s="19">
        <f t="shared" si="272"/>
        <v>0</v>
      </c>
      <c r="P1779" s="19">
        <f t="shared" si="273"/>
        <v>16.5</v>
      </c>
      <c r="Q1779" s="20">
        <f t="shared" si="274"/>
        <v>11.225</v>
      </c>
      <c r="R1779" s="20">
        <f t="shared" si="275"/>
        <v>9.125</v>
      </c>
      <c r="S1779" s="20">
        <f t="shared" si="276"/>
        <v>11.175000000000001</v>
      </c>
      <c r="T1779" s="20">
        <f t="shared" si="277"/>
        <v>10.375</v>
      </c>
      <c r="U1779" s="19">
        <f t="shared" si="278"/>
        <v>10.508333333333335</v>
      </c>
      <c r="V1779" s="19">
        <f t="shared" si="279"/>
        <v>10.475000000000001</v>
      </c>
    </row>
    <row r="1780" spans="1:22" ht="13.5" x14ac:dyDescent="0.25">
      <c r="A1780" s="3">
        <f>RSI!A1780</f>
        <v>44606</v>
      </c>
      <c r="B1780" s="2">
        <f>RSI!B1780</f>
        <v>13.440799999999999</v>
      </c>
      <c r="C1780" s="2">
        <f>RSI!I1780</f>
        <v>48.491100232429474</v>
      </c>
      <c r="D1780" s="2">
        <f>MACD!E1780</f>
        <v>7.8942900803276927E-2</v>
      </c>
      <c r="E1780" s="2">
        <f>MACD!F1780</f>
        <v>3.1592292218558096E-2</v>
      </c>
      <c r="F1780" s="2">
        <f>'Moving Avg'!D1780</f>
        <v>13.39048</v>
      </c>
      <c r="G1780" s="2">
        <f>'Moving Avg'!F1780</f>
        <v>13.484065000000001</v>
      </c>
      <c r="H1780" s="2">
        <f>'Moving Avg'!G1780</f>
        <v>13.472735999999999</v>
      </c>
      <c r="I1780" s="2">
        <f>'Moving Avg'!H1780</f>
        <v>13.645743000000005</v>
      </c>
      <c r="J1780" s="17" t="str">
        <f>OBV!F1780</f>
        <v>BULLISH</v>
      </c>
      <c r="K1780" s="17" t="str">
        <f>OBV!G1780</f>
        <v>NEUTRAL</v>
      </c>
      <c r="L1780" s="17" t="str">
        <f>OBV!H1780</f>
        <v>BULLISH DIVERGENCE</v>
      </c>
      <c r="M1780" s="19">
        <f t="shared" si="270"/>
        <v>25</v>
      </c>
      <c r="N1780" s="19">
        <f t="shared" si="271"/>
        <v>0</v>
      </c>
      <c r="O1780" s="19">
        <f t="shared" si="272"/>
        <v>0</v>
      </c>
      <c r="P1780" s="19">
        <f t="shared" si="273"/>
        <v>66.5</v>
      </c>
      <c r="Q1780" s="20">
        <f t="shared" si="274"/>
        <v>18.725000000000001</v>
      </c>
      <c r="R1780" s="20">
        <f t="shared" si="275"/>
        <v>21.625</v>
      </c>
      <c r="S1780" s="20">
        <f t="shared" si="276"/>
        <v>33.674999999999997</v>
      </c>
      <c r="T1780" s="20">
        <f t="shared" si="277"/>
        <v>22.875</v>
      </c>
      <c r="U1780" s="19">
        <f t="shared" si="278"/>
        <v>24.675000000000001</v>
      </c>
      <c r="V1780" s="19">
        <f t="shared" si="279"/>
        <v>24.225000000000001</v>
      </c>
    </row>
    <row r="1781" spans="1:22" ht="13.5" x14ac:dyDescent="0.25">
      <c r="A1781" s="3">
        <f>RSI!A1781</f>
        <v>44607</v>
      </c>
      <c r="B1781" s="2">
        <f>RSI!B1781</f>
        <v>13.5</v>
      </c>
      <c r="C1781" s="2">
        <f>RSI!I1781</f>
        <v>51.903115695662201</v>
      </c>
      <c r="D1781" s="2">
        <f>MACD!E1781</f>
        <v>7.9855623731255321E-2</v>
      </c>
      <c r="E1781" s="2">
        <f>MACD!F1781</f>
        <v>4.1244958521097538E-2</v>
      </c>
      <c r="F1781" s="2">
        <f>'Moving Avg'!D1781</f>
        <v>13.424520000000001</v>
      </c>
      <c r="G1781" s="2">
        <f>'Moving Avg'!F1781</f>
        <v>13.483695000000003</v>
      </c>
      <c r="H1781" s="2">
        <f>'Moving Avg'!G1781</f>
        <v>13.470518000000002</v>
      </c>
      <c r="I1781" s="2">
        <f>'Moving Avg'!H1781</f>
        <v>13.647028500000003</v>
      </c>
      <c r="J1781" s="17" t="str">
        <f>OBV!F1781</f>
        <v>BULLISH</v>
      </c>
      <c r="K1781" s="17" t="str">
        <f>OBV!G1781</f>
        <v>NEUTRAL</v>
      </c>
      <c r="L1781" s="17" t="str">
        <f>OBV!H1781</f>
        <v>CONFIRMED BULLISH</v>
      </c>
      <c r="M1781" s="19">
        <f t="shared" si="270"/>
        <v>25</v>
      </c>
      <c r="N1781" s="19">
        <f t="shared" si="271"/>
        <v>0</v>
      </c>
      <c r="O1781" s="19">
        <f t="shared" si="272"/>
        <v>0</v>
      </c>
      <c r="P1781" s="19">
        <f t="shared" si="273"/>
        <v>83.5</v>
      </c>
      <c r="Q1781" s="20">
        <f t="shared" si="274"/>
        <v>21.274999999999999</v>
      </c>
      <c r="R1781" s="20">
        <f t="shared" si="275"/>
        <v>25.875</v>
      </c>
      <c r="S1781" s="20">
        <f t="shared" si="276"/>
        <v>41.325000000000003</v>
      </c>
      <c r="T1781" s="20">
        <f t="shared" si="277"/>
        <v>27.125</v>
      </c>
      <c r="U1781" s="19">
        <f t="shared" si="278"/>
        <v>29.491666666666664</v>
      </c>
      <c r="V1781" s="19">
        <f t="shared" si="279"/>
        <v>28.9</v>
      </c>
    </row>
    <row r="1782" spans="1:22" ht="13.5" x14ac:dyDescent="0.25">
      <c r="A1782" s="3">
        <f>RSI!A1782</f>
        <v>44608</v>
      </c>
      <c r="B1782" s="2">
        <f>RSI!B1782</f>
        <v>13.4556</v>
      </c>
      <c r="C1782" s="2">
        <f>RSI!I1782</f>
        <v>49.267194073658089</v>
      </c>
      <c r="D1782" s="2">
        <f>MACD!E1782</f>
        <v>8.2568946552534328E-2</v>
      </c>
      <c r="E1782" s="2">
        <f>MACD!F1782</f>
        <v>4.9509756127384896E-2</v>
      </c>
      <c r="F1782" s="2">
        <f>'Moving Avg'!D1782</f>
        <v>13.43932</v>
      </c>
      <c r="G1782" s="2">
        <f>'Moving Avg'!F1782</f>
        <v>13.482954999999999</v>
      </c>
      <c r="H1782" s="2">
        <f>'Moving Avg'!G1782</f>
        <v>13.467560000000002</v>
      </c>
      <c r="I1782" s="2">
        <f>'Moving Avg'!H1782</f>
        <v>13.647380000000004</v>
      </c>
      <c r="J1782" s="17" t="str">
        <f>OBV!F1782</f>
        <v>BULLISH</v>
      </c>
      <c r="K1782" s="17" t="str">
        <f>OBV!G1782</f>
        <v>NEUTRAL</v>
      </c>
      <c r="L1782" s="17" t="str">
        <f>OBV!H1782</f>
        <v>CONFIRMED BULLISH</v>
      </c>
      <c r="M1782" s="19">
        <f t="shared" si="270"/>
        <v>25</v>
      </c>
      <c r="N1782" s="19">
        <f t="shared" si="271"/>
        <v>0</v>
      </c>
      <c r="O1782" s="19">
        <f t="shared" si="272"/>
        <v>0</v>
      </c>
      <c r="P1782" s="19">
        <f t="shared" si="273"/>
        <v>83.5</v>
      </c>
      <c r="Q1782" s="20">
        <f t="shared" si="274"/>
        <v>21.274999999999999</v>
      </c>
      <c r="R1782" s="20">
        <f t="shared" si="275"/>
        <v>25.875</v>
      </c>
      <c r="S1782" s="20">
        <f t="shared" si="276"/>
        <v>41.325000000000003</v>
      </c>
      <c r="T1782" s="20">
        <f t="shared" si="277"/>
        <v>27.125</v>
      </c>
      <c r="U1782" s="19">
        <f t="shared" si="278"/>
        <v>29.491666666666664</v>
      </c>
      <c r="V1782" s="19">
        <f t="shared" si="279"/>
        <v>28.9</v>
      </c>
    </row>
    <row r="1783" spans="1:22" ht="13.5" x14ac:dyDescent="0.25">
      <c r="A1783" s="3">
        <f>RSI!A1783</f>
        <v>44609</v>
      </c>
      <c r="B1783" s="2">
        <f>RSI!B1783</f>
        <v>13.4482</v>
      </c>
      <c r="C1783" s="2">
        <f>RSI!I1783</f>
        <v>48.822163835803075</v>
      </c>
      <c r="D1783" s="2">
        <f>MACD!E1783</f>
        <v>4.7927601793679386E-2</v>
      </c>
      <c r="E1783" s="2">
        <f>MACD!F1783</f>
        <v>4.9193325260643794E-2</v>
      </c>
      <c r="F1783" s="2">
        <f>'Moving Avg'!D1783</f>
        <v>13.45856</v>
      </c>
      <c r="G1783" s="2">
        <f>'Moving Avg'!F1783</f>
        <v>13.481844999999998</v>
      </c>
      <c r="H1783" s="2">
        <f>'Moving Avg'!G1783</f>
        <v>13.465786000000003</v>
      </c>
      <c r="I1783" s="2">
        <f>'Moving Avg'!H1783</f>
        <v>13.6468755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  <c r="M1783" s="19">
        <f t="shared" si="270"/>
        <v>25</v>
      </c>
      <c r="N1783" s="19">
        <f t="shared" si="271"/>
        <v>45</v>
      </c>
      <c r="O1783" s="19">
        <f t="shared" si="272"/>
        <v>0</v>
      </c>
      <c r="P1783" s="19">
        <f t="shared" si="273"/>
        <v>83.5</v>
      </c>
      <c r="Q1783" s="20">
        <f t="shared" si="274"/>
        <v>37.024999999999999</v>
      </c>
      <c r="R1783" s="20">
        <f t="shared" si="275"/>
        <v>34.875</v>
      </c>
      <c r="S1783" s="20">
        <f t="shared" si="276"/>
        <v>48.075000000000003</v>
      </c>
      <c r="T1783" s="20">
        <f t="shared" si="277"/>
        <v>38.375</v>
      </c>
      <c r="U1783" s="19">
        <f t="shared" si="278"/>
        <v>39.991666666666667</v>
      </c>
      <c r="V1783" s="19">
        <f t="shared" si="279"/>
        <v>39.587500000000006</v>
      </c>
    </row>
    <row r="1784" spans="1:22" ht="13.5" x14ac:dyDescent="0.25">
      <c r="A1784" s="3">
        <f>RSI!A1784</f>
        <v>44610</v>
      </c>
      <c r="B1784" s="2">
        <f>RSI!B1784</f>
        <v>13.440799999999999</v>
      </c>
      <c r="C1784" s="2">
        <f>RSI!I1784</f>
        <v>48.351805257773044</v>
      </c>
      <c r="D1784" s="2">
        <f>MACD!E1784</f>
        <v>3.0655578386671323E-2</v>
      </c>
      <c r="E1784" s="2">
        <f>MACD!F1784</f>
        <v>4.5485775885849303E-2</v>
      </c>
      <c r="F1784" s="2">
        <f>'Moving Avg'!D1784</f>
        <v>13.457079999999999</v>
      </c>
      <c r="G1784" s="2">
        <f>'Moving Avg'!F1784</f>
        <v>13.478885000000002</v>
      </c>
      <c r="H1784" s="2">
        <f>'Moving Avg'!G1784</f>
        <v>13.463864000000003</v>
      </c>
      <c r="I1784" s="2">
        <f>'Moving Avg'!H1784</f>
        <v>13.644304999999999</v>
      </c>
      <c r="J1784" s="17" t="str">
        <f>OBV!F1784</f>
        <v>BULLISH</v>
      </c>
      <c r="K1784" s="17" t="str">
        <f>OBV!G1784</f>
        <v>NEUTRAL</v>
      </c>
      <c r="L1784" s="17" t="str">
        <f>OBV!H1784</f>
        <v>BULLISH DIVERGENCE</v>
      </c>
      <c r="M1784" s="19">
        <f t="shared" si="270"/>
        <v>25</v>
      </c>
      <c r="N1784" s="19">
        <f t="shared" si="271"/>
        <v>45</v>
      </c>
      <c r="O1784" s="19">
        <f t="shared" si="272"/>
        <v>0</v>
      </c>
      <c r="P1784" s="19">
        <f t="shared" si="273"/>
        <v>66.5</v>
      </c>
      <c r="Q1784" s="20">
        <f t="shared" si="274"/>
        <v>34.475000000000001</v>
      </c>
      <c r="R1784" s="20">
        <f t="shared" si="275"/>
        <v>30.625</v>
      </c>
      <c r="S1784" s="20">
        <f t="shared" si="276"/>
        <v>40.424999999999997</v>
      </c>
      <c r="T1784" s="20">
        <f t="shared" si="277"/>
        <v>34.125</v>
      </c>
      <c r="U1784" s="19">
        <f t="shared" si="278"/>
        <v>35.174999999999997</v>
      </c>
      <c r="V1784" s="19">
        <f t="shared" si="279"/>
        <v>34.912499999999994</v>
      </c>
    </row>
    <row r="1785" spans="1:22" ht="13.5" x14ac:dyDescent="0.25">
      <c r="A1785" s="3">
        <f>RSI!A1785</f>
        <v>44613</v>
      </c>
      <c r="B1785" s="2">
        <f>RSI!B1785</f>
        <v>13.440799999999999</v>
      </c>
      <c r="C1785" s="2">
        <f>RSI!I1785</f>
        <v>48.351805257773051</v>
      </c>
      <c r="D1785" s="2">
        <f>MACD!E1785</f>
        <v>2.6429855450849971E-2</v>
      </c>
      <c r="E1785" s="2">
        <f>MACD!F1785</f>
        <v>4.1674591798849442E-2</v>
      </c>
      <c r="F1785" s="2">
        <f>'Moving Avg'!D1785</f>
        <v>13.457079999999999</v>
      </c>
      <c r="G1785" s="2">
        <f>'Moving Avg'!F1785</f>
        <v>13.474815000000003</v>
      </c>
      <c r="H1785" s="2">
        <f>'Moving Avg'!G1785</f>
        <v>13.460462</v>
      </c>
      <c r="I1785" s="2">
        <f>'Moving Avg'!H1785</f>
        <v>13.641449499999998</v>
      </c>
      <c r="J1785" s="17" t="str">
        <f>OBV!F1785</f>
        <v>BEARISH</v>
      </c>
      <c r="K1785" s="17" t="str">
        <f>OBV!G1785</f>
        <v>NEUTRAL</v>
      </c>
      <c r="L1785" s="17" t="str">
        <f>OBV!H1785</f>
        <v>NEUTRAL</v>
      </c>
      <c r="M1785" s="19">
        <f t="shared" si="270"/>
        <v>25</v>
      </c>
      <c r="N1785" s="19">
        <f t="shared" si="271"/>
        <v>45</v>
      </c>
      <c r="O1785" s="19">
        <f t="shared" si="272"/>
        <v>0</v>
      </c>
      <c r="P1785" s="19">
        <f t="shared" si="273"/>
        <v>16.5</v>
      </c>
      <c r="Q1785" s="20">
        <f t="shared" si="274"/>
        <v>26.975000000000001</v>
      </c>
      <c r="R1785" s="20">
        <f t="shared" si="275"/>
        <v>18.125</v>
      </c>
      <c r="S1785" s="20">
        <f t="shared" si="276"/>
        <v>17.925000000000001</v>
      </c>
      <c r="T1785" s="20">
        <f t="shared" si="277"/>
        <v>21.625</v>
      </c>
      <c r="U1785" s="19">
        <f t="shared" si="278"/>
        <v>21.008333333333336</v>
      </c>
      <c r="V1785" s="19">
        <f t="shared" si="279"/>
        <v>21.162500000000001</v>
      </c>
    </row>
    <row r="1786" spans="1:22" ht="13.5" x14ac:dyDescent="0.25">
      <c r="A1786" s="3">
        <f>RSI!A1786</f>
        <v>44614</v>
      </c>
      <c r="B1786" s="2">
        <f>RSI!B1786</f>
        <v>13.315</v>
      </c>
      <c r="C1786" s="2">
        <f>RSI!I1786</f>
        <v>40.633610302819882</v>
      </c>
      <c r="D1786" s="2">
        <f>MACD!E1786</f>
        <v>1.2951242262374763E-2</v>
      </c>
      <c r="E1786" s="2">
        <f>MACD!F1786</f>
        <v>3.5929921891554507E-2</v>
      </c>
      <c r="F1786" s="2">
        <f>'Moving Avg'!D1786</f>
        <v>13.420079999999999</v>
      </c>
      <c r="G1786" s="2">
        <f>'Moving Avg'!F1786</f>
        <v>13.464455000000001</v>
      </c>
      <c r="H1786" s="2">
        <f>'Moving Avg'!G1786</f>
        <v>13.454544000000004</v>
      </c>
      <c r="I1786" s="2">
        <f>'Moving Avg'!H1786</f>
        <v>13.640029999999999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  <c r="M1786" s="19">
        <f t="shared" si="270"/>
        <v>25</v>
      </c>
      <c r="N1786" s="19">
        <f t="shared" si="271"/>
        <v>100</v>
      </c>
      <c r="O1786" s="19">
        <f t="shared" si="272"/>
        <v>0</v>
      </c>
      <c r="P1786" s="19">
        <f t="shared" si="273"/>
        <v>16.5</v>
      </c>
      <c r="Q1786" s="20">
        <f t="shared" si="274"/>
        <v>46.225000000000001</v>
      </c>
      <c r="R1786" s="20">
        <f t="shared" si="275"/>
        <v>29.125</v>
      </c>
      <c r="S1786" s="20">
        <f t="shared" si="276"/>
        <v>26.175000000000001</v>
      </c>
      <c r="T1786" s="20">
        <f t="shared" si="277"/>
        <v>35.375</v>
      </c>
      <c r="U1786" s="19">
        <f t="shared" si="278"/>
        <v>33.841666666666661</v>
      </c>
      <c r="V1786" s="19">
        <f t="shared" si="279"/>
        <v>34.224999999999994</v>
      </c>
    </row>
    <row r="1787" spans="1:22" ht="13.5" x14ac:dyDescent="0.25">
      <c r="A1787" s="3">
        <f>RSI!A1787</f>
        <v>44615</v>
      </c>
      <c r="B1787" s="2">
        <f>RSI!B1787</f>
        <v>13.315</v>
      </c>
      <c r="C1787" s="2">
        <f>RSI!I1787</f>
        <v>40.633610302819882</v>
      </c>
      <c r="D1787" s="2">
        <f>MACD!E1787</f>
        <v>1.038137446784404E-2</v>
      </c>
      <c r="E1787" s="2">
        <f>MACD!F1787</f>
        <v>3.0820212406812417E-2</v>
      </c>
      <c r="F1787" s="2">
        <f>'Moving Avg'!D1787</f>
        <v>13.391960000000001</v>
      </c>
      <c r="G1787" s="2">
        <f>'Moving Avg'!F1787</f>
        <v>13.445959999999999</v>
      </c>
      <c r="H1787" s="2">
        <f>'Moving Avg'!G1787</f>
        <v>13.448922000000005</v>
      </c>
      <c r="I1787" s="2">
        <f>'Moving Avg'!H1787</f>
        <v>13.639714</v>
      </c>
      <c r="J1787" s="17" t="str">
        <f>OBV!F1787</f>
        <v>BEARISH</v>
      </c>
      <c r="K1787" s="17" t="str">
        <f>OBV!G1787</f>
        <v>NEUTRAL</v>
      </c>
      <c r="L1787" s="17" t="str">
        <f>OBV!H1787</f>
        <v>CONFIRMED BEARISH</v>
      </c>
      <c r="M1787" s="19">
        <f t="shared" si="270"/>
        <v>25</v>
      </c>
      <c r="N1787" s="19">
        <f t="shared" si="271"/>
        <v>100</v>
      </c>
      <c r="O1787" s="19">
        <f t="shared" si="272"/>
        <v>0</v>
      </c>
      <c r="P1787" s="19">
        <f t="shared" si="273"/>
        <v>16.5</v>
      </c>
      <c r="Q1787" s="20">
        <f t="shared" si="274"/>
        <v>46.225000000000001</v>
      </c>
      <c r="R1787" s="20">
        <f t="shared" si="275"/>
        <v>29.125</v>
      </c>
      <c r="S1787" s="20">
        <f t="shared" si="276"/>
        <v>26.175000000000001</v>
      </c>
      <c r="T1787" s="20">
        <f t="shared" si="277"/>
        <v>35.375</v>
      </c>
      <c r="U1787" s="19">
        <f t="shared" si="278"/>
        <v>33.841666666666661</v>
      </c>
      <c r="V1787" s="19">
        <f t="shared" si="279"/>
        <v>34.224999999999994</v>
      </c>
    </row>
    <row r="1788" spans="1:22" ht="13.5" x14ac:dyDescent="0.25">
      <c r="A1788" s="3">
        <f>RSI!A1788</f>
        <v>44616</v>
      </c>
      <c r="B1788" s="2">
        <f>RSI!B1788</f>
        <v>13.241099999999999</v>
      </c>
      <c r="C1788" s="2">
        <f>RSI!I1788</f>
        <v>36.648069023957689</v>
      </c>
      <c r="D1788" s="2">
        <f>MACD!E1788</f>
        <v>9.9288413015550248E-3</v>
      </c>
      <c r="E1788" s="2">
        <f>MACD!F1788</f>
        <v>2.6641938185760938E-2</v>
      </c>
      <c r="F1788" s="2">
        <f>'Moving Avg'!D1788</f>
        <v>13.350539999999999</v>
      </c>
      <c r="G1788" s="2">
        <f>'Moving Avg'!F1788</f>
        <v>13.423770000000001</v>
      </c>
      <c r="H1788" s="2">
        <f>'Moving Avg'!G1788</f>
        <v>13.442710000000002</v>
      </c>
      <c r="I1788" s="2">
        <f>'Moving Avg'!H1788</f>
        <v>13.639099999999999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  <c r="M1788" s="19">
        <f t="shared" si="270"/>
        <v>25</v>
      </c>
      <c r="N1788" s="19">
        <f t="shared" si="271"/>
        <v>45</v>
      </c>
      <c r="O1788" s="19">
        <f t="shared" si="272"/>
        <v>0</v>
      </c>
      <c r="P1788" s="19">
        <f t="shared" si="273"/>
        <v>16.5</v>
      </c>
      <c r="Q1788" s="20">
        <f t="shared" si="274"/>
        <v>26.975000000000001</v>
      </c>
      <c r="R1788" s="20">
        <f t="shared" si="275"/>
        <v>18.125</v>
      </c>
      <c r="S1788" s="20">
        <f t="shared" si="276"/>
        <v>17.925000000000001</v>
      </c>
      <c r="T1788" s="20">
        <f t="shared" si="277"/>
        <v>21.625</v>
      </c>
      <c r="U1788" s="19">
        <f t="shared" si="278"/>
        <v>21.008333333333336</v>
      </c>
      <c r="V1788" s="19">
        <f t="shared" si="279"/>
        <v>21.162500000000001</v>
      </c>
    </row>
    <row r="1789" spans="1:22" ht="13.5" x14ac:dyDescent="0.25">
      <c r="A1789" s="3">
        <f>RSI!A1789</f>
        <v>44617</v>
      </c>
      <c r="B1789" s="2">
        <f>RSI!B1789</f>
        <v>13.233700000000001</v>
      </c>
      <c r="C1789" s="2">
        <f>RSI!I1789</f>
        <v>36.264489484739983</v>
      </c>
      <c r="D1789" s="2">
        <f>MACD!E1789</f>
        <v>2.6073109147892737E-2</v>
      </c>
      <c r="E1789" s="2">
        <f>MACD!F1789</f>
        <v>2.65281723781873E-2</v>
      </c>
      <c r="F1789" s="2">
        <f>'Moving Avg'!D1789</f>
        <v>13.309119999999998</v>
      </c>
      <c r="G1789" s="2">
        <f>'Moving Avg'!F1789</f>
        <v>13.40565</v>
      </c>
      <c r="H1789" s="2">
        <f>'Moving Avg'!G1789</f>
        <v>13.436350000000003</v>
      </c>
      <c r="I1789" s="2">
        <f>'Moving Avg'!H1789</f>
        <v>13.639054000000002</v>
      </c>
      <c r="J1789" s="17" t="str">
        <f>OBV!F1789</f>
        <v>BEARISH</v>
      </c>
      <c r="K1789" s="17" t="str">
        <f>OBV!G1789</f>
        <v>NEUTRAL</v>
      </c>
      <c r="L1789" s="17" t="str">
        <f>OBV!H1789</f>
        <v>CONFIRMED BEARISH</v>
      </c>
      <c r="M1789" s="19">
        <f t="shared" si="270"/>
        <v>25</v>
      </c>
      <c r="N1789" s="19">
        <f t="shared" si="271"/>
        <v>45</v>
      </c>
      <c r="O1789" s="19">
        <f t="shared" si="272"/>
        <v>0</v>
      </c>
      <c r="P1789" s="19">
        <f t="shared" si="273"/>
        <v>16.5</v>
      </c>
      <c r="Q1789" s="20">
        <f t="shared" si="274"/>
        <v>26.975000000000001</v>
      </c>
      <c r="R1789" s="20">
        <f t="shared" si="275"/>
        <v>18.125</v>
      </c>
      <c r="S1789" s="20">
        <f t="shared" si="276"/>
        <v>17.925000000000001</v>
      </c>
      <c r="T1789" s="20">
        <f t="shared" si="277"/>
        <v>21.625</v>
      </c>
      <c r="U1789" s="19">
        <f t="shared" si="278"/>
        <v>21.008333333333336</v>
      </c>
      <c r="V1789" s="19">
        <f t="shared" si="279"/>
        <v>21.162500000000001</v>
      </c>
    </row>
    <row r="1790" spans="1:22" ht="13.5" x14ac:dyDescent="0.25">
      <c r="A1790" s="3">
        <f>RSI!A1790</f>
        <v>44620</v>
      </c>
      <c r="B1790" s="2">
        <f>RSI!B1790</f>
        <v>13.241099999999999</v>
      </c>
      <c r="C1790" s="2">
        <f>RSI!I1790</f>
        <v>36.974888971779464</v>
      </c>
      <c r="D1790" s="2">
        <f>MACD!E1790</f>
        <v>3.918245735630066E-2</v>
      </c>
      <c r="E1790" s="2">
        <f>MACD!F1790</f>
        <v>2.9059029373809973E-2</v>
      </c>
      <c r="F1790" s="2">
        <f>'Moving Avg'!D1790</f>
        <v>13.26918</v>
      </c>
      <c r="G1790" s="2">
        <f>'Moving Avg'!F1790</f>
        <v>13.393445</v>
      </c>
      <c r="H1790" s="2">
        <f>'Moving Avg'!G1790</f>
        <v>13.430137999999999</v>
      </c>
      <c r="I1790" s="2">
        <f>'Moving Avg'!H1790</f>
        <v>13.639116000000001</v>
      </c>
      <c r="J1790" s="17" t="str">
        <f>OBV!F1790</f>
        <v>BEARISH</v>
      </c>
      <c r="K1790" s="17" t="str">
        <f>OBV!G1790</f>
        <v>NEUTRAL</v>
      </c>
      <c r="L1790" s="17" t="str">
        <f>OBV!H1790</f>
        <v>CONFIRMED BEARISH</v>
      </c>
      <c r="M1790" s="19">
        <f t="shared" si="270"/>
        <v>25</v>
      </c>
      <c r="N1790" s="19">
        <f t="shared" si="271"/>
        <v>0</v>
      </c>
      <c r="O1790" s="19">
        <f t="shared" si="272"/>
        <v>0</v>
      </c>
      <c r="P1790" s="19">
        <f t="shared" si="273"/>
        <v>16.5</v>
      </c>
      <c r="Q1790" s="20">
        <f t="shared" si="274"/>
        <v>11.225</v>
      </c>
      <c r="R1790" s="20">
        <f t="shared" si="275"/>
        <v>9.125</v>
      </c>
      <c r="S1790" s="20">
        <f t="shared" si="276"/>
        <v>11.175000000000001</v>
      </c>
      <c r="T1790" s="20">
        <f t="shared" si="277"/>
        <v>10.375</v>
      </c>
      <c r="U1790" s="19">
        <f t="shared" si="278"/>
        <v>10.508333333333335</v>
      </c>
      <c r="V1790" s="19">
        <f t="shared" si="279"/>
        <v>10.475000000000001</v>
      </c>
    </row>
    <row r="1791" spans="1:22" ht="13.5" x14ac:dyDescent="0.25">
      <c r="A1791" s="3">
        <f>RSI!A1791</f>
        <v>44621</v>
      </c>
      <c r="B1791" s="2">
        <f>RSI!B1791</f>
        <v>13.1671</v>
      </c>
      <c r="C1791" s="2">
        <f>RSI!I1791</f>
        <v>33.012278735295695</v>
      </c>
      <c r="D1791" s="2">
        <f>MACD!E1791</f>
        <v>6.5871747749140397E-2</v>
      </c>
      <c r="E1791" s="2">
        <f>MACD!F1791</f>
        <v>3.6421573048876062E-2</v>
      </c>
      <c r="F1791" s="2">
        <f>'Moving Avg'!D1791</f>
        <v>13.239600000000001</v>
      </c>
      <c r="G1791" s="2">
        <f>'Moving Avg'!F1791</f>
        <v>13.373474999999999</v>
      </c>
      <c r="H1791" s="2">
        <f>'Moving Avg'!G1791</f>
        <v>13.422741999999998</v>
      </c>
      <c r="I1791" s="2">
        <f>'Moving Avg'!H1791</f>
        <v>13.637669000000001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  <c r="M1791" s="19">
        <f t="shared" si="270"/>
        <v>25</v>
      </c>
      <c r="N1791" s="19">
        <f t="shared" si="271"/>
        <v>0</v>
      </c>
      <c r="O1791" s="19">
        <f t="shared" si="272"/>
        <v>0</v>
      </c>
      <c r="P1791" s="19">
        <f t="shared" si="273"/>
        <v>16.5</v>
      </c>
      <c r="Q1791" s="20">
        <f t="shared" si="274"/>
        <v>11.225</v>
      </c>
      <c r="R1791" s="20">
        <f t="shared" si="275"/>
        <v>9.125</v>
      </c>
      <c r="S1791" s="20">
        <f t="shared" si="276"/>
        <v>11.175000000000001</v>
      </c>
      <c r="T1791" s="20">
        <f t="shared" si="277"/>
        <v>10.375</v>
      </c>
      <c r="U1791" s="19">
        <f t="shared" si="278"/>
        <v>10.508333333333335</v>
      </c>
      <c r="V1791" s="19">
        <f t="shared" si="279"/>
        <v>10.475000000000001</v>
      </c>
    </row>
    <row r="1792" spans="1:22" ht="13.5" x14ac:dyDescent="0.25">
      <c r="A1792" s="3">
        <f>RSI!A1792</f>
        <v>44622</v>
      </c>
      <c r="B1792" s="2">
        <f>RSI!B1792</f>
        <v>13.315</v>
      </c>
      <c r="C1792" s="2">
        <f>RSI!I1792</f>
        <v>45.568193626334143</v>
      </c>
      <c r="D1792" s="2">
        <f>MACD!E1792</f>
        <v>7.2038892669466392E-2</v>
      </c>
      <c r="E1792" s="2">
        <f>MACD!F1792</f>
        <v>4.3545036972994132E-2</v>
      </c>
      <c r="F1792" s="2">
        <f>'Moving Avg'!D1792</f>
        <v>13.239600000000001</v>
      </c>
      <c r="G1792" s="2">
        <f>'Moving Avg'!F1792</f>
        <v>13.361269999999999</v>
      </c>
      <c r="H1792" s="2">
        <f>'Moving Avg'!G1792</f>
        <v>13.421261999999999</v>
      </c>
      <c r="I1792" s="2">
        <f>'Moving Avg'!H1792</f>
        <v>13.6360715</v>
      </c>
      <c r="J1792" s="17" t="str">
        <f>OBV!F1792</f>
        <v>BEARISH</v>
      </c>
      <c r="K1792" s="17" t="str">
        <f>OBV!G1792</f>
        <v>NEUTRAL</v>
      </c>
      <c r="L1792" s="17" t="str">
        <f>OBV!H1792</f>
        <v>NEUTRAL</v>
      </c>
      <c r="M1792" s="19">
        <f t="shared" si="270"/>
        <v>25</v>
      </c>
      <c r="N1792" s="19">
        <f t="shared" si="271"/>
        <v>0</v>
      </c>
      <c r="O1792" s="19">
        <f t="shared" si="272"/>
        <v>0</v>
      </c>
      <c r="P1792" s="19">
        <f t="shared" si="273"/>
        <v>16.5</v>
      </c>
      <c r="Q1792" s="20">
        <f t="shared" si="274"/>
        <v>11.225</v>
      </c>
      <c r="R1792" s="20">
        <f t="shared" si="275"/>
        <v>9.125</v>
      </c>
      <c r="S1792" s="20">
        <f t="shared" si="276"/>
        <v>11.175000000000001</v>
      </c>
      <c r="T1792" s="20">
        <f t="shared" si="277"/>
        <v>10.375</v>
      </c>
      <c r="U1792" s="19">
        <f t="shared" si="278"/>
        <v>10.508333333333335</v>
      </c>
      <c r="V1792" s="19">
        <f t="shared" si="279"/>
        <v>10.475000000000001</v>
      </c>
    </row>
    <row r="1793" spans="1:22" ht="13.5" x14ac:dyDescent="0.25">
      <c r="A1793" s="3">
        <f>RSI!A1793</f>
        <v>44623</v>
      </c>
      <c r="B1793" s="2">
        <f>RSI!B1793</f>
        <v>13.2041</v>
      </c>
      <c r="C1793" s="2">
        <f>RSI!I1793</f>
        <v>39.577829913308875</v>
      </c>
      <c r="D1793" s="2">
        <f>MACD!E1793</f>
        <v>8.4728377804543342E-2</v>
      </c>
      <c r="E1793" s="2">
        <f>MACD!F1793</f>
        <v>5.1781705139303982E-2</v>
      </c>
      <c r="F1793" s="2">
        <f>'Moving Avg'!D1793</f>
        <v>13.232200000000001</v>
      </c>
      <c r="G1793" s="2">
        <f>'Moving Avg'!F1793</f>
        <v>13.355724999999998</v>
      </c>
      <c r="H1793" s="2">
        <f>'Moving Avg'!G1793</f>
        <v>13.418304000000001</v>
      </c>
      <c r="I1793" s="2">
        <f>'Moving Avg'!H1793</f>
        <v>13.633741499999999</v>
      </c>
      <c r="J1793" s="17" t="str">
        <f>OBV!F1793</f>
        <v>BEARISH</v>
      </c>
      <c r="K1793" s="17" t="str">
        <f>OBV!G1793</f>
        <v>NEUTRAL</v>
      </c>
      <c r="L1793" s="17" t="str">
        <f>OBV!H1793</f>
        <v>CONFIRMED BEARISH</v>
      </c>
      <c r="M1793" s="19">
        <f t="shared" si="270"/>
        <v>25</v>
      </c>
      <c r="N1793" s="19">
        <f t="shared" si="271"/>
        <v>0</v>
      </c>
      <c r="O1793" s="19">
        <f t="shared" si="272"/>
        <v>0</v>
      </c>
      <c r="P1793" s="19">
        <f t="shared" si="273"/>
        <v>16.5</v>
      </c>
      <c r="Q1793" s="20">
        <f t="shared" si="274"/>
        <v>11.225</v>
      </c>
      <c r="R1793" s="20">
        <f t="shared" si="275"/>
        <v>9.125</v>
      </c>
      <c r="S1793" s="20">
        <f t="shared" si="276"/>
        <v>11.175000000000001</v>
      </c>
      <c r="T1793" s="20">
        <f t="shared" si="277"/>
        <v>10.375</v>
      </c>
      <c r="U1793" s="19">
        <f t="shared" si="278"/>
        <v>10.508333333333335</v>
      </c>
      <c r="V1793" s="19">
        <f t="shared" si="279"/>
        <v>10.475000000000001</v>
      </c>
    </row>
    <row r="1794" spans="1:22" ht="13.5" x14ac:dyDescent="0.25">
      <c r="A1794" s="3">
        <f>RSI!A1794</f>
        <v>44624</v>
      </c>
      <c r="B1794" s="2">
        <f>RSI!B1794</f>
        <v>13.1671</v>
      </c>
      <c r="C1794" s="2">
        <f>RSI!I1794</f>
        <v>37.792761492998366</v>
      </c>
      <c r="D1794" s="2">
        <f>MACD!E1794</f>
        <v>9.8088762137670926E-2</v>
      </c>
      <c r="E1794" s="2">
        <f>MACD!F1794</f>
        <v>6.1043116538977371E-2</v>
      </c>
      <c r="F1794" s="2">
        <f>'Moving Avg'!D1794</f>
        <v>13.218880000000002</v>
      </c>
      <c r="G1794" s="2">
        <f>'Moving Avg'!F1794</f>
        <v>13.344629999999999</v>
      </c>
      <c r="H1794" s="2">
        <f>'Moving Avg'!G1794</f>
        <v>13.415346000000001</v>
      </c>
      <c r="I1794" s="2">
        <f>'Moving Avg'!H1794</f>
        <v>13.630870499999999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0</v>
      </c>
      <c r="P1794" s="19">
        <f t="shared" ref="P1794:P1857" si="283">IF(L1794="confirmed bullish", 34, IF(L1794="bullish divergence",17, 0))+IF(J1794="bullish",33,IF(J1794="bearish",0,16.5))+IF(K1794="strong",33,IF(K1794="weak",0,16.5))</f>
        <v>16.5</v>
      </c>
      <c r="Q1794" s="20">
        <f t="shared" si="274"/>
        <v>11.225</v>
      </c>
      <c r="R1794" s="20">
        <f t="shared" si="275"/>
        <v>9.125</v>
      </c>
      <c r="S1794" s="20">
        <f t="shared" si="276"/>
        <v>11.175000000000001</v>
      </c>
      <c r="T1794" s="20">
        <f t="shared" si="277"/>
        <v>10.375</v>
      </c>
      <c r="U1794" s="19">
        <f t="shared" si="278"/>
        <v>10.508333333333335</v>
      </c>
      <c r="V1794" s="19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13.278</v>
      </c>
      <c r="C1795" s="2">
        <f>RSI!I1795</f>
        <v>45.698289866688476</v>
      </c>
      <c r="D1795" s="2">
        <f>MACD!E1795</f>
        <v>0.10234275257373682</v>
      </c>
      <c r="E1795" s="2">
        <f>MACD!F1795</f>
        <v>6.9303043745929271E-2</v>
      </c>
      <c r="F1795" s="2">
        <f>'Moving Avg'!D1795</f>
        <v>13.22626</v>
      </c>
      <c r="G1795" s="2">
        <f>'Moving Avg'!F1795</f>
        <v>13.335749999999999</v>
      </c>
      <c r="H1795" s="2">
        <f>'Moving Avg'!G1795</f>
        <v>13.415936000000004</v>
      </c>
      <c r="I1795" s="2">
        <f>'Moving Avg'!H1795</f>
        <v>13.627485999999999</v>
      </c>
      <c r="J1795" s="17" t="str">
        <f>OBV!F1795</f>
        <v>BEARISH</v>
      </c>
      <c r="K1795" s="17" t="str">
        <f>OBV!G1795</f>
        <v>NEUTRAL</v>
      </c>
      <c r="L1795" s="17" t="str">
        <f>OBV!H1795</f>
        <v>BEARISH DIVERGENCE</v>
      </c>
      <c r="M1795" s="19">
        <f t="shared" si="280"/>
        <v>25</v>
      </c>
      <c r="N1795" s="19">
        <f t="shared" si="281"/>
        <v>0</v>
      </c>
      <c r="O1795" s="19">
        <f t="shared" si="282"/>
        <v>0</v>
      </c>
      <c r="P1795" s="19">
        <f t="shared" si="283"/>
        <v>16.5</v>
      </c>
      <c r="Q1795" s="20">
        <f t="shared" ref="Q1795:Q1858" si="284">0.35*M1795+N1795*0.35+O1795*0.15+P1795*0.15</f>
        <v>11.225</v>
      </c>
      <c r="R1795" s="20">
        <f t="shared" ref="R1795:R1858" si="285">M1795*0.2+N1795*0.2+O1795*0.35+P1795*0.25</f>
        <v>9.125</v>
      </c>
      <c r="S1795" s="20">
        <f t="shared" ref="S1795:S1858" si="286">M1795*0.15+N1795*0.15+O1795*0.25+P1795*0.45</f>
        <v>11.175000000000001</v>
      </c>
      <c r="T1795" s="20">
        <f t="shared" ref="T1795:T1858" si="287">0.25*SUM(M1795:P1795)</f>
        <v>10.375</v>
      </c>
      <c r="U1795" s="19">
        <f t="shared" ref="U1795:U1858" si="288">SUM(Q1795:S1795)/3</f>
        <v>10.508333333333335</v>
      </c>
      <c r="V1795" s="19">
        <f t="shared" ref="V1795:V1858" si="289">SUM(Q1795:T1795)/4</f>
        <v>10.475000000000001</v>
      </c>
    </row>
    <row r="1796" spans="1:22" ht="13.5" x14ac:dyDescent="0.25">
      <c r="A1796" s="3">
        <f>RSI!A1796</f>
        <v>44628</v>
      </c>
      <c r="B1796" s="2">
        <f>RSI!B1796</f>
        <v>13.278</v>
      </c>
      <c r="C1796" s="2">
        <f>RSI!I1796</f>
        <v>45.698289866688476</v>
      </c>
      <c r="D1796" s="2">
        <f>MACD!E1796</f>
        <v>8.7010776390327393E-2</v>
      </c>
      <c r="E1796" s="2">
        <f>MACD!F1796</f>
        <v>7.2844590274808899E-2</v>
      </c>
      <c r="F1796" s="2">
        <f>'Moving Avg'!D1796</f>
        <v>13.248439999999999</v>
      </c>
      <c r="G1796" s="2">
        <f>'Moving Avg'!F1796</f>
        <v>13.333160000000001</v>
      </c>
      <c r="H1796" s="2">
        <f>'Moving Avg'!G1796</f>
        <v>13.416526000000003</v>
      </c>
      <c r="I1796" s="2">
        <f>'Moving Avg'!H1796</f>
        <v>13.623887999999996</v>
      </c>
      <c r="J1796" s="17" t="str">
        <f>OBV!F1796</f>
        <v>BEARISH</v>
      </c>
      <c r="K1796" s="17" t="str">
        <f>OBV!G1796</f>
        <v>NEUTRAL</v>
      </c>
      <c r="L1796" s="17" t="str">
        <f>OBV!H1796</f>
        <v>BEARISH DIVERGENCE</v>
      </c>
      <c r="M1796" s="19">
        <f t="shared" si="280"/>
        <v>25</v>
      </c>
      <c r="N1796" s="19">
        <f t="shared" si="281"/>
        <v>0</v>
      </c>
      <c r="O1796" s="19">
        <f t="shared" si="282"/>
        <v>0</v>
      </c>
      <c r="P1796" s="19">
        <f t="shared" si="283"/>
        <v>16.5</v>
      </c>
      <c r="Q1796" s="20">
        <f t="shared" si="284"/>
        <v>11.225</v>
      </c>
      <c r="R1796" s="20">
        <f t="shared" si="285"/>
        <v>9.125</v>
      </c>
      <c r="S1796" s="20">
        <f t="shared" si="286"/>
        <v>11.175000000000001</v>
      </c>
      <c r="T1796" s="20">
        <f t="shared" si="287"/>
        <v>10.375</v>
      </c>
      <c r="U1796" s="19">
        <f t="shared" si="288"/>
        <v>10.508333333333335</v>
      </c>
      <c r="V1796" s="19">
        <f t="shared" si="289"/>
        <v>10.475000000000001</v>
      </c>
    </row>
    <row r="1797" spans="1:22" ht="13.5" x14ac:dyDescent="0.25">
      <c r="A1797" s="3">
        <f>RSI!A1797</f>
        <v>44629</v>
      </c>
      <c r="B1797" s="2">
        <f>RSI!B1797</f>
        <v>13.1671</v>
      </c>
      <c r="C1797" s="2">
        <f>RSI!I1797</f>
        <v>39.828137858089896</v>
      </c>
      <c r="D1797" s="2">
        <f>MACD!E1797</f>
        <v>8.2643435774945928E-2</v>
      </c>
      <c r="E1797" s="2">
        <f>MACD!F1797</f>
        <v>7.4804359374836302E-2</v>
      </c>
      <c r="F1797" s="2">
        <f>'Moving Avg'!D1797</f>
        <v>13.218860000000001</v>
      </c>
      <c r="G1797" s="2">
        <f>'Moving Avg'!F1797</f>
        <v>13.322434999999999</v>
      </c>
      <c r="H1797" s="2">
        <f>'Moving Avg'!G1797</f>
        <v>13.412088000000004</v>
      </c>
      <c r="I1797" s="2">
        <f>'Moving Avg'!H1797</f>
        <v>13.619770999999993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  <c r="M1797" s="19">
        <f t="shared" si="280"/>
        <v>25</v>
      </c>
      <c r="N1797" s="19">
        <f t="shared" si="281"/>
        <v>0</v>
      </c>
      <c r="O1797" s="19">
        <f t="shared" si="282"/>
        <v>0</v>
      </c>
      <c r="P1797" s="19">
        <f t="shared" si="283"/>
        <v>16.5</v>
      </c>
      <c r="Q1797" s="20">
        <f t="shared" si="284"/>
        <v>11.225</v>
      </c>
      <c r="R1797" s="20">
        <f t="shared" si="285"/>
        <v>9.125</v>
      </c>
      <c r="S1797" s="20">
        <f t="shared" si="286"/>
        <v>11.175000000000001</v>
      </c>
      <c r="T1797" s="20">
        <f t="shared" si="287"/>
        <v>10.375</v>
      </c>
      <c r="U1797" s="19">
        <f t="shared" si="288"/>
        <v>10.508333333333335</v>
      </c>
      <c r="V1797" s="19">
        <f t="shared" si="289"/>
        <v>10.475000000000001</v>
      </c>
    </row>
    <row r="1798" spans="1:22" ht="13.5" x14ac:dyDescent="0.25">
      <c r="A1798" s="3">
        <f>RSI!A1798</f>
        <v>44630</v>
      </c>
      <c r="B1798" s="2">
        <f>RSI!B1798</f>
        <v>13.1671</v>
      </c>
      <c r="C1798" s="2">
        <f>RSI!I1798</f>
        <v>39.828137858089896</v>
      </c>
      <c r="D1798" s="2">
        <f>MACD!E1798</f>
        <v>6.8596163944945943E-2</v>
      </c>
      <c r="E1798" s="2">
        <f>MACD!F1798</f>
        <v>7.3562720288858227E-2</v>
      </c>
      <c r="F1798" s="2">
        <f>'Moving Avg'!D1798</f>
        <v>13.211459999999999</v>
      </c>
      <c r="G1798" s="2">
        <f>'Moving Avg'!F1798</f>
        <v>13.313189999999997</v>
      </c>
      <c r="H1798" s="2">
        <f>'Moving Avg'!G1798</f>
        <v>13.406910000000003</v>
      </c>
      <c r="I1798" s="2">
        <f>'Moving Avg'!H1798</f>
        <v>13.616365999999996</v>
      </c>
      <c r="J1798" s="17" t="str">
        <f>OBV!F1798</f>
        <v>BEARISH</v>
      </c>
      <c r="K1798" s="17" t="str">
        <f>OBV!G1798</f>
        <v>NEUTRAL</v>
      </c>
      <c r="L1798" s="17" t="str">
        <f>OBV!H1798</f>
        <v>CONFIRMED BEARISH</v>
      </c>
      <c r="M1798" s="19">
        <f t="shared" si="280"/>
        <v>25</v>
      </c>
      <c r="N1798" s="19">
        <f t="shared" si="281"/>
        <v>45</v>
      </c>
      <c r="O1798" s="19">
        <f t="shared" si="282"/>
        <v>0</v>
      </c>
      <c r="P1798" s="19">
        <f t="shared" si="283"/>
        <v>16.5</v>
      </c>
      <c r="Q1798" s="20">
        <f t="shared" si="284"/>
        <v>26.975000000000001</v>
      </c>
      <c r="R1798" s="20">
        <f t="shared" si="285"/>
        <v>18.125</v>
      </c>
      <c r="S1798" s="20">
        <f t="shared" si="286"/>
        <v>17.925000000000001</v>
      </c>
      <c r="T1798" s="20">
        <f t="shared" si="287"/>
        <v>21.625</v>
      </c>
      <c r="U1798" s="19">
        <f t="shared" si="288"/>
        <v>21.008333333333336</v>
      </c>
      <c r="V1798" s="19">
        <f t="shared" si="289"/>
        <v>21.162500000000001</v>
      </c>
    </row>
    <row r="1799" spans="1:22" ht="13.5" x14ac:dyDescent="0.25">
      <c r="A1799" s="3">
        <f>RSI!A1799</f>
        <v>44631</v>
      </c>
      <c r="B1799" s="2">
        <f>RSI!B1799</f>
        <v>13.278</v>
      </c>
      <c r="C1799" s="2">
        <f>RSI!I1799</f>
        <v>47.630047968409762</v>
      </c>
      <c r="D1799" s="2">
        <f>MACD!E1799</f>
        <v>4.8298772466230488E-2</v>
      </c>
      <c r="E1799" s="2">
        <f>MACD!F1799</f>
        <v>6.8509930724332688E-2</v>
      </c>
      <c r="F1799" s="2">
        <f>'Moving Avg'!D1799</f>
        <v>13.233639999999999</v>
      </c>
      <c r="G1799" s="2">
        <f>'Moving Avg'!F1799</f>
        <v>13.304679999999999</v>
      </c>
      <c r="H1799" s="2">
        <f>'Moving Avg'!G1799</f>
        <v>13.402026000000003</v>
      </c>
      <c r="I1799" s="2">
        <f>'Moving Avg'!H1799</f>
        <v>13.613906999999994</v>
      </c>
      <c r="J1799" s="17" t="str">
        <f>OBV!F1799</f>
        <v>BEARISH</v>
      </c>
      <c r="K1799" s="17" t="str">
        <f>OBV!G1799</f>
        <v>NEUTRAL</v>
      </c>
      <c r="L1799" s="17" t="str">
        <f>OBV!H1799</f>
        <v>BEARISH DIVERGENCE</v>
      </c>
      <c r="M1799" s="19">
        <f t="shared" si="280"/>
        <v>25</v>
      </c>
      <c r="N1799" s="19">
        <f t="shared" si="281"/>
        <v>100</v>
      </c>
      <c r="O1799" s="19">
        <f t="shared" si="282"/>
        <v>0</v>
      </c>
      <c r="P1799" s="19">
        <f t="shared" si="283"/>
        <v>16.5</v>
      </c>
      <c r="Q1799" s="20">
        <f t="shared" si="284"/>
        <v>46.225000000000001</v>
      </c>
      <c r="R1799" s="20">
        <f t="shared" si="285"/>
        <v>29.125</v>
      </c>
      <c r="S1799" s="20">
        <f t="shared" si="286"/>
        <v>26.175000000000001</v>
      </c>
      <c r="T1799" s="20">
        <f t="shared" si="287"/>
        <v>35.375</v>
      </c>
      <c r="U1799" s="19">
        <f t="shared" si="288"/>
        <v>33.841666666666661</v>
      </c>
      <c r="V1799" s="19">
        <f t="shared" si="289"/>
        <v>34.224999999999994</v>
      </c>
    </row>
    <row r="1800" spans="1:22" ht="13.5" x14ac:dyDescent="0.25">
      <c r="A1800" s="3">
        <f>RSI!A1800</f>
        <v>44634</v>
      </c>
      <c r="B1800" s="2">
        <f>RSI!B1800</f>
        <v>13.137499999999999</v>
      </c>
      <c r="C1800" s="2">
        <f>RSI!I1800</f>
        <v>40.470641211613383</v>
      </c>
      <c r="D1800" s="2">
        <f>MACD!E1800</f>
        <v>4.2886870054516635E-2</v>
      </c>
      <c r="E1800" s="2">
        <f>MACD!F1800</f>
        <v>6.3385318590369485E-2</v>
      </c>
      <c r="F1800" s="2">
        <f>'Moving Avg'!D1800</f>
        <v>13.205539999999999</v>
      </c>
      <c r="G1800" s="2">
        <f>'Moving Avg'!F1800</f>
        <v>13.289515</v>
      </c>
      <c r="H1800" s="2">
        <f>'Moving Avg'!G1800</f>
        <v>13.398624000000005</v>
      </c>
      <c r="I1800" s="2">
        <f>'Moving Avg'!H1800</f>
        <v>13.610923499999995</v>
      </c>
      <c r="J1800" s="17" t="str">
        <f>OBV!F1800</f>
        <v>BEARISH</v>
      </c>
      <c r="K1800" s="17" t="str">
        <f>OBV!G1800</f>
        <v>NEUTRAL</v>
      </c>
      <c r="L1800" s="17" t="str">
        <f>OBV!H1800</f>
        <v>CONFIRMED BEARISH</v>
      </c>
      <c r="M1800" s="19">
        <f t="shared" si="280"/>
        <v>25</v>
      </c>
      <c r="N1800" s="19">
        <f t="shared" si="281"/>
        <v>100</v>
      </c>
      <c r="O1800" s="19">
        <f t="shared" si="282"/>
        <v>0</v>
      </c>
      <c r="P1800" s="19">
        <f t="shared" si="283"/>
        <v>16.5</v>
      </c>
      <c r="Q1800" s="20">
        <f t="shared" si="284"/>
        <v>46.225000000000001</v>
      </c>
      <c r="R1800" s="20">
        <f t="shared" si="285"/>
        <v>29.125</v>
      </c>
      <c r="S1800" s="20">
        <f t="shared" si="286"/>
        <v>26.175000000000001</v>
      </c>
      <c r="T1800" s="20">
        <f t="shared" si="287"/>
        <v>35.375</v>
      </c>
      <c r="U1800" s="19">
        <f t="shared" si="288"/>
        <v>33.841666666666661</v>
      </c>
      <c r="V1800" s="19">
        <f t="shared" si="289"/>
        <v>34.224999999999994</v>
      </c>
    </row>
    <row r="1801" spans="1:22" ht="13.5" x14ac:dyDescent="0.25">
      <c r="A1801" s="3">
        <f>RSI!A1801</f>
        <v>44635</v>
      </c>
      <c r="B1801" s="2">
        <f>RSI!B1801</f>
        <v>13.0191</v>
      </c>
      <c r="C1801" s="2">
        <f>RSI!I1801</f>
        <v>35.612614105881363</v>
      </c>
      <c r="D1801" s="2">
        <f>MACD!E1801</f>
        <v>3.672441807890614E-2</v>
      </c>
      <c r="E1801" s="2">
        <f>MACD!F1801</f>
        <v>5.8053138488076819E-2</v>
      </c>
      <c r="F1801" s="2">
        <f>'Moving Avg'!D1801</f>
        <v>13.15376</v>
      </c>
      <c r="G1801" s="2">
        <f>'Moving Avg'!F1801</f>
        <v>13.265469999999999</v>
      </c>
      <c r="H1801" s="2">
        <f>'Moving Avg'!G1801</f>
        <v>13.392854000000005</v>
      </c>
      <c r="I1801" s="2">
        <f>'Moving Avg'!H1801</f>
        <v>13.607383499999994</v>
      </c>
      <c r="J1801" s="17" t="str">
        <f>OBV!F1801</f>
        <v>BEARISH</v>
      </c>
      <c r="K1801" s="17" t="str">
        <f>OBV!G1801</f>
        <v>NEUTRAL</v>
      </c>
      <c r="L1801" s="17" t="str">
        <f>OBV!H1801</f>
        <v>CONFIRMED BEARISH</v>
      </c>
      <c r="M1801" s="19">
        <f t="shared" si="280"/>
        <v>25</v>
      </c>
      <c r="N1801" s="19">
        <f t="shared" si="281"/>
        <v>100</v>
      </c>
      <c r="O1801" s="19">
        <f t="shared" si="282"/>
        <v>0</v>
      </c>
      <c r="P1801" s="19">
        <f t="shared" si="283"/>
        <v>16.5</v>
      </c>
      <c r="Q1801" s="20">
        <f t="shared" si="284"/>
        <v>46.225000000000001</v>
      </c>
      <c r="R1801" s="20">
        <f t="shared" si="285"/>
        <v>29.125</v>
      </c>
      <c r="S1801" s="20">
        <f t="shared" si="286"/>
        <v>26.175000000000001</v>
      </c>
      <c r="T1801" s="20">
        <f t="shared" si="287"/>
        <v>35.375</v>
      </c>
      <c r="U1801" s="19">
        <f t="shared" si="288"/>
        <v>33.841666666666661</v>
      </c>
      <c r="V1801" s="19">
        <f t="shared" si="289"/>
        <v>34.224999999999994</v>
      </c>
    </row>
    <row r="1802" spans="1:22" ht="13.5" x14ac:dyDescent="0.25">
      <c r="A1802" s="3">
        <f>RSI!A1802</f>
        <v>44636</v>
      </c>
      <c r="B1802" s="2">
        <f>RSI!B1802</f>
        <v>12.8712</v>
      </c>
      <c r="C1802" s="2">
        <f>RSI!I1802</f>
        <v>30.661387463853018</v>
      </c>
      <c r="D1802" s="2">
        <f>MACD!E1802</f>
        <v>6.6873785698254196E-2</v>
      </c>
      <c r="E1802" s="2">
        <f>MACD!F1802</f>
        <v>5.98172679301123E-2</v>
      </c>
      <c r="F1802" s="2">
        <f>'Moving Avg'!D1802</f>
        <v>13.094579999999999</v>
      </c>
      <c r="G1802" s="2">
        <f>'Moving Avg'!F1802</f>
        <v>13.236250000000002</v>
      </c>
      <c r="H1802" s="2">
        <f>'Moving Avg'!G1802</f>
        <v>13.383978000000006</v>
      </c>
      <c r="I1802" s="2">
        <f>'Moving Avg'!H1802</f>
        <v>13.603744999999995</v>
      </c>
      <c r="J1802" s="17" t="str">
        <f>OBV!F1802</f>
        <v>BEARISH</v>
      </c>
      <c r="K1802" s="17" t="str">
        <f>OBV!G1802</f>
        <v>NEUTRAL</v>
      </c>
      <c r="L1802" s="17" t="str">
        <f>OBV!H1802</f>
        <v>CONFIRMED BEARISH</v>
      </c>
      <c r="M1802" s="19">
        <f t="shared" si="280"/>
        <v>25</v>
      </c>
      <c r="N1802" s="19">
        <f t="shared" si="281"/>
        <v>0</v>
      </c>
      <c r="O1802" s="19">
        <f t="shared" si="282"/>
        <v>0</v>
      </c>
      <c r="P1802" s="19">
        <f t="shared" si="283"/>
        <v>16.5</v>
      </c>
      <c r="Q1802" s="20">
        <f t="shared" si="284"/>
        <v>11.225</v>
      </c>
      <c r="R1802" s="20">
        <f t="shared" si="285"/>
        <v>9.125</v>
      </c>
      <c r="S1802" s="20">
        <f t="shared" si="286"/>
        <v>11.175000000000001</v>
      </c>
      <c r="T1802" s="20">
        <f t="shared" si="287"/>
        <v>10.375</v>
      </c>
      <c r="U1802" s="19">
        <f t="shared" si="288"/>
        <v>10.508333333333335</v>
      </c>
      <c r="V1802" s="19">
        <f t="shared" si="289"/>
        <v>10.475000000000001</v>
      </c>
    </row>
    <row r="1803" spans="1:22" ht="13.5" x14ac:dyDescent="0.25">
      <c r="A1803" s="3">
        <f>RSI!A1803</f>
        <v>44637</v>
      </c>
      <c r="B1803" s="2">
        <f>RSI!B1803</f>
        <v>12.863799999999999</v>
      </c>
      <c r="C1803" s="2">
        <f>RSI!I1803</f>
        <v>30.433401725418591</v>
      </c>
      <c r="D1803" s="2">
        <f>MACD!E1803</f>
        <v>7.8277150235368964E-2</v>
      </c>
      <c r="E1803" s="2">
        <f>MACD!F1803</f>
        <v>6.3509244391163636E-2</v>
      </c>
      <c r="F1803" s="2">
        <f>'Moving Avg'!D1803</f>
        <v>13.03392</v>
      </c>
      <c r="G1803" s="2">
        <f>'Moving Avg'!F1803</f>
        <v>13.20703</v>
      </c>
      <c r="H1803" s="2">
        <f>'Moving Avg'!G1803</f>
        <v>13.372290000000005</v>
      </c>
      <c r="I1803" s="2">
        <f>'Moving Avg'!H1803</f>
        <v>13.600069499999995</v>
      </c>
      <c r="J1803" s="17" t="str">
        <f>OBV!F1803</f>
        <v>BEARISH</v>
      </c>
      <c r="K1803" s="17" t="str">
        <f>OBV!G1803</f>
        <v>WEAK</v>
      </c>
      <c r="L1803" s="17" t="str">
        <f>OBV!H1803</f>
        <v>CONFIRMED BEARISH</v>
      </c>
      <c r="M1803" s="19">
        <f t="shared" si="280"/>
        <v>25</v>
      </c>
      <c r="N1803" s="19">
        <f t="shared" si="281"/>
        <v>0</v>
      </c>
      <c r="O1803" s="19">
        <f t="shared" si="282"/>
        <v>0</v>
      </c>
      <c r="P1803" s="19">
        <f t="shared" si="283"/>
        <v>0</v>
      </c>
      <c r="Q1803" s="20">
        <f t="shared" si="284"/>
        <v>8.75</v>
      </c>
      <c r="R1803" s="20">
        <f t="shared" si="285"/>
        <v>5</v>
      </c>
      <c r="S1803" s="20">
        <f t="shared" si="286"/>
        <v>3.75</v>
      </c>
      <c r="T1803" s="20">
        <f t="shared" si="287"/>
        <v>6.25</v>
      </c>
      <c r="U1803" s="19">
        <f t="shared" si="288"/>
        <v>5.833333333333333</v>
      </c>
      <c r="V1803" s="19">
        <f t="shared" si="289"/>
        <v>5.9375</v>
      </c>
    </row>
    <row r="1804" spans="1:22" ht="13.5" x14ac:dyDescent="0.25">
      <c r="A1804" s="3">
        <f>RSI!A1804</f>
        <v>44638</v>
      </c>
      <c r="B1804" s="2">
        <f>RSI!B1804</f>
        <v>12.5753</v>
      </c>
      <c r="C1804" s="2">
        <f>RSI!I1804</f>
        <v>23.192886625716639</v>
      </c>
      <c r="D1804" s="2">
        <f>MACD!E1804</f>
        <v>0.10587548826033988</v>
      </c>
      <c r="E1804" s="2">
        <f>MACD!F1804</f>
        <v>7.1982493164998884E-2</v>
      </c>
      <c r="F1804" s="2">
        <f>'Moving Avg'!D1804</f>
        <v>12.893379999999999</v>
      </c>
      <c r="G1804" s="2">
        <f>'Moving Avg'!F1804</f>
        <v>13.163754999999998</v>
      </c>
      <c r="H1804" s="2">
        <f>'Moving Avg'!G1804</f>
        <v>13.355276000000003</v>
      </c>
      <c r="I1804" s="2">
        <f>'Moving Avg'!H1804</f>
        <v>13.595022499999995</v>
      </c>
      <c r="J1804" s="17" t="str">
        <f>OBV!F1804</f>
        <v>BEARISH</v>
      </c>
      <c r="K1804" s="17" t="str">
        <f>OBV!G1804</f>
        <v>WEAK</v>
      </c>
      <c r="L1804" s="17" t="str">
        <f>OBV!H1804</f>
        <v>CONFIRMED BEARISH</v>
      </c>
      <c r="M1804" s="19">
        <f t="shared" si="280"/>
        <v>50</v>
      </c>
      <c r="N1804" s="19">
        <f t="shared" si="281"/>
        <v>0</v>
      </c>
      <c r="O1804" s="19">
        <f t="shared" si="282"/>
        <v>0</v>
      </c>
      <c r="P1804" s="19">
        <f t="shared" si="283"/>
        <v>0</v>
      </c>
      <c r="Q1804" s="20">
        <f t="shared" si="284"/>
        <v>17.5</v>
      </c>
      <c r="R1804" s="20">
        <f t="shared" si="285"/>
        <v>10</v>
      </c>
      <c r="S1804" s="20">
        <f t="shared" si="286"/>
        <v>7.5</v>
      </c>
      <c r="T1804" s="20">
        <f t="shared" si="287"/>
        <v>12.5</v>
      </c>
      <c r="U1804" s="19">
        <f t="shared" si="288"/>
        <v>11.666666666666666</v>
      </c>
      <c r="V1804" s="19">
        <f t="shared" si="289"/>
        <v>11.875</v>
      </c>
    </row>
    <row r="1805" spans="1:22" ht="13.5" x14ac:dyDescent="0.25">
      <c r="A1805" s="3">
        <f>RSI!A1805</f>
        <v>44641</v>
      </c>
      <c r="B1805" s="2">
        <f>RSI!B1805</f>
        <v>12.308999999999999</v>
      </c>
      <c r="C1805" s="2">
        <f>RSI!I1805</f>
        <v>18.756901387538349</v>
      </c>
      <c r="D1805" s="2">
        <f>MACD!E1805</f>
        <v>0.1698231834279369</v>
      </c>
      <c r="E1805" s="2">
        <f>MACD!F1805</f>
        <v>9.1550631217586498E-2</v>
      </c>
      <c r="F1805" s="2">
        <f>'Moving Avg'!D1805</f>
        <v>12.727679999999999</v>
      </c>
      <c r="G1805" s="2">
        <f>'Moving Avg'!F1805</f>
        <v>13.107165</v>
      </c>
      <c r="H1805" s="2">
        <f>'Moving Avg'!G1805</f>
        <v>13.333676000000001</v>
      </c>
      <c r="I1805" s="2">
        <f>'Moving Avg'!H1805</f>
        <v>13.587624999999996</v>
      </c>
      <c r="J1805" s="17" t="str">
        <f>OBV!F1805</f>
        <v>BEARISH</v>
      </c>
      <c r="K1805" s="17" t="str">
        <f>OBV!G1805</f>
        <v>WEAK</v>
      </c>
      <c r="L1805" s="17" t="str">
        <f>OBV!H1805</f>
        <v>CONFIRMED BEARISH</v>
      </c>
      <c r="M1805" s="19">
        <f t="shared" si="280"/>
        <v>50</v>
      </c>
      <c r="N1805" s="19">
        <f t="shared" si="281"/>
        <v>0</v>
      </c>
      <c r="O1805" s="19">
        <f t="shared" si="282"/>
        <v>0</v>
      </c>
      <c r="P1805" s="19">
        <f t="shared" si="283"/>
        <v>0</v>
      </c>
      <c r="Q1805" s="20">
        <f t="shared" si="284"/>
        <v>17.5</v>
      </c>
      <c r="R1805" s="20">
        <f t="shared" si="285"/>
        <v>10</v>
      </c>
      <c r="S1805" s="20">
        <f t="shared" si="286"/>
        <v>7.5</v>
      </c>
      <c r="T1805" s="20">
        <f t="shared" si="287"/>
        <v>12.5</v>
      </c>
      <c r="U1805" s="19">
        <f t="shared" si="288"/>
        <v>11.666666666666666</v>
      </c>
      <c r="V1805" s="19">
        <f t="shared" si="289"/>
        <v>11.875</v>
      </c>
    </row>
    <row r="1806" spans="1:22" ht="13.5" x14ac:dyDescent="0.25">
      <c r="A1806" s="3">
        <f>RSI!A1806</f>
        <v>44642</v>
      </c>
      <c r="B1806" s="2">
        <f>RSI!B1806</f>
        <v>12.4274</v>
      </c>
      <c r="C1806" s="2">
        <f>RSI!I1806</f>
        <v>25.572930344870798</v>
      </c>
      <c r="D1806" s="2">
        <f>MACD!E1806</f>
        <v>0.22026171173955333</v>
      </c>
      <c r="E1806" s="2">
        <f>MACD!F1806</f>
        <v>0.11729284732197987</v>
      </c>
      <c r="F1806" s="2">
        <f>'Moving Avg'!D1806</f>
        <v>12.60934</v>
      </c>
      <c r="G1806" s="2">
        <f>'Moving Avg'!F1806</f>
        <v>13.062785</v>
      </c>
      <c r="H1806" s="2">
        <f>'Moving Avg'!G1806</f>
        <v>13.313704</v>
      </c>
      <c r="I1806" s="2">
        <f>'Moving Avg'!H1806</f>
        <v>13.580597999999998</v>
      </c>
      <c r="J1806" s="17" t="str">
        <f>OBV!F1806</f>
        <v>BEARISH</v>
      </c>
      <c r="K1806" s="17" t="str">
        <f>OBV!G1806</f>
        <v>WEAK</v>
      </c>
      <c r="L1806" s="17" t="str">
        <f>OBV!H1806</f>
        <v>CONFIRMED BEARISH</v>
      </c>
      <c r="M1806" s="19">
        <f t="shared" si="280"/>
        <v>50</v>
      </c>
      <c r="N1806" s="19">
        <f t="shared" si="281"/>
        <v>0</v>
      </c>
      <c r="O1806" s="19">
        <f t="shared" si="282"/>
        <v>0</v>
      </c>
      <c r="P1806" s="19">
        <f t="shared" si="283"/>
        <v>0</v>
      </c>
      <c r="Q1806" s="20">
        <f t="shared" si="284"/>
        <v>17.5</v>
      </c>
      <c r="R1806" s="20">
        <f t="shared" si="285"/>
        <v>10</v>
      </c>
      <c r="S1806" s="20">
        <f t="shared" si="286"/>
        <v>7.5</v>
      </c>
      <c r="T1806" s="20">
        <f t="shared" si="287"/>
        <v>12.5</v>
      </c>
      <c r="U1806" s="19">
        <f t="shared" si="288"/>
        <v>11.666666666666666</v>
      </c>
      <c r="V1806" s="19">
        <f t="shared" si="289"/>
        <v>11.875</v>
      </c>
    </row>
    <row r="1807" spans="1:22" ht="13.5" x14ac:dyDescent="0.25">
      <c r="A1807" s="3">
        <f>RSI!A1807</f>
        <v>44643</v>
      </c>
      <c r="B1807" s="2">
        <f>RSI!B1807</f>
        <v>12.3904</v>
      </c>
      <c r="C1807" s="2">
        <f>RSI!I1807</f>
        <v>24.870718761124422</v>
      </c>
      <c r="D1807" s="2">
        <f>MACD!E1807</f>
        <v>0.25264162182142336</v>
      </c>
      <c r="E1807" s="2">
        <f>MACD!F1807</f>
        <v>0.14436260222186859</v>
      </c>
      <c r="F1807" s="2">
        <f>'Moving Avg'!D1807</f>
        <v>12.51318</v>
      </c>
      <c r="G1807" s="2">
        <f>'Moving Avg'!F1807</f>
        <v>13.016555</v>
      </c>
      <c r="H1807" s="2">
        <f>'Moving Avg'!G1807</f>
        <v>13.292548000000002</v>
      </c>
      <c r="I1807" s="2">
        <f>'Moving Avg'!H1807</f>
        <v>13.573052999999994</v>
      </c>
      <c r="J1807" s="17" t="str">
        <f>OBV!F1807</f>
        <v>BEARISH</v>
      </c>
      <c r="K1807" s="17" t="str">
        <f>OBV!G1807</f>
        <v>WEAK</v>
      </c>
      <c r="L1807" s="17" t="str">
        <f>OBV!H1807</f>
        <v>CONFIRMED BEARISH</v>
      </c>
      <c r="M1807" s="19">
        <f t="shared" si="280"/>
        <v>50</v>
      </c>
      <c r="N1807" s="19">
        <f t="shared" si="281"/>
        <v>0</v>
      </c>
      <c r="O1807" s="19">
        <f t="shared" si="282"/>
        <v>0</v>
      </c>
      <c r="P1807" s="19">
        <f t="shared" si="283"/>
        <v>0</v>
      </c>
      <c r="Q1807" s="20">
        <f t="shared" si="284"/>
        <v>17.5</v>
      </c>
      <c r="R1807" s="20">
        <f t="shared" si="285"/>
        <v>10</v>
      </c>
      <c r="S1807" s="20">
        <f t="shared" si="286"/>
        <v>7.5</v>
      </c>
      <c r="T1807" s="20">
        <f t="shared" si="287"/>
        <v>12.5</v>
      </c>
      <c r="U1807" s="19">
        <f t="shared" si="288"/>
        <v>11.666666666666666</v>
      </c>
      <c r="V1807" s="19">
        <f t="shared" si="289"/>
        <v>11.875</v>
      </c>
    </row>
    <row r="1808" spans="1:22" ht="13.5" x14ac:dyDescent="0.25">
      <c r="A1808" s="3">
        <f>RSI!A1808</f>
        <v>44644</v>
      </c>
      <c r="B1808" s="2">
        <f>RSI!B1808</f>
        <v>12.5753</v>
      </c>
      <c r="C1808" s="2">
        <f>RSI!I1808</f>
        <v>34.543670334940785</v>
      </c>
      <c r="D1808" s="2">
        <f>MACD!E1808</f>
        <v>0.27028637619529228</v>
      </c>
      <c r="E1808" s="2">
        <f>MACD!F1808</f>
        <v>0.16954735701655332</v>
      </c>
      <c r="F1808" s="2">
        <f>'Moving Avg'!D1808</f>
        <v>12.45548</v>
      </c>
      <c r="G1808" s="2">
        <f>'Moving Avg'!F1808</f>
        <v>12.983264999999999</v>
      </c>
      <c r="H1808" s="2">
        <f>'Moving Avg'!G1808</f>
        <v>13.273462000000002</v>
      </c>
      <c r="I1808" s="2">
        <f>'Moving Avg'!H1808</f>
        <v>13.566580499999997</v>
      </c>
      <c r="J1808" s="17" t="str">
        <f>OBV!F1808</f>
        <v>BEARISH</v>
      </c>
      <c r="K1808" s="17" t="str">
        <f>OBV!G1808</f>
        <v>WEAK</v>
      </c>
      <c r="L1808" s="17" t="str">
        <f>OBV!H1808</f>
        <v>CONFIRMED BEARISH</v>
      </c>
      <c r="M1808" s="19">
        <f t="shared" si="280"/>
        <v>25</v>
      </c>
      <c r="N1808" s="19">
        <f t="shared" si="281"/>
        <v>0</v>
      </c>
      <c r="O1808" s="19">
        <f t="shared" si="282"/>
        <v>0</v>
      </c>
      <c r="P1808" s="19">
        <f t="shared" si="283"/>
        <v>0</v>
      </c>
      <c r="Q1808" s="20">
        <f t="shared" si="284"/>
        <v>8.75</v>
      </c>
      <c r="R1808" s="20">
        <f t="shared" si="285"/>
        <v>5</v>
      </c>
      <c r="S1808" s="20">
        <f t="shared" si="286"/>
        <v>3.75</v>
      </c>
      <c r="T1808" s="20">
        <f t="shared" si="287"/>
        <v>6.25</v>
      </c>
      <c r="U1808" s="19">
        <f t="shared" si="288"/>
        <v>5.833333333333333</v>
      </c>
      <c r="V1808" s="19">
        <f t="shared" si="289"/>
        <v>5.9375</v>
      </c>
    </row>
    <row r="1809" spans="1:22" ht="13.5" x14ac:dyDescent="0.25">
      <c r="A1809" s="3">
        <f>RSI!A1809</f>
        <v>44645</v>
      </c>
      <c r="B1809" s="2">
        <f>RSI!B1809</f>
        <v>12.856400000000001</v>
      </c>
      <c r="C1809" s="2">
        <f>RSI!I1809</f>
        <v>45.939337602219076</v>
      </c>
      <c r="D1809" s="2">
        <f>MACD!E1809</f>
        <v>0.28401390311276486</v>
      </c>
      <c r="E1809" s="2">
        <f>MACD!F1809</f>
        <v>0.19244066623579564</v>
      </c>
      <c r="F1809" s="2">
        <f>'Moving Avg'!D1809</f>
        <v>12.511700000000001</v>
      </c>
      <c r="G1809" s="2">
        <f>'Moving Avg'!F1809</f>
        <v>12.964400000000001</v>
      </c>
      <c r="H1809" s="2">
        <f>'Moving Avg'!G1809</f>
        <v>13.258520000000001</v>
      </c>
      <c r="I1809" s="2">
        <f>'Moving Avg'!H1809</f>
        <v>13.561882999999998</v>
      </c>
      <c r="J1809" s="17" t="str">
        <f>OBV!F1809</f>
        <v>BULLISH</v>
      </c>
      <c r="K1809" s="17" t="str">
        <f>OBV!G1809</f>
        <v>NEUTRAL</v>
      </c>
      <c r="L1809" s="17" t="str">
        <f>OBV!H1809</f>
        <v>CONFIRMED BULLISH</v>
      </c>
      <c r="M1809" s="19">
        <f t="shared" si="280"/>
        <v>25</v>
      </c>
      <c r="N1809" s="19">
        <f t="shared" si="281"/>
        <v>0</v>
      </c>
      <c r="O1809" s="19">
        <f t="shared" si="282"/>
        <v>0</v>
      </c>
      <c r="P1809" s="19">
        <f t="shared" si="283"/>
        <v>83.5</v>
      </c>
      <c r="Q1809" s="20">
        <f t="shared" si="284"/>
        <v>21.274999999999999</v>
      </c>
      <c r="R1809" s="20">
        <f t="shared" si="285"/>
        <v>25.875</v>
      </c>
      <c r="S1809" s="20">
        <f t="shared" si="286"/>
        <v>41.325000000000003</v>
      </c>
      <c r="T1809" s="20">
        <f t="shared" si="287"/>
        <v>27.125</v>
      </c>
      <c r="U1809" s="19">
        <f t="shared" si="288"/>
        <v>29.491666666666664</v>
      </c>
      <c r="V1809" s="19">
        <f t="shared" si="289"/>
        <v>28.9</v>
      </c>
    </row>
    <row r="1810" spans="1:22" ht="13.5" x14ac:dyDescent="0.25">
      <c r="A1810" s="3">
        <f>RSI!A1810</f>
        <v>44648</v>
      </c>
      <c r="B1810" s="2">
        <f>RSI!B1810</f>
        <v>12.760199999999999</v>
      </c>
      <c r="C1810" s="2">
        <f>RSI!I1810</f>
        <v>43.169441671342845</v>
      </c>
      <c r="D1810" s="2">
        <f>MACD!E1810</f>
        <v>0.2818475620582177</v>
      </c>
      <c r="E1810" s="2">
        <f>MACD!F1810</f>
        <v>0.21032204540028007</v>
      </c>
      <c r="F1810" s="2">
        <f>'Moving Avg'!D1810</f>
        <v>12.601939999999999</v>
      </c>
      <c r="G1810" s="2">
        <f>'Moving Avg'!F1810</f>
        <v>12.940355000000002</v>
      </c>
      <c r="H1810" s="2">
        <f>'Moving Avg'!G1810</f>
        <v>13.242394000000004</v>
      </c>
      <c r="I1810" s="2">
        <f>'Moving Avg'!H1810</f>
        <v>13.556593999999997</v>
      </c>
      <c r="J1810" s="17" t="str">
        <f>OBV!F1810</f>
        <v>BULLISH</v>
      </c>
      <c r="K1810" s="17" t="str">
        <f>OBV!G1810</f>
        <v>STRONG</v>
      </c>
      <c r="L1810" s="17" t="str">
        <f>OBV!H1810</f>
        <v>CONFIRMED BULLISH</v>
      </c>
      <c r="M1810" s="19">
        <f t="shared" si="280"/>
        <v>25</v>
      </c>
      <c r="N1810" s="19">
        <f t="shared" si="281"/>
        <v>0</v>
      </c>
      <c r="O1810" s="19">
        <f t="shared" si="282"/>
        <v>0</v>
      </c>
      <c r="P1810" s="19">
        <f t="shared" si="283"/>
        <v>100</v>
      </c>
      <c r="Q1810" s="20">
        <f t="shared" si="284"/>
        <v>23.75</v>
      </c>
      <c r="R1810" s="20">
        <f t="shared" si="285"/>
        <v>30</v>
      </c>
      <c r="S1810" s="20">
        <f t="shared" si="286"/>
        <v>48.75</v>
      </c>
      <c r="T1810" s="20">
        <f t="shared" si="287"/>
        <v>31.25</v>
      </c>
      <c r="U1810" s="19">
        <f t="shared" si="288"/>
        <v>34.166666666666664</v>
      </c>
      <c r="V1810" s="19">
        <f t="shared" si="289"/>
        <v>33.4375</v>
      </c>
    </row>
    <row r="1811" spans="1:22" ht="13.5" x14ac:dyDescent="0.25">
      <c r="A1811" s="3">
        <f>RSI!A1811</f>
        <v>44649</v>
      </c>
      <c r="B1811" s="2">
        <f>RSI!B1811</f>
        <v>12.7233</v>
      </c>
      <c r="C1811" s="2">
        <f>RSI!I1811</f>
        <v>42.120365949056158</v>
      </c>
      <c r="D1811" s="2">
        <f>MACD!E1811</f>
        <v>0.2657560120917406</v>
      </c>
      <c r="E1811" s="2">
        <f>MACD!F1811</f>
        <v>0.22140883873857217</v>
      </c>
      <c r="F1811" s="2">
        <f>'Moving Avg'!D1811</f>
        <v>12.66112</v>
      </c>
      <c r="G1811" s="2">
        <f>'Moving Avg'!F1811</f>
        <v>12.918165000000002</v>
      </c>
      <c r="H1811" s="2">
        <f>'Moving Avg'!G1811</f>
        <v>13.226712000000004</v>
      </c>
      <c r="I1811" s="2">
        <f>'Moving Avg'!H1811</f>
        <v>13.551230999999998</v>
      </c>
      <c r="J1811" s="17" t="str">
        <f>OBV!F1811</f>
        <v>BULLISH</v>
      </c>
      <c r="K1811" s="17" t="str">
        <f>OBV!G1811</f>
        <v>STRONG</v>
      </c>
      <c r="L1811" s="17" t="str">
        <f>OBV!H1811</f>
        <v>CONFIRMED BULLISH</v>
      </c>
      <c r="M1811" s="19">
        <f t="shared" si="280"/>
        <v>25</v>
      </c>
      <c r="N1811" s="19">
        <f t="shared" si="281"/>
        <v>0</v>
      </c>
      <c r="O1811" s="19">
        <f t="shared" si="282"/>
        <v>0</v>
      </c>
      <c r="P1811" s="19">
        <f t="shared" si="283"/>
        <v>100</v>
      </c>
      <c r="Q1811" s="20">
        <f t="shared" si="284"/>
        <v>23.75</v>
      </c>
      <c r="R1811" s="20">
        <f t="shared" si="285"/>
        <v>30</v>
      </c>
      <c r="S1811" s="20">
        <f t="shared" si="286"/>
        <v>48.75</v>
      </c>
      <c r="T1811" s="20">
        <f t="shared" si="287"/>
        <v>31.25</v>
      </c>
      <c r="U1811" s="19">
        <f t="shared" si="288"/>
        <v>34.166666666666664</v>
      </c>
      <c r="V1811" s="19">
        <f t="shared" si="289"/>
        <v>33.4375</v>
      </c>
    </row>
    <row r="1812" spans="1:22" ht="13.5" x14ac:dyDescent="0.25">
      <c r="A1812" s="3">
        <f>RSI!A1812</f>
        <v>44650</v>
      </c>
      <c r="B1812" s="2">
        <f>RSI!B1812</f>
        <v>12.686299999999999</v>
      </c>
      <c r="C1812" s="2">
        <f>RSI!I1812</f>
        <v>41.043323145757995</v>
      </c>
      <c r="D1812" s="2">
        <f>MACD!E1812</f>
        <v>0.23347794858989523</v>
      </c>
      <c r="E1812" s="2">
        <f>MACD!F1812</f>
        <v>0.2238226607088368</v>
      </c>
      <c r="F1812" s="2">
        <f>'Moving Avg'!D1812</f>
        <v>12.7203</v>
      </c>
      <c r="G1812" s="2">
        <f>'Moving Avg'!F1812</f>
        <v>12.88673</v>
      </c>
      <c r="H1812" s="2">
        <f>'Moving Avg'!G1812</f>
        <v>13.211030000000001</v>
      </c>
      <c r="I1812" s="2">
        <f>'Moving Avg'!H1812</f>
        <v>13.545535499999998</v>
      </c>
      <c r="J1812" s="17" t="str">
        <f>OBV!F1812</f>
        <v>BULLISH</v>
      </c>
      <c r="K1812" s="17" t="str">
        <f>OBV!G1812</f>
        <v>STRONG</v>
      </c>
      <c r="L1812" s="17" t="str">
        <f>OBV!H1812</f>
        <v>CONFIRMED BULLISH</v>
      </c>
      <c r="M1812" s="19">
        <f t="shared" si="280"/>
        <v>25</v>
      </c>
      <c r="N1812" s="19">
        <f t="shared" si="281"/>
        <v>0</v>
      </c>
      <c r="O1812" s="19">
        <f t="shared" si="282"/>
        <v>0</v>
      </c>
      <c r="P1812" s="19">
        <f t="shared" si="283"/>
        <v>100</v>
      </c>
      <c r="Q1812" s="20">
        <f t="shared" si="284"/>
        <v>23.75</v>
      </c>
      <c r="R1812" s="20">
        <f t="shared" si="285"/>
        <v>30</v>
      </c>
      <c r="S1812" s="20">
        <f t="shared" si="286"/>
        <v>48.75</v>
      </c>
      <c r="T1812" s="20">
        <f t="shared" si="287"/>
        <v>31.25</v>
      </c>
      <c r="U1812" s="19">
        <f t="shared" si="288"/>
        <v>34.166666666666664</v>
      </c>
      <c r="V1812" s="19">
        <f t="shared" si="289"/>
        <v>33.4375</v>
      </c>
    </row>
    <row r="1813" spans="1:22" ht="13.5" x14ac:dyDescent="0.25">
      <c r="A1813" s="3">
        <f>RSI!A1813</f>
        <v>44651</v>
      </c>
      <c r="B1813" s="2">
        <f>RSI!B1813</f>
        <v>12.686299999999999</v>
      </c>
      <c r="C1813" s="2">
        <f>RSI!I1813</f>
        <v>41.043323145757995</v>
      </c>
      <c r="D1813" s="2">
        <f>MACD!E1813</f>
        <v>0.20649681110451823</v>
      </c>
      <c r="E1813" s="2">
        <f>MACD!F1813</f>
        <v>0.22035749078797312</v>
      </c>
      <c r="F1813" s="2">
        <f>'Moving Avg'!D1813</f>
        <v>12.742500000000001</v>
      </c>
      <c r="G1813" s="2">
        <f>'Moving Avg'!F1813</f>
        <v>12.86084</v>
      </c>
      <c r="H1813" s="2">
        <f>'Moving Avg'!G1813</f>
        <v>13.195347999999999</v>
      </c>
      <c r="I1813" s="2">
        <f>'Moving Avg'!H1813</f>
        <v>13.539802999999992</v>
      </c>
      <c r="J1813" s="17" t="str">
        <f>OBV!F1813</f>
        <v>BULLISH</v>
      </c>
      <c r="K1813" s="17" t="str">
        <f>OBV!G1813</f>
        <v>NEUTRAL</v>
      </c>
      <c r="L1813" s="17" t="str">
        <f>OBV!H1813</f>
        <v>CONFIRMED BULLISH</v>
      </c>
      <c r="M1813" s="19">
        <f t="shared" si="280"/>
        <v>25</v>
      </c>
      <c r="N1813" s="19">
        <f t="shared" si="281"/>
        <v>45</v>
      </c>
      <c r="O1813" s="19">
        <f t="shared" si="282"/>
        <v>0</v>
      </c>
      <c r="P1813" s="19">
        <f t="shared" si="283"/>
        <v>83.5</v>
      </c>
      <c r="Q1813" s="20">
        <f t="shared" si="284"/>
        <v>37.024999999999999</v>
      </c>
      <c r="R1813" s="20">
        <f t="shared" si="285"/>
        <v>34.875</v>
      </c>
      <c r="S1813" s="20">
        <f t="shared" si="286"/>
        <v>48.075000000000003</v>
      </c>
      <c r="T1813" s="20">
        <f t="shared" si="287"/>
        <v>38.375</v>
      </c>
      <c r="U1813" s="19">
        <f t="shared" si="288"/>
        <v>39.991666666666667</v>
      </c>
      <c r="V1813" s="19">
        <f t="shared" si="289"/>
        <v>39.587500000000006</v>
      </c>
    </row>
    <row r="1814" spans="1:22" ht="13.5" x14ac:dyDescent="0.25">
      <c r="A1814" s="3">
        <f>RSI!A1814</f>
        <v>44652</v>
      </c>
      <c r="B1814" s="2">
        <f>RSI!B1814</f>
        <v>12.5753</v>
      </c>
      <c r="C1814" s="2">
        <f>RSI!I1814</f>
        <v>37.690126351904439</v>
      </c>
      <c r="D1814" s="2">
        <f>MACD!E1814</f>
        <v>0.14886490212190573</v>
      </c>
      <c r="E1814" s="2">
        <f>MACD!F1814</f>
        <v>0.20605897305475965</v>
      </c>
      <c r="F1814" s="2">
        <f>'Moving Avg'!D1814</f>
        <v>12.68628</v>
      </c>
      <c r="G1814" s="2">
        <f>'Moving Avg'!F1814</f>
        <v>12.831250000000001</v>
      </c>
      <c r="H1814" s="2">
        <f>'Moving Avg'!G1814</f>
        <v>13.176854000000001</v>
      </c>
      <c r="I1814" s="2">
        <f>'Moving Avg'!H1814</f>
        <v>13.533404499999994</v>
      </c>
      <c r="J1814" s="17" t="str">
        <f>OBV!F1814</f>
        <v>BEARISH</v>
      </c>
      <c r="K1814" s="17" t="str">
        <f>OBV!G1814</f>
        <v>NEUTRAL</v>
      </c>
      <c r="L1814" s="17" t="str">
        <f>OBV!H1814</f>
        <v>CONFIRMED BEARISH</v>
      </c>
      <c r="M1814" s="19">
        <f t="shared" si="280"/>
        <v>25</v>
      </c>
      <c r="N1814" s="19">
        <f t="shared" si="281"/>
        <v>100</v>
      </c>
      <c r="O1814" s="19">
        <f t="shared" si="282"/>
        <v>0</v>
      </c>
      <c r="P1814" s="19">
        <f t="shared" si="283"/>
        <v>16.5</v>
      </c>
      <c r="Q1814" s="20">
        <f t="shared" si="284"/>
        <v>46.225000000000001</v>
      </c>
      <c r="R1814" s="20">
        <f t="shared" si="285"/>
        <v>29.125</v>
      </c>
      <c r="S1814" s="20">
        <f t="shared" si="286"/>
        <v>26.175000000000001</v>
      </c>
      <c r="T1814" s="20">
        <f t="shared" si="287"/>
        <v>35.375</v>
      </c>
      <c r="U1814" s="19">
        <f t="shared" si="288"/>
        <v>33.841666666666661</v>
      </c>
      <c r="V1814" s="19">
        <f t="shared" si="289"/>
        <v>34.224999999999994</v>
      </c>
    </row>
    <row r="1815" spans="1:22" ht="13.5" x14ac:dyDescent="0.25">
      <c r="A1815" s="3">
        <f>RSI!A1815</f>
        <v>44655</v>
      </c>
      <c r="B1815" s="2">
        <f>RSI!B1815</f>
        <v>12.501300000000001</v>
      </c>
      <c r="C1815" s="2">
        <f>RSI!I1815</f>
        <v>35.6018747756614</v>
      </c>
      <c r="D1815" s="2">
        <f>MACD!E1815</f>
        <v>6.6527481669751865E-2</v>
      </c>
      <c r="E1815" s="2">
        <f>MACD!F1815</f>
        <v>0.17815267477775809</v>
      </c>
      <c r="F1815" s="2">
        <f>'Moving Avg'!D1815</f>
        <v>12.634499999999999</v>
      </c>
      <c r="G1815" s="2">
        <f>'Moving Avg'!F1815</f>
        <v>12.792415</v>
      </c>
      <c r="H1815" s="2">
        <f>'Moving Avg'!G1815</f>
        <v>13.156436000000001</v>
      </c>
      <c r="I1815" s="2">
        <f>'Moving Avg'!H1815</f>
        <v>13.526672999999994</v>
      </c>
      <c r="J1815" s="17" t="str">
        <f>OBV!F1815</f>
        <v>BEARISH</v>
      </c>
      <c r="K1815" s="17" t="str">
        <f>OBV!G1815</f>
        <v>NEUTRAL</v>
      </c>
      <c r="L1815" s="17" t="str">
        <f>OBV!H1815</f>
        <v>CONFIRMED BEARISH</v>
      </c>
      <c r="M1815" s="19">
        <f t="shared" si="280"/>
        <v>25</v>
      </c>
      <c r="N1815" s="19">
        <f t="shared" si="281"/>
        <v>100</v>
      </c>
      <c r="O1815" s="19">
        <f t="shared" si="282"/>
        <v>0</v>
      </c>
      <c r="P1815" s="19">
        <f t="shared" si="283"/>
        <v>16.5</v>
      </c>
      <c r="Q1815" s="20">
        <f t="shared" si="284"/>
        <v>46.225000000000001</v>
      </c>
      <c r="R1815" s="20">
        <f t="shared" si="285"/>
        <v>29.125</v>
      </c>
      <c r="S1815" s="20">
        <f t="shared" si="286"/>
        <v>26.175000000000001</v>
      </c>
      <c r="T1815" s="20">
        <f t="shared" si="287"/>
        <v>35.375</v>
      </c>
      <c r="U1815" s="19">
        <f t="shared" si="288"/>
        <v>33.841666666666661</v>
      </c>
      <c r="V1815" s="19">
        <f t="shared" si="289"/>
        <v>34.224999999999994</v>
      </c>
    </row>
    <row r="1816" spans="1:22" ht="13.5" x14ac:dyDescent="0.25">
      <c r="A1816" s="3">
        <f>RSI!A1816</f>
        <v>44656</v>
      </c>
      <c r="B1816" s="2">
        <f>RSI!B1816</f>
        <v>12.501300000000001</v>
      </c>
      <c r="C1816" s="2">
        <f>RSI!I1816</f>
        <v>35.6018747756614</v>
      </c>
      <c r="D1816" s="2">
        <f>MACD!E1816</f>
        <v>1.7283890356301512E-2</v>
      </c>
      <c r="E1816" s="2">
        <f>MACD!F1816</f>
        <v>0.14597891789346679</v>
      </c>
      <c r="F1816" s="2">
        <f>'Moving Avg'!D1816</f>
        <v>12.5901</v>
      </c>
      <c r="G1816" s="2">
        <f>'Moving Avg'!F1816</f>
        <v>12.753579999999999</v>
      </c>
      <c r="H1816" s="2">
        <f>'Moving Avg'!G1816</f>
        <v>13.136018000000002</v>
      </c>
      <c r="I1816" s="2">
        <f>'Moving Avg'!H1816</f>
        <v>13.520015499999992</v>
      </c>
      <c r="J1816" s="17" t="str">
        <f>OBV!F1816</f>
        <v>BEARISH</v>
      </c>
      <c r="K1816" s="17" t="str">
        <f>OBV!G1816</f>
        <v>NEUTRAL</v>
      </c>
      <c r="L1816" s="17" t="str">
        <f>OBV!H1816</f>
        <v>CONFIRMED BEARISH</v>
      </c>
      <c r="M1816" s="19">
        <f t="shared" si="280"/>
        <v>25</v>
      </c>
      <c r="N1816" s="19">
        <f t="shared" si="281"/>
        <v>100</v>
      </c>
      <c r="O1816" s="19">
        <f t="shared" si="282"/>
        <v>0</v>
      </c>
      <c r="P1816" s="19">
        <f t="shared" si="283"/>
        <v>16.5</v>
      </c>
      <c r="Q1816" s="20">
        <f t="shared" si="284"/>
        <v>46.225000000000001</v>
      </c>
      <c r="R1816" s="20">
        <f t="shared" si="285"/>
        <v>29.125</v>
      </c>
      <c r="S1816" s="20">
        <f t="shared" si="286"/>
        <v>26.175000000000001</v>
      </c>
      <c r="T1816" s="20">
        <f t="shared" si="287"/>
        <v>35.375</v>
      </c>
      <c r="U1816" s="19">
        <f t="shared" si="288"/>
        <v>33.841666666666661</v>
      </c>
      <c r="V1816" s="19">
        <f t="shared" si="289"/>
        <v>34.224999999999994</v>
      </c>
    </row>
    <row r="1817" spans="1:22" ht="13.5" x14ac:dyDescent="0.25">
      <c r="A1817" s="3">
        <f>RSI!A1817</f>
        <v>44657</v>
      </c>
      <c r="B1817" s="2">
        <f>RSI!B1817</f>
        <v>12.5383</v>
      </c>
      <c r="C1817" s="2">
        <f>RSI!I1817</f>
        <v>37.606503367955028</v>
      </c>
      <c r="D1817" s="2">
        <f>MACD!E1817</f>
        <v>-3.0769452015848131E-2</v>
      </c>
      <c r="E1817" s="2">
        <f>MACD!F1817</f>
        <v>0.11062924391160381</v>
      </c>
      <c r="F1817" s="2">
        <f>'Moving Avg'!D1817</f>
        <v>12.560500000000001</v>
      </c>
      <c r="G1817" s="2">
        <f>'Moving Avg'!F1817</f>
        <v>12.72214</v>
      </c>
      <c r="H1817" s="2">
        <f>'Moving Avg'!G1817</f>
        <v>13.113086000000003</v>
      </c>
      <c r="I1817" s="2">
        <f>'Moving Avg'!H1817</f>
        <v>13.513579999999996</v>
      </c>
      <c r="J1817" s="17" t="str">
        <f>OBV!F1817</f>
        <v>BEARISH</v>
      </c>
      <c r="K1817" s="17" t="str">
        <f>OBV!G1817</f>
        <v>NEUTRAL</v>
      </c>
      <c r="L1817" s="17" t="str">
        <f>OBV!H1817</f>
        <v>CONFIRMED BEARISH</v>
      </c>
      <c r="M1817" s="19">
        <f t="shared" si="280"/>
        <v>25</v>
      </c>
      <c r="N1817" s="19">
        <f t="shared" si="281"/>
        <v>100</v>
      </c>
      <c r="O1817" s="19">
        <f t="shared" si="282"/>
        <v>0</v>
      </c>
      <c r="P1817" s="19">
        <f t="shared" si="283"/>
        <v>16.5</v>
      </c>
      <c r="Q1817" s="20">
        <f t="shared" si="284"/>
        <v>46.225000000000001</v>
      </c>
      <c r="R1817" s="20">
        <f t="shared" si="285"/>
        <v>29.125</v>
      </c>
      <c r="S1817" s="20">
        <f t="shared" si="286"/>
        <v>26.175000000000001</v>
      </c>
      <c r="T1817" s="20">
        <f t="shared" si="287"/>
        <v>35.375</v>
      </c>
      <c r="U1817" s="19">
        <f t="shared" si="288"/>
        <v>33.841666666666661</v>
      </c>
      <c r="V1817" s="19">
        <f t="shared" si="289"/>
        <v>34.224999999999994</v>
      </c>
    </row>
    <row r="1818" spans="1:22" ht="13.5" x14ac:dyDescent="0.25">
      <c r="A1818" s="3">
        <f>RSI!A1818</f>
        <v>44658</v>
      </c>
      <c r="B1818" s="2">
        <f>RSI!B1818</f>
        <v>12.501300000000001</v>
      </c>
      <c r="C1818" s="2">
        <f>RSI!I1818</f>
        <v>36.38670483300735</v>
      </c>
      <c r="D1818" s="2">
        <f>MACD!E1818</f>
        <v>-3.8566008552251674E-2</v>
      </c>
      <c r="E1818" s="2">
        <f>MACD!F1818</f>
        <v>8.0790193418832715E-2</v>
      </c>
      <c r="F1818" s="2">
        <f>'Moving Avg'!D1818</f>
        <v>12.5235</v>
      </c>
      <c r="G1818" s="2">
        <f>'Moving Avg'!F1818</f>
        <v>12.688849999999999</v>
      </c>
      <c r="H1818" s="2">
        <f>'Moving Avg'!G1818</f>
        <v>13.089414000000003</v>
      </c>
      <c r="I1818" s="2">
        <f>'Moving Avg'!H1818</f>
        <v>13.506959499999992</v>
      </c>
      <c r="J1818" s="17" t="str">
        <f>OBV!F1818</f>
        <v>BEARISH</v>
      </c>
      <c r="K1818" s="17" t="str">
        <f>OBV!G1818</f>
        <v>NEUTRAL</v>
      </c>
      <c r="L1818" s="17" t="str">
        <f>OBV!H1818</f>
        <v>CONFIRMED BEARISH</v>
      </c>
      <c r="M1818" s="19">
        <f t="shared" si="280"/>
        <v>25</v>
      </c>
      <c r="N1818" s="19">
        <f t="shared" si="281"/>
        <v>100</v>
      </c>
      <c r="O1818" s="19">
        <f t="shared" si="282"/>
        <v>0</v>
      </c>
      <c r="P1818" s="19">
        <f t="shared" si="283"/>
        <v>16.5</v>
      </c>
      <c r="Q1818" s="20">
        <f t="shared" si="284"/>
        <v>46.225000000000001</v>
      </c>
      <c r="R1818" s="20">
        <f t="shared" si="285"/>
        <v>29.125</v>
      </c>
      <c r="S1818" s="20">
        <f t="shared" si="286"/>
        <v>26.175000000000001</v>
      </c>
      <c r="T1818" s="20">
        <f t="shared" si="287"/>
        <v>35.375</v>
      </c>
      <c r="U1818" s="19">
        <f t="shared" si="288"/>
        <v>33.841666666666661</v>
      </c>
      <c r="V1818" s="19">
        <f t="shared" si="289"/>
        <v>34.224999999999994</v>
      </c>
    </row>
    <row r="1819" spans="1:22" ht="13.5" x14ac:dyDescent="0.25">
      <c r="A1819" s="3">
        <f>RSI!A1819</f>
        <v>44659</v>
      </c>
      <c r="B1819" s="2">
        <f>RSI!B1819</f>
        <v>12.501300000000001</v>
      </c>
      <c r="C1819" s="2">
        <f>RSI!I1819</f>
        <v>36.38670483300735</v>
      </c>
      <c r="D1819" s="2">
        <f>MACD!E1819</f>
        <v>-1.4546443060581282E-4</v>
      </c>
      <c r="E1819" s="2">
        <f>MACD!F1819</f>
        <v>6.4603061848945015E-2</v>
      </c>
      <c r="F1819" s="2">
        <f>'Moving Avg'!D1819</f>
        <v>12.508700000000001</v>
      </c>
      <c r="G1819" s="2">
        <f>'Moving Avg'!F1819</f>
        <v>12.650015</v>
      </c>
      <c r="H1819" s="2">
        <f>'Moving Avg'!G1819</f>
        <v>13.067518000000002</v>
      </c>
      <c r="I1819" s="2">
        <f>'Moving Avg'!H1819</f>
        <v>13.500523499999987</v>
      </c>
      <c r="J1819" s="17" t="str">
        <f>OBV!F1819</f>
        <v>BEARISH</v>
      </c>
      <c r="K1819" s="17" t="str">
        <f>OBV!G1819</f>
        <v>NEUTRAL</v>
      </c>
      <c r="L1819" s="17" t="str">
        <f>OBV!H1819</f>
        <v>CONFIRMED BEARISH</v>
      </c>
      <c r="M1819" s="19">
        <f t="shared" si="280"/>
        <v>25</v>
      </c>
      <c r="N1819" s="19">
        <f t="shared" si="281"/>
        <v>100</v>
      </c>
      <c r="O1819" s="19">
        <f t="shared" si="282"/>
        <v>0</v>
      </c>
      <c r="P1819" s="19">
        <f t="shared" si="283"/>
        <v>16.5</v>
      </c>
      <c r="Q1819" s="20">
        <f t="shared" si="284"/>
        <v>46.225000000000001</v>
      </c>
      <c r="R1819" s="20">
        <f t="shared" si="285"/>
        <v>29.125</v>
      </c>
      <c r="S1819" s="20">
        <f t="shared" si="286"/>
        <v>26.175000000000001</v>
      </c>
      <c r="T1819" s="20">
        <f t="shared" si="287"/>
        <v>35.375</v>
      </c>
      <c r="U1819" s="19">
        <f t="shared" si="288"/>
        <v>33.841666666666661</v>
      </c>
      <c r="V1819" s="19">
        <f t="shared" si="289"/>
        <v>34.224999999999994</v>
      </c>
    </row>
    <row r="1820" spans="1:22" ht="13.5" x14ac:dyDescent="0.25">
      <c r="A1820" s="3">
        <f>RSI!A1820</f>
        <v>44662</v>
      </c>
      <c r="B1820" s="2">
        <f>RSI!B1820</f>
        <v>12.501300000000001</v>
      </c>
      <c r="C1820" s="2">
        <f>RSI!I1820</f>
        <v>36.386704833007357</v>
      </c>
      <c r="D1820" s="2">
        <f>MACD!E1820</f>
        <v>1.9204482837700709E-2</v>
      </c>
      <c r="E1820" s="2">
        <f>MACD!F1820</f>
        <v>5.5523346046696155E-2</v>
      </c>
      <c r="F1820" s="2">
        <f>'Moving Avg'!D1820</f>
        <v>12.508700000000001</v>
      </c>
      <c r="G1820" s="2">
        <f>'Moving Avg'!F1820</f>
        <v>12.618205</v>
      </c>
      <c r="H1820" s="2">
        <f>'Moving Avg'!G1820</f>
        <v>13.047840000000003</v>
      </c>
      <c r="I1820" s="2">
        <f>'Moving Avg'!H1820</f>
        <v>13.494605499999992</v>
      </c>
      <c r="J1820" s="17" t="str">
        <f>OBV!F1820</f>
        <v>BEARISH</v>
      </c>
      <c r="K1820" s="17" t="str">
        <f>OBV!G1820</f>
        <v>NEUTRAL</v>
      </c>
      <c r="L1820" s="17" t="str">
        <f>OBV!H1820</f>
        <v>NEUTRAL</v>
      </c>
      <c r="M1820" s="19">
        <f t="shared" si="280"/>
        <v>25</v>
      </c>
      <c r="N1820" s="19">
        <f t="shared" si="281"/>
        <v>100</v>
      </c>
      <c r="O1820" s="19">
        <f t="shared" si="282"/>
        <v>0</v>
      </c>
      <c r="P1820" s="19">
        <f t="shared" si="283"/>
        <v>16.5</v>
      </c>
      <c r="Q1820" s="20">
        <f t="shared" si="284"/>
        <v>46.225000000000001</v>
      </c>
      <c r="R1820" s="20">
        <f t="shared" si="285"/>
        <v>29.125</v>
      </c>
      <c r="S1820" s="20">
        <f t="shared" si="286"/>
        <v>26.175000000000001</v>
      </c>
      <c r="T1820" s="20">
        <f t="shared" si="287"/>
        <v>35.375</v>
      </c>
      <c r="U1820" s="19">
        <f t="shared" si="288"/>
        <v>33.841666666666661</v>
      </c>
      <c r="V1820" s="19">
        <f t="shared" si="289"/>
        <v>34.224999999999994</v>
      </c>
    </row>
    <row r="1821" spans="1:22" ht="13.5" x14ac:dyDescent="0.25">
      <c r="A1821" s="3">
        <f>RSI!A1821</f>
        <v>44663</v>
      </c>
      <c r="B1821" s="2">
        <f>RSI!B1821</f>
        <v>12.4643</v>
      </c>
      <c r="C1821" s="2">
        <f>RSI!I1821</f>
        <v>34.97001423468727</v>
      </c>
      <c r="D1821" s="2">
        <f>MACD!E1821</f>
        <v>3.4160088442922287E-2</v>
      </c>
      <c r="E1821" s="2">
        <f>MACD!F1821</f>
        <v>5.125069452594138E-2</v>
      </c>
      <c r="F1821" s="2">
        <f>'Moving Avg'!D1821</f>
        <v>12.501300000000001</v>
      </c>
      <c r="G1821" s="2">
        <f>'Moving Avg'!F1821</f>
        <v>12.590465000000002</v>
      </c>
      <c r="H1821" s="2">
        <f>'Moving Avg'!G1821</f>
        <v>13.025796000000003</v>
      </c>
      <c r="I1821" s="2">
        <f>'Moving Avg'!H1821</f>
        <v>13.48850249999999</v>
      </c>
      <c r="J1821" s="17" t="str">
        <f>OBV!F1821</f>
        <v>BEARISH</v>
      </c>
      <c r="K1821" s="17" t="str">
        <f>OBV!G1821</f>
        <v>NEUTRAL</v>
      </c>
      <c r="L1821" s="17" t="str">
        <f>OBV!H1821</f>
        <v>CONFIRMED BEARISH</v>
      </c>
      <c r="M1821" s="19">
        <f t="shared" si="280"/>
        <v>25</v>
      </c>
      <c r="N1821" s="19">
        <f t="shared" si="281"/>
        <v>45</v>
      </c>
      <c r="O1821" s="19">
        <f t="shared" si="282"/>
        <v>0</v>
      </c>
      <c r="P1821" s="19">
        <f t="shared" si="283"/>
        <v>16.5</v>
      </c>
      <c r="Q1821" s="20">
        <f t="shared" si="284"/>
        <v>26.975000000000001</v>
      </c>
      <c r="R1821" s="20">
        <f t="shared" si="285"/>
        <v>18.125</v>
      </c>
      <c r="S1821" s="20">
        <f t="shared" si="286"/>
        <v>17.925000000000001</v>
      </c>
      <c r="T1821" s="20">
        <f t="shared" si="287"/>
        <v>21.625</v>
      </c>
      <c r="U1821" s="19">
        <f t="shared" si="288"/>
        <v>21.008333333333336</v>
      </c>
      <c r="V1821" s="19">
        <f t="shared" si="289"/>
        <v>21.162500000000001</v>
      </c>
    </row>
    <row r="1822" spans="1:22" ht="13.5" x14ac:dyDescent="0.25">
      <c r="A1822" s="3">
        <f>RSI!A1822</f>
        <v>44664</v>
      </c>
      <c r="B1822" s="2">
        <f>RSI!B1822</f>
        <v>12.4274</v>
      </c>
      <c r="C1822" s="2">
        <f>RSI!I1822</f>
        <v>33.566404308669519</v>
      </c>
      <c r="D1822" s="2">
        <f>MACD!E1822</f>
        <v>4.5480747097236929E-2</v>
      </c>
      <c r="E1822" s="2">
        <f>MACD!F1822</f>
        <v>5.0096705040200494E-2</v>
      </c>
      <c r="F1822" s="2">
        <f>'Moving Avg'!D1822</f>
        <v>12.47912</v>
      </c>
      <c r="G1822" s="2">
        <f>'Moving Avg'!F1822</f>
        <v>12.568275000000003</v>
      </c>
      <c r="H1822" s="2">
        <f>'Moving Avg'!G1822</f>
        <v>13.003162000000001</v>
      </c>
      <c r="I1822" s="2">
        <f>'Moving Avg'!H1822</f>
        <v>13.48262199999999</v>
      </c>
      <c r="J1822" s="17" t="str">
        <f>OBV!F1822</f>
        <v>BEARISH</v>
      </c>
      <c r="K1822" s="17" t="str">
        <f>OBV!G1822</f>
        <v>NEUTRAL</v>
      </c>
      <c r="L1822" s="17" t="str">
        <f>OBV!H1822</f>
        <v>CONFIRMED BEARISH</v>
      </c>
      <c r="M1822" s="19">
        <f t="shared" si="280"/>
        <v>25</v>
      </c>
      <c r="N1822" s="19">
        <f t="shared" si="281"/>
        <v>45</v>
      </c>
      <c r="O1822" s="19">
        <f t="shared" si="282"/>
        <v>0</v>
      </c>
      <c r="P1822" s="19">
        <f t="shared" si="283"/>
        <v>16.5</v>
      </c>
      <c r="Q1822" s="20">
        <f t="shared" si="284"/>
        <v>26.975000000000001</v>
      </c>
      <c r="R1822" s="20">
        <f t="shared" si="285"/>
        <v>18.125</v>
      </c>
      <c r="S1822" s="20">
        <f t="shared" si="286"/>
        <v>17.925000000000001</v>
      </c>
      <c r="T1822" s="20">
        <f t="shared" si="287"/>
        <v>21.625</v>
      </c>
      <c r="U1822" s="19">
        <f t="shared" si="288"/>
        <v>21.008333333333336</v>
      </c>
      <c r="V1822" s="19">
        <f t="shared" si="289"/>
        <v>21.162500000000001</v>
      </c>
    </row>
    <row r="1823" spans="1:22" ht="13.5" x14ac:dyDescent="0.25">
      <c r="A1823" s="3">
        <f>RSI!A1823</f>
        <v>44665</v>
      </c>
      <c r="B1823" s="2">
        <f>RSI!B1823</f>
        <v>12.4939</v>
      </c>
      <c r="C1823" s="2">
        <f>RSI!I1823</f>
        <v>38.367500067209996</v>
      </c>
      <c r="D1823" s="2">
        <f>MACD!E1823</f>
        <v>5.1856411318169648E-2</v>
      </c>
      <c r="E1823" s="2">
        <f>MACD!F1823</f>
        <v>5.0448646295794326E-2</v>
      </c>
      <c r="F1823" s="2">
        <f>'Moving Avg'!D1823</f>
        <v>12.477639999999999</v>
      </c>
      <c r="G1823" s="2">
        <f>'Moving Avg'!F1823</f>
        <v>12.549780000000004</v>
      </c>
      <c r="H1823" s="2">
        <f>'Moving Avg'!G1823</f>
        <v>12.986740000000005</v>
      </c>
      <c r="I1823" s="2">
        <f>'Moving Avg'!H1823</f>
        <v>13.477406999999989</v>
      </c>
      <c r="J1823" s="17" t="str">
        <f>OBV!F1823</f>
        <v>BEARISH</v>
      </c>
      <c r="K1823" s="17" t="str">
        <f>OBV!G1823</f>
        <v>NEUTRAL</v>
      </c>
      <c r="L1823" s="17" t="str">
        <f>OBV!H1823</f>
        <v>CONFIRMED BEARISH</v>
      </c>
      <c r="M1823" s="19">
        <f t="shared" si="280"/>
        <v>25</v>
      </c>
      <c r="N1823" s="19">
        <f t="shared" si="281"/>
        <v>0</v>
      </c>
      <c r="O1823" s="19">
        <f t="shared" si="282"/>
        <v>0</v>
      </c>
      <c r="P1823" s="19">
        <f t="shared" si="283"/>
        <v>16.5</v>
      </c>
      <c r="Q1823" s="20">
        <f t="shared" si="284"/>
        <v>11.225</v>
      </c>
      <c r="R1823" s="20">
        <f t="shared" si="285"/>
        <v>9.125</v>
      </c>
      <c r="S1823" s="20">
        <f t="shared" si="286"/>
        <v>11.175000000000001</v>
      </c>
      <c r="T1823" s="20">
        <f t="shared" si="287"/>
        <v>10.375</v>
      </c>
      <c r="U1823" s="19">
        <f t="shared" si="288"/>
        <v>10.508333333333335</v>
      </c>
      <c r="V1823" s="19">
        <f t="shared" si="289"/>
        <v>10.475000000000001</v>
      </c>
    </row>
    <row r="1824" spans="1:22" ht="13.5" x14ac:dyDescent="0.25">
      <c r="A1824" s="3">
        <f>RSI!A1824</f>
        <v>44666</v>
      </c>
      <c r="B1824" s="2">
        <f>RSI!B1824</f>
        <v>12.501300000000001</v>
      </c>
      <c r="C1824" s="2">
        <f>RSI!I1824</f>
        <v>38.896690640292618</v>
      </c>
      <c r="D1824" s="2">
        <f>MACD!E1824</f>
        <v>4.0828154952027518E-2</v>
      </c>
      <c r="E1824" s="2">
        <f>MACD!F1824</f>
        <v>4.8524548027040967E-2</v>
      </c>
      <c r="F1824" s="2">
        <f>'Moving Avg'!D1824</f>
        <v>12.477639999999999</v>
      </c>
      <c r="G1824" s="2">
        <f>'Moving Avg'!F1824</f>
        <v>12.546080000000003</v>
      </c>
      <c r="H1824" s="2">
        <f>'Moving Avg'!G1824</f>
        <v>12.968986000000006</v>
      </c>
      <c r="I1824" s="2">
        <f>'Moving Avg'!H1824</f>
        <v>13.472302499999987</v>
      </c>
      <c r="J1824" s="17" t="str">
        <f>OBV!F1824</f>
        <v>BEARISH</v>
      </c>
      <c r="K1824" s="17" t="str">
        <f>OBV!G1824</f>
        <v>NEUTRAL</v>
      </c>
      <c r="L1824" s="17" t="str">
        <f>OBV!H1824</f>
        <v>NEUTRAL</v>
      </c>
      <c r="M1824" s="19">
        <f t="shared" si="280"/>
        <v>25</v>
      </c>
      <c r="N1824" s="19">
        <f t="shared" si="281"/>
        <v>45</v>
      </c>
      <c r="O1824" s="19">
        <f t="shared" si="282"/>
        <v>0</v>
      </c>
      <c r="P1824" s="19">
        <f t="shared" si="283"/>
        <v>16.5</v>
      </c>
      <c r="Q1824" s="20">
        <f t="shared" si="284"/>
        <v>26.975000000000001</v>
      </c>
      <c r="R1824" s="20">
        <f t="shared" si="285"/>
        <v>18.125</v>
      </c>
      <c r="S1824" s="20">
        <f t="shared" si="286"/>
        <v>17.925000000000001</v>
      </c>
      <c r="T1824" s="20">
        <f t="shared" si="287"/>
        <v>21.625</v>
      </c>
      <c r="U1824" s="19">
        <f t="shared" si="288"/>
        <v>21.008333333333336</v>
      </c>
      <c r="V1824" s="19">
        <f t="shared" si="289"/>
        <v>21.162500000000001</v>
      </c>
    </row>
    <row r="1825" spans="1:22" ht="13.5" x14ac:dyDescent="0.25">
      <c r="A1825" s="3">
        <f>RSI!A1825</f>
        <v>44669</v>
      </c>
      <c r="B1825" s="2">
        <f>RSI!B1825</f>
        <v>12.4274</v>
      </c>
      <c r="C1825" s="2">
        <f>RSI!I1825</f>
        <v>35.608524897378047</v>
      </c>
      <c r="D1825" s="2">
        <f>MACD!E1825</f>
        <v>2.6655268568843482E-2</v>
      </c>
      <c r="E1825" s="2">
        <f>MACD!F1825</f>
        <v>4.4150692135401473E-2</v>
      </c>
      <c r="F1825" s="2">
        <f>'Moving Avg'!D1825</f>
        <v>12.462859999999999</v>
      </c>
      <c r="G1825" s="2">
        <f>'Moving Avg'!F1825</f>
        <v>12.552000000000003</v>
      </c>
      <c r="H1825" s="2">
        <f>'Moving Avg'!G1825</f>
        <v>12.948422000000008</v>
      </c>
      <c r="I1825" s="2">
        <f>'Moving Avg'!H1825</f>
        <v>13.466939499999992</v>
      </c>
      <c r="J1825" s="17" t="str">
        <f>OBV!F1825</f>
        <v>BEARISH</v>
      </c>
      <c r="K1825" s="17" t="str">
        <f>OBV!G1825</f>
        <v>NEUTRAL</v>
      </c>
      <c r="L1825" s="17" t="str">
        <f>OBV!H1825</f>
        <v>CONFIRMED BEARISH</v>
      </c>
      <c r="M1825" s="19">
        <f t="shared" si="280"/>
        <v>25</v>
      </c>
      <c r="N1825" s="19">
        <f t="shared" si="281"/>
        <v>45</v>
      </c>
      <c r="O1825" s="19">
        <f t="shared" si="282"/>
        <v>0</v>
      </c>
      <c r="P1825" s="19">
        <f t="shared" si="283"/>
        <v>16.5</v>
      </c>
      <c r="Q1825" s="20">
        <f t="shared" si="284"/>
        <v>26.975000000000001</v>
      </c>
      <c r="R1825" s="20">
        <f t="shared" si="285"/>
        <v>18.125</v>
      </c>
      <c r="S1825" s="20">
        <f t="shared" si="286"/>
        <v>17.925000000000001</v>
      </c>
      <c r="T1825" s="20">
        <f t="shared" si="287"/>
        <v>21.625</v>
      </c>
      <c r="U1825" s="19">
        <f t="shared" si="288"/>
        <v>21.008333333333336</v>
      </c>
      <c r="V1825" s="19">
        <f t="shared" si="289"/>
        <v>21.162500000000001</v>
      </c>
    </row>
    <row r="1826" spans="1:22" ht="13.5" x14ac:dyDescent="0.25">
      <c r="A1826" s="3">
        <f>RSI!A1826</f>
        <v>44670</v>
      </c>
      <c r="B1826" s="2">
        <f>RSI!B1826</f>
        <v>12.501300000000001</v>
      </c>
      <c r="C1826" s="2">
        <f>RSI!I1826</f>
        <v>40.981489457100366</v>
      </c>
      <c r="D1826" s="2">
        <f>MACD!E1826</f>
        <v>1.0615482729383174E-2</v>
      </c>
      <c r="E1826" s="2">
        <f>MACD!F1826</f>
        <v>3.7443650254197811E-2</v>
      </c>
      <c r="F1826" s="2">
        <f>'Moving Avg'!D1826</f>
        <v>12.47026</v>
      </c>
      <c r="G1826" s="2">
        <f>'Moving Avg'!F1826</f>
        <v>12.555695000000004</v>
      </c>
      <c r="H1826" s="2">
        <f>'Moving Avg'!G1826</f>
        <v>12.931852000000008</v>
      </c>
      <c r="I1826" s="2">
        <f>'Moving Avg'!H1826</f>
        <v>13.462130999999989</v>
      </c>
      <c r="J1826" s="17" t="str">
        <f>OBV!F1826</f>
        <v>BULLISH</v>
      </c>
      <c r="K1826" s="17" t="str">
        <f>OBV!G1826</f>
        <v>NEUTRAL</v>
      </c>
      <c r="L1826" s="17" t="str">
        <f>OBV!H1826</f>
        <v>CONFIRMED BULLISH</v>
      </c>
      <c r="M1826" s="19">
        <f t="shared" si="280"/>
        <v>25</v>
      </c>
      <c r="N1826" s="19">
        <f t="shared" si="281"/>
        <v>100</v>
      </c>
      <c r="O1826" s="19">
        <f t="shared" si="282"/>
        <v>0</v>
      </c>
      <c r="P1826" s="19">
        <f t="shared" si="283"/>
        <v>83.5</v>
      </c>
      <c r="Q1826" s="20">
        <f t="shared" si="284"/>
        <v>56.274999999999999</v>
      </c>
      <c r="R1826" s="20">
        <f t="shared" si="285"/>
        <v>45.875</v>
      </c>
      <c r="S1826" s="20">
        <f t="shared" si="286"/>
        <v>56.325000000000003</v>
      </c>
      <c r="T1826" s="20">
        <f t="shared" si="287"/>
        <v>52.125</v>
      </c>
      <c r="U1826" s="19">
        <f t="shared" si="288"/>
        <v>52.82500000000001</v>
      </c>
      <c r="V1826" s="19">
        <f t="shared" si="289"/>
        <v>52.650000000000006</v>
      </c>
    </row>
    <row r="1827" spans="1:22" ht="13.5" x14ac:dyDescent="0.25">
      <c r="A1827" s="3">
        <f>RSI!A1827</f>
        <v>44671</v>
      </c>
      <c r="B1827" s="2">
        <f>RSI!B1827</f>
        <v>12.4274</v>
      </c>
      <c r="C1827" s="2">
        <f>RSI!I1827</f>
        <v>37.602498798093954</v>
      </c>
      <c r="D1827" s="2">
        <f>MACD!E1827</f>
        <v>9.0941065562528678E-3</v>
      </c>
      <c r="E1827" s="2">
        <f>MACD!F1827</f>
        <v>3.1773741514608822E-2</v>
      </c>
      <c r="F1827" s="2">
        <f>'Moving Avg'!D1827</f>
        <v>12.47026</v>
      </c>
      <c r="G1827" s="2">
        <f>'Moving Avg'!F1827</f>
        <v>12.557545000000003</v>
      </c>
      <c r="H1827" s="2">
        <f>'Moving Avg'!G1827</f>
        <v>12.912768000000007</v>
      </c>
      <c r="I1827" s="2">
        <f>'Moving Avg'!H1827</f>
        <v>13.456767999999988</v>
      </c>
      <c r="J1827" s="17" t="str">
        <f>OBV!F1827</f>
        <v>BULLISH</v>
      </c>
      <c r="K1827" s="17" t="str">
        <f>OBV!G1827</f>
        <v>NEUTRAL</v>
      </c>
      <c r="L1827" s="17" t="str">
        <f>OBV!H1827</f>
        <v>NEUTRAL</v>
      </c>
      <c r="M1827" s="19">
        <f t="shared" si="280"/>
        <v>25</v>
      </c>
      <c r="N1827" s="19">
        <f t="shared" si="281"/>
        <v>100</v>
      </c>
      <c r="O1827" s="19">
        <f t="shared" si="282"/>
        <v>0</v>
      </c>
      <c r="P1827" s="19">
        <f t="shared" si="283"/>
        <v>49.5</v>
      </c>
      <c r="Q1827" s="20">
        <f t="shared" si="284"/>
        <v>51.174999999999997</v>
      </c>
      <c r="R1827" s="20">
        <f t="shared" si="285"/>
        <v>37.375</v>
      </c>
      <c r="S1827" s="20">
        <f t="shared" si="286"/>
        <v>41.025000000000006</v>
      </c>
      <c r="T1827" s="20">
        <f t="shared" si="287"/>
        <v>43.625</v>
      </c>
      <c r="U1827" s="19">
        <f t="shared" si="288"/>
        <v>43.191666666666663</v>
      </c>
      <c r="V1827" s="19">
        <f t="shared" si="289"/>
        <v>43.3</v>
      </c>
    </row>
    <row r="1828" spans="1:22" ht="13.5" x14ac:dyDescent="0.25">
      <c r="A1828" s="3">
        <f>RSI!A1828</f>
        <v>44672</v>
      </c>
      <c r="B1828" s="2">
        <f>RSI!B1828</f>
        <v>12.3904</v>
      </c>
      <c r="C1828" s="2">
        <f>RSI!I1828</f>
        <v>36.001955905242141</v>
      </c>
      <c r="D1828" s="2">
        <f>MACD!E1828</f>
        <v>6.1107593373463942E-3</v>
      </c>
      <c r="E1828" s="2">
        <f>MACD!F1828</f>
        <v>2.6641145079156336E-2</v>
      </c>
      <c r="F1828" s="2">
        <f>'Moving Avg'!D1828</f>
        <v>12.44956</v>
      </c>
      <c r="G1828" s="2">
        <f>'Moving Avg'!F1828</f>
        <v>12.548300000000001</v>
      </c>
      <c r="H1828" s="2">
        <f>'Moving Avg'!G1828</f>
        <v>12.893536000000006</v>
      </c>
      <c r="I1828" s="2">
        <f>'Moving Avg'!H1828</f>
        <v>13.450887499999995</v>
      </c>
      <c r="J1828" s="17" t="str">
        <f>OBV!F1828</f>
        <v>BEARISH</v>
      </c>
      <c r="K1828" s="17" t="str">
        <f>OBV!G1828</f>
        <v>NEUTRAL</v>
      </c>
      <c r="L1828" s="17" t="str">
        <f>OBV!H1828</f>
        <v>CONFIRMED BEARISH</v>
      </c>
      <c r="M1828" s="19">
        <f t="shared" si="280"/>
        <v>25</v>
      </c>
      <c r="N1828" s="19">
        <f t="shared" si="281"/>
        <v>100</v>
      </c>
      <c r="O1828" s="19">
        <f t="shared" si="282"/>
        <v>0</v>
      </c>
      <c r="P1828" s="19">
        <f t="shared" si="283"/>
        <v>16.5</v>
      </c>
      <c r="Q1828" s="20">
        <f t="shared" si="284"/>
        <v>46.225000000000001</v>
      </c>
      <c r="R1828" s="20">
        <f t="shared" si="285"/>
        <v>29.125</v>
      </c>
      <c r="S1828" s="20">
        <f t="shared" si="286"/>
        <v>26.175000000000001</v>
      </c>
      <c r="T1828" s="20">
        <f t="shared" si="287"/>
        <v>35.375</v>
      </c>
      <c r="U1828" s="19">
        <f t="shared" si="288"/>
        <v>33.841666666666661</v>
      </c>
      <c r="V1828" s="19">
        <f t="shared" si="289"/>
        <v>34.224999999999994</v>
      </c>
    </row>
    <row r="1829" spans="1:22" ht="13.5" x14ac:dyDescent="0.25">
      <c r="A1829" s="3">
        <f>RSI!A1829</f>
        <v>44673</v>
      </c>
      <c r="B1829" s="2">
        <f>RSI!B1829</f>
        <v>12.3682</v>
      </c>
      <c r="C1829" s="2">
        <f>RSI!I1829</f>
        <v>35.038283620761433</v>
      </c>
      <c r="D1829" s="2">
        <f>MACD!E1829</f>
        <v>6.612002862848243E-3</v>
      </c>
      <c r="E1829" s="2">
        <f>MACD!F1829</f>
        <v>2.2635316635894718E-2</v>
      </c>
      <c r="F1829" s="2">
        <f>'Moving Avg'!D1829</f>
        <v>12.422940000000001</v>
      </c>
      <c r="G1829" s="2">
        <f>'Moving Avg'!F1829</f>
        <v>12.523890000000002</v>
      </c>
      <c r="H1829" s="2">
        <f>'Moving Avg'!G1829</f>
        <v>12.871936000000005</v>
      </c>
      <c r="I1829" s="2">
        <f>'Moving Avg'!H1829</f>
        <v>13.444932999999992</v>
      </c>
      <c r="J1829" s="17" t="str">
        <f>OBV!F1829</f>
        <v>BEARISH</v>
      </c>
      <c r="K1829" s="17" t="str">
        <f>OBV!G1829</f>
        <v>NEUTRAL</v>
      </c>
      <c r="L1829" s="17" t="str">
        <f>OBV!H1829</f>
        <v>CONFIRMED BEARISH</v>
      </c>
      <c r="M1829" s="19">
        <f t="shared" si="280"/>
        <v>25</v>
      </c>
      <c r="N1829" s="19">
        <f t="shared" si="281"/>
        <v>45</v>
      </c>
      <c r="O1829" s="19">
        <f t="shared" si="282"/>
        <v>0</v>
      </c>
      <c r="P1829" s="19">
        <f t="shared" si="283"/>
        <v>16.5</v>
      </c>
      <c r="Q1829" s="20">
        <f t="shared" si="284"/>
        <v>26.975000000000001</v>
      </c>
      <c r="R1829" s="20">
        <f t="shared" si="285"/>
        <v>18.125</v>
      </c>
      <c r="S1829" s="20">
        <f t="shared" si="286"/>
        <v>17.925000000000001</v>
      </c>
      <c r="T1829" s="20">
        <f t="shared" si="287"/>
        <v>21.625</v>
      </c>
      <c r="U1829" s="19">
        <f t="shared" si="288"/>
        <v>21.008333333333336</v>
      </c>
      <c r="V1829" s="19">
        <f t="shared" si="289"/>
        <v>21.162500000000001</v>
      </c>
    </row>
    <row r="1830" spans="1:22" ht="13.5" x14ac:dyDescent="0.25">
      <c r="A1830" s="3">
        <f>RSI!A1830</f>
        <v>44676</v>
      </c>
      <c r="B1830" s="2">
        <f>RSI!B1830</f>
        <v>12.3682</v>
      </c>
      <c r="C1830" s="2">
        <f>RSI!I1830</f>
        <v>35.038283620761433</v>
      </c>
      <c r="D1830" s="2">
        <f>MACD!E1830</f>
        <v>8.4461736835379497E-3</v>
      </c>
      <c r="E1830" s="2">
        <f>MACD!F1830</f>
        <v>1.9797488045423365E-2</v>
      </c>
      <c r="F1830" s="2">
        <f>'Moving Avg'!D1830</f>
        <v>12.411100000000001</v>
      </c>
      <c r="G1830" s="2">
        <f>'Moving Avg'!F1830</f>
        <v>12.504289999999999</v>
      </c>
      <c r="H1830" s="2">
        <f>'Moving Avg'!G1830</f>
        <v>12.850484000000005</v>
      </c>
      <c r="I1830" s="2">
        <f>'Moving Avg'!H1830</f>
        <v>13.438423499999994</v>
      </c>
      <c r="J1830" s="17" t="str">
        <f>OBV!F1830</f>
        <v>BEARISH</v>
      </c>
      <c r="K1830" s="17" t="str">
        <f>OBV!G1830</f>
        <v>NEUTRAL</v>
      </c>
      <c r="L1830" s="17" t="str">
        <f>OBV!H1830</f>
        <v>CONFIRMED BEARISH</v>
      </c>
      <c r="M1830" s="19">
        <f t="shared" si="280"/>
        <v>25</v>
      </c>
      <c r="N1830" s="19">
        <f t="shared" si="281"/>
        <v>45</v>
      </c>
      <c r="O1830" s="19">
        <f t="shared" si="282"/>
        <v>0</v>
      </c>
      <c r="P1830" s="19">
        <f t="shared" si="283"/>
        <v>16.5</v>
      </c>
      <c r="Q1830" s="20">
        <f t="shared" si="284"/>
        <v>26.975000000000001</v>
      </c>
      <c r="R1830" s="20">
        <f t="shared" si="285"/>
        <v>18.125</v>
      </c>
      <c r="S1830" s="20">
        <f t="shared" si="286"/>
        <v>17.925000000000001</v>
      </c>
      <c r="T1830" s="20">
        <f t="shared" si="287"/>
        <v>21.625</v>
      </c>
      <c r="U1830" s="19">
        <f t="shared" si="288"/>
        <v>21.008333333333336</v>
      </c>
      <c r="V1830" s="19">
        <f t="shared" si="289"/>
        <v>21.162500000000001</v>
      </c>
    </row>
    <row r="1831" spans="1:22" ht="13.5" x14ac:dyDescent="0.25">
      <c r="A1831" s="3">
        <f>RSI!A1831</f>
        <v>44677</v>
      </c>
      <c r="B1831" s="2">
        <f>RSI!B1831</f>
        <v>12.353400000000001</v>
      </c>
      <c r="C1831" s="2">
        <f>RSI!I1831</f>
        <v>34.327842822193205</v>
      </c>
      <c r="D1831" s="2">
        <f>MACD!E1831</f>
        <v>6.7077471335537098E-3</v>
      </c>
      <c r="E1831" s="2">
        <f>MACD!F1831</f>
        <v>1.7179539863049435E-2</v>
      </c>
      <c r="F1831" s="2">
        <f>'Moving Avg'!D1831</f>
        <v>12.38152</v>
      </c>
      <c r="G1831" s="2">
        <f>'Moving Avg'!F1831</f>
        <v>12.485795</v>
      </c>
      <c r="H1831" s="2">
        <f>'Moving Avg'!G1831</f>
        <v>12.827552000000008</v>
      </c>
      <c r="I1831" s="2">
        <f>'Moving Avg'!H1831</f>
        <v>13.431802999999995</v>
      </c>
      <c r="J1831" s="17" t="str">
        <f>OBV!F1831</f>
        <v>BEARISH</v>
      </c>
      <c r="K1831" s="17" t="str">
        <f>OBV!G1831</f>
        <v>NEUTRAL</v>
      </c>
      <c r="L1831" s="17" t="str">
        <f>OBV!H1831</f>
        <v>CONFIRMED BEARISH</v>
      </c>
      <c r="M1831" s="19">
        <f t="shared" si="280"/>
        <v>25</v>
      </c>
      <c r="N1831" s="19">
        <f t="shared" si="281"/>
        <v>45</v>
      </c>
      <c r="O1831" s="19">
        <f t="shared" si="282"/>
        <v>0</v>
      </c>
      <c r="P1831" s="19">
        <f t="shared" si="283"/>
        <v>16.5</v>
      </c>
      <c r="Q1831" s="20">
        <f t="shared" si="284"/>
        <v>26.975000000000001</v>
      </c>
      <c r="R1831" s="20">
        <f t="shared" si="285"/>
        <v>18.125</v>
      </c>
      <c r="S1831" s="20">
        <f t="shared" si="286"/>
        <v>17.925000000000001</v>
      </c>
      <c r="T1831" s="20">
        <f t="shared" si="287"/>
        <v>21.625</v>
      </c>
      <c r="U1831" s="19">
        <f t="shared" si="288"/>
        <v>21.008333333333336</v>
      </c>
      <c r="V1831" s="19">
        <f t="shared" si="289"/>
        <v>21.162500000000001</v>
      </c>
    </row>
    <row r="1832" spans="1:22" ht="13.5" x14ac:dyDescent="0.25">
      <c r="A1832" s="3">
        <f>RSI!A1832</f>
        <v>44678</v>
      </c>
      <c r="B1832" s="2">
        <f>RSI!B1832</f>
        <v>12.353400000000001</v>
      </c>
      <c r="C1832" s="2">
        <f>RSI!I1832</f>
        <v>34.327842822193205</v>
      </c>
      <c r="D1832" s="2">
        <f>MACD!E1832</f>
        <v>8.5618505440976378E-4</v>
      </c>
      <c r="E1832" s="2">
        <f>MACD!F1832</f>
        <v>1.39148689013215E-2</v>
      </c>
      <c r="F1832" s="2">
        <f>'Moving Avg'!D1832</f>
        <v>12.366720000000001</v>
      </c>
      <c r="G1832" s="2">
        <f>'Moving Avg'!F1832</f>
        <v>12.469150000000001</v>
      </c>
      <c r="H1832" s="2">
        <f>'Moving Avg'!G1832</f>
        <v>12.805508000000007</v>
      </c>
      <c r="I1832" s="2">
        <f>'Moving Avg'!H1832</f>
        <v>13.425145499999994</v>
      </c>
      <c r="J1832" s="17" t="str">
        <f>OBV!F1832</f>
        <v>BEARISH</v>
      </c>
      <c r="K1832" s="17" t="str">
        <f>OBV!G1832</f>
        <v>NEUTRAL</v>
      </c>
      <c r="L1832" s="17" t="str">
        <f>OBV!H1832</f>
        <v>CONFIRMED BEARISH</v>
      </c>
      <c r="M1832" s="19">
        <f t="shared" si="280"/>
        <v>25</v>
      </c>
      <c r="N1832" s="19">
        <f t="shared" si="281"/>
        <v>45</v>
      </c>
      <c r="O1832" s="19">
        <f t="shared" si="282"/>
        <v>0</v>
      </c>
      <c r="P1832" s="19">
        <f t="shared" si="283"/>
        <v>16.5</v>
      </c>
      <c r="Q1832" s="20">
        <f t="shared" si="284"/>
        <v>26.975000000000001</v>
      </c>
      <c r="R1832" s="20">
        <f t="shared" si="285"/>
        <v>18.125</v>
      </c>
      <c r="S1832" s="20">
        <f t="shared" si="286"/>
        <v>17.925000000000001</v>
      </c>
      <c r="T1832" s="20">
        <f t="shared" si="287"/>
        <v>21.625</v>
      </c>
      <c r="U1832" s="19">
        <f t="shared" si="288"/>
        <v>21.008333333333336</v>
      </c>
      <c r="V1832" s="19">
        <f t="shared" si="289"/>
        <v>21.162500000000001</v>
      </c>
    </row>
    <row r="1833" spans="1:22" ht="13.5" x14ac:dyDescent="0.25">
      <c r="A1833" s="3">
        <f>RSI!A1833</f>
        <v>44679</v>
      </c>
      <c r="B1833" s="2">
        <f>RSI!B1833</f>
        <v>12.353400000000001</v>
      </c>
      <c r="C1833" s="2">
        <f>RSI!I1833</f>
        <v>34.327842822193205</v>
      </c>
      <c r="D1833" s="2">
        <f>MACD!E1833</f>
        <v>7.3359448493306445E-3</v>
      </c>
      <c r="E1833" s="2">
        <f>MACD!F1833</f>
        <v>1.2599084090923331E-2</v>
      </c>
      <c r="F1833" s="2">
        <f>'Moving Avg'!D1833</f>
        <v>12.35932</v>
      </c>
      <c r="G1833" s="2">
        <f>'Moving Avg'!F1833</f>
        <v>12.452504999999999</v>
      </c>
      <c r="H1833" s="2">
        <f>'Moving Avg'!G1833</f>
        <v>12.783612000000003</v>
      </c>
      <c r="I1833" s="2">
        <f>'Moving Avg'!H1833</f>
        <v>13.418524999999995</v>
      </c>
      <c r="J1833" s="17" t="str">
        <f>OBV!F1833</f>
        <v>BEARISH</v>
      </c>
      <c r="K1833" s="17" t="str">
        <f>OBV!G1833</f>
        <v>NEUTRAL</v>
      </c>
      <c r="L1833" s="17" t="str">
        <f>OBV!H1833</f>
        <v>CONFIRMED BEARISH</v>
      </c>
      <c r="M1833" s="19">
        <f t="shared" si="280"/>
        <v>25</v>
      </c>
      <c r="N1833" s="19">
        <f t="shared" si="281"/>
        <v>45</v>
      </c>
      <c r="O1833" s="19">
        <f t="shared" si="282"/>
        <v>0</v>
      </c>
      <c r="P1833" s="19">
        <f t="shared" si="283"/>
        <v>16.5</v>
      </c>
      <c r="Q1833" s="20">
        <f t="shared" si="284"/>
        <v>26.975000000000001</v>
      </c>
      <c r="R1833" s="20">
        <f t="shared" si="285"/>
        <v>18.125</v>
      </c>
      <c r="S1833" s="20">
        <f t="shared" si="286"/>
        <v>17.925000000000001</v>
      </c>
      <c r="T1833" s="20">
        <f t="shared" si="287"/>
        <v>21.625</v>
      </c>
      <c r="U1833" s="19">
        <f t="shared" si="288"/>
        <v>21.008333333333336</v>
      </c>
      <c r="V1833" s="19">
        <f t="shared" si="289"/>
        <v>21.162500000000001</v>
      </c>
    </row>
    <row r="1834" spans="1:22" ht="13.5" x14ac:dyDescent="0.25">
      <c r="A1834" s="3">
        <f>RSI!A1834</f>
        <v>44680</v>
      </c>
      <c r="B1834" s="2">
        <f>RSI!B1834</f>
        <v>12.353400000000001</v>
      </c>
      <c r="C1834" s="2">
        <f>RSI!I1834</f>
        <v>34.327842822193205</v>
      </c>
      <c r="D1834" s="2">
        <f>MACD!E1834</f>
        <v>1.5068680359888731E-2</v>
      </c>
      <c r="E1834" s="2">
        <f>MACD!F1834</f>
        <v>1.3093003344716412E-2</v>
      </c>
      <c r="F1834" s="2">
        <f>'Moving Avg'!D1834</f>
        <v>12.35636</v>
      </c>
      <c r="G1834" s="2">
        <f>'Moving Avg'!F1834</f>
        <v>12.441410000000001</v>
      </c>
      <c r="H1834" s="2">
        <f>'Moving Avg'!G1834</f>
        <v>12.761864000000001</v>
      </c>
      <c r="I1834" s="2">
        <f>'Moving Avg'!H1834</f>
        <v>13.411904499999997</v>
      </c>
      <c r="J1834" s="17" t="str">
        <f>OBV!F1834</f>
        <v>BEARISH</v>
      </c>
      <c r="K1834" s="17" t="str">
        <f>OBV!G1834</f>
        <v>NEUTRAL</v>
      </c>
      <c r="L1834" s="17" t="str">
        <f>OBV!H1834</f>
        <v>CONFIRMED BEARISH</v>
      </c>
      <c r="M1834" s="19">
        <f t="shared" si="280"/>
        <v>25</v>
      </c>
      <c r="N1834" s="19">
        <f t="shared" si="281"/>
        <v>0</v>
      </c>
      <c r="O1834" s="19">
        <f t="shared" si="282"/>
        <v>0</v>
      </c>
      <c r="P1834" s="19">
        <f t="shared" si="283"/>
        <v>16.5</v>
      </c>
      <c r="Q1834" s="20">
        <f t="shared" si="284"/>
        <v>11.225</v>
      </c>
      <c r="R1834" s="20">
        <f t="shared" si="285"/>
        <v>9.125</v>
      </c>
      <c r="S1834" s="20">
        <f t="shared" si="286"/>
        <v>11.175000000000001</v>
      </c>
      <c r="T1834" s="20">
        <f t="shared" si="287"/>
        <v>10.375</v>
      </c>
      <c r="U1834" s="19">
        <f t="shared" si="288"/>
        <v>10.508333333333335</v>
      </c>
      <c r="V1834" s="19">
        <f t="shared" si="289"/>
        <v>10.475000000000001</v>
      </c>
    </row>
    <row r="1835" spans="1:22" ht="13.5" x14ac:dyDescent="0.25">
      <c r="A1835" s="3">
        <f>RSI!A1835</f>
        <v>44685</v>
      </c>
      <c r="B1835" s="2">
        <f>RSI!B1835</f>
        <v>12.346</v>
      </c>
      <c r="C1835" s="2">
        <f>RSI!I1835</f>
        <v>33.866038277302451</v>
      </c>
      <c r="D1835" s="2">
        <f>MACD!E1835</f>
        <v>1.1819755983719205E-2</v>
      </c>
      <c r="E1835" s="2">
        <f>MACD!F1835</f>
        <v>1.2838353872516972E-2</v>
      </c>
      <c r="F1835" s="2">
        <f>'Moving Avg'!D1835</f>
        <v>12.351920000000002</v>
      </c>
      <c r="G1835" s="2">
        <f>'Moving Avg'!F1835</f>
        <v>12.433645</v>
      </c>
      <c r="H1835" s="2">
        <f>'Moving Avg'!G1835</f>
        <v>12.739968000000001</v>
      </c>
      <c r="I1835" s="2">
        <f>'Moving Avg'!H1835</f>
        <v>13.406097499999994</v>
      </c>
      <c r="J1835" s="17" t="str">
        <f>OBV!F1835</f>
        <v>BEARISH</v>
      </c>
      <c r="K1835" s="17" t="str">
        <f>OBV!G1835</f>
        <v>NEUTRAL</v>
      </c>
      <c r="L1835" s="17" t="str">
        <f>OBV!H1835</f>
        <v>CONFIRMED BEARISH</v>
      </c>
      <c r="M1835" s="19">
        <f t="shared" si="280"/>
        <v>25</v>
      </c>
      <c r="N1835" s="19">
        <f t="shared" si="281"/>
        <v>45</v>
      </c>
      <c r="O1835" s="19">
        <f t="shared" si="282"/>
        <v>0</v>
      </c>
      <c r="P1835" s="19">
        <f t="shared" si="283"/>
        <v>16.5</v>
      </c>
      <c r="Q1835" s="20">
        <f t="shared" si="284"/>
        <v>26.975000000000001</v>
      </c>
      <c r="R1835" s="20">
        <f t="shared" si="285"/>
        <v>18.125</v>
      </c>
      <c r="S1835" s="20">
        <f t="shared" si="286"/>
        <v>17.925000000000001</v>
      </c>
      <c r="T1835" s="20">
        <f t="shared" si="287"/>
        <v>21.625</v>
      </c>
      <c r="U1835" s="19">
        <f t="shared" si="288"/>
        <v>21.008333333333336</v>
      </c>
      <c r="V1835" s="19">
        <f t="shared" si="289"/>
        <v>21.162500000000001</v>
      </c>
    </row>
    <row r="1836" spans="1:22" ht="13.5" x14ac:dyDescent="0.25">
      <c r="A1836" s="3">
        <f>RSI!A1836</f>
        <v>44686</v>
      </c>
      <c r="B1836" s="2">
        <f>RSI!B1836</f>
        <v>12.3164</v>
      </c>
      <c r="C1836" s="2">
        <f>RSI!I1836</f>
        <v>32.010988976002821</v>
      </c>
      <c r="D1836" s="2">
        <f>MACD!E1836</f>
        <v>2.3629063028215214E-2</v>
      </c>
      <c r="E1836" s="2">
        <f>MACD!F1836</f>
        <v>1.4996495703656621E-2</v>
      </c>
      <c r="F1836" s="2">
        <f>'Moving Avg'!D1836</f>
        <v>12.344519999999999</v>
      </c>
      <c r="G1836" s="2">
        <f>'Moving Avg'!F1836</f>
        <v>12.424399999999999</v>
      </c>
      <c r="H1836" s="2">
        <f>'Moving Avg'!G1836</f>
        <v>12.719996000000002</v>
      </c>
      <c r="I1836" s="2">
        <f>'Moving Avg'!H1836</f>
        <v>13.399254999999998</v>
      </c>
      <c r="J1836" s="17" t="str">
        <f>OBV!F1836</f>
        <v>BEARISH</v>
      </c>
      <c r="K1836" s="17" t="str">
        <f>OBV!G1836</f>
        <v>NEUTRAL</v>
      </c>
      <c r="L1836" s="17" t="str">
        <f>OBV!H1836</f>
        <v>CONFIRMED BEARISH</v>
      </c>
      <c r="M1836" s="19">
        <f t="shared" si="280"/>
        <v>25</v>
      </c>
      <c r="N1836" s="19">
        <f t="shared" si="281"/>
        <v>0</v>
      </c>
      <c r="O1836" s="19">
        <f t="shared" si="282"/>
        <v>0</v>
      </c>
      <c r="P1836" s="19">
        <f t="shared" si="283"/>
        <v>16.5</v>
      </c>
      <c r="Q1836" s="20">
        <f t="shared" si="284"/>
        <v>11.225</v>
      </c>
      <c r="R1836" s="20">
        <f t="shared" si="285"/>
        <v>9.125</v>
      </c>
      <c r="S1836" s="20">
        <f t="shared" si="286"/>
        <v>11.175000000000001</v>
      </c>
      <c r="T1836" s="20">
        <f t="shared" si="287"/>
        <v>10.375</v>
      </c>
      <c r="U1836" s="19">
        <f t="shared" si="288"/>
        <v>10.508333333333335</v>
      </c>
      <c r="V1836" s="19">
        <f t="shared" si="289"/>
        <v>10.475000000000001</v>
      </c>
    </row>
    <row r="1837" spans="1:22" ht="13.5" x14ac:dyDescent="0.25">
      <c r="A1837" s="3">
        <f>RSI!A1837</f>
        <v>44687</v>
      </c>
      <c r="B1837" s="2">
        <f>RSI!B1837</f>
        <v>12.3164</v>
      </c>
      <c r="C1837" s="2">
        <f>RSI!I1837</f>
        <v>32.010988976002821</v>
      </c>
      <c r="D1837" s="2">
        <f>MACD!E1837</f>
        <v>2.3349983783555572E-2</v>
      </c>
      <c r="E1837" s="2">
        <f>MACD!F1837</f>
        <v>1.6667193319636411E-2</v>
      </c>
      <c r="F1837" s="2">
        <f>'Moving Avg'!D1837</f>
        <v>12.337120000000002</v>
      </c>
      <c r="G1837" s="2">
        <f>'Moving Avg'!F1837</f>
        <v>12.413304999999998</v>
      </c>
      <c r="H1837" s="2">
        <f>'Moving Avg'!G1837</f>
        <v>12.700024000000001</v>
      </c>
      <c r="I1837" s="2">
        <f>'Moving Avg'!H1837</f>
        <v>13.3924495</v>
      </c>
      <c r="J1837" s="17" t="str">
        <f>OBV!F1837</f>
        <v>BULLISH</v>
      </c>
      <c r="K1837" s="17" t="str">
        <f>OBV!G1837</f>
        <v>NEUTRAL</v>
      </c>
      <c r="L1837" s="17" t="str">
        <f>OBV!H1837</f>
        <v>BULLISH DIVERGENCE</v>
      </c>
      <c r="M1837" s="19">
        <f t="shared" si="280"/>
        <v>25</v>
      </c>
      <c r="N1837" s="19">
        <f t="shared" si="281"/>
        <v>0</v>
      </c>
      <c r="O1837" s="19">
        <f t="shared" si="282"/>
        <v>0</v>
      </c>
      <c r="P1837" s="19">
        <f t="shared" si="283"/>
        <v>66.5</v>
      </c>
      <c r="Q1837" s="20">
        <f t="shared" si="284"/>
        <v>18.725000000000001</v>
      </c>
      <c r="R1837" s="20">
        <f t="shared" si="285"/>
        <v>21.625</v>
      </c>
      <c r="S1837" s="20">
        <f t="shared" si="286"/>
        <v>33.674999999999997</v>
      </c>
      <c r="T1837" s="20">
        <f t="shared" si="287"/>
        <v>22.875</v>
      </c>
      <c r="U1837" s="19">
        <f t="shared" si="288"/>
        <v>24.675000000000001</v>
      </c>
      <c r="V1837" s="19">
        <f t="shared" si="289"/>
        <v>24.225000000000001</v>
      </c>
    </row>
    <row r="1838" spans="1:22" ht="13.5" x14ac:dyDescent="0.25">
      <c r="A1838" s="3">
        <f>RSI!A1838</f>
        <v>44690</v>
      </c>
      <c r="B1838" s="2">
        <f>RSI!B1838</f>
        <v>12.2424</v>
      </c>
      <c r="C1838" s="2">
        <f>RSI!I1838</f>
        <v>27.623821654360256</v>
      </c>
      <c r="D1838" s="2">
        <f>MACD!E1838</f>
        <v>2.3919366326529357E-2</v>
      </c>
      <c r="E1838" s="2">
        <f>MACD!F1838</f>
        <v>1.8117627921015001E-2</v>
      </c>
      <c r="F1838" s="2">
        <f>'Moving Avg'!D1838</f>
        <v>12.314920000000001</v>
      </c>
      <c r="G1838" s="2">
        <f>'Moving Avg'!F1838</f>
        <v>12.400359999999997</v>
      </c>
      <c r="H1838" s="2">
        <f>'Moving Avg'!G1838</f>
        <v>12.68005</v>
      </c>
      <c r="I1838" s="2">
        <f>'Moving Avg'!H1838</f>
        <v>13.385237</v>
      </c>
      <c r="J1838" s="17" t="str">
        <f>OBV!F1838</f>
        <v>BEARISH</v>
      </c>
      <c r="K1838" s="17" t="str">
        <f>OBV!G1838</f>
        <v>NEUTRAL</v>
      </c>
      <c r="L1838" s="17" t="str">
        <f>OBV!H1838</f>
        <v>CONFIRMED BEARISH</v>
      </c>
      <c r="M1838" s="19">
        <f t="shared" si="280"/>
        <v>50</v>
      </c>
      <c r="N1838" s="19">
        <f t="shared" si="281"/>
        <v>0</v>
      </c>
      <c r="O1838" s="19">
        <f t="shared" si="282"/>
        <v>0</v>
      </c>
      <c r="P1838" s="19">
        <f t="shared" si="283"/>
        <v>16.5</v>
      </c>
      <c r="Q1838" s="20">
        <f t="shared" si="284"/>
        <v>19.975000000000001</v>
      </c>
      <c r="R1838" s="20">
        <f t="shared" si="285"/>
        <v>14.125</v>
      </c>
      <c r="S1838" s="20">
        <f t="shared" si="286"/>
        <v>14.925000000000001</v>
      </c>
      <c r="T1838" s="20">
        <f t="shared" si="287"/>
        <v>16.625</v>
      </c>
      <c r="U1838" s="19">
        <f t="shared" si="288"/>
        <v>16.341666666666669</v>
      </c>
      <c r="V1838" s="19">
        <f t="shared" si="289"/>
        <v>16.412500000000001</v>
      </c>
    </row>
    <row r="1839" spans="1:22" ht="13.5" x14ac:dyDescent="0.25">
      <c r="A1839" s="3">
        <f>RSI!A1839</f>
        <v>44691</v>
      </c>
      <c r="B1839" s="2">
        <f>RSI!B1839</f>
        <v>12.131500000000001</v>
      </c>
      <c r="C1839" s="2">
        <f>RSI!I1839</f>
        <v>22.620373653176031</v>
      </c>
      <c r="D1839" s="2">
        <f>MACD!E1839</f>
        <v>3.0578918275278255E-2</v>
      </c>
      <c r="E1839" s="2">
        <f>MACD!F1839</f>
        <v>2.0609885991867652E-2</v>
      </c>
      <c r="F1839" s="2">
        <f>'Moving Avg'!D1839</f>
        <v>12.27054</v>
      </c>
      <c r="G1839" s="2">
        <f>'Moving Avg'!F1839</f>
        <v>12.381869999999997</v>
      </c>
      <c r="H1839" s="2">
        <f>'Moving Avg'!G1839</f>
        <v>12.658005999999999</v>
      </c>
      <c r="I1839" s="2">
        <f>'Moving Avg'!H1839</f>
        <v>13.377469999999999</v>
      </c>
      <c r="J1839" s="17" t="str">
        <f>OBV!F1839</f>
        <v>BEARISH</v>
      </c>
      <c r="K1839" s="17" t="str">
        <f>OBV!G1839</f>
        <v>NEUTRAL</v>
      </c>
      <c r="L1839" s="17" t="str">
        <f>OBV!H1839</f>
        <v>CONFIRMED BEARISH</v>
      </c>
      <c r="M1839" s="19">
        <f t="shared" si="280"/>
        <v>50</v>
      </c>
      <c r="N1839" s="19">
        <f t="shared" si="281"/>
        <v>0</v>
      </c>
      <c r="O1839" s="19">
        <f t="shared" si="282"/>
        <v>0</v>
      </c>
      <c r="P1839" s="19">
        <f t="shared" si="283"/>
        <v>16.5</v>
      </c>
      <c r="Q1839" s="20">
        <f t="shared" si="284"/>
        <v>19.975000000000001</v>
      </c>
      <c r="R1839" s="20">
        <f t="shared" si="285"/>
        <v>14.125</v>
      </c>
      <c r="S1839" s="20">
        <f t="shared" si="286"/>
        <v>14.925000000000001</v>
      </c>
      <c r="T1839" s="20">
        <f t="shared" si="287"/>
        <v>16.625</v>
      </c>
      <c r="U1839" s="19">
        <f t="shared" si="288"/>
        <v>16.341666666666669</v>
      </c>
      <c r="V1839" s="19">
        <f t="shared" si="289"/>
        <v>16.412500000000001</v>
      </c>
    </row>
    <row r="1840" spans="1:22" ht="13.5" x14ac:dyDescent="0.25">
      <c r="A1840" s="3">
        <f>RSI!A1840</f>
        <v>44692</v>
      </c>
      <c r="B1840" s="2">
        <f>RSI!B1840</f>
        <v>11.5397</v>
      </c>
      <c r="C1840" s="2">
        <f>RSI!I1840</f>
        <v>11.083467245507507</v>
      </c>
      <c r="D1840" s="2">
        <f>MACD!E1840</f>
        <v>8.1982511189252705E-2</v>
      </c>
      <c r="E1840" s="2">
        <f>MACD!F1840</f>
        <v>3.2884411031344665E-2</v>
      </c>
      <c r="F1840" s="2">
        <f>'Moving Avg'!D1840</f>
        <v>12.109280000000002</v>
      </c>
      <c r="G1840" s="2">
        <f>'Moving Avg'!F1840</f>
        <v>12.333789999999997</v>
      </c>
      <c r="H1840" s="2">
        <f>'Moving Avg'!G1840</f>
        <v>12.623978000000001</v>
      </c>
      <c r="I1840" s="2">
        <f>'Moving Avg'!H1840</f>
        <v>13.366817999999997</v>
      </c>
      <c r="J1840" s="17" t="str">
        <f>OBV!F1840</f>
        <v>BEARISH</v>
      </c>
      <c r="K1840" s="17" t="str">
        <f>OBV!G1840</f>
        <v>WEAK</v>
      </c>
      <c r="L1840" s="17" t="str">
        <f>OBV!H1840</f>
        <v>CONFIRMED BEARISH</v>
      </c>
      <c r="M1840" s="19">
        <f t="shared" si="280"/>
        <v>50</v>
      </c>
      <c r="N1840" s="19">
        <f t="shared" si="281"/>
        <v>0</v>
      </c>
      <c r="O1840" s="19">
        <f t="shared" si="282"/>
        <v>0</v>
      </c>
      <c r="P1840" s="19">
        <f t="shared" si="283"/>
        <v>0</v>
      </c>
      <c r="Q1840" s="20">
        <f t="shared" si="284"/>
        <v>17.5</v>
      </c>
      <c r="R1840" s="20">
        <f t="shared" si="285"/>
        <v>10</v>
      </c>
      <c r="S1840" s="20">
        <f t="shared" si="286"/>
        <v>7.5</v>
      </c>
      <c r="T1840" s="20">
        <f t="shared" si="287"/>
        <v>12.5</v>
      </c>
      <c r="U1840" s="19">
        <f t="shared" si="288"/>
        <v>11.666666666666666</v>
      </c>
      <c r="V1840" s="19">
        <f t="shared" si="289"/>
        <v>11.875</v>
      </c>
    </row>
    <row r="1841" spans="1:22" ht="13.5" x14ac:dyDescent="0.25">
      <c r="A1841" s="3">
        <f>RSI!A1841</f>
        <v>44693</v>
      </c>
      <c r="B1841" s="2">
        <f>RSI!B1841</f>
        <v>11.8208</v>
      </c>
      <c r="C1841" s="2">
        <f>RSI!I1841</f>
        <v>29.48122588698557</v>
      </c>
      <c r="D1841" s="2">
        <f>MACD!E1841</f>
        <v>0.10766415793166217</v>
      </c>
      <c r="E1841" s="2">
        <f>MACD!F1841</f>
        <v>4.784036041140817E-2</v>
      </c>
      <c r="F1841" s="2">
        <f>'Moving Avg'!D1841</f>
        <v>12.010160000000001</v>
      </c>
      <c r="G1841" s="2">
        <f>'Moving Avg'!F1841</f>
        <v>12.301614999999998</v>
      </c>
      <c r="H1841" s="2">
        <f>'Moving Avg'!G1841</f>
        <v>12.597052000000001</v>
      </c>
      <c r="I1841" s="2">
        <f>'Moving Avg'!H1841</f>
        <v>13.357497499999996</v>
      </c>
      <c r="J1841" s="17" t="str">
        <f>OBV!F1841</f>
        <v>BEARISH</v>
      </c>
      <c r="K1841" s="17" t="str">
        <f>OBV!G1841</f>
        <v>WEAK</v>
      </c>
      <c r="L1841" s="17" t="str">
        <f>OBV!H1841</f>
        <v>CONFIRMED BEARISH</v>
      </c>
      <c r="M1841" s="19">
        <f t="shared" si="280"/>
        <v>50</v>
      </c>
      <c r="N1841" s="19">
        <f t="shared" si="281"/>
        <v>0</v>
      </c>
      <c r="O1841" s="19">
        <f t="shared" si="282"/>
        <v>0</v>
      </c>
      <c r="P1841" s="19">
        <f t="shared" si="283"/>
        <v>0</v>
      </c>
      <c r="Q1841" s="20">
        <f t="shared" si="284"/>
        <v>17.5</v>
      </c>
      <c r="R1841" s="20">
        <f t="shared" si="285"/>
        <v>10</v>
      </c>
      <c r="S1841" s="20">
        <f t="shared" si="286"/>
        <v>7.5</v>
      </c>
      <c r="T1841" s="20">
        <f t="shared" si="287"/>
        <v>12.5</v>
      </c>
      <c r="U1841" s="19">
        <f t="shared" si="288"/>
        <v>11.666666666666666</v>
      </c>
      <c r="V1841" s="19">
        <f t="shared" si="289"/>
        <v>11.875</v>
      </c>
    </row>
    <row r="1842" spans="1:22" ht="13.5" x14ac:dyDescent="0.25">
      <c r="A1842" s="3">
        <f>RSI!A1842</f>
        <v>44694</v>
      </c>
      <c r="B1842" s="2">
        <f>RSI!B1842</f>
        <v>12.0131</v>
      </c>
      <c r="C1842" s="2">
        <f>RSI!I1842</f>
        <v>38.808907746913675</v>
      </c>
      <c r="D1842" s="2">
        <f>MACD!E1842</f>
        <v>0.11838323548846219</v>
      </c>
      <c r="E1842" s="2">
        <f>MACD!F1842</f>
        <v>6.194893542681898E-2</v>
      </c>
      <c r="F1842" s="2">
        <f>'Moving Avg'!D1842</f>
        <v>11.9495</v>
      </c>
      <c r="G1842" s="2">
        <f>'Moving Avg'!F1842</f>
        <v>12.280899999999999</v>
      </c>
      <c r="H1842" s="2">
        <f>'Moving Avg'!G1842</f>
        <v>12.571014000000002</v>
      </c>
      <c r="I1842" s="2">
        <f>'Moving Avg'!H1842</f>
        <v>13.348768499999997</v>
      </c>
      <c r="J1842" s="17" t="str">
        <f>OBV!F1842</f>
        <v>BEARISH</v>
      </c>
      <c r="K1842" s="17" t="str">
        <f>OBV!G1842</f>
        <v>WEAK</v>
      </c>
      <c r="L1842" s="17" t="str">
        <f>OBV!H1842</f>
        <v>CONFIRMED BEARISH</v>
      </c>
      <c r="M1842" s="19">
        <f t="shared" si="280"/>
        <v>25</v>
      </c>
      <c r="N1842" s="19">
        <f t="shared" si="281"/>
        <v>0</v>
      </c>
      <c r="O1842" s="19">
        <f t="shared" si="282"/>
        <v>0</v>
      </c>
      <c r="P1842" s="19">
        <f t="shared" si="283"/>
        <v>0</v>
      </c>
      <c r="Q1842" s="20">
        <f t="shared" si="284"/>
        <v>8.75</v>
      </c>
      <c r="R1842" s="20">
        <f t="shared" si="285"/>
        <v>5</v>
      </c>
      <c r="S1842" s="20">
        <f t="shared" si="286"/>
        <v>3.75</v>
      </c>
      <c r="T1842" s="20">
        <f t="shared" si="287"/>
        <v>6.25</v>
      </c>
      <c r="U1842" s="19">
        <f t="shared" si="288"/>
        <v>5.833333333333333</v>
      </c>
      <c r="V1842" s="19">
        <f t="shared" si="289"/>
        <v>5.9375</v>
      </c>
    </row>
    <row r="1843" spans="1:22" ht="13.5" x14ac:dyDescent="0.25">
      <c r="A1843" s="3">
        <f>RSI!A1843</f>
        <v>44697</v>
      </c>
      <c r="B1843" s="2">
        <f>RSI!B1843</f>
        <v>11.983499999999999</v>
      </c>
      <c r="C1843" s="2">
        <f>RSI!I1843</f>
        <v>37.976228176492398</v>
      </c>
      <c r="D1843" s="2">
        <f>MACD!E1843</f>
        <v>0.13150293174534688</v>
      </c>
      <c r="E1843" s="2">
        <f>MACD!F1843</f>
        <v>7.5859734690524566E-2</v>
      </c>
      <c r="F1843" s="2">
        <f>'Moving Avg'!D1843</f>
        <v>11.89772</v>
      </c>
      <c r="G1843" s="2">
        <f>'Moving Avg'!F1843</f>
        <v>12.255379999999999</v>
      </c>
      <c r="H1843" s="2">
        <f>'Moving Avg'!G1843</f>
        <v>12.546602000000002</v>
      </c>
      <c r="I1843" s="2">
        <f>'Moving Avg'!H1843</f>
        <v>13.339928499999994</v>
      </c>
      <c r="J1843" s="17" t="str">
        <f>OBV!F1843</f>
        <v>BEARISH</v>
      </c>
      <c r="K1843" s="17" t="str">
        <f>OBV!G1843</f>
        <v>WEAK</v>
      </c>
      <c r="L1843" s="17" t="str">
        <f>OBV!H1843</f>
        <v>CONFIRMED BEARISH</v>
      </c>
      <c r="M1843" s="19">
        <f t="shared" si="280"/>
        <v>25</v>
      </c>
      <c r="N1843" s="19">
        <f t="shared" si="281"/>
        <v>0</v>
      </c>
      <c r="O1843" s="19">
        <f t="shared" si="282"/>
        <v>0</v>
      </c>
      <c r="P1843" s="19">
        <f t="shared" si="283"/>
        <v>0</v>
      </c>
      <c r="Q1843" s="20">
        <f t="shared" si="284"/>
        <v>8.75</v>
      </c>
      <c r="R1843" s="20">
        <f t="shared" si="285"/>
        <v>5</v>
      </c>
      <c r="S1843" s="20">
        <f t="shared" si="286"/>
        <v>3.75</v>
      </c>
      <c r="T1843" s="20">
        <f t="shared" si="287"/>
        <v>6.25</v>
      </c>
      <c r="U1843" s="19">
        <f t="shared" si="288"/>
        <v>5.833333333333333</v>
      </c>
      <c r="V1843" s="19">
        <f t="shared" si="289"/>
        <v>5.9375</v>
      </c>
    </row>
    <row r="1844" spans="1:22" ht="13.5" x14ac:dyDescent="0.25">
      <c r="A1844" s="3">
        <f>RSI!A1844</f>
        <v>44698</v>
      </c>
      <c r="B1844" s="2">
        <f>RSI!B1844</f>
        <v>11.835599999999999</v>
      </c>
      <c r="C1844" s="2">
        <f>RSI!I1844</f>
        <v>34.045545919816604</v>
      </c>
      <c r="D1844" s="2">
        <f>MACD!E1844</f>
        <v>0.15545422731133307</v>
      </c>
      <c r="E1844" s="2">
        <f>MACD!F1844</f>
        <v>9.1778633214686267E-2</v>
      </c>
      <c r="F1844" s="2">
        <f>'Moving Avg'!D1844</f>
        <v>11.83854</v>
      </c>
      <c r="G1844" s="2">
        <f>'Moving Avg'!F1844</f>
        <v>12.222094999999998</v>
      </c>
      <c r="H1844" s="2">
        <f>'Moving Avg'!G1844</f>
        <v>12.519972000000003</v>
      </c>
      <c r="I1844" s="2">
        <f>'Moving Avg'!H1844</f>
        <v>13.330385999999994</v>
      </c>
      <c r="J1844" s="17" t="str">
        <f>OBV!F1844</f>
        <v>BEARISH</v>
      </c>
      <c r="K1844" s="17" t="str">
        <f>OBV!G1844</f>
        <v>WEAK</v>
      </c>
      <c r="L1844" s="17" t="str">
        <f>OBV!H1844</f>
        <v>CONFIRMED BEARISH</v>
      </c>
      <c r="M1844" s="19">
        <f t="shared" si="280"/>
        <v>25</v>
      </c>
      <c r="N1844" s="19">
        <f t="shared" si="281"/>
        <v>0</v>
      </c>
      <c r="O1844" s="19">
        <f t="shared" si="282"/>
        <v>0</v>
      </c>
      <c r="P1844" s="19">
        <f t="shared" si="283"/>
        <v>0</v>
      </c>
      <c r="Q1844" s="20">
        <f t="shared" si="284"/>
        <v>8.75</v>
      </c>
      <c r="R1844" s="20">
        <f t="shared" si="285"/>
        <v>5</v>
      </c>
      <c r="S1844" s="20">
        <f t="shared" si="286"/>
        <v>3.75</v>
      </c>
      <c r="T1844" s="20">
        <f t="shared" si="287"/>
        <v>6.25</v>
      </c>
      <c r="U1844" s="19">
        <f t="shared" si="288"/>
        <v>5.833333333333333</v>
      </c>
      <c r="V1844" s="19">
        <f t="shared" si="289"/>
        <v>5.9375</v>
      </c>
    </row>
    <row r="1845" spans="1:22" ht="13.5" x14ac:dyDescent="0.25">
      <c r="A1845" s="3">
        <f>RSI!A1845</f>
        <v>44699</v>
      </c>
      <c r="B1845" s="2">
        <f>RSI!B1845</f>
        <v>11.835599999999999</v>
      </c>
      <c r="C1845" s="2">
        <f>RSI!I1845</f>
        <v>34.045545919816604</v>
      </c>
      <c r="D1845" s="2">
        <f>MACD!E1845</f>
        <v>0.17721032238654999</v>
      </c>
      <c r="E1845" s="2">
        <f>MACD!F1845</f>
        <v>0.10886497104905901</v>
      </c>
      <c r="F1845" s="2">
        <f>'Moving Avg'!D1845</f>
        <v>11.89772</v>
      </c>
      <c r="G1845" s="2">
        <f>'Moving Avg'!F1845</f>
        <v>12.192504999999999</v>
      </c>
      <c r="H1845" s="2">
        <f>'Moving Avg'!G1845</f>
        <v>12.491124000000003</v>
      </c>
      <c r="I1845" s="2">
        <f>'Moving Avg'!H1845</f>
        <v>13.320991499999993</v>
      </c>
      <c r="J1845" s="17" t="str">
        <f>OBV!F1845</f>
        <v>BULLISH</v>
      </c>
      <c r="K1845" s="17" t="str">
        <f>OBV!G1845</f>
        <v>STRONG</v>
      </c>
      <c r="L1845" s="17" t="str">
        <f>OBV!H1845</f>
        <v>CONFIRMED BULLISH</v>
      </c>
      <c r="M1845" s="19">
        <f t="shared" si="280"/>
        <v>25</v>
      </c>
      <c r="N1845" s="19">
        <f t="shared" si="281"/>
        <v>0</v>
      </c>
      <c r="O1845" s="19">
        <f t="shared" si="282"/>
        <v>0</v>
      </c>
      <c r="P1845" s="19">
        <f t="shared" si="283"/>
        <v>100</v>
      </c>
      <c r="Q1845" s="20">
        <f t="shared" si="284"/>
        <v>23.75</v>
      </c>
      <c r="R1845" s="20">
        <f t="shared" si="285"/>
        <v>30</v>
      </c>
      <c r="S1845" s="20">
        <f t="shared" si="286"/>
        <v>48.75</v>
      </c>
      <c r="T1845" s="20">
        <f t="shared" si="287"/>
        <v>31.25</v>
      </c>
      <c r="U1845" s="19">
        <f t="shared" si="288"/>
        <v>34.166666666666664</v>
      </c>
      <c r="V1845" s="19">
        <f t="shared" si="289"/>
        <v>33.4375</v>
      </c>
    </row>
    <row r="1846" spans="1:22" ht="13.5" x14ac:dyDescent="0.25">
      <c r="A1846" s="3">
        <f>RSI!A1846</f>
        <v>44700</v>
      </c>
      <c r="B1846" s="2">
        <f>RSI!B1846</f>
        <v>11.835599999999999</v>
      </c>
      <c r="C1846" s="2">
        <f>RSI!I1846</f>
        <v>34.045545919816604</v>
      </c>
      <c r="D1846" s="2">
        <f>MACD!E1846</f>
        <v>0.19349888323024622</v>
      </c>
      <c r="E1846" s="2">
        <f>MACD!F1846</f>
        <v>0.12579175348529648</v>
      </c>
      <c r="F1846" s="2">
        <f>'Moving Avg'!D1846</f>
        <v>11.900679999999999</v>
      </c>
      <c r="G1846" s="2">
        <f>'Moving Avg'!F1846</f>
        <v>12.159219999999999</v>
      </c>
      <c r="H1846" s="2">
        <f>'Moving Avg'!G1846</f>
        <v>12.462276000000001</v>
      </c>
      <c r="I1846" s="2">
        <f>'Moving Avg'!H1846</f>
        <v>13.311596999999997</v>
      </c>
      <c r="J1846" s="17" t="str">
        <f>OBV!F1846</f>
        <v>BULLISH</v>
      </c>
      <c r="K1846" s="17" t="str">
        <f>OBV!G1846</f>
        <v>NEUTRAL</v>
      </c>
      <c r="L1846" s="17" t="str">
        <f>OBV!H1846</f>
        <v>CONFIRMED BULLISH</v>
      </c>
      <c r="M1846" s="19">
        <f t="shared" si="280"/>
        <v>25</v>
      </c>
      <c r="N1846" s="19">
        <f t="shared" si="281"/>
        <v>0</v>
      </c>
      <c r="O1846" s="19">
        <f t="shared" si="282"/>
        <v>0</v>
      </c>
      <c r="P1846" s="19">
        <f t="shared" si="283"/>
        <v>83.5</v>
      </c>
      <c r="Q1846" s="20">
        <f t="shared" si="284"/>
        <v>21.274999999999999</v>
      </c>
      <c r="R1846" s="20">
        <f t="shared" si="285"/>
        <v>25.875</v>
      </c>
      <c r="S1846" s="20">
        <f t="shared" si="286"/>
        <v>41.325000000000003</v>
      </c>
      <c r="T1846" s="20">
        <f t="shared" si="287"/>
        <v>27.125</v>
      </c>
      <c r="U1846" s="19">
        <f t="shared" si="288"/>
        <v>29.491666666666664</v>
      </c>
      <c r="V1846" s="19">
        <f t="shared" si="289"/>
        <v>28.9</v>
      </c>
    </row>
    <row r="1847" spans="1:22" ht="13.5" x14ac:dyDescent="0.25">
      <c r="A1847" s="3">
        <f>RSI!A1847</f>
        <v>44701</v>
      </c>
      <c r="B1847" s="2">
        <f>RSI!B1847</f>
        <v>11.9687</v>
      </c>
      <c r="C1847" s="2">
        <f>RSI!I1847</f>
        <v>40.918898543468622</v>
      </c>
      <c r="D1847" s="2">
        <f>MACD!E1847</f>
        <v>0.19967540374049086</v>
      </c>
      <c r="E1847" s="2">
        <f>MACD!F1847</f>
        <v>0.14056848353633536</v>
      </c>
      <c r="F1847" s="2">
        <f>'Moving Avg'!D1847</f>
        <v>11.8918</v>
      </c>
      <c r="G1847" s="2">
        <f>'Moving Avg'!F1847</f>
        <v>12.136285000000001</v>
      </c>
      <c r="H1847" s="2">
        <f>'Moving Avg'!G1847</f>
        <v>12.438308000000001</v>
      </c>
      <c r="I1847" s="2">
        <f>'Moving Avg'!H1847</f>
        <v>13.302904999999994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  <c r="M1847" s="19">
        <f t="shared" si="280"/>
        <v>25</v>
      </c>
      <c r="N1847" s="19">
        <f t="shared" si="281"/>
        <v>0</v>
      </c>
      <c r="O1847" s="19">
        <f t="shared" si="282"/>
        <v>0</v>
      </c>
      <c r="P1847" s="19">
        <f t="shared" si="283"/>
        <v>16.5</v>
      </c>
      <c r="Q1847" s="20">
        <f t="shared" si="284"/>
        <v>11.225</v>
      </c>
      <c r="R1847" s="20">
        <f t="shared" si="285"/>
        <v>9.125</v>
      </c>
      <c r="S1847" s="20">
        <f t="shared" si="286"/>
        <v>11.175000000000001</v>
      </c>
      <c r="T1847" s="20">
        <f t="shared" si="287"/>
        <v>10.375</v>
      </c>
      <c r="U1847" s="19">
        <f t="shared" si="288"/>
        <v>10.508333333333335</v>
      </c>
      <c r="V1847" s="19">
        <f t="shared" si="289"/>
        <v>10.475000000000001</v>
      </c>
    </row>
    <row r="1848" spans="1:22" ht="13.5" x14ac:dyDescent="0.25">
      <c r="A1848" s="3">
        <f>RSI!A1848</f>
        <v>44704</v>
      </c>
      <c r="B1848" s="2">
        <f>RSI!B1848</f>
        <v>12.0723</v>
      </c>
      <c r="C1848" s="2">
        <f>RSI!I1848</f>
        <v>45.665337021733166</v>
      </c>
      <c r="D1848" s="2">
        <f>MACD!E1848</f>
        <v>0.18714275851358408</v>
      </c>
      <c r="E1848" s="2">
        <f>MACD!F1848</f>
        <v>0.14988333853178509</v>
      </c>
      <c r="F1848" s="2">
        <f>'Moving Avg'!D1848</f>
        <v>11.909559999999999</v>
      </c>
      <c r="G1848" s="2">
        <f>'Moving Avg'!F1848</f>
        <v>12.120380000000001</v>
      </c>
      <c r="H1848" s="2">
        <f>'Moving Avg'!G1848</f>
        <v>12.416412000000003</v>
      </c>
      <c r="I1848" s="2">
        <f>'Moving Avg'!H1848</f>
        <v>13.294582999999996</v>
      </c>
      <c r="J1848" s="17" t="str">
        <f>OBV!F1848</f>
        <v>BULLISH</v>
      </c>
      <c r="K1848" s="17" t="str">
        <f>OBV!G1848</f>
        <v>NEUTRAL</v>
      </c>
      <c r="L1848" s="17" t="str">
        <f>OBV!H1848</f>
        <v>CONFIRMED BULLISH</v>
      </c>
      <c r="M1848" s="19">
        <f t="shared" si="280"/>
        <v>25</v>
      </c>
      <c r="N1848" s="19">
        <f t="shared" si="281"/>
        <v>0</v>
      </c>
      <c r="O1848" s="19">
        <f t="shared" si="282"/>
        <v>0</v>
      </c>
      <c r="P1848" s="19">
        <f t="shared" si="283"/>
        <v>83.5</v>
      </c>
      <c r="Q1848" s="20">
        <f t="shared" si="284"/>
        <v>21.274999999999999</v>
      </c>
      <c r="R1848" s="20">
        <f t="shared" si="285"/>
        <v>25.875</v>
      </c>
      <c r="S1848" s="20">
        <f t="shared" si="286"/>
        <v>41.325000000000003</v>
      </c>
      <c r="T1848" s="20">
        <f t="shared" si="287"/>
        <v>27.125</v>
      </c>
      <c r="U1848" s="19">
        <f t="shared" si="288"/>
        <v>29.491666666666664</v>
      </c>
      <c r="V1848" s="19">
        <f t="shared" si="289"/>
        <v>28.9</v>
      </c>
    </row>
    <row r="1849" spans="1:22" ht="13.5" x14ac:dyDescent="0.25">
      <c r="A1849" s="3">
        <f>RSI!A1849</f>
        <v>44705</v>
      </c>
      <c r="B1849" s="2">
        <f>RSI!B1849</f>
        <v>12.2281</v>
      </c>
      <c r="C1849" s="2">
        <f>RSI!I1849</f>
        <v>51.920920173215578</v>
      </c>
      <c r="D1849" s="2">
        <f>MACD!E1849</f>
        <v>0.14852723580289151</v>
      </c>
      <c r="E1849" s="2">
        <f>MACD!F1849</f>
        <v>0.14961211798600638</v>
      </c>
      <c r="F1849" s="2">
        <f>'Moving Avg'!D1849</f>
        <v>11.988059999999999</v>
      </c>
      <c r="G1849" s="2">
        <f>'Moving Avg'!F1849</f>
        <v>12.113375000000001</v>
      </c>
      <c r="H1849" s="2">
        <f>'Moving Avg'!G1849</f>
        <v>12.395414000000002</v>
      </c>
      <c r="I1849" s="2">
        <f>'Moving Avg'!H1849</f>
        <v>13.286928999999995</v>
      </c>
      <c r="J1849" s="17" t="str">
        <f>OBV!F1849</f>
        <v>BEARISH</v>
      </c>
      <c r="K1849" s="17" t="str">
        <f>OBV!G1849</f>
        <v>NEUTRAL</v>
      </c>
      <c r="L1849" s="17" t="str">
        <f>OBV!H1849</f>
        <v>CONFIRMED BEARISH</v>
      </c>
      <c r="M1849" s="19">
        <f t="shared" si="280"/>
        <v>25</v>
      </c>
      <c r="N1849" s="19">
        <f t="shared" si="281"/>
        <v>45</v>
      </c>
      <c r="O1849" s="19">
        <f t="shared" si="282"/>
        <v>0</v>
      </c>
      <c r="P1849" s="19">
        <f t="shared" si="283"/>
        <v>16.5</v>
      </c>
      <c r="Q1849" s="20">
        <f t="shared" si="284"/>
        <v>26.975000000000001</v>
      </c>
      <c r="R1849" s="20">
        <f t="shared" si="285"/>
        <v>18.125</v>
      </c>
      <c r="S1849" s="20">
        <f t="shared" si="286"/>
        <v>17.925000000000001</v>
      </c>
      <c r="T1849" s="20">
        <f t="shared" si="287"/>
        <v>21.625</v>
      </c>
      <c r="U1849" s="19">
        <f t="shared" si="288"/>
        <v>21.008333333333336</v>
      </c>
      <c r="V1849" s="19">
        <f t="shared" si="289"/>
        <v>21.162500000000001</v>
      </c>
    </row>
    <row r="1850" spans="1:22" ht="13.5" x14ac:dyDescent="0.25">
      <c r="A1850" s="3">
        <f>RSI!A1850</f>
        <v>44706</v>
      </c>
      <c r="B1850" s="2">
        <f>RSI!B1850</f>
        <v>12.2281</v>
      </c>
      <c r="C1850" s="2">
        <f>RSI!I1850</f>
        <v>51.920920173215578</v>
      </c>
      <c r="D1850" s="2">
        <f>MACD!E1850</f>
        <v>2.4433282273967905E-2</v>
      </c>
      <c r="E1850" s="2">
        <f>MACD!F1850</f>
        <v>0.12457635084359869</v>
      </c>
      <c r="F1850" s="2">
        <f>'Moving Avg'!D1850</f>
        <v>12.066559999999999</v>
      </c>
      <c r="G1850" s="2">
        <f>'Moving Avg'!F1850</f>
        <v>12.106370000000002</v>
      </c>
      <c r="H1850" s="2">
        <f>'Moving Avg'!G1850</f>
        <v>12.377226000000002</v>
      </c>
      <c r="I1850" s="2">
        <f>'Moving Avg'!H1850</f>
        <v>13.279089999999995</v>
      </c>
      <c r="J1850" s="17" t="str">
        <f>OBV!F1850</f>
        <v>BEARISH</v>
      </c>
      <c r="K1850" s="17" t="str">
        <f>OBV!G1850</f>
        <v>NEUTRAL</v>
      </c>
      <c r="L1850" s="17" t="str">
        <f>OBV!H1850</f>
        <v>CONFIRMED BEARISH</v>
      </c>
      <c r="M1850" s="19">
        <f t="shared" si="280"/>
        <v>25</v>
      </c>
      <c r="N1850" s="19">
        <f t="shared" si="281"/>
        <v>100</v>
      </c>
      <c r="O1850" s="19">
        <f t="shared" si="282"/>
        <v>0</v>
      </c>
      <c r="P1850" s="19">
        <f t="shared" si="283"/>
        <v>16.5</v>
      </c>
      <c r="Q1850" s="20">
        <f t="shared" si="284"/>
        <v>46.225000000000001</v>
      </c>
      <c r="R1850" s="20">
        <f t="shared" si="285"/>
        <v>29.125</v>
      </c>
      <c r="S1850" s="20">
        <f t="shared" si="286"/>
        <v>26.175000000000001</v>
      </c>
      <c r="T1850" s="20">
        <f t="shared" si="287"/>
        <v>35.375</v>
      </c>
      <c r="U1850" s="19">
        <f t="shared" si="288"/>
        <v>33.841666666666661</v>
      </c>
      <c r="V1850" s="19">
        <f t="shared" si="289"/>
        <v>34.224999999999994</v>
      </c>
    </row>
    <row r="1851" spans="1:22" ht="13.5" x14ac:dyDescent="0.25">
      <c r="A1851" s="3">
        <f>RSI!A1851</f>
        <v>44707</v>
      </c>
      <c r="B1851" s="2">
        <f>RSI!B1851</f>
        <v>12.150700000000001</v>
      </c>
      <c r="C1851" s="2">
        <f>RSI!I1851</f>
        <v>48.691065540132577</v>
      </c>
      <c r="D1851" s="2">
        <f>MACD!E1851</f>
        <v>-3.1935294220478028E-2</v>
      </c>
      <c r="E1851" s="2">
        <f>MACD!F1851</f>
        <v>9.3274021830783357E-2</v>
      </c>
      <c r="F1851" s="2">
        <f>'Moving Avg'!D1851</f>
        <v>12.129580000000001</v>
      </c>
      <c r="G1851" s="2">
        <f>'Moving Avg'!F1851</f>
        <v>12.096235000000004</v>
      </c>
      <c r="H1851" s="2">
        <f>'Moving Avg'!G1851</f>
        <v>12.359858000000006</v>
      </c>
      <c r="I1851" s="2">
        <f>'Moving Avg'!H1851</f>
        <v>13.270900999999991</v>
      </c>
      <c r="J1851" s="17" t="str">
        <f>OBV!F1851</f>
        <v>BEARISH</v>
      </c>
      <c r="K1851" s="17" t="str">
        <f>OBV!G1851</f>
        <v>NEUTRAL</v>
      </c>
      <c r="L1851" s="17" t="str">
        <f>OBV!H1851</f>
        <v>CONFIRMED BEARISH</v>
      </c>
      <c r="M1851" s="19">
        <f t="shared" si="280"/>
        <v>25</v>
      </c>
      <c r="N1851" s="19">
        <f t="shared" si="281"/>
        <v>100</v>
      </c>
      <c r="O1851" s="19">
        <f t="shared" si="282"/>
        <v>0</v>
      </c>
      <c r="P1851" s="19">
        <f t="shared" si="283"/>
        <v>16.5</v>
      </c>
      <c r="Q1851" s="20">
        <f t="shared" si="284"/>
        <v>46.225000000000001</v>
      </c>
      <c r="R1851" s="20">
        <f t="shared" si="285"/>
        <v>29.125</v>
      </c>
      <c r="S1851" s="20">
        <f t="shared" si="286"/>
        <v>26.175000000000001</v>
      </c>
      <c r="T1851" s="20">
        <f t="shared" si="287"/>
        <v>35.375</v>
      </c>
      <c r="U1851" s="19">
        <f t="shared" si="288"/>
        <v>33.841666666666661</v>
      </c>
      <c r="V1851" s="19">
        <f t="shared" si="289"/>
        <v>34.224999999999994</v>
      </c>
    </row>
    <row r="1852" spans="1:22" ht="13.5" x14ac:dyDescent="0.25">
      <c r="A1852" s="3">
        <f>RSI!A1852</f>
        <v>44708</v>
      </c>
      <c r="B1852" s="2">
        <f>RSI!B1852</f>
        <v>12.135199999999999</v>
      </c>
      <c r="C1852" s="2">
        <f>RSI!I1852</f>
        <v>48.046484344734388</v>
      </c>
      <c r="D1852" s="2">
        <f>MACD!E1852</f>
        <v>-4.8761554502787519E-2</v>
      </c>
      <c r="E1852" s="2">
        <f>MACD!F1852</f>
        <v>6.4866906564069182E-2</v>
      </c>
      <c r="F1852" s="2">
        <f>'Moving Avg'!D1852</f>
        <v>12.162879999999999</v>
      </c>
      <c r="G1852" s="2">
        <f>'Moving Avg'!F1852</f>
        <v>12.085325000000003</v>
      </c>
      <c r="H1852" s="2">
        <f>'Moving Avg'!G1852</f>
        <v>12.345138000000006</v>
      </c>
      <c r="I1852" s="2">
        <f>'Moving Avg'!H1852</f>
        <v>13.262819499999996</v>
      </c>
      <c r="J1852" s="17" t="str">
        <f>OBV!F1852</f>
        <v>BEARISH</v>
      </c>
      <c r="K1852" s="17" t="str">
        <f>OBV!G1852</f>
        <v>WEAK</v>
      </c>
      <c r="L1852" s="17" t="str">
        <f>OBV!H1852</f>
        <v>CONFIRMED BEARISH</v>
      </c>
      <c r="M1852" s="19">
        <f t="shared" si="280"/>
        <v>25</v>
      </c>
      <c r="N1852" s="19">
        <f t="shared" si="281"/>
        <v>100</v>
      </c>
      <c r="O1852" s="19">
        <f t="shared" si="282"/>
        <v>0</v>
      </c>
      <c r="P1852" s="19">
        <f t="shared" si="283"/>
        <v>0</v>
      </c>
      <c r="Q1852" s="20">
        <f t="shared" si="284"/>
        <v>43.75</v>
      </c>
      <c r="R1852" s="20">
        <f t="shared" si="285"/>
        <v>25</v>
      </c>
      <c r="S1852" s="20">
        <f t="shared" si="286"/>
        <v>18.75</v>
      </c>
      <c r="T1852" s="20">
        <f t="shared" si="287"/>
        <v>31.25</v>
      </c>
      <c r="U1852" s="19">
        <f t="shared" si="288"/>
        <v>29.166666666666668</v>
      </c>
      <c r="V1852" s="19">
        <f t="shared" si="289"/>
        <v>29.6875</v>
      </c>
    </row>
    <row r="1853" spans="1:22" ht="13.5" x14ac:dyDescent="0.25">
      <c r="A1853" s="3">
        <f>RSI!A1853</f>
        <v>44711</v>
      </c>
      <c r="B1853" s="2">
        <f>RSI!B1853</f>
        <v>12.143000000000001</v>
      </c>
      <c r="C1853" s="2">
        <f>RSI!I1853</f>
        <v>48.416556383149576</v>
      </c>
      <c r="D1853" s="2">
        <f>MACD!E1853</f>
        <v>-6.7911911652714707E-2</v>
      </c>
      <c r="E1853" s="2">
        <f>MACD!F1853</f>
        <v>3.8311142920712402E-2</v>
      </c>
      <c r="F1853" s="2">
        <f>'Moving Avg'!D1853</f>
        <v>12.177019999999999</v>
      </c>
      <c r="G1853" s="2">
        <f>'Moving Avg'!F1853</f>
        <v>12.074805000000001</v>
      </c>
      <c r="H1853" s="2">
        <f>'Moving Avg'!G1853</f>
        <v>12.330722000000007</v>
      </c>
      <c r="I1853" s="2">
        <f>'Moving Avg'!H1853</f>
        <v>13.254924999999993</v>
      </c>
      <c r="J1853" s="17" t="str">
        <f>OBV!F1853</f>
        <v>BEARISH</v>
      </c>
      <c r="K1853" s="17" t="str">
        <f>OBV!G1853</f>
        <v>WEAK</v>
      </c>
      <c r="L1853" s="17" t="str">
        <f>OBV!H1853</f>
        <v>CONFIRMED BEARISH</v>
      </c>
      <c r="M1853" s="19">
        <f t="shared" si="280"/>
        <v>25</v>
      </c>
      <c r="N1853" s="19">
        <f t="shared" si="281"/>
        <v>100</v>
      </c>
      <c r="O1853" s="19">
        <f t="shared" si="282"/>
        <v>0</v>
      </c>
      <c r="P1853" s="19">
        <f t="shared" si="283"/>
        <v>0</v>
      </c>
      <c r="Q1853" s="20">
        <f t="shared" si="284"/>
        <v>43.75</v>
      </c>
      <c r="R1853" s="20">
        <f t="shared" si="285"/>
        <v>25</v>
      </c>
      <c r="S1853" s="20">
        <f t="shared" si="286"/>
        <v>18.75</v>
      </c>
      <c r="T1853" s="20">
        <f t="shared" si="287"/>
        <v>31.25</v>
      </c>
      <c r="U1853" s="19">
        <f t="shared" si="288"/>
        <v>29.166666666666668</v>
      </c>
      <c r="V1853" s="19">
        <f t="shared" si="289"/>
        <v>29.6875</v>
      </c>
    </row>
    <row r="1854" spans="1:22" ht="13.5" x14ac:dyDescent="0.25">
      <c r="A1854" s="3">
        <f>RSI!A1854</f>
        <v>44712</v>
      </c>
      <c r="B1854" s="2">
        <f>RSI!B1854</f>
        <v>12.0733</v>
      </c>
      <c r="C1854" s="2">
        <f>RSI!I1854</f>
        <v>45.310609033705525</v>
      </c>
      <c r="D1854" s="2">
        <f>MACD!E1854</f>
        <v>-0.10155037481402118</v>
      </c>
      <c r="E1854" s="2">
        <f>MACD!F1854</f>
        <v>1.0338839373765688E-2</v>
      </c>
      <c r="F1854" s="2">
        <f>'Moving Avg'!D1854</f>
        <v>12.14606</v>
      </c>
      <c r="G1854" s="2">
        <f>'Moving Avg'!F1854</f>
        <v>12.060800000000002</v>
      </c>
      <c r="H1854" s="2">
        <f>'Moving Avg'!G1854</f>
        <v>12.320682000000009</v>
      </c>
      <c r="I1854" s="2">
        <f>'Moving Avg'!H1854</f>
        <v>13.246533999999992</v>
      </c>
      <c r="J1854" s="17" t="str">
        <f>OBV!F1854</f>
        <v>BEARISH</v>
      </c>
      <c r="K1854" s="17" t="str">
        <f>OBV!G1854</f>
        <v>NEUTRAL</v>
      </c>
      <c r="L1854" s="17" t="str">
        <f>OBV!H1854</f>
        <v>CONFIRMED BEARISH</v>
      </c>
      <c r="M1854" s="19">
        <f t="shared" si="280"/>
        <v>25</v>
      </c>
      <c r="N1854" s="19">
        <f t="shared" si="281"/>
        <v>100</v>
      </c>
      <c r="O1854" s="19">
        <f t="shared" si="282"/>
        <v>0</v>
      </c>
      <c r="P1854" s="19">
        <f t="shared" si="283"/>
        <v>16.5</v>
      </c>
      <c r="Q1854" s="20">
        <f t="shared" si="284"/>
        <v>46.225000000000001</v>
      </c>
      <c r="R1854" s="20">
        <f t="shared" si="285"/>
        <v>29.125</v>
      </c>
      <c r="S1854" s="20">
        <f t="shared" si="286"/>
        <v>26.175000000000001</v>
      </c>
      <c r="T1854" s="20">
        <f t="shared" si="287"/>
        <v>35.375</v>
      </c>
      <c r="U1854" s="19">
        <f t="shared" si="288"/>
        <v>33.841666666666661</v>
      </c>
      <c r="V1854" s="19">
        <f t="shared" si="289"/>
        <v>34.224999999999994</v>
      </c>
    </row>
    <row r="1855" spans="1:22" ht="13.5" x14ac:dyDescent="0.25">
      <c r="A1855" s="3">
        <f>RSI!A1855</f>
        <v>44713</v>
      </c>
      <c r="B1855" s="2">
        <f>RSI!B1855</f>
        <v>12.0501</v>
      </c>
      <c r="C1855" s="2">
        <f>RSI!I1855</f>
        <v>44.292096632373379</v>
      </c>
      <c r="D1855" s="2">
        <f>MACD!E1855</f>
        <v>-0.12773834025591135</v>
      </c>
      <c r="E1855" s="2">
        <f>MACD!F1855</f>
        <v>-1.7276596552169725E-2</v>
      </c>
      <c r="F1855" s="2">
        <f>'Moving Avg'!D1855</f>
        <v>12.11046</v>
      </c>
      <c r="G1855" s="2">
        <f>'Moving Avg'!F1855</f>
        <v>12.046005000000003</v>
      </c>
      <c r="H1855" s="2">
        <f>'Moving Avg'!G1855</f>
        <v>12.315504000000008</v>
      </c>
      <c r="I1855" s="2">
        <f>'Moving Avg'!H1855</f>
        <v>13.238026999999995</v>
      </c>
      <c r="J1855" s="17" t="str">
        <f>OBV!F1855</f>
        <v>BEARISH</v>
      </c>
      <c r="K1855" s="17" t="str">
        <f>OBV!G1855</f>
        <v>NEUTRAL</v>
      </c>
      <c r="L1855" s="17" t="str">
        <f>OBV!H1855</f>
        <v>CONFIRMED BEARISH</v>
      </c>
      <c r="M1855" s="19">
        <f t="shared" si="280"/>
        <v>25</v>
      </c>
      <c r="N1855" s="19">
        <f t="shared" si="281"/>
        <v>100</v>
      </c>
      <c r="O1855" s="19">
        <f t="shared" si="282"/>
        <v>0</v>
      </c>
      <c r="P1855" s="19">
        <f t="shared" si="283"/>
        <v>16.5</v>
      </c>
      <c r="Q1855" s="20">
        <f t="shared" si="284"/>
        <v>46.225000000000001</v>
      </c>
      <c r="R1855" s="20">
        <f t="shared" si="285"/>
        <v>29.125</v>
      </c>
      <c r="S1855" s="20">
        <f t="shared" si="286"/>
        <v>26.175000000000001</v>
      </c>
      <c r="T1855" s="20">
        <f t="shared" si="287"/>
        <v>35.375</v>
      </c>
      <c r="U1855" s="19">
        <f t="shared" si="288"/>
        <v>33.841666666666661</v>
      </c>
      <c r="V1855" s="19">
        <f t="shared" si="289"/>
        <v>34.224999999999994</v>
      </c>
    </row>
    <row r="1856" spans="1:22" ht="13.5" x14ac:dyDescent="0.25">
      <c r="A1856" s="3">
        <f>RSI!A1856</f>
        <v>44714</v>
      </c>
      <c r="B1856" s="2">
        <f>RSI!B1856</f>
        <v>11.841200000000001</v>
      </c>
      <c r="C1856" s="2">
        <f>RSI!I1856</f>
        <v>36.365434591580474</v>
      </c>
      <c r="D1856" s="2">
        <f>MACD!E1856</f>
        <v>-0.13377063978723847</v>
      </c>
      <c r="E1856" s="2">
        <f>MACD!F1856</f>
        <v>-4.057540519918347E-2</v>
      </c>
      <c r="F1856" s="2">
        <f>'Moving Avg'!D1856</f>
        <v>12.04856</v>
      </c>
      <c r="G1856" s="2">
        <f>'Moving Avg'!F1856</f>
        <v>12.022245000000003</v>
      </c>
      <c r="H1856" s="2">
        <f>'Moving Avg'!G1856</f>
        <v>12.303780000000007</v>
      </c>
      <c r="I1856" s="2">
        <f>'Moving Avg'!H1856</f>
        <v>13.228438499999996</v>
      </c>
      <c r="J1856" s="17" t="str">
        <f>OBV!F1856</f>
        <v>BEARISH</v>
      </c>
      <c r="K1856" s="17" t="str">
        <f>OBV!G1856</f>
        <v>WEAK</v>
      </c>
      <c r="L1856" s="17" t="str">
        <f>OBV!H1856</f>
        <v>CONFIRMED BEARISH</v>
      </c>
      <c r="M1856" s="19">
        <f t="shared" si="280"/>
        <v>25</v>
      </c>
      <c r="N1856" s="19">
        <f t="shared" si="281"/>
        <v>100</v>
      </c>
      <c r="O1856" s="19">
        <f t="shared" si="282"/>
        <v>0</v>
      </c>
      <c r="P1856" s="19">
        <f t="shared" si="283"/>
        <v>0</v>
      </c>
      <c r="Q1856" s="20">
        <f t="shared" si="284"/>
        <v>43.75</v>
      </c>
      <c r="R1856" s="20">
        <f t="shared" si="285"/>
        <v>25</v>
      </c>
      <c r="S1856" s="20">
        <f t="shared" si="286"/>
        <v>18.75</v>
      </c>
      <c r="T1856" s="20">
        <f t="shared" si="287"/>
        <v>31.25</v>
      </c>
      <c r="U1856" s="19">
        <f t="shared" si="288"/>
        <v>29.166666666666668</v>
      </c>
      <c r="V1856" s="19">
        <f t="shared" si="289"/>
        <v>29.6875</v>
      </c>
    </row>
    <row r="1857" spans="1:22" ht="13.5" x14ac:dyDescent="0.25">
      <c r="A1857" s="3">
        <f>RSI!A1857</f>
        <v>44715</v>
      </c>
      <c r="B1857" s="2">
        <f>RSI!B1857</f>
        <v>11.609</v>
      </c>
      <c r="C1857" s="2">
        <f>RSI!I1857</f>
        <v>29.949473102841452</v>
      </c>
      <c r="D1857" s="2">
        <f>MACD!E1857</f>
        <v>-9.9359243240133566E-2</v>
      </c>
      <c r="E1857" s="2">
        <f>MACD!F1857</f>
        <v>-5.2332172807373491E-2</v>
      </c>
      <c r="F1857" s="2">
        <f>'Moving Avg'!D1857</f>
        <v>11.943320000000002</v>
      </c>
      <c r="G1857" s="2">
        <f>'Moving Avg'!F1857</f>
        <v>11.986875000000001</v>
      </c>
      <c r="H1857" s="2">
        <f>'Moving Avg'!G1857</f>
        <v>12.288152000000007</v>
      </c>
      <c r="I1857" s="2">
        <f>'Moving Avg'!H1857</f>
        <v>13.217762999999991</v>
      </c>
      <c r="J1857" s="17" t="str">
        <f>OBV!F1857</f>
        <v>BEARISH</v>
      </c>
      <c r="K1857" s="17" t="str">
        <f>OBV!G1857</f>
        <v>WEAK</v>
      </c>
      <c r="L1857" s="17" t="str">
        <f>OBV!H1857</f>
        <v>CONFIRMED BEARISH</v>
      </c>
      <c r="M1857" s="19">
        <f t="shared" si="280"/>
        <v>50</v>
      </c>
      <c r="N1857" s="19">
        <f t="shared" si="281"/>
        <v>100</v>
      </c>
      <c r="O1857" s="19">
        <f t="shared" si="282"/>
        <v>0</v>
      </c>
      <c r="P1857" s="19">
        <f t="shared" si="283"/>
        <v>0</v>
      </c>
      <c r="Q1857" s="20">
        <f t="shared" si="284"/>
        <v>52.5</v>
      </c>
      <c r="R1857" s="20">
        <f t="shared" si="285"/>
        <v>30</v>
      </c>
      <c r="S1857" s="20">
        <f t="shared" si="286"/>
        <v>22.5</v>
      </c>
      <c r="T1857" s="20">
        <f t="shared" si="287"/>
        <v>37.5</v>
      </c>
      <c r="U1857" s="19">
        <f t="shared" si="288"/>
        <v>35</v>
      </c>
      <c r="V1857" s="19">
        <f t="shared" si="289"/>
        <v>35.625</v>
      </c>
    </row>
    <row r="1858" spans="1:22" ht="13.5" x14ac:dyDescent="0.25">
      <c r="A1858" s="3">
        <f>RSI!A1858</f>
        <v>44718</v>
      </c>
      <c r="B1858" s="2">
        <f>RSI!B1858</f>
        <v>11.531599999999999</v>
      </c>
      <c r="C1858" s="2">
        <f>RSI!I1858</f>
        <v>28.165633046291859</v>
      </c>
      <c r="D1858" s="2">
        <f>MACD!E1858</f>
        <v>-4.5495508130690254E-2</v>
      </c>
      <c r="E1858" s="2">
        <f>MACD!F1858</f>
        <v>-5.0964839872036843E-2</v>
      </c>
      <c r="F1858" s="2">
        <f>'Moving Avg'!D1858</f>
        <v>11.82104</v>
      </c>
      <c r="G1858" s="2">
        <f>'Moving Avg'!F1858</f>
        <v>11.951335</v>
      </c>
      <c r="H1858" s="2">
        <f>'Moving Avg'!G1858</f>
        <v>12.267278000000006</v>
      </c>
      <c r="I1858" s="2">
        <f>'Moving Avg'!H1858</f>
        <v>13.206996499999988</v>
      </c>
      <c r="J1858" s="17" t="str">
        <f>OBV!F1858</f>
        <v>BEARISH</v>
      </c>
      <c r="K1858" s="17" t="str">
        <f>OBV!G1858</f>
        <v>WEAK</v>
      </c>
      <c r="L1858" s="17" t="str">
        <f>OBV!H1858</f>
        <v>CONFIRMED BEARISH</v>
      </c>
      <c r="M1858" s="19">
        <f t="shared" ref="M1858:M1921" si="290">IF(C1858&lt;30,50, IF(C1858&gt;70, 0, 25))</f>
        <v>50</v>
      </c>
      <c r="N1858" s="19">
        <f t="shared" ref="N1858:N1921" si="291">IF(E1858-D1858&gt;0.02, 100, IF(E1858-D1858&lt;0,0,45))</f>
        <v>0</v>
      </c>
      <c r="O1858" s="19">
        <f t="shared" ref="O1858:O1921" si="292">IF(F1858-I1858&gt;10,100,IF(F1858-I1858&gt;5,75, IF(F1858-I1858&gt;0,50,0)))</f>
        <v>0</v>
      </c>
      <c r="P1858" s="19">
        <f t="shared" ref="P1858:P1921" si="293">IF(L1858="confirmed bullish", 34, IF(L1858="bullish divergence",17, 0))+IF(J1858="bullish",33,IF(J1858="bearish",0,16.5))+IF(K1858="strong",33,IF(K1858="weak",0,16.5))</f>
        <v>0</v>
      </c>
      <c r="Q1858" s="20">
        <f t="shared" si="284"/>
        <v>17.5</v>
      </c>
      <c r="R1858" s="20">
        <f t="shared" si="285"/>
        <v>10</v>
      </c>
      <c r="S1858" s="20">
        <f t="shared" si="286"/>
        <v>7.5</v>
      </c>
      <c r="T1858" s="20">
        <f t="shared" si="287"/>
        <v>12.5</v>
      </c>
      <c r="U1858" s="19">
        <f t="shared" si="288"/>
        <v>11.666666666666666</v>
      </c>
      <c r="V1858" s="19">
        <f t="shared" si="289"/>
        <v>11.875</v>
      </c>
    </row>
    <row r="1859" spans="1:22" ht="13.5" x14ac:dyDescent="0.25">
      <c r="A1859" s="3">
        <f>RSI!A1859</f>
        <v>44719</v>
      </c>
      <c r="B1859" s="2">
        <f>RSI!B1859</f>
        <v>11.492900000000001</v>
      </c>
      <c r="C1859" s="2">
        <f>RSI!I1859</f>
        <v>27.290385144881952</v>
      </c>
      <c r="D1859" s="2">
        <f>MACD!E1859</f>
        <v>3.0221612061959391E-2</v>
      </c>
      <c r="E1859" s="2">
        <f>MACD!F1859</f>
        <v>-3.4727549485237597E-2</v>
      </c>
      <c r="F1859" s="2">
        <f>'Moving Avg'!D1859</f>
        <v>11.70496</v>
      </c>
      <c r="G1859" s="2">
        <f>'Moving Avg'!F1859</f>
        <v>11.919404999999999</v>
      </c>
      <c r="H1859" s="2">
        <f>'Moving Avg'!G1859</f>
        <v>12.240008000000003</v>
      </c>
      <c r="I1859" s="2">
        <f>'Moving Avg'!H1859</f>
        <v>13.19588849999999</v>
      </c>
      <c r="J1859" s="17" t="str">
        <f>OBV!F1859</f>
        <v>BEARISH</v>
      </c>
      <c r="K1859" s="17" t="str">
        <f>OBV!G1859</f>
        <v>WEAK</v>
      </c>
      <c r="L1859" s="17" t="str">
        <f>OBV!H1859</f>
        <v>CONFIRMED BEARISH</v>
      </c>
      <c r="M1859" s="19">
        <f t="shared" si="290"/>
        <v>50</v>
      </c>
      <c r="N1859" s="19">
        <f t="shared" si="291"/>
        <v>0</v>
      </c>
      <c r="O1859" s="19">
        <f t="shared" si="292"/>
        <v>0</v>
      </c>
      <c r="P1859" s="19">
        <f t="shared" si="293"/>
        <v>0</v>
      </c>
      <c r="Q1859" s="20">
        <f t="shared" ref="Q1859:Q1922" si="294">0.35*M1859+N1859*0.35+O1859*0.15+P1859*0.15</f>
        <v>17.5</v>
      </c>
      <c r="R1859" s="20">
        <f t="shared" ref="R1859:R1922" si="295">M1859*0.2+N1859*0.2+O1859*0.35+P1859*0.25</f>
        <v>10</v>
      </c>
      <c r="S1859" s="20">
        <f t="shared" ref="S1859:S1922" si="296">M1859*0.15+N1859*0.15+O1859*0.25+P1859*0.45</f>
        <v>7.5</v>
      </c>
      <c r="T1859" s="20">
        <f t="shared" ref="T1859:T1922" si="297">0.25*SUM(M1859:P1859)</f>
        <v>12.5</v>
      </c>
      <c r="U1859" s="19">
        <f t="shared" ref="U1859:U1922" si="298">SUM(Q1859:S1859)/3</f>
        <v>11.666666666666666</v>
      </c>
      <c r="V1859" s="19">
        <f t="shared" ref="V1859:V1922" si="299">SUM(Q1859:T1859)/4</f>
        <v>11.875</v>
      </c>
    </row>
    <row r="1860" spans="1:22" ht="13.5" x14ac:dyDescent="0.25">
      <c r="A1860" s="3">
        <f>RSI!A1860</f>
        <v>44720</v>
      </c>
      <c r="B1860" s="2">
        <f>RSI!B1860</f>
        <v>11.609</v>
      </c>
      <c r="C1860" s="2">
        <f>RSI!I1860</f>
        <v>33.924152565878643</v>
      </c>
      <c r="D1860" s="2">
        <f>MACD!E1860</f>
        <v>8.8978083870307145E-2</v>
      </c>
      <c r="E1860" s="2">
        <f>MACD!F1860</f>
        <v>-9.9864228141286482E-3</v>
      </c>
      <c r="F1860" s="2">
        <f>'Moving Avg'!D1860</f>
        <v>11.61674</v>
      </c>
      <c r="G1860" s="2">
        <f>'Moving Avg'!F1860</f>
        <v>11.92287</v>
      </c>
      <c r="H1860" s="2">
        <f>'Moving Avg'!G1860</f>
        <v>12.216984000000002</v>
      </c>
      <c r="I1860" s="2">
        <f>'Moving Avg'!H1860</f>
        <v>13.185508999999989</v>
      </c>
      <c r="J1860" s="17" t="str">
        <f>OBV!F1860</f>
        <v>BEARISH</v>
      </c>
      <c r="K1860" s="17" t="str">
        <f>OBV!G1860</f>
        <v>WEAK</v>
      </c>
      <c r="L1860" s="17" t="str">
        <f>OBV!H1860</f>
        <v>CONFIRMED BEARISH</v>
      </c>
      <c r="M1860" s="19">
        <f t="shared" si="290"/>
        <v>25</v>
      </c>
      <c r="N1860" s="19">
        <f t="shared" si="291"/>
        <v>0</v>
      </c>
      <c r="O1860" s="19">
        <f t="shared" si="292"/>
        <v>0</v>
      </c>
      <c r="P1860" s="19">
        <f t="shared" si="293"/>
        <v>0</v>
      </c>
      <c r="Q1860" s="20">
        <f t="shared" si="294"/>
        <v>8.75</v>
      </c>
      <c r="R1860" s="20">
        <f t="shared" si="295"/>
        <v>5</v>
      </c>
      <c r="S1860" s="20">
        <f t="shared" si="296"/>
        <v>3.75</v>
      </c>
      <c r="T1860" s="20">
        <f t="shared" si="297"/>
        <v>6.25</v>
      </c>
      <c r="U1860" s="19">
        <f t="shared" si="298"/>
        <v>5.833333333333333</v>
      </c>
      <c r="V1860" s="19">
        <f t="shared" si="299"/>
        <v>5.9375</v>
      </c>
    </row>
    <row r="1861" spans="1:22" ht="13.5" x14ac:dyDescent="0.25">
      <c r="A1861" s="3">
        <f>RSI!A1861</f>
        <v>44721</v>
      </c>
      <c r="B1861" s="2">
        <f>RSI!B1861</f>
        <v>11.6012</v>
      </c>
      <c r="C1861" s="2">
        <f>RSI!I1861</f>
        <v>33.701684809001591</v>
      </c>
      <c r="D1861" s="2">
        <f>MACD!E1861</f>
        <v>0.12972371752220013</v>
      </c>
      <c r="E1861" s="2">
        <f>MACD!F1861</f>
        <v>1.7955605253137108E-2</v>
      </c>
      <c r="F1861" s="2">
        <f>'Moving Avg'!D1861</f>
        <v>11.56874</v>
      </c>
      <c r="G1861" s="2">
        <f>'Moving Avg'!F1861</f>
        <v>11.91189</v>
      </c>
      <c r="H1861" s="2">
        <f>'Moving Avg'!G1861</f>
        <v>12.194541999999998</v>
      </c>
      <c r="I1861" s="2">
        <f>'Moving Avg'!H1861</f>
        <v>13.175016499999993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  <c r="M1861" s="19">
        <f t="shared" si="290"/>
        <v>25</v>
      </c>
      <c r="N1861" s="19">
        <f t="shared" si="291"/>
        <v>0</v>
      </c>
      <c r="O1861" s="19">
        <f t="shared" si="292"/>
        <v>0</v>
      </c>
      <c r="P1861" s="19">
        <f t="shared" si="293"/>
        <v>16.5</v>
      </c>
      <c r="Q1861" s="20">
        <f t="shared" si="294"/>
        <v>11.225</v>
      </c>
      <c r="R1861" s="20">
        <f t="shared" si="295"/>
        <v>9.125</v>
      </c>
      <c r="S1861" s="20">
        <f t="shared" si="296"/>
        <v>11.175000000000001</v>
      </c>
      <c r="T1861" s="20">
        <f t="shared" si="297"/>
        <v>10.375</v>
      </c>
      <c r="U1861" s="19">
        <f t="shared" si="298"/>
        <v>10.508333333333335</v>
      </c>
      <c r="V1861" s="19">
        <f t="shared" si="299"/>
        <v>10.475000000000001</v>
      </c>
    </row>
    <row r="1862" spans="1:22" ht="13.5" x14ac:dyDescent="0.25">
      <c r="A1862" s="3">
        <f>RSI!A1862</f>
        <v>44722</v>
      </c>
      <c r="B1862" s="2">
        <f>RSI!B1862</f>
        <v>11.531599999999999</v>
      </c>
      <c r="C1862" s="2">
        <f>RSI!I1862</f>
        <v>31.703807515257708</v>
      </c>
      <c r="D1862" s="2">
        <f>MACD!E1862</f>
        <v>0.16920165024066591</v>
      </c>
      <c r="E1862" s="2">
        <f>MACD!F1862</f>
        <v>4.8204814250642873E-2</v>
      </c>
      <c r="F1862" s="2">
        <f>'Moving Avg'!D1862</f>
        <v>11.553259999999998</v>
      </c>
      <c r="G1862" s="2">
        <f>'Moving Avg'!F1862</f>
        <v>11.887815000000002</v>
      </c>
      <c r="H1862" s="2">
        <f>'Moving Avg'!G1862</f>
        <v>12.171448</v>
      </c>
      <c r="I1862" s="2">
        <f>'Moving Avg'!H1862</f>
        <v>13.163547499999993</v>
      </c>
      <c r="J1862" s="17" t="str">
        <f>OBV!F1862</f>
        <v>BULLISH</v>
      </c>
      <c r="K1862" s="17" t="str">
        <f>OBV!G1862</f>
        <v>NEUTRAL</v>
      </c>
      <c r="L1862" s="17" t="str">
        <f>OBV!H1862</f>
        <v>BULLISH DIVERGENCE</v>
      </c>
      <c r="M1862" s="19">
        <f t="shared" si="290"/>
        <v>25</v>
      </c>
      <c r="N1862" s="19">
        <f t="shared" si="291"/>
        <v>0</v>
      </c>
      <c r="O1862" s="19">
        <f t="shared" si="292"/>
        <v>0</v>
      </c>
      <c r="P1862" s="19">
        <f t="shared" si="293"/>
        <v>66.5</v>
      </c>
      <c r="Q1862" s="20">
        <f t="shared" si="294"/>
        <v>18.725000000000001</v>
      </c>
      <c r="R1862" s="20">
        <f t="shared" si="295"/>
        <v>21.625</v>
      </c>
      <c r="S1862" s="20">
        <f t="shared" si="296"/>
        <v>33.674999999999997</v>
      </c>
      <c r="T1862" s="20">
        <f t="shared" si="297"/>
        <v>22.875</v>
      </c>
      <c r="U1862" s="19">
        <f t="shared" si="298"/>
        <v>24.675000000000001</v>
      </c>
      <c r="V1862" s="19">
        <f t="shared" si="299"/>
        <v>24.225000000000001</v>
      </c>
    </row>
    <row r="1863" spans="1:22" ht="13.5" x14ac:dyDescent="0.25">
      <c r="A1863" s="3">
        <f>RSI!A1863</f>
        <v>44725</v>
      </c>
      <c r="B1863" s="2">
        <f>RSI!B1863</f>
        <v>11.686400000000001</v>
      </c>
      <c r="C1863" s="2">
        <f>RSI!I1863</f>
        <v>40.19555485788927</v>
      </c>
      <c r="D1863" s="2">
        <f>MACD!E1863</f>
        <v>0.19481539638487178</v>
      </c>
      <c r="E1863" s="2">
        <f>MACD!F1863</f>
        <v>7.7526930677488656E-2</v>
      </c>
      <c r="F1863" s="2">
        <f>'Moving Avg'!D1863</f>
        <v>11.584219999999998</v>
      </c>
      <c r="G1863" s="2">
        <f>'Moving Avg'!F1863</f>
        <v>11.872959999999999</v>
      </c>
      <c r="H1863" s="2">
        <f>'Moving Avg'!G1863</f>
        <v>12.151450000000001</v>
      </c>
      <c r="I1863" s="2">
        <f>'Moving Avg'!H1863</f>
        <v>13.153554999999992</v>
      </c>
      <c r="J1863" s="17" t="str">
        <f>OBV!F1863</f>
        <v>BULLISH</v>
      </c>
      <c r="K1863" s="17" t="str">
        <f>OBV!G1863</f>
        <v>NEUTRAL</v>
      </c>
      <c r="L1863" s="17" t="str">
        <f>OBV!H1863</f>
        <v>CONFIRMED BULLISH</v>
      </c>
      <c r="M1863" s="19">
        <f t="shared" si="290"/>
        <v>25</v>
      </c>
      <c r="N1863" s="19">
        <f t="shared" si="291"/>
        <v>0</v>
      </c>
      <c r="O1863" s="19">
        <f t="shared" si="292"/>
        <v>0</v>
      </c>
      <c r="P1863" s="19">
        <f t="shared" si="293"/>
        <v>83.5</v>
      </c>
      <c r="Q1863" s="20">
        <f t="shared" si="294"/>
        <v>21.274999999999999</v>
      </c>
      <c r="R1863" s="20">
        <f t="shared" si="295"/>
        <v>25.875</v>
      </c>
      <c r="S1863" s="20">
        <f t="shared" si="296"/>
        <v>41.325000000000003</v>
      </c>
      <c r="T1863" s="20">
        <f t="shared" si="297"/>
        <v>27.125</v>
      </c>
      <c r="U1863" s="19">
        <f t="shared" si="298"/>
        <v>29.491666666666664</v>
      </c>
      <c r="V1863" s="19">
        <f t="shared" si="299"/>
        <v>28.9</v>
      </c>
    </row>
    <row r="1864" spans="1:22" ht="13.5" x14ac:dyDescent="0.25">
      <c r="A1864" s="3">
        <f>RSI!A1864</f>
        <v>44726</v>
      </c>
      <c r="B1864" s="2">
        <f>RSI!B1864</f>
        <v>11.686400000000001</v>
      </c>
      <c r="C1864" s="2">
        <f>RSI!I1864</f>
        <v>40.195554857889263</v>
      </c>
      <c r="D1864" s="2">
        <f>MACD!E1864</f>
        <v>0.20714336961597368</v>
      </c>
      <c r="E1864" s="2">
        <f>MACD!F1864</f>
        <v>0.10345021846518568</v>
      </c>
      <c r="F1864" s="2">
        <f>'Moving Avg'!D1864</f>
        <v>11.622919999999999</v>
      </c>
      <c r="G1864" s="2">
        <f>'Moving Avg'!F1864</f>
        <v>11.865499999999999</v>
      </c>
      <c r="H1864" s="2">
        <f>'Moving Avg'!G1864</f>
        <v>12.133672000000001</v>
      </c>
      <c r="I1864" s="2">
        <f>'Moving Avg'!H1864</f>
        <v>13.143562499999991</v>
      </c>
      <c r="J1864" s="17" t="str">
        <f>OBV!F1864</f>
        <v>BULLISH</v>
      </c>
      <c r="K1864" s="17" t="str">
        <f>OBV!G1864</f>
        <v>NEUTRAL</v>
      </c>
      <c r="L1864" s="17" t="str">
        <f>OBV!H1864</f>
        <v>CONFIRMED BULLISH</v>
      </c>
      <c r="M1864" s="19">
        <f t="shared" si="290"/>
        <v>25</v>
      </c>
      <c r="N1864" s="19">
        <f t="shared" si="291"/>
        <v>0</v>
      </c>
      <c r="O1864" s="19">
        <f t="shared" si="292"/>
        <v>0</v>
      </c>
      <c r="P1864" s="19">
        <f t="shared" si="293"/>
        <v>83.5</v>
      </c>
      <c r="Q1864" s="20">
        <f t="shared" si="294"/>
        <v>21.274999999999999</v>
      </c>
      <c r="R1864" s="20">
        <f t="shared" si="295"/>
        <v>25.875</v>
      </c>
      <c r="S1864" s="20">
        <f t="shared" si="296"/>
        <v>41.325000000000003</v>
      </c>
      <c r="T1864" s="20">
        <f t="shared" si="297"/>
        <v>27.125</v>
      </c>
      <c r="U1864" s="19">
        <f t="shared" si="298"/>
        <v>29.491666666666664</v>
      </c>
      <c r="V1864" s="19">
        <f t="shared" si="299"/>
        <v>28.9</v>
      </c>
    </row>
    <row r="1865" spans="1:22" ht="13.5" x14ac:dyDescent="0.25">
      <c r="A1865" s="3">
        <f>RSI!A1865</f>
        <v>44727</v>
      </c>
      <c r="B1865" s="2">
        <f>RSI!B1865</f>
        <v>12.0733</v>
      </c>
      <c r="C1865" s="2">
        <f>RSI!I1865</f>
        <v>56.039419684477735</v>
      </c>
      <c r="D1865" s="2">
        <f>MACD!E1865</f>
        <v>0.18662205668175424</v>
      </c>
      <c r="E1865" s="2">
        <f>MACD!F1865</f>
        <v>0.1200845861084994</v>
      </c>
      <c r="F1865" s="2">
        <f>'Moving Avg'!D1865</f>
        <v>11.715780000000001</v>
      </c>
      <c r="G1865" s="2">
        <f>'Moving Avg'!F1865</f>
        <v>11.877384999999999</v>
      </c>
      <c r="H1865" s="2">
        <f>'Moving Avg'!G1865</f>
        <v>12.125112000000001</v>
      </c>
      <c r="I1865" s="2">
        <f>'Moving Avg'!H1865</f>
        <v>13.134801999999993</v>
      </c>
      <c r="J1865" s="17" t="str">
        <f>OBV!F1865</f>
        <v>BULLISH</v>
      </c>
      <c r="K1865" s="17" t="str">
        <f>OBV!G1865</f>
        <v>STRONG</v>
      </c>
      <c r="L1865" s="17" t="str">
        <f>OBV!H1865</f>
        <v>CONFIRMED BULLISH</v>
      </c>
      <c r="M1865" s="19">
        <f t="shared" si="290"/>
        <v>25</v>
      </c>
      <c r="N1865" s="19">
        <f t="shared" si="291"/>
        <v>0</v>
      </c>
      <c r="O1865" s="19">
        <f t="shared" si="292"/>
        <v>0</v>
      </c>
      <c r="P1865" s="19">
        <f t="shared" si="293"/>
        <v>100</v>
      </c>
      <c r="Q1865" s="20">
        <f t="shared" si="294"/>
        <v>23.75</v>
      </c>
      <c r="R1865" s="20">
        <f t="shared" si="295"/>
        <v>30</v>
      </c>
      <c r="S1865" s="20">
        <f t="shared" si="296"/>
        <v>48.75</v>
      </c>
      <c r="T1865" s="20">
        <f t="shared" si="297"/>
        <v>31.25</v>
      </c>
      <c r="U1865" s="19">
        <f t="shared" si="298"/>
        <v>34.166666666666664</v>
      </c>
      <c r="V1865" s="19">
        <f t="shared" si="299"/>
        <v>33.4375</v>
      </c>
    </row>
    <row r="1866" spans="1:22" ht="13.5" x14ac:dyDescent="0.25">
      <c r="A1866" s="3">
        <f>RSI!A1866</f>
        <v>44728</v>
      </c>
      <c r="B1866" s="2">
        <f>RSI!B1866</f>
        <v>12.150700000000001</v>
      </c>
      <c r="C1866" s="2">
        <f>RSI!I1866</f>
        <v>58.41304259407557</v>
      </c>
      <c r="D1866" s="2">
        <f>MACD!E1866</f>
        <v>0.13028117553179186</v>
      </c>
      <c r="E1866" s="2">
        <f>MACD!F1866</f>
        <v>0.1221239039931579</v>
      </c>
      <c r="F1866" s="2">
        <f>'Moving Avg'!D1866</f>
        <v>11.82568</v>
      </c>
      <c r="G1866" s="2">
        <f>'Moving Avg'!F1866</f>
        <v>11.893139999999999</v>
      </c>
      <c r="H1866" s="2">
        <f>'Moving Avg'!G1866</f>
        <v>12.1181</v>
      </c>
      <c r="I1866" s="2">
        <f>'Moving Avg'!H1866</f>
        <v>13.126575999999993</v>
      </c>
      <c r="J1866" s="17" t="str">
        <f>OBV!F1866</f>
        <v>BULLISH</v>
      </c>
      <c r="K1866" s="17" t="str">
        <f>OBV!G1866</f>
        <v>STRONG</v>
      </c>
      <c r="L1866" s="17" t="str">
        <f>OBV!H1866</f>
        <v>CONFIRMED BULLISH</v>
      </c>
      <c r="M1866" s="19">
        <f t="shared" si="290"/>
        <v>25</v>
      </c>
      <c r="N1866" s="19">
        <f t="shared" si="291"/>
        <v>0</v>
      </c>
      <c r="O1866" s="19">
        <f t="shared" si="292"/>
        <v>0</v>
      </c>
      <c r="P1866" s="19">
        <f t="shared" si="293"/>
        <v>100</v>
      </c>
      <c r="Q1866" s="20">
        <f t="shared" si="294"/>
        <v>23.75</v>
      </c>
      <c r="R1866" s="20">
        <f t="shared" si="295"/>
        <v>30</v>
      </c>
      <c r="S1866" s="20">
        <f t="shared" si="296"/>
        <v>48.75</v>
      </c>
      <c r="T1866" s="20">
        <f t="shared" si="297"/>
        <v>31.25</v>
      </c>
      <c r="U1866" s="19">
        <f t="shared" si="298"/>
        <v>34.166666666666664</v>
      </c>
      <c r="V1866" s="19">
        <f t="shared" si="299"/>
        <v>33.4375</v>
      </c>
    </row>
    <row r="1867" spans="1:22" ht="13.5" x14ac:dyDescent="0.25">
      <c r="A1867" s="3">
        <f>RSI!A1867</f>
        <v>44729</v>
      </c>
      <c r="B1867" s="2">
        <f>RSI!B1867</f>
        <v>12.135199999999999</v>
      </c>
      <c r="C1867" s="2">
        <f>RSI!I1867</f>
        <v>57.740676818184539</v>
      </c>
      <c r="D1867" s="2">
        <f>MACD!E1867</f>
        <v>4.6552779468065353E-2</v>
      </c>
      <c r="E1867" s="2">
        <f>MACD!F1867</f>
        <v>0.10700967908813939</v>
      </c>
      <c r="F1867" s="2">
        <f>'Moving Avg'!D1867</f>
        <v>11.946400000000001</v>
      </c>
      <c r="G1867" s="2">
        <f>'Moving Avg'!F1867</f>
        <v>11.901464999999998</v>
      </c>
      <c r="H1867" s="2">
        <f>'Moving Avg'!G1867</f>
        <v>12.110038000000005</v>
      </c>
      <c r="I1867" s="2">
        <f>'Moving Avg'!H1867</f>
        <v>13.118309499999992</v>
      </c>
      <c r="J1867" s="17" t="str">
        <f>OBV!F1867</f>
        <v>BULLISH</v>
      </c>
      <c r="K1867" s="17" t="str">
        <f>OBV!G1867</f>
        <v>STRONG</v>
      </c>
      <c r="L1867" s="17" t="str">
        <f>OBV!H1867</f>
        <v>CONFIRMED BULLISH</v>
      </c>
      <c r="M1867" s="19">
        <f t="shared" si="290"/>
        <v>25</v>
      </c>
      <c r="N1867" s="19">
        <f t="shared" si="291"/>
        <v>100</v>
      </c>
      <c r="O1867" s="19">
        <f t="shared" si="292"/>
        <v>0</v>
      </c>
      <c r="P1867" s="19">
        <f t="shared" si="293"/>
        <v>100</v>
      </c>
      <c r="Q1867" s="20">
        <f t="shared" si="294"/>
        <v>58.75</v>
      </c>
      <c r="R1867" s="20">
        <f t="shared" si="295"/>
        <v>50</v>
      </c>
      <c r="S1867" s="20">
        <f t="shared" si="296"/>
        <v>63.75</v>
      </c>
      <c r="T1867" s="20">
        <f t="shared" si="297"/>
        <v>56.25</v>
      </c>
      <c r="U1867" s="19">
        <f t="shared" si="298"/>
        <v>57.5</v>
      </c>
      <c r="V1867" s="19">
        <f t="shared" si="299"/>
        <v>57.1875</v>
      </c>
    </row>
    <row r="1868" spans="1:22" ht="13.5" x14ac:dyDescent="0.25">
      <c r="A1868" s="3">
        <f>RSI!A1868</f>
        <v>44732</v>
      </c>
      <c r="B1868" s="2">
        <f>RSI!B1868</f>
        <v>12.0733</v>
      </c>
      <c r="C1868" s="2">
        <f>RSI!I1868</f>
        <v>55.017115112257478</v>
      </c>
      <c r="D1868" s="2">
        <f>MACD!E1868</f>
        <v>-3.2895995561554869E-2</v>
      </c>
      <c r="E1868" s="2">
        <f>MACD!F1868</f>
        <v>7.9028544158200542E-2</v>
      </c>
      <c r="F1868" s="2">
        <f>'Moving Avg'!D1868</f>
        <v>12.023779999999999</v>
      </c>
      <c r="G1868" s="2">
        <f>'Moving Avg'!F1868</f>
        <v>11.901514999999998</v>
      </c>
      <c r="H1868" s="2">
        <f>'Moving Avg'!G1868</f>
        <v>12.101478000000004</v>
      </c>
      <c r="I1868" s="2">
        <f>'Moving Avg'!H1868</f>
        <v>13.109770499999991</v>
      </c>
      <c r="J1868" s="17" t="str">
        <f>OBV!F1868</f>
        <v>BULLISH</v>
      </c>
      <c r="K1868" s="17" t="str">
        <f>OBV!G1868</f>
        <v>STRONG</v>
      </c>
      <c r="L1868" s="17" t="str">
        <f>OBV!H1868</f>
        <v>CONFIRMED BULLISH</v>
      </c>
      <c r="M1868" s="19">
        <f t="shared" si="290"/>
        <v>25</v>
      </c>
      <c r="N1868" s="19">
        <f t="shared" si="291"/>
        <v>100</v>
      </c>
      <c r="O1868" s="19">
        <f t="shared" si="292"/>
        <v>0</v>
      </c>
      <c r="P1868" s="19">
        <f t="shared" si="293"/>
        <v>100</v>
      </c>
      <c r="Q1868" s="20">
        <f t="shared" si="294"/>
        <v>58.75</v>
      </c>
      <c r="R1868" s="20">
        <f t="shared" si="295"/>
        <v>50</v>
      </c>
      <c r="S1868" s="20">
        <f t="shared" si="296"/>
        <v>63.75</v>
      </c>
      <c r="T1868" s="20">
        <f t="shared" si="297"/>
        <v>56.25</v>
      </c>
      <c r="U1868" s="19">
        <f t="shared" si="298"/>
        <v>57.5</v>
      </c>
      <c r="V1868" s="19">
        <f t="shared" si="299"/>
        <v>57.1875</v>
      </c>
    </row>
    <row r="1869" spans="1:22" ht="13.5" x14ac:dyDescent="0.25">
      <c r="A1869" s="3">
        <f>RSI!A1869</f>
        <v>44733</v>
      </c>
      <c r="B1869" s="2">
        <f>RSI!B1869</f>
        <v>12.0114</v>
      </c>
      <c r="C1869" s="2">
        <f>RSI!I1869</f>
        <v>52.357499173759912</v>
      </c>
      <c r="D1869" s="2">
        <f>MACD!E1869</f>
        <v>-0.10230918402565514</v>
      </c>
      <c r="E1869" s="2">
        <f>MACD!F1869</f>
        <v>4.2760998521429408E-2</v>
      </c>
      <c r="F1869" s="2">
        <f>'Moving Avg'!D1869</f>
        <v>12.088780000000002</v>
      </c>
      <c r="G1869" s="2">
        <f>'Moving Avg'!F1869</f>
        <v>11.89068</v>
      </c>
      <c r="H1869" s="2">
        <f>'Moving Avg'!G1869</f>
        <v>12.091680000000004</v>
      </c>
      <c r="I1869" s="2">
        <f>'Moving Avg'!H1869</f>
        <v>13.10103299999999</v>
      </c>
      <c r="J1869" s="17" t="str">
        <f>OBV!F1869</f>
        <v>BULLISH</v>
      </c>
      <c r="K1869" s="17" t="str">
        <f>OBV!G1869</f>
        <v>STRONG</v>
      </c>
      <c r="L1869" s="17" t="str">
        <f>OBV!H1869</f>
        <v>CONFIRMED BULLISH</v>
      </c>
      <c r="M1869" s="19">
        <f t="shared" si="290"/>
        <v>25</v>
      </c>
      <c r="N1869" s="19">
        <f t="shared" si="291"/>
        <v>100</v>
      </c>
      <c r="O1869" s="19">
        <f t="shared" si="292"/>
        <v>0</v>
      </c>
      <c r="P1869" s="19">
        <f t="shared" si="293"/>
        <v>100</v>
      </c>
      <c r="Q1869" s="20">
        <f t="shared" si="294"/>
        <v>58.75</v>
      </c>
      <c r="R1869" s="20">
        <f t="shared" si="295"/>
        <v>50</v>
      </c>
      <c r="S1869" s="20">
        <f t="shared" si="296"/>
        <v>63.75</v>
      </c>
      <c r="T1869" s="20">
        <f t="shared" si="297"/>
        <v>56.25</v>
      </c>
      <c r="U1869" s="19">
        <f t="shared" si="298"/>
        <v>57.5</v>
      </c>
      <c r="V1869" s="19">
        <f t="shared" si="299"/>
        <v>57.1875</v>
      </c>
    </row>
    <row r="1870" spans="1:22" ht="13.5" x14ac:dyDescent="0.25">
      <c r="A1870" s="3">
        <f>RSI!A1870</f>
        <v>44734</v>
      </c>
      <c r="B1870" s="2">
        <f>RSI!B1870</f>
        <v>12.189399999999999</v>
      </c>
      <c r="C1870" s="2">
        <f>RSI!I1870</f>
        <v>58.56109407390197</v>
      </c>
      <c r="D1870" s="2">
        <f>MACD!E1870</f>
        <v>-0.15675929824652357</v>
      </c>
      <c r="E1870" s="2">
        <f>MACD!F1870</f>
        <v>2.8569391678388081E-3</v>
      </c>
      <c r="F1870" s="2">
        <f>'Moving Avg'!D1870</f>
        <v>12.112</v>
      </c>
      <c r="G1870" s="2">
        <f>'Moving Avg'!F1870</f>
        <v>11.888744999999998</v>
      </c>
      <c r="H1870" s="2">
        <f>'Moving Avg'!G1870</f>
        <v>12.085442000000002</v>
      </c>
      <c r="I1870" s="2">
        <f>'Moving Avg'!H1870</f>
        <v>13.093222499999994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  <c r="M1870" s="19">
        <f t="shared" si="290"/>
        <v>25</v>
      </c>
      <c r="N1870" s="19">
        <f t="shared" si="291"/>
        <v>100</v>
      </c>
      <c r="O1870" s="19">
        <f t="shared" si="292"/>
        <v>0</v>
      </c>
      <c r="P1870" s="19">
        <f t="shared" si="293"/>
        <v>83.5</v>
      </c>
      <c r="Q1870" s="20">
        <f t="shared" si="294"/>
        <v>56.274999999999999</v>
      </c>
      <c r="R1870" s="20">
        <f t="shared" si="295"/>
        <v>45.875</v>
      </c>
      <c r="S1870" s="20">
        <f t="shared" si="296"/>
        <v>56.325000000000003</v>
      </c>
      <c r="T1870" s="20">
        <f t="shared" si="297"/>
        <v>52.125</v>
      </c>
      <c r="U1870" s="19">
        <f t="shared" si="298"/>
        <v>52.82500000000001</v>
      </c>
      <c r="V1870" s="19">
        <f t="shared" si="299"/>
        <v>52.650000000000006</v>
      </c>
    </row>
    <row r="1871" spans="1:22" ht="13.5" x14ac:dyDescent="0.25">
      <c r="A1871" s="3">
        <f>RSI!A1871</f>
        <v>44735</v>
      </c>
      <c r="B1871" s="2">
        <f>RSI!B1871</f>
        <v>12.189399999999999</v>
      </c>
      <c r="C1871" s="2">
        <f>RSI!I1871</f>
        <v>58.56109407390197</v>
      </c>
      <c r="D1871" s="2">
        <f>MACD!E1871</f>
        <v>-0.20544745841106149</v>
      </c>
      <c r="E1871" s="2">
        <f>MACD!F1871</f>
        <v>-3.8803940347941254E-2</v>
      </c>
      <c r="F1871" s="2">
        <f>'Moving Avg'!D1871</f>
        <v>12.11974</v>
      </c>
      <c r="G1871" s="2">
        <f>'Moving Avg'!F1871</f>
        <v>11.89068</v>
      </c>
      <c r="H1871" s="2">
        <f>'Moving Avg'!G1871</f>
        <v>12.079944000000001</v>
      </c>
      <c r="I1871" s="2">
        <f>'Moving Avg'!H1871</f>
        <v>13.085411999999994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  <c r="M1871" s="19">
        <f t="shared" si="290"/>
        <v>25</v>
      </c>
      <c r="N1871" s="19">
        <f t="shared" si="291"/>
        <v>100</v>
      </c>
      <c r="O1871" s="19">
        <f t="shared" si="292"/>
        <v>0</v>
      </c>
      <c r="P1871" s="19">
        <f t="shared" si="293"/>
        <v>83.5</v>
      </c>
      <c r="Q1871" s="20">
        <f t="shared" si="294"/>
        <v>56.274999999999999</v>
      </c>
      <c r="R1871" s="20">
        <f t="shared" si="295"/>
        <v>45.875</v>
      </c>
      <c r="S1871" s="20">
        <f t="shared" si="296"/>
        <v>56.325000000000003</v>
      </c>
      <c r="T1871" s="20">
        <f t="shared" si="297"/>
        <v>52.125</v>
      </c>
      <c r="U1871" s="19">
        <f t="shared" si="298"/>
        <v>52.82500000000001</v>
      </c>
      <c r="V1871" s="19">
        <f t="shared" si="299"/>
        <v>52.650000000000006</v>
      </c>
    </row>
    <row r="1872" spans="1:22" ht="13.5" x14ac:dyDescent="0.25">
      <c r="A1872" s="3">
        <f>RSI!A1872</f>
        <v>44736</v>
      </c>
      <c r="B1872" s="2">
        <f>RSI!B1872</f>
        <v>12.2126</v>
      </c>
      <c r="C1872" s="2">
        <f>RSI!I1872</f>
        <v>59.360982529537914</v>
      </c>
      <c r="D1872" s="2">
        <f>MACD!E1872</f>
        <v>-0.26038151599397885</v>
      </c>
      <c r="E1872" s="2">
        <f>MACD!F1872</f>
        <v>-8.3119455477148774E-2</v>
      </c>
      <c r="F1872" s="2">
        <f>'Moving Avg'!D1872</f>
        <v>12.13522</v>
      </c>
      <c r="G1872" s="2">
        <f>'Moving Avg'!F1872</f>
        <v>11.894550000000001</v>
      </c>
      <c r="H1872" s="2">
        <f>'Moving Avg'!G1872</f>
        <v>12.075647999999999</v>
      </c>
      <c r="I1872" s="2">
        <f>'Moving Avg'!H1872</f>
        <v>13.077717499999991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  <c r="M1872" s="19">
        <f t="shared" si="290"/>
        <v>25</v>
      </c>
      <c r="N1872" s="19">
        <f t="shared" si="291"/>
        <v>100</v>
      </c>
      <c r="O1872" s="19">
        <f t="shared" si="292"/>
        <v>0</v>
      </c>
      <c r="P1872" s="19">
        <f t="shared" si="293"/>
        <v>83.5</v>
      </c>
      <c r="Q1872" s="20">
        <f t="shared" si="294"/>
        <v>56.274999999999999</v>
      </c>
      <c r="R1872" s="20">
        <f t="shared" si="295"/>
        <v>45.875</v>
      </c>
      <c r="S1872" s="20">
        <f t="shared" si="296"/>
        <v>56.325000000000003</v>
      </c>
      <c r="T1872" s="20">
        <f t="shared" si="297"/>
        <v>52.125</v>
      </c>
      <c r="U1872" s="19">
        <f t="shared" si="298"/>
        <v>52.82500000000001</v>
      </c>
      <c r="V1872" s="19">
        <f t="shared" si="299"/>
        <v>52.650000000000006</v>
      </c>
    </row>
    <row r="1873" spans="1:22" ht="13.5" x14ac:dyDescent="0.25">
      <c r="A1873" s="3">
        <f>RSI!A1873</f>
        <v>44739</v>
      </c>
      <c r="B1873" s="2">
        <f>RSI!B1873</f>
        <v>12.181699999999999</v>
      </c>
      <c r="C1873" s="2">
        <f>RSI!I1873</f>
        <v>57.761731891832234</v>
      </c>
      <c r="D1873" s="2">
        <f>MACD!E1873</f>
        <v>-0.2821101193310902</v>
      </c>
      <c r="E1873" s="2">
        <f>MACD!F1873</f>
        <v>-0.12291758824793707</v>
      </c>
      <c r="F1873" s="2">
        <f>'Moving Avg'!D1873</f>
        <v>12.1569</v>
      </c>
      <c r="G1873" s="2">
        <f>'Moving Avg'!F1873</f>
        <v>11.896485000000002</v>
      </c>
      <c r="H1873" s="2">
        <f>'Moving Avg'!G1873</f>
        <v>12.069403999999997</v>
      </c>
      <c r="I1873" s="2">
        <f>'Moving Avg'!H1873</f>
        <v>13.070016499999994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  <c r="M1873" s="19">
        <f t="shared" si="290"/>
        <v>25</v>
      </c>
      <c r="N1873" s="19">
        <f t="shared" si="291"/>
        <v>100</v>
      </c>
      <c r="O1873" s="19">
        <f t="shared" si="292"/>
        <v>0</v>
      </c>
      <c r="P1873" s="19">
        <f t="shared" si="293"/>
        <v>83.5</v>
      </c>
      <c r="Q1873" s="20">
        <f t="shared" si="294"/>
        <v>56.274999999999999</v>
      </c>
      <c r="R1873" s="20">
        <f t="shared" si="295"/>
        <v>45.875</v>
      </c>
      <c r="S1873" s="20">
        <f t="shared" si="296"/>
        <v>56.325000000000003</v>
      </c>
      <c r="T1873" s="20">
        <f t="shared" si="297"/>
        <v>52.125</v>
      </c>
      <c r="U1873" s="19">
        <f t="shared" si="298"/>
        <v>52.82500000000001</v>
      </c>
      <c r="V1873" s="19">
        <f t="shared" si="299"/>
        <v>52.650000000000006</v>
      </c>
    </row>
    <row r="1874" spans="1:22" ht="13.5" x14ac:dyDescent="0.25">
      <c r="A1874" s="3">
        <f>RSI!A1874</f>
        <v>44740</v>
      </c>
      <c r="B1874" s="2">
        <f>RSI!B1874</f>
        <v>12.189399999999999</v>
      </c>
      <c r="C1874" s="2">
        <f>RSI!I1874</f>
        <v>58.064918401527777</v>
      </c>
      <c r="D1874" s="2">
        <f>MACD!E1874</f>
        <v>-0.30213383853445563</v>
      </c>
      <c r="E1874" s="2">
        <f>MACD!F1874</f>
        <v>-0.15876083830524079</v>
      </c>
      <c r="F1874" s="2">
        <f>'Moving Avg'!D1874</f>
        <v>12.192499999999999</v>
      </c>
      <c r="G1874" s="2">
        <f>'Moving Avg'!F1874</f>
        <v>11.902290000000002</v>
      </c>
      <c r="H1874" s="2">
        <f>'Moving Avg'!G1874</f>
        <v>12.063165999999997</v>
      </c>
      <c r="I1874" s="2">
        <f>'Moving Avg'!H1874</f>
        <v>13.062538999999994</v>
      </c>
      <c r="J1874" s="17" t="str">
        <f>OBV!F1874</f>
        <v>BULLISH</v>
      </c>
      <c r="K1874" s="17" t="str">
        <f>OBV!G1874</f>
        <v>NEUTRAL</v>
      </c>
      <c r="L1874" s="17" t="str">
        <f>OBV!H1874</f>
        <v>CONFIRMED BULLISH</v>
      </c>
      <c r="M1874" s="19">
        <f t="shared" si="290"/>
        <v>25</v>
      </c>
      <c r="N1874" s="19">
        <f t="shared" si="291"/>
        <v>100</v>
      </c>
      <c r="O1874" s="19">
        <f t="shared" si="292"/>
        <v>0</v>
      </c>
      <c r="P1874" s="19">
        <f t="shared" si="293"/>
        <v>83.5</v>
      </c>
      <c r="Q1874" s="20">
        <f t="shared" si="294"/>
        <v>56.274999999999999</v>
      </c>
      <c r="R1874" s="20">
        <f t="shared" si="295"/>
        <v>45.875</v>
      </c>
      <c r="S1874" s="20">
        <f t="shared" si="296"/>
        <v>56.325000000000003</v>
      </c>
      <c r="T1874" s="20">
        <f t="shared" si="297"/>
        <v>52.125</v>
      </c>
      <c r="U1874" s="19">
        <f t="shared" si="298"/>
        <v>52.82500000000001</v>
      </c>
      <c r="V1874" s="19">
        <f t="shared" si="299"/>
        <v>52.650000000000006</v>
      </c>
    </row>
    <row r="1875" spans="1:22" ht="13.5" x14ac:dyDescent="0.25">
      <c r="A1875" s="3">
        <f>RSI!A1875</f>
        <v>44741</v>
      </c>
      <c r="B1875" s="2">
        <f>RSI!B1875</f>
        <v>12.150700000000001</v>
      </c>
      <c r="C1875" s="2">
        <f>RSI!I1875</f>
        <v>55.893372523044967</v>
      </c>
      <c r="D1875" s="2">
        <f>MACD!E1875</f>
        <v>-0.25772126710080379</v>
      </c>
      <c r="E1875" s="2">
        <f>MACD!F1875</f>
        <v>-0.17855292406435339</v>
      </c>
      <c r="F1875" s="2">
        <f>'Moving Avg'!D1875</f>
        <v>12.184760000000001</v>
      </c>
      <c r="G1875" s="2">
        <f>'Moving Avg'!F1875</f>
        <v>11.907320000000002</v>
      </c>
      <c r="H1875" s="2">
        <f>'Moving Avg'!G1875</f>
        <v>12.057631999999996</v>
      </c>
      <c r="I1875" s="2">
        <f>'Moving Avg'!H1875</f>
        <v>13.054867999999997</v>
      </c>
      <c r="J1875" s="17" t="str">
        <f>OBV!F1875</f>
        <v>BULLISH</v>
      </c>
      <c r="K1875" s="17" t="str">
        <f>OBV!G1875</f>
        <v>NEUTRAL</v>
      </c>
      <c r="L1875" s="17" t="str">
        <f>OBV!H1875</f>
        <v>BULLISH DIVERGENCE</v>
      </c>
      <c r="M1875" s="19">
        <f t="shared" si="290"/>
        <v>25</v>
      </c>
      <c r="N1875" s="19">
        <f t="shared" si="291"/>
        <v>100</v>
      </c>
      <c r="O1875" s="19">
        <f t="shared" si="292"/>
        <v>0</v>
      </c>
      <c r="P1875" s="19">
        <f t="shared" si="293"/>
        <v>66.5</v>
      </c>
      <c r="Q1875" s="20">
        <f t="shared" si="294"/>
        <v>53.725000000000001</v>
      </c>
      <c r="R1875" s="20">
        <f t="shared" si="295"/>
        <v>41.625</v>
      </c>
      <c r="S1875" s="20">
        <f t="shared" si="296"/>
        <v>48.674999999999997</v>
      </c>
      <c r="T1875" s="20">
        <f t="shared" si="297"/>
        <v>47.875</v>
      </c>
      <c r="U1875" s="19">
        <f t="shared" si="298"/>
        <v>48.008333333333326</v>
      </c>
      <c r="V1875" s="19">
        <f t="shared" si="299"/>
        <v>47.974999999999994</v>
      </c>
    </row>
    <row r="1876" spans="1:22" ht="13.5" x14ac:dyDescent="0.25">
      <c r="A1876" s="3">
        <f>RSI!A1876</f>
        <v>44742</v>
      </c>
      <c r="B1876" s="2">
        <f>RSI!B1876</f>
        <v>12.181699999999999</v>
      </c>
      <c r="C1876" s="2">
        <f>RSI!I1876</f>
        <v>57.27186542469385</v>
      </c>
      <c r="D1876" s="2">
        <f>MACD!E1876</f>
        <v>-0.21125875367442681</v>
      </c>
      <c r="E1876" s="2">
        <f>MACD!F1876</f>
        <v>-0.18509408998636806</v>
      </c>
      <c r="F1876" s="2">
        <f>'Moving Avg'!D1876</f>
        <v>12.18322</v>
      </c>
      <c r="G1876" s="2">
        <f>'Moving Avg'!F1876</f>
        <v>11.924345000000002</v>
      </c>
      <c r="H1876" s="2">
        <f>'Moving Avg'!G1876</f>
        <v>12.051239999999998</v>
      </c>
      <c r="I1876" s="2">
        <f>'Moving Avg'!H1876</f>
        <v>13.047425999999996</v>
      </c>
      <c r="J1876" s="17" t="str">
        <f>OBV!F1876</f>
        <v>BEARISH</v>
      </c>
      <c r="K1876" s="17" t="str">
        <f>OBV!G1876</f>
        <v>NEUTRAL</v>
      </c>
      <c r="L1876" s="17" t="str">
        <f>OBV!H1876</f>
        <v>CONFIRMED BEARISH</v>
      </c>
      <c r="M1876" s="19">
        <f t="shared" si="290"/>
        <v>25</v>
      </c>
      <c r="N1876" s="19">
        <f t="shared" si="291"/>
        <v>100</v>
      </c>
      <c r="O1876" s="19">
        <f t="shared" si="292"/>
        <v>0</v>
      </c>
      <c r="P1876" s="19">
        <f t="shared" si="293"/>
        <v>16.5</v>
      </c>
      <c r="Q1876" s="20">
        <f t="shared" si="294"/>
        <v>46.225000000000001</v>
      </c>
      <c r="R1876" s="20">
        <f t="shared" si="295"/>
        <v>29.125</v>
      </c>
      <c r="S1876" s="20">
        <f t="shared" si="296"/>
        <v>26.175000000000001</v>
      </c>
      <c r="T1876" s="20">
        <f t="shared" si="297"/>
        <v>35.375</v>
      </c>
      <c r="U1876" s="19">
        <f t="shared" si="298"/>
        <v>33.841666666666661</v>
      </c>
      <c r="V1876" s="19">
        <f t="shared" si="299"/>
        <v>34.224999999999994</v>
      </c>
    </row>
    <row r="1877" spans="1:22" ht="13.5" x14ac:dyDescent="0.25">
      <c r="A1877" s="3">
        <f>RSI!A1877</f>
        <v>44743</v>
      </c>
      <c r="B1877" s="2">
        <f>RSI!B1877</f>
        <v>12.034599999999999</v>
      </c>
      <c r="C1877" s="2">
        <f>RSI!I1877</f>
        <v>49.384577619451441</v>
      </c>
      <c r="D1877" s="2">
        <f>MACD!E1877</f>
        <v>-0.16429058784265749</v>
      </c>
      <c r="E1877" s="2">
        <f>MACD!F1877</f>
        <v>-0.18093338955762595</v>
      </c>
      <c r="F1877" s="2">
        <f>'Moving Avg'!D1877</f>
        <v>12.14762</v>
      </c>
      <c r="G1877" s="2">
        <f>'Moving Avg'!F1877</f>
        <v>11.945625000000003</v>
      </c>
      <c r="H1877" s="2">
        <f>'Moving Avg'!G1877</f>
        <v>12.043383999999998</v>
      </c>
      <c r="I1877" s="2">
        <f>'Moving Avg'!H1877</f>
        <v>13.039285499999997</v>
      </c>
      <c r="J1877" s="17" t="str">
        <f>OBV!F1877</f>
        <v>BEARISH</v>
      </c>
      <c r="K1877" s="17" t="str">
        <f>OBV!G1877</f>
        <v>NEUTRAL</v>
      </c>
      <c r="L1877" s="17" t="str">
        <f>OBV!H1877</f>
        <v>CONFIRMED BEARISH</v>
      </c>
      <c r="M1877" s="19">
        <f t="shared" si="290"/>
        <v>25</v>
      </c>
      <c r="N1877" s="19">
        <f t="shared" si="291"/>
        <v>0</v>
      </c>
      <c r="O1877" s="19">
        <f t="shared" si="292"/>
        <v>0</v>
      </c>
      <c r="P1877" s="19">
        <f t="shared" si="293"/>
        <v>16.5</v>
      </c>
      <c r="Q1877" s="20">
        <f t="shared" si="294"/>
        <v>11.225</v>
      </c>
      <c r="R1877" s="20">
        <f t="shared" si="295"/>
        <v>9.125</v>
      </c>
      <c r="S1877" s="20">
        <f t="shared" si="296"/>
        <v>11.175000000000001</v>
      </c>
      <c r="T1877" s="20">
        <f t="shared" si="297"/>
        <v>10.375</v>
      </c>
      <c r="U1877" s="19">
        <f t="shared" si="298"/>
        <v>10.508333333333335</v>
      </c>
      <c r="V1877" s="19">
        <f t="shared" si="299"/>
        <v>10.475000000000001</v>
      </c>
    </row>
    <row r="1878" spans="1:22" ht="13.5" x14ac:dyDescent="0.25">
      <c r="A1878" s="3">
        <f>RSI!A1878</f>
        <v>44746</v>
      </c>
      <c r="B1878" s="2">
        <f>RSI!B1878</f>
        <v>12.150700000000001</v>
      </c>
      <c r="C1878" s="2">
        <f>RSI!I1878</f>
        <v>54.688520438474718</v>
      </c>
      <c r="D1878" s="2">
        <f>MACD!E1878</f>
        <v>-0.14259654808451749</v>
      </c>
      <c r="E1878" s="2">
        <f>MACD!F1878</f>
        <v>-0.17326602126300425</v>
      </c>
      <c r="F1878" s="2">
        <f>'Moving Avg'!D1878</f>
        <v>12.14142</v>
      </c>
      <c r="G1878" s="2">
        <f>'Moving Avg'!F1878</f>
        <v>11.976580000000002</v>
      </c>
      <c r="H1878" s="2">
        <f>'Moving Avg'!G1878</f>
        <v>12.038589999999999</v>
      </c>
      <c r="I1878" s="2">
        <f>'Moving Avg'!H1878</f>
        <v>13.031614499999998</v>
      </c>
      <c r="J1878" s="17" t="str">
        <f>OBV!F1878</f>
        <v>BEARISH</v>
      </c>
      <c r="K1878" s="17" t="str">
        <f>OBV!G1878</f>
        <v>NEUTRAL</v>
      </c>
      <c r="L1878" s="17" t="str">
        <f>OBV!H1878</f>
        <v>CONFIRMED BEARISH</v>
      </c>
      <c r="M1878" s="19">
        <f t="shared" si="290"/>
        <v>25</v>
      </c>
      <c r="N1878" s="19">
        <f t="shared" si="291"/>
        <v>0</v>
      </c>
      <c r="O1878" s="19">
        <f t="shared" si="292"/>
        <v>0</v>
      </c>
      <c r="P1878" s="19">
        <f t="shared" si="293"/>
        <v>16.5</v>
      </c>
      <c r="Q1878" s="20">
        <f t="shared" si="294"/>
        <v>11.225</v>
      </c>
      <c r="R1878" s="20">
        <f t="shared" si="295"/>
        <v>9.125</v>
      </c>
      <c r="S1878" s="20">
        <f t="shared" si="296"/>
        <v>11.175000000000001</v>
      </c>
      <c r="T1878" s="20">
        <f t="shared" si="297"/>
        <v>10.375</v>
      </c>
      <c r="U1878" s="19">
        <f t="shared" si="298"/>
        <v>10.508333333333335</v>
      </c>
      <c r="V1878" s="19">
        <f t="shared" si="299"/>
        <v>10.475000000000001</v>
      </c>
    </row>
    <row r="1879" spans="1:22" ht="13.5" x14ac:dyDescent="0.25">
      <c r="A1879" s="3">
        <f>RSI!A1879</f>
        <v>44747</v>
      </c>
      <c r="B1879" s="2">
        <f>RSI!B1879</f>
        <v>12.0733</v>
      </c>
      <c r="C1879" s="2">
        <f>RSI!I1879</f>
        <v>50.862009927338704</v>
      </c>
      <c r="D1879" s="2">
        <f>MACD!E1879</f>
        <v>-0.12864655627304522</v>
      </c>
      <c r="E1879" s="2">
        <f>MACD!F1879</f>
        <v>-0.16434212826501243</v>
      </c>
      <c r="F1879" s="2">
        <f>'Moving Avg'!D1879</f>
        <v>12.118199999999998</v>
      </c>
      <c r="G1879" s="2">
        <f>'Moving Avg'!F1879</f>
        <v>12.005600000000001</v>
      </c>
      <c r="H1879" s="2">
        <f>'Moving Avg'!G1879</f>
        <v>12.032692000000003</v>
      </c>
      <c r="I1879" s="2">
        <f>'Moving Avg'!H1879</f>
        <v>13.023593499999997</v>
      </c>
      <c r="J1879" s="17" t="str">
        <f>OBV!F1879</f>
        <v>BEARISH</v>
      </c>
      <c r="K1879" s="17" t="str">
        <f>OBV!G1879</f>
        <v>NEUTRAL</v>
      </c>
      <c r="L1879" s="17" t="str">
        <f>OBV!H1879</f>
        <v>CONFIRMED BEARISH</v>
      </c>
      <c r="M1879" s="19">
        <f t="shared" si="290"/>
        <v>25</v>
      </c>
      <c r="N1879" s="19">
        <f t="shared" si="291"/>
        <v>0</v>
      </c>
      <c r="O1879" s="19">
        <f t="shared" si="292"/>
        <v>0</v>
      </c>
      <c r="P1879" s="19">
        <f t="shared" si="293"/>
        <v>16.5</v>
      </c>
      <c r="Q1879" s="20">
        <f t="shared" si="294"/>
        <v>11.225</v>
      </c>
      <c r="R1879" s="20">
        <f t="shared" si="295"/>
        <v>9.125</v>
      </c>
      <c r="S1879" s="20">
        <f t="shared" si="296"/>
        <v>11.175000000000001</v>
      </c>
      <c r="T1879" s="20">
        <f t="shared" si="297"/>
        <v>10.375</v>
      </c>
      <c r="U1879" s="19">
        <f t="shared" si="298"/>
        <v>10.508333333333335</v>
      </c>
      <c r="V1879" s="19">
        <f t="shared" si="299"/>
        <v>10.475000000000001</v>
      </c>
    </row>
    <row r="1880" spans="1:22" ht="13.5" x14ac:dyDescent="0.25">
      <c r="A1880" s="3">
        <f>RSI!A1880</f>
        <v>44748</v>
      </c>
      <c r="B1880" s="2">
        <f>RSI!B1880</f>
        <v>12.1043</v>
      </c>
      <c r="C1880" s="2">
        <f>RSI!I1880</f>
        <v>52.301526385894455</v>
      </c>
      <c r="D1880" s="2">
        <f>MACD!E1880</f>
        <v>-9.1868111904819472E-2</v>
      </c>
      <c r="E1880" s="2">
        <f>MACD!F1880</f>
        <v>-0.14984732499297385</v>
      </c>
      <c r="F1880" s="2">
        <f>'Moving Avg'!D1880</f>
        <v>12.108919999999999</v>
      </c>
      <c r="G1880" s="2">
        <f>'Moving Avg'!F1880</f>
        <v>12.030365000000002</v>
      </c>
      <c r="H1880" s="2">
        <f>'Moving Avg'!G1880</f>
        <v>12.027414</v>
      </c>
      <c r="I1880" s="2">
        <f>'Moving Avg'!H1880</f>
        <v>13.016060499999998</v>
      </c>
      <c r="J1880" s="17" t="str">
        <f>OBV!F1880</f>
        <v>BEARISH</v>
      </c>
      <c r="K1880" s="17" t="str">
        <f>OBV!G1880</f>
        <v>NEUTRAL</v>
      </c>
      <c r="L1880" s="17" t="str">
        <f>OBV!H1880</f>
        <v>CONFIRMED BEARISH</v>
      </c>
      <c r="M1880" s="19">
        <f t="shared" si="290"/>
        <v>25</v>
      </c>
      <c r="N1880" s="19">
        <f t="shared" si="291"/>
        <v>0</v>
      </c>
      <c r="O1880" s="19">
        <f t="shared" si="292"/>
        <v>0</v>
      </c>
      <c r="P1880" s="19">
        <f t="shared" si="293"/>
        <v>16.5</v>
      </c>
      <c r="Q1880" s="20">
        <f t="shared" si="294"/>
        <v>11.225</v>
      </c>
      <c r="R1880" s="20">
        <f t="shared" si="295"/>
        <v>9.125</v>
      </c>
      <c r="S1880" s="20">
        <f t="shared" si="296"/>
        <v>11.175000000000001</v>
      </c>
      <c r="T1880" s="20">
        <f t="shared" si="297"/>
        <v>10.375</v>
      </c>
      <c r="U1880" s="19">
        <f t="shared" si="298"/>
        <v>10.508333333333335</v>
      </c>
      <c r="V1880" s="19">
        <f t="shared" si="299"/>
        <v>10.475000000000001</v>
      </c>
    </row>
    <row r="1881" spans="1:22" ht="13.5" x14ac:dyDescent="0.25">
      <c r="A1881" s="3">
        <f>RSI!A1881</f>
        <v>44749</v>
      </c>
      <c r="B1881" s="2">
        <f>RSI!B1881</f>
        <v>11.9572</v>
      </c>
      <c r="C1881" s="2">
        <f>RSI!I1881</f>
        <v>45.491276710536006</v>
      </c>
      <c r="D1881" s="2">
        <f>MACD!E1881</f>
        <v>-5.0140064472110168E-2</v>
      </c>
      <c r="E1881" s="2">
        <f>MACD!F1881</f>
        <v>-0.12990587288880112</v>
      </c>
      <c r="F1881" s="2">
        <f>'Moving Avg'!D1881</f>
        <v>12.064020000000001</v>
      </c>
      <c r="G1881" s="2">
        <f>'Moving Avg'!F1881</f>
        <v>12.048165000000001</v>
      </c>
      <c r="H1881" s="2">
        <f>'Moving Avg'!G1881</f>
        <v>12.019490000000001</v>
      </c>
      <c r="I1881" s="2">
        <f>'Moving Avg'!H1881</f>
        <v>13.007421999999995</v>
      </c>
      <c r="J1881" s="17" t="str">
        <f>OBV!F1881</f>
        <v>BEARISH</v>
      </c>
      <c r="K1881" s="17" t="str">
        <f>OBV!G1881</f>
        <v>NEUTRAL</v>
      </c>
      <c r="L1881" s="17" t="str">
        <f>OBV!H1881</f>
        <v>CONFIRMED BEARISH</v>
      </c>
      <c r="M1881" s="19">
        <f t="shared" si="290"/>
        <v>25</v>
      </c>
      <c r="N1881" s="19">
        <f t="shared" si="291"/>
        <v>0</v>
      </c>
      <c r="O1881" s="19">
        <f t="shared" si="292"/>
        <v>0</v>
      </c>
      <c r="P1881" s="19">
        <f t="shared" si="293"/>
        <v>16.5</v>
      </c>
      <c r="Q1881" s="20">
        <f t="shared" si="294"/>
        <v>11.225</v>
      </c>
      <c r="R1881" s="20">
        <f t="shared" si="295"/>
        <v>9.125</v>
      </c>
      <c r="S1881" s="20">
        <f t="shared" si="296"/>
        <v>11.175000000000001</v>
      </c>
      <c r="T1881" s="20">
        <f t="shared" si="297"/>
        <v>10.375</v>
      </c>
      <c r="U1881" s="19">
        <f t="shared" si="298"/>
        <v>10.508333333333335</v>
      </c>
      <c r="V1881" s="19">
        <f t="shared" si="299"/>
        <v>10.475000000000001</v>
      </c>
    </row>
    <row r="1882" spans="1:22" ht="13.5" x14ac:dyDescent="0.25">
      <c r="A1882" s="3">
        <f>RSI!A1882</f>
        <v>44750</v>
      </c>
      <c r="B1882" s="2">
        <f>RSI!B1882</f>
        <v>11.9572</v>
      </c>
      <c r="C1882" s="2">
        <f>RSI!I1882</f>
        <v>45.491276710536006</v>
      </c>
      <c r="D1882" s="2">
        <f>MACD!E1882</f>
        <v>-1.0660368455345903E-2</v>
      </c>
      <c r="E1882" s="2">
        <f>MACD!F1882</f>
        <v>-0.10605677200211008</v>
      </c>
      <c r="F1882" s="2">
        <f>'Moving Avg'!D1882</f>
        <v>12.048539999999999</v>
      </c>
      <c r="G1882" s="2">
        <f>'Moving Avg'!F1882</f>
        <v>12.069445</v>
      </c>
      <c r="H1882" s="2">
        <f>'Moving Avg'!G1882</f>
        <v>12.011566000000002</v>
      </c>
      <c r="I1882" s="2">
        <f>'Moving Avg'!H1882</f>
        <v>12.998783499999995</v>
      </c>
      <c r="J1882" s="17" t="str">
        <f>OBV!F1882</f>
        <v>BEARISH</v>
      </c>
      <c r="K1882" s="17" t="str">
        <f>OBV!G1882</f>
        <v>NEUTRAL</v>
      </c>
      <c r="L1882" s="17" t="str">
        <f>OBV!H1882</f>
        <v>CONFIRMED BEARISH</v>
      </c>
      <c r="M1882" s="19">
        <f t="shared" si="290"/>
        <v>25</v>
      </c>
      <c r="N1882" s="19">
        <f t="shared" si="291"/>
        <v>0</v>
      </c>
      <c r="O1882" s="19">
        <f t="shared" si="292"/>
        <v>0</v>
      </c>
      <c r="P1882" s="19">
        <f t="shared" si="293"/>
        <v>16.5</v>
      </c>
      <c r="Q1882" s="20">
        <f t="shared" si="294"/>
        <v>11.225</v>
      </c>
      <c r="R1882" s="20">
        <f t="shared" si="295"/>
        <v>9.125</v>
      </c>
      <c r="S1882" s="20">
        <f t="shared" si="296"/>
        <v>11.175000000000001</v>
      </c>
      <c r="T1882" s="20">
        <f t="shared" si="297"/>
        <v>10.375</v>
      </c>
      <c r="U1882" s="19">
        <f t="shared" si="298"/>
        <v>10.508333333333335</v>
      </c>
      <c r="V1882" s="19">
        <f t="shared" si="299"/>
        <v>10.475000000000001</v>
      </c>
    </row>
    <row r="1883" spans="1:22" ht="13.5" x14ac:dyDescent="0.25">
      <c r="A1883" s="3">
        <f>RSI!A1883</f>
        <v>44753</v>
      </c>
      <c r="B1883" s="2">
        <f>RSI!B1883</f>
        <v>12.112</v>
      </c>
      <c r="C1883" s="2">
        <f>RSI!I1883</f>
        <v>52.96589776297099</v>
      </c>
      <c r="D1883" s="2">
        <f>MACD!E1883</f>
        <v>7.0825314832028141E-3</v>
      </c>
      <c r="E1883" s="2">
        <f>MACD!F1883</f>
        <v>-8.342891130504751E-2</v>
      </c>
      <c r="F1883" s="2">
        <f>'Moving Avg'!D1883</f>
        <v>12.040800000000001</v>
      </c>
      <c r="G1883" s="2">
        <f>'Moving Avg'!F1883</f>
        <v>12.090724999999999</v>
      </c>
      <c r="H1883" s="2">
        <f>'Moving Avg'!G1883</f>
        <v>12.006737999999999</v>
      </c>
      <c r="I1883" s="2">
        <f>'Moving Avg'!H1883</f>
        <v>12.990955999999992</v>
      </c>
      <c r="J1883" s="17" t="str">
        <f>OBV!F1883</f>
        <v>BEARISH</v>
      </c>
      <c r="K1883" s="17" t="str">
        <f>OBV!G1883</f>
        <v>NEUTRAL</v>
      </c>
      <c r="L1883" s="17" t="str">
        <f>OBV!H1883</f>
        <v>CONFIRMED BEARISH</v>
      </c>
      <c r="M1883" s="19">
        <f t="shared" si="290"/>
        <v>25</v>
      </c>
      <c r="N1883" s="19">
        <f t="shared" si="291"/>
        <v>0</v>
      </c>
      <c r="O1883" s="19">
        <f t="shared" si="292"/>
        <v>0</v>
      </c>
      <c r="P1883" s="19">
        <f t="shared" si="293"/>
        <v>16.5</v>
      </c>
      <c r="Q1883" s="20">
        <f t="shared" si="294"/>
        <v>11.225</v>
      </c>
      <c r="R1883" s="20">
        <f t="shared" si="295"/>
        <v>9.125</v>
      </c>
      <c r="S1883" s="20">
        <f t="shared" si="296"/>
        <v>11.175000000000001</v>
      </c>
      <c r="T1883" s="20">
        <f t="shared" si="297"/>
        <v>10.375</v>
      </c>
      <c r="U1883" s="19">
        <f t="shared" si="298"/>
        <v>10.508333333333335</v>
      </c>
      <c r="V1883" s="19">
        <f t="shared" si="299"/>
        <v>10.475000000000001</v>
      </c>
    </row>
    <row r="1884" spans="1:22" ht="13.5" x14ac:dyDescent="0.25">
      <c r="A1884" s="3">
        <f>RSI!A1884</f>
        <v>44754</v>
      </c>
      <c r="B1884" s="2">
        <f>RSI!B1884</f>
        <v>12.112</v>
      </c>
      <c r="C1884" s="2">
        <f>RSI!I1884</f>
        <v>52.96589776297099</v>
      </c>
      <c r="D1884" s="2">
        <f>MACD!E1884</f>
        <v>2.2881868683112927E-2</v>
      </c>
      <c r="E1884" s="2">
        <f>MACD!F1884</f>
        <v>-6.2166755307415424E-2</v>
      </c>
      <c r="F1884" s="2">
        <f>'Moving Avg'!D1884</f>
        <v>12.048540000000001</v>
      </c>
      <c r="G1884" s="2">
        <f>'Moving Avg'!F1884</f>
        <v>12.112005</v>
      </c>
      <c r="H1884" s="2">
        <f>'Moving Avg'!G1884</f>
        <v>12.001909999999999</v>
      </c>
      <c r="I1884" s="2">
        <f>'Moving Avg'!H1884</f>
        <v>12.983091499999993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  <c r="M1884" s="19">
        <f t="shared" si="290"/>
        <v>25</v>
      </c>
      <c r="N1884" s="19">
        <f t="shared" si="291"/>
        <v>0</v>
      </c>
      <c r="O1884" s="19">
        <f t="shared" si="292"/>
        <v>0</v>
      </c>
      <c r="P1884" s="19">
        <f t="shared" si="293"/>
        <v>16.5</v>
      </c>
      <c r="Q1884" s="20">
        <f t="shared" si="294"/>
        <v>11.225</v>
      </c>
      <c r="R1884" s="20">
        <f t="shared" si="295"/>
        <v>9.125</v>
      </c>
      <c r="S1884" s="20">
        <f t="shared" si="296"/>
        <v>11.175000000000001</v>
      </c>
      <c r="T1884" s="20">
        <f t="shared" si="297"/>
        <v>10.375</v>
      </c>
      <c r="U1884" s="19">
        <f t="shared" si="298"/>
        <v>10.508333333333335</v>
      </c>
      <c r="V1884" s="19">
        <f t="shared" si="299"/>
        <v>10.475000000000001</v>
      </c>
    </row>
    <row r="1885" spans="1:22" ht="13.5" x14ac:dyDescent="0.25">
      <c r="A1885" s="3">
        <f>RSI!A1885</f>
        <v>44755</v>
      </c>
      <c r="B1885" s="2">
        <f>RSI!B1885</f>
        <v>12.0733</v>
      </c>
      <c r="C1885" s="2">
        <f>RSI!I1885</f>
        <v>50.94056538343483</v>
      </c>
      <c r="D1885" s="2">
        <f>MACD!E1885</f>
        <v>3.279437653280759E-2</v>
      </c>
      <c r="E1885" s="2">
        <f>MACD!F1885</f>
        <v>-4.3174528939370821E-2</v>
      </c>
      <c r="F1885" s="2">
        <f>'Moving Avg'!D1885</f>
        <v>12.042340000000001</v>
      </c>
      <c r="G1885" s="2">
        <f>'Moving Avg'!F1885</f>
        <v>12.112005</v>
      </c>
      <c r="H1885" s="2">
        <f>'Moving Avg'!G1885</f>
        <v>11.996455999999998</v>
      </c>
      <c r="I1885" s="2">
        <f>'Moving Avg'!H1885</f>
        <v>12.975033499999995</v>
      </c>
      <c r="J1885" s="17" t="str">
        <f>OBV!F1885</f>
        <v>BULLISH</v>
      </c>
      <c r="K1885" s="17" t="str">
        <f>OBV!G1885</f>
        <v>NEUTRAL</v>
      </c>
      <c r="L1885" s="17" t="str">
        <f>OBV!H1885</f>
        <v>BULLISH DIVERGENCE</v>
      </c>
      <c r="M1885" s="19">
        <f t="shared" si="290"/>
        <v>25</v>
      </c>
      <c r="N1885" s="19">
        <f t="shared" si="291"/>
        <v>0</v>
      </c>
      <c r="O1885" s="19">
        <f t="shared" si="292"/>
        <v>0</v>
      </c>
      <c r="P1885" s="19">
        <f t="shared" si="293"/>
        <v>66.5</v>
      </c>
      <c r="Q1885" s="20">
        <f t="shared" si="294"/>
        <v>18.725000000000001</v>
      </c>
      <c r="R1885" s="20">
        <f t="shared" si="295"/>
        <v>21.625</v>
      </c>
      <c r="S1885" s="20">
        <f t="shared" si="296"/>
        <v>33.674999999999997</v>
      </c>
      <c r="T1885" s="20">
        <f t="shared" si="297"/>
        <v>22.875</v>
      </c>
      <c r="U1885" s="19">
        <f t="shared" si="298"/>
        <v>24.675000000000001</v>
      </c>
      <c r="V1885" s="19">
        <f t="shared" si="299"/>
        <v>24.225000000000001</v>
      </c>
    </row>
    <row r="1886" spans="1:22" ht="13.5" x14ac:dyDescent="0.25">
      <c r="A1886" s="3">
        <f>RSI!A1886</f>
        <v>44756</v>
      </c>
      <c r="B1886" s="2">
        <f>RSI!B1886</f>
        <v>12.0733</v>
      </c>
      <c r="C1886" s="2">
        <f>RSI!I1886</f>
        <v>50.94056538343483</v>
      </c>
      <c r="D1886" s="2">
        <f>MACD!E1886</f>
        <v>4.583814334914571E-2</v>
      </c>
      <c r="E1886" s="2">
        <f>MACD!F1886</f>
        <v>-2.537199448166752E-2</v>
      </c>
      <c r="F1886" s="2">
        <f>'Moving Avg'!D1886</f>
        <v>12.065560000000001</v>
      </c>
      <c r="G1886" s="2">
        <f>'Moving Avg'!F1886</f>
        <v>12.108134999999999</v>
      </c>
      <c r="H1886" s="2">
        <f>'Moving Avg'!G1886</f>
        <v>11.991593999999999</v>
      </c>
      <c r="I1886" s="2">
        <f>'Moving Avg'!H1886</f>
        <v>12.966272999999996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  <c r="M1886" s="19">
        <f t="shared" si="290"/>
        <v>25</v>
      </c>
      <c r="N1886" s="19">
        <f t="shared" si="291"/>
        <v>0</v>
      </c>
      <c r="O1886" s="19">
        <f t="shared" si="292"/>
        <v>0</v>
      </c>
      <c r="P1886" s="19">
        <f t="shared" si="293"/>
        <v>83.5</v>
      </c>
      <c r="Q1886" s="20">
        <f t="shared" si="294"/>
        <v>21.274999999999999</v>
      </c>
      <c r="R1886" s="20">
        <f t="shared" si="295"/>
        <v>25.875</v>
      </c>
      <c r="S1886" s="20">
        <f t="shared" si="296"/>
        <v>41.325000000000003</v>
      </c>
      <c r="T1886" s="20">
        <f t="shared" si="297"/>
        <v>27.125</v>
      </c>
      <c r="U1886" s="19">
        <f t="shared" si="298"/>
        <v>29.491666666666664</v>
      </c>
      <c r="V1886" s="19">
        <f t="shared" si="299"/>
        <v>28.9</v>
      </c>
    </row>
    <row r="1887" spans="1:22" ht="13.5" x14ac:dyDescent="0.25">
      <c r="A1887" s="3">
        <f>RSI!A1887</f>
        <v>44757</v>
      </c>
      <c r="B1887" s="2">
        <f>RSI!B1887</f>
        <v>12.0037</v>
      </c>
      <c r="C1887" s="2">
        <f>RSI!I1887</f>
        <v>47.177814809453878</v>
      </c>
      <c r="D1887" s="2">
        <f>MACD!E1887</f>
        <v>3.9295360731186335E-2</v>
      </c>
      <c r="E1887" s="2">
        <f>MACD!F1887</f>
        <v>-1.2438523439096752E-2</v>
      </c>
      <c r="F1887" s="2">
        <f>'Moving Avg'!D1887</f>
        <v>12.074859999999999</v>
      </c>
      <c r="G1887" s="2">
        <f>'Moving Avg'!F1887</f>
        <v>12.101559999999999</v>
      </c>
      <c r="H1887" s="2">
        <f>'Moving Avg'!G1887</f>
        <v>11.985340000000001</v>
      </c>
      <c r="I1887" s="2">
        <f>'Moving Avg'!H1887</f>
        <v>12.957496999999996</v>
      </c>
      <c r="J1887" s="17" t="str">
        <f>OBV!F1887</f>
        <v>BULLISH</v>
      </c>
      <c r="K1887" s="17" t="str">
        <f>OBV!G1887</f>
        <v>NEUTRAL</v>
      </c>
      <c r="L1887" s="17" t="str">
        <f>OBV!H1887</f>
        <v>CONFIRMED BULLISH</v>
      </c>
      <c r="M1887" s="19">
        <f t="shared" si="290"/>
        <v>25</v>
      </c>
      <c r="N1887" s="19">
        <f t="shared" si="291"/>
        <v>0</v>
      </c>
      <c r="O1887" s="19">
        <f t="shared" si="292"/>
        <v>0</v>
      </c>
      <c r="P1887" s="19">
        <f t="shared" si="293"/>
        <v>83.5</v>
      </c>
      <c r="Q1887" s="20">
        <f t="shared" si="294"/>
        <v>21.274999999999999</v>
      </c>
      <c r="R1887" s="20">
        <f t="shared" si="295"/>
        <v>25.875</v>
      </c>
      <c r="S1887" s="20">
        <f t="shared" si="296"/>
        <v>41.325000000000003</v>
      </c>
      <c r="T1887" s="20">
        <f t="shared" si="297"/>
        <v>27.125</v>
      </c>
      <c r="U1887" s="19">
        <f t="shared" si="298"/>
        <v>29.491666666666664</v>
      </c>
      <c r="V1887" s="19">
        <f t="shared" si="299"/>
        <v>28.9</v>
      </c>
    </row>
    <row r="1888" spans="1:22" ht="13.5" x14ac:dyDescent="0.25">
      <c r="A1888" s="3">
        <f>RSI!A1888</f>
        <v>44760</v>
      </c>
      <c r="B1888" s="2">
        <f>RSI!B1888</f>
        <v>12.0579</v>
      </c>
      <c r="C1888" s="2">
        <f>RSI!I1888</f>
        <v>50.259087590251248</v>
      </c>
      <c r="D1888" s="2">
        <f>MACD!E1888</f>
        <v>4.7920299013627599E-2</v>
      </c>
      <c r="E1888" s="2">
        <f>MACD!F1888</f>
        <v>-3.6675894855188115E-4</v>
      </c>
      <c r="F1888" s="2">
        <f>'Moving Avg'!D1888</f>
        <v>12.06404</v>
      </c>
      <c r="G1888" s="2">
        <f>'Moving Avg'!F1888</f>
        <v>12.100789999999998</v>
      </c>
      <c r="H1888" s="2">
        <f>'Moving Avg'!G1888</f>
        <v>11.98165</v>
      </c>
      <c r="I1888" s="2">
        <f>'Moving Avg'!H1888</f>
        <v>12.948991999999993</v>
      </c>
      <c r="J1888" s="17" t="str">
        <f>OBV!F1888</f>
        <v>BULLISH</v>
      </c>
      <c r="K1888" s="17" t="str">
        <f>OBV!G1888</f>
        <v>NEUTRAL</v>
      </c>
      <c r="L1888" s="17" t="str">
        <f>OBV!H1888</f>
        <v>BULLISH DIVERGENCE</v>
      </c>
      <c r="M1888" s="19">
        <f t="shared" si="290"/>
        <v>25</v>
      </c>
      <c r="N1888" s="19">
        <f t="shared" si="291"/>
        <v>0</v>
      </c>
      <c r="O1888" s="19">
        <f t="shared" si="292"/>
        <v>0</v>
      </c>
      <c r="P1888" s="19">
        <f t="shared" si="293"/>
        <v>66.5</v>
      </c>
      <c r="Q1888" s="20">
        <f t="shared" si="294"/>
        <v>18.725000000000001</v>
      </c>
      <c r="R1888" s="20">
        <f t="shared" si="295"/>
        <v>21.625</v>
      </c>
      <c r="S1888" s="20">
        <f t="shared" si="296"/>
        <v>33.674999999999997</v>
      </c>
      <c r="T1888" s="20">
        <f t="shared" si="297"/>
        <v>22.875</v>
      </c>
      <c r="U1888" s="19">
        <f t="shared" si="298"/>
        <v>24.675000000000001</v>
      </c>
      <c r="V1888" s="19">
        <f t="shared" si="299"/>
        <v>24.225000000000001</v>
      </c>
    </row>
    <row r="1889" spans="1:22" ht="13.5" x14ac:dyDescent="0.25">
      <c r="A1889" s="3">
        <f>RSI!A1889</f>
        <v>44761</v>
      </c>
      <c r="B1889" s="2">
        <f>RSI!B1889</f>
        <v>12.034599999999999</v>
      </c>
      <c r="C1889" s="2">
        <f>RSI!I1889</f>
        <v>48.937497246361666</v>
      </c>
      <c r="D1889" s="2">
        <f>MACD!E1889</f>
        <v>4.5007412494015853E-2</v>
      </c>
      <c r="E1889" s="2">
        <f>MACD!F1889</f>
        <v>8.7080753399616656E-3</v>
      </c>
      <c r="F1889" s="2">
        <f>'Moving Avg'!D1889</f>
        <v>12.04856</v>
      </c>
      <c r="G1889" s="2">
        <f>'Moving Avg'!F1889</f>
        <v>12.101949999999999</v>
      </c>
      <c r="H1889" s="2">
        <f>'Moving Avg'!G1889</f>
        <v>11.979711999999999</v>
      </c>
      <c r="I1889" s="2">
        <f>'Moving Avg'!H1889</f>
        <v>12.940740499999995</v>
      </c>
      <c r="J1889" s="17" t="str">
        <f>OBV!F1889</f>
        <v>BEARISH</v>
      </c>
      <c r="K1889" s="17" t="str">
        <f>OBV!G1889</f>
        <v>NEUTRAL</v>
      </c>
      <c r="L1889" s="17" t="str">
        <f>OBV!H1889</f>
        <v>CONFIRMED BEARISH</v>
      </c>
      <c r="M1889" s="19">
        <f t="shared" si="290"/>
        <v>25</v>
      </c>
      <c r="N1889" s="19">
        <f t="shared" si="291"/>
        <v>0</v>
      </c>
      <c r="O1889" s="19">
        <f t="shared" si="292"/>
        <v>0</v>
      </c>
      <c r="P1889" s="19">
        <f t="shared" si="293"/>
        <v>16.5</v>
      </c>
      <c r="Q1889" s="20">
        <f t="shared" si="294"/>
        <v>11.225</v>
      </c>
      <c r="R1889" s="20">
        <f t="shared" si="295"/>
        <v>9.125</v>
      </c>
      <c r="S1889" s="20">
        <f t="shared" si="296"/>
        <v>11.175000000000001</v>
      </c>
      <c r="T1889" s="20">
        <f t="shared" si="297"/>
        <v>10.375</v>
      </c>
      <c r="U1889" s="19">
        <f t="shared" si="298"/>
        <v>10.508333333333335</v>
      </c>
      <c r="V1889" s="19">
        <f t="shared" si="299"/>
        <v>10.475000000000001</v>
      </c>
    </row>
    <row r="1890" spans="1:22" ht="13.5" x14ac:dyDescent="0.25">
      <c r="A1890" s="3">
        <f>RSI!A1890</f>
        <v>44762</v>
      </c>
      <c r="B1890" s="2">
        <f>RSI!B1890</f>
        <v>12.034599999999999</v>
      </c>
      <c r="C1890" s="2">
        <f>RSI!I1890</f>
        <v>48.937497246361666</v>
      </c>
      <c r="D1890" s="2">
        <f>MACD!E1890</f>
        <v>4.7422587870457278E-2</v>
      </c>
      <c r="E1890" s="2">
        <f>MACD!F1890</f>
        <v>1.6450977846060789E-2</v>
      </c>
      <c r="F1890" s="2">
        <f>'Moving Avg'!D1890</f>
        <v>12.04082</v>
      </c>
      <c r="G1890" s="2">
        <f>'Moving Avg'!F1890</f>
        <v>12.09421</v>
      </c>
      <c r="H1890" s="2">
        <f>'Moving Avg'!G1890</f>
        <v>11.989609999999997</v>
      </c>
      <c r="I1890" s="2">
        <f>'Moving Avg'!H1890</f>
        <v>12.932488999999997</v>
      </c>
      <c r="J1890" s="17" t="str">
        <f>OBV!F1890</f>
        <v>BEARISH</v>
      </c>
      <c r="K1890" s="17" t="str">
        <f>OBV!G1890</f>
        <v>NEUTRAL</v>
      </c>
      <c r="L1890" s="17" t="str">
        <f>OBV!H1890</f>
        <v>CONFIRMED BEARISH</v>
      </c>
      <c r="M1890" s="19">
        <f t="shared" si="290"/>
        <v>25</v>
      </c>
      <c r="N1890" s="19">
        <f t="shared" si="291"/>
        <v>0</v>
      </c>
      <c r="O1890" s="19">
        <f t="shared" si="292"/>
        <v>0</v>
      </c>
      <c r="P1890" s="19">
        <f t="shared" si="293"/>
        <v>16.5</v>
      </c>
      <c r="Q1890" s="20">
        <f t="shared" si="294"/>
        <v>11.225</v>
      </c>
      <c r="R1890" s="20">
        <f t="shared" si="295"/>
        <v>9.125</v>
      </c>
      <c r="S1890" s="20">
        <f t="shared" si="296"/>
        <v>11.175000000000001</v>
      </c>
      <c r="T1890" s="20">
        <f t="shared" si="297"/>
        <v>10.375</v>
      </c>
      <c r="U1890" s="19">
        <f t="shared" si="298"/>
        <v>10.508333333333335</v>
      </c>
      <c r="V1890" s="19">
        <f t="shared" si="299"/>
        <v>10.475000000000001</v>
      </c>
    </row>
    <row r="1891" spans="1:22" ht="13.5" x14ac:dyDescent="0.25">
      <c r="A1891" s="3">
        <f>RSI!A1891</f>
        <v>44763</v>
      </c>
      <c r="B1891" s="2">
        <f>RSI!B1891</f>
        <v>12.042400000000001</v>
      </c>
      <c r="C1891" s="2">
        <f>RSI!I1891</f>
        <v>49.453534550029723</v>
      </c>
      <c r="D1891" s="2">
        <f>MACD!E1891</f>
        <v>2.6360145924702039E-2</v>
      </c>
      <c r="E1891" s="2">
        <f>MACD!F1891</f>
        <v>1.8432811461789038E-2</v>
      </c>
      <c r="F1891" s="2">
        <f>'Moving Avg'!D1891</f>
        <v>12.03464</v>
      </c>
      <c r="G1891" s="2">
        <f>'Moving Avg'!F1891</f>
        <v>12.086859999999998</v>
      </c>
      <c r="H1891" s="2">
        <f>'Moving Avg'!G1891</f>
        <v>11.994042</v>
      </c>
      <c r="I1891" s="2">
        <f>'Moving Avg'!H1891</f>
        <v>12.923684999999994</v>
      </c>
      <c r="J1891" s="17" t="str">
        <f>OBV!F1891</f>
        <v>BULLISH</v>
      </c>
      <c r="K1891" s="17" t="str">
        <f>OBV!G1891</f>
        <v>NEUTRAL</v>
      </c>
      <c r="L1891" s="17" t="str">
        <f>OBV!H1891</f>
        <v>BULLISH DIVERGENCE</v>
      </c>
      <c r="M1891" s="19">
        <f t="shared" si="290"/>
        <v>25</v>
      </c>
      <c r="N1891" s="19">
        <f t="shared" si="291"/>
        <v>0</v>
      </c>
      <c r="O1891" s="19">
        <f t="shared" si="292"/>
        <v>0</v>
      </c>
      <c r="P1891" s="19">
        <f t="shared" si="293"/>
        <v>66.5</v>
      </c>
      <c r="Q1891" s="20">
        <f t="shared" si="294"/>
        <v>18.725000000000001</v>
      </c>
      <c r="R1891" s="20">
        <f t="shared" si="295"/>
        <v>21.625</v>
      </c>
      <c r="S1891" s="20">
        <f t="shared" si="296"/>
        <v>33.674999999999997</v>
      </c>
      <c r="T1891" s="20">
        <f t="shared" si="297"/>
        <v>22.875</v>
      </c>
      <c r="U1891" s="19">
        <f t="shared" si="298"/>
        <v>24.675000000000001</v>
      </c>
      <c r="V1891" s="19">
        <f t="shared" si="299"/>
        <v>24.225000000000001</v>
      </c>
    </row>
    <row r="1892" spans="1:22" ht="13.5" x14ac:dyDescent="0.25">
      <c r="A1892" s="3">
        <f>RSI!A1892</f>
        <v>44764</v>
      </c>
      <c r="B1892" s="2">
        <f>RSI!B1892</f>
        <v>12.2281</v>
      </c>
      <c r="C1892" s="2">
        <f>RSI!I1892</f>
        <v>59.855340795964665</v>
      </c>
      <c r="D1892" s="2">
        <f>MACD!E1892</f>
        <v>-5.168663530517037E-3</v>
      </c>
      <c r="E1892" s="2">
        <f>MACD!F1892</f>
        <v>1.3712516463327823E-2</v>
      </c>
      <c r="F1892" s="2">
        <f>'Moving Avg'!D1892</f>
        <v>12.079519999999999</v>
      </c>
      <c r="G1892" s="2">
        <f>'Moving Avg'!F1892</f>
        <v>12.087635000000002</v>
      </c>
      <c r="H1892" s="2">
        <f>'Moving Avg'!G1892</f>
        <v>11.998342000000001</v>
      </c>
      <c r="I1892" s="2">
        <f>'Moving Avg'!H1892</f>
        <v>12.915882999999992</v>
      </c>
      <c r="J1892" s="17" t="str">
        <f>OBV!F1892</f>
        <v>BULLISH</v>
      </c>
      <c r="K1892" s="17" t="str">
        <f>OBV!G1892</f>
        <v>NEUTRAL</v>
      </c>
      <c r="L1892" s="17" t="str">
        <f>OBV!H1892</f>
        <v>CONFIRMED BULLISH</v>
      </c>
      <c r="M1892" s="19">
        <f t="shared" si="290"/>
        <v>25</v>
      </c>
      <c r="N1892" s="19">
        <f t="shared" si="291"/>
        <v>45</v>
      </c>
      <c r="O1892" s="19">
        <f t="shared" si="292"/>
        <v>0</v>
      </c>
      <c r="P1892" s="19">
        <f t="shared" si="293"/>
        <v>83.5</v>
      </c>
      <c r="Q1892" s="20">
        <f t="shared" si="294"/>
        <v>37.024999999999999</v>
      </c>
      <c r="R1892" s="20">
        <f t="shared" si="295"/>
        <v>34.875</v>
      </c>
      <c r="S1892" s="20">
        <f t="shared" si="296"/>
        <v>48.075000000000003</v>
      </c>
      <c r="T1892" s="20">
        <f t="shared" si="297"/>
        <v>38.375</v>
      </c>
      <c r="U1892" s="19">
        <f t="shared" si="298"/>
        <v>39.991666666666667</v>
      </c>
      <c r="V1892" s="19">
        <f t="shared" si="299"/>
        <v>39.587500000000006</v>
      </c>
    </row>
    <row r="1893" spans="1:22" ht="13.5" x14ac:dyDescent="0.25">
      <c r="A1893" s="3">
        <f>RSI!A1893</f>
        <v>44768</v>
      </c>
      <c r="B1893" s="2">
        <f>RSI!B1893</f>
        <v>12.150700000000001</v>
      </c>
      <c r="C1893" s="2">
        <f>RSI!I1893</f>
        <v>54.794009252525278</v>
      </c>
      <c r="D1893" s="2">
        <f>MACD!E1893</f>
        <v>-3.3502816104693522E-3</v>
      </c>
      <c r="E1893" s="2">
        <f>MACD!F1893</f>
        <v>1.0299956848568388E-2</v>
      </c>
      <c r="F1893" s="2">
        <f>'Moving Avg'!D1893</f>
        <v>12.09808</v>
      </c>
      <c r="G1893" s="2">
        <f>'Moving Avg'!F1893</f>
        <v>12.086085000000001</v>
      </c>
      <c r="H1893" s="2">
        <f>'Moving Avg'!G1893</f>
        <v>12.001685999999999</v>
      </c>
      <c r="I1893" s="2">
        <f>'Moving Avg'!H1893</f>
        <v>12.908322999999996</v>
      </c>
      <c r="J1893" s="17" t="str">
        <f>OBV!F1893</f>
        <v>BULLISH</v>
      </c>
      <c r="K1893" s="17" t="str">
        <f>OBV!G1893</f>
        <v>NEUTRAL</v>
      </c>
      <c r="L1893" s="17" t="str">
        <f>OBV!H1893</f>
        <v>CONFIRMED BULLISH</v>
      </c>
      <c r="M1893" s="19">
        <f t="shared" si="290"/>
        <v>25</v>
      </c>
      <c r="N1893" s="19">
        <f t="shared" si="291"/>
        <v>45</v>
      </c>
      <c r="O1893" s="19">
        <f t="shared" si="292"/>
        <v>0</v>
      </c>
      <c r="P1893" s="19">
        <f t="shared" si="293"/>
        <v>83.5</v>
      </c>
      <c r="Q1893" s="20">
        <f t="shared" si="294"/>
        <v>37.024999999999999</v>
      </c>
      <c r="R1893" s="20">
        <f t="shared" si="295"/>
        <v>34.875</v>
      </c>
      <c r="S1893" s="20">
        <f t="shared" si="296"/>
        <v>48.075000000000003</v>
      </c>
      <c r="T1893" s="20">
        <f t="shared" si="297"/>
        <v>38.375</v>
      </c>
      <c r="U1893" s="19">
        <f t="shared" si="298"/>
        <v>39.991666666666667</v>
      </c>
      <c r="V1893" s="19">
        <f t="shared" si="299"/>
        <v>39.587500000000006</v>
      </c>
    </row>
    <row r="1894" spans="1:22" ht="13.5" x14ac:dyDescent="0.25">
      <c r="A1894" s="3">
        <f>RSI!A1894</f>
        <v>44769</v>
      </c>
      <c r="B1894" s="2">
        <f>RSI!B1894</f>
        <v>12.344200000000001</v>
      </c>
      <c r="C1894" s="2">
        <f>RSI!I1894</f>
        <v>63.177106163942923</v>
      </c>
      <c r="D1894" s="2">
        <f>MACD!E1894</f>
        <v>-1.6661802537946357E-2</v>
      </c>
      <c r="E1894" s="2">
        <f>MACD!F1894</f>
        <v>4.907604971265439E-3</v>
      </c>
      <c r="F1894" s="2">
        <f>'Moving Avg'!D1894</f>
        <v>12.16</v>
      </c>
      <c r="G1894" s="2">
        <f>'Moving Avg'!F1894</f>
        <v>12.093825000000001</v>
      </c>
      <c r="H1894" s="2">
        <f>'Moving Avg'!G1894</f>
        <v>12.011858000000002</v>
      </c>
      <c r="I1894" s="2">
        <f>'Moving Avg'!H1894</f>
        <v>12.901619499999995</v>
      </c>
      <c r="J1894" s="17" t="str">
        <f>OBV!F1894</f>
        <v>BULLISH</v>
      </c>
      <c r="K1894" s="17" t="str">
        <f>OBV!G1894</f>
        <v>NEUTRAL</v>
      </c>
      <c r="L1894" s="17" t="str">
        <f>OBV!H1894</f>
        <v>CONFIRMED BULLISH</v>
      </c>
      <c r="M1894" s="19">
        <f t="shared" si="290"/>
        <v>25</v>
      </c>
      <c r="N1894" s="19">
        <f t="shared" si="291"/>
        <v>100</v>
      </c>
      <c r="O1894" s="19">
        <f t="shared" si="292"/>
        <v>0</v>
      </c>
      <c r="P1894" s="19">
        <f t="shared" si="293"/>
        <v>83.5</v>
      </c>
      <c r="Q1894" s="20">
        <f t="shared" si="294"/>
        <v>56.274999999999999</v>
      </c>
      <c r="R1894" s="20">
        <f t="shared" si="295"/>
        <v>45.875</v>
      </c>
      <c r="S1894" s="20">
        <f t="shared" si="296"/>
        <v>56.325000000000003</v>
      </c>
      <c r="T1894" s="20">
        <f t="shared" si="297"/>
        <v>52.125</v>
      </c>
      <c r="U1894" s="19">
        <f t="shared" si="298"/>
        <v>52.82500000000001</v>
      </c>
      <c r="V1894" s="19">
        <f t="shared" si="299"/>
        <v>52.650000000000006</v>
      </c>
    </row>
    <row r="1895" spans="1:22" ht="13.5" x14ac:dyDescent="0.25">
      <c r="A1895" s="3">
        <f>RSI!A1895</f>
        <v>44770</v>
      </c>
      <c r="B1895" s="2">
        <f>RSI!B1895</f>
        <v>12.3055</v>
      </c>
      <c r="C1895" s="2">
        <f>RSI!I1895</f>
        <v>60.750641118038125</v>
      </c>
      <c r="D1895" s="2">
        <f>MACD!E1895</f>
        <v>-3.2634512067589938E-2</v>
      </c>
      <c r="E1895" s="2">
        <f>MACD!F1895</f>
        <v>-2.6008184365056367E-3</v>
      </c>
      <c r="F1895" s="2">
        <f>'Moving Avg'!D1895</f>
        <v>12.214180000000001</v>
      </c>
      <c r="G1895" s="2">
        <f>'Moving Avg'!F1895</f>
        <v>12.101565000000003</v>
      </c>
      <c r="H1895" s="2">
        <f>'Moving Avg'!G1895</f>
        <v>12.021256000000001</v>
      </c>
      <c r="I1895" s="2">
        <f>'Moving Avg'!H1895</f>
        <v>12.894833499999995</v>
      </c>
      <c r="J1895" s="17" t="str">
        <f>OBV!F1895</f>
        <v>BULLISH</v>
      </c>
      <c r="K1895" s="17" t="str">
        <f>OBV!G1895</f>
        <v>STRONG</v>
      </c>
      <c r="L1895" s="17" t="str">
        <f>OBV!H1895</f>
        <v>CONFIRMED BULLISH</v>
      </c>
      <c r="M1895" s="19">
        <f t="shared" si="290"/>
        <v>25</v>
      </c>
      <c r="N1895" s="19">
        <f t="shared" si="291"/>
        <v>100</v>
      </c>
      <c r="O1895" s="19">
        <f t="shared" si="292"/>
        <v>0</v>
      </c>
      <c r="P1895" s="19">
        <f t="shared" si="293"/>
        <v>100</v>
      </c>
      <c r="Q1895" s="20">
        <f t="shared" si="294"/>
        <v>58.75</v>
      </c>
      <c r="R1895" s="20">
        <f t="shared" si="295"/>
        <v>50</v>
      </c>
      <c r="S1895" s="20">
        <f t="shared" si="296"/>
        <v>63.75</v>
      </c>
      <c r="T1895" s="20">
        <f t="shared" si="297"/>
        <v>56.25</v>
      </c>
      <c r="U1895" s="19">
        <f t="shared" si="298"/>
        <v>57.5</v>
      </c>
      <c r="V1895" s="19">
        <f t="shared" si="299"/>
        <v>57.1875</v>
      </c>
    </row>
    <row r="1896" spans="1:22" ht="13.5" x14ac:dyDescent="0.25">
      <c r="A1896" s="3">
        <f>RSI!A1896</f>
        <v>44771</v>
      </c>
      <c r="B1896" s="2">
        <f>RSI!B1896</f>
        <v>12.3674</v>
      </c>
      <c r="C1896" s="2">
        <f>RSI!I1896</f>
        <v>63.186151044114496</v>
      </c>
      <c r="D1896" s="2">
        <f>MACD!E1896</f>
        <v>-5.200817894047205E-2</v>
      </c>
      <c r="E1896" s="2">
        <f>MACD!F1896</f>
        <v>-1.2482290537298921E-2</v>
      </c>
      <c r="F1896" s="2">
        <f>'Moving Avg'!D1896</f>
        <v>12.27918</v>
      </c>
      <c r="G1896" s="2">
        <f>'Moving Avg'!F1896</f>
        <v>12.110850000000001</v>
      </c>
      <c r="H1896" s="2">
        <f>'Moving Avg'!G1896</f>
        <v>12.031892000000003</v>
      </c>
      <c r="I1896" s="2">
        <f>'Moving Avg'!H1896</f>
        <v>12.888245999999997</v>
      </c>
      <c r="J1896" s="17" t="str">
        <f>OBV!F1896</f>
        <v>BULLISH</v>
      </c>
      <c r="K1896" s="17" t="str">
        <f>OBV!G1896</f>
        <v>STRONG</v>
      </c>
      <c r="L1896" s="17" t="str">
        <f>OBV!H1896</f>
        <v>CONFIRMED BULLISH</v>
      </c>
      <c r="M1896" s="19">
        <f t="shared" si="290"/>
        <v>25</v>
      </c>
      <c r="N1896" s="19">
        <f t="shared" si="291"/>
        <v>100</v>
      </c>
      <c r="O1896" s="19">
        <f t="shared" si="292"/>
        <v>0</v>
      </c>
      <c r="P1896" s="19">
        <f t="shared" si="293"/>
        <v>100</v>
      </c>
      <c r="Q1896" s="20">
        <f t="shared" si="294"/>
        <v>58.75</v>
      </c>
      <c r="R1896" s="20">
        <f t="shared" si="295"/>
        <v>50</v>
      </c>
      <c r="S1896" s="20">
        <f t="shared" si="296"/>
        <v>63.75</v>
      </c>
      <c r="T1896" s="20">
        <f t="shared" si="297"/>
        <v>56.25</v>
      </c>
      <c r="U1896" s="19">
        <f t="shared" si="298"/>
        <v>57.5</v>
      </c>
      <c r="V1896" s="19">
        <f t="shared" si="299"/>
        <v>57.1875</v>
      </c>
    </row>
    <row r="1897" spans="1:22" ht="13.5" x14ac:dyDescent="0.25">
      <c r="A1897" s="3">
        <f>RSI!A1897</f>
        <v>44774</v>
      </c>
      <c r="B1897" s="2">
        <f>RSI!B1897</f>
        <v>12.3133</v>
      </c>
      <c r="C1897" s="2">
        <f>RSI!I1897</f>
        <v>59.69941772793544</v>
      </c>
      <c r="D1897" s="2">
        <f>MACD!E1897</f>
        <v>-7.6646143824461888E-2</v>
      </c>
      <c r="E1897" s="2">
        <f>MACD!F1897</f>
        <v>-2.5315061194731515E-2</v>
      </c>
      <c r="F1897" s="2">
        <f>'Moving Avg'!D1897</f>
        <v>12.29622</v>
      </c>
      <c r="G1897" s="2">
        <f>'Moving Avg'!F1897</f>
        <v>12.124784999999999</v>
      </c>
      <c r="H1897" s="2">
        <f>'Moving Avg'!G1897</f>
        <v>12.038784000000003</v>
      </c>
      <c r="I1897" s="2">
        <f>'Moving Avg'!H1897</f>
        <v>12.881202999999994</v>
      </c>
      <c r="J1897" s="17" t="str">
        <f>OBV!F1897</f>
        <v>BULLISH</v>
      </c>
      <c r="K1897" s="17" t="str">
        <f>OBV!G1897</f>
        <v>NEUTRAL</v>
      </c>
      <c r="L1897" s="17" t="str">
        <f>OBV!H1897</f>
        <v>CONFIRMED BULLISH</v>
      </c>
      <c r="M1897" s="19">
        <f t="shared" si="290"/>
        <v>25</v>
      </c>
      <c r="N1897" s="19">
        <f t="shared" si="291"/>
        <v>100</v>
      </c>
      <c r="O1897" s="19">
        <f t="shared" si="292"/>
        <v>0</v>
      </c>
      <c r="P1897" s="19">
        <f t="shared" si="293"/>
        <v>83.5</v>
      </c>
      <c r="Q1897" s="20">
        <f t="shared" si="294"/>
        <v>56.274999999999999</v>
      </c>
      <c r="R1897" s="20">
        <f t="shared" si="295"/>
        <v>45.875</v>
      </c>
      <c r="S1897" s="20">
        <f t="shared" si="296"/>
        <v>56.325000000000003</v>
      </c>
      <c r="T1897" s="20">
        <f t="shared" si="297"/>
        <v>52.125</v>
      </c>
      <c r="U1897" s="19">
        <f t="shared" si="298"/>
        <v>52.82500000000001</v>
      </c>
      <c r="V1897" s="19">
        <f t="shared" si="299"/>
        <v>52.650000000000006</v>
      </c>
    </row>
    <row r="1898" spans="1:22" ht="13.5" x14ac:dyDescent="0.25">
      <c r="A1898" s="3">
        <f>RSI!A1898</f>
        <v>44775</v>
      </c>
      <c r="B1898" s="2">
        <f>RSI!B1898</f>
        <v>12.2668</v>
      </c>
      <c r="C1898" s="2">
        <f>RSI!I1898</f>
        <v>56.798254331354194</v>
      </c>
      <c r="D1898" s="2">
        <f>MACD!E1898</f>
        <v>-8.682123148201093E-2</v>
      </c>
      <c r="E1898" s="2">
        <f>MACD!F1898</f>
        <v>-3.7616295252187404E-2</v>
      </c>
      <c r="F1898" s="2">
        <f>'Moving Avg'!D1898</f>
        <v>12.31944</v>
      </c>
      <c r="G1898" s="2">
        <f>'Moving Avg'!F1898</f>
        <v>12.130590000000002</v>
      </c>
      <c r="H1898" s="2">
        <f>'Moving Avg'!G1898</f>
        <v>12.042674000000002</v>
      </c>
      <c r="I1898" s="2">
        <f>'Moving Avg'!H1898</f>
        <v>12.874112499999994</v>
      </c>
      <c r="J1898" s="17" t="str">
        <f>OBV!F1898</f>
        <v>BULLISH</v>
      </c>
      <c r="K1898" s="17" t="str">
        <f>OBV!G1898</f>
        <v>NEUTRAL</v>
      </c>
      <c r="L1898" s="17" t="str">
        <f>OBV!H1898</f>
        <v>CONFIRMED BULLISH</v>
      </c>
      <c r="M1898" s="19">
        <f t="shared" si="290"/>
        <v>25</v>
      </c>
      <c r="N1898" s="19">
        <f t="shared" si="291"/>
        <v>100</v>
      </c>
      <c r="O1898" s="19">
        <f t="shared" si="292"/>
        <v>0</v>
      </c>
      <c r="P1898" s="19">
        <f t="shared" si="293"/>
        <v>83.5</v>
      </c>
      <c r="Q1898" s="20">
        <f t="shared" si="294"/>
        <v>56.274999999999999</v>
      </c>
      <c r="R1898" s="20">
        <f t="shared" si="295"/>
        <v>45.875</v>
      </c>
      <c r="S1898" s="20">
        <f t="shared" si="296"/>
        <v>56.325000000000003</v>
      </c>
      <c r="T1898" s="20">
        <f t="shared" si="297"/>
        <v>52.125</v>
      </c>
      <c r="U1898" s="19">
        <f t="shared" si="298"/>
        <v>52.82500000000001</v>
      </c>
      <c r="V1898" s="19">
        <f t="shared" si="299"/>
        <v>52.650000000000006</v>
      </c>
    </row>
    <row r="1899" spans="1:22" ht="13.5" x14ac:dyDescent="0.25">
      <c r="A1899" s="3">
        <f>RSI!A1899</f>
        <v>44776</v>
      </c>
      <c r="B1899" s="2">
        <f>RSI!B1899</f>
        <v>12.3055</v>
      </c>
      <c r="C1899" s="2">
        <f>RSI!I1899</f>
        <v>58.601398532732993</v>
      </c>
      <c r="D1899" s="2">
        <f>MACD!E1899</f>
        <v>-0.10263565934496555</v>
      </c>
      <c r="E1899" s="2">
        <f>MACD!F1899</f>
        <v>-5.0620168070743037E-2</v>
      </c>
      <c r="F1899" s="2">
        <f>'Moving Avg'!D1899</f>
        <v>12.3117</v>
      </c>
      <c r="G1899" s="2">
        <f>'Moving Avg'!F1899</f>
        <v>12.142199999999999</v>
      </c>
      <c r="H1899" s="2">
        <f>'Moving Avg'!G1899</f>
        <v>12.044222000000005</v>
      </c>
      <c r="I1899" s="2">
        <f>'Moving Avg'!H1899</f>
        <v>12.867215499999995</v>
      </c>
      <c r="J1899" s="17" t="str">
        <f>OBV!F1899</f>
        <v>BULLISH</v>
      </c>
      <c r="K1899" s="17" t="str">
        <f>OBV!G1899</f>
        <v>NEUTRAL</v>
      </c>
      <c r="L1899" s="17" t="str">
        <f>OBV!H1899</f>
        <v>BULLISH DIVERGENCE</v>
      </c>
      <c r="M1899" s="19">
        <f t="shared" si="290"/>
        <v>25</v>
      </c>
      <c r="N1899" s="19">
        <f t="shared" si="291"/>
        <v>100</v>
      </c>
      <c r="O1899" s="19">
        <f t="shared" si="292"/>
        <v>0</v>
      </c>
      <c r="P1899" s="19">
        <f t="shared" si="293"/>
        <v>66.5</v>
      </c>
      <c r="Q1899" s="20">
        <f t="shared" si="294"/>
        <v>53.725000000000001</v>
      </c>
      <c r="R1899" s="20">
        <f t="shared" si="295"/>
        <v>41.625</v>
      </c>
      <c r="S1899" s="20">
        <f t="shared" si="296"/>
        <v>48.674999999999997</v>
      </c>
      <c r="T1899" s="20">
        <f t="shared" si="297"/>
        <v>47.875</v>
      </c>
      <c r="U1899" s="19">
        <f t="shared" si="298"/>
        <v>48.008333333333326</v>
      </c>
      <c r="V1899" s="19">
        <f t="shared" si="299"/>
        <v>47.974999999999994</v>
      </c>
    </row>
    <row r="1900" spans="1:22" ht="13.5" x14ac:dyDescent="0.25">
      <c r="A1900" s="3">
        <f>RSI!A1900</f>
        <v>44777</v>
      </c>
      <c r="B1900" s="2">
        <f>RSI!B1900</f>
        <v>12.3055</v>
      </c>
      <c r="C1900" s="2">
        <f>RSI!I1900</f>
        <v>58.601398532733</v>
      </c>
      <c r="D1900" s="2">
        <f>MACD!E1900</f>
        <v>-0.11694342294876314</v>
      </c>
      <c r="E1900" s="2">
        <f>MACD!F1900</f>
        <v>-6.3884819046347061E-2</v>
      </c>
      <c r="F1900" s="2">
        <f>'Moving Avg'!D1900</f>
        <v>12.311700000000002</v>
      </c>
      <c r="G1900" s="2">
        <f>'Moving Avg'!F1900</f>
        <v>12.15226</v>
      </c>
      <c r="H1900" s="2">
        <f>'Moving Avg'!G1900</f>
        <v>12.045770000000003</v>
      </c>
      <c r="I1900" s="2">
        <f>'Moving Avg'!H1900</f>
        <v>12.860133499999995</v>
      </c>
      <c r="J1900" s="17" t="str">
        <f>OBV!F1900</f>
        <v>BEARISH</v>
      </c>
      <c r="K1900" s="17" t="str">
        <f>OBV!G1900</f>
        <v>NEUTRAL</v>
      </c>
      <c r="L1900" s="17" t="str">
        <f>OBV!H1900</f>
        <v>NEUTRAL</v>
      </c>
      <c r="M1900" s="19">
        <f t="shared" si="290"/>
        <v>25</v>
      </c>
      <c r="N1900" s="19">
        <f t="shared" si="291"/>
        <v>100</v>
      </c>
      <c r="O1900" s="19">
        <f t="shared" si="292"/>
        <v>0</v>
      </c>
      <c r="P1900" s="19">
        <f t="shared" si="293"/>
        <v>16.5</v>
      </c>
      <c r="Q1900" s="20">
        <f t="shared" si="294"/>
        <v>46.225000000000001</v>
      </c>
      <c r="R1900" s="20">
        <f t="shared" si="295"/>
        <v>29.125</v>
      </c>
      <c r="S1900" s="20">
        <f t="shared" si="296"/>
        <v>26.175000000000001</v>
      </c>
      <c r="T1900" s="20">
        <f t="shared" si="297"/>
        <v>35.375</v>
      </c>
      <c r="U1900" s="19">
        <f t="shared" si="298"/>
        <v>33.841666666666661</v>
      </c>
      <c r="V1900" s="19">
        <f t="shared" si="299"/>
        <v>34.224999999999994</v>
      </c>
    </row>
    <row r="1901" spans="1:22" ht="13.5" x14ac:dyDescent="0.25">
      <c r="A1901" s="3">
        <f>RSI!A1901</f>
        <v>44778</v>
      </c>
      <c r="B1901" s="2">
        <f>RSI!B1901</f>
        <v>12.2668</v>
      </c>
      <c r="C1901" s="2">
        <f>RSI!I1901</f>
        <v>55.89571471543929</v>
      </c>
      <c r="D1901" s="2">
        <f>MACD!E1901</f>
        <v>-0.12584103348793541</v>
      </c>
      <c r="E1901" s="2">
        <f>MACD!F1901</f>
        <v>-7.6276061934664741E-2</v>
      </c>
      <c r="F1901" s="2">
        <f>'Moving Avg'!D1901</f>
        <v>12.291580000000002</v>
      </c>
      <c r="G1901" s="2">
        <f>'Moving Avg'!F1901</f>
        <v>12.167739999999998</v>
      </c>
      <c r="H1901" s="2">
        <f>'Moving Avg'!G1901</f>
        <v>12.048092000000004</v>
      </c>
      <c r="I1901" s="2">
        <f>'Moving Avg'!H1901</f>
        <v>12.853338999999997</v>
      </c>
      <c r="J1901" s="17" t="str">
        <f>OBV!F1901</f>
        <v>BEARISH</v>
      </c>
      <c r="K1901" s="17" t="str">
        <f>OBV!G1901</f>
        <v>NEUTRAL</v>
      </c>
      <c r="L1901" s="17" t="str">
        <f>OBV!H1901</f>
        <v>CONFIRMED BEARISH</v>
      </c>
      <c r="M1901" s="19">
        <f t="shared" si="290"/>
        <v>25</v>
      </c>
      <c r="N1901" s="19">
        <f t="shared" si="291"/>
        <v>100</v>
      </c>
      <c r="O1901" s="19">
        <f t="shared" si="292"/>
        <v>0</v>
      </c>
      <c r="P1901" s="19">
        <f t="shared" si="293"/>
        <v>16.5</v>
      </c>
      <c r="Q1901" s="20">
        <f t="shared" si="294"/>
        <v>46.225000000000001</v>
      </c>
      <c r="R1901" s="20">
        <f t="shared" si="295"/>
        <v>29.125</v>
      </c>
      <c r="S1901" s="20">
        <f t="shared" si="296"/>
        <v>26.175000000000001</v>
      </c>
      <c r="T1901" s="20">
        <f t="shared" si="297"/>
        <v>35.375</v>
      </c>
      <c r="U1901" s="19">
        <f t="shared" si="298"/>
        <v>33.841666666666661</v>
      </c>
      <c r="V1901" s="19">
        <f t="shared" si="299"/>
        <v>34.224999999999994</v>
      </c>
    </row>
    <row r="1902" spans="1:22" ht="13.5" x14ac:dyDescent="0.25">
      <c r="A1902" s="3">
        <f>RSI!A1902</f>
        <v>44781</v>
      </c>
      <c r="B1902" s="2">
        <f>RSI!B1902</f>
        <v>12.2281</v>
      </c>
      <c r="C1902" s="2">
        <f>RSI!I1902</f>
        <v>53.248082132880562</v>
      </c>
      <c r="D1902" s="2">
        <f>MACD!E1902</f>
        <v>-0.10249937754582739</v>
      </c>
      <c r="E1902" s="2">
        <f>MACD!F1902</f>
        <v>-8.1520725056897267E-2</v>
      </c>
      <c r="F1902" s="2">
        <f>'Moving Avg'!D1902</f>
        <v>12.274539999999998</v>
      </c>
      <c r="G1902" s="2">
        <f>'Moving Avg'!F1902</f>
        <v>12.181284999999999</v>
      </c>
      <c r="H1902" s="2">
        <f>'Moving Avg'!G1902</f>
        <v>12.049950000000006</v>
      </c>
      <c r="I1902" s="2">
        <f>'Moving Avg'!H1902</f>
        <v>12.846424999999995</v>
      </c>
      <c r="J1902" s="17" t="str">
        <f>OBV!F1902</f>
        <v>BEARISH</v>
      </c>
      <c r="K1902" s="17" t="str">
        <f>OBV!G1902</f>
        <v>NEUTRAL</v>
      </c>
      <c r="L1902" s="17" t="str">
        <f>OBV!H1902</f>
        <v>CONFIRMED BEARISH</v>
      </c>
      <c r="M1902" s="19">
        <f t="shared" si="290"/>
        <v>25</v>
      </c>
      <c r="N1902" s="19">
        <f t="shared" si="291"/>
        <v>100</v>
      </c>
      <c r="O1902" s="19">
        <f t="shared" si="292"/>
        <v>0</v>
      </c>
      <c r="P1902" s="19">
        <f t="shared" si="293"/>
        <v>16.5</v>
      </c>
      <c r="Q1902" s="20">
        <f t="shared" si="294"/>
        <v>46.225000000000001</v>
      </c>
      <c r="R1902" s="20">
        <f t="shared" si="295"/>
        <v>29.125</v>
      </c>
      <c r="S1902" s="20">
        <f t="shared" si="296"/>
        <v>26.175000000000001</v>
      </c>
      <c r="T1902" s="20">
        <f t="shared" si="297"/>
        <v>35.375</v>
      </c>
      <c r="U1902" s="19">
        <f t="shared" si="298"/>
        <v>33.841666666666661</v>
      </c>
      <c r="V1902" s="19">
        <f t="shared" si="299"/>
        <v>34.224999999999994</v>
      </c>
    </row>
    <row r="1903" spans="1:22" ht="13.5" x14ac:dyDescent="0.25">
      <c r="A1903" s="3">
        <f>RSI!A1903</f>
        <v>44782</v>
      </c>
      <c r="B1903" s="2">
        <f>RSI!B1903</f>
        <v>12.2281</v>
      </c>
      <c r="C1903" s="2">
        <f>RSI!I1903</f>
        <v>53.248082132880562</v>
      </c>
      <c r="D1903" s="2">
        <f>MACD!E1903</f>
        <v>-9.4951363602058692E-2</v>
      </c>
      <c r="E1903" s="2">
        <f>MACD!F1903</f>
        <v>-8.4206852765929568E-2</v>
      </c>
      <c r="F1903" s="2">
        <f>'Moving Avg'!D1903</f>
        <v>12.2668</v>
      </c>
      <c r="G1903" s="2">
        <f>'Moving Avg'!F1903</f>
        <v>12.18709</v>
      </c>
      <c r="H1903" s="2">
        <f>'Moving Avg'!G1903</f>
        <v>12.051652000000006</v>
      </c>
      <c r="I1903" s="2">
        <f>'Moving Avg'!H1903</f>
        <v>12.839510999999993</v>
      </c>
      <c r="J1903" s="17" t="str">
        <f>OBV!F1903</f>
        <v>BEARISH</v>
      </c>
      <c r="K1903" s="17" t="str">
        <f>OBV!G1903</f>
        <v>NEUTRAL</v>
      </c>
      <c r="L1903" s="17" t="str">
        <f>OBV!H1903</f>
        <v>CONFIRMED BEARISH</v>
      </c>
      <c r="M1903" s="19">
        <f t="shared" si="290"/>
        <v>25</v>
      </c>
      <c r="N1903" s="19">
        <f t="shared" si="291"/>
        <v>45</v>
      </c>
      <c r="O1903" s="19">
        <f t="shared" si="292"/>
        <v>0</v>
      </c>
      <c r="P1903" s="19">
        <f t="shared" si="293"/>
        <v>16.5</v>
      </c>
      <c r="Q1903" s="20">
        <f t="shared" si="294"/>
        <v>26.975000000000001</v>
      </c>
      <c r="R1903" s="20">
        <f t="shared" si="295"/>
        <v>18.125</v>
      </c>
      <c r="S1903" s="20">
        <f t="shared" si="296"/>
        <v>17.925000000000001</v>
      </c>
      <c r="T1903" s="20">
        <f t="shared" si="297"/>
        <v>21.625</v>
      </c>
      <c r="U1903" s="19">
        <f t="shared" si="298"/>
        <v>21.008333333333336</v>
      </c>
      <c r="V1903" s="19">
        <f t="shared" si="299"/>
        <v>21.162500000000001</v>
      </c>
    </row>
    <row r="1904" spans="1:22" ht="13.5" x14ac:dyDescent="0.25">
      <c r="A1904" s="3">
        <f>RSI!A1904</f>
        <v>44783</v>
      </c>
      <c r="B1904" s="2">
        <f>RSI!B1904</f>
        <v>12.2281</v>
      </c>
      <c r="C1904" s="2">
        <f>RSI!I1904</f>
        <v>53.248082132880569</v>
      </c>
      <c r="D1904" s="2">
        <f>MACD!E1904</f>
        <v>-5.9068431154921441E-2</v>
      </c>
      <c r="E1904" s="2">
        <f>MACD!F1904</f>
        <v>-7.9179168443727951E-2</v>
      </c>
      <c r="F1904" s="2">
        <f>'Moving Avg'!D1904</f>
        <v>12.251319999999998</v>
      </c>
      <c r="G1904" s="2">
        <f>'Moving Avg'!F1904</f>
        <v>12.192895</v>
      </c>
      <c r="H1904" s="2">
        <f>'Moving Avg'!G1904</f>
        <v>12.054748000000007</v>
      </c>
      <c r="I1904" s="2">
        <f>'Moving Avg'!H1904</f>
        <v>12.832041999999992</v>
      </c>
      <c r="J1904" s="17" t="str">
        <f>OBV!F1904</f>
        <v>BEARISH</v>
      </c>
      <c r="K1904" s="17" t="str">
        <f>OBV!G1904</f>
        <v>NEUTRAL</v>
      </c>
      <c r="L1904" s="17" t="str">
        <f>OBV!H1904</f>
        <v>CONFIRMED BEARISH</v>
      </c>
      <c r="M1904" s="19">
        <f t="shared" si="290"/>
        <v>25</v>
      </c>
      <c r="N1904" s="19">
        <f t="shared" si="291"/>
        <v>0</v>
      </c>
      <c r="O1904" s="19">
        <f t="shared" si="292"/>
        <v>0</v>
      </c>
      <c r="P1904" s="19">
        <f t="shared" si="293"/>
        <v>16.5</v>
      </c>
      <c r="Q1904" s="20">
        <f t="shared" si="294"/>
        <v>11.225</v>
      </c>
      <c r="R1904" s="20">
        <f t="shared" si="295"/>
        <v>9.125</v>
      </c>
      <c r="S1904" s="20">
        <f t="shared" si="296"/>
        <v>11.175000000000001</v>
      </c>
      <c r="T1904" s="20">
        <f t="shared" si="297"/>
        <v>10.375</v>
      </c>
      <c r="U1904" s="19">
        <f t="shared" si="298"/>
        <v>10.508333333333335</v>
      </c>
      <c r="V1904" s="19">
        <f t="shared" si="299"/>
        <v>10.475000000000001</v>
      </c>
    </row>
    <row r="1905" spans="1:22" ht="13.5" x14ac:dyDescent="0.25">
      <c r="A1905" s="3">
        <f>RSI!A1905</f>
        <v>44784</v>
      </c>
      <c r="B1905" s="2">
        <f>RSI!B1905</f>
        <v>12.2281</v>
      </c>
      <c r="C1905" s="2">
        <f>RSI!I1905</f>
        <v>53.248082132880569</v>
      </c>
      <c r="D1905" s="2">
        <f>MACD!E1905</f>
        <v>-3.4912647258677154E-2</v>
      </c>
      <c r="E1905" s="2">
        <f>MACD!F1905</f>
        <v>-7.0325864206717797E-2</v>
      </c>
      <c r="F1905" s="2">
        <f>'Moving Avg'!D1905</f>
        <v>12.23584</v>
      </c>
      <c r="G1905" s="2">
        <f>'Moving Avg'!F1905</f>
        <v>12.200635</v>
      </c>
      <c r="H1905" s="2">
        <f>'Moving Avg'!G1905</f>
        <v>12.058308000000009</v>
      </c>
      <c r="I1905" s="2">
        <f>'Moving Avg'!H1905</f>
        <v>12.824609999999991</v>
      </c>
      <c r="J1905" s="17" t="str">
        <f>OBV!F1905</f>
        <v>BEARISH</v>
      </c>
      <c r="K1905" s="17" t="str">
        <f>OBV!G1905</f>
        <v>NEUTRAL</v>
      </c>
      <c r="L1905" s="17" t="str">
        <f>OBV!H1905</f>
        <v>CONFIRMED BEARISH</v>
      </c>
      <c r="M1905" s="19">
        <f t="shared" si="290"/>
        <v>25</v>
      </c>
      <c r="N1905" s="19">
        <f t="shared" si="291"/>
        <v>0</v>
      </c>
      <c r="O1905" s="19">
        <f t="shared" si="292"/>
        <v>0</v>
      </c>
      <c r="P1905" s="19">
        <f t="shared" si="293"/>
        <v>16.5</v>
      </c>
      <c r="Q1905" s="20">
        <f t="shared" si="294"/>
        <v>11.225</v>
      </c>
      <c r="R1905" s="20">
        <f t="shared" si="295"/>
        <v>9.125</v>
      </c>
      <c r="S1905" s="20">
        <f t="shared" si="296"/>
        <v>11.175000000000001</v>
      </c>
      <c r="T1905" s="20">
        <f t="shared" si="297"/>
        <v>10.375</v>
      </c>
      <c r="U1905" s="19">
        <f t="shared" si="298"/>
        <v>10.508333333333335</v>
      </c>
      <c r="V1905" s="19">
        <f t="shared" si="299"/>
        <v>10.475000000000001</v>
      </c>
    </row>
    <row r="1906" spans="1:22" ht="13.5" x14ac:dyDescent="0.25">
      <c r="A1906" s="3">
        <f>RSI!A1906</f>
        <v>44785</v>
      </c>
      <c r="B1906" s="2">
        <f>RSI!B1906</f>
        <v>12.2668</v>
      </c>
      <c r="C1906" s="2">
        <f>RSI!I1906</f>
        <v>56.048310863610396</v>
      </c>
      <c r="D1906" s="2">
        <f>MACD!E1906</f>
        <v>-8.0508490806092681E-3</v>
      </c>
      <c r="E1906" s="2">
        <f>MACD!F1906</f>
        <v>-5.7870861181496092E-2</v>
      </c>
      <c r="F1906" s="2">
        <f>'Moving Avg'!D1906</f>
        <v>12.23584</v>
      </c>
      <c r="G1906" s="2">
        <f>'Moving Avg'!F1906</f>
        <v>12.21031</v>
      </c>
      <c r="H1906" s="2">
        <f>'Moving Avg'!G1906</f>
        <v>12.066820000000007</v>
      </c>
      <c r="I1906" s="2">
        <f>'Moving Avg'!H1906</f>
        <v>12.817815499999989</v>
      </c>
      <c r="J1906" s="17" t="str">
        <f>OBV!F1906</f>
        <v>BEARISH</v>
      </c>
      <c r="K1906" s="17" t="str">
        <f>OBV!G1906</f>
        <v>NEUTRAL</v>
      </c>
      <c r="L1906" s="17" t="str">
        <f>OBV!H1906</f>
        <v>NEUTRAL</v>
      </c>
      <c r="M1906" s="19">
        <f t="shared" si="290"/>
        <v>25</v>
      </c>
      <c r="N1906" s="19">
        <f t="shared" si="291"/>
        <v>0</v>
      </c>
      <c r="O1906" s="19">
        <f t="shared" si="292"/>
        <v>0</v>
      </c>
      <c r="P1906" s="19">
        <f t="shared" si="293"/>
        <v>16.5</v>
      </c>
      <c r="Q1906" s="20">
        <f t="shared" si="294"/>
        <v>11.225</v>
      </c>
      <c r="R1906" s="20">
        <f t="shared" si="295"/>
        <v>9.125</v>
      </c>
      <c r="S1906" s="20">
        <f t="shared" si="296"/>
        <v>11.175000000000001</v>
      </c>
      <c r="T1906" s="20">
        <f t="shared" si="297"/>
        <v>10.375</v>
      </c>
      <c r="U1906" s="19">
        <f t="shared" si="298"/>
        <v>10.508333333333335</v>
      </c>
      <c r="V1906" s="19">
        <f t="shared" si="299"/>
        <v>10.475000000000001</v>
      </c>
    </row>
    <row r="1907" spans="1:22" ht="13.5" x14ac:dyDescent="0.25">
      <c r="A1907" s="3">
        <f>RSI!A1907</f>
        <v>44788</v>
      </c>
      <c r="B1907" s="2">
        <f>RSI!B1907</f>
        <v>12.2281</v>
      </c>
      <c r="C1907" s="2">
        <f>RSI!I1907</f>
        <v>52.652101396443591</v>
      </c>
      <c r="D1907" s="2">
        <f>MACD!E1907</f>
        <v>8.7764953504194665E-3</v>
      </c>
      <c r="E1907" s="2">
        <f>MACD!F1907</f>
        <v>-4.4541389875112983E-2</v>
      </c>
      <c r="F1907" s="2">
        <f>'Moving Avg'!D1907</f>
        <v>12.23584</v>
      </c>
      <c r="G1907" s="2">
        <f>'Moving Avg'!F1907</f>
        <v>12.221530000000001</v>
      </c>
      <c r="H1907" s="2">
        <f>'Moving Avg'!G1907</f>
        <v>12.079202000000008</v>
      </c>
      <c r="I1907" s="2">
        <f>'Moving Avg'!H1907</f>
        <v>12.810531499999989</v>
      </c>
      <c r="J1907" s="17" t="str">
        <f>OBV!F1907</f>
        <v>BULLISH</v>
      </c>
      <c r="K1907" s="17" t="str">
        <f>OBV!G1907</f>
        <v>NEUTRAL</v>
      </c>
      <c r="L1907" s="17" t="str">
        <f>OBV!H1907</f>
        <v>NEUTRAL</v>
      </c>
      <c r="M1907" s="19">
        <f t="shared" si="290"/>
        <v>25</v>
      </c>
      <c r="N1907" s="19">
        <f t="shared" si="291"/>
        <v>0</v>
      </c>
      <c r="O1907" s="19">
        <f t="shared" si="292"/>
        <v>0</v>
      </c>
      <c r="P1907" s="19">
        <f t="shared" si="293"/>
        <v>49.5</v>
      </c>
      <c r="Q1907" s="20">
        <f t="shared" si="294"/>
        <v>16.175000000000001</v>
      </c>
      <c r="R1907" s="20">
        <f t="shared" si="295"/>
        <v>17.375</v>
      </c>
      <c r="S1907" s="20">
        <f t="shared" si="296"/>
        <v>26.025000000000002</v>
      </c>
      <c r="T1907" s="20">
        <f t="shared" si="297"/>
        <v>18.625</v>
      </c>
      <c r="U1907" s="19">
        <f t="shared" si="298"/>
        <v>19.858333333333334</v>
      </c>
      <c r="V1907" s="19">
        <f t="shared" si="299"/>
        <v>19.55</v>
      </c>
    </row>
    <row r="1908" spans="1:22" ht="13.5" x14ac:dyDescent="0.25">
      <c r="A1908" s="3">
        <f>RSI!A1908</f>
        <v>44789</v>
      </c>
      <c r="B1908" s="2">
        <f>RSI!B1908</f>
        <v>12.297800000000001</v>
      </c>
      <c r="C1908" s="2">
        <f>RSI!I1908</f>
        <v>57.631547517769739</v>
      </c>
      <c r="D1908" s="2">
        <f>MACD!E1908</f>
        <v>1.0514426225437745E-2</v>
      </c>
      <c r="E1908" s="2">
        <f>MACD!F1908</f>
        <v>-3.353022665500284E-2</v>
      </c>
      <c r="F1908" s="2">
        <f>'Moving Avg'!D1908</f>
        <v>12.249779999999999</v>
      </c>
      <c r="G1908" s="2">
        <f>'Moving Avg'!F1908</f>
        <v>12.233525000000002</v>
      </c>
      <c r="H1908" s="2">
        <f>'Moving Avg'!G1908</f>
        <v>12.094526000000007</v>
      </c>
      <c r="I1908" s="2">
        <f>'Moving Avg'!H1908</f>
        <v>12.803595999999988</v>
      </c>
      <c r="J1908" s="17" t="str">
        <f>OBV!F1908</f>
        <v>BULLISH</v>
      </c>
      <c r="K1908" s="17" t="str">
        <f>OBV!G1908</f>
        <v>NEUTRAL</v>
      </c>
      <c r="L1908" s="17" t="str">
        <f>OBV!H1908</f>
        <v>CONFIRMED BULLISH</v>
      </c>
      <c r="M1908" s="19">
        <f t="shared" si="290"/>
        <v>25</v>
      </c>
      <c r="N1908" s="19">
        <f t="shared" si="291"/>
        <v>0</v>
      </c>
      <c r="O1908" s="19">
        <f t="shared" si="292"/>
        <v>0</v>
      </c>
      <c r="P1908" s="19">
        <f t="shared" si="293"/>
        <v>83.5</v>
      </c>
      <c r="Q1908" s="20">
        <f t="shared" si="294"/>
        <v>21.274999999999999</v>
      </c>
      <c r="R1908" s="20">
        <f t="shared" si="295"/>
        <v>25.875</v>
      </c>
      <c r="S1908" s="20">
        <f t="shared" si="296"/>
        <v>41.325000000000003</v>
      </c>
      <c r="T1908" s="20">
        <f t="shared" si="297"/>
        <v>27.125</v>
      </c>
      <c r="U1908" s="19">
        <f t="shared" si="298"/>
        <v>29.491666666666664</v>
      </c>
      <c r="V1908" s="19">
        <f t="shared" si="299"/>
        <v>28.9</v>
      </c>
    </row>
    <row r="1909" spans="1:22" ht="13.5" x14ac:dyDescent="0.25">
      <c r="A1909" s="3">
        <f>RSI!A1909</f>
        <v>44790</v>
      </c>
      <c r="B1909" s="2">
        <f>RSI!B1909</f>
        <v>12.2281</v>
      </c>
      <c r="C1909" s="2">
        <f>RSI!I1909</f>
        <v>51.768412935674647</v>
      </c>
      <c r="D1909" s="2">
        <f>MACD!E1909</f>
        <v>2.2519763221815481E-2</v>
      </c>
      <c r="E1909" s="2">
        <f>MACD!F1909</f>
        <v>-2.2320228679639176E-2</v>
      </c>
      <c r="F1909" s="2">
        <f>'Moving Avg'!D1909</f>
        <v>12.249779999999999</v>
      </c>
      <c r="G1909" s="2">
        <f>'Moving Avg'!F1909</f>
        <v>12.243200000000002</v>
      </c>
      <c r="H1909" s="2">
        <f>'Moving Avg'!G1909</f>
        <v>12.109230000000004</v>
      </c>
      <c r="I1909" s="2">
        <f>'Moving Avg'!H1909</f>
        <v>12.795978999999987</v>
      </c>
      <c r="J1909" s="17" t="str">
        <f>OBV!F1909</f>
        <v>BULLISH</v>
      </c>
      <c r="K1909" s="17" t="str">
        <f>OBV!G1909</f>
        <v>NEUTRAL</v>
      </c>
      <c r="L1909" s="17" t="str">
        <f>OBV!H1909</f>
        <v>NEUTRAL</v>
      </c>
      <c r="M1909" s="19">
        <f t="shared" si="290"/>
        <v>25</v>
      </c>
      <c r="N1909" s="19">
        <f t="shared" si="291"/>
        <v>0</v>
      </c>
      <c r="O1909" s="19">
        <f t="shared" si="292"/>
        <v>0</v>
      </c>
      <c r="P1909" s="19">
        <f t="shared" si="293"/>
        <v>49.5</v>
      </c>
      <c r="Q1909" s="20">
        <f t="shared" si="294"/>
        <v>16.175000000000001</v>
      </c>
      <c r="R1909" s="20">
        <f t="shared" si="295"/>
        <v>17.375</v>
      </c>
      <c r="S1909" s="20">
        <f t="shared" si="296"/>
        <v>26.025000000000002</v>
      </c>
      <c r="T1909" s="20">
        <f t="shared" si="297"/>
        <v>18.625</v>
      </c>
      <c r="U1909" s="19">
        <f t="shared" si="298"/>
        <v>19.858333333333334</v>
      </c>
      <c r="V1909" s="19">
        <f t="shared" si="299"/>
        <v>19.55</v>
      </c>
    </row>
    <row r="1910" spans="1:22" ht="13.5" x14ac:dyDescent="0.25">
      <c r="A1910" s="3">
        <f>RSI!A1910</f>
        <v>44791</v>
      </c>
      <c r="B1910" s="2">
        <f>RSI!B1910</f>
        <v>12.2281</v>
      </c>
      <c r="C1910" s="2">
        <f>RSI!I1910</f>
        <v>51.768412935674647</v>
      </c>
      <c r="D1910" s="2">
        <f>MACD!E1910</f>
        <v>3.2551069834683588E-2</v>
      </c>
      <c r="E1910" s="2">
        <f>MACD!F1910</f>
        <v>-1.1345968976774621E-2</v>
      </c>
      <c r="F1910" s="2">
        <f>'Moving Avg'!D1910</f>
        <v>12.249779999999999</v>
      </c>
      <c r="G1910" s="2">
        <f>'Moving Avg'!F1910</f>
        <v>12.252875000000003</v>
      </c>
      <c r="H1910" s="2">
        <f>'Moving Avg'!G1910</f>
        <v>12.121612000000006</v>
      </c>
      <c r="I1910" s="2">
        <f>'Moving Avg'!H1910</f>
        <v>12.788509999999985</v>
      </c>
      <c r="J1910" s="17" t="str">
        <f>OBV!F1910</f>
        <v>BULLISH</v>
      </c>
      <c r="K1910" s="17" t="str">
        <f>OBV!G1910</f>
        <v>NEUTRAL</v>
      </c>
      <c r="L1910" s="17" t="str">
        <f>OBV!H1910</f>
        <v>NEUTRAL</v>
      </c>
      <c r="M1910" s="19">
        <f t="shared" si="290"/>
        <v>25</v>
      </c>
      <c r="N1910" s="19">
        <f t="shared" si="291"/>
        <v>0</v>
      </c>
      <c r="O1910" s="19">
        <f t="shared" si="292"/>
        <v>0</v>
      </c>
      <c r="P1910" s="19">
        <f t="shared" si="293"/>
        <v>49.5</v>
      </c>
      <c r="Q1910" s="20">
        <f t="shared" si="294"/>
        <v>16.175000000000001</v>
      </c>
      <c r="R1910" s="20">
        <f t="shared" si="295"/>
        <v>17.375</v>
      </c>
      <c r="S1910" s="20">
        <f t="shared" si="296"/>
        <v>26.025000000000002</v>
      </c>
      <c r="T1910" s="20">
        <f t="shared" si="297"/>
        <v>18.625</v>
      </c>
      <c r="U1910" s="19">
        <f t="shared" si="298"/>
        <v>19.858333333333334</v>
      </c>
      <c r="V1910" s="19">
        <f t="shared" si="299"/>
        <v>19.55</v>
      </c>
    </row>
    <row r="1911" spans="1:22" ht="13.5" x14ac:dyDescent="0.25">
      <c r="A1911" s="3">
        <f>RSI!A1911</f>
        <v>44792</v>
      </c>
      <c r="B1911" s="2">
        <f>RSI!B1911</f>
        <v>12.2281</v>
      </c>
      <c r="C1911" s="2">
        <f>RSI!I1911</f>
        <v>51.768412935674647</v>
      </c>
      <c r="D1911" s="2">
        <f>MACD!E1911</f>
        <v>3.4967608407903583E-2</v>
      </c>
      <c r="E1911" s="2">
        <f>MACD!F1911</f>
        <v>-2.0832534998389803E-3</v>
      </c>
      <c r="F1911" s="2">
        <f>'Moving Avg'!D1911</f>
        <v>12.242039999999999</v>
      </c>
      <c r="G1911" s="2">
        <f>'Moving Avg'!F1911</f>
        <v>12.262160000000003</v>
      </c>
      <c r="H1911" s="2">
        <f>'Moving Avg'!G1911</f>
        <v>12.134150000000004</v>
      </c>
      <c r="I1911" s="2">
        <f>'Moving Avg'!H1911</f>
        <v>12.780855999999982</v>
      </c>
      <c r="J1911" s="17" t="str">
        <f>OBV!F1911</f>
        <v>BEARISH</v>
      </c>
      <c r="K1911" s="17" t="str">
        <f>OBV!G1911</f>
        <v>NEUTRAL</v>
      </c>
      <c r="L1911" s="17" t="str">
        <f>OBV!H1911</f>
        <v>CONFIRMED BEARISH</v>
      </c>
      <c r="M1911" s="19">
        <f t="shared" si="290"/>
        <v>25</v>
      </c>
      <c r="N1911" s="19">
        <f t="shared" si="291"/>
        <v>0</v>
      </c>
      <c r="O1911" s="19">
        <f t="shared" si="292"/>
        <v>0</v>
      </c>
      <c r="P1911" s="19">
        <f t="shared" si="293"/>
        <v>16.5</v>
      </c>
      <c r="Q1911" s="20">
        <f t="shared" si="294"/>
        <v>11.225</v>
      </c>
      <c r="R1911" s="20">
        <f t="shared" si="295"/>
        <v>9.125</v>
      </c>
      <c r="S1911" s="20">
        <f t="shared" si="296"/>
        <v>11.175000000000001</v>
      </c>
      <c r="T1911" s="20">
        <f t="shared" si="297"/>
        <v>10.375</v>
      </c>
      <c r="U1911" s="19">
        <f t="shared" si="298"/>
        <v>10.508333333333335</v>
      </c>
      <c r="V1911" s="19">
        <f t="shared" si="299"/>
        <v>10.475000000000001</v>
      </c>
    </row>
    <row r="1912" spans="1:22" ht="13.5" x14ac:dyDescent="0.25">
      <c r="A1912" s="3">
        <f>RSI!A1912</f>
        <v>44795</v>
      </c>
      <c r="B1912" s="2">
        <f>RSI!B1912</f>
        <v>12.3055</v>
      </c>
      <c r="C1912" s="2">
        <f>RSI!I1912</f>
        <v>57.732432618402676</v>
      </c>
      <c r="D1912" s="2">
        <f>MACD!E1912</f>
        <v>2.5216262749795604E-2</v>
      </c>
      <c r="E1912" s="2">
        <f>MACD!F1912</f>
        <v>3.3766497500879369E-3</v>
      </c>
      <c r="F1912" s="2">
        <f>'Moving Avg'!D1912</f>
        <v>12.25752</v>
      </c>
      <c r="G1912" s="2">
        <f>'Moving Avg'!F1912</f>
        <v>12.266030000000002</v>
      </c>
      <c r="H1912" s="2">
        <f>'Moving Avg'!G1912</f>
        <v>12.149628000000005</v>
      </c>
      <c r="I1912" s="2">
        <f>'Moving Avg'!H1912</f>
        <v>12.773625999999981</v>
      </c>
      <c r="J1912" s="17" t="str">
        <f>OBV!F1912</f>
        <v>BULLISH</v>
      </c>
      <c r="K1912" s="17" t="str">
        <f>OBV!G1912</f>
        <v>NEUTRAL</v>
      </c>
      <c r="L1912" s="17" t="str">
        <f>OBV!H1912</f>
        <v>CONFIRMED BULLISH</v>
      </c>
      <c r="M1912" s="19">
        <f t="shared" si="290"/>
        <v>25</v>
      </c>
      <c r="N1912" s="19">
        <f t="shared" si="291"/>
        <v>0</v>
      </c>
      <c r="O1912" s="19">
        <f t="shared" si="292"/>
        <v>0</v>
      </c>
      <c r="P1912" s="19">
        <f t="shared" si="293"/>
        <v>83.5</v>
      </c>
      <c r="Q1912" s="20">
        <f t="shared" si="294"/>
        <v>21.274999999999999</v>
      </c>
      <c r="R1912" s="20">
        <f t="shared" si="295"/>
        <v>25.875</v>
      </c>
      <c r="S1912" s="20">
        <f t="shared" si="296"/>
        <v>41.325000000000003</v>
      </c>
      <c r="T1912" s="20">
        <f t="shared" si="297"/>
        <v>27.125</v>
      </c>
      <c r="U1912" s="19">
        <f t="shared" si="298"/>
        <v>29.491666666666664</v>
      </c>
      <c r="V1912" s="19">
        <f t="shared" si="299"/>
        <v>28.9</v>
      </c>
    </row>
    <row r="1913" spans="1:22" ht="13.5" x14ac:dyDescent="0.25">
      <c r="A1913" s="3">
        <f>RSI!A1913</f>
        <v>44796</v>
      </c>
      <c r="B1913" s="2">
        <f>RSI!B1913</f>
        <v>12.2668</v>
      </c>
      <c r="C1913" s="2">
        <f>RSI!I1913</f>
        <v>54.128410270162163</v>
      </c>
      <c r="D1913" s="2">
        <f>MACD!E1913</f>
        <v>1.9273570137317009E-2</v>
      </c>
      <c r="E1913" s="2">
        <f>MACD!F1913</f>
        <v>6.5560338275337509E-3</v>
      </c>
      <c r="F1913" s="2">
        <f>'Moving Avg'!D1913</f>
        <v>12.251320000000002</v>
      </c>
      <c r="G1913" s="2">
        <f>'Moving Avg'!F1913</f>
        <v>12.271835000000001</v>
      </c>
      <c r="H1913" s="2">
        <f>'Moving Avg'!G1913</f>
        <v>12.161236000000004</v>
      </c>
      <c r="I1913" s="2">
        <f>'Moving Avg'!H1913</f>
        <v>12.766239499999982</v>
      </c>
      <c r="J1913" s="17" t="str">
        <f>OBV!F1913</f>
        <v>BULLISH</v>
      </c>
      <c r="K1913" s="17" t="str">
        <f>OBV!G1913</f>
        <v>NEUTRAL</v>
      </c>
      <c r="L1913" s="17" t="str">
        <f>OBV!H1913</f>
        <v>BULLISH DIVERGENCE</v>
      </c>
      <c r="M1913" s="19">
        <f t="shared" si="290"/>
        <v>25</v>
      </c>
      <c r="N1913" s="19">
        <f t="shared" si="291"/>
        <v>0</v>
      </c>
      <c r="O1913" s="19">
        <f t="shared" si="292"/>
        <v>0</v>
      </c>
      <c r="P1913" s="19">
        <f t="shared" si="293"/>
        <v>66.5</v>
      </c>
      <c r="Q1913" s="20">
        <f t="shared" si="294"/>
        <v>18.725000000000001</v>
      </c>
      <c r="R1913" s="20">
        <f t="shared" si="295"/>
        <v>21.625</v>
      </c>
      <c r="S1913" s="20">
        <f t="shared" si="296"/>
        <v>33.674999999999997</v>
      </c>
      <c r="T1913" s="20">
        <f t="shared" si="297"/>
        <v>22.875</v>
      </c>
      <c r="U1913" s="19">
        <f t="shared" si="298"/>
        <v>24.675000000000001</v>
      </c>
      <c r="V1913" s="19">
        <f t="shared" si="299"/>
        <v>24.225000000000001</v>
      </c>
    </row>
    <row r="1914" spans="1:22" ht="13.5" x14ac:dyDescent="0.25">
      <c r="A1914" s="3">
        <f>RSI!A1914</f>
        <v>44797</v>
      </c>
      <c r="B1914" s="2">
        <f>RSI!B1914</f>
        <v>12.3055</v>
      </c>
      <c r="C1914" s="2">
        <f>RSI!I1914</f>
        <v>57.018017058102863</v>
      </c>
      <c r="D1914" s="2">
        <f>MACD!E1914</f>
        <v>1.1090280254183682E-2</v>
      </c>
      <c r="E1914" s="2">
        <f>MACD!F1914</f>
        <v>7.4628831128637375E-3</v>
      </c>
      <c r="F1914" s="2">
        <f>'Moving Avg'!D1914</f>
        <v>12.2668</v>
      </c>
      <c r="G1914" s="2">
        <f>'Moving Avg'!F1914</f>
        <v>12.269900000000002</v>
      </c>
      <c r="H1914" s="2">
        <f>'Moving Avg'!G1914</f>
        <v>12.173618000000001</v>
      </c>
      <c r="I1914" s="2">
        <f>'Moving Avg'!H1914</f>
        <v>12.759046499999979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  <c r="M1914" s="19">
        <f t="shared" si="290"/>
        <v>25</v>
      </c>
      <c r="N1914" s="19">
        <f t="shared" si="291"/>
        <v>0</v>
      </c>
      <c r="O1914" s="19">
        <f t="shared" si="292"/>
        <v>0</v>
      </c>
      <c r="P1914" s="19">
        <f t="shared" si="293"/>
        <v>83.5</v>
      </c>
      <c r="Q1914" s="20">
        <f t="shared" si="294"/>
        <v>21.274999999999999</v>
      </c>
      <c r="R1914" s="20">
        <f t="shared" si="295"/>
        <v>25.875</v>
      </c>
      <c r="S1914" s="20">
        <f t="shared" si="296"/>
        <v>41.325000000000003</v>
      </c>
      <c r="T1914" s="20">
        <f t="shared" si="297"/>
        <v>27.125</v>
      </c>
      <c r="U1914" s="19">
        <f t="shared" si="298"/>
        <v>29.491666666666664</v>
      </c>
      <c r="V1914" s="19">
        <f t="shared" si="299"/>
        <v>28.9</v>
      </c>
    </row>
    <row r="1915" spans="1:22" ht="13.5" x14ac:dyDescent="0.25">
      <c r="A1915" s="3">
        <f>RSI!A1915</f>
        <v>44798</v>
      </c>
      <c r="B1915" s="2">
        <f>RSI!B1915</f>
        <v>12.53</v>
      </c>
      <c r="C1915" s="2">
        <f>RSI!I1915</f>
        <v>69.156184372859457</v>
      </c>
      <c r="D1915" s="2">
        <f>MACD!E1915</f>
        <v>-1.2959195070257223E-2</v>
      </c>
      <c r="E1915" s="2">
        <f>MACD!F1915</f>
        <v>3.3784674762395452E-3</v>
      </c>
      <c r="F1915" s="2">
        <f>'Moving Avg'!D1915</f>
        <v>12.32718</v>
      </c>
      <c r="G1915" s="2">
        <f>'Moving Avg'!F1915</f>
        <v>12.281125000000001</v>
      </c>
      <c r="H1915" s="2">
        <f>'Moving Avg'!G1915</f>
        <v>12.182752000000002</v>
      </c>
      <c r="I1915" s="2">
        <f>'Moving Avg'!H1915</f>
        <v>12.75301299999998</v>
      </c>
      <c r="J1915" s="17" t="str">
        <f>OBV!F1915</f>
        <v>BULLISH</v>
      </c>
      <c r="K1915" s="17" t="str">
        <f>OBV!G1915</f>
        <v>NEUTRAL</v>
      </c>
      <c r="L1915" s="17" t="str">
        <f>OBV!H1915</f>
        <v>CONFIRMED BULLISH</v>
      </c>
      <c r="M1915" s="19">
        <f t="shared" si="290"/>
        <v>25</v>
      </c>
      <c r="N1915" s="19">
        <f t="shared" si="291"/>
        <v>45</v>
      </c>
      <c r="O1915" s="19">
        <f t="shared" si="292"/>
        <v>0</v>
      </c>
      <c r="P1915" s="19">
        <f t="shared" si="293"/>
        <v>83.5</v>
      </c>
      <c r="Q1915" s="20">
        <f t="shared" si="294"/>
        <v>37.024999999999999</v>
      </c>
      <c r="R1915" s="20">
        <f t="shared" si="295"/>
        <v>34.875</v>
      </c>
      <c r="S1915" s="20">
        <f t="shared" si="296"/>
        <v>48.075000000000003</v>
      </c>
      <c r="T1915" s="20">
        <f t="shared" si="297"/>
        <v>38.375</v>
      </c>
      <c r="U1915" s="19">
        <f t="shared" si="298"/>
        <v>39.991666666666667</v>
      </c>
      <c r="V1915" s="19">
        <f t="shared" si="299"/>
        <v>39.587500000000006</v>
      </c>
    </row>
    <row r="1916" spans="1:22" ht="13.5" x14ac:dyDescent="0.25">
      <c r="A1916" s="3">
        <f>RSI!A1916</f>
        <v>44799</v>
      </c>
      <c r="B1916" s="2">
        <f>RSI!B1916</f>
        <v>12.4526</v>
      </c>
      <c r="C1916" s="2">
        <f>RSI!I1916</f>
        <v>62.593175987842798</v>
      </c>
      <c r="D1916" s="2">
        <f>MACD!E1916</f>
        <v>-2.3406969810828571E-2</v>
      </c>
      <c r="E1916" s="2">
        <f>MACD!F1916</f>
        <v>-1.9786199811740778E-3</v>
      </c>
      <c r="F1916" s="2">
        <f>'Moving Avg'!D1916</f>
        <v>12.37208</v>
      </c>
      <c r="G1916" s="2">
        <f>'Moving Avg'!F1916</f>
        <v>12.285385000000002</v>
      </c>
      <c r="H1916" s="2">
        <f>'Moving Avg'!G1916</f>
        <v>12.188789999999999</v>
      </c>
      <c r="I1916" s="2">
        <f>'Moving Avg'!H1916</f>
        <v>12.746592499999981</v>
      </c>
      <c r="J1916" s="17" t="str">
        <f>OBV!F1916</f>
        <v>BULLISH</v>
      </c>
      <c r="K1916" s="17" t="str">
        <f>OBV!G1916</f>
        <v>NEUTRAL</v>
      </c>
      <c r="L1916" s="17" t="str">
        <f>OBV!H1916</f>
        <v>CONFIRMED BULLISH</v>
      </c>
      <c r="M1916" s="19">
        <f t="shared" si="290"/>
        <v>25</v>
      </c>
      <c r="N1916" s="19">
        <f t="shared" si="291"/>
        <v>100</v>
      </c>
      <c r="O1916" s="19">
        <f t="shared" si="292"/>
        <v>0</v>
      </c>
      <c r="P1916" s="19">
        <f t="shared" si="293"/>
        <v>83.5</v>
      </c>
      <c r="Q1916" s="20">
        <f t="shared" si="294"/>
        <v>56.274999999999999</v>
      </c>
      <c r="R1916" s="20">
        <f t="shared" si="295"/>
        <v>45.875</v>
      </c>
      <c r="S1916" s="20">
        <f t="shared" si="296"/>
        <v>56.325000000000003</v>
      </c>
      <c r="T1916" s="20">
        <f t="shared" si="297"/>
        <v>52.125</v>
      </c>
      <c r="U1916" s="19">
        <f t="shared" si="298"/>
        <v>52.82500000000001</v>
      </c>
      <c r="V1916" s="19">
        <f t="shared" si="299"/>
        <v>52.650000000000006</v>
      </c>
    </row>
    <row r="1917" spans="1:22" ht="13.5" x14ac:dyDescent="0.25">
      <c r="A1917" s="3">
        <f>RSI!A1917</f>
        <v>44802</v>
      </c>
      <c r="B1917" s="2">
        <f>RSI!B1917</f>
        <v>12.344200000000001</v>
      </c>
      <c r="C1917" s="2">
        <f>RSI!I1917</f>
        <v>54.75573074241499</v>
      </c>
      <c r="D1917" s="2">
        <f>MACD!E1917</f>
        <v>-3.1367397658160101E-2</v>
      </c>
      <c r="E1917" s="2">
        <f>MACD!F1917</f>
        <v>-7.8563755165712828E-3</v>
      </c>
      <c r="F1917" s="2">
        <f>'Moving Avg'!D1917</f>
        <v>12.37982</v>
      </c>
      <c r="G1917" s="2">
        <f>'Moving Avg'!F1917</f>
        <v>12.28693</v>
      </c>
      <c r="H1917" s="2">
        <f>'Moving Avg'!G1917</f>
        <v>12.192969999999997</v>
      </c>
      <c r="I1917" s="2">
        <f>'Moving Avg'!H1917</f>
        <v>12.739592999999982</v>
      </c>
      <c r="J1917" s="17" t="str">
        <f>OBV!F1917</f>
        <v>BULLISH</v>
      </c>
      <c r="K1917" s="17" t="str">
        <f>OBV!G1917</f>
        <v>NEUTRAL</v>
      </c>
      <c r="L1917" s="17" t="str">
        <f>OBV!H1917</f>
        <v>CONFIRMED BULLISH</v>
      </c>
      <c r="M1917" s="19">
        <f t="shared" si="290"/>
        <v>25</v>
      </c>
      <c r="N1917" s="19">
        <f t="shared" si="291"/>
        <v>100</v>
      </c>
      <c r="O1917" s="19">
        <f t="shared" si="292"/>
        <v>0</v>
      </c>
      <c r="P1917" s="19">
        <f t="shared" si="293"/>
        <v>83.5</v>
      </c>
      <c r="Q1917" s="20">
        <f t="shared" si="294"/>
        <v>56.274999999999999</v>
      </c>
      <c r="R1917" s="20">
        <f t="shared" si="295"/>
        <v>45.875</v>
      </c>
      <c r="S1917" s="20">
        <f t="shared" si="296"/>
        <v>56.325000000000003</v>
      </c>
      <c r="T1917" s="20">
        <f t="shared" si="297"/>
        <v>52.125</v>
      </c>
      <c r="U1917" s="19">
        <f t="shared" si="298"/>
        <v>52.82500000000001</v>
      </c>
      <c r="V1917" s="19">
        <f t="shared" si="299"/>
        <v>52.650000000000006</v>
      </c>
    </row>
    <row r="1918" spans="1:22" ht="13.5" x14ac:dyDescent="0.25">
      <c r="A1918" s="3">
        <f>RSI!A1918</f>
        <v>44803</v>
      </c>
      <c r="B1918" s="2">
        <f>RSI!B1918</f>
        <v>12.382899999999999</v>
      </c>
      <c r="C1918" s="2">
        <f>RSI!I1918</f>
        <v>56.833789494146103</v>
      </c>
      <c r="D1918" s="2">
        <f>MACD!E1918</f>
        <v>-3.0713403548142892E-2</v>
      </c>
      <c r="E1918" s="2">
        <f>MACD!F1918</f>
        <v>-1.2427781122885607E-2</v>
      </c>
      <c r="F1918" s="2">
        <f>'Moving Avg'!D1918</f>
        <v>12.403040000000001</v>
      </c>
      <c r="G1918" s="2">
        <f>'Moving Avg'!F1918</f>
        <v>12.292735</v>
      </c>
      <c r="H1918" s="2">
        <f>'Moving Avg'!G1918</f>
        <v>12.199161999999994</v>
      </c>
      <c r="I1918" s="2">
        <f>'Moving Avg'!H1918</f>
        <v>12.732897999999979</v>
      </c>
      <c r="J1918" s="17" t="str">
        <f>OBV!F1918</f>
        <v>BULLISH</v>
      </c>
      <c r="K1918" s="17" t="str">
        <f>OBV!G1918</f>
        <v>NEUTRAL</v>
      </c>
      <c r="L1918" s="17" t="str">
        <f>OBV!H1918</f>
        <v>CONFIRMED BULLISH</v>
      </c>
      <c r="M1918" s="19">
        <f t="shared" si="290"/>
        <v>25</v>
      </c>
      <c r="N1918" s="19">
        <f t="shared" si="291"/>
        <v>45</v>
      </c>
      <c r="O1918" s="19">
        <f t="shared" si="292"/>
        <v>0</v>
      </c>
      <c r="P1918" s="19">
        <f t="shared" si="293"/>
        <v>83.5</v>
      </c>
      <c r="Q1918" s="20">
        <f t="shared" si="294"/>
        <v>37.024999999999999</v>
      </c>
      <c r="R1918" s="20">
        <f t="shared" si="295"/>
        <v>34.875</v>
      </c>
      <c r="S1918" s="20">
        <f t="shared" si="296"/>
        <v>48.075000000000003</v>
      </c>
      <c r="T1918" s="20">
        <f t="shared" si="297"/>
        <v>38.375</v>
      </c>
      <c r="U1918" s="19">
        <f t="shared" si="298"/>
        <v>39.991666666666667</v>
      </c>
      <c r="V1918" s="19">
        <f t="shared" si="299"/>
        <v>39.587500000000006</v>
      </c>
    </row>
    <row r="1919" spans="1:22" ht="13.5" x14ac:dyDescent="0.25">
      <c r="A1919" s="3">
        <f>RSI!A1919</f>
        <v>44804</v>
      </c>
      <c r="B1919" s="2">
        <f>RSI!B1919</f>
        <v>12.382899999999999</v>
      </c>
      <c r="C1919" s="2">
        <f>RSI!I1919</f>
        <v>56.833789494146096</v>
      </c>
      <c r="D1919" s="2">
        <f>MACD!E1919</f>
        <v>-4.1543882196439341E-2</v>
      </c>
      <c r="E1919" s="2">
        <f>MACD!F1919</f>
        <v>-1.8251001337596356E-2</v>
      </c>
      <c r="F1919" s="2">
        <f>'Moving Avg'!D1919</f>
        <v>12.418519999999999</v>
      </c>
      <c r="G1919" s="2">
        <f>'Moving Avg'!F1919</f>
        <v>12.296605</v>
      </c>
      <c r="H1919" s="2">
        <f>'Moving Avg'!G1919</f>
        <v>12.206591999999993</v>
      </c>
      <c r="I1919" s="2">
        <f>'Moving Avg'!H1919</f>
        <v>12.726017999999979</v>
      </c>
      <c r="J1919" s="17" t="str">
        <f>OBV!F1919</f>
        <v>BULLISH</v>
      </c>
      <c r="K1919" s="17" t="str">
        <f>OBV!G1919</f>
        <v>NEUTRAL</v>
      </c>
      <c r="L1919" s="17" t="str">
        <f>OBV!H1919</f>
        <v>CONFIRMED BULLISH</v>
      </c>
      <c r="M1919" s="19">
        <f t="shared" si="290"/>
        <v>25</v>
      </c>
      <c r="N1919" s="19">
        <f t="shared" si="291"/>
        <v>100</v>
      </c>
      <c r="O1919" s="19">
        <f t="shared" si="292"/>
        <v>0</v>
      </c>
      <c r="P1919" s="19">
        <f t="shared" si="293"/>
        <v>83.5</v>
      </c>
      <c r="Q1919" s="20">
        <f t="shared" si="294"/>
        <v>56.274999999999999</v>
      </c>
      <c r="R1919" s="20">
        <f t="shared" si="295"/>
        <v>45.875</v>
      </c>
      <c r="S1919" s="20">
        <f t="shared" si="296"/>
        <v>56.325000000000003</v>
      </c>
      <c r="T1919" s="20">
        <f t="shared" si="297"/>
        <v>52.125</v>
      </c>
      <c r="U1919" s="19">
        <f t="shared" si="298"/>
        <v>52.82500000000001</v>
      </c>
      <c r="V1919" s="19">
        <f t="shared" si="299"/>
        <v>52.650000000000006</v>
      </c>
    </row>
    <row r="1920" spans="1:22" ht="13.5" x14ac:dyDescent="0.25">
      <c r="A1920" s="3">
        <f>RSI!A1920</f>
        <v>44805</v>
      </c>
      <c r="B1920" s="2">
        <f>RSI!B1920</f>
        <v>12.382899999999999</v>
      </c>
      <c r="C1920" s="2">
        <f>RSI!I1920</f>
        <v>56.833789494146096</v>
      </c>
      <c r="D1920" s="2">
        <f>MACD!E1920</f>
        <v>-5.1319967949989831E-2</v>
      </c>
      <c r="E1920" s="2">
        <f>MACD!F1920</f>
        <v>-2.4864794660075053E-2</v>
      </c>
      <c r="F1920" s="2">
        <f>'Moving Avg'!D1920</f>
        <v>12.389099999999999</v>
      </c>
      <c r="G1920" s="2">
        <f>'Moving Avg'!F1920</f>
        <v>12.300474999999999</v>
      </c>
      <c r="H1920" s="2">
        <f>'Moving Avg'!G1920</f>
        <v>12.210461999999993</v>
      </c>
      <c r="I1920" s="2">
        <f>'Moving Avg'!H1920</f>
        <v>12.71913799999998</v>
      </c>
      <c r="J1920" s="17" t="str">
        <f>OBV!F1920</f>
        <v>BEARISH</v>
      </c>
      <c r="K1920" s="17" t="str">
        <f>OBV!G1920</f>
        <v>NEUTRAL</v>
      </c>
      <c r="L1920" s="17" t="str">
        <f>OBV!H1920</f>
        <v>CONFIRMED BEARISH</v>
      </c>
      <c r="M1920" s="19">
        <f t="shared" si="290"/>
        <v>25</v>
      </c>
      <c r="N1920" s="19">
        <f t="shared" si="291"/>
        <v>100</v>
      </c>
      <c r="O1920" s="19">
        <f t="shared" si="292"/>
        <v>0</v>
      </c>
      <c r="P1920" s="19">
        <f t="shared" si="293"/>
        <v>16.5</v>
      </c>
      <c r="Q1920" s="20">
        <f t="shared" si="294"/>
        <v>46.225000000000001</v>
      </c>
      <c r="R1920" s="20">
        <f t="shared" si="295"/>
        <v>29.125</v>
      </c>
      <c r="S1920" s="20">
        <f t="shared" si="296"/>
        <v>26.175000000000001</v>
      </c>
      <c r="T1920" s="20">
        <f t="shared" si="297"/>
        <v>35.375</v>
      </c>
      <c r="U1920" s="19">
        <f t="shared" si="298"/>
        <v>33.841666666666661</v>
      </c>
      <c r="V1920" s="19">
        <f t="shared" si="299"/>
        <v>34.224999999999994</v>
      </c>
    </row>
    <row r="1921" spans="1:22" ht="13.5" x14ac:dyDescent="0.25">
      <c r="A1921" s="3">
        <f>RSI!A1921</f>
        <v>44806</v>
      </c>
      <c r="B1921" s="2">
        <f>RSI!B1921</f>
        <v>12.382899999999999</v>
      </c>
      <c r="C1921" s="2">
        <f>RSI!I1921</f>
        <v>56.833789494146096</v>
      </c>
      <c r="D1921" s="2">
        <f>MACD!E1921</f>
        <v>-6.0158554019579924E-2</v>
      </c>
      <c r="E1921" s="2">
        <f>MACD!F1921</f>
        <v>-3.192354653197603E-2</v>
      </c>
      <c r="F1921" s="2">
        <f>'Moving Avg'!D1921</f>
        <v>12.375159999999999</v>
      </c>
      <c r="G1921" s="2">
        <f>'Moving Avg'!F1921</f>
        <v>12.306279999999999</v>
      </c>
      <c r="H1921" s="2">
        <f>'Moving Avg'!G1921</f>
        <v>12.21433199999999</v>
      </c>
      <c r="I1921" s="2">
        <f>'Moving Avg'!H1921</f>
        <v>12.712368999999981</v>
      </c>
      <c r="J1921" s="17" t="str">
        <f>OBV!F1921</f>
        <v>BEARISH</v>
      </c>
      <c r="K1921" s="17" t="str">
        <f>OBV!G1921</f>
        <v>NEUTRAL</v>
      </c>
      <c r="L1921" s="17" t="str">
        <f>OBV!H1921</f>
        <v>CONFIRMED BEARISH</v>
      </c>
      <c r="M1921" s="19">
        <f t="shared" si="290"/>
        <v>25</v>
      </c>
      <c r="N1921" s="19">
        <f t="shared" si="291"/>
        <v>100</v>
      </c>
      <c r="O1921" s="19">
        <f t="shared" si="292"/>
        <v>0</v>
      </c>
      <c r="P1921" s="19">
        <f t="shared" si="293"/>
        <v>16.5</v>
      </c>
      <c r="Q1921" s="20">
        <f t="shared" si="294"/>
        <v>46.225000000000001</v>
      </c>
      <c r="R1921" s="20">
        <f t="shared" si="295"/>
        <v>29.125</v>
      </c>
      <c r="S1921" s="20">
        <f t="shared" si="296"/>
        <v>26.175000000000001</v>
      </c>
      <c r="T1921" s="20">
        <f t="shared" si="297"/>
        <v>35.375</v>
      </c>
      <c r="U1921" s="19">
        <f t="shared" si="298"/>
        <v>33.841666666666661</v>
      </c>
      <c r="V1921" s="19">
        <f t="shared" si="299"/>
        <v>34.224999999999994</v>
      </c>
    </row>
    <row r="1922" spans="1:22" ht="13.5" x14ac:dyDescent="0.25">
      <c r="A1922" s="3">
        <f>RSI!A1922</f>
        <v>44809</v>
      </c>
      <c r="B1922" s="2">
        <f>RSI!B1922</f>
        <v>12.382899999999999</v>
      </c>
      <c r="C1922" s="2">
        <f>RSI!I1922</f>
        <v>56.833789494146096</v>
      </c>
      <c r="D1922" s="2">
        <f>MACD!E1922</f>
        <v>-5.6254214854508433E-2</v>
      </c>
      <c r="E1922" s="2">
        <f>MACD!F1922</f>
        <v>-3.6789680196482516E-2</v>
      </c>
      <c r="F1922" s="2">
        <f>'Moving Avg'!D1922</f>
        <v>12.382899999999999</v>
      </c>
      <c r="G1922" s="2">
        <f>'Moving Avg'!F1922</f>
        <v>12.314019999999999</v>
      </c>
      <c r="H1922" s="2">
        <f>'Moving Avg'!G1922</f>
        <v>12.21773799999999</v>
      </c>
      <c r="I1922" s="2">
        <f>'Moving Avg'!H1922</f>
        <v>12.705562999999984</v>
      </c>
      <c r="J1922" s="17" t="str">
        <f>OBV!F1922</f>
        <v>BEARISH</v>
      </c>
      <c r="K1922" s="17" t="str">
        <f>OBV!G1922</f>
        <v>NEUTRAL</v>
      </c>
      <c r="L1922" s="17" t="str">
        <f>OBV!H1922</f>
        <v>BEARISH DIVERGENCE</v>
      </c>
      <c r="M1922" s="19">
        <f t="shared" ref="M1922:M1985" si="300">IF(C1922&lt;30,50, IF(C1922&gt;70, 0, 25))</f>
        <v>25</v>
      </c>
      <c r="N1922" s="19">
        <f t="shared" ref="N1922:N1985" si="301">IF(E1922-D1922&gt;0.02, 100, IF(E1922-D1922&lt;0,0,45))</f>
        <v>45</v>
      </c>
      <c r="O1922" s="19">
        <f t="shared" ref="O1922:O1985" si="302">IF(F1922-I1922&gt;10,100,IF(F1922-I1922&gt;5,75, IF(F1922-I1922&gt;0,50,0)))</f>
        <v>0</v>
      </c>
      <c r="P1922" s="19">
        <f t="shared" ref="P1922:P1985" si="303">IF(L1922="confirmed bullish", 34, IF(L1922="bullish divergence",17, 0))+IF(J1922="bullish",33,IF(J1922="bearish",0,16.5))+IF(K1922="strong",33,IF(K1922="weak",0,16.5))</f>
        <v>16.5</v>
      </c>
      <c r="Q1922" s="20">
        <f t="shared" si="294"/>
        <v>26.975000000000001</v>
      </c>
      <c r="R1922" s="20">
        <f t="shared" si="295"/>
        <v>18.125</v>
      </c>
      <c r="S1922" s="20">
        <f t="shared" si="296"/>
        <v>17.925000000000001</v>
      </c>
      <c r="T1922" s="20">
        <f t="shared" si="297"/>
        <v>21.625</v>
      </c>
      <c r="U1922" s="19">
        <f t="shared" si="298"/>
        <v>21.008333333333336</v>
      </c>
      <c r="V1922" s="19">
        <f t="shared" si="299"/>
        <v>21.162500000000001</v>
      </c>
    </row>
    <row r="1923" spans="1:22" ht="13.5" x14ac:dyDescent="0.25">
      <c r="A1923" s="3">
        <f>RSI!A1923</f>
        <v>44810</v>
      </c>
      <c r="B1923" s="2">
        <f>RSI!B1923</f>
        <v>12.344200000000001</v>
      </c>
      <c r="C1923" s="2">
        <f>RSI!I1923</f>
        <v>53.288504191399518</v>
      </c>
      <c r="D1923" s="2">
        <f>MACD!E1923</f>
        <v>-5.6523416763873513E-2</v>
      </c>
      <c r="E1923" s="2">
        <f>MACD!F1923</f>
        <v>-4.0736427509960718E-2</v>
      </c>
      <c r="F1923" s="2">
        <f>'Moving Avg'!D1923</f>
        <v>12.375159999999999</v>
      </c>
      <c r="G1923" s="2">
        <f>'Moving Avg'!F1923</f>
        <v>12.319825000000002</v>
      </c>
      <c r="H1923" s="2">
        <f>'Moving Avg'!G1923</f>
        <v>12.220987999999991</v>
      </c>
      <c r="I1923" s="2">
        <f>'Moving Avg'!H1923</f>
        <v>12.698489499999985</v>
      </c>
      <c r="J1923" s="17" t="str">
        <f>OBV!F1923</f>
        <v>BULLISH</v>
      </c>
      <c r="K1923" s="17" t="str">
        <f>OBV!G1923</f>
        <v>NEUTRAL</v>
      </c>
      <c r="L1923" s="17" t="str">
        <f>OBV!H1923</f>
        <v>BULLISH DIVERGENCE</v>
      </c>
      <c r="M1923" s="19">
        <f t="shared" si="300"/>
        <v>25</v>
      </c>
      <c r="N1923" s="19">
        <f t="shared" si="301"/>
        <v>45</v>
      </c>
      <c r="O1923" s="19">
        <f t="shared" si="302"/>
        <v>0</v>
      </c>
      <c r="P1923" s="19">
        <f t="shared" si="303"/>
        <v>66.5</v>
      </c>
      <c r="Q1923" s="20">
        <f t="shared" ref="Q1923:Q1986" si="304">0.35*M1923+N1923*0.35+O1923*0.15+P1923*0.15</f>
        <v>34.475000000000001</v>
      </c>
      <c r="R1923" s="20">
        <f t="shared" ref="R1923:R1986" si="305">M1923*0.2+N1923*0.2+O1923*0.35+P1923*0.25</f>
        <v>30.625</v>
      </c>
      <c r="S1923" s="20">
        <f t="shared" ref="S1923:S1986" si="306">M1923*0.15+N1923*0.15+O1923*0.25+P1923*0.45</f>
        <v>40.424999999999997</v>
      </c>
      <c r="T1923" s="20">
        <f t="shared" ref="T1923:T1986" si="307">0.25*SUM(M1923:P1923)</f>
        <v>34.125</v>
      </c>
      <c r="U1923" s="19">
        <f t="shared" ref="U1923:U1986" si="308">SUM(Q1923:S1923)/3</f>
        <v>35.174999999999997</v>
      </c>
      <c r="V1923" s="19">
        <f t="shared" ref="V1923:V1986" si="309">SUM(Q1923:T1923)/4</f>
        <v>34.912499999999994</v>
      </c>
    </row>
    <row r="1924" spans="1:22" ht="13.5" x14ac:dyDescent="0.25">
      <c r="A1924" s="3">
        <f>RSI!A1924</f>
        <v>44811</v>
      </c>
      <c r="B1924" s="2">
        <f>RSI!B1924</f>
        <v>12.382899999999999</v>
      </c>
      <c r="C1924" s="2">
        <f>RSI!I1924</f>
        <v>56.228969313460006</v>
      </c>
      <c r="D1924" s="2">
        <f>MACD!E1924</f>
        <v>-5.3885060234012627E-2</v>
      </c>
      <c r="E1924" s="2">
        <f>MACD!F1924</f>
        <v>-4.3366154054771108E-2</v>
      </c>
      <c r="F1924" s="2">
        <f>'Moving Avg'!D1924</f>
        <v>12.375159999999999</v>
      </c>
      <c r="G1924" s="2">
        <f>'Moving Avg'!F1924</f>
        <v>12.327565000000002</v>
      </c>
      <c r="H1924" s="2">
        <f>'Moving Avg'!G1924</f>
        <v>12.22485799999999</v>
      </c>
      <c r="I1924" s="2">
        <f>'Moving Avg'!H1924</f>
        <v>12.691609499999986</v>
      </c>
      <c r="J1924" s="17" t="str">
        <f>OBV!F1924</f>
        <v>BEARISH</v>
      </c>
      <c r="K1924" s="17" t="str">
        <f>OBV!G1924</f>
        <v>NEUTRAL</v>
      </c>
      <c r="L1924" s="17" t="str">
        <f>OBV!H1924</f>
        <v>NEUTRAL</v>
      </c>
      <c r="M1924" s="19">
        <f t="shared" si="300"/>
        <v>25</v>
      </c>
      <c r="N1924" s="19">
        <f t="shared" si="301"/>
        <v>45</v>
      </c>
      <c r="O1924" s="19">
        <f t="shared" si="302"/>
        <v>0</v>
      </c>
      <c r="P1924" s="19">
        <f t="shared" si="303"/>
        <v>16.5</v>
      </c>
      <c r="Q1924" s="20">
        <f t="shared" si="304"/>
        <v>26.975000000000001</v>
      </c>
      <c r="R1924" s="20">
        <f t="shared" si="305"/>
        <v>18.125</v>
      </c>
      <c r="S1924" s="20">
        <f t="shared" si="306"/>
        <v>17.925000000000001</v>
      </c>
      <c r="T1924" s="20">
        <f t="shared" si="307"/>
        <v>21.625</v>
      </c>
      <c r="U1924" s="19">
        <f t="shared" si="308"/>
        <v>21.008333333333336</v>
      </c>
      <c r="V1924" s="19">
        <f t="shared" si="309"/>
        <v>21.162500000000001</v>
      </c>
    </row>
    <row r="1925" spans="1:22" ht="13.5" x14ac:dyDescent="0.25">
      <c r="A1925" s="3">
        <f>RSI!A1925</f>
        <v>44812</v>
      </c>
      <c r="B1925" s="2">
        <f>RSI!B1925</f>
        <v>12.2668</v>
      </c>
      <c r="C1925" s="2">
        <f>RSI!I1925</f>
        <v>46.726045936419034</v>
      </c>
      <c r="D1925" s="2">
        <f>MACD!E1925</f>
        <v>-8.9474867677825642E-3</v>
      </c>
      <c r="E1925" s="2">
        <f>MACD!F1925</f>
        <v>-3.6482420597373402E-2</v>
      </c>
      <c r="F1925" s="2">
        <f>'Moving Avg'!D1925</f>
        <v>12.351939999999999</v>
      </c>
      <c r="G1925" s="2">
        <f>'Moving Avg'!F1925</f>
        <v>12.329500000000001</v>
      </c>
      <c r="H1925" s="2">
        <f>'Moving Avg'!G1925</f>
        <v>12.227179999999992</v>
      </c>
      <c r="I1925" s="2">
        <f>'Moving Avg'!H1925</f>
        <v>12.684148999999984</v>
      </c>
      <c r="J1925" s="17" t="str">
        <f>OBV!F1925</f>
        <v>BEARISH</v>
      </c>
      <c r="K1925" s="17" t="str">
        <f>OBV!G1925</f>
        <v>NEUTRAL</v>
      </c>
      <c r="L1925" s="17" t="str">
        <f>OBV!H1925</f>
        <v>CONFIRMED BEARISH</v>
      </c>
      <c r="M1925" s="19">
        <f t="shared" si="300"/>
        <v>25</v>
      </c>
      <c r="N1925" s="19">
        <f t="shared" si="301"/>
        <v>0</v>
      </c>
      <c r="O1925" s="19">
        <f t="shared" si="302"/>
        <v>0</v>
      </c>
      <c r="P1925" s="19">
        <f t="shared" si="303"/>
        <v>16.5</v>
      </c>
      <c r="Q1925" s="20">
        <f t="shared" si="304"/>
        <v>11.225</v>
      </c>
      <c r="R1925" s="20">
        <f t="shared" si="305"/>
        <v>9.125</v>
      </c>
      <c r="S1925" s="20">
        <f t="shared" si="306"/>
        <v>11.175000000000001</v>
      </c>
      <c r="T1925" s="20">
        <f t="shared" si="307"/>
        <v>10.375</v>
      </c>
      <c r="U1925" s="19">
        <f t="shared" si="308"/>
        <v>10.508333333333335</v>
      </c>
      <c r="V1925" s="19">
        <f t="shared" si="309"/>
        <v>10.475000000000001</v>
      </c>
    </row>
    <row r="1926" spans="1:22" ht="13.5" x14ac:dyDescent="0.25">
      <c r="A1926" s="3">
        <f>RSI!A1926</f>
        <v>44813</v>
      </c>
      <c r="B1926" s="2">
        <f>RSI!B1926</f>
        <v>12.235900000000001</v>
      </c>
      <c r="C1926" s="2">
        <f>RSI!I1926</f>
        <v>44.567191717327809</v>
      </c>
      <c r="D1926" s="2">
        <f>MACD!E1926</f>
        <v>1.9742606252970418E-2</v>
      </c>
      <c r="E1926" s="2">
        <f>MACD!F1926</f>
        <v>-2.523741522730464E-2</v>
      </c>
      <c r="F1926" s="2">
        <f>'Moving Avg'!D1926</f>
        <v>12.32254</v>
      </c>
      <c r="G1926" s="2">
        <f>'Moving Avg'!F1926</f>
        <v>12.327955000000003</v>
      </c>
      <c r="H1926" s="2">
        <f>'Moving Avg'!G1926</f>
        <v>12.22826399999999</v>
      </c>
      <c r="I1926" s="2">
        <f>'Moving Avg'!H1926</f>
        <v>12.676533999999982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  <c r="M1926" s="19">
        <f t="shared" si="300"/>
        <v>25</v>
      </c>
      <c r="N1926" s="19">
        <f t="shared" si="301"/>
        <v>0</v>
      </c>
      <c r="O1926" s="19">
        <f t="shared" si="302"/>
        <v>0</v>
      </c>
      <c r="P1926" s="19">
        <f t="shared" si="303"/>
        <v>16.5</v>
      </c>
      <c r="Q1926" s="20">
        <f t="shared" si="304"/>
        <v>11.225</v>
      </c>
      <c r="R1926" s="20">
        <f t="shared" si="305"/>
        <v>9.125</v>
      </c>
      <c r="S1926" s="20">
        <f t="shared" si="306"/>
        <v>11.175000000000001</v>
      </c>
      <c r="T1926" s="20">
        <f t="shared" si="307"/>
        <v>10.375</v>
      </c>
      <c r="U1926" s="19">
        <f t="shared" si="308"/>
        <v>10.508333333333335</v>
      </c>
      <c r="V1926" s="19">
        <f t="shared" si="309"/>
        <v>10.475000000000001</v>
      </c>
    </row>
    <row r="1927" spans="1:22" ht="13.5" x14ac:dyDescent="0.25">
      <c r="A1927" s="3">
        <f>RSI!A1927</f>
        <v>44816</v>
      </c>
      <c r="B1927" s="2">
        <f>RSI!B1927</f>
        <v>12.2668</v>
      </c>
      <c r="C1927" s="2">
        <f>RSI!I1927</f>
        <v>47.194598505013225</v>
      </c>
      <c r="D1927" s="2">
        <f>MACD!E1927</f>
        <v>2.5499316098256841E-2</v>
      </c>
      <c r="E1927" s="2">
        <f>MACD!F1927</f>
        <v>-1.5090068962192345E-2</v>
      </c>
      <c r="F1927" s="2">
        <f>'Moving Avg'!D1927</f>
        <v>12.29932</v>
      </c>
      <c r="G1927" s="2">
        <f>'Moving Avg'!F1927</f>
        <v>12.329890000000001</v>
      </c>
      <c r="H1927" s="2">
        <f>'Moving Avg'!G1927</f>
        <v>12.232907999999991</v>
      </c>
      <c r="I1927" s="2">
        <f>'Moving Avg'!H1927</f>
        <v>12.669443499999984</v>
      </c>
      <c r="J1927" s="17" t="str">
        <f>OBV!F1927</f>
        <v>BEARISH</v>
      </c>
      <c r="K1927" s="17" t="str">
        <f>OBV!G1927</f>
        <v>NEUTRAL</v>
      </c>
      <c r="L1927" s="17" t="str">
        <f>OBV!H1927</f>
        <v>CONFIRMED BEARISH</v>
      </c>
      <c r="M1927" s="19">
        <f t="shared" si="300"/>
        <v>25</v>
      </c>
      <c r="N1927" s="19">
        <f t="shared" si="301"/>
        <v>0</v>
      </c>
      <c r="O1927" s="19">
        <f t="shared" si="302"/>
        <v>0</v>
      </c>
      <c r="P1927" s="19">
        <f t="shared" si="303"/>
        <v>16.5</v>
      </c>
      <c r="Q1927" s="20">
        <f t="shared" si="304"/>
        <v>11.225</v>
      </c>
      <c r="R1927" s="20">
        <f t="shared" si="305"/>
        <v>9.125</v>
      </c>
      <c r="S1927" s="20">
        <f t="shared" si="306"/>
        <v>11.175000000000001</v>
      </c>
      <c r="T1927" s="20">
        <f t="shared" si="307"/>
        <v>10.375</v>
      </c>
      <c r="U1927" s="19">
        <f t="shared" si="308"/>
        <v>10.508333333333335</v>
      </c>
      <c r="V1927" s="19">
        <f t="shared" si="309"/>
        <v>10.475000000000001</v>
      </c>
    </row>
    <row r="1928" spans="1:22" ht="13.5" x14ac:dyDescent="0.25">
      <c r="A1928" s="3">
        <f>RSI!A1928</f>
        <v>44817</v>
      </c>
      <c r="B1928" s="2">
        <f>RSI!B1928</f>
        <v>12.29</v>
      </c>
      <c r="C1928" s="2">
        <f>RSI!I1928</f>
        <v>49.14363486872405</v>
      </c>
      <c r="D1928" s="2">
        <f>MACD!E1928</f>
        <v>3.4836347275067681E-2</v>
      </c>
      <c r="E1928" s="2">
        <f>MACD!F1928</f>
        <v>-5.1047857147403395E-3</v>
      </c>
      <c r="F1928" s="2">
        <f>'Moving Avg'!D1928</f>
        <v>12.28848</v>
      </c>
      <c r="G1928" s="2">
        <f>'Moving Avg'!F1928</f>
        <v>12.329499999999999</v>
      </c>
      <c r="H1928" s="2">
        <f>'Moving Avg'!G1928</f>
        <v>12.235693999999992</v>
      </c>
      <c r="I1928" s="2">
        <f>'Moving Avg'!H1928</f>
        <v>12.662468999999982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  <c r="M1928" s="19">
        <f t="shared" si="300"/>
        <v>25</v>
      </c>
      <c r="N1928" s="19">
        <f t="shared" si="301"/>
        <v>0</v>
      </c>
      <c r="O1928" s="19">
        <f t="shared" si="302"/>
        <v>0</v>
      </c>
      <c r="P1928" s="19">
        <f t="shared" si="303"/>
        <v>16.5</v>
      </c>
      <c r="Q1928" s="20">
        <f t="shared" si="304"/>
        <v>11.225</v>
      </c>
      <c r="R1928" s="20">
        <f t="shared" si="305"/>
        <v>9.125</v>
      </c>
      <c r="S1928" s="20">
        <f t="shared" si="306"/>
        <v>11.175000000000001</v>
      </c>
      <c r="T1928" s="20">
        <f t="shared" si="307"/>
        <v>10.375</v>
      </c>
      <c r="U1928" s="19">
        <f t="shared" si="308"/>
        <v>10.508333333333335</v>
      </c>
      <c r="V1928" s="19">
        <f t="shared" si="309"/>
        <v>10.475000000000001</v>
      </c>
    </row>
    <row r="1929" spans="1:22" ht="13.5" x14ac:dyDescent="0.25">
      <c r="A1929" s="3">
        <f>RSI!A1929</f>
        <v>44818</v>
      </c>
      <c r="B1929" s="2">
        <f>RSI!B1929</f>
        <v>12.2668</v>
      </c>
      <c r="C1929" s="2">
        <f>RSI!I1929</f>
        <v>47.264901981084904</v>
      </c>
      <c r="D1929" s="2">
        <f>MACD!E1929</f>
        <v>4.4531897658321995E-2</v>
      </c>
      <c r="E1929" s="2">
        <f>MACD!F1929</f>
        <v>4.8225509598721272E-3</v>
      </c>
      <c r="F1929" s="2">
        <f>'Moving Avg'!D1929</f>
        <v>12.265260000000001</v>
      </c>
      <c r="G1929" s="2">
        <f>'Moving Avg'!F1929</f>
        <v>12.331435000000001</v>
      </c>
      <c r="H1929" s="2">
        <f>'Moving Avg'!G1929</f>
        <v>12.239563999999994</v>
      </c>
      <c r="I1929" s="2">
        <f>'Moving Avg'!H1929</f>
        <v>12.655415499999982</v>
      </c>
      <c r="J1929" s="17" t="str">
        <f>OBV!F1929</f>
        <v>BEARISH</v>
      </c>
      <c r="K1929" s="17" t="str">
        <f>OBV!G1929</f>
        <v>NEUTRAL</v>
      </c>
      <c r="L1929" s="17" t="str">
        <f>OBV!H1929</f>
        <v>CONFIRMED BEARISH</v>
      </c>
      <c r="M1929" s="19">
        <f t="shared" si="300"/>
        <v>25</v>
      </c>
      <c r="N1929" s="19">
        <f t="shared" si="301"/>
        <v>0</v>
      </c>
      <c r="O1929" s="19">
        <f t="shared" si="302"/>
        <v>0</v>
      </c>
      <c r="P1929" s="19">
        <f t="shared" si="303"/>
        <v>16.5</v>
      </c>
      <c r="Q1929" s="20">
        <f t="shared" si="304"/>
        <v>11.225</v>
      </c>
      <c r="R1929" s="20">
        <f t="shared" si="305"/>
        <v>9.125</v>
      </c>
      <c r="S1929" s="20">
        <f t="shared" si="306"/>
        <v>11.175000000000001</v>
      </c>
      <c r="T1929" s="20">
        <f t="shared" si="307"/>
        <v>10.375</v>
      </c>
      <c r="U1929" s="19">
        <f t="shared" si="308"/>
        <v>10.508333333333335</v>
      </c>
      <c r="V1929" s="19">
        <f t="shared" si="309"/>
        <v>10.475000000000001</v>
      </c>
    </row>
    <row r="1930" spans="1:22" ht="13.5" x14ac:dyDescent="0.25">
      <c r="A1930" s="3">
        <f>RSI!A1930</f>
        <v>44819</v>
      </c>
      <c r="B1930" s="2">
        <f>RSI!B1930</f>
        <v>12.2746</v>
      </c>
      <c r="C1930" s="2">
        <f>RSI!I1930</f>
        <v>47.984879069070381</v>
      </c>
      <c r="D1930" s="2">
        <f>MACD!E1930</f>
        <v>5.2365939723170385E-2</v>
      </c>
      <c r="E1930" s="2">
        <f>MACD!F1930</f>
        <v>1.433122871253178E-2</v>
      </c>
      <c r="F1930" s="2">
        <f>'Moving Avg'!D1930</f>
        <v>12.266819999999999</v>
      </c>
      <c r="G1930" s="2">
        <f>'Moving Avg'!F1930</f>
        <v>12.333759999999998</v>
      </c>
      <c r="H1930" s="2">
        <f>'Moving Avg'!G1930</f>
        <v>12.242969999999993</v>
      </c>
      <c r="I1930" s="2">
        <f>'Moving Avg'!H1930</f>
        <v>12.648400999999984</v>
      </c>
      <c r="J1930" s="17" t="str">
        <f>OBV!F1930</f>
        <v>BEARISH</v>
      </c>
      <c r="K1930" s="17" t="str">
        <f>OBV!G1930</f>
        <v>NEUTRAL</v>
      </c>
      <c r="L1930" s="17" t="str">
        <f>OBV!H1930</f>
        <v>BEARISH DIVERGENCE</v>
      </c>
      <c r="M1930" s="19">
        <f t="shared" si="300"/>
        <v>25</v>
      </c>
      <c r="N1930" s="19">
        <f t="shared" si="301"/>
        <v>0</v>
      </c>
      <c r="O1930" s="19">
        <f t="shared" si="302"/>
        <v>0</v>
      </c>
      <c r="P1930" s="19">
        <f t="shared" si="303"/>
        <v>16.5</v>
      </c>
      <c r="Q1930" s="20">
        <f t="shared" si="304"/>
        <v>11.225</v>
      </c>
      <c r="R1930" s="20">
        <f t="shared" si="305"/>
        <v>9.125</v>
      </c>
      <c r="S1930" s="20">
        <f t="shared" si="306"/>
        <v>11.175000000000001</v>
      </c>
      <c r="T1930" s="20">
        <f t="shared" si="307"/>
        <v>10.375</v>
      </c>
      <c r="U1930" s="19">
        <f t="shared" si="308"/>
        <v>10.508333333333335</v>
      </c>
      <c r="V1930" s="19">
        <f t="shared" si="309"/>
        <v>10.475000000000001</v>
      </c>
    </row>
    <row r="1931" spans="1:22" ht="13.5" x14ac:dyDescent="0.25">
      <c r="A1931" s="3">
        <f>RSI!A1931</f>
        <v>44820</v>
      </c>
      <c r="B1931" s="2">
        <f>RSI!B1931</f>
        <v>12.297800000000001</v>
      </c>
      <c r="C1931" s="2">
        <f>RSI!I1931</f>
        <v>50.16428283198475</v>
      </c>
      <c r="D1931" s="2">
        <f>MACD!E1931</f>
        <v>5.7422628637532114E-2</v>
      </c>
      <c r="E1931" s="2">
        <f>MACD!F1931</f>
        <v>2.2949508697531849E-2</v>
      </c>
      <c r="F1931" s="2">
        <f>'Moving Avg'!D1931</f>
        <v>12.279199999999999</v>
      </c>
      <c r="G1931" s="2">
        <f>'Moving Avg'!F1931</f>
        <v>12.337244999999999</v>
      </c>
      <c r="H1931" s="2">
        <f>'Moving Avg'!G1931</f>
        <v>12.249781999999996</v>
      </c>
      <c r="I1931" s="2">
        <f>'Moving Avg'!H1931</f>
        <v>12.641835499999987</v>
      </c>
      <c r="J1931" s="17" t="str">
        <f>OBV!F1931</f>
        <v>BULLISH</v>
      </c>
      <c r="K1931" s="17" t="str">
        <f>OBV!G1931</f>
        <v>NEUTRAL</v>
      </c>
      <c r="L1931" s="17" t="str">
        <f>OBV!H1931</f>
        <v>CONFIRMED BULLISH</v>
      </c>
      <c r="M1931" s="19">
        <f t="shared" si="300"/>
        <v>25</v>
      </c>
      <c r="N1931" s="19">
        <f t="shared" si="301"/>
        <v>0</v>
      </c>
      <c r="O1931" s="19">
        <f t="shared" si="302"/>
        <v>0</v>
      </c>
      <c r="P1931" s="19">
        <f t="shared" si="303"/>
        <v>83.5</v>
      </c>
      <c r="Q1931" s="20">
        <f t="shared" si="304"/>
        <v>21.274999999999999</v>
      </c>
      <c r="R1931" s="20">
        <f t="shared" si="305"/>
        <v>25.875</v>
      </c>
      <c r="S1931" s="20">
        <f t="shared" si="306"/>
        <v>41.325000000000003</v>
      </c>
      <c r="T1931" s="20">
        <f t="shared" si="307"/>
        <v>27.125</v>
      </c>
      <c r="U1931" s="19">
        <f t="shared" si="308"/>
        <v>29.491666666666664</v>
      </c>
      <c r="V1931" s="19">
        <f t="shared" si="309"/>
        <v>28.9</v>
      </c>
    </row>
    <row r="1932" spans="1:22" ht="13.5" x14ac:dyDescent="0.25">
      <c r="A1932" s="3">
        <f>RSI!A1932</f>
        <v>44823</v>
      </c>
      <c r="B1932" s="2">
        <f>RSI!B1932</f>
        <v>12.29</v>
      </c>
      <c r="C1932" s="2">
        <f>RSI!I1932</f>
        <v>49.414638931962088</v>
      </c>
      <c r="D1932" s="2">
        <f>MACD!E1932</f>
        <v>6.2277611363741769E-2</v>
      </c>
      <c r="E1932" s="2">
        <f>MACD!F1932</f>
        <v>3.0815129230773834E-2</v>
      </c>
      <c r="F1932" s="2">
        <f>'Moving Avg'!D1932</f>
        <v>12.283840000000001</v>
      </c>
      <c r="G1932" s="2">
        <f>'Moving Avg'!F1932</f>
        <v>12.336469999999998</v>
      </c>
      <c r="H1932" s="2">
        <f>'Moving Avg'!G1932</f>
        <v>12.256437999999996</v>
      </c>
      <c r="I1932" s="2">
        <f>'Moving Avg'!H1932</f>
        <v>12.635267999999982</v>
      </c>
      <c r="J1932" s="17" t="str">
        <f>OBV!F1932</f>
        <v>BULLISH</v>
      </c>
      <c r="K1932" s="17" t="str">
        <f>OBV!G1932</f>
        <v>NEUTRAL</v>
      </c>
      <c r="L1932" s="17" t="str">
        <f>OBV!H1932</f>
        <v>CONFIRMED BULLISH</v>
      </c>
      <c r="M1932" s="19">
        <f t="shared" si="300"/>
        <v>25</v>
      </c>
      <c r="N1932" s="19">
        <f t="shared" si="301"/>
        <v>0</v>
      </c>
      <c r="O1932" s="19">
        <f t="shared" si="302"/>
        <v>0</v>
      </c>
      <c r="P1932" s="19">
        <f t="shared" si="303"/>
        <v>83.5</v>
      </c>
      <c r="Q1932" s="20">
        <f t="shared" si="304"/>
        <v>21.274999999999999</v>
      </c>
      <c r="R1932" s="20">
        <f t="shared" si="305"/>
        <v>25.875</v>
      </c>
      <c r="S1932" s="20">
        <f t="shared" si="306"/>
        <v>41.325000000000003</v>
      </c>
      <c r="T1932" s="20">
        <f t="shared" si="307"/>
        <v>27.125</v>
      </c>
      <c r="U1932" s="19">
        <f t="shared" si="308"/>
        <v>29.491666666666664</v>
      </c>
      <c r="V1932" s="19">
        <f t="shared" si="309"/>
        <v>28.9</v>
      </c>
    </row>
    <row r="1933" spans="1:22" ht="13.5" x14ac:dyDescent="0.25">
      <c r="A1933" s="3">
        <f>RSI!A1933</f>
        <v>44824</v>
      </c>
      <c r="B1933" s="2">
        <f>RSI!B1933</f>
        <v>12.29</v>
      </c>
      <c r="C1933" s="2">
        <f>RSI!I1933</f>
        <v>49.414638931962095</v>
      </c>
      <c r="D1933" s="2">
        <f>MACD!E1933</f>
        <v>6.0476499694946284E-2</v>
      </c>
      <c r="E1933" s="2">
        <f>MACD!F1933</f>
        <v>3.6747403323608326E-2</v>
      </c>
      <c r="F1933" s="2">
        <f>'Moving Avg'!D1933</f>
        <v>12.28384</v>
      </c>
      <c r="G1933" s="2">
        <f>'Moving Avg'!F1933</f>
        <v>12.337629999999999</v>
      </c>
      <c r="H1933" s="2">
        <f>'Moving Avg'!G1933</f>
        <v>12.259997999999996</v>
      </c>
      <c r="I1933" s="2">
        <f>'Moving Avg'!H1933</f>
        <v>12.629033499999986</v>
      </c>
      <c r="J1933" s="17" t="str">
        <f>OBV!F1933</f>
        <v>BULLISH</v>
      </c>
      <c r="K1933" s="17" t="str">
        <f>OBV!G1933</f>
        <v>NEUTRAL</v>
      </c>
      <c r="L1933" s="17" t="str">
        <f>OBV!H1933</f>
        <v>NEUTRAL</v>
      </c>
      <c r="M1933" s="19">
        <f t="shared" si="300"/>
        <v>25</v>
      </c>
      <c r="N1933" s="19">
        <f t="shared" si="301"/>
        <v>0</v>
      </c>
      <c r="O1933" s="19">
        <f t="shared" si="302"/>
        <v>0</v>
      </c>
      <c r="P1933" s="19">
        <f t="shared" si="303"/>
        <v>49.5</v>
      </c>
      <c r="Q1933" s="20">
        <f t="shared" si="304"/>
        <v>16.175000000000001</v>
      </c>
      <c r="R1933" s="20">
        <f t="shared" si="305"/>
        <v>17.375</v>
      </c>
      <c r="S1933" s="20">
        <f t="shared" si="306"/>
        <v>26.025000000000002</v>
      </c>
      <c r="T1933" s="20">
        <f t="shared" si="307"/>
        <v>18.625</v>
      </c>
      <c r="U1933" s="19">
        <f t="shared" si="308"/>
        <v>19.858333333333334</v>
      </c>
      <c r="V1933" s="19">
        <f t="shared" si="309"/>
        <v>19.55</v>
      </c>
    </row>
    <row r="1934" spans="1:22" ht="13.5" x14ac:dyDescent="0.25">
      <c r="A1934" s="3">
        <f>RSI!A1934</f>
        <v>44825</v>
      </c>
      <c r="B1934" s="2">
        <f>RSI!B1934</f>
        <v>12.29</v>
      </c>
      <c r="C1934" s="2">
        <f>RSI!I1934</f>
        <v>49.414638931962095</v>
      </c>
      <c r="D1934" s="2">
        <f>MACD!E1934</f>
        <v>6.494769141090373E-2</v>
      </c>
      <c r="E1934" s="2">
        <f>MACD!F1934</f>
        <v>4.2387460941067406E-2</v>
      </c>
      <c r="F1934" s="2">
        <f>'Moving Avg'!D1934</f>
        <v>12.28848</v>
      </c>
      <c r="G1934" s="2">
        <f>'Moving Avg'!F1934</f>
        <v>12.336854999999996</v>
      </c>
      <c r="H1934" s="2">
        <f>'Moving Avg'!G1934</f>
        <v>12.263557999999996</v>
      </c>
      <c r="I1934" s="2">
        <f>'Moving Avg'!H1934</f>
        <v>12.622798999999985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  <c r="M1934" s="19">
        <f t="shared" si="300"/>
        <v>25</v>
      </c>
      <c r="N1934" s="19">
        <f t="shared" si="301"/>
        <v>0</v>
      </c>
      <c r="O1934" s="19">
        <f t="shared" si="302"/>
        <v>0</v>
      </c>
      <c r="P1934" s="19">
        <f t="shared" si="303"/>
        <v>83.5</v>
      </c>
      <c r="Q1934" s="20">
        <f t="shared" si="304"/>
        <v>21.274999999999999</v>
      </c>
      <c r="R1934" s="20">
        <f t="shared" si="305"/>
        <v>25.875</v>
      </c>
      <c r="S1934" s="20">
        <f t="shared" si="306"/>
        <v>41.325000000000003</v>
      </c>
      <c r="T1934" s="20">
        <f t="shared" si="307"/>
        <v>27.125</v>
      </c>
      <c r="U1934" s="19">
        <f t="shared" si="308"/>
        <v>29.491666666666664</v>
      </c>
      <c r="V1934" s="19">
        <f t="shared" si="309"/>
        <v>28.9</v>
      </c>
    </row>
    <row r="1935" spans="1:22" ht="13.5" x14ac:dyDescent="0.25">
      <c r="A1935" s="3">
        <f>RSI!A1935</f>
        <v>44826</v>
      </c>
      <c r="B1935" s="2">
        <f>RSI!B1935</f>
        <v>12.29</v>
      </c>
      <c r="C1935" s="2">
        <f>RSI!I1935</f>
        <v>49.414638931962095</v>
      </c>
      <c r="D1935" s="2">
        <f>MACD!E1935</f>
        <v>5.0907768209322413E-2</v>
      </c>
      <c r="E1935" s="2">
        <f>MACD!F1935</f>
        <v>4.4091522394718405E-2</v>
      </c>
      <c r="F1935" s="2">
        <f>'Moving Avg'!D1935</f>
        <v>12.29156</v>
      </c>
      <c r="G1935" s="2">
        <f>'Moving Avg'!F1935</f>
        <v>12.324854999999996</v>
      </c>
      <c r="H1935" s="2">
        <f>'Moving Avg'!G1935</f>
        <v>12.267891999999994</v>
      </c>
      <c r="I1935" s="2">
        <f>'Moving Avg'!H1935</f>
        <v>12.616194499999983</v>
      </c>
      <c r="J1935" s="17" t="str">
        <f>OBV!F1935</f>
        <v>BEARISH</v>
      </c>
      <c r="K1935" s="17" t="str">
        <f>OBV!G1935</f>
        <v>NEUTRAL</v>
      </c>
      <c r="L1935" s="17" t="str">
        <f>OBV!H1935</f>
        <v>BEARISH DIVERGENCE</v>
      </c>
      <c r="M1935" s="19">
        <f t="shared" si="300"/>
        <v>25</v>
      </c>
      <c r="N1935" s="19">
        <f t="shared" si="301"/>
        <v>0</v>
      </c>
      <c r="O1935" s="19">
        <f t="shared" si="302"/>
        <v>0</v>
      </c>
      <c r="P1935" s="19">
        <f t="shared" si="303"/>
        <v>16.5</v>
      </c>
      <c r="Q1935" s="20">
        <f t="shared" si="304"/>
        <v>11.225</v>
      </c>
      <c r="R1935" s="20">
        <f t="shared" si="305"/>
        <v>9.125</v>
      </c>
      <c r="S1935" s="20">
        <f t="shared" si="306"/>
        <v>11.175000000000001</v>
      </c>
      <c r="T1935" s="20">
        <f t="shared" si="307"/>
        <v>10.375</v>
      </c>
      <c r="U1935" s="19">
        <f t="shared" si="308"/>
        <v>10.508333333333335</v>
      </c>
      <c r="V1935" s="19">
        <f t="shared" si="309"/>
        <v>10.475000000000001</v>
      </c>
    </row>
    <row r="1936" spans="1:22" ht="13.5" x14ac:dyDescent="0.25">
      <c r="A1936" s="3">
        <f>RSI!A1936</f>
        <v>44827</v>
      </c>
      <c r="B1936" s="2">
        <f>RSI!B1936</f>
        <v>12.181699999999999</v>
      </c>
      <c r="C1936" s="2">
        <f>RSI!I1936</f>
        <v>38.632871093498174</v>
      </c>
      <c r="D1936" s="2">
        <f>MACD!E1936</f>
        <v>4.2331671476352639E-2</v>
      </c>
      <c r="E1936" s="2">
        <f>MACD!F1936</f>
        <v>4.3739552211045252E-2</v>
      </c>
      <c r="F1936" s="2">
        <f>'Moving Avg'!D1936</f>
        <v>12.268339999999998</v>
      </c>
      <c r="G1936" s="2">
        <f>'Moving Avg'!F1936</f>
        <v>12.311309999999997</v>
      </c>
      <c r="H1936" s="2">
        <f>'Moving Avg'!G1936</f>
        <v>12.270059999999996</v>
      </c>
      <c r="I1936" s="2">
        <f>'Moving Avg'!H1936</f>
        <v>12.609048499999986</v>
      </c>
      <c r="J1936" s="17" t="str">
        <f>OBV!F1936</f>
        <v>BEARISH</v>
      </c>
      <c r="K1936" s="17" t="str">
        <f>OBV!G1936</f>
        <v>NEUTRAL</v>
      </c>
      <c r="L1936" s="17" t="str">
        <f>OBV!H1936</f>
        <v>CONFIRMED BEARISH</v>
      </c>
      <c r="M1936" s="19">
        <f t="shared" si="300"/>
        <v>25</v>
      </c>
      <c r="N1936" s="19">
        <f t="shared" si="301"/>
        <v>45</v>
      </c>
      <c r="O1936" s="19">
        <f t="shared" si="302"/>
        <v>0</v>
      </c>
      <c r="P1936" s="19">
        <f t="shared" si="303"/>
        <v>16.5</v>
      </c>
      <c r="Q1936" s="20">
        <f t="shared" si="304"/>
        <v>26.975000000000001</v>
      </c>
      <c r="R1936" s="20">
        <f t="shared" si="305"/>
        <v>18.125</v>
      </c>
      <c r="S1936" s="20">
        <f t="shared" si="306"/>
        <v>17.925000000000001</v>
      </c>
      <c r="T1936" s="20">
        <f t="shared" si="307"/>
        <v>21.625</v>
      </c>
      <c r="U1936" s="19">
        <f t="shared" si="308"/>
        <v>21.008333333333336</v>
      </c>
      <c r="V1936" s="19">
        <f t="shared" si="309"/>
        <v>21.162500000000001</v>
      </c>
    </row>
    <row r="1937" spans="1:22" ht="13.5" x14ac:dyDescent="0.25">
      <c r="A1937" s="3">
        <f>RSI!A1937</f>
        <v>44830</v>
      </c>
      <c r="B1937" s="2">
        <f>RSI!B1937</f>
        <v>12.181699999999999</v>
      </c>
      <c r="C1937" s="2">
        <f>RSI!I1937</f>
        <v>38.632871093498174</v>
      </c>
      <c r="D1937" s="2">
        <f>MACD!E1937</f>
        <v>4.0501605130277341E-2</v>
      </c>
      <c r="E1937" s="2">
        <f>MACD!F1937</f>
        <v>4.3091962794891671E-2</v>
      </c>
      <c r="F1937" s="2">
        <f>'Moving Avg'!D1937</f>
        <v>12.24668</v>
      </c>
      <c r="G1937" s="2">
        <f>'Moving Avg'!F1937</f>
        <v>12.303184999999999</v>
      </c>
      <c r="H1937" s="2">
        <f>'Moving Avg'!G1937</f>
        <v>12.273619999999996</v>
      </c>
      <c r="I1937" s="2">
        <f>'Moving Avg'!H1937</f>
        <v>12.601976499999987</v>
      </c>
      <c r="J1937" s="17" t="str">
        <f>OBV!F1937</f>
        <v>BEARISH</v>
      </c>
      <c r="K1937" s="17" t="str">
        <f>OBV!G1937</f>
        <v>NEUTRAL</v>
      </c>
      <c r="L1937" s="17" t="str">
        <f>OBV!H1937</f>
        <v>CONFIRMED BEARISH</v>
      </c>
      <c r="M1937" s="19">
        <f t="shared" si="300"/>
        <v>25</v>
      </c>
      <c r="N1937" s="19">
        <f t="shared" si="301"/>
        <v>45</v>
      </c>
      <c r="O1937" s="19">
        <f t="shared" si="302"/>
        <v>0</v>
      </c>
      <c r="P1937" s="19">
        <f t="shared" si="303"/>
        <v>16.5</v>
      </c>
      <c r="Q1937" s="20">
        <f t="shared" si="304"/>
        <v>26.975000000000001</v>
      </c>
      <c r="R1937" s="20">
        <f t="shared" si="305"/>
        <v>18.125</v>
      </c>
      <c r="S1937" s="20">
        <f t="shared" si="306"/>
        <v>17.925000000000001</v>
      </c>
      <c r="T1937" s="20">
        <f t="shared" si="307"/>
        <v>21.625</v>
      </c>
      <c r="U1937" s="19">
        <f t="shared" si="308"/>
        <v>21.008333333333336</v>
      </c>
      <c r="V1937" s="19">
        <f t="shared" si="309"/>
        <v>21.162500000000001</v>
      </c>
    </row>
    <row r="1938" spans="1:22" ht="13.5" x14ac:dyDescent="0.25">
      <c r="A1938" s="3">
        <f>RSI!A1938</f>
        <v>44831</v>
      </c>
      <c r="B1938" s="2">
        <f>RSI!B1938</f>
        <v>11.926299999999999</v>
      </c>
      <c r="C1938" s="2">
        <f>RSI!I1938</f>
        <v>24.194612340337756</v>
      </c>
      <c r="D1938" s="2">
        <f>MACD!E1938</f>
        <v>6.2063785569902663E-2</v>
      </c>
      <c r="E1938" s="2">
        <f>MACD!F1938</f>
        <v>4.6886327349893869E-2</v>
      </c>
      <c r="F1938" s="2">
        <f>'Moving Avg'!D1938</f>
        <v>12.173939999999998</v>
      </c>
      <c r="G1938" s="2">
        <f>'Moving Avg'!F1938</f>
        <v>12.280354999999998</v>
      </c>
      <c r="H1938" s="2">
        <f>'Moving Avg'!G1938</f>
        <v>12.270987999999997</v>
      </c>
      <c r="I1938" s="2">
        <f>'Moving Avg'!H1938</f>
        <v>12.593849499999987</v>
      </c>
      <c r="J1938" s="17" t="str">
        <f>OBV!F1938</f>
        <v>BEARISH</v>
      </c>
      <c r="K1938" s="17" t="str">
        <f>OBV!G1938</f>
        <v>NEUTRAL</v>
      </c>
      <c r="L1938" s="17" t="str">
        <f>OBV!H1938</f>
        <v>CONFIRMED BEARISH</v>
      </c>
      <c r="M1938" s="19">
        <f t="shared" si="300"/>
        <v>50</v>
      </c>
      <c r="N1938" s="19">
        <f t="shared" si="301"/>
        <v>0</v>
      </c>
      <c r="O1938" s="19">
        <f t="shared" si="302"/>
        <v>0</v>
      </c>
      <c r="P1938" s="19">
        <f t="shared" si="303"/>
        <v>16.5</v>
      </c>
      <c r="Q1938" s="20">
        <f t="shared" si="304"/>
        <v>19.975000000000001</v>
      </c>
      <c r="R1938" s="20">
        <f t="shared" si="305"/>
        <v>14.125</v>
      </c>
      <c r="S1938" s="20">
        <f t="shared" si="306"/>
        <v>14.925000000000001</v>
      </c>
      <c r="T1938" s="20">
        <f t="shared" si="307"/>
        <v>16.625</v>
      </c>
      <c r="U1938" s="19">
        <f t="shared" si="308"/>
        <v>16.341666666666669</v>
      </c>
      <c r="V1938" s="19">
        <f t="shared" si="309"/>
        <v>16.412500000000001</v>
      </c>
    </row>
    <row r="1939" spans="1:22" ht="13.5" x14ac:dyDescent="0.25">
      <c r="A1939" s="3">
        <f>RSI!A1939</f>
        <v>44832</v>
      </c>
      <c r="B1939" s="2">
        <f>RSI!B1939</f>
        <v>11.7638</v>
      </c>
      <c r="C1939" s="2">
        <f>RSI!I1939</f>
        <v>19.262005561829</v>
      </c>
      <c r="D1939" s="2">
        <f>MACD!E1939</f>
        <v>9.0862487788186286E-2</v>
      </c>
      <c r="E1939" s="2">
        <f>MACD!F1939</f>
        <v>5.5681559437552354E-2</v>
      </c>
      <c r="F1939" s="2">
        <f>'Moving Avg'!D1939</f>
        <v>12.068699999999998</v>
      </c>
      <c r="G1939" s="2">
        <f>'Moving Avg'!F1939</f>
        <v>12.2494</v>
      </c>
      <c r="H1939" s="2">
        <f>'Moving Avg'!G1939</f>
        <v>12.265571999999995</v>
      </c>
      <c r="I1939" s="2">
        <f>'Moving Avg'!H1939</f>
        <v>12.58490999999999</v>
      </c>
      <c r="J1939" s="17" t="str">
        <f>OBV!F1939</f>
        <v>BEARISH</v>
      </c>
      <c r="K1939" s="17" t="str">
        <f>OBV!G1939</f>
        <v>WEAK</v>
      </c>
      <c r="L1939" s="17" t="str">
        <f>OBV!H1939</f>
        <v>CONFIRMED BEARISH</v>
      </c>
      <c r="M1939" s="19">
        <f t="shared" si="300"/>
        <v>50</v>
      </c>
      <c r="N1939" s="19">
        <f t="shared" si="301"/>
        <v>0</v>
      </c>
      <c r="O1939" s="19">
        <f t="shared" si="302"/>
        <v>0</v>
      </c>
      <c r="P1939" s="19">
        <f t="shared" si="303"/>
        <v>0</v>
      </c>
      <c r="Q1939" s="20">
        <f t="shared" si="304"/>
        <v>17.5</v>
      </c>
      <c r="R1939" s="20">
        <f t="shared" si="305"/>
        <v>10</v>
      </c>
      <c r="S1939" s="20">
        <f t="shared" si="306"/>
        <v>7.5</v>
      </c>
      <c r="T1939" s="20">
        <f t="shared" si="307"/>
        <v>12.5</v>
      </c>
      <c r="U1939" s="19">
        <f t="shared" si="308"/>
        <v>11.666666666666666</v>
      </c>
      <c r="V1939" s="19">
        <f t="shared" si="309"/>
        <v>11.875</v>
      </c>
    </row>
    <row r="1940" spans="1:22" ht="13.5" x14ac:dyDescent="0.25">
      <c r="A1940" s="3">
        <f>RSI!A1940</f>
        <v>44833</v>
      </c>
      <c r="B1940" s="2">
        <f>RSI!B1940</f>
        <v>12.0733</v>
      </c>
      <c r="C1940" s="2">
        <f>RSI!I1940</f>
        <v>43.068769649990863</v>
      </c>
      <c r="D1940" s="2">
        <f>MACD!E1940</f>
        <v>9.6396371431705319E-2</v>
      </c>
      <c r="E1940" s="2">
        <f>MACD!F1940</f>
        <v>6.3824521836382944E-2</v>
      </c>
      <c r="F1940" s="2">
        <f>'Moving Avg'!D1940</f>
        <v>12.025360000000001</v>
      </c>
      <c r="G1940" s="2">
        <f>'Moving Avg'!F1940</f>
        <v>12.233919999999999</v>
      </c>
      <c r="H1940" s="2">
        <f>'Moving Avg'!G1940</f>
        <v>12.266345999999997</v>
      </c>
      <c r="I1940" s="2">
        <f>'Moving Avg'!H1940</f>
        <v>12.577517999999991</v>
      </c>
      <c r="J1940" s="17" t="str">
        <f>OBV!F1940</f>
        <v>BEARISH</v>
      </c>
      <c r="K1940" s="17" t="str">
        <f>OBV!G1940</f>
        <v>NEUTRAL</v>
      </c>
      <c r="L1940" s="17" t="str">
        <f>OBV!H1940</f>
        <v>CONFIRMED BEARISH</v>
      </c>
      <c r="M1940" s="19">
        <f t="shared" si="300"/>
        <v>25</v>
      </c>
      <c r="N1940" s="19">
        <f t="shared" si="301"/>
        <v>0</v>
      </c>
      <c r="O1940" s="19">
        <f t="shared" si="302"/>
        <v>0</v>
      </c>
      <c r="P1940" s="19">
        <f t="shared" si="303"/>
        <v>16.5</v>
      </c>
      <c r="Q1940" s="20">
        <f t="shared" si="304"/>
        <v>11.225</v>
      </c>
      <c r="R1940" s="20">
        <f t="shared" si="305"/>
        <v>9.125</v>
      </c>
      <c r="S1940" s="20">
        <f t="shared" si="306"/>
        <v>11.175000000000001</v>
      </c>
      <c r="T1940" s="20">
        <f t="shared" si="307"/>
        <v>10.375</v>
      </c>
      <c r="U1940" s="19">
        <f t="shared" si="308"/>
        <v>10.508333333333335</v>
      </c>
      <c r="V1940" s="19">
        <f t="shared" si="309"/>
        <v>10.475000000000001</v>
      </c>
    </row>
    <row r="1941" spans="1:22" ht="13.5" x14ac:dyDescent="0.25">
      <c r="A1941" s="3">
        <f>RSI!A1941</f>
        <v>44834</v>
      </c>
      <c r="B1941" s="2">
        <f>RSI!B1941</f>
        <v>12.0037</v>
      </c>
      <c r="C1941" s="2">
        <f>RSI!I1941</f>
        <v>40.198235789662817</v>
      </c>
      <c r="D1941" s="2">
        <f>MACD!E1941</f>
        <v>0.11065230452640762</v>
      </c>
      <c r="E1941" s="2">
        <f>MACD!F1941</f>
        <v>7.3190078374387887E-2</v>
      </c>
      <c r="F1941" s="2">
        <f>'Moving Avg'!D1941</f>
        <v>11.98976</v>
      </c>
      <c r="G1941" s="2">
        <f>'Moving Avg'!F1941</f>
        <v>12.21496</v>
      </c>
      <c r="H1941" s="2">
        <f>'Moving Avg'!G1941</f>
        <v>12.265571999999997</v>
      </c>
      <c r="I1941" s="2">
        <f>'Moving Avg'!H1941</f>
        <v>12.569851999999994</v>
      </c>
      <c r="J1941" s="17" t="str">
        <f>OBV!F1941</f>
        <v>BEARISH</v>
      </c>
      <c r="K1941" s="17" t="str">
        <f>OBV!G1941</f>
        <v>NEUTRAL</v>
      </c>
      <c r="L1941" s="17" t="str">
        <f>OBV!H1941</f>
        <v>CONFIRMED BEARISH</v>
      </c>
      <c r="M1941" s="19">
        <f t="shared" si="300"/>
        <v>25</v>
      </c>
      <c r="N1941" s="19">
        <f t="shared" si="301"/>
        <v>0</v>
      </c>
      <c r="O1941" s="19">
        <f t="shared" si="302"/>
        <v>0</v>
      </c>
      <c r="P1941" s="19">
        <f t="shared" si="303"/>
        <v>16.5</v>
      </c>
      <c r="Q1941" s="20">
        <f t="shared" si="304"/>
        <v>11.225</v>
      </c>
      <c r="R1941" s="20">
        <f t="shared" si="305"/>
        <v>9.125</v>
      </c>
      <c r="S1941" s="20">
        <f t="shared" si="306"/>
        <v>11.175000000000001</v>
      </c>
      <c r="T1941" s="20">
        <f t="shared" si="307"/>
        <v>10.375</v>
      </c>
      <c r="U1941" s="19">
        <f t="shared" si="308"/>
        <v>10.508333333333335</v>
      </c>
      <c r="V1941" s="19">
        <f t="shared" si="309"/>
        <v>10.475000000000001</v>
      </c>
    </row>
    <row r="1942" spans="1:22" ht="13.5" x14ac:dyDescent="0.25">
      <c r="A1942" s="3">
        <f>RSI!A1942</f>
        <v>44837</v>
      </c>
      <c r="B1942" s="2">
        <f>RSI!B1942</f>
        <v>11.995900000000001</v>
      </c>
      <c r="C1942" s="2">
        <f>RSI!I1942</f>
        <v>39.877462813296063</v>
      </c>
      <c r="D1942" s="2">
        <f>MACD!E1942</f>
        <v>0.12328983268292504</v>
      </c>
      <c r="E1942" s="2">
        <f>MACD!F1942</f>
        <v>8.3210029236095329E-2</v>
      </c>
      <c r="F1942" s="2">
        <f>'Moving Avg'!D1942</f>
        <v>11.9526</v>
      </c>
      <c r="G1942" s="2">
        <f>'Moving Avg'!F1942</f>
        <v>12.195609999999999</v>
      </c>
      <c r="H1942" s="2">
        <f>'Moving Avg'!G1942</f>
        <v>12.260928</v>
      </c>
      <c r="I1942" s="2">
        <f>'Moving Avg'!H1942</f>
        <v>12.562886499999996</v>
      </c>
      <c r="J1942" s="17" t="str">
        <f>OBV!F1942</f>
        <v>BEARISH</v>
      </c>
      <c r="K1942" s="17" t="str">
        <f>OBV!G1942</f>
        <v>NEUTRAL</v>
      </c>
      <c r="L1942" s="17" t="str">
        <f>OBV!H1942</f>
        <v>CONFIRMED BEARISH</v>
      </c>
      <c r="M1942" s="19">
        <f t="shared" si="300"/>
        <v>25</v>
      </c>
      <c r="N1942" s="19">
        <f t="shared" si="301"/>
        <v>0</v>
      </c>
      <c r="O1942" s="19">
        <f t="shared" si="302"/>
        <v>0</v>
      </c>
      <c r="P1942" s="19">
        <f t="shared" si="303"/>
        <v>16.5</v>
      </c>
      <c r="Q1942" s="20">
        <f t="shared" si="304"/>
        <v>11.225</v>
      </c>
      <c r="R1942" s="20">
        <f t="shared" si="305"/>
        <v>9.125</v>
      </c>
      <c r="S1942" s="20">
        <f t="shared" si="306"/>
        <v>11.175000000000001</v>
      </c>
      <c r="T1942" s="20">
        <f t="shared" si="307"/>
        <v>10.375</v>
      </c>
      <c r="U1942" s="19">
        <f t="shared" si="308"/>
        <v>10.508333333333335</v>
      </c>
      <c r="V1942" s="19">
        <f t="shared" si="309"/>
        <v>10.475000000000001</v>
      </c>
    </row>
    <row r="1943" spans="1:22" ht="13.5" x14ac:dyDescent="0.25">
      <c r="A1943" s="3">
        <f>RSI!A1943</f>
        <v>44838</v>
      </c>
      <c r="B1943" s="2">
        <f>RSI!B1943</f>
        <v>11.9108</v>
      </c>
      <c r="C1943" s="2">
        <f>RSI!I1943</f>
        <v>36.459112883000756</v>
      </c>
      <c r="D1943" s="2">
        <f>MACD!E1943</f>
        <v>0.14144128827355296</v>
      </c>
      <c r="E1943" s="2">
        <f>MACD!F1943</f>
        <v>9.4856281043586857E-2</v>
      </c>
      <c r="F1943" s="2">
        <f>'Moving Avg'!D1943</f>
        <v>11.9495</v>
      </c>
      <c r="G1943" s="2">
        <f>'Moving Avg'!F1943</f>
        <v>12.173939999999998</v>
      </c>
      <c r="H1943" s="2">
        <f>'Moving Avg'!G1943</f>
        <v>12.256130000000001</v>
      </c>
      <c r="I1943" s="2">
        <f>'Moving Avg'!H1943</f>
        <v>12.555680499999996</v>
      </c>
      <c r="J1943" s="17" t="str">
        <f>OBV!F1943</f>
        <v>BEARISH</v>
      </c>
      <c r="K1943" s="17" t="str">
        <f>OBV!G1943</f>
        <v>NEUTRAL</v>
      </c>
      <c r="L1943" s="17" t="str">
        <f>OBV!H1943</f>
        <v>CONFIRMED BEARISH</v>
      </c>
      <c r="M1943" s="19">
        <f t="shared" si="300"/>
        <v>25</v>
      </c>
      <c r="N1943" s="19">
        <f t="shared" si="301"/>
        <v>0</v>
      </c>
      <c r="O1943" s="19">
        <f t="shared" si="302"/>
        <v>0</v>
      </c>
      <c r="P1943" s="19">
        <f t="shared" si="303"/>
        <v>16.5</v>
      </c>
      <c r="Q1943" s="20">
        <f t="shared" si="304"/>
        <v>11.225</v>
      </c>
      <c r="R1943" s="20">
        <f t="shared" si="305"/>
        <v>9.125</v>
      </c>
      <c r="S1943" s="20">
        <f t="shared" si="306"/>
        <v>11.175000000000001</v>
      </c>
      <c r="T1943" s="20">
        <f t="shared" si="307"/>
        <v>10.375</v>
      </c>
      <c r="U1943" s="19">
        <f t="shared" si="308"/>
        <v>10.508333333333335</v>
      </c>
      <c r="V1943" s="19">
        <f t="shared" si="309"/>
        <v>10.475000000000001</v>
      </c>
    </row>
    <row r="1944" spans="1:22" ht="13.5" x14ac:dyDescent="0.25">
      <c r="A1944" s="3">
        <f>RSI!A1944</f>
        <v>44839</v>
      </c>
      <c r="B1944" s="2">
        <f>RSI!B1944</f>
        <v>11.7638</v>
      </c>
      <c r="C1944" s="2">
        <f>RSI!I1944</f>
        <v>31.444811300662195</v>
      </c>
      <c r="D1944" s="2">
        <f>MACD!E1944</f>
        <v>0.16926090404087013</v>
      </c>
      <c r="E1944" s="2">
        <f>MACD!F1944</f>
        <v>0.10973720564304351</v>
      </c>
      <c r="F1944" s="2">
        <f>'Moving Avg'!D1944</f>
        <v>11.9495</v>
      </c>
      <c r="G1944" s="2">
        <f>'Moving Avg'!F1944</f>
        <v>12.142984999999999</v>
      </c>
      <c r="H1944" s="2">
        <f>'Moving Avg'!G1944</f>
        <v>12.244522</v>
      </c>
      <c r="I1944" s="2">
        <f>'Moving Avg'!H1944</f>
        <v>12.547924499999999</v>
      </c>
      <c r="J1944" s="17" t="str">
        <f>OBV!F1944</f>
        <v>BEARISH</v>
      </c>
      <c r="K1944" s="17" t="str">
        <f>OBV!G1944</f>
        <v>NEUTRAL</v>
      </c>
      <c r="L1944" s="17" t="str">
        <f>OBV!H1944</f>
        <v>NEUTRAL</v>
      </c>
      <c r="M1944" s="19">
        <f t="shared" si="300"/>
        <v>25</v>
      </c>
      <c r="N1944" s="19">
        <f t="shared" si="301"/>
        <v>0</v>
      </c>
      <c r="O1944" s="19">
        <f t="shared" si="302"/>
        <v>0</v>
      </c>
      <c r="P1944" s="19">
        <f t="shared" si="303"/>
        <v>16.5</v>
      </c>
      <c r="Q1944" s="20">
        <f t="shared" si="304"/>
        <v>11.225</v>
      </c>
      <c r="R1944" s="20">
        <f t="shared" si="305"/>
        <v>9.125</v>
      </c>
      <c r="S1944" s="20">
        <f t="shared" si="306"/>
        <v>11.175000000000001</v>
      </c>
      <c r="T1944" s="20">
        <f t="shared" si="307"/>
        <v>10.375</v>
      </c>
      <c r="U1944" s="19">
        <f t="shared" si="308"/>
        <v>10.508333333333335</v>
      </c>
      <c r="V1944" s="19">
        <f t="shared" si="309"/>
        <v>10.475000000000001</v>
      </c>
    </row>
    <row r="1945" spans="1:22" ht="13.5" x14ac:dyDescent="0.25">
      <c r="A1945" s="3">
        <f>RSI!A1945</f>
        <v>44840</v>
      </c>
      <c r="B1945" s="2">
        <f>RSI!B1945</f>
        <v>11.965</v>
      </c>
      <c r="C1945" s="2">
        <f>RSI!I1945</f>
        <v>42.999944522141483</v>
      </c>
      <c r="D1945" s="2">
        <f>MACD!E1945</f>
        <v>0.18022087760169292</v>
      </c>
      <c r="E1945" s="2">
        <f>MACD!F1945</f>
        <v>0.12383394003477341</v>
      </c>
      <c r="F1945" s="2">
        <f>'Moving Avg'!D1945</f>
        <v>11.92784</v>
      </c>
      <c r="G1945" s="2">
        <f>'Moving Avg'!F1945</f>
        <v>12.127894999999999</v>
      </c>
      <c r="H1945" s="2">
        <f>'Moving Avg'!G1945</f>
        <v>12.237712000000002</v>
      </c>
      <c r="I1945" s="2">
        <f>'Moving Avg'!H1945</f>
        <v>12.541507000000001</v>
      </c>
      <c r="J1945" s="17" t="str">
        <f>OBV!F1945</f>
        <v>BEARISH</v>
      </c>
      <c r="K1945" s="17" t="str">
        <f>OBV!G1945</f>
        <v>NEUTRAL</v>
      </c>
      <c r="L1945" s="17" t="str">
        <f>OBV!H1945</f>
        <v>CONFIRMED BEARISH</v>
      </c>
      <c r="M1945" s="19">
        <f t="shared" si="300"/>
        <v>25</v>
      </c>
      <c r="N1945" s="19">
        <f t="shared" si="301"/>
        <v>0</v>
      </c>
      <c r="O1945" s="19">
        <f t="shared" si="302"/>
        <v>0</v>
      </c>
      <c r="P1945" s="19">
        <f t="shared" si="303"/>
        <v>16.5</v>
      </c>
      <c r="Q1945" s="20">
        <f t="shared" si="304"/>
        <v>11.225</v>
      </c>
      <c r="R1945" s="20">
        <f t="shared" si="305"/>
        <v>9.125</v>
      </c>
      <c r="S1945" s="20">
        <f t="shared" si="306"/>
        <v>11.175000000000001</v>
      </c>
      <c r="T1945" s="20">
        <f t="shared" si="307"/>
        <v>10.375</v>
      </c>
      <c r="U1945" s="19">
        <f t="shared" si="308"/>
        <v>10.508333333333335</v>
      </c>
      <c r="V1945" s="19">
        <f t="shared" si="309"/>
        <v>10.475000000000001</v>
      </c>
    </row>
    <row r="1946" spans="1:22" ht="13.5" x14ac:dyDescent="0.25">
      <c r="A1946" s="3">
        <f>RSI!A1946</f>
        <v>44841</v>
      </c>
      <c r="B1946" s="2">
        <f>RSI!B1946</f>
        <v>11.779199999999999</v>
      </c>
      <c r="C1946" s="2">
        <f>RSI!I1946</f>
        <v>36.826865960084653</v>
      </c>
      <c r="D1946" s="2">
        <f>MACD!E1946</f>
        <v>0.18755908050431458</v>
      </c>
      <c r="E1946" s="2">
        <f>MACD!F1946</f>
        <v>0.13657896812868164</v>
      </c>
      <c r="F1946" s="2">
        <f>'Moving Avg'!D1946</f>
        <v>11.882940000000001</v>
      </c>
      <c r="G1946" s="2">
        <f>'Moving Avg'!F1946</f>
        <v>12.10506</v>
      </c>
      <c r="H1946" s="2">
        <f>'Moving Avg'!G1946</f>
        <v>12.225948000000001</v>
      </c>
      <c r="I1946" s="2">
        <f>'Moving Avg'!H1946</f>
        <v>12.534160500000002</v>
      </c>
      <c r="J1946" s="17" t="str">
        <f>OBV!F1946</f>
        <v>BEARISH</v>
      </c>
      <c r="K1946" s="17" t="str">
        <f>OBV!G1946</f>
        <v>NEUTRAL</v>
      </c>
      <c r="L1946" s="17" t="str">
        <f>OBV!H1946</f>
        <v>CONFIRMED BEARISH</v>
      </c>
      <c r="M1946" s="19">
        <f t="shared" si="300"/>
        <v>25</v>
      </c>
      <c r="N1946" s="19">
        <f t="shared" si="301"/>
        <v>0</v>
      </c>
      <c r="O1946" s="19">
        <f t="shared" si="302"/>
        <v>0</v>
      </c>
      <c r="P1946" s="19">
        <f t="shared" si="303"/>
        <v>16.5</v>
      </c>
      <c r="Q1946" s="20">
        <f t="shared" si="304"/>
        <v>11.225</v>
      </c>
      <c r="R1946" s="20">
        <f t="shared" si="305"/>
        <v>9.125</v>
      </c>
      <c r="S1946" s="20">
        <f t="shared" si="306"/>
        <v>11.175000000000001</v>
      </c>
      <c r="T1946" s="20">
        <f t="shared" si="307"/>
        <v>10.375</v>
      </c>
      <c r="U1946" s="19">
        <f t="shared" si="308"/>
        <v>10.508333333333335</v>
      </c>
      <c r="V1946" s="19">
        <f t="shared" si="309"/>
        <v>10.475000000000001</v>
      </c>
    </row>
    <row r="1947" spans="1:22" ht="13.5" x14ac:dyDescent="0.25">
      <c r="A1947" s="3">
        <f>RSI!A1947</f>
        <v>44844</v>
      </c>
      <c r="B1947" s="2">
        <f>RSI!B1947</f>
        <v>11.9572</v>
      </c>
      <c r="C1947" s="2">
        <f>RSI!I1947</f>
        <v>44.976548865815801</v>
      </c>
      <c r="D1947" s="2">
        <f>MACD!E1947</f>
        <v>0.18257266875560774</v>
      </c>
      <c r="E1947" s="2">
        <f>MACD!F1947</f>
        <v>0.14577770825406686</v>
      </c>
      <c r="F1947" s="2">
        <f>'Moving Avg'!D1947</f>
        <v>11.875200000000001</v>
      </c>
      <c r="G1947" s="2">
        <f>'Moving Avg'!F1947</f>
        <v>12.089580000000002</v>
      </c>
      <c r="H1947" s="2">
        <f>'Moving Avg'!G1947</f>
        <v>12.218826</v>
      </c>
      <c r="I1947" s="2">
        <f>'Moving Avg'!H1947</f>
        <v>12.527001500000004</v>
      </c>
      <c r="J1947" s="17" t="str">
        <f>OBV!F1947</f>
        <v>BEARISH</v>
      </c>
      <c r="K1947" s="17" t="str">
        <f>OBV!G1947</f>
        <v>NEUTRAL</v>
      </c>
      <c r="L1947" s="17" t="str">
        <f>OBV!H1947</f>
        <v>CONFIRMED BEARISH</v>
      </c>
      <c r="M1947" s="19">
        <f t="shared" si="300"/>
        <v>25</v>
      </c>
      <c r="N1947" s="19">
        <f t="shared" si="301"/>
        <v>0</v>
      </c>
      <c r="O1947" s="19">
        <f t="shared" si="302"/>
        <v>0</v>
      </c>
      <c r="P1947" s="19">
        <f t="shared" si="303"/>
        <v>16.5</v>
      </c>
      <c r="Q1947" s="20">
        <f t="shared" si="304"/>
        <v>11.225</v>
      </c>
      <c r="R1947" s="20">
        <f t="shared" si="305"/>
        <v>9.125</v>
      </c>
      <c r="S1947" s="20">
        <f t="shared" si="306"/>
        <v>11.175000000000001</v>
      </c>
      <c r="T1947" s="20">
        <f t="shared" si="307"/>
        <v>10.375</v>
      </c>
      <c r="U1947" s="19">
        <f t="shared" si="308"/>
        <v>10.508333333333335</v>
      </c>
      <c r="V1947" s="19">
        <f t="shared" si="309"/>
        <v>10.475000000000001</v>
      </c>
    </row>
    <row r="1948" spans="1:22" ht="13.5" x14ac:dyDescent="0.25">
      <c r="A1948" s="3">
        <f>RSI!A1948</f>
        <v>44845</v>
      </c>
      <c r="B1948" s="2">
        <f>RSI!B1948</f>
        <v>11.8644</v>
      </c>
      <c r="C1948" s="2">
        <f>RSI!I1948</f>
        <v>41.938897323846945</v>
      </c>
      <c r="D1948" s="2">
        <f>MACD!E1948</f>
        <v>0.14672550663048689</v>
      </c>
      <c r="E1948" s="2">
        <f>MACD!F1948</f>
        <v>0.14596726792935086</v>
      </c>
      <c r="F1948" s="2">
        <f>'Moving Avg'!D1948</f>
        <v>11.865919999999999</v>
      </c>
      <c r="G1948" s="2">
        <f>'Moving Avg'!F1948</f>
        <v>12.068300000000001</v>
      </c>
      <c r="H1948" s="2">
        <f>'Moving Avg'!G1948</f>
        <v>12.210778000000003</v>
      </c>
      <c r="I1948" s="2">
        <f>'Moving Avg'!H1948</f>
        <v>12.519193500000005</v>
      </c>
      <c r="J1948" s="17" t="str">
        <f>OBV!F1948</f>
        <v>BEARISH</v>
      </c>
      <c r="K1948" s="17" t="str">
        <f>OBV!G1948</f>
        <v>NEUTRAL</v>
      </c>
      <c r="L1948" s="17" t="str">
        <f>OBV!H1948</f>
        <v>CONFIRMED BEARISH</v>
      </c>
      <c r="M1948" s="19">
        <f t="shared" si="300"/>
        <v>25</v>
      </c>
      <c r="N1948" s="19">
        <f t="shared" si="301"/>
        <v>0</v>
      </c>
      <c r="O1948" s="19">
        <f t="shared" si="302"/>
        <v>0</v>
      </c>
      <c r="P1948" s="19">
        <f t="shared" si="303"/>
        <v>16.5</v>
      </c>
      <c r="Q1948" s="20">
        <f t="shared" si="304"/>
        <v>11.225</v>
      </c>
      <c r="R1948" s="20">
        <f t="shared" si="305"/>
        <v>9.125</v>
      </c>
      <c r="S1948" s="20">
        <f t="shared" si="306"/>
        <v>11.175000000000001</v>
      </c>
      <c r="T1948" s="20">
        <f t="shared" si="307"/>
        <v>10.375</v>
      </c>
      <c r="U1948" s="19">
        <f t="shared" si="308"/>
        <v>10.508333333333335</v>
      </c>
      <c r="V1948" s="19">
        <f t="shared" si="309"/>
        <v>10.475000000000001</v>
      </c>
    </row>
    <row r="1949" spans="1:22" ht="13.5" x14ac:dyDescent="0.25">
      <c r="A1949" s="3">
        <f>RSI!A1949</f>
        <v>44846</v>
      </c>
      <c r="B1949" s="2">
        <f>RSI!B1949</f>
        <v>11.7638</v>
      </c>
      <c r="C1949" s="2">
        <f>RSI!I1949</f>
        <v>38.873804972263159</v>
      </c>
      <c r="D1949" s="2">
        <f>MACD!E1949</f>
        <v>0.10012530261074382</v>
      </c>
      <c r="E1949" s="2">
        <f>MACD!F1949</f>
        <v>0.13679887486562947</v>
      </c>
      <c r="F1949" s="2">
        <f>'Moving Avg'!D1949</f>
        <v>11.865919999999999</v>
      </c>
      <c r="G1949" s="2">
        <f>'Moving Avg'!F1949</f>
        <v>12.043150000000001</v>
      </c>
      <c r="H1949" s="2">
        <f>'Moving Avg'!G1949</f>
        <v>12.199944000000002</v>
      </c>
      <c r="I1949" s="2">
        <f>'Moving Avg'!H1949</f>
        <v>12.510401500000008</v>
      </c>
      <c r="J1949" s="17" t="str">
        <f>OBV!F1949</f>
        <v>BEARISH</v>
      </c>
      <c r="K1949" s="17" t="str">
        <f>OBV!G1949</f>
        <v>NEUTRAL</v>
      </c>
      <c r="L1949" s="17" t="str">
        <f>OBV!H1949</f>
        <v>NEUTRAL</v>
      </c>
      <c r="M1949" s="19">
        <f t="shared" si="300"/>
        <v>25</v>
      </c>
      <c r="N1949" s="19">
        <f t="shared" si="301"/>
        <v>100</v>
      </c>
      <c r="O1949" s="19">
        <f t="shared" si="302"/>
        <v>0</v>
      </c>
      <c r="P1949" s="19">
        <f t="shared" si="303"/>
        <v>16.5</v>
      </c>
      <c r="Q1949" s="20">
        <f t="shared" si="304"/>
        <v>46.225000000000001</v>
      </c>
      <c r="R1949" s="20">
        <f t="shared" si="305"/>
        <v>29.125</v>
      </c>
      <c r="S1949" s="20">
        <f t="shared" si="306"/>
        <v>26.175000000000001</v>
      </c>
      <c r="T1949" s="20">
        <f t="shared" si="307"/>
        <v>35.375</v>
      </c>
      <c r="U1949" s="19">
        <f t="shared" si="308"/>
        <v>33.841666666666661</v>
      </c>
      <c r="V1949" s="19">
        <f t="shared" si="309"/>
        <v>34.224999999999994</v>
      </c>
    </row>
    <row r="1950" spans="1:22" ht="13.5" x14ac:dyDescent="0.25">
      <c r="A1950" s="3">
        <f>RSI!A1950</f>
        <v>44847</v>
      </c>
      <c r="B1950" s="2">
        <f>RSI!B1950</f>
        <v>11.7638</v>
      </c>
      <c r="C1950" s="2">
        <f>RSI!I1950</f>
        <v>38.873804972263159</v>
      </c>
      <c r="D1950" s="2">
        <f>MACD!E1950</f>
        <v>0.11008952678204764</v>
      </c>
      <c r="E1950" s="2">
        <f>MACD!F1950</f>
        <v>0.13145700524891313</v>
      </c>
      <c r="F1950" s="2">
        <f>'Moving Avg'!D1950</f>
        <v>11.82568</v>
      </c>
      <c r="G1950" s="2">
        <f>'Moving Avg'!F1950</f>
        <v>12.017610000000001</v>
      </c>
      <c r="H1950" s="2">
        <f>'Moving Avg'!G1950</f>
        <v>12.189109999999998</v>
      </c>
      <c r="I1950" s="2">
        <f>'Moving Avg'!H1950</f>
        <v>12.502682500000008</v>
      </c>
      <c r="J1950" s="17" t="str">
        <f>OBV!F1950</f>
        <v>BEARISH</v>
      </c>
      <c r="K1950" s="17" t="str">
        <f>OBV!G1950</f>
        <v>NEUTRAL</v>
      </c>
      <c r="L1950" s="17" t="str">
        <f>OBV!H1950</f>
        <v>CONFIRMED BEARISH</v>
      </c>
      <c r="M1950" s="19">
        <f t="shared" si="300"/>
        <v>25</v>
      </c>
      <c r="N1950" s="19">
        <f t="shared" si="301"/>
        <v>100</v>
      </c>
      <c r="O1950" s="19">
        <f t="shared" si="302"/>
        <v>0</v>
      </c>
      <c r="P1950" s="19">
        <f t="shared" si="303"/>
        <v>16.5</v>
      </c>
      <c r="Q1950" s="20">
        <f t="shared" si="304"/>
        <v>46.225000000000001</v>
      </c>
      <c r="R1950" s="20">
        <f t="shared" si="305"/>
        <v>29.125</v>
      </c>
      <c r="S1950" s="20">
        <f t="shared" si="306"/>
        <v>26.175000000000001</v>
      </c>
      <c r="T1950" s="20">
        <f t="shared" si="307"/>
        <v>35.375</v>
      </c>
      <c r="U1950" s="19">
        <f t="shared" si="308"/>
        <v>33.841666666666661</v>
      </c>
      <c r="V1950" s="19">
        <f t="shared" si="309"/>
        <v>34.224999999999994</v>
      </c>
    </row>
    <row r="1951" spans="1:22" ht="13.5" x14ac:dyDescent="0.25">
      <c r="A1951" s="3">
        <f>RSI!A1951</f>
        <v>44848</v>
      </c>
      <c r="B1951" s="2">
        <f>RSI!B1951</f>
        <v>11.686400000000001</v>
      </c>
      <c r="C1951" s="2">
        <f>RSI!I1951</f>
        <v>36.493902238921336</v>
      </c>
      <c r="D1951" s="2">
        <f>MACD!E1951</f>
        <v>0.11519438017230499</v>
      </c>
      <c r="E1951" s="2">
        <f>MACD!F1951</f>
        <v>0.12820448023359152</v>
      </c>
      <c r="F1951" s="2">
        <f>'Moving Avg'!D1951</f>
        <v>11.807119999999999</v>
      </c>
      <c r="G1951" s="2">
        <f>'Moving Avg'!F1951</f>
        <v>11.987039999999999</v>
      </c>
      <c r="H1951" s="2">
        <f>'Moving Avg'!G1951</f>
        <v>12.177502000000002</v>
      </c>
      <c r="I1951" s="2">
        <f>'Moving Avg'!H1951</f>
        <v>12.49457650000001</v>
      </c>
      <c r="J1951" s="17" t="str">
        <f>OBV!F1951</f>
        <v>BEARISH</v>
      </c>
      <c r="K1951" s="17" t="str">
        <f>OBV!G1951</f>
        <v>NEUTRAL</v>
      </c>
      <c r="L1951" s="17" t="str">
        <f>OBV!H1951</f>
        <v>CONFIRMED BEARISH</v>
      </c>
      <c r="M1951" s="19">
        <f t="shared" si="300"/>
        <v>25</v>
      </c>
      <c r="N1951" s="19">
        <f t="shared" si="301"/>
        <v>45</v>
      </c>
      <c r="O1951" s="19">
        <f t="shared" si="302"/>
        <v>0</v>
      </c>
      <c r="P1951" s="19">
        <f t="shared" si="303"/>
        <v>16.5</v>
      </c>
      <c r="Q1951" s="20">
        <f t="shared" si="304"/>
        <v>26.975000000000001</v>
      </c>
      <c r="R1951" s="20">
        <f t="shared" si="305"/>
        <v>18.125</v>
      </c>
      <c r="S1951" s="20">
        <f t="shared" si="306"/>
        <v>17.925000000000001</v>
      </c>
      <c r="T1951" s="20">
        <f t="shared" si="307"/>
        <v>21.625</v>
      </c>
      <c r="U1951" s="19">
        <f t="shared" si="308"/>
        <v>21.008333333333336</v>
      </c>
      <c r="V1951" s="19">
        <f t="shared" si="309"/>
        <v>21.162500000000001</v>
      </c>
    </row>
    <row r="1952" spans="1:22" ht="13.5" x14ac:dyDescent="0.25">
      <c r="A1952" s="3">
        <f>RSI!A1952</f>
        <v>44851</v>
      </c>
      <c r="B1952" s="2">
        <f>RSI!B1952</f>
        <v>11.609</v>
      </c>
      <c r="C1952" s="2">
        <f>RSI!I1952</f>
        <v>34.236659701899583</v>
      </c>
      <c r="D1952" s="2">
        <f>MACD!E1952</f>
        <v>0.12603044046185374</v>
      </c>
      <c r="E1952" s="2">
        <f>MACD!F1952</f>
        <v>0.12776967227924396</v>
      </c>
      <c r="F1952" s="2">
        <f>'Moving Avg'!D1952</f>
        <v>11.73748</v>
      </c>
      <c r="G1952" s="2">
        <f>'Moving Avg'!F1952</f>
        <v>11.952990000000002</v>
      </c>
      <c r="H1952" s="2">
        <f>'Moving Avg'!G1952</f>
        <v>12.165120000000002</v>
      </c>
      <c r="I1952" s="2">
        <f>'Moving Avg'!H1952</f>
        <v>12.486046500000009</v>
      </c>
      <c r="J1952" s="17" t="str">
        <f>OBV!F1952</f>
        <v>BEARISH</v>
      </c>
      <c r="K1952" s="17" t="str">
        <f>OBV!G1952</f>
        <v>NEUTRAL</v>
      </c>
      <c r="L1952" s="17" t="str">
        <f>OBV!H1952</f>
        <v>CONFIRMED BEARISH</v>
      </c>
      <c r="M1952" s="19">
        <f t="shared" si="300"/>
        <v>25</v>
      </c>
      <c r="N1952" s="19">
        <f t="shared" si="301"/>
        <v>45</v>
      </c>
      <c r="O1952" s="19">
        <f t="shared" si="302"/>
        <v>0</v>
      </c>
      <c r="P1952" s="19">
        <f t="shared" si="303"/>
        <v>16.5</v>
      </c>
      <c r="Q1952" s="20">
        <f t="shared" si="304"/>
        <v>26.975000000000001</v>
      </c>
      <c r="R1952" s="20">
        <f t="shared" si="305"/>
        <v>18.125</v>
      </c>
      <c r="S1952" s="20">
        <f t="shared" si="306"/>
        <v>17.925000000000001</v>
      </c>
      <c r="T1952" s="20">
        <f t="shared" si="307"/>
        <v>21.625</v>
      </c>
      <c r="U1952" s="19">
        <f t="shared" si="308"/>
        <v>21.008333333333336</v>
      </c>
      <c r="V1952" s="19">
        <f t="shared" si="309"/>
        <v>21.162500000000001</v>
      </c>
    </row>
    <row r="1953" spans="1:22" ht="13.5" x14ac:dyDescent="0.25">
      <c r="A1953" s="3">
        <f>RSI!A1953</f>
        <v>44852</v>
      </c>
      <c r="B1953" s="2">
        <f>RSI!B1953</f>
        <v>11.678599999999999</v>
      </c>
      <c r="C1953" s="2">
        <f>RSI!I1953</f>
        <v>37.953130771855001</v>
      </c>
      <c r="D1953" s="2">
        <f>MACD!E1953</f>
        <v>0.11924524051250529</v>
      </c>
      <c r="E1953" s="2">
        <f>MACD!F1953</f>
        <v>0.12606478592589623</v>
      </c>
      <c r="F1953" s="2">
        <f>'Moving Avg'!D1953</f>
        <v>11.70032</v>
      </c>
      <c r="G1953" s="2">
        <f>'Moving Avg'!F1953</f>
        <v>11.922419999999999</v>
      </c>
      <c r="H1953" s="2">
        <f>'Moving Avg'!G1953</f>
        <v>12.15413</v>
      </c>
      <c r="I1953" s="2">
        <f>'Moving Avg'!H1953</f>
        <v>12.477198500000009</v>
      </c>
      <c r="J1953" s="17" t="str">
        <f>OBV!F1953</f>
        <v>BEARISH</v>
      </c>
      <c r="K1953" s="17" t="str">
        <f>OBV!G1953</f>
        <v>NEUTRAL</v>
      </c>
      <c r="L1953" s="17" t="str">
        <f>OBV!H1953</f>
        <v>CONFIRMED BEARISH</v>
      </c>
      <c r="M1953" s="19">
        <f t="shared" si="300"/>
        <v>25</v>
      </c>
      <c r="N1953" s="19">
        <f t="shared" si="301"/>
        <v>45</v>
      </c>
      <c r="O1953" s="19">
        <f t="shared" si="302"/>
        <v>0</v>
      </c>
      <c r="P1953" s="19">
        <f t="shared" si="303"/>
        <v>16.5</v>
      </c>
      <c r="Q1953" s="20">
        <f t="shared" si="304"/>
        <v>26.975000000000001</v>
      </c>
      <c r="R1953" s="20">
        <f t="shared" si="305"/>
        <v>18.125</v>
      </c>
      <c r="S1953" s="20">
        <f t="shared" si="306"/>
        <v>17.925000000000001</v>
      </c>
      <c r="T1953" s="20">
        <f t="shared" si="307"/>
        <v>21.625</v>
      </c>
      <c r="U1953" s="19">
        <f t="shared" si="308"/>
        <v>21.008333333333336</v>
      </c>
      <c r="V1953" s="19">
        <f t="shared" si="309"/>
        <v>21.162500000000001</v>
      </c>
    </row>
    <row r="1954" spans="1:22" ht="13.5" x14ac:dyDescent="0.25">
      <c r="A1954" s="3">
        <f>RSI!A1954</f>
        <v>44853</v>
      </c>
      <c r="B1954" s="2">
        <f>RSI!B1954</f>
        <v>11.5703</v>
      </c>
      <c r="C1954" s="2">
        <f>RSI!I1954</f>
        <v>34.669886379570613</v>
      </c>
      <c r="D1954" s="2">
        <f>MACD!E1954</f>
        <v>0.10062327199933918</v>
      </c>
      <c r="E1954" s="2">
        <f>MACD!F1954</f>
        <v>0.12097648314058483</v>
      </c>
      <c r="F1954" s="2">
        <f>'Moving Avg'!D1954</f>
        <v>11.661620000000003</v>
      </c>
      <c r="G1954" s="2">
        <f>'Moving Avg'!F1954</f>
        <v>11.886434999999999</v>
      </c>
      <c r="H1954" s="2">
        <f>'Moving Avg'!G1954</f>
        <v>12.140973999999998</v>
      </c>
      <c r="I1954" s="2">
        <f>'Moving Avg'!H1954</f>
        <v>12.467920000000008</v>
      </c>
      <c r="J1954" s="17" t="str">
        <f>OBV!F1954</f>
        <v>BEARISH</v>
      </c>
      <c r="K1954" s="17" t="str">
        <f>OBV!G1954</f>
        <v>NEUTRAL</v>
      </c>
      <c r="L1954" s="17" t="str">
        <f>OBV!H1954</f>
        <v>CONFIRMED BEARISH</v>
      </c>
      <c r="M1954" s="19">
        <f t="shared" si="300"/>
        <v>25</v>
      </c>
      <c r="N1954" s="19">
        <f t="shared" si="301"/>
        <v>100</v>
      </c>
      <c r="O1954" s="19">
        <f t="shared" si="302"/>
        <v>0</v>
      </c>
      <c r="P1954" s="19">
        <f t="shared" si="303"/>
        <v>16.5</v>
      </c>
      <c r="Q1954" s="20">
        <f t="shared" si="304"/>
        <v>46.225000000000001</v>
      </c>
      <c r="R1954" s="20">
        <f t="shared" si="305"/>
        <v>29.125</v>
      </c>
      <c r="S1954" s="20">
        <f t="shared" si="306"/>
        <v>26.175000000000001</v>
      </c>
      <c r="T1954" s="20">
        <f t="shared" si="307"/>
        <v>35.375</v>
      </c>
      <c r="U1954" s="19">
        <f t="shared" si="308"/>
        <v>33.841666666666661</v>
      </c>
      <c r="V1954" s="19">
        <f t="shared" si="309"/>
        <v>34.224999999999994</v>
      </c>
    </row>
    <row r="1955" spans="1:22" ht="13.5" x14ac:dyDescent="0.25">
      <c r="A1955" s="3">
        <f>RSI!A1955</f>
        <v>44854</v>
      </c>
      <c r="B1955" s="2">
        <f>RSI!B1955</f>
        <v>11.577999999999999</v>
      </c>
      <c r="C1955" s="2">
        <f>RSI!I1955</f>
        <v>35.099767929428623</v>
      </c>
      <c r="D1955" s="2">
        <f>MACD!E1955</f>
        <v>0.11747531066282058</v>
      </c>
      <c r="E1955" s="2">
        <f>MACD!F1955</f>
        <v>0.12027624864503197</v>
      </c>
      <c r="F1955" s="2">
        <f>'Moving Avg'!D1955</f>
        <v>11.624460000000003</v>
      </c>
      <c r="G1955" s="2">
        <f>'Moving Avg'!F1955</f>
        <v>11.850835</v>
      </c>
      <c r="H1955" s="2">
        <f>'Moving Avg'!G1955</f>
        <v>12.127972000000002</v>
      </c>
      <c r="I1955" s="2">
        <f>'Moving Avg'!H1955</f>
        <v>12.458865000000008</v>
      </c>
      <c r="J1955" s="17" t="str">
        <f>OBV!F1955</f>
        <v>BEARISH</v>
      </c>
      <c r="K1955" s="17" t="str">
        <f>OBV!G1955</f>
        <v>NEUTRAL</v>
      </c>
      <c r="L1955" s="17" t="str">
        <f>OBV!H1955</f>
        <v>CONFIRMED BEARISH</v>
      </c>
      <c r="M1955" s="19">
        <f t="shared" si="300"/>
        <v>25</v>
      </c>
      <c r="N1955" s="19">
        <f t="shared" si="301"/>
        <v>45</v>
      </c>
      <c r="O1955" s="19">
        <f t="shared" si="302"/>
        <v>0</v>
      </c>
      <c r="P1955" s="19">
        <f t="shared" si="303"/>
        <v>16.5</v>
      </c>
      <c r="Q1955" s="20">
        <f t="shared" si="304"/>
        <v>26.975000000000001</v>
      </c>
      <c r="R1955" s="20">
        <f t="shared" si="305"/>
        <v>18.125</v>
      </c>
      <c r="S1955" s="20">
        <f t="shared" si="306"/>
        <v>17.925000000000001</v>
      </c>
      <c r="T1955" s="20">
        <f t="shared" si="307"/>
        <v>21.625</v>
      </c>
      <c r="U1955" s="19">
        <f t="shared" si="308"/>
        <v>21.008333333333336</v>
      </c>
      <c r="V1955" s="19">
        <f t="shared" si="309"/>
        <v>21.162500000000001</v>
      </c>
    </row>
    <row r="1956" spans="1:22" ht="13.5" x14ac:dyDescent="0.25">
      <c r="A1956" s="3">
        <f>RSI!A1956</f>
        <v>44855</v>
      </c>
      <c r="B1956" s="2">
        <f>RSI!B1956</f>
        <v>11.531599999999999</v>
      </c>
      <c r="C1956" s="2">
        <f>RSI!I1956</f>
        <v>33.662322368798741</v>
      </c>
      <c r="D1956" s="2">
        <f>MACD!E1956</f>
        <v>0.10860240294146983</v>
      </c>
      <c r="E1956" s="2">
        <f>MACD!F1956</f>
        <v>0.11794147950431956</v>
      </c>
      <c r="F1956" s="2">
        <f>'Moving Avg'!D1956</f>
        <v>11.593500000000001</v>
      </c>
      <c r="G1956" s="2">
        <f>'Moving Avg'!F1956</f>
        <v>11.81833</v>
      </c>
      <c r="H1956" s="2">
        <f>'Moving Avg'!G1956</f>
        <v>12.113268</v>
      </c>
      <c r="I1956" s="2">
        <f>'Moving Avg'!H1956</f>
        <v>12.449393000000008</v>
      </c>
      <c r="J1956" s="17" t="str">
        <f>OBV!F1956</f>
        <v>BEARISH</v>
      </c>
      <c r="K1956" s="17" t="str">
        <f>OBV!G1956</f>
        <v>NEUTRAL</v>
      </c>
      <c r="L1956" s="17" t="str">
        <f>OBV!H1956</f>
        <v>CONFIRMED BEARISH</v>
      </c>
      <c r="M1956" s="19">
        <f t="shared" si="300"/>
        <v>25</v>
      </c>
      <c r="N1956" s="19">
        <f t="shared" si="301"/>
        <v>45</v>
      </c>
      <c r="O1956" s="19">
        <f t="shared" si="302"/>
        <v>0</v>
      </c>
      <c r="P1956" s="19">
        <f t="shared" si="303"/>
        <v>16.5</v>
      </c>
      <c r="Q1956" s="20">
        <f t="shared" si="304"/>
        <v>26.975000000000001</v>
      </c>
      <c r="R1956" s="20">
        <f t="shared" si="305"/>
        <v>18.125</v>
      </c>
      <c r="S1956" s="20">
        <f t="shared" si="306"/>
        <v>17.925000000000001</v>
      </c>
      <c r="T1956" s="20">
        <f t="shared" si="307"/>
        <v>21.625</v>
      </c>
      <c r="U1956" s="19">
        <f t="shared" si="308"/>
        <v>21.008333333333336</v>
      </c>
      <c r="V1956" s="19">
        <f t="shared" si="309"/>
        <v>21.162500000000001</v>
      </c>
    </row>
    <row r="1957" spans="1:22" ht="13.5" x14ac:dyDescent="0.25">
      <c r="A1957" s="3">
        <f>RSI!A1957</f>
        <v>44858</v>
      </c>
      <c r="B1957" s="2">
        <f>RSI!B1957</f>
        <v>11.492900000000001</v>
      </c>
      <c r="C1957" s="2">
        <f>RSI!I1957</f>
        <v>32.468003183910781</v>
      </c>
      <c r="D1957" s="2">
        <f>MACD!E1957</f>
        <v>0.1334859948641558</v>
      </c>
      <c r="E1957" s="2">
        <f>MACD!F1957</f>
        <v>0.12105038257628681</v>
      </c>
      <c r="F1957" s="2">
        <f>'Moving Avg'!D1957</f>
        <v>11.570279999999999</v>
      </c>
      <c r="G1957" s="2">
        <f>'Moving Avg'!F1957</f>
        <v>11.78389</v>
      </c>
      <c r="H1957" s="2">
        <f>'Moving Avg'!G1957</f>
        <v>12.098564</v>
      </c>
      <c r="I1957" s="2">
        <f>'Moving Avg'!H1957</f>
        <v>12.439616500000009</v>
      </c>
      <c r="J1957" s="17" t="str">
        <f>OBV!F1957</f>
        <v>BEARISH</v>
      </c>
      <c r="K1957" s="17" t="str">
        <f>OBV!G1957</f>
        <v>NEUTRAL</v>
      </c>
      <c r="L1957" s="17" t="str">
        <f>OBV!H1957</f>
        <v>CONFIRMED BEARISH</v>
      </c>
      <c r="M1957" s="19">
        <f t="shared" si="300"/>
        <v>25</v>
      </c>
      <c r="N1957" s="19">
        <f t="shared" si="301"/>
        <v>0</v>
      </c>
      <c r="O1957" s="19">
        <f t="shared" si="302"/>
        <v>0</v>
      </c>
      <c r="P1957" s="19">
        <f t="shared" si="303"/>
        <v>16.5</v>
      </c>
      <c r="Q1957" s="20">
        <f t="shared" si="304"/>
        <v>11.225</v>
      </c>
      <c r="R1957" s="20">
        <f t="shared" si="305"/>
        <v>9.125</v>
      </c>
      <c r="S1957" s="20">
        <f t="shared" si="306"/>
        <v>11.175000000000001</v>
      </c>
      <c r="T1957" s="20">
        <f t="shared" si="307"/>
        <v>10.375</v>
      </c>
      <c r="U1957" s="19">
        <f t="shared" si="308"/>
        <v>10.508333333333335</v>
      </c>
      <c r="V1957" s="19">
        <f t="shared" si="309"/>
        <v>10.475000000000001</v>
      </c>
    </row>
    <row r="1958" spans="1:22" ht="13.5" x14ac:dyDescent="0.25">
      <c r="A1958" s="3">
        <f>RSI!A1958</f>
        <v>44859</v>
      </c>
      <c r="B1958" s="2">
        <f>RSI!B1958</f>
        <v>11.4542</v>
      </c>
      <c r="C1958" s="2">
        <f>RSI!I1958</f>
        <v>31.273102033935189</v>
      </c>
      <c r="D1958" s="2">
        <f>MACD!E1958</f>
        <v>0.14534139030370596</v>
      </c>
      <c r="E1958" s="2">
        <f>MACD!F1958</f>
        <v>0.12590858412177064</v>
      </c>
      <c r="F1958" s="2">
        <f>'Moving Avg'!D1958</f>
        <v>11.525399999999999</v>
      </c>
      <c r="G1958" s="2">
        <f>'Moving Avg'!F1958</f>
        <v>11.760285</v>
      </c>
      <c r="H1958" s="2">
        <f>'Moving Avg'!G1958</f>
        <v>12.081692</v>
      </c>
      <c r="I1958" s="2">
        <f>'Moving Avg'!H1958</f>
        <v>12.42923950000001</v>
      </c>
      <c r="J1958" s="17" t="str">
        <f>OBV!F1958</f>
        <v>BEARISH</v>
      </c>
      <c r="K1958" s="17" t="str">
        <f>OBV!G1958</f>
        <v>NEUTRAL</v>
      </c>
      <c r="L1958" s="17" t="str">
        <f>OBV!H1958</f>
        <v>CONFIRMED BEARISH</v>
      </c>
      <c r="M1958" s="19">
        <f t="shared" si="300"/>
        <v>25</v>
      </c>
      <c r="N1958" s="19">
        <f t="shared" si="301"/>
        <v>0</v>
      </c>
      <c r="O1958" s="19">
        <f t="shared" si="302"/>
        <v>0</v>
      </c>
      <c r="P1958" s="19">
        <f t="shared" si="303"/>
        <v>16.5</v>
      </c>
      <c r="Q1958" s="20">
        <f t="shared" si="304"/>
        <v>11.225</v>
      </c>
      <c r="R1958" s="20">
        <f t="shared" si="305"/>
        <v>9.125</v>
      </c>
      <c r="S1958" s="20">
        <f t="shared" si="306"/>
        <v>11.175000000000001</v>
      </c>
      <c r="T1958" s="20">
        <f t="shared" si="307"/>
        <v>10.375</v>
      </c>
      <c r="U1958" s="19">
        <f t="shared" si="308"/>
        <v>10.508333333333335</v>
      </c>
      <c r="V1958" s="19">
        <f t="shared" si="309"/>
        <v>10.475000000000001</v>
      </c>
    </row>
    <row r="1959" spans="1:22" ht="13.5" x14ac:dyDescent="0.25">
      <c r="A1959" s="3">
        <f>RSI!A1959</f>
        <v>44860</v>
      </c>
      <c r="B1959" s="2">
        <f>RSI!B1959</f>
        <v>11.4542</v>
      </c>
      <c r="C1959" s="2">
        <f>RSI!I1959</f>
        <v>31.273102033935189</v>
      </c>
      <c r="D1959" s="2">
        <f>MACD!E1959</f>
        <v>0.14217121419163092</v>
      </c>
      <c r="E1959" s="2">
        <f>MACD!F1959</f>
        <v>0.12916111013574272</v>
      </c>
      <c r="F1959" s="2">
        <f>'Moving Avg'!D1959</f>
        <v>11.502179999999999</v>
      </c>
      <c r="G1959" s="2">
        <f>'Moving Avg'!F1959</f>
        <v>11.744804999999999</v>
      </c>
      <c r="H1959" s="2">
        <f>'Moving Avg'!G1959</f>
        <v>12.066214</v>
      </c>
      <c r="I1959" s="2">
        <f>'Moving Avg'!H1959</f>
        <v>12.41849300000001</v>
      </c>
      <c r="J1959" s="17" t="str">
        <f>OBV!F1959</f>
        <v>BEARISH</v>
      </c>
      <c r="K1959" s="17" t="str">
        <f>OBV!G1959</f>
        <v>NEUTRAL</v>
      </c>
      <c r="L1959" s="17" t="str">
        <f>OBV!H1959</f>
        <v>CONFIRMED BEARISH</v>
      </c>
      <c r="M1959" s="19">
        <f t="shared" si="300"/>
        <v>25</v>
      </c>
      <c r="N1959" s="19">
        <f t="shared" si="301"/>
        <v>0</v>
      </c>
      <c r="O1959" s="19">
        <f t="shared" si="302"/>
        <v>0</v>
      </c>
      <c r="P1959" s="19">
        <f t="shared" si="303"/>
        <v>16.5</v>
      </c>
      <c r="Q1959" s="20">
        <f t="shared" si="304"/>
        <v>11.225</v>
      </c>
      <c r="R1959" s="20">
        <f t="shared" si="305"/>
        <v>9.125</v>
      </c>
      <c r="S1959" s="20">
        <f t="shared" si="306"/>
        <v>11.175000000000001</v>
      </c>
      <c r="T1959" s="20">
        <f t="shared" si="307"/>
        <v>10.375</v>
      </c>
      <c r="U1959" s="19">
        <f t="shared" si="308"/>
        <v>10.508333333333335</v>
      </c>
      <c r="V1959" s="19">
        <f t="shared" si="309"/>
        <v>10.475000000000001</v>
      </c>
    </row>
    <row r="1960" spans="1:22" ht="13.5" x14ac:dyDescent="0.25">
      <c r="A1960" s="3">
        <f>RSI!A1960</f>
        <v>44861</v>
      </c>
      <c r="B1960" s="2">
        <f>RSI!B1960</f>
        <v>11.4697</v>
      </c>
      <c r="C1960" s="2">
        <f>RSI!I1960</f>
        <v>32.428234434766978</v>
      </c>
      <c r="D1960" s="2">
        <f>MACD!E1960</f>
        <v>0.14044733018141109</v>
      </c>
      <c r="E1960" s="2">
        <f>MACD!F1960</f>
        <v>0.1314183541448764</v>
      </c>
      <c r="F1960" s="2">
        <f>'Moving Avg'!D1960</f>
        <v>11.480520000000002</v>
      </c>
      <c r="G1960" s="2">
        <f>'Moving Avg'!F1960</f>
        <v>11.714625000000002</v>
      </c>
      <c r="H1960" s="2">
        <f>'Moving Avg'!G1960</f>
        <v>12.051045999999999</v>
      </c>
      <c r="I1960" s="2">
        <f>'Moving Avg'!H1960</f>
        <v>12.408009000000011</v>
      </c>
      <c r="J1960" s="17" t="str">
        <f>OBV!F1960</f>
        <v>BEARISH</v>
      </c>
      <c r="K1960" s="17" t="str">
        <f>OBV!G1960</f>
        <v>NEUTRAL</v>
      </c>
      <c r="L1960" s="17" t="str">
        <f>OBV!H1960</f>
        <v>CONFIRMED BEARISH</v>
      </c>
      <c r="M1960" s="19">
        <f t="shared" si="300"/>
        <v>25</v>
      </c>
      <c r="N1960" s="19">
        <f t="shared" si="301"/>
        <v>0</v>
      </c>
      <c r="O1960" s="19">
        <f t="shared" si="302"/>
        <v>0</v>
      </c>
      <c r="P1960" s="19">
        <f t="shared" si="303"/>
        <v>16.5</v>
      </c>
      <c r="Q1960" s="20">
        <f t="shared" si="304"/>
        <v>11.225</v>
      </c>
      <c r="R1960" s="20">
        <f t="shared" si="305"/>
        <v>9.125</v>
      </c>
      <c r="S1960" s="20">
        <f t="shared" si="306"/>
        <v>11.175000000000001</v>
      </c>
      <c r="T1960" s="20">
        <f t="shared" si="307"/>
        <v>10.375</v>
      </c>
      <c r="U1960" s="19">
        <f t="shared" si="308"/>
        <v>10.508333333333335</v>
      </c>
      <c r="V1960" s="19">
        <f t="shared" si="309"/>
        <v>10.475000000000001</v>
      </c>
    </row>
    <row r="1961" spans="1:22" ht="13.5" x14ac:dyDescent="0.25">
      <c r="A1961" s="3">
        <f>RSI!A1961</f>
        <v>44862</v>
      </c>
      <c r="B1961" s="2">
        <f>RSI!B1961</f>
        <v>11.4542</v>
      </c>
      <c r="C1961" s="2">
        <f>RSI!I1961</f>
        <v>31.851703817913105</v>
      </c>
      <c r="D1961" s="2">
        <f>MACD!E1961</f>
        <v>0.13008819222261714</v>
      </c>
      <c r="E1961" s="2">
        <f>MACD!F1961</f>
        <v>0.13115232176042457</v>
      </c>
      <c r="F1961" s="2">
        <f>'Moving Avg'!D1961</f>
        <v>11.465039999999998</v>
      </c>
      <c r="G1961" s="2">
        <f>'Moving Avg'!F1961</f>
        <v>11.687150000000003</v>
      </c>
      <c r="H1961" s="2">
        <f>'Moving Avg'!G1961</f>
        <v>12.035568000000001</v>
      </c>
      <c r="I1961" s="2">
        <f>'Moving Avg'!H1961</f>
        <v>12.397743000000013</v>
      </c>
      <c r="J1961" s="17" t="str">
        <f>OBV!F1961</f>
        <v>BEARISH</v>
      </c>
      <c r="K1961" s="17" t="str">
        <f>OBV!G1961</f>
        <v>NEUTRAL</v>
      </c>
      <c r="L1961" s="17" t="str">
        <f>OBV!H1961</f>
        <v>CONFIRMED BEARISH</v>
      </c>
      <c r="M1961" s="19">
        <f t="shared" si="300"/>
        <v>25</v>
      </c>
      <c r="N1961" s="19">
        <f t="shared" si="301"/>
        <v>45</v>
      </c>
      <c r="O1961" s="19">
        <f t="shared" si="302"/>
        <v>0</v>
      </c>
      <c r="P1961" s="19">
        <f t="shared" si="303"/>
        <v>16.5</v>
      </c>
      <c r="Q1961" s="20">
        <f t="shared" si="304"/>
        <v>26.975000000000001</v>
      </c>
      <c r="R1961" s="20">
        <f t="shared" si="305"/>
        <v>18.125</v>
      </c>
      <c r="S1961" s="20">
        <f t="shared" si="306"/>
        <v>17.925000000000001</v>
      </c>
      <c r="T1961" s="20">
        <f t="shared" si="307"/>
        <v>21.625</v>
      </c>
      <c r="U1961" s="19">
        <f t="shared" si="308"/>
        <v>21.008333333333336</v>
      </c>
      <c r="V1961" s="19">
        <f t="shared" si="309"/>
        <v>21.162500000000001</v>
      </c>
    </row>
    <row r="1962" spans="1:22" ht="13.5" x14ac:dyDescent="0.25">
      <c r="A1962" s="3">
        <f>RSI!A1962</f>
        <v>44865</v>
      </c>
      <c r="B1962" s="2">
        <f>RSI!B1962</f>
        <v>11.4465</v>
      </c>
      <c r="C1962" s="2">
        <f>RSI!I1962</f>
        <v>31.551605031832537</v>
      </c>
      <c r="D1962" s="2">
        <f>MACD!E1962</f>
        <v>0.11179840388199302</v>
      </c>
      <c r="E1962" s="2">
        <f>MACD!F1962</f>
        <v>0.12728153818473825</v>
      </c>
      <c r="F1962" s="2">
        <f>'Moving Avg'!D1962</f>
        <v>11.455760000000001</v>
      </c>
      <c r="G1962" s="2">
        <f>'Moving Avg'!F1962</f>
        <v>11.659680000000003</v>
      </c>
      <c r="H1962" s="2">
        <f>'Moving Avg'!G1962</f>
        <v>12.018388</v>
      </c>
      <c r="I1962" s="2">
        <f>'Moving Avg'!H1962</f>
        <v>12.387623500000011</v>
      </c>
      <c r="J1962" s="17" t="str">
        <f>OBV!F1962</f>
        <v>BEARISH</v>
      </c>
      <c r="K1962" s="17" t="str">
        <f>OBV!G1962</f>
        <v>NEUTRAL</v>
      </c>
      <c r="L1962" s="17" t="str">
        <f>OBV!H1962</f>
        <v>CONFIRMED BEARISH</v>
      </c>
      <c r="M1962" s="19">
        <f t="shared" si="300"/>
        <v>25</v>
      </c>
      <c r="N1962" s="19">
        <f t="shared" si="301"/>
        <v>45</v>
      </c>
      <c r="O1962" s="19">
        <f t="shared" si="302"/>
        <v>0</v>
      </c>
      <c r="P1962" s="19">
        <f t="shared" si="303"/>
        <v>16.5</v>
      </c>
      <c r="Q1962" s="20">
        <f t="shared" si="304"/>
        <v>26.975000000000001</v>
      </c>
      <c r="R1962" s="20">
        <f t="shared" si="305"/>
        <v>18.125</v>
      </c>
      <c r="S1962" s="20">
        <f t="shared" si="306"/>
        <v>17.925000000000001</v>
      </c>
      <c r="T1962" s="20">
        <f t="shared" si="307"/>
        <v>21.625</v>
      </c>
      <c r="U1962" s="19">
        <f t="shared" si="308"/>
        <v>21.008333333333336</v>
      </c>
      <c r="V1962" s="19">
        <f t="shared" si="309"/>
        <v>21.162500000000001</v>
      </c>
    </row>
    <row r="1963" spans="1:22" ht="13.5" x14ac:dyDescent="0.25">
      <c r="A1963" s="3">
        <f>RSI!A1963</f>
        <v>44866</v>
      </c>
      <c r="B1963" s="2">
        <f>RSI!B1963</f>
        <v>11.3691</v>
      </c>
      <c r="C1963" s="2">
        <f>RSI!I1963</f>
        <v>28.631426064307746</v>
      </c>
      <c r="D1963" s="2">
        <f>MACD!E1963</f>
        <v>0.11448761924039985</v>
      </c>
      <c r="E1963" s="2">
        <f>MACD!F1963</f>
        <v>0.12472275439587058</v>
      </c>
      <c r="F1963" s="2">
        <f>'Moving Avg'!D1963</f>
        <v>11.438740000000001</v>
      </c>
      <c r="G1963" s="2">
        <f>'Moving Avg'!F1963</f>
        <v>11.632595</v>
      </c>
      <c r="H1963" s="2">
        <f>'Moving Avg'!G1963</f>
        <v>12.000433999999998</v>
      </c>
      <c r="I1963" s="2">
        <f>'Moving Avg'!H1963</f>
        <v>12.377117000000009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  <c r="M1963" s="19">
        <f t="shared" si="300"/>
        <v>50</v>
      </c>
      <c r="N1963" s="19">
        <f t="shared" si="301"/>
        <v>45</v>
      </c>
      <c r="O1963" s="19">
        <f t="shared" si="302"/>
        <v>0</v>
      </c>
      <c r="P1963" s="19">
        <f t="shared" si="303"/>
        <v>16.5</v>
      </c>
      <c r="Q1963" s="20">
        <f t="shared" si="304"/>
        <v>35.725000000000001</v>
      </c>
      <c r="R1963" s="20">
        <f t="shared" si="305"/>
        <v>23.125</v>
      </c>
      <c r="S1963" s="20">
        <f t="shared" si="306"/>
        <v>21.675000000000001</v>
      </c>
      <c r="T1963" s="20">
        <f t="shared" si="307"/>
        <v>27.875</v>
      </c>
      <c r="U1963" s="19">
        <f t="shared" si="308"/>
        <v>26.841666666666669</v>
      </c>
      <c r="V1963" s="19">
        <f t="shared" si="309"/>
        <v>27.1</v>
      </c>
    </row>
    <row r="1964" spans="1:22" ht="13.5" x14ac:dyDescent="0.25">
      <c r="A1964" s="3">
        <f>RSI!A1964</f>
        <v>44867</v>
      </c>
      <c r="B1964" s="2">
        <f>RSI!B1964</f>
        <v>11.2994</v>
      </c>
      <c r="C1964" s="2">
        <f>RSI!I1964</f>
        <v>26.273239615565672</v>
      </c>
      <c r="D1964" s="2">
        <f>MACD!E1964</f>
        <v>0.10731834216518621</v>
      </c>
      <c r="E1964" s="2">
        <f>MACD!F1964</f>
        <v>0.12124187194973371</v>
      </c>
      <c r="F1964" s="2">
        <f>'Moving Avg'!D1964</f>
        <v>11.407780000000001</v>
      </c>
      <c r="G1964" s="2">
        <f>'Moving Avg'!F1964</f>
        <v>11.609375</v>
      </c>
      <c r="H1964" s="2">
        <f>'Moving Avg'!G1964</f>
        <v>11.980311999999996</v>
      </c>
      <c r="I1964" s="2">
        <f>'Moving Avg'!H1964</f>
        <v>12.366114000000014</v>
      </c>
      <c r="J1964" s="17" t="str">
        <f>OBV!F1964</f>
        <v>BEARISH</v>
      </c>
      <c r="K1964" s="17" t="str">
        <f>OBV!G1964</f>
        <v>NEUTRAL</v>
      </c>
      <c r="L1964" s="17" t="str">
        <f>OBV!H1964</f>
        <v>CONFIRMED BEARISH</v>
      </c>
      <c r="M1964" s="19">
        <f t="shared" si="300"/>
        <v>50</v>
      </c>
      <c r="N1964" s="19">
        <f t="shared" si="301"/>
        <v>45</v>
      </c>
      <c r="O1964" s="19">
        <f t="shared" si="302"/>
        <v>0</v>
      </c>
      <c r="P1964" s="19">
        <f t="shared" si="303"/>
        <v>16.5</v>
      </c>
      <c r="Q1964" s="20">
        <f t="shared" si="304"/>
        <v>35.725000000000001</v>
      </c>
      <c r="R1964" s="20">
        <f t="shared" si="305"/>
        <v>23.125</v>
      </c>
      <c r="S1964" s="20">
        <f t="shared" si="306"/>
        <v>21.675000000000001</v>
      </c>
      <c r="T1964" s="20">
        <f t="shared" si="307"/>
        <v>27.875</v>
      </c>
      <c r="U1964" s="19">
        <f t="shared" si="308"/>
        <v>26.841666666666669</v>
      </c>
      <c r="V1964" s="19">
        <f t="shared" si="309"/>
        <v>27.1</v>
      </c>
    </row>
    <row r="1965" spans="1:22" ht="13.5" x14ac:dyDescent="0.25">
      <c r="A1965" s="3">
        <f>RSI!A1965</f>
        <v>44868</v>
      </c>
      <c r="B1965" s="2">
        <f>RSI!B1965</f>
        <v>11.144600000000001</v>
      </c>
      <c r="C1965" s="2">
        <f>RSI!I1965</f>
        <v>21.94930769115058</v>
      </c>
      <c r="D1965" s="2">
        <f>MACD!E1965</f>
        <v>0.11621684767987439</v>
      </c>
      <c r="E1965" s="2">
        <f>MACD!F1965</f>
        <v>0.12023686709576185</v>
      </c>
      <c r="F1965" s="2">
        <f>'Moving Avg'!D1965</f>
        <v>11.342760000000002</v>
      </c>
      <c r="G1965" s="2">
        <f>'Moving Avg'!F1965</f>
        <v>11.568355</v>
      </c>
      <c r="H1965" s="2">
        <f>'Moving Avg'!G1965</f>
        <v>11.952603999999997</v>
      </c>
      <c r="I1965" s="2">
        <f>'Moving Avg'!H1965</f>
        <v>12.354226000000015</v>
      </c>
      <c r="J1965" s="17" t="str">
        <f>OBV!F1965</f>
        <v>BEARISH</v>
      </c>
      <c r="K1965" s="17" t="str">
        <f>OBV!G1965</f>
        <v>WEAK</v>
      </c>
      <c r="L1965" s="17" t="str">
        <f>OBV!H1965</f>
        <v>CONFIRMED BEARISH</v>
      </c>
      <c r="M1965" s="19">
        <f t="shared" si="300"/>
        <v>50</v>
      </c>
      <c r="N1965" s="19">
        <f t="shared" si="301"/>
        <v>45</v>
      </c>
      <c r="O1965" s="19">
        <f t="shared" si="302"/>
        <v>0</v>
      </c>
      <c r="P1965" s="19">
        <f t="shared" si="303"/>
        <v>0</v>
      </c>
      <c r="Q1965" s="20">
        <f t="shared" si="304"/>
        <v>33.25</v>
      </c>
      <c r="R1965" s="20">
        <f t="shared" si="305"/>
        <v>19</v>
      </c>
      <c r="S1965" s="20">
        <f t="shared" si="306"/>
        <v>14.25</v>
      </c>
      <c r="T1965" s="20">
        <f t="shared" si="307"/>
        <v>23.75</v>
      </c>
      <c r="U1965" s="19">
        <f t="shared" si="308"/>
        <v>22.166666666666668</v>
      </c>
      <c r="V1965" s="19">
        <f t="shared" si="309"/>
        <v>22.5625</v>
      </c>
    </row>
    <row r="1966" spans="1:22" ht="13.5" x14ac:dyDescent="0.25">
      <c r="A1966" s="3">
        <f>RSI!A1966</f>
        <v>44869</v>
      </c>
      <c r="B1966" s="2">
        <f>RSI!B1966</f>
        <v>11.0672</v>
      </c>
      <c r="C1966" s="2">
        <f>RSI!I1966</f>
        <v>20.162551110890448</v>
      </c>
      <c r="D1966" s="2">
        <f>MACD!E1966</f>
        <v>0.12539810587309397</v>
      </c>
      <c r="E1966" s="2">
        <f>MACD!F1966</f>
        <v>0.12126911485122829</v>
      </c>
      <c r="F1966" s="2">
        <f>'Moving Avg'!D1966</f>
        <v>11.265360000000001</v>
      </c>
      <c r="G1966" s="2">
        <f>'Moving Avg'!F1966</f>
        <v>11.532755</v>
      </c>
      <c r="H1966" s="2">
        <f>'Moving Avg'!G1966</f>
        <v>11.924895999999997</v>
      </c>
      <c r="I1966" s="2">
        <f>'Moving Avg'!H1966</f>
        <v>12.341951000000012</v>
      </c>
      <c r="J1966" s="17" t="str">
        <f>OBV!F1966</f>
        <v>BEARISH</v>
      </c>
      <c r="K1966" s="17" t="str">
        <f>OBV!G1966</f>
        <v>WEAK</v>
      </c>
      <c r="L1966" s="17" t="str">
        <f>OBV!H1966</f>
        <v>CONFIRMED BEARISH</v>
      </c>
      <c r="M1966" s="19">
        <f t="shared" si="300"/>
        <v>50</v>
      </c>
      <c r="N1966" s="19">
        <f t="shared" si="301"/>
        <v>0</v>
      </c>
      <c r="O1966" s="19">
        <f t="shared" si="302"/>
        <v>0</v>
      </c>
      <c r="P1966" s="19">
        <f t="shared" si="303"/>
        <v>0</v>
      </c>
      <c r="Q1966" s="20">
        <f t="shared" si="304"/>
        <v>17.5</v>
      </c>
      <c r="R1966" s="20">
        <f t="shared" si="305"/>
        <v>10</v>
      </c>
      <c r="S1966" s="20">
        <f t="shared" si="306"/>
        <v>7.5</v>
      </c>
      <c r="T1966" s="20">
        <f t="shared" si="307"/>
        <v>12.5</v>
      </c>
      <c r="U1966" s="19">
        <f t="shared" si="308"/>
        <v>11.666666666666666</v>
      </c>
      <c r="V1966" s="19">
        <f t="shared" si="309"/>
        <v>11.875</v>
      </c>
    </row>
    <row r="1967" spans="1:22" ht="13.5" x14ac:dyDescent="0.25">
      <c r="A1967" s="3">
        <f>RSI!A1967</f>
        <v>44872</v>
      </c>
      <c r="B1967" s="2">
        <f>RSI!B1967</f>
        <v>10.982100000000001</v>
      </c>
      <c r="C1967" s="2">
        <f>RSI!I1967</f>
        <v>18.389996988972527</v>
      </c>
      <c r="D1967" s="2">
        <f>MACD!E1967</f>
        <v>0.13680452632791607</v>
      </c>
      <c r="E1967" s="2">
        <f>MACD!F1967</f>
        <v>0.12437619714656585</v>
      </c>
      <c r="F1967" s="2">
        <f>'Moving Avg'!D1967</f>
        <v>11.172480000000002</v>
      </c>
      <c r="G1967" s="2">
        <f>'Moving Avg'!F1967</f>
        <v>11.484</v>
      </c>
      <c r="H1967" s="2">
        <f>'Moving Avg'!G1967</f>
        <v>11.897653999999998</v>
      </c>
      <c r="I1967" s="2">
        <f>'Moving Avg'!H1967</f>
        <v>12.328437000000015</v>
      </c>
      <c r="J1967" s="17" t="str">
        <f>OBV!F1967</f>
        <v>BEARISH</v>
      </c>
      <c r="K1967" s="17" t="str">
        <f>OBV!G1967</f>
        <v>WEAK</v>
      </c>
      <c r="L1967" s="17" t="str">
        <f>OBV!H1967</f>
        <v>CONFIRMED BEARISH</v>
      </c>
      <c r="M1967" s="19">
        <f t="shared" si="300"/>
        <v>50</v>
      </c>
      <c r="N1967" s="19">
        <f t="shared" si="301"/>
        <v>0</v>
      </c>
      <c r="O1967" s="19">
        <f t="shared" si="302"/>
        <v>0</v>
      </c>
      <c r="P1967" s="19">
        <f t="shared" si="303"/>
        <v>0</v>
      </c>
      <c r="Q1967" s="20">
        <f t="shared" si="304"/>
        <v>17.5</v>
      </c>
      <c r="R1967" s="20">
        <f t="shared" si="305"/>
        <v>10</v>
      </c>
      <c r="S1967" s="20">
        <f t="shared" si="306"/>
        <v>7.5</v>
      </c>
      <c r="T1967" s="20">
        <f t="shared" si="307"/>
        <v>12.5</v>
      </c>
      <c r="U1967" s="19">
        <f t="shared" si="308"/>
        <v>11.666666666666666</v>
      </c>
      <c r="V1967" s="19">
        <f t="shared" si="309"/>
        <v>11.875</v>
      </c>
    </row>
    <row r="1968" spans="1:22" ht="13.5" x14ac:dyDescent="0.25">
      <c r="A1968" s="3">
        <f>RSI!A1968</f>
        <v>44873</v>
      </c>
      <c r="B1968" s="2">
        <f>RSI!B1968</f>
        <v>10.835000000000001</v>
      </c>
      <c r="C1968" s="2">
        <f>RSI!I1968</f>
        <v>15.803688731270739</v>
      </c>
      <c r="D1968" s="2">
        <f>MACD!E1968</f>
        <v>0.15494568735288716</v>
      </c>
      <c r="E1968" s="2">
        <f>MACD!F1968</f>
        <v>0.13049009518783011</v>
      </c>
      <c r="F1968" s="2">
        <f>'Moving Avg'!D1968</f>
        <v>11.065660000000001</v>
      </c>
      <c r="G1968" s="2">
        <f>'Moving Avg'!F1968</f>
        <v>11.432530000000002</v>
      </c>
      <c r="H1968" s="2">
        <f>'Moving Avg'!G1968</f>
        <v>11.866695999999997</v>
      </c>
      <c r="I1968" s="2">
        <f>'Moving Avg'!H1968</f>
        <v>12.314187500000017</v>
      </c>
      <c r="J1968" s="17" t="str">
        <f>OBV!F1968</f>
        <v>BEARISH</v>
      </c>
      <c r="K1968" s="17" t="str">
        <f>OBV!G1968</f>
        <v>WEAK</v>
      </c>
      <c r="L1968" s="17" t="str">
        <f>OBV!H1968</f>
        <v>CONFIRMED BEARISH</v>
      </c>
      <c r="M1968" s="19">
        <f t="shared" si="300"/>
        <v>50</v>
      </c>
      <c r="N1968" s="19">
        <f t="shared" si="301"/>
        <v>0</v>
      </c>
      <c r="O1968" s="19">
        <f t="shared" si="302"/>
        <v>0</v>
      </c>
      <c r="P1968" s="19">
        <f t="shared" si="303"/>
        <v>0</v>
      </c>
      <c r="Q1968" s="20">
        <f t="shared" si="304"/>
        <v>17.5</v>
      </c>
      <c r="R1968" s="20">
        <f t="shared" si="305"/>
        <v>10</v>
      </c>
      <c r="S1968" s="20">
        <f t="shared" si="306"/>
        <v>7.5</v>
      </c>
      <c r="T1968" s="20">
        <f t="shared" si="307"/>
        <v>12.5</v>
      </c>
      <c r="U1968" s="19">
        <f t="shared" si="308"/>
        <v>11.666666666666666</v>
      </c>
      <c r="V1968" s="19">
        <f t="shared" si="309"/>
        <v>11.875</v>
      </c>
    </row>
    <row r="1969" spans="1:22" ht="13.5" x14ac:dyDescent="0.25">
      <c r="A1969" s="3">
        <f>RSI!A1969</f>
        <v>44874</v>
      </c>
      <c r="B1969" s="2">
        <f>RSI!B1969</f>
        <v>10.680300000000001</v>
      </c>
      <c r="C1969" s="2">
        <f>RSI!I1969</f>
        <v>13.632332312261141</v>
      </c>
      <c r="D1969" s="2">
        <f>MACD!E1969</f>
        <v>0.18590875439691956</v>
      </c>
      <c r="E1969" s="2">
        <f>MACD!F1969</f>
        <v>0.14157382702964799</v>
      </c>
      <c r="F1969" s="2">
        <f>'Moving Avg'!D1969</f>
        <v>10.941840000000001</v>
      </c>
      <c r="G1969" s="2">
        <f>'Moving Avg'!F1969</f>
        <v>11.378355000000001</v>
      </c>
      <c r="H1969" s="2">
        <f>'Moving Avg'!G1969</f>
        <v>11.832643999999998</v>
      </c>
      <c r="I1969" s="2">
        <f>'Moving Avg'!H1969</f>
        <v>12.299608500000016</v>
      </c>
      <c r="J1969" s="17" t="str">
        <f>OBV!F1969</f>
        <v>BEARISH</v>
      </c>
      <c r="K1969" s="17" t="str">
        <f>OBV!G1969</f>
        <v>WEAK</v>
      </c>
      <c r="L1969" s="17" t="str">
        <f>OBV!H1969</f>
        <v>CONFIRMED BEARISH</v>
      </c>
      <c r="M1969" s="19">
        <f t="shared" si="300"/>
        <v>50</v>
      </c>
      <c r="N1969" s="19">
        <f t="shared" si="301"/>
        <v>0</v>
      </c>
      <c r="O1969" s="19">
        <f t="shared" si="302"/>
        <v>0</v>
      </c>
      <c r="P1969" s="19">
        <f t="shared" si="303"/>
        <v>0</v>
      </c>
      <c r="Q1969" s="20">
        <f t="shared" si="304"/>
        <v>17.5</v>
      </c>
      <c r="R1969" s="20">
        <f t="shared" si="305"/>
        <v>10</v>
      </c>
      <c r="S1969" s="20">
        <f t="shared" si="306"/>
        <v>7.5</v>
      </c>
      <c r="T1969" s="20">
        <f t="shared" si="307"/>
        <v>12.5</v>
      </c>
      <c r="U1969" s="19">
        <f t="shared" si="308"/>
        <v>11.666666666666666</v>
      </c>
      <c r="V1969" s="19">
        <f t="shared" si="309"/>
        <v>11.875</v>
      </c>
    </row>
    <row r="1970" spans="1:22" ht="13.5" x14ac:dyDescent="0.25">
      <c r="A1970" s="3">
        <f>RSI!A1970</f>
        <v>44875</v>
      </c>
      <c r="B1970" s="2">
        <f>RSI!B1970</f>
        <v>10.680300000000001</v>
      </c>
      <c r="C1970" s="2">
        <f>RSI!I1970</f>
        <v>13.632332312261141</v>
      </c>
      <c r="D1970" s="2">
        <f>MACD!E1970</f>
        <v>0.21925293792831901</v>
      </c>
      <c r="E1970" s="2">
        <f>MACD!F1970</f>
        <v>0.1571096492093822</v>
      </c>
      <c r="F1970" s="2">
        <f>'Moving Avg'!D1970</f>
        <v>10.848980000000001</v>
      </c>
      <c r="G1970" s="2">
        <f>'Moving Avg'!F1970</f>
        <v>11.32418</v>
      </c>
      <c r="H1970" s="2">
        <f>'Moving Avg'!G1970</f>
        <v>11.798591999999996</v>
      </c>
      <c r="I1970" s="2">
        <f>'Moving Avg'!H1970</f>
        <v>12.285584000000018</v>
      </c>
      <c r="J1970" s="17" t="str">
        <f>OBV!F1970</f>
        <v>BEARISH</v>
      </c>
      <c r="K1970" s="17" t="str">
        <f>OBV!G1970</f>
        <v>WEAK</v>
      </c>
      <c r="L1970" s="17" t="str">
        <f>OBV!H1970</f>
        <v>CONFIRMED BEARISH</v>
      </c>
      <c r="M1970" s="19">
        <f t="shared" si="300"/>
        <v>50</v>
      </c>
      <c r="N1970" s="19">
        <f t="shared" si="301"/>
        <v>0</v>
      </c>
      <c r="O1970" s="19">
        <f t="shared" si="302"/>
        <v>0</v>
      </c>
      <c r="P1970" s="19">
        <f t="shared" si="303"/>
        <v>0</v>
      </c>
      <c r="Q1970" s="20">
        <f t="shared" si="304"/>
        <v>17.5</v>
      </c>
      <c r="R1970" s="20">
        <f t="shared" si="305"/>
        <v>10</v>
      </c>
      <c r="S1970" s="20">
        <f t="shared" si="306"/>
        <v>7.5</v>
      </c>
      <c r="T1970" s="20">
        <f t="shared" si="307"/>
        <v>12.5</v>
      </c>
      <c r="U1970" s="19">
        <f t="shared" si="308"/>
        <v>11.666666666666666</v>
      </c>
      <c r="V1970" s="19">
        <f t="shared" si="309"/>
        <v>11.875</v>
      </c>
    </row>
    <row r="1971" spans="1:22" ht="13.5" x14ac:dyDescent="0.25">
      <c r="A1971" s="3">
        <f>RSI!A1971</f>
        <v>44876</v>
      </c>
      <c r="B1971" s="2">
        <f>RSI!B1971</f>
        <v>10.6183</v>
      </c>
      <c r="C1971" s="2">
        <f>RSI!I1971</f>
        <v>12.814002812586708</v>
      </c>
      <c r="D1971" s="2">
        <f>MACD!E1971</f>
        <v>0.25408267786969141</v>
      </c>
      <c r="E1971" s="2">
        <f>MACD!F1971</f>
        <v>0.17650425494144403</v>
      </c>
      <c r="F1971" s="2">
        <f>'Moving Avg'!D1971</f>
        <v>10.759200000000002</v>
      </c>
      <c r="G1971" s="2">
        <f>'Moving Avg'!F1971</f>
        <v>11.270775</v>
      </c>
      <c r="H1971" s="2">
        <f>'Moving Avg'!G1971</f>
        <v>11.763299999999997</v>
      </c>
      <c r="I1971" s="2">
        <f>'Moving Avg'!H1971</f>
        <v>12.270843000000015</v>
      </c>
      <c r="J1971" s="17" t="str">
        <f>OBV!F1971</f>
        <v>BEARISH</v>
      </c>
      <c r="K1971" s="17" t="str">
        <f>OBV!G1971</f>
        <v>WEAK</v>
      </c>
      <c r="L1971" s="17" t="str">
        <f>OBV!H1971</f>
        <v>CONFIRMED BEARISH</v>
      </c>
      <c r="M1971" s="19">
        <f t="shared" si="300"/>
        <v>50</v>
      </c>
      <c r="N1971" s="19">
        <f t="shared" si="301"/>
        <v>0</v>
      </c>
      <c r="O1971" s="19">
        <f t="shared" si="302"/>
        <v>0</v>
      </c>
      <c r="P1971" s="19">
        <f t="shared" si="303"/>
        <v>0</v>
      </c>
      <c r="Q1971" s="20">
        <f t="shared" si="304"/>
        <v>17.5</v>
      </c>
      <c r="R1971" s="20">
        <f t="shared" si="305"/>
        <v>10</v>
      </c>
      <c r="S1971" s="20">
        <f t="shared" si="306"/>
        <v>7.5</v>
      </c>
      <c r="T1971" s="20">
        <f t="shared" si="307"/>
        <v>12.5</v>
      </c>
      <c r="U1971" s="19">
        <f t="shared" si="308"/>
        <v>11.666666666666666</v>
      </c>
      <c r="V1971" s="19">
        <f t="shared" si="309"/>
        <v>11.875</v>
      </c>
    </row>
    <row r="1972" spans="1:22" ht="13.5" x14ac:dyDescent="0.25">
      <c r="A1972" s="3">
        <f>RSI!A1972</f>
        <v>44879</v>
      </c>
      <c r="B1972" s="2">
        <f>RSI!B1972</f>
        <v>10.6029</v>
      </c>
      <c r="C1972" s="2">
        <f>RSI!I1972</f>
        <v>12.611496584611942</v>
      </c>
      <c r="D1972" s="2">
        <f>MACD!E1972</f>
        <v>0.28795745784803373</v>
      </c>
      <c r="E1972" s="2">
        <f>MACD!F1972</f>
        <v>0.19879489552276197</v>
      </c>
      <c r="F1972" s="2">
        <f>'Moving Avg'!D1972</f>
        <v>10.68336</v>
      </c>
      <c r="G1972" s="2">
        <f>'Moving Avg'!F1972</f>
        <v>11.220469999999999</v>
      </c>
      <c r="H1972" s="2">
        <f>'Moving Avg'!G1972</f>
        <v>11.727699999999997</v>
      </c>
      <c r="I1972" s="2">
        <f>'Moving Avg'!H1972</f>
        <v>12.256062000000016</v>
      </c>
      <c r="J1972" s="17" t="str">
        <f>OBV!F1972</f>
        <v>BEARISH</v>
      </c>
      <c r="K1972" s="17" t="str">
        <f>OBV!G1972</f>
        <v>WEAK</v>
      </c>
      <c r="L1972" s="17" t="str">
        <f>OBV!H1972</f>
        <v>CONFIRMED BEARISH</v>
      </c>
      <c r="M1972" s="19">
        <f t="shared" si="300"/>
        <v>50</v>
      </c>
      <c r="N1972" s="19">
        <f t="shared" si="301"/>
        <v>0</v>
      </c>
      <c r="O1972" s="19">
        <f t="shared" si="302"/>
        <v>0</v>
      </c>
      <c r="P1972" s="19">
        <f t="shared" si="303"/>
        <v>0</v>
      </c>
      <c r="Q1972" s="20">
        <f t="shared" si="304"/>
        <v>17.5</v>
      </c>
      <c r="R1972" s="20">
        <f t="shared" si="305"/>
        <v>10</v>
      </c>
      <c r="S1972" s="20">
        <f t="shared" si="306"/>
        <v>7.5</v>
      </c>
      <c r="T1972" s="20">
        <f t="shared" si="307"/>
        <v>12.5</v>
      </c>
      <c r="U1972" s="19">
        <f t="shared" si="308"/>
        <v>11.666666666666666</v>
      </c>
      <c r="V1972" s="19">
        <f t="shared" si="309"/>
        <v>11.875</v>
      </c>
    </row>
    <row r="1973" spans="1:22" ht="13.5" x14ac:dyDescent="0.25">
      <c r="A1973" s="3">
        <f>RSI!A1973</f>
        <v>44880</v>
      </c>
      <c r="B1973" s="2">
        <f>RSI!B1973</f>
        <v>10.486800000000001</v>
      </c>
      <c r="C1973" s="2">
        <f>RSI!I1973</f>
        <v>11.17736446112346</v>
      </c>
      <c r="D1973" s="2">
        <f>MACD!E1973</f>
        <v>0.31752194406641721</v>
      </c>
      <c r="E1973" s="2">
        <f>MACD!F1973</f>
        <v>0.22254030523149304</v>
      </c>
      <c r="F1973" s="2">
        <f>'Moving Avg'!D1973</f>
        <v>10.613720000000001</v>
      </c>
      <c r="G1973" s="2">
        <f>'Moving Avg'!F1973</f>
        <v>11.160880000000001</v>
      </c>
      <c r="H1973" s="2">
        <f>'Moving Avg'!G1973</f>
        <v>11.690552</v>
      </c>
      <c r="I1973" s="2">
        <f>'Moving Avg'!H1973</f>
        <v>12.241921000000016</v>
      </c>
      <c r="J1973" s="17" t="str">
        <f>OBV!F1973</f>
        <v>BEARISH</v>
      </c>
      <c r="K1973" s="17" t="str">
        <f>OBV!G1973</f>
        <v>WEAK</v>
      </c>
      <c r="L1973" s="17" t="str">
        <f>OBV!H1973</f>
        <v>CONFIRMED BEARISH</v>
      </c>
      <c r="M1973" s="19">
        <f t="shared" si="300"/>
        <v>50</v>
      </c>
      <c r="N1973" s="19">
        <f t="shared" si="301"/>
        <v>0</v>
      </c>
      <c r="O1973" s="19">
        <f t="shared" si="302"/>
        <v>0</v>
      </c>
      <c r="P1973" s="19">
        <f t="shared" si="303"/>
        <v>0</v>
      </c>
      <c r="Q1973" s="20">
        <f t="shared" si="304"/>
        <v>17.5</v>
      </c>
      <c r="R1973" s="20">
        <f t="shared" si="305"/>
        <v>10</v>
      </c>
      <c r="S1973" s="20">
        <f t="shared" si="306"/>
        <v>7.5</v>
      </c>
      <c r="T1973" s="20">
        <f t="shared" si="307"/>
        <v>12.5</v>
      </c>
      <c r="U1973" s="19">
        <f t="shared" si="308"/>
        <v>11.666666666666666</v>
      </c>
      <c r="V1973" s="19">
        <f t="shared" si="309"/>
        <v>11.875</v>
      </c>
    </row>
    <row r="1974" spans="1:22" ht="13.5" x14ac:dyDescent="0.25">
      <c r="A1974" s="3">
        <f>RSI!A1974</f>
        <v>44881</v>
      </c>
      <c r="B1974" s="2">
        <f>RSI!B1974</f>
        <v>10.370699999999999</v>
      </c>
      <c r="C1974" s="2">
        <f>RSI!I1974</f>
        <v>9.957885408197356</v>
      </c>
      <c r="D1974" s="2">
        <f>MACD!E1974</f>
        <v>0.34499814330798273</v>
      </c>
      <c r="E1974" s="2">
        <f>MACD!F1974</f>
        <v>0.24703187284679101</v>
      </c>
      <c r="F1974" s="2">
        <f>'Moving Avg'!D1974</f>
        <v>10.5518</v>
      </c>
      <c r="G1974" s="2">
        <f>'Moving Avg'!F1974</f>
        <v>11.100899999999999</v>
      </c>
      <c r="H1974" s="2">
        <f>'Moving Avg'!G1974</f>
        <v>11.650308000000001</v>
      </c>
      <c r="I1974" s="2">
        <f>'Moving Avg'!H1974</f>
        <v>12.226829500000015</v>
      </c>
      <c r="J1974" s="17" t="str">
        <f>OBV!F1974</f>
        <v>BEARISH</v>
      </c>
      <c r="K1974" s="17" t="str">
        <f>OBV!G1974</f>
        <v>WEAK</v>
      </c>
      <c r="L1974" s="17" t="str">
        <f>OBV!H1974</f>
        <v>CONFIRMED BEARISH</v>
      </c>
      <c r="M1974" s="19">
        <f t="shared" si="300"/>
        <v>50</v>
      </c>
      <c r="N1974" s="19">
        <f t="shared" si="301"/>
        <v>0</v>
      </c>
      <c r="O1974" s="19">
        <f t="shared" si="302"/>
        <v>0</v>
      </c>
      <c r="P1974" s="19">
        <f t="shared" si="303"/>
        <v>0</v>
      </c>
      <c r="Q1974" s="20">
        <f t="shared" si="304"/>
        <v>17.5</v>
      </c>
      <c r="R1974" s="20">
        <f t="shared" si="305"/>
        <v>10</v>
      </c>
      <c r="S1974" s="20">
        <f t="shared" si="306"/>
        <v>7.5</v>
      </c>
      <c r="T1974" s="20">
        <f t="shared" si="307"/>
        <v>12.5</v>
      </c>
      <c r="U1974" s="19">
        <f t="shared" si="308"/>
        <v>11.666666666666666</v>
      </c>
      <c r="V1974" s="19">
        <f t="shared" si="309"/>
        <v>11.875</v>
      </c>
    </row>
    <row r="1975" spans="1:22" ht="13.5" x14ac:dyDescent="0.25">
      <c r="A1975" s="3">
        <f>RSI!A1975</f>
        <v>44882</v>
      </c>
      <c r="B1975" s="2">
        <f>RSI!B1975</f>
        <v>10.370699999999999</v>
      </c>
      <c r="C1975" s="2">
        <f>RSI!I1975</f>
        <v>9.957885408197356</v>
      </c>
      <c r="D1975" s="2">
        <f>MACD!E1975</f>
        <v>0.34936156843105515</v>
      </c>
      <c r="E1975" s="2">
        <f>MACD!F1975</f>
        <v>0.26749781196364386</v>
      </c>
      <c r="F1975" s="2">
        <f>'Moving Avg'!D1975</f>
        <v>10.489879999999999</v>
      </c>
      <c r="G1975" s="2">
        <f>'Moving Avg'!F1975</f>
        <v>11.040535</v>
      </c>
      <c r="H1975" s="2">
        <f>'Moving Avg'!G1975</f>
        <v>11.612386000000001</v>
      </c>
      <c r="I1975" s="2">
        <f>'Moving Avg'!H1975</f>
        <v>12.211405000000015</v>
      </c>
      <c r="J1975" s="17" t="str">
        <f>OBV!F1975</f>
        <v>BEARISH</v>
      </c>
      <c r="K1975" s="17" t="str">
        <f>OBV!G1975</f>
        <v>WEAK</v>
      </c>
      <c r="L1975" s="17" t="str">
        <f>OBV!H1975</f>
        <v>CONFIRMED BEARISH</v>
      </c>
      <c r="M1975" s="19">
        <f t="shared" si="300"/>
        <v>50</v>
      </c>
      <c r="N1975" s="19">
        <f t="shared" si="301"/>
        <v>0</v>
      </c>
      <c r="O1975" s="19">
        <f t="shared" si="302"/>
        <v>0</v>
      </c>
      <c r="P1975" s="19">
        <f t="shared" si="303"/>
        <v>0</v>
      </c>
      <c r="Q1975" s="20">
        <f t="shared" si="304"/>
        <v>17.5</v>
      </c>
      <c r="R1975" s="20">
        <f t="shared" si="305"/>
        <v>10</v>
      </c>
      <c r="S1975" s="20">
        <f t="shared" si="306"/>
        <v>7.5</v>
      </c>
      <c r="T1975" s="20">
        <f t="shared" si="307"/>
        <v>12.5</v>
      </c>
      <c r="U1975" s="19">
        <f t="shared" si="308"/>
        <v>11.666666666666666</v>
      </c>
      <c r="V1975" s="19">
        <f t="shared" si="309"/>
        <v>11.875</v>
      </c>
    </row>
    <row r="1976" spans="1:22" ht="13.5" x14ac:dyDescent="0.25">
      <c r="A1976" s="3">
        <f>RSI!A1976</f>
        <v>44883</v>
      </c>
      <c r="B1976" s="2">
        <f>RSI!B1976</f>
        <v>10.332000000000001</v>
      </c>
      <c r="C1976" s="2">
        <f>RSI!I1976</f>
        <v>9.554882308406107</v>
      </c>
      <c r="D1976" s="2">
        <f>MACD!E1976</f>
        <v>0.34857722551117121</v>
      </c>
      <c r="E1976" s="2">
        <f>MACD!F1976</f>
        <v>0.28371369467314933</v>
      </c>
      <c r="F1976" s="2">
        <f>'Moving Avg'!D1976</f>
        <v>10.43262</v>
      </c>
      <c r="G1976" s="2">
        <f>'Moving Avg'!F1976</f>
        <v>10.980554999999999</v>
      </c>
      <c r="H1976" s="2">
        <f>'Moving Avg'!G1976</f>
        <v>11.574307999999998</v>
      </c>
      <c r="I1976" s="2">
        <f>'Moving Avg'!H1976</f>
        <v>12.196416000000015</v>
      </c>
      <c r="J1976" s="17" t="str">
        <f>OBV!F1976</f>
        <v>BEARISH</v>
      </c>
      <c r="K1976" s="17" t="str">
        <f>OBV!G1976</f>
        <v>WEAK</v>
      </c>
      <c r="L1976" s="17" t="str">
        <f>OBV!H1976</f>
        <v>CONFIRMED BEARISH</v>
      </c>
      <c r="M1976" s="19">
        <f t="shared" si="300"/>
        <v>50</v>
      </c>
      <c r="N1976" s="19">
        <f t="shared" si="301"/>
        <v>0</v>
      </c>
      <c r="O1976" s="19">
        <f t="shared" si="302"/>
        <v>0</v>
      </c>
      <c r="P1976" s="19">
        <f t="shared" si="303"/>
        <v>0</v>
      </c>
      <c r="Q1976" s="20">
        <f t="shared" si="304"/>
        <v>17.5</v>
      </c>
      <c r="R1976" s="20">
        <f t="shared" si="305"/>
        <v>10</v>
      </c>
      <c r="S1976" s="20">
        <f t="shared" si="306"/>
        <v>7.5</v>
      </c>
      <c r="T1976" s="20">
        <f t="shared" si="307"/>
        <v>12.5</v>
      </c>
      <c r="U1976" s="19">
        <f t="shared" si="308"/>
        <v>11.666666666666666</v>
      </c>
      <c r="V1976" s="19">
        <f t="shared" si="309"/>
        <v>11.875</v>
      </c>
    </row>
    <row r="1977" spans="1:22" ht="13.5" x14ac:dyDescent="0.25">
      <c r="A1977" s="3">
        <f>RSI!A1977</f>
        <v>44886</v>
      </c>
      <c r="B1977" s="2">
        <f>RSI!B1977</f>
        <v>10.3552</v>
      </c>
      <c r="C1977" s="2">
        <f>RSI!I1977</f>
        <v>11.857843592664693</v>
      </c>
      <c r="D1977" s="2">
        <f>MACD!E1977</f>
        <v>0.3375578431607078</v>
      </c>
      <c r="E1977" s="2">
        <f>MACD!F1977</f>
        <v>0.29448252437066103</v>
      </c>
      <c r="F1977" s="2">
        <f>'Moving Avg'!D1977</f>
        <v>10.383080000000001</v>
      </c>
      <c r="G1977" s="2">
        <f>'Moving Avg'!F1977</f>
        <v>10.923669999999998</v>
      </c>
      <c r="H1977" s="2">
        <f>'Moving Avg'!G1977</f>
        <v>11.536076000000001</v>
      </c>
      <c r="I1977" s="2">
        <f>'Moving Avg'!H1977</f>
        <v>12.181284000000014</v>
      </c>
      <c r="J1977" s="17" t="str">
        <f>OBV!F1977</f>
        <v>BEARISH</v>
      </c>
      <c r="K1977" s="17" t="str">
        <f>OBV!G1977</f>
        <v>WEAK</v>
      </c>
      <c r="L1977" s="17" t="str">
        <f>OBV!H1977</f>
        <v>CONFIRMED BEARISH</v>
      </c>
      <c r="M1977" s="19">
        <f t="shared" si="300"/>
        <v>50</v>
      </c>
      <c r="N1977" s="19">
        <f t="shared" si="301"/>
        <v>0</v>
      </c>
      <c r="O1977" s="19">
        <f t="shared" si="302"/>
        <v>0</v>
      </c>
      <c r="P1977" s="19">
        <f t="shared" si="303"/>
        <v>0</v>
      </c>
      <c r="Q1977" s="20">
        <f t="shared" si="304"/>
        <v>17.5</v>
      </c>
      <c r="R1977" s="20">
        <f t="shared" si="305"/>
        <v>10</v>
      </c>
      <c r="S1977" s="20">
        <f t="shared" si="306"/>
        <v>7.5</v>
      </c>
      <c r="T1977" s="20">
        <f t="shared" si="307"/>
        <v>12.5</v>
      </c>
      <c r="U1977" s="19">
        <f t="shared" si="308"/>
        <v>11.666666666666666</v>
      </c>
      <c r="V1977" s="19">
        <f t="shared" si="309"/>
        <v>11.875</v>
      </c>
    </row>
    <row r="1978" spans="1:22" ht="13.5" x14ac:dyDescent="0.25">
      <c r="A1978" s="3">
        <f>RSI!A1978</f>
        <v>44887</v>
      </c>
      <c r="B1978" s="2">
        <f>RSI!B1978</f>
        <v>10.370699999999999</v>
      </c>
      <c r="C1978" s="2">
        <f>RSI!I1978</f>
        <v>13.443573522973566</v>
      </c>
      <c r="D1978" s="2">
        <f>MACD!E1978</f>
        <v>0.30844285307802899</v>
      </c>
      <c r="E1978" s="2">
        <f>MACD!F1978</f>
        <v>0.29727459011213464</v>
      </c>
      <c r="F1978" s="2">
        <f>'Moving Avg'!D1978</f>
        <v>10.359860000000001</v>
      </c>
      <c r="G1978" s="2">
        <f>'Moving Avg'!F1978</f>
        <v>10.869495000000001</v>
      </c>
      <c r="H1978" s="2">
        <f>'Moving Avg'!G1978</f>
        <v>11.497689999999999</v>
      </c>
      <c r="I1978" s="2">
        <f>'Moving Avg'!H1978</f>
        <v>12.166377500000012</v>
      </c>
      <c r="J1978" s="17" t="str">
        <f>OBV!F1978</f>
        <v>BEARISH</v>
      </c>
      <c r="K1978" s="17" t="str">
        <f>OBV!G1978</f>
        <v>WEAK</v>
      </c>
      <c r="L1978" s="17" t="str">
        <f>OBV!H1978</f>
        <v>CONFIRMED BEARISH</v>
      </c>
      <c r="M1978" s="19">
        <f t="shared" si="300"/>
        <v>50</v>
      </c>
      <c r="N1978" s="19">
        <f t="shared" si="301"/>
        <v>0</v>
      </c>
      <c r="O1978" s="19">
        <f t="shared" si="302"/>
        <v>0</v>
      </c>
      <c r="P1978" s="19">
        <f t="shared" si="303"/>
        <v>0</v>
      </c>
      <c r="Q1978" s="20">
        <f t="shared" si="304"/>
        <v>17.5</v>
      </c>
      <c r="R1978" s="20">
        <f t="shared" si="305"/>
        <v>10</v>
      </c>
      <c r="S1978" s="20">
        <f t="shared" si="306"/>
        <v>7.5</v>
      </c>
      <c r="T1978" s="20">
        <f t="shared" si="307"/>
        <v>12.5</v>
      </c>
      <c r="U1978" s="19">
        <f t="shared" si="308"/>
        <v>11.666666666666666</v>
      </c>
      <c r="V1978" s="19">
        <f t="shared" si="309"/>
        <v>11.875</v>
      </c>
    </row>
    <row r="1979" spans="1:22" ht="13.5" x14ac:dyDescent="0.25">
      <c r="A1979" s="3">
        <f>RSI!A1979</f>
        <v>44888</v>
      </c>
      <c r="B1979" s="2">
        <f>RSI!B1979</f>
        <v>10.3552</v>
      </c>
      <c r="C1979" s="2">
        <f>RSI!I1979</f>
        <v>13.188061581504627</v>
      </c>
      <c r="D1979" s="2">
        <f>MACD!E1979</f>
        <v>0.26475626138273434</v>
      </c>
      <c r="E1979" s="2">
        <f>MACD!F1979</f>
        <v>0.29077092436625462</v>
      </c>
      <c r="F1979" s="2">
        <f>'Moving Avg'!D1979</f>
        <v>10.35676</v>
      </c>
      <c r="G1979" s="2">
        <f>'Moving Avg'!F1979</f>
        <v>10.814544999999999</v>
      </c>
      <c r="H1979" s="2">
        <f>'Moving Avg'!G1979</f>
        <v>11.459458</v>
      </c>
      <c r="I1979" s="2">
        <f>'Moving Avg'!H1979</f>
        <v>12.150912500000011</v>
      </c>
      <c r="J1979" s="17" t="str">
        <f>OBV!F1979</f>
        <v>BULLISH</v>
      </c>
      <c r="K1979" s="17" t="str">
        <f>OBV!G1979</f>
        <v>NEUTRAL</v>
      </c>
      <c r="L1979" s="17" t="str">
        <f>OBV!H1979</f>
        <v>BULLISH DIVERGENCE</v>
      </c>
      <c r="M1979" s="19">
        <f t="shared" si="300"/>
        <v>50</v>
      </c>
      <c r="N1979" s="19">
        <f t="shared" si="301"/>
        <v>100</v>
      </c>
      <c r="O1979" s="19">
        <f t="shared" si="302"/>
        <v>0</v>
      </c>
      <c r="P1979" s="19">
        <f t="shared" si="303"/>
        <v>66.5</v>
      </c>
      <c r="Q1979" s="20">
        <f t="shared" si="304"/>
        <v>62.475000000000001</v>
      </c>
      <c r="R1979" s="20">
        <f t="shared" si="305"/>
        <v>46.625</v>
      </c>
      <c r="S1979" s="20">
        <f t="shared" si="306"/>
        <v>52.424999999999997</v>
      </c>
      <c r="T1979" s="20">
        <f t="shared" si="307"/>
        <v>54.125</v>
      </c>
      <c r="U1979" s="19">
        <f t="shared" si="308"/>
        <v>53.841666666666661</v>
      </c>
      <c r="V1979" s="19">
        <f t="shared" si="309"/>
        <v>53.912499999999994</v>
      </c>
    </row>
    <row r="1980" spans="1:22" ht="13.5" x14ac:dyDescent="0.25">
      <c r="A1980" s="3">
        <f>RSI!A1980</f>
        <v>44889</v>
      </c>
      <c r="B1980" s="2">
        <f>RSI!B1980</f>
        <v>10.332000000000001</v>
      </c>
      <c r="C1980" s="2">
        <f>RSI!I1980</f>
        <v>12.796037321760593</v>
      </c>
      <c r="D1980" s="2">
        <f>MACD!E1980</f>
        <v>0.2329350711783551</v>
      </c>
      <c r="E1980" s="2">
        <f>MACD!F1980</f>
        <v>0.27920375372867473</v>
      </c>
      <c r="F1980" s="2">
        <f>'Moving Avg'!D1980</f>
        <v>10.349019999999999</v>
      </c>
      <c r="G1980" s="2">
        <f>'Moving Avg'!F1980</f>
        <v>10.75766</v>
      </c>
      <c r="H1980" s="2">
        <f>'Moving Avg'!G1980</f>
        <v>11.420605999999999</v>
      </c>
      <c r="I1980" s="2">
        <f>'Moving Avg'!H1980</f>
        <v>12.135368500000011</v>
      </c>
      <c r="J1980" s="17" t="str">
        <f>OBV!F1980</f>
        <v>BEARISH</v>
      </c>
      <c r="K1980" s="17" t="str">
        <f>OBV!G1980</f>
        <v>NEUTRAL</v>
      </c>
      <c r="L1980" s="17" t="str">
        <f>OBV!H1980</f>
        <v>CONFIRMED BEARISH</v>
      </c>
      <c r="M1980" s="19">
        <f t="shared" si="300"/>
        <v>50</v>
      </c>
      <c r="N1980" s="19">
        <f t="shared" si="301"/>
        <v>100</v>
      </c>
      <c r="O1980" s="19">
        <f t="shared" si="302"/>
        <v>0</v>
      </c>
      <c r="P1980" s="19">
        <f t="shared" si="303"/>
        <v>16.5</v>
      </c>
      <c r="Q1980" s="20">
        <f t="shared" si="304"/>
        <v>54.975000000000001</v>
      </c>
      <c r="R1980" s="20">
        <f t="shared" si="305"/>
        <v>34.125</v>
      </c>
      <c r="S1980" s="20">
        <f t="shared" si="306"/>
        <v>29.925000000000001</v>
      </c>
      <c r="T1980" s="20">
        <f t="shared" si="307"/>
        <v>41.625</v>
      </c>
      <c r="U1980" s="19">
        <f t="shared" si="308"/>
        <v>39.674999999999997</v>
      </c>
      <c r="V1980" s="19">
        <f t="shared" si="309"/>
        <v>40.162499999999994</v>
      </c>
    </row>
    <row r="1981" spans="1:22" ht="13.5" x14ac:dyDescent="0.25">
      <c r="A1981" s="3">
        <f>RSI!A1981</f>
        <v>44890</v>
      </c>
      <c r="B1981" s="2">
        <f>RSI!B1981</f>
        <v>10.3552</v>
      </c>
      <c r="C1981" s="2">
        <f>RSI!I1981</f>
        <v>15.501041959611086</v>
      </c>
      <c r="D1981" s="2">
        <f>MACD!E1981</f>
        <v>0.19806165923841768</v>
      </c>
      <c r="E1981" s="2">
        <f>MACD!F1981</f>
        <v>0.2629753348306233</v>
      </c>
      <c r="F1981" s="2">
        <f>'Moving Avg'!D1981</f>
        <v>10.35366</v>
      </c>
      <c r="G1981" s="2">
        <f>'Moving Avg'!F1981</f>
        <v>10.70271</v>
      </c>
      <c r="H1981" s="2">
        <f>'Moving Avg'!G1981</f>
        <v>11.381753999999999</v>
      </c>
      <c r="I1981" s="2">
        <f>'Moving Avg'!H1981</f>
        <v>12.119644500000014</v>
      </c>
      <c r="J1981" s="17" t="str">
        <f>OBV!F1981</f>
        <v>BULLISH</v>
      </c>
      <c r="K1981" s="17" t="str">
        <f>OBV!G1981</f>
        <v>NEUTRAL</v>
      </c>
      <c r="L1981" s="17" t="str">
        <f>OBV!H1981</f>
        <v>CONFIRMED BULLISH</v>
      </c>
      <c r="M1981" s="19">
        <f t="shared" si="300"/>
        <v>50</v>
      </c>
      <c r="N1981" s="19">
        <f t="shared" si="301"/>
        <v>100</v>
      </c>
      <c r="O1981" s="19">
        <f t="shared" si="302"/>
        <v>0</v>
      </c>
      <c r="P1981" s="19">
        <f t="shared" si="303"/>
        <v>83.5</v>
      </c>
      <c r="Q1981" s="20">
        <f t="shared" si="304"/>
        <v>65.025000000000006</v>
      </c>
      <c r="R1981" s="20">
        <f t="shared" si="305"/>
        <v>50.875</v>
      </c>
      <c r="S1981" s="20">
        <f t="shared" si="306"/>
        <v>60.075000000000003</v>
      </c>
      <c r="T1981" s="20">
        <f t="shared" si="307"/>
        <v>58.375</v>
      </c>
      <c r="U1981" s="19">
        <f t="shared" si="308"/>
        <v>58.658333333333339</v>
      </c>
      <c r="V1981" s="19">
        <f t="shared" si="309"/>
        <v>58.587500000000006</v>
      </c>
    </row>
    <row r="1982" spans="1:22" ht="13.5" x14ac:dyDescent="0.25">
      <c r="A1982" s="3">
        <f>RSI!A1982</f>
        <v>44893</v>
      </c>
      <c r="B1982" s="2">
        <f>RSI!B1982</f>
        <v>10.486800000000001</v>
      </c>
      <c r="C1982" s="2">
        <f>RSI!I1982</f>
        <v>28.961977506930438</v>
      </c>
      <c r="D1982" s="2">
        <f>MACD!E1982</f>
        <v>0.1593629842514197</v>
      </c>
      <c r="E1982" s="2">
        <f>MACD!F1982</f>
        <v>0.24225286471478258</v>
      </c>
      <c r="F1982" s="2">
        <f>'Moving Avg'!D1982</f>
        <v>10.37998</v>
      </c>
      <c r="G1982" s="2">
        <f>'Moving Avg'!F1982</f>
        <v>10.654724999999999</v>
      </c>
      <c r="H1982" s="2">
        <f>'Moving Avg'!G1982</f>
        <v>11.345689999999999</v>
      </c>
      <c r="I1982" s="2">
        <f>'Moving Avg'!H1982</f>
        <v>12.104800500000012</v>
      </c>
      <c r="J1982" s="17" t="str">
        <f>OBV!F1982</f>
        <v>BULLISH</v>
      </c>
      <c r="K1982" s="17" t="str">
        <f>OBV!G1982</f>
        <v>NEUTRAL</v>
      </c>
      <c r="L1982" s="17" t="str">
        <f>OBV!H1982</f>
        <v>CONFIRMED BULLISH</v>
      </c>
      <c r="M1982" s="19">
        <f t="shared" si="300"/>
        <v>50</v>
      </c>
      <c r="N1982" s="19">
        <f t="shared" si="301"/>
        <v>100</v>
      </c>
      <c r="O1982" s="19">
        <f t="shared" si="302"/>
        <v>0</v>
      </c>
      <c r="P1982" s="19">
        <f t="shared" si="303"/>
        <v>83.5</v>
      </c>
      <c r="Q1982" s="20">
        <f t="shared" si="304"/>
        <v>65.025000000000006</v>
      </c>
      <c r="R1982" s="20">
        <f t="shared" si="305"/>
        <v>50.875</v>
      </c>
      <c r="S1982" s="20">
        <f t="shared" si="306"/>
        <v>60.075000000000003</v>
      </c>
      <c r="T1982" s="20">
        <f t="shared" si="307"/>
        <v>58.375</v>
      </c>
      <c r="U1982" s="19">
        <f t="shared" si="308"/>
        <v>58.658333333333339</v>
      </c>
      <c r="V1982" s="19">
        <f t="shared" si="309"/>
        <v>58.587500000000006</v>
      </c>
    </row>
    <row r="1983" spans="1:22" ht="13.5" x14ac:dyDescent="0.25">
      <c r="A1983" s="3">
        <f>RSI!A1983</f>
        <v>44894</v>
      </c>
      <c r="B1983" s="2">
        <f>RSI!B1983</f>
        <v>10.370699999999999</v>
      </c>
      <c r="C1983" s="2">
        <f>RSI!I1983</f>
        <v>25.154779840476166</v>
      </c>
      <c r="D1983" s="2">
        <f>MACD!E1983</f>
        <v>0.11928894562341164</v>
      </c>
      <c r="E1983" s="2">
        <f>MACD!F1983</f>
        <v>0.2176600808965084</v>
      </c>
      <c r="F1983" s="2">
        <f>'Moving Avg'!D1983</f>
        <v>10.37998</v>
      </c>
      <c r="G1983" s="2">
        <f>'Moving Avg'!F1983</f>
        <v>10.604804999999999</v>
      </c>
      <c r="H1983" s="2">
        <f>'Moving Avg'!G1983</f>
        <v>11.307303999999998</v>
      </c>
      <c r="I1983" s="2">
        <f>'Moving Avg'!H1983</f>
        <v>12.089413000000011</v>
      </c>
      <c r="J1983" s="17" t="str">
        <f>OBV!F1983</f>
        <v>BULLISH</v>
      </c>
      <c r="K1983" s="17" t="str">
        <f>OBV!G1983</f>
        <v>NEUTRAL</v>
      </c>
      <c r="L1983" s="17" t="str">
        <f>OBV!H1983</f>
        <v>NEUTRAL</v>
      </c>
      <c r="M1983" s="19">
        <f t="shared" si="300"/>
        <v>50</v>
      </c>
      <c r="N1983" s="19">
        <f t="shared" si="301"/>
        <v>100</v>
      </c>
      <c r="O1983" s="19">
        <f t="shared" si="302"/>
        <v>0</v>
      </c>
      <c r="P1983" s="19">
        <f t="shared" si="303"/>
        <v>49.5</v>
      </c>
      <c r="Q1983" s="20">
        <f t="shared" si="304"/>
        <v>59.924999999999997</v>
      </c>
      <c r="R1983" s="20">
        <f t="shared" si="305"/>
        <v>42.375</v>
      </c>
      <c r="S1983" s="20">
        <f t="shared" si="306"/>
        <v>44.775000000000006</v>
      </c>
      <c r="T1983" s="20">
        <f t="shared" si="307"/>
        <v>49.875</v>
      </c>
      <c r="U1983" s="19">
        <f t="shared" si="308"/>
        <v>49.024999999999999</v>
      </c>
      <c r="V1983" s="19">
        <f t="shared" si="309"/>
        <v>49.237499999999997</v>
      </c>
    </row>
    <row r="1984" spans="1:22" ht="13.5" x14ac:dyDescent="0.25">
      <c r="A1984" s="3">
        <f>RSI!A1984</f>
        <v>44895</v>
      </c>
      <c r="B1984" s="2">
        <f>RSI!B1984</f>
        <v>10.3088</v>
      </c>
      <c r="C1984" s="2">
        <f>RSI!I1984</f>
        <v>23.389395295912578</v>
      </c>
      <c r="D1984" s="2">
        <f>MACD!E1984</f>
        <v>7.4579212275276419E-2</v>
      </c>
      <c r="E1984" s="2">
        <f>MACD!F1984</f>
        <v>0.18904390717226202</v>
      </c>
      <c r="F1984" s="2">
        <f>'Moving Avg'!D1984</f>
        <v>10.370699999999999</v>
      </c>
      <c r="G1984" s="2">
        <f>'Moving Avg'!F1984</f>
        <v>10.555274999999998</v>
      </c>
      <c r="H1984" s="2">
        <f>'Moving Avg'!G1984</f>
        <v>11.26768</v>
      </c>
      <c r="I1984" s="2">
        <f>'Moving Avg'!H1984</f>
        <v>12.073753000000009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  <c r="M1984" s="19">
        <f t="shared" si="300"/>
        <v>50</v>
      </c>
      <c r="N1984" s="19">
        <f t="shared" si="301"/>
        <v>100</v>
      </c>
      <c r="O1984" s="19">
        <f t="shared" si="302"/>
        <v>0</v>
      </c>
      <c r="P1984" s="19">
        <f t="shared" si="303"/>
        <v>16.5</v>
      </c>
      <c r="Q1984" s="20">
        <f t="shared" si="304"/>
        <v>54.975000000000001</v>
      </c>
      <c r="R1984" s="20">
        <f t="shared" si="305"/>
        <v>34.125</v>
      </c>
      <c r="S1984" s="20">
        <f t="shared" si="306"/>
        <v>29.925000000000001</v>
      </c>
      <c r="T1984" s="20">
        <f t="shared" si="307"/>
        <v>41.625</v>
      </c>
      <c r="U1984" s="19">
        <f t="shared" si="308"/>
        <v>39.674999999999997</v>
      </c>
      <c r="V1984" s="19">
        <f t="shared" si="309"/>
        <v>40.162499999999994</v>
      </c>
    </row>
    <row r="1985" spans="1:22" ht="13.5" x14ac:dyDescent="0.25">
      <c r="A1985" s="3">
        <f>RSI!A1985</f>
        <v>44896</v>
      </c>
      <c r="B1985" s="2">
        <f>RSI!B1985</f>
        <v>10.2159</v>
      </c>
      <c r="C1985" s="2">
        <f>RSI!I1985</f>
        <v>21.006611926677095</v>
      </c>
      <c r="D1985" s="2">
        <f>MACD!E1985</f>
        <v>4.6287207945253428E-2</v>
      </c>
      <c r="E1985" s="2">
        <f>MACD!F1985</f>
        <v>0.16049256732686029</v>
      </c>
      <c r="F1985" s="2">
        <f>'Moving Avg'!D1985</f>
        <v>10.347479999999999</v>
      </c>
      <c r="G1985" s="2">
        <f>'Moving Avg'!F1985</f>
        <v>10.508839999999999</v>
      </c>
      <c r="H1985" s="2">
        <f>'Moving Avg'!G1985</f>
        <v>11.226198000000002</v>
      </c>
      <c r="I1985" s="2">
        <f>'Moving Avg'!H1985</f>
        <v>12.057628500000011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  <c r="M1985" s="19">
        <f t="shared" si="300"/>
        <v>50</v>
      </c>
      <c r="N1985" s="19">
        <f t="shared" si="301"/>
        <v>100</v>
      </c>
      <c r="O1985" s="19">
        <f t="shared" si="302"/>
        <v>0</v>
      </c>
      <c r="P1985" s="19">
        <f t="shared" si="303"/>
        <v>16.5</v>
      </c>
      <c r="Q1985" s="20">
        <f t="shared" si="304"/>
        <v>54.975000000000001</v>
      </c>
      <c r="R1985" s="20">
        <f t="shared" si="305"/>
        <v>34.125</v>
      </c>
      <c r="S1985" s="20">
        <f t="shared" si="306"/>
        <v>29.925000000000001</v>
      </c>
      <c r="T1985" s="20">
        <f t="shared" si="307"/>
        <v>41.625</v>
      </c>
      <c r="U1985" s="19">
        <f t="shared" si="308"/>
        <v>39.674999999999997</v>
      </c>
      <c r="V1985" s="19">
        <f t="shared" si="309"/>
        <v>40.162499999999994</v>
      </c>
    </row>
    <row r="1986" spans="1:22" ht="13.5" x14ac:dyDescent="0.25">
      <c r="A1986" s="3">
        <f>RSI!A1986</f>
        <v>44897</v>
      </c>
      <c r="B1986" s="2">
        <f>RSI!B1986</f>
        <v>10.324199999999999</v>
      </c>
      <c r="C1986" s="2">
        <f>RSI!I1986</f>
        <v>29.964053695167905</v>
      </c>
      <c r="D1986" s="2">
        <f>MACD!E1986</f>
        <v>1.1381652325487934E-2</v>
      </c>
      <c r="E1986" s="2">
        <f>MACD!F1986</f>
        <v>0.13067038432658584</v>
      </c>
      <c r="F1986" s="2">
        <f>'Moving Avg'!D1986</f>
        <v>10.341279999999999</v>
      </c>
      <c r="G1986" s="2">
        <f>'Moving Avg'!F1986</f>
        <v>10.471689999999999</v>
      </c>
      <c r="H1986" s="2">
        <f>'Moving Avg'!G1986</f>
        <v>11.189048</v>
      </c>
      <c r="I1986" s="2">
        <f>'Moving Avg'!H1986</f>
        <v>12.042674500000009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  <c r="M1986" s="19">
        <f t="shared" ref="M1986:M2049" si="310">IF(C1986&lt;30,50, IF(C1986&gt;70, 0, 25))</f>
        <v>50</v>
      </c>
      <c r="N1986" s="19">
        <f t="shared" ref="N1986:N2049" si="311">IF(E1986-D1986&gt;0.02, 100, IF(E1986-D1986&lt;0,0,45))</f>
        <v>100</v>
      </c>
      <c r="O1986" s="19">
        <f t="shared" ref="O1986:O2049" si="312">IF(F1986-I1986&gt;10,100,IF(F1986-I1986&gt;5,75, IF(F1986-I1986&gt;0,50,0)))</f>
        <v>0</v>
      </c>
      <c r="P1986" s="19">
        <f t="shared" ref="P1986:P2049" si="313">IF(L1986="confirmed bullish", 34, IF(L1986="bullish divergence",17, 0))+IF(J1986="bullish",33,IF(J1986="bearish",0,16.5))+IF(K1986="strong",33,IF(K1986="weak",0,16.5))</f>
        <v>16.5</v>
      </c>
      <c r="Q1986" s="20">
        <f t="shared" si="304"/>
        <v>54.975000000000001</v>
      </c>
      <c r="R1986" s="20">
        <f t="shared" si="305"/>
        <v>34.125</v>
      </c>
      <c r="S1986" s="20">
        <f t="shared" si="306"/>
        <v>29.925000000000001</v>
      </c>
      <c r="T1986" s="20">
        <f t="shared" si="307"/>
        <v>41.625</v>
      </c>
      <c r="U1986" s="19">
        <f t="shared" si="308"/>
        <v>39.674999999999997</v>
      </c>
      <c r="V1986" s="19">
        <f t="shared" si="309"/>
        <v>40.162499999999994</v>
      </c>
    </row>
    <row r="1987" spans="1:22" ht="13.5" x14ac:dyDescent="0.25">
      <c r="A1987" s="3">
        <f>RSI!A1987</f>
        <v>44900</v>
      </c>
      <c r="B1987" s="2">
        <f>RSI!B1987</f>
        <v>10.177199999999999</v>
      </c>
      <c r="C1987" s="2">
        <f>RSI!I1987</f>
        <v>25.703558611931015</v>
      </c>
      <c r="D1987" s="2">
        <f>MACD!E1987</f>
        <v>-1.5487021039621851E-3</v>
      </c>
      <c r="E1987" s="2">
        <f>MACD!F1987</f>
        <v>0.10422656704047625</v>
      </c>
      <c r="F1987" s="2">
        <f>'Moving Avg'!D1987</f>
        <v>10.279359999999999</v>
      </c>
      <c r="G1987" s="2">
        <f>'Moving Avg'!F1987</f>
        <v>10.431444999999998</v>
      </c>
      <c r="H1987" s="2">
        <f>'Moving Avg'!G1987</f>
        <v>11.148958000000002</v>
      </c>
      <c r="I1987" s="2">
        <f>'Moving Avg'!H1987</f>
        <v>12.026985500000009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  <c r="M1987" s="19">
        <f t="shared" si="310"/>
        <v>50</v>
      </c>
      <c r="N1987" s="19">
        <f t="shared" si="311"/>
        <v>100</v>
      </c>
      <c r="O1987" s="19">
        <f t="shared" si="312"/>
        <v>0</v>
      </c>
      <c r="P1987" s="19">
        <f t="shared" si="313"/>
        <v>16.5</v>
      </c>
      <c r="Q1987" s="20">
        <f t="shared" ref="Q1987:Q2050" si="314">0.35*M1987+N1987*0.35+O1987*0.15+P1987*0.15</f>
        <v>54.975000000000001</v>
      </c>
      <c r="R1987" s="20">
        <f t="shared" ref="R1987:R2050" si="315">M1987*0.2+N1987*0.2+O1987*0.35+P1987*0.25</f>
        <v>34.125</v>
      </c>
      <c r="S1987" s="20">
        <f t="shared" ref="S1987:S2050" si="316">M1987*0.15+N1987*0.15+O1987*0.25+P1987*0.45</f>
        <v>29.925000000000001</v>
      </c>
      <c r="T1987" s="20">
        <f t="shared" ref="T1987:T2050" si="317">0.25*SUM(M1987:P1987)</f>
        <v>41.625</v>
      </c>
      <c r="U1987" s="19">
        <f t="shared" ref="U1987:U2050" si="318">SUM(Q1987:S1987)/3</f>
        <v>39.674999999999997</v>
      </c>
      <c r="V1987" s="19">
        <f t="shared" ref="V1987:V2050" si="319">SUM(Q1987:T1987)/4</f>
        <v>40.162499999999994</v>
      </c>
    </row>
    <row r="1988" spans="1:22" ht="13.5" x14ac:dyDescent="0.25">
      <c r="A1988" s="3">
        <f>RSI!A1988</f>
        <v>44901</v>
      </c>
      <c r="B1988" s="2">
        <f>RSI!B1988</f>
        <v>10.138500000000001</v>
      </c>
      <c r="C1988" s="2">
        <f>RSI!I1988</f>
        <v>24.707540289437276</v>
      </c>
      <c r="D1988" s="2">
        <f>MACD!E1988</f>
        <v>-4.3819005645975295E-3</v>
      </c>
      <c r="E1988" s="2">
        <f>MACD!F1988</f>
        <v>8.2504873519461508E-2</v>
      </c>
      <c r="F1988" s="2">
        <f>'Moving Avg'!D1988</f>
        <v>10.23292</v>
      </c>
      <c r="G1988" s="2">
        <f>'Moving Avg'!F1988</f>
        <v>10.396619999999997</v>
      </c>
      <c r="H1988" s="2">
        <f>'Moving Avg'!G1988</f>
        <v>11.113202000000001</v>
      </c>
      <c r="I1988" s="2">
        <f>'Moving Avg'!H1988</f>
        <v>12.011472500000009</v>
      </c>
      <c r="J1988" s="17" t="str">
        <f>OBV!F1988</f>
        <v>BEARISH</v>
      </c>
      <c r="K1988" s="17" t="str">
        <f>OBV!G1988</f>
        <v>WEAK</v>
      </c>
      <c r="L1988" s="17" t="str">
        <f>OBV!H1988</f>
        <v>CONFIRMED BEARISH</v>
      </c>
      <c r="M1988" s="19">
        <f t="shared" si="310"/>
        <v>50</v>
      </c>
      <c r="N1988" s="19">
        <f t="shared" si="311"/>
        <v>100</v>
      </c>
      <c r="O1988" s="19">
        <f t="shared" si="312"/>
        <v>0</v>
      </c>
      <c r="P1988" s="19">
        <f t="shared" si="313"/>
        <v>0</v>
      </c>
      <c r="Q1988" s="20">
        <f t="shared" si="314"/>
        <v>52.5</v>
      </c>
      <c r="R1988" s="20">
        <f t="shared" si="315"/>
        <v>30</v>
      </c>
      <c r="S1988" s="20">
        <f t="shared" si="316"/>
        <v>22.5</v>
      </c>
      <c r="T1988" s="20">
        <f t="shared" si="317"/>
        <v>37.5</v>
      </c>
      <c r="U1988" s="19">
        <f t="shared" si="318"/>
        <v>35</v>
      </c>
      <c r="V1988" s="19">
        <f t="shared" si="319"/>
        <v>35.625</v>
      </c>
    </row>
    <row r="1989" spans="1:22" ht="13.5" x14ac:dyDescent="0.25">
      <c r="A1989" s="3">
        <f>RSI!A1989</f>
        <v>44902</v>
      </c>
      <c r="B1989" s="2">
        <f>RSI!B1989</f>
        <v>10.169499999999999</v>
      </c>
      <c r="C1989" s="2">
        <f>RSI!I1989</f>
        <v>27.142999023700796</v>
      </c>
      <c r="D1989" s="2">
        <f>MACD!E1989</f>
        <v>-8.586464594275256E-3</v>
      </c>
      <c r="E1989" s="2">
        <f>MACD!F1989</f>
        <v>6.4286605896714158E-2</v>
      </c>
      <c r="F1989" s="2">
        <f>'Moving Avg'!D1989</f>
        <v>10.20506</v>
      </c>
      <c r="G1989" s="2">
        <f>'Moving Avg'!F1989</f>
        <v>10.371079999999997</v>
      </c>
      <c r="H1989" s="2">
        <f>'Moving Avg'!G1989</f>
        <v>11.081316000000001</v>
      </c>
      <c r="I1989" s="2">
        <f>'Moving Avg'!H1989</f>
        <v>11.996151500000011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  <c r="M1989" s="19">
        <f t="shared" si="310"/>
        <v>50</v>
      </c>
      <c r="N1989" s="19">
        <f t="shared" si="311"/>
        <v>100</v>
      </c>
      <c r="O1989" s="19">
        <f t="shared" si="312"/>
        <v>0</v>
      </c>
      <c r="P1989" s="19">
        <f t="shared" si="313"/>
        <v>16.5</v>
      </c>
      <c r="Q1989" s="20">
        <f t="shared" si="314"/>
        <v>54.975000000000001</v>
      </c>
      <c r="R1989" s="20">
        <f t="shared" si="315"/>
        <v>34.125</v>
      </c>
      <c r="S1989" s="20">
        <f t="shared" si="316"/>
        <v>29.925000000000001</v>
      </c>
      <c r="T1989" s="20">
        <f t="shared" si="317"/>
        <v>41.625</v>
      </c>
      <c r="U1989" s="19">
        <f t="shared" si="318"/>
        <v>39.674999999999997</v>
      </c>
      <c r="V1989" s="19">
        <f t="shared" si="319"/>
        <v>40.162499999999994</v>
      </c>
    </row>
    <row r="1990" spans="1:22" ht="13.5" x14ac:dyDescent="0.25">
      <c r="A1990" s="3">
        <f>RSI!A1990</f>
        <v>44903</v>
      </c>
      <c r="B1990" s="2">
        <f>RSI!B1990</f>
        <v>10.154</v>
      </c>
      <c r="C1990" s="2">
        <f>RSI!I1990</f>
        <v>26.6783311608133</v>
      </c>
      <c r="D1990" s="2">
        <f>MACD!E1990</f>
        <v>-1.2087630548075268E-2</v>
      </c>
      <c r="E1990" s="2">
        <f>MACD!F1990</f>
        <v>4.9011758607756271E-2</v>
      </c>
      <c r="F1990" s="2">
        <f>'Moving Avg'!D1990</f>
        <v>10.192679999999999</v>
      </c>
      <c r="G1990" s="2">
        <f>'Moving Avg'!F1990</f>
        <v>10.344764999999999</v>
      </c>
      <c r="H1990" s="2">
        <f>'Moving Avg'!G1990</f>
        <v>11.042930000000002</v>
      </c>
      <c r="I1990" s="2">
        <f>'Moving Avg'!H1990</f>
        <v>11.980716000000008</v>
      </c>
      <c r="J1990" s="17" t="str">
        <f>OBV!F1990</f>
        <v>BEARISH</v>
      </c>
      <c r="K1990" s="17" t="str">
        <f>OBV!G1990</f>
        <v>NEUTRAL</v>
      </c>
      <c r="L1990" s="17" t="str">
        <f>OBV!H1990</f>
        <v>CONFIRMED BEARISH</v>
      </c>
      <c r="M1990" s="19">
        <f t="shared" si="310"/>
        <v>50</v>
      </c>
      <c r="N1990" s="19">
        <f t="shared" si="311"/>
        <v>100</v>
      </c>
      <c r="O1990" s="19">
        <f t="shared" si="312"/>
        <v>0</v>
      </c>
      <c r="P1990" s="19">
        <f t="shared" si="313"/>
        <v>16.5</v>
      </c>
      <c r="Q1990" s="20">
        <f t="shared" si="314"/>
        <v>54.975000000000001</v>
      </c>
      <c r="R1990" s="20">
        <f t="shared" si="315"/>
        <v>34.125</v>
      </c>
      <c r="S1990" s="20">
        <f t="shared" si="316"/>
        <v>29.925000000000001</v>
      </c>
      <c r="T1990" s="20">
        <f t="shared" si="317"/>
        <v>41.625</v>
      </c>
      <c r="U1990" s="19">
        <f t="shared" si="318"/>
        <v>39.674999999999997</v>
      </c>
      <c r="V1990" s="19">
        <f t="shared" si="319"/>
        <v>40.162499999999994</v>
      </c>
    </row>
    <row r="1991" spans="1:22" ht="13.5" x14ac:dyDescent="0.25">
      <c r="A1991" s="3">
        <f>RSI!A1991</f>
        <v>44904</v>
      </c>
      <c r="B1991" s="2">
        <f>RSI!B1991</f>
        <v>10.7577</v>
      </c>
      <c r="C1991" s="2">
        <f>RSI!I1991</f>
        <v>57.322914467092559</v>
      </c>
      <c r="D1991" s="2">
        <f>MACD!E1991</f>
        <v>-5.3813756232129251E-2</v>
      </c>
      <c r="E1991" s="2">
        <f>MACD!F1991</f>
        <v>2.8446655639779168E-2</v>
      </c>
      <c r="F1991" s="2">
        <f>'Moving Avg'!D1991</f>
        <v>10.27938</v>
      </c>
      <c r="G1991" s="2">
        <f>'Moving Avg'!F1991</f>
        <v>10.351735</v>
      </c>
      <c r="H1991" s="2">
        <f>'Moving Avg'!G1991</f>
        <v>11.018010000000002</v>
      </c>
      <c r="I1991" s="2">
        <f>'Moving Avg'!H1991</f>
        <v>11.968669000000007</v>
      </c>
      <c r="J1991" s="17" t="str">
        <f>OBV!F1991</f>
        <v>BULLISH</v>
      </c>
      <c r="K1991" s="17" t="str">
        <f>OBV!G1991</f>
        <v>NEUTRAL</v>
      </c>
      <c r="L1991" s="17" t="str">
        <f>OBV!H1991</f>
        <v>CONFIRMED BULLISH</v>
      </c>
      <c r="M1991" s="19">
        <f t="shared" si="310"/>
        <v>25</v>
      </c>
      <c r="N1991" s="19">
        <f t="shared" si="311"/>
        <v>100</v>
      </c>
      <c r="O1991" s="19">
        <f t="shared" si="312"/>
        <v>0</v>
      </c>
      <c r="P1991" s="19">
        <f t="shared" si="313"/>
        <v>83.5</v>
      </c>
      <c r="Q1991" s="20">
        <f t="shared" si="314"/>
        <v>56.274999999999999</v>
      </c>
      <c r="R1991" s="20">
        <f t="shared" si="315"/>
        <v>45.875</v>
      </c>
      <c r="S1991" s="20">
        <f t="shared" si="316"/>
        <v>56.325000000000003</v>
      </c>
      <c r="T1991" s="20">
        <f t="shared" si="317"/>
        <v>52.125</v>
      </c>
      <c r="U1991" s="19">
        <f t="shared" si="318"/>
        <v>52.82500000000001</v>
      </c>
      <c r="V1991" s="19">
        <f t="shared" si="319"/>
        <v>52.650000000000006</v>
      </c>
    </row>
    <row r="1992" spans="1:22" ht="13.5" x14ac:dyDescent="0.25">
      <c r="A1992" s="3">
        <f>RSI!A1992</f>
        <v>44907</v>
      </c>
      <c r="B1992" s="2">
        <f>RSI!B1992</f>
        <v>11.222</v>
      </c>
      <c r="C1992" s="2">
        <f>RSI!I1992</f>
        <v>68.297292648898718</v>
      </c>
      <c r="D1992" s="2">
        <f>MACD!E1992</f>
        <v>-0.10462523639790255</v>
      </c>
      <c r="E1992" s="2">
        <f>MACD!F1992</f>
        <v>1.8322772322428224E-3</v>
      </c>
      <c r="F1992" s="2">
        <f>'Moving Avg'!D1992</f>
        <v>10.488340000000001</v>
      </c>
      <c r="G1992" s="2">
        <f>'Moving Avg'!F1992</f>
        <v>10.38269</v>
      </c>
      <c r="H1992" s="2">
        <f>'Moving Avg'!G1992</f>
        <v>11.002532</v>
      </c>
      <c r="I1992" s="2">
        <f>'Moving Avg'!H1992</f>
        <v>11.958204000000007</v>
      </c>
      <c r="J1992" s="17" t="str">
        <f>OBV!F1992</f>
        <v>BULLISH</v>
      </c>
      <c r="K1992" s="17" t="str">
        <f>OBV!G1992</f>
        <v>STRONG</v>
      </c>
      <c r="L1992" s="17" t="str">
        <f>OBV!H1992</f>
        <v>CONFIRMED BULLISH</v>
      </c>
      <c r="M1992" s="19">
        <f t="shared" si="310"/>
        <v>25</v>
      </c>
      <c r="N1992" s="19">
        <f t="shared" si="311"/>
        <v>100</v>
      </c>
      <c r="O1992" s="19">
        <f t="shared" si="312"/>
        <v>0</v>
      </c>
      <c r="P1992" s="19">
        <f t="shared" si="313"/>
        <v>100</v>
      </c>
      <c r="Q1992" s="20">
        <f t="shared" si="314"/>
        <v>58.75</v>
      </c>
      <c r="R1992" s="20">
        <f t="shared" si="315"/>
        <v>50</v>
      </c>
      <c r="S1992" s="20">
        <f t="shared" si="316"/>
        <v>63.75</v>
      </c>
      <c r="T1992" s="20">
        <f t="shared" si="317"/>
        <v>56.25</v>
      </c>
      <c r="U1992" s="19">
        <f t="shared" si="318"/>
        <v>57.5</v>
      </c>
      <c r="V1992" s="19">
        <f t="shared" si="319"/>
        <v>57.1875</v>
      </c>
    </row>
    <row r="1993" spans="1:22" ht="13.5" x14ac:dyDescent="0.25">
      <c r="A1993" s="3">
        <f>RSI!A1993</f>
        <v>44908</v>
      </c>
      <c r="B1993" s="2">
        <f>RSI!B1993</f>
        <v>11.0672</v>
      </c>
      <c r="C1993" s="2">
        <f>RSI!I1993</f>
        <v>62.524422194822272</v>
      </c>
      <c r="D1993" s="2">
        <f>MACD!E1993</f>
        <v>-0.15801570961726519</v>
      </c>
      <c r="E1993" s="2">
        <f>MACD!F1993</f>
        <v>-3.0137320137658779E-2</v>
      </c>
      <c r="F1993" s="2">
        <f>'Moving Avg'!D1993</f>
        <v>10.67408</v>
      </c>
      <c r="G1993" s="2">
        <f>'Moving Avg'!F1993</f>
        <v>10.411709999999999</v>
      </c>
      <c r="H1993" s="2">
        <f>'Moving Avg'!G1993</f>
        <v>10.985659999999998</v>
      </c>
      <c r="I1993" s="2">
        <f>'Moving Avg'!H1993</f>
        <v>11.947519500000007</v>
      </c>
      <c r="J1993" s="17" t="str">
        <f>OBV!F1993</f>
        <v>BULLISH</v>
      </c>
      <c r="K1993" s="17" t="str">
        <f>OBV!G1993</f>
        <v>STRONG</v>
      </c>
      <c r="L1993" s="17" t="str">
        <f>OBV!H1993</f>
        <v>CONFIRMED BULLISH</v>
      </c>
      <c r="M1993" s="19">
        <f t="shared" si="310"/>
        <v>25</v>
      </c>
      <c r="N1993" s="19">
        <f t="shared" si="311"/>
        <v>100</v>
      </c>
      <c r="O1993" s="19">
        <f t="shared" si="312"/>
        <v>0</v>
      </c>
      <c r="P1993" s="19">
        <f t="shared" si="313"/>
        <v>100</v>
      </c>
      <c r="Q1993" s="20">
        <f t="shared" si="314"/>
        <v>58.75</v>
      </c>
      <c r="R1993" s="20">
        <f t="shared" si="315"/>
        <v>50</v>
      </c>
      <c r="S1993" s="20">
        <f t="shared" si="316"/>
        <v>63.75</v>
      </c>
      <c r="T1993" s="20">
        <f t="shared" si="317"/>
        <v>56.25</v>
      </c>
      <c r="U1993" s="19">
        <f t="shared" si="318"/>
        <v>57.5</v>
      </c>
      <c r="V1993" s="19">
        <f t="shared" si="319"/>
        <v>57.1875</v>
      </c>
    </row>
    <row r="1994" spans="1:22" ht="13.5" x14ac:dyDescent="0.25">
      <c r="A1994" s="3">
        <f>RSI!A1994</f>
        <v>44909</v>
      </c>
      <c r="B1994" s="2">
        <f>RSI!B1994</f>
        <v>10.9124</v>
      </c>
      <c r="C1994" s="2">
        <f>RSI!I1994</f>
        <v>57.307829079739321</v>
      </c>
      <c r="D1994" s="2">
        <f>MACD!E1994</f>
        <v>-0.20403883581913362</v>
      </c>
      <c r="E1994" s="2">
        <f>MACD!F1994</f>
        <v>-6.4917623273953756E-2</v>
      </c>
      <c r="F1994" s="2">
        <f>'Moving Avg'!D1994</f>
        <v>10.822659999999999</v>
      </c>
      <c r="G1994" s="2">
        <f>'Moving Avg'!F1994</f>
        <v>10.438794999999999</v>
      </c>
      <c r="H1994" s="2">
        <f>'Moving Avg'!G1994</f>
        <v>10.968631999999999</v>
      </c>
      <c r="I1994" s="2">
        <f>'Moving Avg'!H1994</f>
        <v>11.936246000000008</v>
      </c>
      <c r="J1994" s="17" t="str">
        <f>OBV!F1994</f>
        <v>BULLISH</v>
      </c>
      <c r="K1994" s="17" t="str">
        <f>OBV!G1994</f>
        <v>STRONG</v>
      </c>
      <c r="L1994" s="17" t="str">
        <f>OBV!H1994</f>
        <v>CONFIRMED BULLISH</v>
      </c>
      <c r="M1994" s="19">
        <f t="shared" si="310"/>
        <v>25</v>
      </c>
      <c r="N1994" s="19">
        <f t="shared" si="311"/>
        <v>100</v>
      </c>
      <c r="O1994" s="19">
        <f t="shared" si="312"/>
        <v>0</v>
      </c>
      <c r="P1994" s="19">
        <f t="shared" si="313"/>
        <v>100</v>
      </c>
      <c r="Q1994" s="20">
        <f t="shared" si="314"/>
        <v>58.75</v>
      </c>
      <c r="R1994" s="20">
        <f t="shared" si="315"/>
        <v>50</v>
      </c>
      <c r="S1994" s="20">
        <f t="shared" si="316"/>
        <v>63.75</v>
      </c>
      <c r="T1994" s="20">
        <f t="shared" si="317"/>
        <v>56.25</v>
      </c>
      <c r="U1994" s="19">
        <f t="shared" si="318"/>
        <v>57.5</v>
      </c>
      <c r="V1994" s="19">
        <f t="shared" si="319"/>
        <v>57.1875</v>
      </c>
    </row>
    <row r="1995" spans="1:22" ht="13.5" x14ac:dyDescent="0.25">
      <c r="A1995" s="3">
        <f>RSI!A1995</f>
        <v>44910</v>
      </c>
      <c r="B1995" s="2">
        <f>RSI!B1995</f>
        <v>10.989800000000001</v>
      </c>
      <c r="C1995" s="2">
        <f>RSI!I1995</f>
        <v>59.143331313717894</v>
      </c>
      <c r="D1995" s="2">
        <f>MACD!E1995</f>
        <v>-0.26467588528419483</v>
      </c>
      <c r="E1995" s="2">
        <f>MACD!F1995</f>
        <v>-0.10486927567600199</v>
      </c>
      <c r="F1995" s="2">
        <f>'Moving Avg'!D1995</f>
        <v>10.98982</v>
      </c>
      <c r="G1995" s="2">
        <f>'Moving Avg'!F1995</f>
        <v>10.469750000000001</v>
      </c>
      <c r="H1995" s="2">
        <f>'Moving Avg'!G1995</f>
        <v>10.949127999999998</v>
      </c>
      <c r="I1995" s="2">
        <f>'Moving Avg'!H1995</f>
        <v>11.924805000000008</v>
      </c>
      <c r="J1995" s="17" t="str">
        <f>OBV!F1995</f>
        <v>BULLISH</v>
      </c>
      <c r="K1995" s="17" t="str">
        <f>OBV!G1995</f>
        <v>STRONG</v>
      </c>
      <c r="L1995" s="17" t="str">
        <f>OBV!H1995</f>
        <v>CONFIRMED BULLISH</v>
      </c>
      <c r="M1995" s="19">
        <f t="shared" si="310"/>
        <v>25</v>
      </c>
      <c r="N1995" s="19">
        <f t="shared" si="311"/>
        <v>100</v>
      </c>
      <c r="O1995" s="19">
        <f t="shared" si="312"/>
        <v>0</v>
      </c>
      <c r="P1995" s="19">
        <f t="shared" si="313"/>
        <v>100</v>
      </c>
      <c r="Q1995" s="20">
        <f t="shared" si="314"/>
        <v>58.75</v>
      </c>
      <c r="R1995" s="20">
        <f t="shared" si="315"/>
        <v>50</v>
      </c>
      <c r="S1995" s="20">
        <f t="shared" si="316"/>
        <v>63.75</v>
      </c>
      <c r="T1995" s="20">
        <f t="shared" si="317"/>
        <v>56.25</v>
      </c>
      <c r="U1995" s="19">
        <f t="shared" si="318"/>
        <v>57.5</v>
      </c>
      <c r="V1995" s="19">
        <f t="shared" si="319"/>
        <v>57.1875</v>
      </c>
    </row>
    <row r="1996" spans="1:22" ht="13.5" x14ac:dyDescent="0.25">
      <c r="A1996" s="3">
        <f>RSI!A1996</f>
        <v>44911</v>
      </c>
      <c r="B1996" s="2">
        <f>RSI!B1996</f>
        <v>10.989800000000001</v>
      </c>
      <c r="C1996" s="2">
        <f>RSI!I1996</f>
        <v>59.143331313717908</v>
      </c>
      <c r="D1996" s="2">
        <f>MACD!E1996</f>
        <v>-0.30132513047438358</v>
      </c>
      <c r="E1996" s="2">
        <f>MACD!F1996</f>
        <v>-0.14416044663567831</v>
      </c>
      <c r="F1996" s="2">
        <f>'Moving Avg'!D1996</f>
        <v>11.036240000000001</v>
      </c>
      <c r="G1996" s="2">
        <f>'Moving Avg'!F1996</f>
        <v>10.50264</v>
      </c>
      <c r="H1996" s="2">
        <f>'Moving Avg'!G1996</f>
        <v>10.933339999999998</v>
      </c>
      <c r="I1996" s="2">
        <f>'Moving Avg'!H1996</f>
        <v>11.913364000000007</v>
      </c>
      <c r="J1996" s="17" t="str">
        <f>OBV!F1996</f>
        <v>BULLISH</v>
      </c>
      <c r="K1996" s="17" t="str">
        <f>OBV!G1996</f>
        <v>STRONG</v>
      </c>
      <c r="L1996" s="17" t="str">
        <f>OBV!H1996</f>
        <v>CONFIRMED BULLISH</v>
      </c>
      <c r="M1996" s="19">
        <f t="shared" si="310"/>
        <v>25</v>
      </c>
      <c r="N1996" s="19">
        <f t="shared" si="311"/>
        <v>100</v>
      </c>
      <c r="O1996" s="19">
        <f t="shared" si="312"/>
        <v>0</v>
      </c>
      <c r="P1996" s="19">
        <f t="shared" si="313"/>
        <v>100</v>
      </c>
      <c r="Q1996" s="20">
        <f t="shared" si="314"/>
        <v>58.75</v>
      </c>
      <c r="R1996" s="20">
        <f t="shared" si="315"/>
        <v>50</v>
      </c>
      <c r="S1996" s="20">
        <f t="shared" si="316"/>
        <v>63.75</v>
      </c>
      <c r="T1996" s="20">
        <f t="shared" si="317"/>
        <v>56.25</v>
      </c>
      <c r="U1996" s="19">
        <f t="shared" si="318"/>
        <v>57.5</v>
      </c>
      <c r="V1996" s="19">
        <f t="shared" si="319"/>
        <v>57.1875</v>
      </c>
    </row>
    <row r="1997" spans="1:22" ht="13.5" x14ac:dyDescent="0.25">
      <c r="A1997" s="3">
        <f>RSI!A1997</f>
        <v>44914</v>
      </c>
      <c r="B1997" s="2">
        <f>RSI!B1997</f>
        <v>10.989800000000001</v>
      </c>
      <c r="C1997" s="2">
        <f>RSI!I1997</f>
        <v>59.143331313717908</v>
      </c>
      <c r="D1997" s="2">
        <f>MACD!E1997</f>
        <v>-0.35680559174334192</v>
      </c>
      <c r="E1997" s="2">
        <f>MACD!F1997</f>
        <v>-0.18668947565721106</v>
      </c>
      <c r="F1997" s="2">
        <f>'Moving Avg'!D1997</f>
        <v>10.989800000000001</v>
      </c>
      <c r="G1997" s="2">
        <f>'Moving Avg'!F1997</f>
        <v>10.534370000000001</v>
      </c>
      <c r="H1997" s="2">
        <f>'Moving Avg'!G1997</f>
        <v>10.913991999999999</v>
      </c>
      <c r="I1997" s="2">
        <f>'Moving Avg'!H1997</f>
        <v>11.902477500000007</v>
      </c>
      <c r="J1997" s="17" t="str">
        <f>OBV!F1997</f>
        <v>BEARISH</v>
      </c>
      <c r="K1997" s="17" t="str">
        <f>OBV!G1997</f>
        <v>WEAK</v>
      </c>
      <c r="L1997" s="17" t="str">
        <f>OBV!H1997</f>
        <v>CONFIRMED BEARISH</v>
      </c>
      <c r="M1997" s="19">
        <f t="shared" si="310"/>
        <v>25</v>
      </c>
      <c r="N1997" s="19">
        <f t="shared" si="311"/>
        <v>100</v>
      </c>
      <c r="O1997" s="19">
        <f t="shared" si="312"/>
        <v>0</v>
      </c>
      <c r="P1997" s="19">
        <f t="shared" si="313"/>
        <v>0</v>
      </c>
      <c r="Q1997" s="20">
        <f t="shared" si="314"/>
        <v>43.75</v>
      </c>
      <c r="R1997" s="20">
        <f t="shared" si="315"/>
        <v>25</v>
      </c>
      <c r="S1997" s="20">
        <f t="shared" si="316"/>
        <v>18.75</v>
      </c>
      <c r="T1997" s="20">
        <f t="shared" si="317"/>
        <v>31.25</v>
      </c>
      <c r="U1997" s="19">
        <f t="shared" si="318"/>
        <v>29.166666666666668</v>
      </c>
      <c r="V1997" s="19">
        <f t="shared" si="319"/>
        <v>29.6875</v>
      </c>
    </row>
    <row r="1998" spans="1:22" ht="13.5" x14ac:dyDescent="0.25">
      <c r="A1998" s="3">
        <f>RSI!A1998</f>
        <v>44915</v>
      </c>
      <c r="B1998" s="2">
        <f>RSI!B1998</f>
        <v>10.982100000000001</v>
      </c>
      <c r="C1998" s="2">
        <f>RSI!I1998</f>
        <v>58.82906168385405</v>
      </c>
      <c r="D1998" s="2">
        <f>MACD!E1998</f>
        <v>-0.41085090365784183</v>
      </c>
      <c r="E1998" s="2">
        <f>MACD!F1998</f>
        <v>-0.23152176125733723</v>
      </c>
      <c r="F1998" s="2">
        <f>'Moving Avg'!D1998</f>
        <v>10.972780000000002</v>
      </c>
      <c r="G1998" s="2">
        <f>'Moving Avg'!F1998</f>
        <v>10.564940000000002</v>
      </c>
      <c r="H1998" s="2">
        <f>'Moving Avg'!G1998</f>
        <v>10.896345999999999</v>
      </c>
      <c r="I1998" s="2">
        <f>'Moving Avg'!H1998</f>
        <v>11.891552500000007</v>
      </c>
      <c r="J1998" s="17" t="str">
        <f>OBV!F1998</f>
        <v>BEARISH</v>
      </c>
      <c r="K1998" s="17" t="str">
        <f>OBV!G1998</f>
        <v>NEUTRAL</v>
      </c>
      <c r="L1998" s="17" t="str">
        <f>OBV!H1998</f>
        <v>CONFIRMED BEARISH</v>
      </c>
      <c r="M1998" s="19">
        <f t="shared" si="310"/>
        <v>25</v>
      </c>
      <c r="N1998" s="19">
        <f t="shared" si="311"/>
        <v>100</v>
      </c>
      <c r="O1998" s="19">
        <f t="shared" si="312"/>
        <v>0</v>
      </c>
      <c r="P1998" s="19">
        <f t="shared" si="313"/>
        <v>16.5</v>
      </c>
      <c r="Q1998" s="20">
        <f t="shared" si="314"/>
        <v>46.225000000000001</v>
      </c>
      <c r="R1998" s="20">
        <f t="shared" si="315"/>
        <v>29.125</v>
      </c>
      <c r="S1998" s="20">
        <f t="shared" si="316"/>
        <v>26.175000000000001</v>
      </c>
      <c r="T1998" s="20">
        <f t="shared" si="317"/>
        <v>35.375</v>
      </c>
      <c r="U1998" s="19">
        <f t="shared" si="318"/>
        <v>33.841666666666661</v>
      </c>
      <c r="V1998" s="19">
        <f t="shared" si="319"/>
        <v>34.224999999999994</v>
      </c>
    </row>
    <row r="1999" spans="1:22" ht="13.5" x14ac:dyDescent="0.25">
      <c r="A1999" s="3">
        <f>RSI!A1999</f>
        <v>44916</v>
      </c>
      <c r="B1999" s="2">
        <f>RSI!B1999</f>
        <v>10.835000000000001</v>
      </c>
      <c r="C1999" s="2">
        <f>RSI!I1999</f>
        <v>53.031598733574818</v>
      </c>
      <c r="D1999" s="2">
        <f>MACD!E1999</f>
        <v>-0.44246018332125026</v>
      </c>
      <c r="E1999" s="2">
        <f>MACD!F1999</f>
        <v>-0.27370944567011984</v>
      </c>
      <c r="F1999" s="2">
        <f>'Moving Avg'!D1999</f>
        <v>10.9573</v>
      </c>
      <c r="G1999" s="2">
        <f>'Moving Avg'!F1999</f>
        <v>10.588930000000001</v>
      </c>
      <c r="H1999" s="2">
        <f>'Moving Avg'!G1999</f>
        <v>10.87777</v>
      </c>
      <c r="I1999" s="2">
        <f>'Moving Avg'!H1999</f>
        <v>11.879337500000005</v>
      </c>
      <c r="J1999" s="17" t="str">
        <f>OBV!F1999</f>
        <v>BEARISH</v>
      </c>
      <c r="K1999" s="17" t="str">
        <f>OBV!G1999</f>
        <v>NEUTRAL</v>
      </c>
      <c r="L1999" s="17" t="str">
        <f>OBV!H1999</f>
        <v>CONFIRMED BEARISH</v>
      </c>
      <c r="M1999" s="19">
        <f t="shared" si="310"/>
        <v>25</v>
      </c>
      <c r="N1999" s="19">
        <f t="shared" si="311"/>
        <v>100</v>
      </c>
      <c r="O1999" s="19">
        <f t="shared" si="312"/>
        <v>0</v>
      </c>
      <c r="P1999" s="19">
        <f t="shared" si="313"/>
        <v>16.5</v>
      </c>
      <c r="Q1999" s="20">
        <f t="shared" si="314"/>
        <v>46.225000000000001</v>
      </c>
      <c r="R1999" s="20">
        <f t="shared" si="315"/>
        <v>29.125</v>
      </c>
      <c r="S1999" s="20">
        <f t="shared" si="316"/>
        <v>26.175000000000001</v>
      </c>
      <c r="T1999" s="20">
        <f t="shared" si="317"/>
        <v>35.375</v>
      </c>
      <c r="U1999" s="19">
        <f t="shared" si="318"/>
        <v>33.841666666666661</v>
      </c>
      <c r="V1999" s="19">
        <f t="shared" si="319"/>
        <v>34.224999999999994</v>
      </c>
    </row>
    <row r="2000" spans="1:22" ht="13.5" x14ac:dyDescent="0.25">
      <c r="A2000" s="3">
        <f>RSI!A2000</f>
        <v>44917</v>
      </c>
      <c r="B2000" s="2">
        <f>RSI!B2000</f>
        <v>10.680300000000001</v>
      </c>
      <c r="C2000" s="2">
        <f>RSI!I2000</f>
        <v>47.706960211470488</v>
      </c>
      <c r="D2000" s="2">
        <f>MACD!E2000</f>
        <v>-0.46069240888863483</v>
      </c>
      <c r="E2000" s="2">
        <f>MACD!F2000</f>
        <v>-0.31110603831382289</v>
      </c>
      <c r="F2000" s="2">
        <f>'Moving Avg'!D2000</f>
        <v>10.8954</v>
      </c>
      <c r="G2000" s="2">
        <f>'Moving Avg'!F2000</f>
        <v>10.606344999999999</v>
      </c>
      <c r="H2000" s="2">
        <f>'Moving Avg'!G2000</f>
        <v>10.856100000000001</v>
      </c>
      <c r="I2000" s="2">
        <f>'Moving Avg'!H2000</f>
        <v>11.867051500000004</v>
      </c>
      <c r="J2000" s="17" t="str">
        <f>OBV!F2000</f>
        <v>BEARISH</v>
      </c>
      <c r="K2000" s="17" t="str">
        <f>OBV!G2000</f>
        <v>WEAK</v>
      </c>
      <c r="L2000" s="17" t="str">
        <f>OBV!H2000</f>
        <v>CONFIRMED BEARISH</v>
      </c>
      <c r="M2000" s="19">
        <f t="shared" si="310"/>
        <v>25</v>
      </c>
      <c r="N2000" s="19">
        <f t="shared" si="311"/>
        <v>100</v>
      </c>
      <c r="O2000" s="19">
        <f t="shared" si="312"/>
        <v>0</v>
      </c>
      <c r="P2000" s="19">
        <f t="shared" si="313"/>
        <v>0</v>
      </c>
      <c r="Q2000" s="20">
        <f t="shared" si="314"/>
        <v>43.75</v>
      </c>
      <c r="R2000" s="20">
        <f t="shared" si="315"/>
        <v>25</v>
      </c>
      <c r="S2000" s="20">
        <f t="shared" si="316"/>
        <v>18.75</v>
      </c>
      <c r="T2000" s="20">
        <f t="shared" si="317"/>
        <v>31.25</v>
      </c>
      <c r="U2000" s="19">
        <f t="shared" si="318"/>
        <v>29.166666666666668</v>
      </c>
      <c r="V2000" s="19">
        <f t="shared" si="319"/>
        <v>29.6875</v>
      </c>
    </row>
    <row r="2001" spans="1:22" ht="13.5" x14ac:dyDescent="0.25">
      <c r="A2001" s="3">
        <f>RSI!A2001</f>
        <v>44918</v>
      </c>
      <c r="B2001" s="2">
        <f>RSI!B2001</f>
        <v>10.533200000000001</v>
      </c>
      <c r="C2001" s="2">
        <f>RSI!I2001</f>
        <v>43.25920398790862</v>
      </c>
      <c r="D2001" s="2">
        <f>MACD!E2001</f>
        <v>-0.37195136158229758</v>
      </c>
      <c r="E2001" s="2">
        <f>MACD!F2001</f>
        <v>-0.32327510296751782</v>
      </c>
      <c r="F2001" s="2">
        <f>'Moving Avg'!D2001</f>
        <v>10.804080000000001</v>
      </c>
      <c r="G2001" s="2">
        <f>'Moving Avg'!F2001</f>
        <v>10.615244999999998</v>
      </c>
      <c r="H2001" s="2">
        <f>'Moving Avg'!G2001</f>
        <v>10.833036000000002</v>
      </c>
      <c r="I2001" s="2">
        <f>'Moving Avg'!H2001</f>
        <v>11.854622000000004</v>
      </c>
      <c r="J2001" s="17" t="str">
        <f>OBV!F2001</f>
        <v>BEARISH</v>
      </c>
      <c r="K2001" s="17" t="str">
        <f>OBV!G2001</f>
        <v>WEAK</v>
      </c>
      <c r="L2001" s="17" t="str">
        <f>OBV!H2001</f>
        <v>CONFIRMED BEARISH</v>
      </c>
      <c r="M2001" s="19">
        <f t="shared" si="310"/>
        <v>25</v>
      </c>
      <c r="N2001" s="19">
        <f t="shared" si="311"/>
        <v>100</v>
      </c>
      <c r="O2001" s="19">
        <f t="shared" si="312"/>
        <v>0</v>
      </c>
      <c r="P2001" s="19">
        <f t="shared" si="313"/>
        <v>0</v>
      </c>
      <c r="Q2001" s="20">
        <f t="shared" si="314"/>
        <v>43.75</v>
      </c>
      <c r="R2001" s="20">
        <f t="shared" si="315"/>
        <v>25</v>
      </c>
      <c r="S2001" s="20">
        <f t="shared" si="316"/>
        <v>18.75</v>
      </c>
      <c r="T2001" s="20">
        <f t="shared" si="317"/>
        <v>31.25</v>
      </c>
      <c r="U2001" s="19">
        <f t="shared" si="318"/>
        <v>29.166666666666668</v>
      </c>
      <c r="V2001" s="19">
        <f t="shared" si="319"/>
        <v>29.6875</v>
      </c>
    </row>
    <row r="2002" spans="1:22" ht="13.5" x14ac:dyDescent="0.25">
      <c r="A2002" s="3">
        <f>RSI!A2002</f>
        <v>44921</v>
      </c>
      <c r="B2002" s="2">
        <f>RSI!B2002</f>
        <v>10.4481</v>
      </c>
      <c r="C2002" s="2">
        <f>RSI!I2002</f>
        <v>40.884448264727723</v>
      </c>
      <c r="D2002" s="2">
        <f>MACD!E2002</f>
        <v>-0.21789326056927294</v>
      </c>
      <c r="E2002" s="2">
        <f>MACD!F2002</f>
        <v>-0.30219873448786888</v>
      </c>
      <c r="F2002" s="2">
        <f>'Moving Avg'!D2002</f>
        <v>10.695740000000001</v>
      </c>
      <c r="G2002" s="2">
        <f>'Moving Avg'!F2002</f>
        <v>10.61331</v>
      </c>
      <c r="H2002" s="2">
        <f>'Moving Avg'!G2002</f>
        <v>10.809818</v>
      </c>
      <c r="I2002" s="2">
        <f>'Moving Avg'!H2002</f>
        <v>11.842506500000004</v>
      </c>
      <c r="J2002" s="17" t="str">
        <f>OBV!F2002</f>
        <v>BEARISH</v>
      </c>
      <c r="K2002" s="17" t="str">
        <f>OBV!G2002</f>
        <v>WEAK</v>
      </c>
      <c r="L2002" s="17" t="str">
        <f>OBV!H2002</f>
        <v>CONFIRMED BEARISH</v>
      </c>
      <c r="M2002" s="19">
        <f t="shared" si="310"/>
        <v>25</v>
      </c>
      <c r="N2002" s="19">
        <f t="shared" si="311"/>
        <v>0</v>
      </c>
      <c r="O2002" s="19">
        <f t="shared" si="312"/>
        <v>0</v>
      </c>
      <c r="P2002" s="19">
        <f t="shared" si="313"/>
        <v>0</v>
      </c>
      <c r="Q2002" s="20">
        <f t="shared" si="314"/>
        <v>8.75</v>
      </c>
      <c r="R2002" s="20">
        <f t="shared" si="315"/>
        <v>5</v>
      </c>
      <c r="S2002" s="20">
        <f t="shared" si="316"/>
        <v>3.75</v>
      </c>
      <c r="T2002" s="20">
        <f t="shared" si="317"/>
        <v>6.25</v>
      </c>
      <c r="U2002" s="19">
        <f t="shared" si="318"/>
        <v>5.833333333333333</v>
      </c>
      <c r="V2002" s="19">
        <f t="shared" si="319"/>
        <v>5.9375</v>
      </c>
    </row>
    <row r="2003" spans="1:22" ht="13.5" x14ac:dyDescent="0.25">
      <c r="A2003" s="3">
        <f>RSI!A2003</f>
        <v>44922</v>
      </c>
      <c r="B2003" s="2">
        <f>RSI!B2003</f>
        <v>10.4481</v>
      </c>
      <c r="C2003" s="2">
        <f>RSI!I2003</f>
        <v>40.884448264727723</v>
      </c>
      <c r="D2003" s="2">
        <f>MACD!E2003</f>
        <v>-0.10970536649275431</v>
      </c>
      <c r="E2003" s="2">
        <f>MACD!F2003</f>
        <v>-0.26370006088884601</v>
      </c>
      <c r="F2003" s="2">
        <f>'Moving Avg'!D2003</f>
        <v>10.588939999999999</v>
      </c>
      <c r="G2003" s="2">
        <f>'Moving Avg'!F2003</f>
        <v>10.617180000000001</v>
      </c>
      <c r="H2003" s="2">
        <f>'Moving Avg'!G2003</f>
        <v>10.785208000000001</v>
      </c>
      <c r="I2003" s="2">
        <f>'Moving Avg'!H2003</f>
        <v>11.830428000000007</v>
      </c>
      <c r="J2003" s="17" t="str">
        <f>OBV!F2003</f>
        <v>BEARISH</v>
      </c>
      <c r="K2003" s="17" t="str">
        <f>OBV!G2003</f>
        <v>WEAK</v>
      </c>
      <c r="L2003" s="17" t="str">
        <f>OBV!H2003</f>
        <v>CONFIRMED BEARISH</v>
      </c>
      <c r="M2003" s="19">
        <f t="shared" si="310"/>
        <v>25</v>
      </c>
      <c r="N2003" s="19">
        <f t="shared" si="311"/>
        <v>0</v>
      </c>
      <c r="O2003" s="19">
        <f t="shared" si="312"/>
        <v>0</v>
      </c>
      <c r="P2003" s="19">
        <f t="shared" si="313"/>
        <v>0</v>
      </c>
      <c r="Q2003" s="20">
        <f t="shared" si="314"/>
        <v>8.75</v>
      </c>
      <c r="R2003" s="20">
        <f t="shared" si="315"/>
        <v>5</v>
      </c>
      <c r="S2003" s="20">
        <f t="shared" si="316"/>
        <v>3.75</v>
      </c>
      <c r="T2003" s="20">
        <f t="shared" si="317"/>
        <v>6.25</v>
      </c>
      <c r="U2003" s="19">
        <f t="shared" si="318"/>
        <v>5.833333333333333</v>
      </c>
      <c r="V2003" s="19">
        <f t="shared" si="319"/>
        <v>5.9375</v>
      </c>
    </row>
    <row r="2004" spans="1:22" ht="13.5" x14ac:dyDescent="0.25">
      <c r="A2004" s="3">
        <f>RSI!A2004</f>
        <v>44923</v>
      </c>
      <c r="B2004" s="2">
        <f>RSI!B2004</f>
        <v>10.4094</v>
      </c>
      <c r="C2004" s="2">
        <f>RSI!I2004</f>
        <v>39.734035050751643</v>
      </c>
      <c r="D2004" s="2">
        <f>MACD!E2004</f>
        <v>-3.7586015105249615E-2</v>
      </c>
      <c r="E2004" s="2">
        <f>MACD!F2004</f>
        <v>-0.21847725173212673</v>
      </c>
      <c r="F2004" s="2">
        <f>'Moving Avg'!D2004</f>
        <v>10.503820000000001</v>
      </c>
      <c r="G2004" s="2">
        <f>'Moving Avg'!F2004</f>
        <v>10.622210000000001</v>
      </c>
      <c r="H2004" s="2">
        <f>'Moving Avg'!G2004</f>
        <v>10.761989999999999</v>
      </c>
      <c r="I2004" s="2">
        <f>'Moving Avg'!H2004</f>
        <v>11.819598500000007</v>
      </c>
      <c r="J2004" s="17" t="str">
        <f>OBV!F2004</f>
        <v>BEARISH</v>
      </c>
      <c r="K2004" s="17" t="str">
        <f>OBV!G2004</f>
        <v>WEAK</v>
      </c>
      <c r="L2004" s="17" t="str">
        <f>OBV!H2004</f>
        <v>CONFIRMED BEARISH</v>
      </c>
      <c r="M2004" s="19">
        <f t="shared" si="310"/>
        <v>25</v>
      </c>
      <c r="N2004" s="19">
        <f t="shared" si="311"/>
        <v>0</v>
      </c>
      <c r="O2004" s="19">
        <f t="shared" si="312"/>
        <v>0</v>
      </c>
      <c r="P2004" s="19">
        <f t="shared" si="313"/>
        <v>0</v>
      </c>
      <c r="Q2004" s="20">
        <f t="shared" si="314"/>
        <v>8.75</v>
      </c>
      <c r="R2004" s="20">
        <f t="shared" si="315"/>
        <v>5</v>
      </c>
      <c r="S2004" s="20">
        <f t="shared" si="316"/>
        <v>3.75</v>
      </c>
      <c r="T2004" s="20">
        <f t="shared" si="317"/>
        <v>6.25</v>
      </c>
      <c r="U2004" s="19">
        <f t="shared" si="318"/>
        <v>5.833333333333333</v>
      </c>
      <c r="V2004" s="19">
        <f t="shared" si="319"/>
        <v>5.9375</v>
      </c>
    </row>
    <row r="2005" spans="1:22" ht="13.5" x14ac:dyDescent="0.25">
      <c r="A2005" s="3">
        <f>RSI!A2005</f>
        <v>44924</v>
      </c>
      <c r="B2005" s="2">
        <f>RSI!B2005</f>
        <v>10.440300000000001</v>
      </c>
      <c r="C2005" s="2">
        <f>RSI!I2005</f>
        <v>41.157731254982842</v>
      </c>
      <c r="D2005" s="2">
        <f>MACD!E2005</f>
        <v>3.4697078034309214E-2</v>
      </c>
      <c r="E2005" s="2">
        <f>MACD!F2005</f>
        <v>-0.16784238577883956</v>
      </c>
      <c r="F2005" s="2">
        <f>'Moving Avg'!D2005</f>
        <v>10.455819999999999</v>
      </c>
      <c r="G2005" s="2">
        <f>'Moving Avg'!F2005</f>
        <v>10.633430000000001</v>
      </c>
      <c r="H2005" s="2">
        <f>'Moving Avg'!G2005</f>
        <v>10.739236</v>
      </c>
      <c r="I2005" s="2">
        <f>'Moving Avg'!H2005</f>
        <v>11.810255000000007</v>
      </c>
      <c r="J2005" s="17" t="str">
        <f>OBV!F2005</f>
        <v>BEARISH</v>
      </c>
      <c r="K2005" s="17" t="str">
        <f>OBV!G2005</f>
        <v>WEAK</v>
      </c>
      <c r="L2005" s="17" t="str">
        <f>OBV!H2005</f>
        <v>CONFIRMED BEARISH</v>
      </c>
      <c r="M2005" s="19">
        <f t="shared" si="310"/>
        <v>25</v>
      </c>
      <c r="N2005" s="19">
        <f t="shared" si="311"/>
        <v>0</v>
      </c>
      <c r="O2005" s="19">
        <f t="shared" si="312"/>
        <v>0</v>
      </c>
      <c r="P2005" s="19">
        <f t="shared" si="313"/>
        <v>0</v>
      </c>
      <c r="Q2005" s="20">
        <f t="shared" si="314"/>
        <v>8.75</v>
      </c>
      <c r="R2005" s="20">
        <f t="shared" si="315"/>
        <v>5</v>
      </c>
      <c r="S2005" s="20">
        <f t="shared" si="316"/>
        <v>3.75</v>
      </c>
      <c r="T2005" s="20">
        <f t="shared" si="317"/>
        <v>6.25</v>
      </c>
      <c r="U2005" s="19">
        <f t="shared" si="318"/>
        <v>5.833333333333333</v>
      </c>
      <c r="V2005" s="19">
        <f t="shared" si="319"/>
        <v>5.9375</v>
      </c>
    </row>
    <row r="2006" spans="1:22" ht="13.5" x14ac:dyDescent="0.25">
      <c r="A2006" s="3">
        <f>RSI!A2006</f>
        <v>44925</v>
      </c>
      <c r="B2006" s="2">
        <f>RSI!B2006</f>
        <v>10.440300000000001</v>
      </c>
      <c r="C2006" s="2">
        <f>RSI!I2006</f>
        <v>41.157731254982842</v>
      </c>
      <c r="D2006" s="2">
        <f>MACD!E2006</f>
        <v>9.7195831029297963E-2</v>
      </c>
      <c r="E2006" s="2">
        <f>MACD!F2006</f>
        <v>-0.11483474241721206</v>
      </c>
      <c r="F2006" s="2">
        <f>'Moving Avg'!D2006</f>
        <v>10.437239999999999</v>
      </c>
      <c r="G2006" s="2">
        <f>'Moving Avg'!F2006</f>
        <v>10.639235000000003</v>
      </c>
      <c r="H2006" s="2">
        <f>'Moving Avg'!G2006</f>
        <v>10.717409999999999</v>
      </c>
      <c r="I2006" s="2">
        <f>'Moving Avg'!H2006</f>
        <v>11.800319500000008</v>
      </c>
      <c r="J2006" s="17" t="str">
        <f>OBV!F2006</f>
        <v>BEARISH</v>
      </c>
      <c r="K2006" s="17" t="str">
        <f>OBV!G2006</f>
        <v>NEUTRAL</v>
      </c>
      <c r="L2006" s="17" t="str">
        <f>OBV!H2006</f>
        <v>CONFIRMED BEARISH</v>
      </c>
      <c r="M2006" s="19">
        <f t="shared" si="310"/>
        <v>25</v>
      </c>
      <c r="N2006" s="19">
        <f t="shared" si="311"/>
        <v>0</v>
      </c>
      <c r="O2006" s="19">
        <f t="shared" si="312"/>
        <v>0</v>
      </c>
      <c r="P2006" s="19">
        <f t="shared" si="313"/>
        <v>16.5</v>
      </c>
      <c r="Q2006" s="20">
        <f t="shared" si="314"/>
        <v>11.225</v>
      </c>
      <c r="R2006" s="20">
        <f t="shared" si="315"/>
        <v>9.125</v>
      </c>
      <c r="S2006" s="20">
        <f t="shared" si="316"/>
        <v>11.175000000000001</v>
      </c>
      <c r="T2006" s="20">
        <f t="shared" si="317"/>
        <v>10.375</v>
      </c>
      <c r="U2006" s="19">
        <f t="shared" si="318"/>
        <v>10.508333333333335</v>
      </c>
      <c r="V2006" s="19">
        <f t="shared" si="319"/>
        <v>10.475000000000001</v>
      </c>
    </row>
    <row r="2007" spans="1:22" ht="13.5" x14ac:dyDescent="0.25">
      <c r="A2007" s="3">
        <f>RSI!A2007</f>
        <v>44928</v>
      </c>
      <c r="B2007" s="2">
        <f>RSI!B2007</f>
        <v>10.2933</v>
      </c>
      <c r="C2007" s="2">
        <f>RSI!I2007</f>
        <v>36.411856652989016</v>
      </c>
      <c r="D2007" s="2">
        <f>MACD!E2007</f>
        <v>0.16220544285124916</v>
      </c>
      <c r="E2007" s="2">
        <f>MACD!F2007</f>
        <v>-5.9426705363519815E-2</v>
      </c>
      <c r="F2007" s="2">
        <f>'Moving Avg'!D2007</f>
        <v>10.406280000000001</v>
      </c>
      <c r="G2007" s="2">
        <f>'Moving Avg'!F2007</f>
        <v>10.645040000000002</v>
      </c>
      <c r="H2007" s="2">
        <f>'Moving Avg'!G2007</f>
        <v>10.693417999999999</v>
      </c>
      <c r="I2007" s="2">
        <f>'Moving Avg'!H2007</f>
        <v>11.789834000000008</v>
      </c>
      <c r="J2007" s="17" t="str">
        <f>OBV!F2007</f>
        <v>BEARISH</v>
      </c>
      <c r="K2007" s="17" t="str">
        <f>OBV!G2007</f>
        <v>WEAK</v>
      </c>
      <c r="L2007" s="17" t="str">
        <f>OBV!H2007</f>
        <v>CONFIRMED BEARISH</v>
      </c>
      <c r="M2007" s="19">
        <f t="shared" si="310"/>
        <v>25</v>
      </c>
      <c r="N2007" s="19">
        <f t="shared" si="311"/>
        <v>0</v>
      </c>
      <c r="O2007" s="19">
        <f t="shared" si="312"/>
        <v>0</v>
      </c>
      <c r="P2007" s="19">
        <f t="shared" si="313"/>
        <v>0</v>
      </c>
      <c r="Q2007" s="20">
        <f t="shared" si="314"/>
        <v>8.75</v>
      </c>
      <c r="R2007" s="20">
        <f t="shared" si="315"/>
        <v>5</v>
      </c>
      <c r="S2007" s="20">
        <f t="shared" si="316"/>
        <v>3.75</v>
      </c>
      <c r="T2007" s="20">
        <f t="shared" si="317"/>
        <v>6.25</v>
      </c>
      <c r="U2007" s="19">
        <f t="shared" si="318"/>
        <v>5.833333333333333</v>
      </c>
      <c r="V2007" s="19">
        <f t="shared" si="319"/>
        <v>5.9375</v>
      </c>
    </row>
    <row r="2008" spans="1:22" ht="13.5" x14ac:dyDescent="0.25">
      <c r="A2008" s="3">
        <f>RSI!A2008</f>
        <v>44929</v>
      </c>
      <c r="B2008" s="2">
        <f>RSI!B2008</f>
        <v>10.2082</v>
      </c>
      <c r="C2008" s="2">
        <f>RSI!I2008</f>
        <v>33.969805269074584</v>
      </c>
      <c r="D2008" s="2">
        <f>MACD!E2008</f>
        <v>0.22434681458809003</v>
      </c>
      <c r="E2008" s="2">
        <f>MACD!F2008</f>
        <v>-2.6720013731978479E-3</v>
      </c>
      <c r="F2008" s="2">
        <f>'Moving Avg'!D2008</f>
        <v>10.3583</v>
      </c>
      <c r="G2008" s="2">
        <f>'Moving Avg'!F2008</f>
        <v>10.648525000000001</v>
      </c>
      <c r="H2008" s="2">
        <f>'Moving Avg'!G2008</f>
        <v>10.668498000000001</v>
      </c>
      <c r="I2008" s="2">
        <f>'Moving Avg'!H2008</f>
        <v>11.777998500000008</v>
      </c>
      <c r="J2008" s="17" t="str">
        <f>OBV!F2008</f>
        <v>BEARISH</v>
      </c>
      <c r="K2008" s="17" t="str">
        <f>OBV!G2008</f>
        <v>WEAK</v>
      </c>
      <c r="L2008" s="17" t="str">
        <f>OBV!H2008</f>
        <v>CONFIRMED BEARISH</v>
      </c>
      <c r="M2008" s="19">
        <f t="shared" si="310"/>
        <v>25</v>
      </c>
      <c r="N2008" s="19">
        <f t="shared" si="311"/>
        <v>0</v>
      </c>
      <c r="O2008" s="19">
        <f t="shared" si="312"/>
        <v>0</v>
      </c>
      <c r="P2008" s="19">
        <f t="shared" si="313"/>
        <v>0</v>
      </c>
      <c r="Q2008" s="20">
        <f t="shared" si="314"/>
        <v>8.75</v>
      </c>
      <c r="R2008" s="20">
        <f t="shared" si="315"/>
        <v>5</v>
      </c>
      <c r="S2008" s="20">
        <f t="shared" si="316"/>
        <v>3.75</v>
      </c>
      <c r="T2008" s="20">
        <f t="shared" si="317"/>
        <v>6.25</v>
      </c>
      <c r="U2008" s="19">
        <f t="shared" si="318"/>
        <v>5.833333333333333</v>
      </c>
      <c r="V2008" s="19">
        <f t="shared" si="319"/>
        <v>5.9375</v>
      </c>
    </row>
    <row r="2009" spans="1:22" ht="13.5" x14ac:dyDescent="0.25">
      <c r="A2009" s="3">
        <f>RSI!A2009</f>
        <v>44930</v>
      </c>
      <c r="B2009" s="2">
        <f>RSI!B2009</f>
        <v>10.1075</v>
      </c>
      <c r="C2009" s="2">
        <f>RSI!I2009</f>
        <v>31.295117147781838</v>
      </c>
      <c r="D2009" s="2">
        <f>MACD!E2009</f>
        <v>0.26412427888802981</v>
      </c>
      <c r="E2009" s="2">
        <f>MACD!F2009</f>
        <v>5.0687254679047687E-2</v>
      </c>
      <c r="F2009" s="2">
        <f>'Moving Avg'!D2009</f>
        <v>10.297920000000001</v>
      </c>
      <c r="G2009" s="2">
        <f>'Moving Avg'!F2009</f>
        <v>10.645425000000001</v>
      </c>
      <c r="H2009" s="2">
        <f>'Moving Avg'!G2009</f>
        <v>10.641563999999999</v>
      </c>
      <c r="I2009" s="2">
        <f>'Moving Avg'!H2009</f>
        <v>11.76425400000001</v>
      </c>
      <c r="J2009" s="17" t="str">
        <f>OBV!F2009</f>
        <v>BEARISH</v>
      </c>
      <c r="K2009" s="17" t="str">
        <f>OBV!G2009</f>
        <v>NEUTRAL</v>
      </c>
      <c r="L2009" s="17" t="str">
        <f>OBV!H2009</f>
        <v>CONFIRMED BEARISH</v>
      </c>
      <c r="M2009" s="19">
        <f t="shared" si="310"/>
        <v>25</v>
      </c>
      <c r="N2009" s="19">
        <f t="shared" si="311"/>
        <v>0</v>
      </c>
      <c r="O2009" s="19">
        <f t="shared" si="312"/>
        <v>0</v>
      </c>
      <c r="P2009" s="19">
        <f t="shared" si="313"/>
        <v>16.5</v>
      </c>
      <c r="Q2009" s="20">
        <f t="shared" si="314"/>
        <v>11.225</v>
      </c>
      <c r="R2009" s="20">
        <f t="shared" si="315"/>
        <v>9.125</v>
      </c>
      <c r="S2009" s="20">
        <f t="shared" si="316"/>
        <v>11.175000000000001</v>
      </c>
      <c r="T2009" s="20">
        <f t="shared" si="317"/>
        <v>10.375</v>
      </c>
      <c r="U2009" s="19">
        <f t="shared" si="318"/>
        <v>10.508333333333335</v>
      </c>
      <c r="V2009" s="19">
        <f t="shared" si="319"/>
        <v>10.475000000000001</v>
      </c>
    </row>
    <row r="2010" spans="1:22" ht="13.5" x14ac:dyDescent="0.25">
      <c r="A2010" s="3">
        <f>RSI!A2010</f>
        <v>44931</v>
      </c>
      <c r="B2010" s="2">
        <f>RSI!B2010</f>
        <v>10.0534</v>
      </c>
      <c r="C2010" s="2">
        <f>RSI!I2010</f>
        <v>29.93159429982363</v>
      </c>
      <c r="D2010" s="2">
        <f>MACD!E2010</f>
        <v>0.28077700130093852</v>
      </c>
      <c r="E2010" s="2">
        <f>MACD!F2010</f>
        <v>9.670520400342586E-2</v>
      </c>
      <c r="F2010" s="2">
        <f>'Moving Avg'!D2010</f>
        <v>10.22054</v>
      </c>
      <c r="G2010" s="2">
        <f>'Moving Avg'!F2010</f>
        <v>10.640395000000002</v>
      </c>
      <c r="H2010" s="2">
        <f>'Moving Avg'!G2010</f>
        <v>10.613237999999997</v>
      </c>
      <c r="I2010" s="2">
        <f>'Moving Avg'!H2010</f>
        <v>11.750720000000006</v>
      </c>
      <c r="J2010" s="17" t="str">
        <f>OBV!F2010</f>
        <v>BEARISH</v>
      </c>
      <c r="K2010" s="17" t="str">
        <f>OBV!G2010</f>
        <v>WEAK</v>
      </c>
      <c r="L2010" s="17" t="str">
        <f>OBV!H2010</f>
        <v>CONFIRMED BEARISH</v>
      </c>
      <c r="M2010" s="19">
        <f t="shared" si="310"/>
        <v>50</v>
      </c>
      <c r="N2010" s="19">
        <f t="shared" si="311"/>
        <v>0</v>
      </c>
      <c r="O2010" s="19">
        <f t="shared" si="312"/>
        <v>0</v>
      </c>
      <c r="P2010" s="19">
        <f t="shared" si="313"/>
        <v>0</v>
      </c>
      <c r="Q2010" s="20">
        <f t="shared" si="314"/>
        <v>17.5</v>
      </c>
      <c r="R2010" s="20">
        <f t="shared" si="315"/>
        <v>10</v>
      </c>
      <c r="S2010" s="20">
        <f t="shared" si="316"/>
        <v>7.5</v>
      </c>
      <c r="T2010" s="20">
        <f t="shared" si="317"/>
        <v>12.5</v>
      </c>
      <c r="U2010" s="19">
        <f t="shared" si="318"/>
        <v>11.666666666666666</v>
      </c>
      <c r="V2010" s="19">
        <f t="shared" si="319"/>
        <v>11.875</v>
      </c>
    </row>
    <row r="2011" spans="1:22" ht="13.5" x14ac:dyDescent="0.25">
      <c r="A2011" s="3">
        <f>RSI!A2011</f>
        <v>44932</v>
      </c>
      <c r="B2011" s="2">
        <f>RSI!B2011</f>
        <v>10.0379</v>
      </c>
      <c r="C2011" s="2">
        <f>RSI!I2011</f>
        <v>29.534553295198847</v>
      </c>
      <c r="D2011" s="2">
        <f>MACD!E2011</f>
        <v>0.27628580659537327</v>
      </c>
      <c r="E2011" s="2">
        <f>MACD!F2011</f>
        <v>0.13262132452181535</v>
      </c>
      <c r="F2011" s="2">
        <f>'Moving Avg'!D2011</f>
        <v>10.140060000000002</v>
      </c>
      <c r="G2011" s="2">
        <f>'Moving Avg'!F2011</f>
        <v>10.604405000000002</v>
      </c>
      <c r="H2011" s="2">
        <f>'Moving Avg'!G2011</f>
        <v>10.584911999999997</v>
      </c>
      <c r="I2011" s="2">
        <f>'Moving Avg'!H2011</f>
        <v>11.737293000000005</v>
      </c>
      <c r="J2011" s="17" t="str">
        <f>OBV!F2011</f>
        <v>BEARISH</v>
      </c>
      <c r="K2011" s="17" t="str">
        <f>OBV!G2011</f>
        <v>WEAK</v>
      </c>
      <c r="L2011" s="17" t="str">
        <f>OBV!H2011</f>
        <v>CONFIRMED BEARISH</v>
      </c>
      <c r="M2011" s="19">
        <f t="shared" si="310"/>
        <v>50</v>
      </c>
      <c r="N2011" s="19">
        <f t="shared" si="311"/>
        <v>0</v>
      </c>
      <c r="O2011" s="19">
        <f t="shared" si="312"/>
        <v>0</v>
      </c>
      <c r="P2011" s="19">
        <f t="shared" si="313"/>
        <v>0</v>
      </c>
      <c r="Q2011" s="20">
        <f t="shared" si="314"/>
        <v>17.5</v>
      </c>
      <c r="R2011" s="20">
        <f t="shared" si="315"/>
        <v>10</v>
      </c>
      <c r="S2011" s="20">
        <f t="shared" si="316"/>
        <v>7.5</v>
      </c>
      <c r="T2011" s="20">
        <f t="shared" si="317"/>
        <v>12.5</v>
      </c>
      <c r="U2011" s="19">
        <f t="shared" si="318"/>
        <v>11.666666666666666</v>
      </c>
      <c r="V2011" s="19">
        <f t="shared" si="319"/>
        <v>11.875</v>
      </c>
    </row>
    <row r="2012" spans="1:22" ht="13.5" x14ac:dyDescent="0.25">
      <c r="A2012" s="3">
        <f>RSI!A2012</f>
        <v>44935</v>
      </c>
      <c r="B2012" s="2">
        <f>RSI!B2012</f>
        <v>9.8908000000000005</v>
      </c>
      <c r="C2012" s="2">
        <f>RSI!I2012</f>
        <v>26.008517142394041</v>
      </c>
      <c r="D2012" s="2">
        <f>MACD!E2012</f>
        <v>0.27306694115260477</v>
      </c>
      <c r="E2012" s="2">
        <f>MACD!F2012</f>
        <v>0.16071044784797325</v>
      </c>
      <c r="F2012" s="2">
        <f>'Moving Avg'!D2012</f>
        <v>10.059559999999999</v>
      </c>
      <c r="G2012" s="2">
        <f>'Moving Avg'!F2012</f>
        <v>10.537845000000001</v>
      </c>
      <c r="H2012" s="2">
        <f>'Moving Avg'!G2012</f>
        <v>10.553797999999999</v>
      </c>
      <c r="I2012" s="2">
        <f>'Moving Avg'!H2012</f>
        <v>11.723315500000005</v>
      </c>
      <c r="J2012" s="17" t="str">
        <f>OBV!F2012</f>
        <v>BEARISH</v>
      </c>
      <c r="K2012" s="17" t="str">
        <f>OBV!G2012</f>
        <v>WEAK</v>
      </c>
      <c r="L2012" s="17" t="str">
        <f>OBV!H2012</f>
        <v>CONFIRMED BEARISH</v>
      </c>
      <c r="M2012" s="19">
        <f t="shared" si="310"/>
        <v>50</v>
      </c>
      <c r="N2012" s="19">
        <f t="shared" si="311"/>
        <v>0</v>
      </c>
      <c r="O2012" s="19">
        <f t="shared" si="312"/>
        <v>0</v>
      </c>
      <c r="P2012" s="19">
        <f t="shared" si="313"/>
        <v>0</v>
      </c>
      <c r="Q2012" s="20">
        <f t="shared" si="314"/>
        <v>17.5</v>
      </c>
      <c r="R2012" s="20">
        <f t="shared" si="315"/>
        <v>10</v>
      </c>
      <c r="S2012" s="20">
        <f t="shared" si="316"/>
        <v>7.5</v>
      </c>
      <c r="T2012" s="20">
        <f t="shared" si="317"/>
        <v>12.5</v>
      </c>
      <c r="U2012" s="19">
        <f t="shared" si="318"/>
        <v>11.666666666666666</v>
      </c>
      <c r="V2012" s="19">
        <f t="shared" si="319"/>
        <v>11.875</v>
      </c>
    </row>
    <row r="2013" spans="1:22" ht="13.5" x14ac:dyDescent="0.25">
      <c r="A2013" s="3">
        <f>RSI!A2013</f>
        <v>44936</v>
      </c>
      <c r="B2013" s="2">
        <f>RSI!B2013</f>
        <v>9.8134999999999994</v>
      </c>
      <c r="C2013" s="2">
        <f>RSI!I2013</f>
        <v>24.362516483365894</v>
      </c>
      <c r="D2013" s="2">
        <f>MACD!E2013</f>
        <v>0.27951008713160341</v>
      </c>
      <c r="E2013" s="2">
        <f>MACD!F2013</f>
        <v>0.18447037570469932</v>
      </c>
      <c r="F2013" s="2">
        <f>'Moving Avg'!D2013</f>
        <v>9.9806199999999983</v>
      </c>
      <c r="G2013" s="2">
        <f>'Moving Avg'!F2013</f>
        <v>10.475160000000002</v>
      </c>
      <c r="H2013" s="2">
        <f>'Moving Avg'!G2013</f>
        <v>10.522685999999998</v>
      </c>
      <c r="I2013" s="2">
        <f>'Moving Avg'!H2013</f>
        <v>11.708951500000005</v>
      </c>
      <c r="J2013" s="17" t="str">
        <f>OBV!F2013</f>
        <v>BEARISH</v>
      </c>
      <c r="K2013" s="17" t="str">
        <f>OBV!G2013</f>
        <v>WEAK</v>
      </c>
      <c r="L2013" s="17" t="str">
        <f>OBV!H2013</f>
        <v>CONFIRMED BEARISH</v>
      </c>
      <c r="M2013" s="19">
        <f t="shared" si="310"/>
        <v>50</v>
      </c>
      <c r="N2013" s="19">
        <f t="shared" si="311"/>
        <v>0</v>
      </c>
      <c r="O2013" s="19">
        <f t="shared" si="312"/>
        <v>0</v>
      </c>
      <c r="P2013" s="19">
        <f t="shared" si="313"/>
        <v>0</v>
      </c>
      <c r="Q2013" s="20">
        <f t="shared" si="314"/>
        <v>17.5</v>
      </c>
      <c r="R2013" s="20">
        <f t="shared" si="315"/>
        <v>10</v>
      </c>
      <c r="S2013" s="20">
        <f t="shared" si="316"/>
        <v>7.5</v>
      </c>
      <c r="T2013" s="20">
        <f t="shared" si="317"/>
        <v>12.5</v>
      </c>
      <c r="U2013" s="19">
        <f t="shared" si="318"/>
        <v>11.666666666666666</v>
      </c>
      <c r="V2013" s="19">
        <f t="shared" si="319"/>
        <v>11.875</v>
      </c>
    </row>
    <row r="2014" spans="1:22" ht="13.5" x14ac:dyDescent="0.25">
      <c r="A2014" s="3">
        <f>RSI!A2014</f>
        <v>44937</v>
      </c>
      <c r="B2014" s="2">
        <f>RSI!B2014</f>
        <v>9.8675999999999995</v>
      </c>
      <c r="C2014" s="2">
        <f>RSI!I2014</f>
        <v>27.806151090283322</v>
      </c>
      <c r="D2014" s="2">
        <f>MACD!E2014</f>
        <v>0.27864349110795139</v>
      </c>
      <c r="E2014" s="2">
        <f>MACD!F2014</f>
        <v>0.20330499878534974</v>
      </c>
      <c r="F2014" s="2">
        <f>'Moving Avg'!D2014</f>
        <v>9.932640000000001</v>
      </c>
      <c r="G2014" s="2">
        <f>'Moving Avg'!F2014</f>
        <v>10.422920000000001</v>
      </c>
      <c r="H2014" s="2">
        <f>'Moving Avg'!G2014</f>
        <v>10.49405</v>
      </c>
      <c r="I2014" s="2">
        <f>'Moving Avg'!H2014</f>
        <v>11.695413000000006</v>
      </c>
      <c r="J2014" s="17" t="str">
        <f>OBV!F2014</f>
        <v>BEARISH</v>
      </c>
      <c r="K2014" s="17" t="str">
        <f>OBV!G2014</f>
        <v>WEAK</v>
      </c>
      <c r="L2014" s="17" t="str">
        <f>OBV!H2014</f>
        <v>CONFIRMED BEARISH</v>
      </c>
      <c r="M2014" s="19">
        <f t="shared" si="310"/>
        <v>50</v>
      </c>
      <c r="N2014" s="19">
        <f t="shared" si="311"/>
        <v>0</v>
      </c>
      <c r="O2014" s="19">
        <f t="shared" si="312"/>
        <v>0</v>
      </c>
      <c r="P2014" s="19">
        <f t="shared" si="313"/>
        <v>0</v>
      </c>
      <c r="Q2014" s="20">
        <f t="shared" si="314"/>
        <v>17.5</v>
      </c>
      <c r="R2014" s="20">
        <f t="shared" si="315"/>
        <v>10</v>
      </c>
      <c r="S2014" s="20">
        <f t="shared" si="316"/>
        <v>7.5</v>
      </c>
      <c r="T2014" s="20">
        <f t="shared" si="317"/>
        <v>12.5</v>
      </c>
      <c r="U2014" s="19">
        <f t="shared" si="318"/>
        <v>11.666666666666666</v>
      </c>
      <c r="V2014" s="19">
        <f t="shared" si="319"/>
        <v>11.875</v>
      </c>
    </row>
    <row r="2015" spans="1:22" ht="13.5" x14ac:dyDescent="0.25">
      <c r="A2015" s="3">
        <f>RSI!A2015</f>
        <v>44938</v>
      </c>
      <c r="B2015" s="2">
        <f>RSI!B2015</f>
        <v>10.0611</v>
      </c>
      <c r="C2015" s="2">
        <f>RSI!I2015</f>
        <v>38.577621861301012</v>
      </c>
      <c r="D2015" s="2">
        <f>MACD!E2015</f>
        <v>0.27138398150414389</v>
      </c>
      <c r="E2015" s="2">
        <f>MACD!F2015</f>
        <v>0.21692079532910857</v>
      </c>
      <c r="F2015" s="2">
        <f>'Moving Avg'!D2015</f>
        <v>9.9341799999999978</v>
      </c>
      <c r="G2015" s="2">
        <f>'Moving Avg'!F2015</f>
        <v>10.376485000000002</v>
      </c>
      <c r="H2015" s="2">
        <f>'Moving Avg'!G2015</f>
        <v>10.472379999999998</v>
      </c>
      <c r="I2015" s="2">
        <f>'Moving Avg'!H2015</f>
        <v>11.683212000000005</v>
      </c>
      <c r="J2015" s="17" t="str">
        <f>OBV!F2015</f>
        <v>BEARISH</v>
      </c>
      <c r="K2015" s="17" t="str">
        <f>OBV!G2015</f>
        <v>NEUTRAL</v>
      </c>
      <c r="L2015" s="17" t="str">
        <f>OBV!H2015</f>
        <v>BEARISH DIVERGENCE</v>
      </c>
      <c r="M2015" s="19">
        <f t="shared" si="310"/>
        <v>25</v>
      </c>
      <c r="N2015" s="19">
        <f t="shared" si="311"/>
        <v>0</v>
      </c>
      <c r="O2015" s="19">
        <f t="shared" si="312"/>
        <v>0</v>
      </c>
      <c r="P2015" s="19">
        <f t="shared" si="313"/>
        <v>16.5</v>
      </c>
      <c r="Q2015" s="20">
        <f t="shared" si="314"/>
        <v>11.225</v>
      </c>
      <c r="R2015" s="20">
        <f t="shared" si="315"/>
        <v>9.125</v>
      </c>
      <c r="S2015" s="20">
        <f t="shared" si="316"/>
        <v>11.175000000000001</v>
      </c>
      <c r="T2015" s="20">
        <f t="shared" si="317"/>
        <v>10.375</v>
      </c>
      <c r="U2015" s="19">
        <f t="shared" si="318"/>
        <v>10.508333333333335</v>
      </c>
      <c r="V2015" s="19">
        <f t="shared" si="319"/>
        <v>10.475000000000001</v>
      </c>
    </row>
    <row r="2016" spans="1:22" ht="13.5" x14ac:dyDescent="0.25">
      <c r="A2016" s="3">
        <f>RSI!A2016</f>
        <v>44939</v>
      </c>
      <c r="B2016" s="2">
        <f>RSI!B2016</f>
        <v>9.9837000000000007</v>
      </c>
      <c r="C2016" s="2">
        <f>RSI!I2016</f>
        <v>36.247908760873507</v>
      </c>
      <c r="D2016" s="2">
        <f>MACD!E2016</f>
        <v>0.27265833743843437</v>
      </c>
      <c r="E2016" s="2">
        <f>MACD!F2016</f>
        <v>0.22806830375097373</v>
      </c>
      <c r="F2016" s="2">
        <f>'Moving Avg'!D2016</f>
        <v>9.9233399999999996</v>
      </c>
      <c r="G2016" s="2">
        <f>'Moving Avg'!F2016</f>
        <v>10.326180000000004</v>
      </c>
      <c r="H2016" s="2">
        <f>'Moving Avg'!G2016</f>
        <v>10.450709999999997</v>
      </c>
      <c r="I2016" s="2">
        <f>'Moving Avg'!H2016</f>
        <v>11.670624000000007</v>
      </c>
      <c r="J2016" s="17" t="str">
        <f>OBV!F2016</f>
        <v>BEARISH</v>
      </c>
      <c r="K2016" s="17" t="str">
        <f>OBV!G2016</f>
        <v>NEUTRAL</v>
      </c>
      <c r="L2016" s="17" t="str">
        <f>OBV!H2016</f>
        <v>CONFIRMED BEARISH</v>
      </c>
      <c r="M2016" s="19">
        <f t="shared" si="310"/>
        <v>25</v>
      </c>
      <c r="N2016" s="19">
        <f t="shared" si="311"/>
        <v>0</v>
      </c>
      <c r="O2016" s="19">
        <f t="shared" si="312"/>
        <v>0</v>
      </c>
      <c r="P2016" s="19">
        <f t="shared" si="313"/>
        <v>16.5</v>
      </c>
      <c r="Q2016" s="20">
        <f t="shared" si="314"/>
        <v>11.225</v>
      </c>
      <c r="R2016" s="20">
        <f t="shared" si="315"/>
        <v>9.125</v>
      </c>
      <c r="S2016" s="20">
        <f t="shared" si="316"/>
        <v>11.175000000000001</v>
      </c>
      <c r="T2016" s="20">
        <f t="shared" si="317"/>
        <v>10.375</v>
      </c>
      <c r="U2016" s="19">
        <f t="shared" si="318"/>
        <v>10.508333333333335</v>
      </c>
      <c r="V2016" s="19">
        <f t="shared" si="319"/>
        <v>10.475000000000001</v>
      </c>
    </row>
    <row r="2017" spans="1:22" ht="13.5" x14ac:dyDescent="0.25">
      <c r="A2017" s="3">
        <f>RSI!A2017</f>
        <v>44942</v>
      </c>
      <c r="B2017" s="2">
        <f>RSI!B2017</f>
        <v>10.138500000000001</v>
      </c>
      <c r="C2017" s="2">
        <f>RSI!I2017</f>
        <v>43.585782543796711</v>
      </c>
      <c r="D2017" s="2">
        <f>MACD!E2017</f>
        <v>0.24167091445318434</v>
      </c>
      <c r="E2017" s="2">
        <f>MACD!F2017</f>
        <v>0.23078882589141586</v>
      </c>
      <c r="F2017" s="2">
        <f>'Moving Avg'!D2017</f>
        <v>9.97288</v>
      </c>
      <c r="G2017" s="2">
        <f>'Moving Avg'!F2017</f>
        <v>10.283615000000003</v>
      </c>
      <c r="H2017" s="2">
        <f>'Moving Avg'!G2017</f>
        <v>10.433837999999998</v>
      </c>
      <c r="I2017" s="2">
        <f>'Moving Avg'!H2017</f>
        <v>11.658625000000006</v>
      </c>
      <c r="J2017" s="17" t="str">
        <f>OBV!F2017</f>
        <v>BULLISH</v>
      </c>
      <c r="K2017" s="17" t="str">
        <f>OBV!G2017</f>
        <v>STRONG</v>
      </c>
      <c r="L2017" s="17" t="str">
        <f>OBV!H2017</f>
        <v>CONFIRMED BULLISH</v>
      </c>
      <c r="M2017" s="19">
        <f t="shared" si="310"/>
        <v>25</v>
      </c>
      <c r="N2017" s="19">
        <f t="shared" si="311"/>
        <v>0</v>
      </c>
      <c r="O2017" s="19">
        <f t="shared" si="312"/>
        <v>0</v>
      </c>
      <c r="P2017" s="19">
        <f t="shared" si="313"/>
        <v>100</v>
      </c>
      <c r="Q2017" s="20">
        <f t="shared" si="314"/>
        <v>23.75</v>
      </c>
      <c r="R2017" s="20">
        <f t="shared" si="315"/>
        <v>30</v>
      </c>
      <c r="S2017" s="20">
        <f t="shared" si="316"/>
        <v>48.75</v>
      </c>
      <c r="T2017" s="20">
        <f t="shared" si="317"/>
        <v>31.25</v>
      </c>
      <c r="U2017" s="19">
        <f t="shared" si="318"/>
        <v>34.166666666666664</v>
      </c>
      <c r="V2017" s="19">
        <f t="shared" si="319"/>
        <v>33.4375</v>
      </c>
    </row>
    <row r="2018" spans="1:22" ht="13.5" x14ac:dyDescent="0.25">
      <c r="A2018" s="3">
        <f>RSI!A2018</f>
        <v>44943</v>
      </c>
      <c r="B2018" s="2">
        <f>RSI!B2018</f>
        <v>10.122999999999999</v>
      </c>
      <c r="C2018" s="2">
        <f>RSI!I2018</f>
        <v>43.051453178448114</v>
      </c>
      <c r="D2018" s="2">
        <f>MACD!E2018</f>
        <v>0.20445887747666625</v>
      </c>
      <c r="E2018" s="2">
        <f>MACD!F2018</f>
        <v>0.22552283620846597</v>
      </c>
      <c r="F2018" s="2">
        <f>'Moving Avg'!D2018</f>
        <v>10.03478</v>
      </c>
      <c r="G2018" s="2">
        <f>'Moving Avg'!F2018</f>
        <v>10.240660000000002</v>
      </c>
      <c r="H2018" s="2">
        <f>'Moving Avg'!G2018</f>
        <v>10.419597999999999</v>
      </c>
      <c r="I2018" s="2">
        <f>'Moving Avg'!H2018</f>
        <v>11.646733500000005</v>
      </c>
      <c r="J2018" s="17" t="str">
        <f>OBV!F2018</f>
        <v>BULLISH</v>
      </c>
      <c r="K2018" s="17" t="str">
        <f>OBV!G2018</f>
        <v>STRONG</v>
      </c>
      <c r="L2018" s="17" t="str">
        <f>OBV!H2018</f>
        <v>CONFIRMED BULLISH</v>
      </c>
      <c r="M2018" s="19">
        <f t="shared" si="310"/>
        <v>25</v>
      </c>
      <c r="N2018" s="19">
        <f t="shared" si="311"/>
        <v>100</v>
      </c>
      <c r="O2018" s="19">
        <f t="shared" si="312"/>
        <v>0</v>
      </c>
      <c r="P2018" s="19">
        <f t="shared" si="313"/>
        <v>100</v>
      </c>
      <c r="Q2018" s="20">
        <f t="shared" si="314"/>
        <v>58.75</v>
      </c>
      <c r="R2018" s="20">
        <f t="shared" si="315"/>
        <v>50</v>
      </c>
      <c r="S2018" s="20">
        <f t="shared" si="316"/>
        <v>63.75</v>
      </c>
      <c r="T2018" s="20">
        <f t="shared" si="317"/>
        <v>56.25</v>
      </c>
      <c r="U2018" s="19">
        <f t="shared" si="318"/>
        <v>57.5</v>
      </c>
      <c r="V2018" s="19">
        <f t="shared" si="319"/>
        <v>57.1875</v>
      </c>
    </row>
    <row r="2019" spans="1:22" ht="13.5" x14ac:dyDescent="0.25">
      <c r="A2019" s="3">
        <f>RSI!A2019</f>
        <v>44944</v>
      </c>
      <c r="B2019" s="2">
        <f>RSI!B2019</f>
        <v>10.0611</v>
      </c>
      <c r="C2019" s="2">
        <f>RSI!I2019</f>
        <v>40.895292376607998</v>
      </c>
      <c r="D2019" s="2">
        <f>MACD!E2019</f>
        <v>0.1630379496178378</v>
      </c>
      <c r="E2019" s="2">
        <f>MACD!F2019</f>
        <v>0.21302585889034037</v>
      </c>
      <c r="F2019" s="2">
        <f>'Moving Avg'!D2019</f>
        <v>10.07348</v>
      </c>
      <c r="G2019" s="2">
        <f>'Moving Avg'!F2019</f>
        <v>10.201965000000001</v>
      </c>
      <c r="H2019" s="2">
        <f>'Moving Avg'!G2019</f>
        <v>10.407213999999996</v>
      </c>
      <c r="I2019" s="2">
        <f>'Moving Avg'!H2019</f>
        <v>11.634532500000004</v>
      </c>
      <c r="J2019" s="17" t="str">
        <f>OBV!F2019</f>
        <v>BULLISH</v>
      </c>
      <c r="K2019" s="17" t="str">
        <f>OBV!G2019</f>
        <v>STRONG</v>
      </c>
      <c r="L2019" s="17" t="str">
        <f>OBV!H2019</f>
        <v>CONFIRMED BULLISH</v>
      </c>
      <c r="M2019" s="19">
        <f t="shared" si="310"/>
        <v>25</v>
      </c>
      <c r="N2019" s="19">
        <f t="shared" si="311"/>
        <v>100</v>
      </c>
      <c r="O2019" s="19">
        <f t="shared" si="312"/>
        <v>0</v>
      </c>
      <c r="P2019" s="19">
        <f t="shared" si="313"/>
        <v>100</v>
      </c>
      <c r="Q2019" s="20">
        <f t="shared" si="314"/>
        <v>58.75</v>
      </c>
      <c r="R2019" s="20">
        <f t="shared" si="315"/>
        <v>50</v>
      </c>
      <c r="S2019" s="20">
        <f t="shared" si="316"/>
        <v>63.75</v>
      </c>
      <c r="T2019" s="20">
        <f t="shared" si="317"/>
        <v>56.25</v>
      </c>
      <c r="U2019" s="19">
        <f t="shared" si="318"/>
        <v>57.5</v>
      </c>
      <c r="V2019" s="19">
        <f t="shared" si="319"/>
        <v>57.1875</v>
      </c>
    </row>
    <row r="2020" spans="1:22" ht="13.5" x14ac:dyDescent="0.25">
      <c r="A2020" s="3">
        <f>RSI!A2020</f>
        <v>44945</v>
      </c>
      <c r="B2020" s="2">
        <f>RSI!B2020</f>
        <v>10.0611</v>
      </c>
      <c r="C2020" s="2">
        <f>RSI!I2020</f>
        <v>40.895292376607998</v>
      </c>
      <c r="D2020" s="2">
        <f>MACD!E2020</f>
        <v>0.12093337138522031</v>
      </c>
      <c r="E2020" s="2">
        <f>MACD!F2020</f>
        <v>0.19460736138931639</v>
      </c>
      <c r="F2020" s="2">
        <f>'Moving Avg'!D2020</f>
        <v>10.073479999999998</v>
      </c>
      <c r="G2020" s="2">
        <f>'Moving Avg'!F2020</f>
        <v>10.171005000000001</v>
      </c>
      <c r="H2020" s="2">
        <f>'Moving Avg'!G2020</f>
        <v>10.394829999999997</v>
      </c>
      <c r="I2020" s="2">
        <f>'Moving Avg'!H2020</f>
        <v>11.622331500000003</v>
      </c>
      <c r="J2020" s="17" t="str">
        <f>OBV!F2020</f>
        <v>BULLISH</v>
      </c>
      <c r="K2020" s="17" t="str">
        <f>OBV!G2020</f>
        <v>NEUTRAL</v>
      </c>
      <c r="L2020" s="17" t="str">
        <f>OBV!H2020</f>
        <v>NEUTRAL</v>
      </c>
      <c r="M2020" s="19">
        <f t="shared" si="310"/>
        <v>25</v>
      </c>
      <c r="N2020" s="19">
        <f t="shared" si="311"/>
        <v>100</v>
      </c>
      <c r="O2020" s="19">
        <f t="shared" si="312"/>
        <v>0</v>
      </c>
      <c r="P2020" s="19">
        <f t="shared" si="313"/>
        <v>49.5</v>
      </c>
      <c r="Q2020" s="20">
        <f t="shared" si="314"/>
        <v>51.174999999999997</v>
      </c>
      <c r="R2020" s="20">
        <f t="shared" si="315"/>
        <v>37.375</v>
      </c>
      <c r="S2020" s="20">
        <f t="shared" si="316"/>
        <v>41.025000000000006</v>
      </c>
      <c r="T2020" s="20">
        <f t="shared" si="317"/>
        <v>43.625</v>
      </c>
      <c r="U2020" s="19">
        <f t="shared" si="318"/>
        <v>43.191666666666663</v>
      </c>
      <c r="V2020" s="19">
        <f t="shared" si="319"/>
        <v>43.3</v>
      </c>
    </row>
    <row r="2021" spans="1:22" ht="13.5" x14ac:dyDescent="0.25">
      <c r="A2021" s="3">
        <f>RSI!A2021</f>
        <v>44946</v>
      </c>
      <c r="B2021" s="2">
        <f>RSI!B2021</f>
        <v>10.130800000000001</v>
      </c>
      <c r="C2021" s="2">
        <f>RSI!I2021</f>
        <v>44.523670547591728</v>
      </c>
      <c r="D2021" s="2">
        <f>MACD!E2021</f>
        <v>7.8931968252712537E-2</v>
      </c>
      <c r="E2021" s="2">
        <f>MACD!F2021</f>
        <v>0.17147228276199564</v>
      </c>
      <c r="F2021" s="2">
        <f>'Moving Avg'!D2021</f>
        <v>10.1029</v>
      </c>
      <c r="G2021" s="2">
        <f>'Moving Avg'!F2021</f>
        <v>10.150885000000001</v>
      </c>
      <c r="H2021" s="2">
        <f>'Moving Avg'!G2021</f>
        <v>10.385079999999999</v>
      </c>
      <c r="I2021" s="2">
        <f>'Moving Avg'!H2021</f>
        <v>11.610664000000002</v>
      </c>
      <c r="J2021" s="17" t="str">
        <f>OBV!F2021</f>
        <v>BULLISH</v>
      </c>
      <c r="K2021" s="17" t="str">
        <f>OBV!G2021</f>
        <v>STRONG</v>
      </c>
      <c r="L2021" s="17" t="str">
        <f>OBV!H2021</f>
        <v>CONFIRMED BULLISH</v>
      </c>
      <c r="M2021" s="19">
        <f t="shared" si="310"/>
        <v>25</v>
      </c>
      <c r="N2021" s="19">
        <f t="shared" si="311"/>
        <v>100</v>
      </c>
      <c r="O2021" s="19">
        <f t="shared" si="312"/>
        <v>0</v>
      </c>
      <c r="P2021" s="19">
        <f t="shared" si="313"/>
        <v>100</v>
      </c>
      <c r="Q2021" s="20">
        <f t="shared" si="314"/>
        <v>58.75</v>
      </c>
      <c r="R2021" s="20">
        <f t="shared" si="315"/>
        <v>50</v>
      </c>
      <c r="S2021" s="20">
        <f t="shared" si="316"/>
        <v>63.75</v>
      </c>
      <c r="T2021" s="20">
        <f t="shared" si="317"/>
        <v>56.25</v>
      </c>
      <c r="U2021" s="19">
        <f t="shared" si="318"/>
        <v>57.5</v>
      </c>
      <c r="V2021" s="19">
        <f t="shared" si="319"/>
        <v>57.1875</v>
      </c>
    </row>
    <row r="2022" spans="1:22" ht="13.5" x14ac:dyDescent="0.25">
      <c r="A2022" s="3">
        <f>RSI!A2022</f>
        <v>44949</v>
      </c>
      <c r="B2022" s="2">
        <f>RSI!B2022</f>
        <v>10.177199999999999</v>
      </c>
      <c r="C2022" s="2">
        <f>RSI!I2022</f>
        <v>46.862308746414151</v>
      </c>
      <c r="D2022" s="2">
        <f>MACD!E2022</f>
        <v>1.7998880690173635E-2</v>
      </c>
      <c r="E2022" s="2">
        <f>MACD!F2022</f>
        <v>0.14077760234763123</v>
      </c>
      <c r="F2022" s="2">
        <f>'Moving Avg'!D2022</f>
        <v>10.11064</v>
      </c>
      <c r="G2022" s="2">
        <f>'Moving Avg'!F2022</f>
        <v>10.13734</v>
      </c>
      <c r="H2022" s="2">
        <f>'Moving Avg'!G2022</f>
        <v>10.376566</v>
      </c>
      <c r="I2022" s="2">
        <f>'Moving Avg'!H2022</f>
        <v>11.599413000000004</v>
      </c>
      <c r="J2022" s="17" t="str">
        <f>OBV!F2022</f>
        <v>BEARISH</v>
      </c>
      <c r="K2022" s="17" t="str">
        <f>OBV!G2022</f>
        <v>NEUTRAL</v>
      </c>
      <c r="L2022" s="17" t="str">
        <f>OBV!H2022</f>
        <v>BEARISH DIVERGENCE</v>
      </c>
      <c r="M2022" s="19">
        <f t="shared" si="310"/>
        <v>25</v>
      </c>
      <c r="N2022" s="19">
        <f t="shared" si="311"/>
        <v>100</v>
      </c>
      <c r="O2022" s="19">
        <f t="shared" si="312"/>
        <v>0</v>
      </c>
      <c r="P2022" s="19">
        <f t="shared" si="313"/>
        <v>16.5</v>
      </c>
      <c r="Q2022" s="20">
        <f t="shared" si="314"/>
        <v>46.225000000000001</v>
      </c>
      <c r="R2022" s="20">
        <f t="shared" si="315"/>
        <v>29.125</v>
      </c>
      <c r="S2022" s="20">
        <f t="shared" si="316"/>
        <v>26.175000000000001</v>
      </c>
      <c r="T2022" s="20">
        <f t="shared" si="317"/>
        <v>35.375</v>
      </c>
      <c r="U2022" s="19">
        <f t="shared" si="318"/>
        <v>33.841666666666661</v>
      </c>
      <c r="V2022" s="19">
        <f t="shared" si="319"/>
        <v>34.224999999999994</v>
      </c>
    </row>
    <row r="2023" spans="1:22" ht="13.5" x14ac:dyDescent="0.25">
      <c r="A2023" s="3">
        <f>RSI!A2023</f>
        <v>44950</v>
      </c>
      <c r="B2023" s="2">
        <f>RSI!B2023</f>
        <v>10.169499999999999</v>
      </c>
      <c r="C2023" s="2">
        <f>RSI!I2023</f>
        <v>46.511898485433505</v>
      </c>
      <c r="D2023" s="2">
        <f>MACD!E2023</f>
        <v>-4.4531588262699984E-2</v>
      </c>
      <c r="E2023" s="2">
        <f>MACD!F2023</f>
        <v>0.103715764225565</v>
      </c>
      <c r="F2023" s="2">
        <f>'Moving Avg'!D2023</f>
        <v>10.11994</v>
      </c>
      <c r="G2023" s="2">
        <f>'Moving Avg'!F2023</f>
        <v>10.12341</v>
      </c>
      <c r="H2023" s="2">
        <f>'Moving Avg'!G2023</f>
        <v>10.37022</v>
      </c>
      <c r="I2023" s="2">
        <f>'Moving Avg'!H2023</f>
        <v>11.587791000000005</v>
      </c>
      <c r="J2023" s="17" t="str">
        <f>OBV!F2023</f>
        <v>BEARISH</v>
      </c>
      <c r="K2023" s="17" t="str">
        <f>OBV!G2023</f>
        <v>NEUTRAL</v>
      </c>
      <c r="L2023" s="17" t="str">
        <f>OBV!H2023</f>
        <v>BEARISH DIVERGENCE</v>
      </c>
      <c r="M2023" s="19">
        <f t="shared" si="310"/>
        <v>25</v>
      </c>
      <c r="N2023" s="19">
        <f t="shared" si="311"/>
        <v>100</v>
      </c>
      <c r="O2023" s="19">
        <f t="shared" si="312"/>
        <v>0</v>
      </c>
      <c r="P2023" s="19">
        <f t="shared" si="313"/>
        <v>16.5</v>
      </c>
      <c r="Q2023" s="20">
        <f t="shared" si="314"/>
        <v>46.225000000000001</v>
      </c>
      <c r="R2023" s="20">
        <f t="shared" si="315"/>
        <v>29.125</v>
      </c>
      <c r="S2023" s="20">
        <f t="shared" si="316"/>
        <v>26.175000000000001</v>
      </c>
      <c r="T2023" s="20">
        <f t="shared" si="317"/>
        <v>35.375</v>
      </c>
      <c r="U2023" s="19">
        <f t="shared" si="318"/>
        <v>33.841666666666661</v>
      </c>
      <c r="V2023" s="19">
        <f t="shared" si="319"/>
        <v>34.224999999999994</v>
      </c>
    </row>
    <row r="2024" spans="1:22" ht="13.5" x14ac:dyDescent="0.25">
      <c r="A2024" s="3">
        <f>RSI!A2024</f>
        <v>44951</v>
      </c>
      <c r="B2024" s="2">
        <f>RSI!B2024</f>
        <v>10.169499999999999</v>
      </c>
      <c r="C2024" s="2">
        <f>RSI!I2024</f>
        <v>46.511898485433505</v>
      </c>
      <c r="D2024" s="2">
        <f>MACD!E2024</f>
        <v>-8.8749117063239069E-2</v>
      </c>
      <c r="E2024" s="2">
        <f>MACD!F2024</f>
        <v>6.5222787967804188E-2</v>
      </c>
      <c r="F2024" s="2">
        <f>'Moving Avg'!D2024</f>
        <v>10.14162</v>
      </c>
      <c r="G2024" s="2">
        <f>'Moving Avg'!F2024</f>
        <v>10.111415000000001</v>
      </c>
      <c r="H2024" s="2">
        <f>'Moving Avg'!G2024</f>
        <v>10.366195999999997</v>
      </c>
      <c r="I2024" s="2">
        <f>'Moving Avg'!H2024</f>
        <v>11.576132000000003</v>
      </c>
      <c r="J2024" s="17" t="str">
        <f>OBV!F2024</f>
        <v>BULLISH</v>
      </c>
      <c r="K2024" s="17" t="str">
        <f>OBV!G2024</f>
        <v>NEUTRAL</v>
      </c>
      <c r="L2024" s="17" t="str">
        <f>OBV!H2024</f>
        <v>CONFIRMED BULLISH</v>
      </c>
      <c r="M2024" s="19">
        <f t="shared" si="310"/>
        <v>25</v>
      </c>
      <c r="N2024" s="19">
        <f t="shared" si="311"/>
        <v>100</v>
      </c>
      <c r="O2024" s="19">
        <f t="shared" si="312"/>
        <v>0</v>
      </c>
      <c r="P2024" s="19">
        <f t="shared" si="313"/>
        <v>83.5</v>
      </c>
      <c r="Q2024" s="20">
        <f t="shared" si="314"/>
        <v>56.274999999999999</v>
      </c>
      <c r="R2024" s="20">
        <f t="shared" si="315"/>
        <v>45.875</v>
      </c>
      <c r="S2024" s="20">
        <f t="shared" si="316"/>
        <v>56.325000000000003</v>
      </c>
      <c r="T2024" s="20">
        <f t="shared" si="317"/>
        <v>52.125</v>
      </c>
      <c r="U2024" s="19">
        <f t="shared" si="318"/>
        <v>52.82500000000001</v>
      </c>
      <c r="V2024" s="19">
        <f t="shared" si="319"/>
        <v>52.650000000000006</v>
      </c>
    </row>
    <row r="2025" spans="1:22" ht="13.5" x14ac:dyDescent="0.25">
      <c r="A2025" s="3">
        <f>RSI!A2025</f>
        <v>44952</v>
      </c>
      <c r="B2025" s="2">
        <f>RSI!B2025</f>
        <v>10.773099999999999</v>
      </c>
      <c r="C2025" s="2">
        <f>RSI!I2025</f>
        <v>68.158049072699185</v>
      </c>
      <c r="D2025" s="2">
        <f>MACD!E2025</f>
        <v>-0.14076343031650396</v>
      </c>
      <c r="E2025" s="2">
        <f>MACD!F2025</f>
        <v>2.4025544310942559E-2</v>
      </c>
      <c r="F2025" s="2">
        <f>'Moving Avg'!D2025</f>
        <v>10.28402</v>
      </c>
      <c r="G2025" s="2">
        <f>'Moving Avg'!F2025</f>
        <v>10.128055</v>
      </c>
      <c r="H2025" s="2">
        <f>'Moving Avg'!G2025</f>
        <v>10.374244000000001</v>
      </c>
      <c r="I2025" s="2">
        <f>'Moving Avg'!H2025</f>
        <v>11.567860500000002</v>
      </c>
      <c r="J2025" s="17" t="str">
        <f>OBV!F2025</f>
        <v>BULLISH</v>
      </c>
      <c r="K2025" s="17" t="str">
        <f>OBV!G2025</f>
        <v>STRONG</v>
      </c>
      <c r="L2025" s="17" t="str">
        <f>OBV!H2025</f>
        <v>CONFIRMED BULLISH</v>
      </c>
      <c r="M2025" s="19">
        <f t="shared" si="310"/>
        <v>25</v>
      </c>
      <c r="N2025" s="19">
        <f t="shared" si="311"/>
        <v>100</v>
      </c>
      <c r="O2025" s="19">
        <f t="shared" si="312"/>
        <v>0</v>
      </c>
      <c r="P2025" s="19">
        <f t="shared" si="313"/>
        <v>100</v>
      </c>
      <c r="Q2025" s="20">
        <f t="shared" si="314"/>
        <v>58.75</v>
      </c>
      <c r="R2025" s="20">
        <f t="shared" si="315"/>
        <v>50</v>
      </c>
      <c r="S2025" s="20">
        <f t="shared" si="316"/>
        <v>63.75</v>
      </c>
      <c r="T2025" s="20">
        <f t="shared" si="317"/>
        <v>56.25</v>
      </c>
      <c r="U2025" s="19">
        <f t="shared" si="318"/>
        <v>57.5</v>
      </c>
      <c r="V2025" s="19">
        <f t="shared" si="319"/>
        <v>57.1875</v>
      </c>
    </row>
    <row r="2026" spans="1:22" ht="13.5" x14ac:dyDescent="0.25">
      <c r="A2026" s="3">
        <f>RSI!A2026</f>
        <v>44953</v>
      </c>
      <c r="B2026" s="2">
        <f>RSI!B2026</f>
        <v>11.3613</v>
      </c>
      <c r="C2026" s="2">
        <f>RSI!I2026</f>
        <v>77.650092160970885</v>
      </c>
      <c r="D2026" s="2">
        <f>MACD!E2026</f>
        <v>-0.24350326628055363</v>
      </c>
      <c r="E2026" s="2">
        <f>MACD!F2026</f>
        <v>-2.9480217807356678E-2</v>
      </c>
      <c r="F2026" s="2">
        <f>'Moving Avg'!D2026</f>
        <v>10.53012</v>
      </c>
      <c r="G2026" s="2">
        <f>'Moving Avg'!F2026</f>
        <v>10.174105000000001</v>
      </c>
      <c r="H2026" s="2">
        <f>'Moving Avg'!G2026</f>
        <v>10.394829999999999</v>
      </c>
      <c r="I2026" s="2">
        <f>'Moving Avg'!H2026</f>
        <v>11.562160500000003</v>
      </c>
      <c r="J2026" s="17" t="str">
        <f>OBV!F2026</f>
        <v>BULLISH</v>
      </c>
      <c r="K2026" s="17" t="str">
        <f>OBV!G2026</f>
        <v>STRONG</v>
      </c>
      <c r="L2026" s="17" t="str">
        <f>OBV!H2026</f>
        <v>CONFIRMED BULLISH</v>
      </c>
      <c r="M2026" s="19">
        <f t="shared" si="310"/>
        <v>0</v>
      </c>
      <c r="N2026" s="19">
        <f t="shared" si="311"/>
        <v>100</v>
      </c>
      <c r="O2026" s="19">
        <f t="shared" si="312"/>
        <v>0</v>
      </c>
      <c r="P2026" s="19">
        <f t="shared" si="313"/>
        <v>100</v>
      </c>
      <c r="Q2026" s="20">
        <f t="shared" si="314"/>
        <v>50</v>
      </c>
      <c r="R2026" s="20">
        <f t="shared" si="315"/>
        <v>45</v>
      </c>
      <c r="S2026" s="20">
        <f t="shared" si="316"/>
        <v>60</v>
      </c>
      <c r="T2026" s="20">
        <f t="shared" si="317"/>
        <v>50</v>
      </c>
      <c r="U2026" s="19">
        <f t="shared" si="318"/>
        <v>51.666666666666664</v>
      </c>
      <c r="V2026" s="19">
        <f t="shared" si="319"/>
        <v>51.25</v>
      </c>
    </row>
    <row r="2027" spans="1:22" ht="13.5" x14ac:dyDescent="0.25">
      <c r="A2027" s="3">
        <f>RSI!A2027</f>
        <v>44956</v>
      </c>
      <c r="B2027" s="2">
        <f>RSI!B2027</f>
        <v>11.2994</v>
      </c>
      <c r="C2027" s="2">
        <f>RSI!I2027</f>
        <v>75.112495831649127</v>
      </c>
      <c r="D2027" s="2">
        <f>MACD!E2027</f>
        <v>-0.30852104925773638</v>
      </c>
      <c r="E2027" s="2">
        <f>MACD!F2027</f>
        <v>-8.5288384097432626E-2</v>
      </c>
      <c r="F2027" s="2">
        <f>'Moving Avg'!D2027</f>
        <v>10.75456</v>
      </c>
      <c r="G2027" s="2">
        <f>'Moving Avg'!F2027</f>
        <v>10.224409999999999</v>
      </c>
      <c r="H2027" s="2">
        <f>'Moving Avg'!G2027</f>
        <v>10.413714000000001</v>
      </c>
      <c r="I2027" s="2">
        <f>'Moving Avg'!H2027</f>
        <v>11.556520500000003</v>
      </c>
      <c r="J2027" s="17" t="str">
        <f>OBV!F2027</f>
        <v>BULLISH</v>
      </c>
      <c r="K2027" s="17" t="str">
        <f>OBV!G2027</f>
        <v>STRONG</v>
      </c>
      <c r="L2027" s="17" t="str">
        <f>OBV!H2027</f>
        <v>CONFIRMED BULLISH</v>
      </c>
      <c r="M2027" s="19">
        <f t="shared" si="310"/>
        <v>0</v>
      </c>
      <c r="N2027" s="19">
        <f t="shared" si="311"/>
        <v>100</v>
      </c>
      <c r="O2027" s="19">
        <f t="shared" si="312"/>
        <v>0</v>
      </c>
      <c r="P2027" s="19">
        <f t="shared" si="313"/>
        <v>100</v>
      </c>
      <c r="Q2027" s="20">
        <f t="shared" si="314"/>
        <v>50</v>
      </c>
      <c r="R2027" s="20">
        <f t="shared" si="315"/>
        <v>45</v>
      </c>
      <c r="S2027" s="20">
        <f t="shared" si="316"/>
        <v>60</v>
      </c>
      <c r="T2027" s="20">
        <f t="shared" si="317"/>
        <v>50</v>
      </c>
      <c r="U2027" s="19">
        <f t="shared" si="318"/>
        <v>51.666666666666664</v>
      </c>
      <c r="V2027" s="19">
        <f t="shared" si="319"/>
        <v>51.25</v>
      </c>
    </row>
    <row r="2028" spans="1:22" ht="13.5" x14ac:dyDescent="0.25">
      <c r="A2028" s="3">
        <f>RSI!A2028</f>
        <v>44957</v>
      </c>
      <c r="B2028" s="2">
        <f>RSI!B2028</f>
        <v>10.989800000000001</v>
      </c>
      <c r="C2028" s="2">
        <f>RSI!I2028</f>
        <v>63.869785837210124</v>
      </c>
      <c r="D2028" s="2">
        <f>MACD!E2028</f>
        <v>-0.34862591000330667</v>
      </c>
      <c r="E2028" s="2">
        <f>MACD!F2028</f>
        <v>-0.13795588927860744</v>
      </c>
      <c r="F2028" s="2">
        <f>'Moving Avg'!D2028</f>
        <v>10.918620000000001</v>
      </c>
      <c r="G2028" s="2">
        <f>'Moving Avg'!F2028</f>
        <v>10.263489999999999</v>
      </c>
      <c r="H2028" s="2">
        <f>'Moving Avg'!G2028</f>
        <v>10.426095999999998</v>
      </c>
      <c r="I2028" s="2">
        <f>'Moving Avg'!H2028</f>
        <v>11.549517500000002</v>
      </c>
      <c r="J2028" s="17" t="str">
        <f>OBV!F2028</f>
        <v>BULLISH</v>
      </c>
      <c r="K2028" s="17" t="str">
        <f>OBV!G2028</f>
        <v>STRONG</v>
      </c>
      <c r="L2028" s="17" t="str">
        <f>OBV!H2028</f>
        <v>CONFIRMED BULLISH</v>
      </c>
      <c r="M2028" s="19">
        <f t="shared" si="310"/>
        <v>25</v>
      </c>
      <c r="N2028" s="19">
        <f t="shared" si="311"/>
        <v>100</v>
      </c>
      <c r="O2028" s="19">
        <f t="shared" si="312"/>
        <v>0</v>
      </c>
      <c r="P2028" s="19">
        <f t="shared" si="313"/>
        <v>100</v>
      </c>
      <c r="Q2028" s="20">
        <f t="shared" si="314"/>
        <v>58.75</v>
      </c>
      <c r="R2028" s="20">
        <f t="shared" si="315"/>
        <v>50</v>
      </c>
      <c r="S2028" s="20">
        <f t="shared" si="316"/>
        <v>63.75</v>
      </c>
      <c r="T2028" s="20">
        <f t="shared" si="317"/>
        <v>56.25</v>
      </c>
      <c r="U2028" s="19">
        <f t="shared" si="318"/>
        <v>57.5</v>
      </c>
      <c r="V2028" s="19">
        <f t="shared" si="319"/>
        <v>57.1875</v>
      </c>
    </row>
    <row r="2029" spans="1:22" ht="13.5" x14ac:dyDescent="0.25">
      <c r="A2029" s="3">
        <f>RSI!A2029</f>
        <v>44958</v>
      </c>
      <c r="B2029" s="2">
        <f>RSI!B2029</f>
        <v>10.680300000000001</v>
      </c>
      <c r="C2029" s="2">
        <f>RSI!I2029</f>
        <v>55.006105283521421</v>
      </c>
      <c r="D2029" s="2">
        <f>MACD!E2029</f>
        <v>-0.37254936602899846</v>
      </c>
      <c r="E2029" s="2">
        <f>MACD!F2029</f>
        <v>-0.18487458462868567</v>
      </c>
      <c r="F2029" s="2">
        <f>'Moving Avg'!D2029</f>
        <v>11.02078</v>
      </c>
      <c r="G2029" s="2">
        <f>'Moving Avg'!F2029</f>
        <v>10.292129999999998</v>
      </c>
      <c r="H2029" s="2">
        <f>'Moving Avg'!G2029</f>
        <v>10.432598</v>
      </c>
      <c r="I2029" s="2">
        <f>'Moving Avg'!H2029</f>
        <v>11.541078000000002</v>
      </c>
      <c r="J2029" s="17" t="str">
        <f>OBV!F2029</f>
        <v>BULLISH</v>
      </c>
      <c r="K2029" s="17" t="str">
        <f>OBV!G2029</f>
        <v>STRONG</v>
      </c>
      <c r="L2029" s="17" t="str">
        <f>OBV!H2029</f>
        <v>CONFIRMED BULLISH</v>
      </c>
      <c r="M2029" s="19">
        <f t="shared" si="310"/>
        <v>25</v>
      </c>
      <c r="N2029" s="19">
        <f t="shared" si="311"/>
        <v>100</v>
      </c>
      <c r="O2029" s="19">
        <f t="shared" si="312"/>
        <v>0</v>
      </c>
      <c r="P2029" s="19">
        <f t="shared" si="313"/>
        <v>100</v>
      </c>
      <c r="Q2029" s="20">
        <f t="shared" si="314"/>
        <v>58.75</v>
      </c>
      <c r="R2029" s="20">
        <f t="shared" si="315"/>
        <v>50</v>
      </c>
      <c r="S2029" s="20">
        <f t="shared" si="316"/>
        <v>63.75</v>
      </c>
      <c r="T2029" s="20">
        <f t="shared" si="317"/>
        <v>56.25</v>
      </c>
      <c r="U2029" s="19">
        <f t="shared" si="318"/>
        <v>57.5</v>
      </c>
      <c r="V2029" s="19">
        <f t="shared" si="319"/>
        <v>57.1875</v>
      </c>
    </row>
    <row r="2030" spans="1:22" ht="13.5" x14ac:dyDescent="0.25">
      <c r="A2030" s="3">
        <f>RSI!A2030</f>
        <v>44959</v>
      </c>
      <c r="B2030" s="2">
        <f>RSI!B2030</f>
        <v>10.7577</v>
      </c>
      <c r="C2030" s="2">
        <f>RSI!I2030</f>
        <v>56.627173718103904</v>
      </c>
      <c r="D2030" s="2">
        <f>MACD!E2030</f>
        <v>-0.39983698125107736</v>
      </c>
      <c r="E2030" s="2">
        <f>MACD!F2030</f>
        <v>-0.22786706395316403</v>
      </c>
      <c r="F2030" s="2">
        <f>'Moving Avg'!D2030</f>
        <v>11.017700000000001</v>
      </c>
      <c r="G2030" s="2">
        <f>'Moving Avg'!F2030</f>
        <v>10.327344999999998</v>
      </c>
      <c r="H2030" s="2">
        <f>'Moving Avg'!G2030</f>
        <v>10.441111999999999</v>
      </c>
      <c r="I2030" s="2">
        <f>'Moving Avg'!H2030</f>
        <v>11.533025500000003</v>
      </c>
      <c r="J2030" s="17" t="str">
        <f>OBV!F2030</f>
        <v>BULLISH</v>
      </c>
      <c r="K2030" s="17" t="str">
        <f>OBV!G2030</f>
        <v>STRONG</v>
      </c>
      <c r="L2030" s="17" t="str">
        <f>OBV!H2030</f>
        <v>BULLISH DIVERGENCE</v>
      </c>
      <c r="M2030" s="19">
        <f t="shared" si="310"/>
        <v>25</v>
      </c>
      <c r="N2030" s="19">
        <f t="shared" si="311"/>
        <v>100</v>
      </c>
      <c r="O2030" s="19">
        <f t="shared" si="312"/>
        <v>0</v>
      </c>
      <c r="P2030" s="19">
        <f t="shared" si="313"/>
        <v>83</v>
      </c>
      <c r="Q2030" s="20">
        <f t="shared" si="314"/>
        <v>56.2</v>
      </c>
      <c r="R2030" s="20">
        <f t="shared" si="315"/>
        <v>45.75</v>
      </c>
      <c r="S2030" s="20">
        <f t="shared" si="316"/>
        <v>56.1</v>
      </c>
      <c r="T2030" s="20">
        <f t="shared" si="317"/>
        <v>52</v>
      </c>
      <c r="U2030" s="19">
        <f t="shared" si="318"/>
        <v>52.683333333333337</v>
      </c>
      <c r="V2030" s="19">
        <f t="shared" si="319"/>
        <v>52.512500000000003</v>
      </c>
    </row>
    <row r="2031" spans="1:22" ht="13.5" x14ac:dyDescent="0.25">
      <c r="A2031" s="3">
        <f>RSI!A2031</f>
        <v>44960</v>
      </c>
      <c r="B2031" s="2">
        <f>RSI!B2031</f>
        <v>10.982100000000001</v>
      </c>
      <c r="C2031" s="2">
        <f>RSI!I2031</f>
        <v>61.012843225316452</v>
      </c>
      <c r="D2031" s="2">
        <f>MACD!E2031</f>
        <v>-0.43049722700910387</v>
      </c>
      <c r="E2031" s="2">
        <f>MACD!F2031</f>
        <v>-0.26839309656435201</v>
      </c>
      <c r="F2031" s="2">
        <f>'Moving Avg'!D2031</f>
        <v>10.941860000000002</v>
      </c>
      <c r="G2031" s="2">
        <f>'Moving Avg'!F2031</f>
        <v>10.374554999999997</v>
      </c>
      <c r="H2031" s="2">
        <f>'Moving Avg'!G2031</f>
        <v>10.45365</v>
      </c>
      <c r="I2031" s="2">
        <f>'Moving Avg'!H2031</f>
        <v>11.526169000000005</v>
      </c>
      <c r="J2031" s="17" t="str">
        <f>OBV!F2031</f>
        <v>BEARISH</v>
      </c>
      <c r="K2031" s="17" t="str">
        <f>OBV!G2031</f>
        <v>WEAK</v>
      </c>
      <c r="L2031" s="17" t="str">
        <f>OBV!H2031</f>
        <v>CONFIRMED BEARISH</v>
      </c>
      <c r="M2031" s="19">
        <f t="shared" si="310"/>
        <v>25</v>
      </c>
      <c r="N2031" s="19">
        <f t="shared" si="311"/>
        <v>100</v>
      </c>
      <c r="O2031" s="19">
        <f t="shared" si="312"/>
        <v>0</v>
      </c>
      <c r="P2031" s="19">
        <f t="shared" si="313"/>
        <v>0</v>
      </c>
      <c r="Q2031" s="20">
        <f t="shared" si="314"/>
        <v>43.75</v>
      </c>
      <c r="R2031" s="20">
        <f t="shared" si="315"/>
        <v>25</v>
      </c>
      <c r="S2031" s="20">
        <f t="shared" si="316"/>
        <v>18.75</v>
      </c>
      <c r="T2031" s="20">
        <f t="shared" si="317"/>
        <v>31.25</v>
      </c>
      <c r="U2031" s="19">
        <f t="shared" si="318"/>
        <v>29.166666666666668</v>
      </c>
      <c r="V2031" s="19">
        <f t="shared" si="319"/>
        <v>29.6875</v>
      </c>
    </row>
    <row r="2032" spans="1:22" ht="13.5" x14ac:dyDescent="0.25">
      <c r="A2032" s="3">
        <f>RSI!A2032</f>
        <v>44963</v>
      </c>
      <c r="B2032" s="2">
        <f>RSI!B2032</f>
        <v>10.835000000000001</v>
      </c>
      <c r="C2032" s="2">
        <f>RSI!I2032</f>
        <v>56.947760990325186</v>
      </c>
      <c r="D2032" s="2">
        <f>MACD!E2032</f>
        <v>-0.4412795024376539</v>
      </c>
      <c r="E2032" s="2">
        <f>MACD!F2032</f>
        <v>-0.30297037773901242</v>
      </c>
      <c r="F2032" s="2">
        <f>'Moving Avg'!D2032</f>
        <v>10.848980000000001</v>
      </c>
      <c r="G2032" s="2">
        <f>'Moving Avg'!F2032</f>
        <v>10.421764999999999</v>
      </c>
      <c r="H2032" s="2">
        <f>'Moving Avg'!G2032</f>
        <v>10.460614</v>
      </c>
      <c r="I2032" s="2">
        <f>'Moving Avg'!H2032</f>
        <v>11.518577000000004</v>
      </c>
      <c r="J2032" s="17" t="str">
        <f>OBV!F2032</f>
        <v>BEARISH</v>
      </c>
      <c r="K2032" s="17" t="str">
        <f>OBV!G2032</f>
        <v>WEAK</v>
      </c>
      <c r="L2032" s="17" t="str">
        <f>OBV!H2032</f>
        <v>CONFIRMED BEARISH</v>
      </c>
      <c r="M2032" s="19">
        <f t="shared" si="310"/>
        <v>25</v>
      </c>
      <c r="N2032" s="19">
        <f t="shared" si="311"/>
        <v>100</v>
      </c>
      <c r="O2032" s="19">
        <f t="shared" si="312"/>
        <v>0</v>
      </c>
      <c r="P2032" s="19">
        <f t="shared" si="313"/>
        <v>0</v>
      </c>
      <c r="Q2032" s="20">
        <f t="shared" si="314"/>
        <v>43.75</v>
      </c>
      <c r="R2032" s="20">
        <f t="shared" si="315"/>
        <v>25</v>
      </c>
      <c r="S2032" s="20">
        <f t="shared" si="316"/>
        <v>18.75</v>
      </c>
      <c r="T2032" s="20">
        <f t="shared" si="317"/>
        <v>31.25</v>
      </c>
      <c r="U2032" s="19">
        <f t="shared" si="318"/>
        <v>29.166666666666668</v>
      </c>
      <c r="V2032" s="19">
        <f t="shared" si="319"/>
        <v>29.6875</v>
      </c>
    </row>
    <row r="2033" spans="1:22" ht="13.5" x14ac:dyDescent="0.25">
      <c r="A2033" s="3">
        <f>RSI!A2033</f>
        <v>44964</v>
      </c>
      <c r="B2033" s="2">
        <f>RSI!B2033</f>
        <v>10.835000000000001</v>
      </c>
      <c r="C2033" s="2">
        <f>RSI!I2033</f>
        <v>56.947760990325179</v>
      </c>
      <c r="D2033" s="2">
        <f>MACD!E2033</f>
        <v>-0.45337923956899395</v>
      </c>
      <c r="E2033" s="2">
        <f>MACD!F2033</f>
        <v>-0.33305215010500877</v>
      </c>
      <c r="F2033" s="2">
        <f>'Moving Avg'!D2033</f>
        <v>10.818020000000001</v>
      </c>
      <c r="G2033" s="2">
        <f>'Moving Avg'!F2033</f>
        <v>10.47284</v>
      </c>
      <c r="H2033" s="2">
        <f>'Moving Avg'!G2033</f>
        <v>10.469900000000003</v>
      </c>
      <c r="I2033" s="2">
        <f>'Moving Avg'!H2033</f>
        <v>11.510985000000003</v>
      </c>
      <c r="J2033" s="17" t="str">
        <f>OBV!F2033</f>
        <v>BEARISH</v>
      </c>
      <c r="K2033" s="17" t="str">
        <f>OBV!G2033</f>
        <v>WEAK</v>
      </c>
      <c r="L2033" s="17" t="str">
        <f>OBV!H2033</f>
        <v>CONFIRMED BEARISH</v>
      </c>
      <c r="M2033" s="19">
        <f t="shared" si="310"/>
        <v>25</v>
      </c>
      <c r="N2033" s="19">
        <f t="shared" si="311"/>
        <v>100</v>
      </c>
      <c r="O2033" s="19">
        <f t="shared" si="312"/>
        <v>0</v>
      </c>
      <c r="P2033" s="19">
        <f t="shared" si="313"/>
        <v>0</v>
      </c>
      <c r="Q2033" s="20">
        <f t="shared" si="314"/>
        <v>43.75</v>
      </c>
      <c r="R2033" s="20">
        <f t="shared" si="315"/>
        <v>25</v>
      </c>
      <c r="S2033" s="20">
        <f t="shared" si="316"/>
        <v>18.75</v>
      </c>
      <c r="T2033" s="20">
        <f t="shared" si="317"/>
        <v>31.25</v>
      </c>
      <c r="U2033" s="19">
        <f t="shared" si="318"/>
        <v>29.166666666666668</v>
      </c>
      <c r="V2033" s="19">
        <f t="shared" si="319"/>
        <v>29.6875</v>
      </c>
    </row>
    <row r="2034" spans="1:22" ht="13.5" x14ac:dyDescent="0.25">
      <c r="A2034" s="3">
        <f>RSI!A2034</f>
        <v>44965</v>
      </c>
      <c r="B2034" s="2">
        <f>RSI!B2034</f>
        <v>10.835000000000001</v>
      </c>
      <c r="C2034" s="2">
        <f>RSI!I2034</f>
        <v>56.947760990325179</v>
      </c>
      <c r="D2034" s="2">
        <f>MACD!E2034</f>
        <v>-0.46527642120102364</v>
      </c>
      <c r="E2034" s="2">
        <f>MACD!F2034</f>
        <v>-0.35949700432421172</v>
      </c>
      <c r="F2034" s="2">
        <f>'Moving Avg'!D2034</f>
        <v>10.848960000000002</v>
      </c>
      <c r="G2034" s="2">
        <f>'Moving Avg'!F2034</f>
        <v>10.52121</v>
      </c>
      <c r="H2034" s="2">
        <f>'Moving Avg'!G2034</f>
        <v>10.480424000000001</v>
      </c>
      <c r="I2034" s="2">
        <f>'Moving Avg'!H2034</f>
        <v>11.503393000000003</v>
      </c>
      <c r="J2034" s="17" t="str">
        <f>OBV!F2034</f>
        <v>BEARISH</v>
      </c>
      <c r="K2034" s="17" t="str">
        <f>OBV!G2034</f>
        <v>NEUTRAL</v>
      </c>
      <c r="L2034" s="17" t="str">
        <f>OBV!H2034</f>
        <v>BEARISH DIVERGENCE</v>
      </c>
      <c r="M2034" s="19">
        <f t="shared" si="310"/>
        <v>25</v>
      </c>
      <c r="N2034" s="19">
        <f t="shared" si="311"/>
        <v>100</v>
      </c>
      <c r="O2034" s="19">
        <f t="shared" si="312"/>
        <v>0</v>
      </c>
      <c r="P2034" s="19">
        <f t="shared" si="313"/>
        <v>16.5</v>
      </c>
      <c r="Q2034" s="20">
        <f t="shared" si="314"/>
        <v>46.225000000000001</v>
      </c>
      <c r="R2034" s="20">
        <f t="shared" si="315"/>
        <v>29.125</v>
      </c>
      <c r="S2034" s="20">
        <f t="shared" si="316"/>
        <v>26.175000000000001</v>
      </c>
      <c r="T2034" s="20">
        <f t="shared" si="317"/>
        <v>35.375</v>
      </c>
      <c r="U2034" s="19">
        <f t="shared" si="318"/>
        <v>33.841666666666661</v>
      </c>
      <c r="V2034" s="19">
        <f t="shared" si="319"/>
        <v>34.224999999999994</v>
      </c>
    </row>
    <row r="2035" spans="1:22" ht="13.5" x14ac:dyDescent="0.25">
      <c r="A2035" s="3">
        <f>RSI!A2035</f>
        <v>44966</v>
      </c>
      <c r="B2035" s="2">
        <f>RSI!B2035</f>
        <v>10.835000000000001</v>
      </c>
      <c r="C2035" s="2">
        <f>RSI!I2035</f>
        <v>56.947760990325179</v>
      </c>
      <c r="D2035" s="2">
        <f>MACD!E2035</f>
        <v>-0.38401778662553809</v>
      </c>
      <c r="E2035" s="2">
        <f>MACD!F2035</f>
        <v>-0.36440116078447704</v>
      </c>
      <c r="F2035" s="2">
        <f>'Moving Avg'!D2035</f>
        <v>10.864420000000001</v>
      </c>
      <c r="G2035" s="2">
        <f>'Moving Avg'!F2035</f>
        <v>10.559905000000001</v>
      </c>
      <c r="H2035" s="2">
        <f>'Moving Avg'!G2035</f>
        <v>10.492806</v>
      </c>
      <c r="I2035" s="2">
        <f>'Moving Avg'!H2035</f>
        <v>11.495838000000006</v>
      </c>
      <c r="J2035" s="17" t="str">
        <f>OBV!F2035</f>
        <v>BULLISH</v>
      </c>
      <c r="K2035" s="17" t="str">
        <f>OBV!G2035</f>
        <v>NEUTRAL</v>
      </c>
      <c r="L2035" s="17" t="str">
        <f>OBV!H2035</f>
        <v>CONFIRMED BULLISH</v>
      </c>
      <c r="M2035" s="19">
        <f t="shared" si="310"/>
        <v>25</v>
      </c>
      <c r="N2035" s="19">
        <f t="shared" si="311"/>
        <v>45</v>
      </c>
      <c r="O2035" s="19">
        <f t="shared" si="312"/>
        <v>0</v>
      </c>
      <c r="P2035" s="19">
        <f t="shared" si="313"/>
        <v>83.5</v>
      </c>
      <c r="Q2035" s="20">
        <f t="shared" si="314"/>
        <v>37.024999999999999</v>
      </c>
      <c r="R2035" s="20">
        <f t="shared" si="315"/>
        <v>34.875</v>
      </c>
      <c r="S2035" s="20">
        <f t="shared" si="316"/>
        <v>48.075000000000003</v>
      </c>
      <c r="T2035" s="20">
        <f t="shared" si="317"/>
        <v>38.375</v>
      </c>
      <c r="U2035" s="19">
        <f t="shared" si="318"/>
        <v>39.991666666666667</v>
      </c>
      <c r="V2035" s="19">
        <f t="shared" si="319"/>
        <v>39.587500000000006</v>
      </c>
    </row>
    <row r="2036" spans="1:22" ht="13.5" x14ac:dyDescent="0.25">
      <c r="A2036" s="3">
        <f>RSI!A2036</f>
        <v>44967</v>
      </c>
      <c r="B2036" s="2">
        <f>RSI!B2036</f>
        <v>10.835000000000001</v>
      </c>
      <c r="C2036" s="2">
        <f>RSI!I2036</f>
        <v>56.947760990325179</v>
      </c>
      <c r="D2036" s="2">
        <f>MACD!E2036</f>
        <v>-0.22619044857778547</v>
      </c>
      <c r="E2036" s="2">
        <f>MACD!F2036</f>
        <v>-0.33675901834313876</v>
      </c>
      <c r="F2036" s="2">
        <f>'Moving Avg'!D2036</f>
        <v>10.835000000000001</v>
      </c>
      <c r="G2036" s="2">
        <f>'Moving Avg'!F2036</f>
        <v>10.602470000000002</v>
      </c>
      <c r="H2036" s="2">
        <f>'Moving Avg'!G2036</f>
        <v>10.503021999999998</v>
      </c>
      <c r="I2036" s="2">
        <f>'Moving Avg'!H2036</f>
        <v>11.488431000000002</v>
      </c>
      <c r="J2036" s="17" t="str">
        <f>OBV!F2036</f>
        <v>BEARISH</v>
      </c>
      <c r="K2036" s="17" t="str">
        <f>OBV!G2036</f>
        <v>NEUTRAL</v>
      </c>
      <c r="L2036" s="17" t="str">
        <f>OBV!H2036</f>
        <v>CONFIRMED BEARISH</v>
      </c>
      <c r="M2036" s="19">
        <f t="shared" si="310"/>
        <v>25</v>
      </c>
      <c r="N2036" s="19">
        <f t="shared" si="311"/>
        <v>0</v>
      </c>
      <c r="O2036" s="19">
        <f t="shared" si="312"/>
        <v>0</v>
      </c>
      <c r="P2036" s="19">
        <f t="shared" si="313"/>
        <v>16.5</v>
      </c>
      <c r="Q2036" s="20">
        <f t="shared" si="314"/>
        <v>11.225</v>
      </c>
      <c r="R2036" s="20">
        <f t="shared" si="315"/>
        <v>9.125</v>
      </c>
      <c r="S2036" s="20">
        <f t="shared" si="316"/>
        <v>11.175000000000001</v>
      </c>
      <c r="T2036" s="20">
        <f t="shared" si="317"/>
        <v>10.375</v>
      </c>
      <c r="U2036" s="19">
        <f t="shared" si="318"/>
        <v>10.508333333333335</v>
      </c>
      <c r="V2036" s="19">
        <f t="shared" si="319"/>
        <v>10.475000000000001</v>
      </c>
    </row>
    <row r="2037" spans="1:22" ht="13.5" x14ac:dyDescent="0.25">
      <c r="A2037" s="3">
        <f>RSI!A2037</f>
        <v>44970</v>
      </c>
      <c r="B2037" s="2">
        <f>RSI!B2037</f>
        <v>10.827299999999999</v>
      </c>
      <c r="C2037" s="2">
        <f>RSI!I2037</f>
        <v>56.661516107205365</v>
      </c>
      <c r="D2037" s="2">
        <f>MACD!E2037</f>
        <v>-0.10291386807224967</v>
      </c>
      <c r="E2037" s="2">
        <f>MACD!F2037</f>
        <v>-0.28998998828896094</v>
      </c>
      <c r="F2037" s="2">
        <f>'Moving Avg'!D2037</f>
        <v>10.833460000000001</v>
      </c>
      <c r="G2037" s="2">
        <f>'Moving Avg'!F2037</f>
        <v>10.636910000000004</v>
      </c>
      <c r="H2037" s="2">
        <f>'Moving Avg'!G2037</f>
        <v>10.516024</v>
      </c>
      <c r="I2037" s="2">
        <f>'Moving Avg'!H2037</f>
        <v>11.480985500000001</v>
      </c>
      <c r="J2037" s="17" t="str">
        <f>OBV!F2037</f>
        <v>BEARISH</v>
      </c>
      <c r="K2037" s="17" t="str">
        <f>OBV!G2037</f>
        <v>NEUTRAL</v>
      </c>
      <c r="L2037" s="17" t="str">
        <f>OBV!H2037</f>
        <v>CONFIRMED BEARISH</v>
      </c>
      <c r="M2037" s="19">
        <f t="shared" si="310"/>
        <v>25</v>
      </c>
      <c r="N2037" s="19">
        <f t="shared" si="311"/>
        <v>0</v>
      </c>
      <c r="O2037" s="19">
        <f t="shared" si="312"/>
        <v>0</v>
      </c>
      <c r="P2037" s="19">
        <f t="shared" si="313"/>
        <v>16.5</v>
      </c>
      <c r="Q2037" s="20">
        <f t="shared" si="314"/>
        <v>11.225</v>
      </c>
      <c r="R2037" s="20">
        <f t="shared" si="315"/>
        <v>9.125</v>
      </c>
      <c r="S2037" s="20">
        <f t="shared" si="316"/>
        <v>11.175000000000001</v>
      </c>
      <c r="T2037" s="20">
        <f t="shared" si="317"/>
        <v>10.375</v>
      </c>
      <c r="U2037" s="19">
        <f t="shared" si="318"/>
        <v>10.508333333333335</v>
      </c>
      <c r="V2037" s="19">
        <f t="shared" si="319"/>
        <v>10.475000000000001</v>
      </c>
    </row>
    <row r="2038" spans="1:22" ht="13.5" x14ac:dyDescent="0.25">
      <c r="A2038" s="3">
        <f>RSI!A2038</f>
        <v>44971</v>
      </c>
      <c r="B2038" s="2">
        <f>RSI!B2038</f>
        <v>10.819599999999999</v>
      </c>
      <c r="C2038" s="2">
        <f>RSI!I2038</f>
        <v>56.356453193034248</v>
      </c>
      <c r="D2038" s="2">
        <f>MACD!E2038</f>
        <v>-4.6837186843442069E-2</v>
      </c>
      <c r="E2038" s="2">
        <f>MACD!F2038</f>
        <v>-0.24135942799985718</v>
      </c>
      <c r="F2038" s="2">
        <f>'Moving Avg'!D2038</f>
        <v>10.830380000000002</v>
      </c>
      <c r="G2038" s="2">
        <f>'Moving Avg'!F2038</f>
        <v>10.671740000000003</v>
      </c>
      <c r="H2038" s="2">
        <f>'Moving Avg'!G2038</f>
        <v>10.529645999999998</v>
      </c>
      <c r="I2038" s="2">
        <f>'Moving Avg'!H2038</f>
        <v>11.4738715</v>
      </c>
      <c r="J2038" s="17" t="str">
        <f>OBV!F2038</f>
        <v>BEARISH</v>
      </c>
      <c r="K2038" s="17" t="str">
        <f>OBV!G2038</f>
        <v>NEUTRAL</v>
      </c>
      <c r="L2038" s="17" t="str">
        <f>OBV!H2038</f>
        <v>CONFIRMED BEARISH</v>
      </c>
      <c r="M2038" s="19">
        <f t="shared" si="310"/>
        <v>25</v>
      </c>
      <c r="N2038" s="19">
        <f t="shared" si="311"/>
        <v>0</v>
      </c>
      <c r="O2038" s="19">
        <f t="shared" si="312"/>
        <v>0</v>
      </c>
      <c r="P2038" s="19">
        <f t="shared" si="313"/>
        <v>16.5</v>
      </c>
      <c r="Q2038" s="20">
        <f t="shared" si="314"/>
        <v>11.225</v>
      </c>
      <c r="R2038" s="20">
        <f t="shared" si="315"/>
        <v>9.125</v>
      </c>
      <c r="S2038" s="20">
        <f t="shared" si="316"/>
        <v>11.175000000000001</v>
      </c>
      <c r="T2038" s="20">
        <f t="shared" si="317"/>
        <v>10.375</v>
      </c>
      <c r="U2038" s="19">
        <f t="shared" si="318"/>
        <v>10.508333333333335</v>
      </c>
      <c r="V2038" s="19">
        <f t="shared" si="319"/>
        <v>10.475000000000001</v>
      </c>
    </row>
    <row r="2039" spans="1:22" ht="13.5" x14ac:dyDescent="0.25">
      <c r="A2039" s="3">
        <f>RSI!A2039</f>
        <v>44972</v>
      </c>
      <c r="B2039" s="2">
        <f>RSI!B2039</f>
        <v>10.7963</v>
      </c>
      <c r="C2039" s="2">
        <f>RSI!I2039</f>
        <v>55.384733128410339</v>
      </c>
      <c r="D2039" s="2">
        <f>MACD!E2039</f>
        <v>-4.6318565517815102E-2</v>
      </c>
      <c r="E2039" s="2">
        <f>MACD!F2039</f>
        <v>-0.20235125550344879</v>
      </c>
      <c r="F2039" s="2">
        <f>'Moving Avg'!D2039</f>
        <v>10.822640000000002</v>
      </c>
      <c r="G2039" s="2">
        <f>'Moving Avg'!F2039</f>
        <v>10.708500000000004</v>
      </c>
      <c r="H2039" s="2">
        <f>'Moving Avg'!G2039</f>
        <v>10.542182</v>
      </c>
      <c r="I2039" s="2">
        <f>'Moving Avg'!H2039</f>
        <v>11.467195500000001</v>
      </c>
      <c r="J2039" s="17" t="str">
        <f>OBV!F2039</f>
        <v>BEARISH</v>
      </c>
      <c r="K2039" s="17" t="str">
        <f>OBV!G2039</f>
        <v>NEUTRAL</v>
      </c>
      <c r="L2039" s="17" t="str">
        <f>OBV!H2039</f>
        <v>CONFIRMED BEARISH</v>
      </c>
      <c r="M2039" s="19">
        <f t="shared" si="310"/>
        <v>25</v>
      </c>
      <c r="N2039" s="19">
        <f t="shared" si="311"/>
        <v>0</v>
      </c>
      <c r="O2039" s="19">
        <f t="shared" si="312"/>
        <v>0</v>
      </c>
      <c r="P2039" s="19">
        <f t="shared" si="313"/>
        <v>16.5</v>
      </c>
      <c r="Q2039" s="20">
        <f t="shared" si="314"/>
        <v>11.225</v>
      </c>
      <c r="R2039" s="20">
        <f t="shared" si="315"/>
        <v>9.125</v>
      </c>
      <c r="S2039" s="20">
        <f t="shared" si="316"/>
        <v>11.175000000000001</v>
      </c>
      <c r="T2039" s="20">
        <f t="shared" si="317"/>
        <v>10.375</v>
      </c>
      <c r="U2039" s="19">
        <f t="shared" si="318"/>
        <v>10.508333333333335</v>
      </c>
      <c r="V2039" s="19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10.7963</v>
      </c>
      <c r="C2040" s="2">
        <f>RSI!I2040</f>
        <v>55.384733128410339</v>
      </c>
      <c r="D2040" s="2">
        <f>MACD!E2040</f>
        <v>-3.4798636382149084E-2</v>
      </c>
      <c r="E2040" s="2">
        <f>MACD!F2040</f>
        <v>-0.16884073167918887</v>
      </c>
      <c r="F2040" s="2">
        <f>'Moving Avg'!D2040</f>
        <v>10.814900000000002</v>
      </c>
      <c r="G2040" s="2">
        <f>'Moving Avg'!F2040</f>
        <v>10.745260000000004</v>
      </c>
      <c r="H2040" s="2">
        <f>'Moving Avg'!G2040</f>
        <v>10.555028</v>
      </c>
      <c r="I2040" s="2">
        <f>'Moving Avg'!H2040</f>
        <v>11.463478499999997</v>
      </c>
      <c r="J2040" s="17" t="str">
        <f>OBV!F2040</f>
        <v>BEARISH</v>
      </c>
      <c r="K2040" s="17" t="str">
        <f>OBV!G2040</f>
        <v>NEUTRAL</v>
      </c>
      <c r="L2040" s="17" t="str">
        <f>OBV!H2040</f>
        <v>CONFIRMED BEARISH</v>
      </c>
      <c r="M2040" s="19">
        <f t="shared" si="310"/>
        <v>25</v>
      </c>
      <c r="N2040" s="19">
        <f t="shared" si="311"/>
        <v>0</v>
      </c>
      <c r="O2040" s="19">
        <f t="shared" si="312"/>
        <v>0</v>
      </c>
      <c r="P2040" s="19">
        <f t="shared" si="313"/>
        <v>16.5</v>
      </c>
      <c r="Q2040" s="20">
        <f t="shared" si="314"/>
        <v>11.225</v>
      </c>
      <c r="R2040" s="20">
        <f t="shared" si="315"/>
        <v>9.125</v>
      </c>
      <c r="S2040" s="20">
        <f t="shared" si="316"/>
        <v>11.175000000000001</v>
      </c>
      <c r="T2040" s="20">
        <f t="shared" si="317"/>
        <v>10.375</v>
      </c>
      <c r="U2040" s="19">
        <f t="shared" si="318"/>
        <v>10.508333333333335</v>
      </c>
      <c r="V2040" s="19">
        <f t="shared" si="319"/>
        <v>10.475000000000001</v>
      </c>
    </row>
    <row r="2041" spans="1:22" ht="13.5" x14ac:dyDescent="0.25">
      <c r="A2041" s="3">
        <f>RSI!A2041</f>
        <v>44974</v>
      </c>
      <c r="B2041" s="2">
        <f>RSI!B2041</f>
        <v>10.7577</v>
      </c>
      <c r="C2041" s="2">
        <f>RSI!I2041</f>
        <v>53.608769343596407</v>
      </c>
      <c r="D2041" s="2">
        <f>MACD!E2041</f>
        <v>1.1565964922230165E-2</v>
      </c>
      <c r="E2041" s="2">
        <f>MACD!F2041</f>
        <v>-0.13275939235890505</v>
      </c>
      <c r="F2041" s="2">
        <f>'Moving Avg'!D2041</f>
        <v>10.799440000000001</v>
      </c>
      <c r="G2041" s="2">
        <f>'Moving Avg'!F2041</f>
        <v>10.776605000000002</v>
      </c>
      <c r="H2041" s="2">
        <f>'Moving Avg'!G2041</f>
        <v>10.555028</v>
      </c>
      <c r="I2041" s="2">
        <f>'Moving Avg'!H2041</f>
        <v>11.458162999999999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  <c r="M2041" s="19">
        <f t="shared" si="310"/>
        <v>25</v>
      </c>
      <c r="N2041" s="19">
        <f t="shared" si="311"/>
        <v>0</v>
      </c>
      <c r="O2041" s="19">
        <f t="shared" si="312"/>
        <v>0</v>
      </c>
      <c r="P2041" s="19">
        <f t="shared" si="313"/>
        <v>16.5</v>
      </c>
      <c r="Q2041" s="20">
        <f t="shared" si="314"/>
        <v>11.225</v>
      </c>
      <c r="R2041" s="20">
        <f t="shared" si="315"/>
        <v>9.125</v>
      </c>
      <c r="S2041" s="20">
        <f t="shared" si="316"/>
        <v>11.175000000000001</v>
      </c>
      <c r="T2041" s="20">
        <f t="shared" si="317"/>
        <v>10.375</v>
      </c>
      <c r="U2041" s="19">
        <f t="shared" si="318"/>
        <v>10.508333333333335</v>
      </c>
      <c r="V2041" s="19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10.7422</v>
      </c>
      <c r="C2042" s="2">
        <f>RSI!I2042</f>
        <v>52.875559826508471</v>
      </c>
      <c r="D2042" s="2">
        <f>MACD!E2042</f>
        <v>2.8834345261305572E-2</v>
      </c>
      <c r="E2042" s="2">
        <f>MACD!F2042</f>
        <v>-0.10044064483486292</v>
      </c>
      <c r="F2042" s="2">
        <f>'Moving Avg'!D2042</f>
        <v>10.782419999999998</v>
      </c>
      <c r="G2042" s="2">
        <f>'Moving Avg'!F2042</f>
        <v>10.804855000000002</v>
      </c>
      <c r="H2042" s="2">
        <f>'Moving Avg'!G2042</f>
        <v>10.545431999999998</v>
      </c>
      <c r="I2042" s="2">
        <f>'Moving Avg'!H2042</f>
        <v>11.4518085</v>
      </c>
      <c r="J2042" s="17" t="str">
        <f>OBV!F2042</f>
        <v>BEARISH</v>
      </c>
      <c r="K2042" s="17" t="str">
        <f>OBV!G2042</f>
        <v>NEUTRAL</v>
      </c>
      <c r="L2042" s="17" t="str">
        <f>OBV!H2042</f>
        <v>CONFIRMED BEARISH</v>
      </c>
      <c r="M2042" s="19">
        <f t="shared" si="310"/>
        <v>25</v>
      </c>
      <c r="N2042" s="19">
        <f t="shared" si="311"/>
        <v>0</v>
      </c>
      <c r="O2042" s="19">
        <f t="shared" si="312"/>
        <v>0</v>
      </c>
      <c r="P2042" s="19">
        <f t="shared" si="313"/>
        <v>16.5</v>
      </c>
      <c r="Q2042" s="20">
        <f t="shared" si="314"/>
        <v>11.225</v>
      </c>
      <c r="R2042" s="20">
        <f t="shared" si="315"/>
        <v>9.125</v>
      </c>
      <c r="S2042" s="20">
        <f t="shared" si="316"/>
        <v>11.175000000000001</v>
      </c>
      <c r="T2042" s="20">
        <f t="shared" si="317"/>
        <v>10.375</v>
      </c>
      <c r="U2042" s="19">
        <f t="shared" si="318"/>
        <v>10.508333333333335</v>
      </c>
      <c r="V2042" s="19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10.718999999999999</v>
      </c>
      <c r="C2043" s="2">
        <f>RSI!I2043</f>
        <v>51.735001004963429</v>
      </c>
      <c r="D2043" s="2">
        <f>MACD!E2043</f>
        <v>4.4811174925692754E-2</v>
      </c>
      <c r="E2043" s="2">
        <f>MACD!F2043</f>
        <v>-7.1390280882751789E-2</v>
      </c>
      <c r="F2043" s="2">
        <f>'Moving Avg'!D2043</f>
        <v>10.7623</v>
      </c>
      <c r="G2043" s="2">
        <f>'Moving Avg'!F2043</f>
        <v>10.832330000000002</v>
      </c>
      <c r="H2043" s="2">
        <f>'Moving Avg'!G2043</f>
        <v>10.538467999999998</v>
      </c>
      <c r="I2043" s="2">
        <f>'Moving Avg'!H2043</f>
        <v>11.445486000000001</v>
      </c>
      <c r="J2043" s="17" t="str">
        <f>OBV!F2043</f>
        <v>BULLISH</v>
      </c>
      <c r="K2043" s="17" t="str">
        <f>OBV!G2043</f>
        <v>NEUTRAL</v>
      </c>
      <c r="L2043" s="17" t="str">
        <f>OBV!H2043</f>
        <v>BULLISH DIVERGENCE</v>
      </c>
      <c r="M2043" s="19">
        <f t="shared" si="310"/>
        <v>25</v>
      </c>
      <c r="N2043" s="19">
        <f t="shared" si="311"/>
        <v>0</v>
      </c>
      <c r="O2043" s="19">
        <f t="shared" si="312"/>
        <v>0</v>
      </c>
      <c r="P2043" s="19">
        <f t="shared" si="313"/>
        <v>66.5</v>
      </c>
      <c r="Q2043" s="20">
        <f t="shared" si="314"/>
        <v>18.725000000000001</v>
      </c>
      <c r="R2043" s="20">
        <f t="shared" si="315"/>
        <v>21.625</v>
      </c>
      <c r="S2043" s="20">
        <f t="shared" si="316"/>
        <v>33.674999999999997</v>
      </c>
      <c r="T2043" s="20">
        <f t="shared" si="317"/>
        <v>22.875</v>
      </c>
      <c r="U2043" s="19">
        <f t="shared" si="318"/>
        <v>24.675000000000001</v>
      </c>
      <c r="V2043" s="19">
        <f t="shared" si="319"/>
        <v>24.225000000000001</v>
      </c>
    </row>
    <row r="2044" spans="1:22" ht="13.5" x14ac:dyDescent="0.25">
      <c r="A2044" s="3">
        <f>RSI!A2044</f>
        <v>44979</v>
      </c>
      <c r="B2044" s="2">
        <f>RSI!B2044</f>
        <v>10.587400000000001</v>
      </c>
      <c r="C2044" s="2">
        <f>RSI!I2044</f>
        <v>45.711600701501624</v>
      </c>
      <c r="D2044" s="2">
        <f>MACD!E2044</f>
        <v>6.7888050874422845E-2</v>
      </c>
      <c r="E2044" s="2">
        <f>MACD!F2044</f>
        <v>-4.3534614531316865E-2</v>
      </c>
      <c r="F2044" s="2">
        <f>'Moving Avg'!D2044</f>
        <v>10.72052</v>
      </c>
      <c r="G2044" s="2">
        <f>'Moving Avg'!F2044</f>
        <v>10.853225000000004</v>
      </c>
      <c r="H2044" s="2">
        <f>'Moving Avg'!G2044</f>
        <v>10.531967999999997</v>
      </c>
      <c r="I2044" s="2">
        <f>'Moving Avg'!H2044</f>
        <v>11.439244999999998</v>
      </c>
      <c r="J2044" s="17" t="str">
        <f>OBV!F2044</f>
        <v>BEARISH</v>
      </c>
      <c r="K2044" s="17" t="str">
        <f>OBV!G2044</f>
        <v>NEUTRAL</v>
      </c>
      <c r="L2044" s="17" t="str">
        <f>OBV!H2044</f>
        <v>CONFIRMED BEARISH</v>
      </c>
      <c r="M2044" s="19">
        <f t="shared" si="310"/>
        <v>25</v>
      </c>
      <c r="N2044" s="19">
        <f t="shared" si="311"/>
        <v>0</v>
      </c>
      <c r="O2044" s="19">
        <f t="shared" si="312"/>
        <v>0</v>
      </c>
      <c r="P2044" s="19">
        <f t="shared" si="313"/>
        <v>16.5</v>
      </c>
      <c r="Q2044" s="20">
        <f t="shared" si="314"/>
        <v>11.225</v>
      </c>
      <c r="R2044" s="20">
        <f t="shared" si="315"/>
        <v>9.125</v>
      </c>
      <c r="S2044" s="20">
        <f t="shared" si="316"/>
        <v>11.175000000000001</v>
      </c>
      <c r="T2044" s="20">
        <f t="shared" si="317"/>
        <v>10.375</v>
      </c>
      <c r="U2044" s="19">
        <f t="shared" si="318"/>
        <v>10.508333333333335</v>
      </c>
      <c r="V2044" s="19">
        <f t="shared" si="319"/>
        <v>10.475000000000001</v>
      </c>
    </row>
    <row r="2045" spans="1:22" ht="13.5" x14ac:dyDescent="0.25">
      <c r="A2045" s="3">
        <f>RSI!A2045</f>
        <v>44980</v>
      </c>
      <c r="B2045" s="2">
        <f>RSI!B2045</f>
        <v>10.4945</v>
      </c>
      <c r="C2045" s="2">
        <f>RSI!I2045</f>
        <v>41.994579724939491</v>
      </c>
      <c r="D2045" s="2">
        <f>MACD!E2045</f>
        <v>9.4897705240242658E-2</v>
      </c>
      <c r="E2045" s="2">
        <f>MACD!F2045</f>
        <v>-1.5848150577004963E-2</v>
      </c>
      <c r="F2045" s="2">
        <f>'Moving Avg'!D2045</f>
        <v>10.660160000000001</v>
      </c>
      <c r="G2045" s="2">
        <f>'Moving Avg'!F2045</f>
        <v>10.839295000000002</v>
      </c>
      <c r="H2045" s="2">
        <f>'Moving Avg'!G2045</f>
        <v>10.522061999999996</v>
      </c>
      <c r="I2045" s="2">
        <f>'Moving Avg'!H2045</f>
        <v>11.432539499999997</v>
      </c>
      <c r="J2045" s="17" t="str">
        <f>OBV!F2045</f>
        <v>BEARISH</v>
      </c>
      <c r="K2045" s="17" t="str">
        <f>OBV!G2045</f>
        <v>WEAK</v>
      </c>
      <c r="L2045" s="17" t="str">
        <f>OBV!H2045</f>
        <v>CONFIRMED BEARISH</v>
      </c>
      <c r="M2045" s="19">
        <f t="shared" si="310"/>
        <v>25</v>
      </c>
      <c r="N2045" s="19">
        <f t="shared" si="311"/>
        <v>0</v>
      </c>
      <c r="O2045" s="19">
        <f t="shared" si="312"/>
        <v>0</v>
      </c>
      <c r="P2045" s="19">
        <f t="shared" si="313"/>
        <v>0</v>
      </c>
      <c r="Q2045" s="20">
        <f t="shared" si="314"/>
        <v>8.75</v>
      </c>
      <c r="R2045" s="20">
        <f t="shared" si="315"/>
        <v>5</v>
      </c>
      <c r="S2045" s="20">
        <f t="shared" si="316"/>
        <v>3.75</v>
      </c>
      <c r="T2045" s="20">
        <f t="shared" si="317"/>
        <v>6.25</v>
      </c>
      <c r="U2045" s="19">
        <f t="shared" si="318"/>
        <v>5.833333333333333</v>
      </c>
      <c r="V2045" s="19">
        <f t="shared" si="319"/>
        <v>5.9375</v>
      </c>
    </row>
    <row r="2046" spans="1:22" ht="13.5" x14ac:dyDescent="0.25">
      <c r="A2046" s="3">
        <f>RSI!A2046</f>
        <v>44981</v>
      </c>
      <c r="B2046" s="2">
        <f>RSI!B2046</f>
        <v>10.4481</v>
      </c>
      <c r="C2046" s="2">
        <f>RSI!I2046</f>
        <v>40.234803611866234</v>
      </c>
      <c r="D2046" s="2">
        <f>MACD!E2046</f>
        <v>0.12229503894291938</v>
      </c>
      <c r="E2046" s="2">
        <f>MACD!F2046</f>
        <v>1.1780487326979906E-2</v>
      </c>
      <c r="F2046" s="2">
        <f>'Moving Avg'!D2046</f>
        <v>10.598240000000001</v>
      </c>
      <c r="G2046" s="2">
        <f>'Moving Avg'!F2046</f>
        <v>10.793635</v>
      </c>
      <c r="H2046" s="2">
        <f>'Moving Avg'!G2046</f>
        <v>10.511227999999996</v>
      </c>
      <c r="I2046" s="2">
        <f>'Moving Avg'!H2046</f>
        <v>11.425602</v>
      </c>
      <c r="J2046" s="17" t="str">
        <f>OBV!F2046</f>
        <v>BEARISH</v>
      </c>
      <c r="K2046" s="17" t="str">
        <f>OBV!G2046</f>
        <v>WEAK</v>
      </c>
      <c r="L2046" s="17" t="str">
        <f>OBV!H2046</f>
        <v>CONFIRMED BEARISH</v>
      </c>
      <c r="M2046" s="19">
        <f t="shared" si="310"/>
        <v>25</v>
      </c>
      <c r="N2046" s="19">
        <f t="shared" si="311"/>
        <v>0</v>
      </c>
      <c r="O2046" s="19">
        <f t="shared" si="312"/>
        <v>0</v>
      </c>
      <c r="P2046" s="19">
        <f t="shared" si="313"/>
        <v>0</v>
      </c>
      <c r="Q2046" s="20">
        <f t="shared" si="314"/>
        <v>8.75</v>
      </c>
      <c r="R2046" s="20">
        <f t="shared" si="315"/>
        <v>5</v>
      </c>
      <c r="S2046" s="20">
        <f t="shared" si="316"/>
        <v>3.75</v>
      </c>
      <c r="T2046" s="20">
        <f t="shared" si="317"/>
        <v>6.25</v>
      </c>
      <c r="U2046" s="19">
        <f t="shared" si="318"/>
        <v>5.833333333333333</v>
      </c>
      <c r="V2046" s="19">
        <f t="shared" si="319"/>
        <v>5.9375</v>
      </c>
    </row>
    <row r="2047" spans="1:22" ht="13.5" x14ac:dyDescent="0.25">
      <c r="A2047" s="3">
        <f>RSI!A2047</f>
        <v>44984</v>
      </c>
      <c r="B2047" s="2">
        <f>RSI!B2047</f>
        <v>10.332000000000001</v>
      </c>
      <c r="C2047" s="2">
        <f>RSI!I2047</f>
        <v>36.152532642395961</v>
      </c>
      <c r="D2047" s="2">
        <f>MACD!E2047</f>
        <v>0.15419101219780629</v>
      </c>
      <c r="E2047" s="2">
        <f>MACD!F2047</f>
        <v>4.0262592301145185E-2</v>
      </c>
      <c r="F2047" s="2">
        <f>'Moving Avg'!D2047</f>
        <v>10.5162</v>
      </c>
      <c r="G2047" s="2">
        <f>'Moving Avg'!F2047</f>
        <v>10.745265</v>
      </c>
      <c r="H2047" s="2">
        <f>'Moving Avg'!G2047</f>
        <v>10.498071999999997</v>
      </c>
      <c r="I2047" s="2">
        <f>'Moving Avg'!H2047</f>
        <v>11.417418499999998</v>
      </c>
      <c r="J2047" s="17" t="str">
        <f>OBV!F2047</f>
        <v>BEARISH</v>
      </c>
      <c r="K2047" s="17" t="str">
        <f>OBV!G2047</f>
        <v>WEAK</v>
      </c>
      <c r="L2047" s="17" t="str">
        <f>OBV!H2047</f>
        <v>CONFIRMED BEARISH</v>
      </c>
      <c r="M2047" s="19">
        <f t="shared" si="310"/>
        <v>25</v>
      </c>
      <c r="N2047" s="19">
        <f t="shared" si="311"/>
        <v>0</v>
      </c>
      <c r="O2047" s="19">
        <f t="shared" si="312"/>
        <v>0</v>
      </c>
      <c r="P2047" s="19">
        <f t="shared" si="313"/>
        <v>0</v>
      </c>
      <c r="Q2047" s="20">
        <f t="shared" si="314"/>
        <v>8.75</v>
      </c>
      <c r="R2047" s="20">
        <f t="shared" si="315"/>
        <v>5</v>
      </c>
      <c r="S2047" s="20">
        <f t="shared" si="316"/>
        <v>3.75</v>
      </c>
      <c r="T2047" s="20">
        <f t="shared" si="317"/>
        <v>6.25</v>
      </c>
      <c r="U2047" s="19">
        <f t="shared" si="318"/>
        <v>5.833333333333333</v>
      </c>
      <c r="V2047" s="19">
        <f t="shared" si="319"/>
        <v>5.9375</v>
      </c>
    </row>
    <row r="2048" spans="1:22" ht="13.5" x14ac:dyDescent="0.25">
      <c r="A2048" s="3">
        <f>RSI!A2048</f>
        <v>44985</v>
      </c>
      <c r="B2048" s="2">
        <f>RSI!B2048</f>
        <v>10.332000000000001</v>
      </c>
      <c r="C2048" s="2">
        <f>RSI!I2048</f>
        <v>36.152532642395968</v>
      </c>
      <c r="D2048" s="2">
        <f>MACD!E2048</f>
        <v>0.18188340136106085</v>
      </c>
      <c r="E2048" s="2">
        <f>MACD!F2048</f>
        <v>6.8586754113128312E-2</v>
      </c>
      <c r="F2048" s="2">
        <f>'Moving Avg'!D2048</f>
        <v>10.438800000000001</v>
      </c>
      <c r="G2048" s="2">
        <f>'Moving Avg'!F2048</f>
        <v>10.712375</v>
      </c>
      <c r="H2048" s="2">
        <f>'Moving Avg'!G2048</f>
        <v>10.485069999999999</v>
      </c>
      <c r="I2048" s="2">
        <f>'Moving Avg'!H2048</f>
        <v>11.408716999999998</v>
      </c>
      <c r="J2048" s="17" t="str">
        <f>OBV!F2048</f>
        <v>BEARISH</v>
      </c>
      <c r="K2048" s="17" t="str">
        <f>OBV!G2048</f>
        <v>WEAK</v>
      </c>
      <c r="L2048" s="17" t="str">
        <f>OBV!H2048</f>
        <v>CONFIRMED BEARISH</v>
      </c>
      <c r="M2048" s="19">
        <f t="shared" si="310"/>
        <v>25</v>
      </c>
      <c r="N2048" s="19">
        <f t="shared" si="311"/>
        <v>0</v>
      </c>
      <c r="O2048" s="19">
        <f t="shared" si="312"/>
        <v>0</v>
      </c>
      <c r="P2048" s="19">
        <f t="shared" si="313"/>
        <v>0</v>
      </c>
      <c r="Q2048" s="20">
        <f t="shared" si="314"/>
        <v>8.75</v>
      </c>
      <c r="R2048" s="20">
        <f t="shared" si="315"/>
        <v>5</v>
      </c>
      <c r="S2048" s="20">
        <f t="shared" si="316"/>
        <v>3.75</v>
      </c>
      <c r="T2048" s="20">
        <f t="shared" si="317"/>
        <v>6.25</v>
      </c>
      <c r="U2048" s="19">
        <f t="shared" si="318"/>
        <v>5.833333333333333</v>
      </c>
      <c r="V2048" s="19">
        <f t="shared" si="319"/>
        <v>5.9375</v>
      </c>
    </row>
    <row r="2049" spans="1:22" ht="13.5" x14ac:dyDescent="0.25">
      <c r="A2049" s="3">
        <f>RSI!A2049</f>
        <v>44986</v>
      </c>
      <c r="B2049" s="2">
        <f>RSI!B2049</f>
        <v>10.2159</v>
      </c>
      <c r="C2049" s="2">
        <f>RSI!I2049</f>
        <v>32.346311055353851</v>
      </c>
      <c r="D2049" s="2">
        <f>MACD!E2049</f>
        <v>0.21207905211448086</v>
      </c>
      <c r="E2049" s="2">
        <f>MACD!F2049</f>
        <v>9.7285213713398822E-2</v>
      </c>
      <c r="F2049" s="2">
        <f>'Moving Avg'!D2049</f>
        <v>10.3645</v>
      </c>
      <c r="G2049" s="2">
        <f>'Moving Avg'!F2049</f>
        <v>10.689155</v>
      </c>
      <c r="H2049" s="2">
        <f>'Moving Avg'!G2049</f>
        <v>10.472687999999998</v>
      </c>
      <c r="I2049" s="2">
        <f>'Moving Avg'!H2049</f>
        <v>11.398656000000001</v>
      </c>
      <c r="J2049" s="17" t="str">
        <f>OBV!F2049</f>
        <v>BEARISH</v>
      </c>
      <c r="K2049" s="17" t="str">
        <f>OBV!G2049</f>
        <v>WEAK</v>
      </c>
      <c r="L2049" s="17" t="str">
        <f>OBV!H2049</f>
        <v>CONFIRMED BEARISH</v>
      </c>
      <c r="M2049" s="19">
        <f t="shared" si="310"/>
        <v>25</v>
      </c>
      <c r="N2049" s="19">
        <f t="shared" si="311"/>
        <v>0</v>
      </c>
      <c r="O2049" s="19">
        <f t="shared" si="312"/>
        <v>0</v>
      </c>
      <c r="P2049" s="19">
        <f t="shared" si="313"/>
        <v>0</v>
      </c>
      <c r="Q2049" s="20">
        <f t="shared" si="314"/>
        <v>8.75</v>
      </c>
      <c r="R2049" s="20">
        <f t="shared" si="315"/>
        <v>5</v>
      </c>
      <c r="S2049" s="20">
        <f t="shared" si="316"/>
        <v>3.75</v>
      </c>
      <c r="T2049" s="20">
        <f t="shared" si="317"/>
        <v>6.25</v>
      </c>
      <c r="U2049" s="19">
        <f t="shared" si="318"/>
        <v>5.833333333333333</v>
      </c>
      <c r="V2049" s="19">
        <f t="shared" si="319"/>
        <v>5.9375</v>
      </c>
    </row>
    <row r="2050" spans="1:22" ht="13.5" x14ac:dyDescent="0.25">
      <c r="A2050" s="3">
        <f>RSI!A2050</f>
        <v>44987</v>
      </c>
      <c r="B2050" s="2">
        <f>RSI!B2050</f>
        <v>10.440300000000001</v>
      </c>
      <c r="C2050" s="2">
        <f>RSI!I2050</f>
        <v>44.50724532676908</v>
      </c>
      <c r="D2050" s="2">
        <f>MACD!E2050</f>
        <v>0.22331178074334801</v>
      </c>
      <c r="E2050" s="2">
        <f>MACD!F2050</f>
        <v>0.12249052711938867</v>
      </c>
      <c r="F2050" s="2">
        <f>'Moving Avg'!D2050</f>
        <v>10.353660000000001</v>
      </c>
      <c r="G2050" s="2">
        <f>'Moving Avg'!F2050</f>
        <v>10.673285</v>
      </c>
      <c r="H2050" s="2">
        <f>'Moving Avg'!G2050</f>
        <v>10.467887999999995</v>
      </c>
      <c r="I2050" s="2">
        <f>'Moving Avg'!H2050</f>
        <v>11.389717000000001</v>
      </c>
      <c r="J2050" s="17" t="str">
        <f>OBV!F2050</f>
        <v>BEARISH</v>
      </c>
      <c r="K2050" s="17" t="str">
        <f>OBV!G2050</f>
        <v>NEUTRAL</v>
      </c>
      <c r="L2050" s="17" t="str">
        <f>OBV!H2050</f>
        <v>CONFIRMED BEARISH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0</v>
      </c>
      <c r="O2050" s="19">
        <f t="shared" ref="O2050:O2113" si="322">IF(F2050-I2050&gt;10,100,IF(F2050-I2050&gt;5,75, IF(F2050-I2050&gt;0,50,0)))</f>
        <v>0</v>
      </c>
      <c r="P2050" s="19">
        <f t="shared" ref="P2050:P2113" si="323">IF(L2050="confirmed bullish", 34, IF(L2050="bullish divergence",17, 0))+IF(J2050="bullish",33,IF(J2050="bearish",0,16.5))+IF(K2050="strong",33,IF(K2050="weak",0,16.5))</f>
        <v>16.5</v>
      </c>
      <c r="Q2050" s="20">
        <f t="shared" si="314"/>
        <v>11.225</v>
      </c>
      <c r="R2050" s="20">
        <f t="shared" si="315"/>
        <v>9.125</v>
      </c>
      <c r="S2050" s="20">
        <f t="shared" si="316"/>
        <v>11.175000000000001</v>
      </c>
      <c r="T2050" s="20">
        <f t="shared" si="317"/>
        <v>10.375</v>
      </c>
      <c r="U2050" s="19">
        <f t="shared" si="318"/>
        <v>10.508333333333335</v>
      </c>
      <c r="V2050" s="19">
        <f t="shared" si="319"/>
        <v>10.475000000000001</v>
      </c>
    </row>
    <row r="2051" spans="1:22" ht="13.5" x14ac:dyDescent="0.25">
      <c r="A2051" s="3">
        <f>RSI!A2051</f>
        <v>44988</v>
      </c>
      <c r="B2051" s="2">
        <f>RSI!B2051</f>
        <v>10.7035</v>
      </c>
      <c r="C2051" s="2">
        <f>RSI!I2051</f>
        <v>54.775506110183052</v>
      </c>
      <c r="D2051" s="2">
        <f>MACD!E2051</f>
        <v>0.2081897102304282</v>
      </c>
      <c r="E2051" s="2">
        <f>MACD!F2051</f>
        <v>0.1396303637415966</v>
      </c>
      <c r="F2051" s="2">
        <f>'Moving Avg'!D2051</f>
        <v>10.40474</v>
      </c>
      <c r="G2051" s="2">
        <f>'Moving Avg'!F2051</f>
        <v>10.659355</v>
      </c>
      <c r="H2051" s="2">
        <f>'Moving Avg'!G2051</f>
        <v>10.471293999999995</v>
      </c>
      <c r="I2051" s="2">
        <f>'Moving Avg'!H2051</f>
        <v>11.382481000000002</v>
      </c>
      <c r="J2051" s="17" t="str">
        <f>OBV!F2051</f>
        <v>BULLISH</v>
      </c>
      <c r="K2051" s="17" t="str">
        <f>OBV!G2051</f>
        <v>NEUTRAL</v>
      </c>
      <c r="L2051" s="17" t="str">
        <f>OBV!H2051</f>
        <v>CONFIRMED BULLISH</v>
      </c>
      <c r="M2051" s="19">
        <f t="shared" si="320"/>
        <v>25</v>
      </c>
      <c r="N2051" s="19">
        <f t="shared" si="321"/>
        <v>0</v>
      </c>
      <c r="O2051" s="19">
        <f t="shared" si="322"/>
        <v>0</v>
      </c>
      <c r="P2051" s="19">
        <f t="shared" si="323"/>
        <v>83.5</v>
      </c>
      <c r="Q2051" s="20">
        <f t="shared" ref="Q2051:Q2114" si="324">0.35*M2051+N2051*0.35+O2051*0.15+P2051*0.15</f>
        <v>21.274999999999999</v>
      </c>
      <c r="R2051" s="20">
        <f t="shared" ref="R2051:R2114" si="325">M2051*0.2+N2051*0.2+O2051*0.35+P2051*0.25</f>
        <v>25.875</v>
      </c>
      <c r="S2051" s="20">
        <f t="shared" ref="S2051:S2114" si="326">M2051*0.15+N2051*0.15+O2051*0.25+P2051*0.45</f>
        <v>41.325000000000003</v>
      </c>
      <c r="T2051" s="20">
        <f t="shared" ref="T2051:T2114" si="327">0.25*SUM(M2051:P2051)</f>
        <v>27.125</v>
      </c>
      <c r="U2051" s="19">
        <f t="shared" ref="U2051:U2114" si="328">SUM(Q2051:S2051)/3</f>
        <v>29.491666666666664</v>
      </c>
      <c r="V2051" s="19">
        <f t="shared" ref="V2051:V2114" si="329">SUM(Q2051:T2051)/4</f>
        <v>28.9</v>
      </c>
    </row>
    <row r="2052" spans="1:22" ht="13.5" x14ac:dyDescent="0.25">
      <c r="A2052" s="3">
        <f>RSI!A2052</f>
        <v>44991</v>
      </c>
      <c r="B2052" s="2">
        <f>RSI!B2052</f>
        <v>10.6648</v>
      </c>
      <c r="C2052" s="2">
        <f>RSI!I2052</f>
        <v>53.216259826845395</v>
      </c>
      <c r="D2052" s="2">
        <f>MACD!E2052</f>
        <v>0.19506911697693852</v>
      </c>
      <c r="E2052" s="2">
        <f>MACD!F2052</f>
        <v>0.15071811438866498</v>
      </c>
      <c r="F2052" s="2">
        <f>'Moving Avg'!D2052</f>
        <v>10.471299999999999</v>
      </c>
      <c r="G2052" s="2">
        <f>'Moving Avg'!F2052</f>
        <v>10.650844999999999</v>
      </c>
      <c r="H2052" s="2">
        <f>'Moving Avg'!G2052</f>
        <v>10.475627999999997</v>
      </c>
      <c r="I2052" s="2">
        <f>'Moving Avg'!H2052</f>
        <v>11.375129000000001</v>
      </c>
      <c r="J2052" s="17" t="str">
        <f>OBV!F2052</f>
        <v>BULLISH</v>
      </c>
      <c r="K2052" s="17" t="str">
        <f>OBV!G2052</f>
        <v>STRONG</v>
      </c>
      <c r="L2052" s="17" t="str">
        <f>OBV!H2052</f>
        <v>CONFIRMED BULLISH</v>
      </c>
      <c r="M2052" s="19">
        <f t="shared" si="320"/>
        <v>25</v>
      </c>
      <c r="N2052" s="19">
        <f t="shared" si="321"/>
        <v>0</v>
      </c>
      <c r="O2052" s="19">
        <f t="shared" si="322"/>
        <v>0</v>
      </c>
      <c r="P2052" s="19">
        <f t="shared" si="323"/>
        <v>100</v>
      </c>
      <c r="Q2052" s="20">
        <f t="shared" si="324"/>
        <v>23.75</v>
      </c>
      <c r="R2052" s="20">
        <f t="shared" si="325"/>
        <v>30</v>
      </c>
      <c r="S2052" s="20">
        <f t="shared" si="326"/>
        <v>48.75</v>
      </c>
      <c r="T2052" s="20">
        <f t="shared" si="327"/>
        <v>31.25</v>
      </c>
      <c r="U2052" s="19">
        <f t="shared" si="328"/>
        <v>34.166666666666664</v>
      </c>
      <c r="V2052" s="19">
        <f t="shared" si="329"/>
        <v>33.4375</v>
      </c>
    </row>
    <row r="2053" spans="1:22" ht="13.5" x14ac:dyDescent="0.25">
      <c r="A2053" s="3">
        <f>RSI!A2053</f>
        <v>44992</v>
      </c>
      <c r="B2053" s="2">
        <f>RSI!B2053</f>
        <v>10.6648</v>
      </c>
      <c r="C2053" s="2">
        <f>RSI!I2053</f>
        <v>53.216259826845395</v>
      </c>
      <c r="D2053" s="2">
        <f>MACD!E2053</f>
        <v>0.17987926053073444</v>
      </c>
      <c r="E2053" s="2">
        <f>MACD!F2053</f>
        <v>0.15655034361707887</v>
      </c>
      <c r="F2053" s="2">
        <f>'Moving Avg'!D2053</f>
        <v>10.537859999999998</v>
      </c>
      <c r="G2053" s="2">
        <f>'Moving Avg'!F2053</f>
        <v>10.642334999999999</v>
      </c>
      <c r="H2053" s="2">
        <f>'Moving Avg'!G2053</f>
        <v>10.479961999999995</v>
      </c>
      <c r="I2053" s="2">
        <f>'Moving Avg'!H2053</f>
        <v>11.367737999999999</v>
      </c>
      <c r="J2053" s="17" t="str">
        <f>OBV!F2053</f>
        <v>BULLISH</v>
      </c>
      <c r="K2053" s="17" t="str">
        <f>OBV!G2053</f>
        <v>STRONG</v>
      </c>
      <c r="L2053" s="17" t="str">
        <f>OBV!H2053</f>
        <v>CONFIRMED BULLISH</v>
      </c>
      <c r="M2053" s="19">
        <f t="shared" si="320"/>
        <v>25</v>
      </c>
      <c r="N2053" s="19">
        <f t="shared" si="321"/>
        <v>0</v>
      </c>
      <c r="O2053" s="19">
        <f t="shared" si="322"/>
        <v>0</v>
      </c>
      <c r="P2053" s="19">
        <f t="shared" si="323"/>
        <v>100</v>
      </c>
      <c r="Q2053" s="20">
        <f t="shared" si="324"/>
        <v>23.75</v>
      </c>
      <c r="R2053" s="20">
        <f t="shared" si="325"/>
        <v>30</v>
      </c>
      <c r="S2053" s="20">
        <f t="shared" si="326"/>
        <v>48.75</v>
      </c>
      <c r="T2053" s="20">
        <f t="shared" si="327"/>
        <v>31.25</v>
      </c>
      <c r="U2053" s="19">
        <f t="shared" si="328"/>
        <v>34.166666666666664</v>
      </c>
      <c r="V2053" s="19">
        <f t="shared" si="329"/>
        <v>33.4375</v>
      </c>
    </row>
    <row r="2054" spans="1:22" ht="13.5" x14ac:dyDescent="0.25">
      <c r="A2054" s="3">
        <f>RSI!A2054</f>
        <v>44993</v>
      </c>
      <c r="B2054" s="2">
        <f>RSI!B2054</f>
        <v>10.657</v>
      </c>
      <c r="C2054" s="2">
        <f>RSI!I2054</f>
        <v>52.864500633184441</v>
      </c>
      <c r="D2054" s="2">
        <f>MACD!E2054</f>
        <v>0.14687775749703391</v>
      </c>
      <c r="E2054" s="2">
        <f>MACD!F2054</f>
        <v>0.15461582639306989</v>
      </c>
      <c r="F2054" s="2">
        <f>'Moving Avg'!D2054</f>
        <v>10.626079999999998</v>
      </c>
      <c r="G2054" s="2">
        <f>'Moving Avg'!F2054</f>
        <v>10.633435000000002</v>
      </c>
      <c r="H2054" s="2">
        <f>'Moving Avg'!G2054</f>
        <v>10.484913999999996</v>
      </c>
      <c r="I2054" s="2">
        <f>'Moving Avg'!H2054</f>
        <v>11.360656499999999</v>
      </c>
      <c r="J2054" s="17" t="str">
        <f>OBV!F2054</f>
        <v>BULLISH</v>
      </c>
      <c r="K2054" s="17" t="str">
        <f>OBV!G2054</f>
        <v>STRONG</v>
      </c>
      <c r="L2054" s="17" t="str">
        <f>OBV!H2054</f>
        <v>CONFIRMED BULLISH</v>
      </c>
      <c r="M2054" s="19">
        <f t="shared" si="320"/>
        <v>25</v>
      </c>
      <c r="N2054" s="19">
        <f t="shared" si="321"/>
        <v>45</v>
      </c>
      <c r="O2054" s="19">
        <f t="shared" si="322"/>
        <v>0</v>
      </c>
      <c r="P2054" s="19">
        <f t="shared" si="323"/>
        <v>100</v>
      </c>
      <c r="Q2054" s="20">
        <f t="shared" si="324"/>
        <v>39.5</v>
      </c>
      <c r="R2054" s="20">
        <f t="shared" si="325"/>
        <v>39</v>
      </c>
      <c r="S2054" s="20">
        <f t="shared" si="326"/>
        <v>55.5</v>
      </c>
      <c r="T2054" s="20">
        <f t="shared" si="327"/>
        <v>42.5</v>
      </c>
      <c r="U2054" s="19">
        <f t="shared" si="328"/>
        <v>44.666666666666664</v>
      </c>
      <c r="V2054" s="19">
        <f t="shared" si="329"/>
        <v>44.125</v>
      </c>
    </row>
    <row r="2055" spans="1:22" ht="13.5" x14ac:dyDescent="0.25">
      <c r="A2055" s="3">
        <f>RSI!A2055</f>
        <v>44994</v>
      </c>
      <c r="B2055" s="2">
        <f>RSI!B2055</f>
        <v>10.6029</v>
      </c>
      <c r="C2055" s="2">
        <f>RSI!I2055</f>
        <v>50.377231655261895</v>
      </c>
      <c r="D2055" s="2">
        <f>MACD!E2055</f>
        <v>0.10826999577551</v>
      </c>
      <c r="E2055" s="2">
        <f>MACD!F2055</f>
        <v>0.14534666026955792</v>
      </c>
      <c r="F2055" s="2">
        <f>'Moving Avg'!D2055</f>
        <v>10.6586</v>
      </c>
      <c r="G2055" s="2">
        <f>'Moving Avg'!F2055</f>
        <v>10.621829999999999</v>
      </c>
      <c r="H2055" s="2">
        <f>'Moving Avg'!G2055</f>
        <v>10.488165999999996</v>
      </c>
      <c r="I2055" s="2">
        <f>'Moving Avg'!H2055</f>
        <v>11.353420499999997</v>
      </c>
      <c r="J2055" s="17" t="str">
        <f>OBV!F2055</f>
        <v>BULLISH</v>
      </c>
      <c r="K2055" s="17" t="str">
        <f>OBV!G2055</f>
        <v>STRONG</v>
      </c>
      <c r="L2055" s="17" t="str">
        <f>OBV!H2055</f>
        <v>CONFIRMED BULLISH</v>
      </c>
      <c r="M2055" s="19">
        <f t="shared" si="320"/>
        <v>25</v>
      </c>
      <c r="N2055" s="19">
        <f t="shared" si="321"/>
        <v>100</v>
      </c>
      <c r="O2055" s="19">
        <f t="shared" si="322"/>
        <v>0</v>
      </c>
      <c r="P2055" s="19">
        <f t="shared" si="323"/>
        <v>100</v>
      </c>
      <c r="Q2055" s="20">
        <f t="shared" si="324"/>
        <v>58.75</v>
      </c>
      <c r="R2055" s="20">
        <f t="shared" si="325"/>
        <v>50</v>
      </c>
      <c r="S2055" s="20">
        <f t="shared" si="326"/>
        <v>63.75</v>
      </c>
      <c r="T2055" s="20">
        <f t="shared" si="327"/>
        <v>56.25</v>
      </c>
      <c r="U2055" s="19">
        <f t="shared" si="328"/>
        <v>57.5</v>
      </c>
      <c r="V2055" s="19">
        <f t="shared" si="329"/>
        <v>57.1875</v>
      </c>
    </row>
    <row r="2056" spans="1:22" ht="13.5" x14ac:dyDescent="0.25">
      <c r="A2056" s="3">
        <f>RSI!A2056</f>
        <v>44995</v>
      </c>
      <c r="B2056" s="2">
        <f>RSI!B2056</f>
        <v>10.5642</v>
      </c>
      <c r="C2056" s="2">
        <f>RSI!I2056</f>
        <v>48.615139809654771</v>
      </c>
      <c r="D2056" s="2">
        <f>MACD!E2056</f>
        <v>7.1280780799664711E-2</v>
      </c>
      <c r="E2056" s="2">
        <f>MACD!F2056</f>
        <v>0.1305334843755793</v>
      </c>
      <c r="F2056" s="2">
        <f>'Moving Avg'!D2056</f>
        <v>10.630739999999999</v>
      </c>
      <c r="G2056" s="2">
        <f>'Moving Avg'!F2056</f>
        <v>10.60829</v>
      </c>
      <c r="H2056" s="2">
        <f>'Moving Avg'!G2056</f>
        <v>10.490643999999998</v>
      </c>
      <c r="I2056" s="2">
        <f>'Moving Avg'!H2056</f>
        <v>11.347035499999997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  <c r="M2056" s="19">
        <f t="shared" si="320"/>
        <v>25</v>
      </c>
      <c r="N2056" s="19">
        <f t="shared" si="321"/>
        <v>100</v>
      </c>
      <c r="O2056" s="19">
        <f t="shared" si="322"/>
        <v>0</v>
      </c>
      <c r="P2056" s="19">
        <f t="shared" si="323"/>
        <v>16.5</v>
      </c>
      <c r="Q2056" s="20">
        <f t="shared" si="324"/>
        <v>46.225000000000001</v>
      </c>
      <c r="R2056" s="20">
        <f t="shared" si="325"/>
        <v>29.125</v>
      </c>
      <c r="S2056" s="20">
        <f t="shared" si="326"/>
        <v>26.175000000000001</v>
      </c>
      <c r="T2056" s="20">
        <f t="shared" si="327"/>
        <v>35.375</v>
      </c>
      <c r="U2056" s="19">
        <f t="shared" si="328"/>
        <v>33.841666666666661</v>
      </c>
      <c r="V2056" s="19">
        <f t="shared" si="329"/>
        <v>34.224999999999994</v>
      </c>
    </row>
    <row r="2057" spans="1:22" ht="13.5" x14ac:dyDescent="0.25">
      <c r="A2057" s="3">
        <f>RSI!A2057</f>
        <v>44998</v>
      </c>
      <c r="B2057" s="2">
        <f>RSI!B2057</f>
        <v>10.5564</v>
      </c>
      <c r="C2057" s="2">
        <f>RSI!I2057</f>
        <v>48.24882932904562</v>
      </c>
      <c r="D2057" s="2">
        <f>MACD!E2057</f>
        <v>2.2881472419163273E-2</v>
      </c>
      <c r="E2057" s="2">
        <f>MACD!F2057</f>
        <v>0.10900308198429609</v>
      </c>
      <c r="F2057" s="2">
        <f>'Moving Avg'!D2057</f>
        <v>10.609059999999999</v>
      </c>
      <c r="G2057" s="2">
        <f>'Moving Avg'!F2057</f>
        <v>10.594745000000001</v>
      </c>
      <c r="H2057" s="2">
        <f>'Moving Avg'!G2057</f>
        <v>10.495905999999998</v>
      </c>
      <c r="I2057" s="2">
        <f>'Moving Avg'!H2057</f>
        <v>11.341772499999999</v>
      </c>
      <c r="J2057" s="17" t="str">
        <f>OBV!F2057</f>
        <v>BEARISH</v>
      </c>
      <c r="K2057" s="17" t="str">
        <f>OBV!G2057</f>
        <v>NEUTRAL</v>
      </c>
      <c r="L2057" s="17" t="str">
        <f>OBV!H2057</f>
        <v>CONFIRMED BEARISH</v>
      </c>
      <c r="M2057" s="19">
        <f t="shared" si="320"/>
        <v>25</v>
      </c>
      <c r="N2057" s="19">
        <f t="shared" si="321"/>
        <v>100</v>
      </c>
      <c r="O2057" s="19">
        <f t="shared" si="322"/>
        <v>0</v>
      </c>
      <c r="P2057" s="19">
        <f t="shared" si="323"/>
        <v>16.5</v>
      </c>
      <c r="Q2057" s="20">
        <f t="shared" si="324"/>
        <v>46.225000000000001</v>
      </c>
      <c r="R2057" s="20">
        <f t="shared" si="325"/>
        <v>29.125</v>
      </c>
      <c r="S2057" s="20">
        <f t="shared" si="326"/>
        <v>26.175000000000001</v>
      </c>
      <c r="T2057" s="20">
        <f t="shared" si="327"/>
        <v>35.375</v>
      </c>
      <c r="U2057" s="19">
        <f t="shared" si="328"/>
        <v>33.841666666666661</v>
      </c>
      <c r="V2057" s="19">
        <f t="shared" si="329"/>
        <v>34.224999999999994</v>
      </c>
    </row>
    <row r="2058" spans="1:22" ht="13.5" x14ac:dyDescent="0.25">
      <c r="A2058" s="3">
        <f>RSI!A2058</f>
        <v>44999</v>
      </c>
      <c r="B2058" s="2">
        <f>RSI!B2058</f>
        <v>10.5642</v>
      </c>
      <c r="C2058" s="2">
        <f>RSI!I2058</f>
        <v>48.665384759121316</v>
      </c>
      <c r="D2058" s="2">
        <f>MACD!E2058</f>
        <v>-1.8434013889425671E-2</v>
      </c>
      <c r="E2058" s="2">
        <f>MACD!F2058</f>
        <v>8.3515662809551749E-2</v>
      </c>
      <c r="F2058" s="2">
        <f>'Moving Avg'!D2058</f>
        <v>10.588939999999999</v>
      </c>
      <c r="G2058" s="2">
        <f>'Moving Avg'!F2058</f>
        <v>10.581975</v>
      </c>
      <c r="H2058" s="2">
        <f>'Moving Avg'!G2058</f>
        <v>10.503025999999998</v>
      </c>
      <c r="I2058" s="2">
        <f>'Moving Avg'!H2058</f>
        <v>11.336935499999997</v>
      </c>
      <c r="J2058" s="17" t="str">
        <f>OBV!F2058</f>
        <v>BEARISH</v>
      </c>
      <c r="K2058" s="17" t="str">
        <f>OBV!G2058</f>
        <v>NEUTRAL</v>
      </c>
      <c r="L2058" s="17" t="str">
        <f>OBV!H2058</f>
        <v>CONFIRMED BEARISH</v>
      </c>
      <c r="M2058" s="19">
        <f t="shared" si="320"/>
        <v>25</v>
      </c>
      <c r="N2058" s="19">
        <f t="shared" si="321"/>
        <v>100</v>
      </c>
      <c r="O2058" s="19">
        <f t="shared" si="322"/>
        <v>0</v>
      </c>
      <c r="P2058" s="19">
        <f t="shared" si="323"/>
        <v>16.5</v>
      </c>
      <c r="Q2058" s="20">
        <f t="shared" si="324"/>
        <v>46.225000000000001</v>
      </c>
      <c r="R2058" s="20">
        <f t="shared" si="325"/>
        <v>29.125</v>
      </c>
      <c r="S2058" s="20">
        <f t="shared" si="326"/>
        <v>26.175000000000001</v>
      </c>
      <c r="T2058" s="20">
        <f t="shared" si="327"/>
        <v>35.375</v>
      </c>
      <c r="U2058" s="19">
        <f t="shared" si="328"/>
        <v>33.841666666666661</v>
      </c>
      <c r="V2058" s="19">
        <f t="shared" si="329"/>
        <v>34.224999999999994</v>
      </c>
    </row>
    <row r="2059" spans="1:22" ht="13.5" x14ac:dyDescent="0.25">
      <c r="A2059" s="3">
        <f>RSI!A2059</f>
        <v>45000</v>
      </c>
      <c r="B2059" s="2">
        <f>RSI!B2059</f>
        <v>10.5642</v>
      </c>
      <c r="C2059" s="2">
        <f>RSI!I2059</f>
        <v>48.665384759121316</v>
      </c>
      <c r="D2059" s="2">
        <f>MACD!E2059</f>
        <v>-7.1101314970064777E-2</v>
      </c>
      <c r="E2059" s="2">
        <f>MACD!F2059</f>
        <v>5.259226725362845E-2</v>
      </c>
      <c r="F2059" s="2">
        <f>'Moving Avg'!D2059</f>
        <v>10.57038</v>
      </c>
      <c r="G2059" s="2">
        <f>'Moving Avg'!F2059</f>
        <v>10.57037</v>
      </c>
      <c r="H2059" s="2">
        <f>'Moving Avg'!G2059</f>
        <v>10.512159999999996</v>
      </c>
      <c r="I2059" s="2">
        <f>'Moving Avg'!H2059</f>
        <v>11.332291999999995</v>
      </c>
      <c r="J2059" s="17" t="str">
        <f>OBV!F2059</f>
        <v>BEARISH</v>
      </c>
      <c r="K2059" s="17" t="str">
        <f>OBV!G2059</f>
        <v>NEUTRAL</v>
      </c>
      <c r="L2059" s="17" t="str">
        <f>OBV!H2059</f>
        <v>CONFIRMED BEARISH</v>
      </c>
      <c r="M2059" s="19">
        <f t="shared" si="320"/>
        <v>25</v>
      </c>
      <c r="N2059" s="19">
        <f t="shared" si="321"/>
        <v>100</v>
      </c>
      <c r="O2059" s="19">
        <f t="shared" si="322"/>
        <v>0</v>
      </c>
      <c r="P2059" s="19">
        <f t="shared" si="323"/>
        <v>16.5</v>
      </c>
      <c r="Q2059" s="20">
        <f t="shared" si="324"/>
        <v>46.225000000000001</v>
      </c>
      <c r="R2059" s="20">
        <f t="shared" si="325"/>
        <v>29.125</v>
      </c>
      <c r="S2059" s="20">
        <f t="shared" si="326"/>
        <v>26.175000000000001</v>
      </c>
      <c r="T2059" s="20">
        <f t="shared" si="327"/>
        <v>35.375</v>
      </c>
      <c r="U2059" s="19">
        <f t="shared" si="328"/>
        <v>33.841666666666661</v>
      </c>
      <c r="V2059" s="19">
        <f t="shared" si="329"/>
        <v>34.224999999999994</v>
      </c>
    </row>
    <row r="2060" spans="1:22" ht="13.5" x14ac:dyDescent="0.25">
      <c r="A2060" s="3">
        <f>RSI!A2060</f>
        <v>45001</v>
      </c>
      <c r="B2060" s="2">
        <f>RSI!B2060</f>
        <v>10.5564</v>
      </c>
      <c r="C2060" s="2">
        <f>RSI!I2060</f>
        <v>48.215287108936913</v>
      </c>
      <c r="D2060" s="2">
        <f>MACD!E2060</f>
        <v>-8.0422974620478982E-2</v>
      </c>
      <c r="E2060" s="2">
        <f>MACD!F2060</f>
        <v>2.5989218878806963E-2</v>
      </c>
      <c r="F2060" s="2">
        <f>'Moving Avg'!D2060</f>
        <v>10.561079999999999</v>
      </c>
      <c r="G2060" s="2">
        <f>'Moving Avg'!F2060</f>
        <v>10.558375000000002</v>
      </c>
      <c r="H2060" s="2">
        <f>'Moving Avg'!G2060</f>
        <v>10.522219999999997</v>
      </c>
      <c r="I2060" s="2">
        <f>'Moving Avg'!H2060</f>
        <v>11.327028999999996</v>
      </c>
      <c r="J2060" s="17" t="str">
        <f>OBV!F2060</f>
        <v>BEARISH</v>
      </c>
      <c r="K2060" s="17" t="str">
        <f>OBV!G2060</f>
        <v>NEUTRAL</v>
      </c>
      <c r="L2060" s="17" t="str">
        <f>OBV!H2060</f>
        <v>CONFIRMED BEARISH</v>
      </c>
      <c r="M2060" s="19">
        <f t="shared" si="320"/>
        <v>25</v>
      </c>
      <c r="N2060" s="19">
        <f t="shared" si="321"/>
        <v>100</v>
      </c>
      <c r="O2060" s="19">
        <f t="shared" si="322"/>
        <v>0</v>
      </c>
      <c r="P2060" s="19">
        <f t="shared" si="323"/>
        <v>16.5</v>
      </c>
      <c r="Q2060" s="20">
        <f t="shared" si="324"/>
        <v>46.225000000000001</v>
      </c>
      <c r="R2060" s="20">
        <f t="shared" si="325"/>
        <v>29.125</v>
      </c>
      <c r="S2060" s="20">
        <f t="shared" si="326"/>
        <v>26.175000000000001</v>
      </c>
      <c r="T2060" s="20">
        <f t="shared" si="327"/>
        <v>35.375</v>
      </c>
      <c r="U2060" s="19">
        <f t="shared" si="328"/>
        <v>33.841666666666661</v>
      </c>
      <c r="V2060" s="19">
        <f t="shared" si="329"/>
        <v>34.224999999999994</v>
      </c>
    </row>
    <row r="2061" spans="1:22" ht="13.5" x14ac:dyDescent="0.25">
      <c r="A2061" s="3">
        <f>RSI!A2061</f>
        <v>45002</v>
      </c>
      <c r="B2061" s="2">
        <f>RSI!B2061</f>
        <v>10.5564</v>
      </c>
      <c r="C2061" s="2">
        <f>RSI!I2061</f>
        <v>48.215287108936913</v>
      </c>
      <c r="D2061" s="2">
        <f>MACD!E2061</f>
        <v>-4.7640537313876408E-2</v>
      </c>
      <c r="E2061" s="2">
        <f>MACD!F2061</f>
        <v>1.126326764027029E-2</v>
      </c>
      <c r="F2061" s="2">
        <f>'Moving Avg'!D2061</f>
        <v>10.559520000000001</v>
      </c>
      <c r="G2061" s="2">
        <f>'Moving Avg'!F2061</f>
        <v>10.548310000000001</v>
      </c>
      <c r="H2061" s="2">
        <f>'Moving Avg'!G2061</f>
        <v>10.532590000000001</v>
      </c>
      <c r="I2061" s="2">
        <f>'Moving Avg'!H2061</f>
        <v>11.321804999999994</v>
      </c>
      <c r="J2061" s="17" t="str">
        <f>OBV!F2061</f>
        <v>BULLISH</v>
      </c>
      <c r="K2061" s="17" t="str">
        <f>OBV!G2061</f>
        <v>NEUTRAL</v>
      </c>
      <c r="L2061" s="17" t="str">
        <f>OBV!H2061</f>
        <v>BULLISH DIVERGENCE</v>
      </c>
      <c r="M2061" s="19">
        <f t="shared" si="320"/>
        <v>25</v>
      </c>
      <c r="N2061" s="19">
        <f t="shared" si="321"/>
        <v>100</v>
      </c>
      <c r="O2061" s="19">
        <f t="shared" si="322"/>
        <v>0</v>
      </c>
      <c r="P2061" s="19">
        <f t="shared" si="323"/>
        <v>66.5</v>
      </c>
      <c r="Q2061" s="20">
        <f t="shared" si="324"/>
        <v>53.725000000000001</v>
      </c>
      <c r="R2061" s="20">
        <f t="shared" si="325"/>
        <v>41.625</v>
      </c>
      <c r="S2061" s="20">
        <f t="shared" si="326"/>
        <v>48.674999999999997</v>
      </c>
      <c r="T2061" s="20">
        <f t="shared" si="327"/>
        <v>47.875</v>
      </c>
      <c r="U2061" s="19">
        <f t="shared" si="328"/>
        <v>48.008333333333326</v>
      </c>
      <c r="V2061" s="19">
        <f t="shared" si="329"/>
        <v>47.974999999999994</v>
      </c>
    </row>
    <row r="2062" spans="1:22" ht="13.5" x14ac:dyDescent="0.25">
      <c r="A2062" s="3">
        <f>RSI!A2062</f>
        <v>45006</v>
      </c>
      <c r="B2062" s="2">
        <f>RSI!B2062</f>
        <v>10.4481</v>
      </c>
      <c r="C2062" s="2">
        <f>RSI!I2062</f>
        <v>41.965287280107148</v>
      </c>
      <c r="D2062" s="2">
        <f>MACD!E2062</f>
        <v>-1.7668650109969875E-2</v>
      </c>
      <c r="E2062" s="2">
        <f>MACD!F2062</f>
        <v>5.4768840902222581E-3</v>
      </c>
      <c r="F2062" s="2">
        <f>'Moving Avg'!D2062</f>
        <v>10.53786</v>
      </c>
      <c r="G2062" s="2">
        <f>'Moving Avg'!F2062</f>
        <v>10.533605</v>
      </c>
      <c r="H2062" s="2">
        <f>'Moving Avg'!G2062</f>
        <v>10.543735999999997</v>
      </c>
      <c r="I2062" s="2">
        <f>'Moving Avg'!H2062</f>
        <v>11.316387499999996</v>
      </c>
      <c r="J2062" s="17" t="str">
        <f>OBV!F2062</f>
        <v>BULLISH</v>
      </c>
      <c r="K2062" s="17" t="str">
        <f>OBV!G2062</f>
        <v>NEUTRAL</v>
      </c>
      <c r="L2062" s="17" t="str">
        <f>OBV!H2062</f>
        <v>BULLISH DIVERGENCE</v>
      </c>
      <c r="M2062" s="19">
        <f t="shared" si="320"/>
        <v>25</v>
      </c>
      <c r="N2062" s="19">
        <f t="shared" si="321"/>
        <v>100</v>
      </c>
      <c r="O2062" s="19">
        <f t="shared" si="322"/>
        <v>0</v>
      </c>
      <c r="P2062" s="19">
        <f t="shared" si="323"/>
        <v>66.5</v>
      </c>
      <c r="Q2062" s="20">
        <f t="shared" si="324"/>
        <v>53.725000000000001</v>
      </c>
      <c r="R2062" s="20">
        <f t="shared" si="325"/>
        <v>41.625</v>
      </c>
      <c r="S2062" s="20">
        <f t="shared" si="326"/>
        <v>48.674999999999997</v>
      </c>
      <c r="T2062" s="20">
        <f t="shared" si="327"/>
        <v>47.875</v>
      </c>
      <c r="U2062" s="19">
        <f t="shared" si="328"/>
        <v>48.008333333333326</v>
      </c>
      <c r="V2062" s="19">
        <f t="shared" si="329"/>
        <v>47.974999999999994</v>
      </c>
    </row>
    <row r="2063" spans="1:22" ht="13.5" x14ac:dyDescent="0.25">
      <c r="A2063" s="3">
        <f>RSI!A2063</f>
        <v>45007</v>
      </c>
      <c r="B2063" s="2">
        <f>RSI!B2063</f>
        <v>10.2933</v>
      </c>
      <c r="C2063" s="2">
        <f>RSI!I2063</f>
        <v>34.984584441636997</v>
      </c>
      <c r="D2063" s="2">
        <f>MACD!E2063</f>
        <v>1.9951132173547492E-2</v>
      </c>
      <c r="E2063" s="2">
        <f>MACD!F2063</f>
        <v>8.3717337068873049E-3</v>
      </c>
      <c r="F2063" s="2">
        <f>'Moving Avg'!D2063</f>
        <v>10.483680000000001</v>
      </c>
      <c r="G2063" s="2">
        <f>'Moving Avg'!F2063</f>
        <v>10.512319999999999</v>
      </c>
      <c r="H2063" s="2">
        <f>'Moving Avg'!G2063</f>
        <v>10.553331999999997</v>
      </c>
      <c r="I2063" s="2">
        <f>'Moving Avg'!H2063</f>
        <v>11.309421999999993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  <c r="M2063" s="19">
        <f t="shared" si="320"/>
        <v>25</v>
      </c>
      <c r="N2063" s="19">
        <f t="shared" si="321"/>
        <v>0</v>
      </c>
      <c r="O2063" s="19">
        <f t="shared" si="322"/>
        <v>0</v>
      </c>
      <c r="P2063" s="19">
        <f t="shared" si="323"/>
        <v>16.5</v>
      </c>
      <c r="Q2063" s="20">
        <f t="shared" si="324"/>
        <v>11.225</v>
      </c>
      <c r="R2063" s="20">
        <f t="shared" si="325"/>
        <v>9.125</v>
      </c>
      <c r="S2063" s="20">
        <f t="shared" si="326"/>
        <v>11.175000000000001</v>
      </c>
      <c r="T2063" s="20">
        <f t="shared" si="327"/>
        <v>10.375</v>
      </c>
      <c r="U2063" s="19">
        <f t="shared" si="328"/>
        <v>10.508333333333335</v>
      </c>
      <c r="V2063" s="19">
        <f t="shared" si="329"/>
        <v>10.475000000000001</v>
      </c>
    </row>
    <row r="2064" spans="1:22" ht="13.5" x14ac:dyDescent="0.25">
      <c r="A2064" s="3">
        <f>RSI!A2064</f>
        <v>45008</v>
      </c>
      <c r="B2064" s="2">
        <f>RSI!B2064</f>
        <v>10.332000000000001</v>
      </c>
      <c r="C2064" s="2">
        <f>RSI!I2064</f>
        <v>37.771494871104061</v>
      </c>
      <c r="D2064" s="2">
        <f>MACD!E2064</f>
        <v>4.9364908809652164E-2</v>
      </c>
      <c r="E2064" s="2">
        <f>MACD!F2064</f>
        <v>1.6570368727440277E-2</v>
      </c>
      <c r="F2064" s="2">
        <f>'Moving Avg'!D2064</f>
        <v>10.437239999999999</v>
      </c>
      <c r="G2064" s="2">
        <f>'Moving Avg'!F2064</f>
        <v>10.499549999999999</v>
      </c>
      <c r="H2064" s="2">
        <f>'Moving Avg'!G2064</f>
        <v>10.562619999999999</v>
      </c>
      <c r="I2064" s="2">
        <f>'Moving Avg'!H2064</f>
        <v>11.302649999999995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  <c r="M2064" s="19">
        <f t="shared" si="320"/>
        <v>25</v>
      </c>
      <c r="N2064" s="19">
        <f t="shared" si="321"/>
        <v>0</v>
      </c>
      <c r="O2064" s="19">
        <f t="shared" si="322"/>
        <v>0</v>
      </c>
      <c r="P2064" s="19">
        <f t="shared" si="323"/>
        <v>16.5</v>
      </c>
      <c r="Q2064" s="20">
        <f t="shared" si="324"/>
        <v>11.225</v>
      </c>
      <c r="R2064" s="20">
        <f t="shared" si="325"/>
        <v>9.125</v>
      </c>
      <c r="S2064" s="20">
        <f t="shared" si="326"/>
        <v>11.175000000000001</v>
      </c>
      <c r="T2064" s="20">
        <f t="shared" si="327"/>
        <v>10.375</v>
      </c>
      <c r="U2064" s="19">
        <f t="shared" si="328"/>
        <v>10.508333333333335</v>
      </c>
      <c r="V2064" s="19">
        <f t="shared" si="329"/>
        <v>10.475000000000001</v>
      </c>
    </row>
    <row r="2065" spans="1:22" ht="13.5" x14ac:dyDescent="0.25">
      <c r="A2065" s="3">
        <f>RSI!A2065</f>
        <v>45009</v>
      </c>
      <c r="B2065" s="2">
        <f>RSI!B2065</f>
        <v>10.3629</v>
      </c>
      <c r="C2065" s="2">
        <f>RSI!I2065</f>
        <v>39.983614955987356</v>
      </c>
      <c r="D2065" s="2">
        <f>MACD!E2065</f>
        <v>6.493906533298599E-2</v>
      </c>
      <c r="E2065" s="2">
        <f>MACD!F2065</f>
        <v>2.6244108048549424E-2</v>
      </c>
      <c r="F2065" s="2">
        <f>'Moving Avg'!D2065</f>
        <v>10.398540000000001</v>
      </c>
      <c r="G2065" s="2">
        <f>'Moving Avg'!F2065</f>
        <v>10.49297</v>
      </c>
      <c r="H2065" s="2">
        <f>'Moving Avg'!G2065</f>
        <v>10.568655999999999</v>
      </c>
      <c r="I2065" s="2">
        <f>'Moving Avg'!H2065</f>
        <v>11.294097999999995</v>
      </c>
      <c r="J2065" s="17" t="str">
        <f>OBV!F2065</f>
        <v>BEARISH</v>
      </c>
      <c r="K2065" s="17" t="str">
        <f>OBV!G2065</f>
        <v>WEAK</v>
      </c>
      <c r="L2065" s="17" t="str">
        <f>OBV!H2065</f>
        <v>CONFIRMED BEARISH</v>
      </c>
      <c r="M2065" s="19">
        <f t="shared" si="320"/>
        <v>25</v>
      </c>
      <c r="N2065" s="19">
        <f t="shared" si="321"/>
        <v>0</v>
      </c>
      <c r="O2065" s="19">
        <f t="shared" si="322"/>
        <v>0</v>
      </c>
      <c r="P2065" s="19">
        <f t="shared" si="323"/>
        <v>0</v>
      </c>
      <c r="Q2065" s="20">
        <f t="shared" si="324"/>
        <v>8.75</v>
      </c>
      <c r="R2065" s="20">
        <f t="shared" si="325"/>
        <v>5</v>
      </c>
      <c r="S2065" s="20">
        <f t="shared" si="326"/>
        <v>3.75</v>
      </c>
      <c r="T2065" s="20">
        <f t="shared" si="327"/>
        <v>6.25</v>
      </c>
      <c r="U2065" s="19">
        <f t="shared" si="328"/>
        <v>5.833333333333333</v>
      </c>
      <c r="V2065" s="19">
        <f t="shared" si="329"/>
        <v>5.9375</v>
      </c>
    </row>
    <row r="2066" spans="1:22" ht="13.5" x14ac:dyDescent="0.25">
      <c r="A2066" s="3">
        <f>RSI!A2066</f>
        <v>45012</v>
      </c>
      <c r="B2066" s="2">
        <f>RSI!B2066</f>
        <v>10.3629</v>
      </c>
      <c r="C2066" s="2">
        <f>RSI!I2066</f>
        <v>39.983614955987356</v>
      </c>
      <c r="D2066" s="2">
        <f>MACD!E2066</f>
        <v>7.3182190069696063E-2</v>
      </c>
      <c r="E2066" s="2">
        <f>MACD!F2066</f>
        <v>3.5631724452778749E-2</v>
      </c>
      <c r="F2066" s="2">
        <f>'Moving Avg'!D2066</f>
        <v>10.35984</v>
      </c>
      <c r="G2066" s="2">
        <f>'Moving Avg'!F2066</f>
        <v>10.488709999999998</v>
      </c>
      <c r="H2066" s="2">
        <f>'Moving Avg'!G2066</f>
        <v>10.57624</v>
      </c>
      <c r="I2066" s="2">
        <f>'Moving Avg'!H2066</f>
        <v>11.285158999999995</v>
      </c>
      <c r="J2066" s="17" t="str">
        <f>OBV!F2066</f>
        <v>BEARISH</v>
      </c>
      <c r="K2066" s="17" t="str">
        <f>OBV!G2066</f>
        <v>WEAK</v>
      </c>
      <c r="L2066" s="17" t="str">
        <f>OBV!H2066</f>
        <v>CONFIRMED BEARISH</v>
      </c>
      <c r="M2066" s="19">
        <f t="shared" si="320"/>
        <v>25</v>
      </c>
      <c r="N2066" s="19">
        <f t="shared" si="321"/>
        <v>0</v>
      </c>
      <c r="O2066" s="19">
        <f t="shared" si="322"/>
        <v>0</v>
      </c>
      <c r="P2066" s="19">
        <f t="shared" si="323"/>
        <v>0</v>
      </c>
      <c r="Q2066" s="20">
        <f t="shared" si="324"/>
        <v>8.75</v>
      </c>
      <c r="R2066" s="20">
        <f t="shared" si="325"/>
        <v>5</v>
      </c>
      <c r="S2066" s="20">
        <f t="shared" si="326"/>
        <v>3.75</v>
      </c>
      <c r="T2066" s="20">
        <f t="shared" si="327"/>
        <v>6.25</v>
      </c>
      <c r="U2066" s="19">
        <f t="shared" si="328"/>
        <v>5.833333333333333</v>
      </c>
      <c r="V2066" s="19">
        <f t="shared" si="329"/>
        <v>5.9375</v>
      </c>
    </row>
    <row r="2067" spans="1:22" ht="13.5" x14ac:dyDescent="0.25">
      <c r="A2067" s="3">
        <f>RSI!A2067</f>
        <v>45013</v>
      </c>
      <c r="B2067" s="2">
        <f>RSI!B2067</f>
        <v>10.332000000000001</v>
      </c>
      <c r="C2067" s="2">
        <f>RSI!I2067</f>
        <v>38.400454050591868</v>
      </c>
      <c r="D2067" s="2">
        <f>MACD!E2067</f>
        <v>8.218939959196625E-2</v>
      </c>
      <c r="E2067" s="2">
        <f>MACD!F2067</f>
        <v>4.4943259480616254E-2</v>
      </c>
      <c r="F2067" s="2">
        <f>'Moving Avg'!D2067</f>
        <v>10.33662</v>
      </c>
      <c r="G2067" s="2">
        <f>'Moving Avg'!F2067</f>
        <v>10.488709999999999</v>
      </c>
      <c r="H2067" s="2">
        <f>'Moving Avg'!G2067</f>
        <v>10.580110000000001</v>
      </c>
      <c r="I2067" s="2">
        <f>'Moving Avg'!H2067</f>
        <v>11.276142999999996</v>
      </c>
      <c r="J2067" s="17" t="str">
        <f>OBV!F2067</f>
        <v>BEARISH</v>
      </c>
      <c r="K2067" s="17" t="str">
        <f>OBV!G2067</f>
        <v>WEAK</v>
      </c>
      <c r="L2067" s="17" t="str">
        <f>OBV!H2067</f>
        <v>CONFIRMED BEARISH</v>
      </c>
      <c r="M2067" s="19">
        <f t="shared" si="320"/>
        <v>25</v>
      </c>
      <c r="N2067" s="19">
        <f t="shared" si="321"/>
        <v>0</v>
      </c>
      <c r="O2067" s="19">
        <f t="shared" si="322"/>
        <v>0</v>
      </c>
      <c r="P2067" s="19">
        <f t="shared" si="323"/>
        <v>0</v>
      </c>
      <c r="Q2067" s="20">
        <f t="shared" si="324"/>
        <v>8.75</v>
      </c>
      <c r="R2067" s="20">
        <f t="shared" si="325"/>
        <v>5</v>
      </c>
      <c r="S2067" s="20">
        <f t="shared" si="326"/>
        <v>3.75</v>
      </c>
      <c r="T2067" s="20">
        <f t="shared" si="327"/>
        <v>6.25</v>
      </c>
      <c r="U2067" s="19">
        <f t="shared" si="328"/>
        <v>5.833333333333333</v>
      </c>
      <c r="V2067" s="19">
        <f t="shared" si="329"/>
        <v>5.9375</v>
      </c>
    </row>
    <row r="2068" spans="1:22" ht="13.5" x14ac:dyDescent="0.25">
      <c r="A2068" s="3">
        <f>RSI!A2068</f>
        <v>45014</v>
      </c>
      <c r="B2068" s="2">
        <f>RSI!B2068</f>
        <v>10.3475</v>
      </c>
      <c r="C2068" s="2">
        <f>RSI!I2068</f>
        <v>39.690446056075125</v>
      </c>
      <c r="D2068" s="2">
        <f>MACD!E2068</f>
        <v>9.0918815604091208E-2</v>
      </c>
      <c r="E2068" s="2">
        <f>MACD!F2068</f>
        <v>5.4138370705311245E-2</v>
      </c>
      <c r="F2068" s="2">
        <f>'Moving Avg'!D2068</f>
        <v>10.347460000000002</v>
      </c>
      <c r="G2068" s="2">
        <f>'Moving Avg'!F2068</f>
        <v>10.489484999999998</v>
      </c>
      <c r="H2068" s="2">
        <f>'Moving Avg'!G2068</f>
        <v>10.5846</v>
      </c>
      <c r="I2068" s="2">
        <f>'Moving Avg'!H2068</f>
        <v>11.267513999999995</v>
      </c>
      <c r="J2068" s="17" t="str">
        <f>OBV!F2068</f>
        <v>BULLISH</v>
      </c>
      <c r="K2068" s="17" t="str">
        <f>OBV!G2068</f>
        <v>NEUTRAL</v>
      </c>
      <c r="L2068" s="17" t="str">
        <f>OBV!H2068</f>
        <v>CONFIRMED BULLISH</v>
      </c>
      <c r="M2068" s="19">
        <f t="shared" si="320"/>
        <v>25</v>
      </c>
      <c r="N2068" s="19">
        <f t="shared" si="321"/>
        <v>0</v>
      </c>
      <c r="O2068" s="19">
        <f t="shared" si="322"/>
        <v>0</v>
      </c>
      <c r="P2068" s="19">
        <f t="shared" si="323"/>
        <v>83.5</v>
      </c>
      <c r="Q2068" s="20">
        <f t="shared" si="324"/>
        <v>21.274999999999999</v>
      </c>
      <c r="R2068" s="20">
        <f t="shared" si="325"/>
        <v>25.875</v>
      </c>
      <c r="S2068" s="20">
        <f t="shared" si="326"/>
        <v>41.325000000000003</v>
      </c>
      <c r="T2068" s="20">
        <f t="shared" si="327"/>
        <v>27.125</v>
      </c>
      <c r="U2068" s="19">
        <f t="shared" si="328"/>
        <v>29.491666666666664</v>
      </c>
      <c r="V2068" s="19">
        <f t="shared" si="329"/>
        <v>28.9</v>
      </c>
    </row>
    <row r="2069" spans="1:22" ht="13.5" x14ac:dyDescent="0.25">
      <c r="A2069" s="3">
        <f>RSI!A2069</f>
        <v>45015</v>
      </c>
      <c r="B2069" s="2">
        <f>RSI!B2069</f>
        <v>10.332000000000001</v>
      </c>
      <c r="C2069" s="2">
        <f>RSI!I2069</f>
        <v>38.815070193890392</v>
      </c>
      <c r="D2069" s="2">
        <f>MACD!E2069</f>
        <v>0.10033965361240682</v>
      </c>
      <c r="E2069" s="2">
        <f>MACD!F2069</f>
        <v>6.3378627286730355E-2</v>
      </c>
      <c r="F2069" s="2">
        <f>'Moving Avg'!D2069</f>
        <v>10.34746</v>
      </c>
      <c r="G2069" s="2">
        <f>'Moving Avg'!F2069</f>
        <v>10.495289999999997</v>
      </c>
      <c r="H2069" s="2">
        <f>'Moving Avg'!G2069</f>
        <v>10.590018000000001</v>
      </c>
      <c r="I2069" s="2">
        <f>'Moving Avg'!H2069</f>
        <v>11.259116999999993</v>
      </c>
      <c r="J2069" s="17" t="str">
        <f>OBV!F2069</f>
        <v>BULLISH</v>
      </c>
      <c r="K2069" s="17" t="str">
        <f>OBV!G2069</f>
        <v>NEUTRAL</v>
      </c>
      <c r="L2069" s="17" t="str">
        <f>OBV!H2069</f>
        <v>NEUTRAL</v>
      </c>
      <c r="M2069" s="19">
        <f t="shared" si="320"/>
        <v>25</v>
      </c>
      <c r="N2069" s="19">
        <f t="shared" si="321"/>
        <v>0</v>
      </c>
      <c r="O2069" s="19">
        <f t="shared" si="322"/>
        <v>0</v>
      </c>
      <c r="P2069" s="19">
        <f t="shared" si="323"/>
        <v>49.5</v>
      </c>
      <c r="Q2069" s="20">
        <f t="shared" si="324"/>
        <v>16.175000000000001</v>
      </c>
      <c r="R2069" s="20">
        <f t="shared" si="325"/>
        <v>17.375</v>
      </c>
      <c r="S2069" s="20">
        <f t="shared" si="326"/>
        <v>26.025000000000002</v>
      </c>
      <c r="T2069" s="20">
        <f t="shared" si="327"/>
        <v>18.625</v>
      </c>
      <c r="U2069" s="19">
        <f t="shared" si="328"/>
        <v>19.858333333333334</v>
      </c>
      <c r="V2069" s="19">
        <f t="shared" si="329"/>
        <v>19.55</v>
      </c>
    </row>
    <row r="2070" spans="1:22" ht="13.5" x14ac:dyDescent="0.25">
      <c r="A2070" s="3">
        <f>RSI!A2070</f>
        <v>45016</v>
      </c>
      <c r="B2070" s="2">
        <f>RSI!B2070</f>
        <v>10.2546</v>
      </c>
      <c r="C2070" s="2">
        <f>RSI!I2070</f>
        <v>34.699536115291536</v>
      </c>
      <c r="D2070" s="2">
        <f>MACD!E2070</f>
        <v>0.11375666739541579</v>
      </c>
      <c r="E2070" s="2">
        <f>MACD!F2070</f>
        <v>7.3454235308467453E-2</v>
      </c>
      <c r="F2070" s="2">
        <f>'Moving Avg'!D2070</f>
        <v>10.325800000000001</v>
      </c>
      <c r="G2070" s="2">
        <f>'Moving Avg'!F2070</f>
        <v>10.486004999999999</v>
      </c>
      <c r="H2070" s="2">
        <f>'Moving Avg'!G2070</f>
        <v>10.593888000000002</v>
      </c>
      <c r="I2070" s="2">
        <f>'Moving Avg'!H2070</f>
        <v>11.249442999999992</v>
      </c>
      <c r="J2070" s="17" t="str">
        <f>OBV!F2070</f>
        <v>BULLISH</v>
      </c>
      <c r="K2070" s="17" t="str">
        <f>OBV!G2070</f>
        <v>NEUTRAL</v>
      </c>
      <c r="L2070" s="17" t="str">
        <f>OBV!H2070</f>
        <v>BULLISH DIVERGENCE</v>
      </c>
      <c r="M2070" s="19">
        <f t="shared" si="320"/>
        <v>25</v>
      </c>
      <c r="N2070" s="19">
        <f t="shared" si="321"/>
        <v>0</v>
      </c>
      <c r="O2070" s="19">
        <f t="shared" si="322"/>
        <v>0</v>
      </c>
      <c r="P2070" s="19">
        <f t="shared" si="323"/>
        <v>66.5</v>
      </c>
      <c r="Q2070" s="20">
        <f t="shared" si="324"/>
        <v>18.725000000000001</v>
      </c>
      <c r="R2070" s="20">
        <f t="shared" si="325"/>
        <v>21.625</v>
      </c>
      <c r="S2070" s="20">
        <f t="shared" si="326"/>
        <v>33.674999999999997</v>
      </c>
      <c r="T2070" s="20">
        <f t="shared" si="327"/>
        <v>22.875</v>
      </c>
      <c r="U2070" s="19">
        <f t="shared" si="328"/>
        <v>24.675000000000001</v>
      </c>
      <c r="V2070" s="19">
        <f t="shared" si="329"/>
        <v>24.225000000000001</v>
      </c>
    </row>
    <row r="2071" spans="1:22" ht="13.5" x14ac:dyDescent="0.25">
      <c r="A2071" s="3">
        <f>RSI!A2071</f>
        <v>45019</v>
      </c>
      <c r="B2071" s="2">
        <f>RSI!B2071</f>
        <v>10.2159</v>
      </c>
      <c r="C2071" s="2">
        <f>RSI!I2071</f>
        <v>32.825443225865712</v>
      </c>
      <c r="D2071" s="2">
        <f>MACD!E2071</f>
        <v>0.12927818340893715</v>
      </c>
      <c r="E2071" s="2">
        <f>MACD!F2071</f>
        <v>8.4619024928561395E-2</v>
      </c>
      <c r="F2071" s="2">
        <f>'Moving Avg'!D2071</f>
        <v>10.2964</v>
      </c>
      <c r="G2071" s="2">
        <f>'Moving Avg'!F2071</f>
        <v>10.461625</v>
      </c>
      <c r="H2071" s="2">
        <f>'Moving Avg'!G2071</f>
        <v>10.595590000000001</v>
      </c>
      <c r="I2071" s="2">
        <f>'Moving Avg'!H2071</f>
        <v>11.239575499999992</v>
      </c>
      <c r="J2071" s="17" t="str">
        <f>OBV!F2071</f>
        <v>BEARISH</v>
      </c>
      <c r="K2071" s="17" t="str">
        <f>OBV!G2071</f>
        <v>NEUTRAL</v>
      </c>
      <c r="L2071" s="17" t="str">
        <f>OBV!H2071</f>
        <v>CONFIRMED BEARISH</v>
      </c>
      <c r="M2071" s="19">
        <f t="shared" si="320"/>
        <v>25</v>
      </c>
      <c r="N2071" s="19">
        <f t="shared" si="321"/>
        <v>0</v>
      </c>
      <c r="O2071" s="19">
        <f t="shared" si="322"/>
        <v>0</v>
      </c>
      <c r="P2071" s="19">
        <f t="shared" si="323"/>
        <v>16.5</v>
      </c>
      <c r="Q2071" s="20">
        <f t="shared" si="324"/>
        <v>11.225</v>
      </c>
      <c r="R2071" s="20">
        <f t="shared" si="325"/>
        <v>9.125</v>
      </c>
      <c r="S2071" s="20">
        <f t="shared" si="326"/>
        <v>11.175000000000001</v>
      </c>
      <c r="T2071" s="20">
        <f t="shared" si="327"/>
        <v>10.375</v>
      </c>
      <c r="U2071" s="19">
        <f t="shared" si="328"/>
        <v>10.508333333333335</v>
      </c>
      <c r="V2071" s="19">
        <f t="shared" si="329"/>
        <v>10.475000000000001</v>
      </c>
    </row>
    <row r="2072" spans="1:22" ht="13.5" x14ac:dyDescent="0.25">
      <c r="A2072" s="3">
        <f>RSI!A2072</f>
        <v>45020</v>
      </c>
      <c r="B2072" s="2">
        <f>RSI!B2072</f>
        <v>10.169499999999999</v>
      </c>
      <c r="C2072" s="2">
        <f>RSI!I2072</f>
        <v>30.685545620360756</v>
      </c>
      <c r="D2072" s="2">
        <f>MACD!E2072</f>
        <v>0.13062150013282015</v>
      </c>
      <c r="E2072" s="2">
        <f>MACD!F2072</f>
        <v>9.3819519969413151E-2</v>
      </c>
      <c r="F2072" s="2">
        <f>'Moving Avg'!D2072</f>
        <v>10.2639</v>
      </c>
      <c r="G2072" s="2">
        <f>'Moving Avg'!F2072</f>
        <v>10.436859999999999</v>
      </c>
      <c r="H2072" s="2">
        <f>'Moving Avg'!G2072</f>
        <v>10.595435999999999</v>
      </c>
      <c r="I2072" s="2">
        <f>'Moving Avg'!H2072</f>
        <v>11.229359999999993</v>
      </c>
      <c r="J2072" s="17" t="str">
        <f>OBV!F2072</f>
        <v>BEARISH</v>
      </c>
      <c r="K2072" s="17" t="str">
        <f>OBV!G2072</f>
        <v>NEUTRAL</v>
      </c>
      <c r="L2072" s="17" t="str">
        <f>OBV!H2072</f>
        <v>CONFIRMED BEARISH</v>
      </c>
      <c r="M2072" s="19">
        <f t="shared" si="320"/>
        <v>25</v>
      </c>
      <c r="N2072" s="19">
        <f t="shared" si="321"/>
        <v>0</v>
      </c>
      <c r="O2072" s="19">
        <f t="shared" si="322"/>
        <v>0</v>
      </c>
      <c r="P2072" s="19">
        <f t="shared" si="323"/>
        <v>16.5</v>
      </c>
      <c r="Q2072" s="20">
        <f t="shared" si="324"/>
        <v>11.225</v>
      </c>
      <c r="R2072" s="20">
        <f t="shared" si="325"/>
        <v>9.125</v>
      </c>
      <c r="S2072" s="20">
        <f t="shared" si="326"/>
        <v>11.175000000000001</v>
      </c>
      <c r="T2072" s="20">
        <f t="shared" si="327"/>
        <v>10.375</v>
      </c>
      <c r="U2072" s="19">
        <f t="shared" si="328"/>
        <v>10.508333333333335</v>
      </c>
      <c r="V2072" s="19">
        <f t="shared" si="329"/>
        <v>10.475000000000001</v>
      </c>
    </row>
    <row r="2073" spans="1:22" ht="13.5" x14ac:dyDescent="0.25">
      <c r="A2073" s="3">
        <f>RSI!A2073</f>
        <v>45021</v>
      </c>
      <c r="B2073" s="2">
        <f>RSI!B2073</f>
        <v>10.2159</v>
      </c>
      <c r="C2073" s="2">
        <f>RSI!I2073</f>
        <v>35.232535357495223</v>
      </c>
      <c r="D2073" s="2">
        <f>MACD!E2073</f>
        <v>0.10610789927395103</v>
      </c>
      <c r="E2073" s="2">
        <f>MACD!F2073</f>
        <v>9.6277195830320739E-2</v>
      </c>
      <c r="F2073" s="2">
        <f>'Moving Avg'!D2073</f>
        <v>10.237579999999999</v>
      </c>
      <c r="G2073" s="2">
        <f>'Moving Avg'!F2073</f>
        <v>10.414415</v>
      </c>
      <c r="H2073" s="2">
        <f>'Moving Avg'!G2073</f>
        <v>10.596364000000001</v>
      </c>
      <c r="I2073" s="2">
        <f>'Moving Avg'!H2073</f>
        <v>11.219530999999995</v>
      </c>
      <c r="J2073" s="17" t="str">
        <f>OBV!F2073</f>
        <v>BEARISH</v>
      </c>
      <c r="K2073" s="17" t="str">
        <f>OBV!G2073</f>
        <v>NEUTRAL</v>
      </c>
      <c r="L2073" s="17" t="str">
        <f>OBV!H2073</f>
        <v>CONFIRMED BEARISH</v>
      </c>
      <c r="M2073" s="19">
        <f t="shared" si="320"/>
        <v>25</v>
      </c>
      <c r="N2073" s="19">
        <f t="shared" si="321"/>
        <v>0</v>
      </c>
      <c r="O2073" s="19">
        <f t="shared" si="322"/>
        <v>0</v>
      </c>
      <c r="P2073" s="19">
        <f t="shared" si="323"/>
        <v>16.5</v>
      </c>
      <c r="Q2073" s="20">
        <f t="shared" si="324"/>
        <v>11.225</v>
      </c>
      <c r="R2073" s="20">
        <f t="shared" si="325"/>
        <v>9.125</v>
      </c>
      <c r="S2073" s="20">
        <f t="shared" si="326"/>
        <v>11.175000000000001</v>
      </c>
      <c r="T2073" s="20">
        <f t="shared" si="327"/>
        <v>10.375</v>
      </c>
      <c r="U2073" s="19">
        <f t="shared" si="328"/>
        <v>10.508333333333335</v>
      </c>
      <c r="V2073" s="19">
        <f t="shared" si="329"/>
        <v>10.475000000000001</v>
      </c>
    </row>
    <row r="2074" spans="1:22" ht="13.5" x14ac:dyDescent="0.25">
      <c r="A2074" s="3">
        <f>RSI!A2074</f>
        <v>45022</v>
      </c>
      <c r="B2074" s="2">
        <f>RSI!B2074</f>
        <v>10.2159</v>
      </c>
      <c r="C2074" s="2">
        <f>RSI!I2074</f>
        <v>35.232535357495223</v>
      </c>
      <c r="D2074" s="2">
        <f>MACD!E2074</f>
        <v>9.2528777241799531E-2</v>
      </c>
      <c r="E2074" s="2">
        <f>MACD!F2074</f>
        <v>9.5527512112616494E-2</v>
      </c>
      <c r="F2074" s="2">
        <f>'Moving Avg'!D2074</f>
        <v>10.214359999999999</v>
      </c>
      <c r="G2074" s="2">
        <f>'Moving Avg'!F2074</f>
        <v>10.39236</v>
      </c>
      <c r="H2074" s="2">
        <f>'Moving Avg'!G2074</f>
        <v>10.597292000000003</v>
      </c>
      <c r="I2074" s="2">
        <f>'Moving Avg'!H2074</f>
        <v>11.209663499999994</v>
      </c>
      <c r="J2074" s="17" t="str">
        <f>OBV!F2074</f>
        <v>BEARISH</v>
      </c>
      <c r="K2074" s="17" t="str">
        <f>OBV!G2074</f>
        <v>NEUTRAL</v>
      </c>
      <c r="L2074" s="17" t="str">
        <f>OBV!H2074</f>
        <v>CONFIRMED BEARISH</v>
      </c>
      <c r="M2074" s="19">
        <f t="shared" si="320"/>
        <v>25</v>
      </c>
      <c r="N2074" s="19">
        <f t="shared" si="321"/>
        <v>45</v>
      </c>
      <c r="O2074" s="19">
        <f t="shared" si="322"/>
        <v>0</v>
      </c>
      <c r="P2074" s="19">
        <f t="shared" si="323"/>
        <v>16.5</v>
      </c>
      <c r="Q2074" s="20">
        <f t="shared" si="324"/>
        <v>26.975000000000001</v>
      </c>
      <c r="R2074" s="20">
        <f t="shared" si="325"/>
        <v>18.125</v>
      </c>
      <c r="S2074" s="20">
        <f t="shared" si="326"/>
        <v>17.925000000000001</v>
      </c>
      <c r="T2074" s="20">
        <f t="shared" si="327"/>
        <v>21.625</v>
      </c>
      <c r="U2074" s="19">
        <f t="shared" si="328"/>
        <v>21.008333333333336</v>
      </c>
      <c r="V2074" s="19">
        <f t="shared" si="329"/>
        <v>21.162500000000001</v>
      </c>
    </row>
    <row r="2075" spans="1:22" ht="13.5" x14ac:dyDescent="0.25">
      <c r="A2075" s="3">
        <f>RSI!A2075</f>
        <v>45023</v>
      </c>
      <c r="B2075" s="2">
        <f>RSI!B2075</f>
        <v>10.0998</v>
      </c>
      <c r="C2075" s="2">
        <f>RSI!I2075</f>
        <v>29.598130480158687</v>
      </c>
      <c r="D2075" s="2">
        <f>MACD!E2075</f>
        <v>9.5512328045762374E-2</v>
      </c>
      <c r="E2075" s="2">
        <f>MACD!F2075</f>
        <v>9.5524475299245681E-2</v>
      </c>
      <c r="F2075" s="2">
        <f>'Moving Avg'!D2075</f>
        <v>10.183399999999999</v>
      </c>
      <c r="G2075" s="2">
        <f>'Moving Avg'!F2075</f>
        <v>10.367204999999998</v>
      </c>
      <c r="H2075" s="2">
        <f>'Moving Avg'!G2075</f>
        <v>10.583825999999997</v>
      </c>
      <c r="I2075" s="2">
        <f>'Moving Avg'!H2075</f>
        <v>11.199408999999998</v>
      </c>
      <c r="J2075" s="17" t="str">
        <f>OBV!F2075</f>
        <v>BEARISH</v>
      </c>
      <c r="K2075" s="17" t="str">
        <f>OBV!G2075</f>
        <v>WEAK</v>
      </c>
      <c r="L2075" s="17" t="str">
        <f>OBV!H2075</f>
        <v>CONFIRMED BEARISH</v>
      </c>
      <c r="M2075" s="19">
        <f t="shared" si="320"/>
        <v>50</v>
      </c>
      <c r="N2075" s="19">
        <f t="shared" si="321"/>
        <v>45</v>
      </c>
      <c r="O2075" s="19">
        <f t="shared" si="322"/>
        <v>0</v>
      </c>
      <c r="P2075" s="19">
        <f t="shared" si="323"/>
        <v>0</v>
      </c>
      <c r="Q2075" s="20">
        <f t="shared" si="324"/>
        <v>33.25</v>
      </c>
      <c r="R2075" s="20">
        <f t="shared" si="325"/>
        <v>19</v>
      </c>
      <c r="S2075" s="20">
        <f t="shared" si="326"/>
        <v>14.25</v>
      </c>
      <c r="T2075" s="20">
        <f t="shared" si="327"/>
        <v>23.75</v>
      </c>
      <c r="U2075" s="19">
        <f t="shared" si="328"/>
        <v>22.166666666666668</v>
      </c>
      <c r="V2075" s="19">
        <f t="shared" si="329"/>
        <v>22.5625</v>
      </c>
    </row>
    <row r="2076" spans="1:22" ht="13.5" x14ac:dyDescent="0.25">
      <c r="A2076" s="3">
        <f>RSI!A2076</f>
        <v>45026</v>
      </c>
      <c r="B2076" s="2">
        <f>RSI!B2076</f>
        <v>10.0379</v>
      </c>
      <c r="C2076" s="2">
        <f>RSI!I2076</f>
        <v>27.108931219986175</v>
      </c>
      <c r="D2076" s="2">
        <f>MACD!E2076</f>
        <v>0.10434488405404352</v>
      </c>
      <c r="E2076" s="2">
        <f>MACD!F2076</f>
        <v>9.7288557050205254E-2</v>
      </c>
      <c r="F2076" s="2">
        <f>'Moving Avg'!D2076</f>
        <v>10.1478</v>
      </c>
      <c r="G2076" s="2">
        <f>'Moving Avg'!F2076</f>
        <v>10.34089</v>
      </c>
      <c r="H2076" s="2">
        <f>'Moving Avg'!G2076</f>
        <v>10.557357999999999</v>
      </c>
      <c r="I2076" s="2">
        <f>'Moving Avg'!H2076</f>
        <v>11.188689999999998</v>
      </c>
      <c r="J2076" s="17" t="str">
        <f>OBV!F2076</f>
        <v>BEARISH</v>
      </c>
      <c r="K2076" s="17" t="str">
        <f>OBV!G2076</f>
        <v>NEUTRAL</v>
      </c>
      <c r="L2076" s="17" t="str">
        <f>OBV!H2076</f>
        <v>CONFIRMED BEARISH</v>
      </c>
      <c r="M2076" s="19">
        <f t="shared" si="320"/>
        <v>50</v>
      </c>
      <c r="N2076" s="19">
        <f t="shared" si="321"/>
        <v>0</v>
      </c>
      <c r="O2076" s="19">
        <f t="shared" si="322"/>
        <v>0</v>
      </c>
      <c r="P2076" s="19">
        <f t="shared" si="323"/>
        <v>16.5</v>
      </c>
      <c r="Q2076" s="20">
        <f t="shared" si="324"/>
        <v>19.975000000000001</v>
      </c>
      <c r="R2076" s="20">
        <f t="shared" si="325"/>
        <v>14.125</v>
      </c>
      <c r="S2076" s="20">
        <f t="shared" si="326"/>
        <v>14.925000000000001</v>
      </c>
      <c r="T2076" s="20">
        <f t="shared" si="327"/>
        <v>16.625</v>
      </c>
      <c r="U2076" s="19">
        <f t="shared" si="328"/>
        <v>16.341666666666669</v>
      </c>
      <c r="V2076" s="19">
        <f t="shared" si="329"/>
        <v>16.412500000000001</v>
      </c>
    </row>
    <row r="2077" spans="1:22" ht="13.5" x14ac:dyDescent="0.25">
      <c r="A2077" s="3">
        <f>RSI!A2077</f>
        <v>45027</v>
      </c>
      <c r="B2077" s="2">
        <f>RSI!B2077</f>
        <v>10.0611</v>
      </c>
      <c r="C2077" s="2">
        <f>RSI!I2077</f>
        <v>29.501994763883175</v>
      </c>
      <c r="D2077" s="2">
        <f>MACD!E2077</f>
        <v>0.10730720133626903</v>
      </c>
      <c r="E2077" s="2">
        <f>MACD!F2077</f>
        <v>9.929228590741801E-2</v>
      </c>
      <c r="F2077" s="2">
        <f>'Moving Avg'!D2077</f>
        <v>10.12612</v>
      </c>
      <c r="G2077" s="2">
        <f>'Moving Avg'!F2077</f>
        <v>10.316125000000001</v>
      </c>
      <c r="H2077" s="2">
        <f>'Moving Avg'!G2077</f>
        <v>10.532591999999999</v>
      </c>
      <c r="I2077" s="2">
        <f>'Moving Avg'!H2077</f>
        <v>11.178822499999997</v>
      </c>
      <c r="J2077" s="17" t="str">
        <f>OBV!F2077</f>
        <v>BEARISH</v>
      </c>
      <c r="K2077" s="17" t="str">
        <f>OBV!G2077</f>
        <v>NEUTRAL</v>
      </c>
      <c r="L2077" s="17" t="str">
        <f>OBV!H2077</f>
        <v>CONFIRMED BEARISH</v>
      </c>
      <c r="M2077" s="19">
        <f t="shared" si="320"/>
        <v>50</v>
      </c>
      <c r="N2077" s="19">
        <f t="shared" si="321"/>
        <v>0</v>
      </c>
      <c r="O2077" s="19">
        <f t="shared" si="322"/>
        <v>0</v>
      </c>
      <c r="P2077" s="19">
        <f t="shared" si="323"/>
        <v>16.5</v>
      </c>
      <c r="Q2077" s="20">
        <f t="shared" si="324"/>
        <v>19.975000000000001</v>
      </c>
      <c r="R2077" s="20">
        <f t="shared" si="325"/>
        <v>14.125</v>
      </c>
      <c r="S2077" s="20">
        <f t="shared" si="326"/>
        <v>14.925000000000001</v>
      </c>
      <c r="T2077" s="20">
        <f t="shared" si="327"/>
        <v>16.625</v>
      </c>
      <c r="U2077" s="19">
        <f t="shared" si="328"/>
        <v>16.341666666666669</v>
      </c>
      <c r="V2077" s="19">
        <f t="shared" si="329"/>
        <v>16.412500000000001</v>
      </c>
    </row>
    <row r="2078" spans="1:22" ht="13.5" x14ac:dyDescent="0.25">
      <c r="A2078" s="3">
        <f>RSI!A2078</f>
        <v>45028</v>
      </c>
      <c r="B2078" s="2">
        <f>RSI!B2078</f>
        <v>10.0611</v>
      </c>
      <c r="C2078" s="2">
        <f>RSI!I2078</f>
        <v>29.501994763883175</v>
      </c>
      <c r="D2078" s="2">
        <f>MACD!E2078</f>
        <v>0.11387702597235716</v>
      </c>
      <c r="E2078" s="2">
        <f>MACD!F2078</f>
        <v>0.10220923392040585</v>
      </c>
      <c r="F2078" s="2">
        <f>'Moving Avg'!D2078</f>
        <v>10.095159999999998</v>
      </c>
      <c r="G2078" s="2">
        <f>'Moving Avg'!F2078</f>
        <v>10.29097</v>
      </c>
      <c r="H2078" s="2">
        <f>'Moving Avg'!G2078</f>
        <v>10.514017999999998</v>
      </c>
      <c r="I2078" s="2">
        <f>'Moving Avg'!H2078</f>
        <v>11.168374500000001</v>
      </c>
      <c r="J2078" s="17" t="str">
        <f>OBV!F2078</f>
        <v>BEARISH</v>
      </c>
      <c r="K2078" s="17" t="str">
        <f>OBV!G2078</f>
        <v>NEUTRAL</v>
      </c>
      <c r="L2078" s="17" t="str">
        <f>OBV!H2078</f>
        <v>CONFIRMED BEARISH</v>
      </c>
      <c r="M2078" s="19">
        <f t="shared" si="320"/>
        <v>50</v>
      </c>
      <c r="N2078" s="19">
        <f t="shared" si="321"/>
        <v>0</v>
      </c>
      <c r="O2078" s="19">
        <f t="shared" si="322"/>
        <v>0</v>
      </c>
      <c r="P2078" s="19">
        <f t="shared" si="323"/>
        <v>16.5</v>
      </c>
      <c r="Q2078" s="20">
        <f t="shared" si="324"/>
        <v>19.975000000000001</v>
      </c>
      <c r="R2078" s="20">
        <f t="shared" si="325"/>
        <v>14.125</v>
      </c>
      <c r="S2078" s="20">
        <f t="shared" si="326"/>
        <v>14.925000000000001</v>
      </c>
      <c r="T2078" s="20">
        <f t="shared" si="327"/>
        <v>16.625</v>
      </c>
      <c r="U2078" s="19">
        <f t="shared" si="328"/>
        <v>16.341666666666669</v>
      </c>
      <c r="V2078" s="19">
        <f t="shared" si="329"/>
        <v>16.412500000000001</v>
      </c>
    </row>
    <row r="2079" spans="1:22" ht="13.5" x14ac:dyDescent="0.25">
      <c r="A2079" s="3">
        <f>RSI!A2079</f>
        <v>45029</v>
      </c>
      <c r="B2079" s="2">
        <f>RSI!B2079</f>
        <v>10.0611</v>
      </c>
      <c r="C2079" s="2">
        <f>RSI!I2079</f>
        <v>29.501994763883175</v>
      </c>
      <c r="D2079" s="2">
        <f>MACD!E2079</f>
        <v>0.11860578286989387</v>
      </c>
      <c r="E2079" s="2">
        <f>MACD!F2079</f>
        <v>0.10548854371030346</v>
      </c>
      <c r="F2079" s="2">
        <f>'Moving Avg'!D2079</f>
        <v>10.0642</v>
      </c>
      <c r="G2079" s="2">
        <f>'Moving Avg'!F2079</f>
        <v>10.265815</v>
      </c>
      <c r="H2079" s="2">
        <f>'Moving Avg'!G2079</f>
        <v>10.501633999999999</v>
      </c>
      <c r="I2079" s="2">
        <f>'Moving Avg'!H2079</f>
        <v>11.158313499999997</v>
      </c>
      <c r="J2079" s="17" t="str">
        <f>OBV!F2079</f>
        <v>BEARISH</v>
      </c>
      <c r="K2079" s="17" t="str">
        <f>OBV!G2079</f>
        <v>NEUTRAL</v>
      </c>
      <c r="L2079" s="17" t="str">
        <f>OBV!H2079</f>
        <v>CONFIRMED BEARISH</v>
      </c>
      <c r="M2079" s="19">
        <f t="shared" si="320"/>
        <v>50</v>
      </c>
      <c r="N2079" s="19">
        <f t="shared" si="321"/>
        <v>0</v>
      </c>
      <c r="O2079" s="19">
        <f t="shared" si="322"/>
        <v>0</v>
      </c>
      <c r="P2079" s="19">
        <f t="shared" si="323"/>
        <v>16.5</v>
      </c>
      <c r="Q2079" s="20">
        <f t="shared" si="324"/>
        <v>19.975000000000001</v>
      </c>
      <c r="R2079" s="20">
        <f t="shared" si="325"/>
        <v>14.125</v>
      </c>
      <c r="S2079" s="20">
        <f t="shared" si="326"/>
        <v>14.925000000000001</v>
      </c>
      <c r="T2079" s="20">
        <f t="shared" si="327"/>
        <v>16.625</v>
      </c>
      <c r="U2079" s="19">
        <f t="shared" si="328"/>
        <v>16.341666666666669</v>
      </c>
      <c r="V2079" s="19">
        <f t="shared" si="329"/>
        <v>16.412500000000001</v>
      </c>
    </row>
    <row r="2080" spans="1:22" ht="13.5" x14ac:dyDescent="0.25">
      <c r="A2080" s="3">
        <f>RSI!A2080</f>
        <v>45030</v>
      </c>
      <c r="B2080" s="2">
        <f>RSI!B2080</f>
        <v>10.0611</v>
      </c>
      <c r="C2080" s="2">
        <f>RSI!I2080</f>
        <v>29.501994763883175</v>
      </c>
      <c r="D2080" s="2">
        <f>MACD!E2080</f>
        <v>0.11213850371132672</v>
      </c>
      <c r="E2080" s="2">
        <f>MACD!F2080</f>
        <v>0.10681853571050812</v>
      </c>
      <c r="F2080" s="2">
        <f>'Moving Avg'!D2080</f>
        <v>10.056459999999998</v>
      </c>
      <c r="G2080" s="2">
        <f>'Moving Avg'!F2080</f>
        <v>10.241050000000001</v>
      </c>
      <c r="H2080" s="2">
        <f>'Moving Avg'!G2080</f>
        <v>10.487701999999999</v>
      </c>
      <c r="I2080" s="2">
        <f>'Moving Avg'!H2080</f>
        <v>11.148097499999997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  <c r="M2080" s="19">
        <f t="shared" si="320"/>
        <v>50</v>
      </c>
      <c r="N2080" s="19">
        <f t="shared" si="321"/>
        <v>0</v>
      </c>
      <c r="O2080" s="19">
        <f t="shared" si="322"/>
        <v>0</v>
      </c>
      <c r="P2080" s="19">
        <f t="shared" si="323"/>
        <v>16.5</v>
      </c>
      <c r="Q2080" s="20">
        <f t="shared" si="324"/>
        <v>19.975000000000001</v>
      </c>
      <c r="R2080" s="20">
        <f t="shared" si="325"/>
        <v>14.125</v>
      </c>
      <c r="S2080" s="20">
        <f t="shared" si="326"/>
        <v>14.925000000000001</v>
      </c>
      <c r="T2080" s="20">
        <f t="shared" si="327"/>
        <v>16.625</v>
      </c>
      <c r="U2080" s="19">
        <f t="shared" si="328"/>
        <v>16.341666666666669</v>
      </c>
      <c r="V2080" s="19">
        <f t="shared" si="329"/>
        <v>16.412500000000001</v>
      </c>
    </row>
    <row r="2081" spans="1:22" ht="13.5" x14ac:dyDescent="0.25">
      <c r="A2081" s="3">
        <f>RSI!A2081</f>
        <v>45033</v>
      </c>
      <c r="B2081" s="2">
        <f>RSI!B2081</f>
        <v>10.138500000000001</v>
      </c>
      <c r="C2081" s="2">
        <f>RSI!I2081</f>
        <v>38.554371368377524</v>
      </c>
      <c r="D2081" s="2">
        <f>MACD!E2081</f>
        <v>9.6311564157334217E-2</v>
      </c>
      <c r="E2081" s="2">
        <f>MACD!F2081</f>
        <v>0.10471714139987334</v>
      </c>
      <c r="F2081" s="2">
        <f>'Moving Avg'!D2081</f>
        <v>10.07658</v>
      </c>
      <c r="G2081" s="2">
        <f>'Moving Avg'!F2081</f>
        <v>10.220155000000002</v>
      </c>
      <c r="H2081" s="2">
        <f>'Moving Avg'!G2081</f>
        <v>10.470830000000001</v>
      </c>
      <c r="I2081" s="2">
        <f>'Moving Avg'!H2081</f>
        <v>11.139003999999998</v>
      </c>
      <c r="J2081" s="17" t="str">
        <f>OBV!F2081</f>
        <v>BEARISH</v>
      </c>
      <c r="K2081" s="17" t="str">
        <f>OBV!G2081</f>
        <v>NEUTRAL</v>
      </c>
      <c r="L2081" s="17" t="str">
        <f>OBV!H2081</f>
        <v>BEARISH DIVERGENCE</v>
      </c>
      <c r="M2081" s="19">
        <f t="shared" si="320"/>
        <v>25</v>
      </c>
      <c r="N2081" s="19">
        <f t="shared" si="321"/>
        <v>45</v>
      </c>
      <c r="O2081" s="19">
        <f t="shared" si="322"/>
        <v>0</v>
      </c>
      <c r="P2081" s="19">
        <f t="shared" si="323"/>
        <v>16.5</v>
      </c>
      <c r="Q2081" s="20">
        <f t="shared" si="324"/>
        <v>26.975000000000001</v>
      </c>
      <c r="R2081" s="20">
        <f t="shared" si="325"/>
        <v>18.125</v>
      </c>
      <c r="S2081" s="20">
        <f t="shared" si="326"/>
        <v>17.925000000000001</v>
      </c>
      <c r="T2081" s="20">
        <f t="shared" si="327"/>
        <v>21.625</v>
      </c>
      <c r="U2081" s="19">
        <f t="shared" si="328"/>
        <v>21.008333333333336</v>
      </c>
      <c r="V2081" s="19">
        <f t="shared" si="329"/>
        <v>21.162500000000001</v>
      </c>
    </row>
    <row r="2082" spans="1:22" ht="13.5" x14ac:dyDescent="0.25">
      <c r="A2082" s="3">
        <f>RSI!A2082</f>
        <v>45034</v>
      </c>
      <c r="B2082" s="2">
        <f>RSI!B2082</f>
        <v>10.525499999999999</v>
      </c>
      <c r="C2082" s="2">
        <f>RSI!I2082</f>
        <v>63.672113743167209</v>
      </c>
      <c r="D2082" s="2">
        <f>MACD!E2082</f>
        <v>4.7890895684462365E-2</v>
      </c>
      <c r="E2082" s="2">
        <f>MACD!F2082</f>
        <v>9.335189225679115E-2</v>
      </c>
      <c r="F2082" s="2">
        <f>'Moving Avg'!D2082</f>
        <v>10.169459999999999</v>
      </c>
      <c r="G2082" s="2">
        <f>'Moving Avg'!F2082</f>
        <v>10.224025000000003</v>
      </c>
      <c r="H2082" s="2">
        <f>'Moving Avg'!G2082</f>
        <v>10.464639999999999</v>
      </c>
      <c r="I2082" s="2">
        <f>'Moving Avg'!H2082</f>
        <v>11.131845499999999</v>
      </c>
      <c r="J2082" s="17" t="str">
        <f>OBV!F2082</f>
        <v>BULLISH</v>
      </c>
      <c r="K2082" s="17" t="str">
        <f>OBV!G2082</f>
        <v>STRONG</v>
      </c>
      <c r="L2082" s="17" t="str">
        <f>OBV!H2082</f>
        <v>CONFIRMED BULLISH</v>
      </c>
      <c r="M2082" s="19">
        <f t="shared" si="320"/>
        <v>25</v>
      </c>
      <c r="N2082" s="19">
        <f t="shared" si="321"/>
        <v>100</v>
      </c>
      <c r="O2082" s="19">
        <f t="shared" si="322"/>
        <v>0</v>
      </c>
      <c r="P2082" s="19">
        <f t="shared" si="323"/>
        <v>100</v>
      </c>
      <c r="Q2082" s="20">
        <f t="shared" si="324"/>
        <v>58.75</v>
      </c>
      <c r="R2082" s="20">
        <f t="shared" si="325"/>
        <v>50</v>
      </c>
      <c r="S2082" s="20">
        <f t="shared" si="326"/>
        <v>63.75</v>
      </c>
      <c r="T2082" s="20">
        <f t="shared" si="327"/>
        <v>56.25</v>
      </c>
      <c r="U2082" s="19">
        <f t="shared" si="328"/>
        <v>57.5</v>
      </c>
      <c r="V2082" s="19">
        <f t="shared" si="329"/>
        <v>57.1875</v>
      </c>
    </row>
    <row r="2083" spans="1:22" ht="13.5" x14ac:dyDescent="0.25">
      <c r="A2083" s="3">
        <f>RSI!A2083</f>
        <v>45035</v>
      </c>
      <c r="B2083" s="2">
        <f>RSI!B2083</f>
        <v>10.4016</v>
      </c>
      <c r="C2083" s="2">
        <f>RSI!I2083</f>
        <v>55.806709455940556</v>
      </c>
      <c r="D2083" s="2">
        <f>MACD!E2083</f>
        <v>2.1667968582534058E-2</v>
      </c>
      <c r="E2083" s="2">
        <f>MACD!F2083</f>
        <v>7.9015107521939729E-2</v>
      </c>
      <c r="F2083" s="2">
        <f>'Moving Avg'!D2083</f>
        <v>10.23756</v>
      </c>
      <c r="G2083" s="2">
        <f>'Moving Avg'!F2083</f>
        <v>10.229440000000002</v>
      </c>
      <c r="H2083" s="2">
        <f>'Moving Avg'!G2083</f>
        <v>10.455971999999999</v>
      </c>
      <c r="I2083" s="2">
        <f>'Moving Avg'!H2083</f>
        <v>11.123293499999999</v>
      </c>
      <c r="J2083" s="17" t="str">
        <f>OBV!F2083</f>
        <v>BULLISH</v>
      </c>
      <c r="K2083" s="17" t="str">
        <f>OBV!G2083</f>
        <v>STRONG</v>
      </c>
      <c r="L2083" s="17" t="str">
        <f>OBV!H2083</f>
        <v>CONFIRMED BULLISH</v>
      </c>
      <c r="M2083" s="19">
        <f t="shared" si="320"/>
        <v>25</v>
      </c>
      <c r="N2083" s="19">
        <f t="shared" si="321"/>
        <v>100</v>
      </c>
      <c r="O2083" s="19">
        <f t="shared" si="322"/>
        <v>0</v>
      </c>
      <c r="P2083" s="19">
        <f t="shared" si="323"/>
        <v>100</v>
      </c>
      <c r="Q2083" s="20">
        <f t="shared" si="324"/>
        <v>58.75</v>
      </c>
      <c r="R2083" s="20">
        <f t="shared" si="325"/>
        <v>50</v>
      </c>
      <c r="S2083" s="20">
        <f t="shared" si="326"/>
        <v>63.75</v>
      </c>
      <c r="T2083" s="20">
        <f t="shared" si="327"/>
        <v>56.25</v>
      </c>
      <c r="U2083" s="19">
        <f t="shared" si="328"/>
        <v>57.5</v>
      </c>
      <c r="V2083" s="19">
        <f t="shared" si="329"/>
        <v>57.1875</v>
      </c>
    </row>
    <row r="2084" spans="1:22" ht="13.5" x14ac:dyDescent="0.25">
      <c r="A2084" s="3">
        <f>RSI!A2084</f>
        <v>45036</v>
      </c>
      <c r="B2084" s="2">
        <f>RSI!B2084</f>
        <v>10.370699999999999</v>
      </c>
      <c r="C2084" s="2">
        <f>RSI!I2084</f>
        <v>54.014638851249273</v>
      </c>
      <c r="D2084" s="2">
        <f>MACD!E2084</f>
        <v>1.048661382077043E-3</v>
      </c>
      <c r="E2084" s="2">
        <f>MACD!F2084</f>
        <v>6.3421818293967189E-2</v>
      </c>
      <c r="F2084" s="2">
        <f>'Moving Avg'!D2084</f>
        <v>10.299479999999999</v>
      </c>
      <c r="G2084" s="2">
        <f>'Moving Avg'!F2084</f>
        <v>10.231375000000003</v>
      </c>
      <c r="H2084" s="2">
        <f>'Moving Avg'!G2084</f>
        <v>10.446686</v>
      </c>
      <c r="I2084" s="2">
        <f>'Moving Avg'!H2084</f>
        <v>11.114587000000002</v>
      </c>
      <c r="J2084" s="17" t="str">
        <f>OBV!F2084</f>
        <v>BULLISH</v>
      </c>
      <c r="K2084" s="17" t="str">
        <f>OBV!G2084</f>
        <v>STRONG</v>
      </c>
      <c r="L2084" s="17" t="str">
        <f>OBV!H2084</f>
        <v>CONFIRMED BULLISH</v>
      </c>
      <c r="M2084" s="19">
        <f t="shared" si="320"/>
        <v>25</v>
      </c>
      <c r="N2084" s="19">
        <f t="shared" si="321"/>
        <v>100</v>
      </c>
      <c r="O2084" s="19">
        <f t="shared" si="322"/>
        <v>0</v>
      </c>
      <c r="P2084" s="19">
        <f t="shared" si="323"/>
        <v>100</v>
      </c>
      <c r="Q2084" s="20">
        <f t="shared" si="324"/>
        <v>58.75</v>
      </c>
      <c r="R2084" s="20">
        <f t="shared" si="325"/>
        <v>50</v>
      </c>
      <c r="S2084" s="20">
        <f t="shared" si="326"/>
        <v>63.75</v>
      </c>
      <c r="T2084" s="20">
        <f t="shared" si="327"/>
        <v>56.25</v>
      </c>
      <c r="U2084" s="19">
        <f t="shared" si="328"/>
        <v>57.5</v>
      </c>
      <c r="V2084" s="19">
        <f t="shared" si="329"/>
        <v>57.1875</v>
      </c>
    </row>
    <row r="2085" spans="1:22" ht="13.5" x14ac:dyDescent="0.25">
      <c r="A2085" s="3">
        <f>RSI!A2085</f>
        <v>45040</v>
      </c>
      <c r="B2085" s="2">
        <f>RSI!B2085</f>
        <v>10.2623</v>
      </c>
      <c r="C2085" s="2">
        <f>RSI!I2085</f>
        <v>48.170682229498169</v>
      </c>
      <c r="D2085" s="2">
        <f>MACD!E2085</f>
        <v>-2.6714028434600579E-2</v>
      </c>
      <c r="E2085" s="2">
        <f>MACD!F2085</f>
        <v>4.5394648948253638E-2</v>
      </c>
      <c r="F2085" s="2">
        <f>'Moving Avg'!D2085</f>
        <v>10.33972</v>
      </c>
      <c r="G2085" s="2">
        <f>'Moving Avg'!F2085</f>
        <v>10.226345</v>
      </c>
      <c r="H2085" s="2">
        <f>'Moving Avg'!G2085</f>
        <v>10.435232000000001</v>
      </c>
      <c r="I2085" s="2">
        <f>'Moving Avg'!H2085</f>
        <v>11.105532000000004</v>
      </c>
      <c r="J2085" s="17" t="str">
        <f>OBV!F2085</f>
        <v>BULLISH</v>
      </c>
      <c r="K2085" s="17" t="str">
        <f>OBV!G2085</f>
        <v>STRONG</v>
      </c>
      <c r="L2085" s="17" t="str">
        <f>OBV!H2085</f>
        <v>CONFIRMED BULLISH</v>
      </c>
      <c r="M2085" s="19">
        <f t="shared" si="320"/>
        <v>25</v>
      </c>
      <c r="N2085" s="19">
        <f t="shared" si="321"/>
        <v>100</v>
      </c>
      <c r="O2085" s="19">
        <f t="shared" si="322"/>
        <v>0</v>
      </c>
      <c r="P2085" s="19">
        <f t="shared" si="323"/>
        <v>100</v>
      </c>
      <c r="Q2085" s="20">
        <f t="shared" si="324"/>
        <v>58.75</v>
      </c>
      <c r="R2085" s="20">
        <f t="shared" si="325"/>
        <v>50</v>
      </c>
      <c r="S2085" s="20">
        <f t="shared" si="326"/>
        <v>63.75</v>
      </c>
      <c r="T2085" s="20">
        <f t="shared" si="327"/>
        <v>56.25</v>
      </c>
      <c r="U2085" s="19">
        <f t="shared" si="328"/>
        <v>57.5</v>
      </c>
      <c r="V2085" s="19">
        <f t="shared" si="329"/>
        <v>57.1875</v>
      </c>
    </row>
    <row r="2086" spans="1:22" ht="13.5" x14ac:dyDescent="0.25">
      <c r="A2086" s="3">
        <f>RSI!A2086</f>
        <v>45041</v>
      </c>
      <c r="B2086" s="2">
        <f>RSI!B2086</f>
        <v>10.3552</v>
      </c>
      <c r="C2086" s="2">
        <f>RSI!I2086</f>
        <v>52.8761951564057</v>
      </c>
      <c r="D2086" s="2">
        <f>MACD!E2086</f>
        <v>-6.6417400474055199E-2</v>
      </c>
      <c r="E2086" s="2">
        <f>MACD!F2086</f>
        <v>2.3032239063791871E-2</v>
      </c>
      <c r="F2086" s="2">
        <f>'Moving Avg'!D2086</f>
        <v>10.38306</v>
      </c>
      <c r="G2086" s="2">
        <f>'Moving Avg'!F2086</f>
        <v>10.225960000000001</v>
      </c>
      <c r="H2086" s="2">
        <f>'Moving Avg'!G2086</f>
        <v>10.425636000000003</v>
      </c>
      <c r="I2086" s="2">
        <f>'Moving Avg'!H2086</f>
        <v>11.096941500000003</v>
      </c>
      <c r="J2086" s="17" t="str">
        <f>OBV!F2086</f>
        <v>BULLISH</v>
      </c>
      <c r="K2086" s="17" t="str">
        <f>OBV!G2086</f>
        <v>STRONG</v>
      </c>
      <c r="L2086" s="17" t="str">
        <f>OBV!H2086</f>
        <v>CONFIRMED BULLISH</v>
      </c>
      <c r="M2086" s="19">
        <f t="shared" si="320"/>
        <v>25</v>
      </c>
      <c r="N2086" s="19">
        <f t="shared" si="321"/>
        <v>100</v>
      </c>
      <c r="O2086" s="19">
        <f t="shared" si="322"/>
        <v>0</v>
      </c>
      <c r="P2086" s="19">
        <f t="shared" si="323"/>
        <v>100</v>
      </c>
      <c r="Q2086" s="20">
        <f t="shared" si="324"/>
        <v>58.75</v>
      </c>
      <c r="R2086" s="20">
        <f t="shared" si="325"/>
        <v>50</v>
      </c>
      <c r="S2086" s="20">
        <f t="shared" si="326"/>
        <v>63.75</v>
      </c>
      <c r="T2086" s="20">
        <f t="shared" si="327"/>
        <v>56.25</v>
      </c>
      <c r="U2086" s="19">
        <f t="shared" si="328"/>
        <v>57.5</v>
      </c>
      <c r="V2086" s="19">
        <f t="shared" si="329"/>
        <v>57.1875</v>
      </c>
    </row>
    <row r="2087" spans="1:22" ht="13.5" x14ac:dyDescent="0.25">
      <c r="A2087" s="3">
        <f>RSI!A2087</f>
        <v>45042</v>
      </c>
      <c r="B2087" s="2">
        <f>RSI!B2087</f>
        <v>10.2159</v>
      </c>
      <c r="C2087" s="2">
        <f>RSI!I2087</f>
        <v>46.115403165564658</v>
      </c>
      <c r="D2087" s="2">
        <f>MACD!E2087</f>
        <v>-8.6495342664806074E-2</v>
      </c>
      <c r="E2087" s="2">
        <f>MACD!F2087</f>
        <v>1.1267227180722823E-3</v>
      </c>
      <c r="F2087" s="2">
        <f>'Moving Avg'!D2087</f>
        <v>10.32114</v>
      </c>
      <c r="G2087" s="2">
        <f>'Moving Avg'!F2087</f>
        <v>10.220155</v>
      </c>
      <c r="H2087" s="2">
        <f>'Moving Avg'!G2087</f>
        <v>10.413408000000002</v>
      </c>
      <c r="I2087" s="2">
        <f>'Moving Avg'!H2087</f>
        <v>11.088002500000002</v>
      </c>
      <c r="J2087" s="17" t="str">
        <f>OBV!F2087</f>
        <v>BEARISH</v>
      </c>
      <c r="K2087" s="17" t="str">
        <f>OBV!G2087</f>
        <v>NEUTRAL</v>
      </c>
      <c r="L2087" s="17" t="str">
        <f>OBV!H2087</f>
        <v>CONFIRMED BEARISH</v>
      </c>
      <c r="M2087" s="19">
        <f t="shared" si="320"/>
        <v>25</v>
      </c>
      <c r="N2087" s="19">
        <f t="shared" si="321"/>
        <v>100</v>
      </c>
      <c r="O2087" s="19">
        <f t="shared" si="322"/>
        <v>0</v>
      </c>
      <c r="P2087" s="19">
        <f t="shared" si="323"/>
        <v>16.5</v>
      </c>
      <c r="Q2087" s="20">
        <f t="shared" si="324"/>
        <v>46.225000000000001</v>
      </c>
      <c r="R2087" s="20">
        <f t="shared" si="325"/>
        <v>29.125</v>
      </c>
      <c r="S2087" s="20">
        <f t="shared" si="326"/>
        <v>26.175000000000001</v>
      </c>
      <c r="T2087" s="20">
        <f t="shared" si="327"/>
        <v>35.375</v>
      </c>
      <c r="U2087" s="19">
        <f t="shared" si="328"/>
        <v>33.841666666666661</v>
      </c>
      <c r="V2087" s="19">
        <f t="shared" si="329"/>
        <v>34.224999999999994</v>
      </c>
    </row>
    <row r="2088" spans="1:22" ht="13.5" x14ac:dyDescent="0.25">
      <c r="A2088" s="3">
        <f>RSI!A2088</f>
        <v>45043</v>
      </c>
      <c r="B2088" s="2">
        <f>RSI!B2088</f>
        <v>10.0611</v>
      </c>
      <c r="C2088" s="2">
        <f>RSI!I2088</f>
        <v>39.995396351884189</v>
      </c>
      <c r="D2088" s="2">
        <f>MACD!E2088</f>
        <v>-9.1537658140010691E-2</v>
      </c>
      <c r="E2088" s="2">
        <f>MACD!F2088</f>
        <v>-1.7406153453544314E-2</v>
      </c>
      <c r="F2088" s="2">
        <f>'Moving Avg'!D2088</f>
        <v>10.253039999999999</v>
      </c>
      <c r="G2088" s="2">
        <f>'Moving Avg'!F2088</f>
        <v>10.205834999999999</v>
      </c>
      <c r="H2088" s="2">
        <f>'Moving Avg'!G2088</f>
        <v>10.398237999999999</v>
      </c>
      <c r="I2088" s="2">
        <f>'Moving Avg'!H2088</f>
        <v>11.078018500000002</v>
      </c>
      <c r="J2088" s="17" t="str">
        <f>OBV!F2088</f>
        <v>BEARISH</v>
      </c>
      <c r="K2088" s="17" t="str">
        <f>OBV!G2088</f>
        <v>WEAK</v>
      </c>
      <c r="L2088" s="17" t="str">
        <f>OBV!H2088</f>
        <v>CONFIRMED BEARISH</v>
      </c>
      <c r="M2088" s="19">
        <f t="shared" si="320"/>
        <v>25</v>
      </c>
      <c r="N2088" s="19">
        <f t="shared" si="321"/>
        <v>100</v>
      </c>
      <c r="O2088" s="19">
        <f t="shared" si="322"/>
        <v>0</v>
      </c>
      <c r="P2088" s="19">
        <f t="shared" si="323"/>
        <v>0</v>
      </c>
      <c r="Q2088" s="20">
        <f t="shared" si="324"/>
        <v>43.75</v>
      </c>
      <c r="R2088" s="20">
        <f t="shared" si="325"/>
        <v>25</v>
      </c>
      <c r="S2088" s="20">
        <f t="shared" si="326"/>
        <v>18.75</v>
      </c>
      <c r="T2088" s="20">
        <f t="shared" si="327"/>
        <v>31.25</v>
      </c>
      <c r="U2088" s="19">
        <f t="shared" si="328"/>
        <v>29.166666666666668</v>
      </c>
      <c r="V2088" s="19">
        <f t="shared" si="329"/>
        <v>29.6875</v>
      </c>
    </row>
    <row r="2089" spans="1:22" ht="13.5" x14ac:dyDescent="0.25">
      <c r="A2089" s="3">
        <f>RSI!A2089</f>
        <v>45044</v>
      </c>
      <c r="B2089" s="2">
        <f>RSI!B2089</f>
        <v>10.0534</v>
      </c>
      <c r="C2089" s="2">
        <f>RSI!I2089</f>
        <v>39.713074910247215</v>
      </c>
      <c r="D2089" s="2">
        <f>MACD!E2089</f>
        <v>-9.3874655641782212E-2</v>
      </c>
      <c r="E2089" s="2">
        <f>MACD!F2089</f>
        <v>-3.2699853891191899E-2</v>
      </c>
      <c r="F2089" s="2">
        <f>'Moving Avg'!D2089</f>
        <v>10.189579999999998</v>
      </c>
      <c r="G2089" s="2">
        <f>'Moving Avg'!F2089</f>
        <v>10.191905</v>
      </c>
      <c r="H2089" s="2">
        <f>'Moving Avg'!G2089</f>
        <v>10.383379999999999</v>
      </c>
      <c r="I2089" s="2">
        <f>'Moving Avg'!H2089</f>
        <v>11.068112500000002</v>
      </c>
      <c r="J2089" s="17" t="str">
        <f>OBV!F2089</f>
        <v>BEARISH</v>
      </c>
      <c r="K2089" s="17" t="str">
        <f>OBV!G2089</f>
        <v>WEAK</v>
      </c>
      <c r="L2089" s="17" t="str">
        <f>OBV!H2089</f>
        <v>CONFIRMED BEARISH</v>
      </c>
      <c r="M2089" s="19">
        <f t="shared" si="320"/>
        <v>25</v>
      </c>
      <c r="N2089" s="19">
        <f t="shared" si="321"/>
        <v>100</v>
      </c>
      <c r="O2089" s="19">
        <f t="shared" si="322"/>
        <v>0</v>
      </c>
      <c r="P2089" s="19">
        <f t="shared" si="323"/>
        <v>0</v>
      </c>
      <c r="Q2089" s="20">
        <f t="shared" si="324"/>
        <v>43.75</v>
      </c>
      <c r="R2089" s="20">
        <f t="shared" si="325"/>
        <v>25</v>
      </c>
      <c r="S2089" s="20">
        <f t="shared" si="326"/>
        <v>18.75</v>
      </c>
      <c r="T2089" s="20">
        <f t="shared" si="327"/>
        <v>31.25</v>
      </c>
      <c r="U2089" s="19">
        <f t="shared" si="328"/>
        <v>29.166666666666668</v>
      </c>
      <c r="V2089" s="19">
        <f t="shared" si="329"/>
        <v>29.6875</v>
      </c>
    </row>
    <row r="2090" spans="1:22" ht="13.5" x14ac:dyDescent="0.25">
      <c r="A2090" s="3">
        <f>RSI!A2090</f>
        <v>45048</v>
      </c>
      <c r="B2090" s="2">
        <f>RSI!B2090</f>
        <v>10.2159</v>
      </c>
      <c r="C2090" s="2">
        <f>RSI!I2090</f>
        <v>48.047698207919893</v>
      </c>
      <c r="D2090" s="2">
        <f>MACD!E2090</f>
        <v>-0.10658512769426132</v>
      </c>
      <c r="E2090" s="2">
        <f>MACD!F2090</f>
        <v>-4.7476908651805788E-2</v>
      </c>
      <c r="F2090" s="2">
        <f>'Moving Avg'!D2090</f>
        <v>10.180299999999999</v>
      </c>
      <c r="G2090" s="2">
        <f>'Moving Avg'!F2090</f>
        <v>10.189970000000001</v>
      </c>
      <c r="H2090" s="2">
        <f>'Moving Avg'!G2090</f>
        <v>10.371772</v>
      </c>
      <c r="I2090" s="2">
        <f>'Moving Avg'!H2090</f>
        <v>11.059019000000001</v>
      </c>
      <c r="J2090" s="17" t="str">
        <f>OBV!F2090</f>
        <v>BEARISH</v>
      </c>
      <c r="K2090" s="17" t="str">
        <f>OBV!G2090</f>
        <v>NEUTRAL</v>
      </c>
      <c r="L2090" s="17" t="str">
        <f>OBV!H2090</f>
        <v>CONFIRMED BEARISH</v>
      </c>
      <c r="M2090" s="19">
        <f t="shared" si="320"/>
        <v>25</v>
      </c>
      <c r="N2090" s="19">
        <f t="shared" si="321"/>
        <v>100</v>
      </c>
      <c r="O2090" s="19">
        <f t="shared" si="322"/>
        <v>0</v>
      </c>
      <c r="P2090" s="19">
        <f t="shared" si="323"/>
        <v>16.5</v>
      </c>
      <c r="Q2090" s="20">
        <f t="shared" si="324"/>
        <v>46.225000000000001</v>
      </c>
      <c r="R2090" s="20">
        <f t="shared" si="325"/>
        <v>29.125</v>
      </c>
      <c r="S2090" s="20">
        <f t="shared" si="326"/>
        <v>26.175000000000001</v>
      </c>
      <c r="T2090" s="20">
        <f t="shared" si="327"/>
        <v>35.375</v>
      </c>
      <c r="U2090" s="19">
        <f t="shared" si="328"/>
        <v>33.841666666666661</v>
      </c>
      <c r="V2090" s="19">
        <f t="shared" si="329"/>
        <v>34.224999999999994</v>
      </c>
    </row>
    <row r="2091" spans="1:22" ht="13.5" x14ac:dyDescent="0.25">
      <c r="A2091" s="3">
        <f>RSI!A2091</f>
        <v>45049</v>
      </c>
      <c r="B2091" s="2">
        <f>RSI!B2091</f>
        <v>10.726699999999999</v>
      </c>
      <c r="C2091" s="2">
        <f>RSI!I2091</f>
        <v>64.610127751998064</v>
      </c>
      <c r="D2091" s="2">
        <f>MACD!E2091</f>
        <v>-0.14302227670752288</v>
      </c>
      <c r="E2091" s="2">
        <f>MACD!F2091</f>
        <v>-6.6585982262949206E-2</v>
      </c>
      <c r="F2091" s="2">
        <f>'Moving Avg'!D2091</f>
        <v>10.2546</v>
      </c>
      <c r="G2091" s="2">
        <f>'Moving Avg'!F2091</f>
        <v>10.21551</v>
      </c>
      <c r="H2091" s="2">
        <f>'Moving Avg'!G2091</f>
        <v>10.371152</v>
      </c>
      <c r="I2091" s="2">
        <f>'Moving Avg'!H2091</f>
        <v>11.052440499999999</v>
      </c>
      <c r="J2091" s="17" t="str">
        <f>OBV!F2091</f>
        <v>BULLISH</v>
      </c>
      <c r="K2091" s="17" t="str">
        <f>OBV!G2091</f>
        <v>STRONG</v>
      </c>
      <c r="L2091" s="17" t="str">
        <f>OBV!H2091</f>
        <v>CONFIRMED BULLISH</v>
      </c>
      <c r="M2091" s="19">
        <f t="shared" si="320"/>
        <v>25</v>
      </c>
      <c r="N2091" s="19">
        <f t="shared" si="321"/>
        <v>100</v>
      </c>
      <c r="O2091" s="19">
        <f t="shared" si="322"/>
        <v>0</v>
      </c>
      <c r="P2091" s="19">
        <f t="shared" si="323"/>
        <v>100</v>
      </c>
      <c r="Q2091" s="20">
        <f t="shared" si="324"/>
        <v>58.75</v>
      </c>
      <c r="R2091" s="20">
        <f t="shared" si="325"/>
        <v>50</v>
      </c>
      <c r="S2091" s="20">
        <f t="shared" si="326"/>
        <v>63.75</v>
      </c>
      <c r="T2091" s="20">
        <f t="shared" si="327"/>
        <v>56.25</v>
      </c>
      <c r="U2091" s="19">
        <f t="shared" si="328"/>
        <v>57.5</v>
      </c>
      <c r="V2091" s="19">
        <f t="shared" si="329"/>
        <v>57.1875</v>
      </c>
    </row>
    <row r="2092" spans="1:22" ht="13.5" x14ac:dyDescent="0.25">
      <c r="A2092" s="3">
        <f>RSI!A2092</f>
        <v>45050</v>
      </c>
      <c r="B2092" s="2">
        <f>RSI!B2092</f>
        <v>10.6029</v>
      </c>
      <c r="C2092" s="2">
        <f>RSI!I2092</f>
        <v>59.646927833181742</v>
      </c>
      <c r="D2092" s="2">
        <f>MACD!E2092</f>
        <v>-0.10793431907736917</v>
      </c>
      <c r="E2092" s="2">
        <f>MACD!F2092</f>
        <v>-7.4855649625833201E-2</v>
      </c>
      <c r="F2092" s="2">
        <f>'Moving Avg'!D2092</f>
        <v>10.331999999999999</v>
      </c>
      <c r="G2092" s="2">
        <f>'Moving Avg'!F2092</f>
        <v>10.23718</v>
      </c>
      <c r="H2092" s="2">
        <f>'Moving Avg'!G2092</f>
        <v>10.368365999999998</v>
      </c>
      <c r="I2092" s="2">
        <f>'Moving Avg'!H2092</f>
        <v>11.044314500000002</v>
      </c>
      <c r="J2092" s="17" t="str">
        <f>OBV!F2092</f>
        <v>BULLISH</v>
      </c>
      <c r="K2092" s="17" t="str">
        <f>OBV!G2092</f>
        <v>STRONG</v>
      </c>
      <c r="L2092" s="17" t="str">
        <f>OBV!H2092</f>
        <v>CONFIRMED BULLISH</v>
      </c>
      <c r="M2092" s="19">
        <f t="shared" si="320"/>
        <v>25</v>
      </c>
      <c r="N2092" s="19">
        <f t="shared" si="321"/>
        <v>100</v>
      </c>
      <c r="O2092" s="19">
        <f t="shared" si="322"/>
        <v>0</v>
      </c>
      <c r="P2092" s="19">
        <f t="shared" si="323"/>
        <v>100</v>
      </c>
      <c r="Q2092" s="20">
        <f t="shared" si="324"/>
        <v>58.75</v>
      </c>
      <c r="R2092" s="20">
        <f t="shared" si="325"/>
        <v>50</v>
      </c>
      <c r="S2092" s="20">
        <f t="shared" si="326"/>
        <v>63.75</v>
      </c>
      <c r="T2092" s="20">
        <f t="shared" si="327"/>
        <v>56.25</v>
      </c>
      <c r="U2092" s="19">
        <f t="shared" si="328"/>
        <v>57.5</v>
      </c>
      <c r="V2092" s="19">
        <f t="shared" si="329"/>
        <v>57.1875</v>
      </c>
    </row>
    <row r="2093" spans="1:22" ht="13.5" x14ac:dyDescent="0.25">
      <c r="A2093" s="3">
        <f>RSI!A2093</f>
        <v>45051</v>
      </c>
      <c r="B2093" s="2">
        <f>RSI!B2093</f>
        <v>10.5642</v>
      </c>
      <c r="C2093" s="2">
        <f>RSI!I2093</f>
        <v>58.143315207922647</v>
      </c>
      <c r="D2093" s="2">
        <f>MACD!E2093</f>
        <v>-9.6290656329218294E-2</v>
      </c>
      <c r="E2093" s="2">
        <f>MACD!F2093</f>
        <v>-7.9142650966510228E-2</v>
      </c>
      <c r="F2093" s="2">
        <f>'Moving Avg'!D2093</f>
        <v>10.43262</v>
      </c>
      <c r="G2093" s="2">
        <f>'Moving Avg'!F2093</f>
        <v>10.254595</v>
      </c>
      <c r="H2093" s="2">
        <f>'Moving Avg'!G2093</f>
        <v>10.365269999999999</v>
      </c>
      <c r="I2093" s="2">
        <f>'Moving Avg'!H2093</f>
        <v>11.036382000000003</v>
      </c>
      <c r="J2093" s="17" t="str">
        <f>OBV!F2093</f>
        <v>BULLISH</v>
      </c>
      <c r="K2093" s="17" t="str">
        <f>OBV!G2093</f>
        <v>STRONG</v>
      </c>
      <c r="L2093" s="17" t="str">
        <f>OBV!H2093</f>
        <v>CONFIRMED BULLISH</v>
      </c>
      <c r="M2093" s="19">
        <f t="shared" si="320"/>
        <v>25</v>
      </c>
      <c r="N2093" s="19">
        <f t="shared" si="321"/>
        <v>45</v>
      </c>
      <c r="O2093" s="19">
        <f t="shared" si="322"/>
        <v>0</v>
      </c>
      <c r="P2093" s="19">
        <f t="shared" si="323"/>
        <v>100</v>
      </c>
      <c r="Q2093" s="20">
        <f t="shared" si="324"/>
        <v>39.5</v>
      </c>
      <c r="R2093" s="20">
        <f t="shared" si="325"/>
        <v>39</v>
      </c>
      <c r="S2093" s="20">
        <f t="shared" si="326"/>
        <v>55.5</v>
      </c>
      <c r="T2093" s="20">
        <f t="shared" si="327"/>
        <v>42.5</v>
      </c>
      <c r="U2093" s="19">
        <f t="shared" si="328"/>
        <v>44.666666666666664</v>
      </c>
      <c r="V2093" s="19">
        <f t="shared" si="329"/>
        <v>44.125</v>
      </c>
    </row>
    <row r="2094" spans="1:22" ht="13.5" x14ac:dyDescent="0.25">
      <c r="A2094" s="3">
        <f>RSI!A2094</f>
        <v>45054</v>
      </c>
      <c r="B2094" s="2">
        <f>RSI!B2094</f>
        <v>10.432600000000001</v>
      </c>
      <c r="C2094" s="2">
        <f>RSI!I2094</f>
        <v>53.229385456368966</v>
      </c>
      <c r="D2094" s="2">
        <f>MACD!E2094</f>
        <v>-8.2929488576915844E-2</v>
      </c>
      <c r="E2094" s="2">
        <f>MACD!F2094</f>
        <v>-7.9900018488591351E-2</v>
      </c>
      <c r="F2094" s="2">
        <f>'Moving Avg'!D2094</f>
        <v>10.508459999999999</v>
      </c>
      <c r="G2094" s="2">
        <f>'Moving Avg'!F2094</f>
        <v>10.26543</v>
      </c>
      <c r="H2094" s="2">
        <f>'Moving Avg'!G2094</f>
        <v>10.362173999999998</v>
      </c>
      <c r="I2094" s="2">
        <f>'Moving Avg'!H2094</f>
        <v>11.026824000000003</v>
      </c>
      <c r="J2094" s="17" t="str">
        <f>OBV!F2094</f>
        <v>BULLISH</v>
      </c>
      <c r="K2094" s="17" t="str">
        <f>OBV!G2094</f>
        <v>STRONG</v>
      </c>
      <c r="L2094" s="17" t="str">
        <f>OBV!H2094</f>
        <v>CONFIRMED BULLISH</v>
      </c>
      <c r="M2094" s="19">
        <f t="shared" si="320"/>
        <v>25</v>
      </c>
      <c r="N2094" s="19">
        <f t="shared" si="321"/>
        <v>45</v>
      </c>
      <c r="O2094" s="19">
        <f t="shared" si="322"/>
        <v>0</v>
      </c>
      <c r="P2094" s="19">
        <f t="shared" si="323"/>
        <v>100</v>
      </c>
      <c r="Q2094" s="20">
        <f t="shared" si="324"/>
        <v>39.5</v>
      </c>
      <c r="R2094" s="20">
        <f t="shared" si="325"/>
        <v>39</v>
      </c>
      <c r="S2094" s="20">
        <f t="shared" si="326"/>
        <v>55.5</v>
      </c>
      <c r="T2094" s="20">
        <f t="shared" si="327"/>
        <v>42.5</v>
      </c>
      <c r="U2094" s="19">
        <f t="shared" si="328"/>
        <v>44.666666666666664</v>
      </c>
      <c r="V2094" s="19">
        <f t="shared" si="329"/>
        <v>44.125</v>
      </c>
    </row>
    <row r="2095" spans="1:22" ht="13.5" x14ac:dyDescent="0.25">
      <c r="A2095" s="3">
        <f>RSI!A2095</f>
        <v>45055</v>
      </c>
      <c r="B2095" s="2">
        <f>RSI!B2095</f>
        <v>10.370699999999999</v>
      </c>
      <c r="C2095" s="2">
        <f>RSI!I2095</f>
        <v>51.04416769000138</v>
      </c>
      <c r="D2095" s="2">
        <f>MACD!E2095</f>
        <v>-8.4313422804290994E-2</v>
      </c>
      <c r="E2095" s="2">
        <f>MACD!F2095</f>
        <v>-8.0782699351731282E-2</v>
      </c>
      <c r="F2095" s="2">
        <f>'Moving Avg'!D2095</f>
        <v>10.53942</v>
      </c>
      <c r="G2095" s="2">
        <f>'Moving Avg'!F2095</f>
        <v>10.278975000000001</v>
      </c>
      <c r="H2095" s="2">
        <f>'Moving Avg'!G2095</f>
        <v>10.359697999999998</v>
      </c>
      <c r="I2095" s="2">
        <f>'Moving Avg'!H2095</f>
        <v>11.017150000000004</v>
      </c>
      <c r="J2095" s="17" t="str">
        <f>OBV!F2095</f>
        <v>BULLISH</v>
      </c>
      <c r="K2095" s="17" t="str">
        <f>OBV!G2095</f>
        <v>STRONG</v>
      </c>
      <c r="L2095" s="17" t="str">
        <f>OBV!H2095</f>
        <v>CONFIRMED BULLISH</v>
      </c>
      <c r="M2095" s="19">
        <f t="shared" si="320"/>
        <v>25</v>
      </c>
      <c r="N2095" s="19">
        <f t="shared" si="321"/>
        <v>45</v>
      </c>
      <c r="O2095" s="19">
        <f t="shared" si="322"/>
        <v>0</v>
      </c>
      <c r="P2095" s="19">
        <f t="shared" si="323"/>
        <v>100</v>
      </c>
      <c r="Q2095" s="20">
        <f t="shared" si="324"/>
        <v>39.5</v>
      </c>
      <c r="R2095" s="20">
        <f t="shared" si="325"/>
        <v>39</v>
      </c>
      <c r="S2095" s="20">
        <f t="shared" si="326"/>
        <v>55.5</v>
      </c>
      <c r="T2095" s="20">
        <f t="shared" si="327"/>
        <v>42.5</v>
      </c>
      <c r="U2095" s="19">
        <f t="shared" si="328"/>
        <v>44.666666666666664</v>
      </c>
      <c r="V2095" s="19">
        <f t="shared" si="329"/>
        <v>44.125</v>
      </c>
    </row>
    <row r="2096" spans="1:22" ht="13.5" x14ac:dyDescent="0.25">
      <c r="A2096" s="3">
        <f>RSI!A2096</f>
        <v>45056</v>
      </c>
      <c r="B2096" s="2">
        <f>RSI!B2096</f>
        <v>10.2933</v>
      </c>
      <c r="C2096" s="2">
        <f>RSI!I2096</f>
        <v>48.370200038362192</v>
      </c>
      <c r="D2096" s="2">
        <f>MACD!E2096</f>
        <v>-6.564655163993649E-2</v>
      </c>
      <c r="E2096" s="2">
        <f>MACD!F2096</f>
        <v>-7.7755469809372327E-2</v>
      </c>
      <c r="F2096" s="2">
        <f>'Moving Avg'!D2096</f>
        <v>10.45274</v>
      </c>
      <c r="G2096" s="2">
        <f>'Moving Avg'!F2096</f>
        <v>10.291745000000001</v>
      </c>
      <c r="H2096" s="2">
        <f>'Moving Avg'!G2096</f>
        <v>10.356601999999995</v>
      </c>
      <c r="I2096" s="2">
        <f>'Moving Avg'!H2096</f>
        <v>11.0067795</v>
      </c>
      <c r="J2096" s="17" t="str">
        <f>OBV!F2096</f>
        <v>BEARISH</v>
      </c>
      <c r="K2096" s="17" t="str">
        <f>OBV!G2096</f>
        <v>WEAK</v>
      </c>
      <c r="L2096" s="17" t="str">
        <f>OBV!H2096</f>
        <v>CONFIRMED BEARISH</v>
      </c>
      <c r="M2096" s="19">
        <f t="shared" si="320"/>
        <v>25</v>
      </c>
      <c r="N2096" s="19">
        <f t="shared" si="321"/>
        <v>0</v>
      </c>
      <c r="O2096" s="19">
        <f t="shared" si="322"/>
        <v>0</v>
      </c>
      <c r="P2096" s="19">
        <f t="shared" si="323"/>
        <v>0</v>
      </c>
      <c r="Q2096" s="20">
        <f t="shared" si="324"/>
        <v>8.75</v>
      </c>
      <c r="R2096" s="20">
        <f t="shared" si="325"/>
        <v>5</v>
      </c>
      <c r="S2096" s="20">
        <f t="shared" si="326"/>
        <v>3.75</v>
      </c>
      <c r="T2096" s="20">
        <f t="shared" si="327"/>
        <v>6.25</v>
      </c>
      <c r="U2096" s="19">
        <f t="shared" si="328"/>
        <v>5.833333333333333</v>
      </c>
      <c r="V2096" s="19">
        <f t="shared" si="329"/>
        <v>5.9375</v>
      </c>
    </row>
    <row r="2097" spans="1:22" ht="13.5" x14ac:dyDescent="0.25">
      <c r="A2097" s="3">
        <f>RSI!A2097</f>
        <v>45057</v>
      </c>
      <c r="B2097" s="2">
        <f>RSI!B2097</f>
        <v>10.2933</v>
      </c>
      <c r="C2097" s="2">
        <f>RSI!I2097</f>
        <v>48.370200038362192</v>
      </c>
      <c r="D2097" s="2">
        <f>MACD!E2097</f>
        <v>-7.0998757404158397E-2</v>
      </c>
      <c r="E2097" s="2">
        <f>MACD!F2097</f>
        <v>-7.6404127328329546E-2</v>
      </c>
      <c r="F2097" s="2">
        <f>'Moving Avg'!D2097</f>
        <v>10.390820000000001</v>
      </c>
      <c r="G2097" s="2">
        <f>'Moving Avg'!F2097</f>
        <v>10.303354999999998</v>
      </c>
      <c r="H2097" s="2">
        <f>'Moving Avg'!G2097</f>
        <v>10.355827999999999</v>
      </c>
      <c r="I2097" s="2">
        <f>'Moving Avg'!H2097</f>
        <v>10.996679499999997</v>
      </c>
      <c r="J2097" s="17" t="str">
        <f>OBV!F2097</f>
        <v>BEARISH</v>
      </c>
      <c r="K2097" s="17" t="str">
        <f>OBV!G2097</f>
        <v>WEAK</v>
      </c>
      <c r="L2097" s="17" t="str">
        <f>OBV!H2097</f>
        <v>CONFIRMED BEARISH</v>
      </c>
      <c r="M2097" s="19">
        <f t="shared" si="320"/>
        <v>25</v>
      </c>
      <c r="N2097" s="19">
        <f t="shared" si="321"/>
        <v>0</v>
      </c>
      <c r="O2097" s="19">
        <f t="shared" si="322"/>
        <v>0</v>
      </c>
      <c r="P2097" s="19">
        <f t="shared" si="323"/>
        <v>0</v>
      </c>
      <c r="Q2097" s="20">
        <f t="shared" si="324"/>
        <v>8.75</v>
      </c>
      <c r="R2097" s="20">
        <f t="shared" si="325"/>
        <v>5</v>
      </c>
      <c r="S2097" s="20">
        <f t="shared" si="326"/>
        <v>3.75</v>
      </c>
      <c r="T2097" s="20">
        <f t="shared" si="327"/>
        <v>6.25</v>
      </c>
      <c r="U2097" s="19">
        <f t="shared" si="328"/>
        <v>5.833333333333333</v>
      </c>
      <c r="V2097" s="19">
        <f t="shared" si="329"/>
        <v>5.9375</v>
      </c>
    </row>
    <row r="2098" spans="1:22" ht="13.5" x14ac:dyDescent="0.25">
      <c r="A2098" s="3">
        <f>RSI!A2098</f>
        <v>45058</v>
      </c>
      <c r="B2098" s="2">
        <f>RSI!B2098</f>
        <v>10.2546</v>
      </c>
      <c r="C2098" s="2">
        <f>RSI!I2098</f>
        <v>46.944162400963634</v>
      </c>
      <c r="D2098" s="2">
        <f>MACD!E2098</f>
        <v>-9.621374759089818E-2</v>
      </c>
      <c r="E2098" s="2">
        <f>MACD!F2098</f>
        <v>-8.0366051380843281E-2</v>
      </c>
      <c r="F2098" s="2">
        <f>'Moving Avg'!D2098</f>
        <v>10.328900000000001</v>
      </c>
      <c r="G2098" s="2">
        <f>'Moving Avg'!F2098</f>
        <v>10.313030000000001</v>
      </c>
      <c r="H2098" s="2">
        <f>'Moving Avg'!G2098</f>
        <v>10.354279999999999</v>
      </c>
      <c r="I2098" s="2">
        <f>'Moving Avg'!H2098</f>
        <v>10.986618499999999</v>
      </c>
      <c r="J2098" s="17" t="str">
        <f>OBV!F2098</f>
        <v>BEARISH</v>
      </c>
      <c r="K2098" s="17" t="str">
        <f>OBV!G2098</f>
        <v>NEUTRAL</v>
      </c>
      <c r="L2098" s="17" t="str">
        <f>OBV!H2098</f>
        <v>CONFIRMED BEARISH</v>
      </c>
      <c r="M2098" s="19">
        <f t="shared" si="320"/>
        <v>25</v>
      </c>
      <c r="N2098" s="19">
        <f t="shared" si="321"/>
        <v>45</v>
      </c>
      <c r="O2098" s="19">
        <f t="shared" si="322"/>
        <v>0</v>
      </c>
      <c r="P2098" s="19">
        <f t="shared" si="323"/>
        <v>16.5</v>
      </c>
      <c r="Q2098" s="20">
        <f t="shared" si="324"/>
        <v>26.975000000000001</v>
      </c>
      <c r="R2098" s="20">
        <f t="shared" si="325"/>
        <v>18.125</v>
      </c>
      <c r="S2098" s="20">
        <f t="shared" si="326"/>
        <v>17.925000000000001</v>
      </c>
      <c r="T2098" s="20">
        <f t="shared" si="327"/>
        <v>21.625</v>
      </c>
      <c r="U2098" s="19">
        <f t="shared" si="328"/>
        <v>21.008333333333336</v>
      </c>
      <c r="V2098" s="19">
        <f t="shared" si="329"/>
        <v>21.162500000000001</v>
      </c>
    </row>
    <row r="2099" spans="1:22" ht="13.5" x14ac:dyDescent="0.25">
      <c r="A2099" s="3">
        <f>RSI!A2099</f>
        <v>45061</v>
      </c>
      <c r="B2099" s="2">
        <f>RSI!B2099</f>
        <v>10.285600000000001</v>
      </c>
      <c r="C2099" s="2">
        <f>RSI!I2099</f>
        <v>48.260037375074909</v>
      </c>
      <c r="D2099" s="2">
        <f>MACD!E2099</f>
        <v>-0.12055866870482745</v>
      </c>
      <c r="E2099" s="2">
        <f>MACD!F2099</f>
        <v>-8.8404574845640127E-2</v>
      </c>
      <c r="F2099" s="2">
        <f>'Moving Avg'!D2099</f>
        <v>10.2995</v>
      </c>
      <c r="G2099" s="2">
        <f>'Moving Avg'!F2099</f>
        <v>10.324254999999997</v>
      </c>
      <c r="H2099" s="2">
        <f>'Moving Avg'!G2099</f>
        <v>10.355673999999997</v>
      </c>
      <c r="I2099" s="2">
        <f>'Moving Avg'!H2099</f>
        <v>10.976519000000001</v>
      </c>
      <c r="J2099" s="17" t="str">
        <f>OBV!F2099</f>
        <v>BEARISH</v>
      </c>
      <c r="K2099" s="17" t="str">
        <f>OBV!G2099</f>
        <v>NEUTRAL</v>
      </c>
      <c r="L2099" s="17" t="str">
        <f>OBV!H2099</f>
        <v>CONFIRMED BEARISH</v>
      </c>
      <c r="M2099" s="19">
        <f t="shared" si="320"/>
        <v>25</v>
      </c>
      <c r="N2099" s="19">
        <f t="shared" si="321"/>
        <v>100</v>
      </c>
      <c r="O2099" s="19">
        <f t="shared" si="322"/>
        <v>0</v>
      </c>
      <c r="P2099" s="19">
        <f t="shared" si="323"/>
        <v>16.5</v>
      </c>
      <c r="Q2099" s="20">
        <f t="shared" si="324"/>
        <v>46.225000000000001</v>
      </c>
      <c r="R2099" s="20">
        <f t="shared" si="325"/>
        <v>29.125</v>
      </c>
      <c r="S2099" s="20">
        <f t="shared" si="326"/>
        <v>26.175000000000001</v>
      </c>
      <c r="T2099" s="20">
        <f t="shared" si="327"/>
        <v>35.375</v>
      </c>
      <c r="U2099" s="19">
        <f t="shared" si="328"/>
        <v>33.841666666666661</v>
      </c>
      <c r="V2099" s="19">
        <f t="shared" si="329"/>
        <v>34.224999999999994</v>
      </c>
    </row>
    <row r="2100" spans="1:22" ht="13.5" x14ac:dyDescent="0.25">
      <c r="A2100" s="3">
        <f>RSI!A2100</f>
        <v>45062</v>
      </c>
      <c r="B2100" s="2">
        <f>RSI!B2100</f>
        <v>10.4094</v>
      </c>
      <c r="C2100" s="2">
        <f>RSI!I2100</f>
        <v>53.246983984766381</v>
      </c>
      <c r="D2100" s="2">
        <f>MACD!E2100</f>
        <v>-0.12507496110229432</v>
      </c>
      <c r="E2100" s="2">
        <f>MACD!F2100</f>
        <v>-9.5738652096970966E-2</v>
      </c>
      <c r="F2100" s="2">
        <f>'Moving Avg'!D2100</f>
        <v>10.30724</v>
      </c>
      <c r="G2100" s="2">
        <f>'Moving Avg'!F2100</f>
        <v>10.341669999999999</v>
      </c>
      <c r="H2100" s="2">
        <f>'Moving Avg'!G2100</f>
        <v>10.355055999999998</v>
      </c>
      <c r="I2100" s="2">
        <f>'Moving Avg'!H2100</f>
        <v>10.967038500000001</v>
      </c>
      <c r="J2100" s="17" t="str">
        <f>OBV!F2100</f>
        <v>BEARISH</v>
      </c>
      <c r="K2100" s="17" t="str">
        <f>OBV!G2100</f>
        <v>NEUTRAL</v>
      </c>
      <c r="L2100" s="17" t="str">
        <f>OBV!H2100</f>
        <v>BEARISH DIVERGENCE</v>
      </c>
      <c r="M2100" s="19">
        <f t="shared" si="320"/>
        <v>25</v>
      </c>
      <c r="N2100" s="19">
        <f t="shared" si="321"/>
        <v>100</v>
      </c>
      <c r="O2100" s="19">
        <f t="shared" si="322"/>
        <v>0</v>
      </c>
      <c r="P2100" s="19">
        <f t="shared" si="323"/>
        <v>16.5</v>
      </c>
      <c r="Q2100" s="20">
        <f t="shared" si="324"/>
        <v>46.225000000000001</v>
      </c>
      <c r="R2100" s="20">
        <f t="shared" si="325"/>
        <v>29.125</v>
      </c>
      <c r="S2100" s="20">
        <f t="shared" si="326"/>
        <v>26.175000000000001</v>
      </c>
      <c r="T2100" s="20">
        <f t="shared" si="327"/>
        <v>35.375</v>
      </c>
      <c r="U2100" s="19">
        <f t="shared" si="328"/>
        <v>33.841666666666661</v>
      </c>
      <c r="V2100" s="19">
        <f t="shared" si="329"/>
        <v>34.224999999999994</v>
      </c>
    </row>
    <row r="2101" spans="1:22" ht="13.5" x14ac:dyDescent="0.25">
      <c r="A2101" s="3">
        <f>RSI!A2101</f>
        <v>45063</v>
      </c>
      <c r="B2101" s="2">
        <f>RSI!B2101</f>
        <v>10.672499999999999</v>
      </c>
      <c r="C2101" s="2">
        <f>RSI!I2101</f>
        <v>61.696501928343004</v>
      </c>
      <c r="D2101" s="2">
        <f>MACD!E2101</f>
        <v>-7.0297412854127828E-2</v>
      </c>
      <c r="E2101" s="2">
        <f>MACD!F2101</f>
        <v>-9.0650404248402344E-2</v>
      </c>
      <c r="F2101" s="2">
        <f>'Moving Avg'!D2101</f>
        <v>10.38308</v>
      </c>
      <c r="G2101" s="2">
        <f>'Moving Avg'!F2101</f>
        <v>10.368369999999999</v>
      </c>
      <c r="H2101" s="2">
        <f>'Moving Avg'!G2101</f>
        <v>10.354435999999998</v>
      </c>
      <c r="I2101" s="2">
        <f>'Moving Avg'!H2101</f>
        <v>10.959067000000003</v>
      </c>
      <c r="J2101" s="17" t="str">
        <f>OBV!F2101</f>
        <v>BULLISH</v>
      </c>
      <c r="K2101" s="17" t="str">
        <f>OBV!G2101</f>
        <v>STRONG</v>
      </c>
      <c r="L2101" s="17" t="str">
        <f>OBV!H2101</f>
        <v>CONFIRMED BULLISH</v>
      </c>
      <c r="M2101" s="19">
        <f t="shared" si="320"/>
        <v>25</v>
      </c>
      <c r="N2101" s="19">
        <f t="shared" si="321"/>
        <v>0</v>
      </c>
      <c r="O2101" s="19">
        <f t="shared" si="322"/>
        <v>0</v>
      </c>
      <c r="P2101" s="19">
        <f t="shared" si="323"/>
        <v>100</v>
      </c>
      <c r="Q2101" s="20">
        <f t="shared" si="324"/>
        <v>23.75</v>
      </c>
      <c r="R2101" s="20">
        <f t="shared" si="325"/>
        <v>30</v>
      </c>
      <c r="S2101" s="20">
        <f t="shared" si="326"/>
        <v>48.75</v>
      </c>
      <c r="T2101" s="20">
        <f t="shared" si="327"/>
        <v>31.25</v>
      </c>
      <c r="U2101" s="19">
        <f t="shared" si="328"/>
        <v>34.166666666666664</v>
      </c>
      <c r="V2101" s="19">
        <f t="shared" si="329"/>
        <v>33.4375</v>
      </c>
    </row>
    <row r="2102" spans="1:22" ht="13.5" x14ac:dyDescent="0.25">
      <c r="A2102" s="3">
        <f>RSI!A2102</f>
        <v>45064</v>
      </c>
      <c r="B2102" s="2">
        <f>RSI!B2102</f>
        <v>10.6416</v>
      </c>
      <c r="C2102" s="2">
        <f>RSI!I2102</f>
        <v>60.317738779633366</v>
      </c>
      <c r="D2102" s="2">
        <f>MACD!E2102</f>
        <v>-4.2719021345121178E-2</v>
      </c>
      <c r="E2102" s="2">
        <f>MACD!F2102</f>
        <v>-8.1064127667746108E-2</v>
      </c>
      <c r="F2102" s="2">
        <f>'Moving Avg'!D2102</f>
        <v>10.45274</v>
      </c>
      <c r="G2102" s="2">
        <f>'Moving Avg'!F2102</f>
        <v>10.374174999999997</v>
      </c>
      <c r="H2102" s="2">
        <f>'Moving Avg'!G2102</f>
        <v>10.353971999999999</v>
      </c>
      <c r="I2102" s="2">
        <f>'Moving Avg'!H2102</f>
        <v>10.9511345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  <c r="M2102" s="19">
        <f t="shared" si="320"/>
        <v>25</v>
      </c>
      <c r="N2102" s="19">
        <f t="shared" si="321"/>
        <v>0</v>
      </c>
      <c r="O2102" s="19">
        <f t="shared" si="322"/>
        <v>0</v>
      </c>
      <c r="P2102" s="19">
        <f t="shared" si="323"/>
        <v>100</v>
      </c>
      <c r="Q2102" s="20">
        <f t="shared" si="324"/>
        <v>23.75</v>
      </c>
      <c r="R2102" s="20">
        <f t="shared" si="325"/>
        <v>30</v>
      </c>
      <c r="S2102" s="20">
        <f t="shared" si="326"/>
        <v>48.75</v>
      </c>
      <c r="T2102" s="20">
        <f t="shared" si="327"/>
        <v>31.25</v>
      </c>
      <c r="U2102" s="19">
        <f t="shared" si="328"/>
        <v>34.166666666666664</v>
      </c>
      <c r="V2102" s="19">
        <f t="shared" si="329"/>
        <v>33.4375</v>
      </c>
    </row>
    <row r="2103" spans="1:22" ht="13.5" x14ac:dyDescent="0.25">
      <c r="A2103" s="3">
        <f>RSI!A2103</f>
        <v>45065</v>
      </c>
      <c r="B2103" s="2">
        <f>RSI!B2103</f>
        <v>10.6648</v>
      </c>
      <c r="C2103" s="2">
        <f>RSI!I2103</f>
        <v>61.022046339250409</v>
      </c>
      <c r="D2103" s="2">
        <f>MACD!E2103</f>
        <v>-2.8738583309914745E-2</v>
      </c>
      <c r="E2103" s="2">
        <f>MACD!F2103</f>
        <v>-7.0599018796179844E-2</v>
      </c>
      <c r="F2103" s="2">
        <f>'Moving Avg'!D2103</f>
        <v>10.534780000000001</v>
      </c>
      <c r="G2103" s="2">
        <f>'Moving Avg'!F2103</f>
        <v>10.387334999999998</v>
      </c>
      <c r="H2103" s="2">
        <f>'Moving Avg'!G2103</f>
        <v>10.353971999999997</v>
      </c>
      <c r="I2103" s="2">
        <f>'Moving Avg'!H2103</f>
        <v>10.943318000000001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  <c r="M2103" s="19">
        <f t="shared" si="320"/>
        <v>25</v>
      </c>
      <c r="N2103" s="19">
        <f t="shared" si="321"/>
        <v>0</v>
      </c>
      <c r="O2103" s="19">
        <f t="shared" si="322"/>
        <v>0</v>
      </c>
      <c r="P2103" s="19">
        <f t="shared" si="323"/>
        <v>100</v>
      </c>
      <c r="Q2103" s="20">
        <f t="shared" si="324"/>
        <v>23.75</v>
      </c>
      <c r="R2103" s="20">
        <f t="shared" si="325"/>
        <v>30</v>
      </c>
      <c r="S2103" s="20">
        <f t="shared" si="326"/>
        <v>48.75</v>
      </c>
      <c r="T2103" s="20">
        <f t="shared" si="327"/>
        <v>31.25</v>
      </c>
      <c r="U2103" s="19">
        <f t="shared" si="328"/>
        <v>34.166666666666664</v>
      </c>
      <c r="V2103" s="19">
        <f t="shared" si="329"/>
        <v>33.4375</v>
      </c>
    </row>
    <row r="2104" spans="1:22" ht="13.5" x14ac:dyDescent="0.25">
      <c r="A2104" s="3">
        <f>RSI!A2104</f>
        <v>45068</v>
      </c>
      <c r="B2104" s="2">
        <f>RSI!B2104</f>
        <v>10.780900000000001</v>
      </c>
      <c r="C2104" s="2">
        <f>RSI!I2104</f>
        <v>64.424883646795422</v>
      </c>
      <c r="D2104" s="2">
        <f>MACD!E2104</f>
        <v>-4.7450336036634511E-2</v>
      </c>
      <c r="E2104" s="2">
        <f>MACD!F2104</f>
        <v>-6.5969282244270788E-2</v>
      </c>
      <c r="F2104" s="2">
        <f>'Moving Avg'!D2104</f>
        <v>10.633840000000001</v>
      </c>
      <c r="G2104" s="2">
        <f>'Moving Avg'!F2104</f>
        <v>10.407844999999998</v>
      </c>
      <c r="H2104" s="2">
        <f>'Moving Avg'!G2104</f>
        <v>10.356450000000001</v>
      </c>
      <c r="I2104" s="2">
        <f>'Moving Avg'!H2104</f>
        <v>10.936081999999999</v>
      </c>
      <c r="J2104" s="17" t="str">
        <f>OBV!F2104</f>
        <v>BULLISH</v>
      </c>
      <c r="K2104" s="17" t="str">
        <f>OBV!G2104</f>
        <v>STRONG</v>
      </c>
      <c r="L2104" s="17" t="str">
        <f>OBV!H2104</f>
        <v>CONFIRMED BULLISH</v>
      </c>
      <c r="M2104" s="19">
        <f t="shared" si="320"/>
        <v>25</v>
      </c>
      <c r="N2104" s="19">
        <f t="shared" si="321"/>
        <v>0</v>
      </c>
      <c r="O2104" s="19">
        <f t="shared" si="322"/>
        <v>0</v>
      </c>
      <c r="P2104" s="19">
        <f t="shared" si="323"/>
        <v>100</v>
      </c>
      <c r="Q2104" s="20">
        <f t="shared" si="324"/>
        <v>23.75</v>
      </c>
      <c r="R2104" s="20">
        <f t="shared" si="325"/>
        <v>30</v>
      </c>
      <c r="S2104" s="20">
        <f t="shared" si="326"/>
        <v>48.75</v>
      </c>
      <c r="T2104" s="20">
        <f t="shared" si="327"/>
        <v>31.25</v>
      </c>
      <c r="U2104" s="19">
        <f t="shared" si="328"/>
        <v>34.166666666666664</v>
      </c>
      <c r="V2104" s="19">
        <f t="shared" si="329"/>
        <v>33.4375</v>
      </c>
    </row>
    <row r="2105" spans="1:22" ht="13.5" x14ac:dyDescent="0.25">
      <c r="A2105" s="3">
        <f>RSI!A2105</f>
        <v>45069</v>
      </c>
      <c r="B2105" s="2">
        <f>RSI!B2105</f>
        <v>10.897</v>
      </c>
      <c r="C2105" s="2">
        <f>RSI!I2105</f>
        <v>67.482120276720025</v>
      </c>
      <c r="D2105" s="2">
        <f>MACD!E2105</f>
        <v>-8.3662104286496231E-2</v>
      </c>
      <c r="E2105" s="2">
        <f>MACD!F2105</f>
        <v>-6.9507846652715879E-2</v>
      </c>
      <c r="F2105" s="2">
        <f>'Moving Avg'!D2105</f>
        <v>10.731359999999999</v>
      </c>
      <c r="G2105" s="2">
        <f>'Moving Avg'!F2105</f>
        <v>10.439579999999999</v>
      </c>
      <c r="H2105" s="2">
        <f>'Moving Avg'!G2105</f>
        <v>10.362331999999997</v>
      </c>
      <c r="I2105" s="2">
        <f>'Moving Avg'!H2105</f>
        <v>10.9294265</v>
      </c>
      <c r="J2105" s="17" t="str">
        <f>OBV!F2105</f>
        <v>BULLISH</v>
      </c>
      <c r="K2105" s="17" t="str">
        <f>OBV!G2105</f>
        <v>STRONG</v>
      </c>
      <c r="L2105" s="17" t="str">
        <f>OBV!H2105</f>
        <v>CONFIRMED BULLISH</v>
      </c>
      <c r="M2105" s="19">
        <f t="shared" si="320"/>
        <v>25</v>
      </c>
      <c r="N2105" s="19">
        <f t="shared" si="321"/>
        <v>45</v>
      </c>
      <c r="O2105" s="19">
        <f t="shared" si="322"/>
        <v>0</v>
      </c>
      <c r="P2105" s="19">
        <f t="shared" si="323"/>
        <v>100</v>
      </c>
      <c r="Q2105" s="20">
        <f t="shared" si="324"/>
        <v>39.5</v>
      </c>
      <c r="R2105" s="20">
        <f t="shared" si="325"/>
        <v>39</v>
      </c>
      <c r="S2105" s="20">
        <f t="shared" si="326"/>
        <v>55.5</v>
      </c>
      <c r="T2105" s="20">
        <f t="shared" si="327"/>
        <v>42.5</v>
      </c>
      <c r="U2105" s="19">
        <f t="shared" si="328"/>
        <v>44.666666666666664</v>
      </c>
      <c r="V2105" s="19">
        <f t="shared" si="329"/>
        <v>44.125</v>
      </c>
    </row>
    <row r="2106" spans="1:22" ht="13.5" x14ac:dyDescent="0.25">
      <c r="A2106" s="3">
        <f>RSI!A2106</f>
        <v>45070</v>
      </c>
      <c r="B2106" s="2">
        <f>RSI!B2106</f>
        <v>10.9124</v>
      </c>
      <c r="C2106" s="2">
        <f>RSI!I2106</f>
        <v>67.87646787622424</v>
      </c>
      <c r="D2106" s="2">
        <f>MACD!E2106</f>
        <v>-0.1301258873393909</v>
      </c>
      <c r="E2106" s="2">
        <f>MACD!F2106</f>
        <v>-8.1631454790050892E-2</v>
      </c>
      <c r="F2106" s="2">
        <f>'Moving Avg'!D2106</f>
        <v>10.779339999999999</v>
      </c>
      <c r="G2106" s="2">
        <f>'Moving Avg'!F2106</f>
        <v>10.46744</v>
      </c>
      <c r="H2106" s="2">
        <f>'Moving Avg'!G2106</f>
        <v>10.369295999999999</v>
      </c>
      <c r="I2106" s="2">
        <f>'Moving Avg'!H2106</f>
        <v>10.922654500000004</v>
      </c>
      <c r="J2106" s="17" t="str">
        <f>OBV!F2106</f>
        <v>BULLISH</v>
      </c>
      <c r="K2106" s="17" t="str">
        <f>OBV!G2106</f>
        <v>STRONG</v>
      </c>
      <c r="L2106" s="17" t="str">
        <f>OBV!H2106</f>
        <v>CONFIRMED BULLISH</v>
      </c>
      <c r="M2106" s="19">
        <f t="shared" si="320"/>
        <v>25</v>
      </c>
      <c r="N2106" s="19">
        <f t="shared" si="321"/>
        <v>100</v>
      </c>
      <c r="O2106" s="19">
        <f t="shared" si="322"/>
        <v>0</v>
      </c>
      <c r="P2106" s="19">
        <f t="shared" si="323"/>
        <v>100</v>
      </c>
      <c r="Q2106" s="20">
        <f t="shared" si="324"/>
        <v>58.75</v>
      </c>
      <c r="R2106" s="20">
        <f t="shared" si="325"/>
        <v>50</v>
      </c>
      <c r="S2106" s="20">
        <f t="shared" si="326"/>
        <v>63.75</v>
      </c>
      <c r="T2106" s="20">
        <f t="shared" si="327"/>
        <v>56.25</v>
      </c>
      <c r="U2106" s="19">
        <f t="shared" si="328"/>
        <v>57.5</v>
      </c>
      <c r="V2106" s="19">
        <f t="shared" si="329"/>
        <v>57.1875</v>
      </c>
    </row>
    <row r="2107" spans="1:22" ht="13.5" x14ac:dyDescent="0.25">
      <c r="A2107" s="3">
        <f>RSI!A2107</f>
        <v>45071</v>
      </c>
      <c r="B2107" s="2">
        <f>RSI!B2107</f>
        <v>11.4542</v>
      </c>
      <c r="C2107" s="2">
        <f>RSI!I2107</f>
        <v>77.989635075978725</v>
      </c>
      <c r="D2107" s="2">
        <f>MACD!E2107</f>
        <v>-0.21223482406357341</v>
      </c>
      <c r="E2107" s="2">
        <f>MACD!F2107</f>
        <v>-0.10775212864475539</v>
      </c>
      <c r="F2107" s="2">
        <f>'Moving Avg'!D2107</f>
        <v>10.94186</v>
      </c>
      <c r="G2107" s="2">
        <f>'Moving Avg'!F2107</f>
        <v>10.529354999999999</v>
      </c>
      <c r="H2107" s="2">
        <f>'Moving Avg'!G2107</f>
        <v>10.387251999999997</v>
      </c>
      <c r="I2107" s="2">
        <f>'Moving Avg'!H2107</f>
        <v>10.918785000000003</v>
      </c>
      <c r="J2107" s="17" t="str">
        <f>OBV!F2107</f>
        <v>BULLISH</v>
      </c>
      <c r="K2107" s="17" t="str">
        <f>OBV!G2107</f>
        <v>STRONG</v>
      </c>
      <c r="L2107" s="17" t="str">
        <f>OBV!H2107</f>
        <v>CONFIRMED BULLISH</v>
      </c>
      <c r="M2107" s="19">
        <f t="shared" si="320"/>
        <v>0</v>
      </c>
      <c r="N2107" s="19">
        <f t="shared" si="321"/>
        <v>100</v>
      </c>
      <c r="O2107" s="19">
        <f t="shared" si="322"/>
        <v>50</v>
      </c>
      <c r="P2107" s="19">
        <f t="shared" si="323"/>
        <v>100</v>
      </c>
      <c r="Q2107" s="20">
        <f t="shared" si="324"/>
        <v>57.5</v>
      </c>
      <c r="R2107" s="20">
        <f t="shared" si="325"/>
        <v>62.5</v>
      </c>
      <c r="S2107" s="20">
        <f t="shared" si="326"/>
        <v>72.5</v>
      </c>
      <c r="T2107" s="20">
        <f t="shared" si="327"/>
        <v>62.5</v>
      </c>
      <c r="U2107" s="19">
        <f t="shared" si="328"/>
        <v>64.166666666666671</v>
      </c>
      <c r="V2107" s="19">
        <f t="shared" si="329"/>
        <v>63.75</v>
      </c>
    </row>
    <row r="2108" spans="1:22" ht="13.5" x14ac:dyDescent="0.25">
      <c r="A2108" s="3">
        <f>RSI!A2108</f>
        <v>45072</v>
      </c>
      <c r="B2108" s="2">
        <f>RSI!B2108</f>
        <v>11.5703</v>
      </c>
      <c r="C2108" s="2">
        <f>RSI!I2108</f>
        <v>79.480404873318946</v>
      </c>
      <c r="D2108" s="2">
        <f>MACD!E2108</f>
        <v>-0.30193003290373355</v>
      </c>
      <c r="E2108" s="2">
        <f>MACD!F2108</f>
        <v>-0.14658770949655103</v>
      </c>
      <c r="F2108" s="2">
        <f>'Moving Avg'!D2108</f>
        <v>11.122960000000001</v>
      </c>
      <c r="G2108" s="2">
        <f>'Moving Avg'!F2108</f>
        <v>10.604814999999999</v>
      </c>
      <c r="H2108" s="2">
        <f>'Moving Avg'!G2108</f>
        <v>10.407373999999997</v>
      </c>
      <c r="I2108" s="2">
        <f>'Moving Avg'!H2108</f>
        <v>10.9151475</v>
      </c>
      <c r="J2108" s="17" t="str">
        <f>OBV!F2108</f>
        <v>BULLISH</v>
      </c>
      <c r="K2108" s="17" t="str">
        <f>OBV!G2108</f>
        <v>STRONG</v>
      </c>
      <c r="L2108" s="17" t="str">
        <f>OBV!H2108</f>
        <v>CONFIRMED BULLISH</v>
      </c>
      <c r="M2108" s="19">
        <f t="shared" si="320"/>
        <v>0</v>
      </c>
      <c r="N2108" s="19">
        <f t="shared" si="321"/>
        <v>100</v>
      </c>
      <c r="O2108" s="19">
        <f t="shared" si="322"/>
        <v>50</v>
      </c>
      <c r="P2108" s="19">
        <f t="shared" si="323"/>
        <v>100</v>
      </c>
      <c r="Q2108" s="20">
        <f t="shared" si="324"/>
        <v>57.5</v>
      </c>
      <c r="R2108" s="20">
        <f t="shared" si="325"/>
        <v>62.5</v>
      </c>
      <c r="S2108" s="20">
        <f t="shared" si="326"/>
        <v>72.5</v>
      </c>
      <c r="T2108" s="20">
        <f t="shared" si="327"/>
        <v>62.5</v>
      </c>
      <c r="U2108" s="19">
        <f t="shared" si="328"/>
        <v>64.166666666666671</v>
      </c>
      <c r="V2108" s="19">
        <f t="shared" si="329"/>
        <v>63.75</v>
      </c>
    </row>
    <row r="2109" spans="1:22" ht="13.5" x14ac:dyDescent="0.25">
      <c r="A2109" s="3">
        <f>RSI!A2109</f>
        <v>45075</v>
      </c>
      <c r="B2109" s="2">
        <f>RSI!B2109</f>
        <v>11.222</v>
      </c>
      <c r="C2109" s="2">
        <f>RSI!I2109</f>
        <v>65.210884621116435</v>
      </c>
      <c r="D2109" s="2">
        <f>MACD!E2109</f>
        <v>-0.35318776025253307</v>
      </c>
      <c r="E2109" s="2">
        <f>MACD!F2109</f>
        <v>-0.18790771964774744</v>
      </c>
      <c r="F2109" s="2">
        <f>'Moving Avg'!D2109</f>
        <v>11.211180000000001</v>
      </c>
      <c r="G2109" s="2">
        <f>'Moving Avg'!F2109</f>
        <v>10.663245</v>
      </c>
      <c r="H2109" s="2">
        <f>'Moving Avg'!G2109</f>
        <v>10.420529999999999</v>
      </c>
      <c r="I2109" s="2">
        <f>'Moving Avg'!H2109</f>
        <v>10.910117000000003</v>
      </c>
      <c r="J2109" s="17" t="str">
        <f>OBV!F2109</f>
        <v>BULLISH</v>
      </c>
      <c r="K2109" s="17" t="str">
        <f>OBV!G2109</f>
        <v>STRONG</v>
      </c>
      <c r="L2109" s="17" t="str">
        <f>OBV!H2109</f>
        <v>CONFIRMED BULLISH</v>
      </c>
      <c r="M2109" s="19">
        <f t="shared" si="320"/>
        <v>25</v>
      </c>
      <c r="N2109" s="19">
        <f t="shared" si="321"/>
        <v>100</v>
      </c>
      <c r="O2109" s="19">
        <f t="shared" si="322"/>
        <v>50</v>
      </c>
      <c r="P2109" s="19">
        <f t="shared" si="323"/>
        <v>100</v>
      </c>
      <c r="Q2109" s="20">
        <f t="shared" si="324"/>
        <v>66.25</v>
      </c>
      <c r="R2109" s="20">
        <f t="shared" si="325"/>
        <v>67.5</v>
      </c>
      <c r="S2109" s="20">
        <f t="shared" si="326"/>
        <v>76.25</v>
      </c>
      <c r="T2109" s="20">
        <f t="shared" si="327"/>
        <v>68.75</v>
      </c>
      <c r="U2109" s="19">
        <f t="shared" si="328"/>
        <v>70</v>
      </c>
      <c r="V2109" s="19">
        <f t="shared" si="329"/>
        <v>69.6875</v>
      </c>
    </row>
    <row r="2110" spans="1:22" ht="13.5" x14ac:dyDescent="0.25">
      <c r="A2110" s="3">
        <f>RSI!A2110</f>
        <v>45076</v>
      </c>
      <c r="B2110" s="2">
        <f>RSI!B2110</f>
        <v>11.237500000000001</v>
      </c>
      <c r="C2110" s="2">
        <f>RSI!I2110</f>
        <v>65.507664741885918</v>
      </c>
      <c r="D2110" s="2">
        <f>MACD!E2110</f>
        <v>-0.38209523597877038</v>
      </c>
      <c r="E2110" s="2">
        <f>MACD!F2110</f>
        <v>-0.22674522291395205</v>
      </c>
      <c r="F2110" s="2">
        <f>'Moving Avg'!D2110</f>
        <v>11.27928</v>
      </c>
      <c r="G2110" s="2">
        <f>'Moving Avg'!F2110</f>
        <v>10.714324999999999</v>
      </c>
      <c r="H2110" s="2">
        <f>'Moving Avg'!G2110</f>
        <v>10.434151999999997</v>
      </c>
      <c r="I2110" s="2">
        <f>'Moving Avg'!H2110</f>
        <v>10.905164000000005</v>
      </c>
      <c r="J2110" s="17" t="str">
        <f>OBV!F2110</f>
        <v>BULLISH</v>
      </c>
      <c r="K2110" s="17" t="str">
        <f>OBV!G2110</f>
        <v>STRONG</v>
      </c>
      <c r="L2110" s="17" t="str">
        <f>OBV!H2110</f>
        <v>CONFIRMED BULLISH</v>
      </c>
      <c r="M2110" s="19">
        <f t="shared" si="320"/>
        <v>25</v>
      </c>
      <c r="N2110" s="19">
        <f t="shared" si="321"/>
        <v>100</v>
      </c>
      <c r="O2110" s="19">
        <f t="shared" si="322"/>
        <v>50</v>
      </c>
      <c r="P2110" s="19">
        <f t="shared" si="323"/>
        <v>100</v>
      </c>
      <c r="Q2110" s="20">
        <f t="shared" si="324"/>
        <v>66.25</v>
      </c>
      <c r="R2110" s="20">
        <f t="shared" si="325"/>
        <v>67.5</v>
      </c>
      <c r="S2110" s="20">
        <f t="shared" si="326"/>
        <v>76.25</v>
      </c>
      <c r="T2110" s="20">
        <f t="shared" si="327"/>
        <v>68.75</v>
      </c>
      <c r="U2110" s="19">
        <f t="shared" si="328"/>
        <v>70</v>
      </c>
      <c r="V2110" s="19">
        <f t="shared" si="329"/>
        <v>69.6875</v>
      </c>
    </row>
    <row r="2111" spans="1:22" ht="13.5" x14ac:dyDescent="0.25">
      <c r="A2111" s="3">
        <f>RSI!A2111</f>
        <v>45077</v>
      </c>
      <c r="B2111" s="2">
        <f>RSI!B2111</f>
        <v>11.239100000000001</v>
      </c>
      <c r="C2111" s="2">
        <f>RSI!I2111</f>
        <v>65.54034423594527</v>
      </c>
      <c r="D2111" s="2">
        <f>MACD!E2111</f>
        <v>-0.36946781398675199</v>
      </c>
      <c r="E2111" s="2">
        <f>MACD!F2111</f>
        <v>-0.25528974112851205</v>
      </c>
      <c r="F2111" s="2">
        <f>'Moving Avg'!D2111</f>
        <v>11.344619999999999</v>
      </c>
      <c r="G2111" s="2">
        <f>'Moving Avg'!F2111</f>
        <v>10.739945000000001</v>
      </c>
      <c r="H2111" s="2">
        <f>'Moving Avg'!G2111</f>
        <v>10.447805999999998</v>
      </c>
      <c r="I2111" s="2">
        <f>'Moving Avg'!H2111</f>
        <v>10.900219000000002</v>
      </c>
      <c r="J2111" s="17" t="str">
        <f>OBV!F2111</f>
        <v>BEARISH</v>
      </c>
      <c r="K2111" s="17" t="str">
        <f>OBV!G2111</f>
        <v>NEUTRAL</v>
      </c>
      <c r="L2111" s="17" t="str">
        <f>OBV!H2111</f>
        <v>CONFIRMED BEARISH</v>
      </c>
      <c r="M2111" s="19">
        <f t="shared" si="320"/>
        <v>25</v>
      </c>
      <c r="N2111" s="19">
        <f t="shared" si="321"/>
        <v>100</v>
      </c>
      <c r="O2111" s="19">
        <f t="shared" si="322"/>
        <v>50</v>
      </c>
      <c r="P2111" s="19">
        <f t="shared" si="323"/>
        <v>16.5</v>
      </c>
      <c r="Q2111" s="20">
        <f t="shared" si="324"/>
        <v>53.725000000000001</v>
      </c>
      <c r="R2111" s="20">
        <f t="shared" si="325"/>
        <v>46.625</v>
      </c>
      <c r="S2111" s="20">
        <f t="shared" si="326"/>
        <v>38.674999999999997</v>
      </c>
      <c r="T2111" s="20">
        <f t="shared" si="327"/>
        <v>47.875</v>
      </c>
      <c r="U2111" s="19">
        <f t="shared" si="328"/>
        <v>46.341666666666661</v>
      </c>
      <c r="V2111" s="19">
        <f t="shared" si="329"/>
        <v>46.724999999999994</v>
      </c>
    </row>
    <row r="2112" spans="1:22" ht="13.5" x14ac:dyDescent="0.25">
      <c r="A2112" s="3">
        <f>RSI!A2112</f>
        <v>45078</v>
      </c>
      <c r="B2112" s="2">
        <f>RSI!B2112</f>
        <v>11.6143</v>
      </c>
      <c r="C2112" s="2">
        <f>RSI!I2112</f>
        <v>72.193486307727596</v>
      </c>
      <c r="D2112" s="2">
        <f>MACD!E2112</f>
        <v>-0.39436749403304105</v>
      </c>
      <c r="E2112" s="2">
        <f>MACD!F2112</f>
        <v>-0.28310529170941789</v>
      </c>
      <c r="F2112" s="2">
        <f>'Moving Avg'!D2112</f>
        <v>11.376639999999998</v>
      </c>
      <c r="G2112" s="2">
        <f>'Moving Avg'!F2112</f>
        <v>10.790515000000003</v>
      </c>
      <c r="H2112" s="2">
        <f>'Moving Avg'!G2112</f>
        <v>10.471129999999999</v>
      </c>
      <c r="I2112" s="2">
        <f>'Moving Avg'!H2112</f>
        <v>10.896763</v>
      </c>
      <c r="J2112" s="17" t="str">
        <f>OBV!F2112</f>
        <v>BEARISH</v>
      </c>
      <c r="K2112" s="17" t="str">
        <f>OBV!G2112</f>
        <v>WEAK</v>
      </c>
      <c r="L2112" s="17" t="str">
        <f>OBV!H2112</f>
        <v>CONFIRMED BEARISH</v>
      </c>
      <c r="M2112" s="19">
        <f t="shared" si="320"/>
        <v>0</v>
      </c>
      <c r="N2112" s="19">
        <f t="shared" si="321"/>
        <v>100</v>
      </c>
      <c r="O2112" s="19">
        <f t="shared" si="322"/>
        <v>50</v>
      </c>
      <c r="P2112" s="19">
        <f t="shared" si="323"/>
        <v>0</v>
      </c>
      <c r="Q2112" s="20">
        <f t="shared" si="324"/>
        <v>42.5</v>
      </c>
      <c r="R2112" s="20">
        <f t="shared" si="325"/>
        <v>37.5</v>
      </c>
      <c r="S2112" s="20">
        <f t="shared" si="326"/>
        <v>27.5</v>
      </c>
      <c r="T2112" s="20">
        <f t="shared" si="327"/>
        <v>37.5</v>
      </c>
      <c r="U2112" s="19">
        <f t="shared" si="328"/>
        <v>35.833333333333336</v>
      </c>
      <c r="V2112" s="19">
        <f t="shared" si="329"/>
        <v>36.25</v>
      </c>
    </row>
    <row r="2113" spans="1:22" ht="13.5" x14ac:dyDescent="0.25">
      <c r="A2113" s="3">
        <f>RSI!A2113</f>
        <v>45079</v>
      </c>
      <c r="B2113" s="2">
        <f>RSI!B2113</f>
        <v>11.6469</v>
      </c>
      <c r="C2113" s="2">
        <f>RSI!I2113</f>
        <v>72.686916867288147</v>
      </c>
      <c r="D2113" s="2">
        <f>MACD!E2113</f>
        <v>-0.4193120582398695</v>
      </c>
      <c r="E2113" s="2">
        <f>MACD!F2113</f>
        <v>-0.31034664501550824</v>
      </c>
      <c r="F2113" s="2">
        <f>'Moving Avg'!D2113</f>
        <v>11.391960000000001</v>
      </c>
      <c r="G2113" s="2">
        <f>'Moving Avg'!F2113</f>
        <v>10.844650000000003</v>
      </c>
      <c r="H2113" s="2">
        <f>'Moving Avg'!G2113</f>
        <v>10.498201999999997</v>
      </c>
      <c r="I2113" s="2">
        <f>'Moving Avg'!H2113</f>
        <v>10.893663500000001</v>
      </c>
      <c r="J2113" s="17" t="str">
        <f>OBV!F2113</f>
        <v>BEARISH</v>
      </c>
      <c r="K2113" s="17" t="str">
        <f>OBV!G2113</f>
        <v>WEAK</v>
      </c>
      <c r="L2113" s="17" t="str">
        <f>OBV!H2113</f>
        <v>CONFIRMED BEARISH</v>
      </c>
      <c r="M2113" s="19">
        <f t="shared" si="320"/>
        <v>0</v>
      </c>
      <c r="N2113" s="19">
        <f t="shared" si="321"/>
        <v>100</v>
      </c>
      <c r="O2113" s="19">
        <f t="shared" si="322"/>
        <v>50</v>
      </c>
      <c r="P2113" s="19">
        <f t="shared" si="323"/>
        <v>0</v>
      </c>
      <c r="Q2113" s="20">
        <f t="shared" si="324"/>
        <v>42.5</v>
      </c>
      <c r="R2113" s="20">
        <f t="shared" si="325"/>
        <v>37.5</v>
      </c>
      <c r="S2113" s="20">
        <f t="shared" si="326"/>
        <v>27.5</v>
      </c>
      <c r="T2113" s="20">
        <f t="shared" si="327"/>
        <v>37.5</v>
      </c>
      <c r="U2113" s="19">
        <f t="shared" si="328"/>
        <v>35.833333333333336</v>
      </c>
      <c r="V2113" s="19">
        <f t="shared" si="329"/>
        <v>36.25</v>
      </c>
    </row>
    <row r="2114" spans="1:22" ht="13.5" x14ac:dyDescent="0.25">
      <c r="A2114" s="3">
        <f>RSI!A2114</f>
        <v>45082</v>
      </c>
      <c r="B2114" s="2">
        <f>RSI!B2114</f>
        <v>11.6469</v>
      </c>
      <c r="C2114" s="2">
        <f>RSI!I2114</f>
        <v>72.686916867288147</v>
      </c>
      <c r="D2114" s="2">
        <f>MACD!E2114</f>
        <v>-0.42740751956157474</v>
      </c>
      <c r="E2114" s="2">
        <f>MACD!F2114</f>
        <v>-0.33375881992472156</v>
      </c>
      <c r="F2114" s="2">
        <f>'Moving Avg'!D2114</f>
        <v>11.476940000000003</v>
      </c>
      <c r="G2114" s="2">
        <f>'Moving Avg'!F2114</f>
        <v>10.905365</v>
      </c>
      <c r="H2114" s="2">
        <f>'Moving Avg'!G2114</f>
        <v>10.524499999999998</v>
      </c>
      <c r="I2114" s="2">
        <f>'Moving Avg'!H2114</f>
        <v>10.8903705</v>
      </c>
      <c r="J2114" s="17" t="str">
        <f>OBV!F2114</f>
        <v>BEARISH</v>
      </c>
      <c r="K2114" s="17" t="str">
        <f>OBV!G2114</f>
        <v>WEAK</v>
      </c>
      <c r="L2114" s="17" t="str">
        <f>OBV!H2114</f>
        <v>CONFIRMED BEARISH</v>
      </c>
      <c r="M2114" s="19">
        <f t="shared" ref="M2114:M2177" si="330">IF(C2114&lt;30,50, IF(C2114&gt;70, 0, 25))</f>
        <v>0</v>
      </c>
      <c r="N2114" s="19">
        <f t="shared" ref="N2114:N2177" si="331">IF(E2114-D2114&gt;0.02, 100, IF(E2114-D2114&lt;0,0,45))</f>
        <v>100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0</v>
      </c>
      <c r="Q2114" s="20">
        <f t="shared" si="324"/>
        <v>42.5</v>
      </c>
      <c r="R2114" s="20">
        <f t="shared" si="325"/>
        <v>37.5</v>
      </c>
      <c r="S2114" s="20">
        <f t="shared" si="326"/>
        <v>27.5</v>
      </c>
      <c r="T2114" s="20">
        <f t="shared" si="327"/>
        <v>37.5</v>
      </c>
      <c r="U2114" s="19">
        <f t="shared" si="328"/>
        <v>35.833333333333336</v>
      </c>
      <c r="V2114" s="19">
        <f t="shared" si="329"/>
        <v>36.25</v>
      </c>
    </row>
    <row r="2115" spans="1:22" ht="13.5" x14ac:dyDescent="0.25">
      <c r="A2115" s="3">
        <f>RSI!A2115</f>
        <v>45083</v>
      </c>
      <c r="B2115" s="2">
        <f>RSI!B2115</f>
        <v>11.6632</v>
      </c>
      <c r="C2115" s="2">
        <f>RSI!I2115</f>
        <v>72.965108145029149</v>
      </c>
      <c r="D2115" s="2">
        <f>MACD!E2115</f>
        <v>-0.422094191314347</v>
      </c>
      <c r="E2115" s="2">
        <f>MACD!F2115</f>
        <v>-0.35142589420264664</v>
      </c>
      <c r="F2115" s="2">
        <f>'Moving Avg'!D2115</f>
        <v>11.56208</v>
      </c>
      <c r="G2115" s="2">
        <f>'Moving Avg'!F2115</f>
        <v>10.969989999999999</v>
      </c>
      <c r="H2115" s="2">
        <f>'Moving Avg'!G2115</f>
        <v>10.550505999999999</v>
      </c>
      <c r="I2115" s="2">
        <f>'Moving Avg'!H2115</f>
        <v>10.886036499999999</v>
      </c>
      <c r="J2115" s="17" t="str">
        <f>OBV!F2115</f>
        <v>BEARISH</v>
      </c>
      <c r="K2115" s="17" t="str">
        <f>OBV!G2115</f>
        <v>NEUTRAL</v>
      </c>
      <c r="L2115" s="17" t="str">
        <f>OBV!H2115</f>
        <v>CONFIRMED BEARISH</v>
      </c>
      <c r="M2115" s="19">
        <f t="shared" si="330"/>
        <v>0</v>
      </c>
      <c r="N2115" s="19">
        <f t="shared" si="331"/>
        <v>100</v>
      </c>
      <c r="O2115" s="19">
        <f t="shared" si="332"/>
        <v>50</v>
      </c>
      <c r="P2115" s="19">
        <f t="shared" si="333"/>
        <v>16.5</v>
      </c>
      <c r="Q2115" s="20">
        <f t="shared" ref="Q2115:Q2178" si="334">0.35*M2115+N2115*0.35+O2115*0.15+P2115*0.15</f>
        <v>44.975000000000001</v>
      </c>
      <c r="R2115" s="20">
        <f t="shared" ref="R2115:R2178" si="335">M2115*0.2+N2115*0.2+O2115*0.35+P2115*0.25</f>
        <v>41.625</v>
      </c>
      <c r="S2115" s="20">
        <f t="shared" ref="S2115:S2178" si="336">M2115*0.15+N2115*0.15+O2115*0.25+P2115*0.45</f>
        <v>34.924999999999997</v>
      </c>
      <c r="T2115" s="20">
        <f t="shared" ref="T2115:T2178" si="337">0.25*SUM(M2115:P2115)</f>
        <v>41.625</v>
      </c>
      <c r="U2115" s="19">
        <f t="shared" ref="U2115:U2178" si="338">SUM(Q2115:S2115)/3</f>
        <v>40.508333333333333</v>
      </c>
      <c r="V2115" s="19">
        <f t="shared" ref="V2115:V2178" si="339">SUM(Q2115:T2115)/4</f>
        <v>40.787499999999994</v>
      </c>
    </row>
    <row r="2116" spans="1:22" ht="13.5" x14ac:dyDescent="0.25">
      <c r="A2116" s="3">
        <f>RSI!A2116</f>
        <v>45084</v>
      </c>
      <c r="B2116" s="2">
        <f>RSI!B2116</f>
        <v>11.5001</v>
      </c>
      <c r="C2116" s="2">
        <f>RSI!I2116</f>
        <v>65.748851152293923</v>
      </c>
      <c r="D2116" s="2">
        <f>MACD!E2116</f>
        <v>-0.40740204876948916</v>
      </c>
      <c r="E2116" s="2">
        <f>MACD!F2116</f>
        <v>-0.36262112511601519</v>
      </c>
      <c r="F2116" s="2">
        <f>'Moving Avg'!D2116</f>
        <v>11.614280000000003</v>
      </c>
      <c r="G2116" s="2">
        <f>'Moving Avg'!F2116</f>
        <v>11.030330000000001</v>
      </c>
      <c r="H2116" s="2">
        <f>'Moving Avg'!G2116</f>
        <v>10.573249999999998</v>
      </c>
      <c r="I2116" s="2">
        <f>'Moving Avg'!H2116</f>
        <v>10.881274000000001</v>
      </c>
      <c r="J2116" s="17" t="str">
        <f>OBV!F2116</f>
        <v>BULLISH</v>
      </c>
      <c r="K2116" s="17" t="str">
        <f>OBV!G2116</f>
        <v>STRONG</v>
      </c>
      <c r="L2116" s="17" t="str">
        <f>OBV!H2116</f>
        <v>CONFIRMED BULLISH</v>
      </c>
      <c r="M2116" s="19">
        <f t="shared" si="330"/>
        <v>25</v>
      </c>
      <c r="N2116" s="19">
        <f t="shared" si="331"/>
        <v>100</v>
      </c>
      <c r="O2116" s="19">
        <f t="shared" si="332"/>
        <v>50</v>
      </c>
      <c r="P2116" s="19">
        <f t="shared" si="333"/>
        <v>100</v>
      </c>
      <c r="Q2116" s="20">
        <f t="shared" si="334"/>
        <v>66.25</v>
      </c>
      <c r="R2116" s="20">
        <f t="shared" si="335"/>
        <v>67.5</v>
      </c>
      <c r="S2116" s="20">
        <f t="shared" si="336"/>
        <v>76.25</v>
      </c>
      <c r="T2116" s="20">
        <f t="shared" si="337"/>
        <v>68.75</v>
      </c>
      <c r="U2116" s="19">
        <f t="shared" si="338"/>
        <v>70</v>
      </c>
      <c r="V2116" s="19">
        <f t="shared" si="339"/>
        <v>69.6875</v>
      </c>
    </row>
    <row r="2117" spans="1:22" ht="13.5" x14ac:dyDescent="0.25">
      <c r="A2117" s="3">
        <f>RSI!A2117</f>
        <v>45085</v>
      </c>
      <c r="B2117" s="2">
        <f>RSI!B2117</f>
        <v>11.410399999999999</v>
      </c>
      <c r="C2117" s="2">
        <f>RSI!I2117</f>
        <v>62.110655591818741</v>
      </c>
      <c r="D2117" s="2">
        <f>MACD!E2117</f>
        <v>-0.30794749778682728</v>
      </c>
      <c r="E2117" s="2">
        <f>MACD!F2117</f>
        <v>-0.35168639965017762</v>
      </c>
      <c r="F2117" s="2">
        <f>'Moving Avg'!D2117</f>
        <v>11.573499999999999</v>
      </c>
      <c r="G2117" s="2">
        <f>'Moving Avg'!F2117</f>
        <v>11.086185000000002</v>
      </c>
      <c r="H2117" s="2">
        <f>'Moving Avg'!G2117</f>
        <v>10.594817999999998</v>
      </c>
      <c r="I2117" s="2">
        <f>'Moving Avg'!H2117</f>
        <v>10.876605000000001</v>
      </c>
      <c r="J2117" s="17" t="str">
        <f>OBV!F2117</f>
        <v>BEARISH</v>
      </c>
      <c r="K2117" s="17" t="str">
        <f>OBV!G2117</f>
        <v>NEUTRAL</v>
      </c>
      <c r="L2117" s="17" t="str">
        <f>OBV!H2117</f>
        <v>CONFIRMED BEARISH</v>
      </c>
      <c r="M2117" s="19">
        <f t="shared" si="330"/>
        <v>25</v>
      </c>
      <c r="N2117" s="19">
        <f t="shared" si="331"/>
        <v>0</v>
      </c>
      <c r="O2117" s="19">
        <f t="shared" si="332"/>
        <v>50</v>
      </c>
      <c r="P2117" s="19">
        <f t="shared" si="333"/>
        <v>16.5</v>
      </c>
      <c r="Q2117" s="20">
        <f t="shared" si="334"/>
        <v>18.725000000000001</v>
      </c>
      <c r="R2117" s="20">
        <f t="shared" si="335"/>
        <v>26.625</v>
      </c>
      <c r="S2117" s="20">
        <f t="shared" si="336"/>
        <v>23.675000000000001</v>
      </c>
      <c r="T2117" s="20">
        <f t="shared" si="337"/>
        <v>22.875</v>
      </c>
      <c r="U2117" s="19">
        <f t="shared" si="338"/>
        <v>23.008333333333336</v>
      </c>
      <c r="V2117" s="19">
        <f t="shared" si="339"/>
        <v>22.975000000000001</v>
      </c>
    </row>
    <row r="2118" spans="1:22" ht="13.5" x14ac:dyDescent="0.25">
      <c r="A2118" s="3">
        <f>RSI!A2118</f>
        <v>45086</v>
      </c>
      <c r="B2118" s="2">
        <f>RSI!B2118</f>
        <v>11.443</v>
      </c>
      <c r="C2118" s="2">
        <f>RSI!I2118</f>
        <v>62.913847801611688</v>
      </c>
      <c r="D2118" s="2">
        <f>MACD!E2118</f>
        <v>-0.21057202339543402</v>
      </c>
      <c r="E2118" s="2">
        <f>MACD!F2118</f>
        <v>-0.32346352439922887</v>
      </c>
      <c r="F2118" s="2">
        <f>'Moving Avg'!D2118</f>
        <v>11.532719999999998</v>
      </c>
      <c r="G2118" s="2">
        <f>'Moving Avg'!F2118</f>
        <v>11.145605</v>
      </c>
      <c r="H2118" s="2">
        <f>'Moving Avg'!G2118</f>
        <v>10.616727999999998</v>
      </c>
      <c r="I2118" s="2">
        <f>'Moving Avg'!H2118</f>
        <v>10.8719055</v>
      </c>
      <c r="J2118" s="17" t="str">
        <f>OBV!F2118</f>
        <v>BEARISH</v>
      </c>
      <c r="K2118" s="17" t="str">
        <f>OBV!G2118</f>
        <v>WEAK</v>
      </c>
      <c r="L2118" s="17" t="str">
        <f>OBV!H2118</f>
        <v>CONFIRMED BEARISH</v>
      </c>
      <c r="M2118" s="19">
        <f t="shared" si="330"/>
        <v>25</v>
      </c>
      <c r="N2118" s="19">
        <f t="shared" si="331"/>
        <v>0</v>
      </c>
      <c r="O2118" s="19">
        <f t="shared" si="332"/>
        <v>50</v>
      </c>
      <c r="P2118" s="19">
        <f t="shared" si="333"/>
        <v>0</v>
      </c>
      <c r="Q2118" s="20">
        <f t="shared" si="334"/>
        <v>16.25</v>
      </c>
      <c r="R2118" s="20">
        <f t="shared" si="335"/>
        <v>22.5</v>
      </c>
      <c r="S2118" s="20">
        <f t="shared" si="336"/>
        <v>16.25</v>
      </c>
      <c r="T2118" s="20">
        <f t="shared" si="337"/>
        <v>18.75</v>
      </c>
      <c r="U2118" s="19">
        <f t="shared" si="338"/>
        <v>18.333333333333332</v>
      </c>
      <c r="V2118" s="19">
        <f t="shared" si="339"/>
        <v>18.4375</v>
      </c>
    </row>
    <row r="2119" spans="1:22" ht="13.5" x14ac:dyDescent="0.25">
      <c r="A2119" s="3">
        <f>RSI!A2119</f>
        <v>45089</v>
      </c>
      <c r="B2119" s="2">
        <f>RSI!B2119</f>
        <v>11.5817</v>
      </c>
      <c r="C2119" s="2">
        <f>RSI!I2119</f>
        <v>66.197070080963272</v>
      </c>
      <c r="D2119" s="2">
        <f>MACD!E2119</f>
        <v>-0.19428899333499139</v>
      </c>
      <c r="E2119" s="2">
        <f>MACD!F2119</f>
        <v>-0.29762861818638142</v>
      </c>
      <c r="F2119" s="2">
        <f>'Moving Avg'!D2119</f>
        <v>11.519679999999999</v>
      </c>
      <c r="G2119" s="2">
        <f>'Moving Avg'!F2119</f>
        <v>11.210410000000001</v>
      </c>
      <c r="H2119" s="2">
        <f>'Moving Avg'!G2119</f>
        <v>10.641721999999998</v>
      </c>
      <c r="I2119" s="2">
        <f>'Moving Avg'!H2119</f>
        <v>10.8678995</v>
      </c>
      <c r="J2119" s="17" t="str">
        <f>OBV!F2119</f>
        <v>BEARISH</v>
      </c>
      <c r="K2119" s="17" t="str">
        <f>OBV!G2119</f>
        <v>NEUTRAL</v>
      </c>
      <c r="L2119" s="17" t="str">
        <f>OBV!H2119</f>
        <v>CONFIRMED BEARISH</v>
      </c>
      <c r="M2119" s="19">
        <f t="shared" si="330"/>
        <v>25</v>
      </c>
      <c r="N2119" s="19">
        <f t="shared" si="331"/>
        <v>0</v>
      </c>
      <c r="O2119" s="19">
        <f t="shared" si="332"/>
        <v>50</v>
      </c>
      <c r="P2119" s="19">
        <f t="shared" si="333"/>
        <v>16.5</v>
      </c>
      <c r="Q2119" s="20">
        <f t="shared" si="334"/>
        <v>18.725000000000001</v>
      </c>
      <c r="R2119" s="20">
        <f t="shared" si="335"/>
        <v>26.625</v>
      </c>
      <c r="S2119" s="20">
        <f t="shared" si="336"/>
        <v>23.675000000000001</v>
      </c>
      <c r="T2119" s="20">
        <f t="shared" si="337"/>
        <v>22.875</v>
      </c>
      <c r="U2119" s="19">
        <f t="shared" si="338"/>
        <v>23.008333333333336</v>
      </c>
      <c r="V2119" s="19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11.5817</v>
      </c>
      <c r="C2120" s="2">
        <f>RSI!I2120</f>
        <v>66.197070080963272</v>
      </c>
      <c r="D2120" s="2">
        <f>MACD!E2120</f>
        <v>-0.18103204393339212</v>
      </c>
      <c r="E2120" s="2">
        <f>MACD!F2120</f>
        <v>-0.27430930333578357</v>
      </c>
      <c r="F2120" s="2">
        <f>'Moving Avg'!D2120</f>
        <v>11.503379999999998</v>
      </c>
      <c r="G2120" s="2">
        <f>'Moving Avg'!F2120</f>
        <v>11.269024999999999</v>
      </c>
      <c r="H2120" s="2">
        <f>'Moving Avg'!G2120</f>
        <v>10.668263999999997</v>
      </c>
      <c r="I2120" s="2">
        <f>'Moving Avg'!H2120</f>
        <v>10.863893500000001</v>
      </c>
      <c r="J2120" s="17" t="str">
        <f>OBV!F2120</f>
        <v>BEARISH</v>
      </c>
      <c r="K2120" s="17" t="str">
        <f>OBV!G2120</f>
        <v>WEAK</v>
      </c>
      <c r="L2120" s="17" t="str">
        <f>OBV!H2120</f>
        <v>CONFIRMED BEARISH</v>
      </c>
      <c r="M2120" s="19">
        <f t="shared" si="330"/>
        <v>25</v>
      </c>
      <c r="N2120" s="19">
        <f t="shared" si="331"/>
        <v>0</v>
      </c>
      <c r="O2120" s="19">
        <f t="shared" si="332"/>
        <v>50</v>
      </c>
      <c r="P2120" s="19">
        <f t="shared" si="333"/>
        <v>0</v>
      </c>
      <c r="Q2120" s="20">
        <f t="shared" si="334"/>
        <v>16.25</v>
      </c>
      <c r="R2120" s="20">
        <f t="shared" si="335"/>
        <v>22.5</v>
      </c>
      <c r="S2120" s="20">
        <f t="shared" si="336"/>
        <v>16.25</v>
      </c>
      <c r="T2120" s="20">
        <f t="shared" si="337"/>
        <v>18.75</v>
      </c>
      <c r="U2120" s="19">
        <f t="shared" si="338"/>
        <v>18.333333333333332</v>
      </c>
      <c r="V2120" s="19">
        <f t="shared" si="339"/>
        <v>18.4375</v>
      </c>
    </row>
    <row r="2121" spans="1:22" ht="13.5" x14ac:dyDescent="0.25">
      <c r="A2121" s="3">
        <f>RSI!A2121</f>
        <v>45091</v>
      </c>
      <c r="B2121" s="2">
        <f>RSI!B2121</f>
        <v>11.6061</v>
      </c>
      <c r="C2121" s="2">
        <f>RSI!I2121</f>
        <v>66.796793852716547</v>
      </c>
      <c r="D2121" s="2">
        <f>MACD!E2121</f>
        <v>-0.174066262562528</v>
      </c>
      <c r="E2121" s="2">
        <f>MACD!F2121</f>
        <v>-0.25426069518113248</v>
      </c>
      <c r="F2121" s="2">
        <f>'Moving Avg'!D2121</f>
        <v>11.524579999999998</v>
      </c>
      <c r="G2121" s="2">
        <f>'Moving Avg'!F2121</f>
        <v>11.315705000000001</v>
      </c>
      <c r="H2121" s="2">
        <f>'Moving Avg'!G2121</f>
        <v>10.696067999999999</v>
      </c>
      <c r="I2121" s="2">
        <f>'Moving Avg'!H2121</f>
        <v>10.860009500000004</v>
      </c>
      <c r="J2121" s="17" t="str">
        <f>OBV!F2121</f>
        <v>BEARISH</v>
      </c>
      <c r="K2121" s="17" t="str">
        <f>OBV!G2121</f>
        <v>NEUTRAL</v>
      </c>
      <c r="L2121" s="17" t="str">
        <f>OBV!H2121</f>
        <v>BEARISH DIVERGENCE</v>
      </c>
      <c r="M2121" s="19">
        <f t="shared" si="330"/>
        <v>25</v>
      </c>
      <c r="N2121" s="19">
        <f t="shared" si="331"/>
        <v>0</v>
      </c>
      <c r="O2121" s="19">
        <f t="shared" si="332"/>
        <v>50</v>
      </c>
      <c r="P2121" s="19">
        <f t="shared" si="333"/>
        <v>16.5</v>
      </c>
      <c r="Q2121" s="20">
        <f t="shared" si="334"/>
        <v>18.725000000000001</v>
      </c>
      <c r="R2121" s="20">
        <f t="shared" si="335"/>
        <v>26.625</v>
      </c>
      <c r="S2121" s="20">
        <f t="shared" si="336"/>
        <v>23.675000000000001</v>
      </c>
      <c r="T2121" s="20">
        <f t="shared" si="337"/>
        <v>22.875</v>
      </c>
      <c r="U2121" s="19">
        <f t="shared" si="338"/>
        <v>23.008333333333336</v>
      </c>
      <c r="V2121" s="19">
        <f t="shared" si="339"/>
        <v>22.975000000000001</v>
      </c>
    </row>
    <row r="2122" spans="1:22" ht="13.5" x14ac:dyDescent="0.25">
      <c r="A2122" s="3">
        <f>RSI!A2122</f>
        <v>45092</v>
      </c>
      <c r="B2122" s="2">
        <f>RSI!B2122</f>
        <v>11.573499999999999</v>
      </c>
      <c r="C2122" s="2">
        <f>RSI!I2122</f>
        <v>65.134079462747849</v>
      </c>
      <c r="D2122" s="2">
        <f>MACD!E2122</f>
        <v>-0.1106695248780909</v>
      </c>
      <c r="E2122" s="2">
        <f>MACD!F2122</f>
        <v>-0.22554246112052417</v>
      </c>
      <c r="F2122" s="2">
        <f>'Moving Avg'!D2122</f>
        <v>11.5572</v>
      </c>
      <c r="G2122" s="2">
        <f>'Moving Avg'!F2122</f>
        <v>11.362300000000001</v>
      </c>
      <c r="H2122" s="2">
        <f>'Moving Avg'!G2122</f>
        <v>10.724147999999998</v>
      </c>
      <c r="I2122" s="2">
        <f>'Moving Avg'!H2122</f>
        <v>10.855962500000002</v>
      </c>
      <c r="J2122" s="17" t="str">
        <f>OBV!F2122</f>
        <v>BULLISH</v>
      </c>
      <c r="K2122" s="17" t="str">
        <f>OBV!G2122</f>
        <v>NEUTRAL</v>
      </c>
      <c r="L2122" s="17" t="str">
        <f>OBV!H2122</f>
        <v>CONFIRMED BULLISH</v>
      </c>
      <c r="M2122" s="19">
        <f t="shared" si="330"/>
        <v>25</v>
      </c>
      <c r="N2122" s="19">
        <f t="shared" si="331"/>
        <v>0</v>
      </c>
      <c r="O2122" s="19">
        <f t="shared" si="332"/>
        <v>50</v>
      </c>
      <c r="P2122" s="19">
        <f t="shared" si="333"/>
        <v>83.5</v>
      </c>
      <c r="Q2122" s="20">
        <f t="shared" si="334"/>
        <v>28.774999999999999</v>
      </c>
      <c r="R2122" s="20">
        <f t="shared" si="335"/>
        <v>43.375</v>
      </c>
      <c r="S2122" s="20">
        <f t="shared" si="336"/>
        <v>53.825000000000003</v>
      </c>
      <c r="T2122" s="20">
        <f t="shared" si="337"/>
        <v>39.625</v>
      </c>
      <c r="U2122" s="19">
        <f t="shared" si="338"/>
        <v>41.991666666666667</v>
      </c>
      <c r="V2122" s="19">
        <f t="shared" si="339"/>
        <v>41.400000000000006</v>
      </c>
    </row>
    <row r="2123" spans="1:22" ht="13.5" x14ac:dyDescent="0.25">
      <c r="A2123" s="3">
        <f>RSI!A2123</f>
        <v>45093</v>
      </c>
      <c r="B2123" s="2">
        <f>RSI!B2123</f>
        <v>11.5817</v>
      </c>
      <c r="C2123" s="2">
        <f>RSI!I2123</f>
        <v>65.367600257086337</v>
      </c>
      <c r="D2123" s="2">
        <f>MACD!E2123</f>
        <v>-5.4865590511329998E-2</v>
      </c>
      <c r="E2123" s="2">
        <f>MACD!F2123</f>
        <v>-0.19140708699868536</v>
      </c>
      <c r="F2123" s="2">
        <f>'Moving Avg'!D2123</f>
        <v>11.58494</v>
      </c>
      <c r="G2123" s="2">
        <f>'Moving Avg'!F2123</f>
        <v>11.408145000000003</v>
      </c>
      <c r="H2123" s="2">
        <f>'Moving Avg'!G2123</f>
        <v>10.751463999999999</v>
      </c>
      <c r="I2123" s="2">
        <f>'Moving Avg'!H2123</f>
        <v>10.852150000000004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  <c r="M2123" s="19">
        <f t="shared" si="330"/>
        <v>25</v>
      </c>
      <c r="N2123" s="19">
        <f t="shared" si="331"/>
        <v>0</v>
      </c>
      <c r="O2123" s="19">
        <f t="shared" si="332"/>
        <v>50</v>
      </c>
      <c r="P2123" s="19">
        <f t="shared" si="333"/>
        <v>83.5</v>
      </c>
      <c r="Q2123" s="20">
        <f t="shared" si="334"/>
        <v>28.774999999999999</v>
      </c>
      <c r="R2123" s="20">
        <f t="shared" si="335"/>
        <v>43.375</v>
      </c>
      <c r="S2123" s="20">
        <f t="shared" si="336"/>
        <v>53.825000000000003</v>
      </c>
      <c r="T2123" s="20">
        <f t="shared" si="337"/>
        <v>39.625</v>
      </c>
      <c r="U2123" s="19">
        <f t="shared" si="338"/>
        <v>41.991666666666667</v>
      </c>
      <c r="V2123" s="19">
        <f t="shared" si="339"/>
        <v>41.400000000000006</v>
      </c>
    </row>
    <row r="2124" spans="1:22" ht="13.5" x14ac:dyDescent="0.25">
      <c r="A2124" s="3">
        <f>RSI!A2124</f>
        <v>45096</v>
      </c>
      <c r="B2124" s="2">
        <f>RSI!B2124</f>
        <v>11.5001</v>
      </c>
      <c r="C2124" s="2">
        <f>RSI!I2124</f>
        <v>60.989925277313667</v>
      </c>
      <c r="D2124" s="2">
        <f>MACD!E2124</f>
        <v>-3.7318460301207779E-3</v>
      </c>
      <c r="E2124" s="2">
        <f>MACD!F2124</f>
        <v>-0.15387203880497247</v>
      </c>
      <c r="F2124" s="2">
        <f>'Moving Avg'!D2124</f>
        <v>11.568619999999999</v>
      </c>
      <c r="G2124" s="2">
        <f>'Moving Avg'!F2124</f>
        <v>11.444105000000004</v>
      </c>
      <c r="H2124" s="2">
        <f>'Moving Avg'!G2124</f>
        <v>10.777148</v>
      </c>
      <c r="I2124" s="2">
        <f>'Moving Avg'!H2124</f>
        <v>10.847736000000003</v>
      </c>
      <c r="J2124" s="17" t="str">
        <f>OBV!F2124</f>
        <v>BULLISH</v>
      </c>
      <c r="K2124" s="17" t="str">
        <f>OBV!G2124</f>
        <v>NEUTRAL</v>
      </c>
      <c r="L2124" s="17" t="str">
        <f>OBV!H2124</f>
        <v>BULLISH DIVERGENCE</v>
      </c>
      <c r="M2124" s="19">
        <f t="shared" si="330"/>
        <v>25</v>
      </c>
      <c r="N2124" s="19">
        <f t="shared" si="331"/>
        <v>0</v>
      </c>
      <c r="O2124" s="19">
        <f t="shared" si="332"/>
        <v>50</v>
      </c>
      <c r="P2124" s="19">
        <f t="shared" si="333"/>
        <v>66.5</v>
      </c>
      <c r="Q2124" s="20">
        <f t="shared" si="334"/>
        <v>26.225000000000001</v>
      </c>
      <c r="R2124" s="20">
        <f t="shared" si="335"/>
        <v>39.125</v>
      </c>
      <c r="S2124" s="20">
        <f t="shared" si="336"/>
        <v>46.174999999999997</v>
      </c>
      <c r="T2124" s="20">
        <f t="shared" si="337"/>
        <v>35.375</v>
      </c>
      <c r="U2124" s="19">
        <f t="shared" si="338"/>
        <v>37.174999999999997</v>
      </c>
      <c r="V2124" s="19">
        <f t="shared" si="339"/>
        <v>36.724999999999994</v>
      </c>
    </row>
    <row r="2125" spans="1:22" ht="13.5" x14ac:dyDescent="0.25">
      <c r="A2125" s="3">
        <f>RSI!A2125</f>
        <v>45097</v>
      </c>
      <c r="B2125" s="2">
        <f>RSI!B2125</f>
        <v>11.736599999999999</v>
      </c>
      <c r="C2125" s="2">
        <f>RSI!I2125</f>
        <v>67.734377604756588</v>
      </c>
      <c r="D2125" s="2">
        <f>MACD!E2125</f>
        <v>2.3034840911341448E-2</v>
      </c>
      <c r="E2125" s="2">
        <f>MACD!F2125</f>
        <v>-0.11849066286170969</v>
      </c>
      <c r="F2125" s="2">
        <f>'Moving Avg'!D2125</f>
        <v>11.599599999999999</v>
      </c>
      <c r="G2125" s="2">
        <f>'Moving Avg'!F2125</f>
        <v>11.486085000000005</v>
      </c>
      <c r="H2125" s="2">
        <f>'Moving Avg'!G2125</f>
        <v>10.809884</v>
      </c>
      <c r="I2125" s="2">
        <f>'Moving Avg'!H2125</f>
        <v>10.845085000000005</v>
      </c>
      <c r="J2125" s="17" t="str">
        <f>OBV!F2125</f>
        <v>BULLISH</v>
      </c>
      <c r="K2125" s="17" t="str">
        <f>OBV!G2125</f>
        <v>NEUTRAL</v>
      </c>
      <c r="L2125" s="17" t="str">
        <f>OBV!H2125</f>
        <v>CONFIRMED BULLISH</v>
      </c>
      <c r="M2125" s="19">
        <f t="shared" si="330"/>
        <v>25</v>
      </c>
      <c r="N2125" s="19">
        <f t="shared" si="331"/>
        <v>0</v>
      </c>
      <c r="O2125" s="19">
        <f t="shared" si="332"/>
        <v>50</v>
      </c>
      <c r="P2125" s="19">
        <f t="shared" si="333"/>
        <v>83.5</v>
      </c>
      <c r="Q2125" s="20">
        <f t="shared" si="334"/>
        <v>28.774999999999999</v>
      </c>
      <c r="R2125" s="20">
        <f t="shared" si="335"/>
        <v>43.375</v>
      </c>
      <c r="S2125" s="20">
        <f t="shared" si="336"/>
        <v>53.825000000000003</v>
      </c>
      <c r="T2125" s="20">
        <f t="shared" si="337"/>
        <v>39.625</v>
      </c>
      <c r="U2125" s="19">
        <f t="shared" si="338"/>
        <v>41.991666666666667</v>
      </c>
      <c r="V2125" s="19">
        <f t="shared" si="339"/>
        <v>41.400000000000006</v>
      </c>
    </row>
    <row r="2126" spans="1:22" ht="13.5" x14ac:dyDescent="0.25">
      <c r="A2126" s="3">
        <f>RSI!A2126</f>
        <v>45098</v>
      </c>
      <c r="B2126" s="2">
        <f>RSI!B2126</f>
        <v>11.8263</v>
      </c>
      <c r="C2126" s="2">
        <f>RSI!I2126</f>
        <v>69.862621337940183</v>
      </c>
      <c r="D2126" s="2">
        <f>MACD!E2126</f>
        <v>1.1170167251105312E-2</v>
      </c>
      <c r="E2126" s="2">
        <f>MACD!F2126</f>
        <v>-9.2558496839146687E-2</v>
      </c>
      <c r="F2126" s="2">
        <f>'Moving Avg'!D2126</f>
        <v>11.64364</v>
      </c>
      <c r="G2126" s="2">
        <f>'Moving Avg'!F2126</f>
        <v>11.531780000000003</v>
      </c>
      <c r="H2126" s="2">
        <f>'Moving Avg'!G2126</f>
        <v>10.845651999999998</v>
      </c>
      <c r="I2126" s="2">
        <f>'Moving Avg'!H2126</f>
        <v>10.843037000000004</v>
      </c>
      <c r="J2126" s="17" t="str">
        <f>OBV!F2126</f>
        <v>BULLISH</v>
      </c>
      <c r="K2126" s="17" t="str">
        <f>OBV!G2126</f>
        <v>STRONG</v>
      </c>
      <c r="L2126" s="17" t="str">
        <f>OBV!H2126</f>
        <v>CONFIRMED BULLISH</v>
      </c>
      <c r="M2126" s="19">
        <f t="shared" si="330"/>
        <v>25</v>
      </c>
      <c r="N2126" s="19">
        <f t="shared" si="331"/>
        <v>0</v>
      </c>
      <c r="O2126" s="19">
        <f t="shared" si="332"/>
        <v>50</v>
      </c>
      <c r="P2126" s="19">
        <f t="shared" si="333"/>
        <v>100</v>
      </c>
      <c r="Q2126" s="20">
        <f t="shared" si="334"/>
        <v>31.25</v>
      </c>
      <c r="R2126" s="20">
        <f t="shared" si="335"/>
        <v>47.5</v>
      </c>
      <c r="S2126" s="20">
        <f t="shared" si="336"/>
        <v>61.25</v>
      </c>
      <c r="T2126" s="20">
        <f t="shared" si="337"/>
        <v>43.75</v>
      </c>
      <c r="U2126" s="19">
        <f t="shared" si="338"/>
        <v>46.666666666666664</v>
      </c>
      <c r="V2126" s="19">
        <f t="shared" si="339"/>
        <v>45.9375</v>
      </c>
    </row>
    <row r="2127" spans="1:22" ht="13.5" x14ac:dyDescent="0.25">
      <c r="A2127" s="3">
        <f>RSI!A2127</f>
        <v>45099</v>
      </c>
      <c r="B2127" s="2">
        <f>RSI!B2127</f>
        <v>11.9079</v>
      </c>
      <c r="C2127" s="2">
        <f>RSI!I2127</f>
        <v>71.691878508844709</v>
      </c>
      <c r="D2127" s="2">
        <f>MACD!E2127</f>
        <v>-2.1814635955646366E-2</v>
      </c>
      <c r="E2127" s="2">
        <f>MACD!F2127</f>
        <v>-7.8409724662446625E-2</v>
      </c>
      <c r="F2127" s="2">
        <f>'Moving Avg'!D2127</f>
        <v>11.710519999999999</v>
      </c>
      <c r="G2127" s="2">
        <f>'Moving Avg'!F2127</f>
        <v>11.554465000000002</v>
      </c>
      <c r="H2127" s="2">
        <f>'Moving Avg'!G2127</f>
        <v>10.882587999999998</v>
      </c>
      <c r="I2127" s="2">
        <f>'Moving Avg'!H2127</f>
        <v>10.841242500000005</v>
      </c>
      <c r="J2127" s="17" t="str">
        <f>OBV!F2127</f>
        <v>BULLISH</v>
      </c>
      <c r="K2127" s="17" t="str">
        <f>OBV!G2127</f>
        <v>STRONG</v>
      </c>
      <c r="L2127" s="17" t="str">
        <f>OBV!H2127</f>
        <v>CONFIRMED BULLISH</v>
      </c>
      <c r="M2127" s="19">
        <f t="shared" si="330"/>
        <v>0</v>
      </c>
      <c r="N2127" s="19">
        <f t="shared" si="331"/>
        <v>0</v>
      </c>
      <c r="O2127" s="19">
        <f t="shared" si="332"/>
        <v>50</v>
      </c>
      <c r="P2127" s="19">
        <f t="shared" si="333"/>
        <v>100</v>
      </c>
      <c r="Q2127" s="20">
        <f t="shared" si="334"/>
        <v>22.5</v>
      </c>
      <c r="R2127" s="20">
        <f t="shared" si="335"/>
        <v>42.5</v>
      </c>
      <c r="S2127" s="20">
        <f t="shared" si="336"/>
        <v>57.5</v>
      </c>
      <c r="T2127" s="20">
        <f t="shared" si="337"/>
        <v>37.5</v>
      </c>
      <c r="U2127" s="19">
        <f t="shared" si="338"/>
        <v>40.833333333333336</v>
      </c>
      <c r="V2127" s="19">
        <f t="shared" si="339"/>
        <v>40</v>
      </c>
    </row>
    <row r="2128" spans="1:22" ht="13.5" x14ac:dyDescent="0.25">
      <c r="A2128" s="3">
        <f>RSI!A2128</f>
        <v>45100</v>
      </c>
      <c r="B2128" s="2">
        <f>RSI!B2128</f>
        <v>11.9895</v>
      </c>
      <c r="C2128" s="2">
        <f>RSI!I2128</f>
        <v>73.42874351890957</v>
      </c>
      <c r="D2128" s="2">
        <f>MACD!E2128</f>
        <v>-5.4107406149478621E-2</v>
      </c>
      <c r="E2128" s="2">
        <f>MACD!F2128</f>
        <v>-7.3549260959853022E-2</v>
      </c>
      <c r="F2128" s="2">
        <f>'Moving Avg'!D2128</f>
        <v>11.79208</v>
      </c>
      <c r="G2128" s="2">
        <f>'Moving Avg'!F2128</f>
        <v>11.575425000000001</v>
      </c>
      <c r="H2128" s="2">
        <f>'Moving Avg'!G2128</f>
        <v>10.921156000000002</v>
      </c>
      <c r="I2128" s="2">
        <f>'Moving Avg'!H2128</f>
        <v>10.839740000000004</v>
      </c>
      <c r="J2128" s="17" t="str">
        <f>OBV!F2128</f>
        <v>BULLISH</v>
      </c>
      <c r="K2128" s="17" t="str">
        <f>OBV!G2128</f>
        <v>STRONG</v>
      </c>
      <c r="L2128" s="17" t="str">
        <f>OBV!H2128</f>
        <v>CONFIRMED BULLISH</v>
      </c>
      <c r="M2128" s="19">
        <f t="shared" si="330"/>
        <v>0</v>
      </c>
      <c r="N2128" s="19">
        <f t="shared" si="331"/>
        <v>0</v>
      </c>
      <c r="O2128" s="19">
        <f t="shared" si="332"/>
        <v>50</v>
      </c>
      <c r="P2128" s="19">
        <f t="shared" si="333"/>
        <v>100</v>
      </c>
      <c r="Q2128" s="20">
        <f t="shared" si="334"/>
        <v>22.5</v>
      </c>
      <c r="R2128" s="20">
        <f t="shared" si="335"/>
        <v>42.5</v>
      </c>
      <c r="S2128" s="20">
        <f t="shared" si="336"/>
        <v>57.5</v>
      </c>
      <c r="T2128" s="20">
        <f t="shared" si="337"/>
        <v>37.5</v>
      </c>
      <c r="U2128" s="19">
        <f t="shared" si="338"/>
        <v>40.833333333333336</v>
      </c>
      <c r="V2128" s="19">
        <f t="shared" si="339"/>
        <v>40</v>
      </c>
    </row>
    <row r="2129" spans="1:22" ht="13.5" x14ac:dyDescent="0.25">
      <c r="A2129" s="3">
        <f>RSI!A2129</f>
        <v>45103</v>
      </c>
      <c r="B2129" s="2">
        <f>RSI!B2129</f>
        <v>11.948700000000001</v>
      </c>
      <c r="C2129" s="2">
        <f>RSI!I2129</f>
        <v>71.080410783886506</v>
      </c>
      <c r="D2129" s="2">
        <f>MACD!E2129</f>
        <v>-6.0658637427840389E-2</v>
      </c>
      <c r="E2129" s="2">
        <f>MACD!F2129</f>
        <v>-7.0971136253450501E-2</v>
      </c>
      <c r="F2129" s="2">
        <f>'Moving Avg'!D2129</f>
        <v>11.8818</v>
      </c>
      <c r="G2129" s="2">
        <f>'Moving Avg'!F2129</f>
        <v>11.611760000000002</v>
      </c>
      <c r="H2129" s="2">
        <f>'Moving Avg'!G2129</f>
        <v>10.958908000000001</v>
      </c>
      <c r="I2129" s="2">
        <f>'Moving Avg'!H2129</f>
        <v>10.838149500000004</v>
      </c>
      <c r="J2129" s="17" t="str">
        <f>OBV!F2129</f>
        <v>BULLISH</v>
      </c>
      <c r="K2129" s="17" t="str">
        <f>OBV!G2129</f>
        <v>STRONG</v>
      </c>
      <c r="L2129" s="17" t="str">
        <f>OBV!H2129</f>
        <v>CONFIRMED BULLISH</v>
      </c>
      <c r="M2129" s="19">
        <f t="shared" si="330"/>
        <v>0</v>
      </c>
      <c r="N2129" s="19">
        <f t="shared" si="331"/>
        <v>0</v>
      </c>
      <c r="O2129" s="19">
        <f t="shared" si="332"/>
        <v>50</v>
      </c>
      <c r="P2129" s="19">
        <f t="shared" si="333"/>
        <v>100</v>
      </c>
      <c r="Q2129" s="20">
        <f t="shared" si="334"/>
        <v>22.5</v>
      </c>
      <c r="R2129" s="20">
        <f t="shared" si="335"/>
        <v>42.5</v>
      </c>
      <c r="S2129" s="20">
        <f t="shared" si="336"/>
        <v>57.5</v>
      </c>
      <c r="T2129" s="20">
        <f t="shared" si="337"/>
        <v>37.5</v>
      </c>
      <c r="U2129" s="19">
        <f t="shared" si="338"/>
        <v>40.833333333333336</v>
      </c>
      <c r="V2129" s="19">
        <f t="shared" si="339"/>
        <v>40</v>
      </c>
    </row>
    <row r="2130" spans="1:22" ht="13.5" x14ac:dyDescent="0.25">
      <c r="A2130" s="3">
        <f>RSI!A2130</f>
        <v>45104</v>
      </c>
      <c r="B2130" s="2">
        <f>RSI!B2130</f>
        <v>11.867100000000001</v>
      </c>
      <c r="C2130" s="2">
        <f>RSI!I2130</f>
        <v>66.499749060819482</v>
      </c>
      <c r="D2130" s="2">
        <f>MACD!E2130</f>
        <v>-6.3237993700882456E-2</v>
      </c>
      <c r="E2130" s="2">
        <f>MACD!F2130</f>
        <v>-6.9424507742936903E-2</v>
      </c>
      <c r="F2130" s="2">
        <f>'Moving Avg'!D2130</f>
        <v>11.907900000000001</v>
      </c>
      <c r="G2130" s="2">
        <f>'Moving Avg'!F2130</f>
        <v>11.643240000000002</v>
      </c>
      <c r="H2130" s="2">
        <f>'Moving Avg'!G2130</f>
        <v>10.995028000000005</v>
      </c>
      <c r="I2130" s="2">
        <f>'Moving Avg'!H2130</f>
        <v>10.836112</v>
      </c>
      <c r="J2130" s="17" t="str">
        <f>OBV!F2130</f>
        <v>BULLISH</v>
      </c>
      <c r="K2130" s="17" t="str">
        <f>OBV!G2130</f>
        <v>STRONG</v>
      </c>
      <c r="L2130" s="17" t="str">
        <f>OBV!H2130</f>
        <v>CONFIRMED BULLISH</v>
      </c>
      <c r="M2130" s="19">
        <f t="shared" si="330"/>
        <v>25</v>
      </c>
      <c r="N2130" s="19">
        <f t="shared" si="331"/>
        <v>0</v>
      </c>
      <c r="O2130" s="19">
        <f t="shared" si="332"/>
        <v>50</v>
      </c>
      <c r="P2130" s="19">
        <f t="shared" si="333"/>
        <v>100</v>
      </c>
      <c r="Q2130" s="20">
        <f t="shared" si="334"/>
        <v>31.25</v>
      </c>
      <c r="R2130" s="20">
        <f t="shared" si="335"/>
        <v>47.5</v>
      </c>
      <c r="S2130" s="20">
        <f t="shared" si="336"/>
        <v>61.25</v>
      </c>
      <c r="T2130" s="20">
        <f t="shared" si="337"/>
        <v>43.75</v>
      </c>
      <c r="U2130" s="19">
        <f t="shared" si="338"/>
        <v>46.666666666666664</v>
      </c>
      <c r="V2130" s="19">
        <f t="shared" si="339"/>
        <v>45.9375</v>
      </c>
    </row>
    <row r="2131" spans="1:22" ht="13.5" x14ac:dyDescent="0.25">
      <c r="A2131" s="3">
        <f>RSI!A2131</f>
        <v>45107</v>
      </c>
      <c r="B2131" s="2">
        <f>RSI!B2131</f>
        <v>11.9079</v>
      </c>
      <c r="C2131" s="2">
        <f>RSI!I2131</f>
        <v>67.62323197754047</v>
      </c>
      <c r="D2131" s="2">
        <f>MACD!E2131</f>
        <v>-6.7058993701690994E-2</v>
      </c>
      <c r="E2131" s="2">
        <f>MACD!F2131</f>
        <v>-6.8951404934687724E-2</v>
      </c>
      <c r="F2131" s="2">
        <f>'Moving Avg'!D2131</f>
        <v>11.92422</v>
      </c>
      <c r="G2131" s="2">
        <f>'Moving Avg'!F2131</f>
        <v>11.676680000000001</v>
      </c>
      <c r="H2131" s="2">
        <f>'Moving Avg'!G2131</f>
        <v>11.030416000000002</v>
      </c>
      <c r="I2131" s="2">
        <f>'Moving Avg'!H2131</f>
        <v>10.8341625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  <c r="M2131" s="19">
        <f t="shared" si="330"/>
        <v>25</v>
      </c>
      <c r="N2131" s="19">
        <f t="shared" si="331"/>
        <v>0</v>
      </c>
      <c r="O2131" s="19">
        <f t="shared" si="332"/>
        <v>50</v>
      </c>
      <c r="P2131" s="19">
        <f t="shared" si="333"/>
        <v>83.5</v>
      </c>
      <c r="Q2131" s="20">
        <f t="shared" si="334"/>
        <v>28.774999999999999</v>
      </c>
      <c r="R2131" s="20">
        <f t="shared" si="335"/>
        <v>43.375</v>
      </c>
      <c r="S2131" s="20">
        <f t="shared" si="336"/>
        <v>53.825000000000003</v>
      </c>
      <c r="T2131" s="20">
        <f t="shared" si="337"/>
        <v>39.625</v>
      </c>
      <c r="U2131" s="19">
        <f t="shared" si="338"/>
        <v>41.991666666666667</v>
      </c>
      <c r="V2131" s="19">
        <f t="shared" si="339"/>
        <v>41.400000000000006</v>
      </c>
    </row>
    <row r="2132" spans="1:22" ht="13.5" x14ac:dyDescent="0.25">
      <c r="A2132" s="3">
        <f>RSI!A2132</f>
        <v>45110</v>
      </c>
      <c r="B2132" s="2">
        <f>RSI!B2132</f>
        <v>11.867100000000001</v>
      </c>
      <c r="C2132" s="2">
        <f>RSI!I2132</f>
        <v>65.266064072148311</v>
      </c>
      <c r="D2132" s="2">
        <f>MACD!E2132</f>
        <v>-7.4720928247032248E-2</v>
      </c>
      <c r="E2132" s="2">
        <f>MACD!F2132</f>
        <v>-7.0105309597156634E-2</v>
      </c>
      <c r="F2132" s="2">
        <f>'Moving Avg'!D2132</f>
        <v>11.91606</v>
      </c>
      <c r="G2132" s="2">
        <f>'Moving Avg'!F2132</f>
        <v>11.689319999999999</v>
      </c>
      <c r="H2132" s="2">
        <f>'Moving Avg'!G2132</f>
        <v>11.057248000000001</v>
      </c>
      <c r="I2132" s="2">
        <f>'Moving Avg'!H2132</f>
        <v>10.832048</v>
      </c>
      <c r="J2132" s="17" t="str">
        <f>OBV!F2132</f>
        <v>BULLISH</v>
      </c>
      <c r="K2132" s="17" t="str">
        <f>OBV!G2132</f>
        <v>NEUTRAL</v>
      </c>
      <c r="L2132" s="17" t="str">
        <f>OBV!H2132</f>
        <v>BULLISH DIVERGENCE</v>
      </c>
      <c r="M2132" s="19">
        <f t="shared" si="330"/>
        <v>25</v>
      </c>
      <c r="N2132" s="19">
        <f t="shared" si="331"/>
        <v>45</v>
      </c>
      <c r="O2132" s="19">
        <f t="shared" si="332"/>
        <v>50</v>
      </c>
      <c r="P2132" s="19">
        <f t="shared" si="333"/>
        <v>66.5</v>
      </c>
      <c r="Q2132" s="20">
        <f t="shared" si="334"/>
        <v>41.975000000000001</v>
      </c>
      <c r="R2132" s="20">
        <f t="shared" si="335"/>
        <v>48.125</v>
      </c>
      <c r="S2132" s="20">
        <f t="shared" si="336"/>
        <v>52.924999999999997</v>
      </c>
      <c r="T2132" s="20">
        <f t="shared" si="337"/>
        <v>46.625</v>
      </c>
      <c r="U2132" s="19">
        <f t="shared" si="338"/>
        <v>47.67499999999999</v>
      </c>
      <c r="V2132" s="19">
        <f t="shared" si="339"/>
        <v>47.412499999999994</v>
      </c>
    </row>
    <row r="2133" spans="1:22" ht="13.5" x14ac:dyDescent="0.25">
      <c r="A2133" s="3">
        <f>RSI!A2133</f>
        <v>45111</v>
      </c>
      <c r="B2133" s="2">
        <f>RSI!B2133</f>
        <v>12.005800000000001</v>
      </c>
      <c r="C2133" s="2">
        <f>RSI!I2133</f>
        <v>69.196940823801867</v>
      </c>
      <c r="D2133" s="2">
        <f>MACD!E2133</f>
        <v>-9.2230752426464946E-2</v>
      </c>
      <c r="E2133" s="2">
        <f>MACD!F2133</f>
        <v>-7.4530398163018305E-2</v>
      </c>
      <c r="F2133" s="2">
        <f>'Moving Avg'!D2133</f>
        <v>11.919320000000001</v>
      </c>
      <c r="G2133" s="2">
        <f>'Moving Avg'!F2133</f>
        <v>11.707265</v>
      </c>
      <c r="H2133" s="2">
        <f>'Moving Avg'!G2133</f>
        <v>11.089332000000002</v>
      </c>
      <c r="I2133" s="2">
        <f>'Moving Avg'!H2133</f>
        <v>10.830626999999998</v>
      </c>
      <c r="J2133" s="17" t="str">
        <f>OBV!F2133</f>
        <v>BEARISH</v>
      </c>
      <c r="K2133" s="17" t="str">
        <f>OBV!G2133</f>
        <v>NEUTRAL</v>
      </c>
      <c r="L2133" s="17" t="str">
        <f>OBV!H2133</f>
        <v>BEARISH DIVERGENCE</v>
      </c>
      <c r="M2133" s="19">
        <f t="shared" si="330"/>
        <v>25</v>
      </c>
      <c r="N2133" s="19">
        <f t="shared" si="331"/>
        <v>45</v>
      </c>
      <c r="O2133" s="19">
        <f t="shared" si="332"/>
        <v>50</v>
      </c>
      <c r="P2133" s="19">
        <f t="shared" si="333"/>
        <v>16.5</v>
      </c>
      <c r="Q2133" s="20">
        <f t="shared" si="334"/>
        <v>34.475000000000001</v>
      </c>
      <c r="R2133" s="20">
        <f t="shared" si="335"/>
        <v>35.625</v>
      </c>
      <c r="S2133" s="20">
        <f t="shared" si="336"/>
        <v>30.425000000000001</v>
      </c>
      <c r="T2133" s="20">
        <f t="shared" si="337"/>
        <v>34.125</v>
      </c>
      <c r="U2133" s="19">
        <f t="shared" si="338"/>
        <v>33.508333333333333</v>
      </c>
      <c r="V2133" s="19">
        <f t="shared" si="339"/>
        <v>33.662499999999994</v>
      </c>
    </row>
    <row r="2134" spans="1:22" ht="13.5" x14ac:dyDescent="0.25">
      <c r="A2134" s="3">
        <f>RSI!A2134</f>
        <v>45112</v>
      </c>
      <c r="B2134" s="2">
        <f>RSI!B2134</f>
        <v>12.005800000000001</v>
      </c>
      <c r="C2134" s="2">
        <f>RSI!I2134</f>
        <v>69.196940823801867</v>
      </c>
      <c r="D2134" s="2">
        <f>MACD!E2134</f>
        <v>-0.12228510752514943</v>
      </c>
      <c r="E2134" s="2">
        <f>MACD!F2134</f>
        <v>-8.4081340035444541E-2</v>
      </c>
      <c r="F2134" s="2">
        <f>'Moving Avg'!D2134</f>
        <v>11.93074</v>
      </c>
      <c r="G2134" s="2">
        <f>'Moving Avg'!F2134</f>
        <v>11.725209999999999</v>
      </c>
      <c r="H2134" s="2">
        <f>'Moving Avg'!G2134</f>
        <v>11.122034000000003</v>
      </c>
      <c r="I2134" s="2">
        <f>'Moving Avg'!H2134</f>
        <v>10.829205999999997</v>
      </c>
      <c r="J2134" s="17" t="str">
        <f>OBV!F2134</f>
        <v>BULLISH</v>
      </c>
      <c r="K2134" s="17" t="str">
        <f>OBV!G2134</f>
        <v>NEUTRAL</v>
      </c>
      <c r="L2134" s="17" t="str">
        <f>OBV!H2134</f>
        <v>CONFIRMED BULLISH</v>
      </c>
      <c r="M2134" s="19">
        <f t="shared" si="330"/>
        <v>25</v>
      </c>
      <c r="N2134" s="19">
        <f t="shared" si="331"/>
        <v>100</v>
      </c>
      <c r="O2134" s="19">
        <f t="shared" si="332"/>
        <v>50</v>
      </c>
      <c r="P2134" s="19">
        <f t="shared" si="333"/>
        <v>83.5</v>
      </c>
      <c r="Q2134" s="20">
        <f t="shared" si="334"/>
        <v>63.774999999999999</v>
      </c>
      <c r="R2134" s="20">
        <f t="shared" si="335"/>
        <v>63.375</v>
      </c>
      <c r="S2134" s="20">
        <f t="shared" si="336"/>
        <v>68.825000000000003</v>
      </c>
      <c r="T2134" s="20">
        <f t="shared" si="337"/>
        <v>64.625</v>
      </c>
      <c r="U2134" s="19">
        <f t="shared" si="338"/>
        <v>65.325000000000003</v>
      </c>
      <c r="V2134" s="19">
        <f t="shared" si="339"/>
        <v>65.150000000000006</v>
      </c>
    </row>
    <row r="2135" spans="1:22" ht="13.5" x14ac:dyDescent="0.25">
      <c r="A2135" s="3">
        <f>RSI!A2135</f>
        <v>45113</v>
      </c>
      <c r="B2135" s="2">
        <f>RSI!B2135</f>
        <v>12.038399999999999</v>
      </c>
      <c r="C2135" s="2">
        <f>RSI!I2135</f>
        <v>70.11875755281585</v>
      </c>
      <c r="D2135" s="2">
        <f>MACD!E2135</f>
        <v>-0.11623156684719405</v>
      </c>
      <c r="E2135" s="2">
        <f>MACD!F2135</f>
        <v>-9.0511385397794436E-2</v>
      </c>
      <c r="F2135" s="2">
        <f>'Moving Avg'!D2135</f>
        <v>11.965</v>
      </c>
      <c r="G2135" s="2">
        <f>'Moving Avg'!F2135</f>
        <v>11.743969999999999</v>
      </c>
      <c r="H2135" s="2">
        <f>'Moving Avg'!G2135</f>
        <v>11.157556000000001</v>
      </c>
      <c r="I2135" s="2">
        <f>'Moving Avg'!H2135</f>
        <v>10.827947999999994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  <c r="M2135" s="19">
        <f t="shared" si="330"/>
        <v>0</v>
      </c>
      <c r="N2135" s="19">
        <f t="shared" si="331"/>
        <v>100</v>
      </c>
      <c r="O2135" s="19">
        <f t="shared" si="332"/>
        <v>50</v>
      </c>
      <c r="P2135" s="19">
        <f t="shared" si="333"/>
        <v>83.5</v>
      </c>
      <c r="Q2135" s="20">
        <f t="shared" si="334"/>
        <v>55.024999999999999</v>
      </c>
      <c r="R2135" s="20">
        <f t="shared" si="335"/>
        <v>58.375</v>
      </c>
      <c r="S2135" s="20">
        <f t="shared" si="336"/>
        <v>65.075000000000003</v>
      </c>
      <c r="T2135" s="20">
        <f t="shared" si="337"/>
        <v>58.375</v>
      </c>
      <c r="U2135" s="19">
        <f t="shared" si="338"/>
        <v>59.491666666666674</v>
      </c>
      <c r="V2135" s="19">
        <f t="shared" si="339"/>
        <v>59.212500000000006</v>
      </c>
    </row>
    <row r="2136" spans="1:22" ht="13.5" x14ac:dyDescent="0.25">
      <c r="A2136" s="3">
        <f>RSI!A2136</f>
        <v>45114</v>
      </c>
      <c r="B2136" s="2">
        <f>RSI!B2136</f>
        <v>12.062900000000001</v>
      </c>
      <c r="C2136" s="2">
        <f>RSI!I2136</f>
        <v>70.825382671100613</v>
      </c>
      <c r="D2136" s="2">
        <f>MACD!E2136</f>
        <v>-0.10161831911549513</v>
      </c>
      <c r="E2136" s="2">
        <f>MACD!F2136</f>
        <v>-9.2732772141334574E-2</v>
      </c>
      <c r="F2136" s="2">
        <f>'Moving Avg'!D2136</f>
        <v>11.996</v>
      </c>
      <c r="G2136" s="2">
        <f>'Moving Avg'!F2136</f>
        <v>11.77211</v>
      </c>
      <c r="H2136" s="2">
        <f>'Moving Avg'!G2136</f>
        <v>11.191710000000002</v>
      </c>
      <c r="I2136" s="2">
        <f>'Moving Avg'!H2136</f>
        <v>10.827353999999993</v>
      </c>
      <c r="J2136" s="17" t="str">
        <f>OBV!F2136</f>
        <v>BULLISH</v>
      </c>
      <c r="K2136" s="17" t="str">
        <f>OBV!G2136</f>
        <v>STRONG</v>
      </c>
      <c r="L2136" s="17" t="str">
        <f>OBV!H2136</f>
        <v>CONFIRMED BULLISH</v>
      </c>
      <c r="M2136" s="19">
        <f t="shared" si="330"/>
        <v>0</v>
      </c>
      <c r="N2136" s="19">
        <f t="shared" si="331"/>
        <v>45</v>
      </c>
      <c r="O2136" s="19">
        <f t="shared" si="332"/>
        <v>50</v>
      </c>
      <c r="P2136" s="19">
        <f t="shared" si="333"/>
        <v>100</v>
      </c>
      <c r="Q2136" s="20">
        <f t="shared" si="334"/>
        <v>38.25</v>
      </c>
      <c r="R2136" s="20">
        <f t="shared" si="335"/>
        <v>51.5</v>
      </c>
      <c r="S2136" s="20">
        <f t="shared" si="336"/>
        <v>64.25</v>
      </c>
      <c r="T2136" s="20">
        <f t="shared" si="337"/>
        <v>48.75</v>
      </c>
      <c r="U2136" s="19">
        <f t="shared" si="338"/>
        <v>51.333333333333336</v>
      </c>
      <c r="V2136" s="19">
        <f t="shared" si="339"/>
        <v>50.6875</v>
      </c>
    </row>
    <row r="2137" spans="1:22" ht="13.5" x14ac:dyDescent="0.25">
      <c r="A2137" s="3">
        <f>RSI!A2137</f>
        <v>45117</v>
      </c>
      <c r="B2137" s="2">
        <f>RSI!B2137</f>
        <v>12.071</v>
      </c>
      <c r="C2137" s="2">
        <f>RSI!I2137</f>
        <v>71.068971802262581</v>
      </c>
      <c r="D2137" s="2">
        <f>MACD!E2137</f>
        <v>-7.9753600019543569E-2</v>
      </c>
      <c r="E2137" s="2">
        <f>MACD!F2137</f>
        <v>-9.0136937716976367E-2</v>
      </c>
      <c r="F2137" s="2">
        <f>'Moving Avg'!D2137</f>
        <v>12.036779999999998</v>
      </c>
      <c r="G2137" s="2">
        <f>'Moving Avg'!F2137</f>
        <v>11.80514</v>
      </c>
      <c r="H2137" s="2">
        <f>'Moving Avg'!G2137</f>
        <v>11.228812000000003</v>
      </c>
      <c r="I2137" s="2">
        <f>'Moving Avg'!H2137</f>
        <v>10.82680049999999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  <c r="M2137" s="19">
        <f t="shared" si="330"/>
        <v>0</v>
      </c>
      <c r="N2137" s="19">
        <f t="shared" si="331"/>
        <v>0</v>
      </c>
      <c r="O2137" s="19">
        <f t="shared" si="332"/>
        <v>50</v>
      </c>
      <c r="P2137" s="19">
        <f t="shared" si="333"/>
        <v>83.5</v>
      </c>
      <c r="Q2137" s="20">
        <f t="shared" si="334"/>
        <v>20.024999999999999</v>
      </c>
      <c r="R2137" s="20">
        <f t="shared" si="335"/>
        <v>38.375</v>
      </c>
      <c r="S2137" s="20">
        <f t="shared" si="336"/>
        <v>50.075000000000003</v>
      </c>
      <c r="T2137" s="20">
        <f t="shared" si="337"/>
        <v>33.375</v>
      </c>
      <c r="U2137" s="19">
        <f t="shared" si="338"/>
        <v>36.158333333333331</v>
      </c>
      <c r="V2137" s="19">
        <f t="shared" si="339"/>
        <v>35.462499999999999</v>
      </c>
    </row>
    <row r="2138" spans="1:22" ht="13.5" x14ac:dyDescent="0.25">
      <c r="A2138" s="3">
        <f>RSI!A2138</f>
        <v>45118</v>
      </c>
      <c r="B2138" s="2">
        <f>RSI!B2138</f>
        <v>12.144399999999999</v>
      </c>
      <c r="C2138" s="2">
        <f>RSI!I2138</f>
        <v>73.248658287346117</v>
      </c>
      <c r="D2138" s="2">
        <f>MACD!E2138</f>
        <v>-5.6456129502549857E-2</v>
      </c>
      <c r="E2138" s="2">
        <f>MACD!F2138</f>
        <v>-8.3400776074091076E-2</v>
      </c>
      <c r="F2138" s="2">
        <f>'Moving Avg'!D2138</f>
        <v>12.064499999999999</v>
      </c>
      <c r="G2138" s="2">
        <f>'Moving Avg'!F2138</f>
        <v>11.840209999999999</v>
      </c>
      <c r="H2138" s="2">
        <f>'Moving Avg'!G2138</f>
        <v>11.270478000000002</v>
      </c>
      <c r="I2138" s="2">
        <f>'Moving Avg'!H2138</f>
        <v>10.82789099999999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  <c r="M2138" s="19">
        <f t="shared" si="330"/>
        <v>0</v>
      </c>
      <c r="N2138" s="19">
        <f t="shared" si="331"/>
        <v>0</v>
      </c>
      <c r="O2138" s="19">
        <f t="shared" si="332"/>
        <v>50</v>
      </c>
      <c r="P2138" s="19">
        <f t="shared" si="333"/>
        <v>83.5</v>
      </c>
      <c r="Q2138" s="20">
        <f t="shared" si="334"/>
        <v>20.024999999999999</v>
      </c>
      <c r="R2138" s="20">
        <f t="shared" si="335"/>
        <v>38.375</v>
      </c>
      <c r="S2138" s="20">
        <f t="shared" si="336"/>
        <v>50.075000000000003</v>
      </c>
      <c r="T2138" s="20">
        <f t="shared" si="337"/>
        <v>33.375</v>
      </c>
      <c r="U2138" s="19">
        <f t="shared" si="338"/>
        <v>36.158333333333331</v>
      </c>
      <c r="V2138" s="19">
        <f t="shared" si="339"/>
        <v>35.462499999999999</v>
      </c>
    </row>
    <row r="2139" spans="1:22" ht="13.5" x14ac:dyDescent="0.25">
      <c r="A2139" s="3">
        <f>RSI!A2139</f>
        <v>45119</v>
      </c>
      <c r="B2139" s="2">
        <f>RSI!B2139</f>
        <v>11.7448</v>
      </c>
      <c r="C2139" s="2">
        <f>RSI!I2139</f>
        <v>50.80653861818751</v>
      </c>
      <c r="D2139" s="2">
        <f>MACD!E2139</f>
        <v>-1.6001916083220991E-2</v>
      </c>
      <c r="E2139" s="2">
        <f>MACD!F2139</f>
        <v>-6.9921004075917073E-2</v>
      </c>
      <c r="F2139" s="2">
        <f>'Moving Avg'!D2139</f>
        <v>12.0123</v>
      </c>
      <c r="G2139" s="2">
        <f>'Moving Avg'!F2139</f>
        <v>11.848364999999998</v>
      </c>
      <c r="H2139" s="2">
        <f>'Moving Avg'!G2139</f>
        <v>11.304306000000004</v>
      </c>
      <c r="I2139" s="2">
        <f>'Moving Avg'!H2139</f>
        <v>10.827795999999989</v>
      </c>
      <c r="J2139" s="17" t="str">
        <f>OBV!F2139</f>
        <v>BEARISH</v>
      </c>
      <c r="K2139" s="17" t="str">
        <f>OBV!G2139</f>
        <v>NEUTRAL</v>
      </c>
      <c r="L2139" s="17" t="str">
        <f>OBV!H2139</f>
        <v>CONFIRMED BEARISH</v>
      </c>
      <c r="M2139" s="19">
        <f t="shared" si="330"/>
        <v>25</v>
      </c>
      <c r="N2139" s="19">
        <f t="shared" si="331"/>
        <v>0</v>
      </c>
      <c r="O2139" s="19">
        <f t="shared" si="332"/>
        <v>50</v>
      </c>
      <c r="P2139" s="19">
        <f t="shared" si="333"/>
        <v>16.5</v>
      </c>
      <c r="Q2139" s="20">
        <f t="shared" si="334"/>
        <v>18.725000000000001</v>
      </c>
      <c r="R2139" s="20">
        <f t="shared" si="335"/>
        <v>26.625</v>
      </c>
      <c r="S2139" s="20">
        <f t="shared" si="336"/>
        <v>23.675000000000001</v>
      </c>
      <c r="T2139" s="20">
        <f t="shared" si="337"/>
        <v>22.875</v>
      </c>
      <c r="U2139" s="19">
        <f t="shared" si="338"/>
        <v>23.008333333333336</v>
      </c>
      <c r="V2139" s="19">
        <f t="shared" si="339"/>
        <v>22.975000000000001</v>
      </c>
    </row>
    <row r="2140" spans="1:22" ht="13.5" x14ac:dyDescent="0.25">
      <c r="A2140" s="3">
        <f>RSI!A2140</f>
        <v>45120</v>
      </c>
      <c r="B2140" s="2">
        <f>RSI!B2140</f>
        <v>11.7448</v>
      </c>
      <c r="C2140" s="2">
        <f>RSI!I2140</f>
        <v>50.80653861818751</v>
      </c>
      <c r="D2140" s="2">
        <f>MACD!E2140</f>
        <v>5.6451390582239469E-3</v>
      </c>
      <c r="E2140" s="2">
        <f>MACD!F2140</f>
        <v>-5.4807775449088873E-2</v>
      </c>
      <c r="F2140" s="2">
        <f>'Moving Avg'!D2140</f>
        <v>11.953579999999999</v>
      </c>
      <c r="G2140" s="2">
        <f>'Moving Avg'!F2140</f>
        <v>11.85652</v>
      </c>
      <c r="H2140" s="2">
        <f>'Moving Avg'!G2140</f>
        <v>11.334884000000004</v>
      </c>
      <c r="I2140" s="2">
        <f>'Moving Avg'!H2140</f>
        <v>10.82615349999999</v>
      </c>
      <c r="J2140" s="17" t="str">
        <f>OBV!F2140</f>
        <v>BEARISH</v>
      </c>
      <c r="K2140" s="17" t="str">
        <f>OBV!G2140</f>
        <v>NEUTRAL</v>
      </c>
      <c r="L2140" s="17" t="str">
        <f>OBV!H2140</f>
        <v>CONFIRMED BEARISH</v>
      </c>
      <c r="M2140" s="19">
        <f t="shared" si="330"/>
        <v>25</v>
      </c>
      <c r="N2140" s="19">
        <f t="shared" si="331"/>
        <v>0</v>
      </c>
      <c r="O2140" s="19">
        <f t="shared" si="332"/>
        <v>50</v>
      </c>
      <c r="P2140" s="19">
        <f t="shared" si="333"/>
        <v>16.5</v>
      </c>
      <c r="Q2140" s="20">
        <f t="shared" si="334"/>
        <v>18.725000000000001</v>
      </c>
      <c r="R2140" s="20">
        <f t="shared" si="335"/>
        <v>26.625</v>
      </c>
      <c r="S2140" s="20">
        <f t="shared" si="336"/>
        <v>23.675000000000001</v>
      </c>
      <c r="T2140" s="20">
        <f t="shared" si="337"/>
        <v>22.875</v>
      </c>
      <c r="U2140" s="19">
        <f t="shared" si="338"/>
        <v>23.008333333333336</v>
      </c>
      <c r="V2140" s="19">
        <f t="shared" si="339"/>
        <v>22.975000000000001</v>
      </c>
    </row>
    <row r="2141" spans="1:22" ht="13.5" x14ac:dyDescent="0.25">
      <c r="A2141" s="3">
        <f>RSI!A2141</f>
        <v>45121</v>
      </c>
      <c r="B2141" s="2">
        <f>RSI!B2141</f>
        <v>11.5817</v>
      </c>
      <c r="C2141" s="2">
        <f>RSI!I2141</f>
        <v>44.371305876957393</v>
      </c>
      <c r="D2141" s="2">
        <f>MACD!E2141</f>
        <v>4.2292887228210674E-2</v>
      </c>
      <c r="E2141" s="2">
        <f>MACD!F2141</f>
        <v>-3.5387642913628968E-2</v>
      </c>
      <c r="F2141" s="2">
        <f>'Moving Avg'!D2141</f>
        <v>11.857339999999999</v>
      </c>
      <c r="G2141" s="2">
        <f>'Moving Avg'!F2141</f>
        <v>11.8553</v>
      </c>
      <c r="H2141" s="2">
        <f>'Moving Avg'!G2141</f>
        <v>11.351984000000002</v>
      </c>
      <c r="I2141" s="2">
        <f>'Moving Avg'!H2141</f>
        <v>10.824043499999991</v>
      </c>
      <c r="J2141" s="17" t="str">
        <f>OBV!F2141</f>
        <v>BEARISH</v>
      </c>
      <c r="K2141" s="17" t="str">
        <f>OBV!G2141</f>
        <v>WEAK</v>
      </c>
      <c r="L2141" s="17" t="str">
        <f>OBV!H2141</f>
        <v>CONFIRMED BEARISH</v>
      </c>
      <c r="M2141" s="19">
        <f t="shared" si="330"/>
        <v>25</v>
      </c>
      <c r="N2141" s="19">
        <f t="shared" si="331"/>
        <v>0</v>
      </c>
      <c r="O2141" s="19">
        <f t="shared" si="332"/>
        <v>50</v>
      </c>
      <c r="P2141" s="19">
        <f t="shared" si="333"/>
        <v>0</v>
      </c>
      <c r="Q2141" s="20">
        <f t="shared" si="334"/>
        <v>16.25</v>
      </c>
      <c r="R2141" s="20">
        <f t="shared" si="335"/>
        <v>22.5</v>
      </c>
      <c r="S2141" s="20">
        <f t="shared" si="336"/>
        <v>16.25</v>
      </c>
      <c r="T2141" s="20">
        <f t="shared" si="337"/>
        <v>18.75</v>
      </c>
      <c r="U2141" s="19">
        <f t="shared" si="338"/>
        <v>18.333333333333332</v>
      </c>
      <c r="V2141" s="19">
        <f t="shared" si="339"/>
        <v>18.4375</v>
      </c>
    </row>
    <row r="2142" spans="1:22" ht="13.5" x14ac:dyDescent="0.25">
      <c r="A2142" s="3">
        <f>RSI!A2142</f>
        <v>45124</v>
      </c>
      <c r="B2142" s="2">
        <f>RSI!B2142</f>
        <v>11.6632</v>
      </c>
      <c r="C2142" s="2">
        <f>RSI!I2142</f>
        <v>47.921035861231758</v>
      </c>
      <c r="D2142" s="2">
        <f>MACD!E2142</f>
        <v>6.1926959016908256E-2</v>
      </c>
      <c r="E2142" s="2">
        <f>MACD!F2142</f>
        <v>-1.5924722527521525E-2</v>
      </c>
      <c r="F2142" s="2">
        <f>'Moving Avg'!D2142</f>
        <v>11.775780000000001</v>
      </c>
      <c r="G2142" s="2">
        <f>'Moving Avg'!F2142</f>
        <v>11.859784999999999</v>
      </c>
      <c r="H2142" s="2">
        <f>'Moving Avg'!G2142</f>
        <v>11.373190000000001</v>
      </c>
      <c r="I2142" s="2">
        <f>'Moving Avg'!H2142</f>
        <v>10.822379999999992</v>
      </c>
      <c r="J2142" s="17" t="str">
        <f>OBV!F2142</f>
        <v>BEARISH</v>
      </c>
      <c r="K2142" s="17" t="str">
        <f>OBV!G2142</f>
        <v>WEAK</v>
      </c>
      <c r="L2142" s="17" t="str">
        <f>OBV!H2142</f>
        <v>CONFIRMED BEARISH</v>
      </c>
      <c r="M2142" s="19">
        <f t="shared" si="330"/>
        <v>25</v>
      </c>
      <c r="N2142" s="19">
        <f t="shared" si="331"/>
        <v>0</v>
      </c>
      <c r="O2142" s="19">
        <f t="shared" si="332"/>
        <v>50</v>
      </c>
      <c r="P2142" s="19">
        <f t="shared" si="333"/>
        <v>0</v>
      </c>
      <c r="Q2142" s="20">
        <f t="shared" si="334"/>
        <v>16.25</v>
      </c>
      <c r="R2142" s="20">
        <f t="shared" si="335"/>
        <v>22.5</v>
      </c>
      <c r="S2142" s="20">
        <f t="shared" si="336"/>
        <v>16.25</v>
      </c>
      <c r="T2142" s="20">
        <f t="shared" si="337"/>
        <v>18.75</v>
      </c>
      <c r="U2142" s="19">
        <f t="shared" si="338"/>
        <v>18.333333333333332</v>
      </c>
      <c r="V2142" s="19">
        <f t="shared" si="339"/>
        <v>18.4375</v>
      </c>
    </row>
    <row r="2143" spans="1:22" ht="13.5" x14ac:dyDescent="0.25">
      <c r="A2143" s="3">
        <f>RSI!A2143</f>
        <v>45125</v>
      </c>
      <c r="B2143" s="2">
        <f>RSI!B2143</f>
        <v>11.6632</v>
      </c>
      <c r="C2143" s="2">
        <f>RSI!I2143</f>
        <v>47.921035861231751</v>
      </c>
      <c r="D2143" s="2">
        <f>MACD!E2143</f>
        <v>0.10026616672580957</v>
      </c>
      <c r="E2143" s="2">
        <f>MACD!F2143</f>
        <v>7.313455323144695E-3</v>
      </c>
      <c r="F2143" s="2">
        <f>'Moving Avg'!D2143</f>
        <v>11.679539999999999</v>
      </c>
      <c r="G2143" s="2">
        <f>'Moving Avg'!F2143</f>
        <v>11.863859999999999</v>
      </c>
      <c r="H2143" s="2">
        <f>'Moving Avg'!G2143</f>
        <v>11.395170000000002</v>
      </c>
      <c r="I2143" s="2">
        <f>'Moving Avg'!H2143</f>
        <v>10.821141999999991</v>
      </c>
      <c r="J2143" s="17" t="str">
        <f>OBV!F2143</f>
        <v>BEARISH</v>
      </c>
      <c r="K2143" s="17" t="str">
        <f>OBV!G2143</f>
        <v>WEAK</v>
      </c>
      <c r="L2143" s="17" t="str">
        <f>OBV!H2143</f>
        <v>CONFIRMED BEARISH</v>
      </c>
      <c r="M2143" s="19">
        <f t="shared" si="330"/>
        <v>25</v>
      </c>
      <c r="N2143" s="19">
        <f t="shared" si="331"/>
        <v>0</v>
      </c>
      <c r="O2143" s="19">
        <f t="shared" si="332"/>
        <v>50</v>
      </c>
      <c r="P2143" s="19">
        <f t="shared" si="333"/>
        <v>0</v>
      </c>
      <c r="Q2143" s="20">
        <f t="shared" si="334"/>
        <v>16.25</v>
      </c>
      <c r="R2143" s="20">
        <f t="shared" si="335"/>
        <v>22.5</v>
      </c>
      <c r="S2143" s="20">
        <f t="shared" si="336"/>
        <v>16.25</v>
      </c>
      <c r="T2143" s="20">
        <f t="shared" si="337"/>
        <v>18.75</v>
      </c>
      <c r="U2143" s="19">
        <f t="shared" si="338"/>
        <v>18.333333333333332</v>
      </c>
      <c r="V2143" s="19">
        <f t="shared" si="339"/>
        <v>18.4375</v>
      </c>
    </row>
    <row r="2144" spans="1:22" ht="13.5" x14ac:dyDescent="0.25">
      <c r="A2144" s="3">
        <f>RSI!A2144</f>
        <v>45127</v>
      </c>
      <c r="B2144" s="2">
        <f>RSI!B2144</f>
        <v>11.7448</v>
      </c>
      <c r="C2144" s="2">
        <f>RSI!I2144</f>
        <v>51.513706130977916</v>
      </c>
      <c r="D2144" s="2">
        <f>MACD!E2144</f>
        <v>0.12702120220457047</v>
      </c>
      <c r="E2144" s="2">
        <f>MACD!F2144</f>
        <v>3.125500469942985E-2</v>
      </c>
      <c r="F2144" s="2">
        <f>'Moving Avg'!D2144</f>
        <v>11.679539999999999</v>
      </c>
      <c r="G2144" s="2">
        <f>'Moving Avg'!F2144</f>
        <v>11.876094999999998</v>
      </c>
      <c r="H2144" s="2">
        <f>'Moving Avg'!G2144</f>
        <v>11.421414000000004</v>
      </c>
      <c r="I2144" s="2">
        <f>'Moving Avg'!H2144</f>
        <v>10.821046999999991</v>
      </c>
      <c r="J2144" s="17" t="str">
        <f>OBV!F2144</f>
        <v>BEARISH</v>
      </c>
      <c r="K2144" s="17" t="str">
        <f>OBV!G2144</f>
        <v>WEAK</v>
      </c>
      <c r="L2144" s="17" t="str">
        <f>OBV!H2144</f>
        <v>NEUTRAL</v>
      </c>
      <c r="M2144" s="19">
        <f t="shared" si="330"/>
        <v>25</v>
      </c>
      <c r="N2144" s="19">
        <f t="shared" si="331"/>
        <v>0</v>
      </c>
      <c r="O2144" s="19">
        <f t="shared" si="332"/>
        <v>50</v>
      </c>
      <c r="P2144" s="19">
        <f t="shared" si="333"/>
        <v>0</v>
      </c>
      <c r="Q2144" s="20">
        <f t="shared" si="334"/>
        <v>16.25</v>
      </c>
      <c r="R2144" s="20">
        <f t="shared" si="335"/>
        <v>22.5</v>
      </c>
      <c r="S2144" s="20">
        <f t="shared" si="336"/>
        <v>16.25</v>
      </c>
      <c r="T2144" s="20">
        <f t="shared" si="337"/>
        <v>18.75</v>
      </c>
      <c r="U2144" s="19">
        <f t="shared" si="338"/>
        <v>18.333333333333332</v>
      </c>
      <c r="V2144" s="19">
        <f t="shared" si="339"/>
        <v>18.4375</v>
      </c>
    </row>
    <row r="2145" spans="1:22" ht="13.5" x14ac:dyDescent="0.25">
      <c r="A2145" s="3">
        <f>RSI!A2145</f>
        <v>45128</v>
      </c>
      <c r="B2145" s="2">
        <f>RSI!B2145</f>
        <v>11.7448</v>
      </c>
      <c r="C2145" s="2">
        <f>RSI!I2145</f>
        <v>51.513706130977916</v>
      </c>
      <c r="D2145" s="2">
        <f>MACD!E2145</f>
        <v>0.15452533311010264</v>
      </c>
      <c r="E2145" s="2">
        <f>MACD!F2145</f>
        <v>5.590907038156441E-2</v>
      </c>
      <c r="F2145" s="2">
        <f>'Moving Avg'!D2145</f>
        <v>11.679539999999999</v>
      </c>
      <c r="G2145" s="2">
        <f>'Moving Avg'!F2145</f>
        <v>11.876504999999998</v>
      </c>
      <c r="H2145" s="2">
        <f>'Moving Avg'!G2145</f>
        <v>11.448896000000005</v>
      </c>
      <c r="I2145" s="2">
        <f>'Moving Avg'!H2145</f>
        <v>10.819945999999991</v>
      </c>
      <c r="J2145" s="17" t="str">
        <f>OBV!F2145</f>
        <v>BEARISH</v>
      </c>
      <c r="K2145" s="17" t="str">
        <f>OBV!G2145</f>
        <v>NEUTRAL</v>
      </c>
      <c r="L2145" s="17" t="str">
        <f>OBV!H2145</f>
        <v>NEUTRAL</v>
      </c>
      <c r="M2145" s="19">
        <f t="shared" si="330"/>
        <v>25</v>
      </c>
      <c r="N2145" s="19">
        <f t="shared" si="331"/>
        <v>0</v>
      </c>
      <c r="O2145" s="19">
        <f t="shared" si="332"/>
        <v>50</v>
      </c>
      <c r="P2145" s="19">
        <f t="shared" si="333"/>
        <v>16.5</v>
      </c>
      <c r="Q2145" s="20">
        <f t="shared" si="334"/>
        <v>18.725000000000001</v>
      </c>
      <c r="R2145" s="20">
        <f t="shared" si="335"/>
        <v>26.625</v>
      </c>
      <c r="S2145" s="20">
        <f t="shared" si="336"/>
        <v>23.675000000000001</v>
      </c>
      <c r="T2145" s="20">
        <f t="shared" si="337"/>
        <v>22.875</v>
      </c>
      <c r="U2145" s="19">
        <f t="shared" si="338"/>
        <v>23.008333333333336</v>
      </c>
      <c r="V2145" s="19">
        <f t="shared" si="339"/>
        <v>22.975000000000001</v>
      </c>
    </row>
    <row r="2146" spans="1:22" ht="13.5" x14ac:dyDescent="0.25">
      <c r="A2146" s="3">
        <f>RSI!A2146</f>
        <v>45131</v>
      </c>
      <c r="B2146" s="2">
        <f>RSI!B2146</f>
        <v>11.8263</v>
      </c>
      <c r="C2146" s="2">
        <f>RSI!I2146</f>
        <v>55.101470838880942</v>
      </c>
      <c r="D2146" s="2">
        <f>MACD!E2146</f>
        <v>0.17539124384109961</v>
      </c>
      <c r="E2146" s="2">
        <f>MACD!F2146</f>
        <v>7.980550507347145E-2</v>
      </c>
      <c r="F2146" s="2">
        <f>'Moving Avg'!D2146</f>
        <v>11.728459999999998</v>
      </c>
      <c r="G2146" s="2">
        <f>'Moving Avg'!F2146</f>
        <v>11.876504999999998</v>
      </c>
      <c r="H2146" s="2">
        <f>'Moving Avg'!G2146</f>
        <v>11.479556000000002</v>
      </c>
      <c r="I2146" s="2">
        <f>'Moving Avg'!H2146</f>
        <v>10.820181499999991</v>
      </c>
      <c r="J2146" s="17" t="str">
        <f>OBV!F2146</f>
        <v>BULLISH</v>
      </c>
      <c r="K2146" s="17" t="str">
        <f>OBV!G2146</f>
        <v>NEUTRAL</v>
      </c>
      <c r="L2146" s="17" t="str">
        <f>OBV!H2146</f>
        <v>CONFIRMED BULLISH</v>
      </c>
      <c r="M2146" s="19">
        <f t="shared" si="330"/>
        <v>25</v>
      </c>
      <c r="N2146" s="19">
        <f t="shared" si="331"/>
        <v>0</v>
      </c>
      <c r="O2146" s="19">
        <f t="shared" si="332"/>
        <v>50</v>
      </c>
      <c r="P2146" s="19">
        <f t="shared" si="333"/>
        <v>83.5</v>
      </c>
      <c r="Q2146" s="20">
        <f t="shared" si="334"/>
        <v>28.774999999999999</v>
      </c>
      <c r="R2146" s="20">
        <f t="shared" si="335"/>
        <v>43.375</v>
      </c>
      <c r="S2146" s="20">
        <f t="shared" si="336"/>
        <v>53.825000000000003</v>
      </c>
      <c r="T2146" s="20">
        <f t="shared" si="337"/>
        <v>39.625</v>
      </c>
      <c r="U2146" s="19">
        <f t="shared" si="338"/>
        <v>41.991666666666667</v>
      </c>
      <c r="V2146" s="19">
        <f t="shared" si="339"/>
        <v>41.400000000000006</v>
      </c>
    </row>
    <row r="2147" spans="1:22" ht="13.5" x14ac:dyDescent="0.25">
      <c r="A2147" s="3">
        <f>RSI!A2147</f>
        <v>45133</v>
      </c>
      <c r="B2147" s="2">
        <f>RSI!B2147</f>
        <v>11.8263</v>
      </c>
      <c r="C2147" s="2">
        <f>RSI!I2147</f>
        <v>55.101470838880942</v>
      </c>
      <c r="D2147" s="2">
        <f>MACD!E2147</f>
        <v>0.19368286912787802</v>
      </c>
      <c r="E2147" s="2">
        <f>MACD!F2147</f>
        <v>0.10258097788435276</v>
      </c>
      <c r="F2147" s="2">
        <f>'Moving Avg'!D2147</f>
        <v>11.761080000000002</v>
      </c>
      <c r="G2147" s="2">
        <f>'Moving Avg'!F2147</f>
        <v>11.872425</v>
      </c>
      <c r="H2147" s="2">
        <f>'Moving Avg'!G2147</f>
        <v>11.510216000000003</v>
      </c>
      <c r="I2147" s="2">
        <f>'Moving Avg'!H2147</f>
        <v>10.819526999999992</v>
      </c>
      <c r="J2147" s="17" t="str">
        <f>OBV!F2147</f>
        <v>BULLISH</v>
      </c>
      <c r="K2147" s="17" t="str">
        <f>OBV!G2147</f>
        <v>NEUTRAL</v>
      </c>
      <c r="L2147" s="17" t="str">
        <f>OBV!H2147</f>
        <v>CONFIRMED BULLISH</v>
      </c>
      <c r="M2147" s="19">
        <f t="shared" si="330"/>
        <v>25</v>
      </c>
      <c r="N2147" s="19">
        <f t="shared" si="331"/>
        <v>0</v>
      </c>
      <c r="O2147" s="19">
        <f t="shared" si="332"/>
        <v>50</v>
      </c>
      <c r="P2147" s="19">
        <f t="shared" si="333"/>
        <v>83.5</v>
      </c>
      <c r="Q2147" s="20">
        <f t="shared" si="334"/>
        <v>28.774999999999999</v>
      </c>
      <c r="R2147" s="20">
        <f t="shared" si="335"/>
        <v>43.375</v>
      </c>
      <c r="S2147" s="20">
        <f t="shared" si="336"/>
        <v>53.825000000000003</v>
      </c>
      <c r="T2147" s="20">
        <f t="shared" si="337"/>
        <v>39.625</v>
      </c>
      <c r="U2147" s="19">
        <f t="shared" si="338"/>
        <v>41.991666666666667</v>
      </c>
      <c r="V2147" s="19">
        <f t="shared" si="339"/>
        <v>41.400000000000006</v>
      </c>
    </row>
    <row r="2148" spans="1:22" ht="13.5" x14ac:dyDescent="0.25">
      <c r="A2148" s="3">
        <f>RSI!A2148</f>
        <v>45134</v>
      </c>
      <c r="B2148" s="2">
        <f>RSI!B2148</f>
        <v>11.7448</v>
      </c>
      <c r="C2148" s="2">
        <f>RSI!I2148</f>
        <v>50.746544570581065</v>
      </c>
      <c r="D2148" s="2">
        <f>MACD!E2148</f>
        <v>0.22592465111463866</v>
      </c>
      <c r="E2148" s="2">
        <f>MACD!F2148</f>
        <v>0.12724971253040995</v>
      </c>
      <c r="F2148" s="2">
        <f>'Moving Avg'!D2148</f>
        <v>11.7774</v>
      </c>
      <c r="G2148" s="2">
        <f>'Moving Avg'!F2148</f>
        <v>11.860189999999999</v>
      </c>
      <c r="H2148" s="2">
        <f>'Moving Avg'!G2148</f>
        <v>11.540020000000004</v>
      </c>
      <c r="I2148" s="2">
        <f>'Moving Avg'!H2148</f>
        <v>10.818928999999992</v>
      </c>
      <c r="J2148" s="17" t="str">
        <f>OBV!F2148</f>
        <v>BULLISH</v>
      </c>
      <c r="K2148" s="17" t="str">
        <f>OBV!G2148</f>
        <v>NEUTRAL</v>
      </c>
      <c r="L2148" s="17" t="str">
        <f>OBV!H2148</f>
        <v>CONFIRMED BULLISH</v>
      </c>
      <c r="M2148" s="19">
        <f t="shared" si="330"/>
        <v>25</v>
      </c>
      <c r="N2148" s="19">
        <f t="shared" si="331"/>
        <v>0</v>
      </c>
      <c r="O2148" s="19">
        <f t="shared" si="332"/>
        <v>50</v>
      </c>
      <c r="P2148" s="19">
        <f t="shared" si="333"/>
        <v>83.5</v>
      </c>
      <c r="Q2148" s="20">
        <f t="shared" si="334"/>
        <v>28.774999999999999</v>
      </c>
      <c r="R2148" s="20">
        <f t="shared" si="335"/>
        <v>43.375</v>
      </c>
      <c r="S2148" s="20">
        <f t="shared" si="336"/>
        <v>53.825000000000003</v>
      </c>
      <c r="T2148" s="20">
        <f t="shared" si="337"/>
        <v>39.625</v>
      </c>
      <c r="U2148" s="19">
        <f t="shared" si="338"/>
        <v>41.991666666666667</v>
      </c>
      <c r="V2148" s="19">
        <f t="shared" si="339"/>
        <v>41.400000000000006</v>
      </c>
    </row>
    <row r="2149" spans="1:22" ht="13.5" x14ac:dyDescent="0.25">
      <c r="A2149" s="3">
        <f>RSI!A2149</f>
        <v>45135</v>
      </c>
      <c r="B2149" s="2">
        <f>RSI!B2149</f>
        <v>11.7448</v>
      </c>
      <c r="C2149" s="2">
        <f>RSI!I2149</f>
        <v>50.746544570581065</v>
      </c>
      <c r="D2149" s="2">
        <f>MACD!E2149</f>
        <v>0.19168758969555455</v>
      </c>
      <c r="E2149" s="2">
        <f>MACD!F2149</f>
        <v>0.14013728796343888</v>
      </c>
      <c r="F2149" s="2">
        <f>'Moving Avg'!D2149</f>
        <v>11.7774</v>
      </c>
      <c r="G2149" s="2">
        <f>'Moving Avg'!F2149</f>
        <v>11.849995</v>
      </c>
      <c r="H2149" s="2">
        <f>'Moving Avg'!G2149</f>
        <v>11.569204000000004</v>
      </c>
      <c r="I2149" s="2">
        <f>'Moving Avg'!H2149</f>
        <v>10.818833999999992</v>
      </c>
      <c r="J2149" s="17" t="str">
        <f>OBV!F2149</f>
        <v>BULLISH</v>
      </c>
      <c r="K2149" s="17" t="str">
        <f>OBV!G2149</f>
        <v>NEUTRAL</v>
      </c>
      <c r="L2149" s="17" t="str">
        <f>OBV!H2149</f>
        <v>NEUTRAL</v>
      </c>
      <c r="M2149" s="19">
        <f t="shared" si="330"/>
        <v>25</v>
      </c>
      <c r="N2149" s="19">
        <f t="shared" si="331"/>
        <v>0</v>
      </c>
      <c r="O2149" s="19">
        <f t="shared" si="332"/>
        <v>50</v>
      </c>
      <c r="P2149" s="19">
        <f t="shared" si="333"/>
        <v>49.5</v>
      </c>
      <c r="Q2149" s="20">
        <f t="shared" si="334"/>
        <v>23.675000000000001</v>
      </c>
      <c r="R2149" s="20">
        <f t="shared" si="335"/>
        <v>34.875</v>
      </c>
      <c r="S2149" s="20">
        <f t="shared" si="336"/>
        <v>38.525000000000006</v>
      </c>
      <c r="T2149" s="20">
        <f t="shared" si="337"/>
        <v>31.125</v>
      </c>
      <c r="U2149" s="19">
        <f t="shared" si="338"/>
        <v>32.358333333333334</v>
      </c>
      <c r="V2149" s="19">
        <f t="shared" si="339"/>
        <v>32.049999999999997</v>
      </c>
    </row>
    <row r="2150" spans="1:22" ht="13.5" x14ac:dyDescent="0.25">
      <c r="A2150" s="3">
        <f>RSI!A2150</f>
        <v>45138</v>
      </c>
      <c r="B2150" s="2">
        <f>RSI!B2150</f>
        <v>11.5817</v>
      </c>
      <c r="C2150" s="2">
        <f>RSI!I2150</f>
        <v>42.880702453978181</v>
      </c>
      <c r="D2150" s="2">
        <f>MACD!E2150</f>
        <v>0.17476068870116457</v>
      </c>
      <c r="E2150" s="2">
        <f>MACD!F2150</f>
        <v>0.14706196811098404</v>
      </c>
      <c r="F2150" s="2">
        <f>'Moving Avg'!D2150</f>
        <v>11.744779999999999</v>
      </c>
      <c r="G2150" s="2">
        <f>'Moving Avg'!F2150</f>
        <v>11.835725</v>
      </c>
      <c r="H2150" s="2">
        <f>'Moving Avg'!G2150</f>
        <v>11.592650000000001</v>
      </c>
      <c r="I2150" s="2">
        <f>'Moving Avg'!H2150</f>
        <v>10.817923499999992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  <c r="M2150" s="19">
        <f t="shared" si="330"/>
        <v>25</v>
      </c>
      <c r="N2150" s="19">
        <f t="shared" si="331"/>
        <v>0</v>
      </c>
      <c r="O2150" s="19">
        <f t="shared" si="332"/>
        <v>50</v>
      </c>
      <c r="P2150" s="19">
        <f t="shared" si="333"/>
        <v>16.5</v>
      </c>
      <c r="Q2150" s="20">
        <f t="shared" si="334"/>
        <v>18.725000000000001</v>
      </c>
      <c r="R2150" s="20">
        <f t="shared" si="335"/>
        <v>26.625</v>
      </c>
      <c r="S2150" s="20">
        <f t="shared" si="336"/>
        <v>23.675000000000001</v>
      </c>
      <c r="T2150" s="20">
        <f t="shared" si="337"/>
        <v>22.875</v>
      </c>
      <c r="U2150" s="19">
        <f t="shared" si="338"/>
        <v>23.008333333333336</v>
      </c>
      <c r="V2150" s="19">
        <f t="shared" si="339"/>
        <v>22.975000000000001</v>
      </c>
    </row>
    <row r="2151" spans="1:22" ht="13.5" x14ac:dyDescent="0.25">
      <c r="A2151" s="3">
        <f>RSI!A2151</f>
        <v>45139</v>
      </c>
      <c r="B2151" s="2">
        <f>RSI!B2151</f>
        <v>11.5246</v>
      </c>
      <c r="C2151" s="2">
        <f>RSI!I2151</f>
        <v>40.513139790770822</v>
      </c>
      <c r="D2151" s="2">
        <f>MACD!E2151</f>
        <v>0.140503308278765</v>
      </c>
      <c r="E2151" s="2">
        <f>MACD!F2151</f>
        <v>0.14575023614454025</v>
      </c>
      <c r="F2151" s="2">
        <f>'Moving Avg'!D2151</f>
        <v>11.684439999999999</v>
      </c>
      <c r="G2151" s="2">
        <f>'Moving Avg'!F2151</f>
        <v>11.816559999999999</v>
      </c>
      <c r="H2151" s="2">
        <f>'Moving Avg'!G2151</f>
        <v>11.609692000000003</v>
      </c>
      <c r="I2151" s="2">
        <f>'Moving Avg'!H2151</f>
        <v>10.817114499999992</v>
      </c>
      <c r="J2151" s="17" t="str">
        <f>OBV!F2151</f>
        <v>BEARISH</v>
      </c>
      <c r="K2151" s="17" t="str">
        <f>OBV!G2151</f>
        <v>WEAK</v>
      </c>
      <c r="L2151" s="17" t="str">
        <f>OBV!H2151</f>
        <v>CONFIRMED BEARISH</v>
      </c>
      <c r="M2151" s="19">
        <f t="shared" si="330"/>
        <v>25</v>
      </c>
      <c r="N2151" s="19">
        <f t="shared" si="331"/>
        <v>45</v>
      </c>
      <c r="O2151" s="19">
        <f t="shared" si="332"/>
        <v>50</v>
      </c>
      <c r="P2151" s="19">
        <f t="shared" si="333"/>
        <v>0</v>
      </c>
      <c r="Q2151" s="20">
        <f t="shared" si="334"/>
        <v>32</v>
      </c>
      <c r="R2151" s="20">
        <f t="shared" si="335"/>
        <v>31.5</v>
      </c>
      <c r="S2151" s="20">
        <f t="shared" si="336"/>
        <v>23</v>
      </c>
      <c r="T2151" s="20">
        <f t="shared" si="337"/>
        <v>30</v>
      </c>
      <c r="U2151" s="19">
        <f t="shared" si="338"/>
        <v>28.833333333333332</v>
      </c>
      <c r="V2151" s="19">
        <f t="shared" si="339"/>
        <v>29.125</v>
      </c>
    </row>
    <row r="2152" spans="1:22" ht="13.5" x14ac:dyDescent="0.25">
      <c r="A2152" s="3">
        <f>RSI!A2152</f>
        <v>45140</v>
      </c>
      <c r="B2152" s="2">
        <f>RSI!B2152</f>
        <v>11.5001</v>
      </c>
      <c r="C2152" s="2">
        <f>RSI!I2152</f>
        <v>39.505259008715683</v>
      </c>
      <c r="D2152" s="2">
        <f>MACD!E2152</f>
        <v>0.12706629161416672</v>
      </c>
      <c r="E2152" s="2">
        <f>MACD!F2152</f>
        <v>0.14201344723846554</v>
      </c>
      <c r="F2152" s="2">
        <f>'Moving Avg'!D2152</f>
        <v>11.619200000000001</v>
      </c>
      <c r="G2152" s="2">
        <f>'Moving Avg'!F2152</f>
        <v>11.798210000000001</v>
      </c>
      <c r="H2152" s="2">
        <f>'Moving Avg'!G2152</f>
        <v>11.626862000000003</v>
      </c>
      <c r="I2152" s="2">
        <f>'Moving Avg'!H2152</f>
        <v>10.816569999999992</v>
      </c>
      <c r="J2152" s="17" t="str">
        <f>OBV!F2152</f>
        <v>BEARISH</v>
      </c>
      <c r="K2152" s="17" t="str">
        <f>OBV!G2152</f>
        <v>WEAK</v>
      </c>
      <c r="L2152" s="17" t="str">
        <f>OBV!H2152</f>
        <v>CONFIRMED BEARISH</v>
      </c>
      <c r="M2152" s="19">
        <f t="shared" si="330"/>
        <v>25</v>
      </c>
      <c r="N2152" s="19">
        <f t="shared" si="331"/>
        <v>45</v>
      </c>
      <c r="O2152" s="19">
        <f t="shared" si="332"/>
        <v>50</v>
      </c>
      <c r="P2152" s="19">
        <f t="shared" si="333"/>
        <v>0</v>
      </c>
      <c r="Q2152" s="20">
        <f t="shared" si="334"/>
        <v>32</v>
      </c>
      <c r="R2152" s="20">
        <f t="shared" si="335"/>
        <v>31.5</v>
      </c>
      <c r="S2152" s="20">
        <f t="shared" si="336"/>
        <v>23</v>
      </c>
      <c r="T2152" s="20">
        <f t="shared" si="337"/>
        <v>30</v>
      </c>
      <c r="U2152" s="19">
        <f t="shared" si="338"/>
        <v>28.833333333333332</v>
      </c>
      <c r="V2152" s="19">
        <f t="shared" si="339"/>
        <v>29.125</v>
      </c>
    </row>
    <row r="2153" spans="1:22" ht="13.5" x14ac:dyDescent="0.25">
      <c r="A2153" s="3">
        <f>RSI!A2153</f>
        <v>45141</v>
      </c>
      <c r="B2153" s="2">
        <f>RSI!B2153</f>
        <v>11.491899999999999</v>
      </c>
      <c r="C2153" s="2">
        <f>RSI!I2153</f>
        <v>39.154164790611098</v>
      </c>
      <c r="D2153" s="2">
        <f>MACD!E2153</f>
        <v>0.11755676241410384</v>
      </c>
      <c r="E2153" s="2">
        <f>MACD!F2153</f>
        <v>0.13712211027359322</v>
      </c>
      <c r="F2153" s="2">
        <f>'Moving Avg'!D2153</f>
        <v>11.568620000000001</v>
      </c>
      <c r="G2153" s="2">
        <f>'Moving Avg'!F2153</f>
        <v>11.772515</v>
      </c>
      <c r="H2153" s="2">
        <f>'Moving Avg'!G2153</f>
        <v>11.643404000000002</v>
      </c>
      <c r="I2153" s="2">
        <f>'Moving Avg'!H2153</f>
        <v>10.815636499999993</v>
      </c>
      <c r="J2153" s="17" t="str">
        <f>OBV!F2153</f>
        <v>BEARISH</v>
      </c>
      <c r="K2153" s="17" t="str">
        <f>OBV!G2153</f>
        <v>WEAK</v>
      </c>
      <c r="L2153" s="17" t="str">
        <f>OBV!H2153</f>
        <v>CONFIRMED BEARISH</v>
      </c>
      <c r="M2153" s="19">
        <f t="shared" si="330"/>
        <v>25</v>
      </c>
      <c r="N2153" s="19">
        <f t="shared" si="331"/>
        <v>45</v>
      </c>
      <c r="O2153" s="19">
        <f t="shared" si="332"/>
        <v>50</v>
      </c>
      <c r="P2153" s="19">
        <f t="shared" si="333"/>
        <v>0</v>
      </c>
      <c r="Q2153" s="20">
        <f t="shared" si="334"/>
        <v>32</v>
      </c>
      <c r="R2153" s="20">
        <f t="shared" si="335"/>
        <v>31.5</v>
      </c>
      <c r="S2153" s="20">
        <f t="shared" si="336"/>
        <v>23</v>
      </c>
      <c r="T2153" s="20">
        <f t="shared" si="337"/>
        <v>30</v>
      </c>
      <c r="U2153" s="19">
        <f t="shared" si="338"/>
        <v>28.833333333333332</v>
      </c>
      <c r="V2153" s="19">
        <f t="shared" si="339"/>
        <v>29.125</v>
      </c>
    </row>
    <row r="2154" spans="1:22" ht="13.5" x14ac:dyDescent="0.25">
      <c r="A2154" s="3">
        <f>RSI!A2154</f>
        <v>45142</v>
      </c>
      <c r="B2154" s="2">
        <f>RSI!B2154</f>
        <v>11.4838</v>
      </c>
      <c r="C2154" s="2">
        <f>RSI!I2154</f>
        <v>38.787460526176254</v>
      </c>
      <c r="D2154" s="2">
        <f>MACD!E2154</f>
        <v>0.12387258127543355</v>
      </c>
      <c r="E2154" s="2">
        <f>MACD!F2154</f>
        <v>0.1344722044739613</v>
      </c>
      <c r="F2154" s="2">
        <f>'Moving Avg'!D2154</f>
        <v>11.51642</v>
      </c>
      <c r="G2154" s="2">
        <f>'Moving Avg'!F2154</f>
        <v>11.746415000000001</v>
      </c>
      <c r="H2154" s="2">
        <f>'Moving Avg'!G2154</f>
        <v>11.657462000000002</v>
      </c>
      <c r="I2154" s="2">
        <f>'Moving Avg'!H2154</f>
        <v>10.815203999999992</v>
      </c>
      <c r="J2154" s="17" t="str">
        <f>OBV!F2154</f>
        <v>BEARISH</v>
      </c>
      <c r="K2154" s="17" t="str">
        <f>OBV!G2154</f>
        <v>WEAK</v>
      </c>
      <c r="L2154" s="17" t="str">
        <f>OBV!H2154</f>
        <v>CONFIRMED BEARISH</v>
      </c>
      <c r="M2154" s="19">
        <f t="shared" si="330"/>
        <v>25</v>
      </c>
      <c r="N2154" s="19">
        <f t="shared" si="331"/>
        <v>45</v>
      </c>
      <c r="O2154" s="19">
        <f t="shared" si="332"/>
        <v>50</v>
      </c>
      <c r="P2154" s="19">
        <f t="shared" si="333"/>
        <v>0</v>
      </c>
      <c r="Q2154" s="20">
        <f t="shared" si="334"/>
        <v>32</v>
      </c>
      <c r="R2154" s="20">
        <f t="shared" si="335"/>
        <v>31.5</v>
      </c>
      <c r="S2154" s="20">
        <f t="shared" si="336"/>
        <v>23</v>
      </c>
      <c r="T2154" s="20">
        <f t="shared" si="337"/>
        <v>30</v>
      </c>
      <c r="U2154" s="19">
        <f t="shared" si="338"/>
        <v>28.833333333333332</v>
      </c>
      <c r="V2154" s="19">
        <f t="shared" si="339"/>
        <v>29.125</v>
      </c>
    </row>
    <row r="2155" spans="1:22" ht="13.5" x14ac:dyDescent="0.25">
      <c r="A2155" s="3">
        <f>RSI!A2155</f>
        <v>45145</v>
      </c>
      <c r="B2155" s="2">
        <f>RSI!B2155</f>
        <v>11.516400000000001</v>
      </c>
      <c r="C2155" s="2">
        <f>RSI!I2155</f>
        <v>41.175352068127992</v>
      </c>
      <c r="D2155" s="2">
        <f>MACD!E2155</f>
        <v>0.12796876321777972</v>
      </c>
      <c r="E2155" s="2">
        <f>MACD!F2155</f>
        <v>0.13317151622272499</v>
      </c>
      <c r="F2155" s="2">
        <f>'Moving Avg'!D2155</f>
        <v>11.503360000000001</v>
      </c>
      <c r="G2155" s="2">
        <f>'Moving Avg'!F2155</f>
        <v>11.720314999999999</v>
      </c>
      <c r="H2155" s="2">
        <f>'Moving Avg'!G2155</f>
        <v>11.669850000000002</v>
      </c>
      <c r="I2155" s="2">
        <f>'Moving Avg'!H2155</f>
        <v>10.814895999999992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  <c r="M2155" s="19">
        <f t="shared" si="330"/>
        <v>25</v>
      </c>
      <c r="N2155" s="19">
        <f t="shared" si="331"/>
        <v>45</v>
      </c>
      <c r="O2155" s="19">
        <f t="shared" si="332"/>
        <v>50</v>
      </c>
      <c r="P2155" s="19">
        <f t="shared" si="333"/>
        <v>16.5</v>
      </c>
      <c r="Q2155" s="20">
        <f t="shared" si="334"/>
        <v>34.475000000000001</v>
      </c>
      <c r="R2155" s="20">
        <f t="shared" si="335"/>
        <v>35.625</v>
      </c>
      <c r="S2155" s="20">
        <f t="shared" si="336"/>
        <v>30.425000000000001</v>
      </c>
      <c r="T2155" s="20">
        <f t="shared" si="337"/>
        <v>34.125</v>
      </c>
      <c r="U2155" s="19">
        <f t="shared" si="338"/>
        <v>33.508333333333333</v>
      </c>
      <c r="V2155" s="19">
        <f t="shared" si="339"/>
        <v>33.662499999999994</v>
      </c>
    </row>
    <row r="2156" spans="1:22" ht="13.5" x14ac:dyDescent="0.25">
      <c r="A2156" s="3">
        <f>RSI!A2156</f>
        <v>45146</v>
      </c>
      <c r="B2156" s="2">
        <f>RSI!B2156</f>
        <v>11.7285</v>
      </c>
      <c r="C2156" s="2">
        <f>RSI!I2156</f>
        <v>53.802389431589908</v>
      </c>
      <c r="D2156" s="2">
        <f>MACD!E2156</f>
        <v>0.12914988852055309</v>
      </c>
      <c r="E2156" s="2">
        <f>MACD!F2156</f>
        <v>0.13236719068229064</v>
      </c>
      <c r="F2156" s="2">
        <f>'Moving Avg'!D2156</f>
        <v>11.544139999999999</v>
      </c>
      <c r="G2156" s="2">
        <f>'Moving Avg'!F2156</f>
        <v>11.703595</v>
      </c>
      <c r="H2156" s="2">
        <f>'Moving Avg'!G2156</f>
        <v>11.686172000000001</v>
      </c>
      <c r="I2156" s="2">
        <f>'Moving Avg'!H2156</f>
        <v>10.815880499999992</v>
      </c>
      <c r="J2156" s="17" t="str">
        <f>OBV!F2156</f>
        <v>BULLISH</v>
      </c>
      <c r="K2156" s="17" t="str">
        <f>OBV!G2156</f>
        <v>NEUTRAL</v>
      </c>
      <c r="L2156" s="17" t="str">
        <f>OBV!H2156</f>
        <v>CONFIRMED BULLISH</v>
      </c>
      <c r="M2156" s="19">
        <f t="shared" si="330"/>
        <v>25</v>
      </c>
      <c r="N2156" s="19">
        <f t="shared" si="331"/>
        <v>45</v>
      </c>
      <c r="O2156" s="19">
        <f t="shared" si="332"/>
        <v>50</v>
      </c>
      <c r="P2156" s="19">
        <f t="shared" si="333"/>
        <v>83.5</v>
      </c>
      <c r="Q2156" s="20">
        <f t="shared" si="334"/>
        <v>44.524999999999999</v>
      </c>
      <c r="R2156" s="20">
        <f t="shared" si="335"/>
        <v>52.375</v>
      </c>
      <c r="S2156" s="20">
        <f t="shared" si="336"/>
        <v>60.575000000000003</v>
      </c>
      <c r="T2156" s="20">
        <f t="shared" si="337"/>
        <v>50.875</v>
      </c>
      <c r="U2156" s="19">
        <f t="shared" si="338"/>
        <v>52.491666666666674</v>
      </c>
      <c r="V2156" s="19">
        <f t="shared" si="339"/>
        <v>52.087500000000006</v>
      </c>
    </row>
    <row r="2157" spans="1:22" ht="13.5" x14ac:dyDescent="0.25">
      <c r="A2157" s="3">
        <f>RSI!A2157</f>
        <v>45147</v>
      </c>
      <c r="B2157" s="2">
        <f>RSI!B2157</f>
        <v>11.7203</v>
      </c>
      <c r="C2157" s="2">
        <f>RSI!I2157</f>
        <v>53.325807648292979</v>
      </c>
      <c r="D2157" s="2">
        <f>MACD!E2157</f>
        <v>0.1303254153130915</v>
      </c>
      <c r="E2157" s="2">
        <f>MACD!F2157</f>
        <v>0.13195883560845081</v>
      </c>
      <c r="F2157" s="2">
        <f>'Moving Avg'!D2157</f>
        <v>11.588180000000001</v>
      </c>
      <c r="G2157" s="2">
        <f>'Moving Avg'!F2157</f>
        <v>11.686060000000001</v>
      </c>
      <c r="H2157" s="2">
        <f>'Moving Avg'!G2157</f>
        <v>11.691494000000002</v>
      </c>
      <c r="I2157" s="2">
        <f>'Moving Avg'!H2157</f>
        <v>10.81701749999999</v>
      </c>
      <c r="J2157" s="17" t="str">
        <f>OBV!F2157</f>
        <v>BULLISH</v>
      </c>
      <c r="K2157" s="17" t="str">
        <f>OBV!G2157</f>
        <v>NEUTRAL</v>
      </c>
      <c r="L2157" s="17" t="str">
        <f>OBV!H2157</f>
        <v>CONFIRMED BULLISH</v>
      </c>
      <c r="M2157" s="19">
        <f t="shared" si="330"/>
        <v>25</v>
      </c>
      <c r="N2157" s="19">
        <f t="shared" si="331"/>
        <v>45</v>
      </c>
      <c r="O2157" s="19">
        <f t="shared" si="332"/>
        <v>50</v>
      </c>
      <c r="P2157" s="19">
        <f t="shared" si="333"/>
        <v>83.5</v>
      </c>
      <c r="Q2157" s="20">
        <f t="shared" si="334"/>
        <v>44.524999999999999</v>
      </c>
      <c r="R2157" s="20">
        <f t="shared" si="335"/>
        <v>52.375</v>
      </c>
      <c r="S2157" s="20">
        <f t="shared" si="336"/>
        <v>60.575000000000003</v>
      </c>
      <c r="T2157" s="20">
        <f t="shared" si="337"/>
        <v>50.875</v>
      </c>
      <c r="U2157" s="19">
        <f t="shared" si="338"/>
        <v>52.491666666666674</v>
      </c>
      <c r="V2157" s="19">
        <f t="shared" si="339"/>
        <v>52.087500000000006</v>
      </c>
    </row>
    <row r="2158" spans="1:22" ht="13.5" x14ac:dyDescent="0.25">
      <c r="A2158" s="3">
        <f>RSI!A2158</f>
        <v>45148</v>
      </c>
      <c r="B2158" s="2">
        <f>RSI!B2158</f>
        <v>11.8263</v>
      </c>
      <c r="C2158" s="2">
        <f>RSI!I2158</f>
        <v>58.449560704319531</v>
      </c>
      <c r="D2158" s="2">
        <f>MACD!E2158</f>
        <v>0.11057888598744015</v>
      </c>
      <c r="E2158" s="2">
        <f>MACD!F2158</f>
        <v>0.1276828456842487</v>
      </c>
      <c r="F2158" s="2">
        <f>'Moving Avg'!D2158</f>
        <v>11.655060000000001</v>
      </c>
      <c r="G2158" s="2">
        <f>'Moving Avg'!F2158</f>
        <v>11.670155000000001</v>
      </c>
      <c r="H2158" s="2">
        <f>'Moving Avg'!G2158</f>
        <v>11.696614000000002</v>
      </c>
      <c r="I2158" s="2">
        <f>'Moving Avg'!H2158</f>
        <v>10.818877999999993</v>
      </c>
      <c r="J2158" s="17" t="str">
        <f>OBV!F2158</f>
        <v>BULLISH</v>
      </c>
      <c r="K2158" s="17" t="str">
        <f>OBV!G2158</f>
        <v>STRONG</v>
      </c>
      <c r="L2158" s="17" t="str">
        <f>OBV!H2158</f>
        <v>CONFIRMED BULLISH</v>
      </c>
      <c r="M2158" s="19">
        <f t="shared" si="330"/>
        <v>25</v>
      </c>
      <c r="N2158" s="19">
        <f t="shared" si="331"/>
        <v>45</v>
      </c>
      <c r="O2158" s="19">
        <f t="shared" si="332"/>
        <v>50</v>
      </c>
      <c r="P2158" s="19">
        <f t="shared" si="333"/>
        <v>100</v>
      </c>
      <c r="Q2158" s="20">
        <f t="shared" si="334"/>
        <v>47</v>
      </c>
      <c r="R2158" s="20">
        <f t="shared" si="335"/>
        <v>56.5</v>
      </c>
      <c r="S2158" s="20">
        <f t="shared" si="336"/>
        <v>68</v>
      </c>
      <c r="T2158" s="20">
        <f t="shared" si="337"/>
        <v>55</v>
      </c>
      <c r="U2158" s="19">
        <f t="shared" si="338"/>
        <v>57.166666666666664</v>
      </c>
      <c r="V2158" s="19">
        <f t="shared" si="339"/>
        <v>56.625</v>
      </c>
    </row>
    <row r="2159" spans="1:22" ht="13.5" x14ac:dyDescent="0.25">
      <c r="A2159" s="3">
        <f>RSI!A2159</f>
        <v>45149</v>
      </c>
      <c r="B2159" s="2">
        <f>RSI!B2159</f>
        <v>11.8263</v>
      </c>
      <c r="C2159" s="2">
        <f>RSI!I2159</f>
        <v>58.449560704319531</v>
      </c>
      <c r="D2159" s="2">
        <f>MACD!E2159</f>
        <v>9.2919025279451617E-2</v>
      </c>
      <c r="E2159" s="2">
        <f>MACD!F2159</f>
        <v>0.1207300816032893</v>
      </c>
      <c r="F2159" s="2">
        <f>'Moving Avg'!D2159</f>
        <v>11.723560000000001</v>
      </c>
      <c r="G2159" s="2">
        <f>'Moving Avg'!F2159</f>
        <v>11.67423</v>
      </c>
      <c r="H2159" s="2">
        <f>'Moving Avg'!G2159</f>
        <v>11.7087</v>
      </c>
      <c r="I2159" s="2">
        <f>'Moving Avg'!H2159</f>
        <v>10.82073849999999</v>
      </c>
      <c r="J2159" s="17" t="str">
        <f>OBV!F2159</f>
        <v>BULLISH</v>
      </c>
      <c r="K2159" s="17" t="str">
        <f>OBV!G2159</f>
        <v>NEUTRAL</v>
      </c>
      <c r="L2159" s="17" t="str">
        <f>OBV!H2159</f>
        <v>CONFIRMED BULLISH</v>
      </c>
      <c r="M2159" s="19">
        <f t="shared" si="330"/>
        <v>25</v>
      </c>
      <c r="N2159" s="19">
        <f t="shared" si="331"/>
        <v>100</v>
      </c>
      <c r="O2159" s="19">
        <f t="shared" si="332"/>
        <v>50</v>
      </c>
      <c r="P2159" s="19">
        <f t="shared" si="333"/>
        <v>83.5</v>
      </c>
      <c r="Q2159" s="20">
        <f t="shared" si="334"/>
        <v>63.774999999999999</v>
      </c>
      <c r="R2159" s="20">
        <f t="shared" si="335"/>
        <v>63.375</v>
      </c>
      <c r="S2159" s="20">
        <f t="shared" si="336"/>
        <v>68.825000000000003</v>
      </c>
      <c r="T2159" s="20">
        <f t="shared" si="337"/>
        <v>64.625</v>
      </c>
      <c r="U2159" s="19">
        <f t="shared" si="338"/>
        <v>65.325000000000003</v>
      </c>
      <c r="V2159" s="19">
        <f t="shared" si="339"/>
        <v>65.150000000000006</v>
      </c>
    </row>
    <row r="2160" spans="1:22" ht="13.5" x14ac:dyDescent="0.25">
      <c r="A2160" s="3">
        <f>RSI!A2160</f>
        <v>45152</v>
      </c>
      <c r="B2160" s="2">
        <f>RSI!B2160</f>
        <v>11.8263</v>
      </c>
      <c r="C2160" s="2">
        <f>RSI!I2160</f>
        <v>58.449560704319531</v>
      </c>
      <c r="D2160" s="2">
        <f>MACD!E2160</f>
        <v>5.2002963183113593E-2</v>
      </c>
      <c r="E2160" s="2">
        <f>MACD!F2160</f>
        <v>0.10698465791925416</v>
      </c>
      <c r="F2160" s="2">
        <f>'Moving Avg'!D2160</f>
        <v>11.785540000000001</v>
      </c>
      <c r="G2160" s="2">
        <f>'Moving Avg'!F2160</f>
        <v>11.678305</v>
      </c>
      <c r="H2160" s="2">
        <f>'Moving Avg'!G2160</f>
        <v>11.720476000000001</v>
      </c>
      <c r="I2160" s="2">
        <f>'Moving Avg'!H2160</f>
        <v>10.822521499999992</v>
      </c>
      <c r="J2160" s="17" t="str">
        <f>OBV!F2160</f>
        <v>BULLISH</v>
      </c>
      <c r="K2160" s="17" t="str">
        <f>OBV!G2160</f>
        <v>STRONG</v>
      </c>
      <c r="L2160" s="17" t="str">
        <f>OBV!H2160</f>
        <v>CONFIRMED BULLISH</v>
      </c>
      <c r="M2160" s="19">
        <f t="shared" si="330"/>
        <v>25</v>
      </c>
      <c r="N2160" s="19">
        <f t="shared" si="331"/>
        <v>100</v>
      </c>
      <c r="O2160" s="19">
        <f t="shared" si="332"/>
        <v>50</v>
      </c>
      <c r="P2160" s="19">
        <f t="shared" si="333"/>
        <v>100</v>
      </c>
      <c r="Q2160" s="20">
        <f t="shared" si="334"/>
        <v>66.25</v>
      </c>
      <c r="R2160" s="20">
        <f t="shared" si="335"/>
        <v>67.5</v>
      </c>
      <c r="S2160" s="20">
        <f t="shared" si="336"/>
        <v>76.25</v>
      </c>
      <c r="T2160" s="20">
        <f t="shared" si="337"/>
        <v>68.75</v>
      </c>
      <c r="U2160" s="19">
        <f t="shared" si="338"/>
        <v>70</v>
      </c>
      <c r="V2160" s="19">
        <f t="shared" si="339"/>
        <v>69.6875</v>
      </c>
    </row>
    <row r="2161" spans="1:22" ht="13.5" x14ac:dyDescent="0.25">
      <c r="A2161" s="3">
        <f>RSI!A2161</f>
        <v>45153</v>
      </c>
      <c r="B2161" s="2">
        <f>RSI!B2161</f>
        <v>11.7448</v>
      </c>
      <c r="C2161" s="2">
        <f>RSI!I2161</f>
        <v>52.875500402279613</v>
      </c>
      <c r="D2161" s="2">
        <f>MACD!E2161</f>
        <v>1.3818550279337316E-2</v>
      </c>
      <c r="E2161" s="2">
        <f>MACD!F2161</f>
        <v>8.8351436391270799E-2</v>
      </c>
      <c r="F2161" s="2">
        <f>'Moving Avg'!D2161</f>
        <v>11.7888</v>
      </c>
      <c r="G2161" s="2">
        <f>'Moving Avg'!F2161</f>
        <v>11.68646</v>
      </c>
      <c r="H2161" s="2">
        <f>'Moving Avg'!G2161</f>
        <v>11.730590000000001</v>
      </c>
      <c r="I2161" s="2">
        <f>'Moving Avg'!H2161</f>
        <v>10.82397449999999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  <c r="M2161" s="19">
        <f t="shared" si="330"/>
        <v>25</v>
      </c>
      <c r="N2161" s="19">
        <f t="shared" si="331"/>
        <v>100</v>
      </c>
      <c r="O2161" s="19">
        <f t="shared" si="332"/>
        <v>50</v>
      </c>
      <c r="P2161" s="19">
        <f t="shared" si="333"/>
        <v>83.5</v>
      </c>
      <c r="Q2161" s="20">
        <f t="shared" si="334"/>
        <v>63.774999999999999</v>
      </c>
      <c r="R2161" s="20">
        <f t="shared" si="335"/>
        <v>63.375</v>
      </c>
      <c r="S2161" s="20">
        <f t="shared" si="336"/>
        <v>68.825000000000003</v>
      </c>
      <c r="T2161" s="20">
        <f t="shared" si="337"/>
        <v>64.625</v>
      </c>
      <c r="U2161" s="19">
        <f t="shared" si="338"/>
        <v>65.325000000000003</v>
      </c>
      <c r="V2161" s="19">
        <f t="shared" si="339"/>
        <v>65.150000000000006</v>
      </c>
    </row>
    <row r="2162" spans="1:22" ht="13.5" x14ac:dyDescent="0.25">
      <c r="A2162" s="3">
        <f>RSI!A2162</f>
        <v>45154</v>
      </c>
      <c r="B2162" s="2">
        <f>RSI!B2162</f>
        <v>11.5817</v>
      </c>
      <c r="C2162" s="2">
        <f>RSI!I2162</f>
        <v>43.860856855988878</v>
      </c>
      <c r="D2162" s="2">
        <f>MACD!E2162</f>
        <v>-1.0452639890623061E-2</v>
      </c>
      <c r="E2162" s="2">
        <f>MACD!F2162</f>
        <v>6.8590621134892019E-2</v>
      </c>
      <c r="F2162" s="2">
        <f>'Moving Avg'!D2162</f>
        <v>11.761079999999998</v>
      </c>
      <c r="G2162" s="2">
        <f>'Moving Avg'!F2162</f>
        <v>11.682385</v>
      </c>
      <c r="H2162" s="2">
        <f>'Moving Avg'!G2162</f>
        <v>11.729937999999997</v>
      </c>
      <c r="I2162" s="2">
        <f>'Moving Avg'!H2162</f>
        <v>10.824650499999992</v>
      </c>
      <c r="J2162" s="17" t="str">
        <f>OBV!F2162</f>
        <v>BULLISH</v>
      </c>
      <c r="K2162" s="17" t="str">
        <f>OBV!G2162</f>
        <v>NEUTRAL</v>
      </c>
      <c r="L2162" s="17" t="str">
        <f>OBV!H2162</f>
        <v>BULLISH DIVERGENCE</v>
      </c>
      <c r="M2162" s="19">
        <f t="shared" si="330"/>
        <v>25</v>
      </c>
      <c r="N2162" s="19">
        <f t="shared" si="331"/>
        <v>100</v>
      </c>
      <c r="O2162" s="19">
        <f t="shared" si="332"/>
        <v>50</v>
      </c>
      <c r="P2162" s="19">
        <f t="shared" si="333"/>
        <v>66.5</v>
      </c>
      <c r="Q2162" s="20">
        <f t="shared" si="334"/>
        <v>61.225000000000001</v>
      </c>
      <c r="R2162" s="20">
        <f t="shared" si="335"/>
        <v>59.125</v>
      </c>
      <c r="S2162" s="20">
        <f t="shared" si="336"/>
        <v>61.174999999999997</v>
      </c>
      <c r="T2162" s="20">
        <f t="shared" si="337"/>
        <v>60.375</v>
      </c>
      <c r="U2162" s="19">
        <f t="shared" si="338"/>
        <v>60.508333333333326</v>
      </c>
      <c r="V2162" s="19">
        <f t="shared" si="339"/>
        <v>60.474999999999994</v>
      </c>
    </row>
    <row r="2163" spans="1:22" ht="13.5" x14ac:dyDescent="0.25">
      <c r="A2163" s="3">
        <f>RSI!A2163</f>
        <v>45155</v>
      </c>
      <c r="B2163" s="2">
        <f>RSI!B2163</f>
        <v>11.785600000000001</v>
      </c>
      <c r="C2163" s="2">
        <f>RSI!I2163</f>
        <v>54.341023499789415</v>
      </c>
      <c r="D2163" s="2">
        <f>MACD!E2163</f>
        <v>-4.6644567916768409E-2</v>
      </c>
      <c r="E2163" s="2">
        <f>MACD!F2163</f>
        <v>4.5543583324559933E-2</v>
      </c>
      <c r="F2163" s="2">
        <f>'Moving Avg'!D2163</f>
        <v>11.752939999999999</v>
      </c>
      <c r="G2163" s="2">
        <f>'Moving Avg'!F2163</f>
        <v>11.688505000000001</v>
      </c>
      <c r="H2163" s="2">
        <f>'Moving Avg'!G2163</f>
        <v>11.732711999999999</v>
      </c>
      <c r="I2163" s="2">
        <f>'Moving Avg'!H2163</f>
        <v>10.826732999999992</v>
      </c>
      <c r="J2163" s="17" t="str">
        <f>OBV!F2163</f>
        <v>BEARISH</v>
      </c>
      <c r="K2163" s="17" t="str">
        <f>OBV!G2163</f>
        <v>NEUTRAL</v>
      </c>
      <c r="L2163" s="17" t="str">
        <f>OBV!H2163</f>
        <v>CONFIRMED BEARISH</v>
      </c>
      <c r="M2163" s="19">
        <f t="shared" si="330"/>
        <v>25</v>
      </c>
      <c r="N2163" s="19">
        <f t="shared" si="331"/>
        <v>100</v>
      </c>
      <c r="O2163" s="19">
        <f t="shared" si="332"/>
        <v>50</v>
      </c>
      <c r="P2163" s="19">
        <f t="shared" si="333"/>
        <v>16.5</v>
      </c>
      <c r="Q2163" s="20">
        <f t="shared" si="334"/>
        <v>53.725000000000001</v>
      </c>
      <c r="R2163" s="20">
        <f t="shared" si="335"/>
        <v>46.625</v>
      </c>
      <c r="S2163" s="20">
        <f t="shared" si="336"/>
        <v>38.674999999999997</v>
      </c>
      <c r="T2163" s="20">
        <f t="shared" si="337"/>
        <v>47.875</v>
      </c>
      <c r="U2163" s="19">
        <f t="shared" si="338"/>
        <v>46.341666666666661</v>
      </c>
      <c r="V2163" s="19">
        <f t="shared" si="339"/>
        <v>46.724999999999994</v>
      </c>
    </row>
    <row r="2164" spans="1:22" ht="13.5" x14ac:dyDescent="0.25">
      <c r="A2164" s="3">
        <f>RSI!A2164</f>
        <v>45156</v>
      </c>
      <c r="B2164" s="2">
        <f>RSI!B2164</f>
        <v>11.7448</v>
      </c>
      <c r="C2164" s="2">
        <f>RSI!I2164</f>
        <v>52.239524235157148</v>
      </c>
      <c r="D2164" s="2">
        <f>MACD!E2164</f>
        <v>-7.6039445225946523E-2</v>
      </c>
      <c r="E2164" s="2">
        <f>MACD!F2164</f>
        <v>2.1226977614458645E-2</v>
      </c>
      <c r="F2164" s="2">
        <f>'Moving Avg'!D2164</f>
        <v>11.73664</v>
      </c>
      <c r="G2164" s="2">
        <f>'Moving Avg'!F2164</f>
        <v>11.688505000000003</v>
      </c>
      <c r="H2164" s="2">
        <f>'Moving Avg'!G2164</f>
        <v>11.734669999999999</v>
      </c>
      <c r="I2164" s="2">
        <f>'Moving Avg'!H2164</f>
        <v>10.828959999999993</v>
      </c>
      <c r="J2164" s="17" t="str">
        <f>OBV!F2164</f>
        <v>BEARISH</v>
      </c>
      <c r="K2164" s="17" t="str">
        <f>OBV!G2164</f>
        <v>NEUTRAL</v>
      </c>
      <c r="L2164" s="17" t="str">
        <f>OBV!H2164</f>
        <v>CONFIRMED BEARISH</v>
      </c>
      <c r="M2164" s="19">
        <f t="shared" si="330"/>
        <v>25</v>
      </c>
      <c r="N2164" s="19">
        <f t="shared" si="331"/>
        <v>100</v>
      </c>
      <c r="O2164" s="19">
        <f t="shared" si="332"/>
        <v>50</v>
      </c>
      <c r="P2164" s="19">
        <f t="shared" si="333"/>
        <v>16.5</v>
      </c>
      <c r="Q2164" s="20">
        <f t="shared" si="334"/>
        <v>53.725000000000001</v>
      </c>
      <c r="R2164" s="20">
        <f t="shared" si="335"/>
        <v>46.625</v>
      </c>
      <c r="S2164" s="20">
        <f t="shared" si="336"/>
        <v>38.674999999999997</v>
      </c>
      <c r="T2164" s="20">
        <f t="shared" si="337"/>
        <v>47.875</v>
      </c>
      <c r="U2164" s="19">
        <f t="shared" si="338"/>
        <v>46.341666666666661</v>
      </c>
      <c r="V2164" s="19">
        <f t="shared" si="339"/>
        <v>46.724999999999994</v>
      </c>
    </row>
    <row r="2165" spans="1:22" ht="13.5" x14ac:dyDescent="0.25">
      <c r="A2165" s="3">
        <f>RSI!A2165</f>
        <v>45159</v>
      </c>
      <c r="B2165" s="2">
        <f>RSI!B2165</f>
        <v>11.5001</v>
      </c>
      <c r="C2165" s="2">
        <f>RSI!I2165</f>
        <v>41.798932598017622</v>
      </c>
      <c r="D2165" s="2">
        <f>MACD!E2165</f>
        <v>-7.803612180463837E-2</v>
      </c>
      <c r="E2165" s="2">
        <f>MACD!F2165</f>
        <v>1.3743577306392415E-3</v>
      </c>
      <c r="F2165" s="2">
        <f>'Moving Avg'!D2165</f>
        <v>11.6714</v>
      </c>
      <c r="G2165" s="2">
        <f>'Moving Avg'!F2165</f>
        <v>11.676270000000001</v>
      </c>
      <c r="H2165" s="2">
        <f>'Moving Avg'!G2165</f>
        <v>11.731408000000002</v>
      </c>
      <c r="I2165" s="2">
        <f>'Moving Avg'!H2165</f>
        <v>10.830737499999991</v>
      </c>
      <c r="J2165" s="17" t="str">
        <f>OBV!F2165</f>
        <v>BEARISH</v>
      </c>
      <c r="K2165" s="17" t="str">
        <f>OBV!G2165</f>
        <v>WEAK</v>
      </c>
      <c r="L2165" s="17" t="str">
        <f>OBV!H2165</f>
        <v>CONFIRMED BEARISH</v>
      </c>
      <c r="M2165" s="19">
        <f t="shared" si="330"/>
        <v>25</v>
      </c>
      <c r="N2165" s="19">
        <f t="shared" si="331"/>
        <v>100</v>
      </c>
      <c r="O2165" s="19">
        <f t="shared" si="332"/>
        <v>50</v>
      </c>
      <c r="P2165" s="19">
        <f t="shared" si="333"/>
        <v>0</v>
      </c>
      <c r="Q2165" s="20">
        <f t="shared" si="334"/>
        <v>51.25</v>
      </c>
      <c r="R2165" s="20">
        <f t="shared" si="335"/>
        <v>42.5</v>
      </c>
      <c r="S2165" s="20">
        <f t="shared" si="336"/>
        <v>31.25</v>
      </c>
      <c r="T2165" s="20">
        <f t="shared" si="337"/>
        <v>43.75</v>
      </c>
      <c r="U2165" s="19">
        <f t="shared" si="338"/>
        <v>41.666666666666664</v>
      </c>
      <c r="V2165" s="19">
        <f t="shared" si="339"/>
        <v>42.1875</v>
      </c>
    </row>
    <row r="2166" spans="1:22" ht="13.5" x14ac:dyDescent="0.25">
      <c r="A2166" s="3">
        <f>RSI!A2166</f>
        <v>45160</v>
      </c>
      <c r="B2166" s="2">
        <f>RSI!B2166</f>
        <v>11.5001</v>
      </c>
      <c r="C2166" s="2">
        <f>RSI!I2166</f>
        <v>41.798932598017622</v>
      </c>
      <c r="D2166" s="2">
        <f>MACD!E2166</f>
        <v>-4.5894644801567352E-2</v>
      </c>
      <c r="E2166" s="2">
        <f>MACD!F2166</f>
        <v>-8.079442775802078E-3</v>
      </c>
      <c r="F2166" s="2">
        <f>'Moving Avg'!D2166</f>
        <v>11.62246</v>
      </c>
      <c r="G2166" s="2">
        <f>'Moving Avg'!F2166</f>
        <v>11.65996</v>
      </c>
      <c r="H2166" s="2">
        <f>'Moving Avg'!G2166</f>
        <v>11.731408000000002</v>
      </c>
      <c r="I2166" s="2">
        <f>'Moving Avg'!H2166</f>
        <v>10.832901999999992</v>
      </c>
      <c r="J2166" s="17" t="str">
        <f>OBV!F2166</f>
        <v>BEARISH</v>
      </c>
      <c r="K2166" s="17" t="str">
        <f>OBV!G2166</f>
        <v>WEAK</v>
      </c>
      <c r="L2166" s="17" t="str">
        <f>OBV!H2166</f>
        <v>CONFIRMED BEARISH</v>
      </c>
      <c r="M2166" s="19">
        <f t="shared" si="330"/>
        <v>25</v>
      </c>
      <c r="N2166" s="19">
        <f t="shared" si="331"/>
        <v>100</v>
      </c>
      <c r="O2166" s="19">
        <f t="shared" si="332"/>
        <v>50</v>
      </c>
      <c r="P2166" s="19">
        <f t="shared" si="333"/>
        <v>0</v>
      </c>
      <c r="Q2166" s="20">
        <f t="shared" si="334"/>
        <v>51.25</v>
      </c>
      <c r="R2166" s="20">
        <f t="shared" si="335"/>
        <v>42.5</v>
      </c>
      <c r="S2166" s="20">
        <f t="shared" si="336"/>
        <v>31.25</v>
      </c>
      <c r="T2166" s="20">
        <f t="shared" si="337"/>
        <v>43.75</v>
      </c>
      <c r="U2166" s="19">
        <f t="shared" si="338"/>
        <v>41.666666666666664</v>
      </c>
      <c r="V2166" s="19">
        <f t="shared" si="339"/>
        <v>42.1875</v>
      </c>
    </row>
    <row r="2167" spans="1:22" ht="13.5" x14ac:dyDescent="0.25">
      <c r="A2167" s="3">
        <f>RSI!A2167</f>
        <v>45161</v>
      </c>
      <c r="B2167" s="2">
        <f>RSI!B2167</f>
        <v>11.4185</v>
      </c>
      <c r="C2167" s="2">
        <f>RSI!I2167</f>
        <v>38.799894406577103</v>
      </c>
      <c r="D2167" s="2">
        <f>MACD!E2167</f>
        <v>-1.2803805043589023E-2</v>
      </c>
      <c r="E2167" s="2">
        <f>MACD!F2167</f>
        <v>-9.0243152293594669E-3</v>
      </c>
      <c r="F2167" s="2">
        <f>'Moving Avg'!D2167</f>
        <v>11.589820000000001</v>
      </c>
      <c r="G2167" s="2">
        <f>'Moving Avg'!F2167</f>
        <v>11.639570000000001</v>
      </c>
      <c r="H2167" s="2">
        <f>'Moving Avg'!G2167</f>
        <v>11.731570000000001</v>
      </c>
      <c r="I2167" s="2">
        <f>'Moving Avg'!H2167</f>
        <v>10.835083999999993</v>
      </c>
      <c r="J2167" s="17" t="str">
        <f>OBV!F2167</f>
        <v>BEARISH</v>
      </c>
      <c r="K2167" s="17" t="str">
        <f>OBV!G2167</f>
        <v>WEAK</v>
      </c>
      <c r="L2167" s="17" t="str">
        <f>OBV!H2167</f>
        <v>CONFIRMED BEARISH</v>
      </c>
      <c r="M2167" s="19">
        <f t="shared" si="330"/>
        <v>25</v>
      </c>
      <c r="N2167" s="19">
        <f t="shared" si="331"/>
        <v>45</v>
      </c>
      <c r="O2167" s="19">
        <f t="shared" si="332"/>
        <v>50</v>
      </c>
      <c r="P2167" s="19">
        <f t="shared" si="333"/>
        <v>0</v>
      </c>
      <c r="Q2167" s="20">
        <f t="shared" si="334"/>
        <v>32</v>
      </c>
      <c r="R2167" s="20">
        <f t="shared" si="335"/>
        <v>31.5</v>
      </c>
      <c r="S2167" s="20">
        <f t="shared" si="336"/>
        <v>23</v>
      </c>
      <c r="T2167" s="20">
        <f t="shared" si="337"/>
        <v>30</v>
      </c>
      <c r="U2167" s="19">
        <f t="shared" si="338"/>
        <v>28.833333333333332</v>
      </c>
      <c r="V2167" s="19">
        <f t="shared" si="339"/>
        <v>29.125</v>
      </c>
    </row>
    <row r="2168" spans="1:22" ht="13.5" x14ac:dyDescent="0.25">
      <c r="A2168" s="3">
        <f>RSI!A2168</f>
        <v>45162</v>
      </c>
      <c r="B2168" s="2">
        <f>RSI!B2168</f>
        <v>11.4185</v>
      </c>
      <c r="C2168" s="2">
        <f>RSI!I2168</f>
        <v>38.799894406577103</v>
      </c>
      <c r="D2168" s="2">
        <f>MACD!E2168</f>
        <v>3.3014987416862596E-2</v>
      </c>
      <c r="E2168" s="2">
        <f>MACD!F2168</f>
        <v>-6.1645470011505426E-4</v>
      </c>
      <c r="F2168" s="2">
        <f>'Moving Avg'!D2168</f>
        <v>11.516400000000001</v>
      </c>
      <c r="G2168" s="2">
        <f>'Moving Avg'!F2168</f>
        <v>11.623255</v>
      </c>
      <c r="H2168" s="2">
        <f>'Moving Avg'!G2168</f>
        <v>11.731079999999999</v>
      </c>
      <c r="I2168" s="2">
        <f>'Moving Avg'!H2168</f>
        <v>10.838001499999992</v>
      </c>
      <c r="J2168" s="17" t="str">
        <f>OBV!F2168</f>
        <v>BEARISH</v>
      </c>
      <c r="K2168" s="17" t="str">
        <f>OBV!G2168</f>
        <v>WEAK</v>
      </c>
      <c r="L2168" s="17" t="str">
        <f>OBV!H2168</f>
        <v>CONFIRMED BEARISH</v>
      </c>
      <c r="M2168" s="19">
        <f t="shared" si="330"/>
        <v>25</v>
      </c>
      <c r="N2168" s="19">
        <f t="shared" si="331"/>
        <v>0</v>
      </c>
      <c r="O2168" s="19">
        <f t="shared" si="332"/>
        <v>50</v>
      </c>
      <c r="P2168" s="19">
        <f t="shared" si="333"/>
        <v>0</v>
      </c>
      <c r="Q2168" s="20">
        <f t="shared" si="334"/>
        <v>16.25</v>
      </c>
      <c r="R2168" s="20">
        <f t="shared" si="335"/>
        <v>22.5</v>
      </c>
      <c r="S2168" s="20">
        <f t="shared" si="336"/>
        <v>16.25</v>
      </c>
      <c r="T2168" s="20">
        <f t="shared" si="337"/>
        <v>18.75</v>
      </c>
      <c r="U2168" s="19">
        <f t="shared" si="338"/>
        <v>18.333333333333332</v>
      </c>
      <c r="V2168" s="19">
        <f t="shared" si="339"/>
        <v>18.4375</v>
      </c>
    </row>
    <row r="2169" spans="1:22" ht="13.5" x14ac:dyDescent="0.25">
      <c r="A2169" s="3">
        <f>RSI!A2169</f>
        <v>45163</v>
      </c>
      <c r="B2169" s="2">
        <f>RSI!B2169</f>
        <v>11.4185</v>
      </c>
      <c r="C2169" s="2">
        <f>RSI!I2169</f>
        <v>38.799894406577096</v>
      </c>
      <c r="D2169" s="2">
        <f>MACD!E2169</f>
        <v>7.3183956012181639E-2</v>
      </c>
      <c r="E2169" s="2">
        <f>MACD!F2169</f>
        <v>1.4143627442344285E-2</v>
      </c>
      <c r="F2169" s="2">
        <f>'Moving Avg'!D2169</f>
        <v>11.451140000000001</v>
      </c>
      <c r="G2169" s="2">
        <f>'Moving Avg'!F2169</f>
        <v>11.606939999999998</v>
      </c>
      <c r="H2169" s="2">
        <f>'Moving Avg'!G2169</f>
        <v>11.727816000000001</v>
      </c>
      <c r="I2169" s="2">
        <f>'Moving Avg'!H2169</f>
        <v>10.84169249999999</v>
      </c>
      <c r="J2169" s="17" t="str">
        <f>OBV!F2169</f>
        <v>BEARISH</v>
      </c>
      <c r="K2169" s="17" t="str">
        <f>OBV!G2169</f>
        <v>NEUTRAL</v>
      </c>
      <c r="L2169" s="17" t="str">
        <f>OBV!H2169</f>
        <v>CONFIRMED BEARISH</v>
      </c>
      <c r="M2169" s="19">
        <f t="shared" si="330"/>
        <v>25</v>
      </c>
      <c r="N2169" s="19">
        <f t="shared" si="331"/>
        <v>0</v>
      </c>
      <c r="O2169" s="19">
        <f t="shared" si="332"/>
        <v>50</v>
      </c>
      <c r="P2169" s="19">
        <f t="shared" si="333"/>
        <v>16.5</v>
      </c>
      <c r="Q2169" s="20">
        <f t="shared" si="334"/>
        <v>18.725000000000001</v>
      </c>
      <c r="R2169" s="20">
        <f t="shared" si="335"/>
        <v>26.625</v>
      </c>
      <c r="S2169" s="20">
        <f t="shared" si="336"/>
        <v>23.675000000000001</v>
      </c>
      <c r="T2169" s="20">
        <f t="shared" si="337"/>
        <v>22.875</v>
      </c>
      <c r="U2169" s="19">
        <f t="shared" si="338"/>
        <v>23.008333333333336</v>
      </c>
      <c r="V2169" s="19">
        <f t="shared" si="339"/>
        <v>22.975000000000001</v>
      </c>
    </row>
    <row r="2170" spans="1:22" ht="13.5" x14ac:dyDescent="0.25">
      <c r="A2170" s="3">
        <f>RSI!A2170</f>
        <v>45166</v>
      </c>
      <c r="B2170" s="2">
        <f>RSI!B2170</f>
        <v>11.2554</v>
      </c>
      <c r="C2170" s="2">
        <f>RSI!I2170</f>
        <v>32.905914831261342</v>
      </c>
      <c r="D2170" s="2">
        <f>MACD!E2170</f>
        <v>0.12055013988586971</v>
      </c>
      <c r="E2170" s="2">
        <f>MACD!F2170</f>
        <v>3.542492993104937E-2</v>
      </c>
      <c r="F2170" s="2">
        <f>'Moving Avg'!D2170</f>
        <v>11.402200000000001</v>
      </c>
      <c r="G2170" s="2">
        <f>'Moving Avg'!F2170</f>
        <v>11.590624999999999</v>
      </c>
      <c r="H2170" s="2">
        <f>'Moving Avg'!G2170</f>
        <v>11.72129</v>
      </c>
      <c r="I2170" s="2">
        <f>'Moving Avg'!H2170</f>
        <v>10.844567999999988</v>
      </c>
      <c r="J2170" s="17" t="str">
        <f>OBV!F2170</f>
        <v>BEARISH</v>
      </c>
      <c r="K2170" s="17" t="str">
        <f>OBV!G2170</f>
        <v>NEUTRAL</v>
      </c>
      <c r="L2170" s="17" t="str">
        <f>OBV!H2170</f>
        <v>CONFIRMED BEARISH</v>
      </c>
      <c r="M2170" s="19">
        <f t="shared" si="330"/>
        <v>25</v>
      </c>
      <c r="N2170" s="19">
        <f t="shared" si="331"/>
        <v>0</v>
      </c>
      <c r="O2170" s="19">
        <f t="shared" si="332"/>
        <v>50</v>
      </c>
      <c r="P2170" s="19">
        <f t="shared" si="333"/>
        <v>16.5</v>
      </c>
      <c r="Q2170" s="20">
        <f t="shared" si="334"/>
        <v>18.725000000000001</v>
      </c>
      <c r="R2170" s="20">
        <f t="shared" si="335"/>
        <v>26.625</v>
      </c>
      <c r="S2170" s="20">
        <f t="shared" si="336"/>
        <v>23.675000000000001</v>
      </c>
      <c r="T2170" s="20">
        <f t="shared" si="337"/>
        <v>22.875</v>
      </c>
      <c r="U2170" s="19">
        <f t="shared" si="338"/>
        <v>23.008333333333336</v>
      </c>
      <c r="V2170" s="19">
        <f t="shared" si="339"/>
        <v>22.975000000000001</v>
      </c>
    </row>
    <row r="2171" spans="1:22" ht="13.5" x14ac:dyDescent="0.25">
      <c r="A2171" s="3">
        <f>RSI!A2171</f>
        <v>45167</v>
      </c>
      <c r="B2171" s="2">
        <f>RSI!B2171</f>
        <v>11.214600000000001</v>
      </c>
      <c r="C2171" s="2">
        <f>RSI!I2171</f>
        <v>31.61224254748177</v>
      </c>
      <c r="D2171" s="2">
        <f>MACD!E2171</f>
        <v>0.15327635072837964</v>
      </c>
      <c r="E2171" s="2">
        <f>MACD!F2171</f>
        <v>5.8995214090515426E-2</v>
      </c>
      <c r="F2171" s="2">
        <f>'Moving Avg'!D2171</f>
        <v>11.345099999999999</v>
      </c>
      <c r="G2171" s="2">
        <f>'Moving Avg'!F2171</f>
        <v>11.575124999999998</v>
      </c>
      <c r="H2171" s="2">
        <f>'Moving Avg'!G2171</f>
        <v>11.713459999999998</v>
      </c>
      <c r="I2171" s="2">
        <f>'Moving Avg'!H2171</f>
        <v>10.847549499999987</v>
      </c>
      <c r="J2171" s="17" t="str">
        <f>OBV!F2171</f>
        <v>BEARISH</v>
      </c>
      <c r="K2171" s="17" t="str">
        <f>OBV!G2171</f>
        <v>NEUTRAL</v>
      </c>
      <c r="L2171" s="17" t="str">
        <f>OBV!H2171</f>
        <v>CONFIRMED BEARISH</v>
      </c>
      <c r="M2171" s="19">
        <f t="shared" si="330"/>
        <v>25</v>
      </c>
      <c r="N2171" s="19">
        <f t="shared" si="331"/>
        <v>0</v>
      </c>
      <c r="O2171" s="19">
        <f t="shared" si="332"/>
        <v>50</v>
      </c>
      <c r="P2171" s="19">
        <f t="shared" si="333"/>
        <v>16.5</v>
      </c>
      <c r="Q2171" s="20">
        <f t="shared" si="334"/>
        <v>18.725000000000001</v>
      </c>
      <c r="R2171" s="20">
        <f t="shared" si="335"/>
        <v>26.625</v>
      </c>
      <c r="S2171" s="20">
        <f t="shared" si="336"/>
        <v>23.675000000000001</v>
      </c>
      <c r="T2171" s="20">
        <f t="shared" si="337"/>
        <v>22.875</v>
      </c>
      <c r="U2171" s="19">
        <f t="shared" si="338"/>
        <v>23.008333333333336</v>
      </c>
      <c r="V2171" s="19">
        <f t="shared" si="339"/>
        <v>22.975000000000001</v>
      </c>
    </row>
    <row r="2172" spans="1:22" ht="13.5" x14ac:dyDescent="0.25">
      <c r="A2172" s="3">
        <f>RSI!A2172</f>
        <v>45168</v>
      </c>
      <c r="B2172" s="2">
        <f>RSI!B2172</f>
        <v>11.214600000000001</v>
      </c>
      <c r="C2172" s="2">
        <f>RSI!I2172</f>
        <v>31.61224254748177</v>
      </c>
      <c r="D2172" s="2">
        <f>MACD!E2172</f>
        <v>0.15811966291862767</v>
      </c>
      <c r="E2172" s="2">
        <f>MACD!F2172</f>
        <v>7.8820103856137885E-2</v>
      </c>
      <c r="F2172" s="2">
        <f>'Moving Avg'!D2172</f>
        <v>11.304320000000001</v>
      </c>
      <c r="G2172" s="2">
        <f>'Moving Avg'!F2172</f>
        <v>11.560849999999999</v>
      </c>
      <c r="H2172" s="2">
        <f>'Moving Avg'!G2172</f>
        <v>11.706281999999998</v>
      </c>
      <c r="I2172" s="2">
        <f>'Moving Avg'!H2172</f>
        <v>10.850607999999987</v>
      </c>
      <c r="J2172" s="17" t="str">
        <f>OBV!F2172</f>
        <v>BEARISH</v>
      </c>
      <c r="K2172" s="17" t="str">
        <f>OBV!G2172</f>
        <v>NEUTRAL</v>
      </c>
      <c r="L2172" s="17" t="str">
        <f>OBV!H2172</f>
        <v>CONFIRMED BEARISH</v>
      </c>
      <c r="M2172" s="19">
        <f t="shared" si="330"/>
        <v>25</v>
      </c>
      <c r="N2172" s="19">
        <f t="shared" si="331"/>
        <v>0</v>
      </c>
      <c r="O2172" s="19">
        <f t="shared" si="332"/>
        <v>50</v>
      </c>
      <c r="P2172" s="19">
        <f t="shared" si="333"/>
        <v>16.5</v>
      </c>
      <c r="Q2172" s="20">
        <f t="shared" si="334"/>
        <v>18.725000000000001</v>
      </c>
      <c r="R2172" s="20">
        <f t="shared" si="335"/>
        <v>26.625</v>
      </c>
      <c r="S2172" s="20">
        <f t="shared" si="336"/>
        <v>23.675000000000001</v>
      </c>
      <c r="T2172" s="20">
        <f t="shared" si="337"/>
        <v>22.875</v>
      </c>
      <c r="U2172" s="19">
        <f t="shared" si="338"/>
        <v>23.008333333333336</v>
      </c>
      <c r="V2172" s="19">
        <f t="shared" si="339"/>
        <v>22.975000000000001</v>
      </c>
    </row>
    <row r="2173" spans="1:22" ht="13.5" x14ac:dyDescent="0.25">
      <c r="A2173" s="3">
        <f>RSI!A2173</f>
        <v>45169</v>
      </c>
      <c r="B2173" s="2">
        <f>RSI!B2173</f>
        <v>11.2554</v>
      </c>
      <c r="C2173" s="2">
        <f>RSI!I2173</f>
        <v>34.594426502228032</v>
      </c>
      <c r="D2173" s="2">
        <f>MACD!E2173</f>
        <v>0.19264283158142881</v>
      </c>
      <c r="E2173" s="2">
        <f>MACD!F2173</f>
        <v>0.10158464940119608</v>
      </c>
      <c r="F2173" s="2">
        <f>'Moving Avg'!D2173</f>
        <v>11.271699999999999</v>
      </c>
      <c r="G2173" s="2">
        <f>'Moving Avg'!F2173</f>
        <v>11.549025</v>
      </c>
      <c r="H2173" s="2">
        <f>'Moving Avg'!G2173</f>
        <v>11.699756000000001</v>
      </c>
      <c r="I2173" s="2">
        <f>'Moving Avg'!H2173</f>
        <v>10.854450999999985</v>
      </c>
      <c r="J2173" s="17" t="str">
        <f>OBV!F2173</f>
        <v>BEARISH</v>
      </c>
      <c r="K2173" s="17" t="str">
        <f>OBV!G2173</f>
        <v>NEUTRAL</v>
      </c>
      <c r="L2173" s="17" t="str">
        <f>OBV!H2173</f>
        <v>CONFIRMED BEARISH</v>
      </c>
      <c r="M2173" s="19">
        <f t="shared" si="330"/>
        <v>25</v>
      </c>
      <c r="N2173" s="19">
        <f t="shared" si="331"/>
        <v>0</v>
      </c>
      <c r="O2173" s="19">
        <f t="shared" si="332"/>
        <v>50</v>
      </c>
      <c r="P2173" s="19">
        <f t="shared" si="333"/>
        <v>16.5</v>
      </c>
      <c r="Q2173" s="20">
        <f t="shared" si="334"/>
        <v>18.725000000000001</v>
      </c>
      <c r="R2173" s="20">
        <f t="shared" si="335"/>
        <v>26.625</v>
      </c>
      <c r="S2173" s="20">
        <f t="shared" si="336"/>
        <v>23.675000000000001</v>
      </c>
      <c r="T2173" s="20">
        <f t="shared" si="337"/>
        <v>22.875</v>
      </c>
      <c r="U2173" s="19">
        <f t="shared" si="338"/>
        <v>23.008333333333336</v>
      </c>
      <c r="V2173" s="19">
        <f t="shared" si="339"/>
        <v>22.975000000000001</v>
      </c>
    </row>
    <row r="2174" spans="1:22" ht="13.5" x14ac:dyDescent="0.25">
      <c r="A2174" s="3">
        <f>RSI!A2174</f>
        <v>45170</v>
      </c>
      <c r="B2174" s="2">
        <f>RSI!B2174</f>
        <v>11.165699999999999</v>
      </c>
      <c r="C2174" s="2">
        <f>RSI!I2174</f>
        <v>31.356948524738371</v>
      </c>
      <c r="D2174" s="2">
        <f>MACD!E2174</f>
        <v>0.22390522490320741</v>
      </c>
      <c r="E2174" s="2">
        <f>MACD!F2174</f>
        <v>0.12604876450159835</v>
      </c>
      <c r="F2174" s="2">
        <f>'Moving Avg'!D2174</f>
        <v>11.221140000000002</v>
      </c>
      <c r="G2174" s="2">
        <f>'Moving Avg'!F2174</f>
        <v>11.533119999999998</v>
      </c>
      <c r="H2174" s="2">
        <f>'Moving Avg'!G2174</f>
        <v>11.693067999999998</v>
      </c>
      <c r="I2174" s="2">
        <f>'Moving Avg'!H2174</f>
        <v>10.858425999999985</v>
      </c>
      <c r="J2174" s="17" t="str">
        <f>OBV!F2174</f>
        <v>BEARISH</v>
      </c>
      <c r="K2174" s="17" t="str">
        <f>OBV!G2174</f>
        <v>WEAK</v>
      </c>
      <c r="L2174" s="17" t="str">
        <f>OBV!H2174</f>
        <v>CONFIRMED BEARISH</v>
      </c>
      <c r="M2174" s="19">
        <f t="shared" si="330"/>
        <v>25</v>
      </c>
      <c r="N2174" s="19">
        <f t="shared" si="331"/>
        <v>0</v>
      </c>
      <c r="O2174" s="19">
        <f t="shared" si="332"/>
        <v>50</v>
      </c>
      <c r="P2174" s="19">
        <f t="shared" si="333"/>
        <v>0</v>
      </c>
      <c r="Q2174" s="20">
        <f t="shared" si="334"/>
        <v>16.25</v>
      </c>
      <c r="R2174" s="20">
        <f t="shared" si="335"/>
        <v>22.5</v>
      </c>
      <c r="S2174" s="20">
        <f t="shared" si="336"/>
        <v>16.25</v>
      </c>
      <c r="T2174" s="20">
        <f t="shared" si="337"/>
        <v>18.75</v>
      </c>
      <c r="U2174" s="19">
        <f t="shared" si="338"/>
        <v>18.333333333333332</v>
      </c>
      <c r="V2174" s="19">
        <f t="shared" si="339"/>
        <v>18.4375</v>
      </c>
    </row>
    <row r="2175" spans="1:22" ht="13.5" x14ac:dyDescent="0.25">
      <c r="A2175" s="3">
        <f>RSI!A2175</f>
        <v>45173</v>
      </c>
      <c r="B2175" s="2">
        <f>RSI!B2175</f>
        <v>11.2554</v>
      </c>
      <c r="C2175" s="2">
        <f>RSI!I2175</f>
        <v>37.641588643160354</v>
      </c>
      <c r="D2175" s="2">
        <f>MACD!E2175</f>
        <v>0.20815575841852407</v>
      </c>
      <c r="E2175" s="2">
        <f>MACD!F2175</f>
        <v>0.14247016328498352</v>
      </c>
      <c r="F2175" s="2">
        <f>'Moving Avg'!D2175</f>
        <v>11.221140000000002</v>
      </c>
      <c r="G2175" s="2">
        <f>'Moving Avg'!F2175</f>
        <v>11.520069999999999</v>
      </c>
      <c r="H2175" s="2">
        <f>'Moving Avg'!G2175</f>
        <v>11.683444</v>
      </c>
      <c r="I2175" s="2">
        <f>'Moving Avg'!H2175</f>
        <v>10.862849499999983</v>
      </c>
      <c r="J2175" s="17" t="str">
        <f>OBV!F2175</f>
        <v>BEARISH</v>
      </c>
      <c r="K2175" s="17" t="str">
        <f>OBV!G2175</f>
        <v>NEUTRAL</v>
      </c>
      <c r="L2175" s="17" t="str">
        <f>OBV!H2175</f>
        <v>NEUTRAL</v>
      </c>
      <c r="M2175" s="19">
        <f t="shared" si="330"/>
        <v>25</v>
      </c>
      <c r="N2175" s="19">
        <f t="shared" si="331"/>
        <v>0</v>
      </c>
      <c r="O2175" s="19">
        <f t="shared" si="332"/>
        <v>50</v>
      </c>
      <c r="P2175" s="19">
        <f t="shared" si="333"/>
        <v>16.5</v>
      </c>
      <c r="Q2175" s="20">
        <f t="shared" si="334"/>
        <v>18.725000000000001</v>
      </c>
      <c r="R2175" s="20">
        <f t="shared" si="335"/>
        <v>26.625</v>
      </c>
      <c r="S2175" s="20">
        <f t="shared" si="336"/>
        <v>23.675000000000001</v>
      </c>
      <c r="T2175" s="20">
        <f t="shared" si="337"/>
        <v>22.875</v>
      </c>
      <c r="U2175" s="19">
        <f t="shared" si="338"/>
        <v>23.008333333333336</v>
      </c>
      <c r="V2175" s="19">
        <f t="shared" si="339"/>
        <v>22.975000000000001</v>
      </c>
    </row>
    <row r="2176" spans="1:22" ht="13.5" x14ac:dyDescent="0.25">
      <c r="A2176" s="3">
        <f>RSI!A2176</f>
        <v>45174</v>
      </c>
      <c r="B2176" s="2">
        <f>RSI!B2176</f>
        <v>11.7774</v>
      </c>
      <c r="C2176" s="2">
        <f>RSI!I2176</f>
        <v>60.376704396434455</v>
      </c>
      <c r="D2176" s="2">
        <f>MACD!E2176</f>
        <v>0.15756622475196558</v>
      </c>
      <c r="E2176" s="2">
        <f>MACD!F2176</f>
        <v>0.14548937557837993</v>
      </c>
      <c r="F2176" s="2">
        <f>'Moving Avg'!D2176</f>
        <v>11.3337</v>
      </c>
      <c r="G2176" s="2">
        <f>'Moving Avg'!F2176</f>
        <v>11.522515</v>
      </c>
      <c r="H2176" s="2">
        <f>'Moving Avg'!G2176</f>
        <v>11.682466</v>
      </c>
      <c r="I2176" s="2">
        <f>'Moving Avg'!H2176</f>
        <v>10.870076499999984</v>
      </c>
      <c r="J2176" s="17" t="str">
        <f>OBV!F2176</f>
        <v>BULLISH</v>
      </c>
      <c r="K2176" s="17" t="str">
        <f>OBV!G2176</f>
        <v>STRONG</v>
      </c>
      <c r="L2176" s="17" t="str">
        <f>OBV!H2176</f>
        <v>CONFIRMED BULLISH</v>
      </c>
      <c r="M2176" s="19">
        <f t="shared" si="330"/>
        <v>25</v>
      </c>
      <c r="N2176" s="19">
        <f t="shared" si="331"/>
        <v>0</v>
      </c>
      <c r="O2176" s="19">
        <f t="shared" si="332"/>
        <v>50</v>
      </c>
      <c r="P2176" s="19">
        <f t="shared" si="333"/>
        <v>100</v>
      </c>
      <c r="Q2176" s="20">
        <f t="shared" si="334"/>
        <v>31.25</v>
      </c>
      <c r="R2176" s="20">
        <f t="shared" si="335"/>
        <v>47.5</v>
      </c>
      <c r="S2176" s="20">
        <f t="shared" si="336"/>
        <v>61.25</v>
      </c>
      <c r="T2176" s="20">
        <f t="shared" si="337"/>
        <v>43.75</v>
      </c>
      <c r="U2176" s="19">
        <f t="shared" si="338"/>
        <v>46.666666666666664</v>
      </c>
      <c r="V2176" s="19">
        <f t="shared" si="339"/>
        <v>45.9375</v>
      </c>
    </row>
    <row r="2177" spans="1:22" ht="13.5" x14ac:dyDescent="0.25">
      <c r="A2177" s="3">
        <f>RSI!A2177</f>
        <v>45175</v>
      </c>
      <c r="B2177" s="2">
        <f>RSI!B2177</f>
        <v>11.899699999999999</v>
      </c>
      <c r="C2177" s="2">
        <f>RSI!I2177</f>
        <v>63.714613584144374</v>
      </c>
      <c r="D2177" s="2">
        <f>MACD!E2177</f>
        <v>9.1361704360766183E-2</v>
      </c>
      <c r="E2177" s="2">
        <f>MACD!F2177</f>
        <v>0.1346638413348572</v>
      </c>
      <c r="F2177" s="2">
        <f>'Moving Avg'!D2177</f>
        <v>11.47072</v>
      </c>
      <c r="G2177" s="2">
        <f>'Moving Avg'!F2177</f>
        <v>11.531485</v>
      </c>
      <c r="H2177" s="2">
        <f>'Moving Avg'!G2177</f>
        <v>11.682302000000002</v>
      </c>
      <c r="I2177" s="2">
        <f>'Moving Avg'!H2177</f>
        <v>10.877798999999984</v>
      </c>
      <c r="J2177" s="17" t="str">
        <f>OBV!F2177</f>
        <v>BULLISH</v>
      </c>
      <c r="K2177" s="17" t="str">
        <f>OBV!G2177</f>
        <v>STRONG</v>
      </c>
      <c r="L2177" s="17" t="str">
        <f>OBV!H2177</f>
        <v>CONFIRMED BULLISH</v>
      </c>
      <c r="M2177" s="19">
        <f t="shared" si="330"/>
        <v>25</v>
      </c>
      <c r="N2177" s="19">
        <f t="shared" si="331"/>
        <v>100</v>
      </c>
      <c r="O2177" s="19">
        <f t="shared" si="332"/>
        <v>50</v>
      </c>
      <c r="P2177" s="19">
        <f t="shared" si="333"/>
        <v>100</v>
      </c>
      <c r="Q2177" s="20">
        <f t="shared" si="334"/>
        <v>66.25</v>
      </c>
      <c r="R2177" s="20">
        <f t="shared" si="335"/>
        <v>67.5</v>
      </c>
      <c r="S2177" s="20">
        <f t="shared" si="336"/>
        <v>76.25</v>
      </c>
      <c r="T2177" s="20">
        <f t="shared" si="337"/>
        <v>68.75</v>
      </c>
      <c r="U2177" s="19">
        <f t="shared" si="338"/>
        <v>70</v>
      </c>
      <c r="V2177" s="19">
        <f t="shared" si="339"/>
        <v>69.6875</v>
      </c>
    </row>
    <row r="2178" spans="1:22" ht="13.5" x14ac:dyDescent="0.25">
      <c r="A2178" s="3">
        <f>RSI!A2178</f>
        <v>45176</v>
      </c>
      <c r="B2178" s="2">
        <f>RSI!B2178</f>
        <v>11.8834</v>
      </c>
      <c r="C2178" s="2">
        <f>RSI!I2178</f>
        <v>62.953430455257433</v>
      </c>
      <c r="D2178" s="2">
        <f>MACD!E2178</f>
        <v>3.4174553577223321E-2</v>
      </c>
      <c r="E2178" s="2">
        <f>MACD!F2178</f>
        <v>0.11456598378333042</v>
      </c>
      <c r="F2178" s="2">
        <f>'Moving Avg'!D2178</f>
        <v>11.596319999999999</v>
      </c>
      <c r="G2178" s="2">
        <f>'Moving Avg'!F2178</f>
        <v>11.534339999999998</v>
      </c>
      <c r="H2178" s="2">
        <f>'Moving Avg'!G2178</f>
        <v>11.68018</v>
      </c>
      <c r="I2178" s="2">
        <f>'Moving Avg'!H2178</f>
        <v>10.885362499999983</v>
      </c>
      <c r="J2178" s="17" t="str">
        <f>OBV!F2178</f>
        <v>BULLISH</v>
      </c>
      <c r="K2178" s="17" t="str">
        <f>OBV!G2178</f>
        <v>STRONG</v>
      </c>
      <c r="L2178" s="17" t="str">
        <f>OBV!H2178</f>
        <v>CONFIRMED BULLISH</v>
      </c>
      <c r="M2178" s="19">
        <f t="shared" ref="M2178:M2241" si="340">IF(C2178&lt;30,50, IF(C2178&gt;70, 0, 25))</f>
        <v>25</v>
      </c>
      <c r="N2178" s="19">
        <f t="shared" ref="N2178:N2241" si="341">IF(E2178-D2178&gt;0.02, 100, IF(E2178-D2178&lt;0,0,45))</f>
        <v>100</v>
      </c>
      <c r="O2178" s="19">
        <f t="shared" ref="O2178:O2241" si="342">IF(F2178-I2178&gt;10,100,IF(F2178-I2178&gt;5,75, IF(F2178-I2178&gt;0,50,0)))</f>
        <v>50</v>
      </c>
      <c r="P2178" s="19">
        <f t="shared" ref="P2178:P2241" si="343">IF(L2178="confirmed bullish", 34, IF(L2178="bullish divergence",17, 0))+IF(J2178="bullish",33,IF(J2178="bearish",0,16.5))+IF(K2178="strong",33,IF(K2178="weak",0,16.5))</f>
        <v>100</v>
      </c>
      <c r="Q2178" s="20">
        <f t="shared" si="334"/>
        <v>66.25</v>
      </c>
      <c r="R2178" s="20">
        <f t="shared" si="335"/>
        <v>67.5</v>
      </c>
      <c r="S2178" s="20">
        <f t="shared" si="336"/>
        <v>76.25</v>
      </c>
      <c r="T2178" s="20">
        <f t="shared" si="337"/>
        <v>68.75</v>
      </c>
      <c r="U2178" s="19">
        <f t="shared" si="338"/>
        <v>70</v>
      </c>
      <c r="V2178" s="19">
        <f t="shared" si="339"/>
        <v>69.6875</v>
      </c>
    </row>
    <row r="2179" spans="1:22" ht="13.5" x14ac:dyDescent="0.25">
      <c r="A2179" s="3">
        <f>RSI!A2179</f>
        <v>45177</v>
      </c>
      <c r="B2179" s="2">
        <f>RSI!B2179</f>
        <v>11.7448</v>
      </c>
      <c r="C2179" s="2">
        <f>RSI!I2179</f>
        <v>56.745564506209625</v>
      </c>
      <c r="D2179" s="2">
        <f>MACD!E2179</f>
        <v>-6.0509868210179008E-3</v>
      </c>
      <c r="E2179" s="2">
        <f>MACD!F2179</f>
        <v>9.0442589662460771E-2</v>
      </c>
      <c r="F2179" s="2">
        <f>'Moving Avg'!D2179</f>
        <v>11.712140000000002</v>
      </c>
      <c r="G2179" s="2">
        <f>'Moving Avg'!F2179</f>
        <v>11.530264999999998</v>
      </c>
      <c r="H2179" s="2">
        <f>'Moving Avg'!G2179</f>
        <v>11.676102000000004</v>
      </c>
      <c r="I2179" s="2">
        <f>'Moving Avg'!H2179</f>
        <v>10.892310499999983</v>
      </c>
      <c r="J2179" s="17" t="str">
        <f>OBV!F2179</f>
        <v>BULLISH</v>
      </c>
      <c r="K2179" s="17" t="str">
        <f>OBV!G2179</f>
        <v>STRONG</v>
      </c>
      <c r="L2179" s="17" t="str">
        <f>OBV!H2179</f>
        <v>CONFIRMED BULLISH</v>
      </c>
      <c r="M2179" s="19">
        <f t="shared" si="340"/>
        <v>25</v>
      </c>
      <c r="N2179" s="19">
        <f t="shared" si="341"/>
        <v>100</v>
      </c>
      <c r="O2179" s="19">
        <f t="shared" si="342"/>
        <v>50</v>
      </c>
      <c r="P2179" s="19">
        <f t="shared" si="343"/>
        <v>100</v>
      </c>
      <c r="Q2179" s="20">
        <f t="shared" ref="Q2179:Q2242" si="344">0.35*M2179+N2179*0.35+O2179*0.15+P2179*0.15</f>
        <v>66.25</v>
      </c>
      <c r="R2179" s="20">
        <f t="shared" ref="R2179:R2242" si="345">M2179*0.2+N2179*0.2+O2179*0.35+P2179*0.25</f>
        <v>67.5</v>
      </c>
      <c r="S2179" s="20">
        <f t="shared" ref="S2179:S2242" si="346">M2179*0.15+N2179*0.15+O2179*0.25+P2179*0.45</f>
        <v>76.25</v>
      </c>
      <c r="T2179" s="20">
        <f t="shared" ref="T2179:T2242" si="347">0.25*SUM(M2179:P2179)</f>
        <v>68.75</v>
      </c>
      <c r="U2179" s="19">
        <f t="shared" ref="U2179:U2242" si="348">SUM(Q2179:S2179)/3</f>
        <v>70</v>
      </c>
      <c r="V2179" s="19">
        <f t="shared" ref="V2179:V2242" si="349">SUM(Q2179:T2179)/4</f>
        <v>69.6875</v>
      </c>
    </row>
    <row r="2180" spans="1:22" ht="13.5" x14ac:dyDescent="0.25">
      <c r="A2180" s="3">
        <f>RSI!A2180</f>
        <v>45180</v>
      </c>
      <c r="B2180" s="2">
        <f>RSI!B2180</f>
        <v>11.6469</v>
      </c>
      <c r="C2180" s="2">
        <f>RSI!I2180</f>
        <v>52.786013523511009</v>
      </c>
      <c r="D2180" s="2">
        <f>MACD!E2180</f>
        <v>-5.9056740844470212E-2</v>
      </c>
      <c r="E2180" s="2">
        <f>MACD!F2180</f>
        <v>6.0542723561074575E-2</v>
      </c>
      <c r="F2180" s="2">
        <f>'Moving Avg'!D2180</f>
        <v>11.79044</v>
      </c>
      <c r="G2180" s="2">
        <f>'Moving Avg'!F2180</f>
        <v>11.521294999999999</v>
      </c>
      <c r="H2180" s="2">
        <f>'Moving Avg'!G2180</f>
        <v>11.671697999999999</v>
      </c>
      <c r="I2180" s="2">
        <f>'Moving Avg'!H2180</f>
        <v>10.898884999999982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  <c r="M2180" s="19">
        <f t="shared" si="340"/>
        <v>25</v>
      </c>
      <c r="N2180" s="19">
        <f t="shared" si="341"/>
        <v>100</v>
      </c>
      <c r="O2180" s="19">
        <f t="shared" si="342"/>
        <v>50</v>
      </c>
      <c r="P2180" s="19">
        <f t="shared" si="343"/>
        <v>83.5</v>
      </c>
      <c r="Q2180" s="20">
        <f t="shared" si="344"/>
        <v>63.774999999999999</v>
      </c>
      <c r="R2180" s="20">
        <f t="shared" si="345"/>
        <v>63.375</v>
      </c>
      <c r="S2180" s="20">
        <f t="shared" si="346"/>
        <v>68.825000000000003</v>
      </c>
      <c r="T2180" s="20">
        <f t="shared" si="347"/>
        <v>64.625</v>
      </c>
      <c r="U2180" s="19">
        <f t="shared" si="348"/>
        <v>65.325000000000003</v>
      </c>
      <c r="V2180" s="19">
        <f t="shared" si="349"/>
        <v>65.150000000000006</v>
      </c>
    </row>
    <row r="2181" spans="1:22" ht="13.5" x14ac:dyDescent="0.25">
      <c r="A2181" s="3">
        <f>RSI!A2181</f>
        <v>45181</v>
      </c>
      <c r="B2181" s="2">
        <f>RSI!B2181</f>
        <v>11.2554</v>
      </c>
      <c r="C2181" s="2">
        <f>RSI!I2181</f>
        <v>40.588943360282514</v>
      </c>
      <c r="D2181" s="2">
        <f>MACD!E2181</f>
        <v>-8.1650915753508357E-2</v>
      </c>
      <c r="E2181" s="2">
        <f>MACD!F2181</f>
        <v>3.2103995698157993E-2</v>
      </c>
      <c r="F2181" s="2">
        <f>'Moving Avg'!D2181</f>
        <v>11.68604</v>
      </c>
      <c r="G2181" s="2">
        <f>'Moving Avg'!F2181</f>
        <v>11.496824999999998</v>
      </c>
      <c r="H2181" s="2">
        <f>'Moving Avg'!G2181</f>
        <v>11.658648000000001</v>
      </c>
      <c r="I2181" s="2">
        <f>'Moving Avg'!H2181</f>
        <v>10.903385999999982</v>
      </c>
      <c r="J2181" s="17" t="str">
        <f>OBV!F2181</f>
        <v>BEARISH</v>
      </c>
      <c r="K2181" s="17" t="str">
        <f>OBV!G2181</f>
        <v>WEAK</v>
      </c>
      <c r="L2181" s="17" t="str">
        <f>OBV!H2181</f>
        <v>CONFIRMED BEARISH</v>
      </c>
      <c r="M2181" s="19">
        <f t="shared" si="340"/>
        <v>25</v>
      </c>
      <c r="N2181" s="19">
        <f t="shared" si="341"/>
        <v>100</v>
      </c>
      <c r="O2181" s="19">
        <f t="shared" si="342"/>
        <v>50</v>
      </c>
      <c r="P2181" s="19">
        <f t="shared" si="343"/>
        <v>0</v>
      </c>
      <c r="Q2181" s="20">
        <f t="shared" si="344"/>
        <v>51.25</v>
      </c>
      <c r="R2181" s="20">
        <f t="shared" si="345"/>
        <v>42.5</v>
      </c>
      <c r="S2181" s="20">
        <f t="shared" si="346"/>
        <v>31.25</v>
      </c>
      <c r="T2181" s="20">
        <f t="shared" si="347"/>
        <v>43.75</v>
      </c>
      <c r="U2181" s="19">
        <f t="shared" si="348"/>
        <v>41.666666666666664</v>
      </c>
      <c r="V2181" s="19">
        <f t="shared" si="349"/>
        <v>42.1875</v>
      </c>
    </row>
    <row r="2182" spans="1:22" ht="13.5" x14ac:dyDescent="0.25">
      <c r="A2182" s="3">
        <f>RSI!A2182</f>
        <v>45182</v>
      </c>
      <c r="B2182" s="2">
        <f>RSI!B2182</f>
        <v>11.2554</v>
      </c>
      <c r="C2182" s="2">
        <f>RSI!I2182</f>
        <v>40.588943360282514</v>
      </c>
      <c r="D2182" s="2">
        <f>MACD!E2182</f>
        <v>-9.8887367140889637E-2</v>
      </c>
      <c r="E2182" s="2">
        <f>MACD!F2182</f>
        <v>5.9057231303484697E-3</v>
      </c>
      <c r="F2182" s="2">
        <f>'Moving Avg'!D2182</f>
        <v>11.557180000000001</v>
      </c>
      <c r="G2182" s="2">
        <f>'Moving Avg'!F2182</f>
        <v>11.480509999999999</v>
      </c>
      <c r="H2182" s="2">
        <f>'Moving Avg'!G2182</f>
        <v>11.646414000000002</v>
      </c>
      <c r="I2182" s="2">
        <f>'Moving Avg'!H2182</f>
        <v>10.907228999999983</v>
      </c>
      <c r="J2182" s="17" t="str">
        <f>OBV!F2182</f>
        <v>BEARISH</v>
      </c>
      <c r="K2182" s="17" t="str">
        <f>OBV!G2182</f>
        <v>WEAK</v>
      </c>
      <c r="L2182" s="17" t="str">
        <f>OBV!H2182</f>
        <v>CONFIRMED BEARISH</v>
      </c>
      <c r="M2182" s="19">
        <f t="shared" si="340"/>
        <v>25</v>
      </c>
      <c r="N2182" s="19">
        <f t="shared" si="341"/>
        <v>100</v>
      </c>
      <c r="O2182" s="19">
        <f t="shared" si="342"/>
        <v>50</v>
      </c>
      <c r="P2182" s="19">
        <f t="shared" si="343"/>
        <v>0</v>
      </c>
      <c r="Q2182" s="20">
        <f t="shared" si="344"/>
        <v>51.25</v>
      </c>
      <c r="R2182" s="20">
        <f t="shared" si="345"/>
        <v>42.5</v>
      </c>
      <c r="S2182" s="20">
        <f t="shared" si="346"/>
        <v>31.25</v>
      </c>
      <c r="T2182" s="20">
        <f t="shared" si="347"/>
        <v>43.75</v>
      </c>
      <c r="U2182" s="19">
        <f t="shared" si="348"/>
        <v>41.666666666666664</v>
      </c>
      <c r="V2182" s="19">
        <f t="shared" si="349"/>
        <v>42.1875</v>
      </c>
    </row>
    <row r="2183" spans="1:22" ht="13.5" x14ac:dyDescent="0.25">
      <c r="A2183" s="3">
        <f>RSI!A2183</f>
        <v>45183</v>
      </c>
      <c r="B2183" s="2">
        <f>RSI!B2183</f>
        <v>11.133100000000001</v>
      </c>
      <c r="C2183" s="2">
        <f>RSI!I2183</f>
        <v>37.453538883701377</v>
      </c>
      <c r="D2183" s="2">
        <f>MACD!E2183</f>
        <v>-9.639356276187705E-2</v>
      </c>
      <c r="E2183" s="2">
        <f>MACD!F2183</f>
        <v>-1.4554134048096638E-2</v>
      </c>
      <c r="F2183" s="2">
        <f>'Moving Avg'!D2183</f>
        <v>11.407120000000001</v>
      </c>
      <c r="G2183" s="2">
        <f>'Moving Avg'!F2183</f>
        <v>11.447885000000001</v>
      </c>
      <c r="H2183" s="2">
        <f>'Moving Avg'!G2183</f>
        <v>11.628960000000001</v>
      </c>
      <c r="I2183" s="2">
        <f>'Moving Avg'!H2183</f>
        <v>10.911040999999987</v>
      </c>
      <c r="J2183" s="17" t="str">
        <f>OBV!F2183</f>
        <v>BEARISH</v>
      </c>
      <c r="K2183" s="17" t="str">
        <f>OBV!G2183</f>
        <v>WEAK</v>
      </c>
      <c r="L2183" s="17" t="str">
        <f>OBV!H2183</f>
        <v>CONFIRMED BEARISH</v>
      </c>
      <c r="M2183" s="19">
        <f t="shared" si="340"/>
        <v>25</v>
      </c>
      <c r="N2183" s="19">
        <f t="shared" si="341"/>
        <v>100</v>
      </c>
      <c r="O2183" s="19">
        <f t="shared" si="342"/>
        <v>50</v>
      </c>
      <c r="P2183" s="19">
        <f t="shared" si="343"/>
        <v>0</v>
      </c>
      <c r="Q2183" s="20">
        <f t="shared" si="344"/>
        <v>51.25</v>
      </c>
      <c r="R2183" s="20">
        <f t="shared" si="345"/>
        <v>42.5</v>
      </c>
      <c r="S2183" s="20">
        <f t="shared" si="346"/>
        <v>31.25</v>
      </c>
      <c r="T2183" s="20">
        <f t="shared" si="347"/>
        <v>43.75</v>
      </c>
      <c r="U2183" s="19">
        <f t="shared" si="348"/>
        <v>41.666666666666664</v>
      </c>
      <c r="V2183" s="19">
        <f t="shared" si="349"/>
        <v>42.1875</v>
      </c>
    </row>
    <row r="2184" spans="1:22" ht="13.5" x14ac:dyDescent="0.25">
      <c r="A2184" s="3">
        <f>RSI!A2184</f>
        <v>45184</v>
      </c>
      <c r="B2184" s="2">
        <f>RSI!B2184</f>
        <v>10.7987</v>
      </c>
      <c r="C2184" s="2">
        <f>RSI!I2184</f>
        <v>30.512973427500199</v>
      </c>
      <c r="D2184" s="2">
        <f>MACD!E2184</f>
        <v>-8.0977122718355332E-2</v>
      </c>
      <c r="E2184" s="2">
        <f>MACD!F2184</f>
        <v>-2.7838731782148379E-2</v>
      </c>
      <c r="F2184" s="2">
        <f>'Moving Avg'!D2184</f>
        <v>11.2179</v>
      </c>
      <c r="G2184" s="2">
        <f>'Moving Avg'!F2184</f>
        <v>11.400580000000001</v>
      </c>
      <c r="H2184" s="2">
        <f>'Moving Avg'!G2184</f>
        <v>11.604818000000002</v>
      </c>
      <c r="I2184" s="2">
        <f>'Moving Avg'!H2184</f>
        <v>10.913490499999984</v>
      </c>
      <c r="J2184" s="17" t="str">
        <f>OBV!F2184</f>
        <v>BEARISH</v>
      </c>
      <c r="K2184" s="17" t="str">
        <f>OBV!G2184</f>
        <v>WEAK</v>
      </c>
      <c r="L2184" s="17" t="str">
        <f>OBV!H2184</f>
        <v>CONFIRMED BEARISH</v>
      </c>
      <c r="M2184" s="19">
        <f t="shared" si="340"/>
        <v>25</v>
      </c>
      <c r="N2184" s="19">
        <f t="shared" si="341"/>
        <v>100</v>
      </c>
      <c r="O2184" s="19">
        <f t="shared" si="342"/>
        <v>50</v>
      </c>
      <c r="P2184" s="19">
        <f t="shared" si="343"/>
        <v>0</v>
      </c>
      <c r="Q2184" s="20">
        <f t="shared" si="344"/>
        <v>51.25</v>
      </c>
      <c r="R2184" s="20">
        <f t="shared" si="345"/>
        <v>42.5</v>
      </c>
      <c r="S2184" s="20">
        <f t="shared" si="346"/>
        <v>31.25</v>
      </c>
      <c r="T2184" s="20">
        <f t="shared" si="347"/>
        <v>43.75</v>
      </c>
      <c r="U2184" s="19">
        <f t="shared" si="348"/>
        <v>41.666666666666664</v>
      </c>
      <c r="V2184" s="19">
        <f t="shared" si="349"/>
        <v>42.1875</v>
      </c>
    </row>
    <row r="2185" spans="1:22" ht="13.5" x14ac:dyDescent="0.25">
      <c r="A2185" s="3">
        <f>RSI!A2185</f>
        <v>45187</v>
      </c>
      <c r="B2185" s="2">
        <f>RSI!B2185</f>
        <v>10.6845</v>
      </c>
      <c r="C2185" s="2">
        <f>RSI!I2185</f>
        <v>28.566101056613292</v>
      </c>
      <c r="D2185" s="2">
        <f>MACD!E2185</f>
        <v>-4.1534303621940438E-2</v>
      </c>
      <c r="E2185" s="2">
        <f>MACD!F2185</f>
        <v>-3.0577846150106794E-2</v>
      </c>
      <c r="F2185" s="2">
        <f>'Moving Avg'!D2185</f>
        <v>11.02542</v>
      </c>
      <c r="G2185" s="2">
        <f>'Moving Avg'!F2185</f>
        <v>11.359800000000002</v>
      </c>
      <c r="H2185" s="2">
        <f>'Moving Avg'!G2185</f>
        <v>11.57774</v>
      </c>
      <c r="I2185" s="2">
        <f>'Moving Avg'!H2185</f>
        <v>10.915833499999984</v>
      </c>
      <c r="J2185" s="17" t="str">
        <f>OBV!F2185</f>
        <v>BEARISH</v>
      </c>
      <c r="K2185" s="17" t="str">
        <f>OBV!G2185</f>
        <v>WEAK</v>
      </c>
      <c r="L2185" s="17" t="str">
        <f>OBV!H2185</f>
        <v>CONFIRMED BEARISH</v>
      </c>
      <c r="M2185" s="19">
        <f t="shared" si="340"/>
        <v>50</v>
      </c>
      <c r="N2185" s="19">
        <f t="shared" si="341"/>
        <v>45</v>
      </c>
      <c r="O2185" s="19">
        <f t="shared" si="342"/>
        <v>50</v>
      </c>
      <c r="P2185" s="19">
        <f t="shared" si="343"/>
        <v>0</v>
      </c>
      <c r="Q2185" s="20">
        <f t="shared" si="344"/>
        <v>40.75</v>
      </c>
      <c r="R2185" s="20">
        <f t="shared" si="345"/>
        <v>36.5</v>
      </c>
      <c r="S2185" s="20">
        <f t="shared" si="346"/>
        <v>26.75</v>
      </c>
      <c r="T2185" s="20">
        <f t="shared" si="347"/>
        <v>36.25</v>
      </c>
      <c r="U2185" s="19">
        <f t="shared" si="348"/>
        <v>34.666666666666664</v>
      </c>
      <c r="V2185" s="19">
        <f t="shared" si="349"/>
        <v>35.0625</v>
      </c>
    </row>
    <row r="2186" spans="1:22" ht="13.5" x14ac:dyDescent="0.25">
      <c r="A2186" s="3">
        <f>RSI!A2186</f>
        <v>45188</v>
      </c>
      <c r="B2186" s="2">
        <f>RSI!B2186</f>
        <v>10.6029</v>
      </c>
      <c r="C2186" s="2">
        <f>RSI!I2186</f>
        <v>27.229207909059795</v>
      </c>
      <c r="D2186" s="2">
        <f>MACD!E2186</f>
        <v>8.2699635027637441E-2</v>
      </c>
      <c r="E2186" s="2">
        <f>MACD!F2186</f>
        <v>-7.9223499145579489E-3</v>
      </c>
      <c r="F2186" s="2">
        <f>'Moving Avg'!D2186</f>
        <v>10.894920000000001</v>
      </c>
      <c r="G2186" s="2">
        <f>'Moving Avg'!F2186</f>
        <v>11.31494</v>
      </c>
      <c r="H2186" s="2">
        <f>'Moving Avg'!G2186</f>
        <v>11.548540000000001</v>
      </c>
      <c r="I2186" s="2">
        <f>'Moving Avg'!H2186</f>
        <v>10.917226999999983</v>
      </c>
      <c r="J2186" s="17" t="str">
        <f>OBV!F2186</f>
        <v>BEARISH</v>
      </c>
      <c r="K2186" s="17" t="str">
        <f>OBV!G2186</f>
        <v>WEAK</v>
      </c>
      <c r="L2186" s="17" t="str">
        <f>OBV!H2186</f>
        <v>CONFIRMED BEARISH</v>
      </c>
      <c r="M2186" s="19">
        <f t="shared" si="340"/>
        <v>50</v>
      </c>
      <c r="N2186" s="19">
        <f t="shared" si="341"/>
        <v>0</v>
      </c>
      <c r="O2186" s="19">
        <f t="shared" si="342"/>
        <v>0</v>
      </c>
      <c r="P2186" s="19">
        <f t="shared" si="343"/>
        <v>0</v>
      </c>
      <c r="Q2186" s="20">
        <f t="shared" si="344"/>
        <v>17.5</v>
      </c>
      <c r="R2186" s="20">
        <f t="shared" si="345"/>
        <v>10</v>
      </c>
      <c r="S2186" s="20">
        <f t="shared" si="346"/>
        <v>7.5</v>
      </c>
      <c r="T2186" s="20">
        <f t="shared" si="347"/>
        <v>12.5</v>
      </c>
      <c r="U2186" s="19">
        <f t="shared" si="348"/>
        <v>11.666666666666666</v>
      </c>
      <c r="V2186" s="19">
        <f t="shared" si="349"/>
        <v>11.875</v>
      </c>
    </row>
    <row r="2187" spans="1:22" ht="13.5" x14ac:dyDescent="0.25">
      <c r="A2187" s="3">
        <f>RSI!A2187</f>
        <v>45189</v>
      </c>
      <c r="B2187" s="2">
        <f>RSI!B2187</f>
        <v>10.284800000000001</v>
      </c>
      <c r="C2187" s="2">
        <f>RSI!I2187</f>
        <v>22.757886837430789</v>
      </c>
      <c r="D2187" s="2">
        <f>MACD!E2187</f>
        <v>0.23485443442514153</v>
      </c>
      <c r="E2187" s="2">
        <f>MACD!F2187</f>
        <v>4.0633006953381949E-2</v>
      </c>
      <c r="F2187" s="2">
        <f>'Moving Avg'!D2187</f>
        <v>10.700800000000001</v>
      </c>
      <c r="G2187" s="2">
        <f>'Moving Avg'!F2187</f>
        <v>11.258255</v>
      </c>
      <c r="H2187" s="2">
        <f>'Moving Avg'!G2187</f>
        <v>11.512816000000001</v>
      </c>
      <c r="I2187" s="2">
        <f>'Moving Avg'!H2187</f>
        <v>10.917764999999983</v>
      </c>
      <c r="J2187" s="17" t="str">
        <f>OBV!F2187</f>
        <v>BEARISH</v>
      </c>
      <c r="K2187" s="17" t="str">
        <f>OBV!G2187</f>
        <v>WEAK</v>
      </c>
      <c r="L2187" s="17" t="str">
        <f>OBV!H2187</f>
        <v>CONFIRMED BEARISH</v>
      </c>
      <c r="M2187" s="19">
        <f t="shared" si="340"/>
        <v>50</v>
      </c>
      <c r="N2187" s="19">
        <f t="shared" si="341"/>
        <v>0</v>
      </c>
      <c r="O2187" s="19">
        <f t="shared" si="342"/>
        <v>0</v>
      </c>
      <c r="P2187" s="19">
        <f t="shared" si="343"/>
        <v>0</v>
      </c>
      <c r="Q2187" s="20">
        <f t="shared" si="344"/>
        <v>17.5</v>
      </c>
      <c r="R2187" s="20">
        <f t="shared" si="345"/>
        <v>10</v>
      </c>
      <c r="S2187" s="20">
        <f t="shared" si="346"/>
        <v>7.5</v>
      </c>
      <c r="T2187" s="20">
        <f t="shared" si="347"/>
        <v>12.5</v>
      </c>
      <c r="U2187" s="19">
        <f t="shared" si="348"/>
        <v>11.666666666666666</v>
      </c>
      <c r="V2187" s="19">
        <f t="shared" si="349"/>
        <v>11.875</v>
      </c>
    </row>
    <row r="2188" spans="1:22" ht="13.5" x14ac:dyDescent="0.25">
      <c r="A2188" s="3">
        <f>RSI!A2188</f>
        <v>45190</v>
      </c>
      <c r="B2188" s="2">
        <f>RSI!B2188</f>
        <v>10.284800000000001</v>
      </c>
      <c r="C2188" s="2">
        <f>RSI!I2188</f>
        <v>22.757886837430789</v>
      </c>
      <c r="D2188" s="2">
        <f>MACD!E2188</f>
        <v>0.36728335777731402</v>
      </c>
      <c r="E2188" s="2">
        <f>MACD!F2188</f>
        <v>0.10596307711816835</v>
      </c>
      <c r="F2188" s="2">
        <f>'Moving Avg'!D2188</f>
        <v>10.531140000000002</v>
      </c>
      <c r="G2188" s="2">
        <f>'Moving Avg'!F2188</f>
        <v>11.20157</v>
      </c>
      <c r="H2188" s="2">
        <f>'Moving Avg'!G2188</f>
        <v>11.475624</v>
      </c>
      <c r="I2188" s="2">
        <f>'Moving Avg'!H2188</f>
        <v>10.918496499999982</v>
      </c>
      <c r="J2188" s="17" t="str">
        <f>OBV!F2188</f>
        <v>BEARISH</v>
      </c>
      <c r="K2188" s="17" t="str">
        <f>OBV!G2188</f>
        <v>WEAK</v>
      </c>
      <c r="L2188" s="17" t="str">
        <f>OBV!H2188</f>
        <v>CONFIRMED BEARISH</v>
      </c>
      <c r="M2188" s="19">
        <f t="shared" si="340"/>
        <v>50</v>
      </c>
      <c r="N2188" s="19">
        <f t="shared" si="341"/>
        <v>0</v>
      </c>
      <c r="O2188" s="19">
        <f t="shared" si="342"/>
        <v>0</v>
      </c>
      <c r="P2188" s="19">
        <f t="shared" si="343"/>
        <v>0</v>
      </c>
      <c r="Q2188" s="20">
        <f t="shared" si="344"/>
        <v>17.5</v>
      </c>
      <c r="R2188" s="20">
        <f t="shared" si="345"/>
        <v>10</v>
      </c>
      <c r="S2188" s="20">
        <f t="shared" si="346"/>
        <v>7.5</v>
      </c>
      <c r="T2188" s="20">
        <f t="shared" si="347"/>
        <v>12.5</v>
      </c>
      <c r="U2188" s="19">
        <f t="shared" si="348"/>
        <v>11.666666666666666</v>
      </c>
      <c r="V2188" s="19">
        <f t="shared" si="349"/>
        <v>11.875</v>
      </c>
    </row>
    <row r="2189" spans="1:22" ht="13.5" x14ac:dyDescent="0.25">
      <c r="A2189" s="3">
        <f>RSI!A2189</f>
        <v>45191</v>
      </c>
      <c r="B2189" s="2">
        <f>RSI!B2189</f>
        <v>10.1951</v>
      </c>
      <c r="C2189" s="2">
        <f>RSI!I2189</f>
        <v>21.598007842571278</v>
      </c>
      <c r="D2189" s="2">
        <f>MACD!E2189</f>
        <v>0.4703916782637485</v>
      </c>
      <c r="E2189" s="2">
        <f>MACD!F2189</f>
        <v>0.17884879734728437</v>
      </c>
      <c r="F2189" s="2">
        <f>'Moving Avg'!D2189</f>
        <v>10.410419999999998</v>
      </c>
      <c r="G2189" s="2">
        <f>'Moving Avg'!F2189</f>
        <v>11.1404</v>
      </c>
      <c r="H2189" s="2">
        <f>'Moving Avg'!G2189</f>
        <v>11.444630000000002</v>
      </c>
      <c r="I2189" s="2">
        <f>'Moving Avg'!H2189</f>
        <v>10.918624499999982</v>
      </c>
      <c r="J2189" s="17" t="str">
        <f>OBV!F2189</f>
        <v>BEARISH</v>
      </c>
      <c r="K2189" s="17" t="str">
        <f>OBV!G2189</f>
        <v>WEAK</v>
      </c>
      <c r="L2189" s="17" t="str">
        <f>OBV!H2189</f>
        <v>CONFIRMED BEARISH</v>
      </c>
      <c r="M2189" s="19">
        <f t="shared" si="340"/>
        <v>50</v>
      </c>
      <c r="N2189" s="19">
        <f t="shared" si="341"/>
        <v>0</v>
      </c>
      <c r="O2189" s="19">
        <f t="shared" si="342"/>
        <v>0</v>
      </c>
      <c r="P2189" s="19">
        <f t="shared" si="343"/>
        <v>0</v>
      </c>
      <c r="Q2189" s="20">
        <f t="shared" si="344"/>
        <v>17.5</v>
      </c>
      <c r="R2189" s="20">
        <f t="shared" si="345"/>
        <v>10</v>
      </c>
      <c r="S2189" s="20">
        <f t="shared" si="346"/>
        <v>7.5</v>
      </c>
      <c r="T2189" s="20">
        <f t="shared" si="347"/>
        <v>12.5</v>
      </c>
      <c r="U2189" s="19">
        <f t="shared" si="348"/>
        <v>11.666666666666666</v>
      </c>
      <c r="V2189" s="19">
        <f t="shared" si="349"/>
        <v>11.875</v>
      </c>
    </row>
    <row r="2190" spans="1:22" ht="13.5" x14ac:dyDescent="0.25">
      <c r="A2190" s="3">
        <f>RSI!A2190</f>
        <v>45194</v>
      </c>
      <c r="B2190" s="2">
        <f>RSI!B2190</f>
        <v>10.284800000000001</v>
      </c>
      <c r="C2190" s="2">
        <f>RSI!I2190</f>
        <v>25.677318709792829</v>
      </c>
      <c r="D2190" s="2">
        <f>MACD!E2190</f>
        <v>0.5417683774680615</v>
      </c>
      <c r="E2190" s="2">
        <f>MACD!F2190</f>
        <v>0.2514327133714398</v>
      </c>
      <c r="F2190" s="2">
        <f>'Moving Avg'!D2190</f>
        <v>10.33048</v>
      </c>
      <c r="G2190" s="2">
        <f>'Moving Avg'!F2190</f>
        <v>11.091869999999998</v>
      </c>
      <c r="H2190" s="2">
        <f>'Moving Avg'!G2190</f>
        <v>11.415430000000001</v>
      </c>
      <c r="I2190" s="2">
        <f>'Moving Avg'!H2190</f>
        <v>10.919278499999983</v>
      </c>
      <c r="J2190" s="17" t="str">
        <f>OBV!F2190</f>
        <v>BEARISH</v>
      </c>
      <c r="K2190" s="17" t="str">
        <f>OBV!G2190</f>
        <v>WEAK</v>
      </c>
      <c r="L2190" s="17" t="str">
        <f>OBV!H2190</f>
        <v>CONFIRMED BEARISH</v>
      </c>
      <c r="M2190" s="19">
        <f t="shared" si="340"/>
        <v>50</v>
      </c>
      <c r="N2190" s="19">
        <f t="shared" si="341"/>
        <v>0</v>
      </c>
      <c r="O2190" s="19">
        <f t="shared" si="342"/>
        <v>0</v>
      </c>
      <c r="P2190" s="19">
        <f t="shared" si="343"/>
        <v>0</v>
      </c>
      <c r="Q2190" s="20">
        <f t="shared" si="344"/>
        <v>17.5</v>
      </c>
      <c r="R2190" s="20">
        <f t="shared" si="345"/>
        <v>10</v>
      </c>
      <c r="S2190" s="20">
        <f t="shared" si="346"/>
        <v>7.5</v>
      </c>
      <c r="T2190" s="20">
        <f t="shared" si="347"/>
        <v>12.5</v>
      </c>
      <c r="U2190" s="19">
        <f t="shared" si="348"/>
        <v>11.666666666666666</v>
      </c>
      <c r="V2190" s="19">
        <f t="shared" si="349"/>
        <v>11.875</v>
      </c>
    </row>
    <row r="2191" spans="1:22" ht="13.5" x14ac:dyDescent="0.25">
      <c r="A2191" s="3">
        <f>RSI!A2191</f>
        <v>45195</v>
      </c>
      <c r="B2191" s="2">
        <f>RSI!B2191</f>
        <v>10.284800000000001</v>
      </c>
      <c r="C2191" s="2">
        <f>RSI!I2191</f>
        <v>25.677318709792829</v>
      </c>
      <c r="D2191" s="2">
        <f>MACD!E2191</f>
        <v>0.54680803208719198</v>
      </c>
      <c r="E2191" s="2">
        <f>MACD!F2191</f>
        <v>0.31050777711459027</v>
      </c>
      <c r="F2191" s="2">
        <f>'Moving Avg'!D2191</f>
        <v>10.266859999999999</v>
      </c>
      <c r="G2191" s="2">
        <f>'Moving Avg'!F2191</f>
        <v>11.045379999999998</v>
      </c>
      <c r="H2191" s="2">
        <f>'Moving Avg'!G2191</f>
        <v>11.389492000000002</v>
      </c>
      <c r="I2191" s="2">
        <f>'Moving Avg'!H2191</f>
        <v>10.916913999999981</v>
      </c>
      <c r="J2191" s="17" t="str">
        <f>OBV!F2191</f>
        <v>BEARISH</v>
      </c>
      <c r="K2191" s="17" t="str">
        <f>OBV!G2191</f>
        <v>WEAK</v>
      </c>
      <c r="L2191" s="17" t="str">
        <f>OBV!H2191</f>
        <v>CONFIRMED BEARISH</v>
      </c>
      <c r="M2191" s="19">
        <f t="shared" si="340"/>
        <v>50</v>
      </c>
      <c r="N2191" s="19">
        <f t="shared" si="341"/>
        <v>0</v>
      </c>
      <c r="O2191" s="19">
        <f t="shared" si="342"/>
        <v>0</v>
      </c>
      <c r="P2191" s="19">
        <f t="shared" si="343"/>
        <v>0</v>
      </c>
      <c r="Q2191" s="20">
        <f t="shared" si="344"/>
        <v>17.5</v>
      </c>
      <c r="R2191" s="20">
        <f t="shared" si="345"/>
        <v>10</v>
      </c>
      <c r="S2191" s="20">
        <f t="shared" si="346"/>
        <v>7.5</v>
      </c>
      <c r="T2191" s="20">
        <f t="shared" si="347"/>
        <v>12.5</v>
      </c>
      <c r="U2191" s="19">
        <f t="shared" si="348"/>
        <v>11.666666666666666</v>
      </c>
      <c r="V2191" s="19">
        <f t="shared" si="349"/>
        <v>11.875</v>
      </c>
    </row>
    <row r="2192" spans="1:22" ht="13.5" x14ac:dyDescent="0.25">
      <c r="A2192" s="3">
        <f>RSI!A2192</f>
        <v>45197</v>
      </c>
      <c r="B2192" s="2">
        <f>RSI!B2192</f>
        <v>10.284800000000001</v>
      </c>
      <c r="C2192" s="2">
        <f>RSI!I2192</f>
        <v>25.677318709792829</v>
      </c>
      <c r="D2192" s="2">
        <f>MACD!E2192</f>
        <v>0.55558601753423353</v>
      </c>
      <c r="E2192" s="2">
        <f>MACD!F2192</f>
        <v>0.35952342519851893</v>
      </c>
      <c r="F2192" s="2">
        <f>'Moving Avg'!D2192</f>
        <v>10.266859999999999</v>
      </c>
      <c r="G2192" s="2">
        <f>'Moving Avg'!F2192</f>
        <v>10.998889999999996</v>
      </c>
      <c r="H2192" s="2">
        <f>'Moving Avg'!G2192</f>
        <v>11.361924000000004</v>
      </c>
      <c r="I2192" s="2">
        <f>'Moving Avg'!H2192</f>
        <v>10.912227999999979</v>
      </c>
      <c r="J2192" s="17" t="str">
        <f>OBV!F2192</f>
        <v>BEARISH</v>
      </c>
      <c r="K2192" s="17" t="str">
        <f>OBV!G2192</f>
        <v>NEUTRAL</v>
      </c>
      <c r="L2192" s="17" t="str">
        <f>OBV!H2192</f>
        <v>NEUTRAL</v>
      </c>
      <c r="M2192" s="19">
        <f t="shared" si="340"/>
        <v>50</v>
      </c>
      <c r="N2192" s="19">
        <f t="shared" si="341"/>
        <v>0</v>
      </c>
      <c r="O2192" s="19">
        <f t="shared" si="342"/>
        <v>0</v>
      </c>
      <c r="P2192" s="19">
        <f t="shared" si="343"/>
        <v>16.5</v>
      </c>
      <c r="Q2192" s="20">
        <f t="shared" si="344"/>
        <v>19.975000000000001</v>
      </c>
      <c r="R2192" s="20">
        <f t="shared" si="345"/>
        <v>14.125</v>
      </c>
      <c r="S2192" s="20">
        <f t="shared" si="346"/>
        <v>14.925000000000001</v>
      </c>
      <c r="T2192" s="20">
        <f t="shared" si="347"/>
        <v>16.625</v>
      </c>
      <c r="U2192" s="19">
        <f t="shared" si="348"/>
        <v>16.341666666666669</v>
      </c>
      <c r="V2192" s="19">
        <f t="shared" si="349"/>
        <v>16.412500000000001</v>
      </c>
    </row>
    <row r="2193" spans="1:22" ht="13.5" x14ac:dyDescent="0.25">
      <c r="A2193" s="3">
        <f>RSI!A2193</f>
        <v>45198</v>
      </c>
      <c r="B2193" s="2">
        <f>RSI!B2193</f>
        <v>10.284800000000001</v>
      </c>
      <c r="C2193" s="2">
        <f>RSI!I2193</f>
        <v>25.677318709792829</v>
      </c>
      <c r="D2193" s="2">
        <f>MACD!E2193</f>
        <v>0.54837747601799336</v>
      </c>
      <c r="E2193" s="2">
        <f>MACD!F2193</f>
        <v>0.39729423536241382</v>
      </c>
      <c r="F2193" s="2">
        <f>'Moving Avg'!D2193</f>
        <v>10.266859999999999</v>
      </c>
      <c r="G2193" s="2">
        <f>'Moving Avg'!F2193</f>
        <v>10.950359999999996</v>
      </c>
      <c r="H2193" s="2">
        <f>'Moving Avg'!G2193</f>
        <v>11.334356000000003</v>
      </c>
      <c r="I2193" s="2">
        <f>'Moving Avg'!H2193</f>
        <v>10.908315999999978</v>
      </c>
      <c r="J2193" s="17" t="str">
        <f>OBV!F2193</f>
        <v>BULLISH</v>
      </c>
      <c r="K2193" s="17" t="str">
        <f>OBV!G2193</f>
        <v>NEUTRAL</v>
      </c>
      <c r="L2193" s="17" t="str">
        <f>OBV!H2193</f>
        <v>NEUTRAL</v>
      </c>
      <c r="M2193" s="19">
        <f t="shared" si="340"/>
        <v>50</v>
      </c>
      <c r="N2193" s="19">
        <f t="shared" si="341"/>
        <v>0</v>
      </c>
      <c r="O2193" s="19">
        <f t="shared" si="342"/>
        <v>0</v>
      </c>
      <c r="P2193" s="19">
        <f t="shared" si="343"/>
        <v>49.5</v>
      </c>
      <c r="Q2193" s="20">
        <f t="shared" si="344"/>
        <v>24.925000000000001</v>
      </c>
      <c r="R2193" s="20">
        <f t="shared" si="345"/>
        <v>22.375</v>
      </c>
      <c r="S2193" s="20">
        <f t="shared" si="346"/>
        <v>29.775000000000002</v>
      </c>
      <c r="T2193" s="20">
        <f t="shared" si="347"/>
        <v>24.875</v>
      </c>
      <c r="U2193" s="19">
        <f t="shared" si="348"/>
        <v>25.691666666666666</v>
      </c>
      <c r="V2193" s="19">
        <f t="shared" si="349"/>
        <v>25.487500000000001</v>
      </c>
    </row>
    <row r="2194" spans="1:22" ht="13.5" x14ac:dyDescent="0.25">
      <c r="A2194" s="3">
        <f>RSI!A2194</f>
        <v>45201</v>
      </c>
      <c r="B2194" s="2">
        <f>RSI!B2194</f>
        <v>10.284800000000001</v>
      </c>
      <c r="C2194" s="2">
        <f>RSI!I2194</f>
        <v>25.677318709792843</v>
      </c>
      <c r="D2194" s="2">
        <f>MACD!E2194</f>
        <v>0.49470152496090414</v>
      </c>
      <c r="E2194" s="2">
        <f>MACD!F2194</f>
        <v>0.41677569328211189</v>
      </c>
      <c r="F2194" s="2">
        <f>'Moving Avg'!D2194</f>
        <v>10.284800000000001</v>
      </c>
      <c r="G2194" s="2">
        <f>'Moving Avg'!F2194</f>
        <v>10.906314999999996</v>
      </c>
      <c r="H2194" s="2">
        <f>'Moving Avg'!G2194</f>
        <v>11.305156000000004</v>
      </c>
      <c r="I2194" s="2">
        <f>'Moving Avg'!H2194</f>
        <v>10.905177999999978</v>
      </c>
      <c r="J2194" s="17" t="str">
        <f>OBV!F2194</f>
        <v>BEARISH</v>
      </c>
      <c r="K2194" s="17" t="str">
        <f>OBV!G2194</f>
        <v>NEUTRAL</v>
      </c>
      <c r="L2194" s="17" t="str">
        <f>OBV!H2194</f>
        <v>BEARISH DIVERGENCE</v>
      </c>
      <c r="M2194" s="19">
        <f t="shared" si="340"/>
        <v>50</v>
      </c>
      <c r="N2194" s="19">
        <f t="shared" si="341"/>
        <v>0</v>
      </c>
      <c r="O2194" s="19">
        <f t="shared" si="342"/>
        <v>0</v>
      </c>
      <c r="P2194" s="19">
        <f t="shared" si="343"/>
        <v>16.5</v>
      </c>
      <c r="Q2194" s="20">
        <f t="shared" si="344"/>
        <v>19.975000000000001</v>
      </c>
      <c r="R2194" s="20">
        <f t="shared" si="345"/>
        <v>14.125</v>
      </c>
      <c r="S2194" s="20">
        <f t="shared" si="346"/>
        <v>14.925000000000001</v>
      </c>
      <c r="T2194" s="20">
        <f t="shared" si="347"/>
        <v>16.625</v>
      </c>
      <c r="U2194" s="19">
        <f t="shared" si="348"/>
        <v>16.341666666666669</v>
      </c>
      <c r="V2194" s="19">
        <f t="shared" si="349"/>
        <v>16.412500000000001</v>
      </c>
    </row>
    <row r="2195" spans="1:22" ht="13.5" x14ac:dyDescent="0.25">
      <c r="A2195" s="3">
        <f>RSI!A2195</f>
        <v>45202</v>
      </c>
      <c r="B2195" s="2">
        <f>RSI!B2195</f>
        <v>10.284800000000001</v>
      </c>
      <c r="C2195" s="2">
        <f>RSI!I2195</f>
        <v>25.677318709792843</v>
      </c>
      <c r="D2195" s="2">
        <f>MACD!E2195</f>
        <v>0.43529727242374427</v>
      </c>
      <c r="E2195" s="2">
        <f>MACD!F2195</f>
        <v>0.42048000911043837</v>
      </c>
      <c r="F2195" s="2">
        <f>'Moving Avg'!D2195</f>
        <v>10.284800000000001</v>
      </c>
      <c r="G2195" s="2">
        <f>'Moving Avg'!F2195</f>
        <v>10.857784999999996</v>
      </c>
      <c r="H2195" s="2">
        <f>'Moving Avg'!G2195</f>
        <v>11.275956000000006</v>
      </c>
      <c r="I2195" s="2">
        <f>'Moving Avg'!H2195</f>
        <v>10.901652999999977</v>
      </c>
      <c r="J2195" s="17" t="str">
        <f>OBV!F2195</f>
        <v>BULLISH</v>
      </c>
      <c r="K2195" s="17" t="str">
        <f>OBV!G2195</f>
        <v>NEUTRAL</v>
      </c>
      <c r="L2195" s="17" t="str">
        <f>OBV!H2195</f>
        <v>NEUTRAL</v>
      </c>
      <c r="M2195" s="19">
        <f t="shared" si="340"/>
        <v>50</v>
      </c>
      <c r="N2195" s="19">
        <f t="shared" si="341"/>
        <v>0</v>
      </c>
      <c r="O2195" s="19">
        <f t="shared" si="342"/>
        <v>0</v>
      </c>
      <c r="P2195" s="19">
        <f t="shared" si="343"/>
        <v>49.5</v>
      </c>
      <c r="Q2195" s="20">
        <f t="shared" si="344"/>
        <v>24.925000000000001</v>
      </c>
      <c r="R2195" s="20">
        <f t="shared" si="345"/>
        <v>22.375</v>
      </c>
      <c r="S2195" s="20">
        <f t="shared" si="346"/>
        <v>29.775000000000002</v>
      </c>
      <c r="T2195" s="20">
        <f t="shared" si="347"/>
        <v>24.875</v>
      </c>
      <c r="U2195" s="19">
        <f t="shared" si="348"/>
        <v>25.691666666666666</v>
      </c>
      <c r="V2195" s="19">
        <f t="shared" si="349"/>
        <v>25.487500000000001</v>
      </c>
    </row>
    <row r="2196" spans="1:22" ht="13.5" x14ac:dyDescent="0.25">
      <c r="A2196" s="3">
        <f>RSI!A2196</f>
        <v>45203</v>
      </c>
      <c r="B2196" s="2">
        <f>RSI!B2196</f>
        <v>10.284800000000001</v>
      </c>
      <c r="C2196" s="2">
        <f>RSI!I2196</f>
        <v>25.677318709792843</v>
      </c>
      <c r="D2196" s="2">
        <f>MACD!E2196</f>
        <v>0.37579596604934551</v>
      </c>
      <c r="E2196" s="2">
        <f>MACD!F2196</f>
        <v>0.4115432004982198</v>
      </c>
      <c r="F2196" s="2">
        <f>'Moving Avg'!D2196</f>
        <v>10.284800000000001</v>
      </c>
      <c r="G2196" s="2">
        <f>'Moving Avg'!F2196</f>
        <v>10.783154999999997</v>
      </c>
      <c r="H2196" s="2">
        <f>'Moving Avg'!G2196</f>
        <v>11.245126000000004</v>
      </c>
      <c r="I2196" s="2">
        <f>'Moving Avg'!H2196</f>
        <v>10.898127999999977</v>
      </c>
      <c r="J2196" s="17" t="str">
        <f>OBV!F2196</f>
        <v>BEARISH</v>
      </c>
      <c r="K2196" s="17" t="str">
        <f>OBV!G2196</f>
        <v>NEUTRAL</v>
      </c>
      <c r="L2196" s="17" t="str">
        <f>OBV!H2196</f>
        <v>NEUTRAL</v>
      </c>
      <c r="M2196" s="19">
        <f t="shared" si="340"/>
        <v>50</v>
      </c>
      <c r="N2196" s="19">
        <f t="shared" si="341"/>
        <v>100</v>
      </c>
      <c r="O2196" s="19">
        <f t="shared" si="342"/>
        <v>0</v>
      </c>
      <c r="P2196" s="19">
        <f t="shared" si="343"/>
        <v>16.5</v>
      </c>
      <c r="Q2196" s="20">
        <f t="shared" si="344"/>
        <v>54.975000000000001</v>
      </c>
      <c r="R2196" s="20">
        <f t="shared" si="345"/>
        <v>34.125</v>
      </c>
      <c r="S2196" s="20">
        <f t="shared" si="346"/>
        <v>29.925000000000001</v>
      </c>
      <c r="T2196" s="20">
        <f t="shared" si="347"/>
        <v>41.625</v>
      </c>
      <c r="U2196" s="19">
        <f t="shared" si="348"/>
        <v>39.674999999999997</v>
      </c>
      <c r="V2196" s="19">
        <f t="shared" si="349"/>
        <v>40.162499999999994</v>
      </c>
    </row>
    <row r="2197" spans="1:22" ht="13.5" x14ac:dyDescent="0.25">
      <c r="A2197" s="3">
        <f>RSI!A2197</f>
        <v>45204</v>
      </c>
      <c r="B2197" s="2">
        <f>RSI!B2197</f>
        <v>10.284800000000001</v>
      </c>
      <c r="C2197" s="2">
        <f>RSI!I2197</f>
        <v>25.677318709792843</v>
      </c>
      <c r="D2197" s="2">
        <f>MACD!E2197</f>
        <v>0.27958216799476787</v>
      </c>
      <c r="E2197" s="2">
        <f>MACD!F2197</f>
        <v>0.38515099399752944</v>
      </c>
      <c r="F2197" s="2">
        <f>'Moving Avg'!D2197</f>
        <v>10.284800000000001</v>
      </c>
      <c r="G2197" s="2">
        <f>'Moving Avg'!F2197</f>
        <v>10.702409999999997</v>
      </c>
      <c r="H2197" s="2">
        <f>'Moving Avg'!G2197</f>
        <v>11.214296000000006</v>
      </c>
      <c r="I2197" s="2">
        <f>'Moving Avg'!H2197</f>
        <v>10.894602999999979</v>
      </c>
      <c r="J2197" s="17" t="str">
        <f>OBV!F2197</f>
        <v>BEARISH</v>
      </c>
      <c r="K2197" s="17" t="str">
        <f>OBV!G2197</f>
        <v>NEUTRAL</v>
      </c>
      <c r="L2197" s="17" t="str">
        <f>OBV!H2197</f>
        <v>NEUTRAL</v>
      </c>
      <c r="M2197" s="19">
        <f t="shared" si="340"/>
        <v>50</v>
      </c>
      <c r="N2197" s="19">
        <f t="shared" si="341"/>
        <v>100</v>
      </c>
      <c r="O2197" s="19">
        <f t="shared" si="342"/>
        <v>0</v>
      </c>
      <c r="P2197" s="19">
        <f t="shared" si="343"/>
        <v>16.5</v>
      </c>
      <c r="Q2197" s="20">
        <f t="shared" si="344"/>
        <v>54.975000000000001</v>
      </c>
      <c r="R2197" s="20">
        <f t="shared" si="345"/>
        <v>34.125</v>
      </c>
      <c r="S2197" s="20">
        <f t="shared" si="346"/>
        <v>29.925000000000001</v>
      </c>
      <c r="T2197" s="20">
        <f t="shared" si="347"/>
        <v>41.625</v>
      </c>
      <c r="U2197" s="19">
        <f t="shared" si="348"/>
        <v>39.674999999999997</v>
      </c>
      <c r="V2197" s="19">
        <f t="shared" si="349"/>
        <v>40.162499999999994</v>
      </c>
    </row>
    <row r="2198" spans="1:22" ht="13.5" x14ac:dyDescent="0.25">
      <c r="A2198" s="3">
        <f>RSI!A2198</f>
        <v>45205</v>
      </c>
      <c r="B2198" s="2">
        <f>RSI!B2198</f>
        <v>10.2441</v>
      </c>
      <c r="C2198" s="2">
        <f>RSI!I2198</f>
        <v>24.625538781557381</v>
      </c>
      <c r="D2198" s="2">
        <f>MACD!E2198</f>
        <v>0.20402968042500191</v>
      </c>
      <c r="E2198" s="2">
        <f>MACD!F2198</f>
        <v>0.34892673128302398</v>
      </c>
      <c r="F2198" s="2">
        <f>'Moving Avg'!D2198</f>
        <v>10.276660000000001</v>
      </c>
      <c r="G2198" s="2">
        <f>'Moving Avg'!F2198</f>
        <v>10.620444999999997</v>
      </c>
      <c r="H2198" s="2">
        <f>'Moving Avg'!G2198</f>
        <v>11.184282000000005</v>
      </c>
      <c r="I2198" s="2">
        <f>'Moving Avg'!H2198</f>
        <v>10.89091299999998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  <c r="M2198" s="19">
        <f t="shared" si="340"/>
        <v>50</v>
      </c>
      <c r="N2198" s="19">
        <f t="shared" si="341"/>
        <v>100</v>
      </c>
      <c r="O2198" s="19">
        <f t="shared" si="342"/>
        <v>0</v>
      </c>
      <c r="P2198" s="19">
        <f t="shared" si="343"/>
        <v>16.5</v>
      </c>
      <c r="Q2198" s="20">
        <f t="shared" si="344"/>
        <v>54.975000000000001</v>
      </c>
      <c r="R2198" s="20">
        <f t="shared" si="345"/>
        <v>34.125</v>
      </c>
      <c r="S2198" s="20">
        <f t="shared" si="346"/>
        <v>29.925000000000001</v>
      </c>
      <c r="T2198" s="20">
        <f t="shared" si="347"/>
        <v>41.625</v>
      </c>
      <c r="U2198" s="19">
        <f t="shared" si="348"/>
        <v>39.674999999999997</v>
      </c>
      <c r="V2198" s="19">
        <f t="shared" si="349"/>
        <v>40.162499999999994</v>
      </c>
    </row>
    <row r="2199" spans="1:22" ht="13.5" x14ac:dyDescent="0.25">
      <c r="A2199" s="3">
        <f>RSI!A2199</f>
        <v>45208</v>
      </c>
      <c r="B2199" s="2">
        <f>RSI!B2199</f>
        <v>10.2441</v>
      </c>
      <c r="C2199" s="2">
        <f>RSI!I2199</f>
        <v>24.625538781557381</v>
      </c>
      <c r="D2199" s="2">
        <f>MACD!E2199</f>
        <v>0.12917482913330502</v>
      </c>
      <c r="E2199" s="2">
        <f>MACD!F2199</f>
        <v>0.30497635085308022</v>
      </c>
      <c r="F2199" s="2">
        <f>'Moving Avg'!D2199</f>
        <v>10.268520000000001</v>
      </c>
      <c r="G2199" s="2">
        <f>'Moving Avg'!F2199</f>
        <v>10.545409999999999</v>
      </c>
      <c r="H2199" s="2">
        <f>'Moving Avg'!G2199</f>
        <v>11.154268000000004</v>
      </c>
      <c r="I2199" s="2">
        <f>'Moving Avg'!H2199</f>
        <v>10.887958499999979</v>
      </c>
      <c r="J2199" s="17" t="str">
        <f>OBV!F2199</f>
        <v>BULLISH</v>
      </c>
      <c r="K2199" s="17" t="str">
        <f>OBV!G2199</f>
        <v>NEUTRAL</v>
      </c>
      <c r="L2199" s="17" t="str">
        <f>OBV!H2199</f>
        <v>BULLISH DIVERGENCE</v>
      </c>
      <c r="M2199" s="19">
        <f t="shared" si="340"/>
        <v>50</v>
      </c>
      <c r="N2199" s="19">
        <f t="shared" si="341"/>
        <v>100</v>
      </c>
      <c r="O2199" s="19">
        <f t="shared" si="342"/>
        <v>0</v>
      </c>
      <c r="P2199" s="19">
        <f t="shared" si="343"/>
        <v>66.5</v>
      </c>
      <c r="Q2199" s="20">
        <f t="shared" si="344"/>
        <v>62.475000000000001</v>
      </c>
      <c r="R2199" s="20">
        <f t="shared" si="345"/>
        <v>46.625</v>
      </c>
      <c r="S2199" s="20">
        <f t="shared" si="346"/>
        <v>52.424999999999997</v>
      </c>
      <c r="T2199" s="20">
        <f t="shared" si="347"/>
        <v>54.125</v>
      </c>
      <c r="U2199" s="19">
        <f t="shared" si="348"/>
        <v>53.841666666666661</v>
      </c>
      <c r="V2199" s="19">
        <f t="shared" si="349"/>
        <v>53.912499999999994</v>
      </c>
    </row>
    <row r="2200" spans="1:22" ht="13.5" x14ac:dyDescent="0.25">
      <c r="A2200" s="3">
        <f>RSI!A2200</f>
        <v>45209</v>
      </c>
      <c r="B2200" s="2">
        <f>RSI!B2200</f>
        <v>10.4398</v>
      </c>
      <c r="C2200" s="2">
        <f>RSI!I2200</f>
        <v>38.641311819640379</v>
      </c>
      <c r="D2200" s="2">
        <f>MACD!E2200</f>
        <v>6.7801087190996867E-2</v>
      </c>
      <c r="E2200" s="2">
        <f>MACD!F2200</f>
        <v>0.25754129812066356</v>
      </c>
      <c r="F2200" s="2">
        <f>'Moving Avg'!D2200</f>
        <v>10.299519999999999</v>
      </c>
      <c r="G2200" s="2">
        <f>'Moving Avg'!F2200</f>
        <v>10.485054999999999</v>
      </c>
      <c r="H2200" s="2">
        <f>'Moving Avg'!G2200</f>
        <v>11.131430000000005</v>
      </c>
      <c r="I2200" s="2">
        <f>'Moving Avg'!H2200</f>
        <v>10.886755999999981</v>
      </c>
      <c r="J2200" s="17" t="str">
        <f>OBV!F2200</f>
        <v>BULLISH</v>
      </c>
      <c r="K2200" s="17" t="str">
        <f>OBV!G2200</f>
        <v>NEUTRAL</v>
      </c>
      <c r="L2200" s="17" t="str">
        <f>OBV!H2200</f>
        <v>CONFIRMED BULLISH</v>
      </c>
      <c r="M2200" s="19">
        <f t="shared" si="340"/>
        <v>25</v>
      </c>
      <c r="N2200" s="19">
        <f t="shared" si="341"/>
        <v>100</v>
      </c>
      <c r="O2200" s="19">
        <f t="shared" si="342"/>
        <v>0</v>
      </c>
      <c r="P2200" s="19">
        <f t="shared" si="343"/>
        <v>83.5</v>
      </c>
      <c r="Q2200" s="20">
        <f t="shared" si="344"/>
        <v>56.274999999999999</v>
      </c>
      <c r="R2200" s="20">
        <f t="shared" si="345"/>
        <v>45.875</v>
      </c>
      <c r="S2200" s="20">
        <f t="shared" si="346"/>
        <v>56.325000000000003</v>
      </c>
      <c r="T2200" s="20">
        <f t="shared" si="347"/>
        <v>52.125</v>
      </c>
      <c r="U2200" s="19">
        <f t="shared" si="348"/>
        <v>52.82500000000001</v>
      </c>
      <c r="V2200" s="19">
        <f t="shared" si="349"/>
        <v>52.650000000000006</v>
      </c>
    </row>
    <row r="2201" spans="1:22" ht="13.5" x14ac:dyDescent="0.25">
      <c r="A2201" s="3">
        <f>RSI!A2201</f>
        <v>45210</v>
      </c>
      <c r="B2201" s="2">
        <f>RSI!B2201</f>
        <v>10.4398</v>
      </c>
      <c r="C2201" s="2">
        <f>RSI!I2201</f>
        <v>38.641311819640386</v>
      </c>
      <c r="D2201" s="2">
        <f>MACD!E2201</f>
        <v>1.7177202909234524E-2</v>
      </c>
      <c r="E2201" s="2">
        <f>MACD!F2201</f>
        <v>0.20946847907837779</v>
      </c>
      <c r="F2201" s="2">
        <f>'Moving Avg'!D2201</f>
        <v>10.33052</v>
      </c>
      <c r="G2201" s="2">
        <f>'Moving Avg'!F2201</f>
        <v>10.444274999999999</v>
      </c>
      <c r="H2201" s="2">
        <f>'Moving Avg'!G2201</f>
        <v>11.109734000000003</v>
      </c>
      <c r="I2201" s="2">
        <f>'Moving Avg'!H2201</f>
        <v>10.886288999999982</v>
      </c>
      <c r="J2201" s="17" t="str">
        <f>OBV!F2201</f>
        <v>BULLISH</v>
      </c>
      <c r="K2201" s="17" t="str">
        <f>OBV!G2201</f>
        <v>NEUTRAL</v>
      </c>
      <c r="L2201" s="17" t="str">
        <f>OBV!H2201</f>
        <v>CONFIRMED BULLISH</v>
      </c>
      <c r="M2201" s="19">
        <f t="shared" si="340"/>
        <v>25</v>
      </c>
      <c r="N2201" s="19">
        <f t="shared" si="341"/>
        <v>100</v>
      </c>
      <c r="O2201" s="19">
        <f t="shared" si="342"/>
        <v>0</v>
      </c>
      <c r="P2201" s="19">
        <f t="shared" si="343"/>
        <v>83.5</v>
      </c>
      <c r="Q2201" s="20">
        <f t="shared" si="344"/>
        <v>56.274999999999999</v>
      </c>
      <c r="R2201" s="20">
        <f t="shared" si="345"/>
        <v>45.875</v>
      </c>
      <c r="S2201" s="20">
        <f t="shared" si="346"/>
        <v>56.325000000000003</v>
      </c>
      <c r="T2201" s="20">
        <f t="shared" si="347"/>
        <v>52.125</v>
      </c>
      <c r="U2201" s="19">
        <f t="shared" si="348"/>
        <v>52.82500000000001</v>
      </c>
      <c r="V2201" s="19">
        <f t="shared" si="349"/>
        <v>52.650000000000006</v>
      </c>
    </row>
    <row r="2202" spans="1:22" ht="13.5" x14ac:dyDescent="0.25">
      <c r="A2202" s="3">
        <f>RSI!A2202</f>
        <v>45211</v>
      </c>
      <c r="B2202" s="2">
        <f>RSI!B2202</f>
        <v>10.2441</v>
      </c>
      <c r="C2202" s="2">
        <f>RSI!I2202</f>
        <v>31.786378265664027</v>
      </c>
      <c r="D2202" s="2">
        <f>MACD!E2202</f>
        <v>-9.9512215611969879E-3</v>
      </c>
      <c r="E2202" s="2">
        <f>MACD!F2202</f>
        <v>0.16558453895046285</v>
      </c>
      <c r="F2202" s="2">
        <f>'Moving Avg'!D2202</f>
        <v>10.322379999999999</v>
      </c>
      <c r="G2202" s="2">
        <f>'Moving Avg'!F2202</f>
        <v>10.39371</v>
      </c>
      <c r="H2202" s="2">
        <f>'Moving Avg'!G2202</f>
        <v>11.084614000000004</v>
      </c>
      <c r="I2202" s="2">
        <f>'Moving Avg'!H2202</f>
        <v>10.88526899999998</v>
      </c>
      <c r="J2202" s="17" t="str">
        <f>OBV!F2202</f>
        <v>BEARISH</v>
      </c>
      <c r="K2202" s="17" t="str">
        <f>OBV!G2202</f>
        <v>NEUTRAL</v>
      </c>
      <c r="L2202" s="17" t="str">
        <f>OBV!H2202</f>
        <v>CONFIRMED BEARISH</v>
      </c>
      <c r="M2202" s="19">
        <f t="shared" si="340"/>
        <v>25</v>
      </c>
      <c r="N2202" s="19">
        <f t="shared" si="341"/>
        <v>100</v>
      </c>
      <c r="O2202" s="19">
        <f t="shared" si="342"/>
        <v>0</v>
      </c>
      <c r="P2202" s="19">
        <f t="shared" si="343"/>
        <v>16.5</v>
      </c>
      <c r="Q2202" s="20">
        <f t="shared" si="344"/>
        <v>46.225000000000001</v>
      </c>
      <c r="R2202" s="20">
        <f t="shared" si="345"/>
        <v>29.125</v>
      </c>
      <c r="S2202" s="20">
        <f t="shared" si="346"/>
        <v>26.175000000000001</v>
      </c>
      <c r="T2202" s="20">
        <f t="shared" si="347"/>
        <v>35.375</v>
      </c>
      <c r="U2202" s="19">
        <f t="shared" si="348"/>
        <v>33.841666666666661</v>
      </c>
      <c r="V2202" s="19">
        <f t="shared" si="349"/>
        <v>34.224999999999994</v>
      </c>
    </row>
    <row r="2203" spans="1:22" ht="13.5" x14ac:dyDescent="0.25">
      <c r="A2203" s="3">
        <f>RSI!A2203</f>
        <v>45212</v>
      </c>
      <c r="B2203" s="2">
        <f>RSI!B2203</f>
        <v>10.211399999999999</v>
      </c>
      <c r="C2203" s="2">
        <f>RSI!I2203</f>
        <v>30.803075899780907</v>
      </c>
      <c r="D2203" s="2">
        <f>MACD!E2203</f>
        <v>-2.8206241057276316E-2</v>
      </c>
      <c r="E2203" s="2">
        <f>MACD!F2203</f>
        <v>0.12682638294891502</v>
      </c>
      <c r="F2203" s="2">
        <f>'Moving Avg'!D2203</f>
        <v>10.31584</v>
      </c>
      <c r="G2203" s="2">
        <f>'Moving Avg'!F2203</f>
        <v>10.347625000000001</v>
      </c>
      <c r="H2203" s="2">
        <f>'Moving Avg'!G2203</f>
        <v>11.059004000000005</v>
      </c>
      <c r="I2203" s="2">
        <f>'Moving Avg'!H2203</f>
        <v>10.88408549999998</v>
      </c>
      <c r="J2203" s="17" t="str">
        <f>OBV!F2203</f>
        <v>BEARISH</v>
      </c>
      <c r="K2203" s="17" t="str">
        <f>OBV!G2203</f>
        <v>NEUTRAL</v>
      </c>
      <c r="L2203" s="17" t="str">
        <f>OBV!H2203</f>
        <v>CONFIRMED BEARISH</v>
      </c>
      <c r="M2203" s="19">
        <f t="shared" si="340"/>
        <v>25</v>
      </c>
      <c r="N2203" s="19">
        <f t="shared" si="341"/>
        <v>100</v>
      </c>
      <c r="O2203" s="19">
        <f t="shared" si="342"/>
        <v>0</v>
      </c>
      <c r="P2203" s="19">
        <f t="shared" si="343"/>
        <v>16.5</v>
      </c>
      <c r="Q2203" s="20">
        <f t="shared" si="344"/>
        <v>46.225000000000001</v>
      </c>
      <c r="R2203" s="20">
        <f t="shared" si="345"/>
        <v>29.125</v>
      </c>
      <c r="S2203" s="20">
        <f t="shared" si="346"/>
        <v>26.175000000000001</v>
      </c>
      <c r="T2203" s="20">
        <f t="shared" si="347"/>
        <v>35.375</v>
      </c>
      <c r="U2203" s="19">
        <f t="shared" si="348"/>
        <v>33.841666666666661</v>
      </c>
      <c r="V2203" s="19">
        <f t="shared" si="349"/>
        <v>34.224999999999994</v>
      </c>
    </row>
    <row r="2204" spans="1:22" ht="13.5" x14ac:dyDescent="0.25">
      <c r="A2204" s="3">
        <f>RSI!A2204</f>
        <v>45215</v>
      </c>
      <c r="B2204" s="2">
        <f>RSI!B2204</f>
        <v>10.1951</v>
      </c>
      <c r="C2204" s="2">
        <f>RSI!I2204</f>
        <v>30.299909191169206</v>
      </c>
      <c r="D2204" s="2">
        <f>MACD!E2204</f>
        <v>-4.0143293470931596E-2</v>
      </c>
      <c r="E2204" s="2">
        <f>MACD!F2204</f>
        <v>9.3432447664945711E-2</v>
      </c>
      <c r="F2204" s="2">
        <f>'Moving Avg'!D2204</f>
        <v>10.306039999999999</v>
      </c>
      <c r="G2204" s="2">
        <f>'Moving Avg'!F2204</f>
        <v>10.317445000000001</v>
      </c>
      <c r="H2204" s="2">
        <f>'Moving Avg'!G2204</f>
        <v>11.033230000000005</v>
      </c>
      <c r="I2204" s="2">
        <f>'Moving Avg'!H2204</f>
        <v>10.88301399999998</v>
      </c>
      <c r="J2204" s="17" t="str">
        <f>OBV!F2204</f>
        <v>BEARISH</v>
      </c>
      <c r="K2204" s="17" t="str">
        <f>OBV!G2204</f>
        <v>NEUTRAL</v>
      </c>
      <c r="L2204" s="17" t="str">
        <f>OBV!H2204</f>
        <v>CONFIRMED BEARISH</v>
      </c>
      <c r="M2204" s="19">
        <f t="shared" si="340"/>
        <v>25</v>
      </c>
      <c r="N2204" s="19">
        <f t="shared" si="341"/>
        <v>100</v>
      </c>
      <c r="O2204" s="19">
        <f t="shared" si="342"/>
        <v>0</v>
      </c>
      <c r="P2204" s="19">
        <f t="shared" si="343"/>
        <v>16.5</v>
      </c>
      <c r="Q2204" s="20">
        <f t="shared" si="344"/>
        <v>46.225000000000001</v>
      </c>
      <c r="R2204" s="20">
        <f t="shared" si="345"/>
        <v>29.125</v>
      </c>
      <c r="S2204" s="20">
        <f t="shared" si="346"/>
        <v>26.175000000000001</v>
      </c>
      <c r="T2204" s="20">
        <f t="shared" si="347"/>
        <v>35.375</v>
      </c>
      <c r="U2204" s="19">
        <f t="shared" si="348"/>
        <v>33.841666666666661</v>
      </c>
      <c r="V2204" s="19">
        <f t="shared" si="349"/>
        <v>34.224999999999994</v>
      </c>
    </row>
    <row r="2205" spans="1:22" ht="13.5" x14ac:dyDescent="0.25">
      <c r="A2205" s="3">
        <f>RSI!A2205</f>
        <v>45216</v>
      </c>
      <c r="B2205" s="2">
        <f>RSI!B2205</f>
        <v>10.1951</v>
      </c>
      <c r="C2205" s="2">
        <f>RSI!I2205</f>
        <v>30.299909191169206</v>
      </c>
      <c r="D2205" s="2">
        <f>MACD!E2205</f>
        <v>-4.8015989311020135E-2</v>
      </c>
      <c r="E2205" s="2">
        <f>MACD!F2205</f>
        <v>6.5142760269752548E-2</v>
      </c>
      <c r="F2205" s="2">
        <f>'Moving Avg'!D2205</f>
        <v>10.257099999999999</v>
      </c>
      <c r="G2205" s="2">
        <f>'Moving Avg'!F2205</f>
        <v>10.292975</v>
      </c>
      <c r="H2205" s="2">
        <f>'Moving Avg'!G2205</f>
        <v>11.006804000000004</v>
      </c>
      <c r="I2205" s="2">
        <f>'Moving Avg'!H2205</f>
        <v>10.881787999999981</v>
      </c>
      <c r="J2205" s="17" t="str">
        <f>OBV!F2205</f>
        <v>BEARISH</v>
      </c>
      <c r="K2205" s="17" t="str">
        <f>OBV!G2205</f>
        <v>NEUTRAL</v>
      </c>
      <c r="L2205" s="17" t="str">
        <f>OBV!H2205</f>
        <v>CONFIRMED BEARISH</v>
      </c>
      <c r="M2205" s="19">
        <f t="shared" si="340"/>
        <v>25</v>
      </c>
      <c r="N2205" s="19">
        <f t="shared" si="341"/>
        <v>100</v>
      </c>
      <c r="O2205" s="19">
        <f t="shared" si="342"/>
        <v>0</v>
      </c>
      <c r="P2205" s="19">
        <f t="shared" si="343"/>
        <v>16.5</v>
      </c>
      <c r="Q2205" s="20">
        <f t="shared" si="344"/>
        <v>46.225000000000001</v>
      </c>
      <c r="R2205" s="20">
        <f t="shared" si="345"/>
        <v>29.125</v>
      </c>
      <c r="S2205" s="20">
        <f t="shared" si="346"/>
        <v>26.175000000000001</v>
      </c>
      <c r="T2205" s="20">
        <f t="shared" si="347"/>
        <v>35.375</v>
      </c>
      <c r="U2205" s="19">
        <f t="shared" si="348"/>
        <v>33.841666666666661</v>
      </c>
      <c r="V2205" s="19">
        <f t="shared" si="349"/>
        <v>34.224999999999994</v>
      </c>
    </row>
    <row r="2206" spans="1:22" ht="13.5" x14ac:dyDescent="0.25">
      <c r="A2206" s="3">
        <f>RSI!A2206</f>
        <v>45217</v>
      </c>
      <c r="B2206" s="2">
        <f>RSI!B2206</f>
        <v>10.1951</v>
      </c>
      <c r="C2206" s="2">
        <f>RSI!I2206</f>
        <v>30.299909191169206</v>
      </c>
      <c r="D2206" s="2">
        <f>MACD!E2206</f>
        <v>-5.2614642868798356E-2</v>
      </c>
      <c r="E2206" s="2">
        <f>MACD!F2206</f>
        <v>4.1591279642042366E-2</v>
      </c>
      <c r="F2206" s="2">
        <f>'Moving Avg'!D2206</f>
        <v>10.208160000000001</v>
      </c>
      <c r="G2206" s="2">
        <f>'Moving Avg'!F2206</f>
        <v>10.272584999999999</v>
      </c>
      <c r="H2206" s="2">
        <f>'Moving Avg'!G2206</f>
        <v>10.976136000000006</v>
      </c>
      <c r="I2206" s="2">
        <f>'Moving Avg'!H2206</f>
        <v>10.880561999999982</v>
      </c>
      <c r="J2206" s="17" t="str">
        <f>OBV!F2206</f>
        <v>BEARISH</v>
      </c>
      <c r="K2206" s="17" t="str">
        <f>OBV!G2206</f>
        <v>NEUTRAL</v>
      </c>
      <c r="L2206" s="17" t="str">
        <f>OBV!H2206</f>
        <v>CONFIRMED BEARISH</v>
      </c>
      <c r="M2206" s="19">
        <f t="shared" si="340"/>
        <v>25</v>
      </c>
      <c r="N2206" s="19">
        <f t="shared" si="341"/>
        <v>100</v>
      </c>
      <c r="O2206" s="19">
        <f t="shared" si="342"/>
        <v>0</v>
      </c>
      <c r="P2206" s="19">
        <f t="shared" si="343"/>
        <v>16.5</v>
      </c>
      <c r="Q2206" s="20">
        <f t="shared" si="344"/>
        <v>46.225000000000001</v>
      </c>
      <c r="R2206" s="20">
        <f t="shared" si="345"/>
        <v>29.125</v>
      </c>
      <c r="S2206" s="20">
        <f t="shared" si="346"/>
        <v>26.175000000000001</v>
      </c>
      <c r="T2206" s="20">
        <f t="shared" si="347"/>
        <v>35.375</v>
      </c>
      <c r="U2206" s="19">
        <f t="shared" si="348"/>
        <v>33.841666666666661</v>
      </c>
      <c r="V2206" s="19">
        <f t="shared" si="349"/>
        <v>34.224999999999994</v>
      </c>
    </row>
    <row r="2207" spans="1:22" ht="13.5" x14ac:dyDescent="0.25">
      <c r="A2207" s="3">
        <f>RSI!A2207</f>
        <v>45218</v>
      </c>
      <c r="B2207" s="2">
        <f>RSI!B2207</f>
        <v>10.1951</v>
      </c>
      <c r="C2207" s="2">
        <f>RSI!I2207</f>
        <v>30.299909191169206</v>
      </c>
      <c r="D2207" s="2">
        <f>MACD!E2207</f>
        <v>-5.4595757275960111E-2</v>
      </c>
      <c r="E2207" s="2">
        <f>MACD!F2207</f>
        <v>2.2353872258441869E-2</v>
      </c>
      <c r="F2207" s="2">
        <f>'Moving Avg'!D2207</f>
        <v>10.198359999999999</v>
      </c>
      <c r="G2207" s="2">
        <f>'Moving Avg'!F2207</f>
        <v>10.2681</v>
      </c>
      <c r="H2207" s="2">
        <f>'Moving Avg'!G2207</f>
        <v>10.945632000000005</v>
      </c>
      <c r="I2207" s="2">
        <f>'Moving Avg'!H2207</f>
        <v>10.88007099999998</v>
      </c>
      <c r="J2207" s="17" t="str">
        <f>OBV!F2207</f>
        <v>BEARISH</v>
      </c>
      <c r="K2207" s="17" t="str">
        <f>OBV!G2207</f>
        <v>NEUTRAL</v>
      </c>
      <c r="L2207" s="17" t="str">
        <f>OBV!H2207</f>
        <v>CONFIRMED BEARISH</v>
      </c>
      <c r="M2207" s="19">
        <f t="shared" si="340"/>
        <v>25</v>
      </c>
      <c r="N2207" s="19">
        <f t="shared" si="341"/>
        <v>100</v>
      </c>
      <c r="O2207" s="19">
        <f t="shared" si="342"/>
        <v>0</v>
      </c>
      <c r="P2207" s="19">
        <f t="shared" si="343"/>
        <v>16.5</v>
      </c>
      <c r="Q2207" s="20">
        <f t="shared" si="344"/>
        <v>46.225000000000001</v>
      </c>
      <c r="R2207" s="20">
        <f t="shared" si="345"/>
        <v>29.125</v>
      </c>
      <c r="S2207" s="20">
        <f t="shared" si="346"/>
        <v>26.175000000000001</v>
      </c>
      <c r="T2207" s="20">
        <f t="shared" si="347"/>
        <v>35.375</v>
      </c>
      <c r="U2207" s="19">
        <f t="shared" si="348"/>
        <v>33.841666666666661</v>
      </c>
      <c r="V2207" s="19">
        <f t="shared" si="349"/>
        <v>34.224999999999994</v>
      </c>
    </row>
    <row r="2208" spans="1:22" ht="13.5" x14ac:dyDescent="0.25">
      <c r="A2208" s="3">
        <f>RSI!A2208</f>
        <v>45219</v>
      </c>
      <c r="B2208" s="2">
        <f>RSI!B2208</f>
        <v>10.1951</v>
      </c>
      <c r="C2208" s="2">
        <f>RSI!I2208</f>
        <v>30.299909191169206</v>
      </c>
      <c r="D2208" s="2">
        <f>MACD!E2208</f>
        <v>-6.0765054805493435E-2</v>
      </c>
      <c r="E2208" s="2">
        <f>MACD!F2208</f>
        <v>5.7300868456548072E-3</v>
      </c>
      <c r="F2208" s="2">
        <f>'Moving Avg'!D2208</f>
        <v>10.1951</v>
      </c>
      <c r="G2208" s="2">
        <f>'Moving Avg'!F2208</f>
        <v>10.263615</v>
      </c>
      <c r="H2208" s="2">
        <f>'Moving Avg'!G2208</f>
        <v>10.913008000000007</v>
      </c>
      <c r="I2208" s="2">
        <f>'Moving Avg'!H2208</f>
        <v>10.880005499999982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  <c r="M2208" s="19">
        <f t="shared" si="340"/>
        <v>25</v>
      </c>
      <c r="N2208" s="19">
        <f t="shared" si="341"/>
        <v>100</v>
      </c>
      <c r="O2208" s="19">
        <f t="shared" si="342"/>
        <v>0</v>
      </c>
      <c r="P2208" s="19">
        <f t="shared" si="343"/>
        <v>16.5</v>
      </c>
      <c r="Q2208" s="20">
        <f t="shared" si="344"/>
        <v>46.225000000000001</v>
      </c>
      <c r="R2208" s="20">
        <f t="shared" si="345"/>
        <v>29.125</v>
      </c>
      <c r="S2208" s="20">
        <f t="shared" si="346"/>
        <v>26.175000000000001</v>
      </c>
      <c r="T2208" s="20">
        <f t="shared" si="347"/>
        <v>35.375</v>
      </c>
      <c r="U2208" s="19">
        <f t="shared" si="348"/>
        <v>33.841666666666661</v>
      </c>
      <c r="V2208" s="19">
        <f t="shared" si="349"/>
        <v>34.224999999999994</v>
      </c>
    </row>
    <row r="2209" spans="1:22" ht="13.5" x14ac:dyDescent="0.25">
      <c r="A2209" s="3">
        <f>RSI!A2209</f>
        <v>45222</v>
      </c>
      <c r="B2209" s="2">
        <f>RSI!B2209</f>
        <v>10.1951</v>
      </c>
      <c r="C2209" s="2">
        <f>RSI!I2209</f>
        <v>30.299909191169206</v>
      </c>
      <c r="D2209" s="2">
        <f>MACD!E2209</f>
        <v>-6.434766620549226E-2</v>
      </c>
      <c r="E2209" s="2">
        <f>MACD!F2209</f>
        <v>-8.2854637645746066E-3</v>
      </c>
      <c r="F2209" s="2">
        <f>'Moving Avg'!D2209</f>
        <v>10.1951</v>
      </c>
      <c r="G2209" s="2">
        <f>'Moving Avg'!F2209</f>
        <v>10.263615</v>
      </c>
      <c r="H2209" s="2">
        <f>'Moving Avg'!G2209</f>
        <v>10.880384000000006</v>
      </c>
      <c r="I2209" s="2">
        <f>'Moving Avg'!H2209</f>
        <v>10.880443499999981</v>
      </c>
      <c r="J2209" s="17" t="str">
        <f>OBV!F2209</f>
        <v>BEARISH</v>
      </c>
      <c r="K2209" s="17" t="str">
        <f>OBV!G2209</f>
        <v>NEUTRAL</v>
      </c>
      <c r="L2209" s="17" t="str">
        <f>OBV!H2209</f>
        <v>NEUTRAL</v>
      </c>
      <c r="M2209" s="19">
        <f t="shared" si="340"/>
        <v>25</v>
      </c>
      <c r="N2209" s="19">
        <f t="shared" si="341"/>
        <v>100</v>
      </c>
      <c r="O2209" s="19">
        <f t="shared" si="342"/>
        <v>0</v>
      </c>
      <c r="P2209" s="19">
        <f t="shared" si="343"/>
        <v>16.5</v>
      </c>
      <c r="Q2209" s="20">
        <f t="shared" si="344"/>
        <v>46.225000000000001</v>
      </c>
      <c r="R2209" s="20">
        <f t="shared" si="345"/>
        <v>29.125</v>
      </c>
      <c r="S2209" s="20">
        <f t="shared" si="346"/>
        <v>26.175000000000001</v>
      </c>
      <c r="T2209" s="20">
        <f t="shared" si="347"/>
        <v>35.375</v>
      </c>
      <c r="U2209" s="19">
        <f t="shared" si="348"/>
        <v>33.841666666666661</v>
      </c>
      <c r="V2209" s="19">
        <f t="shared" si="349"/>
        <v>34.224999999999994</v>
      </c>
    </row>
    <row r="2210" spans="1:22" ht="13.5" x14ac:dyDescent="0.25">
      <c r="A2210" s="3">
        <f>RSI!A2210</f>
        <v>45223</v>
      </c>
      <c r="B2210" s="2">
        <f>RSI!B2210</f>
        <v>10.2441</v>
      </c>
      <c r="C2210" s="2">
        <f>RSI!I2210</f>
        <v>35.259124424382094</v>
      </c>
      <c r="D2210" s="2">
        <f>MACD!E2210</f>
        <v>-3.9384781505143351E-2</v>
      </c>
      <c r="E2210" s="2">
        <f>MACD!F2210</f>
        <v>-1.4505327312688356E-2</v>
      </c>
      <c r="F2210" s="2">
        <f>'Moving Avg'!D2210</f>
        <v>10.2049</v>
      </c>
      <c r="G2210" s="2">
        <f>'Moving Avg'!F2210</f>
        <v>10.26158</v>
      </c>
      <c r="H2210" s="2">
        <f>'Moving Avg'!G2210</f>
        <v>10.848740000000006</v>
      </c>
      <c r="I2210" s="2">
        <f>'Moving Avg'!H2210</f>
        <v>10.881396999999978</v>
      </c>
      <c r="J2210" s="17" t="str">
        <f>OBV!F2210</f>
        <v>BULLISH</v>
      </c>
      <c r="K2210" s="17" t="str">
        <f>OBV!G2210</f>
        <v>NEUTRAL</v>
      </c>
      <c r="L2210" s="17" t="str">
        <f>OBV!H2210</f>
        <v>CONFIRMED BULLISH</v>
      </c>
      <c r="M2210" s="19">
        <f t="shared" si="340"/>
        <v>25</v>
      </c>
      <c r="N2210" s="19">
        <f t="shared" si="341"/>
        <v>100</v>
      </c>
      <c r="O2210" s="19">
        <f t="shared" si="342"/>
        <v>0</v>
      </c>
      <c r="P2210" s="19">
        <f t="shared" si="343"/>
        <v>83.5</v>
      </c>
      <c r="Q2210" s="20">
        <f t="shared" si="344"/>
        <v>56.274999999999999</v>
      </c>
      <c r="R2210" s="20">
        <f t="shared" si="345"/>
        <v>45.875</v>
      </c>
      <c r="S2210" s="20">
        <f t="shared" si="346"/>
        <v>56.325000000000003</v>
      </c>
      <c r="T2210" s="20">
        <f t="shared" si="347"/>
        <v>52.125</v>
      </c>
      <c r="U2210" s="19">
        <f t="shared" si="348"/>
        <v>52.82500000000001</v>
      </c>
      <c r="V2210" s="19">
        <f t="shared" si="349"/>
        <v>52.650000000000006</v>
      </c>
    </row>
    <row r="2211" spans="1:22" ht="13.5" x14ac:dyDescent="0.25">
      <c r="A2211" s="3">
        <f>RSI!A2211</f>
        <v>45224</v>
      </c>
      <c r="B2211" s="2">
        <f>RSI!B2211</f>
        <v>10.1136</v>
      </c>
      <c r="C2211" s="2">
        <f>RSI!I2211</f>
        <v>29.283289529596004</v>
      </c>
      <c r="D2211" s="2">
        <f>MACD!E2211</f>
        <v>-7.4812703409943282E-3</v>
      </c>
      <c r="E2211" s="2">
        <f>MACD!F2211</f>
        <v>-1.3100515918349551E-2</v>
      </c>
      <c r="F2211" s="2">
        <f>'Moving Avg'!D2211</f>
        <v>10.188599999999999</v>
      </c>
      <c r="G2211" s="2">
        <f>'Moving Avg'!F2211</f>
        <v>10.253020000000001</v>
      </c>
      <c r="H2211" s="2">
        <f>'Moving Avg'!G2211</f>
        <v>10.816116000000006</v>
      </c>
      <c r="I2211" s="2">
        <f>'Moving Avg'!H2211</f>
        <v>10.88177549999998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  <c r="M2211" s="19">
        <f t="shared" si="340"/>
        <v>50</v>
      </c>
      <c r="N2211" s="19">
        <f t="shared" si="341"/>
        <v>0</v>
      </c>
      <c r="O2211" s="19">
        <f t="shared" si="342"/>
        <v>0</v>
      </c>
      <c r="P2211" s="19">
        <f t="shared" si="343"/>
        <v>16.5</v>
      </c>
      <c r="Q2211" s="20">
        <f t="shared" si="344"/>
        <v>19.975000000000001</v>
      </c>
      <c r="R2211" s="20">
        <f t="shared" si="345"/>
        <v>14.125</v>
      </c>
      <c r="S2211" s="20">
        <f t="shared" si="346"/>
        <v>14.925000000000001</v>
      </c>
      <c r="T2211" s="20">
        <f t="shared" si="347"/>
        <v>16.625</v>
      </c>
      <c r="U2211" s="19">
        <f t="shared" si="348"/>
        <v>16.341666666666669</v>
      </c>
      <c r="V2211" s="19">
        <f t="shared" si="349"/>
        <v>16.412500000000001</v>
      </c>
    </row>
    <row r="2212" spans="1:22" ht="13.5" x14ac:dyDescent="0.25">
      <c r="A2212" s="3">
        <f>RSI!A2212</f>
        <v>45225</v>
      </c>
      <c r="B2212" s="2">
        <f>RSI!B2212</f>
        <v>10.1951</v>
      </c>
      <c r="C2212" s="2">
        <f>RSI!I2212</f>
        <v>36.519320451598198</v>
      </c>
      <c r="D2212" s="2">
        <f>MACD!E2212</f>
        <v>-1.4827735721322455E-2</v>
      </c>
      <c r="E2212" s="2">
        <f>MACD!F2212</f>
        <v>-1.3445959878944133E-2</v>
      </c>
      <c r="F2212" s="2">
        <f>'Moving Avg'!D2212</f>
        <v>10.188599999999999</v>
      </c>
      <c r="G2212" s="2">
        <f>'Moving Avg'!F2212</f>
        <v>10.248535</v>
      </c>
      <c r="H2212" s="2">
        <f>'Moving Avg'!G2212</f>
        <v>10.788384000000008</v>
      </c>
      <c r="I2212" s="2">
        <f>'Moving Avg'!H2212</f>
        <v>10.883296999999979</v>
      </c>
      <c r="J2212" s="17" t="str">
        <f>OBV!F2212</f>
        <v>BEARISH</v>
      </c>
      <c r="K2212" s="17" t="str">
        <f>OBV!G2212</f>
        <v>NEUTRAL</v>
      </c>
      <c r="L2212" s="17" t="str">
        <f>OBV!H2212</f>
        <v>NEUTRAL</v>
      </c>
      <c r="M2212" s="19">
        <f t="shared" si="340"/>
        <v>25</v>
      </c>
      <c r="N2212" s="19">
        <f t="shared" si="341"/>
        <v>45</v>
      </c>
      <c r="O2212" s="19">
        <f t="shared" si="342"/>
        <v>0</v>
      </c>
      <c r="P2212" s="19">
        <f t="shared" si="343"/>
        <v>16.5</v>
      </c>
      <c r="Q2212" s="20">
        <f t="shared" si="344"/>
        <v>26.975000000000001</v>
      </c>
      <c r="R2212" s="20">
        <f t="shared" si="345"/>
        <v>18.125</v>
      </c>
      <c r="S2212" s="20">
        <f t="shared" si="346"/>
        <v>17.925000000000001</v>
      </c>
      <c r="T2212" s="20">
        <f t="shared" si="347"/>
        <v>21.625</v>
      </c>
      <c r="U2212" s="19">
        <f t="shared" si="348"/>
        <v>21.008333333333336</v>
      </c>
      <c r="V2212" s="19">
        <f t="shared" si="349"/>
        <v>21.162500000000001</v>
      </c>
    </row>
    <row r="2213" spans="1:22" ht="13.5" x14ac:dyDescent="0.25">
      <c r="A2213" s="3">
        <f>RSI!A2213</f>
        <v>45226</v>
      </c>
      <c r="B2213" s="2">
        <f>RSI!B2213</f>
        <v>10.1136</v>
      </c>
      <c r="C2213" s="2">
        <f>RSI!I2213</f>
        <v>32.89450122541399</v>
      </c>
      <c r="D2213" s="2">
        <f>MACD!E2213</f>
        <v>-1.8849864031022179E-2</v>
      </c>
      <c r="E2213" s="2">
        <f>MACD!F2213</f>
        <v>-1.4526740709359744E-2</v>
      </c>
      <c r="F2213" s="2">
        <f>'Moving Avg'!D2213</f>
        <v>10.1723</v>
      </c>
      <c r="G2213" s="2">
        <f>'Moving Avg'!F2213</f>
        <v>10.239974999999999</v>
      </c>
      <c r="H2213" s="2">
        <f>'Moving Avg'!G2213</f>
        <v>10.754944000000007</v>
      </c>
      <c r="I2213" s="2">
        <f>'Moving Avg'!H2213</f>
        <v>10.88479749999998</v>
      </c>
      <c r="J2213" s="17" t="str">
        <f>OBV!F2213</f>
        <v>BEARISH</v>
      </c>
      <c r="K2213" s="17" t="str">
        <f>OBV!G2213</f>
        <v>NEUTRAL</v>
      </c>
      <c r="L2213" s="17" t="str">
        <f>OBV!H2213</f>
        <v>CONFIRMED BEARISH</v>
      </c>
      <c r="M2213" s="19">
        <f t="shared" si="340"/>
        <v>25</v>
      </c>
      <c r="N2213" s="19">
        <f t="shared" si="341"/>
        <v>45</v>
      </c>
      <c r="O2213" s="19">
        <f t="shared" si="342"/>
        <v>0</v>
      </c>
      <c r="P2213" s="19">
        <f t="shared" si="343"/>
        <v>16.5</v>
      </c>
      <c r="Q2213" s="20">
        <f t="shared" si="344"/>
        <v>26.975000000000001</v>
      </c>
      <c r="R2213" s="20">
        <f t="shared" si="345"/>
        <v>18.125</v>
      </c>
      <c r="S2213" s="20">
        <f t="shared" si="346"/>
        <v>17.925000000000001</v>
      </c>
      <c r="T2213" s="20">
        <f t="shared" si="347"/>
        <v>21.625</v>
      </c>
      <c r="U2213" s="19">
        <f t="shared" si="348"/>
        <v>21.008333333333336</v>
      </c>
      <c r="V2213" s="19">
        <f t="shared" si="349"/>
        <v>21.162500000000001</v>
      </c>
    </row>
    <row r="2214" spans="1:22" ht="13.5" x14ac:dyDescent="0.25">
      <c r="A2214" s="3">
        <f>RSI!A2214</f>
        <v>45229</v>
      </c>
      <c r="B2214" s="2">
        <f>RSI!B2214</f>
        <v>10.0238</v>
      </c>
      <c r="C2214" s="2">
        <f>RSI!I2214</f>
        <v>29.428453657193842</v>
      </c>
      <c r="D2214" s="2">
        <f>MACD!E2214</f>
        <v>-1.6527601435704753E-2</v>
      </c>
      <c r="E2214" s="2">
        <f>MACD!F2214</f>
        <v>-1.4926912854628747E-2</v>
      </c>
      <c r="F2214" s="2">
        <f>'Moving Avg'!D2214</f>
        <v>10.13804</v>
      </c>
      <c r="G2214" s="2">
        <f>'Moving Avg'!F2214</f>
        <v>10.226924999999998</v>
      </c>
      <c r="H2214" s="2">
        <f>'Moving Avg'!G2214</f>
        <v>10.72052400000001</v>
      </c>
      <c r="I2214" s="2">
        <f>'Moving Avg'!H2214</f>
        <v>10.885578499999982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  <c r="M2214" s="19">
        <f t="shared" si="340"/>
        <v>50</v>
      </c>
      <c r="N2214" s="19">
        <f t="shared" si="341"/>
        <v>45</v>
      </c>
      <c r="O2214" s="19">
        <f t="shared" si="342"/>
        <v>0</v>
      </c>
      <c r="P2214" s="19">
        <f t="shared" si="343"/>
        <v>16.5</v>
      </c>
      <c r="Q2214" s="20">
        <f t="shared" si="344"/>
        <v>35.725000000000001</v>
      </c>
      <c r="R2214" s="20">
        <f t="shared" si="345"/>
        <v>23.125</v>
      </c>
      <c r="S2214" s="20">
        <f t="shared" si="346"/>
        <v>21.675000000000001</v>
      </c>
      <c r="T2214" s="20">
        <f t="shared" si="347"/>
        <v>27.875</v>
      </c>
      <c r="U2214" s="19">
        <f t="shared" si="348"/>
        <v>26.841666666666669</v>
      </c>
      <c r="V2214" s="19">
        <f t="shared" si="349"/>
        <v>27.1</v>
      </c>
    </row>
    <row r="2215" spans="1:22" ht="13.5" x14ac:dyDescent="0.25">
      <c r="A2215" s="3">
        <f>RSI!A2215</f>
        <v>45230</v>
      </c>
      <c r="B2215" s="2">
        <f>RSI!B2215</f>
        <v>9.9911999999999992</v>
      </c>
      <c r="C2215" s="2">
        <f>RSI!I2215</f>
        <v>28.26413242020773</v>
      </c>
      <c r="D2215" s="2">
        <f>MACD!E2215</f>
        <v>-1.0152864628139469E-2</v>
      </c>
      <c r="E2215" s="2">
        <f>MACD!F2215</f>
        <v>-1.3972103209330891E-2</v>
      </c>
      <c r="F2215" s="2">
        <f>'Moving Avg'!D2215</f>
        <v>10.08746</v>
      </c>
      <c r="G2215" s="2">
        <f>'Moving Avg'!F2215</f>
        <v>10.212244999999998</v>
      </c>
      <c r="H2215" s="2">
        <f>'Moving Avg'!G2215</f>
        <v>10.690346000000011</v>
      </c>
      <c r="I2215" s="2">
        <f>'Moving Avg'!H2215</f>
        <v>10.885228999999979</v>
      </c>
      <c r="J2215" s="17" t="str">
        <f>OBV!F2215</f>
        <v>BEARISH</v>
      </c>
      <c r="K2215" s="17" t="str">
        <f>OBV!G2215</f>
        <v>WEAK</v>
      </c>
      <c r="L2215" s="17" t="str">
        <f>OBV!H2215</f>
        <v>CONFIRMED BEARISH</v>
      </c>
      <c r="M2215" s="19">
        <f t="shared" si="340"/>
        <v>50</v>
      </c>
      <c r="N2215" s="19">
        <f t="shared" si="341"/>
        <v>0</v>
      </c>
      <c r="O2215" s="19">
        <f t="shared" si="342"/>
        <v>0</v>
      </c>
      <c r="P2215" s="19">
        <f t="shared" si="343"/>
        <v>0</v>
      </c>
      <c r="Q2215" s="20">
        <f t="shared" si="344"/>
        <v>17.5</v>
      </c>
      <c r="R2215" s="20">
        <f t="shared" si="345"/>
        <v>10</v>
      </c>
      <c r="S2215" s="20">
        <f t="shared" si="346"/>
        <v>7.5</v>
      </c>
      <c r="T2215" s="20">
        <f t="shared" si="347"/>
        <v>12.5</v>
      </c>
      <c r="U2215" s="19">
        <f t="shared" si="348"/>
        <v>11.666666666666666</v>
      </c>
      <c r="V2215" s="19">
        <f t="shared" si="349"/>
        <v>11.875</v>
      </c>
    </row>
    <row r="2216" spans="1:22" ht="13.5" x14ac:dyDescent="0.25">
      <c r="A2216" s="3">
        <f>RSI!A2216</f>
        <v>45231</v>
      </c>
      <c r="B2216" s="2">
        <f>RSI!B2216</f>
        <v>9.9341000000000008</v>
      </c>
      <c r="C2216" s="2">
        <f>RSI!I2216</f>
        <v>26.301289231021045</v>
      </c>
      <c r="D2216" s="2">
        <f>MACD!E2216</f>
        <v>1.5105658009009204E-3</v>
      </c>
      <c r="E2216" s="2">
        <f>MACD!F2216</f>
        <v>-1.0875569407284529E-2</v>
      </c>
      <c r="F2216" s="2">
        <f>'Moving Avg'!D2216</f>
        <v>10.05156</v>
      </c>
      <c r="G2216" s="2">
        <f>'Moving Avg'!F2216</f>
        <v>10.194709999999997</v>
      </c>
      <c r="H2216" s="2">
        <f>'Moving Avg'!G2216</f>
        <v>10.659026000000008</v>
      </c>
      <c r="I2216" s="2">
        <f>'Moving Avg'!H2216</f>
        <v>10.88498099999998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  <c r="M2216" s="19">
        <f t="shared" si="340"/>
        <v>50</v>
      </c>
      <c r="N2216" s="19">
        <f t="shared" si="341"/>
        <v>0</v>
      </c>
      <c r="O2216" s="19">
        <f t="shared" si="342"/>
        <v>0</v>
      </c>
      <c r="P2216" s="19">
        <f t="shared" si="343"/>
        <v>16.5</v>
      </c>
      <c r="Q2216" s="20">
        <f t="shared" si="344"/>
        <v>19.975000000000001</v>
      </c>
      <c r="R2216" s="20">
        <f t="shared" si="345"/>
        <v>14.125</v>
      </c>
      <c r="S2216" s="20">
        <f t="shared" si="346"/>
        <v>14.925000000000001</v>
      </c>
      <c r="T2216" s="20">
        <f t="shared" si="347"/>
        <v>16.625</v>
      </c>
      <c r="U2216" s="19">
        <f t="shared" si="348"/>
        <v>16.341666666666669</v>
      </c>
      <c r="V2216" s="19">
        <f t="shared" si="349"/>
        <v>16.412500000000001</v>
      </c>
    </row>
    <row r="2217" spans="1:22" ht="13.5" x14ac:dyDescent="0.25">
      <c r="A2217" s="3">
        <f>RSI!A2217</f>
        <v>45232</v>
      </c>
      <c r="B2217" s="2">
        <f>RSI!B2217</f>
        <v>10.0891</v>
      </c>
      <c r="C2217" s="2">
        <f>RSI!I2217</f>
        <v>38.738377445138603</v>
      </c>
      <c r="D2217" s="2">
        <f>MACD!E2217</f>
        <v>2.1242441621041053E-3</v>
      </c>
      <c r="E2217" s="2">
        <f>MACD!F2217</f>
        <v>-8.2756066934068021E-3</v>
      </c>
      <c r="F2217" s="2">
        <f>'Moving Avg'!D2217</f>
        <v>10.03036</v>
      </c>
      <c r="G2217" s="2">
        <f>'Moving Avg'!F2217</f>
        <v>10.184924999999996</v>
      </c>
      <c r="H2217" s="2">
        <f>'Moving Avg'!G2217</f>
        <v>10.632438000000006</v>
      </c>
      <c r="I2217" s="2">
        <f>'Moving Avg'!H2217</f>
        <v>10.88473399999998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  <c r="M2217" s="19">
        <f t="shared" si="340"/>
        <v>25</v>
      </c>
      <c r="N2217" s="19">
        <f t="shared" si="341"/>
        <v>0</v>
      </c>
      <c r="O2217" s="19">
        <f t="shared" si="342"/>
        <v>0</v>
      </c>
      <c r="P2217" s="19">
        <f t="shared" si="343"/>
        <v>16.5</v>
      </c>
      <c r="Q2217" s="20">
        <f t="shared" si="344"/>
        <v>11.225</v>
      </c>
      <c r="R2217" s="20">
        <f t="shared" si="345"/>
        <v>9.125</v>
      </c>
      <c r="S2217" s="20">
        <f t="shared" si="346"/>
        <v>11.175000000000001</v>
      </c>
      <c r="T2217" s="20">
        <f t="shared" si="347"/>
        <v>10.375</v>
      </c>
      <c r="U2217" s="19">
        <f t="shared" si="348"/>
        <v>10.508333333333335</v>
      </c>
      <c r="V2217" s="19">
        <f t="shared" si="349"/>
        <v>10.475000000000001</v>
      </c>
    </row>
    <row r="2218" spans="1:22" ht="13.5" x14ac:dyDescent="0.25">
      <c r="A2218" s="3">
        <f>RSI!A2218</f>
        <v>45233</v>
      </c>
      <c r="B2218" s="2">
        <f>RSI!B2218</f>
        <v>10.0891</v>
      </c>
      <c r="C2218" s="2">
        <f>RSI!I2218</f>
        <v>38.738377445138596</v>
      </c>
      <c r="D2218" s="2">
        <f>MACD!E2218</f>
        <v>3.7888155942482626E-3</v>
      </c>
      <c r="E2218" s="2">
        <f>MACD!F2218</f>
        <v>-5.8627222358757902E-3</v>
      </c>
      <c r="F2218" s="2">
        <f>'Moving Avg'!D2218</f>
        <v>10.025460000000001</v>
      </c>
      <c r="G2218" s="2">
        <f>'Moving Avg'!F2218</f>
        <v>10.177174999999998</v>
      </c>
      <c r="H2218" s="2">
        <f>'Moving Avg'!G2218</f>
        <v>10.605850000000007</v>
      </c>
      <c r="I2218" s="2">
        <f>'Moving Avg'!H2218</f>
        <v>10.88456449999998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  <c r="M2218" s="19">
        <f t="shared" si="340"/>
        <v>25</v>
      </c>
      <c r="N2218" s="19">
        <f t="shared" si="341"/>
        <v>0</v>
      </c>
      <c r="O2218" s="19">
        <f t="shared" si="342"/>
        <v>0</v>
      </c>
      <c r="P2218" s="19">
        <f t="shared" si="343"/>
        <v>16.5</v>
      </c>
      <c r="Q2218" s="20">
        <f t="shared" si="344"/>
        <v>11.225</v>
      </c>
      <c r="R2218" s="20">
        <f t="shared" si="345"/>
        <v>9.125</v>
      </c>
      <c r="S2218" s="20">
        <f t="shared" si="346"/>
        <v>11.175000000000001</v>
      </c>
      <c r="T2218" s="20">
        <f t="shared" si="347"/>
        <v>10.375</v>
      </c>
      <c r="U2218" s="19">
        <f t="shared" si="348"/>
        <v>10.508333333333335</v>
      </c>
      <c r="V2218" s="19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10.032</v>
      </c>
      <c r="C2219" s="2">
        <f>RSI!I2219</f>
        <v>36.133190397288168</v>
      </c>
      <c r="D2219" s="2">
        <f>MACD!E2219</f>
        <v>1.0487396453116915E-2</v>
      </c>
      <c r="E2219" s="2">
        <f>MACD!F2219</f>
        <v>-2.5926984980772496E-3</v>
      </c>
      <c r="F2219" s="2">
        <f>'Moving Avg'!D2219</f>
        <v>10.027100000000001</v>
      </c>
      <c r="G2219" s="2">
        <f>'Moving Avg'!F2219</f>
        <v>10.166569999999998</v>
      </c>
      <c r="H2219" s="2">
        <f>'Moving Avg'!G2219</f>
        <v>10.578120000000006</v>
      </c>
      <c r="I2219" s="2">
        <f>'Moving Avg'!H2219</f>
        <v>10.884418999999982</v>
      </c>
      <c r="J2219" s="17" t="str">
        <f>OBV!F2219</f>
        <v>BEARISH</v>
      </c>
      <c r="K2219" s="17" t="str">
        <f>OBV!G2219</f>
        <v>NEUTRAL</v>
      </c>
      <c r="L2219" s="17" t="str">
        <f>OBV!H2219</f>
        <v>BEARISH DIVERGENCE</v>
      </c>
      <c r="M2219" s="19">
        <f t="shared" si="340"/>
        <v>25</v>
      </c>
      <c r="N2219" s="19">
        <f t="shared" si="341"/>
        <v>0</v>
      </c>
      <c r="O2219" s="19">
        <f t="shared" si="342"/>
        <v>0</v>
      </c>
      <c r="P2219" s="19">
        <f t="shared" si="343"/>
        <v>16.5</v>
      </c>
      <c r="Q2219" s="20">
        <f t="shared" si="344"/>
        <v>11.225</v>
      </c>
      <c r="R2219" s="20">
        <f t="shared" si="345"/>
        <v>9.125</v>
      </c>
      <c r="S2219" s="20">
        <f t="shared" si="346"/>
        <v>11.175000000000001</v>
      </c>
      <c r="T2219" s="20">
        <f t="shared" si="347"/>
        <v>10.375</v>
      </c>
      <c r="U2219" s="19">
        <f t="shared" si="348"/>
        <v>10.508333333333335</v>
      </c>
      <c r="V2219" s="19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10.032</v>
      </c>
      <c r="C2220" s="2">
        <f>RSI!I2220</f>
        <v>36.133190397288168</v>
      </c>
      <c r="D2220" s="2">
        <f>MACD!E2220</f>
        <v>2.5013208847349588E-2</v>
      </c>
      <c r="E2220" s="2">
        <f>MACD!F2220</f>
        <v>2.9284829710081181E-3</v>
      </c>
      <c r="F2220" s="2">
        <f>'Moving Avg'!D2220</f>
        <v>10.035259999999999</v>
      </c>
      <c r="G2220" s="2">
        <f>'Moving Avg'!F2220</f>
        <v>10.146179999999999</v>
      </c>
      <c r="H2220" s="2">
        <f>'Moving Avg'!G2220</f>
        <v>10.553652000000005</v>
      </c>
      <c r="I2220" s="2">
        <f>'Moving Avg'!H2220</f>
        <v>10.884273499999983</v>
      </c>
      <c r="J2220" s="17" t="str">
        <f>OBV!F2220</f>
        <v>BULLISH</v>
      </c>
      <c r="K2220" s="17" t="str">
        <f>OBV!G2220</f>
        <v>NEUTRAL</v>
      </c>
      <c r="L2220" s="17" t="str">
        <f>OBV!H2220</f>
        <v>CONFIRMED BULLISH</v>
      </c>
      <c r="M2220" s="19">
        <f t="shared" si="340"/>
        <v>25</v>
      </c>
      <c r="N2220" s="19">
        <f t="shared" si="341"/>
        <v>0</v>
      </c>
      <c r="O2220" s="19">
        <f t="shared" si="342"/>
        <v>0</v>
      </c>
      <c r="P2220" s="19">
        <f t="shared" si="343"/>
        <v>83.5</v>
      </c>
      <c r="Q2220" s="20">
        <f t="shared" si="344"/>
        <v>21.274999999999999</v>
      </c>
      <c r="R2220" s="20">
        <f t="shared" si="345"/>
        <v>25.875</v>
      </c>
      <c r="S2220" s="20">
        <f t="shared" si="346"/>
        <v>41.325000000000003</v>
      </c>
      <c r="T2220" s="20">
        <f t="shared" si="347"/>
        <v>27.125</v>
      </c>
      <c r="U2220" s="19">
        <f t="shared" si="348"/>
        <v>29.491666666666664</v>
      </c>
      <c r="V2220" s="19">
        <f t="shared" si="349"/>
        <v>28.9</v>
      </c>
    </row>
    <row r="2221" spans="1:22" ht="13.5" x14ac:dyDescent="0.25">
      <c r="A2221" s="3">
        <f>RSI!A2221</f>
        <v>45238</v>
      </c>
      <c r="B2221" s="2">
        <f>RSI!B2221</f>
        <v>10.032</v>
      </c>
      <c r="C2221" s="2">
        <f>RSI!I2221</f>
        <v>36.133190397288168</v>
      </c>
      <c r="D2221" s="2">
        <f>MACD!E2221</f>
        <v>1.8448951220639387E-2</v>
      </c>
      <c r="E2221" s="2">
        <f>MACD!F2221</f>
        <v>6.0325766209343729E-3</v>
      </c>
      <c r="F2221" s="2">
        <f>'Moving Avg'!D2221</f>
        <v>10.054839999999999</v>
      </c>
      <c r="G2221" s="2">
        <f>'Moving Avg'!F2221</f>
        <v>10.125790000000002</v>
      </c>
      <c r="H2221" s="2">
        <f>'Moving Avg'!G2221</f>
        <v>10.530000000000003</v>
      </c>
      <c r="I2221" s="2">
        <f>'Moving Avg'!H2221</f>
        <v>10.883779499999985</v>
      </c>
      <c r="J2221" s="17" t="str">
        <f>OBV!F2221</f>
        <v>BULLISH</v>
      </c>
      <c r="K2221" s="17" t="str">
        <f>OBV!G2221</f>
        <v>NEUTRAL</v>
      </c>
      <c r="L2221" s="17" t="str">
        <f>OBV!H2221</f>
        <v>CONFIRMED BULLISH</v>
      </c>
      <c r="M2221" s="19">
        <f t="shared" si="340"/>
        <v>25</v>
      </c>
      <c r="N2221" s="19">
        <f t="shared" si="341"/>
        <v>0</v>
      </c>
      <c r="O2221" s="19">
        <f t="shared" si="342"/>
        <v>0</v>
      </c>
      <c r="P2221" s="19">
        <f t="shared" si="343"/>
        <v>83.5</v>
      </c>
      <c r="Q2221" s="20">
        <f t="shared" si="344"/>
        <v>21.274999999999999</v>
      </c>
      <c r="R2221" s="20">
        <f t="shared" si="345"/>
        <v>25.875</v>
      </c>
      <c r="S2221" s="20">
        <f t="shared" si="346"/>
        <v>41.325000000000003</v>
      </c>
      <c r="T2221" s="20">
        <f t="shared" si="347"/>
        <v>27.125</v>
      </c>
      <c r="U2221" s="19">
        <f t="shared" si="348"/>
        <v>29.491666666666664</v>
      </c>
      <c r="V2221" s="19">
        <f t="shared" si="349"/>
        <v>28.9</v>
      </c>
    </row>
    <row r="2222" spans="1:22" ht="13.5" x14ac:dyDescent="0.25">
      <c r="A2222" s="3">
        <f>RSI!A2222</f>
        <v>45239</v>
      </c>
      <c r="B2222" s="2">
        <f>RSI!B2222</f>
        <v>10.0238</v>
      </c>
      <c r="C2222" s="2">
        <f>RSI!I2222</f>
        <v>35.70253653111682</v>
      </c>
      <c r="D2222" s="2">
        <f>MACD!E2222</f>
        <v>2.7171553351044153E-2</v>
      </c>
      <c r="E2222" s="2">
        <f>MACD!F2222</f>
        <v>1.0260371966956328E-2</v>
      </c>
      <c r="F2222" s="2">
        <f>'Moving Avg'!D2222</f>
        <v>10.041779999999999</v>
      </c>
      <c r="G2222" s="2">
        <f>'Moving Avg'!F2222</f>
        <v>10.114775000000002</v>
      </c>
      <c r="H2222" s="2">
        <f>'Moving Avg'!G2222</f>
        <v>10.506184000000003</v>
      </c>
      <c r="I2222" s="2">
        <f>'Moving Avg'!H2222</f>
        <v>10.883012499999984</v>
      </c>
      <c r="J2222" s="17" t="str">
        <f>OBV!F2222</f>
        <v>BEARISH</v>
      </c>
      <c r="K2222" s="17" t="str">
        <f>OBV!G2222</f>
        <v>NEUTRAL</v>
      </c>
      <c r="L2222" s="17" t="str">
        <f>OBV!H2222</f>
        <v>CONFIRMED BEARISH</v>
      </c>
      <c r="M2222" s="19">
        <f t="shared" si="340"/>
        <v>25</v>
      </c>
      <c r="N2222" s="19">
        <f t="shared" si="341"/>
        <v>0</v>
      </c>
      <c r="O2222" s="19">
        <f t="shared" si="342"/>
        <v>0</v>
      </c>
      <c r="P2222" s="19">
        <f t="shared" si="343"/>
        <v>16.5</v>
      </c>
      <c r="Q2222" s="20">
        <f t="shared" si="344"/>
        <v>11.225</v>
      </c>
      <c r="R2222" s="20">
        <f t="shared" si="345"/>
        <v>9.125</v>
      </c>
      <c r="S2222" s="20">
        <f t="shared" si="346"/>
        <v>11.175000000000001</v>
      </c>
      <c r="T2222" s="20">
        <f t="shared" si="347"/>
        <v>10.375</v>
      </c>
      <c r="U2222" s="19">
        <f t="shared" si="348"/>
        <v>10.508333333333335</v>
      </c>
      <c r="V2222" s="19">
        <f t="shared" si="349"/>
        <v>10.475000000000001</v>
      </c>
    </row>
    <row r="2223" spans="1:22" ht="13.5" x14ac:dyDescent="0.25">
      <c r="A2223" s="3">
        <f>RSI!A2223</f>
        <v>45240</v>
      </c>
      <c r="B2223" s="2">
        <f>RSI!B2223</f>
        <v>9.8280999999999992</v>
      </c>
      <c r="C2223" s="2">
        <f>RSI!I2223</f>
        <v>27.330497640816901</v>
      </c>
      <c r="D2223" s="2">
        <f>MACD!E2223</f>
        <v>3.7605825067448251E-2</v>
      </c>
      <c r="E2223" s="2">
        <f>MACD!F2223</f>
        <v>1.5729462587054713E-2</v>
      </c>
      <c r="F2223" s="2">
        <f>'Moving Avg'!D2223</f>
        <v>9.9895800000000001</v>
      </c>
      <c r="G2223" s="2">
        <f>'Moving Avg'!F2223</f>
        <v>10.095610000000002</v>
      </c>
      <c r="H2223" s="2">
        <f>'Moving Avg'!G2223</f>
        <v>10.477637999999999</v>
      </c>
      <c r="I2223" s="2">
        <f>'Moving Avg'!H2223</f>
        <v>10.881305499999982</v>
      </c>
      <c r="J2223" s="17" t="str">
        <f>OBV!F2223</f>
        <v>BEARISH</v>
      </c>
      <c r="K2223" s="17" t="str">
        <f>OBV!G2223</f>
        <v>WEAK</v>
      </c>
      <c r="L2223" s="17" t="str">
        <f>OBV!H2223</f>
        <v>CONFIRMED BEARISH</v>
      </c>
      <c r="M2223" s="19">
        <f t="shared" si="340"/>
        <v>50</v>
      </c>
      <c r="N2223" s="19">
        <f t="shared" si="341"/>
        <v>0</v>
      </c>
      <c r="O2223" s="19">
        <f t="shared" si="342"/>
        <v>0</v>
      </c>
      <c r="P2223" s="19">
        <f t="shared" si="343"/>
        <v>0</v>
      </c>
      <c r="Q2223" s="20">
        <f t="shared" si="344"/>
        <v>17.5</v>
      </c>
      <c r="R2223" s="20">
        <f t="shared" si="345"/>
        <v>10</v>
      </c>
      <c r="S2223" s="20">
        <f t="shared" si="346"/>
        <v>7.5</v>
      </c>
      <c r="T2223" s="20">
        <f t="shared" si="347"/>
        <v>12.5</v>
      </c>
      <c r="U2223" s="19">
        <f t="shared" si="348"/>
        <v>11.666666666666666</v>
      </c>
      <c r="V2223" s="19">
        <f t="shared" si="349"/>
        <v>11.875</v>
      </c>
    </row>
    <row r="2224" spans="1:22" ht="13.5" x14ac:dyDescent="0.25">
      <c r="A2224" s="3">
        <f>RSI!A2224</f>
        <v>45243</v>
      </c>
      <c r="B2224" s="2">
        <f>RSI!B2224</f>
        <v>9.8280999999999992</v>
      </c>
      <c r="C2224" s="2">
        <f>RSI!I2224</f>
        <v>27.330497640816901</v>
      </c>
      <c r="D2224" s="2">
        <f>MACD!E2224</f>
        <v>3.4790444502606377E-2</v>
      </c>
      <c r="E2224" s="2">
        <f>MACD!F2224</f>
        <v>1.9541658970165049E-2</v>
      </c>
      <c r="F2224" s="2">
        <f>'Moving Avg'!D2224</f>
        <v>9.9488000000000003</v>
      </c>
      <c r="G2224" s="2">
        <f>'Moving Avg'!F2224</f>
        <v>10.077260000000003</v>
      </c>
      <c r="H2224" s="2">
        <f>'Moving Avg'!G2224</f>
        <v>10.450885999999999</v>
      </c>
      <c r="I2224" s="2">
        <f>'Moving Avg'!H2224</f>
        <v>10.879598499999984</v>
      </c>
      <c r="J2224" s="17" t="str">
        <f>OBV!F2224</f>
        <v>BEARISH</v>
      </c>
      <c r="K2224" s="17" t="str">
        <f>OBV!G2224</f>
        <v>WEAK</v>
      </c>
      <c r="L2224" s="17" t="str">
        <f>OBV!H2224</f>
        <v>CONFIRMED BEARISH</v>
      </c>
      <c r="M2224" s="19">
        <f t="shared" si="340"/>
        <v>50</v>
      </c>
      <c r="N2224" s="19">
        <f t="shared" si="341"/>
        <v>0</v>
      </c>
      <c r="O2224" s="19">
        <f t="shared" si="342"/>
        <v>0</v>
      </c>
      <c r="P2224" s="19">
        <f t="shared" si="343"/>
        <v>0</v>
      </c>
      <c r="Q2224" s="20">
        <f t="shared" si="344"/>
        <v>17.5</v>
      </c>
      <c r="R2224" s="20">
        <f t="shared" si="345"/>
        <v>10</v>
      </c>
      <c r="S2224" s="20">
        <f t="shared" si="346"/>
        <v>7.5</v>
      </c>
      <c r="T2224" s="20">
        <f t="shared" si="347"/>
        <v>12.5</v>
      </c>
      <c r="U2224" s="19">
        <f t="shared" si="348"/>
        <v>11.666666666666666</v>
      </c>
      <c r="V2224" s="19">
        <f t="shared" si="349"/>
        <v>11.875</v>
      </c>
    </row>
    <row r="2225" spans="1:22" ht="13.5" x14ac:dyDescent="0.25">
      <c r="A2225" s="3">
        <f>RSI!A2225</f>
        <v>45244</v>
      </c>
      <c r="B2225" s="2">
        <f>RSI!B2225</f>
        <v>9.8280999999999992</v>
      </c>
      <c r="C2225" s="2">
        <f>RSI!I2225</f>
        <v>27.330497640816901</v>
      </c>
      <c r="D2225" s="2">
        <f>MACD!E2225</f>
        <v>2.9403004521576293E-2</v>
      </c>
      <c r="E2225" s="2">
        <f>MACD!F2225</f>
        <v>2.1513928080447296E-2</v>
      </c>
      <c r="F2225" s="2">
        <f>'Moving Avg'!D2225</f>
        <v>9.9080199999999987</v>
      </c>
      <c r="G2225" s="2">
        <f>'Moving Avg'!F2225</f>
        <v>10.058910000000003</v>
      </c>
      <c r="H2225" s="2">
        <f>'Moving Avg'!G2225</f>
        <v>10.422339999999998</v>
      </c>
      <c r="I2225" s="2">
        <f>'Moving Avg'!H2225</f>
        <v>10.874873499999984</v>
      </c>
      <c r="J2225" s="17" t="str">
        <f>OBV!F2225</f>
        <v>BEARISH</v>
      </c>
      <c r="K2225" s="17" t="str">
        <f>OBV!G2225</f>
        <v>WEAK</v>
      </c>
      <c r="L2225" s="17" t="str">
        <f>OBV!H2225</f>
        <v>CONFIRMED BEARISH</v>
      </c>
      <c r="M2225" s="19">
        <f t="shared" si="340"/>
        <v>50</v>
      </c>
      <c r="N2225" s="19">
        <f t="shared" si="341"/>
        <v>0</v>
      </c>
      <c r="O2225" s="19">
        <f t="shared" si="342"/>
        <v>0</v>
      </c>
      <c r="P2225" s="19">
        <f t="shared" si="343"/>
        <v>0</v>
      </c>
      <c r="Q2225" s="20">
        <f t="shared" si="344"/>
        <v>17.5</v>
      </c>
      <c r="R2225" s="20">
        <f t="shared" si="345"/>
        <v>10</v>
      </c>
      <c r="S2225" s="20">
        <f t="shared" si="346"/>
        <v>7.5</v>
      </c>
      <c r="T2225" s="20">
        <f t="shared" si="347"/>
        <v>12.5</v>
      </c>
      <c r="U2225" s="19">
        <f t="shared" si="348"/>
        <v>11.666666666666666</v>
      </c>
      <c r="V2225" s="19">
        <f t="shared" si="349"/>
        <v>11.875</v>
      </c>
    </row>
    <row r="2226" spans="1:22" ht="13.5" x14ac:dyDescent="0.25">
      <c r="A2226" s="3">
        <f>RSI!A2226</f>
        <v>45245</v>
      </c>
      <c r="B2226" s="2">
        <f>RSI!B2226</f>
        <v>9.7873000000000001</v>
      </c>
      <c r="C2226" s="2">
        <f>RSI!I2226</f>
        <v>25.757734867650456</v>
      </c>
      <c r="D2226" s="2">
        <f>MACD!E2226</f>
        <v>2.0943295083201363E-2</v>
      </c>
      <c r="E2226" s="2">
        <f>MACD!F2226</f>
        <v>2.1399801480998112E-2</v>
      </c>
      <c r="F2226" s="2">
        <f>'Moving Avg'!D2226</f>
        <v>9.8590800000000005</v>
      </c>
      <c r="G2226" s="2">
        <f>'Moving Avg'!F2226</f>
        <v>10.038520000000002</v>
      </c>
      <c r="H2226" s="2">
        <f>'Moving Avg'!G2226</f>
        <v>10.382538000000002</v>
      </c>
      <c r="I2226" s="2">
        <f>'Moving Avg'!H2226</f>
        <v>10.867003499999983</v>
      </c>
      <c r="J2226" s="17" t="str">
        <f>OBV!F2226</f>
        <v>BEARISH</v>
      </c>
      <c r="K2226" s="17" t="str">
        <f>OBV!G2226</f>
        <v>WEAK</v>
      </c>
      <c r="L2226" s="17" t="str">
        <f>OBV!H2226</f>
        <v>CONFIRMED BEARISH</v>
      </c>
      <c r="M2226" s="19">
        <f t="shared" si="340"/>
        <v>50</v>
      </c>
      <c r="N2226" s="19">
        <f t="shared" si="341"/>
        <v>45</v>
      </c>
      <c r="O2226" s="19">
        <f t="shared" si="342"/>
        <v>0</v>
      </c>
      <c r="P2226" s="19">
        <f t="shared" si="343"/>
        <v>0</v>
      </c>
      <c r="Q2226" s="20">
        <f t="shared" si="344"/>
        <v>33.25</v>
      </c>
      <c r="R2226" s="20">
        <f t="shared" si="345"/>
        <v>19</v>
      </c>
      <c r="S2226" s="20">
        <f t="shared" si="346"/>
        <v>14.25</v>
      </c>
      <c r="T2226" s="20">
        <f t="shared" si="347"/>
        <v>23.75</v>
      </c>
      <c r="U2226" s="19">
        <f t="shared" si="348"/>
        <v>22.166666666666668</v>
      </c>
      <c r="V2226" s="19">
        <f t="shared" si="349"/>
        <v>22.5625</v>
      </c>
    </row>
    <row r="2227" spans="1:22" ht="13.5" x14ac:dyDescent="0.25">
      <c r="A2227" s="3">
        <f>RSI!A2227</f>
        <v>45246</v>
      </c>
      <c r="B2227" s="2">
        <f>RSI!B2227</f>
        <v>9.7058</v>
      </c>
      <c r="C2227" s="2">
        <f>RSI!I2227</f>
        <v>22.920345305993578</v>
      </c>
      <c r="D2227" s="2">
        <f>MACD!E2227</f>
        <v>4.5632772929680598E-2</v>
      </c>
      <c r="E2227" s="2">
        <f>MACD!F2227</f>
        <v>2.6246395770734607E-2</v>
      </c>
      <c r="F2227" s="2">
        <f>'Moving Avg'!D2227</f>
        <v>9.7954800000000013</v>
      </c>
      <c r="G2227" s="2">
        <f>'Moving Avg'!F2227</f>
        <v>10.014055000000001</v>
      </c>
      <c r="H2227" s="2">
        <f>'Moving Avg'!G2227</f>
        <v>10.338660000000003</v>
      </c>
      <c r="I2227" s="2">
        <f>'Moving Avg'!H2227</f>
        <v>10.859035499999983</v>
      </c>
      <c r="J2227" s="17" t="str">
        <f>OBV!F2227</f>
        <v>BEARISH</v>
      </c>
      <c r="K2227" s="17" t="str">
        <f>OBV!G2227</f>
        <v>WEAK</v>
      </c>
      <c r="L2227" s="17" t="str">
        <f>OBV!H2227</f>
        <v>CONFIRMED BEARISH</v>
      </c>
      <c r="M2227" s="19">
        <f t="shared" si="340"/>
        <v>50</v>
      </c>
      <c r="N2227" s="19">
        <f t="shared" si="341"/>
        <v>0</v>
      </c>
      <c r="O2227" s="19">
        <f t="shared" si="342"/>
        <v>0</v>
      </c>
      <c r="P2227" s="19">
        <f t="shared" si="343"/>
        <v>0</v>
      </c>
      <c r="Q2227" s="20">
        <f t="shared" si="344"/>
        <v>17.5</v>
      </c>
      <c r="R2227" s="20">
        <f t="shared" si="345"/>
        <v>10</v>
      </c>
      <c r="S2227" s="20">
        <f t="shared" si="346"/>
        <v>7.5</v>
      </c>
      <c r="T2227" s="20">
        <f t="shared" si="347"/>
        <v>12.5</v>
      </c>
      <c r="U2227" s="19">
        <f t="shared" si="348"/>
        <v>11.666666666666666</v>
      </c>
      <c r="V2227" s="19">
        <f t="shared" si="349"/>
        <v>11.875</v>
      </c>
    </row>
    <row r="2228" spans="1:22" ht="13.5" x14ac:dyDescent="0.25">
      <c r="A2228" s="3">
        <f>RSI!A2228</f>
        <v>45247</v>
      </c>
      <c r="B2228" s="2">
        <f>RSI!B2228</f>
        <v>9.7791999999999994</v>
      </c>
      <c r="C2228" s="2">
        <f>RSI!I2228</f>
        <v>30.360625551720432</v>
      </c>
      <c r="D2228" s="2">
        <f>MACD!E2228</f>
        <v>6.3387403459774561E-2</v>
      </c>
      <c r="E2228" s="2">
        <f>MACD!F2228</f>
        <v>3.3674597308542602E-2</v>
      </c>
      <c r="F2228" s="2">
        <f>'Moving Avg'!D2228</f>
        <v>9.7857000000000003</v>
      </c>
      <c r="G2228" s="2">
        <f>'Moving Avg'!F2228</f>
        <v>9.9932600000000011</v>
      </c>
      <c r="H2228" s="2">
        <f>'Moving Avg'!G2228</f>
        <v>10.296576</v>
      </c>
      <c r="I2228" s="2">
        <f>'Moving Avg'!H2228</f>
        <v>10.852982499999982</v>
      </c>
      <c r="J2228" s="17" t="str">
        <f>OBV!F2228</f>
        <v>BEARISH</v>
      </c>
      <c r="K2228" s="17" t="str">
        <f>OBV!G2228</f>
        <v>NEUTRAL</v>
      </c>
      <c r="L2228" s="17" t="str">
        <f>OBV!H2228</f>
        <v>CONFIRMED BEARISH</v>
      </c>
      <c r="M2228" s="19">
        <f t="shared" si="340"/>
        <v>25</v>
      </c>
      <c r="N2228" s="19">
        <f t="shared" si="341"/>
        <v>0</v>
      </c>
      <c r="O2228" s="19">
        <f t="shared" si="342"/>
        <v>0</v>
      </c>
      <c r="P2228" s="19">
        <f t="shared" si="343"/>
        <v>16.5</v>
      </c>
      <c r="Q2228" s="20">
        <f t="shared" si="344"/>
        <v>11.225</v>
      </c>
      <c r="R2228" s="20">
        <f t="shared" si="345"/>
        <v>9.125</v>
      </c>
      <c r="S2228" s="20">
        <f t="shared" si="346"/>
        <v>11.175000000000001</v>
      </c>
      <c r="T2228" s="20">
        <f t="shared" si="347"/>
        <v>10.375</v>
      </c>
      <c r="U2228" s="19">
        <f t="shared" si="348"/>
        <v>10.508333333333335</v>
      </c>
      <c r="V2228" s="19">
        <f t="shared" si="349"/>
        <v>10.475000000000001</v>
      </c>
    </row>
    <row r="2229" spans="1:22" ht="13.5" x14ac:dyDescent="0.25">
      <c r="A2229" s="3">
        <f>RSI!A2229</f>
        <v>45250</v>
      </c>
      <c r="B2229" s="2">
        <f>RSI!B2229</f>
        <v>9.8851999999999993</v>
      </c>
      <c r="C2229" s="2">
        <f>RSI!I2229</f>
        <v>39.450439925081795</v>
      </c>
      <c r="D2229" s="2">
        <f>MACD!E2229</f>
        <v>6.3470519647630397E-2</v>
      </c>
      <c r="E2229" s="2">
        <f>MACD!F2229</f>
        <v>3.9633781776360164E-2</v>
      </c>
      <c r="F2229" s="2">
        <f>'Moving Avg'!D2229</f>
        <v>9.7971199999999996</v>
      </c>
      <c r="G2229" s="2">
        <f>'Moving Avg'!F2229</f>
        <v>9.9777650000000015</v>
      </c>
      <c r="H2229" s="2">
        <f>'Moving Avg'!G2229</f>
        <v>10.259384000000003</v>
      </c>
      <c r="I2229" s="2">
        <f>'Moving Avg'!H2229</f>
        <v>10.849006999999983</v>
      </c>
      <c r="J2229" s="17" t="str">
        <f>OBV!F2229</f>
        <v>BEARISH</v>
      </c>
      <c r="K2229" s="17" t="str">
        <f>OBV!G2229</f>
        <v>NEUTRAL</v>
      </c>
      <c r="L2229" s="17" t="str">
        <f>OBV!H2229</f>
        <v>BEARISH DIVERGENCE</v>
      </c>
      <c r="M2229" s="19">
        <f t="shared" si="340"/>
        <v>25</v>
      </c>
      <c r="N2229" s="19">
        <f t="shared" si="341"/>
        <v>0</v>
      </c>
      <c r="O2229" s="19">
        <f t="shared" si="342"/>
        <v>0</v>
      </c>
      <c r="P2229" s="19">
        <f t="shared" si="343"/>
        <v>16.5</v>
      </c>
      <c r="Q2229" s="20">
        <f t="shared" si="344"/>
        <v>11.225</v>
      </c>
      <c r="R2229" s="20">
        <f t="shared" si="345"/>
        <v>9.125</v>
      </c>
      <c r="S2229" s="20">
        <f t="shared" si="346"/>
        <v>11.175000000000001</v>
      </c>
      <c r="T2229" s="20">
        <f t="shared" si="347"/>
        <v>10.375</v>
      </c>
      <c r="U2229" s="19">
        <f t="shared" si="348"/>
        <v>10.508333333333335</v>
      </c>
      <c r="V2229" s="19">
        <f t="shared" si="349"/>
        <v>10.475000000000001</v>
      </c>
    </row>
    <row r="2230" spans="1:22" ht="13.5" x14ac:dyDescent="0.25">
      <c r="A2230" s="3">
        <f>RSI!A2230</f>
        <v>45251</v>
      </c>
      <c r="B2230" s="2">
        <f>RSI!B2230</f>
        <v>9.9831000000000003</v>
      </c>
      <c r="C2230" s="2">
        <f>RSI!I2230</f>
        <v>46.408066117495864</v>
      </c>
      <c r="D2230" s="2">
        <f>MACD!E2230</f>
        <v>5.7233411023895897E-2</v>
      </c>
      <c r="E2230" s="2">
        <f>MACD!F2230</f>
        <v>4.3153707625867309E-2</v>
      </c>
      <c r="F2230" s="2">
        <f>'Moving Avg'!D2230</f>
        <v>9.8281200000000002</v>
      </c>
      <c r="G2230" s="2">
        <f>'Moving Avg'!F2230</f>
        <v>9.964715</v>
      </c>
      <c r="H2230" s="2">
        <f>'Moving Avg'!G2230</f>
        <v>10.226108</v>
      </c>
      <c r="I2230" s="2">
        <f>'Moving Avg'!H2230</f>
        <v>10.845133999999982</v>
      </c>
      <c r="J2230" s="17" t="str">
        <f>OBV!F2230</f>
        <v>BEARISH</v>
      </c>
      <c r="K2230" s="17" t="str">
        <f>OBV!G2230</f>
        <v>NEUTRAL</v>
      </c>
      <c r="L2230" s="17" t="str">
        <f>OBV!H2230</f>
        <v>BEARISH DIVERGENCE</v>
      </c>
      <c r="M2230" s="19">
        <f t="shared" si="340"/>
        <v>25</v>
      </c>
      <c r="N2230" s="19">
        <f t="shared" si="341"/>
        <v>0</v>
      </c>
      <c r="O2230" s="19">
        <f t="shared" si="342"/>
        <v>0</v>
      </c>
      <c r="P2230" s="19">
        <f t="shared" si="343"/>
        <v>16.5</v>
      </c>
      <c r="Q2230" s="20">
        <f t="shared" si="344"/>
        <v>11.225</v>
      </c>
      <c r="R2230" s="20">
        <f t="shared" si="345"/>
        <v>9.125</v>
      </c>
      <c r="S2230" s="20">
        <f t="shared" si="346"/>
        <v>11.175000000000001</v>
      </c>
      <c r="T2230" s="20">
        <f t="shared" si="347"/>
        <v>10.375</v>
      </c>
      <c r="U2230" s="19">
        <f t="shared" si="348"/>
        <v>10.508333333333335</v>
      </c>
      <c r="V2230" s="19">
        <f t="shared" si="349"/>
        <v>10.475000000000001</v>
      </c>
    </row>
    <row r="2231" spans="1:22" ht="13.5" x14ac:dyDescent="0.25">
      <c r="A2231" s="3">
        <f>RSI!A2231</f>
        <v>45252</v>
      </c>
      <c r="B2231" s="2">
        <f>RSI!B2231</f>
        <v>10.1951</v>
      </c>
      <c r="C2231" s="2">
        <f>RSI!I2231</f>
        <v>57.734104464212564</v>
      </c>
      <c r="D2231" s="2">
        <f>MACD!E2231</f>
        <v>3.6548116107592676E-2</v>
      </c>
      <c r="E2231" s="2">
        <f>MACD!F2231</f>
        <v>4.1832589322212385E-2</v>
      </c>
      <c r="F2231" s="2">
        <f>'Moving Avg'!D2231</f>
        <v>9.9096799999999998</v>
      </c>
      <c r="G2231" s="2">
        <f>'Moving Avg'!F2231</f>
        <v>9.9687900000000003</v>
      </c>
      <c r="H2231" s="2">
        <f>'Moving Avg'!G2231</f>
        <v>10.204902000000001</v>
      </c>
      <c r="I2231" s="2">
        <f>'Moving Avg'!H2231</f>
        <v>10.841198999999982</v>
      </c>
      <c r="J2231" s="17" t="str">
        <f>OBV!F2231</f>
        <v>BULLISH</v>
      </c>
      <c r="K2231" s="17" t="str">
        <f>OBV!G2231</f>
        <v>STRONG</v>
      </c>
      <c r="L2231" s="17" t="str">
        <f>OBV!H2231</f>
        <v>CONFIRMED BULLISH</v>
      </c>
      <c r="M2231" s="19">
        <f t="shared" si="340"/>
        <v>25</v>
      </c>
      <c r="N2231" s="19">
        <f t="shared" si="341"/>
        <v>45</v>
      </c>
      <c r="O2231" s="19">
        <f t="shared" si="342"/>
        <v>0</v>
      </c>
      <c r="P2231" s="19">
        <f t="shared" si="343"/>
        <v>100</v>
      </c>
      <c r="Q2231" s="20">
        <f t="shared" si="344"/>
        <v>39.5</v>
      </c>
      <c r="R2231" s="20">
        <f t="shared" si="345"/>
        <v>39</v>
      </c>
      <c r="S2231" s="20">
        <f t="shared" si="346"/>
        <v>55.5</v>
      </c>
      <c r="T2231" s="20">
        <f t="shared" si="347"/>
        <v>42.5</v>
      </c>
      <c r="U2231" s="19">
        <f t="shared" si="348"/>
        <v>44.666666666666664</v>
      </c>
      <c r="V2231" s="19">
        <f t="shared" si="349"/>
        <v>44.125</v>
      </c>
    </row>
    <row r="2232" spans="1:22" ht="13.5" x14ac:dyDescent="0.25">
      <c r="A2232" s="3">
        <f>RSI!A2232</f>
        <v>45253</v>
      </c>
      <c r="B2232" s="2">
        <f>RSI!B2232</f>
        <v>10.105399999999999</v>
      </c>
      <c r="C2232" s="2">
        <f>RSI!I2232</f>
        <v>52.66275605830274</v>
      </c>
      <c r="D2232" s="2">
        <f>MACD!E2232</f>
        <v>2.3449402243166162E-2</v>
      </c>
      <c r="E2232" s="2">
        <f>MACD!F2232</f>
        <v>3.8155951906403147E-2</v>
      </c>
      <c r="F2232" s="2">
        <f>'Moving Avg'!D2232</f>
        <v>9.9896000000000011</v>
      </c>
      <c r="G2232" s="2">
        <f>'Moving Avg'!F2232</f>
        <v>9.9643049999999995</v>
      </c>
      <c r="H2232" s="2">
        <f>'Moving Avg'!G2232</f>
        <v>10.181902000000001</v>
      </c>
      <c r="I2232" s="2">
        <f>'Moving Avg'!H2232</f>
        <v>10.837550999999978</v>
      </c>
      <c r="J2232" s="17" t="str">
        <f>OBV!F2232</f>
        <v>BULLISH</v>
      </c>
      <c r="K2232" s="17" t="str">
        <f>OBV!G2232</f>
        <v>STRONG</v>
      </c>
      <c r="L2232" s="17" t="str">
        <f>OBV!H2232</f>
        <v>CONFIRMED BULLISH</v>
      </c>
      <c r="M2232" s="19">
        <f t="shared" si="340"/>
        <v>25</v>
      </c>
      <c r="N2232" s="19">
        <f t="shared" si="341"/>
        <v>45</v>
      </c>
      <c r="O2232" s="19">
        <f t="shared" si="342"/>
        <v>0</v>
      </c>
      <c r="P2232" s="19">
        <f t="shared" si="343"/>
        <v>100</v>
      </c>
      <c r="Q2232" s="20">
        <f t="shared" si="344"/>
        <v>39.5</v>
      </c>
      <c r="R2232" s="20">
        <f t="shared" si="345"/>
        <v>39</v>
      </c>
      <c r="S2232" s="20">
        <f t="shared" si="346"/>
        <v>55.5</v>
      </c>
      <c r="T2232" s="20">
        <f t="shared" si="347"/>
        <v>42.5</v>
      </c>
      <c r="U2232" s="19">
        <f t="shared" si="348"/>
        <v>44.666666666666664</v>
      </c>
      <c r="V2232" s="19">
        <f t="shared" si="349"/>
        <v>44.125</v>
      </c>
    </row>
    <row r="2233" spans="1:22" ht="13.5" x14ac:dyDescent="0.25">
      <c r="A2233" s="3">
        <f>RSI!A2233</f>
        <v>45254</v>
      </c>
      <c r="B2233" s="2">
        <f>RSI!B2233</f>
        <v>10.0646</v>
      </c>
      <c r="C2233" s="2">
        <f>RSI!I2233</f>
        <v>50.490298235060884</v>
      </c>
      <c r="D2233" s="2">
        <f>MACD!E2233</f>
        <v>-1.5095737134867449E-2</v>
      </c>
      <c r="E2233" s="2">
        <f>MACD!F2233</f>
        <v>2.7505614098149028E-2</v>
      </c>
      <c r="F2233" s="2">
        <f>'Moving Avg'!D2233</f>
        <v>10.046679999999999</v>
      </c>
      <c r="G2233" s="2">
        <f>'Moving Avg'!F2233</f>
        <v>9.9618550000000017</v>
      </c>
      <c r="H2233" s="2">
        <f>'Moving Avg'!G2233</f>
        <v>10.160532</v>
      </c>
      <c r="I2233" s="2">
        <f>'Moving Avg'!H2233</f>
        <v>10.833698999999978</v>
      </c>
      <c r="J2233" s="17" t="str">
        <f>OBV!F2233</f>
        <v>BULLISH</v>
      </c>
      <c r="K2233" s="17" t="str">
        <f>OBV!G2233</f>
        <v>STRONG</v>
      </c>
      <c r="L2233" s="17" t="str">
        <f>OBV!H2233</f>
        <v>CONFIRMED BULLISH</v>
      </c>
      <c r="M2233" s="19">
        <f t="shared" si="340"/>
        <v>25</v>
      </c>
      <c r="N2233" s="19">
        <f t="shared" si="341"/>
        <v>100</v>
      </c>
      <c r="O2233" s="19">
        <f t="shared" si="342"/>
        <v>0</v>
      </c>
      <c r="P2233" s="19">
        <f t="shared" si="343"/>
        <v>100</v>
      </c>
      <c r="Q2233" s="20">
        <f t="shared" si="344"/>
        <v>58.75</v>
      </c>
      <c r="R2233" s="20">
        <f t="shared" si="345"/>
        <v>50</v>
      </c>
      <c r="S2233" s="20">
        <f t="shared" si="346"/>
        <v>63.75</v>
      </c>
      <c r="T2233" s="20">
        <f t="shared" si="347"/>
        <v>56.25</v>
      </c>
      <c r="U2233" s="19">
        <f t="shared" si="348"/>
        <v>57.5</v>
      </c>
      <c r="V2233" s="19">
        <f t="shared" si="349"/>
        <v>57.1875</v>
      </c>
    </row>
    <row r="2234" spans="1:22" ht="13.5" x14ac:dyDescent="0.25">
      <c r="A2234" s="3">
        <f>RSI!A2234</f>
        <v>45257</v>
      </c>
      <c r="B2234" s="2">
        <f>RSI!B2234</f>
        <v>10.105399999999999</v>
      </c>
      <c r="C2234" s="2">
        <f>RSI!I2234</f>
        <v>52.596234829538055</v>
      </c>
      <c r="D2234" s="2">
        <f>MACD!E2234</f>
        <v>-5.0840268133214295E-2</v>
      </c>
      <c r="E2234" s="2">
        <f>MACD!F2234</f>
        <v>1.1836437651876364E-2</v>
      </c>
      <c r="F2234" s="2">
        <f>'Moving Avg'!D2234</f>
        <v>10.090719999999999</v>
      </c>
      <c r="G2234" s="2">
        <f>'Moving Avg'!F2234</f>
        <v>9.9659350000000018</v>
      </c>
      <c r="H2234" s="2">
        <f>'Moving Avg'!G2234</f>
        <v>10.146666</v>
      </c>
      <c r="I2234" s="2">
        <f>'Moving Avg'!H2234</f>
        <v>10.830050999999978</v>
      </c>
      <c r="J2234" s="17" t="str">
        <f>OBV!F2234</f>
        <v>BULLISH</v>
      </c>
      <c r="K2234" s="17" t="str">
        <f>OBV!G2234</f>
        <v>STRONG</v>
      </c>
      <c r="L2234" s="17" t="str">
        <f>OBV!H2234</f>
        <v>CONFIRMED BULLISH</v>
      </c>
      <c r="M2234" s="19">
        <f t="shared" si="340"/>
        <v>25</v>
      </c>
      <c r="N2234" s="19">
        <f t="shared" si="341"/>
        <v>100</v>
      </c>
      <c r="O2234" s="19">
        <f t="shared" si="342"/>
        <v>0</v>
      </c>
      <c r="P2234" s="19">
        <f t="shared" si="343"/>
        <v>100</v>
      </c>
      <c r="Q2234" s="20">
        <f t="shared" si="344"/>
        <v>58.75</v>
      </c>
      <c r="R2234" s="20">
        <f t="shared" si="345"/>
        <v>50</v>
      </c>
      <c r="S2234" s="20">
        <f t="shared" si="346"/>
        <v>63.75</v>
      </c>
      <c r="T2234" s="20">
        <f t="shared" si="347"/>
        <v>56.25</v>
      </c>
      <c r="U2234" s="19">
        <f t="shared" si="348"/>
        <v>57.5</v>
      </c>
      <c r="V2234" s="19">
        <f t="shared" si="349"/>
        <v>57.1875</v>
      </c>
    </row>
    <row r="2235" spans="1:22" ht="13.5" x14ac:dyDescent="0.25">
      <c r="A2235" s="3">
        <f>RSI!A2235</f>
        <v>45258</v>
      </c>
      <c r="B2235" s="2">
        <f>RSI!B2235</f>
        <v>10.097200000000001</v>
      </c>
      <c r="C2235" s="2">
        <f>RSI!I2235</f>
        <v>52.116426280907511</v>
      </c>
      <c r="D2235" s="2">
        <f>MACD!E2235</f>
        <v>-8.0818572839804759E-2</v>
      </c>
      <c r="E2235" s="2">
        <f>MACD!F2235</f>
        <v>-6.6945644464598605E-3</v>
      </c>
      <c r="F2235" s="2">
        <f>'Moving Avg'!D2235</f>
        <v>10.11354</v>
      </c>
      <c r="G2235" s="2">
        <f>'Moving Avg'!F2235</f>
        <v>9.9712350000000018</v>
      </c>
      <c r="H2235" s="2">
        <f>'Moving Avg'!G2235</f>
        <v>10.134919999999997</v>
      </c>
      <c r="I2235" s="2">
        <f>'Moving Avg'!H2235</f>
        <v>10.826361999999978</v>
      </c>
      <c r="J2235" s="17" t="str">
        <f>OBV!F2235</f>
        <v>BULLISH</v>
      </c>
      <c r="K2235" s="17" t="str">
        <f>OBV!G2235</f>
        <v>STRONG</v>
      </c>
      <c r="L2235" s="17" t="str">
        <f>OBV!H2235</f>
        <v>CONFIRMED BULLISH</v>
      </c>
      <c r="M2235" s="19">
        <f t="shared" si="340"/>
        <v>25</v>
      </c>
      <c r="N2235" s="19">
        <f t="shared" si="341"/>
        <v>100</v>
      </c>
      <c r="O2235" s="19">
        <f t="shared" si="342"/>
        <v>0</v>
      </c>
      <c r="P2235" s="19">
        <f t="shared" si="343"/>
        <v>100</v>
      </c>
      <c r="Q2235" s="20">
        <f t="shared" si="344"/>
        <v>58.75</v>
      </c>
      <c r="R2235" s="20">
        <f t="shared" si="345"/>
        <v>50</v>
      </c>
      <c r="S2235" s="20">
        <f t="shared" si="346"/>
        <v>63.75</v>
      </c>
      <c r="T2235" s="20">
        <f t="shared" si="347"/>
        <v>56.25</v>
      </c>
      <c r="U2235" s="19">
        <f t="shared" si="348"/>
        <v>57.5</v>
      </c>
      <c r="V2235" s="19">
        <f t="shared" si="349"/>
        <v>57.1875</v>
      </c>
    </row>
    <row r="2236" spans="1:22" ht="13.5" x14ac:dyDescent="0.25">
      <c r="A2236" s="3">
        <f>RSI!A2236</f>
        <v>45259</v>
      </c>
      <c r="B2236" s="2">
        <f>RSI!B2236</f>
        <v>10.105399999999999</v>
      </c>
      <c r="C2236" s="2">
        <f>RSI!I2236</f>
        <v>52.582268432349444</v>
      </c>
      <c r="D2236" s="2">
        <f>MACD!E2236</f>
        <v>-0.11333583638098155</v>
      </c>
      <c r="E2236" s="2">
        <f>MACD!F2236</f>
        <v>-2.8022818833364199E-2</v>
      </c>
      <c r="F2236" s="2">
        <f>'Moving Avg'!D2236</f>
        <v>10.095600000000001</v>
      </c>
      <c r="G2236" s="2">
        <f>'Moving Avg'!F2236</f>
        <v>9.9798000000000009</v>
      </c>
      <c r="H2236" s="2">
        <f>'Moving Avg'!G2236</f>
        <v>10.124969999999998</v>
      </c>
      <c r="I2236" s="2">
        <f>'Moving Avg'!H2236</f>
        <v>10.822713999999978</v>
      </c>
      <c r="J2236" s="17" t="str">
        <f>OBV!F2236</f>
        <v>BEARISH</v>
      </c>
      <c r="K2236" s="17" t="str">
        <f>OBV!G2236</f>
        <v>NEUTRAL</v>
      </c>
      <c r="L2236" s="17" t="str">
        <f>OBV!H2236</f>
        <v>CONFIRMED BEARISH</v>
      </c>
      <c r="M2236" s="19">
        <f t="shared" si="340"/>
        <v>25</v>
      </c>
      <c r="N2236" s="19">
        <f t="shared" si="341"/>
        <v>100</v>
      </c>
      <c r="O2236" s="19">
        <f t="shared" si="342"/>
        <v>0</v>
      </c>
      <c r="P2236" s="19">
        <f t="shared" si="343"/>
        <v>16.5</v>
      </c>
      <c r="Q2236" s="20">
        <f t="shared" si="344"/>
        <v>46.225000000000001</v>
      </c>
      <c r="R2236" s="20">
        <f t="shared" si="345"/>
        <v>29.125</v>
      </c>
      <c r="S2236" s="20">
        <f t="shared" si="346"/>
        <v>26.175000000000001</v>
      </c>
      <c r="T2236" s="20">
        <f t="shared" si="347"/>
        <v>35.375</v>
      </c>
      <c r="U2236" s="19">
        <f t="shared" si="348"/>
        <v>33.841666666666661</v>
      </c>
      <c r="V2236" s="19">
        <f t="shared" si="349"/>
        <v>34.224999999999994</v>
      </c>
    </row>
    <row r="2237" spans="1:22" ht="13.5" x14ac:dyDescent="0.25">
      <c r="A2237" s="3">
        <f>RSI!A2237</f>
        <v>45260</v>
      </c>
      <c r="B2237" s="2">
        <f>RSI!B2237</f>
        <v>9.9911999999999992</v>
      </c>
      <c r="C2237" s="2">
        <f>RSI!I2237</f>
        <v>45.886854251879903</v>
      </c>
      <c r="D2237" s="2">
        <f>MACD!E2237</f>
        <v>-0.14522502193169196</v>
      </c>
      <c r="E2237" s="2">
        <f>MACD!F2237</f>
        <v>-5.146325945302975E-2</v>
      </c>
      <c r="F2237" s="2">
        <f>'Moving Avg'!D2237</f>
        <v>10.072760000000001</v>
      </c>
      <c r="G2237" s="2">
        <f>'Moving Avg'!F2237</f>
        <v>9.9749049999999997</v>
      </c>
      <c r="H2237" s="2">
        <f>'Moving Avg'!G2237</f>
        <v>10.119097999999997</v>
      </c>
      <c r="I2237" s="2">
        <f>'Moving Avg'!H2237</f>
        <v>10.818533499999978</v>
      </c>
      <c r="J2237" s="17" t="str">
        <f>OBV!F2237</f>
        <v>BEARISH</v>
      </c>
      <c r="K2237" s="17" t="str">
        <f>OBV!G2237</f>
        <v>NEUTRAL</v>
      </c>
      <c r="L2237" s="17" t="str">
        <f>OBV!H2237</f>
        <v>CONFIRMED BEARISH</v>
      </c>
      <c r="M2237" s="19">
        <f t="shared" si="340"/>
        <v>25</v>
      </c>
      <c r="N2237" s="19">
        <f t="shared" si="341"/>
        <v>100</v>
      </c>
      <c r="O2237" s="19">
        <f t="shared" si="342"/>
        <v>0</v>
      </c>
      <c r="P2237" s="19">
        <f t="shared" si="343"/>
        <v>16.5</v>
      </c>
      <c r="Q2237" s="20">
        <f t="shared" si="344"/>
        <v>46.225000000000001</v>
      </c>
      <c r="R2237" s="20">
        <f t="shared" si="345"/>
        <v>29.125</v>
      </c>
      <c r="S2237" s="20">
        <f t="shared" si="346"/>
        <v>26.175000000000001</v>
      </c>
      <c r="T2237" s="20">
        <f t="shared" si="347"/>
        <v>35.375</v>
      </c>
      <c r="U2237" s="19">
        <f t="shared" si="348"/>
        <v>33.841666666666661</v>
      </c>
      <c r="V2237" s="19">
        <f t="shared" si="349"/>
        <v>34.224999999999994</v>
      </c>
    </row>
    <row r="2238" spans="1:22" ht="13.5" x14ac:dyDescent="0.25">
      <c r="A2238" s="3">
        <f>RSI!A2238</f>
        <v>45261</v>
      </c>
      <c r="B2238" s="2">
        <f>RSI!B2238</f>
        <v>10.072800000000001</v>
      </c>
      <c r="C2238" s="2">
        <f>RSI!I2238</f>
        <v>50.715822817204725</v>
      </c>
      <c r="D2238" s="2">
        <f>MACD!E2238</f>
        <v>-0.16655899896507798</v>
      </c>
      <c r="E2238" s="2">
        <f>MACD!F2238</f>
        <v>-7.4482407355439401E-2</v>
      </c>
      <c r="F2238" s="2">
        <f>'Moving Avg'!D2238</f>
        <v>10.074400000000001</v>
      </c>
      <c r="G2238" s="2">
        <f>'Moving Avg'!F2238</f>
        <v>9.9740900000000003</v>
      </c>
      <c r="H2238" s="2">
        <f>'Moving Avg'!G2238</f>
        <v>10.114857999999996</v>
      </c>
      <c r="I2238" s="2">
        <f>'Moving Avg'!H2238</f>
        <v>10.814799499999976</v>
      </c>
      <c r="J2238" s="17" t="str">
        <f>OBV!F2238</f>
        <v>BEARISH</v>
      </c>
      <c r="K2238" s="17" t="str">
        <f>OBV!G2238</f>
        <v>NEUTRAL</v>
      </c>
      <c r="L2238" s="17" t="str">
        <f>OBV!H2238</f>
        <v>BEARISH DIVERGENCE</v>
      </c>
      <c r="M2238" s="19">
        <f t="shared" si="340"/>
        <v>25</v>
      </c>
      <c r="N2238" s="19">
        <f t="shared" si="341"/>
        <v>100</v>
      </c>
      <c r="O2238" s="19">
        <f t="shared" si="342"/>
        <v>0</v>
      </c>
      <c r="P2238" s="19">
        <f t="shared" si="343"/>
        <v>16.5</v>
      </c>
      <c r="Q2238" s="20">
        <f t="shared" si="344"/>
        <v>46.225000000000001</v>
      </c>
      <c r="R2238" s="20">
        <f t="shared" si="345"/>
        <v>29.125</v>
      </c>
      <c r="S2238" s="20">
        <f t="shared" si="346"/>
        <v>26.175000000000001</v>
      </c>
      <c r="T2238" s="20">
        <f t="shared" si="347"/>
        <v>35.375</v>
      </c>
      <c r="U2238" s="19">
        <f t="shared" si="348"/>
        <v>33.841666666666661</v>
      </c>
      <c r="V2238" s="19">
        <f t="shared" si="349"/>
        <v>34.224999999999994</v>
      </c>
    </row>
    <row r="2239" spans="1:22" ht="13.5" x14ac:dyDescent="0.25">
      <c r="A2239" s="3">
        <f>RSI!A2239</f>
        <v>45264</v>
      </c>
      <c r="B2239" s="2">
        <f>RSI!B2239</f>
        <v>10.072800000000001</v>
      </c>
      <c r="C2239" s="2">
        <f>RSI!I2239</f>
        <v>50.715822817204725</v>
      </c>
      <c r="D2239" s="2">
        <f>MACD!E2239</f>
        <v>-0.1684137217238284</v>
      </c>
      <c r="E2239" s="2">
        <f>MACD!F2239</f>
        <v>-9.3268670229117195E-2</v>
      </c>
      <c r="F2239" s="2">
        <f>'Moving Avg'!D2239</f>
        <v>10.067879999999999</v>
      </c>
      <c r="G2239" s="2">
        <f>'Moving Avg'!F2239</f>
        <v>9.9761299999999995</v>
      </c>
      <c r="H2239" s="2">
        <f>'Moving Avg'!G2239</f>
        <v>10.112411999999997</v>
      </c>
      <c r="I2239" s="2">
        <f>'Moving Avg'!H2239</f>
        <v>10.811181999999976</v>
      </c>
      <c r="J2239" s="17" t="str">
        <f>OBV!F2239</f>
        <v>BULLISH</v>
      </c>
      <c r="K2239" s="17" t="str">
        <f>OBV!G2239</f>
        <v>NEUTRAL</v>
      </c>
      <c r="L2239" s="17" t="str">
        <f>OBV!H2239</f>
        <v>BULLISH DIVERGENCE</v>
      </c>
      <c r="M2239" s="19">
        <f t="shared" si="340"/>
        <v>25</v>
      </c>
      <c r="N2239" s="19">
        <f t="shared" si="341"/>
        <v>100</v>
      </c>
      <c r="O2239" s="19">
        <f t="shared" si="342"/>
        <v>0</v>
      </c>
      <c r="P2239" s="19">
        <f t="shared" si="343"/>
        <v>66.5</v>
      </c>
      <c r="Q2239" s="20">
        <f t="shared" si="344"/>
        <v>53.725000000000001</v>
      </c>
      <c r="R2239" s="20">
        <f t="shared" si="345"/>
        <v>41.625</v>
      </c>
      <c r="S2239" s="20">
        <f t="shared" si="346"/>
        <v>48.674999999999997</v>
      </c>
      <c r="T2239" s="20">
        <f t="shared" si="347"/>
        <v>47.875</v>
      </c>
      <c r="U2239" s="19">
        <f t="shared" si="348"/>
        <v>48.008333333333326</v>
      </c>
      <c r="V2239" s="19">
        <f t="shared" si="349"/>
        <v>47.974999999999994</v>
      </c>
    </row>
    <row r="2240" spans="1:22" ht="13.5" x14ac:dyDescent="0.25">
      <c r="A2240" s="3">
        <f>RSI!A2240</f>
        <v>45265</v>
      </c>
      <c r="B2240" s="2">
        <f>RSI!B2240</f>
        <v>10.032</v>
      </c>
      <c r="C2240" s="2">
        <f>RSI!I2240</f>
        <v>48.220522182575543</v>
      </c>
      <c r="D2240" s="2">
        <f>MACD!E2240</f>
        <v>-0.15200173845249054</v>
      </c>
      <c r="E2240" s="2">
        <f>MACD!F2240</f>
        <v>-0.10501528387379187</v>
      </c>
      <c r="F2240" s="2">
        <f>'Moving Avg'!D2240</f>
        <v>10.054839999999999</v>
      </c>
      <c r="G2240" s="2">
        <f>'Moving Avg'!F2240</f>
        <v>9.9761300000000013</v>
      </c>
      <c r="H2240" s="2">
        <f>'Moving Avg'!G2240</f>
        <v>10.107355999999996</v>
      </c>
      <c r="I2240" s="2">
        <f>'Moving Avg'!H2240</f>
        <v>10.807360499999977</v>
      </c>
      <c r="J2240" s="17" t="str">
        <f>OBV!F2240</f>
        <v>BEARISH</v>
      </c>
      <c r="K2240" s="17" t="str">
        <f>OBV!G2240</f>
        <v>NEUTRAL</v>
      </c>
      <c r="L2240" s="17" t="str">
        <f>OBV!H2240</f>
        <v>CONFIRMED BEARISH</v>
      </c>
      <c r="M2240" s="19">
        <f t="shared" si="340"/>
        <v>25</v>
      </c>
      <c r="N2240" s="19">
        <f t="shared" si="341"/>
        <v>100</v>
      </c>
      <c r="O2240" s="19">
        <f t="shared" si="342"/>
        <v>0</v>
      </c>
      <c r="P2240" s="19">
        <f t="shared" si="343"/>
        <v>16.5</v>
      </c>
      <c r="Q2240" s="20">
        <f t="shared" si="344"/>
        <v>46.225000000000001</v>
      </c>
      <c r="R2240" s="20">
        <f t="shared" si="345"/>
        <v>29.125</v>
      </c>
      <c r="S2240" s="20">
        <f t="shared" si="346"/>
        <v>26.175000000000001</v>
      </c>
      <c r="T2240" s="20">
        <f t="shared" si="347"/>
        <v>35.375</v>
      </c>
      <c r="U2240" s="19">
        <f t="shared" si="348"/>
        <v>33.841666666666661</v>
      </c>
      <c r="V2240" s="19">
        <f t="shared" si="349"/>
        <v>34.224999999999994</v>
      </c>
    </row>
    <row r="2241" spans="1:22" ht="13.5" x14ac:dyDescent="0.25">
      <c r="A2241" s="3">
        <f>RSI!A2241</f>
        <v>45266</v>
      </c>
      <c r="B2241" s="2">
        <f>RSI!B2241</f>
        <v>10.032</v>
      </c>
      <c r="C2241" s="2">
        <f>RSI!I2241</f>
        <v>48.220522182575543</v>
      </c>
      <c r="D2241" s="2">
        <f>MACD!E2241</f>
        <v>-0.1053530137988492</v>
      </c>
      <c r="E2241" s="2">
        <f>MACD!F2241</f>
        <v>-0.10508282985880334</v>
      </c>
      <c r="F2241" s="2">
        <f>'Moving Avg'!D2241</f>
        <v>10.04016</v>
      </c>
      <c r="G2241" s="2">
        <f>'Moving Avg'!F2241</f>
        <v>9.9761299999999995</v>
      </c>
      <c r="H2241" s="2">
        <f>'Moving Avg'!G2241</f>
        <v>10.102299999999996</v>
      </c>
      <c r="I2241" s="2">
        <f>'Moving Avg'!H2241</f>
        <v>10.803731999999977</v>
      </c>
      <c r="J2241" s="17" t="str">
        <f>OBV!F2241</f>
        <v>BEARISH</v>
      </c>
      <c r="K2241" s="17" t="str">
        <f>OBV!G2241</f>
        <v>NEUTRAL</v>
      </c>
      <c r="L2241" s="17" t="str">
        <f>OBV!H2241</f>
        <v>CONFIRMED BEARISH</v>
      </c>
      <c r="M2241" s="19">
        <f t="shared" si="340"/>
        <v>25</v>
      </c>
      <c r="N2241" s="19">
        <f t="shared" si="341"/>
        <v>45</v>
      </c>
      <c r="O2241" s="19">
        <f t="shared" si="342"/>
        <v>0</v>
      </c>
      <c r="P2241" s="19">
        <f t="shared" si="343"/>
        <v>16.5</v>
      </c>
      <c r="Q2241" s="20">
        <f t="shared" si="344"/>
        <v>26.975000000000001</v>
      </c>
      <c r="R2241" s="20">
        <f t="shared" si="345"/>
        <v>18.125</v>
      </c>
      <c r="S2241" s="20">
        <f t="shared" si="346"/>
        <v>17.925000000000001</v>
      </c>
      <c r="T2241" s="20">
        <f t="shared" si="347"/>
        <v>21.625</v>
      </c>
      <c r="U2241" s="19">
        <f t="shared" si="348"/>
        <v>21.008333333333336</v>
      </c>
      <c r="V2241" s="19">
        <f t="shared" si="349"/>
        <v>21.162500000000001</v>
      </c>
    </row>
    <row r="2242" spans="1:22" ht="13.5" x14ac:dyDescent="0.25">
      <c r="A2242" s="3">
        <f>RSI!A2242</f>
        <v>45267</v>
      </c>
      <c r="B2242" s="2">
        <f>RSI!B2242</f>
        <v>9.9504000000000001</v>
      </c>
      <c r="C2242" s="2">
        <f>RSI!I2242</f>
        <v>43.281090754177157</v>
      </c>
      <c r="D2242" s="2">
        <f>MACD!E2242</f>
        <v>-7.3501129653703146E-2</v>
      </c>
      <c r="E2242" s="2">
        <f>MACD!F2242</f>
        <v>-9.8766489817783312E-2</v>
      </c>
      <c r="F2242" s="2">
        <f>'Moving Avg'!D2242</f>
        <v>10.032</v>
      </c>
      <c r="G2242" s="2">
        <f>'Moving Avg'!F2242</f>
        <v>9.9724600000000017</v>
      </c>
      <c r="H2242" s="2">
        <f>'Moving Avg'!G2242</f>
        <v>10.095611999999997</v>
      </c>
      <c r="I2242" s="2">
        <f>'Moving Avg'!H2242</f>
        <v>10.799772999999977</v>
      </c>
      <c r="J2242" s="17" t="str">
        <f>OBV!F2242</f>
        <v>BEARISH</v>
      </c>
      <c r="K2242" s="17" t="str">
        <f>OBV!G2242</f>
        <v>NEUTRAL</v>
      </c>
      <c r="L2242" s="17" t="str">
        <f>OBV!H2242</f>
        <v>CONFIRMED BEARISH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0</v>
      </c>
      <c r="O2242" s="19">
        <f t="shared" ref="O2242:O2305" si="352">IF(F2242-I2242&gt;10,100,IF(F2242-I2242&gt;5,75, IF(F2242-I2242&gt;0,50,0)))</f>
        <v>0</v>
      </c>
      <c r="P2242" s="19">
        <f t="shared" ref="P2242:P2305" si="353">IF(L2242="confirmed bullish", 34, IF(L2242="bullish divergence",17, 0))+IF(J2242="bullish",33,IF(J2242="bearish",0,16.5))+IF(K2242="strong",33,IF(K2242="weak",0,16.5))</f>
        <v>16.5</v>
      </c>
      <c r="Q2242" s="20">
        <f t="shared" si="344"/>
        <v>11.225</v>
      </c>
      <c r="R2242" s="20">
        <f t="shared" si="345"/>
        <v>9.125</v>
      </c>
      <c r="S2242" s="20">
        <f t="shared" si="346"/>
        <v>11.175000000000001</v>
      </c>
      <c r="T2242" s="20">
        <f t="shared" si="347"/>
        <v>10.375</v>
      </c>
      <c r="U2242" s="19">
        <f t="shared" si="348"/>
        <v>10.508333333333335</v>
      </c>
      <c r="V2242" s="19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9.9341000000000008</v>
      </c>
      <c r="C2243" s="2">
        <f>RSI!I2243</f>
        <v>42.347923899427009</v>
      </c>
      <c r="D2243" s="2">
        <f>MACD!E2243</f>
        <v>-5.1011463959884651E-2</v>
      </c>
      <c r="E2243" s="2">
        <f>MACD!F2243</f>
        <v>-8.9215484646203588E-2</v>
      </c>
      <c r="F2243" s="2">
        <f>'Moving Avg'!D2243</f>
        <v>10.00426</v>
      </c>
      <c r="G2243" s="2">
        <f>'Moving Avg'!F2243</f>
        <v>9.97776</v>
      </c>
      <c r="H2243" s="2">
        <f>'Moving Avg'!G2243</f>
        <v>10.088597999999998</v>
      </c>
      <c r="I2243" s="2">
        <f>'Moving Avg'!H2243</f>
        <v>10.795848499999977</v>
      </c>
      <c r="J2243" s="17" t="str">
        <f>OBV!F2243</f>
        <v>BEARISH</v>
      </c>
      <c r="K2243" s="17" t="str">
        <f>OBV!G2243</f>
        <v>NEUTRAL</v>
      </c>
      <c r="L2243" s="17" t="str">
        <f>OBV!H2243</f>
        <v>CONFIRMED BEARISH</v>
      </c>
      <c r="M2243" s="19">
        <f t="shared" si="350"/>
        <v>25</v>
      </c>
      <c r="N2243" s="19">
        <f t="shared" si="351"/>
        <v>0</v>
      </c>
      <c r="O2243" s="19">
        <f t="shared" si="352"/>
        <v>0</v>
      </c>
      <c r="P2243" s="19">
        <f t="shared" si="353"/>
        <v>16.5</v>
      </c>
      <c r="Q2243" s="20">
        <f t="shared" ref="Q2243:Q2306" si="354">0.35*M2243+N2243*0.35+O2243*0.15+P2243*0.15</f>
        <v>11.225</v>
      </c>
      <c r="R2243" s="20">
        <f t="shared" ref="R2243:R2306" si="355">M2243*0.2+N2243*0.2+O2243*0.35+P2243*0.25</f>
        <v>9.125</v>
      </c>
      <c r="S2243" s="20">
        <f t="shared" ref="S2243:S2306" si="356">M2243*0.15+N2243*0.15+O2243*0.25+P2243*0.45</f>
        <v>11.175000000000001</v>
      </c>
      <c r="T2243" s="20">
        <f t="shared" ref="T2243:T2306" si="357">0.25*SUM(M2243:P2243)</f>
        <v>10.375</v>
      </c>
      <c r="U2243" s="19">
        <f t="shared" ref="U2243:U2306" si="358">SUM(Q2243:S2243)/3</f>
        <v>10.508333333333335</v>
      </c>
      <c r="V2243" s="19">
        <f t="shared" ref="V2243:V2306" si="359">SUM(Q2243:T2243)/4</f>
        <v>10.475000000000001</v>
      </c>
    </row>
    <row r="2244" spans="1:22" ht="13.5" x14ac:dyDescent="0.25">
      <c r="A2244" s="3">
        <f>RSI!A2244</f>
        <v>45271</v>
      </c>
      <c r="B2244" s="2">
        <f>RSI!B2244</f>
        <v>9.9341000000000008</v>
      </c>
      <c r="C2244" s="2">
        <f>RSI!I2244</f>
        <v>42.347923899427002</v>
      </c>
      <c r="D2244" s="2">
        <f>MACD!E2244</f>
        <v>-2.5045925721597584E-2</v>
      </c>
      <c r="E2244" s="2">
        <f>MACD!F2244</f>
        <v>-7.6381572861282387E-2</v>
      </c>
      <c r="F2244" s="2">
        <f>'Moving Avg'!D2244</f>
        <v>9.9765200000000007</v>
      </c>
      <c r="G2244" s="2">
        <f>'Moving Avg'!F2244</f>
        <v>9.9830600000000018</v>
      </c>
      <c r="H2244" s="2">
        <f>'Moving Avg'!G2244</f>
        <v>10.081583999999998</v>
      </c>
      <c r="I2244" s="2">
        <f>'Moving Avg'!H2244</f>
        <v>10.792581999999976</v>
      </c>
      <c r="J2244" s="17" t="str">
        <f>OBV!F2244</f>
        <v>BEARISH</v>
      </c>
      <c r="K2244" s="17" t="str">
        <f>OBV!G2244</f>
        <v>NEUTRAL</v>
      </c>
      <c r="L2244" s="17" t="str">
        <f>OBV!H2244</f>
        <v>CONFIRMED BEARISH</v>
      </c>
      <c r="M2244" s="19">
        <f t="shared" si="350"/>
        <v>25</v>
      </c>
      <c r="N2244" s="19">
        <f t="shared" si="351"/>
        <v>0</v>
      </c>
      <c r="O2244" s="19">
        <f t="shared" si="352"/>
        <v>0</v>
      </c>
      <c r="P2244" s="19">
        <f t="shared" si="353"/>
        <v>16.5</v>
      </c>
      <c r="Q2244" s="20">
        <f t="shared" si="354"/>
        <v>11.225</v>
      </c>
      <c r="R2244" s="20">
        <f t="shared" si="355"/>
        <v>9.125</v>
      </c>
      <c r="S2244" s="20">
        <f t="shared" si="356"/>
        <v>11.175000000000001</v>
      </c>
      <c r="T2244" s="20">
        <f t="shared" si="357"/>
        <v>10.375</v>
      </c>
      <c r="U2244" s="19">
        <f t="shared" si="358"/>
        <v>10.508333333333335</v>
      </c>
      <c r="V2244" s="19">
        <f t="shared" si="359"/>
        <v>10.475000000000001</v>
      </c>
    </row>
    <row r="2245" spans="1:22" ht="13.5" x14ac:dyDescent="0.25">
      <c r="A2245" s="3">
        <f>RSI!A2245</f>
        <v>45272</v>
      </c>
      <c r="B2245" s="2">
        <f>RSI!B2245</f>
        <v>10.0809</v>
      </c>
      <c r="C2245" s="2">
        <f>RSI!I2245</f>
        <v>52.944773960511846</v>
      </c>
      <c r="D2245" s="2">
        <f>MACD!E2245</f>
        <v>-1.4600607435511392E-2</v>
      </c>
      <c r="E2245" s="2">
        <f>MACD!F2245</f>
        <v>-6.4025379776128183E-2</v>
      </c>
      <c r="F2245" s="2">
        <f>'Moving Avg'!D2245</f>
        <v>9.9863</v>
      </c>
      <c r="G2245" s="2">
        <f>'Moving Avg'!F2245</f>
        <v>9.9957000000000029</v>
      </c>
      <c r="H2245" s="2">
        <f>'Moving Avg'!G2245</f>
        <v>10.077505999999998</v>
      </c>
      <c r="I2245" s="2">
        <f>'Moving Avg'!H2245</f>
        <v>10.790513999999975</v>
      </c>
      <c r="J2245" s="17" t="str">
        <f>OBV!F2245</f>
        <v>BEARISH</v>
      </c>
      <c r="K2245" s="17" t="str">
        <f>OBV!G2245</f>
        <v>NEUTRAL</v>
      </c>
      <c r="L2245" s="17" t="str">
        <f>OBV!H2245</f>
        <v>BEARISH DIVERGENCE</v>
      </c>
      <c r="M2245" s="19">
        <f t="shared" si="350"/>
        <v>25</v>
      </c>
      <c r="N2245" s="19">
        <f t="shared" si="351"/>
        <v>0</v>
      </c>
      <c r="O2245" s="19">
        <f t="shared" si="352"/>
        <v>0</v>
      </c>
      <c r="P2245" s="19">
        <f t="shared" si="353"/>
        <v>16.5</v>
      </c>
      <c r="Q2245" s="20">
        <f t="shared" si="354"/>
        <v>11.225</v>
      </c>
      <c r="R2245" s="20">
        <f t="shared" si="355"/>
        <v>9.125</v>
      </c>
      <c r="S2245" s="20">
        <f t="shared" si="356"/>
        <v>11.175000000000001</v>
      </c>
      <c r="T2245" s="20">
        <f t="shared" si="357"/>
        <v>10.375</v>
      </c>
      <c r="U2245" s="19">
        <f t="shared" si="358"/>
        <v>10.508333333333335</v>
      </c>
      <c r="V2245" s="19">
        <f t="shared" si="359"/>
        <v>10.475000000000001</v>
      </c>
    </row>
    <row r="2246" spans="1:22" ht="13.5" x14ac:dyDescent="0.25">
      <c r="A2246" s="3">
        <f>RSI!A2246</f>
        <v>45273</v>
      </c>
      <c r="B2246" s="2">
        <f>RSI!B2246</f>
        <v>10.0809</v>
      </c>
      <c r="C2246" s="2">
        <f>RSI!I2246</f>
        <v>52.944773960511846</v>
      </c>
      <c r="D2246" s="2">
        <f>MACD!E2246</f>
        <v>-4.8032713716512632E-3</v>
      </c>
      <c r="E2246" s="2">
        <f>MACD!F2246</f>
        <v>-5.21809580952328E-2</v>
      </c>
      <c r="F2246" s="2">
        <f>'Moving Avg'!D2246</f>
        <v>9.996080000000001</v>
      </c>
      <c r="G2246" s="2">
        <f>'Moving Avg'!F2246</f>
        <v>10.010380000000001</v>
      </c>
      <c r="H2246" s="2">
        <f>'Moving Avg'!G2246</f>
        <v>10.073427999999998</v>
      </c>
      <c r="I2246" s="2">
        <f>'Moving Avg'!H2246</f>
        <v>10.788677999999974</v>
      </c>
      <c r="J2246" s="17" t="str">
        <f>OBV!F2246</f>
        <v>BULLISH</v>
      </c>
      <c r="K2246" s="17" t="str">
        <f>OBV!G2246</f>
        <v>NEUTRAL</v>
      </c>
      <c r="L2246" s="17" t="str">
        <f>OBV!H2246</f>
        <v>CONFIRMED BULLISH</v>
      </c>
      <c r="M2246" s="19">
        <f t="shared" si="350"/>
        <v>25</v>
      </c>
      <c r="N2246" s="19">
        <f t="shared" si="351"/>
        <v>0</v>
      </c>
      <c r="O2246" s="19">
        <f t="shared" si="352"/>
        <v>0</v>
      </c>
      <c r="P2246" s="19">
        <f t="shared" si="353"/>
        <v>83.5</v>
      </c>
      <c r="Q2246" s="20">
        <f t="shared" si="354"/>
        <v>21.274999999999999</v>
      </c>
      <c r="R2246" s="20">
        <f t="shared" si="355"/>
        <v>25.875</v>
      </c>
      <c r="S2246" s="20">
        <f t="shared" si="356"/>
        <v>41.325000000000003</v>
      </c>
      <c r="T2246" s="20">
        <f t="shared" si="357"/>
        <v>27.125</v>
      </c>
      <c r="U2246" s="19">
        <f t="shared" si="358"/>
        <v>29.491666666666664</v>
      </c>
      <c r="V2246" s="19">
        <f t="shared" si="359"/>
        <v>28.9</v>
      </c>
    </row>
    <row r="2247" spans="1:22" ht="13.5" x14ac:dyDescent="0.25">
      <c r="A2247" s="3">
        <f>RSI!A2247</f>
        <v>45274</v>
      </c>
      <c r="B2247" s="2">
        <f>RSI!B2247</f>
        <v>10.1951</v>
      </c>
      <c r="C2247" s="2">
        <f>RSI!I2247</f>
        <v>59.638111564537851</v>
      </c>
      <c r="D2247" s="2">
        <f>MACD!E2247</f>
        <v>-2.2821845437039912E-2</v>
      </c>
      <c r="E2247" s="2">
        <f>MACD!F2247</f>
        <v>-4.6309135563594228E-2</v>
      </c>
      <c r="F2247" s="2">
        <f>'Moving Avg'!D2247</f>
        <v>10.045019999999999</v>
      </c>
      <c r="G2247" s="2">
        <f>'Moving Avg'!F2247</f>
        <v>10.034845000000001</v>
      </c>
      <c r="H2247" s="2">
        <f>'Moving Avg'!G2247</f>
        <v>10.071633999999998</v>
      </c>
      <c r="I2247" s="2">
        <f>'Moving Avg'!H2247</f>
        <v>10.787993499999976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  <c r="M2247" s="19">
        <f t="shared" si="350"/>
        <v>25</v>
      </c>
      <c r="N2247" s="19">
        <f t="shared" si="351"/>
        <v>0</v>
      </c>
      <c r="O2247" s="19">
        <f t="shared" si="352"/>
        <v>0</v>
      </c>
      <c r="P2247" s="19">
        <f t="shared" si="353"/>
        <v>83.5</v>
      </c>
      <c r="Q2247" s="20">
        <f t="shared" si="354"/>
        <v>21.274999999999999</v>
      </c>
      <c r="R2247" s="20">
        <f t="shared" si="355"/>
        <v>25.875</v>
      </c>
      <c r="S2247" s="20">
        <f t="shared" si="356"/>
        <v>41.325000000000003</v>
      </c>
      <c r="T2247" s="20">
        <f t="shared" si="357"/>
        <v>27.125</v>
      </c>
      <c r="U2247" s="19">
        <f t="shared" si="358"/>
        <v>29.491666666666664</v>
      </c>
      <c r="V2247" s="19">
        <f t="shared" si="359"/>
        <v>28.9</v>
      </c>
    </row>
    <row r="2248" spans="1:22" ht="13.5" x14ac:dyDescent="0.25">
      <c r="A2248" s="3">
        <f>RSI!A2248</f>
        <v>45275</v>
      </c>
      <c r="B2248" s="2">
        <f>RSI!B2248</f>
        <v>10.0891</v>
      </c>
      <c r="C2248" s="2">
        <f>RSI!I2248</f>
        <v>52.213973256301621</v>
      </c>
      <c r="D2248" s="2">
        <f>MACD!E2248</f>
        <v>-1.8596832577307154E-2</v>
      </c>
      <c r="E2248" s="2">
        <f>MACD!F2248</f>
        <v>-4.0766674966336819E-2</v>
      </c>
      <c r="F2248" s="2">
        <f>'Moving Avg'!D2248</f>
        <v>10.07602</v>
      </c>
      <c r="G2248" s="2">
        <f>'Moving Avg'!F2248</f>
        <v>10.05034</v>
      </c>
      <c r="H2248" s="2">
        <f>'Moving Avg'!G2248</f>
        <v>10.068533999999998</v>
      </c>
      <c r="I2248" s="2">
        <f>'Moving Avg'!H2248</f>
        <v>10.786778999999976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  <c r="M2248" s="19">
        <f t="shared" si="350"/>
        <v>25</v>
      </c>
      <c r="N2248" s="19">
        <f t="shared" si="351"/>
        <v>0</v>
      </c>
      <c r="O2248" s="19">
        <f t="shared" si="352"/>
        <v>0</v>
      </c>
      <c r="P2248" s="19">
        <f t="shared" si="353"/>
        <v>83.5</v>
      </c>
      <c r="Q2248" s="20">
        <f t="shared" si="354"/>
        <v>21.274999999999999</v>
      </c>
      <c r="R2248" s="20">
        <f t="shared" si="355"/>
        <v>25.875</v>
      </c>
      <c r="S2248" s="20">
        <f t="shared" si="356"/>
        <v>41.325000000000003</v>
      </c>
      <c r="T2248" s="20">
        <f t="shared" si="357"/>
        <v>27.125</v>
      </c>
      <c r="U2248" s="19">
        <f t="shared" si="358"/>
        <v>29.491666666666664</v>
      </c>
      <c r="V2248" s="19">
        <f t="shared" si="359"/>
        <v>28.9</v>
      </c>
    </row>
    <row r="2249" spans="1:22" ht="13.5" x14ac:dyDescent="0.25">
      <c r="A2249" s="3">
        <f>RSI!A2249</f>
        <v>45278</v>
      </c>
      <c r="B2249" s="2">
        <f>RSI!B2249</f>
        <v>9.8689</v>
      </c>
      <c r="C2249" s="2">
        <f>RSI!I2249</f>
        <v>40.840167270253957</v>
      </c>
      <c r="D2249" s="2">
        <f>MACD!E2249</f>
        <v>1.0506485245045383E-3</v>
      </c>
      <c r="E2249" s="2">
        <f>MACD!F2249</f>
        <v>-3.2403210268168552E-2</v>
      </c>
      <c r="F2249" s="2">
        <f>'Moving Avg'!D2249</f>
        <v>10.06298</v>
      </c>
      <c r="G2249" s="2">
        <f>'Moving Avg'!F2249</f>
        <v>10.049524999999999</v>
      </c>
      <c r="H2249" s="2">
        <f>'Moving Avg'!G2249</f>
        <v>10.061029999999997</v>
      </c>
      <c r="I2249" s="2">
        <f>'Moving Avg'!H2249</f>
        <v>10.785043999999976</v>
      </c>
      <c r="J2249" s="17" t="str">
        <f>OBV!F2249</f>
        <v>BULLISH</v>
      </c>
      <c r="K2249" s="17" t="str">
        <f>OBV!G2249</f>
        <v>NEUTRAL</v>
      </c>
      <c r="L2249" s="17" t="str">
        <f>OBV!H2249</f>
        <v>BULLISH DIVERGENCE</v>
      </c>
      <c r="M2249" s="19">
        <f t="shared" si="350"/>
        <v>25</v>
      </c>
      <c r="N2249" s="19">
        <f t="shared" si="351"/>
        <v>0</v>
      </c>
      <c r="O2249" s="19">
        <f t="shared" si="352"/>
        <v>0</v>
      </c>
      <c r="P2249" s="19">
        <f t="shared" si="353"/>
        <v>66.5</v>
      </c>
      <c r="Q2249" s="20">
        <f t="shared" si="354"/>
        <v>18.725000000000001</v>
      </c>
      <c r="R2249" s="20">
        <f t="shared" si="355"/>
        <v>21.625</v>
      </c>
      <c r="S2249" s="20">
        <f t="shared" si="356"/>
        <v>33.674999999999997</v>
      </c>
      <c r="T2249" s="20">
        <f t="shared" si="357"/>
        <v>22.875</v>
      </c>
      <c r="U2249" s="19">
        <f t="shared" si="358"/>
        <v>24.675000000000001</v>
      </c>
      <c r="V2249" s="19">
        <f t="shared" si="359"/>
        <v>24.225000000000001</v>
      </c>
    </row>
    <row r="2250" spans="1:22" ht="13.5" x14ac:dyDescent="0.25">
      <c r="A2250" s="3">
        <f>RSI!A2250</f>
        <v>45279</v>
      </c>
      <c r="B2250" s="2">
        <f>RSI!B2250</f>
        <v>9.9504000000000001</v>
      </c>
      <c r="C2250" s="2">
        <f>RSI!I2250</f>
        <v>45.566359998431679</v>
      </c>
      <c r="D2250" s="2">
        <f>MACD!E2250</f>
        <v>6.4416875811996732E-3</v>
      </c>
      <c r="E2250" s="2">
        <f>MACD!F2250</f>
        <v>-2.4634230698294908E-2</v>
      </c>
      <c r="F2250" s="2">
        <f>'Moving Avg'!D2250</f>
        <v>10.03688</v>
      </c>
      <c r="G2250" s="2">
        <f>'Moving Avg'!F2250</f>
        <v>10.047889999999999</v>
      </c>
      <c r="H2250" s="2">
        <f>'Moving Avg'!G2250</f>
        <v>10.051241999999997</v>
      </c>
      <c r="I2250" s="2">
        <f>'Moving Avg'!H2250</f>
        <v>10.782594499999975</v>
      </c>
      <c r="J2250" s="17" t="str">
        <f>OBV!F2250</f>
        <v>BEARISH</v>
      </c>
      <c r="K2250" s="17" t="str">
        <f>OBV!G2250</f>
        <v>NEUTRAL</v>
      </c>
      <c r="L2250" s="17" t="str">
        <f>OBV!H2250</f>
        <v>CONFIRMED BEARISH</v>
      </c>
      <c r="M2250" s="19">
        <f t="shared" si="350"/>
        <v>25</v>
      </c>
      <c r="N2250" s="19">
        <f t="shared" si="351"/>
        <v>0</v>
      </c>
      <c r="O2250" s="19">
        <f t="shared" si="352"/>
        <v>0</v>
      </c>
      <c r="P2250" s="19">
        <f t="shared" si="353"/>
        <v>16.5</v>
      </c>
      <c r="Q2250" s="20">
        <f t="shared" si="354"/>
        <v>11.225</v>
      </c>
      <c r="R2250" s="20">
        <f t="shared" si="355"/>
        <v>9.125</v>
      </c>
      <c r="S2250" s="20">
        <f t="shared" si="356"/>
        <v>11.175000000000001</v>
      </c>
      <c r="T2250" s="20">
        <f t="shared" si="357"/>
        <v>10.375</v>
      </c>
      <c r="U2250" s="19">
        <f t="shared" si="358"/>
        <v>10.508333333333335</v>
      </c>
      <c r="V2250" s="19">
        <f t="shared" si="359"/>
        <v>10.475000000000001</v>
      </c>
    </row>
    <row r="2251" spans="1:22" ht="13.5" x14ac:dyDescent="0.25">
      <c r="A2251" s="3">
        <f>RSI!A2251</f>
        <v>45280</v>
      </c>
      <c r="B2251" s="2">
        <f>RSI!B2251</f>
        <v>10.097200000000001</v>
      </c>
      <c r="C2251" s="2">
        <f>RSI!I2251</f>
        <v>52.869937412993679</v>
      </c>
      <c r="D2251" s="2">
        <f>MACD!E2251</f>
        <v>6.4786704064800915E-4</v>
      </c>
      <c r="E2251" s="2">
        <f>MACD!F2251</f>
        <v>-1.9577811150506327E-2</v>
      </c>
      <c r="F2251" s="2">
        <f>'Moving Avg'!D2251</f>
        <v>10.040139999999999</v>
      </c>
      <c r="G2251" s="2">
        <f>'Moving Avg'!F2251</f>
        <v>10.042994999999999</v>
      </c>
      <c r="H2251" s="2">
        <f>'Moving Avg'!G2251</f>
        <v>10.044389999999998</v>
      </c>
      <c r="I2251" s="2">
        <f>'Moving Avg'!H2251</f>
        <v>10.779562999999975</v>
      </c>
      <c r="J2251" s="17" t="str">
        <f>OBV!F2251</f>
        <v>BEARISH</v>
      </c>
      <c r="K2251" s="17" t="str">
        <f>OBV!G2251</f>
        <v>NEUTRAL</v>
      </c>
      <c r="L2251" s="17" t="str">
        <f>OBV!H2251</f>
        <v>BEARISH DIVERGENCE</v>
      </c>
      <c r="M2251" s="19">
        <f t="shared" si="350"/>
        <v>25</v>
      </c>
      <c r="N2251" s="19">
        <f t="shared" si="351"/>
        <v>0</v>
      </c>
      <c r="O2251" s="19">
        <f t="shared" si="352"/>
        <v>0</v>
      </c>
      <c r="P2251" s="19">
        <f t="shared" si="353"/>
        <v>16.5</v>
      </c>
      <c r="Q2251" s="20">
        <f t="shared" si="354"/>
        <v>11.225</v>
      </c>
      <c r="R2251" s="20">
        <f t="shared" si="355"/>
        <v>9.125</v>
      </c>
      <c r="S2251" s="20">
        <f t="shared" si="356"/>
        <v>11.175000000000001</v>
      </c>
      <c r="T2251" s="20">
        <f t="shared" si="357"/>
        <v>10.375</v>
      </c>
      <c r="U2251" s="19">
        <f t="shared" si="358"/>
        <v>10.508333333333335</v>
      </c>
      <c r="V2251" s="19">
        <f t="shared" si="359"/>
        <v>10.475000000000001</v>
      </c>
    </row>
    <row r="2252" spans="1:22" ht="13.5" x14ac:dyDescent="0.25">
      <c r="A2252" s="3">
        <f>RSI!A2252</f>
        <v>45281</v>
      </c>
      <c r="B2252" s="2">
        <f>RSI!B2252</f>
        <v>9.8689</v>
      </c>
      <c r="C2252" s="2">
        <f>RSI!I2252</f>
        <v>43.169162592143515</v>
      </c>
      <c r="D2252" s="2">
        <f>MACD!E2252</f>
        <v>-2.8458913261175667E-4</v>
      </c>
      <c r="E2252" s="2">
        <f>MACD!F2252</f>
        <v>-1.5719166746927412E-2</v>
      </c>
      <c r="F2252" s="2">
        <f>'Moving Avg'!D2252</f>
        <v>9.9748999999999999</v>
      </c>
      <c r="G2252" s="2">
        <f>'Moving Avg'!F2252</f>
        <v>10.031169999999998</v>
      </c>
      <c r="H2252" s="2">
        <f>'Moving Avg'!G2252</f>
        <v>10.036885999999997</v>
      </c>
      <c r="I2252" s="2">
        <f>'Moving Avg'!H2252</f>
        <v>10.775583499999975</v>
      </c>
      <c r="J2252" s="17" t="str">
        <f>OBV!F2252</f>
        <v>BEARISH</v>
      </c>
      <c r="K2252" s="17" t="str">
        <f>OBV!G2252</f>
        <v>WEAK</v>
      </c>
      <c r="L2252" s="17" t="str">
        <f>OBV!H2252</f>
        <v>CONFIRMED BEARISH</v>
      </c>
      <c r="M2252" s="19">
        <f t="shared" si="350"/>
        <v>25</v>
      </c>
      <c r="N2252" s="19">
        <f t="shared" si="351"/>
        <v>0</v>
      </c>
      <c r="O2252" s="19">
        <f t="shared" si="352"/>
        <v>0</v>
      </c>
      <c r="P2252" s="19">
        <f t="shared" si="353"/>
        <v>0</v>
      </c>
      <c r="Q2252" s="20">
        <f t="shared" si="354"/>
        <v>8.75</v>
      </c>
      <c r="R2252" s="20">
        <f t="shared" si="355"/>
        <v>5</v>
      </c>
      <c r="S2252" s="20">
        <f t="shared" si="356"/>
        <v>3.75</v>
      </c>
      <c r="T2252" s="20">
        <f t="shared" si="357"/>
        <v>6.25</v>
      </c>
      <c r="U2252" s="19">
        <f t="shared" si="358"/>
        <v>5.833333333333333</v>
      </c>
      <c r="V2252" s="19">
        <f t="shared" si="359"/>
        <v>5.9375</v>
      </c>
    </row>
    <row r="2253" spans="1:22" ht="13.5" x14ac:dyDescent="0.25">
      <c r="A2253" s="3">
        <f>RSI!A2253</f>
        <v>45282</v>
      </c>
      <c r="B2253" s="2">
        <f>RSI!B2253</f>
        <v>9.8689</v>
      </c>
      <c r="C2253" s="2">
        <f>RSI!I2253</f>
        <v>43.169162592143515</v>
      </c>
      <c r="D2253" s="2">
        <f>MACD!E2253</f>
        <v>-2.5908201614317505E-3</v>
      </c>
      <c r="E2253" s="2">
        <f>MACD!F2253</f>
        <v>-1.3093497429828281E-2</v>
      </c>
      <c r="F2253" s="2">
        <f>'Moving Avg'!D2253</f>
        <v>9.9308599999999991</v>
      </c>
      <c r="G2253" s="2">
        <f>'Moving Avg'!F2253</f>
        <v>10.021384999999999</v>
      </c>
      <c r="H2253" s="2">
        <f>'Moving Avg'!G2253</f>
        <v>10.030035999999999</v>
      </c>
      <c r="I2253" s="2">
        <f>'Moving Avg'!H2253</f>
        <v>10.771603999999975</v>
      </c>
      <c r="J2253" s="17" t="str">
        <f>OBV!F2253</f>
        <v>BEARISH</v>
      </c>
      <c r="K2253" s="17" t="str">
        <f>OBV!G2253</f>
        <v>NEUTRAL</v>
      </c>
      <c r="L2253" s="17" t="str">
        <f>OBV!H2253</f>
        <v>CONFIRMED BEARISH</v>
      </c>
      <c r="M2253" s="19">
        <f t="shared" si="350"/>
        <v>25</v>
      </c>
      <c r="N2253" s="19">
        <f t="shared" si="351"/>
        <v>0</v>
      </c>
      <c r="O2253" s="19">
        <f t="shared" si="352"/>
        <v>0</v>
      </c>
      <c r="P2253" s="19">
        <f t="shared" si="353"/>
        <v>16.5</v>
      </c>
      <c r="Q2253" s="20">
        <f t="shared" si="354"/>
        <v>11.225</v>
      </c>
      <c r="R2253" s="20">
        <f t="shared" si="355"/>
        <v>9.125</v>
      </c>
      <c r="S2253" s="20">
        <f t="shared" si="356"/>
        <v>11.175000000000001</v>
      </c>
      <c r="T2253" s="20">
        <f t="shared" si="357"/>
        <v>10.375</v>
      </c>
      <c r="U2253" s="19">
        <f t="shared" si="358"/>
        <v>10.508333333333335</v>
      </c>
      <c r="V2253" s="19">
        <f t="shared" si="359"/>
        <v>10.475000000000001</v>
      </c>
    </row>
    <row r="2254" spans="1:22" ht="13.5" x14ac:dyDescent="0.25">
      <c r="A2254" s="3">
        <f>RSI!A2254</f>
        <v>45285</v>
      </c>
      <c r="B2254" s="2">
        <f>RSI!B2254</f>
        <v>9.7873000000000001</v>
      </c>
      <c r="C2254" s="2">
        <f>RSI!I2254</f>
        <v>40.117835698865136</v>
      </c>
      <c r="D2254" s="2">
        <f>MACD!E2254</f>
        <v>2.419293079936935E-3</v>
      </c>
      <c r="E2254" s="2">
        <f>MACD!F2254</f>
        <v>-9.9909393278752399E-3</v>
      </c>
      <c r="F2254" s="2">
        <f>'Moving Avg'!D2254</f>
        <v>9.9145400000000006</v>
      </c>
      <c r="G2254" s="2">
        <f>'Moving Avg'!F2254</f>
        <v>10.005479999999999</v>
      </c>
      <c r="H2254" s="2">
        <f>'Moving Avg'!G2254</f>
        <v>10.021879999999999</v>
      </c>
      <c r="I2254" s="2">
        <f>'Moving Avg'!H2254</f>
        <v>10.767255499999974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  <c r="M2254" s="19">
        <f t="shared" si="350"/>
        <v>25</v>
      </c>
      <c r="N2254" s="19">
        <f t="shared" si="351"/>
        <v>0</v>
      </c>
      <c r="O2254" s="19">
        <f t="shared" si="352"/>
        <v>0</v>
      </c>
      <c r="P2254" s="19">
        <f t="shared" si="353"/>
        <v>16.5</v>
      </c>
      <c r="Q2254" s="20">
        <f t="shared" si="354"/>
        <v>11.225</v>
      </c>
      <c r="R2254" s="20">
        <f t="shared" si="355"/>
        <v>9.125</v>
      </c>
      <c r="S2254" s="20">
        <f t="shared" si="356"/>
        <v>11.175000000000001</v>
      </c>
      <c r="T2254" s="20">
        <f t="shared" si="357"/>
        <v>10.375</v>
      </c>
      <c r="U2254" s="19">
        <f t="shared" si="358"/>
        <v>10.508333333333335</v>
      </c>
      <c r="V2254" s="19">
        <f t="shared" si="359"/>
        <v>10.475000000000001</v>
      </c>
    </row>
    <row r="2255" spans="1:22" ht="13.5" x14ac:dyDescent="0.25">
      <c r="A2255" s="3">
        <f>RSI!A2255</f>
        <v>45286</v>
      </c>
      <c r="B2255" s="2">
        <f>RSI!B2255</f>
        <v>9.7873000000000001</v>
      </c>
      <c r="C2255" s="2">
        <f>RSI!I2255</f>
        <v>40.117835698865136</v>
      </c>
      <c r="D2255" s="2">
        <f>MACD!E2255</f>
        <v>3.0574575043061714E-2</v>
      </c>
      <c r="E2255" s="2">
        <f>MACD!F2255</f>
        <v>-1.8778364536878494E-3</v>
      </c>
      <c r="F2255" s="2">
        <f>'Moving Avg'!D2255</f>
        <v>9.8819200000000009</v>
      </c>
      <c r="G2255" s="2">
        <f>'Moving Avg'!F2255</f>
        <v>9.989984999999999</v>
      </c>
      <c r="H2255" s="2">
        <f>'Moving Avg'!G2255</f>
        <v>10.013723999999998</v>
      </c>
      <c r="I2255" s="2">
        <f>'Moving Avg'!H2255</f>
        <v>10.763177499999975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  <c r="M2255" s="19">
        <f t="shared" si="350"/>
        <v>25</v>
      </c>
      <c r="N2255" s="19">
        <f t="shared" si="351"/>
        <v>0</v>
      </c>
      <c r="O2255" s="19">
        <f t="shared" si="352"/>
        <v>0</v>
      </c>
      <c r="P2255" s="19">
        <f t="shared" si="353"/>
        <v>16.5</v>
      </c>
      <c r="Q2255" s="20">
        <f t="shared" si="354"/>
        <v>11.225</v>
      </c>
      <c r="R2255" s="20">
        <f t="shared" si="355"/>
        <v>9.125</v>
      </c>
      <c r="S2255" s="20">
        <f t="shared" si="356"/>
        <v>11.175000000000001</v>
      </c>
      <c r="T2255" s="20">
        <f t="shared" si="357"/>
        <v>10.375</v>
      </c>
      <c r="U2255" s="19">
        <f t="shared" si="358"/>
        <v>10.508333333333335</v>
      </c>
      <c r="V2255" s="19">
        <f t="shared" si="359"/>
        <v>10.475000000000001</v>
      </c>
    </row>
    <row r="2256" spans="1:22" ht="13.5" x14ac:dyDescent="0.25">
      <c r="A2256" s="3">
        <f>RSI!A2256</f>
        <v>45287</v>
      </c>
      <c r="B2256" s="2">
        <f>RSI!B2256</f>
        <v>9.8280999999999992</v>
      </c>
      <c r="C2256" s="2">
        <f>RSI!I2256</f>
        <v>42.475632300124161</v>
      </c>
      <c r="D2256" s="2">
        <f>MACD!E2256</f>
        <v>5.2608775156128829E-2</v>
      </c>
      <c r="E2256" s="2">
        <f>MACD!F2256</f>
        <v>9.0194858682754869E-3</v>
      </c>
      <c r="F2256" s="2">
        <f>'Moving Avg'!D2256</f>
        <v>9.8281000000000009</v>
      </c>
      <c r="G2256" s="2">
        <f>'Moving Avg'!F2256</f>
        <v>9.9761199999999999</v>
      </c>
      <c r="H2256" s="2">
        <f>'Moving Avg'!G2256</f>
        <v>10.006383999999999</v>
      </c>
      <c r="I2256" s="2">
        <f>'Moving Avg'!H2256</f>
        <v>10.759496999999977</v>
      </c>
      <c r="J2256" s="17" t="str">
        <f>OBV!F2256</f>
        <v>BEARISH</v>
      </c>
      <c r="K2256" s="17" t="str">
        <f>OBV!G2256</f>
        <v>NEUTRAL</v>
      </c>
      <c r="L2256" s="17" t="str">
        <f>OBV!H2256</f>
        <v>CONFIRMED BEARISH</v>
      </c>
      <c r="M2256" s="19">
        <f t="shared" si="350"/>
        <v>25</v>
      </c>
      <c r="N2256" s="19">
        <f t="shared" si="351"/>
        <v>0</v>
      </c>
      <c r="O2256" s="19">
        <f t="shared" si="352"/>
        <v>0</v>
      </c>
      <c r="P2256" s="19">
        <f t="shared" si="353"/>
        <v>16.5</v>
      </c>
      <c r="Q2256" s="20">
        <f t="shared" si="354"/>
        <v>11.225</v>
      </c>
      <c r="R2256" s="20">
        <f t="shared" si="355"/>
        <v>9.125</v>
      </c>
      <c r="S2256" s="20">
        <f t="shared" si="356"/>
        <v>11.175000000000001</v>
      </c>
      <c r="T2256" s="20">
        <f t="shared" si="357"/>
        <v>10.375</v>
      </c>
      <c r="U2256" s="19">
        <f t="shared" si="358"/>
        <v>10.508333333333335</v>
      </c>
      <c r="V2256" s="19">
        <f t="shared" si="359"/>
        <v>10.475000000000001</v>
      </c>
    </row>
    <row r="2257" spans="1:22" ht="13.5" x14ac:dyDescent="0.25">
      <c r="A2257" s="3">
        <f>RSI!A2257</f>
        <v>45288</v>
      </c>
      <c r="B2257" s="2">
        <f>RSI!B2257</f>
        <v>10.072800000000001</v>
      </c>
      <c r="C2257" s="2">
        <f>RSI!I2257</f>
        <v>54.138719336139452</v>
      </c>
      <c r="D2257" s="2">
        <f>MACD!E2257</f>
        <v>7.1596723675984464E-2</v>
      </c>
      <c r="E2257" s="2">
        <f>MACD!F2257</f>
        <v>2.1534933429817285E-2</v>
      </c>
      <c r="F2257" s="2">
        <f>'Moving Avg'!D2257</f>
        <v>9.8688800000000008</v>
      </c>
      <c r="G2257" s="2">
        <f>'Moving Avg'!F2257</f>
        <v>9.9801999999999982</v>
      </c>
      <c r="H2257" s="2">
        <f>'Moving Avg'!G2257</f>
        <v>10.003937999999998</v>
      </c>
      <c r="I2257" s="2">
        <f>'Moving Avg'!H2257</f>
        <v>10.757078999999974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  <c r="M2257" s="19">
        <f t="shared" si="350"/>
        <v>25</v>
      </c>
      <c r="N2257" s="19">
        <f t="shared" si="351"/>
        <v>0</v>
      </c>
      <c r="O2257" s="19">
        <f t="shared" si="352"/>
        <v>0</v>
      </c>
      <c r="P2257" s="19">
        <f t="shared" si="353"/>
        <v>83.5</v>
      </c>
      <c r="Q2257" s="20">
        <f t="shared" si="354"/>
        <v>21.274999999999999</v>
      </c>
      <c r="R2257" s="20">
        <f t="shared" si="355"/>
        <v>25.875</v>
      </c>
      <c r="S2257" s="20">
        <f t="shared" si="356"/>
        <v>41.325000000000003</v>
      </c>
      <c r="T2257" s="20">
        <f t="shared" si="357"/>
        <v>27.125</v>
      </c>
      <c r="U2257" s="19">
        <f t="shared" si="358"/>
        <v>29.491666666666664</v>
      </c>
      <c r="V2257" s="19">
        <f t="shared" si="359"/>
        <v>28.9</v>
      </c>
    </row>
    <row r="2258" spans="1:22" ht="13.5" x14ac:dyDescent="0.25">
      <c r="A2258" s="3">
        <f>RSI!A2258</f>
        <v>45289</v>
      </c>
      <c r="B2258" s="2">
        <f>RSI!B2258</f>
        <v>10.154299999999999</v>
      </c>
      <c r="C2258" s="2">
        <f>RSI!I2258</f>
        <v>57.247776402432002</v>
      </c>
      <c r="D2258" s="2">
        <f>MACD!E2258</f>
        <v>6.4706407289248702E-2</v>
      </c>
      <c r="E2258" s="2">
        <f>MACD!F2258</f>
        <v>3.016922820170357E-2</v>
      </c>
      <c r="F2258" s="2">
        <f>'Moving Avg'!D2258</f>
        <v>9.9259599999999999</v>
      </c>
      <c r="G2258" s="2">
        <f>'Moving Avg'!F2258</f>
        <v>9.9842750000000002</v>
      </c>
      <c r="H2258" s="2">
        <f>'Moving Avg'!G2258</f>
        <v>10.003121999999999</v>
      </c>
      <c r="I2258" s="2">
        <f>'Moving Avg'!H2258</f>
        <v>10.755029499999976</v>
      </c>
      <c r="J2258" s="17" t="str">
        <f>OBV!F2258</f>
        <v>BULLISH</v>
      </c>
      <c r="K2258" s="17" t="str">
        <f>OBV!G2258</f>
        <v>STRONG</v>
      </c>
      <c r="L2258" s="17" t="str">
        <f>OBV!H2258</f>
        <v>CONFIRMED BULLISH</v>
      </c>
      <c r="M2258" s="19">
        <f t="shared" si="350"/>
        <v>25</v>
      </c>
      <c r="N2258" s="19">
        <f t="shared" si="351"/>
        <v>0</v>
      </c>
      <c r="O2258" s="19">
        <f t="shared" si="352"/>
        <v>0</v>
      </c>
      <c r="P2258" s="19">
        <f t="shared" si="353"/>
        <v>100</v>
      </c>
      <c r="Q2258" s="20">
        <f t="shared" si="354"/>
        <v>23.75</v>
      </c>
      <c r="R2258" s="20">
        <f t="shared" si="355"/>
        <v>30</v>
      </c>
      <c r="S2258" s="20">
        <f t="shared" si="356"/>
        <v>48.75</v>
      </c>
      <c r="T2258" s="20">
        <f t="shared" si="357"/>
        <v>31.25</v>
      </c>
      <c r="U2258" s="19">
        <f t="shared" si="358"/>
        <v>34.166666666666664</v>
      </c>
      <c r="V2258" s="19">
        <f t="shared" si="359"/>
        <v>33.4375</v>
      </c>
    </row>
    <row r="2259" spans="1:22" ht="13.5" x14ac:dyDescent="0.25">
      <c r="A2259" s="3">
        <f>RSI!A2259</f>
        <v>45293</v>
      </c>
      <c r="B2259" s="2">
        <f>RSI!B2259</f>
        <v>10.072800000000001</v>
      </c>
      <c r="C2259" s="2">
        <f>RSI!I2259</f>
        <v>53.352636303909634</v>
      </c>
      <c r="D2259" s="2">
        <f>MACD!E2259</f>
        <v>2.9987710321986327E-2</v>
      </c>
      <c r="E2259" s="2">
        <f>MACD!F2259</f>
        <v>3.0132924625760123E-2</v>
      </c>
      <c r="F2259" s="2">
        <f>'Moving Avg'!D2259</f>
        <v>9.98306</v>
      </c>
      <c r="G2259" s="2">
        <f>'Moving Avg'!F2259</f>
        <v>9.9842750000000002</v>
      </c>
      <c r="H2259" s="2">
        <f>'Moving Avg'!G2259</f>
        <v>10.000675999999999</v>
      </c>
      <c r="I2259" s="2">
        <f>'Moving Avg'!H2259</f>
        <v>10.752572499999975</v>
      </c>
      <c r="J2259" s="17" t="str">
        <f>OBV!F2259</f>
        <v>BULLISH</v>
      </c>
      <c r="K2259" s="17" t="str">
        <f>OBV!G2259</f>
        <v>STRONG</v>
      </c>
      <c r="L2259" s="17" t="str">
        <f>OBV!H2259</f>
        <v>CONFIRMED BULLISH</v>
      </c>
      <c r="M2259" s="19">
        <f t="shared" si="350"/>
        <v>25</v>
      </c>
      <c r="N2259" s="19">
        <f t="shared" si="351"/>
        <v>45</v>
      </c>
      <c r="O2259" s="19">
        <f t="shared" si="352"/>
        <v>0</v>
      </c>
      <c r="P2259" s="19">
        <f t="shared" si="353"/>
        <v>100</v>
      </c>
      <c r="Q2259" s="20">
        <f t="shared" si="354"/>
        <v>39.5</v>
      </c>
      <c r="R2259" s="20">
        <f t="shared" si="355"/>
        <v>39</v>
      </c>
      <c r="S2259" s="20">
        <f t="shared" si="356"/>
        <v>55.5</v>
      </c>
      <c r="T2259" s="20">
        <f t="shared" si="357"/>
        <v>42.5</v>
      </c>
      <c r="U2259" s="19">
        <f t="shared" si="358"/>
        <v>44.666666666666664</v>
      </c>
      <c r="V2259" s="19">
        <f t="shared" si="359"/>
        <v>44.125</v>
      </c>
    </row>
    <row r="2260" spans="1:22" ht="13.5" x14ac:dyDescent="0.25">
      <c r="A2260" s="3">
        <f>RSI!A2260</f>
        <v>45294</v>
      </c>
      <c r="B2260" s="2">
        <f>RSI!B2260</f>
        <v>9.8689</v>
      </c>
      <c r="C2260" s="2">
        <f>RSI!I2260</f>
        <v>45.087260428807078</v>
      </c>
      <c r="D2260" s="2">
        <f>MACD!E2260</f>
        <v>2.7763230244252313E-2</v>
      </c>
      <c r="E2260" s="2">
        <f>MACD!F2260</f>
        <v>2.9658985749458563E-2</v>
      </c>
      <c r="F2260" s="2">
        <f>'Moving Avg'!D2260</f>
        <v>9.9993799999999986</v>
      </c>
      <c r="G2260" s="2">
        <f>'Moving Avg'!F2260</f>
        <v>9.9761199999999981</v>
      </c>
      <c r="H2260" s="2">
        <f>'Moving Avg'!G2260</f>
        <v>9.9931719999999977</v>
      </c>
      <c r="I2260" s="2">
        <f>'Moving Avg'!H2260</f>
        <v>10.749134999999974</v>
      </c>
      <c r="J2260" s="17" t="str">
        <f>OBV!F2260</f>
        <v>BULLISH</v>
      </c>
      <c r="K2260" s="17" t="str">
        <f>OBV!G2260</f>
        <v>NEUTRAL</v>
      </c>
      <c r="L2260" s="17" t="str">
        <f>OBV!H2260</f>
        <v>CONFIRMED BULLISH</v>
      </c>
      <c r="M2260" s="19">
        <f t="shared" si="350"/>
        <v>25</v>
      </c>
      <c r="N2260" s="19">
        <f t="shared" si="351"/>
        <v>45</v>
      </c>
      <c r="O2260" s="19">
        <f t="shared" si="352"/>
        <v>0</v>
      </c>
      <c r="P2260" s="19">
        <f t="shared" si="353"/>
        <v>83.5</v>
      </c>
      <c r="Q2260" s="20">
        <f t="shared" si="354"/>
        <v>37.024999999999999</v>
      </c>
      <c r="R2260" s="20">
        <f t="shared" si="355"/>
        <v>34.875</v>
      </c>
      <c r="S2260" s="20">
        <f t="shared" si="356"/>
        <v>48.075000000000003</v>
      </c>
      <c r="T2260" s="20">
        <f t="shared" si="357"/>
        <v>38.375</v>
      </c>
      <c r="U2260" s="19">
        <f t="shared" si="358"/>
        <v>39.991666666666667</v>
      </c>
      <c r="V2260" s="19">
        <f t="shared" si="359"/>
        <v>39.587500000000006</v>
      </c>
    </row>
    <row r="2261" spans="1:22" ht="13.5" x14ac:dyDescent="0.25">
      <c r="A2261" s="3">
        <f>RSI!A2261</f>
        <v>45295</v>
      </c>
      <c r="B2261" s="2">
        <f>RSI!B2261</f>
        <v>9.8361999999999998</v>
      </c>
      <c r="C2261" s="2">
        <f>RSI!I2261</f>
        <v>43.912339842428395</v>
      </c>
      <c r="D2261" s="2">
        <f>MACD!E2261</f>
        <v>5.1639626419881068E-2</v>
      </c>
      <c r="E2261" s="2">
        <f>MACD!F2261</f>
        <v>3.4055113883543063E-2</v>
      </c>
      <c r="F2261" s="2">
        <f>'Moving Avg'!D2261</f>
        <v>10.001000000000001</v>
      </c>
      <c r="G2261" s="2">
        <f>'Moving Avg'!F2261</f>
        <v>9.9663299999999992</v>
      </c>
      <c r="H2261" s="2">
        <f>'Moving Avg'!G2261</f>
        <v>9.9876240000000003</v>
      </c>
      <c r="I2261" s="2">
        <f>'Moving Avg'!H2261</f>
        <v>10.745533999999973</v>
      </c>
      <c r="J2261" s="17" t="str">
        <f>OBV!F2261</f>
        <v>BULLISH</v>
      </c>
      <c r="K2261" s="17" t="str">
        <f>OBV!G2261</f>
        <v>NEUTRAL</v>
      </c>
      <c r="L2261" s="17" t="str">
        <f>OBV!H2261</f>
        <v>CONFIRMED BULLISH</v>
      </c>
      <c r="M2261" s="19">
        <f t="shared" si="350"/>
        <v>25</v>
      </c>
      <c r="N2261" s="19">
        <f t="shared" si="351"/>
        <v>0</v>
      </c>
      <c r="O2261" s="19">
        <f t="shared" si="352"/>
        <v>0</v>
      </c>
      <c r="P2261" s="19">
        <f t="shared" si="353"/>
        <v>83.5</v>
      </c>
      <c r="Q2261" s="20">
        <f t="shared" si="354"/>
        <v>21.274999999999999</v>
      </c>
      <c r="R2261" s="20">
        <f t="shared" si="355"/>
        <v>25.875</v>
      </c>
      <c r="S2261" s="20">
        <f t="shared" si="356"/>
        <v>41.325000000000003</v>
      </c>
      <c r="T2261" s="20">
        <f t="shared" si="357"/>
        <v>27.125</v>
      </c>
      <c r="U2261" s="19">
        <f t="shared" si="358"/>
        <v>29.491666666666664</v>
      </c>
      <c r="V2261" s="19">
        <f t="shared" si="359"/>
        <v>28.9</v>
      </c>
    </row>
    <row r="2262" spans="1:22" ht="13.5" x14ac:dyDescent="0.25">
      <c r="A2262" s="3">
        <f>RSI!A2262</f>
        <v>45296</v>
      </c>
      <c r="B2262" s="2">
        <f>RSI!B2262</f>
        <v>9.7873000000000001</v>
      </c>
      <c r="C2262" s="2">
        <f>RSI!I2262</f>
        <v>42.143724571890353</v>
      </c>
      <c r="D2262" s="2">
        <f>MACD!E2262</f>
        <v>4.1231223122498051E-2</v>
      </c>
      <c r="E2262" s="2">
        <f>MACD!F2262</f>
        <v>3.5490335731334061E-2</v>
      </c>
      <c r="F2262" s="2">
        <f>'Moving Avg'!D2262</f>
        <v>9.9439000000000011</v>
      </c>
      <c r="G2262" s="2">
        <f>'Moving Avg'!F2262</f>
        <v>9.9581749999999989</v>
      </c>
      <c r="H2262" s="2">
        <f>'Moving Avg'!G2262</f>
        <v>9.9794680000000007</v>
      </c>
      <c r="I2262" s="2">
        <f>'Moving Avg'!H2262</f>
        <v>10.742229999999973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  <c r="M2262" s="19">
        <f t="shared" si="350"/>
        <v>25</v>
      </c>
      <c r="N2262" s="19">
        <f t="shared" si="351"/>
        <v>0</v>
      </c>
      <c r="O2262" s="19">
        <f t="shared" si="352"/>
        <v>0</v>
      </c>
      <c r="P2262" s="19">
        <f t="shared" si="353"/>
        <v>16.5</v>
      </c>
      <c r="Q2262" s="20">
        <f t="shared" si="354"/>
        <v>11.225</v>
      </c>
      <c r="R2262" s="20">
        <f t="shared" si="355"/>
        <v>9.125</v>
      </c>
      <c r="S2262" s="20">
        <f t="shared" si="356"/>
        <v>11.175000000000001</v>
      </c>
      <c r="T2262" s="20">
        <f t="shared" si="357"/>
        <v>10.375</v>
      </c>
      <c r="U2262" s="19">
        <f t="shared" si="358"/>
        <v>10.508333333333335</v>
      </c>
      <c r="V2262" s="19">
        <f t="shared" si="359"/>
        <v>10.475000000000001</v>
      </c>
    </row>
    <row r="2263" spans="1:22" ht="13.5" x14ac:dyDescent="0.25">
      <c r="A2263" s="3">
        <f>RSI!A2263</f>
        <v>45299</v>
      </c>
      <c r="B2263" s="2">
        <f>RSI!B2263</f>
        <v>9.7873000000000001</v>
      </c>
      <c r="C2263" s="2">
        <f>RSI!I2263</f>
        <v>42.143724571890353</v>
      </c>
      <c r="D2263" s="2">
        <f>MACD!E2263</f>
        <v>3.3536534235688364E-2</v>
      </c>
      <c r="E2263" s="2">
        <f>MACD!F2263</f>
        <v>3.5099575432204926E-2</v>
      </c>
      <c r="F2263" s="2">
        <f>'Moving Avg'!D2263</f>
        <v>9.8705000000000016</v>
      </c>
      <c r="G2263" s="2">
        <f>'Moving Avg'!F2263</f>
        <v>9.9508349999999979</v>
      </c>
      <c r="H2263" s="2">
        <f>'Moving Avg'!G2263</f>
        <v>9.9729419999999998</v>
      </c>
      <c r="I2263" s="2">
        <f>'Moving Avg'!H2263</f>
        <v>10.739699999999972</v>
      </c>
      <c r="J2263" s="17" t="str">
        <f>OBV!F2263</f>
        <v>BEARISH</v>
      </c>
      <c r="K2263" s="17" t="str">
        <f>OBV!G2263</f>
        <v>WEAK</v>
      </c>
      <c r="L2263" s="17" t="str">
        <f>OBV!H2263</f>
        <v>CONFIRMED BEARISH</v>
      </c>
      <c r="M2263" s="19">
        <f t="shared" si="350"/>
        <v>25</v>
      </c>
      <c r="N2263" s="19">
        <f t="shared" si="351"/>
        <v>45</v>
      </c>
      <c r="O2263" s="19">
        <f t="shared" si="352"/>
        <v>0</v>
      </c>
      <c r="P2263" s="19">
        <f t="shared" si="353"/>
        <v>0</v>
      </c>
      <c r="Q2263" s="20">
        <f t="shared" si="354"/>
        <v>24.5</v>
      </c>
      <c r="R2263" s="20">
        <f t="shared" si="355"/>
        <v>14</v>
      </c>
      <c r="S2263" s="20">
        <f t="shared" si="356"/>
        <v>10.5</v>
      </c>
      <c r="T2263" s="20">
        <f t="shared" si="357"/>
        <v>17.5</v>
      </c>
      <c r="U2263" s="19">
        <f t="shared" si="358"/>
        <v>16.333333333333332</v>
      </c>
      <c r="V2263" s="19">
        <f t="shared" si="359"/>
        <v>16.625</v>
      </c>
    </row>
    <row r="2264" spans="1:22" ht="13.5" x14ac:dyDescent="0.25">
      <c r="A2264" s="3">
        <f>RSI!A2264</f>
        <v>45300</v>
      </c>
      <c r="B2264" s="2">
        <f>RSI!B2264</f>
        <v>9.7058</v>
      </c>
      <c r="C2264" s="2">
        <f>RSI!I2264</f>
        <v>39.099763861500776</v>
      </c>
      <c r="D2264" s="2">
        <f>MACD!E2264</f>
        <v>2.1538854518263761E-2</v>
      </c>
      <c r="E2264" s="2">
        <f>MACD!F2264</f>
        <v>3.238743124941669E-2</v>
      </c>
      <c r="F2264" s="2">
        <f>'Moving Avg'!D2264</f>
        <v>9.7971000000000004</v>
      </c>
      <c r="G2264" s="2">
        <f>'Moving Avg'!F2264</f>
        <v>9.9394199999999984</v>
      </c>
      <c r="H2264" s="2">
        <f>'Moving Avg'!G2264</f>
        <v>9.9665819999999989</v>
      </c>
      <c r="I2264" s="2">
        <f>'Moving Avg'!H2264</f>
        <v>10.736568999999974</v>
      </c>
      <c r="J2264" s="17" t="str">
        <f>OBV!F2264</f>
        <v>BEARISH</v>
      </c>
      <c r="K2264" s="17" t="str">
        <f>OBV!G2264</f>
        <v>WEAK</v>
      </c>
      <c r="L2264" s="17" t="str">
        <f>OBV!H2264</f>
        <v>CONFIRMED BEARISH</v>
      </c>
      <c r="M2264" s="19">
        <f t="shared" si="350"/>
        <v>25</v>
      </c>
      <c r="N2264" s="19">
        <f t="shared" si="351"/>
        <v>45</v>
      </c>
      <c r="O2264" s="19">
        <f t="shared" si="352"/>
        <v>0</v>
      </c>
      <c r="P2264" s="19">
        <f t="shared" si="353"/>
        <v>0</v>
      </c>
      <c r="Q2264" s="20">
        <f t="shared" si="354"/>
        <v>24.5</v>
      </c>
      <c r="R2264" s="20">
        <f t="shared" si="355"/>
        <v>14</v>
      </c>
      <c r="S2264" s="20">
        <f t="shared" si="356"/>
        <v>10.5</v>
      </c>
      <c r="T2264" s="20">
        <f t="shared" si="357"/>
        <v>17.5</v>
      </c>
      <c r="U2264" s="19">
        <f t="shared" si="358"/>
        <v>16.333333333333332</v>
      </c>
      <c r="V2264" s="19">
        <f t="shared" si="359"/>
        <v>16.625</v>
      </c>
    </row>
    <row r="2265" spans="1:22" ht="13.5" x14ac:dyDescent="0.25">
      <c r="A2265" s="3">
        <f>RSI!A2265</f>
        <v>45301</v>
      </c>
      <c r="B2265" s="2">
        <f>RSI!B2265</f>
        <v>9.6242000000000001</v>
      </c>
      <c r="C2265" s="2">
        <f>RSI!I2265</f>
        <v>36.27470651351004</v>
      </c>
      <c r="D2265" s="2">
        <f>MACD!E2265</f>
        <v>1.886672534343603E-2</v>
      </c>
      <c r="E2265" s="2">
        <f>MACD!F2265</f>
        <v>2.9683290068220559E-2</v>
      </c>
      <c r="F2265" s="2">
        <f>'Moving Avg'!D2265</f>
        <v>9.7481600000000022</v>
      </c>
      <c r="G2265" s="2">
        <f>'Moving Avg'!F2265</f>
        <v>9.9165849999999995</v>
      </c>
      <c r="H2265" s="2">
        <f>'Moving Avg'!G2265</f>
        <v>9.9592419999999997</v>
      </c>
      <c r="I2265" s="2">
        <f>'Moving Avg'!H2265</f>
        <v>10.732875499999976</v>
      </c>
      <c r="J2265" s="17" t="str">
        <f>OBV!F2265</f>
        <v>BEARISH</v>
      </c>
      <c r="K2265" s="17" t="str">
        <f>OBV!G2265</f>
        <v>WEAK</v>
      </c>
      <c r="L2265" s="17" t="str">
        <f>OBV!H2265</f>
        <v>CONFIRMED BEARISH</v>
      </c>
      <c r="M2265" s="19">
        <f t="shared" si="350"/>
        <v>25</v>
      </c>
      <c r="N2265" s="19">
        <f t="shared" si="351"/>
        <v>45</v>
      </c>
      <c r="O2265" s="19">
        <f t="shared" si="352"/>
        <v>0</v>
      </c>
      <c r="P2265" s="19">
        <f t="shared" si="353"/>
        <v>0</v>
      </c>
      <c r="Q2265" s="20">
        <f t="shared" si="354"/>
        <v>24.5</v>
      </c>
      <c r="R2265" s="20">
        <f t="shared" si="355"/>
        <v>14</v>
      </c>
      <c r="S2265" s="20">
        <f t="shared" si="356"/>
        <v>10.5</v>
      </c>
      <c r="T2265" s="20">
        <f t="shared" si="357"/>
        <v>17.5</v>
      </c>
      <c r="U2265" s="19">
        <f t="shared" si="358"/>
        <v>16.333333333333332</v>
      </c>
      <c r="V2265" s="19">
        <f t="shared" si="359"/>
        <v>16.625</v>
      </c>
    </row>
    <row r="2266" spans="1:22" ht="13.5" x14ac:dyDescent="0.25">
      <c r="A2266" s="3">
        <f>RSI!A2266</f>
        <v>45302</v>
      </c>
      <c r="B2266" s="2">
        <f>RSI!B2266</f>
        <v>9.5017999999999994</v>
      </c>
      <c r="C2266" s="2">
        <f>RSI!I2266</f>
        <v>32.483387028806305</v>
      </c>
      <c r="D2266" s="2">
        <f>MACD!E2266</f>
        <v>3.3760450629898742E-2</v>
      </c>
      <c r="E2266" s="2">
        <f>MACD!F2266</f>
        <v>3.0498722180556197E-2</v>
      </c>
      <c r="F2266" s="2">
        <f>'Moving Avg'!D2266</f>
        <v>9.681280000000001</v>
      </c>
      <c r="G2266" s="2">
        <f>'Moving Avg'!F2266</f>
        <v>9.8876299999999979</v>
      </c>
      <c r="H2266" s="2">
        <f>'Moving Avg'!G2266</f>
        <v>9.9505959999999991</v>
      </c>
      <c r="I2266" s="2">
        <f>'Moving Avg'!H2266</f>
        <v>10.728569999999975</v>
      </c>
      <c r="J2266" s="17" t="str">
        <f>OBV!F2266</f>
        <v>BEARISH</v>
      </c>
      <c r="K2266" s="17" t="str">
        <f>OBV!G2266</f>
        <v>WEAK</v>
      </c>
      <c r="L2266" s="17" t="str">
        <f>OBV!H2266</f>
        <v>CONFIRMED BEARISH</v>
      </c>
      <c r="M2266" s="19">
        <f t="shared" si="350"/>
        <v>25</v>
      </c>
      <c r="N2266" s="19">
        <f t="shared" si="351"/>
        <v>0</v>
      </c>
      <c r="O2266" s="19">
        <f t="shared" si="352"/>
        <v>0</v>
      </c>
      <c r="P2266" s="19">
        <f t="shared" si="353"/>
        <v>0</v>
      </c>
      <c r="Q2266" s="20">
        <f t="shared" si="354"/>
        <v>8.75</v>
      </c>
      <c r="R2266" s="20">
        <f t="shared" si="355"/>
        <v>5</v>
      </c>
      <c r="S2266" s="20">
        <f t="shared" si="356"/>
        <v>3.75</v>
      </c>
      <c r="T2266" s="20">
        <f t="shared" si="357"/>
        <v>6.25</v>
      </c>
      <c r="U2266" s="19">
        <f t="shared" si="358"/>
        <v>5.833333333333333</v>
      </c>
      <c r="V2266" s="19">
        <f t="shared" si="359"/>
        <v>5.9375</v>
      </c>
    </row>
    <row r="2267" spans="1:22" ht="13.5" x14ac:dyDescent="0.25">
      <c r="A2267" s="3">
        <f>RSI!A2267</f>
        <v>45303</v>
      </c>
      <c r="B2267" s="2">
        <f>RSI!B2267</f>
        <v>9.4611000000000001</v>
      </c>
      <c r="C2267" s="2">
        <f>RSI!I2267</f>
        <v>31.311494079261152</v>
      </c>
      <c r="D2267" s="2">
        <f>MACD!E2267</f>
        <v>8.9424076416959153E-2</v>
      </c>
      <c r="E2267" s="2">
        <f>MACD!F2267</f>
        <v>4.2283793027836789E-2</v>
      </c>
      <c r="F2267" s="2">
        <f>'Moving Avg'!D2267</f>
        <v>9.6160400000000017</v>
      </c>
      <c r="G2267" s="2">
        <f>'Moving Avg'!F2267</f>
        <v>9.8509299999999982</v>
      </c>
      <c r="H2267" s="2">
        <f>'Moving Avg'!G2267</f>
        <v>9.9380360000000003</v>
      </c>
      <c r="I2267" s="2">
        <f>'Moving Avg'!H2267</f>
        <v>10.724215499999973</v>
      </c>
      <c r="J2267" s="17" t="str">
        <f>OBV!F2267</f>
        <v>BEARISH</v>
      </c>
      <c r="K2267" s="17" t="str">
        <f>OBV!G2267</f>
        <v>WEAK</v>
      </c>
      <c r="L2267" s="17" t="str">
        <f>OBV!H2267</f>
        <v>CONFIRMED BEARISH</v>
      </c>
      <c r="M2267" s="19">
        <f t="shared" si="350"/>
        <v>25</v>
      </c>
      <c r="N2267" s="19">
        <f t="shared" si="351"/>
        <v>0</v>
      </c>
      <c r="O2267" s="19">
        <f t="shared" si="352"/>
        <v>0</v>
      </c>
      <c r="P2267" s="19">
        <f t="shared" si="353"/>
        <v>0</v>
      </c>
      <c r="Q2267" s="20">
        <f t="shared" si="354"/>
        <v>8.75</v>
      </c>
      <c r="R2267" s="20">
        <f t="shared" si="355"/>
        <v>5</v>
      </c>
      <c r="S2267" s="20">
        <f t="shared" si="356"/>
        <v>3.75</v>
      </c>
      <c r="T2267" s="20">
        <f t="shared" si="357"/>
        <v>6.25</v>
      </c>
      <c r="U2267" s="19">
        <f t="shared" si="358"/>
        <v>5.833333333333333</v>
      </c>
      <c r="V2267" s="19">
        <f t="shared" si="359"/>
        <v>5.9375</v>
      </c>
    </row>
    <row r="2268" spans="1:22" ht="13.5" x14ac:dyDescent="0.25">
      <c r="A2268" s="3">
        <f>RSI!A2268</f>
        <v>45306</v>
      </c>
      <c r="B2268" s="2">
        <f>RSI!B2268</f>
        <v>9.2571999999999992</v>
      </c>
      <c r="C2268" s="2">
        <f>RSI!I2268</f>
        <v>26.209962942975039</v>
      </c>
      <c r="D2268" s="2">
        <f>MACD!E2268</f>
        <v>0.16662920686075999</v>
      </c>
      <c r="E2268" s="2">
        <f>MACD!F2268</f>
        <v>6.7152875794421432E-2</v>
      </c>
      <c r="F2268" s="2">
        <f>'Moving Avg'!D2268</f>
        <v>9.510019999999999</v>
      </c>
      <c r="G2268" s="2">
        <f>'Moving Avg'!F2268</f>
        <v>9.809334999999999</v>
      </c>
      <c r="H2268" s="2">
        <f>'Moving Avg'!G2268</f>
        <v>9.9213979999999999</v>
      </c>
      <c r="I2268" s="2">
        <f>'Moving Avg'!H2268</f>
        <v>10.718763999999974</v>
      </c>
      <c r="J2268" s="17" t="str">
        <f>OBV!F2268</f>
        <v>BEARISH</v>
      </c>
      <c r="K2268" s="17" t="str">
        <f>OBV!G2268</f>
        <v>WEAK</v>
      </c>
      <c r="L2268" s="17" t="str">
        <f>OBV!H2268</f>
        <v>CONFIRMED BEARISH</v>
      </c>
      <c r="M2268" s="19">
        <f t="shared" si="350"/>
        <v>50</v>
      </c>
      <c r="N2268" s="19">
        <f t="shared" si="351"/>
        <v>0</v>
      </c>
      <c r="O2268" s="19">
        <f t="shared" si="352"/>
        <v>0</v>
      </c>
      <c r="P2268" s="19">
        <f t="shared" si="353"/>
        <v>0</v>
      </c>
      <c r="Q2268" s="20">
        <f t="shared" si="354"/>
        <v>17.5</v>
      </c>
      <c r="R2268" s="20">
        <f t="shared" si="355"/>
        <v>10</v>
      </c>
      <c r="S2268" s="20">
        <f t="shared" si="356"/>
        <v>7.5</v>
      </c>
      <c r="T2268" s="20">
        <f t="shared" si="357"/>
        <v>12.5</v>
      </c>
      <c r="U2268" s="19">
        <f t="shared" si="358"/>
        <v>11.666666666666666</v>
      </c>
      <c r="V2268" s="19">
        <f t="shared" si="359"/>
        <v>11.875</v>
      </c>
    </row>
    <row r="2269" spans="1:22" ht="13.5" x14ac:dyDescent="0.25">
      <c r="A2269" s="3">
        <f>RSI!A2269</f>
        <v>45307</v>
      </c>
      <c r="B2269" s="2">
        <f>RSI!B2269</f>
        <v>9.1430000000000007</v>
      </c>
      <c r="C2269" s="2">
        <f>RSI!I2269</f>
        <v>23.864725814814904</v>
      </c>
      <c r="D2269" s="2">
        <f>MACD!E2269</f>
        <v>0.23136280812743237</v>
      </c>
      <c r="E2269" s="2">
        <f>MACD!F2269</f>
        <v>9.9994862261023637E-2</v>
      </c>
      <c r="F2269" s="2">
        <f>'Moving Avg'!D2269</f>
        <v>9.3974599999999988</v>
      </c>
      <c r="G2269" s="2">
        <f>'Moving Avg'!F2269</f>
        <v>9.7730399999999999</v>
      </c>
      <c r="H2269" s="2">
        <f>'Moving Avg'!G2269</f>
        <v>9.9036179999999998</v>
      </c>
      <c r="I2269" s="2">
        <f>'Moving Avg'!H2269</f>
        <v>10.712818999999975</v>
      </c>
      <c r="J2269" s="17" t="str">
        <f>OBV!F2269</f>
        <v>BEARISH</v>
      </c>
      <c r="K2269" s="17" t="str">
        <f>OBV!G2269</f>
        <v>WEAK</v>
      </c>
      <c r="L2269" s="17" t="str">
        <f>OBV!H2269</f>
        <v>CONFIRMED BEARISH</v>
      </c>
      <c r="M2269" s="19">
        <f t="shared" si="350"/>
        <v>50</v>
      </c>
      <c r="N2269" s="19">
        <f t="shared" si="351"/>
        <v>0</v>
      </c>
      <c r="O2269" s="19">
        <f t="shared" si="352"/>
        <v>0</v>
      </c>
      <c r="P2269" s="19">
        <f t="shared" si="353"/>
        <v>0</v>
      </c>
      <c r="Q2269" s="20">
        <f t="shared" si="354"/>
        <v>17.5</v>
      </c>
      <c r="R2269" s="20">
        <f t="shared" si="355"/>
        <v>10</v>
      </c>
      <c r="S2269" s="20">
        <f t="shared" si="356"/>
        <v>7.5</v>
      </c>
      <c r="T2269" s="20">
        <f t="shared" si="357"/>
        <v>12.5</v>
      </c>
      <c r="U2269" s="19">
        <f t="shared" si="358"/>
        <v>11.666666666666666</v>
      </c>
      <c r="V2269" s="19">
        <f t="shared" si="359"/>
        <v>11.875</v>
      </c>
    </row>
    <row r="2270" spans="1:22" ht="13.5" x14ac:dyDescent="0.25">
      <c r="A2270" s="3">
        <f>RSI!A2270</f>
        <v>45308</v>
      </c>
      <c r="B2270" s="2">
        <f>RSI!B2270</f>
        <v>9.0533000000000001</v>
      </c>
      <c r="C2270" s="2">
        <f>RSI!I2270</f>
        <v>22.185530569065563</v>
      </c>
      <c r="D2270" s="2">
        <f>MACD!E2270</f>
        <v>0.26531462897023772</v>
      </c>
      <c r="E2270" s="2">
        <f>MACD!F2270</f>
        <v>0.13305881560286648</v>
      </c>
      <c r="F2270" s="2">
        <f>'Moving Avg'!D2270</f>
        <v>9.2832799999999995</v>
      </c>
      <c r="G2270" s="2">
        <f>'Moving Avg'!F2270</f>
        <v>9.7281849999999999</v>
      </c>
      <c r="H2270" s="2">
        <f>'Moving Avg'!G2270</f>
        <v>9.8840439999999994</v>
      </c>
      <c r="I2270" s="2">
        <f>'Moving Avg'!H2270</f>
        <v>10.706812499999973</v>
      </c>
      <c r="J2270" s="17" t="str">
        <f>OBV!F2270</f>
        <v>BEARISH</v>
      </c>
      <c r="K2270" s="17" t="str">
        <f>OBV!G2270</f>
        <v>WEAK</v>
      </c>
      <c r="L2270" s="17" t="str">
        <f>OBV!H2270</f>
        <v>CONFIRMED BEARISH</v>
      </c>
      <c r="M2270" s="19">
        <f t="shared" si="350"/>
        <v>50</v>
      </c>
      <c r="N2270" s="19">
        <f t="shared" si="351"/>
        <v>0</v>
      </c>
      <c r="O2270" s="19">
        <f t="shared" si="352"/>
        <v>0</v>
      </c>
      <c r="P2270" s="19">
        <f t="shared" si="353"/>
        <v>0</v>
      </c>
      <c r="Q2270" s="20">
        <f t="shared" si="354"/>
        <v>17.5</v>
      </c>
      <c r="R2270" s="20">
        <f t="shared" si="355"/>
        <v>10</v>
      </c>
      <c r="S2270" s="20">
        <f t="shared" si="356"/>
        <v>7.5</v>
      </c>
      <c r="T2270" s="20">
        <f t="shared" si="357"/>
        <v>12.5</v>
      </c>
      <c r="U2270" s="19">
        <f t="shared" si="358"/>
        <v>11.666666666666666</v>
      </c>
      <c r="V2270" s="19">
        <f t="shared" si="359"/>
        <v>11.875</v>
      </c>
    </row>
    <row r="2271" spans="1:22" ht="13.5" x14ac:dyDescent="0.25">
      <c r="A2271" s="3">
        <f>RSI!A2271</f>
        <v>45309</v>
      </c>
      <c r="B2271" s="2">
        <f>RSI!B2271</f>
        <v>9.2164000000000001</v>
      </c>
      <c r="C2271" s="2">
        <f>RSI!I2271</f>
        <v>31.608600976315984</v>
      </c>
      <c r="D2271" s="2">
        <f>MACD!E2271</f>
        <v>0.28107386605254803</v>
      </c>
      <c r="E2271" s="2">
        <f>MACD!F2271</f>
        <v>0.1626618256928028</v>
      </c>
      <c r="F2271" s="2">
        <f>'Moving Avg'!D2271</f>
        <v>9.2262000000000004</v>
      </c>
      <c r="G2271" s="2">
        <f>'Moving Avg'!F2271</f>
        <v>9.6841450000000009</v>
      </c>
      <c r="H2271" s="2">
        <f>'Moving Avg'!G2271</f>
        <v>9.8677320000000002</v>
      </c>
      <c r="I2271" s="2">
        <f>'Moving Avg'!H2271</f>
        <v>10.701814999999975</v>
      </c>
      <c r="J2271" s="17" t="str">
        <f>OBV!F2271</f>
        <v>BEARISH</v>
      </c>
      <c r="K2271" s="17" t="str">
        <f>OBV!G2271</f>
        <v>WEAK</v>
      </c>
      <c r="L2271" s="17" t="str">
        <f>OBV!H2271</f>
        <v>CONFIRMED BEARISH</v>
      </c>
      <c r="M2271" s="19">
        <f t="shared" si="350"/>
        <v>25</v>
      </c>
      <c r="N2271" s="19">
        <f t="shared" si="351"/>
        <v>0</v>
      </c>
      <c r="O2271" s="19">
        <f t="shared" si="352"/>
        <v>0</v>
      </c>
      <c r="P2271" s="19">
        <f t="shared" si="353"/>
        <v>0</v>
      </c>
      <c r="Q2271" s="20">
        <f t="shared" si="354"/>
        <v>8.75</v>
      </c>
      <c r="R2271" s="20">
        <f t="shared" si="355"/>
        <v>5</v>
      </c>
      <c r="S2271" s="20">
        <f t="shared" si="356"/>
        <v>3.75</v>
      </c>
      <c r="T2271" s="20">
        <f t="shared" si="357"/>
        <v>6.25</v>
      </c>
      <c r="U2271" s="19">
        <f t="shared" si="358"/>
        <v>5.833333333333333</v>
      </c>
      <c r="V2271" s="19">
        <f t="shared" si="359"/>
        <v>5.9375</v>
      </c>
    </row>
    <row r="2272" spans="1:22" ht="13.5" x14ac:dyDescent="0.25">
      <c r="A2272" s="3">
        <f>RSI!A2272</f>
        <v>45310</v>
      </c>
      <c r="B2272" s="2">
        <f>RSI!B2272</f>
        <v>9.1348000000000003</v>
      </c>
      <c r="C2272" s="2">
        <f>RSI!I2272</f>
        <v>29.672587501244578</v>
      </c>
      <c r="D2272" s="2">
        <f>MACD!E2272</f>
        <v>0.29580234107655023</v>
      </c>
      <c r="E2272" s="2">
        <f>MACD!F2272</f>
        <v>0.18928992876955228</v>
      </c>
      <c r="F2272" s="2">
        <f>'Moving Avg'!D2272</f>
        <v>9.1609400000000001</v>
      </c>
      <c r="G2272" s="2">
        <f>'Moving Avg'!F2272</f>
        <v>9.6474399999999996</v>
      </c>
      <c r="H2272" s="2">
        <f>'Moving Avg'!G2272</f>
        <v>9.8499519999999983</v>
      </c>
      <c r="I2272" s="2">
        <f>'Moving Avg'!H2272</f>
        <v>10.696641499999973</v>
      </c>
      <c r="J2272" s="17" t="str">
        <f>OBV!F2272</f>
        <v>BEARISH</v>
      </c>
      <c r="K2272" s="17" t="str">
        <f>OBV!G2272</f>
        <v>WEAK</v>
      </c>
      <c r="L2272" s="17" t="str">
        <f>OBV!H2272</f>
        <v>CONFIRMED BEARISH</v>
      </c>
      <c r="M2272" s="19">
        <f t="shared" si="350"/>
        <v>50</v>
      </c>
      <c r="N2272" s="19">
        <f t="shared" si="351"/>
        <v>0</v>
      </c>
      <c r="O2272" s="19">
        <f t="shared" si="352"/>
        <v>0</v>
      </c>
      <c r="P2272" s="19">
        <f t="shared" si="353"/>
        <v>0</v>
      </c>
      <c r="Q2272" s="20">
        <f t="shared" si="354"/>
        <v>17.5</v>
      </c>
      <c r="R2272" s="20">
        <f t="shared" si="355"/>
        <v>10</v>
      </c>
      <c r="S2272" s="20">
        <f t="shared" si="356"/>
        <v>7.5</v>
      </c>
      <c r="T2272" s="20">
        <f t="shared" si="357"/>
        <v>12.5</v>
      </c>
      <c r="U2272" s="19">
        <f t="shared" si="358"/>
        <v>11.666666666666666</v>
      </c>
      <c r="V2272" s="19">
        <f t="shared" si="359"/>
        <v>11.875</v>
      </c>
    </row>
    <row r="2273" spans="1:22" ht="13.5" x14ac:dyDescent="0.25">
      <c r="A2273" s="3">
        <f>RSI!A2273</f>
        <v>45313</v>
      </c>
      <c r="B2273" s="2">
        <f>RSI!B2273</f>
        <v>9.3632000000000009</v>
      </c>
      <c r="C2273" s="2">
        <f>RSI!I2273</f>
        <v>40.633254157851603</v>
      </c>
      <c r="D2273" s="2">
        <f>MACD!E2273</f>
        <v>0.29448815665288741</v>
      </c>
      <c r="E2273" s="2">
        <f>MACD!F2273</f>
        <v>0.21032957434621932</v>
      </c>
      <c r="F2273" s="2">
        <f>'Moving Avg'!D2273</f>
        <v>9.1821400000000004</v>
      </c>
      <c r="G2273" s="2">
        <f>'Moving Avg'!F2273</f>
        <v>9.6221550000000029</v>
      </c>
      <c r="H2273" s="2">
        <f>'Moving Avg'!G2273</f>
        <v>9.8406539999999989</v>
      </c>
      <c r="I2273" s="2">
        <f>'Moving Avg'!H2273</f>
        <v>10.692377999999971</v>
      </c>
      <c r="J2273" s="17" t="str">
        <f>OBV!F2273</f>
        <v>BULLISH</v>
      </c>
      <c r="K2273" s="17" t="str">
        <f>OBV!G2273</f>
        <v>NEUTRAL</v>
      </c>
      <c r="L2273" s="17" t="str">
        <f>OBV!H2273</f>
        <v>CONFIRMED BULLISH</v>
      </c>
      <c r="M2273" s="19">
        <f t="shared" si="350"/>
        <v>25</v>
      </c>
      <c r="N2273" s="19">
        <f t="shared" si="351"/>
        <v>0</v>
      </c>
      <c r="O2273" s="19">
        <f t="shared" si="352"/>
        <v>0</v>
      </c>
      <c r="P2273" s="19">
        <f t="shared" si="353"/>
        <v>83.5</v>
      </c>
      <c r="Q2273" s="20">
        <f t="shared" si="354"/>
        <v>21.274999999999999</v>
      </c>
      <c r="R2273" s="20">
        <f t="shared" si="355"/>
        <v>25.875</v>
      </c>
      <c r="S2273" s="20">
        <f t="shared" si="356"/>
        <v>41.325000000000003</v>
      </c>
      <c r="T2273" s="20">
        <f t="shared" si="357"/>
        <v>27.125</v>
      </c>
      <c r="U2273" s="19">
        <f t="shared" si="358"/>
        <v>29.491666666666664</v>
      </c>
      <c r="V2273" s="19">
        <f t="shared" si="359"/>
        <v>28.9</v>
      </c>
    </row>
    <row r="2274" spans="1:22" ht="13.5" x14ac:dyDescent="0.25">
      <c r="A2274" s="3">
        <f>RSI!A2274</f>
        <v>45314</v>
      </c>
      <c r="B2274" s="2">
        <f>RSI!B2274</f>
        <v>9.2979000000000003</v>
      </c>
      <c r="C2274" s="2">
        <f>RSI!I2274</f>
        <v>38.77270889289283</v>
      </c>
      <c r="D2274" s="2">
        <f>MACD!E2274</f>
        <v>0.28723415852434364</v>
      </c>
      <c r="E2274" s="2">
        <f>MACD!F2274</f>
        <v>0.22571049118184419</v>
      </c>
      <c r="F2274" s="2">
        <f>'Moving Avg'!D2274</f>
        <v>9.21312</v>
      </c>
      <c r="G2274" s="2">
        <f>'Moving Avg'!F2274</f>
        <v>9.597685000000002</v>
      </c>
      <c r="H2274" s="2">
        <f>'Moving Avg'!G2274</f>
        <v>9.8300500000000017</v>
      </c>
      <c r="I2274" s="2">
        <f>'Moving Avg'!H2274</f>
        <v>10.687787999999971</v>
      </c>
      <c r="J2274" s="17" t="str">
        <f>OBV!F2274</f>
        <v>BULLISH</v>
      </c>
      <c r="K2274" s="17" t="str">
        <f>OBV!G2274</f>
        <v>NEUTRAL</v>
      </c>
      <c r="L2274" s="17" t="str">
        <f>OBV!H2274</f>
        <v>CONFIRMED BULLISH</v>
      </c>
      <c r="M2274" s="19">
        <f t="shared" si="350"/>
        <v>25</v>
      </c>
      <c r="N2274" s="19">
        <f t="shared" si="351"/>
        <v>0</v>
      </c>
      <c r="O2274" s="19">
        <f t="shared" si="352"/>
        <v>0</v>
      </c>
      <c r="P2274" s="19">
        <f t="shared" si="353"/>
        <v>83.5</v>
      </c>
      <c r="Q2274" s="20">
        <f t="shared" si="354"/>
        <v>21.274999999999999</v>
      </c>
      <c r="R2274" s="20">
        <f t="shared" si="355"/>
        <v>25.875</v>
      </c>
      <c r="S2274" s="20">
        <f t="shared" si="356"/>
        <v>41.325000000000003</v>
      </c>
      <c r="T2274" s="20">
        <f t="shared" si="357"/>
        <v>27.125</v>
      </c>
      <c r="U2274" s="19">
        <f t="shared" si="358"/>
        <v>29.491666666666664</v>
      </c>
      <c r="V2274" s="19">
        <f t="shared" si="359"/>
        <v>28.9</v>
      </c>
    </row>
    <row r="2275" spans="1:22" ht="13.5" x14ac:dyDescent="0.25">
      <c r="A2275" s="3">
        <f>RSI!A2275</f>
        <v>45315</v>
      </c>
      <c r="B2275" s="2">
        <f>RSI!B2275</f>
        <v>9.2979000000000003</v>
      </c>
      <c r="C2275" s="2">
        <f>RSI!I2275</f>
        <v>38.772708892892837</v>
      </c>
      <c r="D2275" s="2">
        <f>MACD!E2275</f>
        <v>0.27037208980797089</v>
      </c>
      <c r="E2275" s="2">
        <f>MACD!F2275</f>
        <v>0.23464281090706954</v>
      </c>
      <c r="F2275" s="2">
        <f>'Moving Avg'!D2275</f>
        <v>9.2620399999999989</v>
      </c>
      <c r="G2275" s="2">
        <f>'Moving Avg'!F2275</f>
        <v>9.5732150000000011</v>
      </c>
      <c r="H2275" s="2">
        <f>'Moving Avg'!G2275</f>
        <v>9.819446000000001</v>
      </c>
      <c r="I2275" s="2">
        <f>'Moving Avg'!H2275</f>
        <v>10.683778499999971</v>
      </c>
      <c r="J2275" s="17" t="str">
        <f>OBV!F2275</f>
        <v>BULLISH</v>
      </c>
      <c r="K2275" s="17" t="str">
        <f>OBV!G2275</f>
        <v>NEUTRAL</v>
      </c>
      <c r="L2275" s="17" t="str">
        <f>OBV!H2275</f>
        <v>CONFIRMED BULLISH</v>
      </c>
      <c r="M2275" s="19">
        <f t="shared" si="350"/>
        <v>25</v>
      </c>
      <c r="N2275" s="19">
        <f t="shared" si="351"/>
        <v>0</v>
      </c>
      <c r="O2275" s="19">
        <f t="shared" si="352"/>
        <v>0</v>
      </c>
      <c r="P2275" s="19">
        <f t="shared" si="353"/>
        <v>83.5</v>
      </c>
      <c r="Q2275" s="20">
        <f t="shared" si="354"/>
        <v>21.274999999999999</v>
      </c>
      <c r="R2275" s="20">
        <f t="shared" si="355"/>
        <v>25.875</v>
      </c>
      <c r="S2275" s="20">
        <f t="shared" si="356"/>
        <v>41.325000000000003</v>
      </c>
      <c r="T2275" s="20">
        <f t="shared" si="357"/>
        <v>27.125</v>
      </c>
      <c r="U2275" s="19">
        <f t="shared" si="358"/>
        <v>29.491666666666664</v>
      </c>
      <c r="V2275" s="19">
        <f t="shared" si="359"/>
        <v>28.9</v>
      </c>
    </row>
    <row r="2276" spans="1:22" ht="13.5" x14ac:dyDescent="0.25">
      <c r="A2276" s="3">
        <f>RSI!A2276</f>
        <v>45316</v>
      </c>
      <c r="B2276" s="2">
        <f>RSI!B2276</f>
        <v>9.2979000000000003</v>
      </c>
      <c r="C2276" s="2">
        <f>RSI!I2276</f>
        <v>38.77270889289283</v>
      </c>
      <c r="D2276" s="2">
        <f>MACD!E2276</f>
        <v>0.2389676531805236</v>
      </c>
      <c r="E2276" s="2">
        <f>MACD!F2276</f>
        <v>0.23550777936176037</v>
      </c>
      <c r="F2276" s="2">
        <f>'Moving Avg'!D2276</f>
        <v>9.27834</v>
      </c>
      <c r="G2276" s="2">
        <f>'Moving Avg'!F2276</f>
        <v>9.5467049999999993</v>
      </c>
      <c r="H2276" s="2">
        <f>'Moving Avg'!G2276</f>
        <v>9.8096580000000024</v>
      </c>
      <c r="I2276" s="2">
        <f>'Moving Avg'!H2276</f>
        <v>10.680078499999972</v>
      </c>
      <c r="J2276" s="17" t="str">
        <f>OBV!F2276</f>
        <v>BULLISH</v>
      </c>
      <c r="K2276" s="17" t="str">
        <f>OBV!G2276</f>
        <v>NEUTRAL</v>
      </c>
      <c r="L2276" s="17" t="str">
        <f>OBV!H2276</f>
        <v>CONFIRMED BULLISH</v>
      </c>
      <c r="M2276" s="19">
        <f t="shared" si="350"/>
        <v>25</v>
      </c>
      <c r="N2276" s="19">
        <f t="shared" si="351"/>
        <v>0</v>
      </c>
      <c r="O2276" s="19">
        <f t="shared" si="352"/>
        <v>0</v>
      </c>
      <c r="P2276" s="19">
        <f t="shared" si="353"/>
        <v>83.5</v>
      </c>
      <c r="Q2276" s="20">
        <f t="shared" si="354"/>
        <v>21.274999999999999</v>
      </c>
      <c r="R2276" s="20">
        <f t="shared" si="355"/>
        <v>25.875</v>
      </c>
      <c r="S2276" s="20">
        <f t="shared" si="356"/>
        <v>41.325000000000003</v>
      </c>
      <c r="T2276" s="20">
        <f t="shared" si="357"/>
        <v>27.125</v>
      </c>
      <c r="U2276" s="19">
        <f t="shared" si="358"/>
        <v>29.491666666666664</v>
      </c>
      <c r="V2276" s="19">
        <f t="shared" si="359"/>
        <v>28.9</v>
      </c>
    </row>
    <row r="2277" spans="1:22" ht="13.5" x14ac:dyDescent="0.25">
      <c r="A2277" s="3">
        <f>RSI!A2277</f>
        <v>45317</v>
      </c>
      <c r="B2277" s="2">
        <f>RSI!B2277</f>
        <v>9.2979000000000003</v>
      </c>
      <c r="C2277" s="2">
        <f>RSI!I2277</f>
        <v>38.77270889289283</v>
      </c>
      <c r="D2277" s="2">
        <f>MACD!E2277</f>
        <v>0.2077018677524034</v>
      </c>
      <c r="E2277" s="2">
        <f>MACD!F2277</f>
        <v>0.22994659703988898</v>
      </c>
      <c r="F2277" s="2">
        <f>'Moving Avg'!D2277</f>
        <v>9.3109599999999997</v>
      </c>
      <c r="G2277" s="2">
        <f>'Moving Avg'!F2277</f>
        <v>9.5079600000000006</v>
      </c>
      <c r="H2277" s="2">
        <f>'Moving Avg'!G2277</f>
        <v>9.8015000000000008</v>
      </c>
      <c r="I2277" s="2">
        <f>'Moving Avg'!H2277</f>
        <v>10.676262499999972</v>
      </c>
      <c r="J2277" s="17" t="str">
        <f>OBV!F2277</f>
        <v>BEARISH</v>
      </c>
      <c r="K2277" s="17" t="str">
        <f>OBV!G2277</f>
        <v>NEUTRAL</v>
      </c>
      <c r="L2277" s="17" t="str">
        <f>OBV!H2277</f>
        <v>BEARISH DIVERGENCE</v>
      </c>
      <c r="M2277" s="19">
        <f t="shared" si="350"/>
        <v>25</v>
      </c>
      <c r="N2277" s="19">
        <f t="shared" si="351"/>
        <v>100</v>
      </c>
      <c r="O2277" s="19">
        <f t="shared" si="352"/>
        <v>0</v>
      </c>
      <c r="P2277" s="19">
        <f t="shared" si="353"/>
        <v>16.5</v>
      </c>
      <c r="Q2277" s="20">
        <f t="shared" si="354"/>
        <v>46.225000000000001</v>
      </c>
      <c r="R2277" s="20">
        <f t="shared" si="355"/>
        <v>29.125</v>
      </c>
      <c r="S2277" s="20">
        <f t="shared" si="356"/>
        <v>26.175000000000001</v>
      </c>
      <c r="T2277" s="20">
        <f t="shared" si="357"/>
        <v>35.375</v>
      </c>
      <c r="U2277" s="19">
        <f t="shared" si="358"/>
        <v>33.841666666666661</v>
      </c>
      <c r="V2277" s="19">
        <f t="shared" si="359"/>
        <v>34.224999999999994</v>
      </c>
    </row>
    <row r="2278" spans="1:22" ht="13.5" x14ac:dyDescent="0.25">
      <c r="A2278" s="3">
        <f>RSI!A2278</f>
        <v>45320</v>
      </c>
      <c r="B2278" s="2">
        <f>RSI!B2278</f>
        <v>9.2164000000000001</v>
      </c>
      <c r="C2278" s="2">
        <f>RSI!I2278</f>
        <v>36.005093486180506</v>
      </c>
      <c r="D2278" s="2">
        <f>MACD!E2278</f>
        <v>0.15736654449387544</v>
      </c>
      <c r="E2278" s="2">
        <f>MACD!F2278</f>
        <v>0.21543058653068628</v>
      </c>
      <c r="F2278" s="2">
        <f>'Moving Avg'!D2278</f>
        <v>9.281600000000001</v>
      </c>
      <c r="G2278" s="2">
        <f>'Moving Avg'!F2278</f>
        <v>9.4610650000000014</v>
      </c>
      <c r="H2278" s="2">
        <f>'Moving Avg'!G2278</f>
        <v>9.7902440000000031</v>
      </c>
      <c r="I2278" s="2">
        <f>'Moving Avg'!H2278</f>
        <v>10.67203899999997</v>
      </c>
      <c r="J2278" s="17" t="str">
        <f>OBV!F2278</f>
        <v>BEARISH</v>
      </c>
      <c r="K2278" s="17" t="str">
        <f>OBV!G2278</f>
        <v>NEUTRAL</v>
      </c>
      <c r="L2278" s="17" t="str">
        <f>OBV!H2278</f>
        <v>CONFIRMED BEARISH</v>
      </c>
      <c r="M2278" s="19">
        <f t="shared" si="350"/>
        <v>25</v>
      </c>
      <c r="N2278" s="19">
        <f t="shared" si="351"/>
        <v>100</v>
      </c>
      <c r="O2278" s="19">
        <f t="shared" si="352"/>
        <v>0</v>
      </c>
      <c r="P2278" s="19">
        <f t="shared" si="353"/>
        <v>16.5</v>
      </c>
      <c r="Q2278" s="20">
        <f t="shared" si="354"/>
        <v>46.225000000000001</v>
      </c>
      <c r="R2278" s="20">
        <f t="shared" si="355"/>
        <v>29.125</v>
      </c>
      <c r="S2278" s="20">
        <f t="shared" si="356"/>
        <v>26.175000000000001</v>
      </c>
      <c r="T2278" s="20">
        <f t="shared" si="357"/>
        <v>35.375</v>
      </c>
      <c r="U2278" s="19">
        <f t="shared" si="358"/>
        <v>33.841666666666661</v>
      </c>
      <c r="V2278" s="19">
        <f t="shared" si="359"/>
        <v>34.224999999999994</v>
      </c>
    </row>
    <row r="2279" spans="1:22" ht="13.5" x14ac:dyDescent="0.25">
      <c r="A2279" s="3">
        <f>RSI!A2279</f>
        <v>45321</v>
      </c>
      <c r="B2279" s="2">
        <f>RSI!B2279</f>
        <v>9.2164000000000001</v>
      </c>
      <c r="C2279" s="2">
        <f>RSI!I2279</f>
        <v>36.005093486180506</v>
      </c>
      <c r="D2279" s="2">
        <f>MACD!E2279</f>
        <v>9.9032413228719918E-2</v>
      </c>
      <c r="E2279" s="2">
        <f>MACD!F2279</f>
        <v>0.19215095187029302</v>
      </c>
      <c r="F2279" s="2">
        <f>'Moving Avg'!D2279</f>
        <v>9.2652999999999999</v>
      </c>
      <c r="G2279" s="2">
        <f>'Moving Avg'!F2279</f>
        <v>9.4182449999999989</v>
      </c>
      <c r="H2279" s="2">
        <f>'Moving Avg'!G2279</f>
        <v>9.7768680000000021</v>
      </c>
      <c r="I2279" s="2">
        <f>'Moving Avg'!H2279</f>
        <v>10.667815499999968</v>
      </c>
      <c r="J2279" s="17" t="str">
        <f>OBV!F2279</f>
        <v>BEARISH</v>
      </c>
      <c r="K2279" s="17" t="str">
        <f>OBV!G2279</f>
        <v>NEUTRAL</v>
      </c>
      <c r="L2279" s="17" t="str">
        <f>OBV!H2279</f>
        <v>CONFIRMED BEARISH</v>
      </c>
      <c r="M2279" s="19">
        <f t="shared" si="350"/>
        <v>25</v>
      </c>
      <c r="N2279" s="19">
        <f t="shared" si="351"/>
        <v>100</v>
      </c>
      <c r="O2279" s="19">
        <f t="shared" si="352"/>
        <v>0</v>
      </c>
      <c r="P2279" s="19">
        <f t="shared" si="353"/>
        <v>16.5</v>
      </c>
      <c r="Q2279" s="20">
        <f t="shared" si="354"/>
        <v>46.225000000000001</v>
      </c>
      <c r="R2279" s="20">
        <f t="shared" si="355"/>
        <v>29.125</v>
      </c>
      <c r="S2279" s="20">
        <f t="shared" si="356"/>
        <v>26.175000000000001</v>
      </c>
      <c r="T2279" s="20">
        <f t="shared" si="357"/>
        <v>35.375</v>
      </c>
      <c r="U2279" s="19">
        <f t="shared" si="358"/>
        <v>33.841666666666661</v>
      </c>
      <c r="V2279" s="19">
        <f t="shared" si="359"/>
        <v>34.224999999999994</v>
      </c>
    </row>
    <row r="2280" spans="1:22" ht="13.5" x14ac:dyDescent="0.25">
      <c r="A2280" s="3">
        <f>RSI!A2280</f>
        <v>45322</v>
      </c>
      <c r="B2280" s="2">
        <f>RSI!B2280</f>
        <v>9.2164000000000001</v>
      </c>
      <c r="C2280" s="2">
        <f>RSI!I2280</f>
        <v>36.005093486180506</v>
      </c>
      <c r="D2280" s="2">
        <f>MACD!E2280</f>
        <v>3.7563992286175463E-2</v>
      </c>
      <c r="E2280" s="2">
        <f>MACD!F2280</f>
        <v>0.16123355995346952</v>
      </c>
      <c r="F2280" s="2">
        <f>'Moving Avg'!D2280</f>
        <v>9.2489999999999988</v>
      </c>
      <c r="G2280" s="2">
        <f>'Moving Avg'!F2280</f>
        <v>9.3856199999999994</v>
      </c>
      <c r="H2280" s="2">
        <f>'Moving Avg'!G2280</f>
        <v>9.761534000000001</v>
      </c>
      <c r="I2280" s="2">
        <f>'Moving Avg'!H2280</f>
        <v>10.663591999999969</v>
      </c>
      <c r="J2280" s="17" t="str">
        <f>OBV!F2280</f>
        <v>BEARISH</v>
      </c>
      <c r="K2280" s="17" t="str">
        <f>OBV!G2280</f>
        <v>NEUTRAL</v>
      </c>
      <c r="L2280" s="17" t="str">
        <f>OBV!H2280</f>
        <v>CONFIRMED BEARISH</v>
      </c>
      <c r="M2280" s="19">
        <f t="shared" si="350"/>
        <v>25</v>
      </c>
      <c r="N2280" s="19">
        <f t="shared" si="351"/>
        <v>100</v>
      </c>
      <c r="O2280" s="19">
        <f t="shared" si="352"/>
        <v>0</v>
      </c>
      <c r="P2280" s="19">
        <f t="shared" si="353"/>
        <v>16.5</v>
      </c>
      <c r="Q2280" s="20">
        <f t="shared" si="354"/>
        <v>46.225000000000001</v>
      </c>
      <c r="R2280" s="20">
        <f t="shared" si="355"/>
        <v>29.125</v>
      </c>
      <c r="S2280" s="20">
        <f t="shared" si="356"/>
        <v>26.175000000000001</v>
      </c>
      <c r="T2280" s="20">
        <f t="shared" si="357"/>
        <v>35.375</v>
      </c>
      <c r="U2280" s="19">
        <f t="shared" si="358"/>
        <v>33.841666666666661</v>
      </c>
      <c r="V2280" s="19">
        <f t="shared" si="359"/>
        <v>34.224999999999994</v>
      </c>
    </row>
    <row r="2281" spans="1:22" ht="13.5" x14ac:dyDescent="0.25">
      <c r="A2281" s="3">
        <f>RSI!A2281</f>
        <v>45323</v>
      </c>
      <c r="B2281" s="2">
        <f>RSI!B2281</f>
        <v>9.1755999999999993</v>
      </c>
      <c r="C2281" s="2">
        <f>RSI!I2281</f>
        <v>34.466806908258434</v>
      </c>
      <c r="D2281" s="2">
        <f>MACD!E2281</f>
        <v>1.5232733800862874E-2</v>
      </c>
      <c r="E2281" s="2">
        <f>MACD!F2281</f>
        <v>0.1320333947229482</v>
      </c>
      <c r="F2281" s="2">
        <f>'Moving Avg'!D2281</f>
        <v>9.2245399999999993</v>
      </c>
      <c r="G2281" s="2">
        <f>'Moving Avg'!F2281</f>
        <v>9.3525899999999993</v>
      </c>
      <c r="H2281" s="2">
        <f>'Moving Avg'!G2281</f>
        <v>9.7411440000000002</v>
      </c>
      <c r="I2281" s="2">
        <f>'Moving Avg'!H2281</f>
        <v>10.658777499999969</v>
      </c>
      <c r="J2281" s="17" t="str">
        <f>OBV!F2281</f>
        <v>BEARISH</v>
      </c>
      <c r="K2281" s="17" t="str">
        <f>OBV!G2281</f>
        <v>NEUTRAL</v>
      </c>
      <c r="L2281" s="17" t="str">
        <f>OBV!H2281</f>
        <v>CONFIRMED BEARISH</v>
      </c>
      <c r="M2281" s="19">
        <f t="shared" si="350"/>
        <v>25</v>
      </c>
      <c r="N2281" s="19">
        <f t="shared" si="351"/>
        <v>100</v>
      </c>
      <c r="O2281" s="19">
        <f t="shared" si="352"/>
        <v>0</v>
      </c>
      <c r="P2281" s="19">
        <f t="shared" si="353"/>
        <v>16.5</v>
      </c>
      <c r="Q2281" s="20">
        <f t="shared" si="354"/>
        <v>46.225000000000001</v>
      </c>
      <c r="R2281" s="20">
        <f t="shared" si="355"/>
        <v>29.125</v>
      </c>
      <c r="S2281" s="20">
        <f t="shared" si="356"/>
        <v>26.175000000000001</v>
      </c>
      <c r="T2281" s="20">
        <f t="shared" si="357"/>
        <v>35.375</v>
      </c>
      <c r="U2281" s="19">
        <f t="shared" si="358"/>
        <v>33.841666666666661</v>
      </c>
      <c r="V2281" s="19">
        <f t="shared" si="359"/>
        <v>34.224999999999994</v>
      </c>
    </row>
    <row r="2282" spans="1:22" ht="13.5" x14ac:dyDescent="0.25">
      <c r="A2282" s="3">
        <f>RSI!A2282</f>
        <v>45324</v>
      </c>
      <c r="B2282" s="2">
        <f>RSI!B2282</f>
        <v>9.1674000000000007</v>
      </c>
      <c r="C2282" s="2">
        <f>RSI!I2282</f>
        <v>34.151004697965504</v>
      </c>
      <c r="D2282" s="2">
        <f>MACD!E2282</f>
        <v>-1.3918340326387835E-2</v>
      </c>
      <c r="E2282" s="2">
        <f>MACD!F2282</f>
        <v>0.102843047713081</v>
      </c>
      <c r="F2282" s="2">
        <f>'Moving Avg'!D2282</f>
        <v>9.1984399999999997</v>
      </c>
      <c r="G2282" s="2">
        <f>'Moving Avg'!F2282</f>
        <v>9.3215949999999985</v>
      </c>
      <c r="H2282" s="2">
        <f>'Moving Avg'!G2282</f>
        <v>9.7223840000000017</v>
      </c>
      <c r="I2282" s="2">
        <f>'Moving Avg'!H2282</f>
        <v>10.65198699999997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  <c r="M2282" s="19">
        <f t="shared" si="350"/>
        <v>25</v>
      </c>
      <c r="N2282" s="19">
        <f t="shared" si="351"/>
        <v>100</v>
      </c>
      <c r="O2282" s="19">
        <f t="shared" si="352"/>
        <v>0</v>
      </c>
      <c r="P2282" s="19">
        <f t="shared" si="353"/>
        <v>16.5</v>
      </c>
      <c r="Q2282" s="20">
        <f t="shared" si="354"/>
        <v>46.225000000000001</v>
      </c>
      <c r="R2282" s="20">
        <f t="shared" si="355"/>
        <v>29.125</v>
      </c>
      <c r="S2282" s="20">
        <f t="shared" si="356"/>
        <v>26.175000000000001</v>
      </c>
      <c r="T2282" s="20">
        <f t="shared" si="357"/>
        <v>35.375</v>
      </c>
      <c r="U2282" s="19">
        <f t="shared" si="358"/>
        <v>33.841666666666661</v>
      </c>
      <c r="V2282" s="19">
        <f t="shared" si="359"/>
        <v>34.224999999999994</v>
      </c>
    </row>
    <row r="2283" spans="1:22" ht="13.5" x14ac:dyDescent="0.25">
      <c r="A2283" s="3">
        <f>RSI!A2283</f>
        <v>45327</v>
      </c>
      <c r="B2283" s="2">
        <f>RSI!B2283</f>
        <v>9.1593</v>
      </c>
      <c r="C2283" s="2">
        <f>RSI!I2283</f>
        <v>33.821348772090417</v>
      </c>
      <c r="D2283" s="2">
        <f>MACD!E2283</f>
        <v>-1.2319358354702103E-3</v>
      </c>
      <c r="E2283" s="2">
        <f>MACD!F2283</f>
        <v>8.2028051003370767E-2</v>
      </c>
      <c r="F2283" s="2">
        <f>'Moving Avg'!D2283</f>
        <v>9.1870200000000004</v>
      </c>
      <c r="G2283" s="2">
        <f>'Moving Avg'!F2283</f>
        <v>9.2901949999999989</v>
      </c>
      <c r="H2283" s="2">
        <f>'Moving Avg'!G2283</f>
        <v>9.7042780000000004</v>
      </c>
      <c r="I2283" s="2">
        <f>'Moving Avg'!H2283</f>
        <v>10.645775499999967</v>
      </c>
      <c r="J2283" s="17" t="str">
        <f>OBV!F2283</f>
        <v>BEARISH</v>
      </c>
      <c r="K2283" s="17" t="str">
        <f>OBV!G2283</f>
        <v>NEUTRAL</v>
      </c>
      <c r="L2283" s="17" t="str">
        <f>OBV!H2283</f>
        <v>CONFIRMED BEARISH</v>
      </c>
      <c r="M2283" s="19">
        <f t="shared" si="350"/>
        <v>25</v>
      </c>
      <c r="N2283" s="19">
        <f t="shared" si="351"/>
        <v>100</v>
      </c>
      <c r="O2283" s="19">
        <f t="shared" si="352"/>
        <v>0</v>
      </c>
      <c r="P2283" s="19">
        <f t="shared" si="353"/>
        <v>16.5</v>
      </c>
      <c r="Q2283" s="20">
        <f t="shared" si="354"/>
        <v>46.225000000000001</v>
      </c>
      <c r="R2283" s="20">
        <f t="shared" si="355"/>
        <v>29.125</v>
      </c>
      <c r="S2283" s="20">
        <f t="shared" si="356"/>
        <v>26.175000000000001</v>
      </c>
      <c r="T2283" s="20">
        <f t="shared" si="357"/>
        <v>35.375</v>
      </c>
      <c r="U2283" s="19">
        <f t="shared" si="358"/>
        <v>33.841666666666661</v>
      </c>
      <c r="V2283" s="19">
        <f t="shared" si="359"/>
        <v>34.224999999999994</v>
      </c>
    </row>
    <row r="2284" spans="1:22" ht="13.5" x14ac:dyDescent="0.25">
      <c r="A2284" s="3">
        <f>RSI!A2284</f>
        <v>45328</v>
      </c>
      <c r="B2284" s="2">
        <f>RSI!B2284</f>
        <v>9.1348000000000003</v>
      </c>
      <c r="C2284" s="2">
        <f>RSI!I2284</f>
        <v>32.790324554922648</v>
      </c>
      <c r="D2284" s="2">
        <f>MACD!E2284</f>
        <v>2.813901709670219E-3</v>
      </c>
      <c r="E2284" s="2">
        <f>MACD!F2284</f>
        <v>6.6185221144630671E-2</v>
      </c>
      <c r="F2284" s="2">
        <f>'Moving Avg'!D2284</f>
        <v>9.1707000000000001</v>
      </c>
      <c r="G2284" s="2">
        <f>'Moving Avg'!F2284</f>
        <v>9.2616450000000015</v>
      </c>
      <c r="H2284" s="2">
        <f>'Moving Avg'!G2284</f>
        <v>9.6848660000000013</v>
      </c>
      <c r="I2284" s="2">
        <f>'Moving Avg'!H2284</f>
        <v>10.639595999999967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  <c r="M2284" s="19">
        <f t="shared" si="350"/>
        <v>25</v>
      </c>
      <c r="N2284" s="19">
        <f t="shared" si="351"/>
        <v>100</v>
      </c>
      <c r="O2284" s="19">
        <f t="shared" si="352"/>
        <v>0</v>
      </c>
      <c r="P2284" s="19">
        <f t="shared" si="353"/>
        <v>16.5</v>
      </c>
      <c r="Q2284" s="20">
        <f t="shared" si="354"/>
        <v>46.225000000000001</v>
      </c>
      <c r="R2284" s="20">
        <f t="shared" si="355"/>
        <v>29.125</v>
      </c>
      <c r="S2284" s="20">
        <f t="shared" si="356"/>
        <v>26.175000000000001</v>
      </c>
      <c r="T2284" s="20">
        <f t="shared" si="357"/>
        <v>35.375</v>
      </c>
      <c r="U2284" s="19">
        <f t="shared" si="358"/>
        <v>33.841666666666661</v>
      </c>
      <c r="V2284" s="19">
        <f t="shared" si="359"/>
        <v>34.224999999999994</v>
      </c>
    </row>
    <row r="2285" spans="1:22" ht="13.5" x14ac:dyDescent="0.25">
      <c r="A2285" s="3">
        <f>RSI!A2285</f>
        <v>45329</v>
      </c>
      <c r="B2285" s="2">
        <f>RSI!B2285</f>
        <v>9.2164000000000001</v>
      </c>
      <c r="C2285" s="2">
        <f>RSI!I2285</f>
        <v>39.414824094916455</v>
      </c>
      <c r="D2285" s="2">
        <f>MACD!E2285</f>
        <v>1.7658952084591562E-3</v>
      </c>
      <c r="E2285" s="2">
        <f>MACD!F2285</f>
        <v>5.3301355957396372E-2</v>
      </c>
      <c r="F2285" s="2">
        <f>'Moving Avg'!D2285</f>
        <v>9.1707000000000001</v>
      </c>
      <c r="G2285" s="2">
        <f>'Moving Avg'!F2285</f>
        <v>9.2412549999999989</v>
      </c>
      <c r="H2285" s="2">
        <f>'Moving Avg'!G2285</f>
        <v>9.667250000000001</v>
      </c>
      <c r="I2285" s="2">
        <f>'Moving Avg'!H2285</f>
        <v>10.634366499999967</v>
      </c>
      <c r="J2285" s="17" t="str">
        <f>OBV!F2285</f>
        <v>BEARISH</v>
      </c>
      <c r="K2285" s="17" t="str">
        <f>OBV!G2285</f>
        <v>NEUTRAL</v>
      </c>
      <c r="L2285" s="17" t="str">
        <f>OBV!H2285</f>
        <v>NEUTRAL</v>
      </c>
      <c r="M2285" s="19">
        <f t="shared" si="350"/>
        <v>25</v>
      </c>
      <c r="N2285" s="19">
        <f t="shared" si="351"/>
        <v>100</v>
      </c>
      <c r="O2285" s="19">
        <f t="shared" si="352"/>
        <v>0</v>
      </c>
      <c r="P2285" s="19">
        <f t="shared" si="353"/>
        <v>16.5</v>
      </c>
      <c r="Q2285" s="20">
        <f t="shared" si="354"/>
        <v>46.225000000000001</v>
      </c>
      <c r="R2285" s="20">
        <f t="shared" si="355"/>
        <v>29.125</v>
      </c>
      <c r="S2285" s="20">
        <f t="shared" si="356"/>
        <v>26.175000000000001</v>
      </c>
      <c r="T2285" s="20">
        <f t="shared" si="357"/>
        <v>35.375</v>
      </c>
      <c r="U2285" s="19">
        <f t="shared" si="358"/>
        <v>33.841666666666661</v>
      </c>
      <c r="V2285" s="19">
        <f t="shared" si="359"/>
        <v>34.224999999999994</v>
      </c>
    </row>
    <row r="2286" spans="1:22" ht="13.5" x14ac:dyDescent="0.25">
      <c r="A2286" s="3">
        <f>RSI!A2286</f>
        <v>45330</v>
      </c>
      <c r="B2286" s="2">
        <f>RSI!B2286</f>
        <v>9.2979000000000003</v>
      </c>
      <c r="C2286" s="2">
        <f>RSI!I2286</f>
        <v>45.222176509986461</v>
      </c>
      <c r="D2286" s="2">
        <f>MACD!E2286</f>
        <v>-4.1835787763471188E-3</v>
      </c>
      <c r="E2286" s="2">
        <f>MACD!F2286</f>
        <v>4.1804369010647678E-2</v>
      </c>
      <c r="F2286" s="2">
        <f>'Moving Avg'!D2286</f>
        <v>9.1951599999999996</v>
      </c>
      <c r="G2286" s="2">
        <f>'Moving Avg'!F2286</f>
        <v>9.2310599999999994</v>
      </c>
      <c r="H2286" s="2">
        <f>'Moving Avg'!G2286</f>
        <v>9.6511000000000031</v>
      </c>
      <c r="I2286" s="2">
        <f>'Moving Avg'!H2286</f>
        <v>10.629079999999966</v>
      </c>
      <c r="J2286" s="17" t="str">
        <f>OBV!F2286</f>
        <v>BULLISH</v>
      </c>
      <c r="K2286" s="17" t="str">
        <f>OBV!G2286</f>
        <v>NEUTRAL</v>
      </c>
      <c r="L2286" s="17" t="str">
        <f>OBV!H2286</f>
        <v>CONFIRMED BULLISH</v>
      </c>
      <c r="M2286" s="19">
        <f t="shared" si="350"/>
        <v>25</v>
      </c>
      <c r="N2286" s="19">
        <f t="shared" si="351"/>
        <v>100</v>
      </c>
      <c r="O2286" s="19">
        <f t="shared" si="352"/>
        <v>0</v>
      </c>
      <c r="P2286" s="19">
        <f t="shared" si="353"/>
        <v>83.5</v>
      </c>
      <c r="Q2286" s="20">
        <f t="shared" si="354"/>
        <v>56.274999999999999</v>
      </c>
      <c r="R2286" s="20">
        <f t="shared" si="355"/>
        <v>45.875</v>
      </c>
      <c r="S2286" s="20">
        <f t="shared" si="356"/>
        <v>56.325000000000003</v>
      </c>
      <c r="T2286" s="20">
        <f t="shared" si="357"/>
        <v>52.125</v>
      </c>
      <c r="U2286" s="19">
        <f t="shared" si="358"/>
        <v>52.82500000000001</v>
      </c>
      <c r="V2286" s="19">
        <f t="shared" si="359"/>
        <v>52.650000000000006</v>
      </c>
    </row>
    <row r="2287" spans="1:22" ht="13.5" x14ac:dyDescent="0.25">
      <c r="A2287" s="3">
        <f>RSI!A2287</f>
        <v>45331</v>
      </c>
      <c r="B2287" s="2">
        <f>RSI!B2287</f>
        <v>9.2164000000000001</v>
      </c>
      <c r="C2287" s="2">
        <f>RSI!I2287</f>
        <v>40.990789265930232</v>
      </c>
      <c r="D2287" s="2">
        <f>MACD!E2287</f>
        <v>-2.7601344194128075E-3</v>
      </c>
      <c r="E2287" s="2">
        <f>MACD!F2287</f>
        <v>3.2891468324635582E-2</v>
      </c>
      <c r="F2287" s="2">
        <f>'Moving Avg'!D2287</f>
        <v>9.2049599999999998</v>
      </c>
      <c r="G2287" s="2">
        <f>'Moving Avg'!F2287</f>
        <v>9.2188249999999989</v>
      </c>
      <c r="H2287" s="2">
        <f>'Moving Avg'!G2287</f>
        <v>9.6356040000000007</v>
      </c>
      <c r="I2287" s="2">
        <f>'Moving Avg'!H2287</f>
        <v>10.624082499999968</v>
      </c>
      <c r="J2287" s="17" t="str">
        <f>OBV!F2287</f>
        <v>BEARISH</v>
      </c>
      <c r="K2287" s="17" t="str">
        <f>OBV!G2287</f>
        <v>NEUTRAL</v>
      </c>
      <c r="L2287" s="17" t="str">
        <f>OBV!H2287</f>
        <v>BEARISH DIVERGENCE</v>
      </c>
      <c r="M2287" s="19">
        <f t="shared" si="350"/>
        <v>25</v>
      </c>
      <c r="N2287" s="19">
        <f t="shared" si="351"/>
        <v>100</v>
      </c>
      <c r="O2287" s="19">
        <f t="shared" si="352"/>
        <v>0</v>
      </c>
      <c r="P2287" s="19">
        <f t="shared" si="353"/>
        <v>16.5</v>
      </c>
      <c r="Q2287" s="20">
        <f t="shared" si="354"/>
        <v>46.225000000000001</v>
      </c>
      <c r="R2287" s="20">
        <f t="shared" si="355"/>
        <v>29.125</v>
      </c>
      <c r="S2287" s="20">
        <f t="shared" si="356"/>
        <v>26.175000000000001</v>
      </c>
      <c r="T2287" s="20">
        <f t="shared" si="357"/>
        <v>35.375</v>
      </c>
      <c r="U2287" s="19">
        <f t="shared" si="358"/>
        <v>33.841666666666661</v>
      </c>
      <c r="V2287" s="19">
        <f t="shared" si="359"/>
        <v>34.224999999999994</v>
      </c>
    </row>
    <row r="2288" spans="1:22" ht="13.5" x14ac:dyDescent="0.25">
      <c r="A2288" s="3">
        <f>RSI!A2288</f>
        <v>45334</v>
      </c>
      <c r="B2288" s="2">
        <f>RSI!B2288</f>
        <v>9.2164000000000001</v>
      </c>
      <c r="C2288" s="2">
        <f>RSI!I2288</f>
        <v>40.990789265930232</v>
      </c>
      <c r="D2288" s="2">
        <f>MACD!E2288</f>
        <v>-1.3223132323018305E-2</v>
      </c>
      <c r="E2288" s="2">
        <f>MACD!F2288</f>
        <v>2.3668548195104805E-2</v>
      </c>
      <c r="F2288" s="2">
        <f>'Moving Avg'!D2288</f>
        <v>9.2163799999999991</v>
      </c>
      <c r="G2288" s="2">
        <f>'Moving Avg'!F2288</f>
        <v>9.216784999999998</v>
      </c>
      <c r="H2288" s="2">
        <f>'Moving Avg'!G2288</f>
        <v>9.6184760000000029</v>
      </c>
      <c r="I2288" s="2">
        <f>'Moving Avg'!H2288</f>
        <v>10.61985899999997</v>
      </c>
      <c r="J2288" s="17" t="str">
        <f>OBV!F2288</f>
        <v>BULLISH</v>
      </c>
      <c r="K2288" s="17" t="str">
        <f>OBV!G2288</f>
        <v>NEUTRAL</v>
      </c>
      <c r="L2288" s="17" t="str">
        <f>OBV!H2288</f>
        <v>CONFIRMED BULLISH</v>
      </c>
      <c r="M2288" s="19">
        <f t="shared" si="350"/>
        <v>25</v>
      </c>
      <c r="N2288" s="19">
        <f t="shared" si="351"/>
        <v>100</v>
      </c>
      <c r="O2288" s="19">
        <f t="shared" si="352"/>
        <v>0</v>
      </c>
      <c r="P2288" s="19">
        <f t="shared" si="353"/>
        <v>83.5</v>
      </c>
      <c r="Q2288" s="20">
        <f t="shared" si="354"/>
        <v>56.274999999999999</v>
      </c>
      <c r="R2288" s="20">
        <f t="shared" si="355"/>
        <v>45.875</v>
      </c>
      <c r="S2288" s="20">
        <f t="shared" si="356"/>
        <v>56.325000000000003</v>
      </c>
      <c r="T2288" s="20">
        <f t="shared" si="357"/>
        <v>52.125</v>
      </c>
      <c r="U2288" s="19">
        <f t="shared" si="358"/>
        <v>52.82500000000001</v>
      </c>
      <c r="V2288" s="19">
        <f t="shared" si="359"/>
        <v>52.650000000000006</v>
      </c>
    </row>
    <row r="2289" spans="1:22" ht="13.5" x14ac:dyDescent="0.25">
      <c r="A2289" s="3">
        <f>RSI!A2289</f>
        <v>45335</v>
      </c>
      <c r="B2289" s="2">
        <f>RSI!B2289</f>
        <v>9.2979000000000003</v>
      </c>
      <c r="C2289" s="2">
        <f>RSI!I2289</f>
        <v>46.767463045086799</v>
      </c>
      <c r="D2289" s="2">
        <f>MACD!E2289</f>
        <v>-2.7306983873444324E-2</v>
      </c>
      <c r="E2289" s="2">
        <f>MACD!F2289</f>
        <v>1.3473441781394979E-2</v>
      </c>
      <c r="F2289" s="2">
        <f>'Moving Avg'!D2289</f>
        <v>9.2489999999999988</v>
      </c>
      <c r="G2289" s="2">
        <f>'Moving Avg'!F2289</f>
        <v>9.2245299999999979</v>
      </c>
      <c r="H2289" s="2">
        <f>'Moving Avg'!G2289</f>
        <v>9.602978000000002</v>
      </c>
      <c r="I2289" s="2">
        <f>'Moving Avg'!H2289</f>
        <v>10.616081499999968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  <c r="M2289" s="19">
        <f t="shared" si="350"/>
        <v>25</v>
      </c>
      <c r="N2289" s="19">
        <f t="shared" si="351"/>
        <v>100</v>
      </c>
      <c r="O2289" s="19">
        <f t="shared" si="352"/>
        <v>0</v>
      </c>
      <c r="P2289" s="19">
        <f t="shared" si="353"/>
        <v>83.5</v>
      </c>
      <c r="Q2289" s="20">
        <f t="shared" si="354"/>
        <v>56.274999999999999</v>
      </c>
      <c r="R2289" s="20">
        <f t="shared" si="355"/>
        <v>45.875</v>
      </c>
      <c r="S2289" s="20">
        <f t="shared" si="356"/>
        <v>56.325000000000003</v>
      </c>
      <c r="T2289" s="20">
        <f t="shared" si="357"/>
        <v>52.125</v>
      </c>
      <c r="U2289" s="19">
        <f t="shared" si="358"/>
        <v>52.82500000000001</v>
      </c>
      <c r="V2289" s="19">
        <f t="shared" si="359"/>
        <v>52.650000000000006</v>
      </c>
    </row>
    <row r="2290" spans="1:22" ht="13.5" x14ac:dyDescent="0.25">
      <c r="A2290" s="3">
        <f>RSI!A2290</f>
        <v>45336</v>
      </c>
      <c r="B2290" s="2">
        <f>RSI!B2290</f>
        <v>9.3386999999999993</v>
      </c>
      <c r="C2290" s="2">
        <f>RSI!I2290</f>
        <v>49.436078652605666</v>
      </c>
      <c r="D2290" s="2">
        <f>MACD!E2290</f>
        <v>-4.1981146952855042E-2</v>
      </c>
      <c r="E2290" s="2">
        <f>MACD!F2290</f>
        <v>2.382524034544975E-3</v>
      </c>
      <c r="F2290" s="2">
        <f>'Moving Avg'!D2290</f>
        <v>9.27346</v>
      </c>
      <c r="G2290" s="2">
        <f>'Moving Avg'!F2290</f>
        <v>9.2387999999999977</v>
      </c>
      <c r="H2290" s="2">
        <f>'Moving Avg'!G2290</f>
        <v>9.5891120000000019</v>
      </c>
      <c r="I2290" s="2">
        <f>'Moving Avg'!H2290</f>
        <v>10.611695499999971</v>
      </c>
      <c r="J2290" s="17" t="str">
        <f>OBV!F2290</f>
        <v>BULLISH</v>
      </c>
      <c r="K2290" s="17" t="str">
        <f>OBV!G2290</f>
        <v>NEUTRAL</v>
      </c>
      <c r="L2290" s="17" t="str">
        <f>OBV!H2290</f>
        <v>CONFIRMED BULLISH</v>
      </c>
      <c r="M2290" s="19">
        <f t="shared" si="350"/>
        <v>25</v>
      </c>
      <c r="N2290" s="19">
        <f t="shared" si="351"/>
        <v>100</v>
      </c>
      <c r="O2290" s="19">
        <f t="shared" si="352"/>
        <v>0</v>
      </c>
      <c r="P2290" s="19">
        <f t="shared" si="353"/>
        <v>83.5</v>
      </c>
      <c r="Q2290" s="20">
        <f t="shared" si="354"/>
        <v>56.274999999999999</v>
      </c>
      <c r="R2290" s="20">
        <f t="shared" si="355"/>
        <v>45.875</v>
      </c>
      <c r="S2290" s="20">
        <f t="shared" si="356"/>
        <v>56.325000000000003</v>
      </c>
      <c r="T2290" s="20">
        <f t="shared" si="357"/>
        <v>52.125</v>
      </c>
      <c r="U2290" s="19">
        <f t="shared" si="358"/>
        <v>52.82500000000001</v>
      </c>
      <c r="V2290" s="19">
        <f t="shared" si="359"/>
        <v>52.650000000000006</v>
      </c>
    </row>
    <row r="2291" spans="1:22" ht="13.5" x14ac:dyDescent="0.25">
      <c r="A2291" s="3">
        <f>RSI!A2291</f>
        <v>45337</v>
      </c>
      <c r="B2291" s="2">
        <f>RSI!B2291</f>
        <v>9.2979000000000003</v>
      </c>
      <c r="C2291" s="2">
        <f>RSI!I2291</f>
        <v>46.903854898639686</v>
      </c>
      <c r="D2291" s="2">
        <f>MACD!E2291</f>
        <v>-5.7648013787687802E-2</v>
      </c>
      <c r="E2291" s="2">
        <f>MACD!F2291</f>
        <v>-9.6235835299015807E-3</v>
      </c>
      <c r="F2291" s="2">
        <f>'Moving Avg'!D2291</f>
        <v>9.27346</v>
      </c>
      <c r="G2291" s="2">
        <f>'Moving Avg'!F2291</f>
        <v>9.242874999999998</v>
      </c>
      <c r="H2291" s="2">
        <f>'Moving Avg'!G2291</f>
        <v>9.5744300000000049</v>
      </c>
      <c r="I2291" s="2">
        <f>'Moving Avg'!H2291</f>
        <v>10.604551499999971</v>
      </c>
      <c r="J2291" s="17" t="str">
        <f>OBV!F2291</f>
        <v>BULLISH</v>
      </c>
      <c r="K2291" s="17" t="str">
        <f>OBV!G2291</f>
        <v>NEUTRAL</v>
      </c>
      <c r="L2291" s="17" t="str">
        <f>OBV!H2291</f>
        <v>NEUTRAL</v>
      </c>
      <c r="M2291" s="19">
        <f t="shared" si="350"/>
        <v>25</v>
      </c>
      <c r="N2291" s="19">
        <f t="shared" si="351"/>
        <v>100</v>
      </c>
      <c r="O2291" s="19">
        <f t="shared" si="352"/>
        <v>0</v>
      </c>
      <c r="P2291" s="19">
        <f t="shared" si="353"/>
        <v>49.5</v>
      </c>
      <c r="Q2291" s="20">
        <f t="shared" si="354"/>
        <v>51.174999999999997</v>
      </c>
      <c r="R2291" s="20">
        <f t="shared" si="355"/>
        <v>37.375</v>
      </c>
      <c r="S2291" s="20">
        <f t="shared" si="356"/>
        <v>41.025000000000006</v>
      </c>
      <c r="T2291" s="20">
        <f t="shared" si="357"/>
        <v>43.625</v>
      </c>
      <c r="U2291" s="19">
        <f t="shared" si="358"/>
        <v>43.191666666666663</v>
      </c>
      <c r="V2291" s="19">
        <f t="shared" si="359"/>
        <v>43.3</v>
      </c>
    </row>
    <row r="2292" spans="1:22" ht="13.5" x14ac:dyDescent="0.25">
      <c r="A2292" s="3">
        <f>RSI!A2292</f>
        <v>45338</v>
      </c>
      <c r="B2292" s="2">
        <f>RSI!B2292</f>
        <v>9.2815999999999992</v>
      </c>
      <c r="C2292" s="2">
        <f>RSI!I2292</f>
        <v>45.892481036125737</v>
      </c>
      <c r="D2292" s="2">
        <f>MACD!E2292</f>
        <v>-7.0713530381500078E-2</v>
      </c>
      <c r="E2292" s="2">
        <f>MACD!F2292</f>
        <v>-2.1841572900221283E-2</v>
      </c>
      <c r="F2292" s="2">
        <f>'Moving Avg'!D2292</f>
        <v>9.2865000000000002</v>
      </c>
      <c r="G2292" s="2">
        <f>'Moving Avg'!F2292</f>
        <v>9.250214999999999</v>
      </c>
      <c r="H2292" s="2">
        <f>'Moving Avg'!G2292</f>
        <v>9.5610540000000039</v>
      </c>
      <c r="I2292" s="2">
        <f>'Moving Avg'!H2292</f>
        <v>10.597944999999973</v>
      </c>
      <c r="J2292" s="17" t="str">
        <f>OBV!F2292</f>
        <v>BULLISH</v>
      </c>
      <c r="K2292" s="17" t="str">
        <f>OBV!G2292</f>
        <v>STRONG</v>
      </c>
      <c r="L2292" s="17" t="str">
        <f>OBV!H2292</f>
        <v>CONFIRMED BULLISH</v>
      </c>
      <c r="M2292" s="19">
        <f t="shared" si="350"/>
        <v>25</v>
      </c>
      <c r="N2292" s="19">
        <f t="shared" si="351"/>
        <v>100</v>
      </c>
      <c r="O2292" s="19">
        <f t="shared" si="352"/>
        <v>0</v>
      </c>
      <c r="P2292" s="19">
        <f t="shared" si="353"/>
        <v>100</v>
      </c>
      <c r="Q2292" s="20">
        <f t="shared" si="354"/>
        <v>58.75</v>
      </c>
      <c r="R2292" s="20">
        <f t="shared" si="355"/>
        <v>50</v>
      </c>
      <c r="S2292" s="20">
        <f t="shared" si="356"/>
        <v>63.75</v>
      </c>
      <c r="T2292" s="20">
        <f t="shared" si="357"/>
        <v>56.25</v>
      </c>
      <c r="U2292" s="19">
        <f t="shared" si="358"/>
        <v>57.5</v>
      </c>
      <c r="V2292" s="19">
        <f t="shared" si="359"/>
        <v>57.1875</v>
      </c>
    </row>
    <row r="2293" spans="1:22" ht="13.5" x14ac:dyDescent="0.25">
      <c r="A2293" s="3">
        <f>RSI!A2293</f>
        <v>45341</v>
      </c>
      <c r="B2293" s="2">
        <f>RSI!B2293</f>
        <v>9.4611000000000001</v>
      </c>
      <c r="C2293" s="2">
        <f>RSI!I2293</f>
        <v>56.911159852672512</v>
      </c>
      <c r="D2293" s="2">
        <f>MACD!E2293</f>
        <v>-9.5988068677149485E-2</v>
      </c>
      <c r="E2293" s="2">
        <f>MACD!F2293</f>
        <v>-3.6670872055606929E-2</v>
      </c>
      <c r="F2293" s="2">
        <f>'Moving Avg'!D2293</f>
        <v>9.3354400000000002</v>
      </c>
      <c r="G2293" s="2">
        <f>'Moving Avg'!F2293</f>
        <v>9.2551099999999984</v>
      </c>
      <c r="H2293" s="2">
        <f>'Moving Avg'!G2293</f>
        <v>9.551594000000005</v>
      </c>
      <c r="I2293" s="2">
        <f>'Moving Avg'!H2293</f>
        <v>10.592429499999971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  <c r="M2293" s="19">
        <f t="shared" si="350"/>
        <v>25</v>
      </c>
      <c r="N2293" s="19">
        <f t="shared" si="351"/>
        <v>100</v>
      </c>
      <c r="O2293" s="19">
        <f t="shared" si="352"/>
        <v>0</v>
      </c>
      <c r="P2293" s="19">
        <f t="shared" si="353"/>
        <v>83.5</v>
      </c>
      <c r="Q2293" s="20">
        <f t="shared" si="354"/>
        <v>56.274999999999999</v>
      </c>
      <c r="R2293" s="20">
        <f t="shared" si="355"/>
        <v>45.875</v>
      </c>
      <c r="S2293" s="20">
        <f t="shared" si="356"/>
        <v>56.325000000000003</v>
      </c>
      <c r="T2293" s="20">
        <f t="shared" si="357"/>
        <v>52.125</v>
      </c>
      <c r="U2293" s="19">
        <f t="shared" si="358"/>
        <v>52.82500000000001</v>
      </c>
      <c r="V2293" s="19">
        <f t="shared" si="359"/>
        <v>52.650000000000006</v>
      </c>
    </row>
    <row r="2294" spans="1:22" ht="13.5" x14ac:dyDescent="0.25">
      <c r="A2294" s="3">
        <f>RSI!A2294</f>
        <v>45342</v>
      </c>
      <c r="B2294" s="2">
        <f>RSI!B2294</f>
        <v>9.5017999999999994</v>
      </c>
      <c r="C2294" s="2">
        <f>RSI!I2294</f>
        <v>58.952311399038535</v>
      </c>
      <c r="D2294" s="2">
        <f>MACD!E2294</f>
        <v>-0.12491953806915745</v>
      </c>
      <c r="E2294" s="2">
        <f>MACD!F2294</f>
        <v>-5.4320605258317035E-2</v>
      </c>
      <c r="F2294" s="2">
        <f>'Moving Avg'!D2294</f>
        <v>9.37622</v>
      </c>
      <c r="G2294" s="2">
        <f>'Moving Avg'!F2294</f>
        <v>9.2653049999999979</v>
      </c>
      <c r="H2294" s="2">
        <f>'Moving Avg'!G2294</f>
        <v>9.5429480000000044</v>
      </c>
      <c r="I2294" s="2">
        <f>'Moving Avg'!H2294</f>
        <v>10.587775499999973</v>
      </c>
      <c r="J2294" s="17" t="str">
        <f>OBV!F2294</f>
        <v>BULLISH</v>
      </c>
      <c r="K2294" s="17" t="str">
        <f>OBV!G2294</f>
        <v>STRONG</v>
      </c>
      <c r="L2294" s="17" t="str">
        <f>OBV!H2294</f>
        <v>CONFIRMED BULLISH</v>
      </c>
      <c r="M2294" s="19">
        <f t="shared" si="350"/>
        <v>25</v>
      </c>
      <c r="N2294" s="19">
        <f t="shared" si="351"/>
        <v>100</v>
      </c>
      <c r="O2294" s="19">
        <f t="shared" si="352"/>
        <v>0</v>
      </c>
      <c r="P2294" s="19">
        <f t="shared" si="353"/>
        <v>100</v>
      </c>
      <c r="Q2294" s="20">
        <f t="shared" si="354"/>
        <v>58.75</v>
      </c>
      <c r="R2294" s="20">
        <f t="shared" si="355"/>
        <v>50</v>
      </c>
      <c r="S2294" s="20">
        <f t="shared" si="356"/>
        <v>63.75</v>
      </c>
      <c r="T2294" s="20">
        <f t="shared" si="357"/>
        <v>56.25</v>
      </c>
      <c r="U2294" s="19">
        <f t="shared" si="358"/>
        <v>57.5</v>
      </c>
      <c r="V2294" s="19">
        <f t="shared" si="359"/>
        <v>57.1875</v>
      </c>
    </row>
    <row r="2295" spans="1:22" ht="13.5" x14ac:dyDescent="0.25">
      <c r="A2295" s="3">
        <f>RSI!A2295</f>
        <v>45343</v>
      </c>
      <c r="B2295" s="2">
        <f>RSI!B2295</f>
        <v>9.5426000000000002</v>
      </c>
      <c r="C2295" s="2">
        <f>RSI!I2295</f>
        <v>60.949361772995829</v>
      </c>
      <c r="D2295" s="2">
        <f>MACD!E2295</f>
        <v>-0.14081377148945862</v>
      </c>
      <c r="E2295" s="2">
        <f>MACD!F2295</f>
        <v>-7.1619238504545352E-2</v>
      </c>
      <c r="F2295" s="2">
        <f>'Moving Avg'!D2295</f>
        <v>9.4169999999999998</v>
      </c>
      <c r="G2295" s="2">
        <f>'Moving Avg'!F2295</f>
        <v>9.2775399999999983</v>
      </c>
      <c r="H2295" s="2">
        <f>'Moving Avg'!G2295</f>
        <v>9.5321820000000042</v>
      </c>
      <c r="I2295" s="2">
        <f>'Moving Avg'!H2295</f>
        <v>10.583634999999974</v>
      </c>
      <c r="J2295" s="17" t="str">
        <f>OBV!F2295</f>
        <v>BULLISH</v>
      </c>
      <c r="K2295" s="17" t="str">
        <f>OBV!G2295</f>
        <v>STRONG</v>
      </c>
      <c r="L2295" s="17" t="str">
        <f>OBV!H2295</f>
        <v>CONFIRMED BULLISH</v>
      </c>
      <c r="M2295" s="19">
        <f t="shared" si="350"/>
        <v>25</v>
      </c>
      <c r="N2295" s="19">
        <f t="shared" si="351"/>
        <v>100</v>
      </c>
      <c r="O2295" s="19">
        <f t="shared" si="352"/>
        <v>0</v>
      </c>
      <c r="P2295" s="19">
        <f t="shared" si="353"/>
        <v>100</v>
      </c>
      <c r="Q2295" s="20">
        <f t="shared" si="354"/>
        <v>58.75</v>
      </c>
      <c r="R2295" s="20">
        <f t="shared" si="355"/>
        <v>50</v>
      </c>
      <c r="S2295" s="20">
        <f t="shared" si="356"/>
        <v>63.75</v>
      </c>
      <c r="T2295" s="20">
        <f t="shared" si="357"/>
        <v>56.25</v>
      </c>
      <c r="U2295" s="19">
        <f t="shared" si="358"/>
        <v>57.5</v>
      </c>
      <c r="V2295" s="19">
        <f t="shared" si="359"/>
        <v>57.1875</v>
      </c>
    </row>
    <row r="2296" spans="1:22" ht="13.5" x14ac:dyDescent="0.25">
      <c r="A2296" s="3">
        <f>RSI!A2296</f>
        <v>45344</v>
      </c>
      <c r="B2296" s="2">
        <f>RSI!B2296</f>
        <v>9.7058</v>
      </c>
      <c r="C2296" s="2">
        <f>RSI!I2296</f>
        <v>67.71547663978636</v>
      </c>
      <c r="D2296" s="2">
        <f>MACD!E2296</f>
        <v>-0.15492960939437239</v>
      </c>
      <c r="E2296" s="2">
        <f>MACD!F2296</f>
        <v>-8.8281312682510771E-2</v>
      </c>
      <c r="F2296" s="2">
        <f>'Moving Avg'!D2296</f>
        <v>9.4985799999999987</v>
      </c>
      <c r="G2296" s="2">
        <f>'Moving Avg'!F2296</f>
        <v>9.297934999999999</v>
      </c>
      <c r="H2296" s="2">
        <f>'Moving Avg'!G2296</f>
        <v>9.5246800000000054</v>
      </c>
      <c r="I2296" s="2">
        <f>'Moving Avg'!H2296</f>
        <v>10.580697499999976</v>
      </c>
      <c r="J2296" s="17" t="str">
        <f>OBV!F2296</f>
        <v>BULLISH</v>
      </c>
      <c r="K2296" s="17" t="str">
        <f>OBV!G2296</f>
        <v>STRONG</v>
      </c>
      <c r="L2296" s="17" t="str">
        <f>OBV!H2296</f>
        <v>CONFIRMED BULLISH</v>
      </c>
      <c r="M2296" s="19">
        <f t="shared" si="350"/>
        <v>25</v>
      </c>
      <c r="N2296" s="19">
        <f t="shared" si="351"/>
        <v>100</v>
      </c>
      <c r="O2296" s="19">
        <f t="shared" si="352"/>
        <v>0</v>
      </c>
      <c r="P2296" s="19">
        <f t="shared" si="353"/>
        <v>100</v>
      </c>
      <c r="Q2296" s="20">
        <f t="shared" si="354"/>
        <v>58.75</v>
      </c>
      <c r="R2296" s="20">
        <f t="shared" si="355"/>
        <v>50</v>
      </c>
      <c r="S2296" s="20">
        <f t="shared" si="356"/>
        <v>63.75</v>
      </c>
      <c r="T2296" s="20">
        <f t="shared" si="357"/>
        <v>56.25</v>
      </c>
      <c r="U2296" s="19">
        <f t="shared" si="358"/>
        <v>57.5</v>
      </c>
      <c r="V2296" s="19">
        <f t="shared" si="359"/>
        <v>57.1875</v>
      </c>
    </row>
    <row r="2297" spans="1:22" ht="13.5" x14ac:dyDescent="0.25">
      <c r="A2297" s="3">
        <f>RSI!A2297</f>
        <v>45345</v>
      </c>
      <c r="B2297" s="2">
        <f>RSI!B2297</f>
        <v>9.7058</v>
      </c>
      <c r="C2297" s="2">
        <f>RSI!I2297</f>
        <v>67.71547663978636</v>
      </c>
      <c r="D2297" s="2">
        <f>MACD!E2297</f>
        <v>-0.18141034154900026</v>
      </c>
      <c r="E2297" s="2">
        <f>MACD!F2297</f>
        <v>-0.10690711845580866</v>
      </c>
      <c r="F2297" s="2">
        <f>'Moving Avg'!D2297</f>
        <v>9.5834199999999985</v>
      </c>
      <c r="G2297" s="2">
        <f>'Moving Avg'!F2297</f>
        <v>9.3183299999999996</v>
      </c>
      <c r="H2297" s="2">
        <f>'Moving Avg'!G2297</f>
        <v>9.5148940000000053</v>
      </c>
      <c r="I2297" s="2">
        <f>'Moving Avg'!H2297</f>
        <v>10.577759999999978</v>
      </c>
      <c r="J2297" s="17" t="str">
        <f>OBV!F2297</f>
        <v>BULLISH</v>
      </c>
      <c r="K2297" s="17" t="str">
        <f>OBV!G2297</f>
        <v>STRONG</v>
      </c>
      <c r="L2297" s="17" t="str">
        <f>OBV!H2297</f>
        <v>CONFIRMED BULLISH</v>
      </c>
      <c r="M2297" s="19">
        <f t="shared" si="350"/>
        <v>25</v>
      </c>
      <c r="N2297" s="19">
        <f t="shared" si="351"/>
        <v>100</v>
      </c>
      <c r="O2297" s="19">
        <f t="shared" si="352"/>
        <v>0</v>
      </c>
      <c r="P2297" s="19">
        <f t="shared" si="353"/>
        <v>100</v>
      </c>
      <c r="Q2297" s="20">
        <f t="shared" si="354"/>
        <v>58.75</v>
      </c>
      <c r="R2297" s="20">
        <f t="shared" si="355"/>
        <v>50</v>
      </c>
      <c r="S2297" s="20">
        <f t="shared" si="356"/>
        <v>63.75</v>
      </c>
      <c r="T2297" s="20">
        <f t="shared" si="357"/>
        <v>56.25</v>
      </c>
      <c r="U2297" s="19">
        <f t="shared" si="358"/>
        <v>57.5</v>
      </c>
      <c r="V2297" s="19">
        <f t="shared" si="359"/>
        <v>57.1875</v>
      </c>
    </row>
    <row r="2298" spans="1:22" ht="13.5" x14ac:dyDescent="0.25">
      <c r="A2298" s="3">
        <f>RSI!A2298</f>
        <v>45348</v>
      </c>
      <c r="B2298" s="2">
        <f>RSI!B2298</f>
        <v>10.072800000000001</v>
      </c>
      <c r="C2298" s="2">
        <f>RSI!I2298</f>
        <v>77.763696034021024</v>
      </c>
      <c r="D2298" s="2">
        <f>MACD!E2298</f>
        <v>-0.23285239276360414</v>
      </c>
      <c r="E2298" s="2">
        <f>MACD!F2298</f>
        <v>-0.13209617331736778</v>
      </c>
      <c r="F2298" s="2">
        <f>'Moving Avg'!D2298</f>
        <v>9.7057600000000015</v>
      </c>
      <c r="G2298" s="2">
        <f>'Moving Avg'!F2298</f>
        <v>9.3611500000000003</v>
      </c>
      <c r="H2298" s="2">
        <f>'Moving Avg'!G2298</f>
        <v>9.5145680000000041</v>
      </c>
      <c r="I2298" s="2">
        <f>'Moving Avg'!H2298</f>
        <v>10.576850999999978</v>
      </c>
      <c r="J2298" s="17" t="str">
        <f>OBV!F2298</f>
        <v>BULLISH</v>
      </c>
      <c r="K2298" s="17" t="str">
        <f>OBV!G2298</f>
        <v>STRONG</v>
      </c>
      <c r="L2298" s="17" t="str">
        <f>OBV!H2298</f>
        <v>CONFIRMED BULLISH</v>
      </c>
      <c r="M2298" s="19">
        <f t="shared" si="350"/>
        <v>0</v>
      </c>
      <c r="N2298" s="19">
        <f t="shared" si="351"/>
        <v>100</v>
      </c>
      <c r="O2298" s="19">
        <f t="shared" si="352"/>
        <v>0</v>
      </c>
      <c r="P2298" s="19">
        <f t="shared" si="353"/>
        <v>100</v>
      </c>
      <c r="Q2298" s="20">
        <f t="shared" si="354"/>
        <v>50</v>
      </c>
      <c r="R2298" s="20">
        <f t="shared" si="355"/>
        <v>45</v>
      </c>
      <c r="S2298" s="20">
        <f t="shared" si="356"/>
        <v>60</v>
      </c>
      <c r="T2298" s="20">
        <f t="shared" si="357"/>
        <v>50</v>
      </c>
      <c r="U2298" s="19">
        <f t="shared" si="358"/>
        <v>51.666666666666664</v>
      </c>
      <c r="V2298" s="19">
        <f t="shared" si="359"/>
        <v>51.25</v>
      </c>
    </row>
    <row r="2299" spans="1:22" ht="13.5" x14ac:dyDescent="0.25">
      <c r="A2299" s="3">
        <f>RSI!A2299</f>
        <v>45349</v>
      </c>
      <c r="B2299" s="2">
        <f>RSI!B2299</f>
        <v>10.072800000000001</v>
      </c>
      <c r="C2299" s="2">
        <f>RSI!I2299</f>
        <v>77.763696034021024</v>
      </c>
      <c r="D2299" s="2">
        <f>MACD!E2299</f>
        <v>-0.26772348824212777</v>
      </c>
      <c r="E2299" s="2">
        <f>MACD!F2299</f>
        <v>-0.15922163630231978</v>
      </c>
      <c r="F2299" s="2">
        <f>'Moving Avg'!D2299</f>
        <v>9.81996</v>
      </c>
      <c r="G2299" s="2">
        <f>'Moving Avg'!F2299</f>
        <v>9.4039700000000011</v>
      </c>
      <c r="H2299" s="2">
        <f>'Moving Avg'!G2299</f>
        <v>9.5186460000000057</v>
      </c>
      <c r="I2299" s="2">
        <f>'Moving Avg'!H2299</f>
        <v>10.575786999999981</v>
      </c>
      <c r="J2299" s="17" t="str">
        <f>OBV!F2299</f>
        <v>BULLISH</v>
      </c>
      <c r="K2299" s="17" t="str">
        <f>OBV!G2299</f>
        <v>STRONG</v>
      </c>
      <c r="L2299" s="17" t="str">
        <f>OBV!H2299</f>
        <v>CONFIRMED BULLISH</v>
      </c>
      <c r="M2299" s="19">
        <f t="shared" si="350"/>
        <v>0</v>
      </c>
      <c r="N2299" s="19">
        <f t="shared" si="351"/>
        <v>100</v>
      </c>
      <c r="O2299" s="19">
        <f t="shared" si="352"/>
        <v>0</v>
      </c>
      <c r="P2299" s="19">
        <f t="shared" si="353"/>
        <v>100</v>
      </c>
      <c r="Q2299" s="20">
        <f t="shared" si="354"/>
        <v>50</v>
      </c>
      <c r="R2299" s="20">
        <f t="shared" si="355"/>
        <v>45</v>
      </c>
      <c r="S2299" s="20">
        <f t="shared" si="356"/>
        <v>60</v>
      </c>
      <c r="T2299" s="20">
        <f t="shared" si="357"/>
        <v>50</v>
      </c>
      <c r="U2299" s="19">
        <f t="shared" si="358"/>
        <v>51.666666666666664</v>
      </c>
      <c r="V2299" s="19">
        <f t="shared" si="359"/>
        <v>51.25</v>
      </c>
    </row>
    <row r="2300" spans="1:22" ht="13.5" x14ac:dyDescent="0.25">
      <c r="A2300" s="3">
        <f>RSI!A2300</f>
        <v>45350</v>
      </c>
      <c r="B2300" s="2">
        <f>RSI!B2300</f>
        <v>10.1136</v>
      </c>
      <c r="C2300" s="2">
        <f>RSI!I2300</f>
        <v>78.62158996987273</v>
      </c>
      <c r="D2300" s="2">
        <f>MACD!E2300</f>
        <v>-0.29756923554590387</v>
      </c>
      <c r="E2300" s="2">
        <f>MACD!F2300</f>
        <v>-0.1868911561510366</v>
      </c>
      <c r="F2300" s="2">
        <f>'Moving Avg'!D2300</f>
        <v>9.9341600000000003</v>
      </c>
      <c r="G2300" s="2">
        <f>'Moving Avg'!F2300</f>
        <v>9.4488299999999992</v>
      </c>
      <c r="H2300" s="2">
        <f>'Moving Avg'!G2300</f>
        <v>9.5219100000000054</v>
      </c>
      <c r="I2300" s="2">
        <f>'Moving Avg'!H2300</f>
        <v>10.574307999999981</v>
      </c>
      <c r="J2300" s="17" t="str">
        <f>OBV!F2300</f>
        <v>BULLISH</v>
      </c>
      <c r="K2300" s="17" t="str">
        <f>OBV!G2300</f>
        <v>STRONG</v>
      </c>
      <c r="L2300" s="17" t="str">
        <f>OBV!H2300</f>
        <v>CONFIRMED BULLISH</v>
      </c>
      <c r="M2300" s="19">
        <f t="shared" si="350"/>
        <v>0</v>
      </c>
      <c r="N2300" s="19">
        <f t="shared" si="351"/>
        <v>100</v>
      </c>
      <c r="O2300" s="19">
        <f t="shared" si="352"/>
        <v>0</v>
      </c>
      <c r="P2300" s="19">
        <f t="shared" si="353"/>
        <v>100</v>
      </c>
      <c r="Q2300" s="20">
        <f t="shared" si="354"/>
        <v>50</v>
      </c>
      <c r="R2300" s="20">
        <f t="shared" si="355"/>
        <v>45</v>
      </c>
      <c r="S2300" s="20">
        <f t="shared" si="356"/>
        <v>60</v>
      </c>
      <c r="T2300" s="20">
        <f t="shared" si="357"/>
        <v>50</v>
      </c>
      <c r="U2300" s="19">
        <f t="shared" si="358"/>
        <v>51.666666666666664</v>
      </c>
      <c r="V2300" s="19">
        <f t="shared" si="359"/>
        <v>51.25</v>
      </c>
    </row>
    <row r="2301" spans="1:22" ht="13.5" x14ac:dyDescent="0.25">
      <c r="A2301" s="3">
        <f>RSI!A2301</f>
        <v>45351</v>
      </c>
      <c r="B2301" s="2">
        <f>RSI!B2301</f>
        <v>10.2767</v>
      </c>
      <c r="C2301" s="2">
        <f>RSI!I2301</f>
        <v>81.666622629975365</v>
      </c>
      <c r="D2301" s="2">
        <f>MACD!E2301</f>
        <v>-0.34475072718794131</v>
      </c>
      <c r="E2301" s="2">
        <f>MACD!F2301</f>
        <v>-0.21846307035841755</v>
      </c>
      <c r="F2301" s="2">
        <f>'Moving Avg'!D2301</f>
        <v>10.04834</v>
      </c>
      <c r="G2301" s="2">
        <f>'Moving Avg'!F2301</f>
        <v>9.5038850000000004</v>
      </c>
      <c r="H2301" s="2">
        <f>'Moving Avg'!G2301</f>
        <v>9.5255000000000045</v>
      </c>
      <c r="I2301" s="2">
        <f>'Moving Avg'!H2301</f>
        <v>10.572328999999982</v>
      </c>
      <c r="J2301" s="17" t="str">
        <f>OBV!F2301</f>
        <v>BULLISH</v>
      </c>
      <c r="K2301" s="17" t="str">
        <f>OBV!G2301</f>
        <v>STRONG</v>
      </c>
      <c r="L2301" s="17" t="str">
        <f>OBV!H2301</f>
        <v>CONFIRMED BULLISH</v>
      </c>
      <c r="M2301" s="19">
        <f t="shared" si="350"/>
        <v>0</v>
      </c>
      <c r="N2301" s="19">
        <f t="shared" si="351"/>
        <v>100</v>
      </c>
      <c r="O2301" s="19">
        <f t="shared" si="352"/>
        <v>0</v>
      </c>
      <c r="P2301" s="19">
        <f t="shared" si="353"/>
        <v>100</v>
      </c>
      <c r="Q2301" s="20">
        <f t="shared" si="354"/>
        <v>50</v>
      </c>
      <c r="R2301" s="20">
        <f t="shared" si="355"/>
        <v>45</v>
      </c>
      <c r="S2301" s="20">
        <f t="shared" si="356"/>
        <v>60</v>
      </c>
      <c r="T2301" s="20">
        <f t="shared" si="357"/>
        <v>50</v>
      </c>
      <c r="U2301" s="19">
        <f t="shared" si="358"/>
        <v>51.666666666666664</v>
      </c>
      <c r="V2301" s="19">
        <f t="shared" si="359"/>
        <v>51.25</v>
      </c>
    </row>
    <row r="2302" spans="1:22" ht="13.5" x14ac:dyDescent="0.25">
      <c r="A2302" s="3">
        <f>RSI!A2302</f>
        <v>45352</v>
      </c>
      <c r="B2302" s="2">
        <f>RSI!B2302</f>
        <v>10.3909</v>
      </c>
      <c r="C2302" s="2">
        <f>RSI!I2302</f>
        <v>83.444699184178177</v>
      </c>
      <c r="D2302" s="2">
        <f>MACD!E2302</f>
        <v>-0.39990886762329225</v>
      </c>
      <c r="E2302" s="2">
        <f>MACD!F2302</f>
        <v>-0.25475222981139251</v>
      </c>
      <c r="F2302" s="2">
        <f>'Moving Avg'!D2302</f>
        <v>10.185359999999999</v>
      </c>
      <c r="G2302" s="2">
        <f>'Moving Avg'!F2302</f>
        <v>9.5650600000000008</v>
      </c>
      <c r="H2302" s="2">
        <f>'Moving Avg'!G2302</f>
        <v>9.5359400000000036</v>
      </c>
      <c r="I2302" s="2">
        <f>'Moving Avg'!H2302</f>
        <v>10.57107549999998</v>
      </c>
      <c r="J2302" s="17" t="str">
        <f>OBV!F2302</f>
        <v>BULLISH</v>
      </c>
      <c r="K2302" s="17" t="str">
        <f>OBV!G2302</f>
        <v>STRONG</v>
      </c>
      <c r="L2302" s="17" t="str">
        <f>OBV!H2302</f>
        <v>CONFIRMED BULLISH</v>
      </c>
      <c r="M2302" s="19">
        <f t="shared" si="350"/>
        <v>0</v>
      </c>
      <c r="N2302" s="19">
        <f t="shared" si="351"/>
        <v>100</v>
      </c>
      <c r="O2302" s="19">
        <f t="shared" si="352"/>
        <v>0</v>
      </c>
      <c r="P2302" s="19">
        <f t="shared" si="353"/>
        <v>100</v>
      </c>
      <c r="Q2302" s="20">
        <f t="shared" si="354"/>
        <v>50</v>
      </c>
      <c r="R2302" s="20">
        <f t="shared" si="355"/>
        <v>45</v>
      </c>
      <c r="S2302" s="20">
        <f t="shared" si="356"/>
        <v>60</v>
      </c>
      <c r="T2302" s="20">
        <f t="shared" si="357"/>
        <v>50</v>
      </c>
      <c r="U2302" s="19">
        <f t="shared" si="358"/>
        <v>51.666666666666664</v>
      </c>
      <c r="V2302" s="19">
        <f t="shared" si="359"/>
        <v>51.25</v>
      </c>
    </row>
    <row r="2303" spans="1:22" ht="13.5" x14ac:dyDescent="0.25">
      <c r="A2303" s="3">
        <f>RSI!A2303</f>
        <v>45355</v>
      </c>
      <c r="B2303" s="2">
        <f>RSI!B2303</f>
        <v>10.4398</v>
      </c>
      <c r="C2303" s="2">
        <f>RSI!I2303</f>
        <v>84.153413400264981</v>
      </c>
      <c r="D2303" s="2">
        <f>MACD!E2303</f>
        <v>-0.4272150019515788</v>
      </c>
      <c r="E2303" s="2">
        <f>MACD!F2303</f>
        <v>-0.28924478423942979</v>
      </c>
      <c r="F2303" s="2">
        <f>'Moving Avg'!D2303</f>
        <v>10.258759999999999</v>
      </c>
      <c r="G2303" s="2">
        <f>'Moving Avg'!F2303</f>
        <v>9.6290849999999981</v>
      </c>
      <c r="H2303" s="2">
        <f>'Moving Avg'!G2303</f>
        <v>9.5473580000000045</v>
      </c>
      <c r="I2303" s="2">
        <f>'Moving Avg'!H2303</f>
        <v>10.56995049999998</v>
      </c>
      <c r="J2303" s="17" t="str">
        <f>OBV!F2303</f>
        <v>BULLISH</v>
      </c>
      <c r="K2303" s="17" t="str">
        <f>OBV!G2303</f>
        <v>STRONG</v>
      </c>
      <c r="L2303" s="17" t="str">
        <f>OBV!H2303</f>
        <v>CONFIRMED BULLISH</v>
      </c>
      <c r="M2303" s="19">
        <f t="shared" si="350"/>
        <v>0</v>
      </c>
      <c r="N2303" s="19">
        <f t="shared" si="351"/>
        <v>100</v>
      </c>
      <c r="O2303" s="19">
        <f t="shared" si="352"/>
        <v>0</v>
      </c>
      <c r="P2303" s="19">
        <f t="shared" si="353"/>
        <v>100</v>
      </c>
      <c r="Q2303" s="20">
        <f t="shared" si="354"/>
        <v>50</v>
      </c>
      <c r="R2303" s="20">
        <f t="shared" si="355"/>
        <v>45</v>
      </c>
      <c r="S2303" s="20">
        <f t="shared" si="356"/>
        <v>60</v>
      </c>
      <c r="T2303" s="20">
        <f t="shared" si="357"/>
        <v>50</v>
      </c>
      <c r="U2303" s="19">
        <f t="shared" si="358"/>
        <v>51.666666666666664</v>
      </c>
      <c r="V2303" s="19">
        <f t="shared" si="359"/>
        <v>51.25</v>
      </c>
    </row>
    <row r="2304" spans="1:22" ht="13.5" x14ac:dyDescent="0.25">
      <c r="A2304" s="3">
        <f>RSI!A2304</f>
        <v>45356</v>
      </c>
      <c r="B2304" s="2">
        <f>RSI!B2304</f>
        <v>10.3011</v>
      </c>
      <c r="C2304" s="2">
        <f>RSI!I2304</f>
        <v>74.421766800375451</v>
      </c>
      <c r="D2304" s="2">
        <f>MACD!E2304</f>
        <v>-0.43835781372500549</v>
      </c>
      <c r="E2304" s="2">
        <f>MACD!F2304</f>
        <v>-0.31906739013654495</v>
      </c>
      <c r="F2304" s="2">
        <f>'Moving Avg'!D2304</f>
        <v>10.304419999999999</v>
      </c>
      <c r="G2304" s="2">
        <f>'Moving Avg'!F2304</f>
        <v>9.6873999999999985</v>
      </c>
      <c r="H2304" s="2">
        <f>'Moving Avg'!G2304</f>
        <v>9.557634000000002</v>
      </c>
      <c r="I2304" s="2">
        <f>'Moving Avg'!H2304</f>
        <v>10.567551499999981</v>
      </c>
      <c r="J2304" s="17" t="str">
        <f>OBV!F2304</f>
        <v>BULLISH</v>
      </c>
      <c r="K2304" s="17" t="str">
        <f>OBV!G2304</f>
        <v>STRONG</v>
      </c>
      <c r="L2304" s="17" t="str">
        <f>OBV!H2304</f>
        <v>CONFIRMED BULLISH</v>
      </c>
      <c r="M2304" s="19">
        <f t="shared" si="350"/>
        <v>0</v>
      </c>
      <c r="N2304" s="19">
        <f t="shared" si="351"/>
        <v>100</v>
      </c>
      <c r="O2304" s="19">
        <f t="shared" si="352"/>
        <v>0</v>
      </c>
      <c r="P2304" s="19">
        <f t="shared" si="353"/>
        <v>100</v>
      </c>
      <c r="Q2304" s="20">
        <f t="shared" si="354"/>
        <v>50</v>
      </c>
      <c r="R2304" s="20">
        <f t="shared" si="355"/>
        <v>45</v>
      </c>
      <c r="S2304" s="20">
        <f t="shared" si="356"/>
        <v>60</v>
      </c>
      <c r="T2304" s="20">
        <f t="shared" si="357"/>
        <v>50</v>
      </c>
      <c r="U2304" s="19">
        <f t="shared" si="358"/>
        <v>51.666666666666664</v>
      </c>
      <c r="V2304" s="19">
        <f t="shared" si="359"/>
        <v>51.25</v>
      </c>
    </row>
    <row r="2305" spans="1:22" ht="13.5" x14ac:dyDescent="0.25">
      <c r="A2305" s="3">
        <f>RSI!A2305</f>
        <v>45357</v>
      </c>
      <c r="B2305" s="2">
        <f>RSI!B2305</f>
        <v>10.2767</v>
      </c>
      <c r="C2305" s="2">
        <f>RSI!I2305</f>
        <v>72.826252848304804</v>
      </c>
      <c r="D2305" s="2">
        <f>MACD!E2305</f>
        <v>-0.44311690769307432</v>
      </c>
      <c r="E2305" s="2">
        <f>MACD!F2305</f>
        <v>-0.34387729364785086</v>
      </c>
      <c r="F2305" s="2">
        <f>'Moving Avg'!D2305</f>
        <v>10.337039999999998</v>
      </c>
      <c r="G2305" s="2">
        <f>'Moving Avg'!F2305</f>
        <v>9.7404149999999987</v>
      </c>
      <c r="H2305" s="2">
        <f>'Moving Avg'!G2305</f>
        <v>9.5674220000000041</v>
      </c>
      <c r="I2305" s="2">
        <f>'Moving Avg'!H2305</f>
        <v>10.564449999999981</v>
      </c>
      <c r="J2305" s="17" t="str">
        <f>OBV!F2305</f>
        <v>BULLISH</v>
      </c>
      <c r="K2305" s="17" t="str">
        <f>OBV!G2305</f>
        <v>STRONG</v>
      </c>
      <c r="L2305" s="17" t="str">
        <f>OBV!H2305</f>
        <v>CONFIRMED BULLISH</v>
      </c>
      <c r="M2305" s="19">
        <f t="shared" si="350"/>
        <v>0</v>
      </c>
      <c r="N2305" s="19">
        <f t="shared" si="351"/>
        <v>100</v>
      </c>
      <c r="O2305" s="19">
        <f t="shared" si="352"/>
        <v>0</v>
      </c>
      <c r="P2305" s="19">
        <f t="shared" si="353"/>
        <v>100</v>
      </c>
      <c r="Q2305" s="20">
        <f t="shared" si="354"/>
        <v>50</v>
      </c>
      <c r="R2305" s="20">
        <f t="shared" si="355"/>
        <v>45</v>
      </c>
      <c r="S2305" s="20">
        <f t="shared" si="356"/>
        <v>60</v>
      </c>
      <c r="T2305" s="20">
        <f t="shared" si="357"/>
        <v>50</v>
      </c>
      <c r="U2305" s="19">
        <f t="shared" si="358"/>
        <v>51.666666666666664</v>
      </c>
      <c r="V2305" s="19">
        <f t="shared" si="359"/>
        <v>51.25</v>
      </c>
    </row>
    <row r="2306" spans="1:22" ht="13.5" x14ac:dyDescent="0.25">
      <c r="A2306" s="3">
        <f>RSI!A2306</f>
        <v>45358</v>
      </c>
      <c r="B2306" s="2">
        <f>RSI!B2306</f>
        <v>10.725300000000001</v>
      </c>
      <c r="C2306" s="2">
        <f>RSI!I2306</f>
        <v>80.92371018117916</v>
      </c>
      <c r="D2306" s="2">
        <f>MACD!E2306</f>
        <v>-0.45828352652625526</v>
      </c>
      <c r="E2306" s="2">
        <f>MACD!F2306</f>
        <v>-0.36675854022353177</v>
      </c>
      <c r="F2306" s="2">
        <f>'Moving Avg'!D2306</f>
        <v>10.426759999999998</v>
      </c>
      <c r="G2306" s="2">
        <f>'Moving Avg'!F2306</f>
        <v>9.8117849999999986</v>
      </c>
      <c r="H2306" s="2">
        <f>'Moving Avg'!G2306</f>
        <v>9.585366000000004</v>
      </c>
      <c r="I2306" s="2">
        <f>'Moving Avg'!H2306</f>
        <v>10.563514499999981</v>
      </c>
      <c r="J2306" s="17" t="str">
        <f>OBV!F2306</f>
        <v>BULLISH</v>
      </c>
      <c r="K2306" s="17" t="str">
        <f>OBV!G2306</f>
        <v>STRONG</v>
      </c>
      <c r="L2306" s="17" t="str">
        <f>OBV!H2306</f>
        <v>CONFIRMED BULLISH</v>
      </c>
      <c r="M2306" s="19">
        <f t="shared" ref="M2306:M2369" si="360">IF(C2306&lt;30,50, IF(C2306&gt;70, 0, 25))</f>
        <v>0</v>
      </c>
      <c r="N2306" s="19">
        <f t="shared" ref="N2306:N2369" si="361">IF(E2306-D2306&gt;0.02, 100, IF(E2306-D2306&lt;0,0,45))</f>
        <v>100</v>
      </c>
      <c r="O2306" s="19">
        <f t="shared" ref="O2306:O2369" si="362">IF(F2306-I2306&gt;10,100,IF(F2306-I2306&gt;5,75, IF(F2306-I2306&gt;0,50,0)))</f>
        <v>0</v>
      </c>
      <c r="P2306" s="19">
        <f t="shared" ref="P2306:P2369" si="363">IF(L2306="confirmed bullish", 34, IF(L2306="bullish divergence",17, 0))+IF(J2306="bullish",33,IF(J2306="bearish",0,16.5))+IF(K2306="strong",33,IF(K2306="weak",0,16.5))</f>
        <v>100</v>
      </c>
      <c r="Q2306" s="20">
        <f t="shared" si="354"/>
        <v>50</v>
      </c>
      <c r="R2306" s="20">
        <f t="shared" si="355"/>
        <v>45</v>
      </c>
      <c r="S2306" s="20">
        <f t="shared" si="356"/>
        <v>60</v>
      </c>
      <c r="T2306" s="20">
        <f t="shared" si="357"/>
        <v>50</v>
      </c>
      <c r="U2306" s="19">
        <f t="shared" si="358"/>
        <v>51.666666666666664</v>
      </c>
      <c r="V2306" s="19">
        <f t="shared" si="359"/>
        <v>51.25</v>
      </c>
    </row>
    <row r="2307" spans="1:22" ht="13.5" x14ac:dyDescent="0.25">
      <c r="A2307" s="3">
        <f>RSI!A2307</f>
        <v>45359</v>
      </c>
      <c r="B2307" s="2">
        <f>RSI!B2307</f>
        <v>10.766</v>
      </c>
      <c r="C2307" s="2">
        <f>RSI!I2307</f>
        <v>81.46340581403993</v>
      </c>
      <c r="D2307" s="2">
        <f>MACD!E2307</f>
        <v>-0.47957664924141064</v>
      </c>
      <c r="E2307" s="2">
        <f>MACD!F2307</f>
        <v>-0.38932216202710757</v>
      </c>
      <c r="F2307" s="2">
        <f>'Moving Avg'!D2307</f>
        <v>10.50178</v>
      </c>
      <c r="G2307" s="2">
        <f>'Moving Avg'!F2307</f>
        <v>9.8892649999999982</v>
      </c>
      <c r="H2307" s="2">
        <f>'Moving Avg'!G2307</f>
        <v>9.5992300000000075</v>
      </c>
      <c r="I2307" s="2">
        <f>'Moving Avg'!H2307</f>
        <v>10.560073499999982</v>
      </c>
      <c r="J2307" s="17" t="str">
        <f>OBV!F2307</f>
        <v>BULLISH</v>
      </c>
      <c r="K2307" s="17" t="str">
        <f>OBV!G2307</f>
        <v>STRONG</v>
      </c>
      <c r="L2307" s="17" t="str">
        <f>OBV!H2307</f>
        <v>CONFIRMED BULLISH</v>
      </c>
      <c r="M2307" s="19">
        <f t="shared" si="360"/>
        <v>0</v>
      </c>
      <c r="N2307" s="19">
        <f t="shared" si="361"/>
        <v>100</v>
      </c>
      <c r="O2307" s="19">
        <f t="shared" si="362"/>
        <v>0</v>
      </c>
      <c r="P2307" s="19">
        <f t="shared" si="363"/>
        <v>100</v>
      </c>
      <c r="Q2307" s="20">
        <f t="shared" ref="Q2307:Q2370" si="364">0.35*M2307+N2307*0.35+O2307*0.15+P2307*0.15</f>
        <v>50</v>
      </c>
      <c r="R2307" s="20">
        <f t="shared" ref="R2307:R2370" si="365">M2307*0.2+N2307*0.2+O2307*0.35+P2307*0.25</f>
        <v>45</v>
      </c>
      <c r="S2307" s="20">
        <f t="shared" ref="S2307:S2370" si="366">M2307*0.15+N2307*0.15+O2307*0.25+P2307*0.45</f>
        <v>60</v>
      </c>
      <c r="T2307" s="20">
        <f t="shared" ref="T2307:T2370" si="367">0.25*SUM(M2307:P2307)</f>
        <v>50</v>
      </c>
      <c r="U2307" s="19">
        <f t="shared" ref="U2307:U2370" si="368">SUM(Q2307:S2307)/3</f>
        <v>51.666666666666664</v>
      </c>
      <c r="V2307" s="19">
        <f t="shared" ref="V2307:V2370" si="369">SUM(Q2307:T2307)/4</f>
        <v>51.25</v>
      </c>
    </row>
    <row r="2308" spans="1:22" ht="13.5" x14ac:dyDescent="0.25">
      <c r="A2308" s="3">
        <f>RSI!A2308</f>
        <v>45362</v>
      </c>
      <c r="B2308" s="2">
        <f>RSI!B2308</f>
        <v>10.668200000000001</v>
      </c>
      <c r="C2308" s="2">
        <f>RSI!I2308</f>
        <v>75.906141697424928</v>
      </c>
      <c r="D2308" s="2">
        <f>MACD!E2308</f>
        <v>-0.43917010265936796</v>
      </c>
      <c r="E2308" s="2">
        <f>MACD!F2308</f>
        <v>-0.39929175015355967</v>
      </c>
      <c r="F2308" s="2">
        <f>'Moving Avg'!D2308</f>
        <v>10.547459999999999</v>
      </c>
      <c r="G2308" s="2">
        <f>'Moving Avg'!F2308</f>
        <v>9.9618549999999999</v>
      </c>
      <c r="H2308" s="2">
        <f>'Moving Avg'!G2308</f>
        <v>9.6095080000000035</v>
      </c>
      <c r="I2308" s="2">
        <f>'Moving Avg'!H2308</f>
        <v>10.555562999999982</v>
      </c>
      <c r="J2308" s="17" t="str">
        <f>OBV!F2308</f>
        <v>BULLISH</v>
      </c>
      <c r="K2308" s="17" t="str">
        <f>OBV!G2308</f>
        <v>STRONG</v>
      </c>
      <c r="L2308" s="17" t="str">
        <f>OBV!H2308</f>
        <v>CONFIRMED BULLISH</v>
      </c>
      <c r="M2308" s="19">
        <f t="shared" si="360"/>
        <v>0</v>
      </c>
      <c r="N2308" s="19">
        <f t="shared" si="361"/>
        <v>100</v>
      </c>
      <c r="O2308" s="19">
        <f t="shared" si="362"/>
        <v>0</v>
      </c>
      <c r="P2308" s="19">
        <f t="shared" si="363"/>
        <v>100</v>
      </c>
      <c r="Q2308" s="20">
        <f t="shared" si="364"/>
        <v>50</v>
      </c>
      <c r="R2308" s="20">
        <f t="shared" si="365"/>
        <v>45</v>
      </c>
      <c r="S2308" s="20">
        <f t="shared" si="366"/>
        <v>60</v>
      </c>
      <c r="T2308" s="20">
        <f t="shared" si="367"/>
        <v>50</v>
      </c>
      <c r="U2308" s="19">
        <f t="shared" si="368"/>
        <v>51.666666666666664</v>
      </c>
      <c r="V2308" s="19">
        <f t="shared" si="369"/>
        <v>51.25</v>
      </c>
    </row>
    <row r="2309" spans="1:22" ht="13.5" x14ac:dyDescent="0.25">
      <c r="A2309" s="3">
        <f>RSI!A2309</f>
        <v>45363</v>
      </c>
      <c r="B2309" s="2">
        <f>RSI!B2309</f>
        <v>10.6029</v>
      </c>
      <c r="C2309" s="2">
        <f>RSI!I2309</f>
        <v>72.356885498701274</v>
      </c>
      <c r="D2309" s="2">
        <f>MACD!E2309</f>
        <v>-0.40445591257190294</v>
      </c>
      <c r="E2309" s="2">
        <f>MACD!F2309</f>
        <v>-0.40032458263722837</v>
      </c>
      <c r="F2309" s="2">
        <f>'Moving Avg'!D2309</f>
        <v>10.60782</v>
      </c>
      <c r="G2309" s="2">
        <f>'Moving Avg'!F2309</f>
        <v>10.027105000000002</v>
      </c>
      <c r="H2309" s="2">
        <f>'Moving Avg'!G2309</f>
        <v>9.6201100000000039</v>
      </c>
      <c r="I2309" s="2">
        <f>'Moving Avg'!H2309</f>
        <v>10.552467499999983</v>
      </c>
      <c r="J2309" s="17" t="str">
        <f>OBV!F2309</f>
        <v>BULLISH</v>
      </c>
      <c r="K2309" s="17" t="str">
        <f>OBV!G2309</f>
        <v>STRONG</v>
      </c>
      <c r="L2309" s="17" t="str">
        <f>OBV!H2309</f>
        <v>CONFIRMED BULLISH</v>
      </c>
      <c r="M2309" s="19">
        <f t="shared" si="360"/>
        <v>0</v>
      </c>
      <c r="N2309" s="19">
        <f t="shared" si="361"/>
        <v>45</v>
      </c>
      <c r="O2309" s="19">
        <f t="shared" si="362"/>
        <v>50</v>
      </c>
      <c r="P2309" s="19">
        <f t="shared" si="363"/>
        <v>100</v>
      </c>
      <c r="Q2309" s="20">
        <f t="shared" si="364"/>
        <v>38.25</v>
      </c>
      <c r="R2309" s="20">
        <f t="shared" si="365"/>
        <v>51.5</v>
      </c>
      <c r="S2309" s="20">
        <f t="shared" si="366"/>
        <v>64.25</v>
      </c>
      <c r="T2309" s="20">
        <f t="shared" si="367"/>
        <v>48.75</v>
      </c>
      <c r="U2309" s="19">
        <f t="shared" si="368"/>
        <v>51.333333333333336</v>
      </c>
      <c r="V2309" s="19">
        <f t="shared" si="369"/>
        <v>50.6875</v>
      </c>
    </row>
    <row r="2310" spans="1:22" ht="13.5" x14ac:dyDescent="0.25">
      <c r="A2310" s="3">
        <f>RSI!A2310</f>
        <v>45364</v>
      </c>
      <c r="B2310" s="2">
        <f>RSI!B2310</f>
        <v>10.643700000000001</v>
      </c>
      <c r="C2310" s="2">
        <f>RSI!I2310</f>
        <v>73.200075914930594</v>
      </c>
      <c r="D2310" s="2">
        <f>MACD!E2310</f>
        <v>-0.37543532589286954</v>
      </c>
      <c r="E2310" s="2">
        <f>MACD!F2310</f>
        <v>-0.39534673128835662</v>
      </c>
      <c r="F2310" s="2">
        <f>'Moving Avg'!D2310</f>
        <v>10.68122</v>
      </c>
      <c r="G2310" s="2">
        <f>'Moving Avg'!F2310</f>
        <v>10.092355000000001</v>
      </c>
      <c r="H2310" s="2">
        <f>'Moving Avg'!G2310</f>
        <v>9.6356060000000046</v>
      </c>
      <c r="I2310" s="2">
        <f>'Moving Avg'!H2310</f>
        <v>10.549498499999984</v>
      </c>
      <c r="J2310" s="17" t="str">
        <f>OBV!F2310</f>
        <v>BULLISH</v>
      </c>
      <c r="K2310" s="17" t="str">
        <f>OBV!G2310</f>
        <v>STRONG</v>
      </c>
      <c r="L2310" s="17" t="str">
        <f>OBV!H2310</f>
        <v>CONFIRMED BULLISH</v>
      </c>
      <c r="M2310" s="19">
        <f t="shared" si="360"/>
        <v>0</v>
      </c>
      <c r="N2310" s="19">
        <f t="shared" si="361"/>
        <v>0</v>
      </c>
      <c r="O2310" s="19">
        <f t="shared" si="362"/>
        <v>50</v>
      </c>
      <c r="P2310" s="19">
        <f t="shared" si="363"/>
        <v>100</v>
      </c>
      <c r="Q2310" s="20">
        <f t="shared" si="364"/>
        <v>22.5</v>
      </c>
      <c r="R2310" s="20">
        <f t="shared" si="365"/>
        <v>42.5</v>
      </c>
      <c r="S2310" s="20">
        <f t="shared" si="366"/>
        <v>57.5</v>
      </c>
      <c r="T2310" s="20">
        <f t="shared" si="367"/>
        <v>37.5</v>
      </c>
      <c r="U2310" s="19">
        <f t="shared" si="368"/>
        <v>40.833333333333336</v>
      </c>
      <c r="V2310" s="19">
        <f t="shared" si="369"/>
        <v>40</v>
      </c>
    </row>
    <row r="2311" spans="1:22" ht="13.5" x14ac:dyDescent="0.25">
      <c r="A2311" s="3">
        <f>RSI!A2311</f>
        <v>45365</v>
      </c>
      <c r="B2311" s="2">
        <f>RSI!B2311</f>
        <v>10.766</v>
      </c>
      <c r="C2311" s="2">
        <f>RSI!I2311</f>
        <v>75.602426073254691</v>
      </c>
      <c r="D2311" s="2">
        <f>MACD!E2311</f>
        <v>-0.33842791096322422</v>
      </c>
      <c r="E2311" s="2">
        <f>MACD!F2311</f>
        <v>-0.38396296722333018</v>
      </c>
      <c r="F2311" s="2">
        <f>'Moving Avg'!D2311</f>
        <v>10.689360000000001</v>
      </c>
      <c r="G2311" s="2">
        <f>'Moving Avg'!F2311</f>
        <v>10.165760000000001</v>
      </c>
      <c r="H2311" s="2">
        <f>'Moving Avg'!G2311</f>
        <v>9.6542020000000033</v>
      </c>
      <c r="I2311" s="2">
        <f>'Moving Avg'!H2311</f>
        <v>10.547132999999981</v>
      </c>
      <c r="J2311" s="17" t="str">
        <f>OBV!F2311</f>
        <v>BEARISH</v>
      </c>
      <c r="K2311" s="17" t="str">
        <f>OBV!G2311</f>
        <v>NEUTRAL</v>
      </c>
      <c r="L2311" s="17" t="str">
        <f>OBV!H2311</f>
        <v>BEARISH DIVERGENCE</v>
      </c>
      <c r="M2311" s="19">
        <f t="shared" si="360"/>
        <v>0</v>
      </c>
      <c r="N2311" s="19">
        <f t="shared" si="361"/>
        <v>0</v>
      </c>
      <c r="O2311" s="19">
        <f t="shared" si="362"/>
        <v>50</v>
      </c>
      <c r="P2311" s="19">
        <f t="shared" si="363"/>
        <v>16.5</v>
      </c>
      <c r="Q2311" s="20">
        <f t="shared" si="364"/>
        <v>9.9749999999999996</v>
      </c>
      <c r="R2311" s="20">
        <f t="shared" si="365"/>
        <v>21.625</v>
      </c>
      <c r="S2311" s="20">
        <f t="shared" si="366"/>
        <v>19.925000000000001</v>
      </c>
      <c r="T2311" s="20">
        <f t="shared" si="367"/>
        <v>16.625</v>
      </c>
      <c r="U2311" s="19">
        <f t="shared" si="368"/>
        <v>17.175000000000001</v>
      </c>
      <c r="V2311" s="19">
        <f t="shared" si="369"/>
        <v>17.037500000000001</v>
      </c>
    </row>
    <row r="2312" spans="1:22" ht="13.5" x14ac:dyDescent="0.25">
      <c r="A2312" s="3">
        <f>RSI!A2312</f>
        <v>45366</v>
      </c>
      <c r="B2312" s="2">
        <f>RSI!B2312</f>
        <v>11.0107</v>
      </c>
      <c r="C2312" s="2">
        <f>RSI!I2312</f>
        <v>79.551965930343513</v>
      </c>
      <c r="D2312" s="2">
        <f>MACD!E2312</f>
        <v>-0.3117095327595063</v>
      </c>
      <c r="E2312" s="2">
        <f>MACD!F2312</f>
        <v>-0.36951228033056543</v>
      </c>
      <c r="F2312" s="2">
        <f>'Moving Avg'!D2312</f>
        <v>10.738299999999999</v>
      </c>
      <c r="G2312" s="2">
        <f>'Moving Avg'!F2312</f>
        <v>10.252215000000001</v>
      </c>
      <c r="H2312" s="2">
        <f>'Moving Avg'!G2312</f>
        <v>9.6786700000000021</v>
      </c>
      <c r="I2312" s="2">
        <f>'Moving Avg'!H2312</f>
        <v>10.544114999999982</v>
      </c>
      <c r="J2312" s="17" t="str">
        <f>OBV!F2312</f>
        <v>BEARISH</v>
      </c>
      <c r="K2312" s="17" t="str">
        <f>OBV!G2312</f>
        <v>NEUTRAL</v>
      </c>
      <c r="L2312" s="17" t="str">
        <f>OBV!H2312</f>
        <v>BEARISH DIVERGENCE</v>
      </c>
      <c r="M2312" s="19">
        <f t="shared" si="360"/>
        <v>0</v>
      </c>
      <c r="N2312" s="19">
        <f t="shared" si="361"/>
        <v>0</v>
      </c>
      <c r="O2312" s="19">
        <f t="shared" si="362"/>
        <v>50</v>
      </c>
      <c r="P2312" s="19">
        <f t="shared" si="363"/>
        <v>16.5</v>
      </c>
      <c r="Q2312" s="20">
        <f t="shared" si="364"/>
        <v>9.9749999999999996</v>
      </c>
      <c r="R2312" s="20">
        <f t="shared" si="365"/>
        <v>21.625</v>
      </c>
      <c r="S2312" s="20">
        <f t="shared" si="366"/>
        <v>19.925000000000001</v>
      </c>
      <c r="T2312" s="20">
        <f t="shared" si="367"/>
        <v>16.625</v>
      </c>
      <c r="U2312" s="19">
        <f t="shared" si="368"/>
        <v>17.175000000000001</v>
      </c>
      <c r="V2312" s="19">
        <f t="shared" si="369"/>
        <v>17.037500000000001</v>
      </c>
    </row>
    <row r="2313" spans="1:22" ht="13.5" x14ac:dyDescent="0.25">
      <c r="A2313" s="3">
        <f>RSI!A2313</f>
        <v>45369</v>
      </c>
      <c r="B2313" s="2">
        <f>RSI!B2313</f>
        <v>11.239100000000001</v>
      </c>
      <c r="C2313" s="2">
        <f>RSI!I2313</f>
        <v>82.413653956340454</v>
      </c>
      <c r="D2313" s="2">
        <f>MACD!E2313</f>
        <v>-0.30368277453426451</v>
      </c>
      <c r="E2313" s="2">
        <f>MACD!F2313</f>
        <v>-0.35634637917130529</v>
      </c>
      <c r="F2313" s="2">
        <f>'Moving Avg'!D2313</f>
        <v>10.85248</v>
      </c>
      <c r="G2313" s="2">
        <f>'Moving Avg'!F2313</f>
        <v>10.341115000000002</v>
      </c>
      <c r="H2313" s="2">
        <f>'Moving Avg'!G2313</f>
        <v>9.7077060000000035</v>
      </c>
      <c r="I2313" s="2">
        <f>'Moving Avg'!H2313</f>
        <v>10.542075999999978</v>
      </c>
      <c r="J2313" s="17" t="str">
        <f>OBV!F2313</f>
        <v>BULLISH</v>
      </c>
      <c r="K2313" s="17" t="str">
        <f>OBV!G2313</f>
        <v>STRONG</v>
      </c>
      <c r="L2313" s="17" t="str">
        <f>OBV!H2313</f>
        <v>CONFIRMED BULLISH</v>
      </c>
      <c r="M2313" s="19">
        <f t="shared" si="360"/>
        <v>0</v>
      </c>
      <c r="N2313" s="19">
        <f t="shared" si="361"/>
        <v>0</v>
      </c>
      <c r="O2313" s="19">
        <f t="shared" si="362"/>
        <v>50</v>
      </c>
      <c r="P2313" s="19">
        <f t="shared" si="363"/>
        <v>100</v>
      </c>
      <c r="Q2313" s="20">
        <f t="shared" si="364"/>
        <v>22.5</v>
      </c>
      <c r="R2313" s="20">
        <f t="shared" si="365"/>
        <v>42.5</v>
      </c>
      <c r="S2313" s="20">
        <f t="shared" si="366"/>
        <v>57.5</v>
      </c>
      <c r="T2313" s="20">
        <f t="shared" si="367"/>
        <v>37.5</v>
      </c>
      <c r="U2313" s="19">
        <f t="shared" si="368"/>
        <v>40.833333333333336</v>
      </c>
      <c r="V2313" s="19">
        <f t="shared" si="369"/>
        <v>40</v>
      </c>
    </row>
    <row r="2314" spans="1:22" ht="13.5" x14ac:dyDescent="0.25">
      <c r="A2314" s="3">
        <f>RSI!A2314</f>
        <v>45370</v>
      </c>
      <c r="B2314" s="2">
        <f>RSI!B2314</f>
        <v>11.5001</v>
      </c>
      <c r="C2314" s="2">
        <f>RSI!I2314</f>
        <v>84.997483859220296</v>
      </c>
      <c r="D2314" s="2">
        <f>MACD!E2314</f>
        <v>-0.34371385826623246</v>
      </c>
      <c r="E2314" s="2">
        <f>MACD!F2314</f>
        <v>-0.35381987499029072</v>
      </c>
      <c r="F2314" s="2">
        <f>'Moving Avg'!D2314</f>
        <v>11.03192</v>
      </c>
      <c r="G2314" s="2">
        <f>'Moving Avg'!F2314</f>
        <v>10.441030000000001</v>
      </c>
      <c r="H2314" s="2">
        <f>'Moving Avg'!G2314</f>
        <v>9.7435920000000014</v>
      </c>
      <c r="I2314" s="2">
        <f>'Moving Avg'!H2314</f>
        <v>10.541341999999984</v>
      </c>
      <c r="J2314" s="17" t="str">
        <f>OBV!F2314</f>
        <v>BULLISH</v>
      </c>
      <c r="K2314" s="17" t="str">
        <f>OBV!G2314</f>
        <v>STRONG</v>
      </c>
      <c r="L2314" s="17" t="str">
        <f>OBV!H2314</f>
        <v>CONFIRMED BULLISH</v>
      </c>
      <c r="M2314" s="19">
        <f t="shared" si="360"/>
        <v>0</v>
      </c>
      <c r="N2314" s="19">
        <f t="shared" si="361"/>
        <v>0</v>
      </c>
      <c r="O2314" s="19">
        <f t="shared" si="362"/>
        <v>50</v>
      </c>
      <c r="P2314" s="19">
        <f t="shared" si="363"/>
        <v>100</v>
      </c>
      <c r="Q2314" s="20">
        <f t="shared" si="364"/>
        <v>22.5</v>
      </c>
      <c r="R2314" s="20">
        <f t="shared" si="365"/>
        <v>42.5</v>
      </c>
      <c r="S2314" s="20">
        <f t="shared" si="366"/>
        <v>57.5</v>
      </c>
      <c r="T2314" s="20">
        <f t="shared" si="367"/>
        <v>37.5</v>
      </c>
      <c r="U2314" s="19">
        <f t="shared" si="368"/>
        <v>40.833333333333336</v>
      </c>
      <c r="V2314" s="19">
        <f t="shared" si="369"/>
        <v>40</v>
      </c>
    </row>
    <row r="2315" spans="1:22" ht="13.5" x14ac:dyDescent="0.25">
      <c r="A2315" s="3">
        <f>RSI!A2315</f>
        <v>45372</v>
      </c>
      <c r="B2315" s="2">
        <f>RSI!B2315</f>
        <v>11.9895</v>
      </c>
      <c r="C2315" s="2">
        <f>RSI!I2315</f>
        <v>88.430104947562754</v>
      </c>
      <c r="D2315" s="2">
        <f>MACD!E2315</f>
        <v>-0.42482979158026701</v>
      </c>
      <c r="E2315" s="2">
        <f>MACD!F2315</f>
        <v>-0.36802185830828599</v>
      </c>
      <c r="F2315" s="2">
        <f>'Moving Avg'!D2315</f>
        <v>11.301080000000001</v>
      </c>
      <c r="G2315" s="2">
        <f>'Moving Avg'!F2315</f>
        <v>10.563375000000002</v>
      </c>
      <c r="H2315" s="2">
        <f>'Moving Avg'!G2315</f>
        <v>9.7908980000000021</v>
      </c>
      <c r="I2315" s="2">
        <f>'Moving Avg'!H2315</f>
        <v>10.542973499999984</v>
      </c>
      <c r="J2315" s="17" t="str">
        <f>OBV!F2315</f>
        <v>BULLISH</v>
      </c>
      <c r="K2315" s="17" t="str">
        <f>OBV!G2315</f>
        <v>STRONG</v>
      </c>
      <c r="L2315" s="17" t="str">
        <f>OBV!H2315</f>
        <v>CONFIRMED BULLISH</v>
      </c>
      <c r="M2315" s="19">
        <f t="shared" si="360"/>
        <v>0</v>
      </c>
      <c r="N2315" s="19">
        <f t="shared" si="361"/>
        <v>100</v>
      </c>
      <c r="O2315" s="19">
        <f t="shared" si="362"/>
        <v>50</v>
      </c>
      <c r="P2315" s="19">
        <f t="shared" si="363"/>
        <v>100</v>
      </c>
      <c r="Q2315" s="20">
        <f t="shared" si="364"/>
        <v>57.5</v>
      </c>
      <c r="R2315" s="20">
        <f t="shared" si="365"/>
        <v>62.5</v>
      </c>
      <c r="S2315" s="20">
        <f t="shared" si="366"/>
        <v>72.5</v>
      </c>
      <c r="T2315" s="20">
        <f t="shared" si="367"/>
        <v>62.5</v>
      </c>
      <c r="U2315" s="19">
        <f t="shared" si="368"/>
        <v>64.166666666666671</v>
      </c>
      <c r="V2315" s="19">
        <f t="shared" si="369"/>
        <v>63.75</v>
      </c>
    </row>
    <row r="2316" spans="1:22" ht="13.5" x14ac:dyDescent="0.25">
      <c r="A2316" s="3">
        <f>RSI!A2316</f>
        <v>45373</v>
      </c>
      <c r="B2316" s="2">
        <f>RSI!B2316</f>
        <v>11.818199999999999</v>
      </c>
      <c r="C2316" s="2">
        <f>RSI!I2316</f>
        <v>81.408898790301535</v>
      </c>
      <c r="D2316" s="2">
        <f>MACD!E2316</f>
        <v>-0.4213556106544516</v>
      </c>
      <c r="E2316" s="2">
        <f>MACD!F2316</f>
        <v>-0.37868860877751914</v>
      </c>
      <c r="F2316" s="2">
        <f>'Moving Avg'!D2316</f>
        <v>11.511519999999999</v>
      </c>
      <c r="G2316" s="2">
        <f>'Moving Avg'!F2316</f>
        <v>10.668995000000001</v>
      </c>
      <c r="H2316" s="2">
        <f>'Moving Avg'!G2316</f>
        <v>9.8372260000000011</v>
      </c>
      <c r="I2316" s="2">
        <f>'Moving Avg'!H2316</f>
        <v>10.544563999999987</v>
      </c>
      <c r="J2316" s="17" t="str">
        <f>OBV!F2316</f>
        <v>BULLISH</v>
      </c>
      <c r="K2316" s="17" t="str">
        <f>OBV!G2316</f>
        <v>STRONG</v>
      </c>
      <c r="L2316" s="17" t="str">
        <f>OBV!H2316</f>
        <v>CONFIRMED BULLISH</v>
      </c>
      <c r="M2316" s="19">
        <f t="shared" si="360"/>
        <v>0</v>
      </c>
      <c r="N2316" s="19">
        <f t="shared" si="361"/>
        <v>100</v>
      </c>
      <c r="O2316" s="19">
        <f t="shared" si="362"/>
        <v>50</v>
      </c>
      <c r="P2316" s="19">
        <f t="shared" si="363"/>
        <v>100</v>
      </c>
      <c r="Q2316" s="20">
        <f t="shared" si="364"/>
        <v>57.5</v>
      </c>
      <c r="R2316" s="20">
        <f t="shared" si="365"/>
        <v>62.5</v>
      </c>
      <c r="S2316" s="20">
        <f t="shared" si="366"/>
        <v>72.5</v>
      </c>
      <c r="T2316" s="20">
        <f t="shared" si="367"/>
        <v>62.5</v>
      </c>
      <c r="U2316" s="19">
        <f t="shared" si="368"/>
        <v>64.166666666666671</v>
      </c>
      <c r="V2316" s="19">
        <f t="shared" si="369"/>
        <v>63.75</v>
      </c>
    </row>
    <row r="2317" spans="1:22" ht="13.5" x14ac:dyDescent="0.25">
      <c r="A2317" s="3">
        <f>RSI!A2317</f>
        <v>45376</v>
      </c>
      <c r="B2317" s="2">
        <f>RSI!B2317</f>
        <v>11.81</v>
      </c>
      <c r="C2317" s="2">
        <f>RSI!I2317</f>
        <v>81.077042042190996</v>
      </c>
      <c r="D2317" s="2">
        <f>MACD!E2317</f>
        <v>-0.41941765567662515</v>
      </c>
      <c r="E2317" s="2">
        <f>MACD!F2317</f>
        <v>-0.38683441815734038</v>
      </c>
      <c r="F2317" s="2">
        <f>'Moving Avg'!D2317</f>
        <v>11.671380000000001</v>
      </c>
      <c r="G2317" s="2">
        <f>'Moving Avg'!F2317</f>
        <v>10.774205</v>
      </c>
      <c r="H2317" s="2">
        <f>'Moving Avg'!G2317</f>
        <v>9.8842040000000022</v>
      </c>
      <c r="I2317" s="2">
        <f>'Moving Avg'!H2317</f>
        <v>10.546561999999987</v>
      </c>
      <c r="J2317" s="17" t="str">
        <f>OBV!F2317</f>
        <v>BULLISH</v>
      </c>
      <c r="K2317" s="17" t="str">
        <f>OBV!G2317</f>
        <v>STRONG</v>
      </c>
      <c r="L2317" s="17" t="str">
        <f>OBV!H2317</f>
        <v>CONFIRMED BULLISH</v>
      </c>
      <c r="M2317" s="19">
        <f t="shared" si="360"/>
        <v>0</v>
      </c>
      <c r="N2317" s="19">
        <f t="shared" si="361"/>
        <v>100</v>
      </c>
      <c r="O2317" s="19">
        <f t="shared" si="362"/>
        <v>50</v>
      </c>
      <c r="P2317" s="19">
        <f t="shared" si="363"/>
        <v>100</v>
      </c>
      <c r="Q2317" s="20">
        <f t="shared" si="364"/>
        <v>57.5</v>
      </c>
      <c r="R2317" s="20">
        <f t="shared" si="365"/>
        <v>62.5</v>
      </c>
      <c r="S2317" s="20">
        <f t="shared" si="366"/>
        <v>72.5</v>
      </c>
      <c r="T2317" s="20">
        <f t="shared" si="367"/>
        <v>62.5</v>
      </c>
      <c r="U2317" s="19">
        <f t="shared" si="368"/>
        <v>64.166666666666671</v>
      </c>
      <c r="V2317" s="19">
        <f t="shared" si="369"/>
        <v>63.75</v>
      </c>
    </row>
    <row r="2318" spans="1:22" ht="13.5" x14ac:dyDescent="0.25">
      <c r="A2318" s="3">
        <f>RSI!A2318</f>
        <v>45377</v>
      </c>
      <c r="B2318" s="2">
        <f>RSI!B2318</f>
        <v>11.818199999999999</v>
      </c>
      <c r="C2318" s="2">
        <f>RSI!I2318</f>
        <v>81.159750534748071</v>
      </c>
      <c r="D2318" s="2">
        <f>MACD!E2318</f>
        <v>-0.44067062364924858</v>
      </c>
      <c r="E2318" s="2">
        <f>MACD!F2318</f>
        <v>-0.39760165925572205</v>
      </c>
      <c r="F2318" s="2">
        <f>'Moving Avg'!D2318</f>
        <v>11.7872</v>
      </c>
      <c r="G2318" s="2">
        <f>'Moving Avg'!F2318</f>
        <v>10.861474999999999</v>
      </c>
      <c r="H2318" s="2">
        <f>'Moving Avg'!G2318</f>
        <v>9.9354240000000011</v>
      </c>
      <c r="I2318" s="2">
        <f>'Moving Avg'!H2318</f>
        <v>10.54843799999999</v>
      </c>
      <c r="J2318" s="17" t="str">
        <f>OBV!F2318</f>
        <v>BULLISH</v>
      </c>
      <c r="K2318" s="17" t="str">
        <f>OBV!G2318</f>
        <v>STRONG</v>
      </c>
      <c r="L2318" s="17" t="str">
        <f>OBV!H2318</f>
        <v>CONFIRMED BULLISH</v>
      </c>
      <c r="M2318" s="19">
        <f t="shared" si="360"/>
        <v>0</v>
      </c>
      <c r="N2318" s="19">
        <f t="shared" si="361"/>
        <v>100</v>
      </c>
      <c r="O2318" s="19">
        <f t="shared" si="362"/>
        <v>50</v>
      </c>
      <c r="P2318" s="19">
        <f t="shared" si="363"/>
        <v>100</v>
      </c>
      <c r="Q2318" s="20">
        <f t="shared" si="364"/>
        <v>57.5</v>
      </c>
      <c r="R2318" s="20">
        <f t="shared" si="365"/>
        <v>62.5</v>
      </c>
      <c r="S2318" s="20">
        <f t="shared" si="366"/>
        <v>72.5</v>
      </c>
      <c r="T2318" s="20">
        <f t="shared" si="367"/>
        <v>62.5</v>
      </c>
      <c r="U2318" s="19">
        <f t="shared" si="368"/>
        <v>64.166666666666671</v>
      </c>
      <c r="V2318" s="19">
        <f t="shared" si="369"/>
        <v>63.75</v>
      </c>
    </row>
    <row r="2319" spans="1:22" ht="13.5" x14ac:dyDescent="0.25">
      <c r="A2319" s="3">
        <f>RSI!A2319</f>
        <v>45378</v>
      </c>
      <c r="B2319" s="2">
        <f>RSI!B2319</f>
        <v>11.81</v>
      </c>
      <c r="C2319" s="2">
        <f>RSI!I2319</f>
        <v>80.779519963187198</v>
      </c>
      <c r="D2319" s="2">
        <f>MACD!E2319</f>
        <v>-0.47484408147795243</v>
      </c>
      <c r="E2319" s="2">
        <f>MACD!F2319</f>
        <v>-0.41305014370016818</v>
      </c>
      <c r="F2319" s="2">
        <f>'Moving Avg'!D2319</f>
        <v>11.84918</v>
      </c>
      <c r="G2319" s="2">
        <f>'Moving Avg'!F2319</f>
        <v>10.948335</v>
      </c>
      <c r="H2319" s="2">
        <f>'Moving Avg'!G2319</f>
        <v>9.9887640000000015</v>
      </c>
      <c r="I2319" s="2">
        <f>'Moving Avg'!H2319</f>
        <v>10.549579499999991</v>
      </c>
      <c r="J2319" s="17" t="str">
        <f>OBV!F2319</f>
        <v>BULLISH</v>
      </c>
      <c r="K2319" s="17" t="str">
        <f>OBV!G2319</f>
        <v>STRONG</v>
      </c>
      <c r="L2319" s="17" t="str">
        <f>OBV!H2319</f>
        <v>CONFIRMED BULLISH</v>
      </c>
      <c r="M2319" s="19">
        <f t="shared" si="360"/>
        <v>0</v>
      </c>
      <c r="N2319" s="19">
        <f t="shared" si="361"/>
        <v>100</v>
      </c>
      <c r="O2319" s="19">
        <f t="shared" si="362"/>
        <v>50</v>
      </c>
      <c r="P2319" s="19">
        <f t="shared" si="363"/>
        <v>100</v>
      </c>
      <c r="Q2319" s="20">
        <f t="shared" si="364"/>
        <v>57.5</v>
      </c>
      <c r="R2319" s="20">
        <f t="shared" si="365"/>
        <v>62.5</v>
      </c>
      <c r="S2319" s="20">
        <f t="shared" si="366"/>
        <v>72.5</v>
      </c>
      <c r="T2319" s="20">
        <f t="shared" si="367"/>
        <v>62.5</v>
      </c>
      <c r="U2319" s="19">
        <f t="shared" si="368"/>
        <v>64.166666666666671</v>
      </c>
      <c r="V2319" s="19">
        <f t="shared" si="369"/>
        <v>63.75</v>
      </c>
    </row>
    <row r="2320" spans="1:22" ht="13.5" x14ac:dyDescent="0.25">
      <c r="A2320" s="3">
        <f>RSI!A2320</f>
        <v>45379</v>
      </c>
      <c r="B2320" s="2">
        <f>RSI!B2320</f>
        <v>11.8019</v>
      </c>
      <c r="C2320" s="2">
        <f>RSI!I2320</f>
        <v>80.378926020711049</v>
      </c>
      <c r="D2320" s="2">
        <f>MACD!E2320</f>
        <v>-0.50308603183972345</v>
      </c>
      <c r="E2320" s="2">
        <f>MACD!F2320</f>
        <v>-0.43105732132807928</v>
      </c>
      <c r="F2320" s="2">
        <f>'Moving Avg'!D2320</f>
        <v>11.81166</v>
      </c>
      <c r="G2320" s="2">
        <f>'Moving Avg'!F2320</f>
        <v>11.032749999999998</v>
      </c>
      <c r="H2320" s="2">
        <f>'Moving Avg'!G2320</f>
        <v>10.043736000000001</v>
      </c>
      <c r="I2320" s="2">
        <f>'Moving Avg'!H2320</f>
        <v>10.55068049999999</v>
      </c>
      <c r="J2320" s="17" t="str">
        <f>OBV!F2320</f>
        <v>BULLISH</v>
      </c>
      <c r="K2320" s="17" t="str">
        <f>OBV!G2320</f>
        <v>NEUTRAL</v>
      </c>
      <c r="L2320" s="17" t="str">
        <f>OBV!H2320</f>
        <v>BULLISH DIVERGENCE</v>
      </c>
      <c r="M2320" s="19">
        <f t="shared" si="360"/>
        <v>0</v>
      </c>
      <c r="N2320" s="19">
        <f t="shared" si="361"/>
        <v>100</v>
      </c>
      <c r="O2320" s="19">
        <f t="shared" si="362"/>
        <v>50</v>
      </c>
      <c r="P2320" s="19">
        <f t="shared" si="363"/>
        <v>66.5</v>
      </c>
      <c r="Q2320" s="20">
        <f t="shared" si="364"/>
        <v>52.475000000000001</v>
      </c>
      <c r="R2320" s="20">
        <f t="shared" si="365"/>
        <v>54.125</v>
      </c>
      <c r="S2320" s="20">
        <f t="shared" si="366"/>
        <v>57.424999999999997</v>
      </c>
      <c r="T2320" s="20">
        <f t="shared" si="367"/>
        <v>54.125</v>
      </c>
      <c r="U2320" s="19">
        <f t="shared" si="368"/>
        <v>54.67499999999999</v>
      </c>
      <c r="V2320" s="19">
        <f t="shared" si="369"/>
        <v>54.537499999999994</v>
      </c>
    </row>
    <row r="2321" spans="1:22" ht="13.5" x14ac:dyDescent="0.25">
      <c r="A2321" s="3">
        <f>RSI!A2321</f>
        <v>45380</v>
      </c>
      <c r="B2321" s="2">
        <f>RSI!B2321</f>
        <v>11.867100000000001</v>
      </c>
      <c r="C2321" s="2">
        <f>RSI!I2321</f>
        <v>81.18763768032855</v>
      </c>
      <c r="D2321" s="2">
        <f>MACD!E2321</f>
        <v>-0.5186928472873813</v>
      </c>
      <c r="E2321" s="2">
        <f>MACD!F2321</f>
        <v>-0.44858442651993974</v>
      </c>
      <c r="F2321" s="2">
        <f>'Moving Avg'!D2321</f>
        <v>11.821439999999999</v>
      </c>
      <c r="G2321" s="2">
        <f>'Moving Avg'!F2321</f>
        <v>11.112269999999999</v>
      </c>
      <c r="H2321" s="2">
        <f>'Moving Avg'!G2321</f>
        <v>10.09675</v>
      </c>
      <c r="I2321" s="2">
        <f>'Moving Avg'!H2321</f>
        <v>10.55198549999999</v>
      </c>
      <c r="J2321" s="17" t="str">
        <f>OBV!F2321</f>
        <v>BEARISH</v>
      </c>
      <c r="K2321" s="17" t="str">
        <f>OBV!G2321</f>
        <v>NEUTRAL</v>
      </c>
      <c r="L2321" s="17" t="str">
        <f>OBV!H2321</f>
        <v>BEARISH DIVERGENCE</v>
      </c>
      <c r="M2321" s="19">
        <f t="shared" si="360"/>
        <v>0</v>
      </c>
      <c r="N2321" s="19">
        <f t="shared" si="361"/>
        <v>100</v>
      </c>
      <c r="O2321" s="19">
        <f t="shared" si="362"/>
        <v>50</v>
      </c>
      <c r="P2321" s="19">
        <f t="shared" si="363"/>
        <v>16.5</v>
      </c>
      <c r="Q2321" s="20">
        <f t="shared" si="364"/>
        <v>44.975000000000001</v>
      </c>
      <c r="R2321" s="20">
        <f t="shared" si="365"/>
        <v>41.625</v>
      </c>
      <c r="S2321" s="20">
        <f t="shared" si="366"/>
        <v>34.924999999999997</v>
      </c>
      <c r="T2321" s="20">
        <f t="shared" si="367"/>
        <v>41.625</v>
      </c>
      <c r="U2321" s="19">
        <f t="shared" si="368"/>
        <v>40.508333333333333</v>
      </c>
      <c r="V2321" s="19">
        <f t="shared" si="369"/>
        <v>40.787499999999994</v>
      </c>
    </row>
    <row r="2322" spans="1:22" ht="13.5" x14ac:dyDescent="0.25">
      <c r="A2322" s="3">
        <f>RSI!A2322</f>
        <v>45383</v>
      </c>
      <c r="B2322" s="2">
        <f>RSI!B2322</f>
        <v>11.956799999999999</v>
      </c>
      <c r="C2322" s="2">
        <f>RSI!I2322</f>
        <v>82.270320734109475</v>
      </c>
      <c r="D2322" s="2">
        <f>MACD!E2322</f>
        <v>-0.50655581839552077</v>
      </c>
      <c r="E2322" s="2">
        <f>MACD!F2322</f>
        <v>-0.46017870489505597</v>
      </c>
      <c r="F2322" s="2">
        <f>'Moving Avg'!D2322</f>
        <v>11.8508</v>
      </c>
      <c r="G2322" s="2">
        <f>'Moving Avg'!F2322</f>
        <v>11.190564999999998</v>
      </c>
      <c r="H2322" s="2">
        <f>'Moving Avg'!G2322</f>
        <v>10.15319</v>
      </c>
      <c r="I2322" s="2">
        <f>'Moving Avg'!H2322</f>
        <v>10.553901999999988</v>
      </c>
      <c r="J2322" s="17" t="str">
        <f>OBV!F2322</f>
        <v>BULLISH</v>
      </c>
      <c r="K2322" s="17" t="str">
        <f>OBV!G2322</f>
        <v>NEUTRAL</v>
      </c>
      <c r="L2322" s="17" t="str">
        <f>OBV!H2322</f>
        <v>CONFIRMED BULLISH</v>
      </c>
      <c r="M2322" s="19">
        <f t="shared" si="360"/>
        <v>0</v>
      </c>
      <c r="N2322" s="19">
        <f t="shared" si="361"/>
        <v>100</v>
      </c>
      <c r="O2322" s="19">
        <f t="shared" si="362"/>
        <v>50</v>
      </c>
      <c r="P2322" s="19">
        <f t="shared" si="363"/>
        <v>83.5</v>
      </c>
      <c r="Q2322" s="20">
        <f t="shared" si="364"/>
        <v>55.024999999999999</v>
      </c>
      <c r="R2322" s="20">
        <f t="shared" si="365"/>
        <v>58.375</v>
      </c>
      <c r="S2322" s="20">
        <f t="shared" si="366"/>
        <v>65.075000000000003</v>
      </c>
      <c r="T2322" s="20">
        <f t="shared" si="367"/>
        <v>58.375</v>
      </c>
      <c r="U2322" s="19">
        <f t="shared" si="368"/>
        <v>59.491666666666674</v>
      </c>
      <c r="V2322" s="19">
        <f t="shared" si="369"/>
        <v>59.212500000000006</v>
      </c>
    </row>
    <row r="2323" spans="1:22" ht="13.5" x14ac:dyDescent="0.25">
      <c r="A2323" s="3">
        <f>RSI!A2323</f>
        <v>45384</v>
      </c>
      <c r="B2323" s="2">
        <f>RSI!B2323</f>
        <v>11.818199999999999</v>
      </c>
      <c r="C2323" s="2">
        <f>RSI!I2323</f>
        <v>75.080159006688845</v>
      </c>
      <c r="D2323" s="2">
        <f>MACD!E2323</f>
        <v>-0.45665067247288604</v>
      </c>
      <c r="E2323" s="2">
        <f>MACD!F2323</f>
        <v>-0.45947309841062201</v>
      </c>
      <c r="F2323" s="2">
        <f>'Moving Avg'!D2323</f>
        <v>11.8508</v>
      </c>
      <c r="G2323" s="2">
        <f>'Moving Avg'!F2323</f>
        <v>11.259484999999996</v>
      </c>
      <c r="H2323" s="2">
        <f>'Moving Avg'!G2323</f>
        <v>10.20229</v>
      </c>
      <c r="I2323" s="2">
        <f>'Moving Avg'!H2323</f>
        <v>10.555084499999989</v>
      </c>
      <c r="J2323" s="17" t="str">
        <f>OBV!F2323</f>
        <v>BULLISH</v>
      </c>
      <c r="K2323" s="17" t="str">
        <f>OBV!G2323</f>
        <v>NEUTRAL</v>
      </c>
      <c r="L2323" s="17" t="str">
        <f>OBV!H2323</f>
        <v>NEUTRAL</v>
      </c>
      <c r="M2323" s="19">
        <f t="shared" si="360"/>
        <v>0</v>
      </c>
      <c r="N2323" s="19">
        <f t="shared" si="361"/>
        <v>0</v>
      </c>
      <c r="O2323" s="19">
        <f t="shared" si="362"/>
        <v>50</v>
      </c>
      <c r="P2323" s="19">
        <f t="shared" si="363"/>
        <v>49.5</v>
      </c>
      <c r="Q2323" s="20">
        <f t="shared" si="364"/>
        <v>14.925000000000001</v>
      </c>
      <c r="R2323" s="20">
        <f t="shared" si="365"/>
        <v>29.875</v>
      </c>
      <c r="S2323" s="20">
        <f t="shared" si="366"/>
        <v>34.775000000000006</v>
      </c>
      <c r="T2323" s="20">
        <f t="shared" si="367"/>
        <v>24.875</v>
      </c>
      <c r="U2323" s="19">
        <f t="shared" si="368"/>
        <v>26.525000000000002</v>
      </c>
      <c r="V2323" s="19">
        <f t="shared" si="369"/>
        <v>26.112500000000001</v>
      </c>
    </row>
    <row r="2324" spans="1:22" ht="13.5" x14ac:dyDescent="0.25">
      <c r="A2324" s="3">
        <f>RSI!A2324</f>
        <v>45385</v>
      </c>
      <c r="B2324" s="2">
        <f>RSI!B2324</f>
        <v>11.8019</v>
      </c>
      <c r="C2324" s="2">
        <f>RSI!I2324</f>
        <v>74.258202273832339</v>
      </c>
      <c r="D2324" s="2">
        <f>MACD!E2324</f>
        <v>-0.37758537954235827</v>
      </c>
      <c r="E2324" s="2">
        <f>MACD!F2324</f>
        <v>-0.44309555463696931</v>
      </c>
      <c r="F2324" s="2">
        <f>'Moving Avg'!D2324</f>
        <v>11.849179999999999</v>
      </c>
      <c r="G2324" s="2">
        <f>'Moving Avg'!F2324</f>
        <v>11.334524999999996</v>
      </c>
      <c r="H2324" s="2">
        <f>'Moving Avg'!G2324</f>
        <v>10.252370000000001</v>
      </c>
      <c r="I2324" s="2">
        <f>'Moving Avg'!H2324</f>
        <v>10.556593499999988</v>
      </c>
      <c r="J2324" s="17" t="str">
        <f>OBV!F2324</f>
        <v>BEARISH</v>
      </c>
      <c r="K2324" s="17" t="str">
        <f>OBV!G2324</f>
        <v>NEUTRAL</v>
      </c>
      <c r="L2324" s="17" t="str">
        <f>OBV!H2324</f>
        <v>CONFIRMED BEARISH</v>
      </c>
      <c r="M2324" s="19">
        <f t="shared" si="360"/>
        <v>0</v>
      </c>
      <c r="N2324" s="19">
        <f t="shared" si="361"/>
        <v>0</v>
      </c>
      <c r="O2324" s="19">
        <f t="shared" si="362"/>
        <v>50</v>
      </c>
      <c r="P2324" s="19">
        <f t="shared" si="363"/>
        <v>16.5</v>
      </c>
      <c r="Q2324" s="20">
        <f t="shared" si="364"/>
        <v>9.9749999999999996</v>
      </c>
      <c r="R2324" s="20">
        <f t="shared" si="365"/>
        <v>21.625</v>
      </c>
      <c r="S2324" s="20">
        <f t="shared" si="366"/>
        <v>19.925000000000001</v>
      </c>
      <c r="T2324" s="20">
        <f t="shared" si="367"/>
        <v>16.625</v>
      </c>
      <c r="U2324" s="19">
        <f t="shared" si="368"/>
        <v>17.175000000000001</v>
      </c>
      <c r="V2324" s="19">
        <f t="shared" si="369"/>
        <v>17.037500000000001</v>
      </c>
    </row>
    <row r="2325" spans="1:22" ht="13.5" x14ac:dyDescent="0.25">
      <c r="A2325" s="3">
        <f>RSI!A2325</f>
        <v>45386</v>
      </c>
      <c r="B2325" s="2">
        <f>RSI!B2325</f>
        <v>11.736599999999999</v>
      </c>
      <c r="C2325" s="2">
        <f>RSI!I2325</f>
        <v>70.909044057687524</v>
      </c>
      <c r="D2325" s="2">
        <f>MACD!E2325</f>
        <v>-0.23464664143961045</v>
      </c>
      <c r="E2325" s="2">
        <f>MACD!F2325</f>
        <v>-0.40140577199749761</v>
      </c>
      <c r="F2325" s="2">
        <f>'Moving Avg'!D2325</f>
        <v>11.836119999999999</v>
      </c>
      <c r="G2325" s="2">
        <f>'Moving Avg'!F2325</f>
        <v>11.407519999999996</v>
      </c>
      <c r="H2325" s="2">
        <f>'Moving Avg'!G2325</f>
        <v>10.301143999999999</v>
      </c>
      <c r="I2325" s="2">
        <f>'Moving Avg'!H2325</f>
        <v>10.556593499999989</v>
      </c>
      <c r="J2325" s="17" t="str">
        <f>OBV!F2325</f>
        <v>BEARISH</v>
      </c>
      <c r="K2325" s="17" t="str">
        <f>OBV!G2325</f>
        <v>NEUTRAL</v>
      </c>
      <c r="L2325" s="17" t="str">
        <f>OBV!H2325</f>
        <v>CONFIRMED BEARISH</v>
      </c>
      <c r="M2325" s="19">
        <f t="shared" si="360"/>
        <v>0</v>
      </c>
      <c r="N2325" s="19">
        <f t="shared" si="361"/>
        <v>0</v>
      </c>
      <c r="O2325" s="19">
        <f t="shared" si="362"/>
        <v>50</v>
      </c>
      <c r="P2325" s="19">
        <f t="shared" si="363"/>
        <v>16.5</v>
      </c>
      <c r="Q2325" s="20">
        <f t="shared" si="364"/>
        <v>9.9749999999999996</v>
      </c>
      <c r="R2325" s="20">
        <f t="shared" si="365"/>
        <v>21.625</v>
      </c>
      <c r="S2325" s="20">
        <f t="shared" si="366"/>
        <v>19.925000000000001</v>
      </c>
      <c r="T2325" s="20">
        <f t="shared" si="367"/>
        <v>16.625</v>
      </c>
      <c r="U2325" s="19">
        <f t="shared" si="368"/>
        <v>17.175000000000001</v>
      </c>
      <c r="V2325" s="19">
        <f t="shared" si="369"/>
        <v>17.037500000000001</v>
      </c>
    </row>
    <row r="2326" spans="1:22" ht="13.5" x14ac:dyDescent="0.25">
      <c r="A2326" s="3">
        <f>RSI!A2326</f>
        <v>45387</v>
      </c>
      <c r="B2326" s="2">
        <f>RSI!B2326</f>
        <v>11.5817</v>
      </c>
      <c r="C2326" s="2">
        <f>RSI!I2326</f>
        <v>63.583217175242801</v>
      </c>
      <c r="D2326" s="2">
        <f>MACD!E2326</f>
        <v>-0.13198128661336028</v>
      </c>
      <c r="E2326" s="2">
        <f>MACD!F2326</f>
        <v>-0.34752087492067013</v>
      </c>
      <c r="F2326" s="2">
        <f>'Moving Avg'!D2326</f>
        <v>11.779039999999998</v>
      </c>
      <c r="G2326" s="2">
        <f>'Moving Avg'!F2326</f>
        <v>11.450340000000001</v>
      </c>
      <c r="H2326" s="2">
        <f>'Moving Avg'!G2326</f>
        <v>10.346820000000001</v>
      </c>
      <c r="I2326" s="2">
        <f>'Moving Avg'!H2326</f>
        <v>10.555370499999992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  <c r="M2326" s="19">
        <f t="shared" si="360"/>
        <v>25</v>
      </c>
      <c r="N2326" s="19">
        <f t="shared" si="361"/>
        <v>0</v>
      </c>
      <c r="O2326" s="19">
        <f t="shared" si="362"/>
        <v>50</v>
      </c>
      <c r="P2326" s="19">
        <f t="shared" si="363"/>
        <v>16.5</v>
      </c>
      <c r="Q2326" s="20">
        <f t="shared" si="364"/>
        <v>18.725000000000001</v>
      </c>
      <c r="R2326" s="20">
        <f t="shared" si="365"/>
        <v>26.625</v>
      </c>
      <c r="S2326" s="20">
        <f t="shared" si="366"/>
        <v>23.675000000000001</v>
      </c>
      <c r="T2326" s="20">
        <f t="shared" si="367"/>
        <v>22.875</v>
      </c>
      <c r="U2326" s="19">
        <f t="shared" si="368"/>
        <v>23.008333333333336</v>
      </c>
      <c r="V2326" s="19">
        <f t="shared" si="369"/>
        <v>22.975000000000001</v>
      </c>
    </row>
    <row r="2327" spans="1:22" ht="13.5" x14ac:dyDescent="0.25">
      <c r="A2327" s="3">
        <f>RSI!A2327</f>
        <v>45390</v>
      </c>
      <c r="B2327" s="2">
        <f>RSI!B2327</f>
        <v>11.6877</v>
      </c>
      <c r="C2327" s="2">
        <f>RSI!I2327</f>
        <v>66.159706089616492</v>
      </c>
      <c r="D2327" s="2">
        <f>MACD!E2327</f>
        <v>-5.645964067697129E-2</v>
      </c>
      <c r="E2327" s="2">
        <f>MACD!F2327</f>
        <v>-0.28930862807193036</v>
      </c>
      <c r="F2327" s="2">
        <f>'Moving Avg'!D2327</f>
        <v>11.72522</v>
      </c>
      <c r="G2327" s="2">
        <f>'Moving Avg'!F2327</f>
        <v>11.496424999999999</v>
      </c>
      <c r="H2327" s="2">
        <f>'Moving Avg'!G2327</f>
        <v>10.394615999999999</v>
      </c>
      <c r="I2327" s="2">
        <f>'Moving Avg'!H2327</f>
        <v>10.554269499999993</v>
      </c>
      <c r="J2327" s="17" t="str">
        <f>OBV!F2327</f>
        <v>BEARISH</v>
      </c>
      <c r="K2327" s="17" t="str">
        <f>OBV!G2327</f>
        <v>WEAK</v>
      </c>
      <c r="L2327" s="17" t="str">
        <f>OBV!H2327</f>
        <v>CONFIRMED BEARISH</v>
      </c>
      <c r="M2327" s="19">
        <f t="shared" si="360"/>
        <v>25</v>
      </c>
      <c r="N2327" s="19">
        <f t="shared" si="361"/>
        <v>0</v>
      </c>
      <c r="O2327" s="19">
        <f t="shared" si="362"/>
        <v>50</v>
      </c>
      <c r="P2327" s="19">
        <f t="shared" si="363"/>
        <v>0</v>
      </c>
      <c r="Q2327" s="20">
        <f t="shared" si="364"/>
        <v>16.25</v>
      </c>
      <c r="R2327" s="20">
        <f t="shared" si="365"/>
        <v>22.5</v>
      </c>
      <c r="S2327" s="20">
        <f t="shared" si="366"/>
        <v>16.25</v>
      </c>
      <c r="T2327" s="20">
        <f t="shared" si="367"/>
        <v>18.75</v>
      </c>
      <c r="U2327" s="19">
        <f t="shared" si="368"/>
        <v>18.333333333333332</v>
      </c>
      <c r="V2327" s="19">
        <f t="shared" si="369"/>
        <v>18.4375</v>
      </c>
    </row>
    <row r="2328" spans="1:22" ht="13.5" x14ac:dyDescent="0.25">
      <c r="A2328" s="3">
        <f>RSI!A2328</f>
        <v>45394</v>
      </c>
      <c r="B2328" s="2">
        <f>RSI!B2328</f>
        <v>11.622400000000001</v>
      </c>
      <c r="C2328" s="2">
        <f>RSI!I2328</f>
        <v>63.193566614084276</v>
      </c>
      <c r="D2328" s="2">
        <f>MACD!E2328</f>
        <v>1.0845462443299425E-2</v>
      </c>
      <c r="E2328" s="2">
        <f>MACD!F2328</f>
        <v>-0.22927780996888442</v>
      </c>
      <c r="F2328" s="2">
        <f>'Moving Avg'!D2328</f>
        <v>11.686059999999999</v>
      </c>
      <c r="G2328" s="2">
        <f>'Moving Avg'!F2328</f>
        <v>11.544135000000001</v>
      </c>
      <c r="H2328" s="2">
        <f>'Moving Avg'!G2328</f>
        <v>10.442736</v>
      </c>
      <c r="I2328" s="2">
        <f>'Moving Avg'!H2328</f>
        <v>10.552433999999991</v>
      </c>
      <c r="J2328" s="17" t="str">
        <f>OBV!F2328</f>
        <v>BEARISH</v>
      </c>
      <c r="K2328" s="17" t="str">
        <f>OBV!G2328</f>
        <v>WEAK</v>
      </c>
      <c r="L2328" s="17" t="str">
        <f>OBV!H2328</f>
        <v>CONFIRMED BEARISH</v>
      </c>
      <c r="M2328" s="19">
        <f t="shared" si="360"/>
        <v>25</v>
      </c>
      <c r="N2328" s="19">
        <f t="shared" si="361"/>
        <v>0</v>
      </c>
      <c r="O2328" s="19">
        <f t="shared" si="362"/>
        <v>50</v>
      </c>
      <c r="P2328" s="19">
        <f t="shared" si="363"/>
        <v>0</v>
      </c>
      <c r="Q2328" s="20">
        <f t="shared" si="364"/>
        <v>16.25</v>
      </c>
      <c r="R2328" s="20">
        <f t="shared" si="365"/>
        <v>22.5</v>
      </c>
      <c r="S2328" s="20">
        <f t="shared" si="366"/>
        <v>16.25</v>
      </c>
      <c r="T2328" s="20">
        <f t="shared" si="367"/>
        <v>18.75</v>
      </c>
      <c r="U2328" s="19">
        <f t="shared" si="368"/>
        <v>18.333333333333332</v>
      </c>
      <c r="V2328" s="19">
        <f t="shared" si="369"/>
        <v>18.4375</v>
      </c>
    </row>
    <row r="2329" spans="1:22" ht="13.5" x14ac:dyDescent="0.25">
      <c r="A2329" s="3">
        <f>RSI!A2329</f>
        <v>45397</v>
      </c>
      <c r="B2329" s="2">
        <f>RSI!B2329</f>
        <v>11.7692</v>
      </c>
      <c r="C2329" s="2">
        <f>RSI!I2329</f>
        <v>66.797422070643506</v>
      </c>
      <c r="D2329" s="2">
        <f>MACD!E2329</f>
        <v>5.354951232449956E-2</v>
      </c>
      <c r="E2329" s="2">
        <f>MACD!F2329</f>
        <v>-0.17271234551020762</v>
      </c>
      <c r="F2329" s="2">
        <f>'Moving Avg'!D2329</f>
        <v>11.67952</v>
      </c>
      <c r="G2329" s="2">
        <f>'Moving Avg'!F2329</f>
        <v>11.602450000000001</v>
      </c>
      <c r="H2329" s="2">
        <f>'Moving Avg'!G2329</f>
        <v>10.493791999999999</v>
      </c>
      <c r="I2329" s="2">
        <f>'Moving Avg'!H2329</f>
        <v>10.551536499999996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  <c r="M2329" s="19">
        <f t="shared" si="360"/>
        <v>25</v>
      </c>
      <c r="N2329" s="19">
        <f t="shared" si="361"/>
        <v>0</v>
      </c>
      <c r="O2329" s="19">
        <f t="shared" si="362"/>
        <v>50</v>
      </c>
      <c r="P2329" s="19">
        <f t="shared" si="363"/>
        <v>16.5</v>
      </c>
      <c r="Q2329" s="20">
        <f t="shared" si="364"/>
        <v>18.725000000000001</v>
      </c>
      <c r="R2329" s="20">
        <f t="shared" si="365"/>
        <v>26.625</v>
      </c>
      <c r="S2329" s="20">
        <f t="shared" si="366"/>
        <v>23.675000000000001</v>
      </c>
      <c r="T2329" s="20">
        <f t="shared" si="367"/>
        <v>22.875</v>
      </c>
      <c r="U2329" s="19">
        <f t="shared" si="368"/>
        <v>23.008333333333336</v>
      </c>
      <c r="V2329" s="19">
        <f t="shared" si="369"/>
        <v>22.975000000000001</v>
      </c>
    </row>
    <row r="2330" spans="1:22" ht="13.5" x14ac:dyDescent="0.25">
      <c r="A2330" s="3">
        <f>RSI!A2330</f>
        <v>45398</v>
      </c>
      <c r="B2330" s="2">
        <f>RSI!B2330</f>
        <v>11.655099999999999</v>
      </c>
      <c r="C2330" s="2">
        <f>RSI!I2330</f>
        <v>61.737574175697993</v>
      </c>
      <c r="D2330" s="2">
        <f>MACD!E2330</f>
        <v>9.4067505680715868E-2</v>
      </c>
      <c r="E2330" s="2">
        <f>MACD!F2330</f>
        <v>-0.11935637527202293</v>
      </c>
      <c r="F2330" s="2">
        <f>'Moving Avg'!D2330</f>
        <v>11.663219999999999</v>
      </c>
      <c r="G2330" s="2">
        <f>'Moving Avg'!F2330</f>
        <v>11.653020000000001</v>
      </c>
      <c r="H2330" s="2">
        <f>'Moving Avg'!G2330</f>
        <v>10.542565999999999</v>
      </c>
      <c r="I2330" s="2">
        <f>'Moving Avg'!H2330</f>
        <v>10.550476499999993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  <c r="M2330" s="19">
        <f t="shared" si="360"/>
        <v>25</v>
      </c>
      <c r="N2330" s="19">
        <f t="shared" si="361"/>
        <v>0</v>
      </c>
      <c r="O2330" s="19">
        <f t="shared" si="362"/>
        <v>50</v>
      </c>
      <c r="P2330" s="19">
        <f t="shared" si="363"/>
        <v>16.5</v>
      </c>
      <c r="Q2330" s="20">
        <f t="shared" si="364"/>
        <v>18.725000000000001</v>
      </c>
      <c r="R2330" s="20">
        <f t="shared" si="365"/>
        <v>26.625</v>
      </c>
      <c r="S2330" s="20">
        <f t="shared" si="366"/>
        <v>23.675000000000001</v>
      </c>
      <c r="T2330" s="20">
        <f t="shared" si="367"/>
        <v>22.875</v>
      </c>
      <c r="U2330" s="19">
        <f t="shared" si="368"/>
        <v>23.008333333333336</v>
      </c>
      <c r="V2330" s="19">
        <f t="shared" si="369"/>
        <v>22.975000000000001</v>
      </c>
    </row>
    <row r="2331" spans="1:22" ht="13.5" x14ac:dyDescent="0.25">
      <c r="A2331" s="3">
        <f>RSI!A2331</f>
        <v>45399</v>
      </c>
      <c r="B2331" s="2">
        <f>RSI!B2331</f>
        <v>11.6061</v>
      </c>
      <c r="C2331" s="2">
        <f>RSI!I2331</f>
        <v>59.647948992246974</v>
      </c>
      <c r="D2331" s="2">
        <f>MACD!E2331</f>
        <v>0.14007371123694767</v>
      </c>
      <c r="E2331" s="2">
        <f>MACD!F2331</f>
        <v>-6.7470357970228823E-2</v>
      </c>
      <c r="F2331" s="2">
        <f>'Moving Avg'!D2331</f>
        <v>11.668099999999999</v>
      </c>
      <c r="G2331" s="2">
        <f>'Moving Avg'!F2331</f>
        <v>11.695025000000001</v>
      </c>
      <c r="H2331" s="2">
        <f>'Moving Avg'!G2331</f>
        <v>10.591175999999997</v>
      </c>
      <c r="I2331" s="2">
        <f>'Moving Avg'!H2331</f>
        <v>10.548967499999993</v>
      </c>
      <c r="J2331" s="17" t="str">
        <f>OBV!F2331</f>
        <v>BEARISH</v>
      </c>
      <c r="K2331" s="17" t="str">
        <f>OBV!G2331</f>
        <v>NEUTRAL</v>
      </c>
      <c r="L2331" s="17" t="str">
        <f>OBV!H2331</f>
        <v>BEARISH DIVERGENCE</v>
      </c>
      <c r="M2331" s="19">
        <f t="shared" si="360"/>
        <v>25</v>
      </c>
      <c r="N2331" s="19">
        <f t="shared" si="361"/>
        <v>0</v>
      </c>
      <c r="O2331" s="19">
        <f t="shared" si="362"/>
        <v>50</v>
      </c>
      <c r="P2331" s="19">
        <f t="shared" si="363"/>
        <v>16.5</v>
      </c>
      <c r="Q2331" s="20">
        <f t="shared" si="364"/>
        <v>18.725000000000001</v>
      </c>
      <c r="R2331" s="20">
        <f t="shared" si="365"/>
        <v>26.625</v>
      </c>
      <c r="S2331" s="20">
        <f t="shared" si="366"/>
        <v>23.675000000000001</v>
      </c>
      <c r="T2331" s="20">
        <f t="shared" si="367"/>
        <v>22.875</v>
      </c>
      <c r="U2331" s="19">
        <f t="shared" si="368"/>
        <v>23.008333333333336</v>
      </c>
      <c r="V2331" s="19">
        <f t="shared" si="369"/>
        <v>22.975000000000001</v>
      </c>
    </row>
    <row r="2332" spans="1:22" ht="13.5" x14ac:dyDescent="0.25">
      <c r="A2332" s="3">
        <f>RSI!A2332</f>
        <v>45400</v>
      </c>
      <c r="B2332" s="2">
        <f>RSI!B2332</f>
        <v>11.622400000000001</v>
      </c>
      <c r="C2332" s="2">
        <f>RSI!I2332</f>
        <v>60.13137091648364</v>
      </c>
      <c r="D2332" s="2">
        <f>MACD!E2332</f>
        <v>0.19008912913727727</v>
      </c>
      <c r="E2332" s="2">
        <f>MACD!F2332</f>
        <v>-1.5958460548727606E-2</v>
      </c>
      <c r="F2332" s="2">
        <f>'Moving Avg'!D2332</f>
        <v>11.65504</v>
      </c>
      <c r="G2332" s="2">
        <f>'Moving Avg'!F2332</f>
        <v>11.725610000000001</v>
      </c>
      <c r="H2332" s="2">
        <f>'Moving Avg'!G2332</f>
        <v>10.640276000000002</v>
      </c>
      <c r="I2332" s="2">
        <f>'Moving Avg'!H2332</f>
        <v>10.547743999999993</v>
      </c>
      <c r="J2332" s="17" t="str">
        <f>OBV!F2332</f>
        <v>BULLISH</v>
      </c>
      <c r="K2332" s="17" t="str">
        <f>OBV!G2332</f>
        <v>NEUTRAL</v>
      </c>
      <c r="L2332" s="17" t="str">
        <f>OBV!H2332</f>
        <v>BULLISH DIVERGENCE</v>
      </c>
      <c r="M2332" s="19">
        <f t="shared" si="360"/>
        <v>25</v>
      </c>
      <c r="N2332" s="19">
        <f t="shared" si="361"/>
        <v>0</v>
      </c>
      <c r="O2332" s="19">
        <f t="shared" si="362"/>
        <v>50</v>
      </c>
      <c r="P2332" s="19">
        <f t="shared" si="363"/>
        <v>66.5</v>
      </c>
      <c r="Q2332" s="20">
        <f t="shared" si="364"/>
        <v>26.225000000000001</v>
      </c>
      <c r="R2332" s="20">
        <f t="shared" si="365"/>
        <v>39.125</v>
      </c>
      <c r="S2332" s="20">
        <f t="shared" si="366"/>
        <v>46.174999999999997</v>
      </c>
      <c r="T2332" s="20">
        <f t="shared" si="367"/>
        <v>35.375</v>
      </c>
      <c r="U2332" s="19">
        <f t="shared" si="368"/>
        <v>37.174999999999997</v>
      </c>
      <c r="V2332" s="19">
        <f t="shared" si="369"/>
        <v>36.724999999999994</v>
      </c>
    </row>
    <row r="2333" spans="1:22" ht="13.5" x14ac:dyDescent="0.25">
      <c r="A2333" s="3">
        <f>RSI!A2333</f>
        <v>45401</v>
      </c>
      <c r="B2333" s="2">
        <f>RSI!B2333</f>
        <v>11.459300000000001</v>
      </c>
      <c r="C2333" s="2">
        <f>RSI!I2333</f>
        <v>53.256221807917392</v>
      </c>
      <c r="D2333" s="2">
        <f>MACD!E2333</f>
        <v>0.2216779707499299</v>
      </c>
      <c r="E2333" s="2">
        <f>MACD!F2333</f>
        <v>3.1568825711003896E-2</v>
      </c>
      <c r="F2333" s="2">
        <f>'Moving Avg'!D2333</f>
        <v>11.62242</v>
      </c>
      <c r="G2333" s="2">
        <f>'Moving Avg'!F2333</f>
        <v>11.736620000000002</v>
      </c>
      <c r="H2333" s="2">
        <f>'Moving Avg'!G2333</f>
        <v>10.686275999999999</v>
      </c>
      <c r="I2333" s="2">
        <f>'Moving Avg'!H2333</f>
        <v>10.545011499999992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  <c r="M2333" s="19">
        <f t="shared" si="360"/>
        <v>25</v>
      </c>
      <c r="N2333" s="19">
        <f t="shared" si="361"/>
        <v>0</v>
      </c>
      <c r="O2333" s="19">
        <f t="shared" si="362"/>
        <v>50</v>
      </c>
      <c r="P2333" s="19">
        <f t="shared" si="363"/>
        <v>16.5</v>
      </c>
      <c r="Q2333" s="20">
        <f t="shared" si="364"/>
        <v>18.725000000000001</v>
      </c>
      <c r="R2333" s="20">
        <f t="shared" si="365"/>
        <v>26.625</v>
      </c>
      <c r="S2333" s="20">
        <f t="shared" si="366"/>
        <v>23.675000000000001</v>
      </c>
      <c r="T2333" s="20">
        <f t="shared" si="367"/>
        <v>22.875</v>
      </c>
      <c r="U2333" s="19">
        <f t="shared" si="368"/>
        <v>23.008333333333336</v>
      </c>
      <c r="V2333" s="19">
        <f t="shared" si="369"/>
        <v>22.975000000000001</v>
      </c>
    </row>
    <row r="2334" spans="1:22" ht="13.5" x14ac:dyDescent="0.25">
      <c r="A2334" s="3">
        <f>RSI!A2334</f>
        <v>45404</v>
      </c>
      <c r="B2334" s="2">
        <f>RSI!B2334</f>
        <v>11.5817</v>
      </c>
      <c r="C2334" s="2">
        <f>RSI!I2334</f>
        <v>57.210192860657784</v>
      </c>
      <c r="D2334" s="2">
        <f>MACD!E2334</f>
        <v>0.23641648801625337</v>
      </c>
      <c r="E2334" s="2">
        <f>MACD!F2334</f>
        <v>7.2538358172053785E-2</v>
      </c>
      <c r="F2334" s="2">
        <f>'Moving Avg'!D2334</f>
        <v>11.58492</v>
      </c>
      <c r="G2334" s="2">
        <f>'Moving Avg'!F2334</f>
        <v>11.740700000000002</v>
      </c>
      <c r="H2334" s="2">
        <f>'Moving Avg'!G2334</f>
        <v>10.735213999999999</v>
      </c>
      <c r="I2334" s="2">
        <f>'Moving Avg'!H2334</f>
        <v>10.54289099999999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  <c r="M2334" s="19">
        <f t="shared" si="360"/>
        <v>25</v>
      </c>
      <c r="N2334" s="19">
        <f t="shared" si="361"/>
        <v>0</v>
      </c>
      <c r="O2334" s="19">
        <f t="shared" si="362"/>
        <v>50</v>
      </c>
      <c r="P2334" s="19">
        <f t="shared" si="363"/>
        <v>16.5</v>
      </c>
      <c r="Q2334" s="20">
        <f t="shared" si="364"/>
        <v>18.725000000000001</v>
      </c>
      <c r="R2334" s="20">
        <f t="shared" si="365"/>
        <v>26.625</v>
      </c>
      <c r="S2334" s="20">
        <f t="shared" si="366"/>
        <v>23.675000000000001</v>
      </c>
      <c r="T2334" s="20">
        <f t="shared" si="367"/>
        <v>22.875</v>
      </c>
      <c r="U2334" s="19">
        <f t="shared" si="368"/>
        <v>23.008333333333336</v>
      </c>
      <c r="V2334" s="19">
        <f t="shared" si="369"/>
        <v>22.975000000000001</v>
      </c>
    </row>
    <row r="2335" spans="1:22" ht="13.5" x14ac:dyDescent="0.25">
      <c r="A2335" s="3">
        <f>RSI!A2335</f>
        <v>45405</v>
      </c>
      <c r="B2335" s="2">
        <f>RSI!B2335</f>
        <v>11.5001</v>
      </c>
      <c r="C2335" s="2">
        <f>RSI!I2335</f>
        <v>53.934737630664976</v>
      </c>
      <c r="D2335" s="2">
        <f>MACD!E2335</f>
        <v>0.24377724669481182</v>
      </c>
      <c r="E2335" s="2">
        <f>MACD!F2335</f>
        <v>0.1067861358766054</v>
      </c>
      <c r="F2335" s="2">
        <f>'Moving Avg'!D2335</f>
        <v>11.55392</v>
      </c>
      <c r="G2335" s="2">
        <f>'Moving Avg'!F2335</f>
        <v>11.716230000000003</v>
      </c>
      <c r="H2335" s="2">
        <f>'Moving Avg'!G2335</f>
        <v>10.780887999999999</v>
      </c>
      <c r="I2335" s="2">
        <f>'Moving Avg'!H2335</f>
        <v>10.540199499999993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  <c r="M2335" s="19">
        <f t="shared" si="360"/>
        <v>25</v>
      </c>
      <c r="N2335" s="19">
        <f t="shared" si="361"/>
        <v>0</v>
      </c>
      <c r="O2335" s="19">
        <f t="shared" si="362"/>
        <v>50</v>
      </c>
      <c r="P2335" s="19">
        <f t="shared" si="363"/>
        <v>16.5</v>
      </c>
      <c r="Q2335" s="20">
        <f t="shared" si="364"/>
        <v>18.725000000000001</v>
      </c>
      <c r="R2335" s="20">
        <f t="shared" si="365"/>
        <v>26.625</v>
      </c>
      <c r="S2335" s="20">
        <f t="shared" si="366"/>
        <v>23.675000000000001</v>
      </c>
      <c r="T2335" s="20">
        <f t="shared" si="367"/>
        <v>22.875</v>
      </c>
      <c r="U2335" s="19">
        <f t="shared" si="368"/>
        <v>23.008333333333336</v>
      </c>
      <c r="V2335" s="19">
        <f t="shared" si="369"/>
        <v>22.975000000000001</v>
      </c>
    </row>
    <row r="2336" spans="1:22" ht="13.5" x14ac:dyDescent="0.25">
      <c r="A2336" s="3">
        <f>RSI!A2336</f>
        <v>45406</v>
      </c>
      <c r="B2336" s="2">
        <f>RSI!B2336</f>
        <v>11.7203</v>
      </c>
      <c r="C2336" s="2">
        <f>RSI!I2336</f>
        <v>60.505901533022779</v>
      </c>
      <c r="D2336" s="2">
        <f>MACD!E2336</f>
        <v>0.20931941093932593</v>
      </c>
      <c r="E2336" s="2">
        <f>MACD!F2336</f>
        <v>0.12729279088914952</v>
      </c>
      <c r="F2336" s="2">
        <f>'Moving Avg'!D2336</f>
        <v>11.57676</v>
      </c>
      <c r="G2336" s="2">
        <f>'Moving Avg'!F2336</f>
        <v>11.711335000000002</v>
      </c>
      <c r="H2336" s="2">
        <f>'Moving Avg'!G2336</f>
        <v>10.829335999999998</v>
      </c>
      <c r="I2336" s="2">
        <f>'Moving Avg'!H2336</f>
        <v>10.538486499999992</v>
      </c>
      <c r="J2336" s="17" t="str">
        <f>OBV!F2336</f>
        <v>BEARISH</v>
      </c>
      <c r="K2336" s="17" t="str">
        <f>OBV!G2336</f>
        <v>NEUTRAL</v>
      </c>
      <c r="L2336" s="17" t="str">
        <f>OBV!H2336</f>
        <v>BEARISH DIVERGENCE</v>
      </c>
      <c r="M2336" s="19">
        <f t="shared" si="360"/>
        <v>25</v>
      </c>
      <c r="N2336" s="19">
        <f t="shared" si="361"/>
        <v>0</v>
      </c>
      <c r="O2336" s="19">
        <f t="shared" si="362"/>
        <v>50</v>
      </c>
      <c r="P2336" s="19">
        <f t="shared" si="363"/>
        <v>16.5</v>
      </c>
      <c r="Q2336" s="20">
        <f t="shared" si="364"/>
        <v>18.725000000000001</v>
      </c>
      <c r="R2336" s="20">
        <f t="shared" si="365"/>
        <v>26.625</v>
      </c>
      <c r="S2336" s="20">
        <f t="shared" si="366"/>
        <v>23.675000000000001</v>
      </c>
      <c r="T2336" s="20">
        <f t="shared" si="367"/>
        <v>22.875</v>
      </c>
      <c r="U2336" s="19">
        <f t="shared" si="368"/>
        <v>23.008333333333336</v>
      </c>
      <c r="V2336" s="19">
        <f t="shared" si="369"/>
        <v>22.975000000000001</v>
      </c>
    </row>
    <row r="2337" spans="1:22" ht="13.5" x14ac:dyDescent="0.25">
      <c r="A2337" s="3">
        <f>RSI!A2337</f>
        <v>45407</v>
      </c>
      <c r="B2337" s="2">
        <f>RSI!B2337</f>
        <v>11.6632</v>
      </c>
      <c r="C2337" s="2">
        <f>RSI!I2337</f>
        <v>58.187945207016398</v>
      </c>
      <c r="D2337" s="2">
        <f>MACD!E2337</f>
        <v>0.19889495943928104</v>
      </c>
      <c r="E2337" s="2">
        <f>MACD!F2337</f>
        <v>0.14161322459917583</v>
      </c>
      <c r="F2337" s="2">
        <f>'Moving Avg'!D2337</f>
        <v>11.58492</v>
      </c>
      <c r="G2337" s="2">
        <f>'Moving Avg'!F2337</f>
        <v>11.703995000000003</v>
      </c>
      <c r="H2337" s="2">
        <f>'Moving Avg'!G2337</f>
        <v>10.878271999999999</v>
      </c>
      <c r="I2337" s="2">
        <f>'Moving Avg'!H2337</f>
        <v>10.536447499999992</v>
      </c>
      <c r="J2337" s="17" t="str">
        <f>OBV!F2337</f>
        <v>BEARISH</v>
      </c>
      <c r="K2337" s="17" t="str">
        <f>OBV!G2337</f>
        <v>NEUTRAL</v>
      </c>
      <c r="L2337" s="17" t="str">
        <f>OBV!H2337</f>
        <v>BEARISH DIVERGENCE</v>
      </c>
      <c r="M2337" s="19">
        <f t="shared" si="360"/>
        <v>25</v>
      </c>
      <c r="N2337" s="19">
        <f t="shared" si="361"/>
        <v>0</v>
      </c>
      <c r="O2337" s="19">
        <f t="shared" si="362"/>
        <v>50</v>
      </c>
      <c r="P2337" s="19">
        <f t="shared" si="363"/>
        <v>16.5</v>
      </c>
      <c r="Q2337" s="20">
        <f t="shared" si="364"/>
        <v>18.725000000000001</v>
      </c>
      <c r="R2337" s="20">
        <f t="shared" si="365"/>
        <v>26.625</v>
      </c>
      <c r="S2337" s="20">
        <f t="shared" si="366"/>
        <v>23.675000000000001</v>
      </c>
      <c r="T2337" s="20">
        <f t="shared" si="367"/>
        <v>22.875</v>
      </c>
      <c r="U2337" s="19">
        <f t="shared" si="368"/>
        <v>23.008333333333336</v>
      </c>
      <c r="V2337" s="19">
        <f t="shared" si="369"/>
        <v>22.975000000000001</v>
      </c>
    </row>
    <row r="2338" spans="1:22" ht="13.5" x14ac:dyDescent="0.25">
      <c r="A2338" s="3">
        <f>RSI!A2338</f>
        <v>45408</v>
      </c>
      <c r="B2338" s="2">
        <f>RSI!B2338</f>
        <v>11.6632</v>
      </c>
      <c r="C2338" s="2">
        <f>RSI!I2338</f>
        <v>58.187945207016398</v>
      </c>
      <c r="D2338" s="2">
        <f>MACD!E2338</f>
        <v>0.17869409334164565</v>
      </c>
      <c r="E2338" s="2">
        <f>MACD!F2338</f>
        <v>0.14902939834766982</v>
      </c>
      <c r="F2338" s="2">
        <f>'Moving Avg'!D2338</f>
        <v>11.6257</v>
      </c>
      <c r="G2338" s="2">
        <f>'Moving Avg'!F2338</f>
        <v>11.696245000000001</v>
      </c>
      <c r="H2338" s="2">
        <f>'Moving Avg'!G2338</f>
        <v>10.927207999999998</v>
      </c>
      <c r="I2338" s="2">
        <f>'Moving Avg'!H2338</f>
        <v>10.534041499999992</v>
      </c>
      <c r="J2338" s="17" t="str">
        <f>OBV!F2338</f>
        <v>BULLISH</v>
      </c>
      <c r="K2338" s="17" t="str">
        <f>OBV!G2338</f>
        <v>NEUTRAL</v>
      </c>
      <c r="L2338" s="17" t="str">
        <f>OBV!H2338</f>
        <v>CONFIRMED BULLISH</v>
      </c>
      <c r="M2338" s="19">
        <f t="shared" si="360"/>
        <v>25</v>
      </c>
      <c r="N2338" s="19">
        <f t="shared" si="361"/>
        <v>0</v>
      </c>
      <c r="O2338" s="19">
        <f t="shared" si="362"/>
        <v>50</v>
      </c>
      <c r="P2338" s="19">
        <f t="shared" si="363"/>
        <v>83.5</v>
      </c>
      <c r="Q2338" s="20">
        <f t="shared" si="364"/>
        <v>28.774999999999999</v>
      </c>
      <c r="R2338" s="20">
        <f t="shared" si="365"/>
        <v>43.375</v>
      </c>
      <c r="S2338" s="20">
        <f t="shared" si="366"/>
        <v>53.825000000000003</v>
      </c>
      <c r="T2338" s="20">
        <f t="shared" si="367"/>
        <v>39.625</v>
      </c>
      <c r="U2338" s="19">
        <f t="shared" si="368"/>
        <v>41.991666666666667</v>
      </c>
      <c r="V2338" s="19">
        <f t="shared" si="369"/>
        <v>41.400000000000006</v>
      </c>
    </row>
    <row r="2339" spans="1:22" ht="13.5" x14ac:dyDescent="0.25">
      <c r="A2339" s="3">
        <f>RSI!A2339</f>
        <v>45411</v>
      </c>
      <c r="B2339" s="2">
        <f>RSI!B2339</f>
        <v>11.6632</v>
      </c>
      <c r="C2339" s="2">
        <f>RSI!I2339</f>
        <v>58.187945207016398</v>
      </c>
      <c r="D2339" s="2">
        <f>MACD!E2339</f>
        <v>0.18295046214444888</v>
      </c>
      <c r="E2339" s="2">
        <f>MACD!F2339</f>
        <v>0.15581361110702563</v>
      </c>
      <c r="F2339" s="2">
        <f>'Moving Avg'!D2339</f>
        <v>11.642000000000001</v>
      </c>
      <c r="G2339" s="2">
        <f>'Moving Avg'!F2339</f>
        <v>11.688904999999998</v>
      </c>
      <c r="H2339" s="2">
        <f>'Moving Avg'!G2339</f>
        <v>10.974513999999999</v>
      </c>
      <c r="I2339" s="2">
        <f>'Moving Avg'!H2339</f>
        <v>10.533633499999992</v>
      </c>
      <c r="J2339" s="17" t="str">
        <f>OBV!F2339</f>
        <v>BULLISH</v>
      </c>
      <c r="K2339" s="17" t="str">
        <f>OBV!G2339</f>
        <v>NEUTRAL</v>
      </c>
      <c r="L2339" s="17" t="str">
        <f>OBV!H2339</f>
        <v>CONFIRMED BULLISH</v>
      </c>
      <c r="M2339" s="19">
        <f t="shared" si="360"/>
        <v>25</v>
      </c>
      <c r="N2339" s="19">
        <f t="shared" si="361"/>
        <v>0</v>
      </c>
      <c r="O2339" s="19">
        <f t="shared" si="362"/>
        <v>50</v>
      </c>
      <c r="P2339" s="19">
        <f t="shared" si="363"/>
        <v>83.5</v>
      </c>
      <c r="Q2339" s="20">
        <f t="shared" si="364"/>
        <v>28.774999999999999</v>
      </c>
      <c r="R2339" s="20">
        <f t="shared" si="365"/>
        <v>43.375</v>
      </c>
      <c r="S2339" s="20">
        <f t="shared" si="366"/>
        <v>53.825000000000003</v>
      </c>
      <c r="T2339" s="20">
        <f t="shared" si="367"/>
        <v>39.625</v>
      </c>
      <c r="U2339" s="19">
        <f t="shared" si="368"/>
        <v>41.991666666666667</v>
      </c>
      <c r="V2339" s="19">
        <f t="shared" si="369"/>
        <v>41.400000000000006</v>
      </c>
    </row>
    <row r="2340" spans="1:22" ht="13.5" x14ac:dyDescent="0.25">
      <c r="A2340" s="3">
        <f>RSI!A2340</f>
        <v>45412</v>
      </c>
      <c r="B2340" s="2">
        <f>RSI!B2340</f>
        <v>11.5817</v>
      </c>
      <c r="C2340" s="2">
        <f>RSI!I2340</f>
        <v>54.468096622189833</v>
      </c>
      <c r="D2340" s="2">
        <f>MACD!E2340</f>
        <v>0.17389148656665121</v>
      </c>
      <c r="E2340" s="2">
        <f>MACD!F2340</f>
        <v>0.15942918619895075</v>
      </c>
      <c r="F2340" s="2">
        <f>'Moving Avg'!D2340</f>
        <v>11.65832</v>
      </c>
      <c r="G2340" s="2">
        <f>'Moving Avg'!F2340</f>
        <v>11.677895000000001</v>
      </c>
      <c r="H2340" s="2">
        <f>'Moving Avg'!G2340</f>
        <v>11.019373999999997</v>
      </c>
      <c r="I2340" s="2">
        <f>'Moving Avg'!H2340</f>
        <v>10.532817999999994</v>
      </c>
      <c r="J2340" s="17" t="str">
        <f>OBV!F2340</f>
        <v>BULLISH</v>
      </c>
      <c r="K2340" s="17" t="str">
        <f>OBV!G2340</f>
        <v>NEUTRAL</v>
      </c>
      <c r="L2340" s="17" t="str">
        <f>OBV!H2340</f>
        <v>CONFIRMED BULLISH</v>
      </c>
      <c r="M2340" s="19">
        <f t="shared" si="360"/>
        <v>25</v>
      </c>
      <c r="N2340" s="19">
        <f t="shared" si="361"/>
        <v>0</v>
      </c>
      <c r="O2340" s="19">
        <f t="shared" si="362"/>
        <v>50</v>
      </c>
      <c r="P2340" s="19">
        <f t="shared" si="363"/>
        <v>83.5</v>
      </c>
      <c r="Q2340" s="20">
        <f t="shared" si="364"/>
        <v>28.774999999999999</v>
      </c>
      <c r="R2340" s="20">
        <f t="shared" si="365"/>
        <v>43.375</v>
      </c>
      <c r="S2340" s="20">
        <f t="shared" si="366"/>
        <v>53.825000000000003</v>
      </c>
      <c r="T2340" s="20">
        <f t="shared" si="367"/>
        <v>39.625</v>
      </c>
      <c r="U2340" s="19">
        <f t="shared" si="368"/>
        <v>41.991666666666667</v>
      </c>
      <c r="V2340" s="19">
        <f t="shared" si="369"/>
        <v>41.400000000000006</v>
      </c>
    </row>
    <row r="2341" spans="1:22" ht="13.5" x14ac:dyDescent="0.25">
      <c r="A2341" s="3">
        <f>RSI!A2341</f>
        <v>45414</v>
      </c>
      <c r="B2341" s="2">
        <f>RSI!B2341</f>
        <v>11.540900000000001</v>
      </c>
      <c r="C2341" s="2">
        <f>RSI!I2341</f>
        <v>52.653392453311056</v>
      </c>
      <c r="D2341" s="2">
        <f>MACD!E2341</f>
        <v>0.1611325571359945</v>
      </c>
      <c r="E2341" s="2">
        <f>MACD!F2341</f>
        <v>0.15976986038635951</v>
      </c>
      <c r="F2341" s="2">
        <f>'Moving Avg'!D2341</f>
        <v>11.622439999999999</v>
      </c>
      <c r="G2341" s="2">
        <f>'Moving Avg'!F2341</f>
        <v>11.661585000000001</v>
      </c>
      <c r="H2341" s="2">
        <f>'Moving Avg'!G2341</f>
        <v>11.064233999999999</v>
      </c>
      <c r="I2341" s="2">
        <f>'Moving Avg'!H2341</f>
        <v>10.532613999999993</v>
      </c>
      <c r="J2341" s="17" t="str">
        <f>OBV!F2341</f>
        <v>BEARISH</v>
      </c>
      <c r="K2341" s="17" t="str">
        <f>OBV!G2341</f>
        <v>NEUTRAL</v>
      </c>
      <c r="L2341" s="17" t="str">
        <f>OBV!H2341</f>
        <v>CONFIRMED BEARISH</v>
      </c>
      <c r="M2341" s="19">
        <f t="shared" si="360"/>
        <v>25</v>
      </c>
      <c r="N2341" s="19">
        <f t="shared" si="361"/>
        <v>0</v>
      </c>
      <c r="O2341" s="19">
        <f t="shared" si="362"/>
        <v>50</v>
      </c>
      <c r="P2341" s="19">
        <f t="shared" si="363"/>
        <v>16.5</v>
      </c>
      <c r="Q2341" s="20">
        <f t="shared" si="364"/>
        <v>18.725000000000001</v>
      </c>
      <c r="R2341" s="20">
        <f t="shared" si="365"/>
        <v>26.625</v>
      </c>
      <c r="S2341" s="20">
        <f t="shared" si="366"/>
        <v>23.675000000000001</v>
      </c>
      <c r="T2341" s="20">
        <f t="shared" si="367"/>
        <v>22.875</v>
      </c>
      <c r="U2341" s="19">
        <f t="shared" si="368"/>
        <v>23.008333333333336</v>
      </c>
      <c r="V2341" s="19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11.5001</v>
      </c>
      <c r="C2342" s="2">
        <f>RSI!I2342</f>
        <v>50.829642165528867</v>
      </c>
      <c r="D2342" s="2">
        <f>MACD!E2342</f>
        <v>0.15557291091954362</v>
      </c>
      <c r="E2342" s="2">
        <f>MACD!F2342</f>
        <v>0.15893047049299633</v>
      </c>
      <c r="F2342" s="2">
        <f>'Moving Avg'!D2342</f>
        <v>11.58982</v>
      </c>
      <c r="G2342" s="2">
        <f>'Moving Avg'!F2342</f>
        <v>11.63875</v>
      </c>
      <c r="H2342" s="2">
        <f>'Moving Avg'!G2342</f>
        <v>11.108604</v>
      </c>
      <c r="I2342" s="2">
        <f>'Moving Avg'!H2342</f>
        <v>10.531798499999995</v>
      </c>
      <c r="J2342" s="17" t="str">
        <f>OBV!F2342</f>
        <v>BEARISH</v>
      </c>
      <c r="K2342" s="17" t="str">
        <f>OBV!G2342</f>
        <v>NEUTRAL</v>
      </c>
      <c r="L2342" s="17" t="str">
        <f>OBV!H2342</f>
        <v>CONFIRMED BEARISH</v>
      </c>
      <c r="M2342" s="19">
        <f t="shared" si="360"/>
        <v>25</v>
      </c>
      <c r="N2342" s="19">
        <f t="shared" si="361"/>
        <v>45</v>
      </c>
      <c r="O2342" s="19">
        <f t="shared" si="362"/>
        <v>50</v>
      </c>
      <c r="P2342" s="19">
        <f t="shared" si="363"/>
        <v>16.5</v>
      </c>
      <c r="Q2342" s="20">
        <f t="shared" si="364"/>
        <v>34.475000000000001</v>
      </c>
      <c r="R2342" s="20">
        <f t="shared" si="365"/>
        <v>35.625</v>
      </c>
      <c r="S2342" s="20">
        <f t="shared" si="366"/>
        <v>30.425000000000001</v>
      </c>
      <c r="T2342" s="20">
        <f t="shared" si="367"/>
        <v>34.125</v>
      </c>
      <c r="U2342" s="19">
        <f t="shared" si="368"/>
        <v>33.508333333333333</v>
      </c>
      <c r="V2342" s="19">
        <f t="shared" si="369"/>
        <v>33.662499999999994</v>
      </c>
    </row>
    <row r="2343" spans="1:22" ht="13.5" x14ac:dyDescent="0.25">
      <c r="A2343" s="3">
        <f>RSI!A2343</f>
        <v>45418</v>
      </c>
      <c r="B2343" s="2">
        <f>RSI!B2343</f>
        <v>11.5817</v>
      </c>
      <c r="C2343" s="2">
        <f>RSI!I2343</f>
        <v>54.243215167424758</v>
      </c>
      <c r="D2343" s="2">
        <f>MACD!E2343</f>
        <v>0.11970113213549105</v>
      </c>
      <c r="E2343" s="2">
        <f>MACD!F2343</f>
        <v>0.15108460282149527</v>
      </c>
      <c r="F2343" s="2">
        <f>'Moving Avg'!D2343</f>
        <v>11.573519999999998</v>
      </c>
      <c r="G2343" s="2">
        <f>'Moving Avg'!F2343</f>
        <v>11.626925</v>
      </c>
      <c r="H2343" s="2">
        <f>'Moving Avg'!G2343</f>
        <v>11.151016</v>
      </c>
      <c r="I2343" s="2">
        <f>'Moving Avg'!H2343</f>
        <v>10.531390999999996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  <c r="M2343" s="19">
        <f t="shared" si="360"/>
        <v>25</v>
      </c>
      <c r="N2343" s="19">
        <f t="shared" si="361"/>
        <v>100</v>
      </c>
      <c r="O2343" s="19">
        <f t="shared" si="362"/>
        <v>50</v>
      </c>
      <c r="P2343" s="19">
        <f t="shared" si="363"/>
        <v>16.5</v>
      </c>
      <c r="Q2343" s="20">
        <f t="shared" si="364"/>
        <v>53.725000000000001</v>
      </c>
      <c r="R2343" s="20">
        <f t="shared" si="365"/>
        <v>46.625</v>
      </c>
      <c r="S2343" s="20">
        <f t="shared" si="366"/>
        <v>38.674999999999997</v>
      </c>
      <c r="T2343" s="20">
        <f t="shared" si="367"/>
        <v>47.875</v>
      </c>
      <c r="U2343" s="19">
        <f t="shared" si="368"/>
        <v>46.341666666666661</v>
      </c>
      <c r="V2343" s="19">
        <f t="shared" si="369"/>
        <v>46.724999999999994</v>
      </c>
    </row>
    <row r="2344" spans="1:22" ht="13.5" x14ac:dyDescent="0.25">
      <c r="A2344" s="3">
        <f>RSI!A2344</f>
        <v>45419</v>
      </c>
      <c r="B2344" s="2">
        <f>RSI!B2344</f>
        <v>11.4756</v>
      </c>
      <c r="C2344" s="2">
        <f>RSI!I2344</f>
        <v>49.437356700160969</v>
      </c>
      <c r="D2344" s="2">
        <f>MACD!E2344</f>
        <v>0.11552750337721029</v>
      </c>
      <c r="E2344" s="2">
        <f>MACD!F2344</f>
        <v>0.14397318293263828</v>
      </c>
      <c r="F2344" s="2">
        <f>'Moving Avg'!D2344</f>
        <v>11.535999999999998</v>
      </c>
      <c r="G2344" s="2">
        <f>'Moving Avg'!F2344</f>
        <v>11.610609999999999</v>
      </c>
      <c r="H2344" s="2">
        <f>'Moving Avg'!G2344</f>
        <v>11.190491999999999</v>
      </c>
      <c r="I2344" s="2">
        <f>'Moving Avg'!H2344</f>
        <v>10.530044999999998</v>
      </c>
      <c r="J2344" s="17" t="str">
        <f>OBV!F2344</f>
        <v>BEARISH</v>
      </c>
      <c r="K2344" s="17" t="str">
        <f>OBV!G2344</f>
        <v>NEUTRAL</v>
      </c>
      <c r="L2344" s="17" t="str">
        <f>OBV!H2344</f>
        <v>CONFIRMED BEARISH</v>
      </c>
      <c r="M2344" s="19">
        <f t="shared" si="360"/>
        <v>25</v>
      </c>
      <c r="N2344" s="19">
        <f t="shared" si="361"/>
        <v>100</v>
      </c>
      <c r="O2344" s="19">
        <f t="shared" si="362"/>
        <v>50</v>
      </c>
      <c r="P2344" s="19">
        <f t="shared" si="363"/>
        <v>16.5</v>
      </c>
      <c r="Q2344" s="20">
        <f t="shared" si="364"/>
        <v>53.725000000000001</v>
      </c>
      <c r="R2344" s="20">
        <f t="shared" si="365"/>
        <v>46.625</v>
      </c>
      <c r="S2344" s="20">
        <f t="shared" si="366"/>
        <v>38.674999999999997</v>
      </c>
      <c r="T2344" s="20">
        <f t="shared" si="367"/>
        <v>47.875</v>
      </c>
      <c r="U2344" s="19">
        <f t="shared" si="368"/>
        <v>46.341666666666661</v>
      </c>
      <c r="V2344" s="19">
        <f t="shared" si="369"/>
        <v>46.724999999999994</v>
      </c>
    </row>
    <row r="2345" spans="1:22" ht="13.5" x14ac:dyDescent="0.25">
      <c r="A2345" s="3">
        <f>RSI!A2345</f>
        <v>45420</v>
      </c>
      <c r="B2345" s="2">
        <f>RSI!B2345</f>
        <v>11.4756</v>
      </c>
      <c r="C2345" s="2">
        <f>RSI!I2345</f>
        <v>49.437356700160969</v>
      </c>
      <c r="D2345" s="2">
        <f>MACD!E2345</f>
        <v>9.9596284226111109E-2</v>
      </c>
      <c r="E2345" s="2">
        <f>MACD!F2345</f>
        <v>0.13509780319133285</v>
      </c>
      <c r="F2345" s="2">
        <f>'Moving Avg'!D2345</f>
        <v>11.51478</v>
      </c>
      <c r="G2345" s="2">
        <f>'Moving Avg'!F2345</f>
        <v>11.597559999999998</v>
      </c>
      <c r="H2345" s="2">
        <f>'Moving Avg'!G2345</f>
        <v>11.229152000000001</v>
      </c>
      <c r="I2345" s="2">
        <f>'Moving Avg'!H2345</f>
        <v>10.528699</v>
      </c>
      <c r="J2345" s="17" t="str">
        <f>OBV!F2345</f>
        <v>BEARISH</v>
      </c>
      <c r="K2345" s="17" t="str">
        <f>OBV!G2345</f>
        <v>NEUTRAL</v>
      </c>
      <c r="L2345" s="17" t="str">
        <f>OBV!H2345</f>
        <v>CONFIRMED BEARISH</v>
      </c>
      <c r="M2345" s="19">
        <f t="shared" si="360"/>
        <v>25</v>
      </c>
      <c r="N2345" s="19">
        <f t="shared" si="361"/>
        <v>100</v>
      </c>
      <c r="O2345" s="19">
        <f t="shared" si="362"/>
        <v>50</v>
      </c>
      <c r="P2345" s="19">
        <f t="shared" si="363"/>
        <v>16.5</v>
      </c>
      <c r="Q2345" s="20">
        <f t="shared" si="364"/>
        <v>53.725000000000001</v>
      </c>
      <c r="R2345" s="20">
        <f t="shared" si="365"/>
        <v>46.625</v>
      </c>
      <c r="S2345" s="20">
        <f t="shared" si="366"/>
        <v>38.674999999999997</v>
      </c>
      <c r="T2345" s="20">
        <f t="shared" si="367"/>
        <v>47.875</v>
      </c>
      <c r="U2345" s="19">
        <f t="shared" si="368"/>
        <v>46.341666666666661</v>
      </c>
      <c r="V2345" s="19">
        <f t="shared" si="369"/>
        <v>46.724999999999994</v>
      </c>
    </row>
    <row r="2346" spans="1:22" ht="13.5" x14ac:dyDescent="0.25">
      <c r="A2346" s="3">
        <f>RSI!A2346</f>
        <v>45421</v>
      </c>
      <c r="B2346" s="2">
        <f>RSI!B2346</f>
        <v>11.4756</v>
      </c>
      <c r="C2346" s="2">
        <f>RSI!I2346</f>
        <v>49.437356700160962</v>
      </c>
      <c r="D2346" s="2">
        <f>MACD!E2346</f>
        <v>0.12013568478606196</v>
      </c>
      <c r="E2346" s="2">
        <f>MACD!F2346</f>
        <v>0.13210537951027868</v>
      </c>
      <c r="F2346" s="2">
        <f>'Moving Avg'!D2346</f>
        <v>11.501720000000001</v>
      </c>
      <c r="G2346" s="2">
        <f>'Moving Avg'!F2346</f>
        <v>11.592254999999998</v>
      </c>
      <c r="H2346" s="2">
        <f>'Moving Avg'!G2346</f>
        <v>11.264548000000001</v>
      </c>
      <c r="I2346" s="2">
        <f>'Moving Avg'!H2346</f>
        <v>10.5269455</v>
      </c>
      <c r="J2346" s="17" t="str">
        <f>OBV!F2346</f>
        <v>BEARISH</v>
      </c>
      <c r="K2346" s="17" t="str">
        <f>OBV!G2346</f>
        <v>NEUTRAL</v>
      </c>
      <c r="L2346" s="17" t="str">
        <f>OBV!H2346</f>
        <v>CONFIRMED BEARISH</v>
      </c>
      <c r="M2346" s="19">
        <f t="shared" si="360"/>
        <v>25</v>
      </c>
      <c r="N2346" s="19">
        <f t="shared" si="361"/>
        <v>45</v>
      </c>
      <c r="O2346" s="19">
        <f t="shared" si="362"/>
        <v>50</v>
      </c>
      <c r="P2346" s="19">
        <f t="shared" si="363"/>
        <v>16.5</v>
      </c>
      <c r="Q2346" s="20">
        <f t="shared" si="364"/>
        <v>34.475000000000001</v>
      </c>
      <c r="R2346" s="20">
        <f t="shared" si="365"/>
        <v>35.625</v>
      </c>
      <c r="S2346" s="20">
        <f t="shared" si="366"/>
        <v>30.425000000000001</v>
      </c>
      <c r="T2346" s="20">
        <f t="shared" si="367"/>
        <v>34.125</v>
      </c>
      <c r="U2346" s="19">
        <f t="shared" si="368"/>
        <v>33.508333333333333</v>
      </c>
      <c r="V2346" s="19">
        <f t="shared" si="369"/>
        <v>33.662499999999994</v>
      </c>
    </row>
    <row r="2347" spans="1:22" ht="13.5" x14ac:dyDescent="0.25">
      <c r="A2347" s="3">
        <f>RSI!A2347</f>
        <v>45422</v>
      </c>
      <c r="B2347" s="2">
        <f>RSI!B2347</f>
        <v>11.4185</v>
      </c>
      <c r="C2347" s="2">
        <f>RSI!I2347</f>
        <v>46.658711664278648</v>
      </c>
      <c r="D2347" s="2">
        <f>MACD!E2347</f>
        <v>0.13309235833262179</v>
      </c>
      <c r="E2347" s="2">
        <f>MACD!F2347</f>
        <v>0.13230277527474732</v>
      </c>
      <c r="F2347" s="2">
        <f>'Moving Avg'!D2347</f>
        <v>11.4854</v>
      </c>
      <c r="G2347" s="2">
        <f>'Moving Avg'!F2347</f>
        <v>11.578795</v>
      </c>
      <c r="H2347" s="2">
        <f>'Moving Avg'!G2347</f>
        <v>11.298802</v>
      </c>
      <c r="I2347" s="2">
        <f>'Moving Avg'!H2347</f>
        <v>10.5249065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  <c r="M2347" s="19">
        <f t="shared" si="360"/>
        <v>25</v>
      </c>
      <c r="N2347" s="19">
        <f t="shared" si="361"/>
        <v>0</v>
      </c>
      <c r="O2347" s="19">
        <f t="shared" si="362"/>
        <v>50</v>
      </c>
      <c r="P2347" s="19">
        <f t="shared" si="363"/>
        <v>16.5</v>
      </c>
      <c r="Q2347" s="20">
        <f t="shared" si="364"/>
        <v>18.725000000000001</v>
      </c>
      <c r="R2347" s="20">
        <f t="shared" si="365"/>
        <v>26.625</v>
      </c>
      <c r="S2347" s="20">
        <f t="shared" si="366"/>
        <v>23.675000000000001</v>
      </c>
      <c r="T2347" s="20">
        <f t="shared" si="367"/>
        <v>22.875</v>
      </c>
      <c r="U2347" s="19">
        <f t="shared" si="368"/>
        <v>23.008333333333336</v>
      </c>
      <c r="V2347" s="19">
        <f t="shared" si="369"/>
        <v>22.975000000000001</v>
      </c>
    </row>
    <row r="2348" spans="1:22" ht="13.5" x14ac:dyDescent="0.25">
      <c r="A2348" s="3">
        <f>RSI!A2348</f>
        <v>45425</v>
      </c>
      <c r="B2348" s="2">
        <f>RSI!B2348</f>
        <v>11.491899999999999</v>
      </c>
      <c r="C2348" s="2">
        <f>RSI!I2348</f>
        <v>50.509456047775835</v>
      </c>
      <c r="D2348" s="2">
        <f>MACD!E2348</f>
        <v>0.13907844321003893</v>
      </c>
      <c r="E2348" s="2">
        <f>MACD!F2348</f>
        <v>0.13365790886180565</v>
      </c>
      <c r="F2348" s="2">
        <f>'Moving Avg'!D2348</f>
        <v>11.46744</v>
      </c>
      <c r="G2348" s="2">
        <f>'Moving Avg'!F2348</f>
        <v>11.572269999999998</v>
      </c>
      <c r="H2348" s="2">
        <f>'Moving Avg'!G2348</f>
        <v>11.327184000000003</v>
      </c>
      <c r="I2348" s="2">
        <f>'Moving Avg'!H2348</f>
        <v>10.523641999999997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  <c r="M2348" s="19">
        <f t="shared" si="360"/>
        <v>25</v>
      </c>
      <c r="N2348" s="19">
        <f t="shared" si="361"/>
        <v>0</v>
      </c>
      <c r="O2348" s="19">
        <f t="shared" si="362"/>
        <v>50</v>
      </c>
      <c r="P2348" s="19">
        <f t="shared" si="363"/>
        <v>16.5</v>
      </c>
      <c r="Q2348" s="20">
        <f t="shared" si="364"/>
        <v>18.725000000000001</v>
      </c>
      <c r="R2348" s="20">
        <f t="shared" si="365"/>
        <v>26.625</v>
      </c>
      <c r="S2348" s="20">
        <f t="shared" si="366"/>
        <v>23.675000000000001</v>
      </c>
      <c r="T2348" s="20">
        <f t="shared" si="367"/>
        <v>22.875</v>
      </c>
      <c r="U2348" s="19">
        <f t="shared" si="368"/>
        <v>23.008333333333336</v>
      </c>
      <c r="V2348" s="19">
        <f t="shared" si="369"/>
        <v>22.975000000000001</v>
      </c>
    </row>
    <row r="2349" spans="1:22" ht="13.5" x14ac:dyDescent="0.25">
      <c r="A2349" s="3">
        <f>RSI!A2349</f>
        <v>45426</v>
      </c>
      <c r="B2349" s="2">
        <f>RSI!B2349</f>
        <v>11.491899999999999</v>
      </c>
      <c r="C2349" s="2">
        <f>RSI!I2349</f>
        <v>50.509456047775835</v>
      </c>
      <c r="D2349" s="2">
        <f>MACD!E2349</f>
        <v>0.14413559297770107</v>
      </c>
      <c r="E2349" s="2">
        <f>MACD!F2349</f>
        <v>0.13575344568498474</v>
      </c>
      <c r="F2349" s="2">
        <f>'Moving Avg'!D2349</f>
        <v>11.470700000000001</v>
      </c>
      <c r="G2349" s="2">
        <f>'Moving Avg'!F2349</f>
        <v>11.558404999999999</v>
      </c>
      <c r="H2349" s="2">
        <f>'Moving Avg'!G2349</f>
        <v>11.355566000000001</v>
      </c>
      <c r="I2349" s="2">
        <f>'Moving Avg'!H2349</f>
        <v>10.522377499999997</v>
      </c>
      <c r="J2349" s="17" t="str">
        <f>OBV!F2349</f>
        <v>BEARISH</v>
      </c>
      <c r="K2349" s="17" t="str">
        <f>OBV!G2349</f>
        <v>NEUTRAL</v>
      </c>
      <c r="L2349" s="17" t="str">
        <f>OBV!H2349</f>
        <v>BEARISH DIVERGENCE</v>
      </c>
      <c r="M2349" s="19">
        <f t="shared" si="360"/>
        <v>25</v>
      </c>
      <c r="N2349" s="19">
        <f t="shared" si="361"/>
        <v>0</v>
      </c>
      <c r="O2349" s="19">
        <f t="shared" si="362"/>
        <v>50</v>
      </c>
      <c r="P2349" s="19">
        <f t="shared" si="363"/>
        <v>16.5</v>
      </c>
      <c r="Q2349" s="20">
        <f t="shared" si="364"/>
        <v>18.725000000000001</v>
      </c>
      <c r="R2349" s="20">
        <f t="shared" si="365"/>
        <v>26.625</v>
      </c>
      <c r="S2349" s="20">
        <f t="shared" si="366"/>
        <v>23.675000000000001</v>
      </c>
      <c r="T2349" s="20">
        <f t="shared" si="367"/>
        <v>22.875</v>
      </c>
      <c r="U2349" s="19">
        <f t="shared" si="368"/>
        <v>23.008333333333336</v>
      </c>
      <c r="V2349" s="19">
        <f t="shared" si="369"/>
        <v>22.975000000000001</v>
      </c>
    </row>
    <row r="2350" spans="1:22" ht="13.5" x14ac:dyDescent="0.25">
      <c r="A2350" s="3">
        <f>RSI!A2350</f>
        <v>45427</v>
      </c>
      <c r="B2350" s="2">
        <f>RSI!B2350</f>
        <v>11.402200000000001</v>
      </c>
      <c r="C2350" s="2">
        <f>RSI!I2350</f>
        <v>45.821179671765144</v>
      </c>
      <c r="D2350" s="2">
        <f>MACD!E2350</f>
        <v>0.14251329615204966</v>
      </c>
      <c r="E2350" s="2">
        <f>MACD!F2350</f>
        <v>0.13710541577839772</v>
      </c>
      <c r="F2350" s="2">
        <f>'Moving Avg'!D2350</f>
        <v>11.456020000000001</v>
      </c>
      <c r="G2350" s="2">
        <f>'Moving Avg'!F2350</f>
        <v>11.545759999999998</v>
      </c>
      <c r="H2350" s="2">
        <f>'Moving Avg'!G2350</f>
        <v>11.381338000000001</v>
      </c>
      <c r="I2350" s="2">
        <f>'Moving Avg'!H2350</f>
        <v>10.521479999999997</v>
      </c>
      <c r="J2350" s="17" t="str">
        <f>OBV!F2350</f>
        <v>BEARISH</v>
      </c>
      <c r="K2350" s="17" t="str">
        <f>OBV!G2350</f>
        <v>NEUTRAL</v>
      </c>
      <c r="L2350" s="17" t="str">
        <f>OBV!H2350</f>
        <v>CONFIRMED BEARISH</v>
      </c>
      <c r="M2350" s="19">
        <f t="shared" si="360"/>
        <v>25</v>
      </c>
      <c r="N2350" s="19">
        <f t="shared" si="361"/>
        <v>0</v>
      </c>
      <c r="O2350" s="19">
        <f t="shared" si="362"/>
        <v>50</v>
      </c>
      <c r="P2350" s="19">
        <f t="shared" si="363"/>
        <v>16.5</v>
      </c>
      <c r="Q2350" s="20">
        <f t="shared" si="364"/>
        <v>18.725000000000001</v>
      </c>
      <c r="R2350" s="20">
        <f t="shared" si="365"/>
        <v>26.625</v>
      </c>
      <c r="S2350" s="20">
        <f t="shared" si="366"/>
        <v>23.675000000000001</v>
      </c>
      <c r="T2350" s="20">
        <f t="shared" si="367"/>
        <v>22.875</v>
      </c>
      <c r="U2350" s="19">
        <f t="shared" si="368"/>
        <v>23.008333333333336</v>
      </c>
      <c r="V2350" s="19">
        <f t="shared" si="369"/>
        <v>22.975000000000001</v>
      </c>
    </row>
    <row r="2351" spans="1:22" ht="13.5" x14ac:dyDescent="0.25">
      <c r="A2351" s="3">
        <f>RSI!A2351</f>
        <v>45428</v>
      </c>
      <c r="B2351" s="2">
        <f>RSI!B2351</f>
        <v>11.288</v>
      </c>
      <c r="C2351" s="2">
        <f>RSI!I2351</f>
        <v>40.64820628327471</v>
      </c>
      <c r="D2351" s="2">
        <f>MACD!E2351</f>
        <v>0.14384610295643085</v>
      </c>
      <c r="E2351" s="2">
        <f>MACD!F2351</f>
        <v>0.13845355321400435</v>
      </c>
      <c r="F2351" s="2">
        <f>'Moving Avg'!D2351</f>
        <v>11.4185</v>
      </c>
      <c r="G2351" s="2">
        <f>'Moving Avg'!F2351</f>
        <v>11.529854999999998</v>
      </c>
      <c r="H2351" s="2">
        <f>'Moving Avg'!G2351</f>
        <v>11.401564</v>
      </c>
      <c r="I2351" s="2">
        <f>'Moving Avg'!H2351</f>
        <v>10.520296999999996</v>
      </c>
      <c r="J2351" s="17" t="str">
        <f>OBV!F2351</f>
        <v>BEARISH</v>
      </c>
      <c r="K2351" s="17" t="str">
        <f>OBV!G2351</f>
        <v>NEUTRAL</v>
      </c>
      <c r="L2351" s="17" t="str">
        <f>OBV!H2351</f>
        <v>CONFIRMED BEARISH</v>
      </c>
      <c r="M2351" s="19">
        <f t="shared" si="360"/>
        <v>25</v>
      </c>
      <c r="N2351" s="19">
        <f t="shared" si="361"/>
        <v>0</v>
      </c>
      <c r="O2351" s="19">
        <f t="shared" si="362"/>
        <v>50</v>
      </c>
      <c r="P2351" s="19">
        <f t="shared" si="363"/>
        <v>16.5</v>
      </c>
      <c r="Q2351" s="20">
        <f t="shared" si="364"/>
        <v>18.725000000000001</v>
      </c>
      <c r="R2351" s="20">
        <f t="shared" si="365"/>
        <v>26.625</v>
      </c>
      <c r="S2351" s="20">
        <f t="shared" si="366"/>
        <v>23.675000000000001</v>
      </c>
      <c r="T2351" s="20">
        <f t="shared" si="367"/>
        <v>22.875</v>
      </c>
      <c r="U2351" s="19">
        <f t="shared" si="368"/>
        <v>23.008333333333336</v>
      </c>
      <c r="V2351" s="19">
        <f t="shared" si="369"/>
        <v>22.975000000000001</v>
      </c>
    </row>
    <row r="2352" spans="1:22" ht="13.5" x14ac:dyDescent="0.25">
      <c r="A2352" s="3">
        <f>RSI!A2352</f>
        <v>45429</v>
      </c>
      <c r="B2352" s="2">
        <f>RSI!B2352</f>
        <v>11.337</v>
      </c>
      <c r="C2352" s="2">
        <f>RSI!I2352</f>
        <v>43.590853288937836</v>
      </c>
      <c r="D2352" s="2">
        <f>MACD!E2352</f>
        <v>0.13622655155865182</v>
      </c>
      <c r="E2352" s="2">
        <f>MACD!F2352</f>
        <v>0.13800815288293386</v>
      </c>
      <c r="F2352" s="2">
        <f>'Moving Avg'!D2352</f>
        <v>11.402199999999999</v>
      </c>
      <c r="G2352" s="2">
        <f>'Moving Avg'!F2352</f>
        <v>11.515584999999998</v>
      </c>
      <c r="H2352" s="2">
        <f>'Moving Avg'!G2352</f>
        <v>11.420486</v>
      </c>
      <c r="I2352" s="2">
        <f>'Moving Avg'!H2352</f>
        <v>10.519481499999998</v>
      </c>
      <c r="J2352" s="17" t="str">
        <f>OBV!F2352</f>
        <v>BEARISH</v>
      </c>
      <c r="K2352" s="17" t="str">
        <f>OBV!G2352</f>
        <v>NEUTRAL</v>
      </c>
      <c r="L2352" s="17" t="str">
        <f>OBV!H2352</f>
        <v>CONFIRMED BEARISH</v>
      </c>
      <c r="M2352" s="19">
        <f t="shared" si="360"/>
        <v>25</v>
      </c>
      <c r="N2352" s="19">
        <f t="shared" si="361"/>
        <v>45</v>
      </c>
      <c r="O2352" s="19">
        <f t="shared" si="362"/>
        <v>50</v>
      </c>
      <c r="P2352" s="19">
        <f t="shared" si="363"/>
        <v>16.5</v>
      </c>
      <c r="Q2352" s="20">
        <f t="shared" si="364"/>
        <v>34.475000000000001</v>
      </c>
      <c r="R2352" s="20">
        <f t="shared" si="365"/>
        <v>35.625</v>
      </c>
      <c r="S2352" s="20">
        <f t="shared" si="366"/>
        <v>30.425000000000001</v>
      </c>
      <c r="T2352" s="20">
        <f t="shared" si="367"/>
        <v>34.125</v>
      </c>
      <c r="U2352" s="19">
        <f t="shared" si="368"/>
        <v>33.508333333333333</v>
      </c>
      <c r="V2352" s="19">
        <f t="shared" si="369"/>
        <v>33.662499999999994</v>
      </c>
    </row>
    <row r="2353" spans="1:22" ht="13.5" x14ac:dyDescent="0.25">
      <c r="A2353" s="3">
        <f>RSI!A2353</f>
        <v>45432</v>
      </c>
      <c r="B2353" s="2">
        <f>RSI!B2353</f>
        <v>11.4756</v>
      </c>
      <c r="C2353" s="2">
        <f>RSI!I2353</f>
        <v>50.992357113374275</v>
      </c>
      <c r="D2353" s="2">
        <f>MACD!E2353</f>
        <v>0.13285024716940974</v>
      </c>
      <c r="E2353" s="2">
        <f>MACD!F2353</f>
        <v>0.13697657174022904</v>
      </c>
      <c r="F2353" s="2">
        <f>'Moving Avg'!D2353</f>
        <v>11.398940000000001</v>
      </c>
      <c r="G2353" s="2">
        <f>'Moving Avg'!F2353</f>
        <v>11.516399999999996</v>
      </c>
      <c r="H2353" s="2">
        <f>'Moving Avg'!G2353</f>
        <v>11.441202000000001</v>
      </c>
      <c r="I2353" s="2">
        <f>'Moving Avg'!H2353</f>
        <v>10.519399999999997</v>
      </c>
      <c r="J2353" s="17" t="str">
        <f>OBV!F2353</f>
        <v>BULLISH</v>
      </c>
      <c r="K2353" s="17" t="str">
        <f>OBV!G2353</f>
        <v>NEUTRAL</v>
      </c>
      <c r="L2353" s="17" t="str">
        <f>OBV!H2353</f>
        <v>BULLISH DIVERGENCE</v>
      </c>
      <c r="M2353" s="19">
        <f t="shared" si="360"/>
        <v>25</v>
      </c>
      <c r="N2353" s="19">
        <f t="shared" si="361"/>
        <v>45</v>
      </c>
      <c r="O2353" s="19">
        <f t="shared" si="362"/>
        <v>50</v>
      </c>
      <c r="P2353" s="19">
        <f t="shared" si="363"/>
        <v>66.5</v>
      </c>
      <c r="Q2353" s="20">
        <f t="shared" si="364"/>
        <v>41.975000000000001</v>
      </c>
      <c r="R2353" s="20">
        <f t="shared" si="365"/>
        <v>48.125</v>
      </c>
      <c r="S2353" s="20">
        <f t="shared" si="366"/>
        <v>52.924999999999997</v>
      </c>
      <c r="T2353" s="20">
        <f t="shared" si="367"/>
        <v>46.625</v>
      </c>
      <c r="U2353" s="19">
        <f t="shared" si="368"/>
        <v>47.67499999999999</v>
      </c>
      <c r="V2353" s="19">
        <f t="shared" si="369"/>
        <v>47.412499999999994</v>
      </c>
    </row>
    <row r="2354" spans="1:22" ht="13.5" x14ac:dyDescent="0.25">
      <c r="A2354" s="3">
        <f>RSI!A2354</f>
        <v>45433</v>
      </c>
      <c r="B2354" s="2">
        <f>RSI!B2354</f>
        <v>11.5817</v>
      </c>
      <c r="C2354" s="2">
        <f>RSI!I2354</f>
        <v>55.776065056441489</v>
      </c>
      <c r="D2354" s="2">
        <f>MACD!E2354</f>
        <v>0.10571781213887022</v>
      </c>
      <c r="E2354" s="2">
        <f>MACD!F2354</f>
        <v>0.13072481981995726</v>
      </c>
      <c r="F2354" s="2">
        <f>'Moving Avg'!D2354</f>
        <v>11.4169</v>
      </c>
      <c r="G2354" s="2">
        <f>'Moving Avg'!F2354</f>
        <v>11.516399999999999</v>
      </c>
      <c r="H2354" s="2">
        <f>'Moving Avg'!G2354</f>
        <v>11.466813999999999</v>
      </c>
      <c r="I2354" s="2">
        <f>'Moving Avg'!H2354</f>
        <v>10.5198895</v>
      </c>
      <c r="J2354" s="17" t="str">
        <f>OBV!F2354</f>
        <v>BULLISH</v>
      </c>
      <c r="K2354" s="17" t="str">
        <f>OBV!G2354</f>
        <v>NEUTRAL</v>
      </c>
      <c r="L2354" s="17" t="str">
        <f>OBV!H2354</f>
        <v>CONFIRMED BULLISH</v>
      </c>
      <c r="M2354" s="19">
        <f t="shared" si="360"/>
        <v>25</v>
      </c>
      <c r="N2354" s="19">
        <f t="shared" si="361"/>
        <v>100</v>
      </c>
      <c r="O2354" s="19">
        <f t="shared" si="362"/>
        <v>50</v>
      </c>
      <c r="P2354" s="19">
        <f t="shared" si="363"/>
        <v>83.5</v>
      </c>
      <c r="Q2354" s="20">
        <f t="shared" si="364"/>
        <v>63.774999999999999</v>
      </c>
      <c r="R2354" s="20">
        <f t="shared" si="365"/>
        <v>63.375</v>
      </c>
      <c r="S2354" s="20">
        <f t="shared" si="366"/>
        <v>68.825000000000003</v>
      </c>
      <c r="T2354" s="20">
        <f t="shared" si="367"/>
        <v>64.625</v>
      </c>
      <c r="U2354" s="19">
        <f t="shared" si="368"/>
        <v>65.325000000000003</v>
      </c>
      <c r="V2354" s="19">
        <f t="shared" si="369"/>
        <v>65.150000000000006</v>
      </c>
    </row>
    <row r="2355" spans="1:22" ht="13.5" x14ac:dyDescent="0.25">
      <c r="A2355" s="3">
        <f>RSI!A2355</f>
        <v>45434</v>
      </c>
      <c r="B2355" s="2">
        <f>RSI!B2355</f>
        <v>11.622400000000001</v>
      </c>
      <c r="C2355" s="2">
        <f>RSI!I2355</f>
        <v>57.49023264468822</v>
      </c>
      <c r="D2355" s="2">
        <f>MACD!E2355</f>
        <v>7.9031513329884007E-2</v>
      </c>
      <c r="E2355" s="2">
        <f>MACD!F2355</f>
        <v>0.12038615852194262</v>
      </c>
      <c r="F2355" s="2">
        <f>'Moving Avg'!D2355</f>
        <v>11.460939999999999</v>
      </c>
      <c r="G2355" s="2">
        <f>'Moving Avg'!F2355</f>
        <v>11.522515</v>
      </c>
      <c r="H2355" s="2">
        <f>'Moving Avg'!G2355</f>
        <v>11.493727999999999</v>
      </c>
      <c r="I2355" s="2">
        <f>'Moving Avg'!H2355</f>
        <v>10.520419500000001</v>
      </c>
      <c r="J2355" s="17" t="str">
        <f>OBV!F2355</f>
        <v>BULLISH</v>
      </c>
      <c r="K2355" s="17" t="str">
        <f>OBV!G2355</f>
        <v>NEUTRAL</v>
      </c>
      <c r="L2355" s="17" t="str">
        <f>OBV!H2355</f>
        <v>CONFIRMED BULLISH</v>
      </c>
      <c r="M2355" s="19">
        <f t="shared" si="360"/>
        <v>25</v>
      </c>
      <c r="N2355" s="19">
        <f t="shared" si="361"/>
        <v>100</v>
      </c>
      <c r="O2355" s="19">
        <f t="shared" si="362"/>
        <v>50</v>
      </c>
      <c r="P2355" s="19">
        <f t="shared" si="363"/>
        <v>83.5</v>
      </c>
      <c r="Q2355" s="20">
        <f t="shared" si="364"/>
        <v>63.774999999999999</v>
      </c>
      <c r="R2355" s="20">
        <f t="shared" si="365"/>
        <v>63.375</v>
      </c>
      <c r="S2355" s="20">
        <f t="shared" si="366"/>
        <v>68.825000000000003</v>
      </c>
      <c r="T2355" s="20">
        <f t="shared" si="367"/>
        <v>64.625</v>
      </c>
      <c r="U2355" s="19">
        <f t="shared" si="368"/>
        <v>65.325000000000003</v>
      </c>
      <c r="V2355" s="19">
        <f t="shared" si="369"/>
        <v>65.150000000000006</v>
      </c>
    </row>
    <row r="2356" spans="1:22" ht="13.5" x14ac:dyDescent="0.25">
      <c r="A2356" s="3">
        <f>RSI!A2356</f>
        <v>45435</v>
      </c>
      <c r="B2356" s="2">
        <f>RSI!B2356</f>
        <v>11.712199999999999</v>
      </c>
      <c r="C2356" s="2">
        <f>RSI!I2356</f>
        <v>61.075227905661329</v>
      </c>
      <c r="D2356" s="2">
        <f>MACD!E2356</f>
        <v>4.8898014111106392E-2</v>
      </c>
      <c r="E2356" s="2">
        <f>MACD!F2356</f>
        <v>0.10608852963977537</v>
      </c>
      <c r="F2356" s="2">
        <f>'Moving Avg'!D2356</f>
        <v>11.545779999999999</v>
      </c>
      <c r="G2356" s="2">
        <f>'Moving Avg'!F2356</f>
        <v>11.52211</v>
      </c>
      <c r="H2356" s="2">
        <f>'Moving Avg'!G2356</f>
        <v>11.513465999999999</v>
      </c>
      <c r="I2356" s="2">
        <f>'Moving Avg'!H2356</f>
        <v>10.520338000000002</v>
      </c>
      <c r="J2356" s="17" t="str">
        <f>OBV!F2356</f>
        <v>BULLISH</v>
      </c>
      <c r="K2356" s="17" t="str">
        <f>OBV!G2356</f>
        <v>STRONG</v>
      </c>
      <c r="L2356" s="17" t="str">
        <f>OBV!H2356</f>
        <v>CONFIRMED BULLISH</v>
      </c>
      <c r="M2356" s="19">
        <f t="shared" si="360"/>
        <v>25</v>
      </c>
      <c r="N2356" s="19">
        <f t="shared" si="361"/>
        <v>100</v>
      </c>
      <c r="O2356" s="19">
        <f t="shared" si="362"/>
        <v>50</v>
      </c>
      <c r="P2356" s="19">
        <f t="shared" si="363"/>
        <v>100</v>
      </c>
      <c r="Q2356" s="20">
        <f t="shared" si="364"/>
        <v>66.25</v>
      </c>
      <c r="R2356" s="20">
        <f t="shared" si="365"/>
        <v>67.5</v>
      </c>
      <c r="S2356" s="20">
        <f t="shared" si="366"/>
        <v>76.25</v>
      </c>
      <c r="T2356" s="20">
        <f t="shared" si="367"/>
        <v>68.75</v>
      </c>
      <c r="U2356" s="19">
        <f t="shared" si="368"/>
        <v>70</v>
      </c>
      <c r="V2356" s="19">
        <f t="shared" si="369"/>
        <v>69.6875</v>
      </c>
    </row>
    <row r="2357" spans="1:22" ht="13.5" x14ac:dyDescent="0.25">
      <c r="A2357" s="3">
        <f>RSI!A2357</f>
        <v>45436</v>
      </c>
      <c r="B2357" s="2">
        <f>RSI!B2357</f>
        <v>11.5898</v>
      </c>
      <c r="C2357" s="2">
        <f>RSI!I2357</f>
        <v>54.347489319836228</v>
      </c>
      <c r="D2357" s="2">
        <f>MACD!E2357</f>
        <v>2.2317659861510464E-2</v>
      </c>
      <c r="E2357" s="2">
        <f>MACD!F2357</f>
        <v>8.9334355684122402E-2</v>
      </c>
      <c r="F2357" s="2">
        <f>'Moving Avg'!D2357</f>
        <v>11.596339999999998</v>
      </c>
      <c r="G2357" s="2">
        <f>'Moving Avg'!F2357</f>
        <v>11.518439999999998</v>
      </c>
      <c r="H2357" s="2">
        <f>'Moving Avg'!G2357</f>
        <v>11.529941999999998</v>
      </c>
      <c r="I2357" s="2">
        <f>'Moving Avg'!H2357</f>
        <v>10.519685500000001</v>
      </c>
      <c r="J2357" s="17" t="str">
        <f>OBV!F2357</f>
        <v>BULLISH</v>
      </c>
      <c r="K2357" s="17" t="str">
        <f>OBV!G2357</f>
        <v>STRONG</v>
      </c>
      <c r="L2357" s="17" t="str">
        <f>OBV!H2357</f>
        <v>CONFIRMED BULLISH</v>
      </c>
      <c r="M2357" s="19">
        <f t="shared" si="360"/>
        <v>25</v>
      </c>
      <c r="N2357" s="19">
        <f t="shared" si="361"/>
        <v>100</v>
      </c>
      <c r="O2357" s="19">
        <f t="shared" si="362"/>
        <v>50</v>
      </c>
      <c r="P2357" s="19">
        <f t="shared" si="363"/>
        <v>100</v>
      </c>
      <c r="Q2357" s="20">
        <f t="shared" si="364"/>
        <v>66.25</v>
      </c>
      <c r="R2357" s="20">
        <f t="shared" si="365"/>
        <v>67.5</v>
      </c>
      <c r="S2357" s="20">
        <f t="shared" si="366"/>
        <v>76.25</v>
      </c>
      <c r="T2357" s="20">
        <f t="shared" si="367"/>
        <v>68.75</v>
      </c>
      <c r="U2357" s="19">
        <f t="shared" si="368"/>
        <v>70</v>
      </c>
      <c r="V2357" s="19">
        <f t="shared" si="369"/>
        <v>69.6875</v>
      </c>
    </row>
    <row r="2358" spans="1:22" ht="13.5" x14ac:dyDescent="0.25">
      <c r="A2358" s="3">
        <f>RSI!A2358</f>
        <v>45439</v>
      </c>
      <c r="B2358" s="2">
        <f>RSI!B2358</f>
        <v>11.793699999999999</v>
      </c>
      <c r="C2358" s="2">
        <f>RSI!I2358</f>
        <v>61.880545123363184</v>
      </c>
      <c r="D2358" s="2">
        <f>MACD!E2358</f>
        <v>-4.5252690789006067E-3</v>
      </c>
      <c r="E2358" s="2">
        <f>MACD!F2358</f>
        <v>7.05624307315178E-2</v>
      </c>
      <c r="F2358" s="2">
        <f>'Moving Avg'!D2358</f>
        <v>11.659960000000002</v>
      </c>
      <c r="G2358" s="2">
        <f>'Moving Avg'!F2358</f>
        <v>11.524965</v>
      </c>
      <c r="H2358" s="2">
        <f>'Moving Avg'!G2358</f>
        <v>11.552451999999999</v>
      </c>
      <c r="I2358" s="2">
        <f>'Moving Avg'!H2358</f>
        <v>10.519522500000001</v>
      </c>
      <c r="J2358" s="17" t="str">
        <f>OBV!F2358</f>
        <v>BULLISH</v>
      </c>
      <c r="K2358" s="17" t="str">
        <f>OBV!G2358</f>
        <v>STRONG</v>
      </c>
      <c r="L2358" s="17" t="str">
        <f>OBV!H2358</f>
        <v>CONFIRMED BULLISH</v>
      </c>
      <c r="M2358" s="19">
        <f t="shared" si="360"/>
        <v>25</v>
      </c>
      <c r="N2358" s="19">
        <f t="shared" si="361"/>
        <v>100</v>
      </c>
      <c r="O2358" s="19">
        <f t="shared" si="362"/>
        <v>50</v>
      </c>
      <c r="P2358" s="19">
        <f t="shared" si="363"/>
        <v>100</v>
      </c>
      <c r="Q2358" s="20">
        <f t="shared" si="364"/>
        <v>66.25</v>
      </c>
      <c r="R2358" s="20">
        <f t="shared" si="365"/>
        <v>67.5</v>
      </c>
      <c r="S2358" s="20">
        <f t="shared" si="366"/>
        <v>76.25</v>
      </c>
      <c r="T2358" s="20">
        <f t="shared" si="367"/>
        <v>68.75</v>
      </c>
      <c r="U2358" s="19">
        <f t="shared" si="368"/>
        <v>70</v>
      </c>
      <c r="V2358" s="19">
        <f t="shared" si="369"/>
        <v>69.6875</v>
      </c>
    </row>
    <row r="2359" spans="1:22" ht="13.5" x14ac:dyDescent="0.25">
      <c r="A2359" s="3">
        <f>RSI!A2359</f>
        <v>45440</v>
      </c>
      <c r="B2359" s="2">
        <f>RSI!B2359</f>
        <v>11.944800000000001</v>
      </c>
      <c r="C2359" s="2">
        <f>RSI!I2359</f>
        <v>66.316215992714461</v>
      </c>
      <c r="D2359" s="2">
        <f>MACD!E2359</f>
        <v>-4.0136392675192312E-2</v>
      </c>
      <c r="E2359" s="2">
        <f>MACD!F2359</f>
        <v>4.8422666050175776E-2</v>
      </c>
      <c r="F2359" s="2">
        <f>'Moving Avg'!D2359</f>
        <v>11.732580000000002</v>
      </c>
      <c r="G2359" s="2">
        <f>'Moving Avg'!F2359</f>
        <v>11.539044999999998</v>
      </c>
      <c r="H2359" s="2">
        <f>'Moving Avg'!G2359</f>
        <v>11.579289999999999</v>
      </c>
      <c r="I2359" s="2">
        <f>'Moving Avg'!H2359</f>
        <v>10.520115000000002</v>
      </c>
      <c r="J2359" s="17" t="str">
        <f>OBV!F2359</f>
        <v>BEARISH</v>
      </c>
      <c r="K2359" s="17" t="str">
        <f>OBV!G2359</f>
        <v>WEAK</v>
      </c>
      <c r="L2359" s="17" t="str">
        <f>OBV!H2359</f>
        <v>CONFIRMED BEARISH</v>
      </c>
      <c r="M2359" s="19">
        <f t="shared" si="360"/>
        <v>25</v>
      </c>
      <c r="N2359" s="19">
        <f t="shared" si="361"/>
        <v>100</v>
      </c>
      <c r="O2359" s="19">
        <f t="shared" si="362"/>
        <v>50</v>
      </c>
      <c r="P2359" s="19">
        <f t="shared" si="363"/>
        <v>0</v>
      </c>
      <c r="Q2359" s="20">
        <f t="shared" si="364"/>
        <v>51.25</v>
      </c>
      <c r="R2359" s="20">
        <f t="shared" si="365"/>
        <v>42.5</v>
      </c>
      <c r="S2359" s="20">
        <f t="shared" si="366"/>
        <v>31.25</v>
      </c>
      <c r="T2359" s="20">
        <f t="shared" si="367"/>
        <v>43.75</v>
      </c>
      <c r="U2359" s="19">
        <f t="shared" si="368"/>
        <v>41.666666666666664</v>
      </c>
      <c r="V2359" s="19">
        <f t="shared" si="369"/>
        <v>42.1875</v>
      </c>
    </row>
    <row r="2360" spans="1:22" ht="13.5" x14ac:dyDescent="0.25">
      <c r="A2360" s="3">
        <f>RSI!A2360</f>
        <v>45441</v>
      </c>
      <c r="B2360" s="2">
        <f>RSI!B2360</f>
        <v>11.989100000000001</v>
      </c>
      <c r="C2360" s="2">
        <f>RSI!I2360</f>
        <v>67.509895360997959</v>
      </c>
      <c r="D2360" s="2">
        <f>MACD!E2360</f>
        <v>-8.9822185889660844E-2</v>
      </c>
      <c r="E2360" s="2">
        <f>MACD!F2360</f>
        <v>2.0773695662208456E-2</v>
      </c>
      <c r="F2360" s="2">
        <f>'Moving Avg'!D2360</f>
        <v>11.80592</v>
      </c>
      <c r="G2360" s="2">
        <f>'Moving Avg'!F2360</f>
        <v>11.559414999999998</v>
      </c>
      <c r="H2360" s="2">
        <f>'Moving Avg'!G2360</f>
        <v>11.606197999999999</v>
      </c>
      <c r="I2360" s="2">
        <f>'Moving Avg'!H2360</f>
        <v>10.520929000000001</v>
      </c>
      <c r="J2360" s="17" t="str">
        <f>OBV!F2360</f>
        <v>BEARISH</v>
      </c>
      <c r="K2360" s="17" t="str">
        <f>OBV!G2360</f>
        <v>WEAK</v>
      </c>
      <c r="L2360" s="17" t="str">
        <f>OBV!H2360</f>
        <v>CONFIRMED BEARISH</v>
      </c>
      <c r="M2360" s="19">
        <f t="shared" si="360"/>
        <v>25</v>
      </c>
      <c r="N2360" s="19">
        <f t="shared" si="361"/>
        <v>100</v>
      </c>
      <c r="O2360" s="19">
        <f t="shared" si="362"/>
        <v>50</v>
      </c>
      <c r="P2360" s="19">
        <f t="shared" si="363"/>
        <v>0</v>
      </c>
      <c r="Q2360" s="20">
        <f t="shared" si="364"/>
        <v>51.25</v>
      </c>
      <c r="R2360" s="20">
        <f t="shared" si="365"/>
        <v>42.5</v>
      </c>
      <c r="S2360" s="20">
        <f t="shared" si="366"/>
        <v>31.25</v>
      </c>
      <c r="T2360" s="20">
        <f t="shared" si="367"/>
        <v>43.75</v>
      </c>
      <c r="U2360" s="19">
        <f t="shared" si="368"/>
        <v>41.666666666666664</v>
      </c>
      <c r="V2360" s="19">
        <f t="shared" si="369"/>
        <v>42.1875</v>
      </c>
    </row>
    <row r="2361" spans="1:22" ht="13.5" x14ac:dyDescent="0.25">
      <c r="A2361" s="3">
        <f>RSI!A2361</f>
        <v>45442</v>
      </c>
      <c r="B2361" s="2">
        <f>RSI!B2361</f>
        <v>11.900600000000001</v>
      </c>
      <c r="C2361" s="2">
        <f>RSI!I2361</f>
        <v>62.727463736148714</v>
      </c>
      <c r="D2361" s="2">
        <f>MACD!E2361</f>
        <v>-0.14542818130396462</v>
      </c>
      <c r="E2361" s="2">
        <f>MACD!F2361</f>
        <v>-1.2466679731026161E-2</v>
      </c>
      <c r="F2361" s="2">
        <f>'Moving Avg'!D2361</f>
        <v>11.8436</v>
      </c>
      <c r="G2361" s="2">
        <f>'Moving Avg'!F2361</f>
        <v>11.577400000000001</v>
      </c>
      <c r="H2361" s="2">
        <f>'Moving Avg'!G2361</f>
        <v>11.628890000000002</v>
      </c>
      <c r="I2361" s="2">
        <f>'Moving Avg'!H2361</f>
        <v>10.521708</v>
      </c>
      <c r="J2361" s="17" t="str">
        <f>OBV!F2361</f>
        <v>BEARISH</v>
      </c>
      <c r="K2361" s="17" t="str">
        <f>OBV!G2361</f>
        <v>WEAK</v>
      </c>
      <c r="L2361" s="17" t="str">
        <f>OBV!H2361</f>
        <v>CONFIRMED BEARISH</v>
      </c>
      <c r="M2361" s="19">
        <f t="shared" si="360"/>
        <v>25</v>
      </c>
      <c r="N2361" s="19">
        <f t="shared" si="361"/>
        <v>100</v>
      </c>
      <c r="O2361" s="19">
        <f t="shared" si="362"/>
        <v>50</v>
      </c>
      <c r="P2361" s="19">
        <f t="shared" si="363"/>
        <v>0</v>
      </c>
      <c r="Q2361" s="20">
        <f t="shared" si="364"/>
        <v>51.25</v>
      </c>
      <c r="R2361" s="20">
        <f t="shared" si="365"/>
        <v>42.5</v>
      </c>
      <c r="S2361" s="20">
        <f t="shared" si="366"/>
        <v>31.25</v>
      </c>
      <c r="T2361" s="20">
        <f t="shared" si="367"/>
        <v>43.75</v>
      </c>
      <c r="U2361" s="19">
        <f t="shared" si="368"/>
        <v>41.666666666666664</v>
      </c>
      <c r="V2361" s="19">
        <f t="shared" si="369"/>
        <v>42.1875</v>
      </c>
    </row>
    <row r="2362" spans="1:22" ht="13.5" x14ac:dyDescent="0.25">
      <c r="A2362" s="3">
        <f>RSI!A2362</f>
        <v>45443</v>
      </c>
      <c r="B2362" s="2">
        <f>RSI!B2362</f>
        <v>11.8872</v>
      </c>
      <c r="C2362" s="2">
        <f>RSI!I2362</f>
        <v>62.011159698602725</v>
      </c>
      <c r="D2362" s="2">
        <f>MACD!E2362</f>
        <v>-0.18578697336583971</v>
      </c>
      <c r="E2362" s="2">
        <f>MACD!F2362</f>
        <v>-4.7130738457988874E-2</v>
      </c>
      <c r="F2362" s="2">
        <f>'Moving Avg'!D2362</f>
        <v>11.903080000000001</v>
      </c>
      <c r="G2362" s="2">
        <f>'Moving Avg'!F2362</f>
        <v>11.596754999999998</v>
      </c>
      <c r="H2362" s="2">
        <f>'Moving Avg'!G2362</f>
        <v>11.646420000000001</v>
      </c>
      <c r="I2362" s="2">
        <f>'Moving Avg'!H2362</f>
        <v>10.5232355</v>
      </c>
      <c r="J2362" s="17" t="str">
        <f>OBV!F2362</f>
        <v>BEARISH</v>
      </c>
      <c r="K2362" s="17" t="str">
        <f>OBV!G2362</f>
        <v>WEAK</v>
      </c>
      <c r="L2362" s="17" t="str">
        <f>OBV!H2362</f>
        <v>CONFIRMED BEARISH</v>
      </c>
      <c r="M2362" s="19">
        <f t="shared" si="360"/>
        <v>25</v>
      </c>
      <c r="N2362" s="19">
        <f t="shared" si="361"/>
        <v>100</v>
      </c>
      <c r="O2362" s="19">
        <f t="shared" si="362"/>
        <v>50</v>
      </c>
      <c r="P2362" s="19">
        <f t="shared" si="363"/>
        <v>0</v>
      </c>
      <c r="Q2362" s="20">
        <f t="shared" si="364"/>
        <v>51.25</v>
      </c>
      <c r="R2362" s="20">
        <f t="shared" si="365"/>
        <v>42.5</v>
      </c>
      <c r="S2362" s="20">
        <f t="shared" si="366"/>
        <v>31.25</v>
      </c>
      <c r="T2362" s="20">
        <f t="shared" si="367"/>
        <v>43.75</v>
      </c>
      <c r="U2362" s="19">
        <f t="shared" si="368"/>
        <v>41.666666666666664</v>
      </c>
      <c r="V2362" s="19">
        <f t="shared" si="369"/>
        <v>42.1875</v>
      </c>
    </row>
    <row r="2363" spans="1:22" ht="13.5" x14ac:dyDescent="0.25">
      <c r="A2363" s="3">
        <f>RSI!A2363</f>
        <v>45446</v>
      </c>
      <c r="B2363" s="2">
        <f>RSI!B2363</f>
        <v>11.6532</v>
      </c>
      <c r="C2363" s="2">
        <f>RSI!I2363</f>
        <v>51.048448758999655</v>
      </c>
      <c r="D2363" s="2">
        <f>MACD!E2363</f>
        <v>-0.18290355434461958</v>
      </c>
      <c r="E2363" s="2">
        <f>MACD!F2363</f>
        <v>-7.4285301635315021E-2</v>
      </c>
      <c r="F2363" s="2">
        <f>'Moving Avg'!D2363</f>
        <v>11.874980000000001</v>
      </c>
      <c r="G2363" s="2">
        <f>'Moving Avg'!F2363</f>
        <v>11.600330000000001</v>
      </c>
      <c r="H2363" s="2">
        <f>'Moving Avg'!G2363</f>
        <v>11.654702000000002</v>
      </c>
      <c r="I2363" s="2">
        <f>'Moving Avg'!H2363</f>
        <v>10.5225735</v>
      </c>
      <c r="J2363" s="17" t="str">
        <f>OBV!F2363</f>
        <v>BEARISH</v>
      </c>
      <c r="K2363" s="17" t="str">
        <f>OBV!G2363</f>
        <v>WEAK</v>
      </c>
      <c r="L2363" s="17" t="str">
        <f>OBV!H2363</f>
        <v>CONFIRMED BEARISH</v>
      </c>
      <c r="M2363" s="19">
        <f t="shared" si="360"/>
        <v>25</v>
      </c>
      <c r="N2363" s="19">
        <f t="shared" si="361"/>
        <v>100</v>
      </c>
      <c r="O2363" s="19">
        <f t="shared" si="362"/>
        <v>50</v>
      </c>
      <c r="P2363" s="19">
        <f t="shared" si="363"/>
        <v>0</v>
      </c>
      <c r="Q2363" s="20">
        <f t="shared" si="364"/>
        <v>51.25</v>
      </c>
      <c r="R2363" s="20">
        <f t="shared" si="365"/>
        <v>42.5</v>
      </c>
      <c r="S2363" s="20">
        <f t="shared" si="366"/>
        <v>31.25</v>
      </c>
      <c r="T2363" s="20">
        <f t="shared" si="367"/>
        <v>43.75</v>
      </c>
      <c r="U2363" s="19">
        <f t="shared" si="368"/>
        <v>41.666666666666664</v>
      </c>
      <c r="V2363" s="19">
        <f t="shared" si="369"/>
        <v>42.1875</v>
      </c>
    </row>
    <row r="2364" spans="1:22" ht="13.5" x14ac:dyDescent="0.25">
      <c r="A2364" s="3">
        <f>RSI!A2364</f>
        <v>45447</v>
      </c>
      <c r="B2364" s="2">
        <f>RSI!B2364</f>
        <v>11.7</v>
      </c>
      <c r="C2364" s="2">
        <f>RSI!I2364</f>
        <v>52.844007743415631</v>
      </c>
      <c r="D2364" s="2">
        <f>MACD!E2364</f>
        <v>-0.16772761574572037</v>
      </c>
      <c r="E2364" s="2">
        <f>MACD!F2364</f>
        <v>-9.2973764457396094E-2</v>
      </c>
      <c r="F2364" s="2">
        <f>'Moving Avg'!D2364</f>
        <v>11.82602</v>
      </c>
      <c r="G2364" s="2">
        <f>'Moving Avg'!F2364</f>
        <v>11.611550000000001</v>
      </c>
      <c r="H2364" s="2">
        <f>'Moving Avg'!G2364</f>
        <v>11.658700000000003</v>
      </c>
      <c r="I2364" s="2">
        <f>'Moving Avg'!H2364</f>
        <v>10.522349500000001</v>
      </c>
      <c r="J2364" s="17" t="str">
        <f>OBV!F2364</f>
        <v>BEARISH</v>
      </c>
      <c r="K2364" s="17" t="str">
        <f>OBV!G2364</f>
        <v>WEAK</v>
      </c>
      <c r="L2364" s="17" t="str">
        <f>OBV!H2364</f>
        <v>CONFIRMED BEARISH</v>
      </c>
      <c r="M2364" s="19">
        <f t="shared" si="360"/>
        <v>25</v>
      </c>
      <c r="N2364" s="19">
        <f t="shared" si="361"/>
        <v>100</v>
      </c>
      <c r="O2364" s="19">
        <f t="shared" si="362"/>
        <v>50</v>
      </c>
      <c r="P2364" s="19">
        <f t="shared" si="363"/>
        <v>0</v>
      </c>
      <c r="Q2364" s="20">
        <f t="shared" si="364"/>
        <v>51.25</v>
      </c>
      <c r="R2364" s="20">
        <f t="shared" si="365"/>
        <v>42.5</v>
      </c>
      <c r="S2364" s="20">
        <f t="shared" si="366"/>
        <v>31.25</v>
      </c>
      <c r="T2364" s="20">
        <f t="shared" si="367"/>
        <v>43.75</v>
      </c>
      <c r="U2364" s="19">
        <f t="shared" si="368"/>
        <v>41.666666666666664</v>
      </c>
      <c r="V2364" s="19">
        <f t="shared" si="369"/>
        <v>42.1875</v>
      </c>
    </row>
    <row r="2365" spans="1:22" ht="13.5" x14ac:dyDescent="0.25">
      <c r="A2365" s="3">
        <f>RSI!A2365</f>
        <v>45448</v>
      </c>
      <c r="B2365" s="2">
        <f>RSI!B2365</f>
        <v>11.8872</v>
      </c>
      <c r="C2365" s="2">
        <f>RSI!I2365</f>
        <v>59.278338495673054</v>
      </c>
      <c r="D2365" s="2">
        <f>MACD!E2365</f>
        <v>-0.16287948589478063</v>
      </c>
      <c r="E2365" s="2">
        <f>MACD!F2365</f>
        <v>-0.10695490874487301</v>
      </c>
      <c r="F2365" s="2">
        <f>'Moving Avg'!D2365</f>
        <v>11.80564</v>
      </c>
      <c r="G2365" s="2">
        <f>'Moving Avg'!F2365</f>
        <v>11.63213</v>
      </c>
      <c r="H2365" s="2">
        <f>'Moving Avg'!G2365</f>
        <v>11.656654000000003</v>
      </c>
      <c r="I2365" s="2">
        <f>'Moving Avg'!H2365</f>
        <v>10.524285000000003</v>
      </c>
      <c r="J2365" s="17" t="str">
        <f>OBV!F2365</f>
        <v>BEARISH</v>
      </c>
      <c r="K2365" s="17" t="str">
        <f>OBV!G2365</f>
        <v>WEAK</v>
      </c>
      <c r="L2365" s="17" t="str">
        <f>OBV!H2365</f>
        <v>CONFIRMED BEARISH</v>
      </c>
      <c r="M2365" s="19">
        <f t="shared" si="360"/>
        <v>25</v>
      </c>
      <c r="N2365" s="19">
        <f t="shared" si="361"/>
        <v>100</v>
      </c>
      <c r="O2365" s="19">
        <f t="shared" si="362"/>
        <v>50</v>
      </c>
      <c r="P2365" s="19">
        <f t="shared" si="363"/>
        <v>0</v>
      </c>
      <c r="Q2365" s="20">
        <f t="shared" si="364"/>
        <v>51.25</v>
      </c>
      <c r="R2365" s="20">
        <f t="shared" si="365"/>
        <v>42.5</v>
      </c>
      <c r="S2365" s="20">
        <f t="shared" si="366"/>
        <v>31.25</v>
      </c>
      <c r="T2365" s="20">
        <f t="shared" si="367"/>
        <v>43.75</v>
      </c>
      <c r="U2365" s="19">
        <f t="shared" si="368"/>
        <v>41.666666666666664</v>
      </c>
      <c r="V2365" s="19">
        <f t="shared" si="369"/>
        <v>42.1875</v>
      </c>
    </row>
    <row r="2366" spans="1:22" ht="13.5" x14ac:dyDescent="0.25">
      <c r="A2366" s="3">
        <f>RSI!A2366</f>
        <v>45449</v>
      </c>
      <c r="B2366" s="2">
        <f>RSI!B2366</f>
        <v>12.167999999999999</v>
      </c>
      <c r="C2366" s="2">
        <f>RSI!I2366</f>
        <v>66.632957102252945</v>
      </c>
      <c r="D2366" s="2">
        <f>MACD!E2366</f>
        <v>-0.1672271962862677</v>
      </c>
      <c r="E2366" s="2">
        <f>MACD!F2366</f>
        <v>-0.11900936625315195</v>
      </c>
      <c r="F2366" s="2">
        <f>'Moving Avg'!D2366</f>
        <v>11.859119999999999</v>
      </c>
      <c r="G2366" s="2">
        <f>'Moving Avg'!F2366</f>
        <v>11.66675</v>
      </c>
      <c r="H2366" s="2">
        <f>'Moving Avg'!G2366</f>
        <v>11.663650000000002</v>
      </c>
      <c r="I2366" s="2">
        <f>'Moving Avg'!H2366</f>
        <v>10.5276245</v>
      </c>
      <c r="J2366" s="17" t="str">
        <f>OBV!F2366</f>
        <v>BEARISH</v>
      </c>
      <c r="K2366" s="17" t="str">
        <f>OBV!G2366</f>
        <v>WEAK</v>
      </c>
      <c r="L2366" s="17" t="str">
        <f>OBV!H2366</f>
        <v>CONFIRMED BEARISH</v>
      </c>
      <c r="M2366" s="19">
        <f t="shared" si="360"/>
        <v>25</v>
      </c>
      <c r="N2366" s="19">
        <f t="shared" si="361"/>
        <v>100</v>
      </c>
      <c r="O2366" s="19">
        <f t="shared" si="362"/>
        <v>50</v>
      </c>
      <c r="P2366" s="19">
        <f t="shared" si="363"/>
        <v>0</v>
      </c>
      <c r="Q2366" s="20">
        <f t="shared" si="364"/>
        <v>51.25</v>
      </c>
      <c r="R2366" s="20">
        <f t="shared" si="365"/>
        <v>42.5</v>
      </c>
      <c r="S2366" s="20">
        <f t="shared" si="366"/>
        <v>31.25</v>
      </c>
      <c r="T2366" s="20">
        <f t="shared" si="367"/>
        <v>43.75</v>
      </c>
      <c r="U2366" s="19">
        <f t="shared" si="368"/>
        <v>41.666666666666664</v>
      </c>
      <c r="V2366" s="19">
        <f t="shared" si="369"/>
        <v>42.1875</v>
      </c>
    </row>
    <row r="2367" spans="1:22" ht="13.5" x14ac:dyDescent="0.25">
      <c r="A2367" s="3">
        <f>RSI!A2367</f>
        <v>45450</v>
      </c>
      <c r="B2367" s="2">
        <f>RSI!B2367</f>
        <v>12.167999999999999</v>
      </c>
      <c r="C2367" s="2">
        <f>RSI!I2367</f>
        <v>66.632957102252945</v>
      </c>
      <c r="D2367" s="2">
        <f>MACD!E2367</f>
        <v>-0.19275287028203358</v>
      </c>
      <c r="E2367" s="2">
        <f>MACD!F2367</f>
        <v>-0.13375806705892829</v>
      </c>
      <c r="F2367" s="2">
        <f>'Moving Avg'!D2367</f>
        <v>11.915279999999999</v>
      </c>
      <c r="G2367" s="2">
        <f>'Moving Avg'!F2367</f>
        <v>11.704225000000001</v>
      </c>
      <c r="H2367" s="2">
        <f>'Moving Avg'!G2367</f>
        <v>11.670810000000001</v>
      </c>
      <c r="I2367" s="2">
        <f>'Moving Avg'!H2367</f>
        <v>10.531371999999999</v>
      </c>
      <c r="J2367" s="17" t="str">
        <f>OBV!F2367</f>
        <v>BULLISH</v>
      </c>
      <c r="K2367" s="17" t="str">
        <f>OBV!G2367</f>
        <v>STRONG</v>
      </c>
      <c r="L2367" s="17" t="str">
        <f>OBV!H2367</f>
        <v>CONFIRMED BULLISH</v>
      </c>
      <c r="M2367" s="19">
        <f t="shared" si="360"/>
        <v>25</v>
      </c>
      <c r="N2367" s="19">
        <f t="shared" si="361"/>
        <v>100</v>
      </c>
      <c r="O2367" s="19">
        <f t="shared" si="362"/>
        <v>50</v>
      </c>
      <c r="P2367" s="19">
        <f t="shared" si="363"/>
        <v>100</v>
      </c>
      <c r="Q2367" s="20">
        <f t="shared" si="364"/>
        <v>66.25</v>
      </c>
      <c r="R2367" s="20">
        <f t="shared" si="365"/>
        <v>67.5</v>
      </c>
      <c r="S2367" s="20">
        <f t="shared" si="366"/>
        <v>76.25</v>
      </c>
      <c r="T2367" s="20">
        <f t="shared" si="367"/>
        <v>68.75</v>
      </c>
      <c r="U2367" s="19">
        <f t="shared" si="368"/>
        <v>70</v>
      </c>
      <c r="V2367" s="19">
        <f t="shared" si="369"/>
        <v>69.6875</v>
      </c>
    </row>
    <row r="2368" spans="1:22" ht="13.5" x14ac:dyDescent="0.25">
      <c r="A2368" s="3">
        <f>RSI!A2368</f>
        <v>45453</v>
      </c>
      <c r="B2368" s="2">
        <f>RSI!B2368</f>
        <v>12.2522</v>
      </c>
      <c r="C2368" s="2">
        <f>RSI!I2368</f>
        <v>68.604842570657141</v>
      </c>
      <c r="D2368" s="2">
        <f>MACD!E2368</f>
        <v>-0.19201198386524609</v>
      </c>
      <c r="E2368" s="2">
        <f>MACD!F2368</f>
        <v>-0.14540885042019186</v>
      </c>
      <c r="F2368" s="2">
        <f>'Moving Avg'!D2368</f>
        <v>12.035080000000001</v>
      </c>
      <c r="G2368" s="2">
        <f>'Moving Avg'!F2368</f>
        <v>11.742239999999999</v>
      </c>
      <c r="H2368" s="2">
        <f>'Moving Avg'!G2368</f>
        <v>11.679490000000001</v>
      </c>
      <c r="I2368" s="2">
        <f>'Moving Avg'!H2368</f>
        <v>10.535540499999998</v>
      </c>
      <c r="J2368" s="17" t="str">
        <f>OBV!F2368</f>
        <v>BULLISH</v>
      </c>
      <c r="K2368" s="17" t="str">
        <f>OBV!G2368</f>
        <v>STRONG</v>
      </c>
      <c r="L2368" s="17" t="str">
        <f>OBV!H2368</f>
        <v>CONFIRMED BULLISH</v>
      </c>
      <c r="M2368" s="19">
        <f t="shared" si="360"/>
        <v>25</v>
      </c>
      <c r="N2368" s="19">
        <f t="shared" si="361"/>
        <v>100</v>
      </c>
      <c r="O2368" s="19">
        <f t="shared" si="362"/>
        <v>50</v>
      </c>
      <c r="P2368" s="19">
        <f t="shared" si="363"/>
        <v>100</v>
      </c>
      <c r="Q2368" s="20">
        <f t="shared" si="364"/>
        <v>66.25</v>
      </c>
      <c r="R2368" s="20">
        <f t="shared" si="365"/>
        <v>67.5</v>
      </c>
      <c r="S2368" s="20">
        <f t="shared" si="366"/>
        <v>76.25</v>
      </c>
      <c r="T2368" s="20">
        <f t="shared" si="367"/>
        <v>68.75</v>
      </c>
      <c r="U2368" s="19">
        <f t="shared" si="368"/>
        <v>70</v>
      </c>
      <c r="V2368" s="19">
        <f t="shared" si="369"/>
        <v>69.6875</v>
      </c>
    </row>
    <row r="2369" spans="1:22" ht="13.5" x14ac:dyDescent="0.25">
      <c r="A2369" s="3">
        <f>RSI!A2369</f>
        <v>45454</v>
      </c>
      <c r="B2369" s="2">
        <f>RSI!B2369</f>
        <v>12.3271</v>
      </c>
      <c r="C2369" s="2">
        <f>RSI!I2369</f>
        <v>70.286993553199636</v>
      </c>
      <c r="D2369" s="2">
        <f>MACD!E2369</f>
        <v>-0.17677041207015165</v>
      </c>
      <c r="E2369" s="2">
        <f>MACD!F2369</f>
        <v>-0.15168116275018384</v>
      </c>
      <c r="F2369" s="2">
        <f>'Moving Avg'!D2369</f>
        <v>12.160500000000001</v>
      </c>
      <c r="G2369" s="2">
        <f>'Moving Avg'!F2369</f>
        <v>11.784000000000001</v>
      </c>
      <c r="H2369" s="2">
        <f>'Moving Avg'!G2369</f>
        <v>11.689831999999999</v>
      </c>
      <c r="I2369" s="2">
        <f>'Moving Avg'!H2369</f>
        <v>10.540083499999998</v>
      </c>
      <c r="J2369" s="17" t="str">
        <f>OBV!F2369</f>
        <v>BULLISH</v>
      </c>
      <c r="K2369" s="17" t="str">
        <f>OBV!G2369</f>
        <v>STRONG</v>
      </c>
      <c r="L2369" s="17" t="str">
        <f>OBV!H2369</f>
        <v>CONFIRMED BULLISH</v>
      </c>
      <c r="M2369" s="19">
        <f t="shared" si="360"/>
        <v>0</v>
      </c>
      <c r="N2369" s="19">
        <f t="shared" si="361"/>
        <v>100</v>
      </c>
      <c r="O2369" s="19">
        <f t="shared" si="362"/>
        <v>50</v>
      </c>
      <c r="P2369" s="19">
        <f t="shared" si="363"/>
        <v>100</v>
      </c>
      <c r="Q2369" s="20">
        <f t="shared" si="364"/>
        <v>57.5</v>
      </c>
      <c r="R2369" s="20">
        <f t="shared" si="365"/>
        <v>62.5</v>
      </c>
      <c r="S2369" s="20">
        <f t="shared" si="366"/>
        <v>72.5</v>
      </c>
      <c r="T2369" s="20">
        <f t="shared" si="367"/>
        <v>62.5</v>
      </c>
      <c r="U2369" s="19">
        <f t="shared" si="368"/>
        <v>64.166666666666671</v>
      </c>
      <c r="V2369" s="19">
        <f t="shared" si="369"/>
        <v>63.75</v>
      </c>
    </row>
    <row r="2370" spans="1:22" ht="13.5" x14ac:dyDescent="0.25">
      <c r="A2370" s="3">
        <f>RSI!A2370</f>
        <v>45455</v>
      </c>
      <c r="B2370" s="2">
        <f>RSI!B2370</f>
        <v>12.3552</v>
      </c>
      <c r="C2370" s="2">
        <f>RSI!I2370</f>
        <v>70.916582268599115</v>
      </c>
      <c r="D2370" s="2">
        <f>MACD!E2370</f>
        <v>-0.16243732405895273</v>
      </c>
      <c r="E2370" s="2">
        <f>MACD!F2370</f>
        <v>-0.15383239501193763</v>
      </c>
      <c r="F2370" s="2">
        <f>'Moving Avg'!D2370</f>
        <v>12.254099999999999</v>
      </c>
      <c r="G2370" s="2">
        <f>'Moving Avg'!F2370</f>
        <v>11.83165</v>
      </c>
      <c r="H2370" s="2">
        <f>'Moving Avg'!G2370</f>
        <v>11.700898</v>
      </c>
      <c r="I2370" s="2">
        <f>'Moving Avg'!H2370</f>
        <v>10.545582499999997</v>
      </c>
      <c r="J2370" s="17" t="str">
        <f>OBV!F2370</f>
        <v>BULLISH</v>
      </c>
      <c r="K2370" s="17" t="str">
        <f>OBV!G2370</f>
        <v>STRONG</v>
      </c>
      <c r="L2370" s="17" t="str">
        <f>OBV!H2370</f>
        <v>CONFIRMED BULLISH</v>
      </c>
      <c r="M2370" s="19">
        <f t="shared" ref="M2370:M2433" si="370">IF(C2370&lt;30,50, IF(C2370&gt;70, 0, 25))</f>
        <v>0</v>
      </c>
      <c r="N2370" s="19">
        <f t="shared" ref="N2370:N2433" si="371">IF(E2370-D2370&gt;0.02, 100, IF(E2370-D2370&lt;0,0,45))</f>
        <v>45</v>
      </c>
      <c r="O2370" s="19">
        <f t="shared" ref="O2370:O2433" si="372">IF(F2370-I2370&gt;10,100,IF(F2370-I2370&gt;5,75, IF(F2370-I2370&gt;0,50,0)))</f>
        <v>50</v>
      </c>
      <c r="P2370" s="19">
        <f t="shared" ref="P2370:P2433" si="373">IF(L2370="confirmed bullish", 34, IF(L2370="bullish divergence",17, 0))+IF(J2370="bullish",33,IF(J2370="bearish",0,16.5))+IF(K2370="strong",33,IF(K2370="weak",0,16.5))</f>
        <v>100</v>
      </c>
      <c r="Q2370" s="20">
        <f t="shared" si="364"/>
        <v>38.25</v>
      </c>
      <c r="R2370" s="20">
        <f t="shared" si="365"/>
        <v>51.5</v>
      </c>
      <c r="S2370" s="20">
        <f t="shared" si="366"/>
        <v>64.25</v>
      </c>
      <c r="T2370" s="20">
        <f t="shared" si="367"/>
        <v>48.75</v>
      </c>
      <c r="U2370" s="19">
        <f t="shared" si="368"/>
        <v>51.333333333333336</v>
      </c>
      <c r="V2370" s="19">
        <f t="shared" si="369"/>
        <v>50.6875</v>
      </c>
    </row>
    <row r="2371" spans="1:22" ht="13.5" x14ac:dyDescent="0.25">
      <c r="A2371" s="3">
        <f>RSI!A2371</f>
        <v>45456</v>
      </c>
      <c r="B2371" s="2">
        <f>RSI!B2371</f>
        <v>12.401999999999999</v>
      </c>
      <c r="C2371" s="2">
        <f>RSI!I2371</f>
        <v>71.981413490661055</v>
      </c>
      <c r="D2371" s="2">
        <f>MACD!E2371</f>
        <v>-0.17061069015776908</v>
      </c>
      <c r="E2371" s="2">
        <f>MACD!F2371</f>
        <v>-0.15718805404110392</v>
      </c>
      <c r="F2371" s="2">
        <f>'Moving Avg'!D2371</f>
        <v>12.300900000000002</v>
      </c>
      <c r="G2371" s="2">
        <f>'Moving Avg'!F2371</f>
        <v>11.88735</v>
      </c>
      <c r="H2371" s="2">
        <f>'Moving Avg'!G2371</f>
        <v>11.711596</v>
      </c>
      <c r="I2371" s="2">
        <f>'Moving Avg'!H2371</f>
        <v>10.551519499999994</v>
      </c>
      <c r="J2371" s="17" t="str">
        <f>OBV!F2371</f>
        <v>BULLISH</v>
      </c>
      <c r="K2371" s="17" t="str">
        <f>OBV!G2371</f>
        <v>NEUTRAL</v>
      </c>
      <c r="L2371" s="17" t="str">
        <f>OBV!H2371</f>
        <v>CONFIRMED BULLISH</v>
      </c>
      <c r="M2371" s="19">
        <f t="shared" si="370"/>
        <v>0</v>
      </c>
      <c r="N2371" s="19">
        <f t="shared" si="371"/>
        <v>45</v>
      </c>
      <c r="O2371" s="19">
        <f t="shared" si="372"/>
        <v>50</v>
      </c>
      <c r="P2371" s="19">
        <f t="shared" si="373"/>
        <v>83.5</v>
      </c>
      <c r="Q2371" s="20">
        <f t="shared" ref="Q2371:Q2434" si="374">0.35*M2371+N2371*0.35+O2371*0.15+P2371*0.15</f>
        <v>35.774999999999999</v>
      </c>
      <c r="R2371" s="20">
        <f t="shared" ref="R2371:R2434" si="375">M2371*0.2+N2371*0.2+O2371*0.35+P2371*0.25</f>
        <v>47.375</v>
      </c>
      <c r="S2371" s="20">
        <f t="shared" ref="S2371:S2434" si="376">M2371*0.15+N2371*0.15+O2371*0.25+P2371*0.45</f>
        <v>56.825000000000003</v>
      </c>
      <c r="T2371" s="20">
        <f t="shared" ref="T2371:T2434" si="377">0.25*SUM(M2371:P2371)</f>
        <v>44.625</v>
      </c>
      <c r="U2371" s="19">
        <f t="shared" ref="U2371:U2434" si="378">SUM(Q2371:S2371)/3</f>
        <v>46.658333333333339</v>
      </c>
      <c r="V2371" s="19">
        <f t="shared" ref="V2371:V2434" si="379">SUM(Q2371:T2371)/4</f>
        <v>46.150000000000006</v>
      </c>
    </row>
    <row r="2372" spans="1:22" ht="13.5" x14ac:dyDescent="0.25">
      <c r="A2372" s="3">
        <f>RSI!A2372</f>
        <v>45457</v>
      </c>
      <c r="B2372" s="2">
        <f>RSI!B2372</f>
        <v>12.5611</v>
      </c>
      <c r="C2372" s="2">
        <f>RSI!I2372</f>
        <v>75.29318999662209</v>
      </c>
      <c r="D2372" s="2">
        <f>MACD!E2372</f>
        <v>-0.19463072695703687</v>
      </c>
      <c r="E2372" s="2">
        <f>MACD!F2372</f>
        <v>-0.16467658862429052</v>
      </c>
      <c r="F2372" s="2">
        <f>'Moving Avg'!D2372</f>
        <v>12.379519999999999</v>
      </c>
      <c r="G2372" s="2">
        <f>'Moving Avg'!F2372</f>
        <v>11.948554999999999</v>
      </c>
      <c r="H2372" s="2">
        <f>'Moving Avg'!G2372</f>
        <v>11.723682000000002</v>
      </c>
      <c r="I2372" s="2">
        <f>'Moving Avg'!H2372</f>
        <v>10.558251999999992</v>
      </c>
      <c r="J2372" s="17" t="str">
        <f>OBV!F2372</f>
        <v>BULLISH</v>
      </c>
      <c r="K2372" s="17" t="str">
        <f>OBV!G2372</f>
        <v>STRONG</v>
      </c>
      <c r="L2372" s="17" t="str">
        <f>OBV!H2372</f>
        <v>CONFIRMED BULLISH</v>
      </c>
      <c r="M2372" s="19">
        <f t="shared" si="370"/>
        <v>0</v>
      </c>
      <c r="N2372" s="19">
        <f t="shared" si="371"/>
        <v>100</v>
      </c>
      <c r="O2372" s="19">
        <f t="shared" si="372"/>
        <v>50</v>
      </c>
      <c r="P2372" s="19">
        <f t="shared" si="373"/>
        <v>100</v>
      </c>
      <c r="Q2372" s="20">
        <f t="shared" si="374"/>
        <v>57.5</v>
      </c>
      <c r="R2372" s="20">
        <f t="shared" si="375"/>
        <v>62.5</v>
      </c>
      <c r="S2372" s="20">
        <f t="shared" si="376"/>
        <v>72.5</v>
      </c>
      <c r="T2372" s="20">
        <f t="shared" si="377"/>
        <v>62.5</v>
      </c>
      <c r="U2372" s="19">
        <f t="shared" si="378"/>
        <v>64.166666666666671</v>
      </c>
      <c r="V2372" s="19">
        <f t="shared" si="379"/>
        <v>63.75</v>
      </c>
    </row>
    <row r="2373" spans="1:22" ht="13.5" x14ac:dyDescent="0.25">
      <c r="A2373" s="3">
        <f>RSI!A2373</f>
        <v>45461</v>
      </c>
      <c r="B2373" s="2">
        <f>RSI!B2373</f>
        <v>12.635999999999999</v>
      </c>
      <c r="C2373" s="2">
        <f>RSI!I2373</f>
        <v>76.690048725280334</v>
      </c>
      <c r="D2373" s="2">
        <f>MACD!E2373</f>
        <v>-0.26045975035296465</v>
      </c>
      <c r="E2373" s="2">
        <f>MACD!F2373</f>
        <v>-0.18383322097002536</v>
      </c>
      <c r="F2373" s="2">
        <f>'Moving Avg'!D2373</f>
        <v>12.456279999999998</v>
      </c>
      <c r="G2373" s="2">
        <f>'Moving Avg'!F2373</f>
        <v>12.006575</v>
      </c>
      <c r="H2373" s="2">
        <f>'Moving Avg'!G2373</f>
        <v>11.740038</v>
      </c>
      <c r="I2373" s="2">
        <f>'Moving Avg'!H2373</f>
        <v>10.565154999999994</v>
      </c>
      <c r="J2373" s="17" t="str">
        <f>OBV!F2373</f>
        <v>BULLISH</v>
      </c>
      <c r="K2373" s="17" t="str">
        <f>OBV!G2373</f>
        <v>STRONG</v>
      </c>
      <c r="L2373" s="17" t="str">
        <f>OBV!H2373</f>
        <v>CONFIRMED BULLISH</v>
      </c>
      <c r="M2373" s="19">
        <f t="shared" si="370"/>
        <v>0</v>
      </c>
      <c r="N2373" s="19">
        <f t="shared" si="371"/>
        <v>100</v>
      </c>
      <c r="O2373" s="19">
        <f t="shared" si="372"/>
        <v>50</v>
      </c>
      <c r="P2373" s="19">
        <f t="shared" si="373"/>
        <v>100</v>
      </c>
      <c r="Q2373" s="20">
        <f t="shared" si="374"/>
        <v>57.5</v>
      </c>
      <c r="R2373" s="20">
        <f t="shared" si="375"/>
        <v>62.5</v>
      </c>
      <c r="S2373" s="20">
        <f t="shared" si="376"/>
        <v>72.5</v>
      </c>
      <c r="T2373" s="20">
        <f t="shared" si="377"/>
        <v>62.5</v>
      </c>
      <c r="U2373" s="19">
        <f t="shared" si="378"/>
        <v>64.166666666666671</v>
      </c>
      <c r="V2373" s="19">
        <f t="shared" si="379"/>
        <v>63.75</v>
      </c>
    </row>
    <row r="2374" spans="1:22" ht="13.5" x14ac:dyDescent="0.25">
      <c r="A2374" s="3">
        <f>RSI!A2374</f>
        <v>45462</v>
      </c>
      <c r="B2374" s="2">
        <f>RSI!B2374</f>
        <v>12.8232</v>
      </c>
      <c r="C2374" s="2">
        <f>RSI!I2374</f>
        <v>79.768748066620461</v>
      </c>
      <c r="D2374" s="2">
        <f>MACD!E2374</f>
        <v>-0.32693366041697658</v>
      </c>
      <c r="E2374" s="2">
        <f>MACD!F2374</f>
        <v>-0.2124533088594156</v>
      </c>
      <c r="F2374" s="2">
        <f>'Moving Avg'!D2374</f>
        <v>12.555499999999999</v>
      </c>
      <c r="G2374" s="2">
        <f>'Moving Avg'!F2374</f>
        <v>12.06865</v>
      </c>
      <c r="H2374" s="2">
        <f>'Moving Avg'!G2374</f>
        <v>11.760463999999999</v>
      </c>
      <c r="I2374" s="2">
        <f>'Moving Avg'!H2374</f>
        <v>10.573442499999992</v>
      </c>
      <c r="J2374" s="17" t="str">
        <f>OBV!F2374</f>
        <v>BULLISH</v>
      </c>
      <c r="K2374" s="17" t="str">
        <f>OBV!G2374</f>
        <v>STRONG</v>
      </c>
      <c r="L2374" s="17" t="str">
        <f>OBV!H2374</f>
        <v>CONFIRMED BULLISH</v>
      </c>
      <c r="M2374" s="19">
        <f t="shared" si="370"/>
        <v>0</v>
      </c>
      <c r="N2374" s="19">
        <f t="shared" si="371"/>
        <v>100</v>
      </c>
      <c r="O2374" s="19">
        <f t="shared" si="372"/>
        <v>50</v>
      </c>
      <c r="P2374" s="19">
        <f t="shared" si="373"/>
        <v>100</v>
      </c>
      <c r="Q2374" s="20">
        <f t="shared" si="374"/>
        <v>57.5</v>
      </c>
      <c r="R2374" s="20">
        <f t="shared" si="375"/>
        <v>62.5</v>
      </c>
      <c r="S2374" s="20">
        <f t="shared" si="376"/>
        <v>72.5</v>
      </c>
      <c r="T2374" s="20">
        <f t="shared" si="377"/>
        <v>62.5</v>
      </c>
      <c r="U2374" s="19">
        <f t="shared" si="378"/>
        <v>64.166666666666671</v>
      </c>
      <c r="V2374" s="19">
        <f t="shared" si="379"/>
        <v>63.75</v>
      </c>
    </row>
    <row r="2375" spans="1:22" ht="13.5" x14ac:dyDescent="0.25">
      <c r="A2375" s="3">
        <f>RSI!A2375</f>
        <v>45463</v>
      </c>
      <c r="B2375" s="2">
        <f>RSI!B2375</f>
        <v>12.401999999999999</v>
      </c>
      <c r="C2375" s="2">
        <f>RSI!I2375</f>
        <v>60.4294146102864</v>
      </c>
      <c r="D2375" s="2">
        <f>MACD!E2375</f>
        <v>-0.32808861946522505</v>
      </c>
      <c r="E2375" s="2">
        <f>MACD!F2375</f>
        <v>-0.23558037098057752</v>
      </c>
      <c r="F2375" s="2">
        <f>'Moving Avg'!D2375</f>
        <v>12.564859999999999</v>
      </c>
      <c r="G2375" s="2">
        <f>'Moving Avg'!F2375</f>
        <v>12.107629999999997</v>
      </c>
      <c r="H2375" s="2">
        <f>'Moving Avg'!G2375</f>
        <v>11.773772000000001</v>
      </c>
      <c r="I2375" s="2">
        <f>'Moving Avg'!H2375</f>
        <v>10.579175499999993</v>
      </c>
      <c r="J2375" s="17" t="str">
        <f>OBV!F2375</f>
        <v>BULLISH</v>
      </c>
      <c r="K2375" s="17" t="str">
        <f>OBV!G2375</f>
        <v>STRONG</v>
      </c>
      <c r="L2375" s="17" t="str">
        <f>OBV!H2375</f>
        <v>CONFIRMED BULLISH</v>
      </c>
      <c r="M2375" s="19">
        <f t="shared" si="370"/>
        <v>25</v>
      </c>
      <c r="N2375" s="19">
        <f t="shared" si="371"/>
        <v>100</v>
      </c>
      <c r="O2375" s="19">
        <f t="shared" si="372"/>
        <v>50</v>
      </c>
      <c r="P2375" s="19">
        <f t="shared" si="373"/>
        <v>100</v>
      </c>
      <c r="Q2375" s="20">
        <f t="shared" si="374"/>
        <v>66.25</v>
      </c>
      <c r="R2375" s="20">
        <f t="shared" si="375"/>
        <v>67.5</v>
      </c>
      <c r="S2375" s="20">
        <f t="shared" si="376"/>
        <v>76.25</v>
      </c>
      <c r="T2375" s="20">
        <f t="shared" si="377"/>
        <v>68.75</v>
      </c>
      <c r="U2375" s="19">
        <f t="shared" si="378"/>
        <v>70</v>
      </c>
      <c r="V2375" s="19">
        <f t="shared" si="379"/>
        <v>69.6875</v>
      </c>
    </row>
    <row r="2376" spans="1:22" ht="13.5" x14ac:dyDescent="0.25">
      <c r="A2376" s="3">
        <f>RSI!A2376</f>
        <v>45464</v>
      </c>
      <c r="B2376" s="2">
        <f>RSI!B2376</f>
        <v>12.3552</v>
      </c>
      <c r="C2376" s="2">
        <f>RSI!I2376</f>
        <v>58.725767652286827</v>
      </c>
      <c r="D2376" s="2">
        <f>MACD!E2376</f>
        <v>-0.28445460026410707</v>
      </c>
      <c r="E2376" s="2">
        <f>MACD!F2376</f>
        <v>-0.24535521683728345</v>
      </c>
      <c r="F2376" s="2">
        <f>'Moving Avg'!D2376</f>
        <v>12.5555</v>
      </c>
      <c r="G2376" s="2">
        <f>'Moving Avg'!F2376</f>
        <v>12.139779999999998</v>
      </c>
      <c r="H2376" s="2">
        <f>'Moving Avg'!G2376</f>
        <v>11.789242000000002</v>
      </c>
      <c r="I2376" s="2">
        <f>'Moving Avg'!H2376</f>
        <v>10.582064499999992</v>
      </c>
      <c r="J2376" s="17" t="str">
        <f>OBV!F2376</f>
        <v>BULLISH</v>
      </c>
      <c r="K2376" s="17" t="str">
        <f>OBV!G2376</f>
        <v>NEUTRAL</v>
      </c>
      <c r="L2376" s="17" t="str">
        <f>OBV!H2376</f>
        <v>BULLISH DIVERGENCE</v>
      </c>
      <c r="M2376" s="19">
        <f t="shared" si="370"/>
        <v>25</v>
      </c>
      <c r="N2376" s="19">
        <f t="shared" si="371"/>
        <v>100</v>
      </c>
      <c r="O2376" s="19">
        <f t="shared" si="372"/>
        <v>50</v>
      </c>
      <c r="P2376" s="19">
        <f t="shared" si="373"/>
        <v>66.5</v>
      </c>
      <c r="Q2376" s="20">
        <f t="shared" si="374"/>
        <v>61.225000000000001</v>
      </c>
      <c r="R2376" s="20">
        <f t="shared" si="375"/>
        <v>59.125</v>
      </c>
      <c r="S2376" s="20">
        <f t="shared" si="376"/>
        <v>61.174999999999997</v>
      </c>
      <c r="T2376" s="20">
        <f t="shared" si="377"/>
        <v>60.375</v>
      </c>
      <c r="U2376" s="19">
        <f t="shared" si="378"/>
        <v>60.508333333333326</v>
      </c>
      <c r="V2376" s="19">
        <f t="shared" si="379"/>
        <v>60.474999999999994</v>
      </c>
    </row>
    <row r="2377" spans="1:22" ht="13.5" x14ac:dyDescent="0.25">
      <c r="A2377" s="3">
        <f>RSI!A2377</f>
        <v>45467</v>
      </c>
      <c r="B2377" s="2">
        <f>RSI!B2377</f>
        <v>12.074400000000001</v>
      </c>
      <c r="C2377" s="2">
        <f>RSI!I2377</f>
        <v>49.676417074768587</v>
      </c>
      <c r="D2377" s="2">
        <f>MACD!E2377</f>
        <v>-0.22836008835138877</v>
      </c>
      <c r="E2377" s="2">
        <f>MACD!F2377</f>
        <v>-0.24195619114010453</v>
      </c>
      <c r="F2377" s="2">
        <f>'Moving Avg'!D2377</f>
        <v>12.458159999999998</v>
      </c>
      <c r="G2377" s="2">
        <f>'Moving Avg'!F2377</f>
        <v>12.164009999999999</v>
      </c>
      <c r="H2377" s="2">
        <f>'Moving Avg'!G2377</f>
        <v>11.796976000000003</v>
      </c>
      <c r="I2377" s="2">
        <f>'Moving Avg'!H2377</f>
        <v>10.582937999999992</v>
      </c>
      <c r="J2377" s="17" t="str">
        <f>OBV!F2377</f>
        <v>BEARISH</v>
      </c>
      <c r="K2377" s="17" t="str">
        <f>OBV!G2377</f>
        <v>WEAK</v>
      </c>
      <c r="L2377" s="17" t="str">
        <f>OBV!H2377</f>
        <v>CONFIRMED BEARISH</v>
      </c>
      <c r="M2377" s="19">
        <f t="shared" si="370"/>
        <v>25</v>
      </c>
      <c r="N2377" s="19">
        <f t="shared" si="371"/>
        <v>0</v>
      </c>
      <c r="O2377" s="19">
        <f t="shared" si="372"/>
        <v>50</v>
      </c>
      <c r="P2377" s="19">
        <f t="shared" si="373"/>
        <v>0</v>
      </c>
      <c r="Q2377" s="20">
        <f t="shared" si="374"/>
        <v>16.25</v>
      </c>
      <c r="R2377" s="20">
        <f t="shared" si="375"/>
        <v>22.5</v>
      </c>
      <c r="S2377" s="20">
        <f t="shared" si="376"/>
        <v>16.25</v>
      </c>
      <c r="T2377" s="20">
        <f t="shared" si="377"/>
        <v>18.75</v>
      </c>
      <c r="U2377" s="19">
        <f t="shared" si="378"/>
        <v>18.333333333333332</v>
      </c>
      <c r="V2377" s="19">
        <f t="shared" si="379"/>
        <v>18.4375</v>
      </c>
    </row>
    <row r="2378" spans="1:22" ht="13.5" x14ac:dyDescent="0.25">
      <c r="A2378" s="3">
        <f>RSI!A2378</f>
        <v>45468</v>
      </c>
      <c r="B2378" s="2">
        <f>RSI!B2378</f>
        <v>12.074400000000001</v>
      </c>
      <c r="C2378" s="2">
        <f>RSI!I2378</f>
        <v>49.67641707476858</v>
      </c>
      <c r="D2378" s="2">
        <f>MACD!E2378</f>
        <v>-0.16778848969211957</v>
      </c>
      <c r="E2378" s="2">
        <f>MACD!F2378</f>
        <v>-0.22712265085050756</v>
      </c>
      <c r="F2378" s="2">
        <f>'Moving Avg'!D2378</f>
        <v>12.345839999999999</v>
      </c>
      <c r="G2378" s="2">
        <f>'Moving Avg'!F2378</f>
        <v>12.178044999999999</v>
      </c>
      <c r="H2378" s="2">
        <f>'Moving Avg'!G2378</f>
        <v>11.806016</v>
      </c>
      <c r="I2378" s="2">
        <f>'Moving Avg'!H2378</f>
        <v>10.583892999999994</v>
      </c>
      <c r="J2378" s="17" t="str">
        <f>OBV!F2378</f>
        <v>BEARISH</v>
      </c>
      <c r="K2378" s="17" t="str">
        <f>OBV!G2378</f>
        <v>WEAK</v>
      </c>
      <c r="L2378" s="17" t="str">
        <f>OBV!H2378</f>
        <v>CONFIRMED BEARISH</v>
      </c>
      <c r="M2378" s="19">
        <f t="shared" si="370"/>
        <v>25</v>
      </c>
      <c r="N2378" s="19">
        <f t="shared" si="371"/>
        <v>0</v>
      </c>
      <c r="O2378" s="19">
        <f t="shared" si="372"/>
        <v>50</v>
      </c>
      <c r="P2378" s="19">
        <f t="shared" si="373"/>
        <v>0</v>
      </c>
      <c r="Q2378" s="20">
        <f t="shared" si="374"/>
        <v>16.25</v>
      </c>
      <c r="R2378" s="20">
        <f t="shared" si="375"/>
        <v>22.5</v>
      </c>
      <c r="S2378" s="20">
        <f t="shared" si="376"/>
        <v>16.25</v>
      </c>
      <c r="T2378" s="20">
        <f t="shared" si="377"/>
        <v>18.75</v>
      </c>
      <c r="U2378" s="19">
        <f t="shared" si="378"/>
        <v>18.333333333333332</v>
      </c>
      <c r="V2378" s="19">
        <f t="shared" si="379"/>
        <v>18.4375</v>
      </c>
    </row>
    <row r="2379" spans="1:22" ht="13.5" x14ac:dyDescent="0.25">
      <c r="A2379" s="3">
        <f>RSI!A2379</f>
        <v>45469</v>
      </c>
      <c r="B2379" s="2">
        <f>RSI!B2379</f>
        <v>12.037000000000001</v>
      </c>
      <c r="C2379" s="2">
        <f>RSI!I2379</f>
        <v>48.521458459452546</v>
      </c>
      <c r="D2379" s="2">
        <f>MACD!E2379</f>
        <v>-0.10210033131586016</v>
      </c>
      <c r="E2379" s="2">
        <f>MACD!F2379</f>
        <v>-0.20211818694357808</v>
      </c>
      <c r="F2379" s="2">
        <f>'Moving Avg'!D2379</f>
        <v>12.188599999999997</v>
      </c>
      <c r="G2379" s="2">
        <f>'Moving Avg'!F2379</f>
        <v>12.182655</v>
      </c>
      <c r="H2379" s="2">
        <f>'Moving Avg'!G2379</f>
        <v>11.811372</v>
      </c>
      <c r="I2379" s="2">
        <f>'Moving Avg'!H2379</f>
        <v>10.585353999999993</v>
      </c>
      <c r="J2379" s="17" t="str">
        <f>OBV!F2379</f>
        <v>BEARISH</v>
      </c>
      <c r="K2379" s="17" t="str">
        <f>OBV!G2379</f>
        <v>WEAK</v>
      </c>
      <c r="L2379" s="17" t="str">
        <f>OBV!H2379</f>
        <v>CONFIRMED BEARISH</v>
      </c>
      <c r="M2379" s="19">
        <f t="shared" si="370"/>
        <v>25</v>
      </c>
      <c r="N2379" s="19">
        <f t="shared" si="371"/>
        <v>0</v>
      </c>
      <c r="O2379" s="19">
        <f t="shared" si="372"/>
        <v>50</v>
      </c>
      <c r="P2379" s="19">
        <f t="shared" si="373"/>
        <v>0</v>
      </c>
      <c r="Q2379" s="20">
        <f t="shared" si="374"/>
        <v>16.25</v>
      </c>
      <c r="R2379" s="20">
        <f t="shared" si="375"/>
        <v>22.5</v>
      </c>
      <c r="S2379" s="20">
        <f t="shared" si="376"/>
        <v>16.25</v>
      </c>
      <c r="T2379" s="20">
        <f t="shared" si="377"/>
        <v>18.75</v>
      </c>
      <c r="U2379" s="19">
        <f t="shared" si="378"/>
        <v>18.333333333333332</v>
      </c>
      <c r="V2379" s="19">
        <f t="shared" si="379"/>
        <v>18.4375</v>
      </c>
    </row>
    <row r="2380" spans="1:22" ht="13.5" x14ac:dyDescent="0.25">
      <c r="A2380" s="3">
        <f>RSI!A2380</f>
        <v>45470</v>
      </c>
      <c r="B2380" s="2">
        <f>RSI!B2380</f>
        <v>12.1586</v>
      </c>
      <c r="C2380" s="2">
        <f>RSI!I2380</f>
        <v>52.396709057024829</v>
      </c>
      <c r="D2380" s="2">
        <f>MACD!E2380</f>
        <v>-5.0850061006075364E-2</v>
      </c>
      <c r="E2380" s="2">
        <f>MACD!F2380</f>
        <v>-0.17186456175607756</v>
      </c>
      <c r="F2380" s="2">
        <f>'Moving Avg'!D2380</f>
        <v>12.13992</v>
      </c>
      <c r="G2380" s="2">
        <f>'Moving Avg'!F2380</f>
        <v>12.191129999999999</v>
      </c>
      <c r="H2380" s="2">
        <f>'Moving Avg'!G2380</f>
        <v>11.821442000000001</v>
      </c>
      <c r="I2380" s="2">
        <f>'Moving Avg'!H2380</f>
        <v>10.587912499999993</v>
      </c>
      <c r="J2380" s="17" t="str">
        <f>OBV!F2380</f>
        <v>BEARISH</v>
      </c>
      <c r="K2380" s="17" t="str">
        <f>OBV!G2380</f>
        <v>WEAK</v>
      </c>
      <c r="L2380" s="17" t="str">
        <f>OBV!H2380</f>
        <v>CONFIRMED BEARISH</v>
      </c>
      <c r="M2380" s="19">
        <f t="shared" si="370"/>
        <v>25</v>
      </c>
      <c r="N2380" s="19">
        <f t="shared" si="371"/>
        <v>0</v>
      </c>
      <c r="O2380" s="19">
        <f t="shared" si="372"/>
        <v>50</v>
      </c>
      <c r="P2380" s="19">
        <f t="shared" si="373"/>
        <v>0</v>
      </c>
      <c r="Q2380" s="20">
        <f t="shared" si="374"/>
        <v>16.25</v>
      </c>
      <c r="R2380" s="20">
        <f t="shared" si="375"/>
        <v>22.5</v>
      </c>
      <c r="S2380" s="20">
        <f t="shared" si="376"/>
        <v>16.25</v>
      </c>
      <c r="T2380" s="20">
        <f t="shared" si="377"/>
        <v>18.75</v>
      </c>
      <c r="U2380" s="19">
        <f t="shared" si="378"/>
        <v>18.333333333333332</v>
      </c>
      <c r="V2380" s="19">
        <f t="shared" si="379"/>
        <v>18.4375</v>
      </c>
    </row>
    <row r="2381" spans="1:22" ht="13.5" x14ac:dyDescent="0.25">
      <c r="A2381" s="3">
        <f>RSI!A2381</f>
        <v>45471</v>
      </c>
      <c r="B2381" s="2">
        <f>RSI!B2381</f>
        <v>12.0463</v>
      </c>
      <c r="C2381" s="2">
        <f>RSI!I2381</f>
        <v>48.747046359085992</v>
      </c>
      <c r="D2381" s="2">
        <f>MACD!E2381</f>
        <v>7.6417469119167691E-3</v>
      </c>
      <c r="E2381" s="2">
        <f>MACD!F2381</f>
        <v>-0.13596330002247869</v>
      </c>
      <c r="F2381" s="2">
        <f>'Moving Avg'!D2381</f>
        <v>12.078140000000001</v>
      </c>
      <c r="G2381" s="2">
        <f>'Moving Avg'!F2381</f>
        <v>12.198415000000001</v>
      </c>
      <c r="H2381" s="2">
        <f>'Moving Avg'!G2381</f>
        <v>11.830245999999999</v>
      </c>
      <c r="I2381" s="2">
        <f>'Moving Avg'!H2381</f>
        <v>10.591866999999993</v>
      </c>
      <c r="J2381" s="17" t="str">
        <f>OBV!F2381</f>
        <v>BEARISH</v>
      </c>
      <c r="K2381" s="17" t="str">
        <f>OBV!G2381</f>
        <v>WEAK</v>
      </c>
      <c r="L2381" s="17" t="str">
        <f>OBV!H2381</f>
        <v>CONFIRMED BEARISH</v>
      </c>
      <c r="M2381" s="19">
        <f t="shared" si="370"/>
        <v>25</v>
      </c>
      <c r="N2381" s="19">
        <f t="shared" si="371"/>
        <v>0</v>
      </c>
      <c r="O2381" s="19">
        <f t="shared" si="372"/>
        <v>50</v>
      </c>
      <c r="P2381" s="19">
        <f t="shared" si="373"/>
        <v>0</v>
      </c>
      <c r="Q2381" s="20">
        <f t="shared" si="374"/>
        <v>16.25</v>
      </c>
      <c r="R2381" s="20">
        <f t="shared" si="375"/>
        <v>22.5</v>
      </c>
      <c r="S2381" s="20">
        <f t="shared" si="376"/>
        <v>16.25</v>
      </c>
      <c r="T2381" s="20">
        <f t="shared" si="377"/>
        <v>18.75</v>
      </c>
      <c r="U2381" s="19">
        <f t="shared" si="378"/>
        <v>18.333333333333332</v>
      </c>
      <c r="V2381" s="19">
        <f t="shared" si="379"/>
        <v>18.4375</v>
      </c>
    </row>
    <row r="2382" spans="1:22" ht="13.5" x14ac:dyDescent="0.25">
      <c r="A2382" s="3">
        <f>RSI!A2382</f>
        <v>45474</v>
      </c>
      <c r="B2382" s="2">
        <f>RSI!B2382</f>
        <v>11.7</v>
      </c>
      <c r="C2382" s="2">
        <f>RSI!I2382</f>
        <v>39.589379650017698</v>
      </c>
      <c r="D2382" s="2">
        <f>MACD!E2382</f>
        <v>0.10756391269482179</v>
      </c>
      <c r="E2382" s="2">
        <f>MACD!F2382</f>
        <v>-8.7257857479018597E-2</v>
      </c>
      <c r="F2382" s="2">
        <f>'Moving Avg'!D2382</f>
        <v>12.003260000000001</v>
      </c>
      <c r="G2382" s="2">
        <f>'Moving Avg'!F2382</f>
        <v>12.189055</v>
      </c>
      <c r="H2382" s="2">
        <f>'Moving Avg'!G2382</f>
        <v>11.831798000000001</v>
      </c>
      <c r="I2382" s="2">
        <f>'Moving Avg'!H2382</f>
        <v>10.594089999999992</v>
      </c>
      <c r="J2382" s="17" t="str">
        <f>OBV!F2382</f>
        <v>BEARISH</v>
      </c>
      <c r="K2382" s="17" t="str">
        <f>OBV!G2382</f>
        <v>WEAK</v>
      </c>
      <c r="L2382" s="17" t="str">
        <f>OBV!H2382</f>
        <v>CONFIRMED BEARISH</v>
      </c>
      <c r="M2382" s="19">
        <f t="shared" si="370"/>
        <v>25</v>
      </c>
      <c r="N2382" s="19">
        <f t="shared" si="371"/>
        <v>0</v>
      </c>
      <c r="O2382" s="19">
        <f t="shared" si="372"/>
        <v>50</v>
      </c>
      <c r="P2382" s="19">
        <f t="shared" si="373"/>
        <v>0</v>
      </c>
      <c r="Q2382" s="20">
        <f t="shared" si="374"/>
        <v>16.25</v>
      </c>
      <c r="R2382" s="20">
        <f t="shared" si="375"/>
        <v>22.5</v>
      </c>
      <c r="S2382" s="20">
        <f t="shared" si="376"/>
        <v>16.25</v>
      </c>
      <c r="T2382" s="20">
        <f t="shared" si="377"/>
        <v>18.75</v>
      </c>
      <c r="U2382" s="19">
        <f t="shared" si="378"/>
        <v>18.333333333333332</v>
      </c>
      <c r="V2382" s="19">
        <f t="shared" si="379"/>
        <v>18.4375</v>
      </c>
    </row>
    <row r="2383" spans="1:22" ht="13.5" x14ac:dyDescent="0.25">
      <c r="A2383" s="3">
        <f>RSI!A2383</f>
        <v>45475</v>
      </c>
      <c r="B2383" s="2">
        <f>RSI!B2383</f>
        <v>11.9808</v>
      </c>
      <c r="C2383" s="2">
        <f>RSI!I2383</f>
        <v>48.102895521642921</v>
      </c>
      <c r="D2383" s="2">
        <f>MACD!E2383</f>
        <v>0.18516089257949631</v>
      </c>
      <c r="E2383" s="2">
        <f>MACD!F2383</f>
        <v>-3.277410746731562E-2</v>
      </c>
      <c r="F2383" s="2">
        <f>'Moving Avg'!D2383</f>
        <v>11.984540000000001</v>
      </c>
      <c r="G2383" s="2">
        <f>'Moving Avg'!F2383</f>
        <v>12.205434999999998</v>
      </c>
      <c r="H2383" s="2">
        <f>'Moving Avg'!G2383</f>
        <v>11.842228000000002</v>
      </c>
      <c r="I2383" s="2">
        <f>'Moving Avg'!H2383</f>
        <v>10.59832849999999</v>
      </c>
      <c r="J2383" s="17" t="str">
        <f>OBV!F2383</f>
        <v>BEARISH</v>
      </c>
      <c r="K2383" s="17" t="str">
        <f>OBV!G2383</f>
        <v>WEAK</v>
      </c>
      <c r="L2383" s="17" t="str">
        <f>OBV!H2383</f>
        <v>CONFIRMED BEARISH</v>
      </c>
      <c r="M2383" s="19">
        <f t="shared" si="370"/>
        <v>25</v>
      </c>
      <c r="N2383" s="19">
        <f t="shared" si="371"/>
        <v>0</v>
      </c>
      <c r="O2383" s="19">
        <f t="shared" si="372"/>
        <v>50</v>
      </c>
      <c r="P2383" s="19">
        <f t="shared" si="373"/>
        <v>0</v>
      </c>
      <c r="Q2383" s="20">
        <f t="shared" si="374"/>
        <v>16.25</v>
      </c>
      <c r="R2383" s="20">
        <f t="shared" si="375"/>
        <v>22.5</v>
      </c>
      <c r="S2383" s="20">
        <f t="shared" si="376"/>
        <v>16.25</v>
      </c>
      <c r="T2383" s="20">
        <f t="shared" si="377"/>
        <v>18.75</v>
      </c>
      <c r="U2383" s="19">
        <f t="shared" si="378"/>
        <v>18.333333333333332</v>
      </c>
      <c r="V2383" s="19">
        <f t="shared" si="379"/>
        <v>18.4375</v>
      </c>
    </row>
    <row r="2384" spans="1:22" ht="13.5" x14ac:dyDescent="0.25">
      <c r="A2384" s="3">
        <f>RSI!A2384</f>
        <v>45476</v>
      </c>
      <c r="B2384" s="2">
        <f>RSI!B2384</f>
        <v>11.933999999999999</v>
      </c>
      <c r="C2384" s="2">
        <f>RSI!I2384</f>
        <v>46.916166384944653</v>
      </c>
      <c r="D2384" s="2">
        <f>MACD!E2384</f>
        <v>0.28357948488139506</v>
      </c>
      <c r="E2384" s="2">
        <f>MACD!F2384</f>
        <v>3.0496611002426521E-2</v>
      </c>
      <c r="F2384" s="2">
        <f>'Moving Avg'!D2384</f>
        <v>11.963939999999999</v>
      </c>
      <c r="G2384" s="2">
        <f>'Moving Avg'!F2384</f>
        <v>12.217134999999999</v>
      </c>
      <c r="H2384" s="2">
        <f>'Moving Avg'!G2384</f>
        <v>11.849274000000003</v>
      </c>
      <c r="I2384" s="2">
        <f>'Moving Avg'!H2384</f>
        <v>10.60400499999999</v>
      </c>
      <c r="J2384" s="17" t="str">
        <f>OBV!F2384</f>
        <v>BEARISH</v>
      </c>
      <c r="K2384" s="17" t="str">
        <f>OBV!G2384</f>
        <v>NEUTRAL</v>
      </c>
      <c r="L2384" s="17" t="str">
        <f>OBV!H2384</f>
        <v>CONFIRMED BEARISH</v>
      </c>
      <c r="M2384" s="19">
        <f t="shared" si="370"/>
        <v>25</v>
      </c>
      <c r="N2384" s="19">
        <f t="shared" si="371"/>
        <v>0</v>
      </c>
      <c r="O2384" s="19">
        <f t="shared" si="372"/>
        <v>50</v>
      </c>
      <c r="P2384" s="19">
        <f t="shared" si="373"/>
        <v>16.5</v>
      </c>
      <c r="Q2384" s="20">
        <f t="shared" si="374"/>
        <v>18.725000000000001</v>
      </c>
      <c r="R2384" s="20">
        <f t="shared" si="375"/>
        <v>26.625</v>
      </c>
      <c r="S2384" s="20">
        <f t="shared" si="376"/>
        <v>23.675000000000001</v>
      </c>
      <c r="T2384" s="20">
        <f t="shared" si="377"/>
        <v>22.875</v>
      </c>
      <c r="U2384" s="19">
        <f t="shared" si="378"/>
        <v>23.008333333333336</v>
      </c>
      <c r="V2384" s="19">
        <f t="shared" si="379"/>
        <v>22.975000000000001</v>
      </c>
    </row>
    <row r="2385" spans="1:22" ht="13.5" x14ac:dyDescent="0.25">
      <c r="A2385" s="3">
        <f>RSI!A2385</f>
        <v>45477</v>
      </c>
      <c r="B2385" s="2">
        <f>RSI!B2385</f>
        <v>11.8872</v>
      </c>
      <c r="C2385" s="2">
        <f>RSI!I2385</f>
        <v>45.701939892401782</v>
      </c>
      <c r="D2385" s="2">
        <f>MACD!E2385</f>
        <v>0.30625639355232437</v>
      </c>
      <c r="E2385" s="2">
        <f>MACD!F2385</f>
        <v>8.5648567512406099E-2</v>
      </c>
      <c r="F2385" s="2">
        <f>'Moving Avg'!D2385</f>
        <v>11.909659999999999</v>
      </c>
      <c r="G2385" s="2">
        <f>'Moving Avg'!F2385</f>
        <v>12.217134999999999</v>
      </c>
      <c r="H2385" s="2">
        <f>'Moving Avg'!G2385</f>
        <v>11.857016000000003</v>
      </c>
      <c r="I2385" s="2">
        <f>'Moving Avg'!H2385</f>
        <v>10.610018499999992</v>
      </c>
      <c r="J2385" s="17" t="str">
        <f>OBV!F2385</f>
        <v>BEARISH</v>
      </c>
      <c r="K2385" s="17" t="str">
        <f>OBV!G2385</f>
        <v>NEUTRAL</v>
      </c>
      <c r="L2385" s="17" t="str">
        <f>OBV!H2385</f>
        <v>CONFIRMED BEARISH</v>
      </c>
      <c r="M2385" s="19">
        <f t="shared" si="370"/>
        <v>25</v>
      </c>
      <c r="N2385" s="19">
        <f t="shared" si="371"/>
        <v>0</v>
      </c>
      <c r="O2385" s="19">
        <f t="shared" si="372"/>
        <v>50</v>
      </c>
      <c r="P2385" s="19">
        <f t="shared" si="373"/>
        <v>16.5</v>
      </c>
      <c r="Q2385" s="20">
        <f t="shared" si="374"/>
        <v>18.725000000000001</v>
      </c>
      <c r="R2385" s="20">
        <f t="shared" si="375"/>
        <v>26.625</v>
      </c>
      <c r="S2385" s="20">
        <f t="shared" si="376"/>
        <v>23.675000000000001</v>
      </c>
      <c r="T2385" s="20">
        <f t="shared" si="377"/>
        <v>22.875</v>
      </c>
      <c r="U2385" s="19">
        <f t="shared" si="378"/>
        <v>23.008333333333336</v>
      </c>
      <c r="V2385" s="19">
        <f t="shared" si="379"/>
        <v>22.975000000000001</v>
      </c>
    </row>
    <row r="2386" spans="1:22" ht="13.5" x14ac:dyDescent="0.25">
      <c r="A2386" s="3">
        <f>RSI!A2386</f>
        <v>45478</v>
      </c>
      <c r="B2386" s="2">
        <f>RSI!B2386</f>
        <v>11.933999999999999</v>
      </c>
      <c r="C2386" s="2">
        <f>RSI!I2386</f>
        <v>47.17427720364693</v>
      </c>
      <c r="D2386" s="2">
        <f>MACD!E2386</f>
        <v>0.31573310098906582</v>
      </c>
      <c r="E2386" s="2">
        <f>MACD!F2386</f>
        <v>0.13166547420773805</v>
      </c>
      <c r="F2386" s="2">
        <f>'Moving Avg'!D2386</f>
        <v>11.887199999999998</v>
      </c>
      <c r="G2386" s="2">
        <f>'Moving Avg'!F2386</f>
        <v>12.205435</v>
      </c>
      <c r="H2386" s="2">
        <f>'Moving Avg'!G2386</f>
        <v>11.861290000000002</v>
      </c>
      <c r="I2386" s="2">
        <f>'Moving Avg'!H2386</f>
        <v>10.616673999999991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  <c r="M2386" s="19">
        <f t="shared" si="370"/>
        <v>25</v>
      </c>
      <c r="N2386" s="19">
        <f t="shared" si="371"/>
        <v>0</v>
      </c>
      <c r="O2386" s="19">
        <f t="shared" si="372"/>
        <v>50</v>
      </c>
      <c r="P2386" s="19">
        <f t="shared" si="373"/>
        <v>66.5</v>
      </c>
      <c r="Q2386" s="20">
        <f t="shared" si="374"/>
        <v>26.225000000000001</v>
      </c>
      <c r="R2386" s="20">
        <f t="shared" si="375"/>
        <v>39.125</v>
      </c>
      <c r="S2386" s="20">
        <f t="shared" si="376"/>
        <v>46.174999999999997</v>
      </c>
      <c r="T2386" s="20">
        <f t="shared" si="377"/>
        <v>35.375</v>
      </c>
      <c r="U2386" s="19">
        <f t="shared" si="378"/>
        <v>37.174999999999997</v>
      </c>
      <c r="V2386" s="19">
        <f t="shared" si="379"/>
        <v>36.724999999999994</v>
      </c>
    </row>
    <row r="2387" spans="1:22" ht="13.5" x14ac:dyDescent="0.25">
      <c r="A2387" s="3">
        <f>RSI!A2387</f>
        <v>45481</v>
      </c>
      <c r="B2387" s="2">
        <f>RSI!B2387</f>
        <v>11.7468</v>
      </c>
      <c r="C2387" s="2">
        <f>RSI!I2387</f>
        <v>42.240325085155739</v>
      </c>
      <c r="D2387" s="2">
        <f>MACD!E2387</f>
        <v>0.29502644042253579</v>
      </c>
      <c r="E2387" s="2">
        <f>MACD!F2387</f>
        <v>0.16433766745069761</v>
      </c>
      <c r="F2387" s="2">
        <f>'Moving Avg'!D2387</f>
        <v>11.896559999999999</v>
      </c>
      <c r="G2387" s="2">
        <f>'Moving Avg'!F2387</f>
        <v>12.184374999999999</v>
      </c>
      <c r="H2387" s="2">
        <f>'Moving Avg'!G2387</f>
        <v>11.862962000000003</v>
      </c>
      <c r="I2387" s="2">
        <f>'Moving Avg'!H2387</f>
        <v>10.623983999999991</v>
      </c>
      <c r="J2387" s="17" t="str">
        <f>OBV!F2387</f>
        <v>BEARISH</v>
      </c>
      <c r="K2387" s="17" t="str">
        <f>OBV!G2387</f>
        <v>NEUTRAL</v>
      </c>
      <c r="L2387" s="17" t="str">
        <f>OBV!H2387</f>
        <v>BEARISH DIVERGENCE</v>
      </c>
      <c r="M2387" s="19">
        <f t="shared" si="370"/>
        <v>25</v>
      </c>
      <c r="N2387" s="19">
        <f t="shared" si="371"/>
        <v>0</v>
      </c>
      <c r="O2387" s="19">
        <f t="shared" si="372"/>
        <v>50</v>
      </c>
      <c r="P2387" s="19">
        <f t="shared" si="373"/>
        <v>16.5</v>
      </c>
      <c r="Q2387" s="20">
        <f t="shared" si="374"/>
        <v>18.725000000000001</v>
      </c>
      <c r="R2387" s="20">
        <f t="shared" si="375"/>
        <v>26.625</v>
      </c>
      <c r="S2387" s="20">
        <f t="shared" si="376"/>
        <v>23.675000000000001</v>
      </c>
      <c r="T2387" s="20">
        <f t="shared" si="377"/>
        <v>22.875</v>
      </c>
      <c r="U2387" s="19">
        <f t="shared" si="378"/>
        <v>23.008333333333336</v>
      </c>
      <c r="V2387" s="19">
        <f t="shared" si="379"/>
        <v>22.975000000000001</v>
      </c>
    </row>
    <row r="2388" spans="1:22" ht="13.5" x14ac:dyDescent="0.25">
      <c r="A2388" s="3">
        <f>RSI!A2388</f>
        <v>45482</v>
      </c>
      <c r="B2388" s="2">
        <f>RSI!B2388</f>
        <v>11.6813</v>
      </c>
      <c r="C2388" s="2">
        <f>RSI!I2388</f>
        <v>40.638739881886835</v>
      </c>
      <c r="D2388" s="2">
        <f>MACD!E2388</f>
        <v>0.28402633382001241</v>
      </c>
      <c r="E2388" s="2">
        <f>MACD!F2388</f>
        <v>0.18827540072456059</v>
      </c>
      <c r="F2388" s="2">
        <f>'Moving Avg'!D2388</f>
        <v>11.836659999999998</v>
      </c>
      <c r="G2388" s="2">
        <f>'Moving Avg'!F2388</f>
        <v>12.155829999999998</v>
      </c>
      <c r="H2388" s="2">
        <f>'Moving Avg'!G2388</f>
        <v>11.863324</v>
      </c>
      <c r="I2388" s="2">
        <f>'Moving Avg'!H2388</f>
        <v>10.630966499999992</v>
      </c>
      <c r="J2388" s="17" t="str">
        <f>OBV!F2388</f>
        <v>BEARISH</v>
      </c>
      <c r="K2388" s="17" t="str">
        <f>OBV!G2388</f>
        <v>NEUTRAL</v>
      </c>
      <c r="L2388" s="17" t="str">
        <f>OBV!H2388</f>
        <v>CONFIRMED BEARISH</v>
      </c>
      <c r="M2388" s="19">
        <f t="shared" si="370"/>
        <v>25</v>
      </c>
      <c r="N2388" s="19">
        <f t="shared" si="371"/>
        <v>0</v>
      </c>
      <c r="O2388" s="19">
        <f t="shared" si="372"/>
        <v>50</v>
      </c>
      <c r="P2388" s="19">
        <f t="shared" si="373"/>
        <v>16.5</v>
      </c>
      <c r="Q2388" s="20">
        <f t="shared" si="374"/>
        <v>18.725000000000001</v>
      </c>
      <c r="R2388" s="20">
        <f t="shared" si="375"/>
        <v>26.625</v>
      </c>
      <c r="S2388" s="20">
        <f t="shared" si="376"/>
        <v>23.675000000000001</v>
      </c>
      <c r="T2388" s="20">
        <f t="shared" si="377"/>
        <v>22.875</v>
      </c>
      <c r="U2388" s="19">
        <f t="shared" si="378"/>
        <v>23.008333333333336</v>
      </c>
      <c r="V2388" s="19">
        <f t="shared" si="379"/>
        <v>22.975000000000001</v>
      </c>
    </row>
    <row r="2389" spans="1:22" ht="13.5" x14ac:dyDescent="0.25">
      <c r="A2389" s="3">
        <f>RSI!A2389</f>
        <v>45483</v>
      </c>
      <c r="B2389" s="2">
        <f>RSI!B2389</f>
        <v>11.6813</v>
      </c>
      <c r="C2389" s="2">
        <f>RSI!I2389</f>
        <v>40.638739881886835</v>
      </c>
      <c r="D2389" s="2">
        <f>MACD!E2389</f>
        <v>0.27089717527022827</v>
      </c>
      <c r="E2389" s="2">
        <f>MACD!F2389</f>
        <v>0.20479975563369412</v>
      </c>
      <c r="F2389" s="2">
        <f>'Moving Avg'!D2389</f>
        <v>11.78612</v>
      </c>
      <c r="G2389" s="2">
        <f>'Moving Avg'!F2389</f>
        <v>12.123539999999998</v>
      </c>
      <c r="H2389" s="2">
        <f>'Moving Avg'!G2389</f>
        <v>11.863685999999998</v>
      </c>
      <c r="I2389" s="2">
        <f>'Moving Avg'!H2389</f>
        <v>10.638397499999995</v>
      </c>
      <c r="J2389" s="17" t="str">
        <f>OBV!F2389</f>
        <v>BEARISH</v>
      </c>
      <c r="K2389" s="17" t="str">
        <f>OBV!G2389</f>
        <v>NEUTRAL</v>
      </c>
      <c r="L2389" s="17" t="str">
        <f>OBV!H2389</f>
        <v>CONFIRMED BEARISH</v>
      </c>
      <c r="M2389" s="19">
        <f t="shared" si="370"/>
        <v>25</v>
      </c>
      <c r="N2389" s="19">
        <f t="shared" si="371"/>
        <v>0</v>
      </c>
      <c r="O2389" s="19">
        <f t="shared" si="372"/>
        <v>50</v>
      </c>
      <c r="P2389" s="19">
        <f t="shared" si="373"/>
        <v>16.5</v>
      </c>
      <c r="Q2389" s="20">
        <f t="shared" si="374"/>
        <v>18.725000000000001</v>
      </c>
      <c r="R2389" s="20">
        <f t="shared" si="375"/>
        <v>26.625</v>
      </c>
      <c r="S2389" s="20">
        <f t="shared" si="376"/>
        <v>23.675000000000001</v>
      </c>
      <c r="T2389" s="20">
        <f t="shared" si="377"/>
        <v>22.875</v>
      </c>
      <c r="U2389" s="19">
        <f t="shared" si="378"/>
        <v>23.008333333333336</v>
      </c>
      <c r="V2389" s="19">
        <f t="shared" si="379"/>
        <v>22.975000000000001</v>
      </c>
    </row>
    <row r="2390" spans="1:22" ht="13.5" x14ac:dyDescent="0.25">
      <c r="A2390" s="3">
        <f>RSI!A2390</f>
        <v>45484</v>
      </c>
      <c r="B2390" s="2">
        <f>RSI!B2390</f>
        <v>11.8872</v>
      </c>
      <c r="C2390" s="2">
        <f>RSI!I2390</f>
        <v>47.847817435447027</v>
      </c>
      <c r="D2390" s="2">
        <f>MACD!E2390</f>
        <v>0.26503305190193416</v>
      </c>
      <c r="E2390" s="2">
        <f>MACD!F2390</f>
        <v>0.21684641488734216</v>
      </c>
      <c r="F2390" s="2">
        <f>'Moving Avg'!D2390</f>
        <v>11.78612</v>
      </c>
      <c r="G2390" s="2">
        <f>'Moving Avg'!F2390</f>
        <v>12.10014</v>
      </c>
      <c r="H2390" s="2">
        <f>'Moving Avg'!G2390</f>
        <v>11.869795999999999</v>
      </c>
      <c r="I2390" s="2">
        <f>'Moving Avg'!H2390</f>
        <v>10.646409499999995</v>
      </c>
      <c r="J2390" s="17" t="str">
        <f>OBV!F2390</f>
        <v>BEARISH</v>
      </c>
      <c r="K2390" s="17" t="str">
        <f>OBV!G2390</f>
        <v>NEUTRAL</v>
      </c>
      <c r="L2390" s="17" t="str">
        <f>OBV!H2390</f>
        <v>NEUTRAL</v>
      </c>
      <c r="M2390" s="19">
        <f t="shared" si="370"/>
        <v>25</v>
      </c>
      <c r="N2390" s="19">
        <f t="shared" si="371"/>
        <v>0</v>
      </c>
      <c r="O2390" s="19">
        <f t="shared" si="372"/>
        <v>50</v>
      </c>
      <c r="P2390" s="19">
        <f t="shared" si="373"/>
        <v>16.5</v>
      </c>
      <c r="Q2390" s="20">
        <f t="shared" si="374"/>
        <v>18.725000000000001</v>
      </c>
      <c r="R2390" s="20">
        <f t="shared" si="375"/>
        <v>26.625</v>
      </c>
      <c r="S2390" s="20">
        <f t="shared" si="376"/>
        <v>23.675000000000001</v>
      </c>
      <c r="T2390" s="20">
        <f t="shared" si="377"/>
        <v>22.875</v>
      </c>
      <c r="U2390" s="19">
        <f t="shared" si="378"/>
        <v>23.008333333333336</v>
      </c>
      <c r="V2390" s="19">
        <f t="shared" si="379"/>
        <v>22.975000000000001</v>
      </c>
    </row>
    <row r="2391" spans="1:22" ht="13.5" x14ac:dyDescent="0.25">
      <c r="A2391" s="3">
        <f>RSI!A2391</f>
        <v>45485</v>
      </c>
      <c r="B2391" s="2">
        <f>RSI!B2391</f>
        <v>11.8872</v>
      </c>
      <c r="C2391" s="2">
        <f>RSI!I2391</f>
        <v>47.847817435447027</v>
      </c>
      <c r="D2391" s="2">
        <f>MACD!E2391</f>
        <v>0.24323428798772007</v>
      </c>
      <c r="E2391" s="2">
        <f>MACD!F2391</f>
        <v>0.22212398950741774</v>
      </c>
      <c r="F2391" s="2">
        <f>'Moving Avg'!D2391</f>
        <v>11.776759999999999</v>
      </c>
      <c r="G2391" s="2">
        <f>'Moving Avg'!F2391</f>
        <v>12.074400000000001</v>
      </c>
      <c r="H2391" s="2">
        <f>'Moving Avg'!G2391</f>
        <v>11.876721999999999</v>
      </c>
      <c r="I2391" s="2">
        <f>'Moving Avg'!H2391</f>
        <v>10.654421499999994</v>
      </c>
      <c r="J2391" s="17" t="str">
        <f>OBV!F2391</f>
        <v>BEARISH</v>
      </c>
      <c r="K2391" s="17" t="str">
        <f>OBV!G2391</f>
        <v>NEUTRAL</v>
      </c>
      <c r="L2391" s="17" t="str">
        <f>OBV!H2391</f>
        <v>CONFIRMED BEARISH</v>
      </c>
      <c r="M2391" s="19">
        <f t="shared" si="370"/>
        <v>25</v>
      </c>
      <c r="N2391" s="19">
        <f t="shared" si="371"/>
        <v>0</v>
      </c>
      <c r="O2391" s="19">
        <f t="shared" si="372"/>
        <v>50</v>
      </c>
      <c r="P2391" s="19">
        <f t="shared" si="373"/>
        <v>16.5</v>
      </c>
      <c r="Q2391" s="20">
        <f t="shared" si="374"/>
        <v>18.725000000000001</v>
      </c>
      <c r="R2391" s="20">
        <f t="shared" si="375"/>
        <v>26.625</v>
      </c>
      <c r="S2391" s="20">
        <f t="shared" si="376"/>
        <v>23.675000000000001</v>
      </c>
      <c r="T2391" s="20">
        <f t="shared" si="377"/>
        <v>22.875</v>
      </c>
      <c r="U2391" s="19">
        <f t="shared" si="378"/>
        <v>23.008333333333336</v>
      </c>
      <c r="V2391" s="19">
        <f t="shared" si="379"/>
        <v>22.975000000000001</v>
      </c>
    </row>
    <row r="2392" spans="1:22" ht="13.5" x14ac:dyDescent="0.25">
      <c r="A2392" s="3">
        <f>RSI!A2392</f>
        <v>45488</v>
      </c>
      <c r="B2392" s="2">
        <f>RSI!B2392</f>
        <v>11.7</v>
      </c>
      <c r="C2392" s="2">
        <f>RSI!I2392</f>
        <v>42.41622178593304</v>
      </c>
      <c r="D2392" s="2">
        <f>MACD!E2392</f>
        <v>0.18578643263626837</v>
      </c>
      <c r="E2392" s="2">
        <f>MACD!F2392</f>
        <v>0.21485647813318787</v>
      </c>
      <c r="F2392" s="2">
        <f>'Moving Avg'!D2392</f>
        <v>11.7674</v>
      </c>
      <c r="G2392" s="2">
        <f>'Moving Avg'!F2392</f>
        <v>12.031345</v>
      </c>
      <c r="H2392" s="2">
        <f>'Moving Avg'!G2392</f>
        <v>11.880719999999998</v>
      </c>
      <c r="I2392" s="2">
        <f>'Moving Avg'!H2392</f>
        <v>10.661497499999994</v>
      </c>
      <c r="J2392" s="17" t="str">
        <f>OBV!F2392</f>
        <v>BULLISH</v>
      </c>
      <c r="K2392" s="17" t="str">
        <f>OBV!G2392</f>
        <v>NEUTRAL</v>
      </c>
      <c r="L2392" s="17" t="str">
        <f>OBV!H2392</f>
        <v>BULLISH DIVERGENCE</v>
      </c>
      <c r="M2392" s="19">
        <f t="shared" si="370"/>
        <v>25</v>
      </c>
      <c r="N2392" s="19">
        <f t="shared" si="371"/>
        <v>100</v>
      </c>
      <c r="O2392" s="19">
        <f t="shared" si="372"/>
        <v>50</v>
      </c>
      <c r="P2392" s="19">
        <f t="shared" si="373"/>
        <v>66.5</v>
      </c>
      <c r="Q2392" s="20">
        <f t="shared" si="374"/>
        <v>61.225000000000001</v>
      </c>
      <c r="R2392" s="20">
        <f t="shared" si="375"/>
        <v>59.125</v>
      </c>
      <c r="S2392" s="20">
        <f t="shared" si="376"/>
        <v>61.174999999999997</v>
      </c>
      <c r="T2392" s="20">
        <f t="shared" si="377"/>
        <v>60.375</v>
      </c>
      <c r="U2392" s="19">
        <f t="shared" si="378"/>
        <v>60.508333333333326</v>
      </c>
      <c r="V2392" s="19">
        <f t="shared" si="379"/>
        <v>60.474999999999994</v>
      </c>
    </row>
    <row r="2393" spans="1:22" ht="13.5" x14ac:dyDescent="0.25">
      <c r="A2393" s="3">
        <f>RSI!A2393</f>
        <v>45489</v>
      </c>
      <c r="B2393" s="2">
        <f>RSI!B2393</f>
        <v>11.7936</v>
      </c>
      <c r="C2393" s="2">
        <f>RSI!I2393</f>
        <v>45.733283357078108</v>
      </c>
      <c r="D2393" s="2">
        <f>MACD!E2393</f>
        <v>0.17492687151890607</v>
      </c>
      <c r="E2393" s="2">
        <f>MACD!F2393</f>
        <v>0.20687055681033151</v>
      </c>
      <c r="F2393" s="2">
        <f>'Moving Avg'!D2393</f>
        <v>11.789859999999999</v>
      </c>
      <c r="G2393" s="2">
        <f>'Moving Avg'!F2393</f>
        <v>11.989225000000001</v>
      </c>
      <c r="H2393" s="2">
        <f>'Moving Avg'!G2393</f>
        <v>11.884957999999999</v>
      </c>
      <c r="I2393" s="2">
        <f>'Moving Avg'!H2393</f>
        <v>10.669041499999992</v>
      </c>
      <c r="J2393" s="17" t="str">
        <f>OBV!F2393</f>
        <v>BULLISH</v>
      </c>
      <c r="K2393" s="17" t="str">
        <f>OBV!G2393</f>
        <v>NEUTRAL</v>
      </c>
      <c r="L2393" s="17" t="str">
        <f>OBV!H2393</f>
        <v>CONFIRMED BULLISH</v>
      </c>
      <c r="M2393" s="19">
        <f t="shared" si="370"/>
        <v>25</v>
      </c>
      <c r="N2393" s="19">
        <f t="shared" si="371"/>
        <v>100</v>
      </c>
      <c r="O2393" s="19">
        <f t="shared" si="372"/>
        <v>50</v>
      </c>
      <c r="P2393" s="19">
        <f t="shared" si="373"/>
        <v>83.5</v>
      </c>
      <c r="Q2393" s="20">
        <f t="shared" si="374"/>
        <v>63.774999999999999</v>
      </c>
      <c r="R2393" s="20">
        <f t="shared" si="375"/>
        <v>63.375</v>
      </c>
      <c r="S2393" s="20">
        <f t="shared" si="376"/>
        <v>68.825000000000003</v>
      </c>
      <c r="T2393" s="20">
        <f t="shared" si="377"/>
        <v>64.625</v>
      </c>
      <c r="U2393" s="19">
        <f t="shared" si="378"/>
        <v>65.325000000000003</v>
      </c>
      <c r="V2393" s="19">
        <f t="shared" si="379"/>
        <v>65.150000000000006</v>
      </c>
    </row>
    <row r="2394" spans="1:22" ht="13.5" x14ac:dyDescent="0.25">
      <c r="A2394" s="3">
        <f>RSI!A2394</f>
        <v>45490</v>
      </c>
      <c r="B2394" s="2">
        <f>RSI!B2394</f>
        <v>11.877800000000001</v>
      </c>
      <c r="C2394" s="2">
        <f>RSI!I2394</f>
        <v>48.601580042162993</v>
      </c>
      <c r="D2394" s="2">
        <f>MACD!E2394</f>
        <v>0.15312149603927594</v>
      </c>
      <c r="E2394" s="2">
        <f>MACD!F2394</f>
        <v>0.19612074465612042</v>
      </c>
      <c r="F2394" s="2">
        <f>'Moving Avg'!D2394</f>
        <v>11.82916</v>
      </c>
      <c r="G2394" s="2">
        <f>'Moving Avg'!F2394</f>
        <v>11.941955</v>
      </c>
      <c r="H2394" s="2">
        <f>'Moving Avg'!G2394</f>
        <v>11.893001999999999</v>
      </c>
      <c r="I2394" s="2">
        <f>'Moving Avg'!H2394</f>
        <v>10.677006499999994</v>
      </c>
      <c r="J2394" s="17" t="str">
        <f>OBV!F2394</f>
        <v>BULLISH</v>
      </c>
      <c r="K2394" s="17" t="str">
        <f>OBV!G2394</f>
        <v>NEUTRAL</v>
      </c>
      <c r="L2394" s="17" t="str">
        <f>OBV!H2394</f>
        <v>CONFIRMED BULLISH</v>
      </c>
      <c r="M2394" s="19">
        <f t="shared" si="370"/>
        <v>25</v>
      </c>
      <c r="N2394" s="19">
        <f t="shared" si="371"/>
        <v>100</v>
      </c>
      <c r="O2394" s="19">
        <f t="shared" si="372"/>
        <v>50</v>
      </c>
      <c r="P2394" s="19">
        <f t="shared" si="373"/>
        <v>83.5</v>
      </c>
      <c r="Q2394" s="20">
        <f t="shared" si="374"/>
        <v>63.774999999999999</v>
      </c>
      <c r="R2394" s="20">
        <f t="shared" si="375"/>
        <v>63.375</v>
      </c>
      <c r="S2394" s="20">
        <f t="shared" si="376"/>
        <v>68.825000000000003</v>
      </c>
      <c r="T2394" s="20">
        <f t="shared" si="377"/>
        <v>64.625</v>
      </c>
      <c r="U2394" s="19">
        <f t="shared" si="378"/>
        <v>65.325000000000003</v>
      </c>
      <c r="V2394" s="19">
        <f t="shared" si="379"/>
        <v>65.150000000000006</v>
      </c>
    </row>
    <row r="2395" spans="1:22" ht="13.5" x14ac:dyDescent="0.25">
      <c r="A2395" s="3">
        <f>RSI!A2395</f>
        <v>45491</v>
      </c>
      <c r="B2395" s="2">
        <f>RSI!B2395</f>
        <v>11.877800000000001</v>
      </c>
      <c r="C2395" s="2">
        <f>RSI!I2395</f>
        <v>48.601580042162993</v>
      </c>
      <c r="D2395" s="2">
        <f>MACD!E2395</f>
        <v>0.1277329939280083</v>
      </c>
      <c r="E2395" s="2">
        <f>MACD!F2395</f>
        <v>0.18244319451049801</v>
      </c>
      <c r="F2395" s="2">
        <f>'Moving Avg'!D2395</f>
        <v>11.82728</v>
      </c>
      <c r="G2395" s="2">
        <f>'Moving Avg'!F2395</f>
        <v>11.915745000000001</v>
      </c>
      <c r="H2395" s="2">
        <f>'Moving Avg'!G2395</f>
        <v>11.901045999999999</v>
      </c>
      <c r="I2395" s="2">
        <f>'Moving Avg'!H2395</f>
        <v>10.684971499999994</v>
      </c>
      <c r="J2395" s="17" t="str">
        <f>OBV!F2395</f>
        <v>BULLISH</v>
      </c>
      <c r="K2395" s="17" t="str">
        <f>OBV!G2395</f>
        <v>NEUTRAL</v>
      </c>
      <c r="L2395" s="17" t="str">
        <f>OBV!H2395</f>
        <v>BULLISH DIVERGENCE</v>
      </c>
      <c r="M2395" s="19">
        <f t="shared" si="370"/>
        <v>25</v>
      </c>
      <c r="N2395" s="19">
        <f t="shared" si="371"/>
        <v>100</v>
      </c>
      <c r="O2395" s="19">
        <f t="shared" si="372"/>
        <v>50</v>
      </c>
      <c r="P2395" s="19">
        <f t="shared" si="373"/>
        <v>66.5</v>
      </c>
      <c r="Q2395" s="20">
        <f t="shared" si="374"/>
        <v>61.225000000000001</v>
      </c>
      <c r="R2395" s="20">
        <f t="shared" si="375"/>
        <v>59.125</v>
      </c>
      <c r="S2395" s="20">
        <f t="shared" si="376"/>
        <v>61.174999999999997</v>
      </c>
      <c r="T2395" s="20">
        <f t="shared" si="377"/>
        <v>60.375</v>
      </c>
      <c r="U2395" s="19">
        <f t="shared" si="378"/>
        <v>60.508333333333326</v>
      </c>
      <c r="V2395" s="19">
        <f t="shared" si="379"/>
        <v>60.474999999999994</v>
      </c>
    </row>
    <row r="2396" spans="1:22" ht="13.5" x14ac:dyDescent="0.25">
      <c r="A2396" s="3">
        <f>RSI!A2396</f>
        <v>45492</v>
      </c>
      <c r="B2396" s="2">
        <f>RSI!B2396</f>
        <v>11.877800000000001</v>
      </c>
      <c r="C2396" s="2">
        <f>RSI!I2396</f>
        <v>48.601580042162986</v>
      </c>
      <c r="D2396" s="2">
        <f>MACD!E2396</f>
        <v>0.11369319319777738</v>
      </c>
      <c r="E2396" s="2">
        <f>MACD!F2396</f>
        <v>0.16869319424795387</v>
      </c>
      <c r="F2396" s="2">
        <f>'Moving Avg'!D2396</f>
        <v>11.8254</v>
      </c>
      <c r="G2396" s="2">
        <f>'Moving Avg'!F2396</f>
        <v>11.891875000000001</v>
      </c>
      <c r="H2396" s="2">
        <f>'Moving Avg'!G2396</f>
        <v>11.909090000000001</v>
      </c>
      <c r="I2396" s="2">
        <f>'Moving Avg'!H2396</f>
        <v>10.692936499999995</v>
      </c>
      <c r="J2396" s="17" t="str">
        <f>OBV!F2396</f>
        <v>BULLISH</v>
      </c>
      <c r="K2396" s="17" t="str">
        <f>OBV!G2396</f>
        <v>NEUTRAL</v>
      </c>
      <c r="L2396" s="17" t="str">
        <f>OBV!H2396</f>
        <v>BULLISH DIVERGENCE</v>
      </c>
      <c r="M2396" s="19">
        <f t="shared" si="370"/>
        <v>25</v>
      </c>
      <c r="N2396" s="19">
        <f t="shared" si="371"/>
        <v>100</v>
      </c>
      <c r="O2396" s="19">
        <f t="shared" si="372"/>
        <v>50</v>
      </c>
      <c r="P2396" s="19">
        <f t="shared" si="373"/>
        <v>66.5</v>
      </c>
      <c r="Q2396" s="20">
        <f t="shared" si="374"/>
        <v>61.225000000000001</v>
      </c>
      <c r="R2396" s="20">
        <f t="shared" si="375"/>
        <v>59.125</v>
      </c>
      <c r="S2396" s="20">
        <f t="shared" si="376"/>
        <v>61.174999999999997</v>
      </c>
      <c r="T2396" s="20">
        <f t="shared" si="377"/>
        <v>60.375</v>
      </c>
      <c r="U2396" s="19">
        <f t="shared" si="378"/>
        <v>60.508333333333326</v>
      </c>
      <c r="V2396" s="19">
        <f t="shared" si="379"/>
        <v>60.474999999999994</v>
      </c>
    </row>
    <row r="2397" spans="1:22" ht="13.5" x14ac:dyDescent="0.25">
      <c r="A2397" s="3">
        <f>RSI!A2397</f>
        <v>45495</v>
      </c>
      <c r="B2397" s="2">
        <f>RSI!B2397</f>
        <v>11.7</v>
      </c>
      <c r="C2397" s="2">
        <f>RSI!I2397</f>
        <v>42.655397543330515</v>
      </c>
      <c r="D2397" s="2">
        <f>MACD!E2397</f>
        <v>8.6408526606311042E-2</v>
      </c>
      <c r="E2397" s="2">
        <f>MACD!F2397</f>
        <v>0.15223626071962532</v>
      </c>
      <c r="F2397" s="2">
        <f>'Moving Avg'!D2397</f>
        <v>11.825399999999998</v>
      </c>
      <c r="G2397" s="2">
        <f>'Moving Avg'!F2397</f>
        <v>11.873155000000001</v>
      </c>
      <c r="H2397" s="2">
        <f>'Moving Avg'!G2397</f>
        <v>11.914720000000003</v>
      </c>
      <c r="I2397" s="2">
        <f>'Moving Avg'!H2397</f>
        <v>10.700012499999993</v>
      </c>
      <c r="J2397" s="17" t="str">
        <f>OBV!F2397</f>
        <v>BEARISH</v>
      </c>
      <c r="K2397" s="17" t="str">
        <f>OBV!G2397</f>
        <v>NEUTRAL</v>
      </c>
      <c r="L2397" s="17" t="str">
        <f>OBV!H2397</f>
        <v>NEUTRAL</v>
      </c>
      <c r="M2397" s="19">
        <f t="shared" si="370"/>
        <v>25</v>
      </c>
      <c r="N2397" s="19">
        <f t="shared" si="371"/>
        <v>100</v>
      </c>
      <c r="O2397" s="19">
        <f t="shared" si="372"/>
        <v>50</v>
      </c>
      <c r="P2397" s="19">
        <f t="shared" si="373"/>
        <v>16.5</v>
      </c>
      <c r="Q2397" s="20">
        <f t="shared" si="374"/>
        <v>53.725000000000001</v>
      </c>
      <c r="R2397" s="20">
        <f t="shared" si="375"/>
        <v>46.625</v>
      </c>
      <c r="S2397" s="20">
        <f t="shared" si="376"/>
        <v>38.674999999999997</v>
      </c>
      <c r="T2397" s="20">
        <f t="shared" si="377"/>
        <v>47.875</v>
      </c>
      <c r="U2397" s="19">
        <f t="shared" si="378"/>
        <v>46.341666666666661</v>
      </c>
      <c r="V2397" s="19">
        <f t="shared" si="379"/>
        <v>46.724999999999994</v>
      </c>
    </row>
    <row r="2398" spans="1:22" ht="13.5" x14ac:dyDescent="0.25">
      <c r="A2398" s="3">
        <f>RSI!A2398</f>
        <v>45496</v>
      </c>
      <c r="B2398" s="2">
        <f>RSI!B2398</f>
        <v>11.7</v>
      </c>
      <c r="C2398" s="2">
        <f>RSI!I2398</f>
        <v>42.655397543330523</v>
      </c>
      <c r="D2398" s="2">
        <f>MACD!E2398</f>
        <v>5.4503348774177951E-2</v>
      </c>
      <c r="E2398" s="2">
        <f>MACD!F2398</f>
        <v>0.13268967833053585</v>
      </c>
      <c r="F2398" s="2">
        <f>'Moving Avg'!D2398</f>
        <v>11.80668</v>
      </c>
      <c r="G2398" s="2">
        <f>'Moving Avg'!F2398</f>
        <v>11.854434999999999</v>
      </c>
      <c r="H2398" s="2">
        <f>'Moving Avg'!G2398</f>
        <v>11.918882000000004</v>
      </c>
      <c r="I2398" s="2">
        <f>'Moving Avg'!H2398</f>
        <v>10.70729199999999</v>
      </c>
      <c r="J2398" s="17" t="str">
        <f>OBV!F2398</f>
        <v>BEARISH</v>
      </c>
      <c r="K2398" s="17" t="str">
        <f>OBV!G2398</f>
        <v>NEUTRAL</v>
      </c>
      <c r="L2398" s="17" t="str">
        <f>OBV!H2398</f>
        <v>CONFIRMED BEARISH</v>
      </c>
      <c r="M2398" s="19">
        <f t="shared" si="370"/>
        <v>25</v>
      </c>
      <c r="N2398" s="19">
        <f t="shared" si="371"/>
        <v>100</v>
      </c>
      <c r="O2398" s="19">
        <f t="shared" si="372"/>
        <v>50</v>
      </c>
      <c r="P2398" s="19">
        <f t="shared" si="373"/>
        <v>16.5</v>
      </c>
      <c r="Q2398" s="20">
        <f t="shared" si="374"/>
        <v>53.725000000000001</v>
      </c>
      <c r="R2398" s="20">
        <f t="shared" si="375"/>
        <v>46.625</v>
      </c>
      <c r="S2398" s="20">
        <f t="shared" si="376"/>
        <v>38.674999999999997</v>
      </c>
      <c r="T2398" s="20">
        <f t="shared" si="377"/>
        <v>47.875</v>
      </c>
      <c r="U2398" s="19">
        <f t="shared" si="378"/>
        <v>46.341666666666661</v>
      </c>
      <c r="V2398" s="19">
        <f t="shared" si="379"/>
        <v>46.724999999999994</v>
      </c>
    </row>
    <row r="2399" spans="1:22" ht="13.5" x14ac:dyDescent="0.25">
      <c r="A2399" s="3">
        <f>RSI!A2399</f>
        <v>45497</v>
      </c>
      <c r="B2399" s="2">
        <f>RSI!B2399</f>
        <v>11.7</v>
      </c>
      <c r="C2399" s="2">
        <f>RSI!I2399</f>
        <v>42.655397543330523</v>
      </c>
      <c r="D2399" s="2">
        <f>MACD!E2399</f>
        <v>2.8672188378354946E-2</v>
      </c>
      <c r="E2399" s="2">
        <f>MACD!F2399</f>
        <v>0.11188618034009967</v>
      </c>
      <c r="F2399" s="2">
        <f>'Moving Avg'!D2399</f>
        <v>11.771120000000002</v>
      </c>
      <c r="G2399" s="2">
        <f>'Moving Avg'!F2399</f>
        <v>11.837584999999999</v>
      </c>
      <c r="H2399" s="2">
        <f>'Moving Avg'!G2399</f>
        <v>11.923044000000004</v>
      </c>
      <c r="I2399" s="2">
        <f>'Moving Avg'!H2399</f>
        <v>10.714571499999987</v>
      </c>
      <c r="J2399" s="17" t="str">
        <f>OBV!F2399</f>
        <v>BEARISH</v>
      </c>
      <c r="K2399" s="17" t="str">
        <f>OBV!G2399</f>
        <v>NEUTRAL</v>
      </c>
      <c r="L2399" s="17" t="str">
        <f>OBV!H2399</f>
        <v>CONFIRMED BEARISH</v>
      </c>
      <c r="M2399" s="19">
        <f t="shared" si="370"/>
        <v>25</v>
      </c>
      <c r="N2399" s="19">
        <f t="shared" si="371"/>
        <v>100</v>
      </c>
      <c r="O2399" s="19">
        <f t="shared" si="372"/>
        <v>50</v>
      </c>
      <c r="P2399" s="19">
        <f t="shared" si="373"/>
        <v>16.5</v>
      </c>
      <c r="Q2399" s="20">
        <f t="shared" si="374"/>
        <v>53.725000000000001</v>
      </c>
      <c r="R2399" s="20">
        <f t="shared" si="375"/>
        <v>46.625</v>
      </c>
      <c r="S2399" s="20">
        <f t="shared" si="376"/>
        <v>38.674999999999997</v>
      </c>
      <c r="T2399" s="20">
        <f t="shared" si="377"/>
        <v>47.875</v>
      </c>
      <c r="U2399" s="19">
        <f t="shared" si="378"/>
        <v>46.341666666666661</v>
      </c>
      <c r="V2399" s="19">
        <f t="shared" si="379"/>
        <v>46.724999999999994</v>
      </c>
    </row>
    <row r="2400" spans="1:22" ht="13.5" x14ac:dyDescent="0.25">
      <c r="A2400" s="3">
        <f>RSI!A2400</f>
        <v>45499</v>
      </c>
      <c r="B2400" s="2">
        <f>RSI!B2400</f>
        <v>11.8872</v>
      </c>
      <c r="C2400" s="2">
        <f>RSI!I2400</f>
        <v>50.602691388360704</v>
      </c>
      <c r="D2400" s="2">
        <f>MACD!E2400</f>
        <v>2.5704502160794007E-2</v>
      </c>
      <c r="E2400" s="2">
        <f>MACD!F2400</f>
        <v>9.4649844704238539E-2</v>
      </c>
      <c r="F2400" s="2">
        <f>'Moving Avg'!D2400</f>
        <v>11.773</v>
      </c>
      <c r="G2400" s="2">
        <f>'Moving Avg'!F2400</f>
        <v>11.824014999999999</v>
      </c>
      <c r="H2400" s="2">
        <f>'Moving Avg'!G2400</f>
        <v>11.932744000000003</v>
      </c>
      <c r="I2400" s="2">
        <f>'Moving Avg'!H2400</f>
        <v>10.721808499999991</v>
      </c>
      <c r="J2400" s="17" t="str">
        <f>OBV!F2400</f>
        <v>BEARISH</v>
      </c>
      <c r="K2400" s="17" t="str">
        <f>OBV!G2400</f>
        <v>NEUTRAL</v>
      </c>
      <c r="L2400" s="17" t="str">
        <f>OBV!H2400</f>
        <v>BEARISH DIVERGENCE</v>
      </c>
      <c r="M2400" s="19">
        <f t="shared" si="370"/>
        <v>25</v>
      </c>
      <c r="N2400" s="19">
        <f t="shared" si="371"/>
        <v>100</v>
      </c>
      <c r="O2400" s="19">
        <f t="shared" si="372"/>
        <v>50</v>
      </c>
      <c r="P2400" s="19">
        <f t="shared" si="373"/>
        <v>16.5</v>
      </c>
      <c r="Q2400" s="20">
        <f t="shared" si="374"/>
        <v>53.725000000000001</v>
      </c>
      <c r="R2400" s="20">
        <f t="shared" si="375"/>
        <v>46.625</v>
      </c>
      <c r="S2400" s="20">
        <f t="shared" si="376"/>
        <v>38.674999999999997</v>
      </c>
      <c r="T2400" s="20">
        <f t="shared" si="377"/>
        <v>47.875</v>
      </c>
      <c r="U2400" s="19">
        <f t="shared" si="378"/>
        <v>46.341666666666661</v>
      </c>
      <c r="V2400" s="19">
        <f t="shared" si="379"/>
        <v>46.724999999999994</v>
      </c>
    </row>
    <row r="2401" spans="1:22" ht="13.5" x14ac:dyDescent="0.25">
      <c r="A2401" s="3">
        <f>RSI!A2401</f>
        <v>45502</v>
      </c>
      <c r="B2401" s="2">
        <f>RSI!B2401</f>
        <v>11.7</v>
      </c>
      <c r="C2401" s="2">
        <f>RSI!I2401</f>
        <v>44.031094844974128</v>
      </c>
      <c r="D2401" s="2">
        <f>MACD!E2401</f>
        <v>3.6953129743491075E-2</v>
      </c>
      <c r="E2401" s="2">
        <f>MACD!F2401</f>
        <v>8.3110501712089058E-2</v>
      </c>
      <c r="F2401" s="2">
        <f>'Moving Avg'!D2401</f>
        <v>11.737439999999998</v>
      </c>
      <c r="G2401" s="2">
        <f>'Moving Avg'!F2401</f>
        <v>11.806699999999998</v>
      </c>
      <c r="H2401" s="2">
        <f>'Moving Avg'!G2401</f>
        <v>11.940984000000006</v>
      </c>
      <c r="I2401" s="2">
        <f>'Moving Avg'!H2401</f>
        <v>10.72810949999999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  <c r="M2401" s="19">
        <f t="shared" si="370"/>
        <v>25</v>
      </c>
      <c r="N2401" s="19">
        <f t="shared" si="371"/>
        <v>100</v>
      </c>
      <c r="O2401" s="19">
        <f t="shared" si="372"/>
        <v>50</v>
      </c>
      <c r="P2401" s="19">
        <f t="shared" si="373"/>
        <v>16.5</v>
      </c>
      <c r="Q2401" s="20">
        <f t="shared" si="374"/>
        <v>53.725000000000001</v>
      </c>
      <c r="R2401" s="20">
        <f t="shared" si="375"/>
        <v>46.625</v>
      </c>
      <c r="S2401" s="20">
        <f t="shared" si="376"/>
        <v>38.674999999999997</v>
      </c>
      <c r="T2401" s="20">
        <f t="shared" si="377"/>
        <v>47.875</v>
      </c>
      <c r="U2401" s="19">
        <f t="shared" si="378"/>
        <v>46.341666666666661</v>
      </c>
      <c r="V2401" s="19">
        <f t="shared" si="379"/>
        <v>46.724999999999994</v>
      </c>
    </row>
    <row r="2402" spans="1:22" ht="13.5" x14ac:dyDescent="0.25">
      <c r="A2402" s="3">
        <f>RSI!A2402</f>
        <v>45503</v>
      </c>
      <c r="B2402" s="2">
        <f>RSI!B2402</f>
        <v>11.606400000000001</v>
      </c>
      <c r="C2402" s="2">
        <f>RSI!I2402</f>
        <v>41.153319818884334</v>
      </c>
      <c r="D2402" s="2">
        <f>MACD!E2402</f>
        <v>2.5611705430867104E-2</v>
      </c>
      <c r="E2402" s="2">
        <f>MACD!F2402</f>
        <v>7.1610742455844673E-2</v>
      </c>
      <c r="F2402" s="2">
        <f>'Moving Avg'!D2402</f>
        <v>11.718720000000001</v>
      </c>
      <c r="G2402" s="2">
        <f>'Moving Avg'!F2402</f>
        <v>11.802020000000001</v>
      </c>
      <c r="H2402" s="2">
        <f>'Moving Avg'!G2402</f>
        <v>11.946372000000006</v>
      </c>
      <c r="I2402" s="2">
        <f>'Moving Avg'!H2402</f>
        <v>10.734920999999988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  <c r="M2402" s="19">
        <f t="shared" si="370"/>
        <v>25</v>
      </c>
      <c r="N2402" s="19">
        <f t="shared" si="371"/>
        <v>100</v>
      </c>
      <c r="O2402" s="19">
        <f t="shared" si="372"/>
        <v>50</v>
      </c>
      <c r="P2402" s="19">
        <f t="shared" si="373"/>
        <v>16.5</v>
      </c>
      <c r="Q2402" s="20">
        <f t="shared" si="374"/>
        <v>53.725000000000001</v>
      </c>
      <c r="R2402" s="20">
        <f t="shared" si="375"/>
        <v>46.625</v>
      </c>
      <c r="S2402" s="20">
        <f t="shared" si="376"/>
        <v>38.674999999999997</v>
      </c>
      <c r="T2402" s="20">
        <f t="shared" si="377"/>
        <v>47.875</v>
      </c>
      <c r="U2402" s="19">
        <f t="shared" si="378"/>
        <v>46.341666666666661</v>
      </c>
      <c r="V2402" s="19">
        <f t="shared" si="379"/>
        <v>46.724999999999994</v>
      </c>
    </row>
    <row r="2403" spans="1:22" ht="13.5" x14ac:dyDescent="0.25">
      <c r="A2403" s="3">
        <f>RSI!A2403</f>
        <v>45504</v>
      </c>
      <c r="B2403" s="2">
        <f>RSI!B2403</f>
        <v>11.5128</v>
      </c>
      <c r="C2403" s="2">
        <f>RSI!I2403</f>
        <v>38.447201553028691</v>
      </c>
      <c r="D2403" s="2">
        <f>MACD!E2403</f>
        <v>3.8834102844839791E-2</v>
      </c>
      <c r="E2403" s="2">
        <f>MACD!F2403</f>
        <v>6.5055414533643705E-2</v>
      </c>
      <c r="F2403" s="2">
        <f>'Moving Avg'!D2403</f>
        <v>11.681279999999999</v>
      </c>
      <c r="G2403" s="2">
        <f>'Moving Avg'!F2403</f>
        <v>11.77862</v>
      </c>
      <c r="H2403" s="2">
        <f>'Moving Avg'!G2403</f>
        <v>11.947116000000005</v>
      </c>
      <c r="I2403" s="2">
        <f>'Moving Avg'!H2403</f>
        <v>10.741427999999987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  <c r="M2403" s="19">
        <f t="shared" si="370"/>
        <v>25</v>
      </c>
      <c r="N2403" s="19">
        <f t="shared" si="371"/>
        <v>100</v>
      </c>
      <c r="O2403" s="19">
        <f t="shared" si="372"/>
        <v>50</v>
      </c>
      <c r="P2403" s="19">
        <f t="shared" si="373"/>
        <v>16.5</v>
      </c>
      <c r="Q2403" s="20">
        <f t="shared" si="374"/>
        <v>53.725000000000001</v>
      </c>
      <c r="R2403" s="20">
        <f t="shared" si="375"/>
        <v>46.625</v>
      </c>
      <c r="S2403" s="20">
        <f t="shared" si="376"/>
        <v>38.674999999999997</v>
      </c>
      <c r="T2403" s="20">
        <f t="shared" si="377"/>
        <v>47.875</v>
      </c>
      <c r="U2403" s="19">
        <f t="shared" si="378"/>
        <v>46.341666666666661</v>
      </c>
      <c r="V2403" s="19">
        <f t="shared" si="379"/>
        <v>46.724999999999994</v>
      </c>
    </row>
    <row r="2404" spans="1:22" ht="13.5" x14ac:dyDescent="0.25">
      <c r="A2404" s="3">
        <f>RSI!A2404</f>
        <v>45505</v>
      </c>
      <c r="B2404" s="2">
        <f>RSI!B2404</f>
        <v>11.606400000000001</v>
      </c>
      <c r="C2404" s="2">
        <f>RSI!I2404</f>
        <v>42.517814876950773</v>
      </c>
      <c r="D2404" s="2">
        <f>MACD!E2404</f>
        <v>5.7971489960118916E-2</v>
      </c>
      <c r="E2404" s="2">
        <f>MACD!F2404</f>
        <v>6.363862961893875E-2</v>
      </c>
      <c r="F2404" s="2">
        <f>'Moving Avg'!D2404</f>
        <v>11.662560000000001</v>
      </c>
      <c r="G2404" s="2">
        <f>'Moving Avg'!F2404</f>
        <v>11.76224</v>
      </c>
      <c r="H2404" s="2">
        <f>'Moving Avg'!G2404</f>
        <v>11.947610000000005</v>
      </c>
      <c r="I2404" s="2">
        <f>'Moving Avg'!H2404</f>
        <v>10.748484499999986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  <c r="M2404" s="19">
        <f t="shared" si="370"/>
        <v>25</v>
      </c>
      <c r="N2404" s="19">
        <f t="shared" si="371"/>
        <v>45</v>
      </c>
      <c r="O2404" s="19">
        <f t="shared" si="372"/>
        <v>50</v>
      </c>
      <c r="P2404" s="19">
        <f t="shared" si="373"/>
        <v>16.5</v>
      </c>
      <c r="Q2404" s="20">
        <f t="shared" si="374"/>
        <v>34.475000000000001</v>
      </c>
      <c r="R2404" s="20">
        <f t="shared" si="375"/>
        <v>35.625</v>
      </c>
      <c r="S2404" s="20">
        <f t="shared" si="376"/>
        <v>30.425000000000001</v>
      </c>
      <c r="T2404" s="20">
        <f t="shared" si="377"/>
        <v>34.125</v>
      </c>
      <c r="U2404" s="19">
        <f t="shared" si="378"/>
        <v>33.508333333333333</v>
      </c>
      <c r="V2404" s="19">
        <f t="shared" si="379"/>
        <v>33.662499999999994</v>
      </c>
    </row>
    <row r="2405" spans="1:22" ht="13.5" x14ac:dyDescent="0.25">
      <c r="A2405" s="3">
        <f>RSI!A2405</f>
        <v>45506</v>
      </c>
      <c r="B2405" s="2">
        <f>RSI!B2405</f>
        <v>11.606400000000001</v>
      </c>
      <c r="C2405" s="2">
        <f>RSI!I2405</f>
        <v>42.517814876950773</v>
      </c>
      <c r="D2405" s="2">
        <f>MACD!E2405</f>
        <v>7.5397403056589596E-2</v>
      </c>
      <c r="E2405" s="2">
        <f>MACD!F2405</f>
        <v>6.5990384306468919E-2</v>
      </c>
      <c r="F2405" s="2">
        <f>'Moving Avg'!D2405</f>
        <v>11.606400000000001</v>
      </c>
      <c r="G2405" s="2">
        <f>'Moving Avg'!F2405</f>
        <v>11.748200000000001</v>
      </c>
      <c r="H2405" s="2">
        <f>'Moving Avg'!G2405</f>
        <v>11.947290000000001</v>
      </c>
      <c r="I2405" s="2">
        <f>'Moving Avg'!H2405</f>
        <v>10.755540999999987</v>
      </c>
      <c r="J2405" s="17" t="str">
        <f>OBV!F2405</f>
        <v>BEARISH</v>
      </c>
      <c r="K2405" s="17" t="str">
        <f>OBV!G2405</f>
        <v>NEUTRAL</v>
      </c>
      <c r="L2405" s="17" t="str">
        <f>OBV!H2405</f>
        <v>CONFIRMED BEARISH</v>
      </c>
      <c r="M2405" s="19">
        <f t="shared" si="370"/>
        <v>25</v>
      </c>
      <c r="N2405" s="19">
        <f t="shared" si="371"/>
        <v>0</v>
      </c>
      <c r="O2405" s="19">
        <f t="shared" si="372"/>
        <v>50</v>
      </c>
      <c r="P2405" s="19">
        <f t="shared" si="373"/>
        <v>16.5</v>
      </c>
      <c r="Q2405" s="20">
        <f t="shared" si="374"/>
        <v>18.725000000000001</v>
      </c>
      <c r="R2405" s="20">
        <f t="shared" si="375"/>
        <v>26.625</v>
      </c>
      <c r="S2405" s="20">
        <f t="shared" si="376"/>
        <v>23.675000000000001</v>
      </c>
      <c r="T2405" s="20">
        <f t="shared" si="377"/>
        <v>22.875</v>
      </c>
      <c r="U2405" s="19">
        <f t="shared" si="378"/>
        <v>23.008333333333336</v>
      </c>
      <c r="V2405" s="19">
        <f t="shared" si="379"/>
        <v>22.975000000000001</v>
      </c>
    </row>
    <row r="2406" spans="1:22" ht="13.5" x14ac:dyDescent="0.25">
      <c r="A2406" s="3">
        <f>RSI!A2406</f>
        <v>45509</v>
      </c>
      <c r="B2406" s="2">
        <f>RSI!B2406</f>
        <v>11.606400000000001</v>
      </c>
      <c r="C2406" s="2">
        <f>RSI!I2406</f>
        <v>42.517814876950773</v>
      </c>
      <c r="D2406" s="2">
        <f>MACD!E2406</f>
        <v>9.1283831801042936E-2</v>
      </c>
      <c r="E2406" s="2">
        <f>MACD!F2406</f>
        <v>7.1049073805383722E-2</v>
      </c>
      <c r="F2406" s="2">
        <f>'Moving Avg'!D2406</f>
        <v>11.587680000000001</v>
      </c>
      <c r="G2406" s="2">
        <f>'Moving Avg'!F2406</f>
        <v>11.731820000000001</v>
      </c>
      <c r="H2406" s="2">
        <f>'Moving Avg'!G2406</f>
        <v>11.945174</v>
      </c>
      <c r="I2406" s="2">
        <f>'Moving Avg'!H2406</f>
        <v>10.762597499999988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  <c r="M2406" s="19">
        <f t="shared" si="370"/>
        <v>25</v>
      </c>
      <c r="N2406" s="19">
        <f t="shared" si="371"/>
        <v>0</v>
      </c>
      <c r="O2406" s="19">
        <f t="shared" si="372"/>
        <v>50</v>
      </c>
      <c r="P2406" s="19">
        <f t="shared" si="373"/>
        <v>16.5</v>
      </c>
      <c r="Q2406" s="20">
        <f t="shared" si="374"/>
        <v>18.725000000000001</v>
      </c>
      <c r="R2406" s="20">
        <f t="shared" si="375"/>
        <v>26.625</v>
      </c>
      <c r="S2406" s="20">
        <f t="shared" si="376"/>
        <v>23.675000000000001</v>
      </c>
      <c r="T2406" s="20">
        <f t="shared" si="377"/>
        <v>22.875</v>
      </c>
      <c r="U2406" s="19">
        <f t="shared" si="378"/>
        <v>23.008333333333336</v>
      </c>
      <c r="V2406" s="19">
        <f t="shared" si="379"/>
        <v>22.975000000000001</v>
      </c>
    </row>
    <row r="2407" spans="1:22" ht="13.5" x14ac:dyDescent="0.25">
      <c r="A2407" s="3">
        <f>RSI!A2407</f>
        <v>45510</v>
      </c>
      <c r="B2407" s="2">
        <f>RSI!B2407</f>
        <v>11.5128</v>
      </c>
      <c r="C2407" s="2">
        <f>RSI!I2407</f>
        <v>39.273895322831002</v>
      </c>
      <c r="D2407" s="2">
        <f>MACD!E2407</f>
        <v>8.5362557093125346E-2</v>
      </c>
      <c r="E2407" s="2">
        <f>MACD!F2407</f>
        <v>7.3911770462932042E-2</v>
      </c>
      <c r="F2407" s="2">
        <f>'Moving Avg'!D2407</f>
        <v>11.568960000000001</v>
      </c>
      <c r="G2407" s="2">
        <f>'Moving Avg'!F2407</f>
        <v>11.720120000000001</v>
      </c>
      <c r="H2407" s="2">
        <f>'Moving Avg'!G2407</f>
        <v>11.943633999999999</v>
      </c>
      <c r="I2407" s="2">
        <f>'Moving Avg'!H2407</f>
        <v>10.769185999999985</v>
      </c>
      <c r="J2407" s="17" t="str">
        <f>OBV!F2407</f>
        <v>BEARISH</v>
      </c>
      <c r="K2407" s="17" t="str">
        <f>OBV!G2407</f>
        <v>NEUTRAL</v>
      </c>
      <c r="L2407" s="17" t="str">
        <f>OBV!H2407</f>
        <v>CONFIRMED BEARISH</v>
      </c>
      <c r="M2407" s="19">
        <f t="shared" si="370"/>
        <v>25</v>
      </c>
      <c r="N2407" s="19">
        <f t="shared" si="371"/>
        <v>0</v>
      </c>
      <c r="O2407" s="19">
        <f t="shared" si="372"/>
        <v>50</v>
      </c>
      <c r="P2407" s="19">
        <f t="shared" si="373"/>
        <v>16.5</v>
      </c>
      <c r="Q2407" s="20">
        <f t="shared" si="374"/>
        <v>18.725000000000001</v>
      </c>
      <c r="R2407" s="20">
        <f t="shared" si="375"/>
        <v>26.625</v>
      </c>
      <c r="S2407" s="20">
        <f t="shared" si="376"/>
        <v>23.675000000000001</v>
      </c>
      <c r="T2407" s="20">
        <f t="shared" si="377"/>
        <v>22.875</v>
      </c>
      <c r="U2407" s="19">
        <f t="shared" si="378"/>
        <v>23.008333333333336</v>
      </c>
      <c r="V2407" s="19">
        <f t="shared" si="379"/>
        <v>22.975000000000001</v>
      </c>
    </row>
    <row r="2408" spans="1:22" ht="13.5" x14ac:dyDescent="0.25">
      <c r="A2408" s="3">
        <f>RSI!A2408</f>
        <v>45511</v>
      </c>
      <c r="B2408" s="2">
        <f>RSI!B2408</f>
        <v>11.606400000000001</v>
      </c>
      <c r="C2408" s="2">
        <f>RSI!I2408</f>
        <v>43.884586063532872</v>
      </c>
      <c r="D2408" s="2">
        <f>MACD!E2408</f>
        <v>7.4950589078738972E-2</v>
      </c>
      <c r="E2408" s="2">
        <f>MACD!F2408</f>
        <v>7.4119534186093433E-2</v>
      </c>
      <c r="F2408" s="2">
        <f>'Moving Avg'!D2408</f>
        <v>11.587680000000001</v>
      </c>
      <c r="G2408" s="2">
        <f>'Moving Avg'!F2408</f>
        <v>11.716375000000003</v>
      </c>
      <c r="H2408" s="2">
        <f>'Moving Avg'!G2408</f>
        <v>11.939887999999998</v>
      </c>
      <c r="I2408" s="2">
        <f>'Moving Avg'!H2408</f>
        <v>10.77624249999999</v>
      </c>
      <c r="J2408" s="17" t="str">
        <f>OBV!F2408</f>
        <v>BEARISH</v>
      </c>
      <c r="K2408" s="17" t="str">
        <f>OBV!G2408</f>
        <v>NEUTRAL</v>
      </c>
      <c r="L2408" s="17" t="str">
        <f>OBV!H2408</f>
        <v>BEARISH DIVERGENCE</v>
      </c>
      <c r="M2408" s="19">
        <f t="shared" si="370"/>
        <v>25</v>
      </c>
      <c r="N2408" s="19">
        <f t="shared" si="371"/>
        <v>0</v>
      </c>
      <c r="O2408" s="19">
        <f t="shared" si="372"/>
        <v>50</v>
      </c>
      <c r="P2408" s="19">
        <f t="shared" si="373"/>
        <v>16.5</v>
      </c>
      <c r="Q2408" s="20">
        <f t="shared" si="374"/>
        <v>18.725000000000001</v>
      </c>
      <c r="R2408" s="20">
        <f t="shared" si="375"/>
        <v>26.625</v>
      </c>
      <c r="S2408" s="20">
        <f t="shared" si="376"/>
        <v>23.675000000000001</v>
      </c>
      <c r="T2408" s="20">
        <f t="shared" si="377"/>
        <v>22.875</v>
      </c>
      <c r="U2408" s="19">
        <f t="shared" si="378"/>
        <v>23.008333333333336</v>
      </c>
      <c r="V2408" s="19">
        <f t="shared" si="379"/>
        <v>22.975000000000001</v>
      </c>
    </row>
    <row r="2409" spans="1:22" ht="13.5" x14ac:dyDescent="0.25">
      <c r="A2409" s="3">
        <f>RSI!A2409</f>
        <v>45512</v>
      </c>
      <c r="B2409" s="2">
        <f>RSI!B2409</f>
        <v>11.5877</v>
      </c>
      <c r="C2409" s="2">
        <f>RSI!I2409</f>
        <v>43.179218014872745</v>
      </c>
      <c r="D2409" s="2">
        <f>MACD!E2409</f>
        <v>6.8390778365715832E-2</v>
      </c>
      <c r="E2409" s="2">
        <f>MACD!F2409</f>
        <v>7.2973783022017916E-2</v>
      </c>
      <c r="F2409" s="2">
        <f>'Moving Avg'!D2409</f>
        <v>11.58394</v>
      </c>
      <c r="G2409" s="2">
        <f>'Moving Avg'!F2409</f>
        <v>11.711695000000002</v>
      </c>
      <c r="H2409" s="2">
        <f>'Moving Avg'!G2409</f>
        <v>11.932746</v>
      </c>
      <c r="I2409" s="2">
        <f>'Moving Avg'!H2409</f>
        <v>10.783205499999987</v>
      </c>
      <c r="J2409" s="17" t="str">
        <f>OBV!F2409</f>
        <v>BULLISH</v>
      </c>
      <c r="K2409" s="17" t="str">
        <f>OBV!G2409</f>
        <v>NEUTRAL</v>
      </c>
      <c r="L2409" s="17" t="str">
        <f>OBV!H2409</f>
        <v>BULLISH DIVERGENCE</v>
      </c>
      <c r="M2409" s="19">
        <f t="shared" si="370"/>
        <v>25</v>
      </c>
      <c r="N2409" s="19">
        <f t="shared" si="371"/>
        <v>45</v>
      </c>
      <c r="O2409" s="19">
        <f t="shared" si="372"/>
        <v>50</v>
      </c>
      <c r="P2409" s="19">
        <f t="shared" si="373"/>
        <v>66.5</v>
      </c>
      <c r="Q2409" s="20">
        <f t="shared" si="374"/>
        <v>41.975000000000001</v>
      </c>
      <c r="R2409" s="20">
        <f t="shared" si="375"/>
        <v>48.125</v>
      </c>
      <c r="S2409" s="20">
        <f t="shared" si="376"/>
        <v>52.924999999999997</v>
      </c>
      <c r="T2409" s="20">
        <f t="shared" si="377"/>
        <v>46.625</v>
      </c>
      <c r="U2409" s="19">
        <f t="shared" si="378"/>
        <v>47.67499999999999</v>
      </c>
      <c r="V2409" s="19">
        <f t="shared" si="379"/>
        <v>47.412499999999994</v>
      </c>
    </row>
    <row r="2410" spans="1:22" ht="13.5" x14ac:dyDescent="0.25">
      <c r="A2410" s="3">
        <f>RSI!A2410</f>
        <v>45513</v>
      </c>
      <c r="B2410" s="2">
        <f>RSI!B2410</f>
        <v>11.5783</v>
      </c>
      <c r="C2410" s="2">
        <f>RSI!I2410</f>
        <v>42.806751717878186</v>
      </c>
      <c r="D2410" s="2">
        <f>MACD!E2410</f>
        <v>9.3248011814306864E-2</v>
      </c>
      <c r="E2410" s="2">
        <f>MACD!F2410</f>
        <v>7.70286287804757E-2</v>
      </c>
      <c r="F2410" s="2">
        <f>'Moving Avg'!D2410</f>
        <v>11.57832</v>
      </c>
      <c r="G2410" s="2">
        <f>'Moving Avg'!F2410</f>
        <v>11.696250000000003</v>
      </c>
      <c r="H2410" s="2">
        <f>'Moving Avg'!G2410</f>
        <v>11.924530000000003</v>
      </c>
      <c r="I2410" s="2">
        <f>'Moving Avg'!H2410</f>
        <v>10.789876499999989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  <c r="M2410" s="19">
        <f t="shared" si="370"/>
        <v>25</v>
      </c>
      <c r="N2410" s="19">
        <f t="shared" si="371"/>
        <v>0</v>
      </c>
      <c r="O2410" s="19">
        <f t="shared" si="372"/>
        <v>50</v>
      </c>
      <c r="P2410" s="19">
        <f t="shared" si="373"/>
        <v>16.5</v>
      </c>
      <c r="Q2410" s="20">
        <f t="shared" si="374"/>
        <v>18.725000000000001</v>
      </c>
      <c r="R2410" s="20">
        <f t="shared" si="375"/>
        <v>26.625</v>
      </c>
      <c r="S2410" s="20">
        <f t="shared" si="376"/>
        <v>23.675000000000001</v>
      </c>
      <c r="T2410" s="20">
        <f t="shared" si="377"/>
        <v>22.875</v>
      </c>
      <c r="U2410" s="19">
        <f t="shared" si="378"/>
        <v>23.008333333333336</v>
      </c>
      <c r="V2410" s="19">
        <f t="shared" si="379"/>
        <v>22.975000000000001</v>
      </c>
    </row>
    <row r="2411" spans="1:22" ht="13.5" x14ac:dyDescent="0.25">
      <c r="A2411" s="3">
        <f>RSI!A2411</f>
        <v>45516</v>
      </c>
      <c r="B2411" s="2">
        <f>RSI!B2411</f>
        <v>11.531499999999999</v>
      </c>
      <c r="C2411" s="2">
        <f>RSI!I2411</f>
        <v>40.914444898184406</v>
      </c>
      <c r="D2411" s="2">
        <f>MACD!E2411</f>
        <v>8.9847291447085809E-2</v>
      </c>
      <c r="E2411" s="2">
        <f>MACD!F2411</f>
        <v>7.9592361313797724E-2</v>
      </c>
      <c r="F2411" s="2">
        <f>'Moving Avg'!D2411</f>
        <v>11.56334</v>
      </c>
      <c r="G2411" s="2">
        <f>'Moving Avg'!F2411</f>
        <v>11.678465000000003</v>
      </c>
      <c r="H2411" s="2">
        <f>'Moving Avg'!G2411</f>
        <v>11.917148000000003</v>
      </c>
      <c r="I2411" s="2">
        <f>'Moving Avg'!H2411</f>
        <v>10.796965999999991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  <c r="M2411" s="19">
        <f t="shared" si="370"/>
        <v>25</v>
      </c>
      <c r="N2411" s="19">
        <f t="shared" si="371"/>
        <v>0</v>
      </c>
      <c r="O2411" s="19">
        <f t="shared" si="372"/>
        <v>50</v>
      </c>
      <c r="P2411" s="19">
        <f t="shared" si="373"/>
        <v>16.5</v>
      </c>
      <c r="Q2411" s="20">
        <f t="shared" si="374"/>
        <v>18.725000000000001</v>
      </c>
      <c r="R2411" s="20">
        <f t="shared" si="375"/>
        <v>26.625</v>
      </c>
      <c r="S2411" s="20">
        <f t="shared" si="376"/>
        <v>23.675000000000001</v>
      </c>
      <c r="T2411" s="20">
        <f t="shared" si="377"/>
        <v>22.875</v>
      </c>
      <c r="U2411" s="19">
        <f t="shared" si="378"/>
        <v>23.008333333333336</v>
      </c>
      <c r="V2411" s="19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11.531499999999999</v>
      </c>
      <c r="C2412" s="2">
        <f>RSI!I2412</f>
        <v>40.914444898184406</v>
      </c>
      <c r="D2412" s="2">
        <f>MACD!E2412</f>
        <v>7.3679236555991068E-2</v>
      </c>
      <c r="E2412" s="2">
        <f>MACD!F2412</f>
        <v>7.8409736362236401E-2</v>
      </c>
      <c r="F2412" s="2">
        <f>'Moving Avg'!D2412</f>
        <v>11.567080000000001</v>
      </c>
      <c r="G2412" s="2">
        <f>'Moving Avg'!F2412</f>
        <v>11.670040000000002</v>
      </c>
      <c r="H2412" s="2">
        <f>'Moving Avg'!G2412</f>
        <v>11.910034000000003</v>
      </c>
      <c r="I2412" s="2">
        <f>'Moving Avg'!H2412</f>
        <v>10.803647999999992</v>
      </c>
      <c r="J2412" s="17" t="str">
        <f>OBV!F2412</f>
        <v>BEARISH</v>
      </c>
      <c r="K2412" s="17" t="str">
        <f>OBV!G2412</f>
        <v>NEUTRAL</v>
      </c>
      <c r="L2412" s="17" t="str">
        <f>OBV!H2412</f>
        <v>BEARISH DIVERGENCE</v>
      </c>
      <c r="M2412" s="19">
        <f t="shared" si="370"/>
        <v>25</v>
      </c>
      <c r="N2412" s="19">
        <f t="shared" si="371"/>
        <v>45</v>
      </c>
      <c r="O2412" s="19">
        <f t="shared" si="372"/>
        <v>50</v>
      </c>
      <c r="P2412" s="19">
        <f t="shared" si="373"/>
        <v>16.5</v>
      </c>
      <c r="Q2412" s="20">
        <f t="shared" si="374"/>
        <v>34.475000000000001</v>
      </c>
      <c r="R2412" s="20">
        <f t="shared" si="375"/>
        <v>35.625</v>
      </c>
      <c r="S2412" s="20">
        <f t="shared" si="376"/>
        <v>30.425000000000001</v>
      </c>
      <c r="T2412" s="20">
        <f t="shared" si="377"/>
        <v>34.125</v>
      </c>
      <c r="U2412" s="19">
        <f t="shared" si="378"/>
        <v>33.508333333333333</v>
      </c>
      <c r="V2412" s="19">
        <f t="shared" si="379"/>
        <v>33.662499999999994</v>
      </c>
    </row>
    <row r="2413" spans="1:22" ht="13.5" x14ac:dyDescent="0.25">
      <c r="A2413" s="3">
        <f>RSI!A2413</f>
        <v>45519</v>
      </c>
      <c r="B2413" s="2">
        <f>RSI!B2413</f>
        <v>11.597</v>
      </c>
      <c r="C2413" s="2">
        <f>RSI!I2413</f>
        <v>44.870209471899884</v>
      </c>
      <c r="D2413" s="2">
        <f>MACD!E2413</f>
        <v>4.1774017065177915E-2</v>
      </c>
      <c r="E2413" s="2">
        <f>MACD!F2413</f>
        <v>7.1082592502824712E-2</v>
      </c>
      <c r="F2413" s="2">
        <f>'Moving Avg'!D2413</f>
        <v>11.565200000000001</v>
      </c>
      <c r="G2413" s="2">
        <f>'Moving Avg'!F2413</f>
        <v>11.660210000000003</v>
      </c>
      <c r="H2413" s="2">
        <f>'Moving Avg'!G2413</f>
        <v>11.908910000000002</v>
      </c>
      <c r="I2413" s="2">
        <f>'Moving Avg'!H2413</f>
        <v>10.811064999999992</v>
      </c>
      <c r="J2413" s="17" t="str">
        <f>OBV!F2413</f>
        <v>BEARISH</v>
      </c>
      <c r="K2413" s="17" t="str">
        <f>OBV!G2413</f>
        <v>NEUTRAL</v>
      </c>
      <c r="L2413" s="17" t="str">
        <f>OBV!H2413</f>
        <v>CONFIRMED BEARISH</v>
      </c>
      <c r="M2413" s="19">
        <f t="shared" si="370"/>
        <v>25</v>
      </c>
      <c r="N2413" s="19">
        <f t="shared" si="371"/>
        <v>100</v>
      </c>
      <c r="O2413" s="19">
        <f t="shared" si="372"/>
        <v>50</v>
      </c>
      <c r="P2413" s="19">
        <f t="shared" si="373"/>
        <v>16.5</v>
      </c>
      <c r="Q2413" s="20">
        <f t="shared" si="374"/>
        <v>53.725000000000001</v>
      </c>
      <c r="R2413" s="20">
        <f t="shared" si="375"/>
        <v>46.625</v>
      </c>
      <c r="S2413" s="20">
        <f t="shared" si="376"/>
        <v>38.674999999999997</v>
      </c>
      <c r="T2413" s="20">
        <f t="shared" si="377"/>
        <v>47.875</v>
      </c>
      <c r="U2413" s="19">
        <f t="shared" si="378"/>
        <v>46.341666666666661</v>
      </c>
      <c r="V2413" s="19">
        <f t="shared" si="379"/>
        <v>46.724999999999994</v>
      </c>
    </row>
    <row r="2414" spans="1:22" ht="13.5" x14ac:dyDescent="0.25">
      <c r="A2414" s="3">
        <f>RSI!A2414</f>
        <v>45520</v>
      </c>
      <c r="B2414" s="2">
        <f>RSI!B2414</f>
        <v>11.5128</v>
      </c>
      <c r="C2414" s="2">
        <f>RSI!I2414</f>
        <v>41.064215292202888</v>
      </c>
      <c r="D2414" s="2">
        <f>MACD!E2414</f>
        <v>3.5978485930607818E-2</v>
      </c>
      <c r="E2414" s="2">
        <f>MACD!F2414</f>
        <v>6.4061771188381328E-2</v>
      </c>
      <c r="F2414" s="2">
        <f>'Moving Avg'!D2414</f>
        <v>11.550219999999999</v>
      </c>
      <c r="G2414" s="2">
        <f>'Moving Avg'!F2414</f>
        <v>11.641960000000003</v>
      </c>
      <c r="H2414" s="2">
        <f>'Moving Avg'!G2414</f>
        <v>11.905166000000003</v>
      </c>
      <c r="I2414" s="2">
        <f>'Moving Avg'!H2414</f>
        <v>10.818509999999993</v>
      </c>
      <c r="J2414" s="17" t="str">
        <f>OBV!F2414</f>
        <v>BEARISH</v>
      </c>
      <c r="K2414" s="17" t="str">
        <f>OBV!G2414</f>
        <v>NEUTRAL</v>
      </c>
      <c r="L2414" s="17" t="str">
        <f>OBV!H2414</f>
        <v>CONFIRMED BEARISH</v>
      </c>
      <c r="M2414" s="19">
        <f t="shared" si="370"/>
        <v>25</v>
      </c>
      <c r="N2414" s="19">
        <f t="shared" si="371"/>
        <v>100</v>
      </c>
      <c r="O2414" s="19">
        <f t="shared" si="372"/>
        <v>50</v>
      </c>
      <c r="P2414" s="19">
        <f t="shared" si="373"/>
        <v>16.5</v>
      </c>
      <c r="Q2414" s="20">
        <f t="shared" si="374"/>
        <v>53.725000000000001</v>
      </c>
      <c r="R2414" s="20">
        <f t="shared" si="375"/>
        <v>46.625</v>
      </c>
      <c r="S2414" s="20">
        <f t="shared" si="376"/>
        <v>38.674999999999997</v>
      </c>
      <c r="T2414" s="20">
        <f t="shared" si="377"/>
        <v>47.875</v>
      </c>
      <c r="U2414" s="19">
        <f t="shared" si="378"/>
        <v>46.341666666666661</v>
      </c>
      <c r="V2414" s="19">
        <f t="shared" si="379"/>
        <v>46.724999999999994</v>
      </c>
    </row>
    <row r="2415" spans="1:22" ht="13.5" x14ac:dyDescent="0.25">
      <c r="A2415" s="3">
        <f>RSI!A2415</f>
        <v>45523</v>
      </c>
      <c r="B2415" s="2">
        <f>RSI!B2415</f>
        <v>11.5128</v>
      </c>
      <c r="C2415" s="2">
        <f>RSI!I2415</f>
        <v>41.064215292202888</v>
      </c>
      <c r="D2415" s="2">
        <f>MACD!E2415</f>
        <v>3.2094483065282731E-2</v>
      </c>
      <c r="E2415" s="2">
        <f>MACD!F2415</f>
        <v>5.7668313563761606E-2</v>
      </c>
      <c r="F2415" s="2">
        <f>'Moving Avg'!D2415</f>
        <v>11.537119999999998</v>
      </c>
      <c r="G2415" s="2">
        <f>'Moving Avg'!F2415</f>
        <v>11.623710000000003</v>
      </c>
      <c r="H2415" s="2">
        <f>'Moving Avg'!G2415</f>
        <v>11.897678000000003</v>
      </c>
      <c r="I2415" s="2">
        <f>'Moving Avg'!H2415</f>
        <v>10.826117999999992</v>
      </c>
      <c r="J2415" s="17" t="str">
        <f>OBV!F2415</f>
        <v>BEARISH</v>
      </c>
      <c r="K2415" s="17" t="str">
        <f>OBV!G2415</f>
        <v>NEUTRAL</v>
      </c>
      <c r="L2415" s="17" t="str">
        <f>OBV!H2415</f>
        <v>CONFIRMED BEARISH</v>
      </c>
      <c r="M2415" s="19">
        <f t="shared" si="370"/>
        <v>25</v>
      </c>
      <c r="N2415" s="19">
        <f t="shared" si="371"/>
        <v>100</v>
      </c>
      <c r="O2415" s="19">
        <f t="shared" si="372"/>
        <v>50</v>
      </c>
      <c r="P2415" s="19">
        <f t="shared" si="373"/>
        <v>16.5</v>
      </c>
      <c r="Q2415" s="20">
        <f t="shared" si="374"/>
        <v>53.725000000000001</v>
      </c>
      <c r="R2415" s="20">
        <f t="shared" si="375"/>
        <v>46.625</v>
      </c>
      <c r="S2415" s="20">
        <f t="shared" si="376"/>
        <v>38.674999999999997</v>
      </c>
      <c r="T2415" s="20">
        <f t="shared" si="377"/>
        <v>47.875</v>
      </c>
      <c r="U2415" s="19">
        <f t="shared" si="378"/>
        <v>46.341666666666661</v>
      </c>
      <c r="V2415" s="19">
        <f t="shared" si="379"/>
        <v>46.724999999999994</v>
      </c>
    </row>
    <row r="2416" spans="1:22" ht="13.5" x14ac:dyDescent="0.25">
      <c r="A2416" s="3">
        <f>RSI!A2416</f>
        <v>45524</v>
      </c>
      <c r="B2416" s="2">
        <f>RSI!B2416</f>
        <v>11.5128</v>
      </c>
      <c r="C2416" s="2">
        <f>RSI!I2416</f>
        <v>41.064215292202888</v>
      </c>
      <c r="D2416" s="2">
        <f>MACD!E2416</f>
        <v>2.9752378449256156E-2</v>
      </c>
      <c r="E2416" s="2">
        <f>MACD!F2416</f>
        <v>5.2085126540860519E-2</v>
      </c>
      <c r="F2416" s="2">
        <f>'Moving Avg'!D2416</f>
        <v>11.533379999999999</v>
      </c>
      <c r="G2416" s="2">
        <f>'Moving Avg'!F2416</f>
        <v>11.605460000000003</v>
      </c>
      <c r="H2416" s="2">
        <f>'Moving Avg'!G2416</f>
        <v>11.884574000000002</v>
      </c>
      <c r="I2416" s="2">
        <f>'Moving Avg'!H2416</f>
        <v>10.83401149999999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  <c r="M2416" s="19">
        <f t="shared" si="370"/>
        <v>25</v>
      </c>
      <c r="N2416" s="19">
        <f t="shared" si="371"/>
        <v>100</v>
      </c>
      <c r="O2416" s="19">
        <f t="shared" si="372"/>
        <v>50</v>
      </c>
      <c r="P2416" s="19">
        <f t="shared" si="373"/>
        <v>16.5</v>
      </c>
      <c r="Q2416" s="20">
        <f t="shared" si="374"/>
        <v>53.725000000000001</v>
      </c>
      <c r="R2416" s="20">
        <f t="shared" si="375"/>
        <v>46.625</v>
      </c>
      <c r="S2416" s="20">
        <f t="shared" si="376"/>
        <v>38.674999999999997</v>
      </c>
      <c r="T2416" s="20">
        <f t="shared" si="377"/>
        <v>47.875</v>
      </c>
      <c r="U2416" s="19">
        <f t="shared" si="378"/>
        <v>46.341666666666661</v>
      </c>
      <c r="V2416" s="19">
        <f t="shared" si="379"/>
        <v>46.724999999999994</v>
      </c>
    </row>
    <row r="2417" spans="1:22" ht="13.5" x14ac:dyDescent="0.25">
      <c r="A2417" s="3">
        <f>RSI!A2417</f>
        <v>45525</v>
      </c>
      <c r="B2417" s="2">
        <f>RSI!B2417</f>
        <v>11.4192</v>
      </c>
      <c r="C2417" s="2">
        <f>RSI!I2417</f>
        <v>36.737686181333842</v>
      </c>
      <c r="D2417" s="2">
        <f>MACD!E2417</f>
        <v>2.1178337756365906E-2</v>
      </c>
      <c r="E2417" s="2">
        <f>MACD!F2417</f>
        <v>4.5903768783961595E-2</v>
      </c>
      <c r="F2417" s="2">
        <f>'Moving Avg'!D2417</f>
        <v>11.510919999999999</v>
      </c>
      <c r="G2417" s="2">
        <f>'Moving Avg'!F2417</f>
        <v>11.591420000000003</v>
      </c>
      <c r="H2417" s="2">
        <f>'Moving Avg'!G2417</f>
        <v>11.869598000000002</v>
      </c>
      <c r="I2417" s="2">
        <f>'Moving Avg'!H2417</f>
        <v>10.840661999999988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  <c r="M2417" s="19">
        <f t="shared" si="370"/>
        <v>25</v>
      </c>
      <c r="N2417" s="19">
        <f t="shared" si="371"/>
        <v>100</v>
      </c>
      <c r="O2417" s="19">
        <f t="shared" si="372"/>
        <v>50</v>
      </c>
      <c r="P2417" s="19">
        <f t="shared" si="373"/>
        <v>16.5</v>
      </c>
      <c r="Q2417" s="20">
        <f t="shared" si="374"/>
        <v>53.725000000000001</v>
      </c>
      <c r="R2417" s="20">
        <f t="shared" si="375"/>
        <v>46.625</v>
      </c>
      <c r="S2417" s="20">
        <f t="shared" si="376"/>
        <v>38.674999999999997</v>
      </c>
      <c r="T2417" s="20">
        <f t="shared" si="377"/>
        <v>47.875</v>
      </c>
      <c r="U2417" s="19">
        <f t="shared" si="378"/>
        <v>46.341666666666661</v>
      </c>
      <c r="V2417" s="19">
        <f t="shared" si="379"/>
        <v>46.724999999999994</v>
      </c>
    </row>
    <row r="2418" spans="1:22" ht="13.5" x14ac:dyDescent="0.25">
      <c r="A2418" s="3">
        <f>RSI!A2418</f>
        <v>45526</v>
      </c>
      <c r="B2418" s="2">
        <f>RSI!B2418</f>
        <v>11.409800000000001</v>
      </c>
      <c r="C2418" s="2">
        <f>RSI!I2418</f>
        <v>36.323778195814945</v>
      </c>
      <c r="D2418" s="2">
        <f>MACD!E2418</f>
        <v>3.0382398891491746E-2</v>
      </c>
      <c r="E2418" s="2">
        <f>MACD!F2418</f>
        <v>4.2799494805467631E-2</v>
      </c>
      <c r="F2418" s="2">
        <f>'Moving Avg'!D2418</f>
        <v>11.47348</v>
      </c>
      <c r="G2418" s="2">
        <f>'Moving Avg'!F2418</f>
        <v>11.57691</v>
      </c>
      <c r="H2418" s="2">
        <f>'Moving Avg'!G2418</f>
        <v>11.85275</v>
      </c>
      <c r="I2418" s="2">
        <f>'Moving Avg'!H2418</f>
        <v>10.847265499999986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  <c r="M2418" s="19">
        <f t="shared" si="370"/>
        <v>25</v>
      </c>
      <c r="N2418" s="19">
        <f t="shared" si="371"/>
        <v>45</v>
      </c>
      <c r="O2418" s="19">
        <f t="shared" si="372"/>
        <v>50</v>
      </c>
      <c r="P2418" s="19">
        <f t="shared" si="373"/>
        <v>16.5</v>
      </c>
      <c r="Q2418" s="20">
        <f t="shared" si="374"/>
        <v>34.475000000000001</v>
      </c>
      <c r="R2418" s="20">
        <f t="shared" si="375"/>
        <v>35.625</v>
      </c>
      <c r="S2418" s="20">
        <f t="shared" si="376"/>
        <v>30.425000000000001</v>
      </c>
      <c r="T2418" s="20">
        <f t="shared" si="377"/>
        <v>34.125</v>
      </c>
      <c r="U2418" s="19">
        <f t="shared" si="378"/>
        <v>33.508333333333333</v>
      </c>
      <c r="V2418" s="19">
        <f t="shared" si="379"/>
        <v>33.662499999999994</v>
      </c>
    </row>
    <row r="2419" spans="1:22" ht="13.5" x14ac:dyDescent="0.25">
      <c r="A2419" s="3">
        <f>RSI!A2419</f>
        <v>45527</v>
      </c>
      <c r="B2419" s="2">
        <f>RSI!B2419</f>
        <v>11.3443</v>
      </c>
      <c r="C2419" s="2">
        <f>RSI!I2419</f>
        <v>33.492168429071597</v>
      </c>
      <c r="D2419" s="2">
        <f>MACD!E2419</f>
        <v>4.1462704351872048E-2</v>
      </c>
      <c r="E2419" s="2">
        <f>MACD!F2419</f>
        <v>4.2532136714748515E-2</v>
      </c>
      <c r="F2419" s="2">
        <f>'Moving Avg'!D2419</f>
        <v>11.439780000000003</v>
      </c>
      <c r="G2419" s="2">
        <f>'Moving Avg'!F2419</f>
        <v>11.559124999999998</v>
      </c>
      <c r="H2419" s="2">
        <f>'Moving Avg'!G2419</f>
        <v>11.833093999999999</v>
      </c>
      <c r="I2419" s="2">
        <f>'Moving Avg'!H2419</f>
        <v>10.853826999999988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  <c r="M2419" s="19">
        <f t="shared" si="370"/>
        <v>25</v>
      </c>
      <c r="N2419" s="19">
        <f t="shared" si="371"/>
        <v>45</v>
      </c>
      <c r="O2419" s="19">
        <f t="shared" si="372"/>
        <v>50</v>
      </c>
      <c r="P2419" s="19">
        <f t="shared" si="373"/>
        <v>16.5</v>
      </c>
      <c r="Q2419" s="20">
        <f t="shared" si="374"/>
        <v>34.475000000000001</v>
      </c>
      <c r="R2419" s="20">
        <f t="shared" si="375"/>
        <v>35.625</v>
      </c>
      <c r="S2419" s="20">
        <f t="shared" si="376"/>
        <v>30.425000000000001</v>
      </c>
      <c r="T2419" s="20">
        <f t="shared" si="377"/>
        <v>34.125</v>
      </c>
      <c r="U2419" s="19">
        <f t="shared" si="378"/>
        <v>33.508333333333333</v>
      </c>
      <c r="V2419" s="19">
        <f t="shared" si="379"/>
        <v>33.662499999999994</v>
      </c>
    </row>
    <row r="2420" spans="1:22" ht="13.5" x14ac:dyDescent="0.25">
      <c r="A2420" s="3">
        <f>RSI!A2420</f>
        <v>45530</v>
      </c>
      <c r="B2420" s="2">
        <f>RSI!B2420</f>
        <v>11.3443</v>
      </c>
      <c r="C2420" s="2">
        <f>RSI!I2420</f>
        <v>33.492168429071612</v>
      </c>
      <c r="D2420" s="2">
        <f>MACD!E2420</f>
        <v>5.0998981229927409E-2</v>
      </c>
      <c r="E2420" s="2">
        <f>MACD!F2420</f>
        <v>4.4225505617784294E-2</v>
      </c>
      <c r="F2420" s="2">
        <f>'Moving Avg'!D2420</f>
        <v>11.406080000000003</v>
      </c>
      <c r="G2420" s="2">
        <f>'Moving Avg'!F2420</f>
        <v>11.531979999999999</v>
      </c>
      <c r="H2420" s="2">
        <f>'Moving Avg'!G2420</f>
        <v>11.812875999999999</v>
      </c>
      <c r="I2420" s="2">
        <f>'Moving Avg'!H2420</f>
        <v>10.86038849999999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  <c r="M2420" s="19">
        <f t="shared" si="370"/>
        <v>25</v>
      </c>
      <c r="N2420" s="19">
        <f t="shared" si="371"/>
        <v>0</v>
      </c>
      <c r="O2420" s="19">
        <f t="shared" si="372"/>
        <v>50</v>
      </c>
      <c r="P2420" s="19">
        <f t="shared" si="373"/>
        <v>16.5</v>
      </c>
      <c r="Q2420" s="20">
        <f t="shared" si="374"/>
        <v>18.725000000000001</v>
      </c>
      <c r="R2420" s="20">
        <f t="shared" si="375"/>
        <v>26.625</v>
      </c>
      <c r="S2420" s="20">
        <f t="shared" si="376"/>
        <v>23.675000000000001</v>
      </c>
      <c r="T2420" s="20">
        <f t="shared" si="377"/>
        <v>22.875</v>
      </c>
      <c r="U2420" s="19">
        <f t="shared" si="378"/>
        <v>23.008333333333336</v>
      </c>
      <c r="V2420" s="19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11.372400000000001</v>
      </c>
      <c r="C2421" s="2">
        <f>RSI!I2421</f>
        <v>35.975435371121137</v>
      </c>
      <c r="D2421" s="2">
        <f>MACD!E2421</f>
        <v>5.1274423442308148E-2</v>
      </c>
      <c r="E2421" s="2">
        <f>MACD!F2421</f>
        <v>4.5635289182689068E-2</v>
      </c>
      <c r="F2421" s="2">
        <f>'Moving Avg'!D2421</f>
        <v>11.378</v>
      </c>
      <c r="G2421" s="2">
        <f>'Moving Avg'!F2421</f>
        <v>11.515599999999999</v>
      </c>
      <c r="H2421" s="2">
        <f>'Moving Avg'!G2421</f>
        <v>11.792284</v>
      </c>
      <c r="I2421" s="2">
        <f>'Moving Avg'!H2421</f>
        <v>10.867090499999991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  <c r="M2421" s="19">
        <f t="shared" si="370"/>
        <v>25</v>
      </c>
      <c r="N2421" s="19">
        <f t="shared" si="371"/>
        <v>0</v>
      </c>
      <c r="O2421" s="19">
        <f t="shared" si="372"/>
        <v>50</v>
      </c>
      <c r="P2421" s="19">
        <f t="shared" si="373"/>
        <v>16.5</v>
      </c>
      <c r="Q2421" s="20">
        <f t="shared" si="374"/>
        <v>18.725000000000001</v>
      </c>
      <c r="R2421" s="20">
        <f t="shared" si="375"/>
        <v>26.625</v>
      </c>
      <c r="S2421" s="20">
        <f t="shared" si="376"/>
        <v>23.675000000000001</v>
      </c>
      <c r="T2421" s="20">
        <f t="shared" si="377"/>
        <v>22.875</v>
      </c>
      <c r="U2421" s="19">
        <f t="shared" si="378"/>
        <v>23.008333333333336</v>
      </c>
      <c r="V2421" s="19">
        <f t="shared" si="379"/>
        <v>22.975000000000001</v>
      </c>
    </row>
    <row r="2422" spans="1:22" ht="13.5" x14ac:dyDescent="0.25">
      <c r="A2422" s="3">
        <f>RSI!A2422</f>
        <v>45532</v>
      </c>
      <c r="B2422" s="2">
        <f>RSI!B2422</f>
        <v>11.4847</v>
      </c>
      <c r="C2422" s="2">
        <f>RSI!I2422</f>
        <v>44.839570669761962</v>
      </c>
      <c r="D2422" s="2">
        <f>MACD!E2422</f>
        <v>4.4400488726168419E-2</v>
      </c>
      <c r="E2422" s="2">
        <f>MACD!F2422</f>
        <v>4.5388329091384939E-2</v>
      </c>
      <c r="F2422" s="2">
        <f>'Moving Avg'!D2422</f>
        <v>11.3911</v>
      </c>
      <c r="G2422" s="2">
        <f>'Moving Avg'!F2422</f>
        <v>11.509514999999999</v>
      </c>
      <c r="H2422" s="2">
        <f>'Moving Avg'!G2422</f>
        <v>11.770755999999999</v>
      </c>
      <c r="I2422" s="2">
        <f>'Moving Avg'!H2422</f>
        <v>10.874394999999991</v>
      </c>
      <c r="J2422" s="17" t="str">
        <f>OBV!F2422</f>
        <v>BULLISH</v>
      </c>
      <c r="K2422" s="17" t="str">
        <f>OBV!G2422</f>
        <v>NEUTRAL</v>
      </c>
      <c r="L2422" s="17" t="str">
        <f>OBV!H2422</f>
        <v>CONFIRMED BULLISH</v>
      </c>
      <c r="M2422" s="19">
        <f t="shared" si="370"/>
        <v>25</v>
      </c>
      <c r="N2422" s="19">
        <f t="shared" si="371"/>
        <v>45</v>
      </c>
      <c r="O2422" s="19">
        <f t="shared" si="372"/>
        <v>50</v>
      </c>
      <c r="P2422" s="19">
        <f t="shared" si="373"/>
        <v>83.5</v>
      </c>
      <c r="Q2422" s="20">
        <f t="shared" si="374"/>
        <v>44.524999999999999</v>
      </c>
      <c r="R2422" s="20">
        <f t="shared" si="375"/>
        <v>52.375</v>
      </c>
      <c r="S2422" s="20">
        <f t="shared" si="376"/>
        <v>60.575000000000003</v>
      </c>
      <c r="T2422" s="20">
        <f t="shared" si="377"/>
        <v>50.875</v>
      </c>
      <c r="U2422" s="19">
        <f t="shared" si="378"/>
        <v>52.491666666666674</v>
      </c>
      <c r="V2422" s="19">
        <f t="shared" si="379"/>
        <v>52.087500000000006</v>
      </c>
    </row>
    <row r="2423" spans="1:22" ht="13.5" x14ac:dyDescent="0.25">
      <c r="A2423" s="3">
        <f>RSI!A2423</f>
        <v>45533</v>
      </c>
      <c r="B2423" s="2">
        <f>RSI!B2423</f>
        <v>11.465999999999999</v>
      </c>
      <c r="C2423" s="2">
        <f>RSI!I2423</f>
        <v>43.753277943693796</v>
      </c>
      <c r="D2423" s="2">
        <f>MACD!E2423</f>
        <v>5.050438045880945E-2</v>
      </c>
      <c r="E2423" s="2">
        <f>MACD!F2423</f>
        <v>4.6411539364869844E-2</v>
      </c>
      <c r="F2423" s="2">
        <f>'Moving Avg'!D2423</f>
        <v>11.402339999999999</v>
      </c>
      <c r="G2423" s="2">
        <f>'Moving Avg'!F2423</f>
        <v>11.507175</v>
      </c>
      <c r="H2423" s="2">
        <f>'Moving Avg'!G2423</f>
        <v>11.747356</v>
      </c>
      <c r="I2423" s="2">
        <f>'Moving Avg'!H2423</f>
        <v>10.882584499999989</v>
      </c>
      <c r="J2423" s="17" t="str">
        <f>OBV!F2423</f>
        <v>BULLISH</v>
      </c>
      <c r="K2423" s="17" t="str">
        <f>OBV!G2423</f>
        <v>NEUTRAL</v>
      </c>
      <c r="L2423" s="17" t="str">
        <f>OBV!H2423</f>
        <v>CONFIRMED BULLISH</v>
      </c>
      <c r="M2423" s="19">
        <f t="shared" si="370"/>
        <v>25</v>
      </c>
      <c r="N2423" s="19">
        <f t="shared" si="371"/>
        <v>0</v>
      </c>
      <c r="O2423" s="19">
        <f t="shared" si="372"/>
        <v>50</v>
      </c>
      <c r="P2423" s="19">
        <f t="shared" si="373"/>
        <v>83.5</v>
      </c>
      <c r="Q2423" s="20">
        <f t="shared" si="374"/>
        <v>28.774999999999999</v>
      </c>
      <c r="R2423" s="20">
        <f t="shared" si="375"/>
        <v>43.375</v>
      </c>
      <c r="S2423" s="20">
        <f t="shared" si="376"/>
        <v>53.825000000000003</v>
      </c>
      <c r="T2423" s="20">
        <f t="shared" si="377"/>
        <v>39.625</v>
      </c>
      <c r="U2423" s="19">
        <f t="shared" si="378"/>
        <v>41.991666666666667</v>
      </c>
      <c r="V2423" s="19">
        <f t="shared" si="379"/>
        <v>41.400000000000006</v>
      </c>
    </row>
    <row r="2424" spans="1:22" ht="13.5" x14ac:dyDescent="0.25">
      <c r="A2424" s="3">
        <f>RSI!A2424</f>
        <v>45534</v>
      </c>
      <c r="B2424" s="2">
        <f>RSI!B2424</f>
        <v>11.4566</v>
      </c>
      <c r="C2424" s="2">
        <f>RSI!I2424</f>
        <v>43.186897354809517</v>
      </c>
      <c r="D2424" s="2">
        <f>MACD!E2424</f>
        <v>4.394641095636409E-2</v>
      </c>
      <c r="E2424" s="2">
        <f>MACD!F2424</f>
        <v>4.5918513683168696E-2</v>
      </c>
      <c r="F2424" s="2">
        <f>'Moving Avg'!D2424</f>
        <v>11.424800000000001</v>
      </c>
      <c r="G2424" s="2">
        <f>'Moving Avg'!F2424</f>
        <v>11.499684999999999</v>
      </c>
      <c r="H2424" s="2">
        <f>'Moving Avg'!G2424</f>
        <v>11.720023999999999</v>
      </c>
      <c r="I2424" s="2">
        <f>'Moving Avg'!H2424</f>
        <v>10.890726999999991</v>
      </c>
      <c r="J2424" s="17" t="str">
        <f>OBV!F2424</f>
        <v>BULLISH</v>
      </c>
      <c r="K2424" s="17" t="str">
        <f>OBV!G2424</f>
        <v>NEUTRAL</v>
      </c>
      <c r="L2424" s="17" t="str">
        <f>OBV!H2424</f>
        <v>CONFIRMED BULLISH</v>
      </c>
      <c r="M2424" s="19">
        <f t="shared" si="370"/>
        <v>25</v>
      </c>
      <c r="N2424" s="19">
        <f t="shared" si="371"/>
        <v>45</v>
      </c>
      <c r="O2424" s="19">
        <f t="shared" si="372"/>
        <v>50</v>
      </c>
      <c r="P2424" s="19">
        <f t="shared" si="373"/>
        <v>83.5</v>
      </c>
      <c r="Q2424" s="20">
        <f t="shared" si="374"/>
        <v>44.524999999999999</v>
      </c>
      <c r="R2424" s="20">
        <f t="shared" si="375"/>
        <v>52.375</v>
      </c>
      <c r="S2424" s="20">
        <f t="shared" si="376"/>
        <v>60.575000000000003</v>
      </c>
      <c r="T2424" s="20">
        <f t="shared" si="377"/>
        <v>50.875</v>
      </c>
      <c r="U2424" s="19">
        <f t="shared" si="378"/>
        <v>52.491666666666674</v>
      </c>
      <c r="V2424" s="19">
        <f t="shared" si="379"/>
        <v>52.087500000000006</v>
      </c>
    </row>
    <row r="2425" spans="1:22" ht="13.5" x14ac:dyDescent="0.25">
      <c r="A2425" s="3">
        <f>RSI!A2425</f>
        <v>45537</v>
      </c>
      <c r="B2425" s="2">
        <f>RSI!B2425</f>
        <v>11.4192</v>
      </c>
      <c r="C2425" s="2">
        <f>RSI!I2425</f>
        <v>40.917377491838288</v>
      </c>
      <c r="D2425" s="2">
        <f>MACD!E2425</f>
        <v>4.1718413073178695E-2</v>
      </c>
      <c r="E2425" s="2">
        <f>MACD!F2425</f>
        <v>4.5078493561170704E-2</v>
      </c>
      <c r="F2425" s="2">
        <f>'Moving Avg'!D2425</f>
        <v>11.439780000000003</v>
      </c>
      <c r="G2425" s="2">
        <f>'Moving Avg'!F2425</f>
        <v>11.490324999999999</v>
      </c>
      <c r="H2425" s="2">
        <f>'Moving Avg'!G2425</f>
        <v>11.700368000000003</v>
      </c>
      <c r="I2425" s="2">
        <f>'Moving Avg'!H2425</f>
        <v>10.898682499999989</v>
      </c>
      <c r="J2425" s="17" t="str">
        <f>OBV!F2425</f>
        <v>BULLISH</v>
      </c>
      <c r="K2425" s="17" t="str">
        <f>OBV!G2425</f>
        <v>NEUTRAL</v>
      </c>
      <c r="L2425" s="17" t="str">
        <f>OBV!H2425</f>
        <v>CONFIRMED BULLISH</v>
      </c>
      <c r="M2425" s="19">
        <f t="shared" si="370"/>
        <v>25</v>
      </c>
      <c r="N2425" s="19">
        <f t="shared" si="371"/>
        <v>45</v>
      </c>
      <c r="O2425" s="19">
        <f t="shared" si="372"/>
        <v>50</v>
      </c>
      <c r="P2425" s="19">
        <f t="shared" si="373"/>
        <v>83.5</v>
      </c>
      <c r="Q2425" s="20">
        <f t="shared" si="374"/>
        <v>44.524999999999999</v>
      </c>
      <c r="R2425" s="20">
        <f t="shared" si="375"/>
        <v>52.375</v>
      </c>
      <c r="S2425" s="20">
        <f t="shared" si="376"/>
        <v>60.575000000000003</v>
      </c>
      <c r="T2425" s="20">
        <f t="shared" si="377"/>
        <v>50.875</v>
      </c>
      <c r="U2425" s="19">
        <f t="shared" si="378"/>
        <v>52.491666666666674</v>
      </c>
      <c r="V2425" s="19">
        <f t="shared" si="379"/>
        <v>52.087500000000006</v>
      </c>
    </row>
    <row r="2426" spans="1:22" ht="13.5" x14ac:dyDescent="0.25">
      <c r="A2426" s="3">
        <f>RSI!A2426</f>
        <v>45538</v>
      </c>
      <c r="B2426" s="2">
        <f>RSI!B2426</f>
        <v>11.4566</v>
      </c>
      <c r="C2426" s="2">
        <f>RSI!I2426</f>
        <v>44.081975062867613</v>
      </c>
      <c r="D2426" s="2">
        <f>MACD!E2426</f>
        <v>3.779370347155897E-2</v>
      </c>
      <c r="E2426" s="2">
        <f>MACD!F2426</f>
        <v>4.3621535543248359E-2</v>
      </c>
      <c r="F2426" s="2">
        <f>'Moving Avg'!D2426</f>
        <v>11.456619999999999</v>
      </c>
      <c r="G2426" s="2">
        <f>'Moving Avg'!F2426</f>
        <v>11.482835</v>
      </c>
      <c r="H2426" s="2">
        <f>'Moving Avg'!G2426</f>
        <v>11.682396000000001</v>
      </c>
      <c r="I2426" s="2">
        <f>'Moving Avg'!H2426</f>
        <v>10.907028999999989</v>
      </c>
      <c r="J2426" s="17" t="str">
        <f>OBV!F2426</f>
        <v>BEARISH</v>
      </c>
      <c r="K2426" s="17" t="str">
        <f>OBV!G2426</f>
        <v>NEUTRAL</v>
      </c>
      <c r="L2426" s="17" t="str">
        <f>OBV!H2426</f>
        <v>BEARISH DIVERGENCE</v>
      </c>
      <c r="M2426" s="19">
        <f t="shared" si="370"/>
        <v>25</v>
      </c>
      <c r="N2426" s="19">
        <f t="shared" si="371"/>
        <v>45</v>
      </c>
      <c r="O2426" s="19">
        <f t="shared" si="372"/>
        <v>50</v>
      </c>
      <c r="P2426" s="19">
        <f t="shared" si="373"/>
        <v>16.5</v>
      </c>
      <c r="Q2426" s="20">
        <f t="shared" si="374"/>
        <v>34.475000000000001</v>
      </c>
      <c r="R2426" s="20">
        <f t="shared" si="375"/>
        <v>35.625</v>
      </c>
      <c r="S2426" s="20">
        <f t="shared" si="376"/>
        <v>30.425000000000001</v>
      </c>
      <c r="T2426" s="20">
        <f t="shared" si="377"/>
        <v>34.125</v>
      </c>
      <c r="U2426" s="19">
        <f t="shared" si="378"/>
        <v>33.508333333333333</v>
      </c>
      <c r="V2426" s="19">
        <f t="shared" si="379"/>
        <v>33.662499999999994</v>
      </c>
    </row>
    <row r="2427" spans="1:22" ht="13.5" x14ac:dyDescent="0.25">
      <c r="A2427" s="3">
        <f>RSI!A2427</f>
        <v>45539</v>
      </c>
      <c r="B2427" s="2">
        <f>RSI!B2427</f>
        <v>11.4566</v>
      </c>
      <c r="C2427" s="2">
        <f>RSI!I2427</f>
        <v>44.081975062867606</v>
      </c>
      <c r="D2427" s="2">
        <f>MACD!E2427</f>
        <v>2.0528546906511735E-2</v>
      </c>
      <c r="E2427" s="2">
        <f>MACD!F2427</f>
        <v>3.9002937815901036E-2</v>
      </c>
      <c r="F2427" s="2">
        <f>'Moving Avg'!D2427</f>
        <v>11.451000000000001</v>
      </c>
      <c r="G2427" s="2">
        <f>'Moving Avg'!F2427</f>
        <v>11.480025000000001</v>
      </c>
      <c r="H2427" s="2">
        <f>'Moving Avg'!G2427</f>
        <v>11.670040000000002</v>
      </c>
      <c r="I2427" s="2">
        <f>'Moving Avg'!H2427</f>
        <v>10.915782999999987</v>
      </c>
      <c r="J2427" s="17" t="str">
        <f>OBV!F2427</f>
        <v>BEARISH</v>
      </c>
      <c r="K2427" s="17" t="str">
        <f>OBV!G2427</f>
        <v>NEUTRAL</v>
      </c>
      <c r="L2427" s="17" t="str">
        <f>OBV!H2427</f>
        <v>CONFIRMED BEARISH</v>
      </c>
      <c r="M2427" s="19">
        <f t="shared" si="370"/>
        <v>25</v>
      </c>
      <c r="N2427" s="19">
        <f t="shared" si="371"/>
        <v>45</v>
      </c>
      <c r="O2427" s="19">
        <f t="shared" si="372"/>
        <v>50</v>
      </c>
      <c r="P2427" s="19">
        <f t="shared" si="373"/>
        <v>16.5</v>
      </c>
      <c r="Q2427" s="20">
        <f t="shared" si="374"/>
        <v>34.475000000000001</v>
      </c>
      <c r="R2427" s="20">
        <f t="shared" si="375"/>
        <v>35.625</v>
      </c>
      <c r="S2427" s="20">
        <f t="shared" si="376"/>
        <v>30.425000000000001</v>
      </c>
      <c r="T2427" s="20">
        <f t="shared" si="377"/>
        <v>34.125</v>
      </c>
      <c r="U2427" s="19">
        <f t="shared" si="378"/>
        <v>33.508333333333333</v>
      </c>
      <c r="V2427" s="19">
        <f t="shared" si="379"/>
        <v>33.662499999999994</v>
      </c>
    </row>
    <row r="2428" spans="1:22" ht="13.5" x14ac:dyDescent="0.25">
      <c r="A2428" s="3">
        <f>RSI!A2428</f>
        <v>45540</v>
      </c>
      <c r="B2428" s="2">
        <f>RSI!B2428</f>
        <v>11.428599999999999</v>
      </c>
      <c r="C2428" s="2">
        <f>RSI!I2428</f>
        <v>42.122978842557622</v>
      </c>
      <c r="D2428" s="2">
        <f>MACD!E2428</f>
        <v>6.9694806870987946E-3</v>
      </c>
      <c r="E2428" s="2">
        <f>MACD!F2428</f>
        <v>3.2596246390140589E-2</v>
      </c>
      <c r="F2428" s="2">
        <f>'Moving Avg'!D2428</f>
        <v>11.443520000000001</v>
      </c>
      <c r="G2428" s="2">
        <f>'Moving Avg'!F2428</f>
        <v>11.471135</v>
      </c>
      <c r="H2428" s="2">
        <f>'Moving Avg'!G2428</f>
        <v>11.657124000000001</v>
      </c>
      <c r="I2428" s="2">
        <f>'Moving Avg'!H2428</f>
        <v>10.924029999999989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  <c r="M2428" s="19">
        <f t="shared" si="370"/>
        <v>25</v>
      </c>
      <c r="N2428" s="19">
        <f t="shared" si="371"/>
        <v>100</v>
      </c>
      <c r="O2428" s="19">
        <f t="shared" si="372"/>
        <v>50</v>
      </c>
      <c r="P2428" s="19">
        <f t="shared" si="373"/>
        <v>16.5</v>
      </c>
      <c r="Q2428" s="20">
        <f t="shared" si="374"/>
        <v>53.725000000000001</v>
      </c>
      <c r="R2428" s="20">
        <f t="shared" si="375"/>
        <v>46.625</v>
      </c>
      <c r="S2428" s="20">
        <f t="shared" si="376"/>
        <v>38.674999999999997</v>
      </c>
      <c r="T2428" s="20">
        <f t="shared" si="377"/>
        <v>47.875</v>
      </c>
      <c r="U2428" s="19">
        <f t="shared" si="378"/>
        <v>46.341666666666661</v>
      </c>
      <c r="V2428" s="19">
        <f t="shared" si="379"/>
        <v>46.724999999999994</v>
      </c>
    </row>
    <row r="2429" spans="1:22" ht="13.5" x14ac:dyDescent="0.25">
      <c r="A2429" s="3">
        <f>RSI!A2429</f>
        <v>45541</v>
      </c>
      <c r="B2429" s="2">
        <f>RSI!B2429</f>
        <v>11.409800000000001</v>
      </c>
      <c r="C2429" s="2">
        <f>RSI!I2429</f>
        <v>40.811563419406362</v>
      </c>
      <c r="D2429" s="2">
        <f>MACD!E2429</f>
        <v>-1.2631719122264684E-2</v>
      </c>
      <c r="E2429" s="2">
        <f>MACD!F2429</f>
        <v>2.3550653287659536E-2</v>
      </c>
      <c r="F2429" s="2">
        <f>'Moving Avg'!D2429</f>
        <v>11.43416</v>
      </c>
      <c r="G2429" s="2">
        <f>'Moving Avg'!F2429</f>
        <v>11.462240000000001</v>
      </c>
      <c r="H2429" s="2">
        <f>'Moving Avg'!G2429</f>
        <v>11.644580000000001</v>
      </c>
      <c r="I2429" s="2">
        <f>'Moving Avg'!H2429</f>
        <v>10.931652999999988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  <c r="M2429" s="19">
        <f t="shared" si="370"/>
        <v>25</v>
      </c>
      <c r="N2429" s="19">
        <f t="shared" si="371"/>
        <v>100</v>
      </c>
      <c r="O2429" s="19">
        <f t="shared" si="372"/>
        <v>50</v>
      </c>
      <c r="P2429" s="19">
        <f t="shared" si="373"/>
        <v>16.5</v>
      </c>
      <c r="Q2429" s="20">
        <f t="shared" si="374"/>
        <v>53.725000000000001</v>
      </c>
      <c r="R2429" s="20">
        <f t="shared" si="375"/>
        <v>46.625</v>
      </c>
      <c r="S2429" s="20">
        <f t="shared" si="376"/>
        <v>38.674999999999997</v>
      </c>
      <c r="T2429" s="20">
        <f t="shared" si="377"/>
        <v>47.875</v>
      </c>
      <c r="U2429" s="19">
        <f t="shared" si="378"/>
        <v>46.341666666666661</v>
      </c>
      <c r="V2429" s="19">
        <f t="shared" si="379"/>
        <v>46.724999999999994</v>
      </c>
    </row>
    <row r="2430" spans="1:22" ht="13.5" x14ac:dyDescent="0.25">
      <c r="A2430" s="3">
        <f>RSI!A2430</f>
        <v>45544</v>
      </c>
      <c r="B2430" s="2">
        <f>RSI!B2430</f>
        <v>11.400499999999999</v>
      </c>
      <c r="C2430" s="2">
        <f>RSI!I2430</f>
        <v>40.145722815686185</v>
      </c>
      <c r="D2430" s="2">
        <f>MACD!E2430</f>
        <v>-2.7902383142452081E-2</v>
      </c>
      <c r="E2430" s="2">
        <f>MACD!F2430</f>
        <v>1.3260046001637212E-2</v>
      </c>
      <c r="F2430" s="2">
        <f>'Moving Avg'!D2430</f>
        <v>11.43042</v>
      </c>
      <c r="G2430" s="2">
        <f>'Moving Avg'!F2430</f>
        <v>11.45335</v>
      </c>
      <c r="H2430" s="2">
        <f>'Moving Avg'!G2430</f>
        <v>11.629418000000001</v>
      </c>
      <c r="I2430" s="2">
        <f>'Moving Avg'!H2430</f>
        <v>10.93873999999999</v>
      </c>
      <c r="J2430" s="17" t="str">
        <f>OBV!F2430</f>
        <v>BEARISH</v>
      </c>
      <c r="K2430" s="17" t="str">
        <f>OBV!G2430</f>
        <v>NEUTRAL</v>
      </c>
      <c r="L2430" s="17" t="str">
        <f>OBV!H2430</f>
        <v>CONFIRMED BEARISH</v>
      </c>
      <c r="M2430" s="19">
        <f t="shared" si="370"/>
        <v>25</v>
      </c>
      <c r="N2430" s="19">
        <f t="shared" si="371"/>
        <v>100</v>
      </c>
      <c r="O2430" s="19">
        <f t="shared" si="372"/>
        <v>50</v>
      </c>
      <c r="P2430" s="19">
        <f t="shared" si="373"/>
        <v>16.5</v>
      </c>
      <c r="Q2430" s="20">
        <f t="shared" si="374"/>
        <v>53.725000000000001</v>
      </c>
      <c r="R2430" s="20">
        <f t="shared" si="375"/>
        <v>46.625</v>
      </c>
      <c r="S2430" s="20">
        <f t="shared" si="376"/>
        <v>38.674999999999997</v>
      </c>
      <c r="T2430" s="20">
        <f t="shared" si="377"/>
        <v>47.875</v>
      </c>
      <c r="U2430" s="19">
        <f t="shared" si="378"/>
        <v>46.341666666666661</v>
      </c>
      <c r="V2430" s="19">
        <f t="shared" si="379"/>
        <v>46.724999999999994</v>
      </c>
    </row>
    <row r="2431" spans="1:22" ht="13.5" x14ac:dyDescent="0.25">
      <c r="A2431" s="3">
        <f>RSI!A2431</f>
        <v>45545</v>
      </c>
      <c r="B2431" s="2">
        <f>RSI!B2431</f>
        <v>11.3256</v>
      </c>
      <c r="C2431" s="2">
        <f>RSI!I2431</f>
        <v>35.169128870223375</v>
      </c>
      <c r="D2431" s="2">
        <f>MACD!E2431</f>
        <v>-3.0317833492828683E-2</v>
      </c>
      <c r="E2431" s="2">
        <f>MACD!F2431</f>
        <v>4.544470102744033E-3</v>
      </c>
      <c r="F2431" s="2">
        <f>'Moving Avg'!D2431</f>
        <v>11.40422</v>
      </c>
      <c r="G2431" s="2">
        <f>'Moving Avg'!F2431</f>
        <v>11.443055000000001</v>
      </c>
      <c r="H2431" s="2">
        <f>'Moving Avg'!G2431</f>
        <v>11.615003999999999</v>
      </c>
      <c r="I2431" s="2">
        <f>'Moving Avg'!H2431</f>
        <v>10.94439249999999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  <c r="M2431" s="19">
        <f t="shared" si="370"/>
        <v>25</v>
      </c>
      <c r="N2431" s="19">
        <f t="shared" si="371"/>
        <v>100</v>
      </c>
      <c r="O2431" s="19">
        <f t="shared" si="372"/>
        <v>50</v>
      </c>
      <c r="P2431" s="19">
        <f t="shared" si="373"/>
        <v>16.5</v>
      </c>
      <c r="Q2431" s="20">
        <f t="shared" si="374"/>
        <v>53.725000000000001</v>
      </c>
      <c r="R2431" s="20">
        <f t="shared" si="375"/>
        <v>46.625</v>
      </c>
      <c r="S2431" s="20">
        <f t="shared" si="376"/>
        <v>38.674999999999997</v>
      </c>
      <c r="T2431" s="20">
        <f t="shared" si="377"/>
        <v>47.875</v>
      </c>
      <c r="U2431" s="19">
        <f t="shared" si="378"/>
        <v>46.341666666666661</v>
      </c>
      <c r="V2431" s="19">
        <f t="shared" si="379"/>
        <v>46.724999999999994</v>
      </c>
    </row>
    <row r="2432" spans="1:22" ht="13.5" x14ac:dyDescent="0.25">
      <c r="A2432" s="3">
        <f>RSI!A2432</f>
        <v>45546</v>
      </c>
      <c r="B2432" s="2">
        <f>RSI!B2432</f>
        <v>11.3256</v>
      </c>
      <c r="C2432" s="2">
        <f>RSI!I2432</f>
        <v>35.169128870223375</v>
      </c>
      <c r="D2432" s="2">
        <f>MACD!E2432</f>
        <v>-1.4054521562295363E-2</v>
      </c>
      <c r="E2432" s="2">
        <f>MACD!F2432</f>
        <v>8.2467176973615363E-4</v>
      </c>
      <c r="F2432" s="2">
        <f>'Moving Avg'!D2432</f>
        <v>11.378020000000001</v>
      </c>
      <c r="G2432" s="2">
        <f>'Moving Avg'!F2432</f>
        <v>11.43276</v>
      </c>
      <c r="H2432" s="2">
        <f>'Moving Avg'!G2432</f>
        <v>11.607516</v>
      </c>
      <c r="I2432" s="2">
        <f>'Moving Avg'!H2432</f>
        <v>10.950493499999988</v>
      </c>
      <c r="J2432" s="17" t="str">
        <f>OBV!F2432</f>
        <v>BULLISH</v>
      </c>
      <c r="K2432" s="17" t="str">
        <f>OBV!G2432</f>
        <v>NEUTRAL</v>
      </c>
      <c r="L2432" s="17" t="str">
        <f>OBV!H2432</f>
        <v>BULLISH DIVERGENCE</v>
      </c>
      <c r="M2432" s="19">
        <f t="shared" si="370"/>
        <v>25</v>
      </c>
      <c r="N2432" s="19">
        <f t="shared" si="371"/>
        <v>45</v>
      </c>
      <c r="O2432" s="19">
        <f t="shared" si="372"/>
        <v>50</v>
      </c>
      <c r="P2432" s="19">
        <f t="shared" si="373"/>
        <v>66.5</v>
      </c>
      <c r="Q2432" s="20">
        <f t="shared" si="374"/>
        <v>41.975000000000001</v>
      </c>
      <c r="R2432" s="20">
        <f t="shared" si="375"/>
        <v>48.125</v>
      </c>
      <c r="S2432" s="20">
        <f t="shared" si="376"/>
        <v>52.924999999999997</v>
      </c>
      <c r="T2432" s="20">
        <f t="shared" si="377"/>
        <v>46.625</v>
      </c>
      <c r="U2432" s="19">
        <f t="shared" si="378"/>
        <v>47.67499999999999</v>
      </c>
      <c r="V2432" s="19">
        <f t="shared" si="379"/>
        <v>47.412499999999994</v>
      </c>
    </row>
    <row r="2433" spans="1:22" ht="13.5" x14ac:dyDescent="0.25">
      <c r="A2433" s="3">
        <f>RSI!A2433</f>
        <v>45547</v>
      </c>
      <c r="B2433" s="2">
        <f>RSI!B2433</f>
        <v>11.3256</v>
      </c>
      <c r="C2433" s="2">
        <f>RSI!I2433</f>
        <v>35.169128870223375</v>
      </c>
      <c r="D2433" s="2">
        <f>MACD!E2433</f>
        <v>-2.2162626815394049E-3</v>
      </c>
      <c r="E2433" s="2">
        <f>MACD!F2433</f>
        <v>2.1648487948104189E-4</v>
      </c>
      <c r="F2433" s="2">
        <f>'Moving Avg'!D2433</f>
        <v>11.357420000000001</v>
      </c>
      <c r="G2433" s="2">
        <f>'Moving Avg'!F2433</f>
        <v>11.41919</v>
      </c>
      <c r="H2433" s="2">
        <f>'Moving Avg'!G2433</f>
        <v>11.594412</v>
      </c>
      <c r="I2433" s="2">
        <f>'Moving Avg'!H2433</f>
        <v>10.956798499999989</v>
      </c>
      <c r="J2433" s="17" t="str">
        <f>OBV!F2433</f>
        <v>BULLISH</v>
      </c>
      <c r="K2433" s="17" t="str">
        <f>OBV!G2433</f>
        <v>NEUTRAL</v>
      </c>
      <c r="L2433" s="17" t="str">
        <f>OBV!H2433</f>
        <v>BULLISH DIVERGENCE</v>
      </c>
      <c r="M2433" s="19">
        <f t="shared" si="370"/>
        <v>25</v>
      </c>
      <c r="N2433" s="19">
        <f t="shared" si="371"/>
        <v>45</v>
      </c>
      <c r="O2433" s="19">
        <f t="shared" si="372"/>
        <v>50</v>
      </c>
      <c r="P2433" s="19">
        <f t="shared" si="373"/>
        <v>66.5</v>
      </c>
      <c r="Q2433" s="20">
        <f t="shared" si="374"/>
        <v>41.975000000000001</v>
      </c>
      <c r="R2433" s="20">
        <f t="shared" si="375"/>
        <v>48.125</v>
      </c>
      <c r="S2433" s="20">
        <f t="shared" si="376"/>
        <v>52.924999999999997</v>
      </c>
      <c r="T2433" s="20">
        <f t="shared" si="377"/>
        <v>46.625</v>
      </c>
      <c r="U2433" s="19">
        <f t="shared" si="378"/>
        <v>47.67499999999999</v>
      </c>
      <c r="V2433" s="19">
        <f t="shared" si="379"/>
        <v>47.412499999999994</v>
      </c>
    </row>
    <row r="2434" spans="1:22" ht="13.5" x14ac:dyDescent="0.25">
      <c r="A2434" s="3">
        <f>RSI!A2434</f>
        <v>45548</v>
      </c>
      <c r="B2434" s="2">
        <f>RSI!B2434</f>
        <v>11.4192</v>
      </c>
      <c r="C2434" s="2">
        <f>RSI!I2434</f>
        <v>45.679230585522177</v>
      </c>
      <c r="D2434" s="2">
        <f>MACD!E2434</f>
        <v>3.0449584534153473E-4</v>
      </c>
      <c r="E2434" s="2">
        <f>MACD!F2434</f>
        <v>2.3408707265314046E-4</v>
      </c>
      <c r="F2434" s="2">
        <f>'Moving Avg'!D2434</f>
        <v>11.359299999999999</v>
      </c>
      <c r="G2434" s="2">
        <f>'Moving Avg'!F2434</f>
        <v>11.41451</v>
      </c>
      <c r="H2434" s="2">
        <f>'Moving Avg'!G2434</f>
        <v>11.584116000000002</v>
      </c>
      <c r="I2434" s="2">
        <f>'Moving Avg'!H2434</f>
        <v>10.963367499999988</v>
      </c>
      <c r="J2434" s="17" t="str">
        <f>OBV!F2434</f>
        <v>BEARISH</v>
      </c>
      <c r="K2434" s="17" t="str">
        <f>OBV!G2434</f>
        <v>NEUTRAL</v>
      </c>
      <c r="L2434" s="17" t="str">
        <f>OBV!H2434</f>
        <v>BEARISH DIVERGENCE</v>
      </c>
      <c r="M2434" s="19">
        <f t="shared" ref="M2434:M2497" si="380">IF(C2434&lt;30,50, IF(C2434&gt;70, 0, 25))</f>
        <v>25</v>
      </c>
      <c r="N2434" s="19">
        <f t="shared" ref="N2434:N2497" si="381">IF(E2434-D2434&gt;0.02, 100, IF(E2434-D2434&lt;0,0,45))</f>
        <v>0</v>
      </c>
      <c r="O2434" s="19">
        <f t="shared" ref="O2434:O2497" si="382">IF(F2434-I2434&gt;10,100,IF(F2434-I2434&gt;5,75, IF(F2434-I2434&gt;0,50,0)))</f>
        <v>50</v>
      </c>
      <c r="P2434" s="19">
        <f t="shared" ref="P2434:P2497" si="383">IF(L2434="confirmed bullish", 34, IF(L2434="bullish divergence",17, 0))+IF(J2434="bullish",33,IF(J2434="bearish",0,16.5))+IF(K2434="strong",33,IF(K2434="weak",0,16.5))</f>
        <v>16.5</v>
      </c>
      <c r="Q2434" s="20">
        <f t="shared" si="374"/>
        <v>18.725000000000001</v>
      </c>
      <c r="R2434" s="20">
        <f t="shared" si="375"/>
        <v>26.625</v>
      </c>
      <c r="S2434" s="20">
        <f t="shared" si="376"/>
        <v>23.675000000000001</v>
      </c>
      <c r="T2434" s="20">
        <f t="shared" si="377"/>
        <v>22.875</v>
      </c>
      <c r="U2434" s="19">
        <f t="shared" si="378"/>
        <v>23.008333333333336</v>
      </c>
      <c r="V2434" s="19">
        <f t="shared" si="379"/>
        <v>22.975000000000001</v>
      </c>
    </row>
    <row r="2435" spans="1:22" ht="13.5" x14ac:dyDescent="0.25">
      <c r="A2435" s="3">
        <f>RSI!A2435</f>
        <v>45551</v>
      </c>
      <c r="B2435" s="2">
        <f>RSI!B2435</f>
        <v>11.3256</v>
      </c>
      <c r="C2435" s="2">
        <f>RSI!I2435</f>
        <v>38.889638919697312</v>
      </c>
      <c r="D2435" s="2">
        <f>MACD!E2435</f>
        <v>3.8816770747160945E-3</v>
      </c>
      <c r="E2435" s="2">
        <f>MACD!F2435</f>
        <v>9.6360507306573139E-4</v>
      </c>
      <c r="F2435" s="2">
        <f>'Moving Avg'!D2435</f>
        <v>11.34432</v>
      </c>
      <c r="G2435" s="2">
        <f>'Moving Avg'!F2435</f>
        <v>11.405150000000001</v>
      </c>
      <c r="H2435" s="2">
        <f>'Moving Avg'!G2435</f>
        <v>11.572884000000002</v>
      </c>
      <c r="I2435" s="2">
        <f>'Moving Avg'!H2435</f>
        <v>10.969509499999988</v>
      </c>
      <c r="J2435" s="17" t="str">
        <f>OBV!F2435</f>
        <v>BULLISH</v>
      </c>
      <c r="K2435" s="17" t="str">
        <f>OBV!G2435</f>
        <v>NEUTRAL</v>
      </c>
      <c r="L2435" s="17" t="str">
        <f>OBV!H2435</f>
        <v>BULLISH DIVERGENCE</v>
      </c>
      <c r="M2435" s="19">
        <f t="shared" si="380"/>
        <v>25</v>
      </c>
      <c r="N2435" s="19">
        <f t="shared" si="381"/>
        <v>0</v>
      </c>
      <c r="O2435" s="19">
        <f t="shared" si="382"/>
        <v>50</v>
      </c>
      <c r="P2435" s="19">
        <f t="shared" si="383"/>
        <v>66.5</v>
      </c>
      <c r="Q2435" s="20">
        <f t="shared" ref="Q2435:Q2498" si="384">0.35*M2435+N2435*0.35+O2435*0.15+P2435*0.15</f>
        <v>26.225000000000001</v>
      </c>
      <c r="R2435" s="20">
        <f t="shared" ref="R2435:R2498" si="385">M2435*0.2+N2435*0.2+O2435*0.35+P2435*0.25</f>
        <v>39.125</v>
      </c>
      <c r="S2435" s="20">
        <f t="shared" ref="S2435:S2498" si="386">M2435*0.15+N2435*0.15+O2435*0.25+P2435*0.45</f>
        <v>46.174999999999997</v>
      </c>
      <c r="T2435" s="20">
        <f t="shared" ref="T2435:T2498" si="387">0.25*SUM(M2435:P2435)</f>
        <v>35.375</v>
      </c>
      <c r="U2435" s="19">
        <f t="shared" ref="U2435:U2498" si="388">SUM(Q2435:S2435)/3</f>
        <v>37.174999999999997</v>
      </c>
      <c r="V2435" s="19">
        <f t="shared" ref="V2435:V2498" si="389">SUM(Q2435:T2435)/4</f>
        <v>36.724999999999994</v>
      </c>
    </row>
    <row r="2436" spans="1:22" ht="13.5" x14ac:dyDescent="0.25">
      <c r="A2436" s="3">
        <f>RSI!A2436</f>
        <v>45552</v>
      </c>
      <c r="B2436" s="2">
        <f>RSI!B2436</f>
        <v>11.3256</v>
      </c>
      <c r="C2436" s="2">
        <f>RSI!I2436</f>
        <v>38.889638919697319</v>
      </c>
      <c r="D2436" s="2">
        <f>MACD!E2436</f>
        <v>1.3460589125369182E-2</v>
      </c>
      <c r="E2436" s="2">
        <f>MACD!F2436</f>
        <v>3.4630018835264216E-3</v>
      </c>
      <c r="F2436" s="2">
        <f>'Moving Avg'!D2436</f>
        <v>11.34432</v>
      </c>
      <c r="G2436" s="2">
        <f>'Moving Avg'!F2436</f>
        <v>11.39579</v>
      </c>
      <c r="H2436" s="2">
        <f>'Moving Avg'!G2436</f>
        <v>11.560716000000003</v>
      </c>
      <c r="I2436" s="2">
        <f>'Moving Avg'!H2436</f>
        <v>10.975610499999989</v>
      </c>
      <c r="J2436" s="17" t="str">
        <f>OBV!F2436</f>
        <v>BEARISH</v>
      </c>
      <c r="K2436" s="17" t="str">
        <f>OBV!G2436</f>
        <v>NEUTRAL</v>
      </c>
      <c r="L2436" s="17" t="str">
        <f>OBV!H2436</f>
        <v>NEUTRAL</v>
      </c>
      <c r="M2436" s="19">
        <f t="shared" si="380"/>
        <v>25</v>
      </c>
      <c r="N2436" s="19">
        <f t="shared" si="381"/>
        <v>0</v>
      </c>
      <c r="O2436" s="19">
        <f t="shared" si="382"/>
        <v>50</v>
      </c>
      <c r="P2436" s="19">
        <f t="shared" si="383"/>
        <v>16.5</v>
      </c>
      <c r="Q2436" s="20">
        <f t="shared" si="384"/>
        <v>18.725000000000001</v>
      </c>
      <c r="R2436" s="20">
        <f t="shared" si="385"/>
        <v>26.625</v>
      </c>
      <c r="S2436" s="20">
        <f t="shared" si="386"/>
        <v>23.675000000000001</v>
      </c>
      <c r="T2436" s="20">
        <f t="shared" si="387"/>
        <v>22.875</v>
      </c>
      <c r="U2436" s="19">
        <f t="shared" si="388"/>
        <v>23.008333333333336</v>
      </c>
      <c r="V2436" s="19">
        <f t="shared" si="389"/>
        <v>22.975000000000001</v>
      </c>
    </row>
    <row r="2437" spans="1:22" ht="13.5" x14ac:dyDescent="0.25">
      <c r="A2437" s="3">
        <f>RSI!A2437</f>
        <v>45553</v>
      </c>
      <c r="B2437" s="2">
        <f>RSI!B2437</f>
        <v>11.3256</v>
      </c>
      <c r="C2437" s="2">
        <f>RSI!I2437</f>
        <v>38.889638919697312</v>
      </c>
      <c r="D2437" s="2">
        <f>MACD!E2437</f>
        <v>2.2304915214908405E-2</v>
      </c>
      <c r="E2437" s="2">
        <f>MACD!F2437</f>
        <v>7.2313845498028191E-3</v>
      </c>
      <c r="F2437" s="2">
        <f>'Moving Avg'!D2437</f>
        <v>11.34432</v>
      </c>
      <c r="G2437" s="2">
        <f>'Moving Avg'!F2437</f>
        <v>11.391110000000001</v>
      </c>
      <c r="H2437" s="2">
        <f>'Moving Avg'!G2437</f>
        <v>11.552292000000001</v>
      </c>
      <c r="I2437" s="2">
        <f>'Moving Avg'!H2437</f>
        <v>10.98228249999999</v>
      </c>
      <c r="J2437" s="17" t="str">
        <f>OBV!F2437</f>
        <v>BEARISH</v>
      </c>
      <c r="K2437" s="17" t="str">
        <f>OBV!G2437</f>
        <v>NEUTRAL</v>
      </c>
      <c r="L2437" s="17" t="str">
        <f>OBV!H2437</f>
        <v>NEUTRAL</v>
      </c>
      <c r="M2437" s="19">
        <f t="shared" si="380"/>
        <v>25</v>
      </c>
      <c r="N2437" s="19">
        <f t="shared" si="381"/>
        <v>0</v>
      </c>
      <c r="O2437" s="19">
        <f t="shared" si="382"/>
        <v>50</v>
      </c>
      <c r="P2437" s="19">
        <f t="shared" si="383"/>
        <v>16.5</v>
      </c>
      <c r="Q2437" s="20">
        <f t="shared" si="384"/>
        <v>18.725000000000001</v>
      </c>
      <c r="R2437" s="20">
        <f t="shared" si="385"/>
        <v>26.625</v>
      </c>
      <c r="S2437" s="20">
        <f t="shared" si="386"/>
        <v>23.675000000000001</v>
      </c>
      <c r="T2437" s="20">
        <f t="shared" si="387"/>
        <v>22.875</v>
      </c>
      <c r="U2437" s="19">
        <f t="shared" si="388"/>
        <v>23.008333333333336</v>
      </c>
      <c r="V2437" s="19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11.4192</v>
      </c>
      <c r="C2438" s="2">
        <f>RSI!I2438</f>
        <v>48.45804899805777</v>
      </c>
      <c r="D2438" s="2">
        <f>MACD!E2438</f>
        <v>1.9231895311101255E-2</v>
      </c>
      <c r="E2438" s="2">
        <f>MACD!F2438</f>
        <v>9.631486702062507E-3</v>
      </c>
      <c r="F2438" s="2">
        <f>'Moving Avg'!D2438</f>
        <v>11.363040000000002</v>
      </c>
      <c r="G2438" s="2">
        <f>'Moving Avg'!F2438</f>
        <v>11.391580000000001</v>
      </c>
      <c r="H2438" s="2">
        <f>'Moving Avg'!G2438</f>
        <v>11.547050000000004</v>
      </c>
      <c r="I2438" s="2">
        <f>'Moving Avg'!H2438</f>
        <v>10.989014499999989</v>
      </c>
      <c r="J2438" s="17" t="str">
        <f>OBV!F2438</f>
        <v>BULLISH</v>
      </c>
      <c r="K2438" s="17" t="str">
        <f>OBV!G2438</f>
        <v>NEUTRAL</v>
      </c>
      <c r="L2438" s="17" t="str">
        <f>OBV!H2438</f>
        <v>CONFIRMED BULLISH</v>
      </c>
      <c r="M2438" s="19">
        <f t="shared" si="380"/>
        <v>25</v>
      </c>
      <c r="N2438" s="19">
        <f t="shared" si="381"/>
        <v>0</v>
      </c>
      <c r="O2438" s="19">
        <f t="shared" si="382"/>
        <v>50</v>
      </c>
      <c r="P2438" s="19">
        <f t="shared" si="383"/>
        <v>83.5</v>
      </c>
      <c r="Q2438" s="20">
        <f t="shared" si="384"/>
        <v>28.774999999999999</v>
      </c>
      <c r="R2438" s="20">
        <f t="shared" si="385"/>
        <v>43.375</v>
      </c>
      <c r="S2438" s="20">
        <f t="shared" si="386"/>
        <v>53.825000000000003</v>
      </c>
      <c r="T2438" s="20">
        <f t="shared" si="387"/>
        <v>39.625</v>
      </c>
      <c r="U2438" s="19">
        <f t="shared" si="388"/>
        <v>41.991666666666667</v>
      </c>
      <c r="V2438" s="19">
        <f t="shared" si="389"/>
        <v>41.400000000000006</v>
      </c>
    </row>
    <row r="2439" spans="1:22" ht="13.5" x14ac:dyDescent="0.25">
      <c r="A2439" s="3">
        <f>RSI!A2439</f>
        <v>45555</v>
      </c>
      <c r="B2439" s="2">
        <f>RSI!B2439</f>
        <v>11.4192</v>
      </c>
      <c r="C2439" s="2">
        <f>RSI!I2439</f>
        <v>48.45804899805777</v>
      </c>
      <c r="D2439" s="2">
        <f>MACD!E2439</f>
        <v>1.381990655101184E-2</v>
      </c>
      <c r="E2439" s="2">
        <f>MACD!F2439</f>
        <v>1.0469170671852374E-2</v>
      </c>
      <c r="F2439" s="2">
        <f>'Moving Avg'!D2439</f>
        <v>11.363040000000002</v>
      </c>
      <c r="G2439" s="2">
        <f>'Moving Avg'!F2439</f>
        <v>11.395325000000001</v>
      </c>
      <c r="H2439" s="2">
        <f>'Moving Avg'!G2439</f>
        <v>11.541808000000005</v>
      </c>
      <c r="I2439" s="2">
        <f>'Moving Avg'!H2439</f>
        <v>10.995746499999989</v>
      </c>
      <c r="J2439" s="17" t="str">
        <f>OBV!F2439</f>
        <v>BULLISH</v>
      </c>
      <c r="K2439" s="17" t="str">
        <f>OBV!G2439</f>
        <v>NEUTRAL</v>
      </c>
      <c r="L2439" s="17" t="str">
        <f>OBV!H2439</f>
        <v>NEUTRAL</v>
      </c>
      <c r="M2439" s="19">
        <f t="shared" si="380"/>
        <v>25</v>
      </c>
      <c r="N2439" s="19">
        <f t="shared" si="381"/>
        <v>0</v>
      </c>
      <c r="O2439" s="19">
        <f t="shared" si="382"/>
        <v>50</v>
      </c>
      <c r="P2439" s="19">
        <f t="shared" si="383"/>
        <v>49.5</v>
      </c>
      <c r="Q2439" s="20">
        <f t="shared" si="384"/>
        <v>23.675000000000001</v>
      </c>
      <c r="R2439" s="20">
        <f t="shared" si="385"/>
        <v>34.875</v>
      </c>
      <c r="S2439" s="20">
        <f t="shared" si="386"/>
        <v>38.525000000000006</v>
      </c>
      <c r="T2439" s="20">
        <f t="shared" si="387"/>
        <v>31.125</v>
      </c>
      <c r="U2439" s="19">
        <f t="shared" si="388"/>
        <v>32.358333333333334</v>
      </c>
      <c r="V2439" s="19">
        <f t="shared" si="389"/>
        <v>32.049999999999997</v>
      </c>
    </row>
    <row r="2440" spans="1:22" ht="13.5" x14ac:dyDescent="0.25">
      <c r="A2440" s="3">
        <f>RSI!A2440</f>
        <v>45558</v>
      </c>
      <c r="B2440" s="2">
        <f>RSI!B2440</f>
        <v>11.4192</v>
      </c>
      <c r="C2440" s="2">
        <f>RSI!I2440</f>
        <v>48.458048998057777</v>
      </c>
      <c r="D2440" s="2">
        <f>MACD!E2440</f>
        <v>7.8843608665994935E-3</v>
      </c>
      <c r="E2440" s="2">
        <f>MACD!F2440</f>
        <v>9.9522087108017982E-3</v>
      </c>
      <c r="F2440" s="2">
        <f>'Moving Avg'!D2440</f>
        <v>11.38176</v>
      </c>
      <c r="G2440" s="2">
        <f>'Moving Avg'!F2440</f>
        <v>11.399069999999998</v>
      </c>
      <c r="H2440" s="2">
        <f>'Moving Avg'!G2440</f>
        <v>11.532448000000004</v>
      </c>
      <c r="I2440" s="2">
        <f>'Moving Avg'!H2440</f>
        <v>11.002682499999986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  <c r="M2440" s="19">
        <f t="shared" si="380"/>
        <v>25</v>
      </c>
      <c r="N2440" s="19">
        <f t="shared" si="381"/>
        <v>45</v>
      </c>
      <c r="O2440" s="19">
        <f t="shared" si="382"/>
        <v>50</v>
      </c>
      <c r="P2440" s="19">
        <f t="shared" si="383"/>
        <v>83.5</v>
      </c>
      <c r="Q2440" s="20">
        <f t="shared" si="384"/>
        <v>44.524999999999999</v>
      </c>
      <c r="R2440" s="20">
        <f t="shared" si="385"/>
        <v>52.375</v>
      </c>
      <c r="S2440" s="20">
        <f t="shared" si="386"/>
        <v>60.575000000000003</v>
      </c>
      <c r="T2440" s="20">
        <f t="shared" si="387"/>
        <v>50.875</v>
      </c>
      <c r="U2440" s="19">
        <f t="shared" si="388"/>
        <v>52.491666666666674</v>
      </c>
      <c r="V2440" s="19">
        <f t="shared" si="389"/>
        <v>52.087500000000006</v>
      </c>
    </row>
    <row r="2441" spans="1:22" ht="13.5" x14ac:dyDescent="0.25">
      <c r="A2441" s="3">
        <f>RSI!A2441</f>
        <v>45559</v>
      </c>
      <c r="B2441" s="2">
        <f>RSI!B2441</f>
        <v>11.5128</v>
      </c>
      <c r="C2441" s="2">
        <f>RSI!I2441</f>
        <v>56.888845933620559</v>
      </c>
      <c r="D2441" s="2">
        <f>MACD!E2441</f>
        <v>-1.5525361374653102E-2</v>
      </c>
      <c r="E2441" s="2">
        <f>MACD!F2441</f>
        <v>4.8566946937108179E-3</v>
      </c>
      <c r="F2441" s="2">
        <f>'Moving Avg'!D2441</f>
        <v>11.4192</v>
      </c>
      <c r="G2441" s="2">
        <f>'Moving Avg'!F2441</f>
        <v>11.406089999999999</v>
      </c>
      <c r="H2441" s="2">
        <f>'Moving Avg'!G2441</f>
        <v>11.524960000000004</v>
      </c>
      <c r="I2441" s="2">
        <f>'Moving Avg'!H2441</f>
        <v>11.010086499999986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  <c r="M2441" s="19">
        <f t="shared" si="380"/>
        <v>25</v>
      </c>
      <c r="N2441" s="19">
        <f t="shared" si="381"/>
        <v>100</v>
      </c>
      <c r="O2441" s="19">
        <f t="shared" si="382"/>
        <v>50</v>
      </c>
      <c r="P2441" s="19">
        <f t="shared" si="383"/>
        <v>83.5</v>
      </c>
      <c r="Q2441" s="20">
        <f t="shared" si="384"/>
        <v>63.774999999999999</v>
      </c>
      <c r="R2441" s="20">
        <f t="shared" si="385"/>
        <v>63.375</v>
      </c>
      <c r="S2441" s="20">
        <f t="shared" si="386"/>
        <v>68.825000000000003</v>
      </c>
      <c r="T2441" s="20">
        <f t="shared" si="387"/>
        <v>64.625</v>
      </c>
      <c r="U2441" s="19">
        <f t="shared" si="388"/>
        <v>65.325000000000003</v>
      </c>
      <c r="V2441" s="19">
        <f t="shared" si="389"/>
        <v>65.150000000000006</v>
      </c>
    </row>
    <row r="2442" spans="1:22" ht="13.5" x14ac:dyDescent="0.25">
      <c r="A2442" s="3">
        <f>RSI!A2442</f>
        <v>45560</v>
      </c>
      <c r="B2442" s="2">
        <f>RSI!B2442</f>
        <v>11.5128</v>
      </c>
      <c r="C2442" s="2">
        <f>RSI!I2442</f>
        <v>56.888845933620559</v>
      </c>
      <c r="D2442" s="2">
        <f>MACD!E2442</f>
        <v>-3.5822717986750519E-2</v>
      </c>
      <c r="E2442" s="2">
        <f>MACD!F2442</f>
        <v>-3.2791878423814496E-3</v>
      </c>
      <c r="F2442" s="2">
        <f>'Moving Avg'!D2442</f>
        <v>11.456639999999998</v>
      </c>
      <c r="G2442" s="2">
        <f>'Moving Avg'!F2442</f>
        <v>11.407494999999999</v>
      </c>
      <c r="H2442" s="2">
        <f>'Moving Avg'!G2442</f>
        <v>11.521216000000004</v>
      </c>
      <c r="I2442" s="2">
        <f>'Moving Avg'!H2442</f>
        <v>11.017898499999985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  <c r="M2442" s="19">
        <f t="shared" si="380"/>
        <v>25</v>
      </c>
      <c r="N2442" s="19">
        <f t="shared" si="381"/>
        <v>100</v>
      </c>
      <c r="O2442" s="19">
        <f t="shared" si="382"/>
        <v>50</v>
      </c>
      <c r="P2442" s="19">
        <f t="shared" si="383"/>
        <v>83.5</v>
      </c>
      <c r="Q2442" s="20">
        <f t="shared" si="384"/>
        <v>63.774999999999999</v>
      </c>
      <c r="R2442" s="20">
        <f t="shared" si="385"/>
        <v>63.375</v>
      </c>
      <c r="S2442" s="20">
        <f t="shared" si="386"/>
        <v>68.825000000000003</v>
      </c>
      <c r="T2442" s="20">
        <f t="shared" si="387"/>
        <v>64.625</v>
      </c>
      <c r="U2442" s="19">
        <f t="shared" si="388"/>
        <v>65.325000000000003</v>
      </c>
      <c r="V2442" s="19">
        <f t="shared" si="389"/>
        <v>65.150000000000006</v>
      </c>
    </row>
    <row r="2443" spans="1:22" ht="13.5" x14ac:dyDescent="0.25">
      <c r="A2443" s="3">
        <f>RSI!A2443</f>
        <v>45561</v>
      </c>
      <c r="B2443" s="2">
        <f>RSI!B2443</f>
        <v>11.5128</v>
      </c>
      <c r="C2443" s="2">
        <f>RSI!I2443</f>
        <v>56.888845933620573</v>
      </c>
      <c r="D2443" s="2">
        <f>MACD!E2443</f>
        <v>-5.3450302591821597E-2</v>
      </c>
      <c r="E2443" s="2">
        <f>MACD!F2443</f>
        <v>-1.331341079226948E-2</v>
      </c>
      <c r="F2443" s="2">
        <f>'Moving Avg'!D2443</f>
        <v>11.475359999999998</v>
      </c>
      <c r="G2443" s="2">
        <f>'Moving Avg'!F2443</f>
        <v>11.409834999999998</v>
      </c>
      <c r="H2443" s="2">
        <f>'Moving Avg'!G2443</f>
        <v>11.515600000000001</v>
      </c>
      <c r="I2443" s="2">
        <f>'Moving Avg'!H2443</f>
        <v>11.025791999999985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  <c r="M2443" s="19">
        <f t="shared" si="380"/>
        <v>25</v>
      </c>
      <c r="N2443" s="19">
        <f t="shared" si="381"/>
        <v>100</v>
      </c>
      <c r="O2443" s="19">
        <f t="shared" si="382"/>
        <v>50</v>
      </c>
      <c r="P2443" s="19">
        <f t="shared" si="383"/>
        <v>83.5</v>
      </c>
      <c r="Q2443" s="20">
        <f t="shared" si="384"/>
        <v>63.774999999999999</v>
      </c>
      <c r="R2443" s="20">
        <f t="shared" si="385"/>
        <v>63.375</v>
      </c>
      <c r="S2443" s="20">
        <f t="shared" si="386"/>
        <v>68.825000000000003</v>
      </c>
      <c r="T2443" s="20">
        <f t="shared" si="387"/>
        <v>64.625</v>
      </c>
      <c r="U2443" s="19">
        <f t="shared" si="388"/>
        <v>65.325000000000003</v>
      </c>
      <c r="V2443" s="19">
        <f t="shared" si="389"/>
        <v>65.150000000000006</v>
      </c>
    </row>
    <row r="2444" spans="1:22" ht="13.5" x14ac:dyDescent="0.25">
      <c r="A2444" s="3">
        <f>RSI!A2444</f>
        <v>45562</v>
      </c>
      <c r="B2444" s="2">
        <f>RSI!B2444</f>
        <v>11.465999999999999</v>
      </c>
      <c r="C2444" s="2">
        <f>RSI!I2444</f>
        <v>51.61631842133972</v>
      </c>
      <c r="D2444" s="2">
        <f>MACD!E2444</f>
        <v>-5.0918634660275686E-2</v>
      </c>
      <c r="E2444" s="2">
        <f>MACD!F2444</f>
        <v>-2.0834455565870724E-2</v>
      </c>
      <c r="F2444" s="2">
        <f>'Moving Avg'!D2444</f>
        <v>11.484719999999999</v>
      </c>
      <c r="G2444" s="2">
        <f>'Moving Avg'!F2444</f>
        <v>11.410304999999997</v>
      </c>
      <c r="H2444" s="2">
        <f>'Moving Avg'!G2444</f>
        <v>11.507364000000001</v>
      </c>
      <c r="I2444" s="2">
        <f>'Moving Avg'!H2444</f>
        <v>11.033451499999982</v>
      </c>
      <c r="J2444" s="17" t="str">
        <f>OBV!F2444</f>
        <v>BEARISH</v>
      </c>
      <c r="K2444" s="17" t="str">
        <f>OBV!G2444</f>
        <v>NEUTRAL</v>
      </c>
      <c r="L2444" s="17" t="str">
        <f>OBV!H2444</f>
        <v>BEARISH DIVERGENCE</v>
      </c>
      <c r="M2444" s="19">
        <f t="shared" si="380"/>
        <v>25</v>
      </c>
      <c r="N2444" s="19">
        <f t="shared" si="381"/>
        <v>100</v>
      </c>
      <c r="O2444" s="19">
        <f t="shared" si="382"/>
        <v>50</v>
      </c>
      <c r="P2444" s="19">
        <f t="shared" si="383"/>
        <v>16.5</v>
      </c>
      <c r="Q2444" s="20">
        <f t="shared" si="384"/>
        <v>53.725000000000001</v>
      </c>
      <c r="R2444" s="20">
        <f t="shared" si="385"/>
        <v>46.625</v>
      </c>
      <c r="S2444" s="20">
        <f t="shared" si="386"/>
        <v>38.674999999999997</v>
      </c>
      <c r="T2444" s="20">
        <f t="shared" si="387"/>
        <v>47.875</v>
      </c>
      <c r="U2444" s="19">
        <f t="shared" si="388"/>
        <v>46.341666666666661</v>
      </c>
      <c r="V2444" s="19">
        <f t="shared" si="389"/>
        <v>46.724999999999994</v>
      </c>
    </row>
    <row r="2445" spans="1:22" ht="13.5" x14ac:dyDescent="0.25">
      <c r="A2445" s="3">
        <f>RSI!A2445</f>
        <v>45565</v>
      </c>
      <c r="B2445" s="2">
        <f>RSI!B2445</f>
        <v>11.3256</v>
      </c>
      <c r="C2445" s="2">
        <f>RSI!I2445</f>
        <v>39.722227301124931</v>
      </c>
      <c r="D2445" s="2">
        <f>MACD!E2445</f>
        <v>-5.2888198136582076E-2</v>
      </c>
      <c r="E2445" s="2">
        <f>MACD!F2445</f>
        <v>-2.7245204080012998E-2</v>
      </c>
      <c r="F2445" s="2">
        <f>'Moving Avg'!D2445</f>
        <v>11.466000000000001</v>
      </c>
      <c r="G2445" s="2">
        <f>'Moving Avg'!F2445</f>
        <v>11.405624999999997</v>
      </c>
      <c r="H2445" s="2">
        <f>'Moving Avg'!G2445</f>
        <v>11.496319999999999</v>
      </c>
      <c r="I2445" s="2">
        <f>'Moving Avg'!H2445</f>
        <v>11.039674999999983</v>
      </c>
      <c r="J2445" s="17" t="str">
        <f>OBV!F2445</f>
        <v>BEARISH</v>
      </c>
      <c r="K2445" s="17" t="str">
        <f>OBV!G2445</f>
        <v>NEUTRAL</v>
      </c>
      <c r="L2445" s="17" t="str">
        <f>OBV!H2445</f>
        <v>CONFIRMED BEARISH</v>
      </c>
      <c r="M2445" s="19">
        <f t="shared" si="380"/>
        <v>25</v>
      </c>
      <c r="N2445" s="19">
        <f t="shared" si="381"/>
        <v>100</v>
      </c>
      <c r="O2445" s="19">
        <f t="shared" si="382"/>
        <v>50</v>
      </c>
      <c r="P2445" s="19">
        <f t="shared" si="383"/>
        <v>16.5</v>
      </c>
      <c r="Q2445" s="20">
        <f t="shared" si="384"/>
        <v>53.725000000000001</v>
      </c>
      <c r="R2445" s="20">
        <f t="shared" si="385"/>
        <v>46.625</v>
      </c>
      <c r="S2445" s="20">
        <f t="shared" si="386"/>
        <v>38.674999999999997</v>
      </c>
      <c r="T2445" s="20">
        <f t="shared" si="387"/>
        <v>47.875</v>
      </c>
      <c r="U2445" s="19">
        <f t="shared" si="388"/>
        <v>46.341666666666661</v>
      </c>
      <c r="V2445" s="19">
        <f t="shared" si="389"/>
        <v>46.724999999999994</v>
      </c>
    </row>
    <row r="2446" spans="1:22" ht="13.5" x14ac:dyDescent="0.25">
      <c r="A2446" s="3">
        <f>RSI!A2446</f>
        <v>45566</v>
      </c>
      <c r="B2446" s="2">
        <f>RSI!B2446</f>
        <v>11.3256</v>
      </c>
      <c r="C2446" s="2">
        <f>RSI!I2446</f>
        <v>39.722227301124931</v>
      </c>
      <c r="D2446" s="2">
        <f>MACD!E2446</f>
        <v>-5.3828588915607156E-2</v>
      </c>
      <c r="E2446" s="2">
        <f>MACD!F2446</f>
        <v>-3.2561881047131834E-2</v>
      </c>
      <c r="F2446" s="2">
        <f>'Moving Avg'!D2446</f>
        <v>11.428560000000001</v>
      </c>
      <c r="G2446" s="2">
        <f>'Moving Avg'!F2446</f>
        <v>11.399075</v>
      </c>
      <c r="H2446" s="2">
        <f>'Moving Avg'!G2446</f>
        <v>11.485275999999999</v>
      </c>
      <c r="I2446" s="2">
        <f>'Moving Avg'!H2446</f>
        <v>11.045898499999986</v>
      </c>
      <c r="J2446" s="17" t="str">
        <f>OBV!F2446</f>
        <v>BEARISH</v>
      </c>
      <c r="K2446" s="17" t="str">
        <f>OBV!G2446</f>
        <v>NEUTRAL</v>
      </c>
      <c r="L2446" s="17" t="str">
        <f>OBV!H2446</f>
        <v>CONFIRMED BEARISH</v>
      </c>
      <c r="M2446" s="19">
        <f t="shared" si="380"/>
        <v>25</v>
      </c>
      <c r="N2446" s="19">
        <f t="shared" si="381"/>
        <v>100</v>
      </c>
      <c r="O2446" s="19">
        <f t="shared" si="382"/>
        <v>50</v>
      </c>
      <c r="P2446" s="19">
        <f t="shared" si="383"/>
        <v>16.5</v>
      </c>
      <c r="Q2446" s="20">
        <f t="shared" si="384"/>
        <v>53.725000000000001</v>
      </c>
      <c r="R2446" s="20">
        <f t="shared" si="385"/>
        <v>46.625</v>
      </c>
      <c r="S2446" s="20">
        <f t="shared" si="386"/>
        <v>38.674999999999997</v>
      </c>
      <c r="T2446" s="20">
        <f t="shared" si="387"/>
        <v>47.875</v>
      </c>
      <c r="U2446" s="19">
        <f t="shared" si="388"/>
        <v>46.341666666666661</v>
      </c>
      <c r="V2446" s="19">
        <f t="shared" si="389"/>
        <v>46.724999999999994</v>
      </c>
    </row>
    <row r="2447" spans="1:22" ht="13.5" x14ac:dyDescent="0.25">
      <c r="A2447" s="3">
        <f>RSI!A2447</f>
        <v>45567</v>
      </c>
      <c r="B2447" s="2">
        <f>RSI!B2447</f>
        <v>11.3256</v>
      </c>
      <c r="C2447" s="2">
        <f>RSI!I2447</f>
        <v>39.722227301124924</v>
      </c>
      <c r="D2447" s="2">
        <f>MACD!E2447</f>
        <v>-5.395193110526364E-2</v>
      </c>
      <c r="E2447" s="2">
        <f>MACD!F2447</f>
        <v>-3.6839891058758199E-2</v>
      </c>
      <c r="F2447" s="2">
        <f>'Moving Avg'!D2447</f>
        <v>11.391120000000001</v>
      </c>
      <c r="G2447" s="2">
        <f>'Moving Avg'!F2447</f>
        <v>11.392525000000001</v>
      </c>
      <c r="H2447" s="2">
        <f>'Moving Avg'!G2447</f>
        <v>11.477788</v>
      </c>
      <c r="I2447" s="2">
        <f>'Moving Avg'!H2447</f>
        <v>11.051550999999984</v>
      </c>
      <c r="J2447" s="17" t="str">
        <f>OBV!F2447</f>
        <v>BEARISH</v>
      </c>
      <c r="K2447" s="17" t="str">
        <f>OBV!G2447</f>
        <v>WEAK</v>
      </c>
      <c r="L2447" s="17" t="str">
        <f>OBV!H2447</f>
        <v>CONFIRMED BEARISH</v>
      </c>
      <c r="M2447" s="19">
        <f t="shared" si="380"/>
        <v>25</v>
      </c>
      <c r="N2447" s="19">
        <f t="shared" si="381"/>
        <v>45</v>
      </c>
      <c r="O2447" s="19">
        <f t="shared" si="382"/>
        <v>50</v>
      </c>
      <c r="P2447" s="19">
        <f t="shared" si="383"/>
        <v>0</v>
      </c>
      <c r="Q2447" s="20">
        <f t="shared" si="384"/>
        <v>32</v>
      </c>
      <c r="R2447" s="20">
        <f t="shared" si="385"/>
        <v>31.5</v>
      </c>
      <c r="S2447" s="20">
        <f t="shared" si="386"/>
        <v>23</v>
      </c>
      <c r="T2447" s="20">
        <f t="shared" si="387"/>
        <v>30</v>
      </c>
      <c r="U2447" s="19">
        <f t="shared" si="388"/>
        <v>28.833333333333332</v>
      </c>
      <c r="V2447" s="19">
        <f t="shared" si="389"/>
        <v>29.125</v>
      </c>
    </row>
    <row r="2448" spans="1:22" ht="13.5" x14ac:dyDescent="0.25">
      <c r="A2448" s="3">
        <f>RSI!A2448</f>
        <v>45568</v>
      </c>
      <c r="B2448" s="2">
        <f>RSI!B2448</f>
        <v>11.231999999999999</v>
      </c>
      <c r="C2448" s="2">
        <f>RSI!I2448</f>
        <v>33.327651513297084</v>
      </c>
      <c r="D2448" s="2">
        <f>MACD!E2448</f>
        <v>-3.2100396568893075E-2</v>
      </c>
      <c r="E2448" s="2">
        <f>MACD!F2448</f>
        <v>-3.5891992160785174E-2</v>
      </c>
      <c r="F2448" s="2">
        <f>'Moving Avg'!D2448</f>
        <v>11.334959999999999</v>
      </c>
      <c r="G2448" s="2">
        <f>'Moving Avg'!F2448</f>
        <v>11.382695000000002</v>
      </c>
      <c r="H2448" s="2">
        <f>'Moving Avg'!G2448</f>
        <v>11.468428000000001</v>
      </c>
      <c r="I2448" s="2">
        <f>'Moving Avg'!H2448</f>
        <v>11.057265499999982</v>
      </c>
      <c r="J2448" s="17" t="str">
        <f>OBV!F2448</f>
        <v>BEARISH</v>
      </c>
      <c r="K2448" s="17" t="str">
        <f>OBV!G2448</f>
        <v>WEAK</v>
      </c>
      <c r="L2448" s="17" t="str">
        <f>OBV!H2448</f>
        <v>CONFIRMED BEARISH</v>
      </c>
      <c r="M2448" s="19">
        <f t="shared" si="380"/>
        <v>25</v>
      </c>
      <c r="N2448" s="19">
        <f t="shared" si="381"/>
        <v>0</v>
      </c>
      <c r="O2448" s="19">
        <f t="shared" si="382"/>
        <v>50</v>
      </c>
      <c r="P2448" s="19">
        <f t="shared" si="383"/>
        <v>0</v>
      </c>
      <c r="Q2448" s="20">
        <f t="shared" si="384"/>
        <v>16.25</v>
      </c>
      <c r="R2448" s="20">
        <f t="shared" si="385"/>
        <v>22.5</v>
      </c>
      <c r="S2448" s="20">
        <f t="shared" si="386"/>
        <v>16.25</v>
      </c>
      <c r="T2448" s="20">
        <f t="shared" si="387"/>
        <v>18.75</v>
      </c>
      <c r="U2448" s="19">
        <f t="shared" si="388"/>
        <v>18.333333333333332</v>
      </c>
      <c r="V2448" s="19">
        <f t="shared" si="389"/>
        <v>18.4375</v>
      </c>
    </row>
    <row r="2449" spans="1:22" ht="13.5" x14ac:dyDescent="0.25">
      <c r="A2449" s="3">
        <f>RSI!A2449</f>
        <v>45569</v>
      </c>
      <c r="B2449" s="2">
        <f>RSI!B2449</f>
        <v>11.231999999999999</v>
      </c>
      <c r="C2449" s="2">
        <f>RSI!I2449</f>
        <v>33.327651513297084</v>
      </c>
      <c r="D2449" s="2">
        <f>MACD!E2449</f>
        <v>-1.2481098609415042E-2</v>
      </c>
      <c r="E2449" s="2">
        <f>MACD!F2449</f>
        <v>-3.1209813450511149E-2</v>
      </c>
      <c r="F2449" s="2">
        <f>'Moving Avg'!D2449</f>
        <v>11.28816</v>
      </c>
      <c r="G2449" s="2">
        <f>'Moving Avg'!F2449</f>
        <v>11.373805000000001</v>
      </c>
      <c r="H2449" s="2">
        <f>'Moving Avg'!G2449</f>
        <v>11.459068</v>
      </c>
      <c r="I2449" s="2">
        <f>'Moving Avg'!H2449</f>
        <v>11.064080999999982</v>
      </c>
      <c r="J2449" s="17" t="str">
        <f>OBV!F2449</f>
        <v>BEARISH</v>
      </c>
      <c r="K2449" s="17" t="str">
        <f>OBV!G2449</f>
        <v>NEUTRAL</v>
      </c>
      <c r="L2449" s="17" t="str">
        <f>OBV!H2449</f>
        <v>CONFIRMED BEARISH</v>
      </c>
      <c r="M2449" s="19">
        <f t="shared" si="380"/>
        <v>25</v>
      </c>
      <c r="N2449" s="19">
        <f t="shared" si="381"/>
        <v>0</v>
      </c>
      <c r="O2449" s="19">
        <f t="shared" si="382"/>
        <v>50</v>
      </c>
      <c r="P2449" s="19">
        <f t="shared" si="383"/>
        <v>16.5</v>
      </c>
      <c r="Q2449" s="20">
        <f t="shared" si="384"/>
        <v>18.725000000000001</v>
      </c>
      <c r="R2449" s="20">
        <f t="shared" si="385"/>
        <v>26.625</v>
      </c>
      <c r="S2449" s="20">
        <f t="shared" si="386"/>
        <v>23.675000000000001</v>
      </c>
      <c r="T2449" s="20">
        <f t="shared" si="387"/>
        <v>22.875</v>
      </c>
      <c r="U2449" s="19">
        <f t="shared" si="388"/>
        <v>23.008333333333336</v>
      </c>
      <c r="V2449" s="19">
        <f t="shared" si="389"/>
        <v>22.975000000000001</v>
      </c>
    </row>
    <row r="2450" spans="1:22" ht="13.5" x14ac:dyDescent="0.25">
      <c r="A2450" s="3">
        <f>RSI!A2450</f>
        <v>45572</v>
      </c>
      <c r="B2450" s="2">
        <f>RSI!B2450</f>
        <v>11.203900000000001</v>
      </c>
      <c r="C2450" s="2">
        <f>RSI!I2450</f>
        <v>31.55877266200261</v>
      </c>
      <c r="D2450" s="2">
        <f>MACD!E2450</f>
        <v>7.2471957874356008E-3</v>
      </c>
      <c r="E2450" s="2">
        <f>MACD!F2450</f>
        <v>-2.3518411602921799E-2</v>
      </c>
      <c r="F2450" s="2">
        <f>'Moving Avg'!D2450</f>
        <v>11.263820000000001</v>
      </c>
      <c r="G2450" s="2">
        <f>'Moving Avg'!F2450</f>
        <v>11.363975000000002</v>
      </c>
      <c r="H2450" s="2">
        <f>'Moving Avg'!G2450</f>
        <v>11.445402</v>
      </c>
      <c r="I2450" s="2">
        <f>'Moving Avg'!H2450</f>
        <v>11.070348499999982</v>
      </c>
      <c r="J2450" s="17" t="str">
        <f>OBV!F2450</f>
        <v>BEARISH</v>
      </c>
      <c r="K2450" s="17" t="str">
        <f>OBV!G2450</f>
        <v>NEUTRAL</v>
      </c>
      <c r="L2450" s="17" t="str">
        <f>OBV!H2450</f>
        <v>CONFIRMED BEARISH</v>
      </c>
      <c r="M2450" s="19">
        <f t="shared" si="380"/>
        <v>25</v>
      </c>
      <c r="N2450" s="19">
        <f t="shared" si="381"/>
        <v>0</v>
      </c>
      <c r="O2450" s="19">
        <f t="shared" si="382"/>
        <v>50</v>
      </c>
      <c r="P2450" s="19">
        <f t="shared" si="383"/>
        <v>16.5</v>
      </c>
      <c r="Q2450" s="20">
        <f t="shared" si="384"/>
        <v>18.725000000000001</v>
      </c>
      <c r="R2450" s="20">
        <f t="shared" si="385"/>
        <v>26.625</v>
      </c>
      <c r="S2450" s="20">
        <f t="shared" si="386"/>
        <v>23.675000000000001</v>
      </c>
      <c r="T2450" s="20">
        <f t="shared" si="387"/>
        <v>22.875</v>
      </c>
      <c r="U2450" s="19">
        <f t="shared" si="388"/>
        <v>23.008333333333336</v>
      </c>
      <c r="V2450" s="19">
        <f t="shared" si="389"/>
        <v>22.975000000000001</v>
      </c>
    </row>
    <row r="2451" spans="1:22" ht="13.5" x14ac:dyDescent="0.25">
      <c r="A2451" s="3">
        <f>RSI!A2451</f>
        <v>45573</v>
      </c>
      <c r="B2451" s="2">
        <f>RSI!B2451</f>
        <v>11.3162</v>
      </c>
      <c r="C2451" s="2">
        <f>RSI!I2451</f>
        <v>44.285571456883908</v>
      </c>
      <c r="D2451" s="2">
        <f>MACD!E2451</f>
        <v>3.1156290305908385E-2</v>
      </c>
      <c r="E2451" s="2">
        <f>MACD!F2451</f>
        <v>-1.2583471221155763E-2</v>
      </c>
      <c r="F2451" s="2">
        <f>'Moving Avg'!D2451</f>
        <v>11.261939999999999</v>
      </c>
      <c r="G2451" s="2">
        <f>'Moving Avg'!F2451</f>
        <v>11.363505000000004</v>
      </c>
      <c r="H2451" s="2">
        <f>'Moving Avg'!G2451</f>
        <v>11.437726</v>
      </c>
      <c r="I2451" s="2">
        <f>'Moving Avg'!H2451</f>
        <v>11.076443499999982</v>
      </c>
      <c r="J2451" s="17" t="str">
        <f>OBV!F2451</f>
        <v>BEARISH</v>
      </c>
      <c r="K2451" s="17" t="str">
        <f>OBV!G2451</f>
        <v>NEUTRAL</v>
      </c>
      <c r="L2451" s="17" t="str">
        <f>OBV!H2451</f>
        <v>CONFIRMED BEARISH</v>
      </c>
      <c r="M2451" s="19">
        <f t="shared" si="380"/>
        <v>25</v>
      </c>
      <c r="N2451" s="19">
        <f t="shared" si="381"/>
        <v>0</v>
      </c>
      <c r="O2451" s="19">
        <f t="shared" si="382"/>
        <v>50</v>
      </c>
      <c r="P2451" s="19">
        <f t="shared" si="383"/>
        <v>16.5</v>
      </c>
      <c r="Q2451" s="20">
        <f t="shared" si="384"/>
        <v>18.725000000000001</v>
      </c>
      <c r="R2451" s="20">
        <f t="shared" si="385"/>
        <v>26.625</v>
      </c>
      <c r="S2451" s="20">
        <f t="shared" si="386"/>
        <v>23.675000000000001</v>
      </c>
      <c r="T2451" s="20">
        <f t="shared" si="387"/>
        <v>22.875</v>
      </c>
      <c r="U2451" s="19">
        <f t="shared" si="388"/>
        <v>23.008333333333336</v>
      </c>
      <c r="V2451" s="19">
        <f t="shared" si="389"/>
        <v>22.975000000000001</v>
      </c>
    </row>
    <row r="2452" spans="1:22" ht="13.5" x14ac:dyDescent="0.25">
      <c r="A2452" s="3">
        <f>RSI!A2452</f>
        <v>45574</v>
      </c>
      <c r="B2452" s="2">
        <f>RSI!B2452</f>
        <v>11.372400000000001</v>
      </c>
      <c r="C2452" s="2">
        <f>RSI!I2452</f>
        <v>49.36052240135804</v>
      </c>
      <c r="D2452" s="2">
        <f>MACD!E2452</f>
        <v>4.7610922304075487E-2</v>
      </c>
      <c r="E2452" s="2">
        <f>MACD!F2452</f>
        <v>-5.4459251610951276E-4</v>
      </c>
      <c r="F2452" s="2">
        <f>'Moving Avg'!D2452</f>
        <v>11.2713</v>
      </c>
      <c r="G2452" s="2">
        <f>'Moving Avg'!F2452</f>
        <v>11.365845000000002</v>
      </c>
      <c r="H2452" s="2">
        <f>'Moving Avg'!G2452</f>
        <v>11.433045999999999</v>
      </c>
      <c r="I2452" s="2">
        <f>'Moving Avg'!H2452</f>
        <v>11.083960999999981</v>
      </c>
      <c r="J2452" s="17" t="str">
        <f>OBV!F2452</f>
        <v>BULLISH</v>
      </c>
      <c r="K2452" s="17" t="str">
        <f>OBV!G2452</f>
        <v>NEUTRAL</v>
      </c>
      <c r="L2452" s="17" t="str">
        <f>OBV!H2452</f>
        <v>CONFIRMED BULLISH</v>
      </c>
      <c r="M2452" s="19">
        <f t="shared" si="380"/>
        <v>25</v>
      </c>
      <c r="N2452" s="19">
        <f t="shared" si="381"/>
        <v>0</v>
      </c>
      <c r="O2452" s="19">
        <f t="shared" si="382"/>
        <v>50</v>
      </c>
      <c r="P2452" s="19">
        <f t="shared" si="383"/>
        <v>83.5</v>
      </c>
      <c r="Q2452" s="20">
        <f t="shared" si="384"/>
        <v>28.774999999999999</v>
      </c>
      <c r="R2452" s="20">
        <f t="shared" si="385"/>
        <v>43.375</v>
      </c>
      <c r="S2452" s="20">
        <f t="shared" si="386"/>
        <v>53.825000000000003</v>
      </c>
      <c r="T2452" s="20">
        <f t="shared" si="387"/>
        <v>39.625</v>
      </c>
      <c r="U2452" s="19">
        <f t="shared" si="388"/>
        <v>41.991666666666667</v>
      </c>
      <c r="V2452" s="19">
        <f t="shared" si="389"/>
        <v>41.400000000000006</v>
      </c>
    </row>
    <row r="2453" spans="1:22" ht="13.5" x14ac:dyDescent="0.25">
      <c r="A2453" s="3">
        <f>RSI!A2453</f>
        <v>45575</v>
      </c>
      <c r="B2453" s="2">
        <f>RSI!B2453</f>
        <v>11.3256</v>
      </c>
      <c r="C2453" s="2">
        <f>RSI!I2453</f>
        <v>45.632863931449897</v>
      </c>
      <c r="D2453" s="2">
        <f>MACD!E2453</f>
        <v>6.5026820054159273E-2</v>
      </c>
      <c r="E2453" s="2">
        <f>MACD!F2453</f>
        <v>1.2569689997944245E-2</v>
      </c>
      <c r="F2453" s="2">
        <f>'Moving Avg'!D2453</f>
        <v>11.29002</v>
      </c>
      <c r="G2453" s="2">
        <f>'Moving Avg'!F2453</f>
        <v>11.365845000000002</v>
      </c>
      <c r="H2453" s="2">
        <f>'Moving Avg'!G2453</f>
        <v>11.429302</v>
      </c>
      <c r="I2453" s="2">
        <f>'Moving Avg'!H2453</f>
        <v>11.091244499999984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  <c r="M2453" s="19">
        <f t="shared" si="380"/>
        <v>25</v>
      </c>
      <c r="N2453" s="19">
        <f t="shared" si="381"/>
        <v>0</v>
      </c>
      <c r="O2453" s="19">
        <f t="shared" si="382"/>
        <v>50</v>
      </c>
      <c r="P2453" s="19">
        <f t="shared" si="383"/>
        <v>83.5</v>
      </c>
      <c r="Q2453" s="20">
        <f t="shared" si="384"/>
        <v>28.774999999999999</v>
      </c>
      <c r="R2453" s="20">
        <f t="shared" si="385"/>
        <v>43.375</v>
      </c>
      <c r="S2453" s="20">
        <f t="shared" si="386"/>
        <v>53.825000000000003</v>
      </c>
      <c r="T2453" s="20">
        <f t="shared" si="387"/>
        <v>39.625</v>
      </c>
      <c r="U2453" s="19">
        <f t="shared" si="388"/>
        <v>41.991666666666667</v>
      </c>
      <c r="V2453" s="19">
        <f t="shared" si="389"/>
        <v>41.400000000000006</v>
      </c>
    </row>
    <row r="2454" spans="1:22" ht="13.5" x14ac:dyDescent="0.25">
      <c r="A2454" s="3">
        <f>RSI!A2454</f>
        <v>45576</v>
      </c>
      <c r="B2454" s="2">
        <f>RSI!B2454</f>
        <v>11.372400000000001</v>
      </c>
      <c r="C2454" s="2">
        <f>RSI!I2454</f>
        <v>49.721891007620059</v>
      </c>
      <c r="D2454" s="2">
        <f>MACD!E2454</f>
        <v>6.9397374473121332E-2</v>
      </c>
      <c r="E2454" s="2">
        <f>MACD!F2454</f>
        <v>2.3935226892979663E-2</v>
      </c>
      <c r="F2454" s="2">
        <f>'Moving Avg'!D2454</f>
        <v>11.318099999999999</v>
      </c>
      <c r="G2454" s="2">
        <f>'Moving Avg'!F2454</f>
        <v>11.363505</v>
      </c>
      <c r="H2454" s="2">
        <f>'Moving Avg'!G2454</f>
        <v>11.424622000000001</v>
      </c>
      <c r="I2454" s="2">
        <f>'Moving Avg'!H2454</f>
        <v>11.099169999999985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  <c r="M2454" s="19">
        <f t="shared" si="380"/>
        <v>25</v>
      </c>
      <c r="N2454" s="19">
        <f t="shared" si="381"/>
        <v>0</v>
      </c>
      <c r="O2454" s="19">
        <f t="shared" si="382"/>
        <v>50</v>
      </c>
      <c r="P2454" s="19">
        <f t="shared" si="383"/>
        <v>83.5</v>
      </c>
      <c r="Q2454" s="20">
        <f t="shared" si="384"/>
        <v>28.774999999999999</v>
      </c>
      <c r="R2454" s="20">
        <f t="shared" si="385"/>
        <v>43.375</v>
      </c>
      <c r="S2454" s="20">
        <f t="shared" si="386"/>
        <v>53.825000000000003</v>
      </c>
      <c r="T2454" s="20">
        <f t="shared" si="387"/>
        <v>39.625</v>
      </c>
      <c r="U2454" s="19">
        <f t="shared" si="388"/>
        <v>41.991666666666667</v>
      </c>
      <c r="V2454" s="19">
        <f t="shared" si="389"/>
        <v>41.400000000000006</v>
      </c>
    </row>
    <row r="2455" spans="1:22" ht="13.5" x14ac:dyDescent="0.25">
      <c r="A2455" s="3">
        <f>RSI!A2455</f>
        <v>45579</v>
      </c>
      <c r="B2455" s="2">
        <f>RSI!B2455</f>
        <v>11.3162</v>
      </c>
      <c r="C2455" s="2">
        <f>RSI!I2455</f>
        <v>45.314367857456702</v>
      </c>
      <c r="D2455" s="2">
        <f>MACD!E2455</f>
        <v>5.566037438002347E-2</v>
      </c>
      <c r="E2455" s="2">
        <f>MACD!F2455</f>
        <v>3.0280256390388425E-2</v>
      </c>
      <c r="F2455" s="2">
        <f>'Moving Avg'!D2455</f>
        <v>11.34056</v>
      </c>
      <c r="G2455" s="2">
        <f>'Moving Avg'!F2455</f>
        <v>11.363035</v>
      </c>
      <c r="H2455" s="2">
        <f>'Moving Avg'!G2455</f>
        <v>11.418818000000002</v>
      </c>
      <c r="I2455" s="2">
        <f>'Moving Avg'!H2455</f>
        <v>11.10681449999999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  <c r="M2455" s="19">
        <f t="shared" si="380"/>
        <v>25</v>
      </c>
      <c r="N2455" s="19">
        <f t="shared" si="381"/>
        <v>0</v>
      </c>
      <c r="O2455" s="19">
        <f t="shared" si="382"/>
        <v>50</v>
      </c>
      <c r="P2455" s="19">
        <f t="shared" si="383"/>
        <v>83.5</v>
      </c>
      <c r="Q2455" s="20">
        <f t="shared" si="384"/>
        <v>28.774999999999999</v>
      </c>
      <c r="R2455" s="20">
        <f t="shared" si="385"/>
        <v>43.375</v>
      </c>
      <c r="S2455" s="20">
        <f t="shared" si="386"/>
        <v>53.825000000000003</v>
      </c>
      <c r="T2455" s="20">
        <f t="shared" si="387"/>
        <v>39.625</v>
      </c>
      <c r="U2455" s="19">
        <f t="shared" si="388"/>
        <v>41.991666666666667</v>
      </c>
      <c r="V2455" s="19">
        <f t="shared" si="389"/>
        <v>41.400000000000006</v>
      </c>
    </row>
    <row r="2456" spans="1:22" ht="13.5" x14ac:dyDescent="0.25">
      <c r="A2456" s="3">
        <f>RSI!A2456</f>
        <v>45581</v>
      </c>
      <c r="B2456" s="2">
        <f>RSI!B2456</f>
        <v>11.231999999999999</v>
      </c>
      <c r="C2456" s="2">
        <f>RSI!I2456</f>
        <v>39.644300895084726</v>
      </c>
      <c r="D2456" s="2">
        <f>MACD!E2456</f>
        <v>5.0607620752897375E-2</v>
      </c>
      <c r="E2456" s="2">
        <f>MACD!F2456</f>
        <v>3.4345729262890215E-2</v>
      </c>
      <c r="F2456" s="2">
        <f>'Moving Avg'!D2456</f>
        <v>11.32372</v>
      </c>
      <c r="G2456" s="2">
        <f>'Moving Avg'!F2456</f>
        <v>11.358355</v>
      </c>
      <c r="H2456" s="2">
        <f>'Moving Avg'!G2456</f>
        <v>11.41133</v>
      </c>
      <c r="I2456" s="2">
        <f>'Moving Avg'!H2456</f>
        <v>11.11383399999999</v>
      </c>
      <c r="J2456" s="17" t="str">
        <f>OBV!F2456</f>
        <v>BEARISH</v>
      </c>
      <c r="K2456" s="17" t="str">
        <f>OBV!G2456</f>
        <v>NEUTRAL</v>
      </c>
      <c r="L2456" s="17" t="str">
        <f>OBV!H2456</f>
        <v>CONFIRMED BEARISH</v>
      </c>
      <c r="M2456" s="19">
        <f t="shared" si="380"/>
        <v>25</v>
      </c>
      <c r="N2456" s="19">
        <f t="shared" si="381"/>
        <v>0</v>
      </c>
      <c r="O2456" s="19">
        <f t="shared" si="382"/>
        <v>50</v>
      </c>
      <c r="P2456" s="19">
        <f t="shared" si="383"/>
        <v>16.5</v>
      </c>
      <c r="Q2456" s="20">
        <f t="shared" si="384"/>
        <v>18.725000000000001</v>
      </c>
      <c r="R2456" s="20">
        <f t="shared" si="385"/>
        <v>26.625</v>
      </c>
      <c r="S2456" s="20">
        <f t="shared" si="386"/>
        <v>23.675000000000001</v>
      </c>
      <c r="T2456" s="20">
        <f t="shared" si="387"/>
        <v>22.875</v>
      </c>
      <c r="U2456" s="19">
        <f t="shared" si="388"/>
        <v>23.008333333333336</v>
      </c>
      <c r="V2456" s="19">
        <f t="shared" si="389"/>
        <v>22.975000000000001</v>
      </c>
    </row>
    <row r="2457" spans="1:22" ht="13.5" x14ac:dyDescent="0.25">
      <c r="A2457" s="3">
        <f>RSI!A2457</f>
        <v>45582</v>
      </c>
      <c r="B2457" s="2">
        <f>RSI!B2457</f>
        <v>11.231999999999999</v>
      </c>
      <c r="C2457" s="2">
        <f>RSI!I2457</f>
        <v>39.644300895084726</v>
      </c>
      <c r="D2457" s="2">
        <f>MACD!E2457</f>
        <v>4.7138852290013133E-2</v>
      </c>
      <c r="E2457" s="2">
        <f>MACD!F2457</f>
        <v>3.6904353868314796E-2</v>
      </c>
      <c r="F2457" s="2">
        <f>'Moving Avg'!D2457</f>
        <v>11.295640000000001</v>
      </c>
      <c r="G2457" s="2">
        <f>'Moving Avg'!F2457</f>
        <v>11.353674999999999</v>
      </c>
      <c r="H2457" s="2">
        <f>'Moving Avg'!G2457</f>
        <v>11.405713999999998</v>
      </c>
      <c r="I2457" s="2">
        <f>'Moving Avg'!H2457</f>
        <v>11.11962999999999</v>
      </c>
      <c r="J2457" s="17" t="str">
        <f>OBV!F2457</f>
        <v>BEARISH</v>
      </c>
      <c r="K2457" s="17" t="str">
        <f>OBV!G2457</f>
        <v>NEUTRAL</v>
      </c>
      <c r="L2457" s="17" t="str">
        <f>OBV!H2457</f>
        <v>CONFIRMED BEARISH</v>
      </c>
      <c r="M2457" s="19">
        <f t="shared" si="380"/>
        <v>25</v>
      </c>
      <c r="N2457" s="19">
        <f t="shared" si="381"/>
        <v>0</v>
      </c>
      <c r="O2457" s="19">
        <f t="shared" si="382"/>
        <v>50</v>
      </c>
      <c r="P2457" s="19">
        <f t="shared" si="383"/>
        <v>16.5</v>
      </c>
      <c r="Q2457" s="20">
        <f t="shared" si="384"/>
        <v>18.725000000000001</v>
      </c>
      <c r="R2457" s="20">
        <f t="shared" si="385"/>
        <v>26.625</v>
      </c>
      <c r="S2457" s="20">
        <f t="shared" si="386"/>
        <v>23.675000000000001</v>
      </c>
      <c r="T2457" s="20">
        <f t="shared" si="387"/>
        <v>22.875</v>
      </c>
      <c r="U2457" s="19">
        <f t="shared" si="388"/>
        <v>23.008333333333336</v>
      </c>
      <c r="V2457" s="19">
        <f t="shared" si="389"/>
        <v>22.975000000000001</v>
      </c>
    </row>
    <row r="2458" spans="1:22" ht="13.5" x14ac:dyDescent="0.25">
      <c r="A2458" s="3">
        <f>RSI!A2458</f>
        <v>45583</v>
      </c>
      <c r="B2458" s="2">
        <f>RSI!B2458</f>
        <v>11.2226</v>
      </c>
      <c r="C2458" s="2">
        <f>RSI!I2458</f>
        <v>39.012269564671605</v>
      </c>
      <c r="D2458" s="2">
        <f>MACD!E2458</f>
        <v>3.1246924265930787E-2</v>
      </c>
      <c r="E2458" s="2">
        <f>MACD!F2458</f>
        <v>3.5772867947837995E-2</v>
      </c>
      <c r="F2458" s="2">
        <f>'Moving Avg'!D2458</f>
        <v>11.275040000000001</v>
      </c>
      <c r="G2458" s="2">
        <f>'Moving Avg'!F2458</f>
        <v>11.343845</v>
      </c>
      <c r="H2458" s="2">
        <f>'Moving Avg'!G2458</f>
        <v>11.398037999999996</v>
      </c>
      <c r="I2458" s="2">
        <f>'Moving Avg'!H2458</f>
        <v>11.12497149999999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  <c r="M2458" s="19">
        <f t="shared" si="380"/>
        <v>25</v>
      </c>
      <c r="N2458" s="19">
        <f t="shared" si="381"/>
        <v>45</v>
      </c>
      <c r="O2458" s="19">
        <f t="shared" si="382"/>
        <v>50</v>
      </c>
      <c r="P2458" s="19">
        <f t="shared" si="383"/>
        <v>16.5</v>
      </c>
      <c r="Q2458" s="20">
        <f t="shared" si="384"/>
        <v>34.475000000000001</v>
      </c>
      <c r="R2458" s="20">
        <f t="shared" si="385"/>
        <v>35.625</v>
      </c>
      <c r="S2458" s="20">
        <f t="shared" si="386"/>
        <v>30.425000000000001</v>
      </c>
      <c r="T2458" s="20">
        <f t="shared" si="387"/>
        <v>34.125</v>
      </c>
      <c r="U2458" s="19">
        <f t="shared" si="388"/>
        <v>33.508333333333333</v>
      </c>
      <c r="V2458" s="19">
        <f t="shared" si="389"/>
        <v>33.662499999999994</v>
      </c>
    </row>
    <row r="2459" spans="1:22" ht="13.5" x14ac:dyDescent="0.25">
      <c r="A2459" s="3">
        <f>RSI!A2459</f>
        <v>45586</v>
      </c>
      <c r="B2459" s="2">
        <f>RSI!B2459</f>
        <v>11.3162</v>
      </c>
      <c r="C2459" s="2">
        <f>RSI!I2459</f>
        <v>47.916400063046247</v>
      </c>
      <c r="D2459" s="2">
        <f>MACD!E2459</f>
        <v>1.1613682375086753E-2</v>
      </c>
      <c r="E2459" s="2">
        <f>MACD!F2459</f>
        <v>3.0941030833287749E-2</v>
      </c>
      <c r="F2459" s="2">
        <f>'Moving Avg'!D2459</f>
        <v>11.2638</v>
      </c>
      <c r="G2459" s="2">
        <f>'Moving Avg'!F2459</f>
        <v>11.338695000000001</v>
      </c>
      <c r="H2459" s="2">
        <f>'Moving Avg'!G2459</f>
        <v>11.392608000000001</v>
      </c>
      <c r="I2459" s="2">
        <f>'Moving Avg'!H2459</f>
        <v>11.13118849999999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  <c r="M2459" s="19">
        <f t="shared" si="380"/>
        <v>25</v>
      </c>
      <c r="N2459" s="19">
        <f t="shared" si="381"/>
        <v>45</v>
      </c>
      <c r="O2459" s="19">
        <f t="shared" si="382"/>
        <v>50</v>
      </c>
      <c r="P2459" s="19">
        <f t="shared" si="383"/>
        <v>16.5</v>
      </c>
      <c r="Q2459" s="20">
        <f t="shared" si="384"/>
        <v>34.475000000000001</v>
      </c>
      <c r="R2459" s="20">
        <f t="shared" si="385"/>
        <v>35.625</v>
      </c>
      <c r="S2459" s="20">
        <f t="shared" si="386"/>
        <v>30.425000000000001</v>
      </c>
      <c r="T2459" s="20">
        <f t="shared" si="387"/>
        <v>34.125</v>
      </c>
      <c r="U2459" s="19">
        <f t="shared" si="388"/>
        <v>33.508333333333333</v>
      </c>
      <c r="V2459" s="19">
        <f t="shared" si="389"/>
        <v>33.662499999999994</v>
      </c>
    </row>
    <row r="2460" spans="1:22" ht="13.5" x14ac:dyDescent="0.25">
      <c r="A2460" s="3">
        <f>RSI!A2460</f>
        <v>45587</v>
      </c>
      <c r="B2460" s="2">
        <f>RSI!B2460</f>
        <v>11.231999999999999</v>
      </c>
      <c r="C2460" s="2">
        <f>RSI!I2460</f>
        <v>41.978931171412562</v>
      </c>
      <c r="D2460" s="2">
        <f>MACD!E2460</f>
        <v>-2.946420899792912E-3</v>
      </c>
      <c r="E2460" s="2">
        <f>MACD!F2460</f>
        <v>2.416354048667162E-2</v>
      </c>
      <c r="F2460" s="2">
        <f>'Moving Avg'!D2460</f>
        <v>11.24696</v>
      </c>
      <c r="G2460" s="2">
        <f>'Moving Avg'!F2460</f>
        <v>11.329335000000002</v>
      </c>
      <c r="H2460" s="2">
        <f>'Moving Avg'!G2460</f>
        <v>11.385682000000001</v>
      </c>
      <c r="I2460" s="2">
        <f>'Moving Avg'!H2460</f>
        <v>11.13800399999999</v>
      </c>
      <c r="J2460" s="17" t="str">
        <f>OBV!F2460</f>
        <v>BEARISH</v>
      </c>
      <c r="K2460" s="17" t="str">
        <f>OBV!G2460</f>
        <v>NEUTRAL</v>
      </c>
      <c r="L2460" s="17" t="str">
        <f>OBV!H2460</f>
        <v>CONFIRMED BEARISH</v>
      </c>
      <c r="M2460" s="19">
        <f t="shared" si="380"/>
        <v>25</v>
      </c>
      <c r="N2460" s="19">
        <f t="shared" si="381"/>
        <v>100</v>
      </c>
      <c r="O2460" s="19">
        <f t="shared" si="382"/>
        <v>50</v>
      </c>
      <c r="P2460" s="19">
        <f t="shared" si="383"/>
        <v>16.5</v>
      </c>
      <c r="Q2460" s="20">
        <f t="shared" si="384"/>
        <v>53.725000000000001</v>
      </c>
      <c r="R2460" s="20">
        <f t="shared" si="385"/>
        <v>46.625</v>
      </c>
      <c r="S2460" s="20">
        <f t="shared" si="386"/>
        <v>38.674999999999997</v>
      </c>
      <c r="T2460" s="20">
        <f t="shared" si="387"/>
        <v>47.875</v>
      </c>
      <c r="U2460" s="19">
        <f t="shared" si="388"/>
        <v>46.341666666666661</v>
      </c>
      <c r="V2460" s="19">
        <f t="shared" si="389"/>
        <v>46.724999999999994</v>
      </c>
    </row>
    <row r="2461" spans="1:22" ht="13.5" x14ac:dyDescent="0.25">
      <c r="A2461" s="3">
        <f>RSI!A2461</f>
        <v>45588</v>
      </c>
      <c r="B2461" s="2">
        <f>RSI!B2461</f>
        <v>11.231999999999999</v>
      </c>
      <c r="C2461" s="2">
        <f>RSI!I2461</f>
        <v>41.978931171412562</v>
      </c>
      <c r="D2461" s="2">
        <f>MACD!E2461</f>
        <v>2.6363633822796828E-3</v>
      </c>
      <c r="E2461" s="2">
        <f>MACD!F2461</f>
        <v>1.9858105065793233E-2</v>
      </c>
      <c r="F2461" s="2">
        <f>'Moving Avg'!D2461</f>
        <v>11.24696</v>
      </c>
      <c r="G2461" s="2">
        <f>'Moving Avg'!F2461</f>
        <v>11.315295000000001</v>
      </c>
      <c r="H2461" s="2">
        <f>'Moving Avg'!G2461</f>
        <v>11.379692</v>
      </c>
      <c r="I2461" s="2">
        <f>'Moving Avg'!H2461</f>
        <v>11.144982999999989</v>
      </c>
      <c r="J2461" s="17" t="str">
        <f>OBV!F2461</f>
        <v>BULLISH</v>
      </c>
      <c r="K2461" s="17" t="str">
        <f>OBV!G2461</f>
        <v>NEUTRAL</v>
      </c>
      <c r="L2461" s="17" t="str">
        <f>OBV!H2461</f>
        <v>NEUTRAL</v>
      </c>
      <c r="M2461" s="19">
        <f t="shared" si="380"/>
        <v>25</v>
      </c>
      <c r="N2461" s="19">
        <f t="shared" si="381"/>
        <v>45</v>
      </c>
      <c r="O2461" s="19">
        <f t="shared" si="382"/>
        <v>50</v>
      </c>
      <c r="P2461" s="19">
        <f t="shared" si="383"/>
        <v>49.5</v>
      </c>
      <c r="Q2461" s="20">
        <f t="shared" si="384"/>
        <v>39.424999999999997</v>
      </c>
      <c r="R2461" s="20">
        <f t="shared" si="385"/>
        <v>43.875</v>
      </c>
      <c r="S2461" s="20">
        <f t="shared" si="386"/>
        <v>45.275000000000006</v>
      </c>
      <c r="T2461" s="20">
        <f t="shared" si="387"/>
        <v>42.375</v>
      </c>
      <c r="U2461" s="19">
        <f t="shared" si="388"/>
        <v>42.858333333333327</v>
      </c>
      <c r="V2461" s="19">
        <f t="shared" si="389"/>
        <v>42.737499999999997</v>
      </c>
    </row>
    <row r="2462" spans="1:22" ht="13.5" x14ac:dyDescent="0.25">
      <c r="A2462" s="3">
        <f>RSI!A2462</f>
        <v>45589</v>
      </c>
      <c r="B2462" s="2">
        <f>RSI!B2462</f>
        <v>11.231999999999999</v>
      </c>
      <c r="C2462" s="2">
        <f>RSI!I2462</f>
        <v>41.978931171412562</v>
      </c>
      <c r="D2462" s="2">
        <f>MACD!E2462</f>
        <v>1.6585993650204855E-2</v>
      </c>
      <c r="E2462" s="2">
        <f>MACD!F2462</f>
        <v>1.9203682782675559E-2</v>
      </c>
      <c r="F2462" s="2">
        <f>'Moving Avg'!D2462</f>
        <v>11.24696</v>
      </c>
      <c r="G2462" s="2">
        <f>'Moving Avg'!F2462</f>
        <v>11.301255000000001</v>
      </c>
      <c r="H2462" s="2">
        <f>'Moving Avg'!G2462</f>
        <v>11.373701999999998</v>
      </c>
      <c r="I2462" s="2">
        <f>'Moving Avg'!H2462</f>
        <v>11.152206499999988</v>
      </c>
      <c r="J2462" s="17" t="str">
        <f>OBV!F2462</f>
        <v>BULLISH</v>
      </c>
      <c r="K2462" s="17" t="str">
        <f>OBV!G2462</f>
        <v>NEUTRAL</v>
      </c>
      <c r="L2462" s="17" t="str">
        <f>OBV!H2462</f>
        <v>NEUTRAL</v>
      </c>
      <c r="M2462" s="19">
        <f t="shared" si="380"/>
        <v>25</v>
      </c>
      <c r="N2462" s="19">
        <f t="shared" si="381"/>
        <v>45</v>
      </c>
      <c r="O2462" s="19">
        <f t="shared" si="382"/>
        <v>50</v>
      </c>
      <c r="P2462" s="19">
        <f t="shared" si="383"/>
        <v>49.5</v>
      </c>
      <c r="Q2462" s="20">
        <f t="shared" si="384"/>
        <v>39.424999999999997</v>
      </c>
      <c r="R2462" s="20">
        <f t="shared" si="385"/>
        <v>43.875</v>
      </c>
      <c r="S2462" s="20">
        <f t="shared" si="386"/>
        <v>45.275000000000006</v>
      </c>
      <c r="T2462" s="20">
        <f t="shared" si="387"/>
        <v>42.375</v>
      </c>
      <c r="U2462" s="19">
        <f t="shared" si="388"/>
        <v>42.858333333333327</v>
      </c>
      <c r="V2462" s="19">
        <f t="shared" si="389"/>
        <v>42.737499999999997</v>
      </c>
    </row>
    <row r="2463" spans="1:22" ht="13.5" x14ac:dyDescent="0.25">
      <c r="A2463" s="3">
        <f>RSI!A2463</f>
        <v>45590</v>
      </c>
      <c r="B2463" s="2">
        <f>RSI!B2463</f>
        <v>11.231999999999999</v>
      </c>
      <c r="C2463" s="2">
        <f>RSI!I2463</f>
        <v>41.978931171412562</v>
      </c>
      <c r="D2463" s="2">
        <f>MACD!E2463</f>
        <v>2.1726176980909173E-2</v>
      </c>
      <c r="E2463" s="2">
        <f>MACD!F2463</f>
        <v>1.9708181622322282E-2</v>
      </c>
      <c r="F2463" s="2">
        <f>'Moving Avg'!D2463</f>
        <v>11.24884</v>
      </c>
      <c r="G2463" s="2">
        <f>'Moving Avg'!F2463</f>
        <v>11.287215</v>
      </c>
      <c r="H2463" s="2">
        <f>'Moving Avg'!G2463</f>
        <v>11.366401999999999</v>
      </c>
      <c r="I2463" s="2">
        <f>'Moving Avg'!H2463</f>
        <v>11.159429999999986</v>
      </c>
      <c r="J2463" s="17" t="str">
        <f>OBV!F2463</f>
        <v>BULLISH</v>
      </c>
      <c r="K2463" s="17" t="str">
        <f>OBV!G2463</f>
        <v>NEUTRAL</v>
      </c>
      <c r="L2463" s="17" t="str">
        <f>OBV!H2463</f>
        <v>CONFIRMED BULLISH</v>
      </c>
      <c r="M2463" s="19">
        <f t="shared" si="380"/>
        <v>25</v>
      </c>
      <c r="N2463" s="19">
        <f t="shared" si="381"/>
        <v>0</v>
      </c>
      <c r="O2463" s="19">
        <f t="shared" si="382"/>
        <v>50</v>
      </c>
      <c r="P2463" s="19">
        <f t="shared" si="383"/>
        <v>83.5</v>
      </c>
      <c r="Q2463" s="20">
        <f t="shared" si="384"/>
        <v>28.774999999999999</v>
      </c>
      <c r="R2463" s="20">
        <f t="shared" si="385"/>
        <v>43.375</v>
      </c>
      <c r="S2463" s="20">
        <f t="shared" si="386"/>
        <v>53.825000000000003</v>
      </c>
      <c r="T2463" s="20">
        <f t="shared" si="387"/>
        <v>39.625</v>
      </c>
      <c r="U2463" s="19">
        <f t="shared" si="388"/>
        <v>41.991666666666667</v>
      </c>
      <c r="V2463" s="19">
        <f t="shared" si="389"/>
        <v>41.400000000000006</v>
      </c>
    </row>
    <row r="2464" spans="1:22" ht="13.5" x14ac:dyDescent="0.25">
      <c r="A2464" s="3">
        <f>RSI!A2464</f>
        <v>45593</v>
      </c>
      <c r="B2464" s="2">
        <f>RSI!B2464</f>
        <v>11.231999999999999</v>
      </c>
      <c r="C2464" s="2">
        <f>RSI!I2464</f>
        <v>41.978931171412555</v>
      </c>
      <c r="D2464" s="2">
        <f>MACD!E2464</f>
        <v>3.3772461049345281E-2</v>
      </c>
      <c r="E2464" s="2">
        <f>MACD!F2464</f>
        <v>2.2521037507726882E-2</v>
      </c>
      <c r="F2464" s="2">
        <f>'Moving Avg'!D2464</f>
        <v>11.231999999999999</v>
      </c>
      <c r="G2464" s="2">
        <f>'Moving Avg'!F2464</f>
        <v>11.275515</v>
      </c>
      <c r="H2464" s="2">
        <f>'Moving Avg'!G2464</f>
        <v>11.360785999999997</v>
      </c>
      <c r="I2464" s="2">
        <f>'Moving Avg'!H2464</f>
        <v>11.167060999999984</v>
      </c>
      <c r="J2464" s="17" t="str">
        <f>OBV!F2464</f>
        <v>BULLISH</v>
      </c>
      <c r="K2464" s="17" t="str">
        <f>OBV!G2464</f>
        <v>NEUTRAL</v>
      </c>
      <c r="L2464" s="17" t="str">
        <f>OBV!H2464</f>
        <v>BULLISH DIVERGENCE</v>
      </c>
      <c r="M2464" s="19">
        <f t="shared" si="380"/>
        <v>25</v>
      </c>
      <c r="N2464" s="19">
        <f t="shared" si="381"/>
        <v>0</v>
      </c>
      <c r="O2464" s="19">
        <f t="shared" si="382"/>
        <v>50</v>
      </c>
      <c r="P2464" s="19">
        <f t="shared" si="383"/>
        <v>66.5</v>
      </c>
      <c r="Q2464" s="20">
        <f t="shared" si="384"/>
        <v>26.225000000000001</v>
      </c>
      <c r="R2464" s="20">
        <f t="shared" si="385"/>
        <v>39.125</v>
      </c>
      <c r="S2464" s="20">
        <f t="shared" si="386"/>
        <v>46.174999999999997</v>
      </c>
      <c r="T2464" s="20">
        <f t="shared" si="387"/>
        <v>35.375</v>
      </c>
      <c r="U2464" s="19">
        <f t="shared" si="388"/>
        <v>37.174999999999997</v>
      </c>
      <c r="V2464" s="19">
        <f t="shared" si="389"/>
        <v>36.724999999999994</v>
      </c>
    </row>
    <row r="2465" spans="1:22" ht="13.5" x14ac:dyDescent="0.25">
      <c r="A2465" s="3">
        <f>RSI!A2465</f>
        <v>45594</v>
      </c>
      <c r="B2465" s="2">
        <f>RSI!B2465</f>
        <v>11.231999999999999</v>
      </c>
      <c r="C2465" s="2">
        <f>RSI!I2465</f>
        <v>41.97893117141254</v>
      </c>
      <c r="D2465" s="2">
        <f>MACD!E2465</f>
        <v>3.5779407700690768E-2</v>
      </c>
      <c r="E2465" s="2">
        <f>MACD!F2465</f>
        <v>2.5172711546319664E-2</v>
      </c>
      <c r="F2465" s="2">
        <f>'Moving Avg'!D2465</f>
        <v>11.231999999999999</v>
      </c>
      <c r="G2465" s="2">
        <f>'Moving Avg'!F2465</f>
        <v>11.270835</v>
      </c>
      <c r="H2465" s="2">
        <f>'Moving Avg'!G2465</f>
        <v>11.355169999999998</v>
      </c>
      <c r="I2465" s="2">
        <f>'Moving Avg'!H2465</f>
        <v>11.175099999999986</v>
      </c>
      <c r="J2465" s="17" t="str">
        <f>OBV!F2465</f>
        <v>BULLISH</v>
      </c>
      <c r="K2465" s="17" t="str">
        <f>OBV!G2465</f>
        <v>NEUTRAL</v>
      </c>
      <c r="L2465" s="17" t="str">
        <f>OBV!H2465</f>
        <v>NEUTRAL</v>
      </c>
      <c r="M2465" s="19">
        <f t="shared" si="380"/>
        <v>25</v>
      </c>
      <c r="N2465" s="19">
        <f t="shared" si="381"/>
        <v>0</v>
      </c>
      <c r="O2465" s="19">
        <f t="shared" si="382"/>
        <v>50</v>
      </c>
      <c r="P2465" s="19">
        <f t="shared" si="383"/>
        <v>49.5</v>
      </c>
      <c r="Q2465" s="20">
        <f t="shared" si="384"/>
        <v>23.675000000000001</v>
      </c>
      <c r="R2465" s="20">
        <f t="shared" si="385"/>
        <v>34.875</v>
      </c>
      <c r="S2465" s="20">
        <f t="shared" si="386"/>
        <v>38.525000000000006</v>
      </c>
      <c r="T2465" s="20">
        <f t="shared" si="387"/>
        <v>31.125</v>
      </c>
      <c r="U2465" s="19">
        <f t="shared" si="388"/>
        <v>32.358333333333334</v>
      </c>
      <c r="V2465" s="19">
        <f t="shared" si="389"/>
        <v>32.049999999999997</v>
      </c>
    </row>
    <row r="2466" spans="1:22" ht="13.5" x14ac:dyDescent="0.25">
      <c r="A2466" s="3">
        <f>RSI!A2466</f>
        <v>45595</v>
      </c>
      <c r="B2466" s="2">
        <f>RSI!B2466</f>
        <v>11.241400000000001</v>
      </c>
      <c r="C2466" s="2">
        <f>RSI!I2466</f>
        <v>43.204547646311916</v>
      </c>
      <c r="D2466" s="2">
        <f>MACD!E2466</f>
        <v>2.4253460972248675E-2</v>
      </c>
      <c r="E2466" s="2">
        <f>MACD!F2466</f>
        <v>2.4988861431505468E-2</v>
      </c>
      <c r="F2466" s="2">
        <f>'Moving Avg'!D2466</f>
        <v>11.233879999999999</v>
      </c>
      <c r="G2466" s="2">
        <f>'Moving Avg'!F2466</f>
        <v>11.266625000000001</v>
      </c>
      <c r="H2466" s="2">
        <f>'Moving Avg'!G2466</f>
        <v>11.349741999999997</v>
      </c>
      <c r="I2466" s="2">
        <f>'Moving Avg'!H2466</f>
        <v>11.183797999999985</v>
      </c>
      <c r="J2466" s="17" t="str">
        <f>OBV!F2466</f>
        <v>BULLISH</v>
      </c>
      <c r="K2466" s="17" t="str">
        <f>OBV!G2466</f>
        <v>NEUTRAL</v>
      </c>
      <c r="L2466" s="17" t="str">
        <f>OBV!H2466</f>
        <v>CONFIRMED BULLISH</v>
      </c>
      <c r="M2466" s="19">
        <f t="shared" si="380"/>
        <v>25</v>
      </c>
      <c r="N2466" s="19">
        <f t="shared" si="381"/>
        <v>45</v>
      </c>
      <c r="O2466" s="19">
        <f t="shared" si="382"/>
        <v>50</v>
      </c>
      <c r="P2466" s="19">
        <f t="shared" si="383"/>
        <v>83.5</v>
      </c>
      <c r="Q2466" s="20">
        <f t="shared" si="384"/>
        <v>44.524999999999999</v>
      </c>
      <c r="R2466" s="20">
        <f t="shared" si="385"/>
        <v>52.375</v>
      </c>
      <c r="S2466" s="20">
        <f t="shared" si="386"/>
        <v>60.575000000000003</v>
      </c>
      <c r="T2466" s="20">
        <f t="shared" si="387"/>
        <v>50.875</v>
      </c>
      <c r="U2466" s="19">
        <f t="shared" si="388"/>
        <v>52.491666666666674</v>
      </c>
      <c r="V2466" s="19">
        <f t="shared" si="389"/>
        <v>52.087500000000006</v>
      </c>
    </row>
    <row r="2467" spans="1:22" ht="13.5" x14ac:dyDescent="0.25">
      <c r="A2467" s="3">
        <f>RSI!A2467</f>
        <v>45596</v>
      </c>
      <c r="B2467" s="2">
        <f>RSI!B2467</f>
        <v>11.241400000000001</v>
      </c>
      <c r="C2467" s="2">
        <f>RSI!I2467</f>
        <v>43.204547646311916</v>
      </c>
      <c r="D2467" s="2">
        <f>MACD!E2467</f>
        <v>1.4839645604128648E-2</v>
      </c>
      <c r="E2467" s="2">
        <f>MACD!F2467</f>
        <v>2.2959018266030105E-2</v>
      </c>
      <c r="F2467" s="2">
        <f>'Moving Avg'!D2467</f>
        <v>11.235759999999999</v>
      </c>
      <c r="G2467" s="2">
        <f>'Moving Avg'!F2467</f>
        <v>11.262415000000001</v>
      </c>
      <c r="H2467" s="2">
        <f>'Moving Avg'!G2467</f>
        <v>11.346185999999998</v>
      </c>
      <c r="I2467" s="2">
        <f>'Moving Avg'!H2467</f>
        <v>11.192699499999986</v>
      </c>
      <c r="J2467" s="17" t="str">
        <f>OBV!F2467</f>
        <v>BULLISH</v>
      </c>
      <c r="K2467" s="17" t="str">
        <f>OBV!G2467</f>
        <v>NEUTRAL</v>
      </c>
      <c r="L2467" s="17" t="str">
        <f>OBV!H2467</f>
        <v>CONFIRMED BULLISH</v>
      </c>
      <c r="M2467" s="19">
        <f t="shared" si="380"/>
        <v>25</v>
      </c>
      <c r="N2467" s="19">
        <f t="shared" si="381"/>
        <v>45</v>
      </c>
      <c r="O2467" s="19">
        <f t="shared" si="382"/>
        <v>50</v>
      </c>
      <c r="P2467" s="19">
        <f t="shared" si="383"/>
        <v>83.5</v>
      </c>
      <c r="Q2467" s="20">
        <f t="shared" si="384"/>
        <v>44.524999999999999</v>
      </c>
      <c r="R2467" s="20">
        <f t="shared" si="385"/>
        <v>52.375</v>
      </c>
      <c r="S2467" s="20">
        <f t="shared" si="386"/>
        <v>60.575000000000003</v>
      </c>
      <c r="T2467" s="20">
        <f t="shared" si="387"/>
        <v>50.875</v>
      </c>
      <c r="U2467" s="19">
        <f t="shared" si="388"/>
        <v>52.491666666666674</v>
      </c>
      <c r="V2467" s="19">
        <f t="shared" si="389"/>
        <v>52.087500000000006</v>
      </c>
    </row>
    <row r="2468" spans="1:22" ht="13.5" x14ac:dyDescent="0.25">
      <c r="A2468" s="3">
        <f>RSI!A2468</f>
        <v>45597</v>
      </c>
      <c r="B2468" s="2">
        <f>RSI!B2468</f>
        <v>11.241400000000001</v>
      </c>
      <c r="C2468" s="2">
        <f>RSI!I2468</f>
        <v>43.204547646311916</v>
      </c>
      <c r="D2468" s="2">
        <f>MACD!E2468</f>
        <v>5.7417601093998627E-3</v>
      </c>
      <c r="E2468" s="2">
        <f>MACD!F2468</f>
        <v>1.9515566634704058E-2</v>
      </c>
      <c r="F2468" s="2">
        <f>'Moving Avg'!D2468</f>
        <v>11.237639999999999</v>
      </c>
      <c r="G2468" s="2">
        <f>'Moving Avg'!F2468</f>
        <v>11.262884999999999</v>
      </c>
      <c r="H2468" s="2">
        <f>'Moving Avg'!G2468</f>
        <v>11.342817999999998</v>
      </c>
      <c r="I2468" s="2">
        <f>'Moving Avg'!H2468</f>
        <v>11.202620499999984</v>
      </c>
      <c r="J2468" s="17" t="str">
        <f>OBV!F2468</f>
        <v>NEUTRAL</v>
      </c>
      <c r="K2468" s="17" t="str">
        <f>OBV!G2468</f>
        <v>NEUTRAL</v>
      </c>
      <c r="L2468" s="17" t="str">
        <f>OBV!H2468</f>
        <v>NEUTRAL</v>
      </c>
      <c r="M2468" s="19">
        <f t="shared" si="380"/>
        <v>25</v>
      </c>
      <c r="N2468" s="19">
        <f t="shared" si="381"/>
        <v>45</v>
      </c>
      <c r="O2468" s="19">
        <f t="shared" si="382"/>
        <v>50</v>
      </c>
      <c r="P2468" s="19">
        <f t="shared" si="383"/>
        <v>33</v>
      </c>
      <c r="Q2468" s="20">
        <f t="shared" si="384"/>
        <v>36.950000000000003</v>
      </c>
      <c r="R2468" s="20">
        <f t="shared" si="385"/>
        <v>39.75</v>
      </c>
      <c r="S2468" s="20">
        <f t="shared" si="386"/>
        <v>37.85</v>
      </c>
      <c r="T2468" s="20">
        <f t="shared" si="387"/>
        <v>38.25</v>
      </c>
      <c r="U2468" s="19">
        <f t="shared" si="388"/>
        <v>38.183333333333337</v>
      </c>
      <c r="V2468" s="19">
        <f t="shared" si="389"/>
        <v>38.200000000000003</v>
      </c>
    </row>
    <row r="2469" spans="1:22" ht="13.5" x14ac:dyDescent="0.25">
      <c r="A2469" s="3">
        <f>RSI!A2469</f>
        <v>45600</v>
      </c>
      <c r="B2469" s="2">
        <f>RSI!B2469</f>
        <v>11.231999999999999</v>
      </c>
      <c r="C2469" s="2">
        <f>RSI!I2469</f>
        <v>42.093985260397069</v>
      </c>
      <c r="D2469" s="2">
        <f>MACD!E2469</f>
        <v>1.3430405261855682E-2</v>
      </c>
      <c r="E2469" s="2">
        <f>MACD!F2469</f>
        <v>1.8298534360134386E-2</v>
      </c>
      <c r="F2469" s="2">
        <f>'Moving Avg'!D2469</f>
        <v>11.237639999999999</v>
      </c>
      <c r="G2469" s="2">
        <f>'Moving Avg'!F2469</f>
        <v>11.262884999999999</v>
      </c>
      <c r="H2469" s="2">
        <f>'Moving Avg'!G2469</f>
        <v>11.340571999999998</v>
      </c>
      <c r="I2469" s="2">
        <f>'Moving Avg'!H2469</f>
        <v>11.213065499999981</v>
      </c>
      <c r="J2469" s="17" t="str">
        <f>OBV!F2469</f>
        <v>BEARISH</v>
      </c>
      <c r="K2469" s="17" t="str">
        <f>OBV!G2469</f>
        <v>NEUTRAL</v>
      </c>
      <c r="L2469" s="17" t="str">
        <f>OBV!H2469</f>
        <v>NEUTRAL</v>
      </c>
      <c r="M2469" s="19">
        <f t="shared" si="380"/>
        <v>25</v>
      </c>
      <c r="N2469" s="19">
        <f t="shared" si="381"/>
        <v>45</v>
      </c>
      <c r="O2469" s="19">
        <f t="shared" si="382"/>
        <v>50</v>
      </c>
      <c r="P2469" s="19">
        <f t="shared" si="383"/>
        <v>16.5</v>
      </c>
      <c r="Q2469" s="20">
        <f t="shared" si="384"/>
        <v>34.475000000000001</v>
      </c>
      <c r="R2469" s="20">
        <f t="shared" si="385"/>
        <v>35.625</v>
      </c>
      <c r="S2469" s="20">
        <f t="shared" si="386"/>
        <v>30.425000000000001</v>
      </c>
      <c r="T2469" s="20">
        <f t="shared" si="387"/>
        <v>34.125</v>
      </c>
      <c r="U2469" s="19">
        <f t="shared" si="388"/>
        <v>33.508333333333333</v>
      </c>
      <c r="V2469" s="19">
        <f t="shared" si="389"/>
        <v>33.662499999999994</v>
      </c>
    </row>
    <row r="2470" spans="1:22" ht="13.5" x14ac:dyDescent="0.25">
      <c r="A2470" s="3">
        <f>RSI!A2470</f>
        <v>45601</v>
      </c>
      <c r="B2470" s="2">
        <f>RSI!B2470</f>
        <v>11.231999999999999</v>
      </c>
      <c r="C2470" s="2">
        <f>RSI!I2470</f>
        <v>42.093985260397076</v>
      </c>
      <c r="D2470" s="2">
        <f>MACD!E2470</f>
        <v>7.3069175008235732E-3</v>
      </c>
      <c r="E2470" s="2">
        <f>MACD!F2470</f>
        <v>1.6100210988272225E-2</v>
      </c>
      <c r="F2470" s="2">
        <f>'Moving Avg'!D2470</f>
        <v>11.237640000000001</v>
      </c>
      <c r="G2470" s="2">
        <f>'Moving Avg'!F2470</f>
        <v>11.264289999999999</v>
      </c>
      <c r="H2470" s="2">
        <f>'Moving Avg'!G2470</f>
        <v>11.338325999999995</v>
      </c>
      <c r="I2470" s="2">
        <f>'Moving Avg'!H2470</f>
        <v>11.223958999999981</v>
      </c>
      <c r="J2470" s="17" t="str">
        <f>OBV!F2470</f>
        <v>BEARISH</v>
      </c>
      <c r="K2470" s="17" t="str">
        <f>OBV!G2470</f>
        <v>NEUTRAL</v>
      </c>
      <c r="L2470" s="17" t="str">
        <f>OBV!H2470</f>
        <v>NEUTRAL</v>
      </c>
      <c r="M2470" s="19">
        <f t="shared" si="380"/>
        <v>25</v>
      </c>
      <c r="N2470" s="19">
        <f t="shared" si="381"/>
        <v>45</v>
      </c>
      <c r="O2470" s="19">
        <f t="shared" si="382"/>
        <v>50</v>
      </c>
      <c r="P2470" s="19">
        <f t="shared" si="383"/>
        <v>16.5</v>
      </c>
      <c r="Q2470" s="20">
        <f t="shared" si="384"/>
        <v>34.475000000000001</v>
      </c>
      <c r="R2470" s="20">
        <f t="shared" si="385"/>
        <v>35.625</v>
      </c>
      <c r="S2470" s="20">
        <f t="shared" si="386"/>
        <v>30.425000000000001</v>
      </c>
      <c r="T2470" s="20">
        <f t="shared" si="387"/>
        <v>34.125</v>
      </c>
      <c r="U2470" s="19">
        <f t="shared" si="388"/>
        <v>33.508333333333333</v>
      </c>
      <c r="V2470" s="19">
        <f t="shared" si="389"/>
        <v>33.662499999999994</v>
      </c>
    </row>
    <row r="2471" spans="1:22" ht="13.5" x14ac:dyDescent="0.25">
      <c r="A2471" s="3">
        <f>RSI!A2471</f>
        <v>45602</v>
      </c>
      <c r="B2471" s="2">
        <f>RSI!B2471</f>
        <v>11.231999999999999</v>
      </c>
      <c r="C2471" s="2">
        <f>RSI!I2471</f>
        <v>42.093985260397076</v>
      </c>
      <c r="D2471" s="2">
        <f>MACD!E2471</f>
        <v>2.4260434145340071E-3</v>
      </c>
      <c r="E2471" s="2">
        <f>MACD!F2471</f>
        <v>1.3365377473524582E-2</v>
      </c>
      <c r="F2471" s="2">
        <f>'Moving Avg'!D2471</f>
        <v>11.235759999999999</v>
      </c>
      <c r="G2471" s="2">
        <f>'Moving Avg'!F2471</f>
        <v>11.260079999999999</v>
      </c>
      <c r="H2471" s="2">
        <f>'Moving Avg'!G2471</f>
        <v>11.335517999999993</v>
      </c>
      <c r="I2471" s="2">
        <f>'Moving Avg'!H2471</f>
        <v>11.234036999999979</v>
      </c>
      <c r="J2471" s="17" t="str">
        <f>OBV!F2471</f>
        <v>BEARISH</v>
      </c>
      <c r="K2471" s="17" t="str">
        <f>OBV!G2471</f>
        <v>NEUTRAL</v>
      </c>
      <c r="L2471" s="17" t="str">
        <f>OBV!H2471</f>
        <v>CONFIRMED BEARISH</v>
      </c>
      <c r="M2471" s="19">
        <f t="shared" si="380"/>
        <v>25</v>
      </c>
      <c r="N2471" s="19">
        <f t="shared" si="381"/>
        <v>45</v>
      </c>
      <c r="O2471" s="19">
        <f t="shared" si="382"/>
        <v>50</v>
      </c>
      <c r="P2471" s="19">
        <f t="shared" si="383"/>
        <v>16.5</v>
      </c>
      <c r="Q2471" s="20">
        <f t="shared" si="384"/>
        <v>34.475000000000001</v>
      </c>
      <c r="R2471" s="20">
        <f t="shared" si="385"/>
        <v>35.625</v>
      </c>
      <c r="S2471" s="20">
        <f t="shared" si="386"/>
        <v>30.425000000000001</v>
      </c>
      <c r="T2471" s="20">
        <f t="shared" si="387"/>
        <v>34.125</v>
      </c>
      <c r="U2471" s="19">
        <f t="shared" si="388"/>
        <v>33.508333333333333</v>
      </c>
      <c r="V2471" s="19">
        <f t="shared" si="389"/>
        <v>33.662499999999994</v>
      </c>
    </row>
    <row r="2472" spans="1:22" ht="13.5" x14ac:dyDescent="0.25">
      <c r="A2472" s="3">
        <f>RSI!A2472</f>
        <v>45603</v>
      </c>
      <c r="B2472" s="2">
        <f>RSI!B2472</f>
        <v>11.3256</v>
      </c>
      <c r="C2472" s="2">
        <f>RSI!I2472</f>
        <v>56.121171592799328</v>
      </c>
      <c r="D2472" s="2">
        <f>MACD!E2472</f>
        <v>-8.3589837859978644E-3</v>
      </c>
      <c r="E2472" s="2">
        <f>MACD!F2472</f>
        <v>9.0205052216200919E-3</v>
      </c>
      <c r="F2472" s="2">
        <f>'Moving Avg'!D2472</f>
        <v>11.252599999999999</v>
      </c>
      <c r="G2472" s="2">
        <f>'Moving Avg'!F2472</f>
        <v>11.25774</v>
      </c>
      <c r="H2472" s="2">
        <f>'Moving Avg'!G2472</f>
        <v>11.332335999999993</v>
      </c>
      <c r="I2472" s="2">
        <f>'Moving Avg'!H2472</f>
        <v>11.244990999999979</v>
      </c>
      <c r="J2472" s="17" t="str">
        <f>OBV!F2472</f>
        <v>BEARISH</v>
      </c>
      <c r="K2472" s="17" t="str">
        <f>OBV!G2472</f>
        <v>NEUTRAL</v>
      </c>
      <c r="L2472" s="17" t="str">
        <f>OBV!H2472</f>
        <v>BEARISH DIVERGENCE</v>
      </c>
      <c r="M2472" s="19">
        <f t="shared" si="380"/>
        <v>25</v>
      </c>
      <c r="N2472" s="19">
        <f t="shared" si="381"/>
        <v>45</v>
      </c>
      <c r="O2472" s="19">
        <f t="shared" si="382"/>
        <v>50</v>
      </c>
      <c r="P2472" s="19">
        <f t="shared" si="383"/>
        <v>16.5</v>
      </c>
      <c r="Q2472" s="20">
        <f t="shared" si="384"/>
        <v>34.475000000000001</v>
      </c>
      <c r="R2472" s="20">
        <f t="shared" si="385"/>
        <v>35.625</v>
      </c>
      <c r="S2472" s="20">
        <f t="shared" si="386"/>
        <v>30.425000000000001</v>
      </c>
      <c r="T2472" s="20">
        <f t="shared" si="387"/>
        <v>34.125</v>
      </c>
      <c r="U2472" s="19">
        <f t="shared" si="388"/>
        <v>33.508333333333333</v>
      </c>
      <c r="V2472" s="19">
        <f t="shared" si="389"/>
        <v>33.662499999999994</v>
      </c>
    </row>
    <row r="2473" spans="1:22" ht="13.5" x14ac:dyDescent="0.25">
      <c r="A2473" s="3">
        <f>RSI!A2473</f>
        <v>45604</v>
      </c>
      <c r="B2473" s="2">
        <f>RSI!B2473</f>
        <v>11.231999999999999</v>
      </c>
      <c r="C2473" s="2">
        <f>RSI!I2473</f>
        <v>44.509721714621399</v>
      </c>
      <c r="D2473" s="2">
        <f>MACD!E2473</f>
        <v>-1.0846865680592899E-2</v>
      </c>
      <c r="E2473" s="2">
        <f>MACD!F2473</f>
        <v>5.0470310411774941E-3</v>
      </c>
      <c r="F2473" s="2">
        <f>'Moving Avg'!D2473</f>
        <v>11.250719999999999</v>
      </c>
      <c r="G2473" s="2">
        <f>'Moving Avg'!F2473</f>
        <v>11.25306</v>
      </c>
      <c r="H2473" s="2">
        <f>'Moving Avg'!G2473</f>
        <v>11.327655999999992</v>
      </c>
      <c r="I2473" s="2">
        <f>'Moving Avg'!H2473</f>
        <v>11.25433499999998</v>
      </c>
      <c r="J2473" s="17" t="str">
        <f>OBV!F2473</f>
        <v>BULLISH</v>
      </c>
      <c r="K2473" s="17" t="str">
        <f>OBV!G2473</f>
        <v>NEUTRAL</v>
      </c>
      <c r="L2473" s="17" t="str">
        <f>OBV!H2473</f>
        <v>BULLISH DIVERGENCE</v>
      </c>
      <c r="M2473" s="19">
        <f t="shared" si="380"/>
        <v>25</v>
      </c>
      <c r="N2473" s="19">
        <f t="shared" si="381"/>
        <v>45</v>
      </c>
      <c r="O2473" s="19">
        <f t="shared" si="382"/>
        <v>0</v>
      </c>
      <c r="P2473" s="19">
        <f t="shared" si="383"/>
        <v>66.5</v>
      </c>
      <c r="Q2473" s="20">
        <f t="shared" si="384"/>
        <v>34.475000000000001</v>
      </c>
      <c r="R2473" s="20">
        <f t="shared" si="385"/>
        <v>30.625</v>
      </c>
      <c r="S2473" s="20">
        <f t="shared" si="386"/>
        <v>40.424999999999997</v>
      </c>
      <c r="T2473" s="20">
        <f t="shared" si="387"/>
        <v>34.125</v>
      </c>
      <c r="U2473" s="19">
        <f t="shared" si="388"/>
        <v>35.174999999999997</v>
      </c>
      <c r="V2473" s="19">
        <f t="shared" si="389"/>
        <v>34.912499999999994</v>
      </c>
    </row>
    <row r="2474" spans="1:22" ht="13.5" x14ac:dyDescent="0.25">
      <c r="A2474" s="3">
        <f>RSI!A2474</f>
        <v>45607</v>
      </c>
      <c r="B2474" s="2">
        <f>RSI!B2474</f>
        <v>11.231999999999999</v>
      </c>
      <c r="C2474" s="2">
        <f>RSI!I2474</f>
        <v>44.509721714621399</v>
      </c>
      <c r="D2474" s="2">
        <f>MACD!E2474</f>
        <v>-1.2672449892248139E-2</v>
      </c>
      <c r="E2474" s="2">
        <f>MACD!F2474</f>
        <v>1.5031348544923681E-3</v>
      </c>
      <c r="F2474" s="2">
        <f>'Moving Avg'!D2474</f>
        <v>11.250719999999999</v>
      </c>
      <c r="G2474" s="2">
        <f>'Moving Avg'!F2474</f>
        <v>11.246040000000001</v>
      </c>
      <c r="H2474" s="2">
        <f>'Moving Avg'!G2474</f>
        <v>11.323163999999993</v>
      </c>
      <c r="I2474" s="2">
        <f>'Moving Avg'!H2474</f>
        <v>11.26400549999998</v>
      </c>
      <c r="J2474" s="17" t="str">
        <f>OBV!F2474</f>
        <v>BEARISH</v>
      </c>
      <c r="K2474" s="17" t="str">
        <f>OBV!G2474</f>
        <v>NEUTRAL</v>
      </c>
      <c r="L2474" s="17" t="str">
        <f>OBV!H2474</f>
        <v>NEUTRAL</v>
      </c>
      <c r="M2474" s="19">
        <f t="shared" si="380"/>
        <v>25</v>
      </c>
      <c r="N2474" s="19">
        <f t="shared" si="381"/>
        <v>45</v>
      </c>
      <c r="O2474" s="19">
        <f t="shared" si="382"/>
        <v>0</v>
      </c>
      <c r="P2474" s="19">
        <f t="shared" si="383"/>
        <v>16.5</v>
      </c>
      <c r="Q2474" s="20">
        <f t="shared" si="384"/>
        <v>26.975000000000001</v>
      </c>
      <c r="R2474" s="20">
        <f t="shared" si="385"/>
        <v>18.125</v>
      </c>
      <c r="S2474" s="20">
        <f t="shared" si="386"/>
        <v>17.925000000000001</v>
      </c>
      <c r="T2474" s="20">
        <f t="shared" si="387"/>
        <v>21.625</v>
      </c>
      <c r="U2474" s="19">
        <f t="shared" si="388"/>
        <v>21.008333333333336</v>
      </c>
      <c r="V2474" s="19">
        <f t="shared" si="389"/>
        <v>21.162500000000001</v>
      </c>
    </row>
    <row r="2475" spans="1:22" ht="13.5" x14ac:dyDescent="0.25">
      <c r="A2475" s="3">
        <f>RSI!A2475</f>
        <v>45608</v>
      </c>
      <c r="B2475" s="2">
        <f>RSI!B2475</f>
        <v>11.1852</v>
      </c>
      <c r="C2475" s="2">
        <f>RSI!I2475</f>
        <v>39.741628340568035</v>
      </c>
      <c r="D2475" s="2">
        <f>MACD!E2475</f>
        <v>-1.0491668862721681E-2</v>
      </c>
      <c r="E2475" s="2">
        <f>MACD!F2475</f>
        <v>-8.9582588895044174E-4</v>
      </c>
      <c r="F2475" s="2">
        <f>'Moving Avg'!D2475</f>
        <v>11.24136</v>
      </c>
      <c r="G2475" s="2">
        <f>'Moving Avg'!F2475</f>
        <v>11.23949</v>
      </c>
      <c r="H2475" s="2">
        <f>'Moving Avg'!G2475</f>
        <v>11.318483999999991</v>
      </c>
      <c r="I2475" s="2">
        <f>'Moving Avg'!H2475</f>
        <v>11.27344199999998</v>
      </c>
      <c r="J2475" s="17" t="str">
        <f>OBV!F2475</f>
        <v>BEARISH</v>
      </c>
      <c r="K2475" s="17" t="str">
        <f>OBV!G2475</f>
        <v>NEUTRAL</v>
      </c>
      <c r="L2475" s="17" t="str">
        <f>OBV!H2475</f>
        <v>CONFIRMED BEARISH</v>
      </c>
      <c r="M2475" s="19">
        <f t="shared" si="380"/>
        <v>25</v>
      </c>
      <c r="N2475" s="19">
        <f t="shared" si="381"/>
        <v>45</v>
      </c>
      <c r="O2475" s="19">
        <f t="shared" si="382"/>
        <v>0</v>
      </c>
      <c r="P2475" s="19">
        <f t="shared" si="383"/>
        <v>16.5</v>
      </c>
      <c r="Q2475" s="20">
        <f t="shared" si="384"/>
        <v>26.975000000000001</v>
      </c>
      <c r="R2475" s="20">
        <f t="shared" si="385"/>
        <v>18.125</v>
      </c>
      <c r="S2475" s="20">
        <f t="shared" si="386"/>
        <v>17.925000000000001</v>
      </c>
      <c r="T2475" s="20">
        <f t="shared" si="387"/>
        <v>21.625</v>
      </c>
      <c r="U2475" s="19">
        <f t="shared" si="388"/>
        <v>21.008333333333336</v>
      </c>
      <c r="V2475" s="19">
        <f t="shared" si="389"/>
        <v>21.162500000000001</v>
      </c>
    </row>
    <row r="2476" spans="1:22" ht="13.5" x14ac:dyDescent="0.25">
      <c r="A2476" s="3">
        <f>RSI!A2476</f>
        <v>45609</v>
      </c>
      <c r="B2476" s="2">
        <f>RSI!B2476</f>
        <v>11.1852</v>
      </c>
      <c r="C2476" s="2">
        <f>RSI!I2476</f>
        <v>39.741628340568035</v>
      </c>
      <c r="D2476" s="2">
        <f>MACD!E2476</f>
        <v>-6.684029379613321E-3</v>
      </c>
      <c r="E2476" s="2">
        <f>MACD!F2476</f>
        <v>-2.0534665870830175E-3</v>
      </c>
      <c r="F2476" s="2">
        <f>'Moving Avg'!D2476</f>
        <v>11.232000000000001</v>
      </c>
      <c r="G2476" s="2">
        <f>'Moving Avg'!F2476</f>
        <v>11.237150000000002</v>
      </c>
      <c r="H2476" s="2">
        <f>'Moving Avg'!G2476</f>
        <v>11.313055999999994</v>
      </c>
      <c r="I2476" s="2">
        <f>'Moving Avg'!H2476</f>
        <v>11.282878499999979</v>
      </c>
      <c r="J2476" s="17" t="str">
        <f>OBV!F2476</f>
        <v>BEARISH</v>
      </c>
      <c r="K2476" s="17" t="str">
        <f>OBV!G2476</f>
        <v>NEUTRAL</v>
      </c>
      <c r="L2476" s="17" t="str">
        <f>OBV!H2476</f>
        <v>CONFIRMED BEARISH</v>
      </c>
      <c r="M2476" s="19">
        <f t="shared" si="380"/>
        <v>25</v>
      </c>
      <c r="N2476" s="19">
        <f t="shared" si="381"/>
        <v>45</v>
      </c>
      <c r="O2476" s="19">
        <f t="shared" si="382"/>
        <v>0</v>
      </c>
      <c r="P2476" s="19">
        <f t="shared" si="383"/>
        <v>16.5</v>
      </c>
      <c r="Q2476" s="20">
        <f t="shared" si="384"/>
        <v>26.975000000000001</v>
      </c>
      <c r="R2476" s="20">
        <f t="shared" si="385"/>
        <v>18.125</v>
      </c>
      <c r="S2476" s="20">
        <f t="shared" si="386"/>
        <v>17.925000000000001</v>
      </c>
      <c r="T2476" s="20">
        <f t="shared" si="387"/>
        <v>21.625</v>
      </c>
      <c r="U2476" s="19">
        <f t="shared" si="388"/>
        <v>21.008333333333336</v>
      </c>
      <c r="V2476" s="19">
        <f t="shared" si="389"/>
        <v>21.162500000000001</v>
      </c>
    </row>
    <row r="2477" spans="1:22" ht="13.5" x14ac:dyDescent="0.25">
      <c r="A2477" s="3">
        <f>RSI!A2477</f>
        <v>45610</v>
      </c>
      <c r="B2477" s="2">
        <f>RSI!B2477</f>
        <v>11.138400000000001</v>
      </c>
      <c r="C2477" s="2">
        <f>RSI!I2477</f>
        <v>35.349792412425359</v>
      </c>
      <c r="D2477" s="2">
        <f>MACD!E2477</f>
        <v>4.8245772971178269E-4</v>
      </c>
      <c r="E2477" s="2">
        <f>MACD!F2477</f>
        <v>-1.5462817237240575E-3</v>
      </c>
      <c r="F2477" s="2">
        <f>'Moving Avg'!D2477</f>
        <v>11.194560000000001</v>
      </c>
      <c r="G2477" s="2">
        <f>'Moving Avg'!F2477</f>
        <v>11.232470000000001</v>
      </c>
      <c r="H2477" s="2">
        <f>'Moving Avg'!G2477</f>
        <v>11.306691999999996</v>
      </c>
      <c r="I2477" s="2">
        <f>'Moving Avg'!H2477</f>
        <v>11.292080999999978</v>
      </c>
      <c r="J2477" s="17" t="str">
        <f>OBV!F2477</f>
        <v>BEARISH</v>
      </c>
      <c r="K2477" s="17" t="str">
        <f>OBV!G2477</f>
        <v>NEUTRAL</v>
      </c>
      <c r="L2477" s="17" t="str">
        <f>OBV!H2477</f>
        <v>CONFIRMED BEARISH</v>
      </c>
      <c r="M2477" s="19">
        <f t="shared" si="380"/>
        <v>25</v>
      </c>
      <c r="N2477" s="19">
        <f t="shared" si="381"/>
        <v>0</v>
      </c>
      <c r="O2477" s="19">
        <f t="shared" si="382"/>
        <v>0</v>
      </c>
      <c r="P2477" s="19">
        <f t="shared" si="383"/>
        <v>16.5</v>
      </c>
      <c r="Q2477" s="20">
        <f t="shared" si="384"/>
        <v>11.225</v>
      </c>
      <c r="R2477" s="20">
        <f t="shared" si="385"/>
        <v>9.125</v>
      </c>
      <c r="S2477" s="20">
        <f t="shared" si="386"/>
        <v>11.175000000000001</v>
      </c>
      <c r="T2477" s="20">
        <f t="shared" si="387"/>
        <v>10.375</v>
      </c>
      <c r="U2477" s="19">
        <f t="shared" si="388"/>
        <v>10.508333333333335</v>
      </c>
      <c r="V2477" s="19">
        <f t="shared" si="389"/>
        <v>10.475000000000001</v>
      </c>
    </row>
    <row r="2478" spans="1:22" ht="13.5" x14ac:dyDescent="0.25">
      <c r="A2478" s="3">
        <f>RSI!A2478</f>
        <v>45611</v>
      </c>
      <c r="B2478" s="2">
        <f>RSI!B2478</f>
        <v>11.175800000000001</v>
      </c>
      <c r="C2478" s="2">
        <f>RSI!I2478</f>
        <v>40.964464403258617</v>
      </c>
      <c r="D2478" s="2">
        <f>MACD!E2478</f>
        <v>4.4951475420926812E-3</v>
      </c>
      <c r="E2478" s="2">
        <f>MACD!F2478</f>
        <v>-3.3799587056070979E-4</v>
      </c>
      <c r="F2478" s="2">
        <f>'Moving Avg'!D2478</f>
        <v>11.183320000000002</v>
      </c>
      <c r="G2478" s="2">
        <f>'Moving Avg'!F2478</f>
        <v>11.230130000000001</v>
      </c>
      <c r="H2478" s="2">
        <f>'Moving Avg'!G2478</f>
        <v>11.301635999999997</v>
      </c>
      <c r="I2478" s="2">
        <f>'Moving Avg'!H2478</f>
        <v>11.301877999999977</v>
      </c>
      <c r="J2478" s="17" t="str">
        <f>OBV!F2478</f>
        <v>BEARISH</v>
      </c>
      <c r="K2478" s="17" t="str">
        <f>OBV!G2478</f>
        <v>NEUTRAL</v>
      </c>
      <c r="L2478" s="17" t="str">
        <f>OBV!H2478</f>
        <v>CONFIRMED BEARISH</v>
      </c>
      <c r="M2478" s="19">
        <f t="shared" si="380"/>
        <v>25</v>
      </c>
      <c r="N2478" s="19">
        <f t="shared" si="381"/>
        <v>0</v>
      </c>
      <c r="O2478" s="19">
        <f t="shared" si="382"/>
        <v>0</v>
      </c>
      <c r="P2478" s="19">
        <f t="shared" si="383"/>
        <v>16.5</v>
      </c>
      <c r="Q2478" s="20">
        <f t="shared" si="384"/>
        <v>11.225</v>
      </c>
      <c r="R2478" s="20">
        <f t="shared" si="385"/>
        <v>9.125</v>
      </c>
      <c r="S2478" s="20">
        <f t="shared" si="386"/>
        <v>11.175000000000001</v>
      </c>
      <c r="T2478" s="20">
        <f t="shared" si="387"/>
        <v>10.375</v>
      </c>
      <c r="U2478" s="19">
        <f t="shared" si="388"/>
        <v>10.508333333333335</v>
      </c>
      <c r="V2478" s="19">
        <f t="shared" si="389"/>
        <v>10.475000000000001</v>
      </c>
    </row>
    <row r="2479" spans="1:22" ht="13.5" x14ac:dyDescent="0.25">
      <c r="A2479" s="3">
        <f>RSI!A2479</f>
        <v>45614</v>
      </c>
      <c r="B2479" s="2">
        <f>RSI!B2479</f>
        <v>11.0448</v>
      </c>
      <c r="C2479" s="2">
        <f>RSI!I2479</f>
        <v>30.856117766732481</v>
      </c>
      <c r="D2479" s="2">
        <f>MACD!E2479</f>
        <v>1.6592894289203741E-2</v>
      </c>
      <c r="E2479" s="2">
        <f>MACD!F2479</f>
        <v>3.0481821613921808E-3</v>
      </c>
      <c r="F2479" s="2">
        <f>'Moving Avg'!D2479</f>
        <v>11.145880000000002</v>
      </c>
      <c r="G2479" s="2">
        <f>'Moving Avg'!F2479</f>
        <v>11.216560000000001</v>
      </c>
      <c r="H2479" s="2">
        <f>'Moving Avg'!G2479</f>
        <v>11.294335999999996</v>
      </c>
      <c r="I2479" s="2">
        <f>'Moving Avg'!H2479</f>
        <v>11.311019999999978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  <c r="M2479" s="19">
        <f t="shared" si="380"/>
        <v>25</v>
      </c>
      <c r="N2479" s="19">
        <f t="shared" si="381"/>
        <v>0</v>
      </c>
      <c r="O2479" s="19">
        <f t="shared" si="382"/>
        <v>0</v>
      </c>
      <c r="P2479" s="19">
        <f t="shared" si="383"/>
        <v>16.5</v>
      </c>
      <c r="Q2479" s="20">
        <f t="shared" si="384"/>
        <v>11.225</v>
      </c>
      <c r="R2479" s="20">
        <f t="shared" si="385"/>
        <v>9.125</v>
      </c>
      <c r="S2479" s="20">
        <f t="shared" si="386"/>
        <v>11.175000000000001</v>
      </c>
      <c r="T2479" s="20">
        <f t="shared" si="387"/>
        <v>10.375</v>
      </c>
      <c r="U2479" s="19">
        <f t="shared" si="388"/>
        <v>10.508333333333335</v>
      </c>
      <c r="V2479" s="19">
        <f t="shared" si="389"/>
        <v>10.475000000000001</v>
      </c>
    </row>
    <row r="2480" spans="1:22" ht="13.5" x14ac:dyDescent="0.25">
      <c r="A2480" s="3">
        <f>RSI!A2480</f>
        <v>45615</v>
      </c>
      <c r="B2480" s="2">
        <f>RSI!B2480</f>
        <v>11.138400000000001</v>
      </c>
      <c r="C2480" s="2">
        <f>RSI!I2480</f>
        <v>41.889671457806109</v>
      </c>
      <c r="D2480" s="2">
        <f>MACD!E2480</f>
        <v>2.1082093087775533E-2</v>
      </c>
      <c r="E2480" s="2">
        <f>MACD!F2480</f>
        <v>6.6549643466688509E-3</v>
      </c>
      <c r="F2480" s="2">
        <f>'Moving Avg'!D2480</f>
        <v>11.136520000000001</v>
      </c>
      <c r="G2480" s="2">
        <f>'Moving Avg'!F2480</f>
        <v>11.211880000000001</v>
      </c>
      <c r="H2480" s="2">
        <f>'Moving Avg'!G2480</f>
        <v>11.289093999999999</v>
      </c>
      <c r="I2480" s="2">
        <f>'Moving Avg'!H2480</f>
        <v>11.320629999999978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  <c r="M2480" s="19">
        <f t="shared" si="380"/>
        <v>25</v>
      </c>
      <c r="N2480" s="19">
        <f t="shared" si="381"/>
        <v>0</v>
      </c>
      <c r="O2480" s="19">
        <f t="shared" si="382"/>
        <v>0</v>
      </c>
      <c r="P2480" s="19">
        <f t="shared" si="383"/>
        <v>16.5</v>
      </c>
      <c r="Q2480" s="20">
        <f t="shared" si="384"/>
        <v>11.225</v>
      </c>
      <c r="R2480" s="20">
        <f t="shared" si="385"/>
        <v>9.125</v>
      </c>
      <c r="S2480" s="20">
        <f t="shared" si="386"/>
        <v>11.175000000000001</v>
      </c>
      <c r="T2480" s="20">
        <f t="shared" si="387"/>
        <v>10.375</v>
      </c>
      <c r="U2480" s="19">
        <f t="shared" si="388"/>
        <v>10.508333333333335</v>
      </c>
      <c r="V2480" s="19">
        <f t="shared" si="389"/>
        <v>10.475000000000001</v>
      </c>
    </row>
    <row r="2481" spans="1:22" ht="13.5" x14ac:dyDescent="0.25">
      <c r="A2481" s="3">
        <f>RSI!A2481</f>
        <v>45616</v>
      </c>
      <c r="B2481" s="2">
        <f>RSI!B2481</f>
        <v>11.129</v>
      </c>
      <c r="C2481" s="2">
        <f>RSI!I2481</f>
        <v>41.17899153376807</v>
      </c>
      <c r="D2481" s="2">
        <f>MACD!E2481</f>
        <v>2.612198282354683E-2</v>
      </c>
      <c r="E2481" s="2">
        <f>MACD!F2481</f>
        <v>1.0548368042044447E-2</v>
      </c>
      <c r="F2481" s="2">
        <f>'Moving Avg'!D2481</f>
        <v>11.12528</v>
      </c>
      <c r="G2481" s="2">
        <f>'Moving Avg'!F2481</f>
        <v>11.20673</v>
      </c>
      <c r="H2481" s="2">
        <f>'Moving Avg'!G2481</f>
        <v>11.285161999999998</v>
      </c>
      <c r="I2481" s="2">
        <f>'Moving Avg'!H2481</f>
        <v>11.330396999999978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  <c r="M2481" s="19">
        <f t="shared" si="380"/>
        <v>25</v>
      </c>
      <c r="N2481" s="19">
        <f t="shared" si="381"/>
        <v>0</v>
      </c>
      <c r="O2481" s="19">
        <f t="shared" si="382"/>
        <v>0</v>
      </c>
      <c r="P2481" s="19">
        <f t="shared" si="383"/>
        <v>16.5</v>
      </c>
      <c r="Q2481" s="20">
        <f t="shared" si="384"/>
        <v>11.225</v>
      </c>
      <c r="R2481" s="20">
        <f t="shared" si="385"/>
        <v>9.125</v>
      </c>
      <c r="S2481" s="20">
        <f t="shared" si="386"/>
        <v>11.175000000000001</v>
      </c>
      <c r="T2481" s="20">
        <f t="shared" si="387"/>
        <v>10.375</v>
      </c>
      <c r="U2481" s="19">
        <f t="shared" si="388"/>
        <v>10.508333333333335</v>
      </c>
      <c r="V2481" s="19">
        <f t="shared" si="389"/>
        <v>10.475000000000001</v>
      </c>
    </row>
    <row r="2482" spans="1:22" ht="13.5" x14ac:dyDescent="0.25">
      <c r="A2482" s="3">
        <f>RSI!A2482</f>
        <v>45617</v>
      </c>
      <c r="B2482" s="2">
        <f>RSI!B2482</f>
        <v>11.0822</v>
      </c>
      <c r="C2482" s="2">
        <f>RSI!I2482</f>
        <v>37.745507408093609</v>
      </c>
      <c r="D2482" s="2">
        <f>MACD!E2482</f>
        <v>4.8813383809426014E-2</v>
      </c>
      <c r="E2482" s="2">
        <f>MACD!F2482</f>
        <v>1.820137119552076E-2</v>
      </c>
      <c r="F2482" s="2">
        <f>'Moving Avg'!D2482</f>
        <v>11.114039999999999</v>
      </c>
      <c r="G2482" s="2">
        <f>'Moving Avg'!F2482</f>
        <v>11.19924</v>
      </c>
      <c r="H2482" s="2">
        <f>'Moving Avg'!G2482</f>
        <v>11.280294</v>
      </c>
      <c r="I2482" s="2">
        <f>'Moving Avg'!H2482</f>
        <v>11.339970999999977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  <c r="M2482" s="19">
        <f t="shared" si="380"/>
        <v>25</v>
      </c>
      <c r="N2482" s="19">
        <f t="shared" si="381"/>
        <v>0</v>
      </c>
      <c r="O2482" s="19">
        <f t="shared" si="382"/>
        <v>0</v>
      </c>
      <c r="P2482" s="19">
        <f t="shared" si="383"/>
        <v>16.5</v>
      </c>
      <c r="Q2482" s="20">
        <f t="shared" si="384"/>
        <v>11.225</v>
      </c>
      <c r="R2482" s="20">
        <f t="shared" si="385"/>
        <v>9.125</v>
      </c>
      <c r="S2482" s="20">
        <f t="shared" si="386"/>
        <v>11.175000000000001</v>
      </c>
      <c r="T2482" s="20">
        <f t="shared" si="387"/>
        <v>10.375</v>
      </c>
      <c r="U2482" s="19">
        <f t="shared" si="388"/>
        <v>10.508333333333335</v>
      </c>
      <c r="V2482" s="19">
        <f t="shared" si="389"/>
        <v>10.475000000000001</v>
      </c>
    </row>
    <row r="2483" spans="1:22" ht="13.5" x14ac:dyDescent="0.25">
      <c r="A2483" s="3">
        <f>RSI!A2483</f>
        <v>45618</v>
      </c>
      <c r="B2483" s="2">
        <f>RSI!B2483</f>
        <v>11.0822</v>
      </c>
      <c r="C2483" s="2">
        <f>RSI!I2483</f>
        <v>37.745507408093609</v>
      </c>
      <c r="D2483" s="2">
        <f>MACD!E2483</f>
        <v>5.4409058270620037E-2</v>
      </c>
      <c r="E2483" s="2">
        <f>MACD!F2483</f>
        <v>2.5442908610540618E-2</v>
      </c>
      <c r="F2483" s="2">
        <f>'Moving Avg'!D2483</f>
        <v>11.095319999999999</v>
      </c>
      <c r="G2483" s="2">
        <f>'Moving Avg'!F2483</f>
        <v>11.191749999999999</v>
      </c>
      <c r="H2483" s="2">
        <f>'Moving Avg'!G2483</f>
        <v>11.275425999999998</v>
      </c>
      <c r="I2483" s="2">
        <f>'Moving Avg'!H2483</f>
        <v>11.349585499999975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  <c r="M2483" s="19">
        <f t="shared" si="380"/>
        <v>25</v>
      </c>
      <c r="N2483" s="19">
        <f t="shared" si="381"/>
        <v>0</v>
      </c>
      <c r="O2483" s="19">
        <f t="shared" si="382"/>
        <v>0</v>
      </c>
      <c r="P2483" s="19">
        <f t="shared" si="383"/>
        <v>16.5</v>
      </c>
      <c r="Q2483" s="20">
        <f t="shared" si="384"/>
        <v>11.225</v>
      </c>
      <c r="R2483" s="20">
        <f t="shared" si="385"/>
        <v>9.125</v>
      </c>
      <c r="S2483" s="20">
        <f t="shared" si="386"/>
        <v>11.175000000000001</v>
      </c>
      <c r="T2483" s="20">
        <f t="shared" si="387"/>
        <v>10.375</v>
      </c>
      <c r="U2483" s="19">
        <f t="shared" si="388"/>
        <v>10.508333333333335</v>
      </c>
      <c r="V2483" s="19">
        <f t="shared" si="389"/>
        <v>10.475000000000001</v>
      </c>
    </row>
    <row r="2484" spans="1:22" ht="13.5" x14ac:dyDescent="0.25">
      <c r="A2484" s="3">
        <f>RSI!A2484</f>
        <v>45621</v>
      </c>
      <c r="B2484" s="2">
        <f>RSI!B2484</f>
        <v>11.0916</v>
      </c>
      <c r="C2484" s="2">
        <f>RSI!I2484</f>
        <v>38.931623181062648</v>
      </c>
      <c r="D2484" s="2">
        <f>MACD!E2484</f>
        <v>5.9183913665906474E-2</v>
      </c>
      <c r="E2484" s="2">
        <f>MACD!F2484</f>
        <v>3.2191109621613791E-2</v>
      </c>
      <c r="F2484" s="2">
        <f>'Moving Avg'!D2484</f>
        <v>11.10468</v>
      </c>
      <c r="G2484" s="2">
        <f>'Moving Avg'!F2484</f>
        <v>11.184729999999998</v>
      </c>
      <c r="H2484" s="2">
        <f>'Moving Avg'!G2484</f>
        <v>11.268873999999997</v>
      </c>
      <c r="I2484" s="2">
        <f>'Moving Avg'!H2484</f>
        <v>11.359369499999978</v>
      </c>
      <c r="J2484" s="17" t="str">
        <f>OBV!F2484</f>
        <v>BULLISH</v>
      </c>
      <c r="K2484" s="17" t="str">
        <f>OBV!G2484</f>
        <v>NEUTRAL</v>
      </c>
      <c r="L2484" s="17" t="str">
        <f>OBV!H2484</f>
        <v>CONFIRMED BULLISH</v>
      </c>
      <c r="M2484" s="19">
        <f t="shared" si="380"/>
        <v>25</v>
      </c>
      <c r="N2484" s="19">
        <f t="shared" si="381"/>
        <v>0</v>
      </c>
      <c r="O2484" s="19">
        <f t="shared" si="382"/>
        <v>0</v>
      </c>
      <c r="P2484" s="19">
        <f t="shared" si="383"/>
        <v>83.5</v>
      </c>
      <c r="Q2484" s="20">
        <f t="shared" si="384"/>
        <v>21.274999999999999</v>
      </c>
      <c r="R2484" s="20">
        <f t="shared" si="385"/>
        <v>25.875</v>
      </c>
      <c r="S2484" s="20">
        <f t="shared" si="386"/>
        <v>41.325000000000003</v>
      </c>
      <c r="T2484" s="20">
        <f t="shared" si="387"/>
        <v>27.125</v>
      </c>
      <c r="U2484" s="19">
        <f t="shared" si="388"/>
        <v>29.491666666666664</v>
      </c>
      <c r="V2484" s="19">
        <f t="shared" si="389"/>
        <v>28.9</v>
      </c>
    </row>
    <row r="2485" spans="1:22" ht="13.5" x14ac:dyDescent="0.25">
      <c r="A2485" s="3">
        <f>RSI!A2485</f>
        <v>45622</v>
      </c>
      <c r="B2485" s="2">
        <f>RSI!B2485</f>
        <v>11.129</v>
      </c>
      <c r="C2485" s="2">
        <f>RSI!I2485</f>
        <v>43.540762386143086</v>
      </c>
      <c r="D2485" s="2">
        <f>MACD!E2485</f>
        <v>5.3880066312745001E-2</v>
      </c>
      <c r="E2485" s="2">
        <f>MACD!F2485</f>
        <v>3.652890095984003E-2</v>
      </c>
      <c r="F2485" s="2">
        <f>'Moving Avg'!D2485</f>
        <v>11.102799999999998</v>
      </c>
      <c r="G2485" s="2">
        <f>'Moving Avg'!F2485</f>
        <v>11.179579999999998</v>
      </c>
      <c r="H2485" s="2">
        <f>'Moving Avg'!G2485</f>
        <v>11.264941999999994</v>
      </c>
      <c r="I2485" s="2">
        <f>'Moving Avg'!H2485</f>
        <v>11.368932499999978</v>
      </c>
      <c r="J2485" s="17" t="str">
        <f>OBV!F2485</f>
        <v>BULLISH</v>
      </c>
      <c r="K2485" s="17" t="str">
        <f>OBV!G2485</f>
        <v>NEUTRAL</v>
      </c>
      <c r="L2485" s="17" t="str">
        <f>OBV!H2485</f>
        <v>BULLISH DIVERGENCE</v>
      </c>
      <c r="M2485" s="19">
        <f t="shared" si="380"/>
        <v>25</v>
      </c>
      <c r="N2485" s="19">
        <f t="shared" si="381"/>
        <v>0</v>
      </c>
      <c r="O2485" s="19">
        <f t="shared" si="382"/>
        <v>0</v>
      </c>
      <c r="P2485" s="19">
        <f t="shared" si="383"/>
        <v>66.5</v>
      </c>
      <c r="Q2485" s="20">
        <f t="shared" si="384"/>
        <v>18.725000000000001</v>
      </c>
      <c r="R2485" s="20">
        <f t="shared" si="385"/>
        <v>21.625</v>
      </c>
      <c r="S2485" s="20">
        <f t="shared" si="386"/>
        <v>33.674999999999997</v>
      </c>
      <c r="T2485" s="20">
        <f t="shared" si="387"/>
        <v>22.875</v>
      </c>
      <c r="U2485" s="19">
        <f t="shared" si="388"/>
        <v>24.675000000000001</v>
      </c>
      <c r="V2485" s="19">
        <f t="shared" si="389"/>
        <v>24.225000000000001</v>
      </c>
    </row>
    <row r="2486" spans="1:22" ht="13.5" x14ac:dyDescent="0.25">
      <c r="A2486" s="3">
        <f>RSI!A2486</f>
        <v>45623</v>
      </c>
      <c r="B2486" s="2">
        <f>RSI!B2486</f>
        <v>11.138400000000001</v>
      </c>
      <c r="C2486" s="2">
        <f>RSI!I2486</f>
        <v>44.671070003539008</v>
      </c>
      <c r="D2486" s="2">
        <f>MACD!E2486</f>
        <v>4.9054772046732253E-2</v>
      </c>
      <c r="E2486" s="2">
        <f>MACD!F2486</f>
        <v>3.9034075177218477E-2</v>
      </c>
      <c r="F2486" s="2">
        <f>'Moving Avg'!D2486</f>
        <v>11.104679999999998</v>
      </c>
      <c r="G2486" s="2">
        <f>'Moving Avg'!F2486</f>
        <v>11.174429999999997</v>
      </c>
      <c r="H2486" s="2">
        <f>'Moving Avg'!G2486</f>
        <v>11.261197999999997</v>
      </c>
      <c r="I2486" s="2">
        <f>'Moving Avg'!H2486</f>
        <v>11.378134999999977</v>
      </c>
      <c r="J2486" s="17" t="str">
        <f>OBV!F2486</f>
        <v>BULLISH</v>
      </c>
      <c r="K2486" s="17" t="str">
        <f>OBV!G2486</f>
        <v>NEUTRAL</v>
      </c>
      <c r="L2486" s="17" t="str">
        <f>OBV!H2486</f>
        <v>CONFIRMED BULLISH</v>
      </c>
      <c r="M2486" s="19">
        <f t="shared" si="380"/>
        <v>25</v>
      </c>
      <c r="N2486" s="19">
        <f t="shared" si="381"/>
        <v>0</v>
      </c>
      <c r="O2486" s="19">
        <f t="shared" si="382"/>
        <v>0</v>
      </c>
      <c r="P2486" s="19">
        <f t="shared" si="383"/>
        <v>83.5</v>
      </c>
      <c r="Q2486" s="20">
        <f t="shared" si="384"/>
        <v>21.274999999999999</v>
      </c>
      <c r="R2486" s="20">
        <f t="shared" si="385"/>
        <v>25.875</v>
      </c>
      <c r="S2486" s="20">
        <f t="shared" si="386"/>
        <v>41.325000000000003</v>
      </c>
      <c r="T2486" s="20">
        <f t="shared" si="387"/>
        <v>27.125</v>
      </c>
      <c r="U2486" s="19">
        <f t="shared" si="388"/>
        <v>29.491666666666664</v>
      </c>
      <c r="V2486" s="19">
        <f t="shared" si="389"/>
        <v>28.9</v>
      </c>
    </row>
    <row r="2487" spans="1:22" ht="13.5" x14ac:dyDescent="0.25">
      <c r="A2487" s="3">
        <f>RSI!A2487</f>
        <v>45624</v>
      </c>
      <c r="B2487" s="2">
        <f>RSI!B2487</f>
        <v>11.129</v>
      </c>
      <c r="C2487" s="2">
        <f>RSI!I2487</f>
        <v>43.728293271734849</v>
      </c>
      <c r="D2487" s="2">
        <f>MACD!E2487</f>
        <v>3.874487172952179E-2</v>
      </c>
      <c r="E2487" s="2">
        <f>MACD!F2487</f>
        <v>3.8976234487679139E-2</v>
      </c>
      <c r="F2487" s="2">
        <f>'Moving Avg'!D2487</f>
        <v>11.114039999999999</v>
      </c>
      <c r="G2487" s="2">
        <f>'Moving Avg'!F2487</f>
        <v>11.168809999999997</v>
      </c>
      <c r="H2487" s="2">
        <f>'Moving Avg'!G2487</f>
        <v>11.257265999999994</v>
      </c>
      <c r="I2487" s="2">
        <f>'Moving Avg'!H2487</f>
        <v>11.387697999999977</v>
      </c>
      <c r="J2487" s="17" t="str">
        <f>OBV!F2487</f>
        <v>BULLISH</v>
      </c>
      <c r="K2487" s="17" t="str">
        <f>OBV!G2487</f>
        <v>NEUTRAL</v>
      </c>
      <c r="L2487" s="17" t="str">
        <f>OBV!H2487</f>
        <v>CONFIRMED BULLISH</v>
      </c>
      <c r="M2487" s="19">
        <f t="shared" si="380"/>
        <v>25</v>
      </c>
      <c r="N2487" s="19">
        <f t="shared" si="381"/>
        <v>45</v>
      </c>
      <c r="O2487" s="19">
        <f t="shared" si="382"/>
        <v>0</v>
      </c>
      <c r="P2487" s="19">
        <f t="shared" si="383"/>
        <v>83.5</v>
      </c>
      <c r="Q2487" s="20">
        <f t="shared" si="384"/>
        <v>37.024999999999999</v>
      </c>
      <c r="R2487" s="20">
        <f t="shared" si="385"/>
        <v>34.875</v>
      </c>
      <c r="S2487" s="20">
        <f t="shared" si="386"/>
        <v>48.075000000000003</v>
      </c>
      <c r="T2487" s="20">
        <f t="shared" si="387"/>
        <v>38.375</v>
      </c>
      <c r="U2487" s="19">
        <f t="shared" si="388"/>
        <v>39.991666666666667</v>
      </c>
      <c r="V2487" s="19">
        <f t="shared" si="389"/>
        <v>39.587500000000006</v>
      </c>
    </row>
    <row r="2488" spans="1:22" ht="13.5" x14ac:dyDescent="0.25">
      <c r="A2488" s="3">
        <f>RSI!A2488</f>
        <v>45625</v>
      </c>
      <c r="B2488" s="2">
        <f>RSI!B2488</f>
        <v>11.129</v>
      </c>
      <c r="C2488" s="2">
        <f>RSI!I2488</f>
        <v>43.728293271734849</v>
      </c>
      <c r="D2488" s="2">
        <f>MACD!E2488</f>
        <v>3.6086746162139249E-2</v>
      </c>
      <c r="E2488" s="2">
        <f>MACD!F2488</f>
        <v>3.8398336822571162E-2</v>
      </c>
      <c r="F2488" s="2">
        <f>'Moving Avg'!D2488</f>
        <v>11.123399999999998</v>
      </c>
      <c r="G2488" s="2">
        <f>'Moving Avg'!F2488</f>
        <v>11.163189999999997</v>
      </c>
      <c r="H2488" s="2">
        <f>'Moving Avg'!G2488</f>
        <v>11.251461999999997</v>
      </c>
      <c r="I2488" s="2">
        <f>'Moving Avg'!H2488</f>
        <v>11.397260999999979</v>
      </c>
      <c r="J2488" s="17" t="str">
        <f>OBV!F2488</f>
        <v>BULLISH</v>
      </c>
      <c r="K2488" s="17" t="str">
        <f>OBV!G2488</f>
        <v>NEUTRAL</v>
      </c>
      <c r="L2488" s="17" t="str">
        <f>OBV!H2488</f>
        <v>CONFIRMED BULLISH</v>
      </c>
      <c r="M2488" s="19">
        <f t="shared" si="380"/>
        <v>25</v>
      </c>
      <c r="N2488" s="19">
        <f t="shared" si="381"/>
        <v>45</v>
      </c>
      <c r="O2488" s="19">
        <f t="shared" si="382"/>
        <v>0</v>
      </c>
      <c r="P2488" s="19">
        <f t="shared" si="383"/>
        <v>83.5</v>
      </c>
      <c r="Q2488" s="20">
        <f t="shared" si="384"/>
        <v>37.024999999999999</v>
      </c>
      <c r="R2488" s="20">
        <f t="shared" si="385"/>
        <v>34.875</v>
      </c>
      <c r="S2488" s="20">
        <f t="shared" si="386"/>
        <v>48.075000000000003</v>
      </c>
      <c r="T2488" s="20">
        <f t="shared" si="387"/>
        <v>38.375</v>
      </c>
      <c r="U2488" s="19">
        <f t="shared" si="388"/>
        <v>39.991666666666667</v>
      </c>
      <c r="V2488" s="19">
        <f t="shared" si="389"/>
        <v>39.587500000000006</v>
      </c>
    </row>
    <row r="2489" spans="1:22" ht="13.5" x14ac:dyDescent="0.25">
      <c r="A2489" s="3">
        <f>RSI!A2489</f>
        <v>45628</v>
      </c>
      <c r="B2489" s="2">
        <f>RSI!B2489</f>
        <v>11.0916</v>
      </c>
      <c r="C2489" s="2">
        <f>RSI!I2489</f>
        <v>39.84769390762348</v>
      </c>
      <c r="D2489" s="2">
        <f>MACD!E2489</f>
        <v>1.6742781730009426E-2</v>
      </c>
      <c r="E2489" s="2">
        <f>MACD!F2489</f>
        <v>3.4067225804058812E-2</v>
      </c>
      <c r="F2489" s="2">
        <f>'Moving Avg'!D2489</f>
        <v>11.1234</v>
      </c>
      <c r="G2489" s="2">
        <f>'Moving Avg'!F2489</f>
        <v>11.156169999999998</v>
      </c>
      <c r="H2489" s="2">
        <f>'Moving Avg'!G2489</f>
        <v>11.244909999999997</v>
      </c>
      <c r="I2489" s="2">
        <f>'Moving Avg'!H2489</f>
        <v>11.406229499999981</v>
      </c>
      <c r="J2489" s="17" t="str">
        <f>OBV!F2489</f>
        <v>BULLISH</v>
      </c>
      <c r="K2489" s="17" t="str">
        <f>OBV!G2489</f>
        <v>NEUTRAL</v>
      </c>
      <c r="L2489" s="17" t="str">
        <f>OBV!H2489</f>
        <v>NEUTRAL</v>
      </c>
      <c r="M2489" s="19">
        <f t="shared" si="380"/>
        <v>25</v>
      </c>
      <c r="N2489" s="19">
        <f t="shared" si="381"/>
        <v>45</v>
      </c>
      <c r="O2489" s="19">
        <f t="shared" si="382"/>
        <v>0</v>
      </c>
      <c r="P2489" s="19">
        <f t="shared" si="383"/>
        <v>49.5</v>
      </c>
      <c r="Q2489" s="20">
        <f t="shared" si="384"/>
        <v>31.925000000000001</v>
      </c>
      <c r="R2489" s="20">
        <f t="shared" si="385"/>
        <v>26.375</v>
      </c>
      <c r="S2489" s="20">
        <f t="shared" si="386"/>
        <v>32.775000000000006</v>
      </c>
      <c r="T2489" s="20">
        <f t="shared" si="387"/>
        <v>29.875</v>
      </c>
      <c r="U2489" s="19">
        <f t="shared" si="388"/>
        <v>30.358333333333334</v>
      </c>
      <c r="V2489" s="19">
        <f t="shared" si="389"/>
        <v>30.237500000000001</v>
      </c>
    </row>
    <row r="2490" spans="1:22" ht="13.5" x14ac:dyDescent="0.25">
      <c r="A2490" s="3">
        <f>RSI!A2490</f>
        <v>45629</v>
      </c>
      <c r="B2490" s="2">
        <f>RSI!B2490</f>
        <v>11.0916</v>
      </c>
      <c r="C2490" s="2">
        <f>RSI!I2490</f>
        <v>39.84769390762348</v>
      </c>
      <c r="D2490" s="2">
        <f>MACD!E2490</f>
        <v>1.5263119776287581E-2</v>
      </c>
      <c r="E2490" s="2">
        <f>MACD!F2490</f>
        <v>3.0306404598504567E-2</v>
      </c>
      <c r="F2490" s="2">
        <f>'Moving Avg'!D2490</f>
        <v>11.115919999999999</v>
      </c>
      <c r="G2490" s="2">
        <f>'Moving Avg'!F2490</f>
        <v>11.149149999999997</v>
      </c>
      <c r="H2490" s="2">
        <f>'Moving Avg'!G2490</f>
        <v>11.238357999999998</v>
      </c>
      <c r="I2490" s="2">
        <f>'Moving Avg'!H2490</f>
        <v>11.414993999999981</v>
      </c>
      <c r="J2490" s="17" t="str">
        <f>OBV!F2490</f>
        <v>BEARISH</v>
      </c>
      <c r="K2490" s="17" t="str">
        <f>OBV!G2490</f>
        <v>NEUTRAL</v>
      </c>
      <c r="L2490" s="17" t="str">
        <f>OBV!H2490</f>
        <v>CONFIRMED BEARISH</v>
      </c>
      <c r="M2490" s="19">
        <f t="shared" si="380"/>
        <v>25</v>
      </c>
      <c r="N2490" s="19">
        <f t="shared" si="381"/>
        <v>45</v>
      </c>
      <c r="O2490" s="19">
        <f t="shared" si="382"/>
        <v>0</v>
      </c>
      <c r="P2490" s="19">
        <f t="shared" si="383"/>
        <v>16.5</v>
      </c>
      <c r="Q2490" s="20">
        <f t="shared" si="384"/>
        <v>26.975000000000001</v>
      </c>
      <c r="R2490" s="20">
        <f t="shared" si="385"/>
        <v>18.125</v>
      </c>
      <c r="S2490" s="20">
        <f t="shared" si="386"/>
        <v>17.925000000000001</v>
      </c>
      <c r="T2490" s="20">
        <f t="shared" si="387"/>
        <v>21.625</v>
      </c>
      <c r="U2490" s="19">
        <f t="shared" si="388"/>
        <v>21.008333333333336</v>
      </c>
      <c r="V2490" s="19">
        <f t="shared" si="389"/>
        <v>21.162500000000001</v>
      </c>
    </row>
    <row r="2491" spans="1:22" ht="13.5" x14ac:dyDescent="0.25">
      <c r="A2491" s="3">
        <f>RSI!A2491</f>
        <v>45630</v>
      </c>
      <c r="B2491" s="2">
        <f>RSI!B2491</f>
        <v>11.0916</v>
      </c>
      <c r="C2491" s="2">
        <f>RSI!I2491</f>
        <v>39.84769390762348</v>
      </c>
      <c r="D2491" s="2">
        <f>MACD!E2491</f>
        <v>1.3017081268085207E-2</v>
      </c>
      <c r="E2491" s="2">
        <f>MACD!F2491</f>
        <v>2.6848539932420697E-2</v>
      </c>
      <c r="F2491" s="2">
        <f>'Moving Avg'!D2491</f>
        <v>11.106559999999998</v>
      </c>
      <c r="G2491" s="2">
        <f>'Moving Avg'!F2491</f>
        <v>11.142129999999998</v>
      </c>
      <c r="H2491" s="2">
        <f>'Moving Avg'!G2491</f>
        <v>11.229933999999993</v>
      </c>
      <c r="I2491" s="2">
        <f>'Moving Avg'!H2491</f>
        <v>11.423962499999984</v>
      </c>
      <c r="J2491" s="17" t="str">
        <f>OBV!F2491</f>
        <v>BEARISH</v>
      </c>
      <c r="K2491" s="17" t="str">
        <f>OBV!G2491</f>
        <v>NEUTRAL</v>
      </c>
      <c r="L2491" s="17" t="str">
        <f>OBV!H2491</f>
        <v>CONFIRMED BEARISH</v>
      </c>
      <c r="M2491" s="19">
        <f t="shared" si="380"/>
        <v>25</v>
      </c>
      <c r="N2491" s="19">
        <f t="shared" si="381"/>
        <v>45</v>
      </c>
      <c r="O2491" s="19">
        <f t="shared" si="382"/>
        <v>0</v>
      </c>
      <c r="P2491" s="19">
        <f t="shared" si="383"/>
        <v>16.5</v>
      </c>
      <c r="Q2491" s="20">
        <f t="shared" si="384"/>
        <v>26.975000000000001</v>
      </c>
      <c r="R2491" s="20">
        <f t="shared" si="385"/>
        <v>18.125</v>
      </c>
      <c r="S2491" s="20">
        <f t="shared" si="386"/>
        <v>17.925000000000001</v>
      </c>
      <c r="T2491" s="20">
        <f t="shared" si="387"/>
        <v>21.625</v>
      </c>
      <c r="U2491" s="19">
        <f t="shared" si="388"/>
        <v>21.008333333333336</v>
      </c>
      <c r="V2491" s="19">
        <f t="shared" si="389"/>
        <v>21.162500000000001</v>
      </c>
    </row>
    <row r="2492" spans="1:22" ht="13.5" x14ac:dyDescent="0.25">
      <c r="A2492" s="3">
        <f>RSI!A2492</f>
        <v>45631</v>
      </c>
      <c r="B2492" s="2">
        <f>RSI!B2492</f>
        <v>11.0916</v>
      </c>
      <c r="C2492" s="2">
        <f>RSI!I2492</f>
        <v>39.847693907623494</v>
      </c>
      <c r="D2492" s="2">
        <f>MACD!E2492</f>
        <v>4.3352325078913623E-3</v>
      </c>
      <c r="E2492" s="2">
        <f>MACD!F2492</f>
        <v>2.234587844751483E-2</v>
      </c>
      <c r="F2492" s="2">
        <f>'Moving Avg'!D2492</f>
        <v>11.099079999999999</v>
      </c>
      <c r="G2492" s="2">
        <f>'Moving Avg'!F2492</f>
        <v>11.130429999999999</v>
      </c>
      <c r="H2492" s="2">
        <f>'Moving Avg'!G2492</f>
        <v>11.221509999999993</v>
      </c>
      <c r="I2492" s="2">
        <f>'Moving Avg'!H2492</f>
        <v>11.433012499999984</v>
      </c>
      <c r="J2492" s="17" t="str">
        <f>OBV!F2492</f>
        <v>BEARISH</v>
      </c>
      <c r="K2492" s="17" t="str">
        <f>OBV!G2492</f>
        <v>NEUTRAL</v>
      </c>
      <c r="L2492" s="17" t="str">
        <f>OBV!H2492</f>
        <v>CONFIRMED BEARISH</v>
      </c>
      <c r="M2492" s="19">
        <f t="shared" si="380"/>
        <v>25</v>
      </c>
      <c r="N2492" s="19">
        <f t="shared" si="381"/>
        <v>45</v>
      </c>
      <c r="O2492" s="19">
        <f t="shared" si="382"/>
        <v>0</v>
      </c>
      <c r="P2492" s="19">
        <f t="shared" si="383"/>
        <v>16.5</v>
      </c>
      <c r="Q2492" s="20">
        <f t="shared" si="384"/>
        <v>26.975000000000001</v>
      </c>
      <c r="R2492" s="20">
        <f t="shared" si="385"/>
        <v>18.125</v>
      </c>
      <c r="S2492" s="20">
        <f t="shared" si="386"/>
        <v>17.925000000000001</v>
      </c>
      <c r="T2492" s="20">
        <f t="shared" si="387"/>
        <v>21.625</v>
      </c>
      <c r="U2492" s="19">
        <f t="shared" si="388"/>
        <v>21.008333333333336</v>
      </c>
      <c r="V2492" s="19">
        <f t="shared" si="389"/>
        <v>21.162500000000001</v>
      </c>
    </row>
    <row r="2493" spans="1:22" ht="13.5" x14ac:dyDescent="0.25">
      <c r="A2493" s="3">
        <f>RSI!A2493</f>
        <v>45632</v>
      </c>
      <c r="B2493" s="2">
        <f>RSI!B2493</f>
        <v>11.0916</v>
      </c>
      <c r="C2493" s="2">
        <f>RSI!I2493</f>
        <v>39.847693907623494</v>
      </c>
      <c r="D2493" s="2">
        <f>MACD!E2493</f>
        <v>-2.6233126177057642E-3</v>
      </c>
      <c r="E2493" s="2">
        <f>MACD!F2493</f>
        <v>1.7352040234470713E-2</v>
      </c>
      <c r="F2493" s="2">
        <f>'Moving Avg'!D2493</f>
        <v>11.0916</v>
      </c>
      <c r="G2493" s="2">
        <f>'Moving Avg'!F2493</f>
        <v>11.12341</v>
      </c>
      <c r="H2493" s="2">
        <f>'Moving Avg'!G2493</f>
        <v>11.213085999999997</v>
      </c>
      <c r="I2493" s="2">
        <f>'Moving Avg'!H2493</f>
        <v>11.441164999999986</v>
      </c>
      <c r="J2493" s="17" t="str">
        <f>OBV!F2493</f>
        <v>BEARISH</v>
      </c>
      <c r="K2493" s="17" t="str">
        <f>OBV!G2493</f>
        <v>NEUTRAL</v>
      </c>
      <c r="L2493" s="17" t="str">
        <f>OBV!H2493</f>
        <v>CONFIRMED BEARISH</v>
      </c>
      <c r="M2493" s="19">
        <f t="shared" si="380"/>
        <v>25</v>
      </c>
      <c r="N2493" s="19">
        <f t="shared" si="381"/>
        <v>45</v>
      </c>
      <c r="O2493" s="19">
        <f t="shared" si="382"/>
        <v>0</v>
      </c>
      <c r="P2493" s="19">
        <f t="shared" si="383"/>
        <v>16.5</v>
      </c>
      <c r="Q2493" s="20">
        <f t="shared" si="384"/>
        <v>26.975000000000001</v>
      </c>
      <c r="R2493" s="20">
        <f t="shared" si="385"/>
        <v>18.125</v>
      </c>
      <c r="S2493" s="20">
        <f t="shared" si="386"/>
        <v>17.925000000000001</v>
      </c>
      <c r="T2493" s="20">
        <f t="shared" si="387"/>
        <v>21.625</v>
      </c>
      <c r="U2493" s="19">
        <f t="shared" si="388"/>
        <v>21.008333333333336</v>
      </c>
      <c r="V2493" s="19">
        <f t="shared" si="389"/>
        <v>21.162500000000001</v>
      </c>
    </row>
    <row r="2494" spans="1:22" ht="13.5" x14ac:dyDescent="0.25">
      <c r="A2494" s="3">
        <f>RSI!A2494</f>
        <v>45635</v>
      </c>
      <c r="B2494" s="2">
        <f>RSI!B2494</f>
        <v>11.063499999999999</v>
      </c>
      <c r="C2494" s="2">
        <f>RSI!I2494</f>
        <v>36.338101739605897</v>
      </c>
      <c r="D2494" s="2">
        <f>MACD!E2494</f>
        <v>-4.624756090835902E-3</v>
      </c>
      <c r="E2494" s="2">
        <f>MACD!F2494</f>
        <v>1.295668096940939E-2</v>
      </c>
      <c r="F2494" s="2">
        <f>'Moving Avg'!D2494</f>
        <v>11.085979999999999</v>
      </c>
      <c r="G2494" s="2">
        <f>'Moving Avg'!F2494</f>
        <v>11.114985000000001</v>
      </c>
      <c r="H2494" s="2">
        <f>'Moving Avg'!G2494</f>
        <v>11.205035999999996</v>
      </c>
      <c r="I2494" s="2">
        <f>'Moving Avg'!H2494</f>
        <v>11.448973499999987</v>
      </c>
      <c r="J2494" s="17" t="str">
        <f>OBV!F2494</f>
        <v>BEARISH</v>
      </c>
      <c r="K2494" s="17" t="str">
        <f>OBV!G2494</f>
        <v>NEUTRAL</v>
      </c>
      <c r="L2494" s="17" t="str">
        <f>OBV!H2494</f>
        <v>CONFIRMED BEARISH</v>
      </c>
      <c r="M2494" s="19">
        <f t="shared" si="380"/>
        <v>25</v>
      </c>
      <c r="N2494" s="19">
        <f t="shared" si="381"/>
        <v>45</v>
      </c>
      <c r="O2494" s="19">
        <f t="shared" si="382"/>
        <v>0</v>
      </c>
      <c r="P2494" s="19">
        <f t="shared" si="383"/>
        <v>16.5</v>
      </c>
      <c r="Q2494" s="20">
        <f t="shared" si="384"/>
        <v>26.975000000000001</v>
      </c>
      <c r="R2494" s="20">
        <f t="shared" si="385"/>
        <v>18.125</v>
      </c>
      <c r="S2494" s="20">
        <f t="shared" si="386"/>
        <v>17.925000000000001</v>
      </c>
      <c r="T2494" s="20">
        <f t="shared" si="387"/>
        <v>21.625</v>
      </c>
      <c r="U2494" s="19">
        <f t="shared" si="388"/>
        <v>21.008333333333336</v>
      </c>
      <c r="V2494" s="19">
        <f t="shared" si="389"/>
        <v>21.162500000000001</v>
      </c>
    </row>
    <row r="2495" spans="1:22" ht="13.5" x14ac:dyDescent="0.25">
      <c r="A2495" s="3">
        <f>RSI!A2495</f>
        <v>45636</v>
      </c>
      <c r="B2495" s="2">
        <f>RSI!B2495</f>
        <v>11.0916</v>
      </c>
      <c r="C2495" s="2">
        <f>RSI!I2495</f>
        <v>41.853324196702985</v>
      </c>
      <c r="D2495" s="2">
        <f>MACD!E2495</f>
        <v>-2.1475422183208082E-3</v>
      </c>
      <c r="E2495" s="2">
        <f>MACD!F2495</f>
        <v>9.935836331863351E-3</v>
      </c>
      <c r="F2495" s="2">
        <f>'Moving Avg'!D2495</f>
        <v>11.085979999999999</v>
      </c>
      <c r="G2495" s="2">
        <f>'Moving Avg'!F2495</f>
        <v>11.110305</v>
      </c>
      <c r="H2495" s="2">
        <f>'Moving Avg'!G2495</f>
        <v>11.200355999999994</v>
      </c>
      <c r="I2495" s="2">
        <f>'Moving Avg'!H2495</f>
        <v>11.456718499999988</v>
      </c>
      <c r="J2495" s="17" t="str">
        <f>OBV!F2495</f>
        <v>BEARISH</v>
      </c>
      <c r="K2495" s="17" t="str">
        <f>OBV!G2495</f>
        <v>NEUTRAL</v>
      </c>
      <c r="L2495" s="17" t="str">
        <f>OBV!H2495</f>
        <v>NEUTRAL</v>
      </c>
      <c r="M2495" s="19">
        <f t="shared" si="380"/>
        <v>25</v>
      </c>
      <c r="N2495" s="19">
        <f t="shared" si="381"/>
        <v>45</v>
      </c>
      <c r="O2495" s="19">
        <f t="shared" si="382"/>
        <v>0</v>
      </c>
      <c r="P2495" s="19">
        <f t="shared" si="383"/>
        <v>16.5</v>
      </c>
      <c r="Q2495" s="20">
        <f t="shared" si="384"/>
        <v>26.975000000000001</v>
      </c>
      <c r="R2495" s="20">
        <f t="shared" si="385"/>
        <v>18.125</v>
      </c>
      <c r="S2495" s="20">
        <f t="shared" si="386"/>
        <v>17.925000000000001</v>
      </c>
      <c r="T2495" s="20">
        <f t="shared" si="387"/>
        <v>21.625</v>
      </c>
      <c r="U2495" s="19">
        <f t="shared" si="388"/>
        <v>21.008333333333336</v>
      </c>
      <c r="V2495" s="19">
        <f t="shared" si="389"/>
        <v>21.162500000000001</v>
      </c>
    </row>
    <row r="2496" spans="1:22" ht="13.5" x14ac:dyDescent="0.25">
      <c r="A2496" s="3">
        <f>RSI!A2496</f>
        <v>45637</v>
      </c>
      <c r="B2496" s="2">
        <f>RSI!B2496</f>
        <v>11.035399999999999</v>
      </c>
      <c r="C2496" s="2">
        <f>RSI!I2496</f>
        <v>35.271809320044881</v>
      </c>
      <c r="D2496" s="2">
        <f>MACD!E2496</f>
        <v>5.8530959122062853E-3</v>
      </c>
      <c r="E2496" s="2">
        <f>MACD!F2496</f>
        <v>9.1192882479319386E-3</v>
      </c>
      <c r="F2496" s="2">
        <f>'Moving Avg'!D2496</f>
        <v>11.07474</v>
      </c>
      <c r="G2496" s="2">
        <f>'Moving Avg'!F2496</f>
        <v>11.102815000000001</v>
      </c>
      <c r="H2496" s="2">
        <f>'Moving Avg'!G2496</f>
        <v>11.194551999999996</v>
      </c>
      <c r="I2496" s="2">
        <f>'Moving Avg'!H2496</f>
        <v>11.463366499999989</v>
      </c>
      <c r="J2496" s="17" t="str">
        <f>OBV!F2496</f>
        <v>BEARISH</v>
      </c>
      <c r="K2496" s="17" t="str">
        <f>OBV!G2496</f>
        <v>NEUTRAL</v>
      </c>
      <c r="L2496" s="17" t="str">
        <f>OBV!H2496</f>
        <v>CONFIRMED BEARISH</v>
      </c>
      <c r="M2496" s="19">
        <f t="shared" si="380"/>
        <v>25</v>
      </c>
      <c r="N2496" s="19">
        <f t="shared" si="381"/>
        <v>45</v>
      </c>
      <c r="O2496" s="19">
        <f t="shared" si="382"/>
        <v>0</v>
      </c>
      <c r="P2496" s="19">
        <f t="shared" si="383"/>
        <v>16.5</v>
      </c>
      <c r="Q2496" s="20">
        <f t="shared" si="384"/>
        <v>26.975000000000001</v>
      </c>
      <c r="R2496" s="20">
        <f t="shared" si="385"/>
        <v>18.125</v>
      </c>
      <c r="S2496" s="20">
        <f t="shared" si="386"/>
        <v>17.925000000000001</v>
      </c>
      <c r="T2496" s="20">
        <f t="shared" si="387"/>
        <v>21.625</v>
      </c>
      <c r="U2496" s="19">
        <f t="shared" si="388"/>
        <v>21.008333333333336</v>
      </c>
      <c r="V2496" s="19">
        <f t="shared" si="389"/>
        <v>21.162500000000001</v>
      </c>
    </row>
    <row r="2497" spans="1:22" ht="13.5" x14ac:dyDescent="0.25">
      <c r="A2497" s="3">
        <f>RSI!A2497</f>
        <v>45638</v>
      </c>
      <c r="B2497" s="2">
        <f>RSI!B2497</f>
        <v>11.007400000000001</v>
      </c>
      <c r="C2497" s="2">
        <f>RSI!I2497</f>
        <v>32.527383835523395</v>
      </c>
      <c r="D2497" s="2">
        <f>MACD!E2497</f>
        <v>1.3856409593818952E-2</v>
      </c>
      <c r="E2497" s="2">
        <f>MACD!F2497</f>
        <v>1.0066712517109342E-2</v>
      </c>
      <c r="F2497" s="2">
        <f>'Moving Avg'!D2497</f>
        <v>11.0579</v>
      </c>
      <c r="G2497" s="2">
        <f>'Moving Avg'!F2497</f>
        <v>11.096265000000001</v>
      </c>
      <c r="H2497" s="2">
        <f>'Moving Avg'!G2497</f>
        <v>11.188187999999995</v>
      </c>
      <c r="I2497" s="2">
        <f>'Moving Avg'!H2497</f>
        <v>11.469874499999989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  <c r="M2497" s="19">
        <f t="shared" si="380"/>
        <v>25</v>
      </c>
      <c r="N2497" s="19">
        <f t="shared" si="381"/>
        <v>0</v>
      </c>
      <c r="O2497" s="19">
        <f t="shared" si="382"/>
        <v>0</v>
      </c>
      <c r="P2497" s="19">
        <f t="shared" si="383"/>
        <v>16.5</v>
      </c>
      <c r="Q2497" s="20">
        <f t="shared" si="384"/>
        <v>11.225</v>
      </c>
      <c r="R2497" s="20">
        <f t="shared" si="385"/>
        <v>9.125</v>
      </c>
      <c r="S2497" s="20">
        <f t="shared" si="386"/>
        <v>11.175000000000001</v>
      </c>
      <c r="T2497" s="20">
        <f t="shared" si="387"/>
        <v>10.375</v>
      </c>
      <c r="U2497" s="19">
        <f t="shared" si="388"/>
        <v>10.508333333333335</v>
      </c>
      <c r="V2497" s="19">
        <f t="shared" si="389"/>
        <v>10.475000000000001</v>
      </c>
    </row>
    <row r="2498" spans="1:22" ht="13.5" x14ac:dyDescent="0.25">
      <c r="A2498" s="3">
        <f>RSI!A2498</f>
        <v>45639</v>
      </c>
      <c r="B2498" s="2">
        <f>RSI!B2498</f>
        <v>11.0167</v>
      </c>
      <c r="C2498" s="2">
        <f>RSI!I2498</f>
        <v>34.354385831941414</v>
      </c>
      <c r="D2498" s="2">
        <f>MACD!E2498</f>
        <v>2.066577034615058E-2</v>
      </c>
      <c r="E2498" s="2">
        <f>MACD!F2498</f>
        <v>1.218652408291759E-2</v>
      </c>
      <c r="F2498" s="2">
        <f>'Moving Avg'!D2498</f>
        <v>11.042920000000001</v>
      </c>
      <c r="G2498" s="2">
        <f>'Moving Avg'!F2498</f>
        <v>11.088310000000002</v>
      </c>
      <c r="H2498" s="2">
        <f>'Moving Avg'!G2498</f>
        <v>11.183881999999997</v>
      </c>
      <c r="I2498" s="2">
        <f>'Moving Avg'!H2498</f>
        <v>11.474593999999991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0</v>
      </c>
      <c r="O2498" s="19">
        <f t="shared" ref="O2498:O2561" si="392">IF(F2498-I2498&gt;10,100,IF(F2498-I2498&gt;5,75, IF(F2498-I2498&gt;0,50,0)))</f>
        <v>0</v>
      </c>
      <c r="P2498" s="19">
        <f t="shared" ref="P2498:P2561" si="393">IF(L2498="confirmed bullish", 34, IF(L2498="bullish divergence",17, 0))+IF(J2498="bullish",33,IF(J2498="bearish",0,16.5))+IF(K2498="strong",33,IF(K2498="weak",0,16.5))</f>
        <v>16.5</v>
      </c>
      <c r="Q2498" s="20">
        <f t="shared" si="384"/>
        <v>11.225</v>
      </c>
      <c r="R2498" s="20">
        <f t="shared" si="385"/>
        <v>9.125</v>
      </c>
      <c r="S2498" s="20">
        <f t="shared" si="386"/>
        <v>11.175000000000001</v>
      </c>
      <c r="T2498" s="20">
        <f t="shared" si="387"/>
        <v>10.375</v>
      </c>
      <c r="U2498" s="19">
        <f t="shared" si="388"/>
        <v>10.508333333333335</v>
      </c>
      <c r="V2498" s="19">
        <f t="shared" si="389"/>
        <v>10.475000000000001</v>
      </c>
    </row>
    <row r="2499" spans="1:22" ht="13.5" x14ac:dyDescent="0.25">
      <c r="A2499" s="3">
        <f>RSI!A2499</f>
        <v>45642</v>
      </c>
      <c r="B2499" s="2">
        <f>RSI!B2499</f>
        <v>11.0167</v>
      </c>
      <c r="C2499" s="2">
        <f>RSI!I2499</f>
        <v>34.354385831941414</v>
      </c>
      <c r="D2499" s="2">
        <f>MACD!E2499</f>
        <v>2.1291158168107671E-2</v>
      </c>
      <c r="E2499" s="2">
        <f>MACD!F2499</f>
        <v>1.4007450899955608E-2</v>
      </c>
      <c r="F2499" s="2">
        <f>'Moving Avg'!D2499</f>
        <v>11.03356</v>
      </c>
      <c r="G2499" s="2">
        <f>'Moving Avg'!F2499</f>
        <v>11.086905000000002</v>
      </c>
      <c r="H2499" s="2">
        <f>'Moving Avg'!G2499</f>
        <v>11.179575999999996</v>
      </c>
      <c r="I2499" s="2">
        <f>'Moving Avg'!H2499</f>
        <v>11.479313499999991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  <c r="M2499" s="19">
        <f t="shared" si="390"/>
        <v>25</v>
      </c>
      <c r="N2499" s="19">
        <f t="shared" si="391"/>
        <v>0</v>
      </c>
      <c r="O2499" s="19">
        <f t="shared" si="392"/>
        <v>0</v>
      </c>
      <c r="P2499" s="19">
        <f t="shared" si="393"/>
        <v>16.5</v>
      </c>
      <c r="Q2499" s="20">
        <f t="shared" ref="Q2499:Q2562" si="394">0.35*M2499+N2499*0.35+O2499*0.15+P2499*0.15</f>
        <v>11.225</v>
      </c>
      <c r="R2499" s="20">
        <f t="shared" ref="R2499:R2562" si="395">M2499*0.2+N2499*0.2+O2499*0.35+P2499*0.25</f>
        <v>9.125</v>
      </c>
      <c r="S2499" s="20">
        <f t="shared" ref="S2499:S2562" si="396">M2499*0.15+N2499*0.15+O2499*0.25+P2499*0.45</f>
        <v>11.175000000000001</v>
      </c>
      <c r="T2499" s="20">
        <f t="shared" ref="T2499:T2562" si="397">0.25*SUM(M2499:P2499)</f>
        <v>10.375</v>
      </c>
      <c r="U2499" s="19">
        <f t="shared" ref="U2499:U2562" si="398">SUM(Q2499:S2499)/3</f>
        <v>10.508333333333335</v>
      </c>
      <c r="V2499" s="19">
        <f t="shared" ref="V2499:V2562" si="399">SUM(Q2499:T2499)/4</f>
        <v>10.475000000000001</v>
      </c>
    </row>
    <row r="2500" spans="1:22" ht="13.5" x14ac:dyDescent="0.25">
      <c r="A2500" s="3">
        <f>RSI!A2500</f>
        <v>45644</v>
      </c>
      <c r="B2500" s="2">
        <f>RSI!B2500</f>
        <v>11.0448</v>
      </c>
      <c r="C2500" s="2">
        <f>RSI!I2500</f>
        <v>40.043450154291456</v>
      </c>
      <c r="D2500" s="2">
        <f>MACD!E2500</f>
        <v>2.031057987285223E-2</v>
      </c>
      <c r="E2500" s="2">
        <f>MACD!F2500</f>
        <v>1.5268076694534932E-2</v>
      </c>
      <c r="F2500" s="2">
        <f>'Moving Avg'!D2500</f>
        <v>11.0242</v>
      </c>
      <c r="G2500" s="2">
        <f>'Moving Avg'!F2500</f>
        <v>11.082225000000003</v>
      </c>
      <c r="H2500" s="2">
        <f>'Moving Avg'!G2500</f>
        <v>11.176393999999995</v>
      </c>
      <c r="I2500" s="2">
        <f>'Moving Avg'!H2500</f>
        <v>11.483969499999992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  <c r="M2500" s="19">
        <f t="shared" si="390"/>
        <v>25</v>
      </c>
      <c r="N2500" s="19">
        <f t="shared" si="391"/>
        <v>0</v>
      </c>
      <c r="O2500" s="19">
        <f t="shared" si="392"/>
        <v>0</v>
      </c>
      <c r="P2500" s="19">
        <f t="shared" si="393"/>
        <v>16.5</v>
      </c>
      <c r="Q2500" s="20">
        <f t="shared" si="394"/>
        <v>11.225</v>
      </c>
      <c r="R2500" s="20">
        <f t="shared" si="395"/>
        <v>9.125</v>
      </c>
      <c r="S2500" s="20">
        <f t="shared" si="396"/>
        <v>11.175000000000001</v>
      </c>
      <c r="T2500" s="20">
        <f t="shared" si="397"/>
        <v>10.375</v>
      </c>
      <c r="U2500" s="19">
        <f t="shared" si="398"/>
        <v>10.508333333333335</v>
      </c>
      <c r="V2500" s="19">
        <f t="shared" si="399"/>
        <v>10.475000000000001</v>
      </c>
    </row>
    <row r="2501" spans="1:22" ht="13.5" x14ac:dyDescent="0.25">
      <c r="A2501" s="3">
        <f>RSI!A2501</f>
        <v>45645</v>
      </c>
      <c r="B2501" s="2">
        <f>RSI!B2501</f>
        <v>11.0448</v>
      </c>
      <c r="C2501" s="2">
        <f>RSI!I2501</f>
        <v>40.043450154291456</v>
      </c>
      <c r="D2501" s="2">
        <f>MACD!E2501</f>
        <v>1.9844194258359593E-2</v>
      </c>
      <c r="E2501" s="2">
        <f>MACD!F2501</f>
        <v>1.6183300207299866E-2</v>
      </c>
      <c r="F2501" s="2">
        <f>'Moving Avg'!D2501</f>
        <v>11.026080000000002</v>
      </c>
      <c r="G2501" s="2">
        <f>'Moving Avg'!F2501</f>
        <v>11.078015000000002</v>
      </c>
      <c r="H2501" s="2">
        <f>'Moving Avg'!G2501</f>
        <v>11.170965999999998</v>
      </c>
      <c r="I2501" s="2">
        <f>'Moving Avg'!H2501</f>
        <v>11.487809999999993</v>
      </c>
      <c r="J2501" s="17" t="str">
        <f>OBV!F2501</f>
        <v>BEARISH</v>
      </c>
      <c r="K2501" s="17" t="str">
        <f>OBV!G2501</f>
        <v>NEUTRAL</v>
      </c>
      <c r="L2501" s="17" t="str">
        <f>OBV!H2501</f>
        <v>BEARISH DIVERGENCE</v>
      </c>
      <c r="M2501" s="19">
        <f t="shared" si="390"/>
        <v>25</v>
      </c>
      <c r="N2501" s="19">
        <f t="shared" si="391"/>
        <v>0</v>
      </c>
      <c r="O2501" s="19">
        <f t="shared" si="392"/>
        <v>0</v>
      </c>
      <c r="P2501" s="19">
        <f t="shared" si="393"/>
        <v>16.5</v>
      </c>
      <c r="Q2501" s="20">
        <f t="shared" si="394"/>
        <v>11.225</v>
      </c>
      <c r="R2501" s="20">
        <f t="shared" si="395"/>
        <v>9.125</v>
      </c>
      <c r="S2501" s="20">
        <f t="shared" si="396"/>
        <v>11.175000000000001</v>
      </c>
      <c r="T2501" s="20">
        <f t="shared" si="397"/>
        <v>10.375</v>
      </c>
      <c r="U2501" s="19">
        <f t="shared" si="398"/>
        <v>10.508333333333335</v>
      </c>
      <c r="V2501" s="19">
        <f t="shared" si="399"/>
        <v>10.475000000000001</v>
      </c>
    </row>
    <row r="2502" spans="1:22" ht="13.5" x14ac:dyDescent="0.25">
      <c r="A2502" s="3">
        <f>RSI!A2502</f>
        <v>45646</v>
      </c>
      <c r="B2502" s="2">
        <f>RSI!B2502</f>
        <v>11.0261</v>
      </c>
      <c r="C2502" s="2">
        <f>RSI!I2502</f>
        <v>37.532992102327071</v>
      </c>
      <c r="D2502" s="2">
        <f>MACD!E2502</f>
        <v>2.1171166278250553E-2</v>
      </c>
      <c r="E2502" s="2">
        <f>MACD!F2502</f>
        <v>1.7180873421490002E-2</v>
      </c>
      <c r="F2502" s="2">
        <f>'Moving Avg'!D2502</f>
        <v>11.029820000000001</v>
      </c>
      <c r="G2502" s="2">
        <f>'Moving Avg'!F2502</f>
        <v>11.075210000000002</v>
      </c>
      <c r="H2502" s="2">
        <f>'Moving Avg'!G2502</f>
        <v>11.164039999999998</v>
      </c>
      <c r="I2502" s="2">
        <f>'Moving Avg'!H2502</f>
        <v>11.490985999999991</v>
      </c>
      <c r="J2502" s="17" t="str">
        <f>OBV!F2502</f>
        <v>BEARISH</v>
      </c>
      <c r="K2502" s="17" t="str">
        <f>OBV!G2502</f>
        <v>NEUTRAL</v>
      </c>
      <c r="L2502" s="17" t="str">
        <f>OBV!H2502</f>
        <v>BEARISH DIVERGENCE</v>
      </c>
      <c r="M2502" s="19">
        <f t="shared" si="390"/>
        <v>25</v>
      </c>
      <c r="N2502" s="19">
        <f t="shared" si="391"/>
        <v>0</v>
      </c>
      <c r="O2502" s="19">
        <f t="shared" si="392"/>
        <v>0</v>
      </c>
      <c r="P2502" s="19">
        <f t="shared" si="393"/>
        <v>16.5</v>
      </c>
      <c r="Q2502" s="20">
        <f t="shared" si="394"/>
        <v>11.225</v>
      </c>
      <c r="R2502" s="20">
        <f t="shared" si="395"/>
        <v>9.125</v>
      </c>
      <c r="S2502" s="20">
        <f t="shared" si="396"/>
        <v>11.175000000000001</v>
      </c>
      <c r="T2502" s="20">
        <f t="shared" si="397"/>
        <v>10.375</v>
      </c>
      <c r="U2502" s="19">
        <f t="shared" si="398"/>
        <v>10.508333333333335</v>
      </c>
      <c r="V2502" s="19">
        <f t="shared" si="399"/>
        <v>10.475000000000001</v>
      </c>
    </row>
    <row r="2503" spans="1:22" ht="13.5" x14ac:dyDescent="0.25">
      <c r="A2503" s="3">
        <f>RSI!A2503</f>
        <v>45649</v>
      </c>
      <c r="B2503" s="2">
        <f>RSI!B2503</f>
        <v>11.138400000000001</v>
      </c>
      <c r="C2503" s="2">
        <f>RSI!I2503</f>
        <v>55.553938521732796</v>
      </c>
      <c r="D2503" s="2">
        <f>MACD!E2503</f>
        <v>1.4397470096930931E-2</v>
      </c>
      <c r="E2503" s="2">
        <f>MACD!F2503</f>
        <v>1.6624192756578188E-2</v>
      </c>
      <c r="F2503" s="2">
        <f>'Moving Avg'!D2503</f>
        <v>11.054160000000001</v>
      </c>
      <c r="G2503" s="2">
        <f>'Moving Avg'!F2503</f>
        <v>11.07802</v>
      </c>
      <c r="H2503" s="2">
        <f>'Moving Avg'!G2503</f>
        <v>11.160295999999999</v>
      </c>
      <c r="I2503" s="2">
        <f>'Moving Avg'!H2503</f>
        <v>11.494478999999991</v>
      </c>
      <c r="J2503" s="17" t="str">
        <f>OBV!F2503</f>
        <v>BULLISH</v>
      </c>
      <c r="K2503" s="17" t="str">
        <f>OBV!G2503</f>
        <v>NEUTRAL</v>
      </c>
      <c r="L2503" s="17" t="str">
        <f>OBV!H2503</f>
        <v>CONFIRMED BULLISH</v>
      </c>
      <c r="M2503" s="19">
        <f t="shared" si="390"/>
        <v>25</v>
      </c>
      <c r="N2503" s="19">
        <f t="shared" si="391"/>
        <v>45</v>
      </c>
      <c r="O2503" s="19">
        <f t="shared" si="392"/>
        <v>0</v>
      </c>
      <c r="P2503" s="19">
        <f t="shared" si="393"/>
        <v>83.5</v>
      </c>
      <c r="Q2503" s="20">
        <f t="shared" si="394"/>
        <v>37.024999999999999</v>
      </c>
      <c r="R2503" s="20">
        <f t="shared" si="395"/>
        <v>34.875</v>
      </c>
      <c r="S2503" s="20">
        <f t="shared" si="396"/>
        <v>48.075000000000003</v>
      </c>
      <c r="T2503" s="20">
        <f t="shared" si="397"/>
        <v>38.375</v>
      </c>
      <c r="U2503" s="19">
        <f t="shared" si="398"/>
        <v>39.991666666666667</v>
      </c>
      <c r="V2503" s="19">
        <f t="shared" si="399"/>
        <v>39.587500000000006</v>
      </c>
    </row>
    <row r="2504" spans="1:22" ht="13.5" x14ac:dyDescent="0.25">
      <c r="A2504" s="3">
        <f>RSI!A2504</f>
        <v>45650</v>
      </c>
      <c r="B2504" s="2">
        <f>RSI!B2504</f>
        <v>11.110300000000001</v>
      </c>
      <c r="C2504" s="2">
        <f>RSI!I2504</f>
        <v>51.546752979862994</v>
      </c>
      <c r="D2504" s="2">
        <f>MACD!E2504</f>
        <v>6.1514406660165832E-3</v>
      </c>
      <c r="E2504" s="2">
        <f>MACD!F2504</f>
        <v>1.4529642338465869E-2</v>
      </c>
      <c r="F2504" s="2">
        <f>'Moving Avg'!D2504</f>
        <v>11.072880000000001</v>
      </c>
      <c r="G2504" s="2">
        <f>'Moving Avg'!F2504</f>
        <v>11.078954999999999</v>
      </c>
      <c r="H2504" s="2">
        <f>'Moving Avg'!G2504</f>
        <v>11.155054000000002</v>
      </c>
      <c r="I2504" s="2">
        <f>'Moving Avg'!H2504</f>
        <v>11.498524999999994</v>
      </c>
      <c r="J2504" s="17" t="str">
        <f>OBV!F2504</f>
        <v>BULLISH</v>
      </c>
      <c r="K2504" s="17" t="str">
        <f>OBV!G2504</f>
        <v>NEUTRAL</v>
      </c>
      <c r="L2504" s="17" t="str">
        <f>OBV!H2504</f>
        <v>CONFIRMED BULLISH</v>
      </c>
      <c r="M2504" s="19">
        <f t="shared" si="390"/>
        <v>25</v>
      </c>
      <c r="N2504" s="19">
        <f t="shared" si="391"/>
        <v>45</v>
      </c>
      <c r="O2504" s="19">
        <f t="shared" si="392"/>
        <v>0</v>
      </c>
      <c r="P2504" s="19">
        <f t="shared" si="393"/>
        <v>83.5</v>
      </c>
      <c r="Q2504" s="20">
        <f t="shared" si="394"/>
        <v>37.024999999999999</v>
      </c>
      <c r="R2504" s="20">
        <f t="shared" si="395"/>
        <v>34.875</v>
      </c>
      <c r="S2504" s="20">
        <f t="shared" si="396"/>
        <v>48.075000000000003</v>
      </c>
      <c r="T2504" s="20">
        <f t="shared" si="397"/>
        <v>38.375</v>
      </c>
      <c r="U2504" s="19">
        <f t="shared" si="398"/>
        <v>39.991666666666667</v>
      </c>
      <c r="V2504" s="19">
        <f t="shared" si="399"/>
        <v>39.587500000000006</v>
      </c>
    </row>
    <row r="2505" spans="1:22" ht="13.5" x14ac:dyDescent="0.25">
      <c r="A2505" s="3">
        <f>RSI!A2505</f>
        <v>45651</v>
      </c>
      <c r="B2505" s="2">
        <f>RSI!B2505</f>
        <v>11.0167</v>
      </c>
      <c r="C2505" s="2">
        <f>RSI!I2505</f>
        <v>40.950777166357369</v>
      </c>
      <c r="D2505" s="2">
        <f>MACD!E2505</f>
        <v>1.0343851332212495E-2</v>
      </c>
      <c r="E2505" s="2">
        <f>MACD!F2505</f>
        <v>1.3692484137215195E-2</v>
      </c>
      <c r="F2505" s="2">
        <f>'Moving Avg'!D2505</f>
        <v>11.067260000000001</v>
      </c>
      <c r="G2505" s="2">
        <f>'Moving Avg'!F2505</f>
        <v>11.073340000000002</v>
      </c>
      <c r="H2505" s="2">
        <f>'Moving Avg'!G2505</f>
        <v>11.149064000000001</v>
      </c>
      <c r="I2505" s="2">
        <f>'Moving Avg'!H2505</f>
        <v>11.502224999999994</v>
      </c>
      <c r="J2505" s="17" t="str">
        <f>OBV!F2505</f>
        <v>BEARISH</v>
      </c>
      <c r="K2505" s="17" t="str">
        <f>OBV!G2505</f>
        <v>NEUTRAL</v>
      </c>
      <c r="L2505" s="17" t="str">
        <f>OBV!H2505</f>
        <v>CONFIRMED BEARISH</v>
      </c>
      <c r="M2505" s="19">
        <f t="shared" si="390"/>
        <v>25</v>
      </c>
      <c r="N2505" s="19">
        <f t="shared" si="391"/>
        <v>45</v>
      </c>
      <c r="O2505" s="19">
        <f t="shared" si="392"/>
        <v>0</v>
      </c>
      <c r="P2505" s="19">
        <f t="shared" si="393"/>
        <v>16.5</v>
      </c>
      <c r="Q2505" s="20">
        <f t="shared" si="394"/>
        <v>26.975000000000001</v>
      </c>
      <c r="R2505" s="20">
        <f t="shared" si="395"/>
        <v>18.125</v>
      </c>
      <c r="S2505" s="20">
        <f t="shared" si="396"/>
        <v>17.925000000000001</v>
      </c>
      <c r="T2505" s="20">
        <f t="shared" si="397"/>
        <v>21.625</v>
      </c>
      <c r="U2505" s="19">
        <f t="shared" si="398"/>
        <v>21.008333333333336</v>
      </c>
      <c r="V2505" s="19">
        <f t="shared" si="399"/>
        <v>21.162500000000001</v>
      </c>
    </row>
    <row r="2506" spans="1:22" ht="13.5" x14ac:dyDescent="0.25">
      <c r="A2506" s="3">
        <f>RSI!A2506</f>
        <v>45652</v>
      </c>
      <c r="B2506" s="2">
        <f>RSI!B2506</f>
        <v>10.9793</v>
      </c>
      <c r="C2506" s="2">
        <f>RSI!I2506</f>
        <v>37.622864363506181</v>
      </c>
      <c r="D2506" s="2">
        <f>MACD!E2506</f>
        <v>8.4884026936791201E-3</v>
      </c>
      <c r="E2506" s="2">
        <f>MACD!F2506</f>
        <v>1.2651667848507981E-2</v>
      </c>
      <c r="F2506" s="2">
        <f>'Moving Avg'!D2506</f>
        <v>11.05416</v>
      </c>
      <c r="G2506" s="2">
        <f>'Moving Avg'!F2506</f>
        <v>11.065384999999999</v>
      </c>
      <c r="H2506" s="2">
        <f>'Moving Avg'!G2506</f>
        <v>11.144010000000002</v>
      </c>
      <c r="I2506" s="2">
        <f>'Moving Avg'!H2506</f>
        <v>11.503494999999994</v>
      </c>
      <c r="J2506" s="17" t="str">
        <f>OBV!F2506</f>
        <v>BULLISH</v>
      </c>
      <c r="K2506" s="17" t="str">
        <f>OBV!G2506</f>
        <v>NEUTRAL</v>
      </c>
      <c r="L2506" s="17" t="str">
        <f>OBV!H2506</f>
        <v>BULLISH DIVERGENCE</v>
      </c>
      <c r="M2506" s="19">
        <f t="shared" si="390"/>
        <v>25</v>
      </c>
      <c r="N2506" s="19">
        <f t="shared" si="391"/>
        <v>45</v>
      </c>
      <c r="O2506" s="19">
        <f t="shared" si="392"/>
        <v>0</v>
      </c>
      <c r="P2506" s="19">
        <f t="shared" si="393"/>
        <v>66.5</v>
      </c>
      <c r="Q2506" s="20">
        <f t="shared" si="394"/>
        <v>34.475000000000001</v>
      </c>
      <c r="R2506" s="20">
        <f t="shared" si="395"/>
        <v>30.625</v>
      </c>
      <c r="S2506" s="20">
        <f t="shared" si="396"/>
        <v>40.424999999999997</v>
      </c>
      <c r="T2506" s="20">
        <f t="shared" si="397"/>
        <v>34.125</v>
      </c>
      <c r="U2506" s="19">
        <f t="shared" si="398"/>
        <v>35.174999999999997</v>
      </c>
      <c r="V2506" s="19">
        <f t="shared" si="399"/>
        <v>34.912499999999994</v>
      </c>
    </row>
    <row r="2507" spans="1:22" ht="13.5" x14ac:dyDescent="0.25">
      <c r="A2507" s="3">
        <f>RSI!A2507</f>
        <v>45653</v>
      </c>
      <c r="B2507" s="2">
        <f>RSI!B2507</f>
        <v>10.9138</v>
      </c>
      <c r="C2507" s="2">
        <f>RSI!I2507</f>
        <v>32.622702064359203</v>
      </c>
      <c r="D2507" s="2">
        <f>MACD!E2507</f>
        <v>8.1214454675482273E-3</v>
      </c>
      <c r="E2507" s="2">
        <f>MACD!F2507</f>
        <v>1.1745623372316031E-2</v>
      </c>
      <c r="F2507" s="2">
        <f>'Moving Avg'!D2507</f>
        <v>11.031700000000001</v>
      </c>
      <c r="G2507" s="2">
        <f>'Moving Avg'!F2507</f>
        <v>11.054625000000001</v>
      </c>
      <c r="H2507" s="2">
        <f>'Moving Avg'!G2507</f>
        <v>11.137646000000002</v>
      </c>
      <c r="I2507" s="2">
        <f>'Moving Avg'!H2507</f>
        <v>11.504233999999991</v>
      </c>
      <c r="J2507" s="17" t="str">
        <f>OBV!F2507</f>
        <v>BEARISH</v>
      </c>
      <c r="K2507" s="17" t="str">
        <f>OBV!G2507</f>
        <v>NEUTRAL</v>
      </c>
      <c r="L2507" s="17" t="str">
        <f>OBV!H2507</f>
        <v>CONFIRMED BEARISH</v>
      </c>
      <c r="M2507" s="19">
        <f t="shared" si="390"/>
        <v>25</v>
      </c>
      <c r="N2507" s="19">
        <f t="shared" si="391"/>
        <v>45</v>
      </c>
      <c r="O2507" s="19">
        <f t="shared" si="392"/>
        <v>0</v>
      </c>
      <c r="P2507" s="19">
        <f t="shared" si="393"/>
        <v>16.5</v>
      </c>
      <c r="Q2507" s="20">
        <f t="shared" si="394"/>
        <v>26.975000000000001</v>
      </c>
      <c r="R2507" s="20">
        <f t="shared" si="395"/>
        <v>18.125</v>
      </c>
      <c r="S2507" s="20">
        <f t="shared" si="396"/>
        <v>17.925000000000001</v>
      </c>
      <c r="T2507" s="20">
        <f t="shared" si="397"/>
        <v>21.625</v>
      </c>
      <c r="U2507" s="19">
        <f t="shared" si="398"/>
        <v>21.008333333333336</v>
      </c>
      <c r="V2507" s="19">
        <f t="shared" si="399"/>
        <v>21.162500000000001</v>
      </c>
    </row>
    <row r="2508" spans="1:22" ht="13.5" x14ac:dyDescent="0.25">
      <c r="A2508" s="3">
        <f>RSI!A2508</f>
        <v>45656</v>
      </c>
      <c r="B2508" s="2">
        <f>RSI!B2508</f>
        <v>10.9231</v>
      </c>
      <c r="C2508" s="2">
        <f>RSI!I2508</f>
        <v>33.96464816402225</v>
      </c>
      <c r="D2508" s="2">
        <f>MACD!E2508</f>
        <v>9.5499382907515695E-3</v>
      </c>
      <c r="E2508" s="2">
        <f>MACD!F2508</f>
        <v>1.1306486356003139E-2</v>
      </c>
      <c r="F2508" s="2">
        <f>'Moving Avg'!D2508</f>
        <v>10.98864</v>
      </c>
      <c r="G2508" s="2">
        <f>'Moving Avg'!F2508</f>
        <v>11.04433</v>
      </c>
      <c r="H2508" s="2">
        <f>'Moving Avg'!G2508</f>
        <v>11.131655999999998</v>
      </c>
      <c r="I2508" s="2">
        <f>'Moving Avg'!H2508</f>
        <v>11.505508499999994</v>
      </c>
      <c r="J2508" s="17" t="str">
        <f>OBV!F2508</f>
        <v>BEARISH</v>
      </c>
      <c r="K2508" s="17" t="str">
        <f>OBV!G2508</f>
        <v>NEUTRAL</v>
      </c>
      <c r="L2508" s="17" t="str">
        <f>OBV!H2508</f>
        <v>CONFIRMED BEARISH</v>
      </c>
      <c r="M2508" s="19">
        <f t="shared" si="390"/>
        <v>25</v>
      </c>
      <c r="N2508" s="19">
        <f t="shared" si="391"/>
        <v>45</v>
      </c>
      <c r="O2508" s="19">
        <f t="shared" si="392"/>
        <v>0</v>
      </c>
      <c r="P2508" s="19">
        <f t="shared" si="393"/>
        <v>16.5</v>
      </c>
      <c r="Q2508" s="20">
        <f t="shared" si="394"/>
        <v>26.975000000000001</v>
      </c>
      <c r="R2508" s="20">
        <f t="shared" si="395"/>
        <v>18.125</v>
      </c>
      <c r="S2508" s="20">
        <f t="shared" si="396"/>
        <v>17.925000000000001</v>
      </c>
      <c r="T2508" s="20">
        <f t="shared" si="397"/>
        <v>21.625</v>
      </c>
      <c r="U2508" s="19">
        <f t="shared" si="398"/>
        <v>21.008333333333336</v>
      </c>
      <c r="V2508" s="19">
        <f t="shared" si="399"/>
        <v>21.162500000000001</v>
      </c>
    </row>
    <row r="2509" spans="1:22" ht="13.5" x14ac:dyDescent="0.25">
      <c r="A2509" s="3">
        <f>RSI!A2509</f>
        <v>45657</v>
      </c>
      <c r="B2509" s="2">
        <f>RSI!B2509</f>
        <v>10.8576</v>
      </c>
      <c r="C2509" s="2">
        <f>RSI!I2509</f>
        <v>29.507144575076296</v>
      </c>
      <c r="D2509" s="2">
        <f>MACD!E2509</f>
        <v>1.6478815137526581E-2</v>
      </c>
      <c r="E2509" s="2">
        <f>MACD!F2509</f>
        <v>1.2340952112307828E-2</v>
      </c>
      <c r="F2509" s="2">
        <f>'Moving Avg'!D2509</f>
        <v>10.9381</v>
      </c>
      <c r="G2509" s="2">
        <f>'Moving Avg'!F2509</f>
        <v>11.032629999999999</v>
      </c>
      <c r="H2509" s="2">
        <f>'Moving Avg'!G2509</f>
        <v>11.122484</v>
      </c>
      <c r="I2509" s="2">
        <f>'Moving Avg'!H2509</f>
        <v>11.506781999999994</v>
      </c>
      <c r="J2509" s="17" t="str">
        <f>OBV!F2509</f>
        <v>BEARISH</v>
      </c>
      <c r="K2509" s="17" t="str">
        <f>OBV!G2509</f>
        <v>NEUTRAL</v>
      </c>
      <c r="L2509" s="17" t="str">
        <f>OBV!H2509</f>
        <v>CONFIRMED BEARISH</v>
      </c>
      <c r="M2509" s="19">
        <f t="shared" si="390"/>
        <v>50</v>
      </c>
      <c r="N2509" s="19">
        <f t="shared" si="391"/>
        <v>0</v>
      </c>
      <c r="O2509" s="19">
        <f t="shared" si="392"/>
        <v>0</v>
      </c>
      <c r="P2509" s="19">
        <f t="shared" si="393"/>
        <v>16.5</v>
      </c>
      <c r="Q2509" s="20">
        <f t="shared" si="394"/>
        <v>19.975000000000001</v>
      </c>
      <c r="R2509" s="20">
        <f t="shared" si="395"/>
        <v>14.125</v>
      </c>
      <c r="S2509" s="20">
        <f t="shared" si="396"/>
        <v>14.925000000000001</v>
      </c>
      <c r="T2509" s="20">
        <f t="shared" si="397"/>
        <v>16.625</v>
      </c>
      <c r="U2509" s="19">
        <f t="shared" si="398"/>
        <v>16.341666666666669</v>
      </c>
      <c r="V2509" s="19">
        <f t="shared" si="399"/>
        <v>16.412500000000001</v>
      </c>
    </row>
    <row r="2510" spans="1:22" ht="13.5" x14ac:dyDescent="0.25">
      <c r="A2510" s="3">
        <f>RSI!A2510</f>
        <v>45659</v>
      </c>
      <c r="B2510" s="2">
        <f>RSI!B2510</f>
        <v>10.7921</v>
      </c>
      <c r="C2510" s="2">
        <f>RSI!I2510</f>
        <v>25.853188093439357</v>
      </c>
      <c r="D2510" s="2">
        <f>MACD!E2510</f>
        <v>3.2707663776594842E-2</v>
      </c>
      <c r="E2510" s="2">
        <f>MACD!F2510</f>
        <v>1.6414294445165234E-2</v>
      </c>
      <c r="F2510" s="2">
        <f>'Moving Avg'!D2510</f>
        <v>10.893179999999999</v>
      </c>
      <c r="G2510" s="2">
        <f>'Moving Avg'!F2510</f>
        <v>11.017655000000001</v>
      </c>
      <c r="H2510" s="2">
        <f>'Moving Avg'!G2510</f>
        <v>11.113686</v>
      </c>
      <c r="I2510" s="2">
        <f>'Moving Avg'!H2510</f>
        <v>11.507523999999995</v>
      </c>
      <c r="J2510" s="17" t="str">
        <f>OBV!F2510</f>
        <v>BEARISH</v>
      </c>
      <c r="K2510" s="17" t="str">
        <f>OBV!G2510</f>
        <v>NEUTRAL</v>
      </c>
      <c r="L2510" s="17" t="str">
        <f>OBV!H2510</f>
        <v>CONFIRMED BEARISH</v>
      </c>
      <c r="M2510" s="19">
        <f t="shared" si="390"/>
        <v>50</v>
      </c>
      <c r="N2510" s="19">
        <f t="shared" si="391"/>
        <v>0</v>
      </c>
      <c r="O2510" s="19">
        <f t="shared" si="392"/>
        <v>0</v>
      </c>
      <c r="P2510" s="19">
        <f t="shared" si="393"/>
        <v>16.5</v>
      </c>
      <c r="Q2510" s="20">
        <f t="shared" si="394"/>
        <v>19.975000000000001</v>
      </c>
      <c r="R2510" s="20">
        <f t="shared" si="395"/>
        <v>14.125</v>
      </c>
      <c r="S2510" s="20">
        <f t="shared" si="396"/>
        <v>14.925000000000001</v>
      </c>
      <c r="T2510" s="20">
        <f t="shared" si="397"/>
        <v>16.625</v>
      </c>
      <c r="U2510" s="19">
        <f t="shared" si="398"/>
        <v>16.341666666666669</v>
      </c>
      <c r="V2510" s="19">
        <f t="shared" si="399"/>
        <v>16.412500000000001</v>
      </c>
    </row>
    <row r="2511" spans="1:22" ht="13.5" x14ac:dyDescent="0.25">
      <c r="A2511" s="3">
        <f>RSI!A2511</f>
        <v>45660</v>
      </c>
      <c r="B2511" s="2">
        <f>RSI!B2511</f>
        <v>10.8482</v>
      </c>
      <c r="C2511" s="2">
        <f>RSI!I2511</f>
        <v>33.454069128045546</v>
      </c>
      <c r="D2511" s="2">
        <f>MACD!E2511</f>
        <v>4.3774053294081128E-2</v>
      </c>
      <c r="E2511" s="2">
        <f>MACD!F2511</f>
        <v>2.1886246214948411E-2</v>
      </c>
      <c r="F2511" s="2">
        <f>'Moving Avg'!D2511</f>
        <v>10.866959999999999</v>
      </c>
      <c r="G2511" s="2">
        <f>'Moving Avg'!F2511</f>
        <v>11.005484999999998</v>
      </c>
      <c r="H2511" s="2">
        <f>'Moving Avg'!G2511</f>
        <v>11.106009999999999</v>
      </c>
      <c r="I2511" s="2">
        <f>'Moving Avg'!H2511</f>
        <v>11.507934999999993</v>
      </c>
      <c r="J2511" s="17" t="str">
        <f>OBV!F2511</f>
        <v>BEARISH</v>
      </c>
      <c r="K2511" s="17" t="str">
        <f>OBV!G2511</f>
        <v>WEAK</v>
      </c>
      <c r="L2511" s="17" t="str">
        <f>OBV!H2511</f>
        <v>CONFIRMED BEARISH</v>
      </c>
      <c r="M2511" s="19">
        <f t="shared" si="390"/>
        <v>25</v>
      </c>
      <c r="N2511" s="19">
        <f t="shared" si="391"/>
        <v>0</v>
      </c>
      <c r="O2511" s="19">
        <f t="shared" si="392"/>
        <v>0</v>
      </c>
      <c r="P2511" s="19">
        <f t="shared" si="393"/>
        <v>0</v>
      </c>
      <c r="Q2511" s="20">
        <f t="shared" si="394"/>
        <v>8.75</v>
      </c>
      <c r="R2511" s="20">
        <f t="shared" si="395"/>
        <v>5</v>
      </c>
      <c r="S2511" s="20">
        <f t="shared" si="396"/>
        <v>3.75</v>
      </c>
      <c r="T2511" s="20">
        <f t="shared" si="397"/>
        <v>6.25</v>
      </c>
      <c r="U2511" s="19">
        <f t="shared" si="398"/>
        <v>5.833333333333333</v>
      </c>
      <c r="V2511" s="19">
        <f t="shared" si="399"/>
        <v>5.9375</v>
      </c>
    </row>
    <row r="2512" spans="1:22" ht="13.5" x14ac:dyDescent="0.25">
      <c r="A2512" s="3">
        <f>RSI!A2512</f>
        <v>45663</v>
      </c>
      <c r="B2512" s="2">
        <f>RSI!B2512</f>
        <v>10.707800000000001</v>
      </c>
      <c r="C2512" s="2">
        <f>RSI!I2512</f>
        <v>26.212027750955102</v>
      </c>
      <c r="D2512" s="2">
        <f>MACD!E2512</f>
        <v>6.1708984644884168E-2</v>
      </c>
      <c r="E2512" s="2">
        <f>MACD!F2512</f>
        <v>2.9850793900935566E-2</v>
      </c>
      <c r="F2512" s="2">
        <f>'Moving Avg'!D2512</f>
        <v>10.825759999999999</v>
      </c>
      <c r="G2512" s="2">
        <f>'Moving Avg'!F2512</f>
        <v>10.986295</v>
      </c>
      <c r="H2512" s="2">
        <f>'Moving Avg'!G2512</f>
        <v>11.095526</v>
      </c>
      <c r="I2512" s="2">
        <f>'Moving Avg'!H2512</f>
        <v>11.506420499999992</v>
      </c>
      <c r="J2512" s="17" t="str">
        <f>OBV!F2512</f>
        <v>BEARISH</v>
      </c>
      <c r="K2512" s="17" t="str">
        <f>OBV!G2512</f>
        <v>WEAK</v>
      </c>
      <c r="L2512" s="17" t="str">
        <f>OBV!H2512</f>
        <v>CONFIRMED BEARISH</v>
      </c>
      <c r="M2512" s="19">
        <f t="shared" si="390"/>
        <v>50</v>
      </c>
      <c r="N2512" s="19">
        <f t="shared" si="391"/>
        <v>0</v>
      </c>
      <c r="O2512" s="19">
        <f t="shared" si="392"/>
        <v>0</v>
      </c>
      <c r="P2512" s="19">
        <f t="shared" si="393"/>
        <v>0</v>
      </c>
      <c r="Q2512" s="20">
        <f t="shared" si="394"/>
        <v>17.5</v>
      </c>
      <c r="R2512" s="20">
        <f t="shared" si="395"/>
        <v>10</v>
      </c>
      <c r="S2512" s="20">
        <f t="shared" si="396"/>
        <v>7.5</v>
      </c>
      <c r="T2512" s="20">
        <f t="shared" si="397"/>
        <v>12.5</v>
      </c>
      <c r="U2512" s="19">
        <f t="shared" si="398"/>
        <v>11.666666666666666</v>
      </c>
      <c r="V2512" s="19">
        <f t="shared" si="399"/>
        <v>11.875</v>
      </c>
    </row>
    <row r="2513" spans="1:22" ht="13.5" x14ac:dyDescent="0.25">
      <c r="A2513" s="3">
        <f>RSI!A2513</f>
        <v>45664</v>
      </c>
      <c r="B2513" s="2">
        <f>RSI!B2513</f>
        <v>10.539400000000001</v>
      </c>
      <c r="C2513" s="2">
        <f>RSI!I2513</f>
        <v>20.484192035004426</v>
      </c>
      <c r="D2513" s="2">
        <f>MACD!E2513</f>
        <v>0.1084356803226374</v>
      </c>
      <c r="E2513" s="2">
        <f>MACD!F2513</f>
        <v>4.5567771185275933E-2</v>
      </c>
      <c r="F2513" s="2">
        <f>'Moving Avg'!D2513</f>
        <v>10.74902</v>
      </c>
      <c r="G2513" s="2">
        <f>'Moving Avg'!F2513</f>
        <v>10.958684999999999</v>
      </c>
      <c r="H2513" s="2">
        <f>'Moving Avg'!G2513</f>
        <v>11.081673999999996</v>
      </c>
      <c r="I2513" s="2">
        <f>'Moving Avg'!H2513</f>
        <v>11.502921999999995</v>
      </c>
      <c r="J2513" s="17" t="str">
        <f>OBV!F2513</f>
        <v>BEARISH</v>
      </c>
      <c r="K2513" s="17" t="str">
        <f>OBV!G2513</f>
        <v>WEAK</v>
      </c>
      <c r="L2513" s="17" t="str">
        <f>OBV!H2513</f>
        <v>CONFIRMED BEARISH</v>
      </c>
      <c r="M2513" s="19">
        <f t="shared" si="390"/>
        <v>50</v>
      </c>
      <c r="N2513" s="19">
        <f t="shared" si="391"/>
        <v>0</v>
      </c>
      <c r="O2513" s="19">
        <f t="shared" si="392"/>
        <v>0</v>
      </c>
      <c r="P2513" s="19">
        <f t="shared" si="393"/>
        <v>0</v>
      </c>
      <c r="Q2513" s="20">
        <f t="shared" si="394"/>
        <v>17.5</v>
      </c>
      <c r="R2513" s="20">
        <f t="shared" si="395"/>
        <v>10</v>
      </c>
      <c r="S2513" s="20">
        <f t="shared" si="396"/>
        <v>7.5</v>
      </c>
      <c r="T2513" s="20">
        <f t="shared" si="397"/>
        <v>12.5</v>
      </c>
      <c r="U2513" s="19">
        <f t="shared" si="398"/>
        <v>11.666666666666666</v>
      </c>
      <c r="V2513" s="19">
        <f t="shared" si="399"/>
        <v>11.875</v>
      </c>
    </row>
    <row r="2514" spans="1:22" ht="13.5" x14ac:dyDescent="0.25">
      <c r="A2514" s="3">
        <f>RSI!A2514</f>
        <v>45665</v>
      </c>
      <c r="B2514" s="2">
        <f>RSI!B2514</f>
        <v>10.567399999999999</v>
      </c>
      <c r="C2514" s="2">
        <f>RSI!I2514</f>
        <v>23.478351184863442</v>
      </c>
      <c r="D2514" s="2">
        <f>MACD!E2514</f>
        <v>0.14423824040836841</v>
      </c>
      <c r="E2514" s="2">
        <f>MACD!F2514</f>
        <v>6.5301865029894435E-2</v>
      </c>
      <c r="F2514" s="2">
        <f>'Moving Avg'!D2514</f>
        <v>10.69098</v>
      </c>
      <c r="G2514" s="2">
        <f>'Moving Avg'!F2514</f>
        <v>10.933879999999998</v>
      </c>
      <c r="H2514" s="2">
        <f>'Moving Avg'!G2514</f>
        <v>11.068381999999996</v>
      </c>
      <c r="I2514" s="2">
        <f>'Moving Avg'!H2514</f>
        <v>11.49825849999999</v>
      </c>
      <c r="J2514" s="17" t="str">
        <f>OBV!F2514</f>
        <v>BEARISH</v>
      </c>
      <c r="K2514" s="17" t="str">
        <f>OBV!G2514</f>
        <v>WEAK</v>
      </c>
      <c r="L2514" s="17" t="str">
        <f>OBV!H2514</f>
        <v>CONFIRMED BEARISH</v>
      </c>
      <c r="M2514" s="19">
        <f t="shared" si="390"/>
        <v>50</v>
      </c>
      <c r="N2514" s="19">
        <f t="shared" si="391"/>
        <v>0</v>
      </c>
      <c r="O2514" s="19">
        <f t="shared" si="392"/>
        <v>0</v>
      </c>
      <c r="P2514" s="19">
        <f t="shared" si="393"/>
        <v>0</v>
      </c>
      <c r="Q2514" s="20">
        <f t="shared" si="394"/>
        <v>17.5</v>
      </c>
      <c r="R2514" s="20">
        <f t="shared" si="395"/>
        <v>10</v>
      </c>
      <c r="S2514" s="20">
        <f t="shared" si="396"/>
        <v>7.5</v>
      </c>
      <c r="T2514" s="20">
        <f t="shared" si="397"/>
        <v>12.5</v>
      </c>
      <c r="U2514" s="19">
        <f t="shared" si="398"/>
        <v>11.666666666666666</v>
      </c>
      <c r="V2514" s="19">
        <f t="shared" si="399"/>
        <v>11.875</v>
      </c>
    </row>
    <row r="2515" spans="1:22" ht="13.5" x14ac:dyDescent="0.25">
      <c r="A2515" s="3">
        <f>RSI!A2515</f>
        <v>45666</v>
      </c>
      <c r="B2515" s="2">
        <f>RSI!B2515</f>
        <v>10.8202</v>
      </c>
      <c r="C2515" s="2">
        <f>RSI!I2515</f>
        <v>43.986201920436237</v>
      </c>
      <c r="D2515" s="2">
        <f>MACD!E2515</f>
        <v>0.14370590725151189</v>
      </c>
      <c r="E2515" s="2">
        <f>MACD!F2515</f>
        <v>8.0982673474217934E-2</v>
      </c>
      <c r="F2515" s="2">
        <f>'Moving Avg'!D2515</f>
        <v>10.6966</v>
      </c>
      <c r="G2515" s="2">
        <f>'Moving Avg'!F2515</f>
        <v>10.920309999999999</v>
      </c>
      <c r="H2515" s="2">
        <f>'Moving Avg'!G2515</f>
        <v>11.060145999999996</v>
      </c>
      <c r="I2515" s="2">
        <f>'Moving Avg'!H2515</f>
        <v>11.492411999999991</v>
      </c>
      <c r="J2515" s="17" t="str">
        <f>OBV!F2515</f>
        <v>BEARISH</v>
      </c>
      <c r="K2515" s="17" t="str">
        <f>OBV!G2515</f>
        <v>NEUTRAL</v>
      </c>
      <c r="L2515" s="17" t="str">
        <f>OBV!H2515</f>
        <v>BEARISH DIVERGENCE</v>
      </c>
      <c r="M2515" s="19">
        <f t="shared" si="390"/>
        <v>25</v>
      </c>
      <c r="N2515" s="19">
        <f t="shared" si="391"/>
        <v>0</v>
      </c>
      <c r="O2515" s="19">
        <f t="shared" si="392"/>
        <v>0</v>
      </c>
      <c r="P2515" s="19">
        <f t="shared" si="393"/>
        <v>16.5</v>
      </c>
      <c r="Q2515" s="20">
        <f t="shared" si="394"/>
        <v>11.225</v>
      </c>
      <c r="R2515" s="20">
        <f t="shared" si="395"/>
        <v>9.125</v>
      </c>
      <c r="S2515" s="20">
        <f t="shared" si="396"/>
        <v>11.175000000000001</v>
      </c>
      <c r="T2515" s="20">
        <f t="shared" si="397"/>
        <v>10.375</v>
      </c>
      <c r="U2515" s="19">
        <f t="shared" si="398"/>
        <v>10.508333333333335</v>
      </c>
      <c r="V2515" s="19">
        <f t="shared" si="399"/>
        <v>10.475000000000001</v>
      </c>
    </row>
    <row r="2516" spans="1:22" ht="13.5" x14ac:dyDescent="0.25">
      <c r="A2516" s="3">
        <f>RSI!A2516</f>
        <v>45667</v>
      </c>
      <c r="B2516" s="2">
        <f>RSI!B2516</f>
        <v>10.9793</v>
      </c>
      <c r="C2516" s="2">
        <f>RSI!I2516</f>
        <v>52.596598054990139</v>
      </c>
      <c r="D2516" s="2">
        <f>MACD!E2516</f>
        <v>0.12635144785794239</v>
      </c>
      <c r="E2516" s="2">
        <f>MACD!F2516</f>
        <v>9.0056428350962836E-2</v>
      </c>
      <c r="F2516" s="2">
        <f>'Moving Avg'!D2516</f>
        <v>10.72282</v>
      </c>
      <c r="G2516" s="2">
        <f>'Moving Avg'!F2516</f>
        <v>10.917504999999998</v>
      </c>
      <c r="H2516" s="2">
        <f>'Moving Avg'!G2516</f>
        <v>11.054903999999997</v>
      </c>
      <c r="I2516" s="2">
        <f>'Moving Avg'!H2516</f>
        <v>11.488217499999989</v>
      </c>
      <c r="J2516" s="17" t="str">
        <f>OBV!F2516</f>
        <v>BULLISH</v>
      </c>
      <c r="K2516" s="17" t="str">
        <f>OBV!G2516</f>
        <v>NEUTRAL</v>
      </c>
      <c r="L2516" s="17" t="str">
        <f>OBV!H2516</f>
        <v>CONFIRMED BULLISH</v>
      </c>
      <c r="M2516" s="19">
        <f t="shared" si="390"/>
        <v>25</v>
      </c>
      <c r="N2516" s="19">
        <f t="shared" si="391"/>
        <v>0</v>
      </c>
      <c r="O2516" s="19">
        <f t="shared" si="392"/>
        <v>0</v>
      </c>
      <c r="P2516" s="19">
        <f t="shared" si="393"/>
        <v>83.5</v>
      </c>
      <c r="Q2516" s="20">
        <f t="shared" si="394"/>
        <v>21.274999999999999</v>
      </c>
      <c r="R2516" s="20">
        <f t="shared" si="395"/>
        <v>25.875</v>
      </c>
      <c r="S2516" s="20">
        <f t="shared" si="396"/>
        <v>41.325000000000003</v>
      </c>
      <c r="T2516" s="20">
        <f t="shared" si="397"/>
        <v>27.125</v>
      </c>
      <c r="U2516" s="19">
        <f t="shared" si="398"/>
        <v>29.491666666666664</v>
      </c>
      <c r="V2516" s="19">
        <f t="shared" si="399"/>
        <v>28.9</v>
      </c>
    </row>
    <row r="2517" spans="1:22" ht="13.5" x14ac:dyDescent="0.25">
      <c r="A2517" s="3">
        <f>RSI!A2517</f>
        <v>45670</v>
      </c>
      <c r="B2517" s="2">
        <f>RSI!B2517</f>
        <v>10.941800000000001</v>
      </c>
      <c r="C2517" s="2">
        <f>RSI!I2517</f>
        <v>50.621411446748354</v>
      </c>
      <c r="D2517" s="2">
        <f>MACD!E2517</f>
        <v>0.10401560134893195</v>
      </c>
      <c r="E2517" s="2">
        <f>MACD!F2517</f>
        <v>9.2848262950556662E-2</v>
      </c>
      <c r="F2517" s="2">
        <f>'Moving Avg'!D2517</f>
        <v>10.76962</v>
      </c>
      <c r="G2517" s="2">
        <f>'Moving Avg'!F2517</f>
        <v>10.914224999999998</v>
      </c>
      <c r="H2517" s="2">
        <f>'Moving Avg'!G2517</f>
        <v>11.048911999999996</v>
      </c>
      <c r="I2517" s="2">
        <f>'Moving Avg'!H2517</f>
        <v>11.483876499999987</v>
      </c>
      <c r="J2517" s="17" t="str">
        <f>OBV!F2517</f>
        <v>BULLISH</v>
      </c>
      <c r="K2517" s="17" t="str">
        <f>OBV!G2517</f>
        <v>NEUTRAL</v>
      </c>
      <c r="L2517" s="17" t="str">
        <f>OBV!H2517</f>
        <v>CONFIRMED BULLISH</v>
      </c>
      <c r="M2517" s="19">
        <f t="shared" si="390"/>
        <v>25</v>
      </c>
      <c r="N2517" s="19">
        <f t="shared" si="391"/>
        <v>0</v>
      </c>
      <c r="O2517" s="19">
        <f t="shared" si="392"/>
        <v>0</v>
      </c>
      <c r="P2517" s="19">
        <f t="shared" si="393"/>
        <v>83.5</v>
      </c>
      <c r="Q2517" s="20">
        <f t="shared" si="394"/>
        <v>21.274999999999999</v>
      </c>
      <c r="R2517" s="20">
        <f t="shared" si="395"/>
        <v>25.875</v>
      </c>
      <c r="S2517" s="20">
        <f t="shared" si="396"/>
        <v>41.325000000000003</v>
      </c>
      <c r="T2517" s="20">
        <f t="shared" si="397"/>
        <v>27.125</v>
      </c>
      <c r="U2517" s="19">
        <f t="shared" si="398"/>
        <v>29.491666666666664</v>
      </c>
      <c r="V2517" s="19">
        <f t="shared" si="399"/>
        <v>28.9</v>
      </c>
    </row>
    <row r="2518" spans="1:22" ht="13.5" x14ac:dyDescent="0.25">
      <c r="A2518" s="3">
        <f>RSI!A2518</f>
        <v>45671</v>
      </c>
      <c r="B2518" s="2">
        <f>RSI!B2518</f>
        <v>11.0167</v>
      </c>
      <c r="C2518" s="2">
        <f>RSI!I2518</f>
        <v>54.311938887979053</v>
      </c>
      <c r="D2518" s="2">
        <f>MACD!E2518</f>
        <v>8.0894176290888353E-2</v>
      </c>
      <c r="E2518" s="2">
        <f>MACD!F2518</f>
        <v>9.0457445618623011E-2</v>
      </c>
      <c r="F2518" s="2">
        <f>'Moving Avg'!D2518</f>
        <v>10.865080000000001</v>
      </c>
      <c r="G2518" s="2">
        <f>'Moving Avg'!F2518</f>
        <v>10.914224999999998</v>
      </c>
      <c r="H2518" s="2">
        <f>'Moving Avg'!G2518</f>
        <v>11.044417999999999</v>
      </c>
      <c r="I2518" s="2">
        <f>'Moving Avg'!H2518</f>
        <v>11.479868999999987</v>
      </c>
      <c r="J2518" s="17" t="str">
        <f>OBV!F2518</f>
        <v>BULLISH</v>
      </c>
      <c r="K2518" s="17" t="str">
        <f>OBV!G2518</f>
        <v>STRONG</v>
      </c>
      <c r="L2518" s="17" t="str">
        <f>OBV!H2518</f>
        <v>CONFIRMED BULLISH</v>
      </c>
      <c r="M2518" s="19">
        <f t="shared" si="390"/>
        <v>25</v>
      </c>
      <c r="N2518" s="19">
        <f t="shared" si="391"/>
        <v>45</v>
      </c>
      <c r="O2518" s="19">
        <f t="shared" si="392"/>
        <v>0</v>
      </c>
      <c r="P2518" s="19">
        <f t="shared" si="393"/>
        <v>100</v>
      </c>
      <c r="Q2518" s="20">
        <f t="shared" si="394"/>
        <v>39.5</v>
      </c>
      <c r="R2518" s="20">
        <f t="shared" si="395"/>
        <v>39</v>
      </c>
      <c r="S2518" s="20">
        <f t="shared" si="396"/>
        <v>55.5</v>
      </c>
      <c r="T2518" s="20">
        <f t="shared" si="397"/>
        <v>42.5</v>
      </c>
      <c r="U2518" s="19">
        <f t="shared" si="398"/>
        <v>44.666666666666664</v>
      </c>
      <c r="V2518" s="19">
        <f t="shared" si="399"/>
        <v>44.125</v>
      </c>
    </row>
    <row r="2519" spans="1:22" ht="13.5" x14ac:dyDescent="0.25">
      <c r="A2519" s="3">
        <f>RSI!A2519</f>
        <v>45672</v>
      </c>
      <c r="B2519" s="2">
        <f>RSI!B2519</f>
        <v>11.231999999999999</v>
      </c>
      <c r="C2519" s="2">
        <f>RSI!I2519</f>
        <v>62.896394772390572</v>
      </c>
      <c r="D2519" s="2">
        <f>MACD!E2519</f>
        <v>3.476549083183933E-2</v>
      </c>
      <c r="E2519" s="2">
        <f>MACD!F2519</f>
        <v>7.9319054661266278E-2</v>
      </c>
      <c r="F2519" s="2">
        <f>'Moving Avg'!D2519</f>
        <v>10.998000000000001</v>
      </c>
      <c r="G2519" s="2">
        <f>'Moving Avg'!F2519</f>
        <v>10.924989999999998</v>
      </c>
      <c r="H2519" s="2">
        <f>'Moving Avg'!G2519</f>
        <v>11.044417999999999</v>
      </c>
      <c r="I2519" s="2">
        <f>'Moving Avg'!H2519</f>
        <v>11.476978999999988</v>
      </c>
      <c r="J2519" s="17" t="str">
        <f>OBV!F2519</f>
        <v>BULLISH</v>
      </c>
      <c r="K2519" s="17" t="str">
        <f>OBV!G2519</f>
        <v>STRONG</v>
      </c>
      <c r="L2519" s="17" t="str">
        <f>OBV!H2519</f>
        <v>CONFIRMED BULLISH</v>
      </c>
      <c r="M2519" s="19">
        <f t="shared" si="390"/>
        <v>25</v>
      </c>
      <c r="N2519" s="19">
        <f t="shared" si="391"/>
        <v>100</v>
      </c>
      <c r="O2519" s="19">
        <f t="shared" si="392"/>
        <v>0</v>
      </c>
      <c r="P2519" s="19">
        <f t="shared" si="393"/>
        <v>100</v>
      </c>
      <c r="Q2519" s="20">
        <f t="shared" si="394"/>
        <v>58.75</v>
      </c>
      <c r="R2519" s="20">
        <f t="shared" si="395"/>
        <v>50</v>
      </c>
      <c r="S2519" s="20">
        <f t="shared" si="396"/>
        <v>63.75</v>
      </c>
      <c r="T2519" s="20">
        <f t="shared" si="397"/>
        <v>56.25</v>
      </c>
      <c r="U2519" s="19">
        <f t="shared" si="398"/>
        <v>57.5</v>
      </c>
      <c r="V2519" s="19">
        <f t="shared" si="399"/>
        <v>57.1875</v>
      </c>
    </row>
    <row r="2520" spans="1:22" ht="13.5" x14ac:dyDescent="0.25">
      <c r="A2520" s="3">
        <f>RSI!A2520</f>
        <v>45673</v>
      </c>
      <c r="B2520" s="2">
        <f>RSI!B2520</f>
        <v>11.2226</v>
      </c>
      <c r="C2520" s="2">
        <f>RSI!I2520</f>
        <v>62.345606849700999</v>
      </c>
      <c r="D2520" s="2">
        <f>MACD!E2520</f>
        <v>-1.5418698525897057E-2</v>
      </c>
      <c r="E2520" s="2">
        <f>MACD!F2520</f>
        <v>6.0371504023833615E-2</v>
      </c>
      <c r="F2520" s="2">
        <f>'Moving Avg'!D2520</f>
        <v>11.078480000000001</v>
      </c>
      <c r="G2520" s="2">
        <f>'Moving Avg'!F2520</f>
        <v>10.93388</v>
      </c>
      <c r="H2520" s="2">
        <f>'Moving Avg'!G2520</f>
        <v>11.044229999999997</v>
      </c>
      <c r="I2520" s="2">
        <f>'Moving Avg'!H2520</f>
        <v>11.474082499999987</v>
      </c>
      <c r="J2520" s="17" t="str">
        <f>OBV!F2520</f>
        <v>BULLISH</v>
      </c>
      <c r="K2520" s="17" t="str">
        <f>OBV!G2520</f>
        <v>STRONG</v>
      </c>
      <c r="L2520" s="17" t="str">
        <f>OBV!H2520</f>
        <v>CONFIRMED BULLISH</v>
      </c>
      <c r="M2520" s="19">
        <f t="shared" si="390"/>
        <v>25</v>
      </c>
      <c r="N2520" s="19">
        <f t="shared" si="391"/>
        <v>100</v>
      </c>
      <c r="O2520" s="19">
        <f t="shared" si="392"/>
        <v>0</v>
      </c>
      <c r="P2520" s="19">
        <f t="shared" si="393"/>
        <v>100</v>
      </c>
      <c r="Q2520" s="20">
        <f t="shared" si="394"/>
        <v>58.75</v>
      </c>
      <c r="R2520" s="20">
        <f t="shared" si="395"/>
        <v>50</v>
      </c>
      <c r="S2520" s="20">
        <f t="shared" si="396"/>
        <v>63.75</v>
      </c>
      <c r="T2520" s="20">
        <f t="shared" si="397"/>
        <v>56.25</v>
      </c>
      <c r="U2520" s="19">
        <f t="shared" si="398"/>
        <v>57.5</v>
      </c>
      <c r="V2520" s="19">
        <f t="shared" si="399"/>
        <v>57.1875</v>
      </c>
    </row>
    <row r="2521" spans="1:22" ht="13.5" x14ac:dyDescent="0.25">
      <c r="A2521" s="3">
        <f>RSI!A2521</f>
        <v>45674</v>
      </c>
      <c r="B2521" s="2">
        <f>RSI!B2521</f>
        <v>11.138400000000001</v>
      </c>
      <c r="C2521" s="2">
        <f>RSI!I2521</f>
        <v>57.489212580827243</v>
      </c>
      <c r="D2521" s="2">
        <f>MACD!E2521</f>
        <v>-4.4599260575111543E-2</v>
      </c>
      <c r="E2521" s="2">
        <f>MACD!F2521</f>
        <v>3.9377351104044583E-2</v>
      </c>
      <c r="F2521" s="2">
        <f>'Moving Avg'!D2521</f>
        <v>11.110300000000001</v>
      </c>
      <c r="G2521" s="2">
        <f>'Moving Avg'!F2521</f>
        <v>10.938559999999999</v>
      </c>
      <c r="H2521" s="2">
        <f>'Moving Avg'!G2521</f>
        <v>11.042358</v>
      </c>
      <c r="I2521" s="2">
        <f>'Moving Avg'!H2521</f>
        <v>11.470438999999985</v>
      </c>
      <c r="J2521" s="17" t="str">
        <f>OBV!F2521</f>
        <v>BULLISH</v>
      </c>
      <c r="K2521" s="17" t="str">
        <f>OBV!G2521</f>
        <v>STRONG</v>
      </c>
      <c r="L2521" s="17" t="str">
        <f>OBV!H2521</f>
        <v>CONFIRMED BULLISH</v>
      </c>
      <c r="M2521" s="19">
        <f t="shared" si="390"/>
        <v>25</v>
      </c>
      <c r="N2521" s="19">
        <f t="shared" si="391"/>
        <v>100</v>
      </c>
      <c r="O2521" s="19">
        <f t="shared" si="392"/>
        <v>0</v>
      </c>
      <c r="P2521" s="19">
        <f t="shared" si="393"/>
        <v>100</v>
      </c>
      <c r="Q2521" s="20">
        <f t="shared" si="394"/>
        <v>58.75</v>
      </c>
      <c r="R2521" s="20">
        <f t="shared" si="395"/>
        <v>50</v>
      </c>
      <c r="S2521" s="20">
        <f t="shared" si="396"/>
        <v>63.75</v>
      </c>
      <c r="T2521" s="20">
        <f t="shared" si="397"/>
        <v>56.25</v>
      </c>
      <c r="U2521" s="19">
        <f t="shared" si="398"/>
        <v>57.5</v>
      </c>
      <c r="V2521" s="19">
        <f t="shared" si="399"/>
        <v>57.1875</v>
      </c>
    </row>
    <row r="2522" spans="1:22" ht="13.5" x14ac:dyDescent="0.25">
      <c r="A2522" s="3">
        <f>RSI!A2522</f>
        <v>45677</v>
      </c>
      <c r="B2522" s="2">
        <f>RSI!B2522</f>
        <v>11.063499999999999</v>
      </c>
      <c r="C2522" s="2">
        <f>RSI!I2522</f>
        <v>53.497185958029164</v>
      </c>
      <c r="D2522" s="2">
        <f>MACD!E2522</f>
        <v>-8.6312244966091356E-2</v>
      </c>
      <c r="E2522" s="2">
        <f>MACD!F2522</f>
        <v>1.4239431890017397E-2</v>
      </c>
      <c r="F2522" s="2">
        <f>'Moving Avg'!D2522</f>
        <v>11.134640000000001</v>
      </c>
      <c r="G2522" s="2">
        <f>'Moving Avg'!F2522</f>
        <v>10.940430000000001</v>
      </c>
      <c r="H2522" s="2">
        <f>'Moving Avg'!G2522</f>
        <v>11.037116000000001</v>
      </c>
      <c r="I2522" s="2">
        <f>'Moving Avg'!H2522</f>
        <v>11.465972499999987</v>
      </c>
      <c r="J2522" s="17" t="str">
        <f>OBV!F2522</f>
        <v>BULLISH</v>
      </c>
      <c r="K2522" s="17" t="str">
        <f>OBV!G2522</f>
        <v>STRONG</v>
      </c>
      <c r="L2522" s="17" t="str">
        <f>OBV!H2522</f>
        <v>CONFIRMED BULLISH</v>
      </c>
      <c r="M2522" s="19">
        <f t="shared" si="390"/>
        <v>25</v>
      </c>
      <c r="N2522" s="19">
        <f t="shared" si="391"/>
        <v>100</v>
      </c>
      <c r="O2522" s="19">
        <f t="shared" si="392"/>
        <v>0</v>
      </c>
      <c r="P2522" s="19">
        <f t="shared" si="393"/>
        <v>100</v>
      </c>
      <c r="Q2522" s="20">
        <f t="shared" si="394"/>
        <v>58.75</v>
      </c>
      <c r="R2522" s="20">
        <f t="shared" si="395"/>
        <v>50</v>
      </c>
      <c r="S2522" s="20">
        <f t="shared" si="396"/>
        <v>63.75</v>
      </c>
      <c r="T2522" s="20">
        <f t="shared" si="397"/>
        <v>56.25</v>
      </c>
      <c r="U2522" s="19">
        <f t="shared" si="398"/>
        <v>57.5</v>
      </c>
      <c r="V2522" s="19">
        <f t="shared" si="399"/>
        <v>57.1875</v>
      </c>
    </row>
    <row r="2523" spans="1:22" ht="13.5" x14ac:dyDescent="0.25">
      <c r="A2523" s="3">
        <f>RSI!A2523</f>
        <v>45678</v>
      </c>
      <c r="B2523" s="2">
        <f>RSI!B2523</f>
        <v>10.997999999999999</v>
      </c>
      <c r="C2523" s="2">
        <f>RSI!I2523</f>
        <v>50.213428233262007</v>
      </c>
      <c r="D2523" s="2">
        <f>MACD!E2523</f>
        <v>-0.1431191444750759</v>
      </c>
      <c r="E2523" s="2">
        <f>MACD!F2523</f>
        <v>-1.7232283383001264E-2</v>
      </c>
      <c r="F2523" s="2">
        <f>'Moving Avg'!D2523</f>
        <v>11.1309</v>
      </c>
      <c r="G2523" s="2">
        <f>'Moving Avg'!F2523</f>
        <v>10.93341</v>
      </c>
      <c r="H2523" s="2">
        <f>'Moving Avg'!G2523</f>
        <v>11.032436000000002</v>
      </c>
      <c r="I2523" s="2">
        <f>'Moving Avg'!H2523</f>
        <v>11.461871499999987</v>
      </c>
      <c r="J2523" s="17" t="str">
        <f>OBV!F2523</f>
        <v>BULLISH</v>
      </c>
      <c r="K2523" s="17" t="str">
        <f>OBV!G2523</f>
        <v>NEUTRAL</v>
      </c>
      <c r="L2523" s="17" t="str">
        <f>OBV!H2523</f>
        <v>BULLISH DIVERGENCE</v>
      </c>
      <c r="M2523" s="19">
        <f t="shared" si="390"/>
        <v>25</v>
      </c>
      <c r="N2523" s="19">
        <f t="shared" si="391"/>
        <v>100</v>
      </c>
      <c r="O2523" s="19">
        <f t="shared" si="392"/>
        <v>0</v>
      </c>
      <c r="P2523" s="19">
        <f t="shared" si="393"/>
        <v>66.5</v>
      </c>
      <c r="Q2523" s="20">
        <f t="shared" si="394"/>
        <v>53.725000000000001</v>
      </c>
      <c r="R2523" s="20">
        <f t="shared" si="395"/>
        <v>41.625</v>
      </c>
      <c r="S2523" s="20">
        <f t="shared" si="396"/>
        <v>48.674999999999997</v>
      </c>
      <c r="T2523" s="20">
        <f t="shared" si="397"/>
        <v>47.875</v>
      </c>
      <c r="U2523" s="19">
        <f t="shared" si="398"/>
        <v>48.008333333333326</v>
      </c>
      <c r="V2523" s="19">
        <f t="shared" si="399"/>
        <v>47.974999999999994</v>
      </c>
    </row>
    <row r="2524" spans="1:22" ht="13.5" x14ac:dyDescent="0.25">
      <c r="A2524" s="3">
        <f>RSI!A2524</f>
        <v>45679</v>
      </c>
      <c r="B2524" s="2">
        <f>RSI!B2524</f>
        <v>10.997999999999999</v>
      </c>
      <c r="C2524" s="2">
        <f>RSI!I2524</f>
        <v>50.213428233262007</v>
      </c>
      <c r="D2524" s="2">
        <f>MACD!E2524</f>
        <v>-0.18691350569180365</v>
      </c>
      <c r="E2524" s="2">
        <f>MACD!F2524</f>
        <v>-5.1168527844761738E-2</v>
      </c>
      <c r="F2524" s="2">
        <f>'Moving Avg'!D2524</f>
        <v>11.084099999999999</v>
      </c>
      <c r="G2524" s="2">
        <f>'Moving Avg'!F2524</f>
        <v>10.927795</v>
      </c>
      <c r="H2524" s="2">
        <f>'Moving Avg'!G2524</f>
        <v>11.027756000000004</v>
      </c>
      <c r="I2524" s="2">
        <f>'Moving Avg'!H2524</f>
        <v>11.457851999999985</v>
      </c>
      <c r="J2524" s="17" t="str">
        <f>OBV!F2524</f>
        <v>BEARISH</v>
      </c>
      <c r="K2524" s="17" t="str">
        <f>OBV!G2524</f>
        <v>WEAK</v>
      </c>
      <c r="L2524" s="17" t="str">
        <f>OBV!H2524</f>
        <v>CONFIRMED BEARISH</v>
      </c>
      <c r="M2524" s="19">
        <f t="shared" si="390"/>
        <v>25</v>
      </c>
      <c r="N2524" s="19">
        <f t="shared" si="391"/>
        <v>100</v>
      </c>
      <c r="O2524" s="19">
        <f t="shared" si="392"/>
        <v>0</v>
      </c>
      <c r="P2524" s="19">
        <f t="shared" si="393"/>
        <v>0</v>
      </c>
      <c r="Q2524" s="20">
        <f t="shared" si="394"/>
        <v>43.75</v>
      </c>
      <c r="R2524" s="20">
        <f t="shared" si="395"/>
        <v>25</v>
      </c>
      <c r="S2524" s="20">
        <f t="shared" si="396"/>
        <v>18.75</v>
      </c>
      <c r="T2524" s="20">
        <f t="shared" si="397"/>
        <v>31.25</v>
      </c>
      <c r="U2524" s="19">
        <f t="shared" si="398"/>
        <v>29.166666666666668</v>
      </c>
      <c r="V2524" s="19">
        <f t="shared" si="399"/>
        <v>29.6875</v>
      </c>
    </row>
    <row r="2525" spans="1:22" ht="13.5" x14ac:dyDescent="0.25">
      <c r="A2525" s="3">
        <f>RSI!A2525</f>
        <v>45680</v>
      </c>
      <c r="B2525" s="2">
        <f>RSI!B2525</f>
        <v>10.9512</v>
      </c>
      <c r="C2525" s="2">
        <f>RSI!I2525</f>
        <v>47.782974967105439</v>
      </c>
      <c r="D2525" s="2">
        <f>MACD!E2525</f>
        <v>-0.18164340686511515</v>
      </c>
      <c r="E2525" s="2">
        <f>MACD!F2525</f>
        <v>-7.7263503648832416E-2</v>
      </c>
      <c r="F2525" s="2">
        <f>'Moving Avg'!D2525</f>
        <v>11.029819999999999</v>
      </c>
      <c r="G2525" s="2">
        <f>'Moving Avg'!F2525</f>
        <v>10.924519999999999</v>
      </c>
      <c r="H2525" s="2">
        <f>'Moving Avg'!G2525</f>
        <v>11.023076000000003</v>
      </c>
      <c r="I2525" s="2">
        <f>'Moving Avg'!H2525</f>
        <v>11.453924999999986</v>
      </c>
      <c r="J2525" s="17" t="str">
        <f>OBV!F2525</f>
        <v>BEARISH</v>
      </c>
      <c r="K2525" s="17" t="str">
        <f>OBV!G2525</f>
        <v>WEAK</v>
      </c>
      <c r="L2525" s="17" t="str">
        <f>OBV!H2525</f>
        <v>CONFIRMED BEARISH</v>
      </c>
      <c r="M2525" s="19">
        <f t="shared" si="390"/>
        <v>25</v>
      </c>
      <c r="N2525" s="19">
        <f t="shared" si="391"/>
        <v>100</v>
      </c>
      <c r="O2525" s="19">
        <f t="shared" si="392"/>
        <v>0</v>
      </c>
      <c r="P2525" s="19">
        <f t="shared" si="393"/>
        <v>0</v>
      </c>
      <c r="Q2525" s="20">
        <f t="shared" si="394"/>
        <v>43.75</v>
      </c>
      <c r="R2525" s="20">
        <f t="shared" si="395"/>
        <v>25</v>
      </c>
      <c r="S2525" s="20">
        <f t="shared" si="396"/>
        <v>18.75</v>
      </c>
      <c r="T2525" s="20">
        <f t="shared" si="397"/>
        <v>31.25</v>
      </c>
      <c r="U2525" s="19">
        <f t="shared" si="398"/>
        <v>29.166666666666668</v>
      </c>
      <c r="V2525" s="19">
        <f t="shared" si="399"/>
        <v>29.6875</v>
      </c>
    </row>
    <row r="2526" spans="1:22" ht="13.5" x14ac:dyDescent="0.25">
      <c r="A2526" s="3">
        <f>RSI!A2526</f>
        <v>45681</v>
      </c>
      <c r="B2526" s="2">
        <f>RSI!B2526</f>
        <v>10.9886</v>
      </c>
      <c r="C2526" s="2">
        <f>RSI!I2526</f>
        <v>49.871143892612039</v>
      </c>
      <c r="D2526" s="2">
        <f>MACD!E2526</f>
        <v>-0.15523072650956315</v>
      </c>
      <c r="E2526" s="2">
        <f>MACD!F2526</f>
        <v>-9.2856948220978563E-2</v>
      </c>
      <c r="F2526" s="2">
        <f>'Moving Avg'!D2526</f>
        <v>10.99986</v>
      </c>
      <c r="G2526" s="2">
        <f>'Moving Avg'!F2526</f>
        <v>10.924984999999998</v>
      </c>
      <c r="H2526" s="2">
        <f>'Moving Avg'!G2526</f>
        <v>11.019144000000004</v>
      </c>
      <c r="I2526" s="2">
        <f>'Moving Avg'!H2526</f>
        <v>11.450959499999987</v>
      </c>
      <c r="J2526" s="17" t="str">
        <f>OBV!F2526</f>
        <v>BEARISH</v>
      </c>
      <c r="K2526" s="17" t="str">
        <f>OBV!G2526</f>
        <v>WEAK</v>
      </c>
      <c r="L2526" s="17" t="str">
        <f>OBV!H2526</f>
        <v>CONFIRMED BEARISH</v>
      </c>
      <c r="M2526" s="19">
        <f t="shared" si="390"/>
        <v>25</v>
      </c>
      <c r="N2526" s="19">
        <f t="shared" si="391"/>
        <v>100</v>
      </c>
      <c r="O2526" s="19">
        <f t="shared" si="392"/>
        <v>0</v>
      </c>
      <c r="P2526" s="19">
        <f t="shared" si="393"/>
        <v>0</v>
      </c>
      <c r="Q2526" s="20">
        <f t="shared" si="394"/>
        <v>43.75</v>
      </c>
      <c r="R2526" s="20">
        <f t="shared" si="395"/>
        <v>25</v>
      </c>
      <c r="S2526" s="20">
        <f t="shared" si="396"/>
        <v>18.75</v>
      </c>
      <c r="T2526" s="20">
        <f t="shared" si="397"/>
        <v>31.25</v>
      </c>
      <c r="U2526" s="19">
        <f t="shared" si="398"/>
        <v>29.166666666666668</v>
      </c>
      <c r="V2526" s="19">
        <f t="shared" si="399"/>
        <v>29.6875</v>
      </c>
    </row>
    <row r="2527" spans="1:22" ht="13.5" x14ac:dyDescent="0.25">
      <c r="A2527" s="3">
        <f>RSI!A2527</f>
        <v>45684</v>
      </c>
      <c r="B2527" s="2">
        <f>RSI!B2527</f>
        <v>11.0448</v>
      </c>
      <c r="C2527" s="2">
        <f>RSI!I2527</f>
        <v>52.918038605467061</v>
      </c>
      <c r="D2527" s="2">
        <f>MACD!E2527</f>
        <v>-0.14280619658416427</v>
      </c>
      <c r="E2527" s="2">
        <f>MACD!F2527</f>
        <v>-0.10284679789361571</v>
      </c>
      <c r="F2527" s="2">
        <f>'Moving Avg'!D2527</f>
        <v>10.996119999999999</v>
      </c>
      <c r="G2527" s="2">
        <f>'Moving Avg'!F2527</f>
        <v>10.931534999999998</v>
      </c>
      <c r="H2527" s="2">
        <f>'Moving Avg'!G2527</f>
        <v>11.017272</v>
      </c>
      <c r="I2527" s="2">
        <f>'Moving Avg'!H2527</f>
        <v>11.447744999999989</v>
      </c>
      <c r="J2527" s="17" t="str">
        <f>OBV!F2527</f>
        <v>BEARISH</v>
      </c>
      <c r="K2527" s="17" t="str">
        <f>OBV!G2527</f>
        <v>NEUTRAL</v>
      </c>
      <c r="L2527" s="17" t="str">
        <f>OBV!H2527</f>
        <v>CONFIRMED BEARISH</v>
      </c>
      <c r="M2527" s="19">
        <f t="shared" si="390"/>
        <v>25</v>
      </c>
      <c r="N2527" s="19">
        <f t="shared" si="391"/>
        <v>100</v>
      </c>
      <c r="O2527" s="19">
        <f t="shared" si="392"/>
        <v>0</v>
      </c>
      <c r="P2527" s="19">
        <f t="shared" si="393"/>
        <v>16.5</v>
      </c>
      <c r="Q2527" s="20">
        <f t="shared" si="394"/>
        <v>46.225000000000001</v>
      </c>
      <c r="R2527" s="20">
        <f t="shared" si="395"/>
        <v>29.125</v>
      </c>
      <c r="S2527" s="20">
        <f t="shared" si="396"/>
        <v>26.175000000000001</v>
      </c>
      <c r="T2527" s="20">
        <f t="shared" si="397"/>
        <v>35.375</v>
      </c>
      <c r="U2527" s="19">
        <f t="shared" si="398"/>
        <v>33.841666666666661</v>
      </c>
      <c r="V2527" s="19">
        <f t="shared" si="399"/>
        <v>34.224999999999994</v>
      </c>
    </row>
    <row r="2528" spans="1:22" ht="13.5" x14ac:dyDescent="0.25">
      <c r="A2528" s="3">
        <f>RSI!A2528</f>
        <v>45685</v>
      </c>
      <c r="B2528" s="2">
        <f>RSI!B2528</f>
        <v>11.0448</v>
      </c>
      <c r="C2528" s="2">
        <f>RSI!I2528</f>
        <v>52.918038605467068</v>
      </c>
      <c r="D2528" s="2">
        <f>MACD!E2528</f>
        <v>-0.12109516947356092</v>
      </c>
      <c r="E2528" s="2">
        <f>MACD!F2528</f>
        <v>-0.10649647220960476</v>
      </c>
      <c r="F2528" s="2">
        <f>'Moving Avg'!D2528</f>
        <v>11.00548</v>
      </c>
      <c r="G2528" s="2">
        <f>'Moving Avg'!F2528</f>
        <v>10.937619999999999</v>
      </c>
      <c r="H2528" s="2">
        <f>'Moving Avg'!G2528</f>
        <v>11.014652000000002</v>
      </c>
      <c r="I2528" s="2">
        <f>'Moving Avg'!H2528</f>
        <v>11.44485699999999</v>
      </c>
      <c r="J2528" s="17" t="str">
        <f>OBV!F2528</f>
        <v>BEARISH</v>
      </c>
      <c r="K2528" s="17" t="str">
        <f>OBV!G2528</f>
        <v>NEUTRAL</v>
      </c>
      <c r="L2528" s="17" t="str">
        <f>OBV!H2528</f>
        <v>BEARISH DIVERGENCE</v>
      </c>
      <c r="M2528" s="19">
        <f t="shared" si="390"/>
        <v>25</v>
      </c>
      <c r="N2528" s="19">
        <f t="shared" si="391"/>
        <v>45</v>
      </c>
      <c r="O2528" s="19">
        <f t="shared" si="392"/>
        <v>0</v>
      </c>
      <c r="P2528" s="19">
        <f t="shared" si="393"/>
        <v>16.5</v>
      </c>
      <c r="Q2528" s="20">
        <f t="shared" si="394"/>
        <v>26.975000000000001</v>
      </c>
      <c r="R2528" s="20">
        <f t="shared" si="395"/>
        <v>18.125</v>
      </c>
      <c r="S2528" s="20">
        <f t="shared" si="396"/>
        <v>17.925000000000001</v>
      </c>
      <c r="T2528" s="20">
        <f t="shared" si="397"/>
        <v>21.625</v>
      </c>
      <c r="U2528" s="19">
        <f t="shared" si="398"/>
        <v>21.008333333333336</v>
      </c>
      <c r="V2528" s="19">
        <f t="shared" si="399"/>
        <v>21.162500000000001</v>
      </c>
    </row>
    <row r="2529" spans="1:22" ht="13.5" x14ac:dyDescent="0.25">
      <c r="A2529" s="3">
        <f>RSI!A2529</f>
        <v>45686</v>
      </c>
      <c r="B2529" s="2">
        <f>RSI!B2529</f>
        <v>11.2788</v>
      </c>
      <c r="C2529" s="2">
        <f>RSI!I2529</f>
        <v>63.601311018549289</v>
      </c>
      <c r="D2529" s="2">
        <f>MACD!E2529</f>
        <v>-8.7235587897179556E-2</v>
      </c>
      <c r="E2529" s="2">
        <f>MACD!F2529</f>
        <v>-0.10264429534711973</v>
      </c>
      <c r="F2529" s="2">
        <f>'Moving Avg'!D2529</f>
        <v>11.061640000000001</v>
      </c>
      <c r="G2529" s="2">
        <f>'Moving Avg'!F2529</f>
        <v>10.958679999999999</v>
      </c>
      <c r="H2529" s="2">
        <f>'Moving Avg'!G2529</f>
        <v>11.019332000000002</v>
      </c>
      <c r="I2529" s="2">
        <f>'Moving Avg'!H2529</f>
        <v>11.442404999999992</v>
      </c>
      <c r="J2529" s="17" t="str">
        <f>OBV!F2529</f>
        <v>BULLISH</v>
      </c>
      <c r="K2529" s="17" t="str">
        <f>OBV!G2529</f>
        <v>STRONG</v>
      </c>
      <c r="L2529" s="17" t="str">
        <f>OBV!H2529</f>
        <v>CONFIRMED BULLISH</v>
      </c>
      <c r="M2529" s="19">
        <f t="shared" si="390"/>
        <v>25</v>
      </c>
      <c r="N2529" s="19">
        <f t="shared" si="391"/>
        <v>0</v>
      </c>
      <c r="O2529" s="19">
        <f t="shared" si="392"/>
        <v>0</v>
      </c>
      <c r="P2529" s="19">
        <f t="shared" si="393"/>
        <v>100</v>
      </c>
      <c r="Q2529" s="20">
        <f t="shared" si="394"/>
        <v>23.75</v>
      </c>
      <c r="R2529" s="20">
        <f t="shared" si="395"/>
        <v>30</v>
      </c>
      <c r="S2529" s="20">
        <f t="shared" si="396"/>
        <v>48.75</v>
      </c>
      <c r="T2529" s="20">
        <f t="shared" si="397"/>
        <v>31.25</v>
      </c>
      <c r="U2529" s="19">
        <f t="shared" si="398"/>
        <v>34.166666666666664</v>
      </c>
      <c r="V2529" s="19">
        <f t="shared" si="399"/>
        <v>33.4375</v>
      </c>
    </row>
    <row r="2530" spans="1:22" ht="13.5" x14ac:dyDescent="0.25">
      <c r="A2530" s="3">
        <f>RSI!A2530</f>
        <v>45687</v>
      </c>
      <c r="B2530" s="2">
        <f>RSI!B2530</f>
        <v>11.3162</v>
      </c>
      <c r="C2530" s="2">
        <f>RSI!I2530</f>
        <v>64.969470989063097</v>
      </c>
      <c r="D2530" s="2">
        <f>MACD!E2530</f>
        <v>-6.4463145489504825E-2</v>
      </c>
      <c r="E2530" s="2">
        <f>MACD!F2530</f>
        <v>-9.5008065375596765E-2</v>
      </c>
      <c r="F2530" s="2">
        <f>'Moving Avg'!D2530</f>
        <v>11.134640000000001</v>
      </c>
      <c r="G2530" s="2">
        <f>'Moving Avg'!F2530</f>
        <v>10.984885</v>
      </c>
      <c r="H2530" s="2">
        <f>'Moving Avg'!G2530</f>
        <v>11.022888000000002</v>
      </c>
      <c r="I2530" s="2">
        <f>'Moving Avg'!H2530</f>
        <v>11.440710499999991</v>
      </c>
      <c r="J2530" s="17" t="str">
        <f>OBV!F2530</f>
        <v>BULLISH</v>
      </c>
      <c r="K2530" s="17" t="str">
        <f>OBV!G2530</f>
        <v>STRONG</v>
      </c>
      <c r="L2530" s="17" t="str">
        <f>OBV!H2530</f>
        <v>CONFIRMED BULLISH</v>
      </c>
      <c r="M2530" s="19">
        <f t="shared" si="390"/>
        <v>25</v>
      </c>
      <c r="N2530" s="19">
        <f t="shared" si="391"/>
        <v>0</v>
      </c>
      <c r="O2530" s="19">
        <f t="shared" si="392"/>
        <v>0</v>
      </c>
      <c r="P2530" s="19">
        <f t="shared" si="393"/>
        <v>100</v>
      </c>
      <c r="Q2530" s="20">
        <f t="shared" si="394"/>
        <v>23.75</v>
      </c>
      <c r="R2530" s="20">
        <f t="shared" si="395"/>
        <v>30</v>
      </c>
      <c r="S2530" s="20">
        <f t="shared" si="396"/>
        <v>48.75</v>
      </c>
      <c r="T2530" s="20">
        <f t="shared" si="397"/>
        <v>31.25</v>
      </c>
      <c r="U2530" s="19">
        <f t="shared" si="398"/>
        <v>34.166666666666664</v>
      </c>
      <c r="V2530" s="19">
        <f t="shared" si="399"/>
        <v>33.4375</v>
      </c>
    </row>
    <row r="2531" spans="1:22" ht="13.5" x14ac:dyDescent="0.25">
      <c r="A2531" s="3">
        <f>RSI!A2531</f>
        <v>45688</v>
      </c>
      <c r="B2531" s="2">
        <f>RSI!B2531</f>
        <v>11.3162</v>
      </c>
      <c r="C2531" s="2">
        <f>RSI!I2531</f>
        <v>64.969470989063097</v>
      </c>
      <c r="D2531" s="2">
        <f>MACD!E2531</f>
        <v>-5.9907378412386691E-2</v>
      </c>
      <c r="E2531" s="2">
        <f>MACD!F2531</f>
        <v>-8.7987927982954767E-2</v>
      </c>
      <c r="F2531" s="2">
        <f>'Moving Avg'!D2531</f>
        <v>11.20016</v>
      </c>
      <c r="G2531" s="2">
        <f>'Moving Avg'!F2531</f>
        <v>11.008285000000001</v>
      </c>
      <c r="H2531" s="2">
        <f>'Moving Avg'!G2531</f>
        <v>11.026632000000001</v>
      </c>
      <c r="I2531" s="2">
        <f>'Moving Avg'!H2531</f>
        <v>11.439260999999995</v>
      </c>
      <c r="J2531" s="17" t="str">
        <f>OBV!F2531</f>
        <v>BULLISH</v>
      </c>
      <c r="K2531" s="17" t="str">
        <f>OBV!G2531</f>
        <v>NEUTRAL</v>
      </c>
      <c r="L2531" s="17" t="str">
        <f>OBV!H2531</f>
        <v>CONFIRMED BULLISH</v>
      </c>
      <c r="M2531" s="19">
        <f t="shared" si="390"/>
        <v>25</v>
      </c>
      <c r="N2531" s="19">
        <f t="shared" si="391"/>
        <v>0</v>
      </c>
      <c r="O2531" s="19">
        <f t="shared" si="392"/>
        <v>0</v>
      </c>
      <c r="P2531" s="19">
        <f t="shared" si="393"/>
        <v>83.5</v>
      </c>
      <c r="Q2531" s="20">
        <f t="shared" si="394"/>
        <v>21.274999999999999</v>
      </c>
      <c r="R2531" s="20">
        <f t="shared" si="395"/>
        <v>25.875</v>
      </c>
      <c r="S2531" s="20">
        <f t="shared" si="396"/>
        <v>41.325000000000003</v>
      </c>
      <c r="T2531" s="20">
        <f t="shared" si="397"/>
        <v>27.125</v>
      </c>
      <c r="U2531" s="19">
        <f t="shared" si="398"/>
        <v>29.491666666666664</v>
      </c>
      <c r="V2531" s="19">
        <f t="shared" si="399"/>
        <v>28.9</v>
      </c>
    </row>
    <row r="2532" spans="1:22" ht="13.5" x14ac:dyDescent="0.25">
      <c r="A2532" s="3">
        <f>RSI!A2532</f>
        <v>45691</v>
      </c>
      <c r="B2532" s="2">
        <f>RSI!B2532</f>
        <v>11.2226</v>
      </c>
      <c r="C2532" s="2">
        <f>RSI!I2532</f>
        <v>58.578551053837714</v>
      </c>
      <c r="D2532" s="2">
        <f>MACD!E2532</f>
        <v>-6.2271294481169193E-2</v>
      </c>
      <c r="E2532" s="2">
        <f>MACD!F2532</f>
        <v>-8.2844601282597657E-2</v>
      </c>
      <c r="F2532" s="2">
        <f>'Moving Avg'!D2532</f>
        <v>11.235720000000001</v>
      </c>
      <c r="G2532" s="2">
        <f>'Moving Avg'!F2532</f>
        <v>11.034025000000002</v>
      </c>
      <c r="H2532" s="2">
        <f>'Moving Avg'!G2532</f>
        <v>11.029439999999999</v>
      </c>
      <c r="I2532" s="2">
        <f>'Moving Avg'!H2532</f>
        <v>11.437261999999993</v>
      </c>
      <c r="J2532" s="17" t="str">
        <f>OBV!F2532</f>
        <v>BULLISH</v>
      </c>
      <c r="K2532" s="17" t="str">
        <f>OBV!G2532</f>
        <v>NEUTRAL</v>
      </c>
      <c r="L2532" s="17" t="str">
        <f>OBV!H2532</f>
        <v>CONFIRMED BULLISH</v>
      </c>
      <c r="M2532" s="19">
        <f t="shared" si="390"/>
        <v>25</v>
      </c>
      <c r="N2532" s="19">
        <f t="shared" si="391"/>
        <v>0</v>
      </c>
      <c r="O2532" s="19">
        <f t="shared" si="392"/>
        <v>0</v>
      </c>
      <c r="P2532" s="19">
        <f t="shared" si="393"/>
        <v>83.5</v>
      </c>
      <c r="Q2532" s="20">
        <f t="shared" si="394"/>
        <v>21.274999999999999</v>
      </c>
      <c r="R2532" s="20">
        <f t="shared" si="395"/>
        <v>25.875</v>
      </c>
      <c r="S2532" s="20">
        <f t="shared" si="396"/>
        <v>41.325000000000003</v>
      </c>
      <c r="T2532" s="20">
        <f t="shared" si="397"/>
        <v>27.125</v>
      </c>
      <c r="U2532" s="19">
        <f t="shared" si="398"/>
        <v>29.491666666666664</v>
      </c>
      <c r="V2532" s="19">
        <f t="shared" si="399"/>
        <v>28.9</v>
      </c>
    </row>
    <row r="2533" spans="1:22" ht="13.5" x14ac:dyDescent="0.25">
      <c r="A2533" s="3">
        <f>RSI!A2533</f>
        <v>45692</v>
      </c>
      <c r="B2533" s="2">
        <f>RSI!B2533</f>
        <v>11.194599999999999</v>
      </c>
      <c r="C2533" s="2">
        <f>RSI!I2533</f>
        <v>56.779222975588141</v>
      </c>
      <c r="D2533" s="2">
        <f>MACD!E2533</f>
        <v>-7.3229675509633552E-2</v>
      </c>
      <c r="E2533" s="2">
        <f>MACD!F2533</f>
        <v>-8.0921616128004845E-2</v>
      </c>
      <c r="F2533" s="2">
        <f>'Moving Avg'!D2533</f>
        <v>11.26568</v>
      </c>
      <c r="G2533" s="2">
        <f>'Moving Avg'!F2533</f>
        <v>11.066785000000001</v>
      </c>
      <c r="H2533" s="2">
        <f>'Moving Avg'!G2533</f>
        <v>11.031688000000004</v>
      </c>
      <c r="I2533" s="2">
        <f>'Moving Avg'!H2533</f>
        <v>11.435938499999994</v>
      </c>
      <c r="J2533" s="17" t="str">
        <f>OBV!F2533</f>
        <v>BULLISH</v>
      </c>
      <c r="K2533" s="17" t="str">
        <f>OBV!G2533</f>
        <v>NEUTRAL</v>
      </c>
      <c r="L2533" s="17" t="str">
        <f>OBV!H2533</f>
        <v>CONFIRMED BULLISH</v>
      </c>
      <c r="M2533" s="19">
        <f t="shared" si="390"/>
        <v>25</v>
      </c>
      <c r="N2533" s="19">
        <f t="shared" si="391"/>
        <v>0</v>
      </c>
      <c r="O2533" s="19">
        <f t="shared" si="392"/>
        <v>0</v>
      </c>
      <c r="P2533" s="19">
        <f t="shared" si="393"/>
        <v>83.5</v>
      </c>
      <c r="Q2533" s="20">
        <f t="shared" si="394"/>
        <v>21.274999999999999</v>
      </c>
      <c r="R2533" s="20">
        <f t="shared" si="395"/>
        <v>25.875</v>
      </c>
      <c r="S2533" s="20">
        <f t="shared" si="396"/>
        <v>41.325000000000003</v>
      </c>
      <c r="T2533" s="20">
        <f t="shared" si="397"/>
        <v>27.125</v>
      </c>
      <c r="U2533" s="19">
        <f t="shared" si="398"/>
        <v>29.491666666666664</v>
      </c>
      <c r="V2533" s="19">
        <f t="shared" si="399"/>
        <v>28.9</v>
      </c>
    </row>
    <row r="2534" spans="1:22" ht="13.5" x14ac:dyDescent="0.25">
      <c r="A2534" s="3">
        <f>RSI!A2534</f>
        <v>45693</v>
      </c>
      <c r="B2534" s="2">
        <f>RSI!B2534</f>
        <v>11.138400000000001</v>
      </c>
      <c r="C2534" s="2">
        <f>RSI!I2534</f>
        <v>53.24408729944895</v>
      </c>
      <c r="D2534" s="2">
        <f>MACD!E2534</f>
        <v>-7.9058268332394377E-2</v>
      </c>
      <c r="E2534" s="2">
        <f>MACD!F2534</f>
        <v>-8.0548946568882757E-2</v>
      </c>
      <c r="F2534" s="2">
        <f>'Moving Avg'!D2534</f>
        <v>11.2376</v>
      </c>
      <c r="G2534" s="2">
        <f>'Moving Avg'!F2534</f>
        <v>11.095335000000002</v>
      </c>
      <c r="H2534" s="2">
        <f>'Moving Avg'!G2534</f>
        <v>11.032624</v>
      </c>
      <c r="I2534" s="2">
        <f>'Moving Avg'!H2534</f>
        <v>11.433721999999991</v>
      </c>
      <c r="J2534" s="17" t="str">
        <f>OBV!F2534</f>
        <v>BEARISH</v>
      </c>
      <c r="K2534" s="17" t="str">
        <f>OBV!G2534</f>
        <v>NEUTRAL</v>
      </c>
      <c r="L2534" s="17" t="str">
        <f>OBV!H2534</f>
        <v>CONFIRMED BEARISH</v>
      </c>
      <c r="M2534" s="19">
        <f t="shared" si="390"/>
        <v>25</v>
      </c>
      <c r="N2534" s="19">
        <f t="shared" si="391"/>
        <v>0</v>
      </c>
      <c r="O2534" s="19">
        <f t="shared" si="392"/>
        <v>0</v>
      </c>
      <c r="P2534" s="19">
        <f t="shared" si="393"/>
        <v>16.5</v>
      </c>
      <c r="Q2534" s="20">
        <f t="shared" si="394"/>
        <v>11.225</v>
      </c>
      <c r="R2534" s="20">
        <f t="shared" si="395"/>
        <v>9.125</v>
      </c>
      <c r="S2534" s="20">
        <f t="shared" si="396"/>
        <v>11.175000000000001</v>
      </c>
      <c r="T2534" s="20">
        <f t="shared" si="397"/>
        <v>10.375</v>
      </c>
      <c r="U2534" s="19">
        <f t="shared" si="398"/>
        <v>10.508333333333335</v>
      </c>
      <c r="V2534" s="19">
        <f t="shared" si="399"/>
        <v>10.475000000000001</v>
      </c>
    </row>
    <row r="2535" spans="1:22" ht="13.5" x14ac:dyDescent="0.25">
      <c r="A2535" s="3">
        <f>RSI!A2535</f>
        <v>45694</v>
      </c>
      <c r="B2535" s="2">
        <f>RSI!B2535</f>
        <v>11.007400000000001</v>
      </c>
      <c r="C2535" s="2">
        <f>RSI!I2535</f>
        <v>46.047274090743123</v>
      </c>
      <c r="D2535" s="2">
        <f>MACD!E2535</f>
        <v>-8.1820177030198948E-2</v>
      </c>
      <c r="E2535" s="2">
        <f>MACD!F2535</f>
        <v>-8.0803192661145995E-2</v>
      </c>
      <c r="F2535" s="2">
        <f>'Moving Avg'!D2535</f>
        <v>11.175840000000003</v>
      </c>
      <c r="G2535" s="2">
        <f>'Moving Avg'!F2535</f>
        <v>11.104695000000001</v>
      </c>
      <c r="H2535" s="2">
        <f>'Moving Avg'!G2535</f>
        <v>11.030192000000001</v>
      </c>
      <c r="I2535" s="2">
        <f>'Moving Avg'!H2535</f>
        <v>11.43125849999999</v>
      </c>
      <c r="J2535" s="17" t="str">
        <f>OBV!F2535</f>
        <v>BEARISH</v>
      </c>
      <c r="K2535" s="17" t="str">
        <f>OBV!G2535</f>
        <v>WEAK</v>
      </c>
      <c r="L2535" s="17" t="str">
        <f>OBV!H2535</f>
        <v>CONFIRMED BEARISH</v>
      </c>
      <c r="M2535" s="19">
        <f t="shared" si="390"/>
        <v>25</v>
      </c>
      <c r="N2535" s="19">
        <f t="shared" si="391"/>
        <v>45</v>
      </c>
      <c r="O2535" s="19">
        <f t="shared" si="392"/>
        <v>0</v>
      </c>
      <c r="P2535" s="19">
        <f t="shared" si="393"/>
        <v>0</v>
      </c>
      <c r="Q2535" s="20">
        <f t="shared" si="394"/>
        <v>24.5</v>
      </c>
      <c r="R2535" s="20">
        <f t="shared" si="395"/>
        <v>14</v>
      </c>
      <c r="S2535" s="20">
        <f t="shared" si="396"/>
        <v>10.5</v>
      </c>
      <c r="T2535" s="20">
        <f t="shared" si="397"/>
        <v>17.5</v>
      </c>
      <c r="U2535" s="19">
        <f t="shared" si="398"/>
        <v>16.333333333333332</v>
      </c>
      <c r="V2535" s="19">
        <f t="shared" si="399"/>
        <v>16.625</v>
      </c>
    </row>
    <row r="2536" spans="1:22" ht="13.5" x14ac:dyDescent="0.25">
      <c r="A2536" s="3">
        <f>RSI!A2536</f>
        <v>45695</v>
      </c>
      <c r="B2536" s="2">
        <f>RSI!B2536</f>
        <v>10.997999999999999</v>
      </c>
      <c r="C2536" s="2">
        <f>RSI!I2536</f>
        <v>45.571280269763733</v>
      </c>
      <c r="D2536" s="2">
        <f>MACD!E2536</f>
        <v>-7.7241955331551537E-2</v>
      </c>
      <c r="E2536" s="2">
        <f>MACD!F2536</f>
        <v>-8.0090945195227109E-2</v>
      </c>
      <c r="F2536" s="2">
        <f>'Moving Avg'!D2536</f>
        <v>11.1122</v>
      </c>
      <c r="G2536" s="2">
        <f>'Moving Avg'!F2536</f>
        <v>11.105630000000001</v>
      </c>
      <c r="H2536" s="2">
        <f>'Moving Avg'!G2536</f>
        <v>11.027384000000001</v>
      </c>
      <c r="I2536" s="2">
        <f>'Moving Avg'!H2536</f>
        <v>11.42764699999999</v>
      </c>
      <c r="J2536" s="17" t="str">
        <f>OBV!F2536</f>
        <v>BEARISH</v>
      </c>
      <c r="K2536" s="17" t="str">
        <f>OBV!G2536</f>
        <v>NEUTRAL</v>
      </c>
      <c r="L2536" s="17" t="str">
        <f>OBV!H2536</f>
        <v>CONFIRMED BEARISH</v>
      </c>
      <c r="M2536" s="19">
        <f t="shared" si="390"/>
        <v>25</v>
      </c>
      <c r="N2536" s="19">
        <f t="shared" si="391"/>
        <v>0</v>
      </c>
      <c r="O2536" s="19">
        <f t="shared" si="392"/>
        <v>0</v>
      </c>
      <c r="P2536" s="19">
        <f t="shared" si="393"/>
        <v>16.5</v>
      </c>
      <c r="Q2536" s="20">
        <f t="shared" si="394"/>
        <v>11.225</v>
      </c>
      <c r="R2536" s="20">
        <f t="shared" si="395"/>
        <v>9.125</v>
      </c>
      <c r="S2536" s="20">
        <f t="shared" si="396"/>
        <v>11.175000000000001</v>
      </c>
      <c r="T2536" s="20">
        <f t="shared" si="397"/>
        <v>10.375</v>
      </c>
      <c r="U2536" s="19">
        <f t="shared" si="398"/>
        <v>10.508333333333335</v>
      </c>
      <c r="V2536" s="19">
        <f t="shared" si="399"/>
        <v>10.475000000000001</v>
      </c>
    </row>
    <row r="2537" spans="1:22" ht="13.5" x14ac:dyDescent="0.25">
      <c r="A2537" s="3">
        <f>RSI!A2537</f>
        <v>45698</v>
      </c>
      <c r="B2537" s="2">
        <f>RSI!B2537</f>
        <v>10.9793</v>
      </c>
      <c r="C2537" s="2">
        <f>RSI!I2537</f>
        <v>44.583923495382088</v>
      </c>
      <c r="D2537" s="2">
        <f>MACD!E2537</f>
        <v>-6.2850562771854968E-2</v>
      </c>
      <c r="E2537" s="2">
        <f>MACD!F2537</f>
        <v>-7.6642868710552675E-2</v>
      </c>
      <c r="F2537" s="2">
        <f>'Moving Avg'!D2537</f>
        <v>11.06354</v>
      </c>
      <c r="G2537" s="2">
        <f>'Moving Avg'!F2537</f>
        <v>11.107505</v>
      </c>
      <c r="H2537" s="2">
        <f>'Moving Avg'!G2537</f>
        <v>11.024389999999999</v>
      </c>
      <c r="I2537" s="2">
        <f>'Moving Avg'!H2537</f>
        <v>11.42422749999999</v>
      </c>
      <c r="J2537" s="17" t="str">
        <f>OBV!F2537</f>
        <v>BEARISH</v>
      </c>
      <c r="K2537" s="17" t="str">
        <f>OBV!G2537</f>
        <v>NEUTRAL</v>
      </c>
      <c r="L2537" s="17" t="str">
        <f>OBV!H2537</f>
        <v>CONFIRMED BEARISH</v>
      </c>
      <c r="M2537" s="19">
        <f t="shared" si="390"/>
        <v>25</v>
      </c>
      <c r="N2537" s="19">
        <f t="shared" si="391"/>
        <v>0</v>
      </c>
      <c r="O2537" s="19">
        <f t="shared" si="392"/>
        <v>0</v>
      </c>
      <c r="P2537" s="19">
        <f t="shared" si="393"/>
        <v>16.5</v>
      </c>
      <c r="Q2537" s="20">
        <f t="shared" si="394"/>
        <v>11.225</v>
      </c>
      <c r="R2537" s="20">
        <f t="shared" si="395"/>
        <v>9.125</v>
      </c>
      <c r="S2537" s="20">
        <f t="shared" si="396"/>
        <v>11.175000000000001</v>
      </c>
      <c r="T2537" s="20">
        <f t="shared" si="397"/>
        <v>10.375</v>
      </c>
      <c r="U2537" s="19">
        <f t="shared" si="398"/>
        <v>10.508333333333335</v>
      </c>
      <c r="V2537" s="19">
        <f t="shared" si="399"/>
        <v>10.475000000000001</v>
      </c>
    </row>
    <row r="2538" spans="1:22" ht="13.5" x14ac:dyDescent="0.25">
      <c r="A2538" s="3">
        <f>RSI!A2538</f>
        <v>45699</v>
      </c>
      <c r="B2538" s="2">
        <f>RSI!B2538</f>
        <v>10.960599999999999</v>
      </c>
      <c r="C2538" s="2">
        <f>RSI!I2538</f>
        <v>43.567373042399353</v>
      </c>
      <c r="D2538" s="2">
        <f>MACD!E2538</f>
        <v>-4.8727385549620195E-2</v>
      </c>
      <c r="E2538" s="2">
        <f>MACD!F2538</f>
        <v>-7.1059772078366182E-2</v>
      </c>
      <c r="F2538" s="2">
        <f>'Moving Avg'!D2538</f>
        <v>11.01674</v>
      </c>
      <c r="G2538" s="2">
        <f>'Moving Avg'!F2538</f>
        <v>11.104699999999999</v>
      </c>
      <c r="H2538" s="2">
        <f>'Moving Avg'!G2538</f>
        <v>11.021021999999999</v>
      </c>
      <c r="I2538" s="2">
        <f>'Moving Avg'!H2538</f>
        <v>11.42071449999999</v>
      </c>
      <c r="J2538" s="17" t="str">
        <f>OBV!F2538</f>
        <v>BEARISH</v>
      </c>
      <c r="K2538" s="17" t="str">
        <f>OBV!G2538</f>
        <v>NEUTRAL</v>
      </c>
      <c r="L2538" s="17" t="str">
        <f>OBV!H2538</f>
        <v>CONFIRMED BEARISH</v>
      </c>
      <c r="M2538" s="19">
        <f t="shared" si="390"/>
        <v>25</v>
      </c>
      <c r="N2538" s="19">
        <f t="shared" si="391"/>
        <v>0</v>
      </c>
      <c r="O2538" s="19">
        <f t="shared" si="392"/>
        <v>0</v>
      </c>
      <c r="P2538" s="19">
        <f t="shared" si="393"/>
        <v>16.5</v>
      </c>
      <c r="Q2538" s="20">
        <f t="shared" si="394"/>
        <v>11.225</v>
      </c>
      <c r="R2538" s="20">
        <f t="shared" si="395"/>
        <v>9.125</v>
      </c>
      <c r="S2538" s="20">
        <f t="shared" si="396"/>
        <v>11.175000000000001</v>
      </c>
      <c r="T2538" s="20">
        <f t="shared" si="397"/>
        <v>10.375</v>
      </c>
      <c r="U2538" s="19">
        <f t="shared" si="398"/>
        <v>10.508333333333335</v>
      </c>
      <c r="V2538" s="19">
        <f t="shared" si="399"/>
        <v>10.475000000000001</v>
      </c>
    </row>
    <row r="2539" spans="1:22" ht="13.5" x14ac:dyDescent="0.25">
      <c r="A2539" s="3">
        <f>RSI!A2539</f>
        <v>45700</v>
      </c>
      <c r="B2539" s="2">
        <f>RSI!B2539</f>
        <v>11.0167</v>
      </c>
      <c r="C2539" s="2">
        <f>RSI!I2539</f>
        <v>47.439221746938792</v>
      </c>
      <c r="D2539" s="2">
        <f>MACD!E2539</f>
        <v>-4.3029317652525378E-3</v>
      </c>
      <c r="E2539" s="2">
        <f>MACD!F2539</f>
        <v>-5.770840401574346E-2</v>
      </c>
      <c r="F2539" s="2">
        <f>'Moving Avg'!D2539</f>
        <v>10.9924</v>
      </c>
      <c r="G2539" s="2">
        <f>'Moving Avg'!F2539</f>
        <v>11.093934999999998</v>
      </c>
      <c r="H2539" s="2">
        <f>'Moving Avg'!G2539</f>
        <v>11.019523999999997</v>
      </c>
      <c r="I2539" s="2">
        <f>'Moving Avg'!H2539</f>
        <v>11.417481999999991</v>
      </c>
      <c r="J2539" s="17" t="str">
        <f>OBV!F2539</f>
        <v>BULLISH</v>
      </c>
      <c r="K2539" s="17" t="str">
        <f>OBV!G2539</f>
        <v>NEUTRAL</v>
      </c>
      <c r="L2539" s="17" t="str">
        <f>OBV!H2539</f>
        <v>BULLISH DIVERGENCE</v>
      </c>
      <c r="M2539" s="19">
        <f t="shared" si="390"/>
        <v>25</v>
      </c>
      <c r="N2539" s="19">
        <f t="shared" si="391"/>
        <v>0</v>
      </c>
      <c r="O2539" s="19">
        <f t="shared" si="392"/>
        <v>0</v>
      </c>
      <c r="P2539" s="19">
        <f t="shared" si="393"/>
        <v>66.5</v>
      </c>
      <c r="Q2539" s="20">
        <f t="shared" si="394"/>
        <v>18.725000000000001</v>
      </c>
      <c r="R2539" s="20">
        <f t="shared" si="395"/>
        <v>21.625</v>
      </c>
      <c r="S2539" s="20">
        <f t="shared" si="396"/>
        <v>33.674999999999997</v>
      </c>
      <c r="T2539" s="20">
        <f t="shared" si="397"/>
        <v>22.875</v>
      </c>
      <c r="U2539" s="19">
        <f t="shared" si="398"/>
        <v>24.675000000000001</v>
      </c>
      <c r="V2539" s="19">
        <f t="shared" si="399"/>
        <v>24.225000000000001</v>
      </c>
    </row>
    <row r="2540" spans="1:22" ht="13.5" x14ac:dyDescent="0.25">
      <c r="A2540" s="3">
        <f>RSI!A2540</f>
        <v>45701</v>
      </c>
      <c r="B2540" s="2">
        <f>RSI!B2540</f>
        <v>11.2601</v>
      </c>
      <c r="C2540" s="2">
        <f>RSI!I2540</f>
        <v>60.19858539361914</v>
      </c>
      <c r="D2540" s="2">
        <f>MACD!E2540</f>
        <v>2.1262699339482438E-2</v>
      </c>
      <c r="E2540" s="2">
        <f>MACD!F2540</f>
        <v>-4.1914183344698278E-2</v>
      </c>
      <c r="F2540" s="2">
        <f>'Moving Avg'!D2540</f>
        <v>11.04294</v>
      </c>
      <c r="G2540" s="2">
        <f>'Moving Avg'!F2540</f>
        <v>11.095809999999997</v>
      </c>
      <c r="H2540" s="2">
        <f>'Moving Avg'!G2540</f>
        <v>11.022893999999997</v>
      </c>
      <c r="I2540" s="2">
        <f>'Moving Avg'!H2540</f>
        <v>11.41587399999999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  <c r="M2540" s="19">
        <f t="shared" si="390"/>
        <v>25</v>
      </c>
      <c r="N2540" s="19">
        <f t="shared" si="391"/>
        <v>0</v>
      </c>
      <c r="O2540" s="19">
        <f t="shared" si="392"/>
        <v>0</v>
      </c>
      <c r="P2540" s="19">
        <f t="shared" si="393"/>
        <v>83.5</v>
      </c>
      <c r="Q2540" s="20">
        <f t="shared" si="394"/>
        <v>21.274999999999999</v>
      </c>
      <c r="R2540" s="20">
        <f t="shared" si="395"/>
        <v>25.875</v>
      </c>
      <c r="S2540" s="20">
        <f t="shared" si="396"/>
        <v>41.325000000000003</v>
      </c>
      <c r="T2540" s="20">
        <f t="shared" si="397"/>
        <v>27.125</v>
      </c>
      <c r="U2540" s="19">
        <f t="shared" si="398"/>
        <v>29.491666666666664</v>
      </c>
      <c r="V2540" s="19">
        <f t="shared" si="399"/>
        <v>28.9</v>
      </c>
    </row>
    <row r="2541" spans="1:22" ht="13.5" x14ac:dyDescent="0.25">
      <c r="A2541" s="3">
        <f>RSI!A2541</f>
        <v>45702</v>
      </c>
      <c r="B2541" s="2">
        <f>RSI!B2541</f>
        <v>11.072900000000001</v>
      </c>
      <c r="C2541" s="2">
        <f>RSI!I2541</f>
        <v>50.120991839069802</v>
      </c>
      <c r="D2541" s="2">
        <f>MACD!E2541</f>
        <v>5.5556425141318755E-2</v>
      </c>
      <c r="E2541" s="2">
        <f>MACD!F2541</f>
        <v>-2.2420061647494875E-2</v>
      </c>
      <c r="F2541" s="2">
        <f>'Moving Avg'!D2541</f>
        <v>11.057920000000001</v>
      </c>
      <c r="G2541" s="2">
        <f>'Moving Avg'!F2541</f>
        <v>11.092534999999996</v>
      </c>
      <c r="H2541" s="2">
        <f>'Moving Avg'!G2541</f>
        <v>11.02252</v>
      </c>
      <c r="I2541" s="2">
        <f>'Moving Avg'!H2541</f>
        <v>11.413533999999988</v>
      </c>
      <c r="J2541" s="17" t="str">
        <f>OBV!F2541</f>
        <v>BULLISH</v>
      </c>
      <c r="K2541" s="17" t="str">
        <f>OBV!G2541</f>
        <v>STRONG</v>
      </c>
      <c r="L2541" s="17" t="str">
        <f>OBV!H2541</f>
        <v>CONFIRMED BULLISH</v>
      </c>
      <c r="M2541" s="19">
        <f t="shared" si="390"/>
        <v>25</v>
      </c>
      <c r="N2541" s="19">
        <f t="shared" si="391"/>
        <v>0</v>
      </c>
      <c r="O2541" s="19">
        <f t="shared" si="392"/>
        <v>0</v>
      </c>
      <c r="P2541" s="19">
        <f t="shared" si="393"/>
        <v>100</v>
      </c>
      <c r="Q2541" s="20">
        <f t="shared" si="394"/>
        <v>23.75</v>
      </c>
      <c r="R2541" s="20">
        <f t="shared" si="395"/>
        <v>30</v>
      </c>
      <c r="S2541" s="20">
        <f t="shared" si="396"/>
        <v>48.75</v>
      </c>
      <c r="T2541" s="20">
        <f t="shared" si="397"/>
        <v>31.25</v>
      </c>
      <c r="U2541" s="19">
        <f t="shared" si="398"/>
        <v>34.166666666666664</v>
      </c>
      <c r="V2541" s="19">
        <f t="shared" si="399"/>
        <v>33.4375</v>
      </c>
    </row>
    <row r="2542" spans="1:22" ht="13.5" x14ac:dyDescent="0.25">
      <c r="A2542" s="3">
        <f>RSI!A2542</f>
        <v>45705</v>
      </c>
      <c r="B2542" s="2">
        <f>RSI!B2542</f>
        <v>11.1852</v>
      </c>
      <c r="C2542" s="2">
        <f>RSI!I2542</f>
        <v>54.988964718512591</v>
      </c>
      <c r="D2542" s="2">
        <f>MACD!E2542</f>
        <v>6.1845738232314318E-2</v>
      </c>
      <c r="E2542" s="2">
        <f>MACD!F2542</f>
        <v>-5.5669016715330349E-3</v>
      </c>
      <c r="F2542" s="2">
        <f>'Moving Avg'!D2542</f>
        <v>11.0991</v>
      </c>
      <c r="G2542" s="2">
        <f>'Moving Avg'!F2542</f>
        <v>11.098619999999999</v>
      </c>
      <c r="H2542" s="2">
        <f>'Moving Avg'!G2542</f>
        <v>11.024391999999999</v>
      </c>
      <c r="I2542" s="2">
        <f>'Moving Avg'!H2542</f>
        <v>11.411959499999991</v>
      </c>
      <c r="J2542" s="17" t="str">
        <f>OBV!F2542</f>
        <v>BULLISH</v>
      </c>
      <c r="K2542" s="17" t="str">
        <f>OBV!G2542</f>
        <v>NEUTRAL</v>
      </c>
      <c r="L2542" s="17" t="str">
        <f>OBV!H2542</f>
        <v>CONFIRMED BULLISH</v>
      </c>
      <c r="M2542" s="19">
        <f t="shared" si="390"/>
        <v>25</v>
      </c>
      <c r="N2542" s="19">
        <f t="shared" si="391"/>
        <v>0</v>
      </c>
      <c r="O2542" s="19">
        <f t="shared" si="392"/>
        <v>0</v>
      </c>
      <c r="P2542" s="19">
        <f t="shared" si="393"/>
        <v>83.5</v>
      </c>
      <c r="Q2542" s="20">
        <f t="shared" si="394"/>
        <v>21.274999999999999</v>
      </c>
      <c r="R2542" s="20">
        <f t="shared" si="395"/>
        <v>25.875</v>
      </c>
      <c r="S2542" s="20">
        <f t="shared" si="396"/>
        <v>41.325000000000003</v>
      </c>
      <c r="T2542" s="20">
        <f t="shared" si="397"/>
        <v>27.125</v>
      </c>
      <c r="U2542" s="19">
        <f t="shared" si="398"/>
        <v>29.491666666666664</v>
      </c>
      <c r="V2542" s="19">
        <f t="shared" si="399"/>
        <v>28.9</v>
      </c>
    </row>
    <row r="2543" spans="1:22" ht="13.5" x14ac:dyDescent="0.25">
      <c r="A2543" s="3">
        <f>RSI!A2543</f>
        <v>45706</v>
      </c>
      <c r="B2543" s="2">
        <f>RSI!B2543</f>
        <v>11.072900000000001</v>
      </c>
      <c r="C2543" s="2">
        <f>RSI!I2543</f>
        <v>49.759131754224171</v>
      </c>
      <c r="D2543" s="2">
        <f>MACD!E2543</f>
        <v>7.0505505033153781E-2</v>
      </c>
      <c r="E2543" s="2">
        <f>MACD!F2543</f>
        <v>9.647579669404327E-3</v>
      </c>
      <c r="F2543" s="2">
        <f>'Moving Avg'!D2543</f>
        <v>11.121559999999999</v>
      </c>
      <c r="G2543" s="2">
        <f>'Moving Avg'!F2543</f>
        <v>11.102364999999999</v>
      </c>
      <c r="H2543" s="2">
        <f>'Moving Avg'!G2543</f>
        <v>11.024017999999998</v>
      </c>
      <c r="I2543" s="2">
        <f>'Moving Avg'!H2543</f>
        <v>11.409415499999991</v>
      </c>
      <c r="J2543" s="17" t="str">
        <f>OBV!F2543</f>
        <v>BULLISH</v>
      </c>
      <c r="K2543" s="17" t="str">
        <f>OBV!G2543</f>
        <v>NEUTRAL</v>
      </c>
      <c r="L2543" s="17" t="str">
        <f>OBV!H2543</f>
        <v>CONFIRMED BULLISH</v>
      </c>
      <c r="M2543" s="19">
        <f t="shared" si="390"/>
        <v>25</v>
      </c>
      <c r="N2543" s="19">
        <f t="shared" si="391"/>
        <v>0</v>
      </c>
      <c r="O2543" s="19">
        <f t="shared" si="392"/>
        <v>0</v>
      </c>
      <c r="P2543" s="19">
        <f t="shared" si="393"/>
        <v>83.5</v>
      </c>
      <c r="Q2543" s="20">
        <f t="shared" si="394"/>
        <v>21.274999999999999</v>
      </c>
      <c r="R2543" s="20">
        <f t="shared" si="395"/>
        <v>25.875</v>
      </c>
      <c r="S2543" s="20">
        <f t="shared" si="396"/>
        <v>41.325000000000003</v>
      </c>
      <c r="T2543" s="20">
        <f t="shared" si="397"/>
        <v>27.125</v>
      </c>
      <c r="U2543" s="19">
        <f t="shared" si="398"/>
        <v>29.491666666666664</v>
      </c>
      <c r="V2543" s="19">
        <f t="shared" si="399"/>
        <v>28.9</v>
      </c>
    </row>
    <row r="2544" spans="1:22" ht="13.5" x14ac:dyDescent="0.25">
      <c r="A2544" s="3">
        <f>RSI!A2544</f>
        <v>45707</v>
      </c>
      <c r="B2544" s="2">
        <f>RSI!B2544</f>
        <v>11.072900000000001</v>
      </c>
      <c r="C2544" s="2">
        <f>RSI!I2544</f>
        <v>49.759131754224171</v>
      </c>
      <c r="D2544" s="2">
        <f>MACD!E2544</f>
        <v>6.9227481814058578E-2</v>
      </c>
      <c r="E2544" s="2">
        <f>MACD!F2544</f>
        <v>2.1563560098335179E-2</v>
      </c>
      <c r="F2544" s="2">
        <f>'Moving Avg'!D2544</f>
        <v>11.1328</v>
      </c>
      <c r="G2544" s="2">
        <f>'Moving Avg'!F2544</f>
        <v>11.106109999999999</v>
      </c>
      <c r="H2544" s="2">
        <f>'Moving Avg'!G2544</f>
        <v>11.024206</v>
      </c>
      <c r="I2544" s="2">
        <f>'Moving Avg'!H2544</f>
        <v>11.40740199999999</v>
      </c>
      <c r="J2544" s="17" t="str">
        <f>OBV!F2544</f>
        <v>BULLISH</v>
      </c>
      <c r="K2544" s="17" t="str">
        <f>OBV!G2544</f>
        <v>NEUTRAL</v>
      </c>
      <c r="L2544" s="17" t="str">
        <f>OBV!H2544</f>
        <v>CONFIRMED BULLISH</v>
      </c>
      <c r="M2544" s="19">
        <f t="shared" si="390"/>
        <v>25</v>
      </c>
      <c r="N2544" s="19">
        <f t="shared" si="391"/>
        <v>0</v>
      </c>
      <c r="O2544" s="19">
        <f t="shared" si="392"/>
        <v>0</v>
      </c>
      <c r="P2544" s="19">
        <f t="shared" si="393"/>
        <v>83.5</v>
      </c>
      <c r="Q2544" s="20">
        <f t="shared" si="394"/>
        <v>21.274999999999999</v>
      </c>
      <c r="R2544" s="20">
        <f t="shared" si="395"/>
        <v>25.875</v>
      </c>
      <c r="S2544" s="20">
        <f t="shared" si="396"/>
        <v>41.325000000000003</v>
      </c>
      <c r="T2544" s="20">
        <f t="shared" si="397"/>
        <v>27.125</v>
      </c>
      <c r="U2544" s="19">
        <f t="shared" si="398"/>
        <v>29.491666666666664</v>
      </c>
      <c r="V2544" s="19">
        <f t="shared" si="399"/>
        <v>28.9</v>
      </c>
    </row>
    <row r="2545" spans="1:22" ht="13.5" x14ac:dyDescent="0.25">
      <c r="A2545" s="3">
        <f>RSI!A2545</f>
        <v>45708</v>
      </c>
      <c r="B2545" s="2">
        <f>RSI!B2545</f>
        <v>11.175800000000001</v>
      </c>
      <c r="C2545" s="2">
        <f>RSI!I2545</f>
        <v>54.370819839573606</v>
      </c>
      <c r="D2545" s="2">
        <f>MACD!E2545</f>
        <v>4.0407634769879408E-2</v>
      </c>
      <c r="E2545" s="2">
        <f>MACD!F2545</f>
        <v>2.5332375032644024E-2</v>
      </c>
      <c r="F2545" s="2">
        <f>'Moving Avg'!D2545</f>
        <v>11.115940000000002</v>
      </c>
      <c r="G2545" s="2">
        <f>'Moving Avg'!F2545</f>
        <v>11.117340000000002</v>
      </c>
      <c r="H2545" s="2">
        <f>'Moving Avg'!G2545</f>
        <v>11.025889999999999</v>
      </c>
      <c r="I2545" s="2">
        <f>'Moving Avg'!H2545</f>
        <v>11.405902999999993</v>
      </c>
      <c r="J2545" s="17" t="str">
        <f>OBV!F2545</f>
        <v>BEARISH</v>
      </c>
      <c r="K2545" s="17" t="str">
        <f>OBV!G2545</f>
        <v>NEUTRAL</v>
      </c>
      <c r="L2545" s="17" t="str">
        <f>OBV!H2545</f>
        <v>CONFIRMED BEARISH</v>
      </c>
      <c r="M2545" s="19">
        <f t="shared" si="390"/>
        <v>25</v>
      </c>
      <c r="N2545" s="19">
        <f t="shared" si="391"/>
        <v>0</v>
      </c>
      <c r="O2545" s="19">
        <f t="shared" si="392"/>
        <v>0</v>
      </c>
      <c r="P2545" s="19">
        <f t="shared" si="393"/>
        <v>16.5</v>
      </c>
      <c r="Q2545" s="20">
        <f t="shared" si="394"/>
        <v>11.225</v>
      </c>
      <c r="R2545" s="20">
        <f t="shared" si="395"/>
        <v>9.125</v>
      </c>
      <c r="S2545" s="20">
        <f t="shared" si="396"/>
        <v>11.175000000000001</v>
      </c>
      <c r="T2545" s="20">
        <f t="shared" si="397"/>
        <v>10.375</v>
      </c>
      <c r="U2545" s="19">
        <f t="shared" si="398"/>
        <v>10.508333333333335</v>
      </c>
      <c r="V2545" s="19">
        <f t="shared" si="399"/>
        <v>10.475000000000001</v>
      </c>
    </row>
    <row r="2546" spans="1:22" ht="13.5" x14ac:dyDescent="0.25">
      <c r="A2546" s="3">
        <f>RSI!A2546</f>
        <v>45709</v>
      </c>
      <c r="B2546" s="2">
        <f>RSI!B2546</f>
        <v>11.1197</v>
      </c>
      <c r="C2546" s="2">
        <f>RSI!I2546</f>
        <v>51.590439631757022</v>
      </c>
      <c r="D2546" s="2">
        <f>MACD!E2546</f>
        <v>1.8157810051278034E-2</v>
      </c>
      <c r="E2546" s="2">
        <f>MACD!F2546</f>
        <v>2.3897462036370828E-2</v>
      </c>
      <c r="F2546" s="2">
        <f>'Moving Avg'!D2546</f>
        <v>11.125300000000001</v>
      </c>
      <c r="G2546" s="2">
        <f>'Moving Avg'!F2546</f>
        <v>11.123895000000001</v>
      </c>
      <c r="H2546" s="2">
        <f>'Moving Avg'!G2546</f>
        <v>11.027576</v>
      </c>
      <c r="I2546" s="2">
        <f>'Moving Avg'!H2546</f>
        <v>11.404123499999992</v>
      </c>
      <c r="J2546" s="17" t="str">
        <f>OBV!F2546</f>
        <v>BEARISH</v>
      </c>
      <c r="K2546" s="17" t="str">
        <f>OBV!G2546</f>
        <v>NEUTRAL</v>
      </c>
      <c r="L2546" s="17" t="str">
        <f>OBV!H2546</f>
        <v>BEARISH DIVERGENCE</v>
      </c>
      <c r="M2546" s="19">
        <f t="shared" si="390"/>
        <v>25</v>
      </c>
      <c r="N2546" s="19">
        <f t="shared" si="391"/>
        <v>45</v>
      </c>
      <c r="O2546" s="19">
        <f t="shared" si="392"/>
        <v>0</v>
      </c>
      <c r="P2546" s="19">
        <f t="shared" si="393"/>
        <v>16.5</v>
      </c>
      <c r="Q2546" s="20">
        <f t="shared" si="394"/>
        <v>26.975000000000001</v>
      </c>
      <c r="R2546" s="20">
        <f t="shared" si="395"/>
        <v>18.125</v>
      </c>
      <c r="S2546" s="20">
        <f t="shared" si="396"/>
        <v>17.925000000000001</v>
      </c>
      <c r="T2546" s="20">
        <f t="shared" si="397"/>
        <v>21.625</v>
      </c>
      <c r="U2546" s="19">
        <f t="shared" si="398"/>
        <v>21.008333333333336</v>
      </c>
      <c r="V2546" s="19">
        <f t="shared" si="399"/>
        <v>21.162500000000001</v>
      </c>
    </row>
    <row r="2547" spans="1:22" ht="13.5" x14ac:dyDescent="0.25">
      <c r="A2547" s="3">
        <f>RSI!A2547</f>
        <v>45712</v>
      </c>
      <c r="B2547" s="2">
        <f>RSI!B2547</f>
        <v>11.1197</v>
      </c>
      <c r="C2547" s="2">
        <f>RSI!I2547</f>
        <v>51.590439631757022</v>
      </c>
      <c r="D2547" s="2">
        <f>MACD!E2547</f>
        <v>-3.7451330764159962E-3</v>
      </c>
      <c r="E2547" s="2">
        <f>MACD!F2547</f>
        <v>1.8368943013813463E-2</v>
      </c>
      <c r="F2547" s="2">
        <f>'Moving Avg'!D2547</f>
        <v>11.112200000000001</v>
      </c>
      <c r="G2547" s="2">
        <f>'Moving Avg'!F2547</f>
        <v>11.127640000000001</v>
      </c>
      <c r="H2547" s="2">
        <f>'Moving Avg'!G2547</f>
        <v>11.029821999999999</v>
      </c>
      <c r="I2547" s="2">
        <f>'Moving Avg'!H2547</f>
        <v>11.402629499999994</v>
      </c>
      <c r="J2547" s="17" t="str">
        <f>OBV!F2547</f>
        <v>BEARISH</v>
      </c>
      <c r="K2547" s="17" t="str">
        <f>OBV!G2547</f>
        <v>NEUTRAL</v>
      </c>
      <c r="L2547" s="17" t="str">
        <f>OBV!H2547</f>
        <v>CONFIRMED BEARISH</v>
      </c>
      <c r="M2547" s="19">
        <f t="shared" si="390"/>
        <v>25</v>
      </c>
      <c r="N2547" s="19">
        <f t="shared" si="391"/>
        <v>100</v>
      </c>
      <c r="O2547" s="19">
        <f t="shared" si="392"/>
        <v>0</v>
      </c>
      <c r="P2547" s="19">
        <f t="shared" si="393"/>
        <v>16.5</v>
      </c>
      <c r="Q2547" s="20">
        <f t="shared" si="394"/>
        <v>46.225000000000001</v>
      </c>
      <c r="R2547" s="20">
        <f t="shared" si="395"/>
        <v>29.125</v>
      </c>
      <c r="S2547" s="20">
        <f t="shared" si="396"/>
        <v>26.175000000000001</v>
      </c>
      <c r="T2547" s="20">
        <f t="shared" si="397"/>
        <v>35.375</v>
      </c>
      <c r="U2547" s="19">
        <f t="shared" si="398"/>
        <v>33.841666666666661</v>
      </c>
      <c r="V2547" s="19">
        <f t="shared" si="399"/>
        <v>34.224999999999994</v>
      </c>
    </row>
    <row r="2548" spans="1:22" ht="13.5" x14ac:dyDescent="0.25">
      <c r="A2548" s="3">
        <f>RSI!A2548</f>
        <v>45713</v>
      </c>
      <c r="B2548" s="2">
        <f>RSI!B2548</f>
        <v>11.138400000000001</v>
      </c>
      <c r="C2548" s="2">
        <f>RSI!I2548</f>
        <v>52.528899527860538</v>
      </c>
      <c r="D2548" s="2">
        <f>MACD!E2548</f>
        <v>-2.6724987286700141E-2</v>
      </c>
      <c r="E2548" s="2">
        <f>MACD!F2548</f>
        <v>9.3501569537107442E-3</v>
      </c>
      <c r="F2548" s="2">
        <f>'Moving Avg'!D2548</f>
        <v>11.125300000000001</v>
      </c>
      <c r="G2548" s="2">
        <f>'Moving Avg'!F2548</f>
        <v>11.132320000000002</v>
      </c>
      <c r="H2548" s="2">
        <f>'Moving Avg'!G2548</f>
        <v>11.032256</v>
      </c>
      <c r="I2548" s="2">
        <f>'Moving Avg'!H2548</f>
        <v>11.400861999999991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  <c r="M2548" s="19">
        <f t="shared" si="390"/>
        <v>25</v>
      </c>
      <c r="N2548" s="19">
        <f t="shared" si="391"/>
        <v>100</v>
      </c>
      <c r="O2548" s="19">
        <f t="shared" si="392"/>
        <v>0</v>
      </c>
      <c r="P2548" s="19">
        <f t="shared" si="393"/>
        <v>83.5</v>
      </c>
      <c r="Q2548" s="20">
        <f t="shared" si="394"/>
        <v>56.274999999999999</v>
      </c>
      <c r="R2548" s="20">
        <f t="shared" si="395"/>
        <v>45.875</v>
      </c>
      <c r="S2548" s="20">
        <f t="shared" si="396"/>
        <v>56.325000000000003</v>
      </c>
      <c r="T2548" s="20">
        <f t="shared" si="397"/>
        <v>52.125</v>
      </c>
      <c r="U2548" s="19">
        <f t="shared" si="398"/>
        <v>52.82500000000001</v>
      </c>
      <c r="V2548" s="19">
        <f t="shared" si="399"/>
        <v>52.650000000000006</v>
      </c>
    </row>
    <row r="2549" spans="1:22" ht="13.5" x14ac:dyDescent="0.25">
      <c r="A2549" s="3">
        <f>RSI!A2549</f>
        <v>45714</v>
      </c>
      <c r="B2549" s="2">
        <f>RSI!B2549</f>
        <v>11.1478</v>
      </c>
      <c r="C2549" s="2">
        <f>RSI!I2549</f>
        <v>53.021904070028341</v>
      </c>
      <c r="D2549" s="2">
        <f>MACD!E2549</f>
        <v>-3.8516326200323192E-2</v>
      </c>
      <c r="E2549" s="2">
        <f>MACD!F2549</f>
        <v>-2.231396770960431E-4</v>
      </c>
      <c r="F2549" s="2">
        <f>'Moving Avg'!D2549</f>
        <v>11.140280000000001</v>
      </c>
      <c r="G2549" s="2">
        <f>'Moving Avg'!F2549</f>
        <v>11.125769999999999</v>
      </c>
      <c r="H2549" s="2">
        <f>'Moving Avg'!G2549</f>
        <v>11.034877999999999</v>
      </c>
      <c r="I2549" s="2">
        <f>'Moving Avg'!H2549</f>
        <v>11.399141499999994</v>
      </c>
      <c r="J2549" s="17" t="str">
        <f>OBV!F2549</f>
        <v>BULLISH</v>
      </c>
      <c r="K2549" s="17" t="str">
        <f>OBV!G2549</f>
        <v>NEUTRAL</v>
      </c>
      <c r="L2549" s="17" t="str">
        <f>OBV!H2549</f>
        <v>CONFIRMED BULLISH</v>
      </c>
      <c r="M2549" s="19">
        <f t="shared" si="390"/>
        <v>25</v>
      </c>
      <c r="N2549" s="19">
        <f t="shared" si="391"/>
        <v>100</v>
      </c>
      <c r="O2549" s="19">
        <f t="shared" si="392"/>
        <v>0</v>
      </c>
      <c r="P2549" s="19">
        <f t="shared" si="393"/>
        <v>83.5</v>
      </c>
      <c r="Q2549" s="20">
        <f t="shared" si="394"/>
        <v>56.274999999999999</v>
      </c>
      <c r="R2549" s="20">
        <f t="shared" si="395"/>
        <v>45.875</v>
      </c>
      <c r="S2549" s="20">
        <f t="shared" si="396"/>
        <v>56.325000000000003</v>
      </c>
      <c r="T2549" s="20">
        <f t="shared" si="397"/>
        <v>52.125</v>
      </c>
      <c r="U2549" s="19">
        <f t="shared" si="398"/>
        <v>52.82500000000001</v>
      </c>
      <c r="V2549" s="19">
        <f t="shared" si="399"/>
        <v>52.650000000000006</v>
      </c>
    </row>
    <row r="2550" spans="1:22" ht="13.5" x14ac:dyDescent="0.25">
      <c r="A2550" s="3">
        <f>RSI!A2550</f>
        <v>45715</v>
      </c>
      <c r="B2550" s="2">
        <f>RSI!B2550</f>
        <v>11.231999999999999</v>
      </c>
      <c r="C2550" s="2">
        <f>RSI!I2550</f>
        <v>57.299712583788228</v>
      </c>
      <c r="D2550" s="2">
        <f>MACD!E2550</f>
        <v>-1.760052248649302E-2</v>
      </c>
      <c r="E2550" s="2">
        <f>MACD!F2550</f>
        <v>-3.6986162389754389E-3</v>
      </c>
      <c r="F2550" s="2">
        <f>'Moving Avg'!D2550</f>
        <v>11.15152</v>
      </c>
      <c r="G2550" s="2">
        <f>'Moving Avg'!F2550</f>
        <v>11.121559999999999</v>
      </c>
      <c r="H2550" s="2">
        <f>'Moving Avg'!G2550</f>
        <v>11.038622</v>
      </c>
      <c r="I2550" s="2">
        <f>'Moving Avg'!H2550</f>
        <v>11.398290499999991</v>
      </c>
      <c r="J2550" s="17" t="str">
        <f>OBV!F2550</f>
        <v>BULLISH</v>
      </c>
      <c r="K2550" s="17" t="str">
        <f>OBV!G2550</f>
        <v>NEUTRAL</v>
      </c>
      <c r="L2550" s="17" t="str">
        <f>OBV!H2550</f>
        <v>CONFIRMED BULLISH</v>
      </c>
      <c r="M2550" s="19">
        <f t="shared" si="390"/>
        <v>25</v>
      </c>
      <c r="N2550" s="19">
        <f t="shared" si="391"/>
        <v>45</v>
      </c>
      <c r="O2550" s="19">
        <f t="shared" si="392"/>
        <v>0</v>
      </c>
      <c r="P2550" s="19">
        <f t="shared" si="393"/>
        <v>83.5</v>
      </c>
      <c r="Q2550" s="20">
        <f t="shared" si="394"/>
        <v>37.024999999999999</v>
      </c>
      <c r="R2550" s="20">
        <f t="shared" si="395"/>
        <v>34.875</v>
      </c>
      <c r="S2550" s="20">
        <f t="shared" si="396"/>
        <v>48.075000000000003</v>
      </c>
      <c r="T2550" s="20">
        <f t="shared" si="397"/>
        <v>38.375</v>
      </c>
      <c r="U2550" s="19">
        <f t="shared" si="398"/>
        <v>39.991666666666667</v>
      </c>
      <c r="V2550" s="19">
        <f t="shared" si="399"/>
        <v>39.587500000000006</v>
      </c>
    </row>
    <row r="2551" spans="1:22" ht="13.5" x14ac:dyDescent="0.25">
      <c r="A2551" s="3">
        <f>RSI!A2551</f>
        <v>45716</v>
      </c>
      <c r="B2551" s="2">
        <f>RSI!B2551</f>
        <v>11.138400000000001</v>
      </c>
      <c r="C2551" s="2">
        <f>RSI!I2551</f>
        <v>51.667350547060892</v>
      </c>
      <c r="D2551" s="2">
        <f>MACD!E2551</f>
        <v>-2.2559359776380461E-2</v>
      </c>
      <c r="E2551" s="2">
        <f>MACD!F2551</f>
        <v>-7.470764946456444E-3</v>
      </c>
      <c r="F2551" s="2">
        <f>'Moving Avg'!D2551</f>
        <v>11.155260000000002</v>
      </c>
      <c r="G2551" s="2">
        <f>'Moving Avg'!F2551</f>
        <v>11.112669999999998</v>
      </c>
      <c r="H2551" s="2">
        <f>'Moving Avg'!G2551</f>
        <v>11.040494000000001</v>
      </c>
      <c r="I2551" s="2">
        <f>'Moving Avg'!H2551</f>
        <v>11.397542499999991</v>
      </c>
      <c r="J2551" s="17" t="str">
        <f>OBV!F2551</f>
        <v>BULLISH</v>
      </c>
      <c r="K2551" s="17" t="str">
        <f>OBV!G2551</f>
        <v>NEUTRAL</v>
      </c>
      <c r="L2551" s="17" t="str">
        <f>OBV!H2551</f>
        <v>CONFIRMED BULLISH</v>
      </c>
      <c r="M2551" s="19">
        <f t="shared" si="390"/>
        <v>25</v>
      </c>
      <c r="N2551" s="19">
        <f t="shared" si="391"/>
        <v>45</v>
      </c>
      <c r="O2551" s="19">
        <f t="shared" si="392"/>
        <v>0</v>
      </c>
      <c r="P2551" s="19">
        <f t="shared" si="393"/>
        <v>83.5</v>
      </c>
      <c r="Q2551" s="20">
        <f t="shared" si="394"/>
        <v>37.024999999999999</v>
      </c>
      <c r="R2551" s="20">
        <f t="shared" si="395"/>
        <v>34.875</v>
      </c>
      <c r="S2551" s="20">
        <f t="shared" si="396"/>
        <v>48.075000000000003</v>
      </c>
      <c r="T2551" s="20">
        <f t="shared" si="397"/>
        <v>38.375</v>
      </c>
      <c r="U2551" s="19">
        <f t="shared" si="398"/>
        <v>39.991666666666667</v>
      </c>
      <c r="V2551" s="19">
        <f t="shared" si="399"/>
        <v>39.587500000000006</v>
      </c>
    </row>
    <row r="2552" spans="1:22" ht="13.5" x14ac:dyDescent="0.25">
      <c r="A2552" s="3">
        <f>RSI!A2552</f>
        <v>45719</v>
      </c>
      <c r="B2552" s="2">
        <f>RSI!B2552</f>
        <v>11.0916</v>
      </c>
      <c r="C2552" s="2">
        <f>RSI!I2552</f>
        <v>49.070123267794671</v>
      </c>
      <c r="D2552" s="2">
        <f>MACD!E2552</f>
        <v>-6.1902509889542046E-3</v>
      </c>
      <c r="E2552" s="2">
        <f>MACD!F2552</f>
        <v>-7.214662154955997E-3</v>
      </c>
      <c r="F2552" s="2">
        <f>'Moving Avg'!D2552</f>
        <v>11.14964</v>
      </c>
      <c r="G2552" s="2">
        <f>'Moving Avg'!F2552</f>
        <v>11.106119999999999</v>
      </c>
      <c r="H2552" s="2">
        <f>'Moving Avg'!G2552</f>
        <v>11.041803999999999</v>
      </c>
      <c r="I2552" s="2">
        <f>'Moving Avg'!H2552</f>
        <v>11.396315499999991</v>
      </c>
      <c r="J2552" s="17" t="str">
        <f>OBV!F2552</f>
        <v>BULLISH</v>
      </c>
      <c r="K2552" s="17" t="str">
        <f>OBV!G2552</f>
        <v>NEUTRAL</v>
      </c>
      <c r="L2552" s="17" t="str">
        <f>OBV!H2552</f>
        <v>BULLISH DIVERGENCE</v>
      </c>
      <c r="M2552" s="19">
        <f t="shared" si="390"/>
        <v>25</v>
      </c>
      <c r="N2552" s="19">
        <f t="shared" si="391"/>
        <v>0</v>
      </c>
      <c r="O2552" s="19">
        <f t="shared" si="392"/>
        <v>0</v>
      </c>
      <c r="P2552" s="19">
        <f t="shared" si="393"/>
        <v>66.5</v>
      </c>
      <c r="Q2552" s="20">
        <f t="shared" si="394"/>
        <v>18.725000000000001</v>
      </c>
      <c r="R2552" s="20">
        <f t="shared" si="395"/>
        <v>21.625</v>
      </c>
      <c r="S2552" s="20">
        <f t="shared" si="396"/>
        <v>33.674999999999997</v>
      </c>
      <c r="T2552" s="20">
        <f t="shared" si="397"/>
        <v>22.875</v>
      </c>
      <c r="U2552" s="19">
        <f t="shared" si="398"/>
        <v>24.675000000000001</v>
      </c>
      <c r="V2552" s="19">
        <f t="shared" si="399"/>
        <v>24.225000000000001</v>
      </c>
    </row>
    <row r="2553" spans="1:22" ht="13.5" x14ac:dyDescent="0.25">
      <c r="A2553" s="3">
        <f>RSI!A2553</f>
        <v>45720</v>
      </c>
      <c r="B2553" s="2">
        <f>RSI!B2553</f>
        <v>11.110300000000001</v>
      </c>
      <c r="C2553" s="2">
        <f>RSI!I2553</f>
        <v>50.148456063846062</v>
      </c>
      <c r="D2553" s="2">
        <f>MACD!E2553</f>
        <v>-1.0890348081552759E-2</v>
      </c>
      <c r="E2553" s="2">
        <f>MACD!F2553</f>
        <v>-7.94979934027535E-3</v>
      </c>
      <c r="F2553" s="2">
        <f>'Moving Avg'!D2553</f>
        <v>11.144020000000001</v>
      </c>
      <c r="G2553" s="2">
        <f>'Moving Avg'!F2553</f>
        <v>11.101904999999999</v>
      </c>
      <c r="H2553" s="2">
        <f>'Moving Avg'!G2553</f>
        <v>11.041242000000002</v>
      </c>
      <c r="I2553" s="2">
        <f>'Moving Avg'!H2553</f>
        <v>11.394488999999989</v>
      </c>
      <c r="J2553" s="17" t="str">
        <f>OBV!F2553</f>
        <v>BULLISH</v>
      </c>
      <c r="K2553" s="17" t="str">
        <f>OBV!G2553</f>
        <v>NEUTRAL</v>
      </c>
      <c r="L2553" s="17" t="str">
        <f>OBV!H2553</f>
        <v>BULLISH DIVERGENCE</v>
      </c>
      <c r="M2553" s="19">
        <f t="shared" si="390"/>
        <v>25</v>
      </c>
      <c r="N2553" s="19">
        <f t="shared" si="391"/>
        <v>45</v>
      </c>
      <c r="O2553" s="19">
        <f t="shared" si="392"/>
        <v>0</v>
      </c>
      <c r="P2553" s="19">
        <f t="shared" si="393"/>
        <v>66.5</v>
      </c>
      <c r="Q2553" s="20">
        <f t="shared" si="394"/>
        <v>34.475000000000001</v>
      </c>
      <c r="R2553" s="20">
        <f t="shared" si="395"/>
        <v>30.625</v>
      </c>
      <c r="S2553" s="20">
        <f t="shared" si="396"/>
        <v>40.424999999999997</v>
      </c>
      <c r="T2553" s="20">
        <f t="shared" si="397"/>
        <v>34.125</v>
      </c>
      <c r="U2553" s="19">
        <f t="shared" si="398"/>
        <v>35.174999999999997</v>
      </c>
      <c r="V2553" s="19">
        <f t="shared" si="399"/>
        <v>34.912499999999994</v>
      </c>
    </row>
    <row r="2554" spans="1:22" ht="13.5" x14ac:dyDescent="0.25">
      <c r="A2554" s="3">
        <f>RSI!A2554</f>
        <v>45721</v>
      </c>
      <c r="B2554" s="2">
        <f>RSI!B2554</f>
        <v>11.1478</v>
      </c>
      <c r="C2554" s="2">
        <f>RSI!I2554</f>
        <v>52.328250903362459</v>
      </c>
      <c r="D2554" s="2">
        <f>MACD!E2554</f>
        <v>-1.7652642406734032E-2</v>
      </c>
      <c r="E2554" s="2">
        <f>MACD!F2554</f>
        <v>-9.890367953567087E-3</v>
      </c>
      <c r="F2554" s="2">
        <f>'Moving Avg'!D2554</f>
        <v>11.144020000000001</v>
      </c>
      <c r="G2554" s="2">
        <f>'Moving Avg'!F2554</f>
        <v>11.102374999999999</v>
      </c>
      <c r="H2554" s="2">
        <f>'Moving Avg'!G2554</f>
        <v>11.041992000000002</v>
      </c>
      <c r="I2554" s="2">
        <f>'Moving Avg'!H2554</f>
        <v>11.392319499999994</v>
      </c>
      <c r="J2554" s="17" t="str">
        <f>OBV!F2554</f>
        <v>BULLISH</v>
      </c>
      <c r="K2554" s="17" t="str">
        <f>OBV!G2554</f>
        <v>NEUTRAL</v>
      </c>
      <c r="L2554" s="17" t="str">
        <f>OBV!H2554</f>
        <v>NEUTRAL</v>
      </c>
      <c r="M2554" s="19">
        <f t="shared" si="390"/>
        <v>25</v>
      </c>
      <c r="N2554" s="19">
        <f t="shared" si="391"/>
        <v>45</v>
      </c>
      <c r="O2554" s="19">
        <f t="shared" si="392"/>
        <v>0</v>
      </c>
      <c r="P2554" s="19">
        <f t="shared" si="393"/>
        <v>49.5</v>
      </c>
      <c r="Q2554" s="20">
        <f t="shared" si="394"/>
        <v>31.925000000000001</v>
      </c>
      <c r="R2554" s="20">
        <f t="shared" si="395"/>
        <v>26.375</v>
      </c>
      <c r="S2554" s="20">
        <f t="shared" si="396"/>
        <v>32.775000000000006</v>
      </c>
      <c r="T2554" s="20">
        <f t="shared" si="397"/>
        <v>29.875</v>
      </c>
      <c r="U2554" s="19">
        <f t="shared" si="398"/>
        <v>30.358333333333334</v>
      </c>
      <c r="V2554" s="19">
        <f t="shared" si="399"/>
        <v>30.237500000000001</v>
      </c>
    </row>
    <row r="2555" spans="1:22" ht="13.5" x14ac:dyDescent="0.25">
      <c r="A2555" s="3">
        <f>RSI!A2555</f>
        <v>45722</v>
      </c>
      <c r="B2555" s="2">
        <f>RSI!B2555</f>
        <v>11.2226</v>
      </c>
      <c r="C2555" s="2">
        <f>RSI!I2555</f>
        <v>56.421466598193497</v>
      </c>
      <c r="D2555" s="2">
        <f>MACD!E2555</f>
        <v>-1.3313099300743758E-2</v>
      </c>
      <c r="E2555" s="2">
        <f>MACD!F2555</f>
        <v>-1.0574914223002422E-2</v>
      </c>
      <c r="F2555" s="2">
        <f>'Moving Avg'!D2555</f>
        <v>11.142140000000001</v>
      </c>
      <c r="G2555" s="2">
        <f>'Moving Avg'!F2555</f>
        <v>11.113134999999996</v>
      </c>
      <c r="H2555" s="2">
        <f>'Moving Avg'!G2555</f>
        <v>11.046110000000004</v>
      </c>
      <c r="I2555" s="2">
        <f>'Moving Avg'!H2555</f>
        <v>11.390320499999994</v>
      </c>
      <c r="J2555" s="17" t="str">
        <f>OBV!F2555</f>
        <v>BULLISH</v>
      </c>
      <c r="K2555" s="17" t="str">
        <f>OBV!G2555</f>
        <v>NEUTRAL</v>
      </c>
      <c r="L2555" s="17" t="str">
        <f>OBV!H2555</f>
        <v>BULLISH DIVERGENCE</v>
      </c>
      <c r="M2555" s="19">
        <f t="shared" si="390"/>
        <v>25</v>
      </c>
      <c r="N2555" s="19">
        <f t="shared" si="391"/>
        <v>45</v>
      </c>
      <c r="O2555" s="19">
        <f t="shared" si="392"/>
        <v>0</v>
      </c>
      <c r="P2555" s="19">
        <f t="shared" si="393"/>
        <v>66.5</v>
      </c>
      <c r="Q2555" s="20">
        <f t="shared" si="394"/>
        <v>34.475000000000001</v>
      </c>
      <c r="R2555" s="20">
        <f t="shared" si="395"/>
        <v>30.625</v>
      </c>
      <c r="S2555" s="20">
        <f t="shared" si="396"/>
        <v>40.424999999999997</v>
      </c>
      <c r="T2555" s="20">
        <f t="shared" si="397"/>
        <v>34.125</v>
      </c>
      <c r="U2555" s="19">
        <f t="shared" si="398"/>
        <v>35.174999999999997</v>
      </c>
      <c r="V2555" s="19">
        <f t="shared" si="399"/>
        <v>34.912499999999994</v>
      </c>
    </row>
    <row r="2556" spans="1:22" ht="13.5" x14ac:dyDescent="0.25">
      <c r="A2556" s="3">
        <f>RSI!A2556</f>
        <v>45723</v>
      </c>
      <c r="B2556" s="2">
        <f>RSI!B2556</f>
        <v>11.110300000000001</v>
      </c>
      <c r="C2556" s="2">
        <f>RSI!I2556</f>
        <v>49.54359724130039</v>
      </c>
      <c r="D2556" s="2">
        <f>MACD!E2556</f>
        <v>-1.0607040180088845E-2</v>
      </c>
      <c r="E2556" s="2">
        <f>MACD!F2556</f>
        <v>-1.0581339414419706E-2</v>
      </c>
      <c r="F2556" s="2">
        <f>'Moving Avg'!D2556</f>
        <v>11.136520000000001</v>
      </c>
      <c r="G2556" s="2">
        <f>'Moving Avg'!F2556</f>
        <v>11.118749999999997</v>
      </c>
      <c r="H2556" s="2">
        <f>'Moving Avg'!G2556</f>
        <v>11.048730000000001</v>
      </c>
      <c r="I2556" s="2">
        <f>'Moving Avg'!H2556</f>
        <v>11.38731099999999</v>
      </c>
      <c r="J2556" s="17" t="str">
        <f>OBV!F2556</f>
        <v>BEARISH</v>
      </c>
      <c r="K2556" s="17" t="str">
        <f>OBV!G2556</f>
        <v>NEUTRAL</v>
      </c>
      <c r="L2556" s="17" t="str">
        <f>OBV!H2556</f>
        <v>CONFIRMED BEARISH</v>
      </c>
      <c r="M2556" s="19">
        <f t="shared" si="390"/>
        <v>25</v>
      </c>
      <c r="N2556" s="19">
        <f t="shared" si="391"/>
        <v>45</v>
      </c>
      <c r="O2556" s="19">
        <f t="shared" si="392"/>
        <v>0</v>
      </c>
      <c r="P2556" s="19">
        <f t="shared" si="393"/>
        <v>16.5</v>
      </c>
      <c r="Q2556" s="20">
        <f t="shared" si="394"/>
        <v>26.975000000000001</v>
      </c>
      <c r="R2556" s="20">
        <f t="shared" si="395"/>
        <v>18.125</v>
      </c>
      <c r="S2556" s="20">
        <f t="shared" si="396"/>
        <v>17.925000000000001</v>
      </c>
      <c r="T2556" s="20">
        <f t="shared" si="397"/>
        <v>21.625</v>
      </c>
      <c r="U2556" s="19">
        <f t="shared" si="398"/>
        <v>21.008333333333336</v>
      </c>
      <c r="V2556" s="19">
        <f t="shared" si="399"/>
        <v>21.162500000000001</v>
      </c>
    </row>
    <row r="2557" spans="1:22" ht="13.5" x14ac:dyDescent="0.25">
      <c r="A2557" s="3">
        <f>RSI!A2557</f>
        <v>45726</v>
      </c>
      <c r="B2557" s="2">
        <f>RSI!B2557</f>
        <v>11.2133</v>
      </c>
      <c r="C2557" s="2">
        <f>RSI!I2557</f>
        <v>54.966005062291131</v>
      </c>
      <c r="D2557" s="2">
        <f>MACD!E2557</f>
        <v>-1.5888537562139149E-2</v>
      </c>
      <c r="E2557" s="2">
        <f>MACD!F2557</f>
        <v>-1.1642779043963594E-2</v>
      </c>
      <c r="F2557" s="2">
        <f>'Moving Avg'!D2557</f>
        <v>11.16086</v>
      </c>
      <c r="G2557" s="2">
        <f>'Moving Avg'!F2557</f>
        <v>11.130449999999998</v>
      </c>
      <c r="H2557" s="2">
        <f>'Moving Avg'!G2557</f>
        <v>11.054720000000005</v>
      </c>
      <c r="I2557" s="2">
        <f>'Moving Avg'!H2557</f>
        <v>11.385428499999991</v>
      </c>
      <c r="J2557" s="17" t="str">
        <f>OBV!F2557</f>
        <v>BEARISH</v>
      </c>
      <c r="K2557" s="17" t="str">
        <f>OBV!G2557</f>
        <v>NEUTRAL</v>
      </c>
      <c r="L2557" s="17" t="str">
        <f>OBV!H2557</f>
        <v>BEARISH DIVERGENCE</v>
      </c>
      <c r="M2557" s="19">
        <f t="shared" si="390"/>
        <v>25</v>
      </c>
      <c r="N2557" s="19">
        <f t="shared" si="391"/>
        <v>45</v>
      </c>
      <c r="O2557" s="19">
        <f t="shared" si="392"/>
        <v>0</v>
      </c>
      <c r="P2557" s="19">
        <f t="shared" si="393"/>
        <v>16.5</v>
      </c>
      <c r="Q2557" s="20">
        <f t="shared" si="394"/>
        <v>26.975000000000001</v>
      </c>
      <c r="R2557" s="20">
        <f t="shared" si="395"/>
        <v>18.125</v>
      </c>
      <c r="S2557" s="20">
        <f t="shared" si="396"/>
        <v>17.925000000000001</v>
      </c>
      <c r="T2557" s="20">
        <f t="shared" si="397"/>
        <v>21.625</v>
      </c>
      <c r="U2557" s="19">
        <f t="shared" si="398"/>
        <v>21.008333333333336</v>
      </c>
      <c r="V2557" s="19">
        <f t="shared" si="399"/>
        <v>21.162500000000001</v>
      </c>
    </row>
    <row r="2558" spans="1:22" ht="13.5" x14ac:dyDescent="0.25">
      <c r="A2558" s="3">
        <f>RSI!A2558</f>
        <v>45727</v>
      </c>
      <c r="B2558" s="2">
        <f>RSI!B2558</f>
        <v>11.101000000000001</v>
      </c>
      <c r="C2558" s="2">
        <f>RSI!I2558</f>
        <v>48.807319076087246</v>
      </c>
      <c r="D2558" s="2">
        <f>MACD!E2558</f>
        <v>-9.7166219775655094E-3</v>
      </c>
      <c r="E2558" s="2">
        <f>MACD!F2558</f>
        <v>-1.1257547630683977E-2</v>
      </c>
      <c r="F2558" s="2">
        <f>'Moving Avg'!D2558</f>
        <v>11.159000000000001</v>
      </c>
      <c r="G2558" s="2">
        <f>'Moving Avg'!F2558</f>
        <v>11.137469999999999</v>
      </c>
      <c r="H2558" s="2">
        <f>'Moving Avg'!G2558</f>
        <v>11.058278000000005</v>
      </c>
      <c r="I2558" s="2">
        <f>'Moving Avg'!H2558</f>
        <v>11.381964999999994</v>
      </c>
      <c r="J2558" s="17" t="str">
        <f>OBV!F2558</f>
        <v>BULLISH</v>
      </c>
      <c r="K2558" s="17" t="str">
        <f>OBV!G2558</f>
        <v>NEUTRAL</v>
      </c>
      <c r="L2558" s="17" t="str">
        <f>OBV!H2558</f>
        <v>BULLISH DIVERGENCE</v>
      </c>
      <c r="M2558" s="19">
        <f t="shared" si="390"/>
        <v>25</v>
      </c>
      <c r="N2558" s="19">
        <f t="shared" si="391"/>
        <v>0</v>
      </c>
      <c r="O2558" s="19">
        <f t="shared" si="392"/>
        <v>0</v>
      </c>
      <c r="P2558" s="19">
        <f t="shared" si="393"/>
        <v>66.5</v>
      </c>
      <c r="Q2558" s="20">
        <f t="shared" si="394"/>
        <v>18.725000000000001</v>
      </c>
      <c r="R2558" s="20">
        <f t="shared" si="395"/>
        <v>21.625</v>
      </c>
      <c r="S2558" s="20">
        <f t="shared" si="396"/>
        <v>33.674999999999997</v>
      </c>
      <c r="T2558" s="20">
        <f t="shared" si="397"/>
        <v>22.875</v>
      </c>
      <c r="U2558" s="19">
        <f t="shared" si="398"/>
        <v>24.675000000000001</v>
      </c>
      <c r="V2558" s="19">
        <f t="shared" si="399"/>
        <v>24.225000000000001</v>
      </c>
    </row>
    <row r="2559" spans="1:22" ht="13.5" x14ac:dyDescent="0.25">
      <c r="A2559" s="3">
        <f>RSI!A2559</f>
        <v>45728</v>
      </c>
      <c r="B2559" s="2">
        <f>RSI!B2559</f>
        <v>11.1852</v>
      </c>
      <c r="C2559" s="2">
        <f>RSI!I2559</f>
        <v>53.05453689085774</v>
      </c>
      <c r="D2559" s="2">
        <f>MACD!E2559</f>
        <v>-9.1350172092798942E-3</v>
      </c>
      <c r="E2559" s="2">
        <f>MACD!F2559</f>
        <v>-1.0833041546403162E-2</v>
      </c>
      <c r="F2559" s="2">
        <f>'Moving Avg'!D2559</f>
        <v>11.16648</v>
      </c>
      <c r="G2559" s="2">
        <f>'Moving Avg'!F2559</f>
        <v>11.145894999999999</v>
      </c>
      <c r="H2559" s="2">
        <f>'Moving Avg'!G2559</f>
        <v>11.064830000000004</v>
      </c>
      <c r="I2559" s="2">
        <f>'Moving Avg'!H2559</f>
        <v>11.378166999999992</v>
      </c>
      <c r="J2559" s="17" t="str">
        <f>OBV!F2559</f>
        <v>BEARISH</v>
      </c>
      <c r="K2559" s="17" t="str">
        <f>OBV!G2559</f>
        <v>NEUTRAL</v>
      </c>
      <c r="L2559" s="17" t="str">
        <f>OBV!H2559</f>
        <v>BEARISH DIVERGENCE</v>
      </c>
      <c r="M2559" s="19">
        <f t="shared" si="390"/>
        <v>25</v>
      </c>
      <c r="N2559" s="19">
        <f t="shared" si="391"/>
        <v>0</v>
      </c>
      <c r="O2559" s="19">
        <f t="shared" si="392"/>
        <v>0</v>
      </c>
      <c r="P2559" s="19">
        <f t="shared" si="393"/>
        <v>16.5</v>
      </c>
      <c r="Q2559" s="20">
        <f t="shared" si="394"/>
        <v>11.225</v>
      </c>
      <c r="R2559" s="20">
        <f t="shared" si="395"/>
        <v>9.125</v>
      </c>
      <c r="S2559" s="20">
        <f t="shared" si="396"/>
        <v>11.175000000000001</v>
      </c>
      <c r="T2559" s="20">
        <f t="shared" si="397"/>
        <v>10.375</v>
      </c>
      <c r="U2559" s="19">
        <f t="shared" si="398"/>
        <v>10.508333333333335</v>
      </c>
      <c r="V2559" s="19">
        <f t="shared" si="399"/>
        <v>10.475000000000001</v>
      </c>
    </row>
    <row r="2560" spans="1:22" ht="13.5" x14ac:dyDescent="0.25">
      <c r="A2560" s="3">
        <f>RSI!A2560</f>
        <v>45729</v>
      </c>
      <c r="B2560" s="2">
        <f>RSI!B2560</f>
        <v>11.129</v>
      </c>
      <c r="C2560" s="2">
        <f>RSI!I2560</f>
        <v>50.068662346123162</v>
      </c>
      <c r="D2560" s="2">
        <f>MACD!E2560</f>
        <v>8.1153570930414531E-3</v>
      </c>
      <c r="E2560" s="2">
        <f>MACD!F2560</f>
        <v>-7.0433618185142387E-3</v>
      </c>
      <c r="F2560" s="2">
        <f>'Moving Avg'!D2560</f>
        <v>11.14776</v>
      </c>
      <c r="G2560" s="2">
        <f>'Moving Avg'!F2560</f>
        <v>11.139340000000001</v>
      </c>
      <c r="H2560" s="2">
        <f>'Moving Avg'!G2560</f>
        <v>11.071568000000005</v>
      </c>
      <c r="I2560" s="2">
        <f>'Moving Avg'!H2560</f>
        <v>11.373866499999993</v>
      </c>
      <c r="J2560" s="17" t="str">
        <f>OBV!F2560</f>
        <v>BEARISH</v>
      </c>
      <c r="K2560" s="17" t="str">
        <f>OBV!G2560</f>
        <v>NEUTRAL</v>
      </c>
      <c r="L2560" s="17" t="str">
        <f>OBV!H2560</f>
        <v>CONFIRMED BEARISH</v>
      </c>
      <c r="M2560" s="19">
        <f t="shared" si="390"/>
        <v>25</v>
      </c>
      <c r="N2560" s="19">
        <f t="shared" si="391"/>
        <v>0</v>
      </c>
      <c r="O2560" s="19">
        <f t="shared" si="392"/>
        <v>0</v>
      </c>
      <c r="P2560" s="19">
        <f t="shared" si="393"/>
        <v>16.5</v>
      </c>
      <c r="Q2560" s="20">
        <f t="shared" si="394"/>
        <v>11.225</v>
      </c>
      <c r="R2560" s="20">
        <f t="shared" si="395"/>
        <v>9.125</v>
      </c>
      <c r="S2560" s="20">
        <f t="shared" si="396"/>
        <v>11.175000000000001</v>
      </c>
      <c r="T2560" s="20">
        <f t="shared" si="397"/>
        <v>10.375</v>
      </c>
      <c r="U2560" s="19">
        <f t="shared" si="398"/>
        <v>10.508333333333335</v>
      </c>
      <c r="V2560" s="19">
        <f t="shared" si="399"/>
        <v>10.475000000000001</v>
      </c>
    </row>
    <row r="2561" spans="1:22" ht="13.5" x14ac:dyDescent="0.25">
      <c r="A2561" s="3">
        <f>RSI!A2561</f>
        <v>45730</v>
      </c>
      <c r="B2561" s="2">
        <f>RSI!B2561</f>
        <v>11.101000000000001</v>
      </c>
      <c r="C2561" s="2">
        <f>RSI!I2561</f>
        <v>48.601083710602033</v>
      </c>
      <c r="D2561" s="2">
        <f>MACD!E2561</f>
        <v>1.0385988160752646E-2</v>
      </c>
      <c r="E2561" s="2">
        <f>MACD!F2561</f>
        <v>-3.5574918226608625E-3</v>
      </c>
      <c r="F2561" s="2">
        <f>'Moving Avg'!D2561</f>
        <v>11.145900000000001</v>
      </c>
      <c r="G2561" s="2">
        <f>'Moving Avg'!F2561</f>
        <v>11.140744999999999</v>
      </c>
      <c r="H2561" s="2">
        <f>'Moving Avg'!G2561</f>
        <v>11.076624000000004</v>
      </c>
      <c r="I2561" s="2">
        <f>'Moving Avg'!H2561</f>
        <v>11.36986849999999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  <c r="M2561" s="19">
        <f t="shared" si="390"/>
        <v>25</v>
      </c>
      <c r="N2561" s="19">
        <f t="shared" si="391"/>
        <v>0</v>
      </c>
      <c r="O2561" s="19">
        <f t="shared" si="392"/>
        <v>0</v>
      </c>
      <c r="P2561" s="19">
        <f t="shared" si="393"/>
        <v>66.5</v>
      </c>
      <c r="Q2561" s="20">
        <f t="shared" si="394"/>
        <v>18.725000000000001</v>
      </c>
      <c r="R2561" s="20">
        <f t="shared" si="395"/>
        <v>21.625</v>
      </c>
      <c r="S2561" s="20">
        <f t="shared" si="396"/>
        <v>33.674999999999997</v>
      </c>
      <c r="T2561" s="20">
        <f t="shared" si="397"/>
        <v>22.875</v>
      </c>
      <c r="U2561" s="19">
        <f t="shared" si="398"/>
        <v>24.675000000000001</v>
      </c>
      <c r="V2561" s="19">
        <f t="shared" si="399"/>
        <v>24.225000000000001</v>
      </c>
    </row>
    <row r="2562" spans="1:22" ht="13.5" x14ac:dyDescent="0.25">
      <c r="A2562" s="3">
        <f>RSI!A2562</f>
        <v>45733</v>
      </c>
      <c r="B2562" s="2">
        <f>RSI!B2562</f>
        <v>11.1852</v>
      </c>
      <c r="C2562" s="2">
        <f>RSI!I2562</f>
        <v>53.05707452440609</v>
      </c>
      <c r="D2562" s="2">
        <f>MACD!E2562</f>
        <v>-9.6421243475219853E-4</v>
      </c>
      <c r="E2562" s="2">
        <f>MACD!F2562</f>
        <v>-3.0388359450791297E-3</v>
      </c>
      <c r="F2562" s="2">
        <f>'Moving Avg'!D2562</f>
        <v>11.140280000000001</v>
      </c>
      <c r="G2562" s="2">
        <f>'Moving Avg'!F2562</f>
        <v>11.140745000000001</v>
      </c>
      <c r="H2562" s="2">
        <f>'Moving Avg'!G2562</f>
        <v>11.086172000000003</v>
      </c>
      <c r="I2562" s="2">
        <f>'Moving Avg'!H2562</f>
        <v>11.36635849999999</v>
      </c>
      <c r="J2562" s="17" t="str">
        <f>OBV!F2562</f>
        <v>BULLISH</v>
      </c>
      <c r="K2562" s="17" t="str">
        <f>OBV!G2562</f>
        <v>NEUTRAL</v>
      </c>
      <c r="L2562" s="17" t="str">
        <f>OBV!H2562</f>
        <v>BULLISH DIVERGENCE</v>
      </c>
      <c r="M2562" s="19">
        <f t="shared" ref="M2562:M2625" si="400">IF(C2562&lt;30,50, IF(C2562&gt;70, 0, 25))</f>
        <v>25</v>
      </c>
      <c r="N2562" s="19">
        <f t="shared" ref="N2562:N2625" si="401">IF(E2562-D2562&gt;0.02, 100, IF(E2562-D2562&lt;0,0,45))</f>
        <v>0</v>
      </c>
      <c r="O2562" s="19">
        <f t="shared" ref="O2562:O2625" si="402">IF(F2562-I2562&gt;10,100,IF(F2562-I2562&gt;5,75, IF(F2562-I2562&gt;0,50,0)))</f>
        <v>0</v>
      </c>
      <c r="P2562" s="19">
        <f t="shared" ref="P2562:P2625" si="403">IF(L2562="confirmed bullish", 34, IF(L2562="bullish divergence",17, 0))+IF(J2562="bullish",33,IF(J2562="bearish",0,16.5))+IF(K2562="strong",33,IF(K2562="weak",0,16.5))</f>
        <v>66.5</v>
      </c>
      <c r="Q2562" s="20">
        <f t="shared" si="394"/>
        <v>18.725000000000001</v>
      </c>
      <c r="R2562" s="20">
        <f t="shared" si="395"/>
        <v>21.625</v>
      </c>
      <c r="S2562" s="20">
        <f t="shared" si="396"/>
        <v>33.674999999999997</v>
      </c>
      <c r="T2562" s="20">
        <f t="shared" si="397"/>
        <v>22.875</v>
      </c>
      <c r="U2562" s="19">
        <f t="shared" si="398"/>
        <v>24.675000000000001</v>
      </c>
      <c r="V2562" s="19">
        <f t="shared" si="399"/>
        <v>24.225000000000001</v>
      </c>
    </row>
    <row r="2563" spans="1:22" ht="13.5" x14ac:dyDescent="0.25">
      <c r="A2563" s="3">
        <f>RSI!A2563</f>
        <v>45734</v>
      </c>
      <c r="B2563" s="2">
        <f>RSI!B2563</f>
        <v>11.101000000000001</v>
      </c>
      <c r="C2563" s="2">
        <f>RSI!I2563</f>
        <v>48.526493339762702</v>
      </c>
      <c r="D2563" s="2">
        <f>MACD!E2563</f>
        <v>-1.7985381157341607E-3</v>
      </c>
      <c r="E2563" s="2">
        <f>MACD!F2563</f>
        <v>-2.790776379210136E-3</v>
      </c>
      <c r="F2563" s="2">
        <f>'Moving Avg'!D2563</f>
        <v>11.140280000000001</v>
      </c>
      <c r="G2563" s="2">
        <f>'Moving Avg'!F2563</f>
        <v>11.142150000000001</v>
      </c>
      <c r="H2563" s="2">
        <f>'Moving Avg'!G2563</f>
        <v>11.097404000000004</v>
      </c>
      <c r="I2563" s="2">
        <f>'Moving Avg'!H2563</f>
        <v>11.363597499999992</v>
      </c>
      <c r="J2563" s="17" t="str">
        <f>OBV!F2563</f>
        <v>BEARISH</v>
      </c>
      <c r="K2563" s="17" t="str">
        <f>OBV!G2563</f>
        <v>NEUTRAL</v>
      </c>
      <c r="L2563" s="17" t="str">
        <f>OBV!H2563</f>
        <v>NEUTRAL</v>
      </c>
      <c r="M2563" s="19">
        <f t="shared" si="400"/>
        <v>25</v>
      </c>
      <c r="N2563" s="19">
        <f t="shared" si="401"/>
        <v>0</v>
      </c>
      <c r="O2563" s="19">
        <f t="shared" si="402"/>
        <v>0</v>
      </c>
      <c r="P2563" s="19">
        <f t="shared" si="403"/>
        <v>16.5</v>
      </c>
      <c r="Q2563" s="20">
        <f t="shared" ref="Q2563:Q2626" si="404">0.35*M2563+N2563*0.35+O2563*0.15+P2563*0.15</f>
        <v>11.225</v>
      </c>
      <c r="R2563" s="20">
        <f t="shared" ref="R2563:R2626" si="405">M2563*0.2+N2563*0.2+O2563*0.35+P2563*0.25</f>
        <v>9.125</v>
      </c>
      <c r="S2563" s="20">
        <f t="shared" ref="S2563:S2626" si="406">M2563*0.15+N2563*0.15+O2563*0.25+P2563*0.45</f>
        <v>11.175000000000001</v>
      </c>
      <c r="T2563" s="20">
        <f t="shared" ref="T2563:T2626" si="407">0.25*SUM(M2563:P2563)</f>
        <v>10.375</v>
      </c>
      <c r="U2563" s="19">
        <f t="shared" ref="U2563:U2626" si="408">SUM(Q2563:S2563)/3</f>
        <v>10.508333333333335</v>
      </c>
      <c r="V2563" s="19">
        <f t="shared" ref="V2563:V2626" si="409">SUM(Q2563:T2563)/4</f>
        <v>10.475000000000001</v>
      </c>
    </row>
    <row r="2564" spans="1:22" ht="13.5" x14ac:dyDescent="0.25">
      <c r="A2564" s="3">
        <f>RSI!A2564</f>
        <v>45735</v>
      </c>
      <c r="B2564" s="2">
        <f>RSI!B2564</f>
        <v>11.110300000000001</v>
      </c>
      <c r="C2564" s="2">
        <f>RSI!I2564</f>
        <v>49.044053726185545</v>
      </c>
      <c r="D2564" s="2">
        <f>MACD!E2564</f>
        <v>2.7546088648726652E-3</v>
      </c>
      <c r="E2564" s="2">
        <f>MACD!F2564</f>
        <v>-1.6816993303935758E-3</v>
      </c>
      <c r="F2564" s="2">
        <f>'Moving Avg'!D2564</f>
        <v>11.125299999999999</v>
      </c>
      <c r="G2564" s="2">
        <f>'Moving Avg'!F2564</f>
        <v>11.144020000000001</v>
      </c>
      <c r="H2564" s="2">
        <f>'Moving Avg'!G2564</f>
        <v>11.108262000000003</v>
      </c>
      <c r="I2564" s="2">
        <f>'Moving Avg'!H2564</f>
        <v>11.36064899999999</v>
      </c>
      <c r="J2564" s="17" t="str">
        <f>OBV!F2564</f>
        <v>BEARISH</v>
      </c>
      <c r="K2564" s="17" t="str">
        <f>OBV!G2564</f>
        <v>NEUTRAL</v>
      </c>
      <c r="L2564" s="17" t="str">
        <f>OBV!H2564</f>
        <v>CONFIRMED BEARISH</v>
      </c>
      <c r="M2564" s="19">
        <f t="shared" si="400"/>
        <v>25</v>
      </c>
      <c r="N2564" s="19">
        <f t="shared" si="401"/>
        <v>0</v>
      </c>
      <c r="O2564" s="19">
        <f t="shared" si="402"/>
        <v>0</v>
      </c>
      <c r="P2564" s="19">
        <f t="shared" si="403"/>
        <v>16.5</v>
      </c>
      <c r="Q2564" s="20">
        <f t="shared" si="404"/>
        <v>11.225</v>
      </c>
      <c r="R2564" s="20">
        <f t="shared" si="405"/>
        <v>9.125</v>
      </c>
      <c r="S2564" s="20">
        <f t="shared" si="406"/>
        <v>11.175000000000001</v>
      </c>
      <c r="T2564" s="20">
        <f t="shared" si="407"/>
        <v>10.375</v>
      </c>
      <c r="U2564" s="19">
        <f t="shared" si="408"/>
        <v>10.508333333333335</v>
      </c>
      <c r="V2564" s="19">
        <f t="shared" si="409"/>
        <v>10.475000000000001</v>
      </c>
    </row>
    <row r="2565" spans="1:22" ht="13.5" x14ac:dyDescent="0.25">
      <c r="A2565" s="3">
        <f>RSI!A2565</f>
        <v>45737</v>
      </c>
      <c r="B2565" s="2">
        <f>RSI!B2565</f>
        <v>11.0448</v>
      </c>
      <c r="C2565" s="2">
        <f>RSI!I2565</f>
        <v>45.568789725514719</v>
      </c>
      <c r="D2565" s="2">
        <f>MACD!E2565</f>
        <v>2.3077392295663302E-2</v>
      </c>
      <c r="E2565" s="2">
        <f>MACD!F2565</f>
        <v>3.2701189948178E-3</v>
      </c>
      <c r="F2565" s="2">
        <f>'Moving Avg'!D2565</f>
        <v>11.108460000000001</v>
      </c>
      <c r="G2565" s="2">
        <f>'Moving Avg'!F2565</f>
        <v>11.13747</v>
      </c>
      <c r="H2565" s="2">
        <f>'Moving Avg'!G2565</f>
        <v>11.112754000000004</v>
      </c>
      <c r="I2565" s="2">
        <f>'Moving Avg'!H2565</f>
        <v>11.356436999999989</v>
      </c>
      <c r="J2565" s="17" t="str">
        <f>OBV!F2565</f>
        <v>BEARISH</v>
      </c>
      <c r="K2565" s="17" t="str">
        <f>OBV!G2565</f>
        <v>NEUTRAL</v>
      </c>
      <c r="L2565" s="17" t="str">
        <f>OBV!H2565</f>
        <v>CONFIRMED BEARISH</v>
      </c>
      <c r="M2565" s="19">
        <f t="shared" si="400"/>
        <v>25</v>
      </c>
      <c r="N2565" s="19">
        <f t="shared" si="401"/>
        <v>0</v>
      </c>
      <c r="O2565" s="19">
        <f t="shared" si="402"/>
        <v>0</v>
      </c>
      <c r="P2565" s="19">
        <f t="shared" si="403"/>
        <v>16.5</v>
      </c>
      <c r="Q2565" s="20">
        <f t="shared" si="404"/>
        <v>11.225</v>
      </c>
      <c r="R2565" s="20">
        <f t="shared" si="405"/>
        <v>9.125</v>
      </c>
      <c r="S2565" s="20">
        <f t="shared" si="406"/>
        <v>11.175000000000001</v>
      </c>
      <c r="T2565" s="20">
        <f t="shared" si="407"/>
        <v>10.375</v>
      </c>
      <c r="U2565" s="19">
        <f t="shared" si="408"/>
        <v>10.508333333333335</v>
      </c>
      <c r="V2565" s="19">
        <f t="shared" si="409"/>
        <v>10.475000000000001</v>
      </c>
    </row>
    <row r="2566" spans="1:22" ht="13.5" x14ac:dyDescent="0.25">
      <c r="A2566" s="3">
        <f>RSI!A2566</f>
        <v>45740</v>
      </c>
      <c r="B2566" s="2">
        <f>RSI!B2566</f>
        <v>11.0448</v>
      </c>
      <c r="C2566" s="2">
        <f>RSI!I2566</f>
        <v>45.568789725514712</v>
      </c>
      <c r="D2566" s="2">
        <f>MACD!E2566</f>
        <v>2.3486098490206331E-2</v>
      </c>
      <c r="E2566" s="2">
        <f>MACD!F2566</f>
        <v>7.3133148938955058E-3</v>
      </c>
      <c r="F2566" s="2">
        <f>'Moving Avg'!D2566</f>
        <v>11.097220000000002</v>
      </c>
      <c r="G2566" s="2">
        <f>'Moving Avg'!F2566</f>
        <v>11.133725000000002</v>
      </c>
      <c r="H2566" s="2">
        <f>'Moving Avg'!G2566</f>
        <v>11.114064000000006</v>
      </c>
      <c r="I2566" s="2">
        <f>'Moving Avg'!H2566</f>
        <v>11.350820999999987</v>
      </c>
      <c r="J2566" s="17" t="str">
        <f>OBV!F2566</f>
        <v>BEARISH</v>
      </c>
      <c r="K2566" s="17" t="str">
        <f>OBV!G2566</f>
        <v>NEUTRAL</v>
      </c>
      <c r="L2566" s="17" t="str">
        <f>OBV!H2566</f>
        <v>CONFIRMED BEARISH</v>
      </c>
      <c r="M2566" s="19">
        <f t="shared" si="400"/>
        <v>25</v>
      </c>
      <c r="N2566" s="19">
        <f t="shared" si="401"/>
        <v>0</v>
      </c>
      <c r="O2566" s="19">
        <f t="shared" si="402"/>
        <v>0</v>
      </c>
      <c r="P2566" s="19">
        <f t="shared" si="403"/>
        <v>16.5</v>
      </c>
      <c r="Q2566" s="20">
        <f t="shared" si="404"/>
        <v>11.225</v>
      </c>
      <c r="R2566" s="20">
        <f t="shared" si="405"/>
        <v>9.125</v>
      </c>
      <c r="S2566" s="20">
        <f t="shared" si="406"/>
        <v>11.175000000000001</v>
      </c>
      <c r="T2566" s="20">
        <f t="shared" si="407"/>
        <v>10.375</v>
      </c>
      <c r="U2566" s="19">
        <f t="shared" si="408"/>
        <v>10.508333333333335</v>
      </c>
      <c r="V2566" s="19">
        <f t="shared" si="409"/>
        <v>10.475000000000001</v>
      </c>
    </row>
    <row r="2567" spans="1:22" ht="13.5" x14ac:dyDescent="0.25">
      <c r="A2567" s="3">
        <f>RSI!A2567</f>
        <v>45741</v>
      </c>
      <c r="B2567" s="2">
        <f>RSI!B2567</f>
        <v>10.9886</v>
      </c>
      <c r="C2567" s="2">
        <f>RSI!I2567</f>
        <v>42.567267283618484</v>
      </c>
      <c r="D2567" s="2">
        <f>MACD!E2567</f>
        <v>4.4294217605701292E-2</v>
      </c>
      <c r="E2567" s="2">
        <f>MACD!F2567</f>
        <v>1.4709495436256664E-2</v>
      </c>
      <c r="F2567" s="2">
        <f>'Moving Avg'!D2567</f>
        <v>11.0579</v>
      </c>
      <c r="G2567" s="2">
        <f>'Moving Avg'!F2567</f>
        <v>11.12717</v>
      </c>
      <c r="H2567" s="2">
        <f>'Moving Avg'!G2567</f>
        <v>11.115000000000002</v>
      </c>
      <c r="I2567" s="2">
        <f>'Moving Avg'!H2567</f>
        <v>11.344923999999986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  <c r="M2567" s="19">
        <f t="shared" si="400"/>
        <v>25</v>
      </c>
      <c r="N2567" s="19">
        <f t="shared" si="401"/>
        <v>0</v>
      </c>
      <c r="O2567" s="19">
        <f t="shared" si="402"/>
        <v>0</v>
      </c>
      <c r="P2567" s="19">
        <f t="shared" si="403"/>
        <v>16.5</v>
      </c>
      <c r="Q2567" s="20">
        <f t="shared" si="404"/>
        <v>11.225</v>
      </c>
      <c r="R2567" s="20">
        <f t="shared" si="405"/>
        <v>9.125</v>
      </c>
      <c r="S2567" s="20">
        <f t="shared" si="406"/>
        <v>11.175000000000001</v>
      </c>
      <c r="T2567" s="20">
        <f t="shared" si="407"/>
        <v>10.375</v>
      </c>
      <c r="U2567" s="19">
        <f t="shared" si="408"/>
        <v>10.508333333333335</v>
      </c>
      <c r="V2567" s="19">
        <f t="shared" si="409"/>
        <v>10.475000000000001</v>
      </c>
    </row>
    <row r="2568" spans="1:22" ht="13.5" x14ac:dyDescent="0.25">
      <c r="A2568" s="3">
        <f>RSI!A2568</f>
        <v>45742</v>
      </c>
      <c r="B2568" s="2">
        <f>RSI!B2568</f>
        <v>11.0822</v>
      </c>
      <c r="C2568" s="2">
        <f>RSI!I2568</f>
        <v>48.635489434419931</v>
      </c>
      <c r="D2568" s="2">
        <f>MACD!E2568</f>
        <v>3.8442524974184877E-2</v>
      </c>
      <c r="E2568" s="2">
        <f>MACD!F2568</f>
        <v>1.9456101343842305E-2</v>
      </c>
      <c r="F2568" s="2">
        <f>'Moving Avg'!D2568</f>
        <v>11.05414</v>
      </c>
      <c r="G2568" s="2">
        <f>'Moving Avg'!F2568</f>
        <v>11.124359999999999</v>
      </c>
      <c r="H2568" s="2">
        <f>'Moving Avg'!G2568</f>
        <v>11.116310000000004</v>
      </c>
      <c r="I2568" s="2">
        <f>'Moving Avg'!H2568</f>
        <v>11.339073999999988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  <c r="M2568" s="19">
        <f t="shared" si="400"/>
        <v>25</v>
      </c>
      <c r="N2568" s="19">
        <f t="shared" si="401"/>
        <v>0</v>
      </c>
      <c r="O2568" s="19">
        <f t="shared" si="402"/>
        <v>0</v>
      </c>
      <c r="P2568" s="19">
        <f t="shared" si="403"/>
        <v>16.5</v>
      </c>
      <c r="Q2568" s="20">
        <f t="shared" si="404"/>
        <v>11.225</v>
      </c>
      <c r="R2568" s="20">
        <f t="shared" si="405"/>
        <v>9.125</v>
      </c>
      <c r="S2568" s="20">
        <f t="shared" si="406"/>
        <v>11.175000000000001</v>
      </c>
      <c r="T2568" s="20">
        <f t="shared" si="407"/>
        <v>10.375</v>
      </c>
      <c r="U2568" s="19">
        <f t="shared" si="408"/>
        <v>10.508333333333335</v>
      </c>
      <c r="V2568" s="19">
        <f t="shared" si="409"/>
        <v>10.475000000000001</v>
      </c>
    </row>
    <row r="2569" spans="1:22" ht="13.5" x14ac:dyDescent="0.25">
      <c r="A2569" s="3">
        <f>RSI!A2569</f>
        <v>45743</v>
      </c>
      <c r="B2569" s="2">
        <f>RSI!B2569</f>
        <v>11.1852</v>
      </c>
      <c r="C2569" s="2">
        <f>RSI!I2569</f>
        <v>54.351284056746003</v>
      </c>
      <c r="D2569" s="2">
        <f>MACD!E2569</f>
        <v>3.8958235590813572E-2</v>
      </c>
      <c r="E2569" s="2">
        <f>MACD!F2569</f>
        <v>2.335652819323656E-2</v>
      </c>
      <c r="F2569" s="2">
        <f>'Moving Avg'!D2569</f>
        <v>11.069120000000002</v>
      </c>
      <c r="G2569" s="2">
        <f>'Moving Avg'!F2569</f>
        <v>11.126230000000001</v>
      </c>
      <c r="H2569" s="2">
        <f>'Moving Avg'!G2569</f>
        <v>11.115373999999999</v>
      </c>
      <c r="I2569" s="2">
        <f>'Moving Avg'!H2569</f>
        <v>11.333364499999986</v>
      </c>
      <c r="J2569" s="17" t="str">
        <f>OBV!F2569</f>
        <v>BULLISH</v>
      </c>
      <c r="K2569" s="17" t="str">
        <f>OBV!G2569</f>
        <v>NEUTRAL</v>
      </c>
      <c r="L2569" s="17" t="str">
        <f>OBV!H2569</f>
        <v>CONFIRMED BULLISH</v>
      </c>
      <c r="M2569" s="19">
        <f t="shared" si="400"/>
        <v>25</v>
      </c>
      <c r="N2569" s="19">
        <f t="shared" si="401"/>
        <v>0</v>
      </c>
      <c r="O2569" s="19">
        <f t="shared" si="402"/>
        <v>0</v>
      </c>
      <c r="P2569" s="19">
        <f t="shared" si="403"/>
        <v>83.5</v>
      </c>
      <c r="Q2569" s="20">
        <f t="shared" si="404"/>
        <v>21.274999999999999</v>
      </c>
      <c r="R2569" s="20">
        <f t="shared" si="405"/>
        <v>25.875</v>
      </c>
      <c r="S2569" s="20">
        <f t="shared" si="406"/>
        <v>41.325000000000003</v>
      </c>
      <c r="T2569" s="20">
        <f t="shared" si="407"/>
        <v>27.125</v>
      </c>
      <c r="U2569" s="19">
        <f t="shared" si="408"/>
        <v>29.491666666666664</v>
      </c>
      <c r="V2569" s="19">
        <f t="shared" si="409"/>
        <v>28.9</v>
      </c>
    </row>
    <row r="2570" spans="1:22" ht="13.5" x14ac:dyDescent="0.25">
      <c r="A2570" s="3">
        <f>RSI!A2570</f>
        <v>45744</v>
      </c>
      <c r="B2570" s="2">
        <f>RSI!B2570</f>
        <v>11.297499999999999</v>
      </c>
      <c r="C2570" s="2">
        <f>RSI!I2570</f>
        <v>59.626465988892711</v>
      </c>
      <c r="D2570" s="2">
        <f>MACD!E2570</f>
        <v>2.1953641508787314E-2</v>
      </c>
      <c r="E2570" s="2">
        <f>MACD!F2570</f>
        <v>2.307595085634671E-2</v>
      </c>
      <c r="F2570" s="2">
        <f>'Moving Avg'!D2570</f>
        <v>11.11966</v>
      </c>
      <c r="G2570" s="2">
        <f>'Moving Avg'!F2570</f>
        <v>11.129505</v>
      </c>
      <c r="H2570" s="2">
        <f>'Moving Avg'!G2570</f>
        <v>11.116871999999999</v>
      </c>
      <c r="I2570" s="2">
        <f>'Moving Avg'!H2570</f>
        <v>11.328075999999987</v>
      </c>
      <c r="J2570" s="17" t="str">
        <f>OBV!F2570</f>
        <v>BULLISH</v>
      </c>
      <c r="K2570" s="17" t="str">
        <f>OBV!G2570</f>
        <v>NEUTRAL</v>
      </c>
      <c r="L2570" s="17" t="str">
        <f>OBV!H2570</f>
        <v>CONFIRMED BULLISH</v>
      </c>
      <c r="M2570" s="19">
        <f t="shared" si="400"/>
        <v>25</v>
      </c>
      <c r="N2570" s="19">
        <f t="shared" si="401"/>
        <v>45</v>
      </c>
      <c r="O2570" s="19">
        <f t="shared" si="402"/>
        <v>0</v>
      </c>
      <c r="P2570" s="19">
        <f t="shared" si="403"/>
        <v>83.5</v>
      </c>
      <c r="Q2570" s="20">
        <f t="shared" si="404"/>
        <v>37.024999999999999</v>
      </c>
      <c r="R2570" s="20">
        <f t="shared" si="405"/>
        <v>34.875</v>
      </c>
      <c r="S2570" s="20">
        <f t="shared" si="406"/>
        <v>48.075000000000003</v>
      </c>
      <c r="T2570" s="20">
        <f t="shared" si="407"/>
        <v>38.375</v>
      </c>
      <c r="U2570" s="19">
        <f t="shared" si="408"/>
        <v>39.991666666666667</v>
      </c>
      <c r="V2570" s="19">
        <f t="shared" si="409"/>
        <v>39.587500000000006</v>
      </c>
    </row>
    <row r="2571" spans="1:22" ht="13.5" x14ac:dyDescent="0.25">
      <c r="A2571" s="3">
        <f>RSI!A2571</f>
        <v>45749</v>
      </c>
      <c r="B2571" s="2">
        <f>RSI!B2571</f>
        <v>11.269399999999999</v>
      </c>
      <c r="C2571" s="2">
        <f>RSI!I2571</f>
        <v>57.825765372120223</v>
      </c>
      <c r="D2571" s="2">
        <f>MACD!E2571</f>
        <v>4.2343311424293262E-3</v>
      </c>
      <c r="E2571" s="2">
        <f>MACD!F2571</f>
        <v>1.9307626913563233E-2</v>
      </c>
      <c r="F2571" s="2">
        <f>'Moving Avg'!D2571</f>
        <v>11.164579999999999</v>
      </c>
      <c r="G2571" s="2">
        <f>'Moving Avg'!F2571</f>
        <v>11.136055000000001</v>
      </c>
      <c r="H2571" s="2">
        <f>'Moving Avg'!G2571</f>
        <v>11.119492000000003</v>
      </c>
      <c r="I2571" s="2">
        <f>'Moving Avg'!H2571</f>
        <v>11.322412999999989</v>
      </c>
      <c r="J2571" s="17" t="str">
        <f>OBV!F2571</f>
        <v>BULLISH</v>
      </c>
      <c r="K2571" s="17" t="str">
        <f>OBV!G2571</f>
        <v>NEUTRAL</v>
      </c>
      <c r="L2571" s="17" t="str">
        <f>OBV!H2571</f>
        <v>CONFIRMED BULLISH</v>
      </c>
      <c r="M2571" s="19">
        <f t="shared" si="400"/>
        <v>25</v>
      </c>
      <c r="N2571" s="19">
        <f t="shared" si="401"/>
        <v>45</v>
      </c>
      <c r="O2571" s="19">
        <f t="shared" si="402"/>
        <v>0</v>
      </c>
      <c r="P2571" s="19">
        <f t="shared" si="403"/>
        <v>83.5</v>
      </c>
      <c r="Q2571" s="20">
        <f t="shared" si="404"/>
        <v>37.024999999999999</v>
      </c>
      <c r="R2571" s="20">
        <f t="shared" si="405"/>
        <v>34.875</v>
      </c>
      <c r="S2571" s="20">
        <f t="shared" si="406"/>
        <v>48.075000000000003</v>
      </c>
      <c r="T2571" s="20">
        <f t="shared" si="407"/>
        <v>38.375</v>
      </c>
      <c r="U2571" s="19">
        <f t="shared" si="408"/>
        <v>39.991666666666667</v>
      </c>
      <c r="V2571" s="19">
        <f t="shared" si="409"/>
        <v>39.587500000000006</v>
      </c>
    </row>
    <row r="2572" spans="1:22" ht="13.5" x14ac:dyDescent="0.25">
      <c r="A2572" s="3">
        <f>RSI!A2572</f>
        <v>45750</v>
      </c>
      <c r="B2572" s="2">
        <f>RSI!B2572</f>
        <v>11.231999999999999</v>
      </c>
      <c r="C2572" s="2">
        <f>RSI!I2572</f>
        <v>55.426544594763264</v>
      </c>
      <c r="D2572" s="2">
        <f>MACD!E2572</f>
        <v>4.1085542896723837E-3</v>
      </c>
      <c r="E2572" s="2">
        <f>MACD!F2572</f>
        <v>1.6267812388785066E-2</v>
      </c>
      <c r="F2572" s="2">
        <f>'Moving Avg'!D2572</f>
        <v>11.21326</v>
      </c>
      <c r="G2572" s="2">
        <f>'Moving Avg'!F2572</f>
        <v>11.143075</v>
      </c>
      <c r="H2572" s="2">
        <f>'Moving Avg'!G2572</f>
        <v>11.122862000000003</v>
      </c>
      <c r="I2572" s="2">
        <f>'Moving Avg'!H2572</f>
        <v>11.315767499999987</v>
      </c>
      <c r="J2572" s="17" t="str">
        <f>OBV!F2572</f>
        <v>BULLISH</v>
      </c>
      <c r="K2572" s="17" t="str">
        <f>OBV!G2572</f>
        <v>NEUTRAL</v>
      </c>
      <c r="L2572" s="17" t="str">
        <f>OBV!H2572</f>
        <v>CONFIRMED BULLISH</v>
      </c>
      <c r="M2572" s="19">
        <f t="shared" si="400"/>
        <v>25</v>
      </c>
      <c r="N2572" s="19">
        <f t="shared" si="401"/>
        <v>45</v>
      </c>
      <c r="O2572" s="19">
        <f t="shared" si="402"/>
        <v>0</v>
      </c>
      <c r="P2572" s="19">
        <f t="shared" si="403"/>
        <v>83.5</v>
      </c>
      <c r="Q2572" s="20">
        <f t="shared" si="404"/>
        <v>37.024999999999999</v>
      </c>
      <c r="R2572" s="20">
        <f t="shared" si="405"/>
        <v>34.875</v>
      </c>
      <c r="S2572" s="20">
        <f t="shared" si="406"/>
        <v>48.075000000000003</v>
      </c>
      <c r="T2572" s="20">
        <f t="shared" si="407"/>
        <v>38.375</v>
      </c>
      <c r="U2572" s="19">
        <f t="shared" si="408"/>
        <v>39.991666666666667</v>
      </c>
      <c r="V2572" s="19">
        <f t="shared" si="409"/>
        <v>39.587500000000006</v>
      </c>
    </row>
    <row r="2573" spans="1:22" ht="13.5" x14ac:dyDescent="0.25">
      <c r="A2573" s="3">
        <f>RSI!A2573</f>
        <v>45751</v>
      </c>
      <c r="B2573" s="2">
        <f>RSI!B2573</f>
        <v>11.2226</v>
      </c>
      <c r="C2573" s="2">
        <f>RSI!I2573</f>
        <v>54.811002855859357</v>
      </c>
      <c r="D2573" s="2">
        <f>MACD!E2573</f>
        <v>-8.8276931509767564E-3</v>
      </c>
      <c r="E2573" s="2">
        <f>MACD!F2573</f>
        <v>1.1248711280832702E-2</v>
      </c>
      <c r="F2573" s="2">
        <f>'Moving Avg'!D2573</f>
        <v>11.241339999999999</v>
      </c>
      <c r="G2573" s="2">
        <f>'Moving Avg'!F2573</f>
        <v>11.148689999999998</v>
      </c>
      <c r="H2573" s="2">
        <f>'Moving Avg'!G2573</f>
        <v>11.127354</v>
      </c>
      <c r="I2573" s="2">
        <f>'Moving Avg'!H2573</f>
        <v>11.308700499999988</v>
      </c>
      <c r="J2573" s="17" t="str">
        <f>OBV!F2573</f>
        <v>BULLISH</v>
      </c>
      <c r="K2573" s="17" t="str">
        <f>OBV!G2573</f>
        <v>NEUTRAL</v>
      </c>
      <c r="L2573" s="17" t="str">
        <f>OBV!H2573</f>
        <v>CONFIRMED BULLISH</v>
      </c>
      <c r="M2573" s="19">
        <f t="shared" si="400"/>
        <v>25</v>
      </c>
      <c r="N2573" s="19">
        <f t="shared" si="401"/>
        <v>100</v>
      </c>
      <c r="O2573" s="19">
        <f t="shared" si="402"/>
        <v>0</v>
      </c>
      <c r="P2573" s="19">
        <f t="shared" si="403"/>
        <v>83.5</v>
      </c>
      <c r="Q2573" s="20">
        <f t="shared" si="404"/>
        <v>56.274999999999999</v>
      </c>
      <c r="R2573" s="20">
        <f t="shared" si="405"/>
        <v>45.875</v>
      </c>
      <c r="S2573" s="20">
        <f t="shared" si="406"/>
        <v>56.325000000000003</v>
      </c>
      <c r="T2573" s="20">
        <f t="shared" si="407"/>
        <v>52.125</v>
      </c>
      <c r="U2573" s="19">
        <f t="shared" si="408"/>
        <v>52.82500000000001</v>
      </c>
      <c r="V2573" s="19">
        <f t="shared" si="409"/>
        <v>52.650000000000006</v>
      </c>
    </row>
    <row r="2574" spans="1:22" ht="13.5" x14ac:dyDescent="0.25">
      <c r="A2574" s="3">
        <f>RSI!A2574</f>
        <v>45754</v>
      </c>
      <c r="B2574" s="2">
        <f>RSI!B2574</f>
        <v>11.1197</v>
      </c>
      <c r="C2574" s="2">
        <f>RSI!I2574</f>
        <v>48.465776981225964</v>
      </c>
      <c r="D2574" s="2">
        <f>MACD!E2574</f>
        <v>-1.1195092790787342E-2</v>
      </c>
      <c r="E2574" s="2">
        <f>MACD!F2574</f>
        <v>6.7599504665086935E-3</v>
      </c>
      <c r="F2574" s="2">
        <f>'Moving Avg'!D2574</f>
        <v>11.22824</v>
      </c>
      <c r="G2574" s="2">
        <f>'Moving Avg'!F2574</f>
        <v>11.147284999999998</v>
      </c>
      <c r="H2574" s="2">
        <f>'Moving Avg'!G2574</f>
        <v>11.129788000000003</v>
      </c>
      <c r="I2574" s="2">
        <f>'Moving Avg'!H2574</f>
        <v>11.300182999999988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  <c r="M2574" s="19">
        <f t="shared" si="400"/>
        <v>25</v>
      </c>
      <c r="N2574" s="19">
        <f t="shared" si="401"/>
        <v>45</v>
      </c>
      <c r="O2574" s="19">
        <f t="shared" si="402"/>
        <v>0</v>
      </c>
      <c r="P2574" s="19">
        <f t="shared" si="403"/>
        <v>16.5</v>
      </c>
      <c r="Q2574" s="20">
        <f t="shared" si="404"/>
        <v>26.975000000000001</v>
      </c>
      <c r="R2574" s="20">
        <f t="shared" si="405"/>
        <v>18.125</v>
      </c>
      <c r="S2574" s="20">
        <f t="shared" si="406"/>
        <v>17.925000000000001</v>
      </c>
      <c r="T2574" s="20">
        <f t="shared" si="407"/>
        <v>21.625</v>
      </c>
      <c r="U2574" s="19">
        <f t="shared" si="408"/>
        <v>21.008333333333336</v>
      </c>
      <c r="V2574" s="19">
        <f t="shared" si="409"/>
        <v>21.162500000000001</v>
      </c>
    </row>
    <row r="2575" spans="1:22" ht="13.5" x14ac:dyDescent="0.25">
      <c r="A2575" s="3">
        <f>RSI!A2575</f>
        <v>45755</v>
      </c>
      <c r="B2575" s="2">
        <f>RSI!B2575</f>
        <v>11.231999999999999</v>
      </c>
      <c r="C2575" s="2">
        <f>RSI!I2575</f>
        <v>54.637737140676776</v>
      </c>
      <c r="D2575" s="2">
        <f>MACD!E2575</f>
        <v>-3.1424877775933169E-2</v>
      </c>
      <c r="E2575" s="2">
        <f>MACD!F2575</f>
        <v>-8.7701518197967968E-4</v>
      </c>
      <c r="F2575" s="2">
        <f>'Moving Avg'!D2575</f>
        <v>11.21514</v>
      </c>
      <c r="G2575" s="2">
        <f>'Moving Avg'!F2575</f>
        <v>11.147754999999998</v>
      </c>
      <c r="H2575" s="2">
        <f>'Moving Avg'!G2575</f>
        <v>11.135404000000003</v>
      </c>
      <c r="I2575" s="2">
        <f>'Moving Avg'!H2575</f>
        <v>11.294332999999993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  <c r="M2575" s="19">
        <f t="shared" si="400"/>
        <v>25</v>
      </c>
      <c r="N2575" s="19">
        <f t="shared" si="401"/>
        <v>100</v>
      </c>
      <c r="O2575" s="19">
        <f t="shared" si="402"/>
        <v>0</v>
      </c>
      <c r="P2575" s="19">
        <f t="shared" si="403"/>
        <v>16.5</v>
      </c>
      <c r="Q2575" s="20">
        <f t="shared" si="404"/>
        <v>46.225000000000001</v>
      </c>
      <c r="R2575" s="20">
        <f t="shared" si="405"/>
        <v>29.125</v>
      </c>
      <c r="S2575" s="20">
        <f t="shared" si="406"/>
        <v>26.175000000000001</v>
      </c>
      <c r="T2575" s="20">
        <f t="shared" si="407"/>
        <v>35.375</v>
      </c>
      <c r="U2575" s="19">
        <f t="shared" si="408"/>
        <v>33.841666666666661</v>
      </c>
      <c r="V2575" s="19">
        <f t="shared" si="409"/>
        <v>34.224999999999994</v>
      </c>
    </row>
    <row r="2576" spans="1:22" ht="13.5" x14ac:dyDescent="0.25">
      <c r="A2576" s="3">
        <f>RSI!A2576</f>
        <v>45757</v>
      </c>
      <c r="B2576" s="2">
        <f>RSI!B2576</f>
        <v>11.2601</v>
      </c>
      <c r="C2576" s="2">
        <f>RSI!I2576</f>
        <v>56.055941425988102</v>
      </c>
      <c r="D2576" s="2">
        <f>MACD!E2576</f>
        <v>-5.1131120966278587E-2</v>
      </c>
      <c r="E2576" s="2">
        <f>MACD!F2576</f>
        <v>-1.0927836338839461E-2</v>
      </c>
      <c r="F2576" s="2">
        <f>'Moving Avg'!D2576</f>
        <v>11.213280000000001</v>
      </c>
      <c r="G2576" s="2">
        <f>'Moving Avg'!F2576</f>
        <v>11.155244999999997</v>
      </c>
      <c r="H2576" s="2">
        <f>'Moving Avg'!G2576</f>
        <v>11.140834</v>
      </c>
      <c r="I2576" s="2">
        <f>'Moving Avg'!H2576</f>
        <v>11.288857499999988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  <c r="M2576" s="19">
        <f t="shared" si="400"/>
        <v>25</v>
      </c>
      <c r="N2576" s="19">
        <f t="shared" si="401"/>
        <v>100</v>
      </c>
      <c r="O2576" s="19">
        <f t="shared" si="402"/>
        <v>0</v>
      </c>
      <c r="P2576" s="19">
        <f t="shared" si="403"/>
        <v>16.5</v>
      </c>
      <c r="Q2576" s="20">
        <f t="shared" si="404"/>
        <v>46.225000000000001</v>
      </c>
      <c r="R2576" s="20">
        <f t="shared" si="405"/>
        <v>29.125</v>
      </c>
      <c r="S2576" s="20">
        <f t="shared" si="406"/>
        <v>26.175000000000001</v>
      </c>
      <c r="T2576" s="20">
        <f t="shared" si="407"/>
        <v>35.375</v>
      </c>
      <c r="U2576" s="19">
        <f t="shared" si="408"/>
        <v>33.841666666666661</v>
      </c>
      <c r="V2576" s="19">
        <f t="shared" si="409"/>
        <v>34.224999999999994</v>
      </c>
    </row>
    <row r="2577" spans="1:22" ht="13.5" x14ac:dyDescent="0.25">
      <c r="A2577" s="3">
        <f>RSI!A2577</f>
        <v>45758</v>
      </c>
      <c r="B2577" s="2">
        <f>RSI!B2577</f>
        <v>11.2601</v>
      </c>
      <c r="C2577" s="2">
        <f>RSI!I2577</f>
        <v>56.055941425988088</v>
      </c>
      <c r="D2577" s="2">
        <f>MACD!E2577</f>
        <v>-7.7087509551688527E-2</v>
      </c>
      <c r="E2577" s="2">
        <f>MACD!F2577</f>
        <v>-2.4159770981409277E-2</v>
      </c>
      <c r="F2577" s="2">
        <f>'Moving Avg'!D2577</f>
        <v>11.218900000000001</v>
      </c>
      <c r="G2577" s="2">
        <f>'Moving Avg'!F2577</f>
        <v>11.157584999999997</v>
      </c>
      <c r="H2577" s="2">
        <f>'Moving Avg'!G2577</f>
        <v>11.145140000000001</v>
      </c>
      <c r="I2577" s="2">
        <f>'Moving Avg'!H2577</f>
        <v>11.28478599999999</v>
      </c>
      <c r="J2577" s="17" t="str">
        <f>OBV!F2577</f>
        <v>BULLISH</v>
      </c>
      <c r="K2577" s="17" t="str">
        <f>OBV!G2577</f>
        <v>NEUTRAL</v>
      </c>
      <c r="L2577" s="17" t="str">
        <f>OBV!H2577</f>
        <v>CONFIRMED BULLISH</v>
      </c>
      <c r="M2577" s="19">
        <f t="shared" si="400"/>
        <v>25</v>
      </c>
      <c r="N2577" s="19">
        <f t="shared" si="401"/>
        <v>100</v>
      </c>
      <c r="O2577" s="19">
        <f t="shared" si="402"/>
        <v>0</v>
      </c>
      <c r="P2577" s="19">
        <f t="shared" si="403"/>
        <v>83.5</v>
      </c>
      <c r="Q2577" s="20">
        <f t="shared" si="404"/>
        <v>56.274999999999999</v>
      </c>
      <c r="R2577" s="20">
        <f t="shared" si="405"/>
        <v>45.875</v>
      </c>
      <c r="S2577" s="20">
        <f t="shared" si="406"/>
        <v>56.325000000000003</v>
      </c>
      <c r="T2577" s="20">
        <f t="shared" si="407"/>
        <v>52.125</v>
      </c>
      <c r="U2577" s="19">
        <f t="shared" si="408"/>
        <v>52.82500000000001</v>
      </c>
      <c r="V2577" s="19">
        <f t="shared" si="409"/>
        <v>52.650000000000006</v>
      </c>
    </row>
    <row r="2578" spans="1:22" ht="13.5" x14ac:dyDescent="0.25">
      <c r="A2578" s="3">
        <f>RSI!A2578</f>
        <v>45761</v>
      </c>
      <c r="B2578" s="2">
        <f>RSI!B2578</f>
        <v>11.138400000000001</v>
      </c>
      <c r="C2578" s="2">
        <f>RSI!I2578</f>
        <v>48.447903089712455</v>
      </c>
      <c r="D2578" s="2">
        <f>MACD!E2578</f>
        <v>-7.6224423576706002E-2</v>
      </c>
      <c r="E2578" s="2">
        <f>MACD!F2578</f>
        <v>-3.4572701500468622E-2</v>
      </c>
      <c r="F2578" s="2">
        <f>'Moving Avg'!D2578</f>
        <v>11.202059999999999</v>
      </c>
      <c r="G2578" s="2">
        <f>'Moving Avg'!F2578</f>
        <v>11.159454999999998</v>
      </c>
      <c r="H2578" s="2">
        <f>'Moving Avg'!G2578</f>
        <v>11.147012000000002</v>
      </c>
      <c r="I2578" s="2">
        <f>'Moving Avg'!H2578</f>
        <v>11.280105999999989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  <c r="M2578" s="19">
        <f t="shared" si="400"/>
        <v>25</v>
      </c>
      <c r="N2578" s="19">
        <f t="shared" si="401"/>
        <v>100</v>
      </c>
      <c r="O2578" s="19">
        <f t="shared" si="402"/>
        <v>0</v>
      </c>
      <c r="P2578" s="19">
        <f t="shared" si="403"/>
        <v>16.5</v>
      </c>
      <c r="Q2578" s="20">
        <f t="shared" si="404"/>
        <v>46.225000000000001</v>
      </c>
      <c r="R2578" s="20">
        <f t="shared" si="405"/>
        <v>29.125</v>
      </c>
      <c r="S2578" s="20">
        <f t="shared" si="406"/>
        <v>26.175000000000001</v>
      </c>
      <c r="T2578" s="20">
        <f t="shared" si="407"/>
        <v>35.375</v>
      </c>
      <c r="U2578" s="19">
        <f t="shared" si="408"/>
        <v>33.841666666666661</v>
      </c>
      <c r="V2578" s="19">
        <f t="shared" si="409"/>
        <v>34.224999999999994</v>
      </c>
    </row>
    <row r="2579" spans="1:22" ht="13.5" x14ac:dyDescent="0.25">
      <c r="A2579" s="3">
        <f>RSI!A2579</f>
        <v>45762</v>
      </c>
      <c r="B2579" s="2">
        <f>RSI!B2579</f>
        <v>11.1197</v>
      </c>
      <c r="C2579" s="2">
        <f>RSI!I2579</f>
        <v>47.383721071071882</v>
      </c>
      <c r="D2579" s="2">
        <f>MACD!E2579</f>
        <v>-5.8088679025631862E-2</v>
      </c>
      <c r="E2579" s="2">
        <f>MACD!F2579</f>
        <v>-3.927589700550127E-2</v>
      </c>
      <c r="F2579" s="2">
        <f>'Moving Avg'!D2579</f>
        <v>11.202060000000001</v>
      </c>
      <c r="G2579" s="2">
        <f>'Moving Avg'!F2579</f>
        <v>11.156179999999997</v>
      </c>
      <c r="H2579" s="2">
        <f>'Moving Avg'!G2579</f>
        <v>11.143830000000001</v>
      </c>
      <c r="I2579" s="2">
        <f>'Moving Avg'!H2579</f>
        <v>11.275519499999987</v>
      </c>
      <c r="J2579" s="17" t="str">
        <f>OBV!F2579</f>
        <v>BEARISH</v>
      </c>
      <c r="K2579" s="17" t="str">
        <f>OBV!G2579</f>
        <v>NEUTRAL</v>
      </c>
      <c r="L2579" s="17" t="str">
        <f>OBV!H2579</f>
        <v>NEUTRAL</v>
      </c>
      <c r="M2579" s="19">
        <f t="shared" si="400"/>
        <v>25</v>
      </c>
      <c r="N2579" s="19">
        <f t="shared" si="401"/>
        <v>45</v>
      </c>
      <c r="O2579" s="19">
        <f t="shared" si="402"/>
        <v>0</v>
      </c>
      <c r="P2579" s="19">
        <f t="shared" si="403"/>
        <v>16.5</v>
      </c>
      <c r="Q2579" s="20">
        <f t="shared" si="404"/>
        <v>26.975000000000001</v>
      </c>
      <c r="R2579" s="20">
        <f t="shared" si="405"/>
        <v>18.125</v>
      </c>
      <c r="S2579" s="20">
        <f t="shared" si="406"/>
        <v>17.925000000000001</v>
      </c>
      <c r="T2579" s="20">
        <f t="shared" si="407"/>
        <v>21.625</v>
      </c>
      <c r="U2579" s="19">
        <f t="shared" si="408"/>
        <v>21.008333333333336</v>
      </c>
      <c r="V2579" s="19">
        <f t="shared" si="409"/>
        <v>21.162500000000001</v>
      </c>
    </row>
    <row r="2580" spans="1:22" ht="13.5" x14ac:dyDescent="0.25">
      <c r="A2580" s="3">
        <f>RSI!A2580</f>
        <v>45763</v>
      </c>
      <c r="B2580" s="2">
        <f>RSI!B2580</f>
        <v>11.1197</v>
      </c>
      <c r="C2580" s="2">
        <f>RSI!I2580</f>
        <v>47.383721071071882</v>
      </c>
      <c r="D2580" s="2">
        <f>MACD!E2580</f>
        <v>-2.5194421283044832E-2</v>
      </c>
      <c r="E2580" s="2">
        <f>MACD!F2580</f>
        <v>-3.645960186100998E-2</v>
      </c>
      <c r="F2580" s="2">
        <f>'Moving Avg'!D2580</f>
        <v>11.179600000000001</v>
      </c>
      <c r="G2580" s="2">
        <f>'Moving Avg'!F2580</f>
        <v>11.155714999999997</v>
      </c>
      <c r="H2580" s="2">
        <f>'Moving Avg'!G2580</f>
        <v>11.139900000000001</v>
      </c>
      <c r="I2580" s="2">
        <f>'Moving Avg'!H2580</f>
        <v>11.270324999999991</v>
      </c>
      <c r="J2580" s="17" t="str">
        <f>OBV!F2580</f>
        <v>BEARISH</v>
      </c>
      <c r="K2580" s="17" t="str">
        <f>OBV!G2580</f>
        <v>NEUTRAL</v>
      </c>
      <c r="L2580" s="17" t="str">
        <f>OBV!H2580</f>
        <v>CONFIRMED BEARISH</v>
      </c>
      <c r="M2580" s="19">
        <f t="shared" si="400"/>
        <v>25</v>
      </c>
      <c r="N2580" s="19">
        <f t="shared" si="401"/>
        <v>0</v>
      </c>
      <c r="O2580" s="19">
        <f t="shared" si="402"/>
        <v>0</v>
      </c>
      <c r="P2580" s="19">
        <f t="shared" si="403"/>
        <v>16.5</v>
      </c>
      <c r="Q2580" s="20">
        <f t="shared" si="404"/>
        <v>11.225</v>
      </c>
      <c r="R2580" s="20">
        <f t="shared" si="405"/>
        <v>9.125</v>
      </c>
      <c r="S2580" s="20">
        <f t="shared" si="406"/>
        <v>11.175000000000001</v>
      </c>
      <c r="T2580" s="20">
        <f t="shared" si="407"/>
        <v>10.375</v>
      </c>
      <c r="U2580" s="19">
        <f t="shared" si="408"/>
        <v>10.508333333333335</v>
      </c>
      <c r="V2580" s="19">
        <f t="shared" si="409"/>
        <v>10.475000000000001</v>
      </c>
    </row>
    <row r="2581" spans="1:22" ht="13.5" x14ac:dyDescent="0.25">
      <c r="A2581" s="3">
        <f>RSI!A2581</f>
        <v>45764</v>
      </c>
      <c r="B2581" s="2">
        <f>RSI!B2581</f>
        <v>11.0542</v>
      </c>
      <c r="C2581" s="2">
        <f>RSI!I2581</f>
        <v>43.502041924346074</v>
      </c>
      <c r="D2581" s="2">
        <f>MACD!E2581</f>
        <v>3.4195347407255383E-3</v>
      </c>
      <c r="E2581" s="2">
        <f>MACD!F2581</f>
        <v>-2.8483774540662875E-2</v>
      </c>
      <c r="F2581" s="2">
        <f>'Moving Avg'!D2581</f>
        <v>11.13842</v>
      </c>
      <c r="G2581" s="2">
        <f>'Moving Avg'!F2581</f>
        <v>11.153374999999999</v>
      </c>
      <c r="H2581" s="2">
        <f>'Moving Avg'!G2581</f>
        <v>11.134660000000004</v>
      </c>
      <c r="I2581" s="2">
        <f>'Moving Avg'!H2581</f>
        <v>11.26536449999999</v>
      </c>
      <c r="J2581" s="17" t="str">
        <f>OBV!F2581</f>
        <v>BEARISH</v>
      </c>
      <c r="K2581" s="17" t="str">
        <f>OBV!G2581</f>
        <v>NEUTRAL</v>
      </c>
      <c r="L2581" s="17" t="str">
        <f>OBV!H2581</f>
        <v>CONFIRMED BEARISH</v>
      </c>
      <c r="M2581" s="19">
        <f t="shared" si="400"/>
        <v>25</v>
      </c>
      <c r="N2581" s="19">
        <f t="shared" si="401"/>
        <v>0</v>
      </c>
      <c r="O2581" s="19">
        <f t="shared" si="402"/>
        <v>0</v>
      </c>
      <c r="P2581" s="19">
        <f t="shared" si="403"/>
        <v>16.5</v>
      </c>
      <c r="Q2581" s="20">
        <f t="shared" si="404"/>
        <v>11.225</v>
      </c>
      <c r="R2581" s="20">
        <f t="shared" si="405"/>
        <v>9.125</v>
      </c>
      <c r="S2581" s="20">
        <f t="shared" si="406"/>
        <v>11.175000000000001</v>
      </c>
      <c r="T2581" s="20">
        <f t="shared" si="407"/>
        <v>10.375</v>
      </c>
      <c r="U2581" s="19">
        <f t="shared" si="408"/>
        <v>10.508333333333335</v>
      </c>
      <c r="V2581" s="19">
        <f t="shared" si="409"/>
        <v>10.475000000000001</v>
      </c>
    </row>
    <row r="2582" spans="1:22" ht="13.5" x14ac:dyDescent="0.25">
      <c r="A2582" s="3">
        <f>RSI!A2582</f>
        <v>45765</v>
      </c>
      <c r="B2582" s="2">
        <f>RSI!B2582</f>
        <v>11.0542</v>
      </c>
      <c r="C2582" s="2">
        <f>RSI!I2582</f>
        <v>43.502041924346074</v>
      </c>
      <c r="D2582" s="2">
        <f>MACD!E2582</f>
        <v>2.2497482796492108E-2</v>
      </c>
      <c r="E2582" s="2">
        <f>MACD!F2582</f>
        <v>-1.8287523073231879E-2</v>
      </c>
      <c r="F2582" s="2">
        <f>'Moving Avg'!D2582</f>
        <v>11.097240000000001</v>
      </c>
      <c r="G2582" s="2">
        <f>'Moving Avg'!F2582</f>
        <v>11.146825</v>
      </c>
      <c r="H2582" s="2">
        <f>'Moving Avg'!G2582</f>
        <v>11.131292000000004</v>
      </c>
      <c r="I2582" s="2">
        <f>'Moving Avg'!H2582</f>
        <v>11.262135499999991</v>
      </c>
      <c r="J2582" s="17" t="str">
        <f>OBV!F2582</f>
        <v>BEARISH</v>
      </c>
      <c r="K2582" s="17" t="str">
        <f>OBV!G2582</f>
        <v>NEUTRAL</v>
      </c>
      <c r="L2582" s="17" t="str">
        <f>OBV!H2582</f>
        <v>CONFIRMED BEARISH</v>
      </c>
      <c r="M2582" s="19">
        <f t="shared" si="400"/>
        <v>25</v>
      </c>
      <c r="N2582" s="19">
        <f t="shared" si="401"/>
        <v>0</v>
      </c>
      <c r="O2582" s="19">
        <f t="shared" si="402"/>
        <v>0</v>
      </c>
      <c r="P2582" s="19">
        <f t="shared" si="403"/>
        <v>16.5</v>
      </c>
      <c r="Q2582" s="20">
        <f t="shared" si="404"/>
        <v>11.225</v>
      </c>
      <c r="R2582" s="20">
        <f t="shared" si="405"/>
        <v>9.125</v>
      </c>
      <c r="S2582" s="20">
        <f t="shared" si="406"/>
        <v>11.175000000000001</v>
      </c>
      <c r="T2582" s="20">
        <f t="shared" si="407"/>
        <v>10.375</v>
      </c>
      <c r="U2582" s="19">
        <f t="shared" si="408"/>
        <v>10.508333333333335</v>
      </c>
      <c r="V2582" s="19">
        <f t="shared" si="409"/>
        <v>10.475000000000001</v>
      </c>
    </row>
    <row r="2583" spans="1:22" ht="13.5" x14ac:dyDescent="0.25">
      <c r="A2583" s="3">
        <f>RSI!A2583</f>
        <v>45768</v>
      </c>
      <c r="B2583" s="2">
        <f>RSI!B2583</f>
        <v>11.0542</v>
      </c>
      <c r="C2583" s="2">
        <f>RSI!I2583</f>
        <v>43.502041924346067</v>
      </c>
      <c r="D2583" s="2">
        <f>MACD!E2583</f>
        <v>3.7768268506320979E-2</v>
      </c>
      <c r="E2583" s="2">
        <f>MACD!F2583</f>
        <v>-7.076364757321308E-3</v>
      </c>
      <c r="F2583" s="2">
        <f>'Moving Avg'!D2583</f>
        <v>11.080400000000001</v>
      </c>
      <c r="G2583" s="2">
        <f>'Moving Avg'!F2583</f>
        <v>11.144485</v>
      </c>
      <c r="H2583" s="2">
        <f>'Moving Avg'!G2583</f>
        <v>11.128484000000004</v>
      </c>
      <c r="I2583" s="2">
        <f>'Moving Avg'!H2583</f>
        <v>11.257502499999992</v>
      </c>
      <c r="J2583" s="17" t="str">
        <f>OBV!F2583</f>
        <v>BEARISH</v>
      </c>
      <c r="K2583" s="17" t="str">
        <f>OBV!G2583</f>
        <v>NEUTRAL</v>
      </c>
      <c r="L2583" s="17" t="str">
        <f>OBV!H2583</f>
        <v>CONFIRMED BEARISH</v>
      </c>
      <c r="M2583" s="19">
        <f t="shared" si="400"/>
        <v>25</v>
      </c>
      <c r="N2583" s="19">
        <f t="shared" si="401"/>
        <v>0</v>
      </c>
      <c r="O2583" s="19">
        <f t="shared" si="402"/>
        <v>0</v>
      </c>
      <c r="P2583" s="19">
        <f t="shared" si="403"/>
        <v>16.5</v>
      </c>
      <c r="Q2583" s="20">
        <f t="shared" si="404"/>
        <v>11.225</v>
      </c>
      <c r="R2583" s="20">
        <f t="shared" si="405"/>
        <v>9.125</v>
      </c>
      <c r="S2583" s="20">
        <f t="shared" si="406"/>
        <v>11.175000000000001</v>
      </c>
      <c r="T2583" s="20">
        <f t="shared" si="407"/>
        <v>10.375</v>
      </c>
      <c r="U2583" s="19">
        <f t="shared" si="408"/>
        <v>10.508333333333335</v>
      </c>
      <c r="V2583" s="19">
        <f t="shared" si="409"/>
        <v>10.475000000000001</v>
      </c>
    </row>
    <row r="2584" spans="1:22" ht="13.5" x14ac:dyDescent="0.25">
      <c r="A2584" s="3">
        <f>RSI!A2584</f>
        <v>45769</v>
      </c>
      <c r="B2584" s="2">
        <f>RSI!B2584</f>
        <v>11.175800000000001</v>
      </c>
      <c r="C2584" s="2">
        <f>RSI!I2584</f>
        <v>52.52068572435757</v>
      </c>
      <c r="D2584" s="2">
        <f>MACD!E2584</f>
        <v>2.638306336722529E-2</v>
      </c>
      <c r="E2584" s="2">
        <f>MACD!F2584</f>
        <v>-3.8447913241198856E-4</v>
      </c>
      <c r="F2584" s="2">
        <f>'Moving Avg'!D2584</f>
        <v>11.091620000000001</v>
      </c>
      <c r="G2584" s="2">
        <f>'Moving Avg'!F2584</f>
        <v>11.147760000000002</v>
      </c>
      <c r="H2584" s="2">
        <f>'Moving Avg'!G2584</f>
        <v>11.129232000000004</v>
      </c>
      <c r="I2584" s="2">
        <f>'Moving Avg'!H2584</f>
        <v>11.253711499999987</v>
      </c>
      <c r="J2584" s="17" t="str">
        <f>OBV!F2584</f>
        <v>BEARISH</v>
      </c>
      <c r="K2584" s="17" t="str">
        <f>OBV!G2584</f>
        <v>NEUTRAL</v>
      </c>
      <c r="L2584" s="17" t="str">
        <f>OBV!H2584</f>
        <v>BEARISH DIVERGENCE</v>
      </c>
      <c r="M2584" s="19">
        <f t="shared" si="400"/>
        <v>25</v>
      </c>
      <c r="N2584" s="19">
        <f t="shared" si="401"/>
        <v>0</v>
      </c>
      <c r="O2584" s="19">
        <f t="shared" si="402"/>
        <v>0</v>
      </c>
      <c r="P2584" s="19">
        <f t="shared" si="403"/>
        <v>16.5</v>
      </c>
      <c r="Q2584" s="20">
        <f t="shared" si="404"/>
        <v>11.225</v>
      </c>
      <c r="R2584" s="20">
        <f t="shared" si="405"/>
        <v>9.125</v>
      </c>
      <c r="S2584" s="20">
        <f t="shared" si="406"/>
        <v>11.175000000000001</v>
      </c>
      <c r="T2584" s="20">
        <f t="shared" si="407"/>
        <v>10.375</v>
      </c>
      <c r="U2584" s="19">
        <f t="shared" si="408"/>
        <v>10.508333333333335</v>
      </c>
      <c r="V2584" s="19">
        <f t="shared" si="409"/>
        <v>10.475000000000001</v>
      </c>
    </row>
    <row r="2585" spans="1:22" ht="13.5" x14ac:dyDescent="0.25">
      <c r="A2585" s="3">
        <f>RSI!A2585</f>
        <v>45770</v>
      </c>
      <c r="B2585" s="2">
        <f>RSI!B2585</f>
        <v>11.1852</v>
      </c>
      <c r="C2585" s="2">
        <f>RSI!I2585</f>
        <v>53.143356693447309</v>
      </c>
      <c r="D2585" s="2">
        <f>MACD!E2585</f>
        <v>3.310367970135708E-2</v>
      </c>
      <c r="E2585" s="2">
        <f>MACD!F2585</f>
        <v>6.3131526343418254E-3</v>
      </c>
      <c r="F2585" s="2">
        <f>'Moving Avg'!D2585</f>
        <v>11.10472</v>
      </c>
      <c r="G2585" s="2">
        <f>'Moving Avg'!F2585</f>
        <v>11.154780000000001</v>
      </c>
      <c r="H2585" s="2">
        <f>'Moving Avg'!G2585</f>
        <v>11.132788000000003</v>
      </c>
      <c r="I2585" s="2">
        <f>'Moving Avg'!H2585</f>
        <v>11.250201499999989</v>
      </c>
      <c r="J2585" s="17" t="str">
        <f>OBV!F2585</f>
        <v>BULLISH</v>
      </c>
      <c r="K2585" s="17" t="str">
        <f>OBV!G2585</f>
        <v>NEUTRAL</v>
      </c>
      <c r="L2585" s="17" t="str">
        <f>OBV!H2585</f>
        <v>CONFIRMED BULLISH</v>
      </c>
      <c r="M2585" s="19">
        <f t="shared" si="400"/>
        <v>25</v>
      </c>
      <c r="N2585" s="19">
        <f t="shared" si="401"/>
        <v>0</v>
      </c>
      <c r="O2585" s="19">
        <f t="shared" si="402"/>
        <v>0</v>
      </c>
      <c r="P2585" s="19">
        <f t="shared" si="403"/>
        <v>83.5</v>
      </c>
      <c r="Q2585" s="20">
        <f t="shared" si="404"/>
        <v>21.274999999999999</v>
      </c>
      <c r="R2585" s="20">
        <f t="shared" si="405"/>
        <v>25.875</v>
      </c>
      <c r="S2585" s="20">
        <f t="shared" si="406"/>
        <v>41.325000000000003</v>
      </c>
      <c r="T2585" s="20">
        <f t="shared" si="407"/>
        <v>27.125</v>
      </c>
      <c r="U2585" s="19">
        <f t="shared" si="408"/>
        <v>29.491666666666664</v>
      </c>
      <c r="V2585" s="19">
        <f t="shared" si="409"/>
        <v>28.9</v>
      </c>
    </row>
    <row r="2586" spans="1:22" ht="13.5" x14ac:dyDescent="0.25">
      <c r="A2586" s="3">
        <f>RSI!A2586</f>
        <v>45771</v>
      </c>
      <c r="B2586" s="2">
        <f>RSI!B2586</f>
        <v>10.997999999999999</v>
      </c>
      <c r="C2586" s="2">
        <f>RSI!I2586</f>
        <v>41.477231874892524</v>
      </c>
      <c r="D2586" s="2">
        <f>MACD!E2586</f>
        <v>5.671494686113121E-2</v>
      </c>
      <c r="E2586" s="2">
        <f>MACD!F2586</f>
        <v>1.6393511479699703E-2</v>
      </c>
      <c r="F2586" s="2">
        <f>'Moving Avg'!D2586</f>
        <v>11.09348</v>
      </c>
      <c r="G2586" s="2">
        <f>'Moving Avg'!F2586</f>
        <v>11.15244</v>
      </c>
      <c r="H2586" s="2">
        <f>'Moving Avg'!G2586</f>
        <v>11.132788000000005</v>
      </c>
      <c r="I2586" s="2">
        <f>'Moving Avg'!H2586</f>
        <v>11.24552149999999</v>
      </c>
      <c r="J2586" s="17" t="str">
        <f>OBV!F2586</f>
        <v>BEARISH</v>
      </c>
      <c r="K2586" s="17" t="str">
        <f>OBV!G2586</f>
        <v>NEUTRAL</v>
      </c>
      <c r="L2586" s="17" t="str">
        <f>OBV!H2586</f>
        <v>CONFIRMED BEARISH</v>
      </c>
      <c r="M2586" s="19">
        <f t="shared" si="400"/>
        <v>25</v>
      </c>
      <c r="N2586" s="19">
        <f t="shared" si="401"/>
        <v>0</v>
      </c>
      <c r="O2586" s="19">
        <f t="shared" si="402"/>
        <v>0</v>
      </c>
      <c r="P2586" s="19">
        <f t="shared" si="403"/>
        <v>16.5</v>
      </c>
      <c r="Q2586" s="20">
        <f t="shared" si="404"/>
        <v>11.225</v>
      </c>
      <c r="R2586" s="20">
        <f t="shared" si="405"/>
        <v>9.125</v>
      </c>
      <c r="S2586" s="20">
        <f t="shared" si="406"/>
        <v>11.175000000000001</v>
      </c>
      <c r="T2586" s="20">
        <f t="shared" si="407"/>
        <v>10.375</v>
      </c>
      <c r="U2586" s="19">
        <f t="shared" si="408"/>
        <v>10.508333333333335</v>
      </c>
      <c r="V2586" s="19">
        <f t="shared" si="409"/>
        <v>10.475000000000001</v>
      </c>
    </row>
    <row r="2587" spans="1:22" ht="13.5" x14ac:dyDescent="0.25">
      <c r="A2587" s="3">
        <f>RSI!A2587</f>
        <v>45772</v>
      </c>
      <c r="B2587" s="2">
        <f>RSI!B2587</f>
        <v>11.0448</v>
      </c>
      <c r="C2587" s="2">
        <f>RSI!I2587</f>
        <v>44.743030425635112</v>
      </c>
      <c r="D2587" s="2">
        <f>MACD!E2587</f>
        <v>7.4087706637465445E-2</v>
      </c>
      <c r="E2587" s="2">
        <f>MACD!F2587</f>
        <v>2.7932350511252854E-2</v>
      </c>
      <c r="F2587" s="2">
        <f>'Moving Avg'!D2587</f>
        <v>11.0916</v>
      </c>
      <c r="G2587" s="2">
        <f>'Moving Avg'!F2587</f>
        <v>11.155250000000001</v>
      </c>
      <c r="H2587" s="2">
        <f>'Moving Avg'!G2587</f>
        <v>11.134098000000002</v>
      </c>
      <c r="I2587" s="2">
        <f>'Moving Avg'!H2587</f>
        <v>11.24201149999999</v>
      </c>
      <c r="J2587" s="17" t="str">
        <f>OBV!F2587</f>
        <v>BEARISH</v>
      </c>
      <c r="K2587" s="17" t="str">
        <f>OBV!G2587</f>
        <v>NEUTRAL</v>
      </c>
      <c r="L2587" s="17" t="str">
        <f>OBV!H2587</f>
        <v>CONFIRMED BEARISH</v>
      </c>
      <c r="M2587" s="19">
        <f t="shared" si="400"/>
        <v>25</v>
      </c>
      <c r="N2587" s="19">
        <f t="shared" si="401"/>
        <v>0</v>
      </c>
      <c r="O2587" s="19">
        <f t="shared" si="402"/>
        <v>0</v>
      </c>
      <c r="P2587" s="19">
        <f t="shared" si="403"/>
        <v>16.5</v>
      </c>
      <c r="Q2587" s="20">
        <f t="shared" si="404"/>
        <v>11.225</v>
      </c>
      <c r="R2587" s="20">
        <f t="shared" si="405"/>
        <v>9.125</v>
      </c>
      <c r="S2587" s="20">
        <f t="shared" si="406"/>
        <v>11.175000000000001</v>
      </c>
      <c r="T2587" s="20">
        <f t="shared" si="407"/>
        <v>10.375</v>
      </c>
      <c r="U2587" s="19">
        <f t="shared" si="408"/>
        <v>10.508333333333335</v>
      </c>
      <c r="V2587" s="19">
        <f t="shared" si="409"/>
        <v>10.475000000000001</v>
      </c>
    </row>
    <row r="2588" spans="1:22" ht="13.5" x14ac:dyDescent="0.25">
      <c r="A2588" s="3">
        <f>RSI!A2588</f>
        <v>45775</v>
      </c>
      <c r="B2588" s="2">
        <f>RSI!B2588</f>
        <v>11.138400000000001</v>
      </c>
      <c r="C2588" s="2">
        <f>RSI!I2588</f>
        <v>50.671920743334894</v>
      </c>
      <c r="D2588" s="2">
        <f>MACD!E2588</f>
        <v>6.365168986237002E-2</v>
      </c>
      <c r="E2588" s="2">
        <f>MACD!F2588</f>
        <v>3.5076218381476287E-2</v>
      </c>
      <c r="F2588" s="2">
        <f>'Moving Avg'!D2588</f>
        <v>11.108440000000002</v>
      </c>
      <c r="G2588" s="2">
        <f>'Moving Avg'!F2588</f>
        <v>11.158060000000001</v>
      </c>
      <c r="H2588" s="2">
        <f>'Moving Avg'!G2588</f>
        <v>11.137654000000005</v>
      </c>
      <c r="I2588" s="2">
        <f>'Moving Avg'!H2588</f>
        <v>11.239296999999988</v>
      </c>
      <c r="J2588" s="17" t="str">
        <f>OBV!F2588</f>
        <v>BULLISH</v>
      </c>
      <c r="K2588" s="17" t="str">
        <f>OBV!G2588</f>
        <v>NEUTRAL</v>
      </c>
      <c r="L2588" s="17" t="str">
        <f>OBV!H2588</f>
        <v>CONFIRMED BULLISH</v>
      </c>
      <c r="M2588" s="19">
        <f t="shared" si="400"/>
        <v>25</v>
      </c>
      <c r="N2588" s="19">
        <f t="shared" si="401"/>
        <v>0</v>
      </c>
      <c r="O2588" s="19">
        <f t="shared" si="402"/>
        <v>0</v>
      </c>
      <c r="P2588" s="19">
        <f t="shared" si="403"/>
        <v>83.5</v>
      </c>
      <c r="Q2588" s="20">
        <f t="shared" si="404"/>
        <v>21.274999999999999</v>
      </c>
      <c r="R2588" s="20">
        <f t="shared" si="405"/>
        <v>25.875</v>
      </c>
      <c r="S2588" s="20">
        <f t="shared" si="406"/>
        <v>41.325000000000003</v>
      </c>
      <c r="T2588" s="20">
        <f t="shared" si="407"/>
        <v>27.125</v>
      </c>
      <c r="U2588" s="19">
        <f t="shared" si="408"/>
        <v>29.491666666666664</v>
      </c>
      <c r="V2588" s="19">
        <f t="shared" si="409"/>
        <v>28.9</v>
      </c>
    </row>
    <row r="2589" spans="1:22" ht="13.5" x14ac:dyDescent="0.25">
      <c r="A2589" s="3">
        <f>RSI!A2589</f>
        <v>45776</v>
      </c>
      <c r="B2589" s="2">
        <f>RSI!B2589</f>
        <v>11.138400000000001</v>
      </c>
      <c r="C2589" s="2">
        <f>RSI!I2589</f>
        <v>50.671920743334908</v>
      </c>
      <c r="D2589" s="2">
        <f>MACD!E2589</f>
        <v>5.187302498316626E-2</v>
      </c>
      <c r="E2589" s="2">
        <f>MACD!F2589</f>
        <v>3.8435579701814285E-2</v>
      </c>
      <c r="F2589" s="2">
        <f>'Moving Avg'!D2589</f>
        <v>11.100960000000001</v>
      </c>
      <c r="G2589" s="2">
        <f>'Moving Avg'!F2589</f>
        <v>11.155719999999999</v>
      </c>
      <c r="H2589" s="2">
        <f>'Moving Avg'!G2589</f>
        <v>11.140088000000002</v>
      </c>
      <c r="I2589" s="2">
        <f>'Moving Avg'!H2589</f>
        <v>11.236582499999987</v>
      </c>
      <c r="J2589" s="17" t="str">
        <f>OBV!F2589</f>
        <v>BEARISH</v>
      </c>
      <c r="K2589" s="17" t="str">
        <f>OBV!G2589</f>
        <v>NEUTRAL</v>
      </c>
      <c r="L2589" s="17" t="str">
        <f>OBV!H2589</f>
        <v>CONFIRMED BEARISH</v>
      </c>
      <c r="M2589" s="19">
        <f t="shared" si="400"/>
        <v>25</v>
      </c>
      <c r="N2589" s="19">
        <f t="shared" si="401"/>
        <v>0</v>
      </c>
      <c r="O2589" s="19">
        <f t="shared" si="402"/>
        <v>0</v>
      </c>
      <c r="P2589" s="19">
        <f t="shared" si="403"/>
        <v>16.5</v>
      </c>
      <c r="Q2589" s="20">
        <f t="shared" si="404"/>
        <v>11.225</v>
      </c>
      <c r="R2589" s="20">
        <f t="shared" si="405"/>
        <v>9.125</v>
      </c>
      <c r="S2589" s="20">
        <f t="shared" si="406"/>
        <v>11.175000000000001</v>
      </c>
      <c r="T2589" s="20">
        <f t="shared" si="407"/>
        <v>10.375</v>
      </c>
      <c r="U2589" s="19">
        <f t="shared" si="408"/>
        <v>10.508333333333335</v>
      </c>
      <c r="V2589" s="19">
        <f t="shared" si="409"/>
        <v>10.475000000000001</v>
      </c>
    </row>
    <row r="2590" spans="1:22" ht="13.5" x14ac:dyDescent="0.25">
      <c r="A2590" s="3">
        <f>RSI!A2590</f>
        <v>45777</v>
      </c>
      <c r="B2590" s="2">
        <f>RSI!B2590</f>
        <v>11.175800000000001</v>
      </c>
      <c r="C2590" s="2">
        <f>RSI!I2590</f>
        <v>53.008450101449107</v>
      </c>
      <c r="D2590" s="2">
        <f>MACD!E2590</f>
        <v>3.907010492130425E-2</v>
      </c>
      <c r="E2590" s="2">
        <f>MACD!F2590</f>
        <v>3.8562484745712278E-2</v>
      </c>
      <c r="F2590" s="2">
        <f>'Moving Avg'!D2590</f>
        <v>11.099080000000002</v>
      </c>
      <c r="G2590" s="2">
        <f>'Moving Avg'!F2590</f>
        <v>11.149635</v>
      </c>
      <c r="H2590" s="2">
        <f>'Moving Avg'!G2590</f>
        <v>11.138402000000006</v>
      </c>
      <c r="I2590" s="2">
        <f>'Moving Avg'!H2590</f>
        <v>11.233025499999986</v>
      </c>
      <c r="J2590" s="17" t="str">
        <f>OBV!F2590</f>
        <v>BEARISH</v>
      </c>
      <c r="K2590" s="17" t="str">
        <f>OBV!G2590</f>
        <v>NEUTRAL</v>
      </c>
      <c r="L2590" s="17" t="str">
        <f>OBV!H2590</f>
        <v>CONFIRMED BEARISH</v>
      </c>
      <c r="M2590" s="19">
        <f t="shared" si="400"/>
        <v>25</v>
      </c>
      <c r="N2590" s="19">
        <f t="shared" si="401"/>
        <v>0</v>
      </c>
      <c r="O2590" s="19">
        <f t="shared" si="402"/>
        <v>0</v>
      </c>
      <c r="P2590" s="19">
        <f t="shared" si="403"/>
        <v>16.5</v>
      </c>
      <c r="Q2590" s="20">
        <f t="shared" si="404"/>
        <v>11.225</v>
      </c>
      <c r="R2590" s="20">
        <f t="shared" si="405"/>
        <v>9.125</v>
      </c>
      <c r="S2590" s="20">
        <f t="shared" si="406"/>
        <v>11.175000000000001</v>
      </c>
      <c r="T2590" s="20">
        <f t="shared" si="407"/>
        <v>10.375</v>
      </c>
      <c r="U2590" s="19">
        <f t="shared" si="408"/>
        <v>10.508333333333335</v>
      </c>
      <c r="V2590" s="19">
        <f t="shared" si="409"/>
        <v>10.475000000000001</v>
      </c>
    </row>
    <row r="2591" spans="1:22" ht="13.5" x14ac:dyDescent="0.25">
      <c r="A2591" s="3">
        <f>RSI!A2591</f>
        <v>45779</v>
      </c>
      <c r="B2591" s="2">
        <f>RSI!B2591</f>
        <v>11.138400000000001</v>
      </c>
      <c r="C2591" s="2">
        <f>RSI!I2591</f>
        <v>50.435687773156907</v>
      </c>
      <c r="D2591" s="2">
        <f>MACD!E2591</f>
        <v>2.0648214788263175E-2</v>
      </c>
      <c r="E2591" s="2">
        <f>MACD!F2591</f>
        <v>3.497963075422246E-2</v>
      </c>
      <c r="F2591" s="2">
        <f>'Moving Avg'!D2591</f>
        <v>11.12716</v>
      </c>
      <c r="G2591" s="2">
        <f>'Moving Avg'!F2591</f>
        <v>11.143084999999999</v>
      </c>
      <c r="H2591" s="2">
        <f>'Moving Avg'!G2591</f>
        <v>11.139712000000005</v>
      </c>
      <c r="I2591" s="2">
        <f>'Moving Avg'!H2591</f>
        <v>11.229281499999987</v>
      </c>
      <c r="J2591" s="17" t="str">
        <f>OBV!F2591</f>
        <v>BULLISH</v>
      </c>
      <c r="K2591" s="17" t="str">
        <f>OBV!G2591</f>
        <v>NEUTRAL</v>
      </c>
      <c r="L2591" s="17" t="str">
        <f>OBV!H2591</f>
        <v>CONFIRMED BULLISH</v>
      </c>
      <c r="M2591" s="19">
        <f t="shared" si="400"/>
        <v>25</v>
      </c>
      <c r="N2591" s="19">
        <f t="shared" si="401"/>
        <v>45</v>
      </c>
      <c r="O2591" s="19">
        <f t="shared" si="402"/>
        <v>0</v>
      </c>
      <c r="P2591" s="19">
        <f t="shared" si="403"/>
        <v>83.5</v>
      </c>
      <c r="Q2591" s="20">
        <f t="shared" si="404"/>
        <v>37.024999999999999</v>
      </c>
      <c r="R2591" s="20">
        <f t="shared" si="405"/>
        <v>34.875</v>
      </c>
      <c r="S2591" s="20">
        <f t="shared" si="406"/>
        <v>48.075000000000003</v>
      </c>
      <c r="T2591" s="20">
        <f t="shared" si="407"/>
        <v>38.375</v>
      </c>
      <c r="U2591" s="19">
        <f t="shared" si="408"/>
        <v>39.991666666666667</v>
      </c>
      <c r="V2591" s="19">
        <f t="shared" si="409"/>
        <v>39.587500000000006</v>
      </c>
    </row>
    <row r="2592" spans="1:22" ht="13.5" x14ac:dyDescent="0.25">
      <c r="A2592" s="3">
        <f>RSI!A2592</f>
        <v>45782</v>
      </c>
      <c r="B2592" s="2">
        <f>RSI!B2592</f>
        <v>11.231999999999999</v>
      </c>
      <c r="C2592" s="2">
        <f>RSI!I2592</f>
        <v>56.169225055670339</v>
      </c>
      <c r="D2592" s="2">
        <f>MACD!E2592</f>
        <v>-1.9130748007363252E-3</v>
      </c>
      <c r="E2592" s="2">
        <f>MACD!F2592</f>
        <v>2.7601089643230707E-2</v>
      </c>
      <c r="F2592" s="2">
        <f>'Moving Avg'!D2592</f>
        <v>11.164600000000002</v>
      </c>
      <c r="G2592" s="2">
        <f>'Moving Avg'!F2592</f>
        <v>11.143084999999997</v>
      </c>
      <c r="H2592" s="2">
        <f>'Moving Avg'!G2592</f>
        <v>11.140648000000004</v>
      </c>
      <c r="I2592" s="2">
        <f>'Moving Avg'!H2592</f>
        <v>11.226941499999986</v>
      </c>
      <c r="J2592" s="17" t="str">
        <f>OBV!F2592</f>
        <v>BULLISH</v>
      </c>
      <c r="K2592" s="17" t="str">
        <f>OBV!G2592</f>
        <v>NEUTRAL</v>
      </c>
      <c r="L2592" s="17" t="str">
        <f>OBV!H2592</f>
        <v>CONFIRMED BULLISH</v>
      </c>
      <c r="M2592" s="19">
        <f t="shared" si="400"/>
        <v>25</v>
      </c>
      <c r="N2592" s="19">
        <f t="shared" si="401"/>
        <v>100</v>
      </c>
      <c r="O2592" s="19">
        <f t="shared" si="402"/>
        <v>0</v>
      </c>
      <c r="P2592" s="19">
        <f t="shared" si="403"/>
        <v>83.5</v>
      </c>
      <c r="Q2592" s="20">
        <f t="shared" si="404"/>
        <v>56.274999999999999</v>
      </c>
      <c r="R2592" s="20">
        <f t="shared" si="405"/>
        <v>45.875</v>
      </c>
      <c r="S2592" s="20">
        <f t="shared" si="406"/>
        <v>56.325000000000003</v>
      </c>
      <c r="T2592" s="20">
        <f t="shared" si="407"/>
        <v>52.125</v>
      </c>
      <c r="U2592" s="19">
        <f t="shared" si="408"/>
        <v>52.82500000000001</v>
      </c>
      <c r="V2592" s="19">
        <f t="shared" si="409"/>
        <v>52.650000000000006</v>
      </c>
    </row>
    <row r="2593" spans="1:22" ht="13.5" x14ac:dyDescent="0.25">
      <c r="A2593" s="3">
        <f>RSI!A2593</f>
        <v>45783</v>
      </c>
      <c r="B2593" s="2">
        <f>RSI!B2593</f>
        <v>11.129</v>
      </c>
      <c r="C2593" s="2">
        <f>RSI!I2593</f>
        <v>49.397427743089743</v>
      </c>
      <c r="D2593" s="2">
        <f>MACD!E2593</f>
        <v>-1.3964078612053399E-2</v>
      </c>
      <c r="E2593" s="2">
        <f>MACD!F2593</f>
        <v>1.9288055992173887E-2</v>
      </c>
      <c r="F2593" s="2">
        <f>'Moving Avg'!D2593</f>
        <v>11.16272</v>
      </c>
      <c r="G2593" s="2">
        <f>'Moving Avg'!F2593</f>
        <v>11.138404999999997</v>
      </c>
      <c r="H2593" s="2">
        <f>'Moving Avg'!G2593</f>
        <v>11.141770000000003</v>
      </c>
      <c r="I2593" s="2">
        <f>'Moving Avg'!H2593</f>
        <v>11.223618499999986</v>
      </c>
      <c r="J2593" s="17" t="str">
        <f>OBV!F2593</f>
        <v>BULLISH</v>
      </c>
      <c r="K2593" s="17" t="str">
        <f>OBV!G2593</f>
        <v>NEUTRAL</v>
      </c>
      <c r="L2593" s="17" t="str">
        <f>OBV!H2593</f>
        <v>BULLISH DIVERGENCE</v>
      </c>
      <c r="M2593" s="19">
        <f t="shared" si="400"/>
        <v>25</v>
      </c>
      <c r="N2593" s="19">
        <f t="shared" si="401"/>
        <v>100</v>
      </c>
      <c r="O2593" s="19">
        <f t="shared" si="402"/>
        <v>0</v>
      </c>
      <c r="P2593" s="19">
        <f t="shared" si="403"/>
        <v>66.5</v>
      </c>
      <c r="Q2593" s="20">
        <f t="shared" si="404"/>
        <v>53.725000000000001</v>
      </c>
      <c r="R2593" s="20">
        <f t="shared" si="405"/>
        <v>41.625</v>
      </c>
      <c r="S2593" s="20">
        <f t="shared" si="406"/>
        <v>48.674999999999997</v>
      </c>
      <c r="T2593" s="20">
        <f t="shared" si="407"/>
        <v>47.875</v>
      </c>
      <c r="U2593" s="19">
        <f t="shared" si="408"/>
        <v>48.008333333333326</v>
      </c>
      <c r="V2593" s="19">
        <f t="shared" si="409"/>
        <v>47.974999999999994</v>
      </c>
    </row>
    <row r="2594" spans="1:22" ht="13.5" x14ac:dyDescent="0.25">
      <c r="A2594" s="3">
        <f>RSI!A2594</f>
        <v>45784</v>
      </c>
      <c r="B2594" s="2">
        <f>RSI!B2594</f>
        <v>11.129</v>
      </c>
      <c r="C2594" s="2">
        <f>RSI!I2594</f>
        <v>49.397427743089736</v>
      </c>
      <c r="D2594" s="2">
        <f>MACD!E2594</f>
        <v>-5.3913428105261119E-3</v>
      </c>
      <c r="E2594" s="2">
        <f>MACD!F2594</f>
        <v>1.4352176231633889E-2</v>
      </c>
      <c r="F2594" s="2">
        <f>'Moving Avg'!D2594</f>
        <v>11.160839999999999</v>
      </c>
      <c r="G2594" s="2">
        <f>'Moving Avg'!F2594</f>
        <v>11.138869999999997</v>
      </c>
      <c r="H2594" s="2">
        <f>'Moving Avg'!G2594</f>
        <v>11.142892000000002</v>
      </c>
      <c r="I2594" s="2">
        <f>'Moving Avg'!H2594</f>
        <v>11.219874499999985</v>
      </c>
      <c r="J2594" s="17" t="str">
        <f>OBV!F2594</f>
        <v>BULLISH</v>
      </c>
      <c r="K2594" s="17" t="str">
        <f>OBV!G2594</f>
        <v>NEUTRAL</v>
      </c>
      <c r="L2594" s="17" t="str">
        <f>OBV!H2594</f>
        <v>BULLISH DIVERGENCE</v>
      </c>
      <c r="M2594" s="19">
        <f t="shared" si="400"/>
        <v>25</v>
      </c>
      <c r="N2594" s="19">
        <f t="shared" si="401"/>
        <v>45</v>
      </c>
      <c r="O2594" s="19">
        <f t="shared" si="402"/>
        <v>0</v>
      </c>
      <c r="P2594" s="19">
        <f t="shared" si="403"/>
        <v>66.5</v>
      </c>
      <c r="Q2594" s="20">
        <f t="shared" si="404"/>
        <v>34.475000000000001</v>
      </c>
      <c r="R2594" s="20">
        <f t="shared" si="405"/>
        <v>30.625</v>
      </c>
      <c r="S2594" s="20">
        <f t="shared" si="406"/>
        <v>40.424999999999997</v>
      </c>
      <c r="T2594" s="20">
        <f t="shared" si="407"/>
        <v>34.125</v>
      </c>
      <c r="U2594" s="19">
        <f t="shared" si="408"/>
        <v>35.174999999999997</v>
      </c>
      <c r="V2594" s="19">
        <f t="shared" si="409"/>
        <v>34.912499999999994</v>
      </c>
    </row>
    <row r="2595" spans="1:22" ht="13.5" x14ac:dyDescent="0.25">
      <c r="A2595" s="3">
        <f>RSI!A2595</f>
        <v>45785</v>
      </c>
      <c r="B2595" s="2">
        <f>RSI!B2595</f>
        <v>11.101000000000001</v>
      </c>
      <c r="C2595" s="2">
        <f>RSI!I2595</f>
        <v>47.588594342021281</v>
      </c>
      <c r="D2595" s="2">
        <f>MACD!E2595</f>
        <v>5.4401891457782625E-3</v>
      </c>
      <c r="E2595" s="2">
        <f>MACD!F2595</f>
        <v>1.2569778814462763E-2</v>
      </c>
      <c r="F2595" s="2">
        <f>'Moving Avg'!D2595</f>
        <v>11.14588</v>
      </c>
      <c r="G2595" s="2">
        <f>'Moving Avg'!F2595</f>
        <v>11.132319999999996</v>
      </c>
      <c r="H2595" s="2">
        <f>'Moving Avg'!G2595</f>
        <v>11.141396</v>
      </c>
      <c r="I2595" s="2">
        <f>'Moving Avg'!H2595</f>
        <v>11.215990499999984</v>
      </c>
      <c r="J2595" s="17" t="str">
        <f>OBV!F2595</f>
        <v>BEARISH</v>
      </c>
      <c r="K2595" s="17" t="str">
        <f>OBV!G2595</f>
        <v>NEUTRAL</v>
      </c>
      <c r="L2595" s="17" t="str">
        <f>OBV!H2595</f>
        <v>CONFIRMED BEARISH</v>
      </c>
      <c r="M2595" s="19">
        <f t="shared" si="400"/>
        <v>25</v>
      </c>
      <c r="N2595" s="19">
        <f t="shared" si="401"/>
        <v>45</v>
      </c>
      <c r="O2595" s="19">
        <f t="shared" si="402"/>
        <v>0</v>
      </c>
      <c r="P2595" s="19">
        <f t="shared" si="403"/>
        <v>16.5</v>
      </c>
      <c r="Q2595" s="20">
        <f t="shared" si="404"/>
        <v>26.975000000000001</v>
      </c>
      <c r="R2595" s="20">
        <f t="shared" si="405"/>
        <v>18.125</v>
      </c>
      <c r="S2595" s="20">
        <f t="shared" si="406"/>
        <v>17.925000000000001</v>
      </c>
      <c r="T2595" s="20">
        <f t="shared" si="407"/>
        <v>21.625</v>
      </c>
      <c r="U2595" s="19">
        <f t="shared" si="408"/>
        <v>21.008333333333336</v>
      </c>
      <c r="V2595" s="19">
        <f t="shared" si="409"/>
        <v>21.162500000000001</v>
      </c>
    </row>
    <row r="2596" spans="1:22" ht="13.5" x14ac:dyDescent="0.25">
      <c r="A2596" s="3">
        <f>RSI!A2596</f>
        <v>45786</v>
      </c>
      <c r="B2596" s="2">
        <f>RSI!B2596</f>
        <v>11.0448</v>
      </c>
      <c r="C2596" s="2">
        <f>RSI!I2596</f>
        <v>44.098173422337673</v>
      </c>
      <c r="D2596" s="2">
        <f>MACD!E2596</f>
        <v>-9.8130572035106667E-3</v>
      </c>
      <c r="E2596" s="2">
        <f>MACD!F2596</f>
        <v>8.0932116108680778E-3</v>
      </c>
      <c r="F2596" s="2">
        <f>'Moving Avg'!D2596</f>
        <v>11.12716</v>
      </c>
      <c r="G2596" s="2">
        <f>'Moving Avg'!F2596</f>
        <v>11.121554999999997</v>
      </c>
      <c r="H2596" s="2">
        <f>'Moving Avg'!G2596</f>
        <v>11.139898000000001</v>
      </c>
      <c r="I2596" s="2">
        <f>'Moving Avg'!H2596</f>
        <v>11.211825499999986</v>
      </c>
      <c r="J2596" s="17" t="str">
        <f>OBV!F2596</f>
        <v>BEARISH</v>
      </c>
      <c r="K2596" s="17" t="str">
        <f>OBV!G2596</f>
        <v>NEUTRAL</v>
      </c>
      <c r="L2596" s="17" t="str">
        <f>OBV!H2596</f>
        <v>CONFIRMED BEARISH</v>
      </c>
      <c r="M2596" s="19">
        <f t="shared" si="400"/>
        <v>25</v>
      </c>
      <c r="N2596" s="19">
        <f t="shared" si="401"/>
        <v>45</v>
      </c>
      <c r="O2596" s="19">
        <f t="shared" si="402"/>
        <v>0</v>
      </c>
      <c r="P2596" s="19">
        <f t="shared" si="403"/>
        <v>16.5</v>
      </c>
      <c r="Q2596" s="20">
        <f t="shared" si="404"/>
        <v>26.975000000000001</v>
      </c>
      <c r="R2596" s="20">
        <f t="shared" si="405"/>
        <v>18.125</v>
      </c>
      <c r="S2596" s="20">
        <f t="shared" si="406"/>
        <v>17.925000000000001</v>
      </c>
      <c r="T2596" s="20">
        <f t="shared" si="407"/>
        <v>21.625</v>
      </c>
      <c r="U2596" s="19">
        <f t="shared" si="408"/>
        <v>21.008333333333336</v>
      </c>
      <c r="V2596" s="19">
        <f t="shared" si="409"/>
        <v>21.162500000000001</v>
      </c>
    </row>
    <row r="2597" spans="1:22" ht="13.5" x14ac:dyDescent="0.25">
      <c r="A2597" s="3">
        <f>RSI!A2597</f>
        <v>45789</v>
      </c>
      <c r="B2597" s="2">
        <f>RSI!B2597</f>
        <v>11.0448</v>
      </c>
      <c r="C2597" s="2">
        <f>RSI!I2597</f>
        <v>44.098173422337673</v>
      </c>
      <c r="D2597" s="2">
        <f>MACD!E2597</f>
        <v>-1.4985109959180676E-2</v>
      </c>
      <c r="E2597" s="2">
        <f>MACD!F2597</f>
        <v>3.4775472968583275E-3</v>
      </c>
      <c r="F2597" s="2">
        <f>'Moving Avg'!D2597</f>
        <v>11.089720000000002</v>
      </c>
      <c r="G2597" s="2">
        <f>'Moving Avg'!F2597</f>
        <v>11.11079</v>
      </c>
      <c r="H2597" s="2">
        <f>'Moving Avg'!G2597</f>
        <v>11.138399999999999</v>
      </c>
      <c r="I2597" s="2">
        <f>'Moving Avg'!H2597</f>
        <v>11.208549499999986</v>
      </c>
      <c r="J2597" s="17" t="str">
        <f>OBV!F2597</f>
        <v>BEARISH</v>
      </c>
      <c r="K2597" s="17" t="str">
        <f>OBV!G2597</f>
        <v>NEUTRAL</v>
      </c>
      <c r="L2597" s="17" t="str">
        <f>OBV!H2597</f>
        <v>CONFIRMED BEARISH</v>
      </c>
      <c r="M2597" s="19">
        <f t="shared" si="400"/>
        <v>25</v>
      </c>
      <c r="N2597" s="19">
        <f t="shared" si="401"/>
        <v>45</v>
      </c>
      <c r="O2597" s="19">
        <f t="shared" si="402"/>
        <v>0</v>
      </c>
      <c r="P2597" s="19">
        <f t="shared" si="403"/>
        <v>16.5</v>
      </c>
      <c r="Q2597" s="20">
        <f t="shared" si="404"/>
        <v>26.975000000000001</v>
      </c>
      <c r="R2597" s="20">
        <f t="shared" si="405"/>
        <v>18.125</v>
      </c>
      <c r="S2597" s="20">
        <f t="shared" si="406"/>
        <v>17.925000000000001</v>
      </c>
      <c r="T2597" s="20">
        <f t="shared" si="407"/>
        <v>21.625</v>
      </c>
      <c r="U2597" s="19">
        <f t="shared" si="408"/>
        <v>21.008333333333336</v>
      </c>
      <c r="V2597" s="19">
        <f t="shared" si="409"/>
        <v>21.162500000000001</v>
      </c>
    </row>
    <row r="2598" spans="1:22" ht="13.5" x14ac:dyDescent="0.25">
      <c r="A2598" s="3">
        <f>RSI!A2598</f>
        <v>45790</v>
      </c>
      <c r="B2598" s="2">
        <f>RSI!B2598</f>
        <v>11.129</v>
      </c>
      <c r="C2598" s="2">
        <f>RSI!I2598</f>
        <v>50.41721206542978</v>
      </c>
      <c r="D2598" s="2">
        <f>MACD!E2598</f>
        <v>-1.0703554597279563E-2</v>
      </c>
      <c r="E2598" s="2">
        <f>MACD!F2598</f>
        <v>6.4132691803074973E-4</v>
      </c>
      <c r="F2598" s="2">
        <f>'Moving Avg'!D2598</f>
        <v>11.08972</v>
      </c>
      <c r="G2598" s="2">
        <f>'Moving Avg'!F2598</f>
        <v>11.110319999999998</v>
      </c>
      <c r="H2598" s="2">
        <f>'Moving Avg'!G2598</f>
        <v>11.138212000000001</v>
      </c>
      <c r="I2598" s="2">
        <f>'Moving Avg'!H2598</f>
        <v>11.205694499999986</v>
      </c>
      <c r="J2598" s="17" t="str">
        <f>OBV!F2598</f>
        <v>BEARISH</v>
      </c>
      <c r="K2598" s="17" t="str">
        <f>OBV!G2598</f>
        <v>NEUTRAL</v>
      </c>
      <c r="L2598" s="17" t="str">
        <f>OBV!H2598</f>
        <v>NEUTRAL</v>
      </c>
      <c r="M2598" s="19">
        <f t="shared" si="400"/>
        <v>25</v>
      </c>
      <c r="N2598" s="19">
        <f t="shared" si="401"/>
        <v>45</v>
      </c>
      <c r="O2598" s="19">
        <f t="shared" si="402"/>
        <v>0</v>
      </c>
      <c r="P2598" s="19">
        <f t="shared" si="403"/>
        <v>16.5</v>
      </c>
      <c r="Q2598" s="20">
        <f t="shared" si="404"/>
        <v>26.975000000000001</v>
      </c>
      <c r="R2598" s="20">
        <f t="shared" si="405"/>
        <v>18.125</v>
      </c>
      <c r="S2598" s="20">
        <f t="shared" si="406"/>
        <v>17.925000000000001</v>
      </c>
      <c r="T2598" s="20">
        <f t="shared" si="407"/>
        <v>21.625</v>
      </c>
      <c r="U2598" s="19">
        <f t="shared" si="408"/>
        <v>21.008333333333336</v>
      </c>
      <c r="V2598" s="19">
        <f t="shared" si="409"/>
        <v>21.162500000000001</v>
      </c>
    </row>
    <row r="2599" spans="1:22" ht="13.5" x14ac:dyDescent="0.25">
      <c r="A2599" s="3">
        <f>RSI!A2599</f>
        <v>45791</v>
      </c>
      <c r="B2599" s="2">
        <f>RSI!B2599</f>
        <v>11.138400000000001</v>
      </c>
      <c r="C2599" s="2">
        <f>RSI!I2599</f>
        <v>51.082016645896282</v>
      </c>
      <c r="D2599" s="2">
        <f>MACD!E2599</f>
        <v>-7.8162556146228468E-3</v>
      </c>
      <c r="E2599" s="2">
        <f>MACD!F2599</f>
        <v>-1.0501895884999697E-3</v>
      </c>
      <c r="F2599" s="2">
        <f>'Moving Avg'!D2599</f>
        <v>11.0916</v>
      </c>
      <c r="G2599" s="2">
        <f>'Moving Avg'!F2599</f>
        <v>11.111254999999998</v>
      </c>
      <c r="H2599" s="2">
        <f>'Moving Avg'!G2599</f>
        <v>11.138024000000003</v>
      </c>
      <c r="I2599" s="2">
        <f>'Moving Avg'!H2599</f>
        <v>11.202886499999986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  <c r="M2599" s="19">
        <f t="shared" si="400"/>
        <v>25</v>
      </c>
      <c r="N2599" s="19">
        <f t="shared" si="401"/>
        <v>45</v>
      </c>
      <c r="O2599" s="19">
        <f t="shared" si="402"/>
        <v>0</v>
      </c>
      <c r="P2599" s="19">
        <f t="shared" si="403"/>
        <v>83.5</v>
      </c>
      <c r="Q2599" s="20">
        <f t="shared" si="404"/>
        <v>37.024999999999999</v>
      </c>
      <c r="R2599" s="20">
        <f t="shared" si="405"/>
        <v>34.875</v>
      </c>
      <c r="S2599" s="20">
        <f t="shared" si="406"/>
        <v>48.075000000000003</v>
      </c>
      <c r="T2599" s="20">
        <f t="shared" si="407"/>
        <v>38.375</v>
      </c>
      <c r="U2599" s="19">
        <f t="shared" si="408"/>
        <v>39.991666666666667</v>
      </c>
      <c r="V2599" s="19">
        <f t="shared" si="409"/>
        <v>39.587500000000006</v>
      </c>
    </row>
    <row r="2600" spans="1:22" ht="13.5" x14ac:dyDescent="0.25">
      <c r="A2600" s="3">
        <f>RSI!A2600</f>
        <v>45792</v>
      </c>
      <c r="B2600" s="2">
        <f>RSI!B2600</f>
        <v>11.3443</v>
      </c>
      <c r="C2600" s="2">
        <f>RSI!I2600</f>
        <v>62.836279986880555</v>
      </c>
      <c r="D2600" s="2">
        <f>MACD!E2600</f>
        <v>-1.4963058342006619E-2</v>
      </c>
      <c r="E2600" s="2">
        <f>MACD!F2600</f>
        <v>-3.8327633392012997E-3</v>
      </c>
      <c r="F2600" s="2">
        <f>'Moving Avg'!D2600</f>
        <v>11.140260000000001</v>
      </c>
      <c r="G2600" s="2">
        <f>'Moving Avg'!F2600</f>
        <v>11.122485000000001</v>
      </c>
      <c r="H2600" s="2">
        <f>'Moving Avg'!G2600</f>
        <v>11.140270000000001</v>
      </c>
      <c r="I2600" s="2">
        <f>'Moving Avg'!H2600</f>
        <v>11.200171999999986</v>
      </c>
      <c r="J2600" s="17" t="str">
        <f>OBV!F2600</f>
        <v>BULLISH</v>
      </c>
      <c r="K2600" s="17" t="str">
        <f>OBV!G2600</f>
        <v>NEUTRAL</v>
      </c>
      <c r="L2600" s="17" t="str">
        <f>OBV!H2600</f>
        <v>CONFIRMED BULLISH</v>
      </c>
      <c r="M2600" s="19">
        <f t="shared" si="400"/>
        <v>25</v>
      </c>
      <c r="N2600" s="19">
        <f t="shared" si="401"/>
        <v>45</v>
      </c>
      <c r="O2600" s="19">
        <f t="shared" si="402"/>
        <v>0</v>
      </c>
      <c r="P2600" s="19">
        <f t="shared" si="403"/>
        <v>83.5</v>
      </c>
      <c r="Q2600" s="20">
        <f t="shared" si="404"/>
        <v>37.024999999999999</v>
      </c>
      <c r="R2600" s="20">
        <f t="shared" si="405"/>
        <v>34.875</v>
      </c>
      <c r="S2600" s="20">
        <f t="shared" si="406"/>
        <v>48.075000000000003</v>
      </c>
      <c r="T2600" s="20">
        <f t="shared" si="407"/>
        <v>38.375</v>
      </c>
      <c r="U2600" s="19">
        <f t="shared" si="408"/>
        <v>39.991666666666667</v>
      </c>
      <c r="V2600" s="19">
        <f t="shared" si="409"/>
        <v>39.587500000000006</v>
      </c>
    </row>
    <row r="2601" spans="1:22" ht="13.5" x14ac:dyDescent="0.25">
      <c r="A2601" s="3">
        <f>RSI!A2601</f>
        <v>45793</v>
      </c>
      <c r="B2601" s="2">
        <f>RSI!B2601</f>
        <v>11.363</v>
      </c>
      <c r="C2601" s="2">
        <f>RSI!I2601</f>
        <v>63.689630555958644</v>
      </c>
      <c r="D2601" s="2">
        <f>MACD!E2601</f>
        <v>-2.9451145284063784E-2</v>
      </c>
      <c r="E2601" s="2">
        <f>MACD!F2601</f>
        <v>-8.9564397281737974E-3</v>
      </c>
      <c r="F2601" s="2">
        <f>'Moving Avg'!D2601</f>
        <v>11.203900000000001</v>
      </c>
      <c r="G2601" s="2">
        <f>'Moving Avg'!F2601</f>
        <v>11.137924999999999</v>
      </c>
      <c r="H2601" s="2">
        <f>'Moving Avg'!G2601</f>
        <v>11.144762</v>
      </c>
      <c r="I2601" s="2">
        <f>'Moving Avg'!H2601</f>
        <v>11.198486999999986</v>
      </c>
      <c r="J2601" s="17" t="str">
        <f>OBV!F2601</f>
        <v>BULLISH</v>
      </c>
      <c r="K2601" s="17" t="str">
        <f>OBV!G2601</f>
        <v>STRONG</v>
      </c>
      <c r="L2601" s="17" t="str">
        <f>OBV!H2601</f>
        <v>CONFIRMED BULLISH</v>
      </c>
      <c r="M2601" s="19">
        <f t="shared" si="400"/>
        <v>25</v>
      </c>
      <c r="N2601" s="19">
        <f t="shared" si="401"/>
        <v>100</v>
      </c>
      <c r="O2601" s="19">
        <f t="shared" si="402"/>
        <v>50</v>
      </c>
      <c r="P2601" s="19">
        <f t="shared" si="403"/>
        <v>100</v>
      </c>
      <c r="Q2601" s="20">
        <f t="shared" si="404"/>
        <v>66.25</v>
      </c>
      <c r="R2601" s="20">
        <f t="shared" si="405"/>
        <v>67.5</v>
      </c>
      <c r="S2601" s="20">
        <f t="shared" si="406"/>
        <v>76.25</v>
      </c>
      <c r="T2601" s="20">
        <f t="shared" si="407"/>
        <v>68.75</v>
      </c>
      <c r="U2601" s="19">
        <f t="shared" si="408"/>
        <v>70</v>
      </c>
      <c r="V2601" s="19">
        <f t="shared" si="409"/>
        <v>69.6875</v>
      </c>
    </row>
    <row r="2602" spans="1:22" ht="13.5" x14ac:dyDescent="0.25">
      <c r="A2602" s="3">
        <f>RSI!A2602</f>
        <v>45796</v>
      </c>
      <c r="B2602" s="2">
        <f>RSI!B2602</f>
        <v>11.3537</v>
      </c>
      <c r="C2602" s="2">
        <f>RSI!I2602</f>
        <v>62.915891211557543</v>
      </c>
      <c r="D2602" s="2">
        <f>MACD!E2602</f>
        <v>-2.7937240235429428E-2</v>
      </c>
      <c r="E2602" s="2">
        <f>MACD!F2602</f>
        <v>-1.2752599829624924E-2</v>
      </c>
      <c r="F2602" s="2">
        <f>'Moving Avg'!D2602</f>
        <v>11.26568</v>
      </c>
      <c r="G2602" s="2">
        <f>'Moving Avg'!F2602</f>
        <v>11.152900000000001</v>
      </c>
      <c r="H2602" s="2">
        <f>'Moving Avg'!G2602</f>
        <v>11.150004000000001</v>
      </c>
      <c r="I2602" s="2">
        <f>'Moving Avg'!H2602</f>
        <v>11.197223499999986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  <c r="M2602" s="19">
        <f t="shared" si="400"/>
        <v>25</v>
      </c>
      <c r="N2602" s="19">
        <f t="shared" si="401"/>
        <v>45</v>
      </c>
      <c r="O2602" s="19">
        <f t="shared" si="402"/>
        <v>50</v>
      </c>
      <c r="P2602" s="19">
        <f t="shared" si="403"/>
        <v>83.5</v>
      </c>
      <c r="Q2602" s="20">
        <f t="shared" si="404"/>
        <v>44.524999999999999</v>
      </c>
      <c r="R2602" s="20">
        <f t="shared" si="405"/>
        <v>52.375</v>
      </c>
      <c r="S2602" s="20">
        <f t="shared" si="406"/>
        <v>60.575000000000003</v>
      </c>
      <c r="T2602" s="20">
        <f t="shared" si="407"/>
        <v>50.875</v>
      </c>
      <c r="U2602" s="19">
        <f t="shared" si="408"/>
        <v>52.491666666666674</v>
      </c>
      <c r="V2602" s="19">
        <f t="shared" si="409"/>
        <v>52.087500000000006</v>
      </c>
    </row>
    <row r="2603" spans="1:22" ht="13.5" x14ac:dyDescent="0.25">
      <c r="A2603" s="3">
        <f>RSI!A2603</f>
        <v>45797</v>
      </c>
      <c r="B2603" s="2">
        <f>RSI!B2603</f>
        <v>11.3443</v>
      </c>
      <c r="C2603" s="2">
        <f>RSI!I2603</f>
        <v>62.094763857914181</v>
      </c>
      <c r="D2603" s="2">
        <f>MACD!E2603</f>
        <v>-4.2969511319999043E-2</v>
      </c>
      <c r="E2603" s="2">
        <f>MACD!F2603</f>
        <v>-1.8795982127699749E-2</v>
      </c>
      <c r="F2603" s="2">
        <f>'Moving Avg'!D2603</f>
        <v>11.30874</v>
      </c>
      <c r="G2603" s="2">
        <f>'Moving Avg'!F2603</f>
        <v>11.167405000000002</v>
      </c>
      <c r="H2603" s="2">
        <f>'Moving Avg'!G2603</f>
        <v>11.154684</v>
      </c>
      <c r="I2603" s="2">
        <f>'Moving Avg'!H2603</f>
        <v>11.196380999999988</v>
      </c>
      <c r="J2603" s="17" t="str">
        <f>OBV!F2603</f>
        <v>BULLISH</v>
      </c>
      <c r="K2603" s="17" t="str">
        <f>OBV!G2603</f>
        <v>STRONG</v>
      </c>
      <c r="L2603" s="17" t="str">
        <f>OBV!H2603</f>
        <v>CONFIRMED BULLISH</v>
      </c>
      <c r="M2603" s="19">
        <f t="shared" si="400"/>
        <v>25</v>
      </c>
      <c r="N2603" s="19">
        <f t="shared" si="401"/>
        <v>100</v>
      </c>
      <c r="O2603" s="19">
        <f t="shared" si="402"/>
        <v>50</v>
      </c>
      <c r="P2603" s="19">
        <f t="shared" si="403"/>
        <v>100</v>
      </c>
      <c r="Q2603" s="20">
        <f t="shared" si="404"/>
        <v>66.25</v>
      </c>
      <c r="R2603" s="20">
        <f t="shared" si="405"/>
        <v>67.5</v>
      </c>
      <c r="S2603" s="20">
        <f t="shared" si="406"/>
        <v>76.25</v>
      </c>
      <c r="T2603" s="20">
        <f t="shared" si="407"/>
        <v>68.75</v>
      </c>
      <c r="U2603" s="19">
        <f t="shared" si="408"/>
        <v>70</v>
      </c>
      <c r="V2603" s="19">
        <f t="shared" si="409"/>
        <v>69.6875</v>
      </c>
    </row>
    <row r="2604" spans="1:22" ht="13.5" x14ac:dyDescent="0.25">
      <c r="A2604" s="3">
        <f>RSI!A2604</f>
        <v>45798</v>
      </c>
      <c r="B2604" s="2">
        <f>RSI!B2604</f>
        <v>11.3911</v>
      </c>
      <c r="C2604" s="2">
        <f>RSI!I2604</f>
        <v>64.573770986158422</v>
      </c>
      <c r="D2604" s="2">
        <f>MACD!E2604</f>
        <v>-6.0177478564947151E-2</v>
      </c>
      <c r="E2604" s="2">
        <f>MACD!F2604</f>
        <v>-2.7072281415149231E-2</v>
      </c>
      <c r="F2604" s="2">
        <f>'Moving Avg'!D2604</f>
        <v>11.35928</v>
      </c>
      <c r="G2604" s="2">
        <f>'Moving Avg'!F2604</f>
        <v>11.17817</v>
      </c>
      <c r="H2604" s="2">
        <f>'Moving Avg'!G2604</f>
        <v>11.159550000000001</v>
      </c>
      <c r="I2604" s="2">
        <f>'Moving Avg'!H2604</f>
        <v>11.195304499999986</v>
      </c>
      <c r="J2604" s="17" t="str">
        <f>OBV!F2604</f>
        <v>BULLISH</v>
      </c>
      <c r="K2604" s="17" t="str">
        <f>OBV!G2604</f>
        <v>STRONG</v>
      </c>
      <c r="L2604" s="17" t="str">
        <f>OBV!H2604</f>
        <v>CONFIRMED BULLISH</v>
      </c>
      <c r="M2604" s="19">
        <f t="shared" si="400"/>
        <v>25</v>
      </c>
      <c r="N2604" s="19">
        <f t="shared" si="401"/>
        <v>100</v>
      </c>
      <c r="O2604" s="19">
        <f t="shared" si="402"/>
        <v>50</v>
      </c>
      <c r="P2604" s="19">
        <f t="shared" si="403"/>
        <v>100</v>
      </c>
      <c r="Q2604" s="20">
        <f t="shared" si="404"/>
        <v>66.25</v>
      </c>
      <c r="R2604" s="20">
        <f t="shared" si="405"/>
        <v>67.5</v>
      </c>
      <c r="S2604" s="20">
        <f t="shared" si="406"/>
        <v>76.25</v>
      </c>
      <c r="T2604" s="20">
        <f t="shared" si="407"/>
        <v>68.75</v>
      </c>
      <c r="U2604" s="19">
        <f t="shared" si="408"/>
        <v>70</v>
      </c>
      <c r="V2604" s="19">
        <f t="shared" si="409"/>
        <v>69.6875</v>
      </c>
    </row>
    <row r="2605" spans="1:22" ht="13.5" x14ac:dyDescent="0.25">
      <c r="A2605" s="3">
        <f>RSI!A2605</f>
        <v>45799</v>
      </c>
      <c r="B2605" s="2">
        <f>RSI!B2605</f>
        <v>11.6532</v>
      </c>
      <c r="C2605" s="2">
        <f>RSI!I2605</f>
        <v>74.594712612703077</v>
      </c>
      <c r="D2605" s="2">
        <f>MACD!E2605</f>
        <v>-9.968312266210333E-2</v>
      </c>
      <c r="E2605" s="2">
        <f>MACD!F2605</f>
        <v>-4.1594449664540054E-2</v>
      </c>
      <c r="F2605" s="2">
        <f>'Moving Avg'!D2605</f>
        <v>11.421060000000001</v>
      </c>
      <c r="G2605" s="2">
        <f>'Moving Avg'!F2605</f>
        <v>11.20157</v>
      </c>
      <c r="H2605" s="2">
        <f>'Moving Avg'!G2605</f>
        <v>11.168161999999997</v>
      </c>
      <c r="I2605" s="2">
        <f>'Moving Avg'!H2605</f>
        <v>11.195538499999989</v>
      </c>
      <c r="J2605" s="17" t="str">
        <f>OBV!F2605</f>
        <v>BULLISH</v>
      </c>
      <c r="K2605" s="17" t="str">
        <f>OBV!G2605</f>
        <v>STRONG</v>
      </c>
      <c r="L2605" s="17" t="str">
        <f>OBV!H2605</f>
        <v>CONFIRMED BULLISH</v>
      </c>
      <c r="M2605" s="19">
        <f t="shared" si="400"/>
        <v>0</v>
      </c>
      <c r="N2605" s="19">
        <f t="shared" si="401"/>
        <v>100</v>
      </c>
      <c r="O2605" s="19">
        <f t="shared" si="402"/>
        <v>50</v>
      </c>
      <c r="P2605" s="19">
        <f t="shared" si="403"/>
        <v>100</v>
      </c>
      <c r="Q2605" s="20">
        <f t="shared" si="404"/>
        <v>57.5</v>
      </c>
      <c r="R2605" s="20">
        <f t="shared" si="405"/>
        <v>62.5</v>
      </c>
      <c r="S2605" s="20">
        <f t="shared" si="406"/>
        <v>72.5</v>
      </c>
      <c r="T2605" s="20">
        <f t="shared" si="407"/>
        <v>62.5</v>
      </c>
      <c r="U2605" s="19">
        <f t="shared" si="408"/>
        <v>64.166666666666671</v>
      </c>
      <c r="V2605" s="19">
        <f t="shared" si="409"/>
        <v>63.75</v>
      </c>
    </row>
    <row r="2606" spans="1:22" ht="13.5" x14ac:dyDescent="0.25">
      <c r="A2606" s="3">
        <f>RSI!A2606</f>
        <v>45800</v>
      </c>
      <c r="B2606" s="2">
        <f>RSI!B2606</f>
        <v>11.6532</v>
      </c>
      <c r="C2606" s="2">
        <f>RSI!I2606</f>
        <v>74.594712612703077</v>
      </c>
      <c r="D2606" s="2">
        <f>MACD!E2606</f>
        <v>-0.14443787946001763</v>
      </c>
      <c r="E2606" s="2">
        <f>MACD!F2606</f>
        <v>-6.2163135623635568E-2</v>
      </c>
      <c r="F2606" s="2">
        <f>'Moving Avg'!D2606</f>
        <v>11.479099999999999</v>
      </c>
      <c r="G2606" s="2">
        <f>'Moving Avg'!F2606</f>
        <v>11.23433</v>
      </c>
      <c r="H2606" s="2">
        <f>'Moving Avg'!G2606</f>
        <v>11.179019999999998</v>
      </c>
      <c r="I2606" s="2">
        <f>'Moving Avg'!H2606</f>
        <v>11.195772499999991</v>
      </c>
      <c r="J2606" s="17" t="str">
        <f>OBV!F2606</f>
        <v>BULLISH</v>
      </c>
      <c r="K2606" s="17" t="str">
        <f>OBV!G2606</f>
        <v>STRONG</v>
      </c>
      <c r="L2606" s="17" t="str">
        <f>OBV!H2606</f>
        <v>CONFIRMED BULLISH</v>
      </c>
      <c r="M2606" s="19">
        <f t="shared" si="400"/>
        <v>0</v>
      </c>
      <c r="N2606" s="19">
        <f t="shared" si="401"/>
        <v>100</v>
      </c>
      <c r="O2606" s="19">
        <f t="shared" si="402"/>
        <v>50</v>
      </c>
      <c r="P2606" s="19">
        <f t="shared" si="403"/>
        <v>100</v>
      </c>
      <c r="Q2606" s="20">
        <f t="shared" si="404"/>
        <v>57.5</v>
      </c>
      <c r="R2606" s="20">
        <f t="shared" si="405"/>
        <v>62.5</v>
      </c>
      <c r="S2606" s="20">
        <f t="shared" si="406"/>
        <v>72.5</v>
      </c>
      <c r="T2606" s="20">
        <f t="shared" si="407"/>
        <v>62.5</v>
      </c>
      <c r="U2606" s="19">
        <f t="shared" si="408"/>
        <v>64.166666666666671</v>
      </c>
      <c r="V2606" s="19">
        <f t="shared" si="409"/>
        <v>63.75</v>
      </c>
    </row>
    <row r="2607" spans="1:22" ht="13.5" x14ac:dyDescent="0.25">
      <c r="A2607" s="3">
        <f>RSI!A2607</f>
        <v>45803</v>
      </c>
      <c r="B2607" s="2">
        <f>RSI!B2607</f>
        <v>11.765499999999999</v>
      </c>
      <c r="C2607" s="2">
        <f>RSI!I2607</f>
        <v>77.725627026619691</v>
      </c>
      <c r="D2607" s="2">
        <f>MACD!E2607</f>
        <v>-0.19310798373804161</v>
      </c>
      <c r="E2607" s="2">
        <f>MACD!F2607</f>
        <v>-8.8352105246516779E-2</v>
      </c>
      <c r="F2607" s="2">
        <f>'Moving Avg'!D2607</f>
        <v>11.56146</v>
      </c>
      <c r="G2607" s="2">
        <f>'Moving Avg'!F2607</f>
        <v>11.270365000000002</v>
      </c>
      <c r="H2607" s="2">
        <f>'Moving Avg'!G2607</f>
        <v>11.190063999999996</v>
      </c>
      <c r="I2607" s="2">
        <f>'Moving Avg'!H2607</f>
        <v>11.197035999999992</v>
      </c>
      <c r="J2607" s="17" t="str">
        <f>OBV!F2607</f>
        <v>BULLISH</v>
      </c>
      <c r="K2607" s="17" t="str">
        <f>OBV!G2607</f>
        <v>STRONG</v>
      </c>
      <c r="L2607" s="17" t="str">
        <f>OBV!H2607</f>
        <v>CONFIRMED BULLISH</v>
      </c>
      <c r="M2607" s="19">
        <f t="shared" si="400"/>
        <v>0</v>
      </c>
      <c r="N2607" s="19">
        <f t="shared" si="401"/>
        <v>100</v>
      </c>
      <c r="O2607" s="19">
        <f t="shared" si="402"/>
        <v>50</v>
      </c>
      <c r="P2607" s="19">
        <f t="shared" si="403"/>
        <v>100</v>
      </c>
      <c r="Q2607" s="20">
        <f t="shared" si="404"/>
        <v>57.5</v>
      </c>
      <c r="R2607" s="20">
        <f t="shared" si="405"/>
        <v>62.5</v>
      </c>
      <c r="S2607" s="20">
        <f t="shared" si="406"/>
        <v>72.5</v>
      </c>
      <c r="T2607" s="20">
        <f t="shared" si="407"/>
        <v>62.5</v>
      </c>
      <c r="U2607" s="19">
        <f t="shared" si="408"/>
        <v>64.166666666666671</v>
      </c>
      <c r="V2607" s="19">
        <f t="shared" si="409"/>
        <v>63.75</v>
      </c>
    </row>
    <row r="2608" spans="1:22" ht="13.5" x14ac:dyDescent="0.25">
      <c r="A2608" s="3">
        <f>RSI!A2608</f>
        <v>45804</v>
      </c>
      <c r="B2608" s="2">
        <f>RSI!B2608</f>
        <v>11.7468</v>
      </c>
      <c r="C2608" s="2">
        <f>RSI!I2608</f>
        <v>76.045026735294343</v>
      </c>
      <c r="D2608" s="2">
        <f>MACD!E2608</f>
        <v>-0.22291324510985078</v>
      </c>
      <c r="E2608" s="2">
        <f>MACD!F2608</f>
        <v>-0.11526433321918358</v>
      </c>
      <c r="F2608" s="2">
        <f>'Moving Avg'!D2608</f>
        <v>11.641959999999999</v>
      </c>
      <c r="G2608" s="2">
        <f>'Moving Avg'!F2608</f>
        <v>11.300785000000001</v>
      </c>
      <c r="H2608" s="2">
        <f>'Moving Avg'!G2608</f>
        <v>11.202979999999995</v>
      </c>
      <c r="I2608" s="2">
        <f>'Moving Avg'!H2608</f>
        <v>11.19773799999999</v>
      </c>
      <c r="J2608" s="17" t="str">
        <f>OBV!F2608</f>
        <v>BULLISH</v>
      </c>
      <c r="K2608" s="17" t="str">
        <f>OBV!G2608</f>
        <v>STRONG</v>
      </c>
      <c r="L2608" s="17" t="str">
        <f>OBV!H2608</f>
        <v>CONFIRMED BULLISH</v>
      </c>
      <c r="M2608" s="19">
        <f t="shared" si="400"/>
        <v>0</v>
      </c>
      <c r="N2608" s="19">
        <f t="shared" si="401"/>
        <v>100</v>
      </c>
      <c r="O2608" s="19">
        <f t="shared" si="402"/>
        <v>50</v>
      </c>
      <c r="P2608" s="19">
        <f t="shared" si="403"/>
        <v>100</v>
      </c>
      <c r="Q2608" s="20">
        <f t="shared" si="404"/>
        <v>57.5</v>
      </c>
      <c r="R2608" s="20">
        <f t="shared" si="405"/>
        <v>62.5</v>
      </c>
      <c r="S2608" s="20">
        <f t="shared" si="406"/>
        <v>72.5</v>
      </c>
      <c r="T2608" s="20">
        <f t="shared" si="407"/>
        <v>62.5</v>
      </c>
      <c r="U2608" s="19">
        <f t="shared" si="408"/>
        <v>64.166666666666671</v>
      </c>
      <c r="V2608" s="19">
        <f t="shared" si="409"/>
        <v>63.75</v>
      </c>
    </row>
    <row r="2609" spans="1:22" ht="13.5" x14ac:dyDescent="0.25">
      <c r="A2609" s="3">
        <f>RSI!A2609</f>
        <v>45805</v>
      </c>
      <c r="B2609" s="2">
        <f>RSI!B2609</f>
        <v>11.7</v>
      </c>
      <c r="C2609" s="2">
        <f>RSI!I2609</f>
        <v>71.857466827112916</v>
      </c>
      <c r="D2609" s="2">
        <f>MACD!E2609</f>
        <v>-0.2458522590608716</v>
      </c>
      <c r="E2609" s="2">
        <f>MACD!F2609</f>
        <v>-0.1413819183875212</v>
      </c>
      <c r="F2609" s="2">
        <f>'Moving Avg'!D2609</f>
        <v>11.70374</v>
      </c>
      <c r="G2609" s="2">
        <f>'Moving Avg'!F2609</f>
        <v>11.328864999999999</v>
      </c>
      <c r="H2609" s="2">
        <f>'Moving Avg'!G2609</f>
        <v>11.213275999999999</v>
      </c>
      <c r="I2609" s="2">
        <f>'Moving Avg'!H2609</f>
        <v>11.198299499999992</v>
      </c>
      <c r="J2609" s="17" t="str">
        <f>OBV!F2609</f>
        <v>BULLISH</v>
      </c>
      <c r="K2609" s="17" t="str">
        <f>OBV!G2609</f>
        <v>STRONG</v>
      </c>
      <c r="L2609" s="17" t="str">
        <f>OBV!H2609</f>
        <v>CONFIRMED BULLISH</v>
      </c>
      <c r="M2609" s="19">
        <f t="shared" si="400"/>
        <v>0</v>
      </c>
      <c r="N2609" s="19">
        <f t="shared" si="401"/>
        <v>100</v>
      </c>
      <c r="O2609" s="19">
        <f t="shared" si="402"/>
        <v>50</v>
      </c>
      <c r="P2609" s="19">
        <f t="shared" si="403"/>
        <v>100</v>
      </c>
      <c r="Q2609" s="20">
        <f t="shared" si="404"/>
        <v>57.5</v>
      </c>
      <c r="R2609" s="20">
        <f t="shared" si="405"/>
        <v>62.5</v>
      </c>
      <c r="S2609" s="20">
        <f t="shared" si="406"/>
        <v>72.5</v>
      </c>
      <c r="T2609" s="20">
        <f t="shared" si="407"/>
        <v>62.5</v>
      </c>
      <c r="U2609" s="19">
        <f t="shared" si="408"/>
        <v>64.166666666666671</v>
      </c>
      <c r="V2609" s="19">
        <f t="shared" si="409"/>
        <v>63.75</v>
      </c>
    </row>
    <row r="2610" spans="1:22" ht="13.5" x14ac:dyDescent="0.25">
      <c r="A2610" s="3">
        <f>RSI!A2610</f>
        <v>45806</v>
      </c>
      <c r="B2610" s="2">
        <f>RSI!B2610</f>
        <v>11.7</v>
      </c>
      <c r="C2610" s="2">
        <f>RSI!I2610</f>
        <v>71.857466827112916</v>
      </c>
      <c r="D2610" s="2">
        <f>MACD!E2610</f>
        <v>-0.23574576276539361</v>
      </c>
      <c r="E2610" s="2">
        <f>MACD!F2610</f>
        <v>-0.16025468726309569</v>
      </c>
      <c r="F2610" s="2">
        <f>'Moving Avg'!D2610</f>
        <v>11.713100000000001</v>
      </c>
      <c r="G2610" s="2">
        <f>'Moving Avg'!F2610</f>
        <v>11.355074999999999</v>
      </c>
      <c r="H2610" s="2">
        <f>'Moving Avg'!G2610</f>
        <v>11.224696</v>
      </c>
      <c r="I2610" s="2">
        <f>'Moving Avg'!H2610</f>
        <v>11.198907999999991</v>
      </c>
      <c r="J2610" s="17" t="str">
        <f>OBV!F2610</f>
        <v>BULLISH</v>
      </c>
      <c r="K2610" s="17" t="str">
        <f>OBV!G2610</f>
        <v>NEUTRAL</v>
      </c>
      <c r="L2610" s="17" t="str">
        <f>OBV!H2610</f>
        <v>CONFIRMED BULLISH</v>
      </c>
      <c r="M2610" s="19">
        <f t="shared" si="400"/>
        <v>0</v>
      </c>
      <c r="N2610" s="19">
        <f t="shared" si="401"/>
        <v>100</v>
      </c>
      <c r="O2610" s="19">
        <f t="shared" si="402"/>
        <v>50</v>
      </c>
      <c r="P2610" s="19">
        <f t="shared" si="403"/>
        <v>83.5</v>
      </c>
      <c r="Q2610" s="20">
        <f t="shared" si="404"/>
        <v>55.024999999999999</v>
      </c>
      <c r="R2610" s="20">
        <f t="shared" si="405"/>
        <v>58.375</v>
      </c>
      <c r="S2610" s="20">
        <f t="shared" si="406"/>
        <v>65.075000000000003</v>
      </c>
      <c r="T2610" s="20">
        <f t="shared" si="407"/>
        <v>58.375</v>
      </c>
      <c r="U2610" s="19">
        <f t="shared" si="408"/>
        <v>59.491666666666674</v>
      </c>
      <c r="V2610" s="19">
        <f t="shared" si="409"/>
        <v>59.212500000000006</v>
      </c>
    </row>
    <row r="2611" spans="1:22" ht="13.5" x14ac:dyDescent="0.25">
      <c r="A2611" s="3">
        <f>RSI!A2611</f>
        <v>45807</v>
      </c>
      <c r="B2611" s="2">
        <f>RSI!B2611</f>
        <v>11.7</v>
      </c>
      <c r="C2611" s="2">
        <f>RSI!I2611</f>
        <v>71.857466827112916</v>
      </c>
      <c r="D2611" s="2">
        <f>MACD!E2611</f>
        <v>-0.22631764443970148</v>
      </c>
      <c r="E2611" s="2">
        <f>MACD!F2611</f>
        <v>-0.17346727869841685</v>
      </c>
      <c r="F2611" s="2">
        <f>'Moving Avg'!D2611</f>
        <v>11.722460000000002</v>
      </c>
      <c r="G2611" s="2">
        <f>'Moving Avg'!F2611</f>
        <v>11.383154999999999</v>
      </c>
      <c r="H2611" s="2">
        <f>'Moving Avg'!G2611</f>
        <v>11.236676000000005</v>
      </c>
      <c r="I2611" s="2">
        <f>'Moving Avg'!H2611</f>
        <v>11.199750499999988</v>
      </c>
      <c r="J2611" s="17" t="str">
        <f>OBV!F2611</f>
        <v>BEARISH</v>
      </c>
      <c r="K2611" s="17" t="str">
        <f>OBV!G2611</f>
        <v>WEAK</v>
      </c>
      <c r="L2611" s="17" t="str">
        <f>OBV!H2611</f>
        <v>CONFIRMED BEARISH</v>
      </c>
      <c r="M2611" s="19">
        <f t="shared" si="400"/>
        <v>0</v>
      </c>
      <c r="N2611" s="19">
        <f t="shared" si="401"/>
        <v>100</v>
      </c>
      <c r="O2611" s="19">
        <f t="shared" si="402"/>
        <v>50</v>
      </c>
      <c r="P2611" s="19">
        <f t="shared" si="403"/>
        <v>0</v>
      </c>
      <c r="Q2611" s="20">
        <f t="shared" si="404"/>
        <v>42.5</v>
      </c>
      <c r="R2611" s="20">
        <f t="shared" si="405"/>
        <v>37.5</v>
      </c>
      <c r="S2611" s="20">
        <f t="shared" si="406"/>
        <v>27.5</v>
      </c>
      <c r="T2611" s="20">
        <f t="shared" si="407"/>
        <v>37.5</v>
      </c>
      <c r="U2611" s="19">
        <f t="shared" si="408"/>
        <v>35.833333333333336</v>
      </c>
      <c r="V2611" s="19">
        <f t="shared" si="409"/>
        <v>36.25</v>
      </c>
    </row>
    <row r="2612" spans="1:22" ht="13.5" x14ac:dyDescent="0.25">
      <c r="A2612" s="3">
        <f>RSI!A2612</f>
        <v>45810</v>
      </c>
      <c r="B2612" s="2">
        <f>RSI!B2612</f>
        <v>11.75</v>
      </c>
      <c r="C2612" s="2">
        <f>RSI!I2612</f>
        <v>73.78382791412352</v>
      </c>
      <c r="D2612" s="2">
        <f>MACD!E2612</f>
        <v>-0.22532675236755217</v>
      </c>
      <c r="E2612" s="2">
        <f>MACD!F2612</f>
        <v>-0.18383917343224393</v>
      </c>
      <c r="F2612" s="2">
        <f>'Moving Avg'!D2612</f>
        <v>11.71936</v>
      </c>
      <c r="G2612" s="2">
        <f>'Moving Avg'!F2612</f>
        <v>11.409054999999999</v>
      </c>
      <c r="H2612" s="2">
        <f>'Moving Avg'!G2612</f>
        <v>11.247972000000003</v>
      </c>
      <c r="I2612" s="2">
        <f>'Moving Avg'!H2612</f>
        <v>11.200842999999988</v>
      </c>
      <c r="J2612" s="17" t="str">
        <f>OBV!F2612</f>
        <v>BEARISH</v>
      </c>
      <c r="K2612" s="17" t="str">
        <f>OBV!G2612</f>
        <v>WEAK</v>
      </c>
      <c r="L2612" s="17" t="str">
        <f>OBV!H2612</f>
        <v>CONFIRMED BEARISH</v>
      </c>
      <c r="M2612" s="19">
        <f t="shared" si="400"/>
        <v>0</v>
      </c>
      <c r="N2612" s="19">
        <f t="shared" si="401"/>
        <v>100</v>
      </c>
      <c r="O2612" s="19">
        <f t="shared" si="402"/>
        <v>50</v>
      </c>
      <c r="P2612" s="19">
        <f t="shared" si="403"/>
        <v>0</v>
      </c>
      <c r="Q2612" s="20">
        <f t="shared" si="404"/>
        <v>42.5</v>
      </c>
      <c r="R2612" s="20">
        <f t="shared" si="405"/>
        <v>37.5</v>
      </c>
      <c r="S2612" s="20">
        <f t="shared" si="406"/>
        <v>27.5</v>
      </c>
      <c r="T2612" s="20">
        <f t="shared" si="407"/>
        <v>37.5</v>
      </c>
      <c r="U2612" s="19">
        <f t="shared" si="408"/>
        <v>35.833333333333336</v>
      </c>
      <c r="V2612" s="19">
        <f t="shared" si="409"/>
        <v>36.25</v>
      </c>
    </row>
    <row r="2613" spans="1:22" ht="13.5" x14ac:dyDescent="0.25">
      <c r="A2613" s="3">
        <f>RSI!A2613</f>
        <v>45811</v>
      </c>
      <c r="B2613" s="2">
        <f>RSI!B2613</f>
        <v>11.87</v>
      </c>
      <c r="C2613" s="2">
        <f>RSI!I2613</f>
        <v>77.724712786031702</v>
      </c>
      <c r="D2613" s="2">
        <f>MACD!E2613</f>
        <v>-0.23683386823845964</v>
      </c>
      <c r="E2613" s="2">
        <f>MACD!F2613</f>
        <v>-0.19443811239348707</v>
      </c>
      <c r="F2613" s="2">
        <f>'Moving Avg'!D2613</f>
        <v>11.743999999999998</v>
      </c>
      <c r="G2613" s="2">
        <f>'Moving Avg'!F2613</f>
        <v>11.446104999999999</v>
      </c>
      <c r="H2613" s="2">
        <f>'Moving Avg'!G2613</f>
        <v>11.263352000000003</v>
      </c>
      <c r="I2613" s="2">
        <f>'Moving Avg'!H2613</f>
        <v>11.202207999999986</v>
      </c>
      <c r="J2613" s="17" t="str">
        <f>OBV!F2613</f>
        <v>BEARISH</v>
      </c>
      <c r="K2613" s="17" t="str">
        <f>OBV!G2613</f>
        <v>WEAK</v>
      </c>
      <c r="L2613" s="17" t="str">
        <f>OBV!H2613</f>
        <v>CONFIRMED BEARISH</v>
      </c>
      <c r="M2613" s="19">
        <f t="shared" si="400"/>
        <v>0</v>
      </c>
      <c r="N2613" s="19">
        <f t="shared" si="401"/>
        <v>100</v>
      </c>
      <c r="O2613" s="19">
        <f t="shared" si="402"/>
        <v>50</v>
      </c>
      <c r="P2613" s="19">
        <f t="shared" si="403"/>
        <v>0</v>
      </c>
      <c r="Q2613" s="20">
        <f t="shared" si="404"/>
        <v>42.5</v>
      </c>
      <c r="R2613" s="20">
        <f t="shared" si="405"/>
        <v>37.5</v>
      </c>
      <c r="S2613" s="20">
        <f t="shared" si="406"/>
        <v>27.5</v>
      </c>
      <c r="T2613" s="20">
        <f t="shared" si="407"/>
        <v>37.5</v>
      </c>
      <c r="U2613" s="19">
        <f t="shared" si="408"/>
        <v>35.833333333333336</v>
      </c>
      <c r="V2613" s="19">
        <f t="shared" si="409"/>
        <v>36.25</v>
      </c>
    </row>
    <row r="2614" spans="1:22" ht="13.5" x14ac:dyDescent="0.25">
      <c r="A2614" s="3">
        <f>RSI!A2614</f>
        <v>45812</v>
      </c>
      <c r="B2614" s="2">
        <f>RSI!B2614</f>
        <v>11.98</v>
      </c>
      <c r="C2614" s="2">
        <f>RSI!I2614</f>
        <v>80.603121359622492</v>
      </c>
      <c r="D2614" s="2">
        <f>MACD!E2614</f>
        <v>-0.25008948473858972</v>
      </c>
      <c r="E2614" s="2">
        <f>MACD!F2614</f>
        <v>-0.20556838686250761</v>
      </c>
      <c r="F2614" s="2">
        <f>'Moving Avg'!D2614</f>
        <v>11.8</v>
      </c>
      <c r="G2614" s="2">
        <f>'Moving Avg'!F2614</f>
        <v>11.488654999999998</v>
      </c>
      <c r="H2614" s="2">
        <f>'Moving Avg'!G2614</f>
        <v>11.280746000000001</v>
      </c>
      <c r="I2614" s="2">
        <f>'Moving Avg'!H2614</f>
        <v>11.204543999999988</v>
      </c>
      <c r="J2614" s="17" t="str">
        <f>OBV!F2614</f>
        <v>BEARISH</v>
      </c>
      <c r="K2614" s="17" t="str">
        <f>OBV!G2614</f>
        <v>WEAK</v>
      </c>
      <c r="L2614" s="17" t="str">
        <f>OBV!H2614</f>
        <v>CONFIRMED BEARISH</v>
      </c>
      <c r="M2614" s="19">
        <f t="shared" si="400"/>
        <v>0</v>
      </c>
      <c r="N2614" s="19">
        <f t="shared" si="401"/>
        <v>100</v>
      </c>
      <c r="O2614" s="19">
        <f t="shared" si="402"/>
        <v>50</v>
      </c>
      <c r="P2614" s="19">
        <f t="shared" si="403"/>
        <v>0</v>
      </c>
      <c r="Q2614" s="20">
        <f t="shared" si="404"/>
        <v>42.5</v>
      </c>
      <c r="R2614" s="20">
        <f t="shared" si="405"/>
        <v>37.5</v>
      </c>
      <c r="S2614" s="20">
        <f t="shared" si="406"/>
        <v>27.5</v>
      </c>
      <c r="T2614" s="20">
        <f t="shared" si="407"/>
        <v>37.5</v>
      </c>
      <c r="U2614" s="19">
        <f t="shared" si="408"/>
        <v>35.833333333333336</v>
      </c>
      <c r="V2614" s="19">
        <f t="shared" si="409"/>
        <v>36.25</v>
      </c>
    </row>
    <row r="2615" spans="1:22" ht="13.5" x14ac:dyDescent="0.25">
      <c r="A2615" s="3">
        <f>RSI!A2615</f>
        <v>45813</v>
      </c>
      <c r="B2615" s="2">
        <f>RSI!B2615</f>
        <v>12.14</v>
      </c>
      <c r="C2615" s="2">
        <f>RSI!I2615</f>
        <v>83.86838940288456</v>
      </c>
      <c r="D2615" s="2">
        <f>MACD!E2615</f>
        <v>-0.23586480268326504</v>
      </c>
      <c r="E2615" s="2">
        <f>MACD!F2615</f>
        <v>-0.21162767002665911</v>
      </c>
      <c r="F2615" s="2">
        <f>'Moving Avg'!D2615</f>
        <v>11.888</v>
      </c>
      <c r="G2615" s="2">
        <f>'Moving Avg'!F2615</f>
        <v>11.540604999999999</v>
      </c>
      <c r="H2615" s="2">
        <f>'Moving Avg'!G2615</f>
        <v>11.302650000000002</v>
      </c>
      <c r="I2615" s="2">
        <f>'Moving Avg'!H2615</f>
        <v>11.207679999999987</v>
      </c>
      <c r="J2615" s="17" t="str">
        <f>OBV!F2615</f>
        <v>BEARISH</v>
      </c>
      <c r="K2615" s="17" t="str">
        <f>OBV!G2615</f>
        <v>WEAK</v>
      </c>
      <c r="L2615" s="17" t="str">
        <f>OBV!H2615</f>
        <v>CONFIRMED BEARISH</v>
      </c>
      <c r="M2615" s="19">
        <f t="shared" si="400"/>
        <v>0</v>
      </c>
      <c r="N2615" s="19">
        <f t="shared" si="401"/>
        <v>100</v>
      </c>
      <c r="O2615" s="19">
        <f t="shared" si="402"/>
        <v>50</v>
      </c>
      <c r="P2615" s="19">
        <f t="shared" si="403"/>
        <v>0</v>
      </c>
      <c r="Q2615" s="20">
        <f t="shared" si="404"/>
        <v>42.5</v>
      </c>
      <c r="R2615" s="20">
        <f t="shared" si="405"/>
        <v>37.5</v>
      </c>
      <c r="S2615" s="20">
        <f t="shared" si="406"/>
        <v>27.5</v>
      </c>
      <c r="T2615" s="20">
        <f t="shared" si="407"/>
        <v>37.5</v>
      </c>
      <c r="U2615" s="19">
        <f t="shared" si="408"/>
        <v>35.833333333333336</v>
      </c>
      <c r="V2615" s="19">
        <f t="shared" si="409"/>
        <v>36.25</v>
      </c>
    </row>
    <row r="2616" spans="1:22" ht="13.5" x14ac:dyDescent="0.25">
      <c r="A2616" s="3">
        <f>RSI!A2616</f>
        <v>45817</v>
      </c>
      <c r="B2616" s="2">
        <f>RSI!B2616</f>
        <v>12.11</v>
      </c>
      <c r="C2616" s="2">
        <f>RSI!I2616</f>
        <v>81.111278769501496</v>
      </c>
      <c r="D2616" s="2">
        <f>MACD!E2616</f>
        <v>-0.22535754691133825</v>
      </c>
      <c r="E2616" s="2">
        <f>MACD!F2616</f>
        <v>-0.21437364540359494</v>
      </c>
      <c r="F2616" s="2">
        <f>'Moving Avg'!D2616</f>
        <v>11.969999999999999</v>
      </c>
      <c r="G2616" s="2">
        <f>'Moving Avg'!F2616</f>
        <v>11.593864999999999</v>
      </c>
      <c r="H2616" s="2">
        <f>'Moving Avg'!G2616</f>
        <v>11.323954000000001</v>
      </c>
      <c r="I2616" s="2">
        <f>'Moving Avg'!H2616</f>
        <v>11.210665999999987</v>
      </c>
      <c r="J2616" s="17" t="str">
        <f>OBV!F2616</f>
        <v>BULLISH</v>
      </c>
      <c r="K2616" s="17" t="str">
        <f>OBV!G2616</f>
        <v>STRONG</v>
      </c>
      <c r="L2616" s="17" t="str">
        <f>OBV!H2616</f>
        <v>CONFIRMED BULLISH</v>
      </c>
      <c r="M2616" s="19">
        <f t="shared" si="400"/>
        <v>0</v>
      </c>
      <c r="N2616" s="19">
        <f t="shared" si="401"/>
        <v>45</v>
      </c>
      <c r="O2616" s="19">
        <f t="shared" si="402"/>
        <v>50</v>
      </c>
      <c r="P2616" s="19">
        <f t="shared" si="403"/>
        <v>100</v>
      </c>
      <c r="Q2616" s="20">
        <f t="shared" si="404"/>
        <v>38.25</v>
      </c>
      <c r="R2616" s="20">
        <f t="shared" si="405"/>
        <v>51.5</v>
      </c>
      <c r="S2616" s="20">
        <f t="shared" si="406"/>
        <v>64.25</v>
      </c>
      <c r="T2616" s="20">
        <f t="shared" si="407"/>
        <v>48.75</v>
      </c>
      <c r="U2616" s="19">
        <f t="shared" si="408"/>
        <v>51.333333333333336</v>
      </c>
      <c r="V2616" s="19">
        <f t="shared" si="409"/>
        <v>50.6875</v>
      </c>
    </row>
    <row r="2617" spans="1:22" ht="13.5" x14ac:dyDescent="0.25">
      <c r="A2617" s="3">
        <f>RSI!A2617</f>
        <v>45818</v>
      </c>
      <c r="B2617" s="2">
        <f>RSI!B2617</f>
        <v>12.05</v>
      </c>
      <c r="C2617" s="2">
        <f>RSI!I2617</f>
        <v>75.747868885101497</v>
      </c>
      <c r="D2617" s="2">
        <f>MACD!E2617</f>
        <v>-0.19804151977479734</v>
      </c>
      <c r="E2617" s="2">
        <f>MACD!F2617</f>
        <v>-0.21110722027783541</v>
      </c>
      <c r="F2617" s="2">
        <f>'Moving Avg'!D2617</f>
        <v>12.030000000000001</v>
      </c>
      <c r="G2617" s="2">
        <f>'Moving Avg'!F2617</f>
        <v>11.644124999999999</v>
      </c>
      <c r="H2617" s="2">
        <f>'Moving Avg'!G2617</f>
        <v>11.345181999999999</v>
      </c>
      <c r="I2617" s="2">
        <f>'Moving Avg'!H2617</f>
        <v>11.213819999999989</v>
      </c>
      <c r="J2617" s="17" t="str">
        <f>OBV!F2617</f>
        <v>BULLISH</v>
      </c>
      <c r="K2617" s="17" t="str">
        <f>OBV!G2617</f>
        <v>STRONG</v>
      </c>
      <c r="L2617" s="17" t="str">
        <f>OBV!H2617</f>
        <v>CONFIRMED BULLISH</v>
      </c>
      <c r="M2617" s="19">
        <f t="shared" si="400"/>
        <v>0</v>
      </c>
      <c r="N2617" s="19">
        <f t="shared" si="401"/>
        <v>0</v>
      </c>
      <c r="O2617" s="19">
        <f t="shared" si="402"/>
        <v>50</v>
      </c>
      <c r="P2617" s="19">
        <f t="shared" si="403"/>
        <v>100</v>
      </c>
      <c r="Q2617" s="20">
        <f t="shared" si="404"/>
        <v>22.5</v>
      </c>
      <c r="R2617" s="20">
        <f t="shared" si="405"/>
        <v>42.5</v>
      </c>
      <c r="S2617" s="20">
        <f t="shared" si="406"/>
        <v>57.5</v>
      </c>
      <c r="T2617" s="20">
        <f t="shared" si="407"/>
        <v>37.5</v>
      </c>
      <c r="U2617" s="19">
        <f t="shared" si="408"/>
        <v>40.833333333333336</v>
      </c>
      <c r="V2617" s="19">
        <f t="shared" si="409"/>
        <v>40</v>
      </c>
    </row>
    <row r="2618" spans="1:22" ht="13.5" x14ac:dyDescent="0.25">
      <c r="A2618" s="3">
        <f>RSI!A2618</f>
        <v>45819</v>
      </c>
      <c r="B2618" s="2">
        <f>RSI!B2618</f>
        <v>12</v>
      </c>
      <c r="C2618" s="2">
        <f>RSI!I2618</f>
        <v>71.504631305683873</v>
      </c>
      <c r="D2618" s="2">
        <f>MACD!E2618</f>
        <v>-0.17679857521169851</v>
      </c>
      <c r="E2618" s="2">
        <f>MACD!F2618</f>
        <v>-0.20424549126460803</v>
      </c>
      <c r="F2618" s="2">
        <f>'Moving Avg'!D2618</f>
        <v>12.056000000000001</v>
      </c>
      <c r="G2618" s="2">
        <f>'Moving Avg'!F2618</f>
        <v>11.687675000000002</v>
      </c>
      <c r="H2618" s="2">
        <f>'Moving Avg'!G2618</f>
        <v>11.363538</v>
      </c>
      <c r="I2618" s="2">
        <f>'Moving Avg'!H2618</f>
        <v>11.216770999999987</v>
      </c>
      <c r="J2618" s="17" t="str">
        <f>OBV!F2618</f>
        <v>BULLISH</v>
      </c>
      <c r="K2618" s="17" t="str">
        <f>OBV!G2618</f>
        <v>NEUTRAL</v>
      </c>
      <c r="L2618" s="17" t="str">
        <f>OBV!H2618</f>
        <v>CONFIRMED BULLISH</v>
      </c>
      <c r="M2618" s="19">
        <f t="shared" si="400"/>
        <v>0</v>
      </c>
      <c r="N2618" s="19">
        <f t="shared" si="401"/>
        <v>0</v>
      </c>
      <c r="O2618" s="19">
        <f t="shared" si="402"/>
        <v>50</v>
      </c>
      <c r="P2618" s="19">
        <f t="shared" si="403"/>
        <v>83.5</v>
      </c>
      <c r="Q2618" s="20">
        <f t="shared" si="404"/>
        <v>20.024999999999999</v>
      </c>
      <c r="R2618" s="20">
        <f t="shared" si="405"/>
        <v>38.375</v>
      </c>
      <c r="S2618" s="20">
        <f t="shared" si="406"/>
        <v>50.075000000000003</v>
      </c>
      <c r="T2618" s="20">
        <f t="shared" si="407"/>
        <v>33.375</v>
      </c>
      <c r="U2618" s="19">
        <f t="shared" si="408"/>
        <v>36.158333333333331</v>
      </c>
      <c r="V2618" s="19">
        <f t="shared" si="409"/>
        <v>35.462499999999999</v>
      </c>
    </row>
    <row r="2619" spans="1:22" ht="13.5" x14ac:dyDescent="0.25">
      <c r="A2619" s="3">
        <f>RSI!A2619</f>
        <v>45820</v>
      </c>
      <c r="B2619" s="2">
        <f>RSI!B2619</f>
        <v>12.03</v>
      </c>
      <c r="C2619" s="2">
        <f>RSI!I2619</f>
        <v>72.500025613668399</v>
      </c>
      <c r="D2619" s="2">
        <f>MACD!E2619</f>
        <v>-0.17044813630657174</v>
      </c>
      <c r="E2619" s="2">
        <f>MACD!F2619</f>
        <v>-0.19748602027300077</v>
      </c>
      <c r="F2619" s="2">
        <f>'Moving Avg'!D2619</f>
        <v>12.065999999999999</v>
      </c>
      <c r="G2619" s="2">
        <f>'Moving Avg'!F2619</f>
        <v>11.732255000000002</v>
      </c>
      <c r="H2619" s="2">
        <f>'Moving Avg'!G2619</f>
        <v>11.380434000000001</v>
      </c>
      <c r="I2619" s="2">
        <f>'Moving Avg'!H2619</f>
        <v>11.220199499999989</v>
      </c>
      <c r="J2619" s="17" t="str">
        <f>OBV!F2619</f>
        <v>BULLISH</v>
      </c>
      <c r="K2619" s="17" t="str">
        <f>OBV!G2619</f>
        <v>NEUTRAL</v>
      </c>
      <c r="L2619" s="17" t="str">
        <f>OBV!H2619</f>
        <v>CONFIRMED BULLISH</v>
      </c>
      <c r="M2619" s="19">
        <f t="shared" si="400"/>
        <v>0</v>
      </c>
      <c r="N2619" s="19">
        <f t="shared" si="401"/>
        <v>0</v>
      </c>
      <c r="O2619" s="19">
        <f t="shared" si="402"/>
        <v>50</v>
      </c>
      <c r="P2619" s="19">
        <f t="shared" si="403"/>
        <v>83.5</v>
      </c>
      <c r="Q2619" s="20">
        <f t="shared" si="404"/>
        <v>20.024999999999999</v>
      </c>
      <c r="R2619" s="20">
        <f t="shared" si="405"/>
        <v>38.375</v>
      </c>
      <c r="S2619" s="20">
        <f t="shared" si="406"/>
        <v>50.075000000000003</v>
      </c>
      <c r="T2619" s="20">
        <f t="shared" si="407"/>
        <v>33.375</v>
      </c>
      <c r="U2619" s="19">
        <f t="shared" si="408"/>
        <v>36.158333333333331</v>
      </c>
      <c r="V2619" s="19">
        <f t="shared" si="409"/>
        <v>35.462499999999999</v>
      </c>
    </row>
    <row r="2620" spans="1:22" ht="13.5" x14ac:dyDescent="0.25">
      <c r="A2620" s="3">
        <f>RSI!A2620</f>
        <v>45821</v>
      </c>
      <c r="B2620" s="2">
        <f>RSI!B2620</f>
        <v>12.04</v>
      </c>
      <c r="C2620" s="2">
        <f>RSI!I2620</f>
        <v>72.840594183369319</v>
      </c>
      <c r="D2620" s="2">
        <f>MACD!E2620</f>
        <v>-0.16803171680760975</v>
      </c>
      <c r="E2620" s="2">
        <f>MACD!F2620</f>
        <v>-0.1915951595799226</v>
      </c>
      <c r="F2620" s="2">
        <f>'Moving Avg'!D2620</f>
        <v>12.045999999999999</v>
      </c>
      <c r="G2620" s="2">
        <f>'Moving Avg'!F2620</f>
        <v>11.767040000000003</v>
      </c>
      <c r="H2620" s="2">
        <f>'Moving Avg'!G2620</f>
        <v>11.395283999999997</v>
      </c>
      <c r="I2620" s="2">
        <f>'Moving Avg'!H2620</f>
        <v>11.223677999999991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  <c r="M2620" s="19">
        <f t="shared" si="400"/>
        <v>0</v>
      </c>
      <c r="N2620" s="19">
        <f t="shared" si="401"/>
        <v>0</v>
      </c>
      <c r="O2620" s="19">
        <f t="shared" si="402"/>
        <v>50</v>
      </c>
      <c r="P2620" s="19">
        <f t="shared" si="403"/>
        <v>66.5</v>
      </c>
      <c r="Q2620" s="20">
        <f t="shared" si="404"/>
        <v>17.475000000000001</v>
      </c>
      <c r="R2620" s="20">
        <f t="shared" si="405"/>
        <v>34.125</v>
      </c>
      <c r="S2620" s="20">
        <f t="shared" si="406"/>
        <v>42.424999999999997</v>
      </c>
      <c r="T2620" s="20">
        <f t="shared" si="407"/>
        <v>29.125</v>
      </c>
      <c r="U2620" s="19">
        <f t="shared" si="408"/>
        <v>31.341666666666669</v>
      </c>
      <c r="V2620" s="19">
        <f t="shared" si="409"/>
        <v>30.787500000000001</v>
      </c>
    </row>
    <row r="2621" spans="1:22" ht="13.5" x14ac:dyDescent="0.25">
      <c r="A2621" s="3">
        <f>RSI!A2621</f>
        <v>45824</v>
      </c>
      <c r="B2621" s="2">
        <f>RSI!B2621</f>
        <v>12</v>
      </c>
      <c r="C2621" s="2">
        <f>RSI!I2621</f>
        <v>69.151509573477284</v>
      </c>
      <c r="D2621" s="2">
        <f>MACD!E2621</f>
        <v>-0.16513530019950551</v>
      </c>
      <c r="E2621" s="2">
        <f>MACD!F2621</f>
        <v>-0.18630318770383919</v>
      </c>
      <c r="F2621" s="2">
        <f>'Moving Avg'!D2621</f>
        <v>12.023999999999999</v>
      </c>
      <c r="G2621" s="2">
        <f>'Moving Avg'!F2621</f>
        <v>11.79889</v>
      </c>
      <c r="H2621" s="2">
        <f>'Moving Avg'!G2621</f>
        <v>11.409895999999998</v>
      </c>
      <c r="I2621" s="2">
        <f>'Moving Avg'!H2621</f>
        <v>11.226815999999991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  <c r="M2621" s="19">
        <f t="shared" si="400"/>
        <v>25</v>
      </c>
      <c r="N2621" s="19">
        <f t="shared" si="401"/>
        <v>0</v>
      </c>
      <c r="O2621" s="19">
        <f t="shared" si="402"/>
        <v>50</v>
      </c>
      <c r="P2621" s="19">
        <f t="shared" si="403"/>
        <v>16.5</v>
      </c>
      <c r="Q2621" s="20">
        <f t="shared" si="404"/>
        <v>18.725000000000001</v>
      </c>
      <c r="R2621" s="20">
        <f t="shared" si="405"/>
        <v>26.625</v>
      </c>
      <c r="S2621" s="20">
        <f t="shared" si="406"/>
        <v>23.675000000000001</v>
      </c>
      <c r="T2621" s="20">
        <f t="shared" si="407"/>
        <v>22.875</v>
      </c>
      <c r="U2621" s="19">
        <f t="shared" si="408"/>
        <v>23.008333333333336</v>
      </c>
      <c r="V2621" s="19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12.04</v>
      </c>
      <c r="C2622" s="2">
        <f>RSI!I2622</f>
        <v>70.747021000368548</v>
      </c>
      <c r="D2622" s="2">
        <f>MACD!E2622</f>
        <v>-0.15967360285469923</v>
      </c>
      <c r="E2622" s="2">
        <f>MACD!F2622</f>
        <v>-0.18097727073401121</v>
      </c>
      <c r="F2622" s="2">
        <f>'Moving Avg'!D2622</f>
        <v>12.022</v>
      </c>
      <c r="G2622" s="2">
        <f>'Moving Avg'!F2622</f>
        <v>11.833205</v>
      </c>
      <c r="H2622" s="2">
        <f>'Moving Avg'!G2622</f>
        <v>11.426055999999999</v>
      </c>
      <c r="I2622" s="2">
        <f>'Moving Avg'!H2622</f>
        <v>11.229592499999988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  <c r="M2622" s="19">
        <f t="shared" si="400"/>
        <v>0</v>
      </c>
      <c r="N2622" s="19">
        <f t="shared" si="401"/>
        <v>0</v>
      </c>
      <c r="O2622" s="19">
        <f t="shared" si="402"/>
        <v>50</v>
      </c>
      <c r="P2622" s="19">
        <f t="shared" si="403"/>
        <v>16.5</v>
      </c>
      <c r="Q2622" s="20">
        <f t="shared" si="404"/>
        <v>9.9749999999999996</v>
      </c>
      <c r="R2622" s="20">
        <f t="shared" si="405"/>
        <v>21.625</v>
      </c>
      <c r="S2622" s="20">
        <f t="shared" si="406"/>
        <v>19.925000000000001</v>
      </c>
      <c r="T2622" s="20">
        <f t="shared" si="407"/>
        <v>16.625</v>
      </c>
      <c r="U2622" s="19">
        <f t="shared" si="408"/>
        <v>17.175000000000001</v>
      </c>
      <c r="V2622" s="19">
        <f t="shared" si="409"/>
        <v>17.037500000000001</v>
      </c>
    </row>
    <row r="2623" spans="1:22" ht="13.5" x14ac:dyDescent="0.25">
      <c r="A2623" s="3">
        <f>RSI!A2623</f>
        <v>45826</v>
      </c>
      <c r="B2623" s="2">
        <f>RSI!B2623</f>
        <v>12.09</v>
      </c>
      <c r="C2623" s="2">
        <f>RSI!I2623</f>
        <v>72.651163939142108</v>
      </c>
      <c r="D2623" s="2">
        <f>MACD!E2623</f>
        <v>-0.14212186159760165</v>
      </c>
      <c r="E2623" s="2">
        <f>MACD!F2623</f>
        <v>-0.17320618890672931</v>
      </c>
      <c r="F2623" s="2">
        <f>'Moving Avg'!D2623</f>
        <v>12.040000000000001</v>
      </c>
      <c r="G2623" s="2">
        <f>'Moving Avg'!F2623</f>
        <v>11.87049</v>
      </c>
      <c r="H2623" s="2">
        <f>'Moving Avg'!G2623</f>
        <v>11.443403999999997</v>
      </c>
      <c r="I2623" s="2">
        <f>'Moving Avg'!H2623</f>
        <v>11.232712499999989</v>
      </c>
      <c r="J2623" s="17" t="str">
        <f>OBV!F2623</f>
        <v>BULLISH</v>
      </c>
      <c r="K2623" s="17" t="str">
        <f>OBV!G2623</f>
        <v>NEUTRAL</v>
      </c>
      <c r="L2623" s="17" t="str">
        <f>OBV!H2623</f>
        <v>CONFIRMED BULLISH</v>
      </c>
      <c r="M2623" s="19">
        <f t="shared" si="400"/>
        <v>0</v>
      </c>
      <c r="N2623" s="19">
        <f t="shared" si="401"/>
        <v>0</v>
      </c>
      <c r="O2623" s="19">
        <f t="shared" si="402"/>
        <v>50</v>
      </c>
      <c r="P2623" s="19">
        <f t="shared" si="403"/>
        <v>83.5</v>
      </c>
      <c r="Q2623" s="20">
        <f t="shared" si="404"/>
        <v>20.024999999999999</v>
      </c>
      <c r="R2623" s="20">
        <f t="shared" si="405"/>
        <v>38.375</v>
      </c>
      <c r="S2623" s="20">
        <f t="shared" si="406"/>
        <v>50.075000000000003</v>
      </c>
      <c r="T2623" s="20">
        <f t="shared" si="407"/>
        <v>33.375</v>
      </c>
      <c r="U2623" s="19">
        <f t="shared" si="408"/>
        <v>36.158333333333331</v>
      </c>
      <c r="V2623" s="19">
        <f t="shared" si="409"/>
        <v>35.462499999999999</v>
      </c>
    </row>
    <row r="2624" spans="1:22" ht="13.5" x14ac:dyDescent="0.25">
      <c r="A2624" s="3">
        <f>RSI!A2624</f>
        <v>45827</v>
      </c>
      <c r="B2624" s="2">
        <f>RSI!B2624</f>
        <v>12.11</v>
      </c>
      <c r="C2624" s="2">
        <f>RSI!I2624</f>
        <v>73.397102507821259</v>
      </c>
      <c r="D2624" s="2">
        <f>MACD!E2624</f>
        <v>-0.11381640207597243</v>
      </c>
      <c r="E2624" s="2">
        <f>MACD!F2624</f>
        <v>-0.16132823154057793</v>
      </c>
      <c r="F2624" s="2">
        <f>'Moving Avg'!D2624</f>
        <v>12.056000000000001</v>
      </c>
      <c r="G2624" s="2">
        <f>'Moving Avg'!F2624</f>
        <v>11.906435000000002</v>
      </c>
      <c r="H2624" s="2">
        <f>'Moving Avg'!G2624</f>
        <v>11.463209999999998</v>
      </c>
      <c r="I2624" s="2">
        <f>'Moving Avg'!H2624</f>
        <v>11.23597949999999</v>
      </c>
      <c r="J2624" s="17" t="str">
        <f>OBV!F2624</f>
        <v>BULLISH</v>
      </c>
      <c r="K2624" s="17" t="str">
        <f>OBV!G2624</f>
        <v>NEUTRAL</v>
      </c>
      <c r="L2624" s="17" t="str">
        <f>OBV!H2624</f>
        <v>CONFIRMED BULLISH</v>
      </c>
      <c r="M2624" s="19">
        <f t="shared" si="400"/>
        <v>0</v>
      </c>
      <c r="N2624" s="19">
        <f t="shared" si="401"/>
        <v>0</v>
      </c>
      <c r="O2624" s="19">
        <f t="shared" si="402"/>
        <v>50</v>
      </c>
      <c r="P2624" s="19">
        <f t="shared" si="403"/>
        <v>83.5</v>
      </c>
      <c r="Q2624" s="20">
        <f t="shared" si="404"/>
        <v>20.024999999999999</v>
      </c>
      <c r="R2624" s="20">
        <f t="shared" si="405"/>
        <v>38.375</v>
      </c>
      <c r="S2624" s="20">
        <f t="shared" si="406"/>
        <v>50.075000000000003</v>
      </c>
      <c r="T2624" s="20">
        <f t="shared" si="407"/>
        <v>33.375</v>
      </c>
      <c r="U2624" s="19">
        <f t="shared" si="408"/>
        <v>36.158333333333331</v>
      </c>
      <c r="V2624" s="19">
        <f t="shared" si="409"/>
        <v>35.462499999999999</v>
      </c>
    </row>
    <row r="2625" spans="1:22" ht="13.5" x14ac:dyDescent="0.25">
      <c r="A2625" s="3">
        <f>RSI!A2625</f>
        <v>45828</v>
      </c>
      <c r="B2625" s="2">
        <f>RSI!B2625</f>
        <v>12.79</v>
      </c>
      <c r="C2625" s="2">
        <f>RSI!I2625</f>
        <v>86.689788900631228</v>
      </c>
      <c r="D2625" s="2">
        <f>MACD!E2625</f>
        <v>-0.11757917422197828</v>
      </c>
      <c r="E2625" s="2">
        <f>MACD!F2625</f>
        <v>-0.15257842007685801</v>
      </c>
      <c r="F2625" s="2">
        <f>'Moving Avg'!D2625</f>
        <v>12.206</v>
      </c>
      <c r="G2625" s="2">
        <f>'Moving Avg'!F2625</f>
        <v>11.963274999999999</v>
      </c>
      <c r="H2625" s="2">
        <f>'Moving Avg'!G2625</f>
        <v>11.494369999999996</v>
      </c>
      <c r="I2625" s="2">
        <f>'Moving Avg'!H2625</f>
        <v>11.242833499999991</v>
      </c>
      <c r="J2625" s="17" t="str">
        <f>OBV!F2625</f>
        <v>BULLISH</v>
      </c>
      <c r="K2625" s="17" t="str">
        <f>OBV!G2625</f>
        <v>STRONG</v>
      </c>
      <c r="L2625" s="17" t="str">
        <f>OBV!H2625</f>
        <v>CONFIRMED BULLISH</v>
      </c>
      <c r="M2625" s="19">
        <f t="shared" si="400"/>
        <v>0</v>
      </c>
      <c r="N2625" s="19">
        <f t="shared" si="401"/>
        <v>0</v>
      </c>
      <c r="O2625" s="19">
        <f t="shared" si="402"/>
        <v>50</v>
      </c>
      <c r="P2625" s="19">
        <f t="shared" si="403"/>
        <v>100</v>
      </c>
      <c r="Q2625" s="20">
        <f t="shared" si="404"/>
        <v>22.5</v>
      </c>
      <c r="R2625" s="20">
        <f t="shared" si="405"/>
        <v>42.5</v>
      </c>
      <c r="S2625" s="20">
        <f t="shared" si="406"/>
        <v>57.5</v>
      </c>
      <c r="T2625" s="20">
        <f t="shared" si="407"/>
        <v>37.5</v>
      </c>
      <c r="U2625" s="19">
        <f t="shared" si="408"/>
        <v>40.833333333333336</v>
      </c>
      <c r="V2625" s="19">
        <f t="shared" si="409"/>
        <v>40</v>
      </c>
    </row>
    <row r="2626" spans="1:22" ht="13.5" x14ac:dyDescent="0.25">
      <c r="A2626" s="3">
        <f>RSI!A2626</f>
        <v>45831</v>
      </c>
      <c r="B2626" s="2">
        <f>RSI!B2626</f>
        <v>12.68</v>
      </c>
      <c r="C2626" s="2">
        <f>RSI!I2626</f>
        <v>79.747990131440304</v>
      </c>
      <c r="D2626" s="2">
        <f>MACD!E2626</f>
        <v>-0.12306192534238924</v>
      </c>
      <c r="E2626" s="2">
        <f>MACD!F2626</f>
        <v>-0.14667512112996428</v>
      </c>
      <c r="F2626" s="2">
        <f>'Moving Avg'!D2626</f>
        <v>12.341999999999999</v>
      </c>
      <c r="G2626" s="2">
        <f>'Moving Avg'!F2626</f>
        <v>12.014614999999999</v>
      </c>
      <c r="H2626" s="2">
        <f>'Moving Avg'!G2626</f>
        <v>11.522767999999999</v>
      </c>
      <c r="I2626" s="2">
        <f>'Moving Avg'!H2626</f>
        <v>11.248950499999992</v>
      </c>
      <c r="J2626" s="17" t="str">
        <f>OBV!F2626</f>
        <v>BULLISH</v>
      </c>
      <c r="K2626" s="17" t="str">
        <f>OBV!G2626</f>
        <v>STRONG</v>
      </c>
      <c r="L2626" s="17" t="str">
        <f>OBV!H2626</f>
        <v>CONFIRMED BULLISH</v>
      </c>
      <c r="M2626" s="19">
        <f t="shared" ref="M2626:M2693" si="410">IF(C2626&lt;30,50, IF(C2626&gt;70, 0, 25))</f>
        <v>0</v>
      </c>
      <c r="N2626" s="19">
        <f t="shared" ref="N2626:N2693" si="411">IF(E2626-D2626&gt;0.02, 100, IF(E2626-D2626&lt;0,0,45))</f>
        <v>0</v>
      </c>
      <c r="O2626" s="19">
        <f t="shared" ref="O2626:O2693" si="412">IF(F2626-I2626&gt;10,100,IF(F2626-I2626&gt;5,75, IF(F2626-I2626&gt;0,50,0)))</f>
        <v>50</v>
      </c>
      <c r="P2626" s="19">
        <f t="shared" ref="P2626:P2693" si="413">IF(L2626="confirmed bullish", 34, IF(L2626="bullish divergence",17, 0))+IF(J2626="bullish",33,IF(J2626="bearish",0,16.5))+IF(K2626="strong",33,IF(K2626="weak",0,16.5))</f>
        <v>100</v>
      </c>
      <c r="Q2626" s="20">
        <f t="shared" si="404"/>
        <v>22.5</v>
      </c>
      <c r="R2626" s="20">
        <f t="shared" si="405"/>
        <v>42.5</v>
      </c>
      <c r="S2626" s="20">
        <f t="shared" si="406"/>
        <v>57.5</v>
      </c>
      <c r="T2626" s="20">
        <f t="shared" si="407"/>
        <v>37.5</v>
      </c>
      <c r="U2626" s="19">
        <f t="shared" si="408"/>
        <v>40.833333333333336</v>
      </c>
      <c r="V2626" s="19">
        <f t="shared" si="409"/>
        <v>40</v>
      </c>
    </row>
    <row r="2627" spans="1:22" ht="13.5" x14ac:dyDescent="0.25">
      <c r="A2627" s="3">
        <f>RSI!A2627</f>
        <v>45832</v>
      </c>
      <c r="B2627" s="2">
        <f>RSI!B2627</f>
        <v>12.58</v>
      </c>
      <c r="C2627" s="2">
        <f>RSI!I2627</f>
        <v>73.950535037185688</v>
      </c>
      <c r="D2627" s="2">
        <f>MACD!E2627</f>
        <v>-0.13427420128752487</v>
      </c>
      <c r="E2627" s="2">
        <f>MACD!F2627</f>
        <v>-0.14419493716147641</v>
      </c>
      <c r="F2627" s="2">
        <f>'Moving Avg'!D2627</f>
        <v>12.45</v>
      </c>
      <c r="G2627" s="2">
        <f>'Moving Avg'!F2627</f>
        <v>12.055340000000001</v>
      </c>
      <c r="H2627" s="2">
        <f>'Moving Avg'!G2627</f>
        <v>11.549166</v>
      </c>
      <c r="I2627" s="2">
        <f>'Moving Avg'!H2627</f>
        <v>11.254567499999991</v>
      </c>
      <c r="J2627" s="17" t="str">
        <f>OBV!F2627</f>
        <v>BULLISH</v>
      </c>
      <c r="K2627" s="17" t="str">
        <f>OBV!G2627</f>
        <v>STRONG</v>
      </c>
      <c r="L2627" s="17" t="str">
        <f>OBV!H2627</f>
        <v>CONFIRMED BULLISH</v>
      </c>
      <c r="M2627" s="19">
        <f t="shared" si="410"/>
        <v>0</v>
      </c>
      <c r="N2627" s="19">
        <f t="shared" si="411"/>
        <v>0</v>
      </c>
      <c r="O2627" s="19">
        <f t="shared" si="412"/>
        <v>50</v>
      </c>
      <c r="P2627" s="19">
        <f t="shared" si="413"/>
        <v>100</v>
      </c>
      <c r="Q2627" s="20">
        <f t="shared" ref="Q2627:Q2690" si="414">0.35*M2627+N2627*0.35+O2627*0.15+P2627*0.15</f>
        <v>22.5</v>
      </c>
      <c r="R2627" s="20">
        <f t="shared" ref="R2627:R2690" si="415">M2627*0.2+N2627*0.2+O2627*0.35+P2627*0.25</f>
        <v>42.5</v>
      </c>
      <c r="S2627" s="20">
        <f t="shared" ref="S2627:S2690" si="416">M2627*0.15+N2627*0.15+O2627*0.25+P2627*0.45</f>
        <v>57.5</v>
      </c>
      <c r="T2627" s="20">
        <f t="shared" ref="T2627:T2690" si="417">0.25*SUM(M2627:P2627)</f>
        <v>37.5</v>
      </c>
      <c r="U2627" s="19">
        <f t="shared" ref="U2627:U2690" si="418">SUM(Q2627:S2627)/3</f>
        <v>40.833333333333336</v>
      </c>
      <c r="V2627" s="19">
        <f t="shared" ref="V2627:V2690" si="419">SUM(Q2627:T2627)/4</f>
        <v>40</v>
      </c>
    </row>
    <row r="2628" spans="1:22" ht="13.5" x14ac:dyDescent="0.25">
      <c r="A2628" s="3">
        <f>RSI!A2628</f>
        <v>45833</v>
      </c>
      <c r="B2628" s="2">
        <f>RSI!B2628</f>
        <v>12.4</v>
      </c>
      <c r="C2628" s="2">
        <f>RSI!I2628</f>
        <v>64.816541693193301</v>
      </c>
      <c r="D2628" s="2">
        <f>MACD!E2628</f>
        <v>-0.14192741803898379</v>
      </c>
      <c r="E2628" s="2">
        <f>MACD!F2628</f>
        <v>-0.14374143333697789</v>
      </c>
      <c r="F2628" s="2">
        <f>'Moving Avg'!D2628</f>
        <v>12.511999999999999</v>
      </c>
      <c r="G2628" s="2">
        <f>'Moving Avg'!F2628</f>
        <v>12.087999999999997</v>
      </c>
      <c r="H2628" s="2">
        <f>'Moving Avg'!G2628</f>
        <v>11.574397999999999</v>
      </c>
      <c r="I2628" s="2">
        <f>'Moving Avg'!H2628</f>
        <v>11.259424499999993</v>
      </c>
      <c r="J2628" s="17" t="str">
        <f>OBV!F2628</f>
        <v>BULLISH</v>
      </c>
      <c r="K2628" s="17" t="str">
        <f>OBV!G2628</f>
        <v>STRONG</v>
      </c>
      <c r="L2628" s="17" t="str">
        <f>OBV!H2628</f>
        <v>CONFIRMED BULLISH</v>
      </c>
      <c r="M2628" s="19">
        <f t="shared" si="410"/>
        <v>25</v>
      </c>
      <c r="N2628" s="19">
        <f t="shared" si="411"/>
        <v>0</v>
      </c>
      <c r="O2628" s="19">
        <f t="shared" si="412"/>
        <v>50</v>
      </c>
      <c r="P2628" s="19">
        <f t="shared" si="413"/>
        <v>100</v>
      </c>
      <c r="Q2628" s="20">
        <f t="shared" si="414"/>
        <v>31.25</v>
      </c>
      <c r="R2628" s="20">
        <f t="shared" si="415"/>
        <v>47.5</v>
      </c>
      <c r="S2628" s="20">
        <f t="shared" si="416"/>
        <v>61.25</v>
      </c>
      <c r="T2628" s="20">
        <f t="shared" si="417"/>
        <v>43.75</v>
      </c>
      <c r="U2628" s="19">
        <f t="shared" si="418"/>
        <v>46.666666666666664</v>
      </c>
      <c r="V2628" s="19">
        <f t="shared" si="419"/>
        <v>45.9375</v>
      </c>
    </row>
    <row r="2629" spans="1:22" ht="13.5" x14ac:dyDescent="0.25">
      <c r="A2629" s="3">
        <f>RSI!A2629</f>
        <v>45835</v>
      </c>
      <c r="B2629" s="2">
        <f>RSI!B2629</f>
        <v>12.35</v>
      </c>
      <c r="C2629" s="2">
        <f>RSI!I2629</f>
        <v>62.506977425993753</v>
      </c>
      <c r="D2629" s="2">
        <f>MACD!E2629</f>
        <v>-0.14254543779538231</v>
      </c>
      <c r="E2629" s="2">
        <f>MACD!F2629</f>
        <v>-0.14350223422865879</v>
      </c>
      <c r="F2629" s="2">
        <f>'Moving Avg'!D2629</f>
        <v>12.559999999999999</v>
      </c>
      <c r="G2629" s="2">
        <f>'Moving Avg'!F2629</f>
        <v>12.120500000000002</v>
      </c>
      <c r="H2629" s="2">
        <f>'Moving Avg'!G2629</f>
        <v>11.599003999999997</v>
      </c>
      <c r="I2629" s="2">
        <f>'Moving Avg'!H2629</f>
        <v>11.264125499999993</v>
      </c>
      <c r="J2629" s="17" t="str">
        <f>OBV!F2629</f>
        <v>BULLISH</v>
      </c>
      <c r="K2629" s="17" t="str">
        <f>OBV!G2629</f>
        <v>STRONG</v>
      </c>
      <c r="L2629" s="17" t="str">
        <f>OBV!H2629</f>
        <v>CONFIRMED BULLISH</v>
      </c>
      <c r="M2629" s="19">
        <f t="shared" si="410"/>
        <v>25</v>
      </c>
      <c r="N2629" s="19">
        <f t="shared" si="411"/>
        <v>0</v>
      </c>
      <c r="O2629" s="19">
        <f t="shared" si="412"/>
        <v>50</v>
      </c>
      <c r="P2629" s="19">
        <f t="shared" si="413"/>
        <v>100</v>
      </c>
      <c r="Q2629" s="20">
        <f t="shared" si="414"/>
        <v>31.25</v>
      </c>
      <c r="R2629" s="20">
        <f t="shared" si="415"/>
        <v>47.5</v>
      </c>
      <c r="S2629" s="20">
        <f t="shared" si="416"/>
        <v>61.25</v>
      </c>
      <c r="T2629" s="20">
        <f t="shared" si="417"/>
        <v>43.75</v>
      </c>
      <c r="U2629" s="19">
        <f t="shared" si="418"/>
        <v>46.666666666666664</v>
      </c>
      <c r="V2629" s="19">
        <f t="shared" si="419"/>
        <v>45.9375</v>
      </c>
    </row>
    <row r="2630" spans="1:22" ht="13.5" x14ac:dyDescent="0.25">
      <c r="A2630" s="3">
        <f>RSI!A2630</f>
        <v>45838</v>
      </c>
      <c r="B2630" s="2">
        <f>RSI!B2630</f>
        <v>12.3</v>
      </c>
      <c r="C2630" s="2">
        <f>RSI!I2630</f>
        <v>60.19702053051558</v>
      </c>
      <c r="D2630" s="2">
        <f>MACD!E2630</f>
        <v>-0.13980975027922327</v>
      </c>
      <c r="E2630" s="2">
        <f>MACD!F2630</f>
        <v>-0.14276373743877169</v>
      </c>
      <c r="F2630" s="2">
        <f>'Moving Avg'!D2630</f>
        <v>12.462</v>
      </c>
      <c r="G2630" s="2">
        <f>'Moving Avg'!F2630</f>
        <v>12.150499999999999</v>
      </c>
      <c r="H2630" s="2">
        <f>'Moving Avg'!G2630</f>
        <v>11.62261</v>
      </c>
      <c r="I2630" s="2">
        <f>'Moving Avg'!H2630</f>
        <v>11.268622999999993</v>
      </c>
      <c r="J2630" s="17" t="str">
        <f>OBV!F2630</f>
        <v>BEARISH</v>
      </c>
      <c r="K2630" s="17" t="str">
        <f>OBV!G2630</f>
        <v>WEAK</v>
      </c>
      <c r="L2630" s="17" t="str">
        <f>OBV!H2630</f>
        <v>CONFIRMED BEARISH</v>
      </c>
      <c r="M2630" s="19">
        <f t="shared" si="410"/>
        <v>25</v>
      </c>
      <c r="N2630" s="19">
        <f t="shared" si="411"/>
        <v>0</v>
      </c>
      <c r="O2630" s="19">
        <f t="shared" si="412"/>
        <v>50</v>
      </c>
      <c r="P2630" s="19">
        <f t="shared" si="413"/>
        <v>0</v>
      </c>
      <c r="Q2630" s="20">
        <f t="shared" si="414"/>
        <v>16.25</v>
      </c>
      <c r="R2630" s="20">
        <f t="shared" si="415"/>
        <v>22.5</v>
      </c>
      <c r="S2630" s="20">
        <f t="shared" si="416"/>
        <v>16.25</v>
      </c>
      <c r="T2630" s="20">
        <f t="shared" si="417"/>
        <v>18.75</v>
      </c>
      <c r="U2630" s="19">
        <f t="shared" si="418"/>
        <v>18.333333333333332</v>
      </c>
      <c r="V2630" s="19">
        <f t="shared" si="419"/>
        <v>18.4375</v>
      </c>
    </row>
    <row r="2631" spans="1:22" ht="13.5" x14ac:dyDescent="0.25">
      <c r="A2631" s="3">
        <f>RSI!A2631</f>
        <v>45839</v>
      </c>
      <c r="B2631" s="2">
        <f>RSI!B2631</f>
        <v>12.48</v>
      </c>
      <c r="C2631" s="2">
        <f>RSI!I2631</f>
        <v>65.185043233243562</v>
      </c>
      <c r="D2631" s="2">
        <f>MACD!E2631</f>
        <v>-0.15852327430184232</v>
      </c>
      <c r="E2631" s="2">
        <f>MACD!F2631</f>
        <v>-0.14591564481138583</v>
      </c>
      <c r="F2631" s="2">
        <f>'Moving Avg'!D2631</f>
        <v>12.422000000000001</v>
      </c>
      <c r="G2631" s="2">
        <f>'Moving Avg'!F2631</f>
        <v>12.189499999999999</v>
      </c>
      <c r="H2631" s="2">
        <f>'Moving Avg'!G2631</f>
        <v>11.651126000000001</v>
      </c>
      <c r="I2631" s="2">
        <f>'Moving Avg'!H2631</f>
        <v>11.274394999999995</v>
      </c>
      <c r="J2631" s="17" t="str">
        <f>OBV!F2631</f>
        <v>BEARISH</v>
      </c>
      <c r="K2631" s="17" t="str">
        <f>OBV!G2631</f>
        <v>WEAK</v>
      </c>
      <c r="L2631" s="17" t="str">
        <f>OBV!H2631</f>
        <v>CONFIRMED BEARISH</v>
      </c>
      <c r="M2631" s="19">
        <f t="shared" si="410"/>
        <v>25</v>
      </c>
      <c r="N2631" s="19">
        <f t="shared" si="411"/>
        <v>45</v>
      </c>
      <c r="O2631" s="19">
        <f t="shared" si="412"/>
        <v>50</v>
      </c>
      <c r="P2631" s="19">
        <f t="shared" si="413"/>
        <v>0</v>
      </c>
      <c r="Q2631" s="20">
        <f t="shared" si="414"/>
        <v>32</v>
      </c>
      <c r="R2631" s="20">
        <f t="shared" si="415"/>
        <v>31.5</v>
      </c>
      <c r="S2631" s="20">
        <f t="shared" si="416"/>
        <v>23</v>
      </c>
      <c r="T2631" s="20">
        <f t="shared" si="417"/>
        <v>30</v>
      </c>
      <c r="U2631" s="19">
        <f t="shared" si="418"/>
        <v>28.833333333333332</v>
      </c>
      <c r="V2631" s="19">
        <f t="shared" si="419"/>
        <v>29.125</v>
      </c>
    </row>
    <row r="2632" spans="1:22" ht="13.5" x14ac:dyDescent="0.25">
      <c r="A2632" s="3">
        <f>RSI!A2632</f>
        <v>45840</v>
      </c>
      <c r="B2632" s="2">
        <f>RSI!B2632</f>
        <v>12.45</v>
      </c>
      <c r="C2632" s="2">
        <f>RSI!I2632</f>
        <v>63.751093555441059</v>
      </c>
      <c r="D2632" s="2">
        <f>MACD!E2632</f>
        <v>-0.1684723512505979</v>
      </c>
      <c r="E2632" s="2">
        <f>MACD!F2632</f>
        <v>-0.15042698609922825</v>
      </c>
      <c r="F2632" s="2">
        <f>'Moving Avg'!D2632</f>
        <v>12.396000000000001</v>
      </c>
      <c r="G2632" s="2">
        <f>'Moving Avg'!F2632</f>
        <v>12.224499999999999</v>
      </c>
      <c r="H2632" s="2">
        <f>'Moving Avg'!G2632</f>
        <v>11.679042000000003</v>
      </c>
      <c r="I2632" s="2">
        <f>'Moving Avg'!H2632</f>
        <v>11.280016999999994</v>
      </c>
      <c r="J2632" s="17" t="str">
        <f>OBV!F2632</f>
        <v>BEARISH</v>
      </c>
      <c r="K2632" s="17" t="str">
        <f>OBV!G2632</f>
        <v>NEUTRAL</v>
      </c>
      <c r="L2632" s="17" t="str">
        <f>OBV!H2632</f>
        <v>CONFIRMED BEARISH</v>
      </c>
      <c r="M2632" s="19">
        <f t="shared" si="410"/>
        <v>25</v>
      </c>
      <c r="N2632" s="19">
        <f t="shared" si="411"/>
        <v>45</v>
      </c>
      <c r="O2632" s="19">
        <f t="shared" si="412"/>
        <v>50</v>
      </c>
      <c r="P2632" s="19">
        <f t="shared" si="413"/>
        <v>16.5</v>
      </c>
      <c r="Q2632" s="20">
        <f t="shared" si="414"/>
        <v>34.475000000000001</v>
      </c>
      <c r="R2632" s="20">
        <f t="shared" si="415"/>
        <v>35.625</v>
      </c>
      <c r="S2632" s="20">
        <f t="shared" si="416"/>
        <v>30.425000000000001</v>
      </c>
      <c r="T2632" s="20">
        <f t="shared" si="417"/>
        <v>34.125</v>
      </c>
      <c r="U2632" s="19">
        <f t="shared" si="418"/>
        <v>33.508333333333333</v>
      </c>
      <c r="V2632" s="19">
        <f t="shared" si="419"/>
        <v>33.662499999999994</v>
      </c>
    </row>
    <row r="2633" spans="1:22" ht="13.5" x14ac:dyDescent="0.25">
      <c r="A2633" s="3">
        <f>RSI!A2633</f>
        <v>45841</v>
      </c>
      <c r="B2633" s="2">
        <f>RSI!B2633</f>
        <v>12.34</v>
      </c>
      <c r="C2633" s="2">
        <f>RSI!I2633</f>
        <v>58.655974665444006</v>
      </c>
      <c r="D2633" s="2">
        <f>MACD!E2633</f>
        <v>-0.16317920810502962</v>
      </c>
      <c r="E2633" s="2">
        <f>MACD!F2633</f>
        <v>-0.15297743050038853</v>
      </c>
      <c r="F2633" s="2">
        <f>'Moving Avg'!D2633</f>
        <v>12.384</v>
      </c>
      <c r="G2633" s="2">
        <f>'Moving Avg'!F2633</f>
        <v>12.247999999999999</v>
      </c>
      <c r="H2633" s="2">
        <f>'Moving Avg'!G2633</f>
        <v>11.704758000000002</v>
      </c>
      <c r="I2633" s="2">
        <f>'Moving Avg'!H2633</f>
        <v>11.285088999999994</v>
      </c>
      <c r="J2633" s="17" t="str">
        <f>OBV!F2633</f>
        <v>BEARISH</v>
      </c>
      <c r="K2633" s="17" t="str">
        <f>OBV!G2633</f>
        <v>NEUTRAL</v>
      </c>
      <c r="L2633" s="17" t="str">
        <f>OBV!H2633</f>
        <v>CONFIRMED BEARISH</v>
      </c>
      <c r="M2633" s="19">
        <f t="shared" si="410"/>
        <v>25</v>
      </c>
      <c r="N2633" s="19">
        <f t="shared" si="411"/>
        <v>45</v>
      </c>
      <c r="O2633" s="19">
        <f t="shared" si="412"/>
        <v>50</v>
      </c>
      <c r="P2633" s="19">
        <f t="shared" si="413"/>
        <v>16.5</v>
      </c>
      <c r="Q2633" s="20">
        <f t="shared" si="414"/>
        <v>34.475000000000001</v>
      </c>
      <c r="R2633" s="20">
        <f t="shared" si="415"/>
        <v>35.625</v>
      </c>
      <c r="S2633" s="20">
        <f t="shared" si="416"/>
        <v>30.425000000000001</v>
      </c>
      <c r="T2633" s="20">
        <f t="shared" si="417"/>
        <v>34.125</v>
      </c>
      <c r="U2633" s="19">
        <f t="shared" si="418"/>
        <v>33.508333333333333</v>
      </c>
      <c r="V2633" s="19">
        <f t="shared" si="419"/>
        <v>33.662499999999994</v>
      </c>
    </row>
    <row r="2634" spans="1:22" ht="13.5" x14ac:dyDescent="0.25">
      <c r="A2634" s="3">
        <f>RSI!A2634</f>
        <v>45842</v>
      </c>
      <c r="B2634" s="2">
        <f>RSI!B2634</f>
        <v>12.5</v>
      </c>
      <c r="C2634" s="2">
        <f>RSI!I2634</f>
        <v>63.256045873947777</v>
      </c>
      <c r="D2634" s="2">
        <f>MACD!E2634</f>
        <v>-0.16879649814077879</v>
      </c>
      <c r="E2634" s="2">
        <f>MACD!F2634</f>
        <v>-0.1561412440284666</v>
      </c>
      <c r="F2634" s="2">
        <f>'Moving Avg'!D2634</f>
        <v>12.414000000000001</v>
      </c>
      <c r="G2634" s="2">
        <f>'Moving Avg'!F2634</f>
        <v>12.274000000000001</v>
      </c>
      <c r="H2634" s="2">
        <f>'Moving Avg'!G2634</f>
        <v>11.731242000000002</v>
      </c>
      <c r="I2634" s="2">
        <f>'Moving Avg'!H2634</f>
        <v>11.290492999999993</v>
      </c>
      <c r="J2634" s="17" t="str">
        <f>OBV!F2634</f>
        <v>BULLISH</v>
      </c>
      <c r="K2634" s="17" t="str">
        <f>OBV!G2634</f>
        <v>NEUTRAL</v>
      </c>
      <c r="L2634" s="17" t="str">
        <f>OBV!H2634</f>
        <v>CONFIRMED BULLISH</v>
      </c>
      <c r="M2634" s="19">
        <f t="shared" si="410"/>
        <v>25</v>
      </c>
      <c r="N2634" s="19">
        <f t="shared" si="411"/>
        <v>45</v>
      </c>
      <c r="O2634" s="19">
        <f t="shared" si="412"/>
        <v>50</v>
      </c>
      <c r="P2634" s="19">
        <f t="shared" si="413"/>
        <v>83.5</v>
      </c>
      <c r="Q2634" s="20">
        <f t="shared" si="414"/>
        <v>44.524999999999999</v>
      </c>
      <c r="R2634" s="20">
        <f t="shared" si="415"/>
        <v>52.375</v>
      </c>
      <c r="S2634" s="20">
        <f t="shared" si="416"/>
        <v>60.575000000000003</v>
      </c>
      <c r="T2634" s="20">
        <f t="shared" si="417"/>
        <v>50.875</v>
      </c>
      <c r="U2634" s="19">
        <f t="shared" si="418"/>
        <v>52.491666666666674</v>
      </c>
      <c r="V2634" s="19">
        <f t="shared" si="419"/>
        <v>52.087500000000006</v>
      </c>
    </row>
    <row r="2635" spans="1:22" ht="13.5" x14ac:dyDescent="0.25">
      <c r="A2635" s="3">
        <f>RSI!A2635</f>
        <v>45845</v>
      </c>
      <c r="B2635" s="2">
        <f>RSI!B2635</f>
        <v>12.6</v>
      </c>
      <c r="C2635" s="2">
        <f>RSI!I2635</f>
        <v>65.816039451468924</v>
      </c>
      <c r="D2635" s="2">
        <f>MACD!E2635</f>
        <v>-7.8510369272597913E-2</v>
      </c>
      <c r="E2635" s="2">
        <f>MACD!F2635</f>
        <v>-0.14061506907729288</v>
      </c>
      <c r="F2635" s="2">
        <f>'Moving Avg'!D2635</f>
        <v>12.474</v>
      </c>
      <c r="G2635" s="2">
        <f>'Moving Avg'!F2635</f>
        <v>12.297000000000001</v>
      </c>
      <c r="H2635" s="2">
        <f>'Moving Avg'!G2635</f>
        <v>11.759537999999999</v>
      </c>
      <c r="I2635" s="2">
        <f>'Moving Avg'!H2635</f>
        <v>11.296864999999991</v>
      </c>
      <c r="J2635" s="17" t="str">
        <f>OBV!F2635</f>
        <v>BULLISH</v>
      </c>
      <c r="K2635" s="17" t="str">
        <f>OBV!G2635</f>
        <v>STRONG</v>
      </c>
      <c r="L2635" s="17" t="str">
        <f>OBV!H2635</f>
        <v>CONFIRMED BULLISH</v>
      </c>
      <c r="M2635" s="19">
        <f t="shared" si="410"/>
        <v>25</v>
      </c>
      <c r="N2635" s="19">
        <f t="shared" si="411"/>
        <v>0</v>
      </c>
      <c r="O2635" s="19">
        <f t="shared" si="412"/>
        <v>50</v>
      </c>
      <c r="P2635" s="19">
        <f t="shared" si="413"/>
        <v>100</v>
      </c>
      <c r="Q2635" s="20">
        <f t="shared" si="414"/>
        <v>31.25</v>
      </c>
      <c r="R2635" s="20">
        <f t="shared" si="415"/>
        <v>47.5</v>
      </c>
      <c r="S2635" s="20">
        <f t="shared" si="416"/>
        <v>61.25</v>
      </c>
      <c r="T2635" s="20">
        <f t="shared" si="417"/>
        <v>43.75</v>
      </c>
      <c r="U2635" s="19">
        <f t="shared" si="418"/>
        <v>46.666666666666664</v>
      </c>
      <c r="V2635" s="19">
        <f t="shared" si="419"/>
        <v>45.9375</v>
      </c>
    </row>
    <row r="2636" spans="1:22" ht="13.5" x14ac:dyDescent="0.25">
      <c r="A2636" s="3">
        <f>RSI!A2636</f>
        <v>45846</v>
      </c>
      <c r="B2636" s="2">
        <f>RSI!B2636</f>
        <v>12.6</v>
      </c>
      <c r="C2636" s="2">
        <f>RSI!I2636</f>
        <v>65.816039451468924</v>
      </c>
      <c r="D2636" s="2">
        <f>MACD!E2636</f>
        <v>-2.1636503415502162E-2</v>
      </c>
      <c r="E2636" s="2">
        <f>MACD!F2636</f>
        <v>-0.11681935594493474</v>
      </c>
      <c r="F2636" s="2">
        <f>'Moving Avg'!D2636</f>
        <v>12.498000000000001</v>
      </c>
      <c r="G2636" s="2">
        <f>'Moving Avg'!F2636</f>
        <v>12.3215</v>
      </c>
      <c r="H2636" s="2">
        <f>'Moving Avg'!G2636</f>
        <v>11.791578000000005</v>
      </c>
      <c r="I2636" s="2">
        <f>'Moving Avg'!H2636</f>
        <v>11.303236999999992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  <c r="M2636" s="19">
        <f t="shared" si="410"/>
        <v>25</v>
      </c>
      <c r="N2636" s="19">
        <f t="shared" si="411"/>
        <v>0</v>
      </c>
      <c r="O2636" s="19">
        <f t="shared" si="412"/>
        <v>50</v>
      </c>
      <c r="P2636" s="19">
        <f t="shared" si="413"/>
        <v>83.5</v>
      </c>
      <c r="Q2636" s="20">
        <f t="shared" si="414"/>
        <v>28.774999999999999</v>
      </c>
      <c r="R2636" s="20">
        <f t="shared" si="415"/>
        <v>43.375</v>
      </c>
      <c r="S2636" s="20">
        <f t="shared" si="416"/>
        <v>53.825000000000003</v>
      </c>
      <c r="T2636" s="20">
        <f t="shared" si="417"/>
        <v>39.625</v>
      </c>
      <c r="U2636" s="19">
        <f t="shared" si="418"/>
        <v>41.991666666666667</v>
      </c>
      <c r="V2636" s="19">
        <f t="shared" si="419"/>
        <v>41.400000000000006</v>
      </c>
    </row>
    <row r="2637" spans="1:22" ht="13.5" x14ac:dyDescent="0.25">
      <c r="A2637" s="3">
        <f>RSI!A2637</f>
        <v>45847</v>
      </c>
      <c r="B2637" s="2">
        <f>RSI!B2637</f>
        <v>12.7</v>
      </c>
      <c r="C2637" s="2">
        <f>RSI!I2637</f>
        <v>68.371672956124257</v>
      </c>
      <c r="D2637" s="2">
        <f>MACD!E2637</f>
        <v>1.2890211553315822E-3</v>
      </c>
      <c r="E2637" s="2">
        <f>MACD!F2637</f>
        <v>-9.3197680524881477E-2</v>
      </c>
      <c r="F2637" s="2">
        <f>'Moving Avg'!D2637</f>
        <v>12.547999999999998</v>
      </c>
      <c r="G2637" s="2">
        <f>'Moving Avg'!F2637</f>
        <v>12.353999999999997</v>
      </c>
      <c r="H2637" s="2">
        <f>'Moving Avg'!G2637</f>
        <v>11.824682000000005</v>
      </c>
      <c r="I2637" s="2">
        <f>'Moving Avg'!H2637</f>
        <v>11.31010899999999</v>
      </c>
      <c r="J2637" s="17" t="str">
        <f>OBV!F2637</f>
        <v>BULLISH</v>
      </c>
      <c r="K2637" s="17" t="str">
        <f>OBV!G2637</f>
        <v>STRONG</v>
      </c>
      <c r="L2637" s="17" t="str">
        <f>OBV!H2637</f>
        <v>CONFIRMED BULLISH</v>
      </c>
      <c r="M2637" s="19">
        <f t="shared" si="410"/>
        <v>25</v>
      </c>
      <c r="N2637" s="19">
        <f t="shared" si="411"/>
        <v>0</v>
      </c>
      <c r="O2637" s="19">
        <f t="shared" si="412"/>
        <v>50</v>
      </c>
      <c r="P2637" s="19">
        <f t="shared" si="413"/>
        <v>100</v>
      </c>
      <c r="Q2637" s="20">
        <f t="shared" si="414"/>
        <v>31.25</v>
      </c>
      <c r="R2637" s="20">
        <f t="shared" si="415"/>
        <v>47.5</v>
      </c>
      <c r="S2637" s="20">
        <f t="shared" si="416"/>
        <v>61.25</v>
      </c>
      <c r="T2637" s="20">
        <f t="shared" si="417"/>
        <v>43.75</v>
      </c>
      <c r="U2637" s="19">
        <f t="shared" si="418"/>
        <v>46.666666666666664</v>
      </c>
      <c r="V2637" s="19">
        <f t="shared" si="419"/>
        <v>45.9375</v>
      </c>
    </row>
    <row r="2638" spans="1:22" ht="13.5" x14ac:dyDescent="0.25">
      <c r="A2638" s="3">
        <f>RSI!A2638</f>
        <v>45848</v>
      </c>
      <c r="B2638" s="2">
        <f>RSI!B2638</f>
        <v>12.74</v>
      </c>
      <c r="C2638" s="2">
        <f>RSI!I2638</f>
        <v>69.358477652241362</v>
      </c>
      <c r="D2638" s="2">
        <f>MACD!E2638</f>
        <v>-1.2786867242509103E-2</v>
      </c>
      <c r="E2638" s="2">
        <f>MACD!F2638</f>
        <v>-7.7115517868407008E-2</v>
      </c>
      <c r="F2638" s="2">
        <f>'Moving Avg'!D2638</f>
        <v>12.628000000000002</v>
      </c>
      <c r="G2638" s="2">
        <f>'Moving Avg'!F2638</f>
        <v>12.391</v>
      </c>
      <c r="H2638" s="2">
        <f>'Moving Avg'!G2638</f>
        <v>11.856714000000004</v>
      </c>
      <c r="I2638" s="2">
        <f>'Moving Avg'!H2638</f>
        <v>11.316712999999988</v>
      </c>
      <c r="J2638" s="17" t="str">
        <f>OBV!F2638</f>
        <v>BULLISH</v>
      </c>
      <c r="K2638" s="17" t="str">
        <f>OBV!G2638</f>
        <v>STRONG</v>
      </c>
      <c r="L2638" s="17" t="str">
        <f>OBV!H2638</f>
        <v>CONFIRMED BULLISH</v>
      </c>
      <c r="M2638" s="19">
        <f t="shared" si="410"/>
        <v>25</v>
      </c>
      <c r="N2638" s="19">
        <f t="shared" si="411"/>
        <v>0</v>
      </c>
      <c r="O2638" s="19">
        <f t="shared" si="412"/>
        <v>50</v>
      </c>
      <c r="P2638" s="19">
        <f t="shared" si="413"/>
        <v>100</v>
      </c>
      <c r="Q2638" s="20">
        <f t="shared" si="414"/>
        <v>31.25</v>
      </c>
      <c r="R2638" s="20">
        <f t="shared" si="415"/>
        <v>47.5</v>
      </c>
      <c r="S2638" s="20">
        <f t="shared" si="416"/>
        <v>61.25</v>
      </c>
      <c r="T2638" s="20">
        <f t="shared" si="417"/>
        <v>43.75</v>
      </c>
      <c r="U2638" s="19">
        <f t="shared" si="418"/>
        <v>46.666666666666664</v>
      </c>
      <c r="V2638" s="19">
        <f t="shared" si="419"/>
        <v>45.9375</v>
      </c>
    </row>
    <row r="2639" spans="1:22" ht="13.5" x14ac:dyDescent="0.25">
      <c r="A2639" s="3">
        <f>RSI!A2639</f>
        <v>45849</v>
      </c>
      <c r="B2639" s="2">
        <f>RSI!B2639</f>
        <v>12.74</v>
      </c>
      <c r="C2639" s="2">
        <f>RSI!I2639</f>
        <v>69.358477652241362</v>
      </c>
      <c r="D2639" s="2">
        <f>MACD!E2639</f>
        <v>-3.5236217215262045E-2</v>
      </c>
      <c r="E2639" s="2">
        <f>MACD!F2639</f>
        <v>-6.8739657737778015E-2</v>
      </c>
      <c r="F2639" s="2">
        <f>'Moving Avg'!D2639</f>
        <v>12.676</v>
      </c>
      <c r="G2639" s="2">
        <f>'Moving Avg'!F2639</f>
        <v>12.426499999999999</v>
      </c>
      <c r="H2639" s="2">
        <f>'Moving Avg'!G2639</f>
        <v>11.888746000000003</v>
      </c>
      <c r="I2639" s="2">
        <f>'Moving Avg'!H2639</f>
        <v>11.323316999999991</v>
      </c>
      <c r="J2639" s="17" t="str">
        <f>OBV!F2639</f>
        <v>BULLISH</v>
      </c>
      <c r="K2639" s="17" t="str">
        <f>OBV!G2639</f>
        <v>NEUTRAL</v>
      </c>
      <c r="L2639" s="17" t="str">
        <f>OBV!H2639</f>
        <v>CONFIRMED BULLISH</v>
      </c>
      <c r="M2639" s="19">
        <f t="shared" si="410"/>
        <v>25</v>
      </c>
      <c r="N2639" s="19">
        <f t="shared" si="411"/>
        <v>0</v>
      </c>
      <c r="O2639" s="19">
        <f t="shared" si="412"/>
        <v>50</v>
      </c>
      <c r="P2639" s="19">
        <f t="shared" si="413"/>
        <v>83.5</v>
      </c>
      <c r="Q2639" s="20">
        <f t="shared" si="414"/>
        <v>28.774999999999999</v>
      </c>
      <c r="R2639" s="20">
        <f t="shared" si="415"/>
        <v>43.375</v>
      </c>
      <c r="S2639" s="20">
        <f t="shared" si="416"/>
        <v>53.825000000000003</v>
      </c>
      <c r="T2639" s="20">
        <f t="shared" si="417"/>
        <v>39.625</v>
      </c>
      <c r="U2639" s="19">
        <f t="shared" si="418"/>
        <v>41.991666666666667</v>
      </c>
      <c r="V2639" s="19">
        <f t="shared" si="419"/>
        <v>41.400000000000006</v>
      </c>
    </row>
    <row r="2640" spans="1:22" ht="13.5" x14ac:dyDescent="0.25">
      <c r="A2640" s="3">
        <f>RSI!A2640</f>
        <v>45852</v>
      </c>
      <c r="B2640" s="2">
        <f>RSI!B2640</f>
        <v>12.73</v>
      </c>
      <c r="C2640" s="2">
        <f>RSI!I2640</f>
        <v>68.736674557041013</v>
      </c>
      <c r="D2640" s="2">
        <f>MACD!E2640</f>
        <v>-6.3819198336759086E-2</v>
      </c>
      <c r="E2640" s="2">
        <f>MACD!F2640</f>
        <v>-6.7755565857574224E-2</v>
      </c>
      <c r="F2640" s="2">
        <f>'Moving Avg'!D2640</f>
        <v>12.702000000000002</v>
      </c>
      <c r="G2640" s="2">
        <f>'Moving Avg'!F2640</f>
        <v>12.460999999999999</v>
      </c>
      <c r="H2640" s="2">
        <f>'Moving Avg'!G2640</f>
        <v>11.919830000000001</v>
      </c>
      <c r="I2640" s="2">
        <f>'Moving Avg'!H2640</f>
        <v>11.329870999999986</v>
      </c>
      <c r="J2640" s="17" t="str">
        <f>OBV!F2640</f>
        <v>BULLISH</v>
      </c>
      <c r="K2640" s="17" t="str">
        <f>OBV!G2640</f>
        <v>NEUTRAL</v>
      </c>
      <c r="L2640" s="17" t="str">
        <f>OBV!H2640</f>
        <v>CONFIRMED BULLISH</v>
      </c>
      <c r="M2640" s="19">
        <f t="shared" si="410"/>
        <v>25</v>
      </c>
      <c r="N2640" s="19">
        <f t="shared" si="411"/>
        <v>0</v>
      </c>
      <c r="O2640" s="19">
        <f t="shared" si="412"/>
        <v>50</v>
      </c>
      <c r="P2640" s="19">
        <f t="shared" si="413"/>
        <v>83.5</v>
      </c>
      <c r="Q2640" s="20">
        <f t="shared" si="414"/>
        <v>28.774999999999999</v>
      </c>
      <c r="R2640" s="20">
        <f t="shared" si="415"/>
        <v>43.375</v>
      </c>
      <c r="S2640" s="20">
        <f t="shared" si="416"/>
        <v>53.825000000000003</v>
      </c>
      <c r="T2640" s="20">
        <f t="shared" si="417"/>
        <v>39.625</v>
      </c>
      <c r="U2640" s="19">
        <f t="shared" si="418"/>
        <v>41.991666666666667</v>
      </c>
      <c r="V2640" s="19">
        <f t="shared" si="419"/>
        <v>41.400000000000006</v>
      </c>
    </row>
    <row r="2641" spans="1:22" ht="13.5" x14ac:dyDescent="0.25">
      <c r="A2641" s="3">
        <f>RSI!A2641</f>
        <v>45853</v>
      </c>
      <c r="B2641" s="2">
        <f>RSI!B2641</f>
        <v>12.72</v>
      </c>
      <c r="C2641" s="2">
        <f>RSI!I2641</f>
        <v>68.079389643538846</v>
      </c>
      <c r="D2641" s="2">
        <f>MACD!E2641</f>
        <v>-6.1953224020703246E-2</v>
      </c>
      <c r="E2641" s="2">
        <f>MACD!F2641</f>
        <v>-6.6595097490200039E-2</v>
      </c>
      <c r="F2641" s="2">
        <f>'Moving Avg'!D2641</f>
        <v>12.725999999999999</v>
      </c>
      <c r="G2641" s="2">
        <f>'Moving Avg'!F2641</f>
        <v>12.496999999999998</v>
      </c>
      <c r="H2641" s="2">
        <f>'Moving Avg'!G2641</f>
        <v>11.951462000000003</v>
      </c>
      <c r="I2641" s="2">
        <f>'Moving Avg'!H2641</f>
        <v>11.335906999999985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  <c r="M2641" s="19">
        <f t="shared" si="410"/>
        <v>25</v>
      </c>
      <c r="N2641" s="19">
        <f t="shared" si="411"/>
        <v>0</v>
      </c>
      <c r="O2641" s="19">
        <f t="shared" si="412"/>
        <v>50</v>
      </c>
      <c r="P2641" s="19">
        <f t="shared" si="413"/>
        <v>83.5</v>
      </c>
      <c r="Q2641" s="20">
        <f t="shared" si="414"/>
        <v>28.774999999999999</v>
      </c>
      <c r="R2641" s="20">
        <f t="shared" si="415"/>
        <v>43.375</v>
      </c>
      <c r="S2641" s="20">
        <f t="shared" si="416"/>
        <v>53.825000000000003</v>
      </c>
      <c r="T2641" s="20">
        <f t="shared" si="417"/>
        <v>39.625</v>
      </c>
      <c r="U2641" s="19">
        <f t="shared" si="418"/>
        <v>41.991666666666667</v>
      </c>
      <c r="V2641" s="19">
        <f t="shared" si="419"/>
        <v>41.400000000000006</v>
      </c>
    </row>
    <row r="2642" spans="1:22" ht="13.5" x14ac:dyDescent="0.25">
      <c r="A2642" s="3">
        <f>RSI!A2642</f>
        <v>45854</v>
      </c>
      <c r="B2642" s="2">
        <f>RSI!B2642</f>
        <v>12.72</v>
      </c>
      <c r="C2642" s="2">
        <f>RSI!I2642</f>
        <v>68.079389643538846</v>
      </c>
      <c r="D2642" s="2">
        <f>MACD!E2642</f>
        <v>-6.7135686034953679E-2</v>
      </c>
      <c r="E2642" s="2">
        <f>MACD!F2642</f>
        <v>-6.6703215199150762E-2</v>
      </c>
      <c r="F2642" s="2">
        <f>'Moving Avg'!D2642</f>
        <v>12.73</v>
      </c>
      <c r="G2642" s="2">
        <f>'Moving Avg'!F2642</f>
        <v>12.530999999999999</v>
      </c>
      <c r="H2642" s="2">
        <f>'Moving Avg'!G2642</f>
        <v>11.981222000000002</v>
      </c>
      <c r="I2642" s="2">
        <f>'Moving Avg'!H2642</f>
        <v>11.341942999999983</v>
      </c>
      <c r="J2642" s="17" t="str">
        <f>OBV!F2642</f>
        <v>BULLISH</v>
      </c>
      <c r="K2642" s="17" t="str">
        <f>OBV!G2642</f>
        <v>NEUTRAL</v>
      </c>
      <c r="L2642" s="17" t="str">
        <f>OBV!H2642</f>
        <v>CONFIRMED BULLISH</v>
      </c>
      <c r="M2642" s="19">
        <f t="shared" si="410"/>
        <v>25</v>
      </c>
      <c r="N2642" s="19">
        <f t="shared" si="411"/>
        <v>45</v>
      </c>
      <c r="O2642" s="19">
        <f t="shared" si="412"/>
        <v>50</v>
      </c>
      <c r="P2642" s="19">
        <f t="shared" si="413"/>
        <v>83.5</v>
      </c>
      <c r="Q2642" s="20">
        <f t="shared" si="414"/>
        <v>44.524999999999999</v>
      </c>
      <c r="R2642" s="20">
        <f t="shared" si="415"/>
        <v>52.375</v>
      </c>
      <c r="S2642" s="20">
        <f t="shared" si="416"/>
        <v>60.575000000000003</v>
      </c>
      <c r="T2642" s="20">
        <f t="shared" si="417"/>
        <v>50.875</v>
      </c>
      <c r="U2642" s="19">
        <f t="shared" si="418"/>
        <v>52.491666666666674</v>
      </c>
      <c r="V2642" s="19">
        <f t="shared" si="419"/>
        <v>52.087500000000006</v>
      </c>
    </row>
    <row r="2643" spans="1:22" ht="13.5" x14ac:dyDescent="0.25">
      <c r="A2643" s="3">
        <f>RSI!A2643</f>
        <v>45855</v>
      </c>
      <c r="B2643" s="2">
        <f>RSI!B2643</f>
        <v>12.7</v>
      </c>
      <c r="C2643" s="2">
        <f>RSI!I2643</f>
        <v>66.602143996320393</v>
      </c>
      <c r="D2643" s="2">
        <f>MACD!E2643</f>
        <v>-8.8949458997287678E-2</v>
      </c>
      <c r="E2643" s="2">
        <f>MACD!F2643</f>
        <v>-7.1152463958778139E-2</v>
      </c>
      <c r="F2643" s="2">
        <f>'Moving Avg'!D2643</f>
        <v>12.722</v>
      </c>
      <c r="G2643" s="2">
        <f>'Moving Avg'!F2643</f>
        <v>12.561499999999999</v>
      </c>
      <c r="H2643" s="2">
        <f>'Moving Avg'!G2643</f>
        <v>12.012642000000005</v>
      </c>
      <c r="I2643" s="2">
        <f>'Moving Avg'!H2643</f>
        <v>11.347878999999985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  <c r="M2643" s="19">
        <f t="shared" si="410"/>
        <v>25</v>
      </c>
      <c r="N2643" s="19">
        <f t="shared" si="411"/>
        <v>45</v>
      </c>
      <c r="O2643" s="19">
        <f t="shared" si="412"/>
        <v>50</v>
      </c>
      <c r="P2643" s="19">
        <f t="shared" si="413"/>
        <v>16.5</v>
      </c>
      <c r="Q2643" s="20">
        <f t="shared" si="414"/>
        <v>34.475000000000001</v>
      </c>
      <c r="R2643" s="20">
        <f t="shared" si="415"/>
        <v>35.625</v>
      </c>
      <c r="S2643" s="20">
        <f t="shared" si="416"/>
        <v>30.425000000000001</v>
      </c>
      <c r="T2643" s="20">
        <f t="shared" si="417"/>
        <v>34.125</v>
      </c>
      <c r="U2643" s="19">
        <f t="shared" si="418"/>
        <v>33.508333333333333</v>
      </c>
      <c r="V2643" s="19">
        <f t="shared" si="419"/>
        <v>33.662499999999994</v>
      </c>
    </row>
    <row r="2644" spans="1:22" ht="13.5" x14ac:dyDescent="0.25">
      <c r="A2644" s="3">
        <f>RSI!A2644</f>
        <v>45856</v>
      </c>
      <c r="B2644" s="2">
        <f>RSI!B2644</f>
        <v>12.7</v>
      </c>
      <c r="C2644" s="2">
        <f>RSI!I2644</f>
        <v>66.602143996320393</v>
      </c>
      <c r="D2644" s="2">
        <f>MACD!E2644</f>
        <v>-8.4513532298293725E-2</v>
      </c>
      <c r="E2644" s="2">
        <f>MACD!F2644</f>
        <v>-7.3824677626681268E-2</v>
      </c>
      <c r="F2644" s="2">
        <f>'Moving Avg'!D2644</f>
        <v>12.714000000000002</v>
      </c>
      <c r="G2644" s="2">
        <f>'Moving Avg'!F2644</f>
        <v>12.590999999999998</v>
      </c>
      <c r="H2644" s="2">
        <f>'Moving Avg'!G2644</f>
        <v>12.044062000000006</v>
      </c>
      <c r="I2644" s="2">
        <f>'Moving Avg'!H2644</f>
        <v>11.354048999999982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  <c r="M2644" s="19">
        <f t="shared" si="410"/>
        <v>25</v>
      </c>
      <c r="N2644" s="19">
        <f t="shared" si="411"/>
        <v>45</v>
      </c>
      <c r="O2644" s="19">
        <f t="shared" si="412"/>
        <v>50</v>
      </c>
      <c r="P2644" s="19">
        <f t="shared" si="413"/>
        <v>16.5</v>
      </c>
      <c r="Q2644" s="20">
        <f t="shared" si="414"/>
        <v>34.475000000000001</v>
      </c>
      <c r="R2644" s="20">
        <f t="shared" si="415"/>
        <v>35.625</v>
      </c>
      <c r="S2644" s="20">
        <f t="shared" si="416"/>
        <v>30.425000000000001</v>
      </c>
      <c r="T2644" s="20">
        <f t="shared" si="417"/>
        <v>34.125</v>
      </c>
      <c r="U2644" s="19">
        <f t="shared" si="418"/>
        <v>33.508333333333333</v>
      </c>
      <c r="V2644" s="19">
        <f t="shared" si="419"/>
        <v>33.662499999999994</v>
      </c>
    </row>
    <row r="2645" spans="1:22" ht="13.5" x14ac:dyDescent="0.25">
      <c r="A2645" s="3">
        <f>RSI!A2645</f>
        <v>45859</v>
      </c>
      <c r="B2645" s="2">
        <f>RSI!B2645</f>
        <v>12.74</v>
      </c>
      <c r="C2645" s="2">
        <f>RSI!I2645</f>
        <v>68.202544909513222</v>
      </c>
      <c r="D2645" s="2">
        <f>MACD!E2645</f>
        <v>-6.9932523832719085E-2</v>
      </c>
      <c r="E2645" s="2">
        <f>MACD!F2645</f>
        <v>-7.3046246867888825E-2</v>
      </c>
      <c r="F2645" s="2">
        <f>'Moving Avg'!D2645</f>
        <v>12.716000000000001</v>
      </c>
      <c r="G2645" s="2">
        <f>'Moving Avg'!F2645</f>
        <v>12.5885</v>
      </c>
      <c r="H2645" s="2">
        <f>'Moving Avg'!G2645</f>
        <v>12.076842000000005</v>
      </c>
      <c r="I2645" s="2">
        <f>'Moving Avg'!H2645</f>
        <v>11.361120999999983</v>
      </c>
      <c r="J2645" s="17" t="str">
        <f>OBV!F2645</f>
        <v>BEARISH</v>
      </c>
      <c r="K2645" s="17" t="str">
        <f>OBV!G2645</f>
        <v>NEUTRAL</v>
      </c>
      <c r="L2645" s="17" t="str">
        <f>OBV!H2645</f>
        <v>BEARISH DIVERGENCE</v>
      </c>
      <c r="M2645" s="19">
        <f t="shared" si="410"/>
        <v>25</v>
      </c>
      <c r="N2645" s="19">
        <f t="shared" si="411"/>
        <v>0</v>
      </c>
      <c r="O2645" s="19">
        <f t="shared" si="412"/>
        <v>50</v>
      </c>
      <c r="P2645" s="19">
        <f t="shared" si="413"/>
        <v>16.5</v>
      </c>
      <c r="Q2645" s="20">
        <f t="shared" si="414"/>
        <v>18.725000000000001</v>
      </c>
      <c r="R2645" s="20">
        <f t="shared" si="415"/>
        <v>26.625</v>
      </c>
      <c r="S2645" s="20">
        <f t="shared" si="416"/>
        <v>23.675000000000001</v>
      </c>
      <c r="T2645" s="20">
        <f t="shared" si="417"/>
        <v>22.875</v>
      </c>
      <c r="U2645" s="19">
        <f t="shared" si="418"/>
        <v>23.008333333333336</v>
      </c>
      <c r="V2645" s="19">
        <f t="shared" si="419"/>
        <v>22.975000000000001</v>
      </c>
    </row>
    <row r="2646" spans="1:22" ht="13.5" x14ac:dyDescent="0.25">
      <c r="A2646" s="3">
        <f>RSI!A2646</f>
        <v>45860</v>
      </c>
      <c r="B2646" s="2">
        <f>RSI!B2646</f>
        <v>12.74</v>
      </c>
      <c r="C2646" s="2">
        <f>RSI!I2646</f>
        <v>68.202544909513222</v>
      </c>
      <c r="D2646" s="2">
        <f>MACD!E2646</f>
        <v>-5.9307146558179369E-2</v>
      </c>
      <c r="E2646" s="2">
        <f>MACD!F2646</f>
        <v>-7.0298426805946931E-2</v>
      </c>
      <c r="F2646" s="2">
        <f>'Moving Avg'!D2646</f>
        <v>12.720000000000002</v>
      </c>
      <c r="G2646" s="2">
        <f>'Moving Avg'!F2646</f>
        <v>12.5915</v>
      </c>
      <c r="H2646" s="2">
        <f>'Moving Avg'!G2646</f>
        <v>12.110746000000004</v>
      </c>
      <c r="I2646" s="2">
        <f>'Moving Avg'!H2646</f>
        <v>11.368192999999984</v>
      </c>
      <c r="J2646" s="17" t="str">
        <f>OBV!F2646</f>
        <v>BULLISH</v>
      </c>
      <c r="K2646" s="17" t="str">
        <f>OBV!G2646</f>
        <v>NEUTRAL</v>
      </c>
      <c r="L2646" s="17" t="str">
        <f>OBV!H2646</f>
        <v>CONFIRMED BULLISH</v>
      </c>
      <c r="M2646" s="19">
        <f t="shared" si="410"/>
        <v>25</v>
      </c>
      <c r="N2646" s="19">
        <f t="shared" si="411"/>
        <v>0</v>
      </c>
      <c r="O2646" s="19">
        <f t="shared" si="412"/>
        <v>50</v>
      </c>
      <c r="P2646" s="19">
        <f t="shared" si="413"/>
        <v>83.5</v>
      </c>
      <c r="Q2646" s="20">
        <f t="shared" si="414"/>
        <v>28.774999999999999</v>
      </c>
      <c r="R2646" s="20">
        <f t="shared" si="415"/>
        <v>43.375</v>
      </c>
      <c r="S2646" s="20">
        <f t="shared" si="416"/>
        <v>53.825000000000003</v>
      </c>
      <c r="T2646" s="20">
        <f t="shared" si="417"/>
        <v>39.625</v>
      </c>
      <c r="U2646" s="19">
        <f t="shared" si="418"/>
        <v>41.991666666666667</v>
      </c>
      <c r="V2646" s="19">
        <f t="shared" si="419"/>
        <v>41.400000000000006</v>
      </c>
    </row>
    <row r="2647" spans="1:22" ht="13.5" x14ac:dyDescent="0.25">
      <c r="A2647" s="3">
        <f>RSI!A2647</f>
        <v>45861</v>
      </c>
      <c r="B2647" s="2">
        <f>RSI!B2647</f>
        <v>12.7</v>
      </c>
      <c r="C2647" s="2">
        <f>RSI!I2647</f>
        <v>64.611746298776694</v>
      </c>
      <c r="D2647" s="2">
        <f>MACD!E2647</f>
        <v>-3.3554419103104749E-2</v>
      </c>
      <c r="E2647" s="2">
        <f>MACD!F2647</f>
        <v>-6.2949625265378492E-2</v>
      </c>
      <c r="F2647" s="2">
        <f>'Moving Avg'!D2647</f>
        <v>12.715999999999999</v>
      </c>
      <c r="G2647" s="2">
        <f>'Moving Avg'!F2647</f>
        <v>12.5975</v>
      </c>
      <c r="H2647" s="2">
        <f>'Moving Avg'!G2647</f>
        <v>12.143850000000004</v>
      </c>
      <c r="I2647" s="2">
        <f>'Moving Avg'!H2647</f>
        <v>11.37506499999998</v>
      </c>
      <c r="J2647" s="17" t="str">
        <f>OBV!F2647</f>
        <v>BEARISH</v>
      </c>
      <c r="K2647" s="17" t="str">
        <f>OBV!G2647</f>
        <v>NEUTRAL</v>
      </c>
      <c r="L2647" s="17" t="str">
        <f>OBV!H2647</f>
        <v>CONFIRMED BEARISH</v>
      </c>
      <c r="M2647" s="19">
        <f t="shared" si="410"/>
        <v>25</v>
      </c>
      <c r="N2647" s="19">
        <f t="shared" si="411"/>
        <v>0</v>
      </c>
      <c r="O2647" s="19">
        <f t="shared" si="412"/>
        <v>50</v>
      </c>
      <c r="P2647" s="19">
        <f t="shared" si="413"/>
        <v>16.5</v>
      </c>
      <c r="Q2647" s="20">
        <f t="shared" si="414"/>
        <v>18.725000000000001</v>
      </c>
      <c r="R2647" s="20">
        <f t="shared" si="415"/>
        <v>26.625</v>
      </c>
      <c r="S2647" s="20">
        <f t="shared" si="416"/>
        <v>23.675000000000001</v>
      </c>
      <c r="T2647" s="20">
        <f t="shared" si="417"/>
        <v>22.875</v>
      </c>
      <c r="U2647" s="19">
        <f t="shared" si="418"/>
        <v>23.008333333333336</v>
      </c>
      <c r="V2647" s="19">
        <f t="shared" si="419"/>
        <v>22.975000000000001</v>
      </c>
    </row>
    <row r="2648" spans="1:22" ht="13.5" x14ac:dyDescent="0.25">
      <c r="A2648" s="3">
        <f>RSI!A2648</f>
        <v>45862</v>
      </c>
      <c r="B2648" s="2">
        <f>RSI!B2648</f>
        <v>12.78</v>
      </c>
      <c r="C2648" s="2">
        <f>RSI!I2648</f>
        <v>68.215987673137093</v>
      </c>
      <c r="D2648" s="2">
        <f>MACD!E2648</f>
        <v>-1.2767474013195113E-2</v>
      </c>
      <c r="E2648" s="2">
        <f>MACD!F2648</f>
        <v>-5.2913195014941815E-2</v>
      </c>
      <c r="F2648" s="2">
        <f>'Moving Avg'!D2648</f>
        <v>12.731999999999999</v>
      </c>
      <c r="G2648" s="2">
        <f>'Moving Avg'!F2648</f>
        <v>12.616499999999998</v>
      </c>
      <c r="H2648" s="2">
        <f>'Moving Avg'!G2648</f>
        <v>12.176870000000006</v>
      </c>
      <c r="I2648" s="2">
        <f>'Moving Avg'!H2648</f>
        <v>11.38280499999998</v>
      </c>
      <c r="J2648" s="17" t="str">
        <f>OBV!F2648</f>
        <v>BULLISH</v>
      </c>
      <c r="K2648" s="17" t="str">
        <f>OBV!G2648</f>
        <v>NEUTRAL</v>
      </c>
      <c r="L2648" s="17" t="str">
        <f>OBV!H2648</f>
        <v>CONFIRMED BULLISH</v>
      </c>
      <c r="M2648" s="19">
        <f t="shared" si="410"/>
        <v>25</v>
      </c>
      <c r="N2648" s="19">
        <f t="shared" si="411"/>
        <v>0</v>
      </c>
      <c r="O2648" s="19">
        <f t="shared" si="412"/>
        <v>50</v>
      </c>
      <c r="P2648" s="19">
        <f t="shared" si="413"/>
        <v>83.5</v>
      </c>
      <c r="Q2648" s="20">
        <f t="shared" si="414"/>
        <v>28.774999999999999</v>
      </c>
      <c r="R2648" s="20">
        <f t="shared" si="415"/>
        <v>43.375</v>
      </c>
      <c r="S2648" s="20">
        <f t="shared" si="416"/>
        <v>53.825000000000003</v>
      </c>
      <c r="T2648" s="20">
        <f t="shared" si="417"/>
        <v>39.625</v>
      </c>
      <c r="U2648" s="19">
        <f t="shared" si="418"/>
        <v>41.991666666666667</v>
      </c>
      <c r="V2648" s="19">
        <f t="shared" si="419"/>
        <v>41.400000000000006</v>
      </c>
    </row>
    <row r="2649" spans="1:22" ht="13.5" x14ac:dyDescent="0.25">
      <c r="A2649" s="3">
        <f>RSI!A2649</f>
        <v>45866</v>
      </c>
      <c r="B2649" s="2">
        <f>RSI!B2649</f>
        <v>12.77</v>
      </c>
      <c r="C2649" s="2">
        <f>RSI!I2649</f>
        <v>67.29337012451029</v>
      </c>
      <c r="D2649" s="2">
        <f>MACD!E2649</f>
        <v>3.9489926414457699E-3</v>
      </c>
      <c r="E2649" s="2">
        <f>MACD!F2649</f>
        <v>-4.1540757483664301E-2</v>
      </c>
      <c r="F2649" s="2">
        <f>'Moving Avg'!D2649</f>
        <v>12.746</v>
      </c>
      <c r="G2649" s="2">
        <f>'Moving Avg'!F2649</f>
        <v>12.637499999999999</v>
      </c>
      <c r="H2649" s="2">
        <f>'Moving Avg'!G2649</f>
        <v>12.209502000000004</v>
      </c>
      <c r="I2649" s="2">
        <f>'Moving Avg'!H2649</f>
        <v>11.39049499999998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  <c r="M2649" s="19">
        <f t="shared" si="410"/>
        <v>25</v>
      </c>
      <c r="N2649" s="19">
        <f t="shared" si="411"/>
        <v>0</v>
      </c>
      <c r="O2649" s="19">
        <f t="shared" si="412"/>
        <v>50</v>
      </c>
      <c r="P2649" s="19">
        <f t="shared" si="413"/>
        <v>83.5</v>
      </c>
      <c r="Q2649" s="20">
        <f t="shared" si="414"/>
        <v>28.774999999999999</v>
      </c>
      <c r="R2649" s="20">
        <f t="shared" si="415"/>
        <v>43.375</v>
      </c>
      <c r="S2649" s="20">
        <f t="shared" si="416"/>
        <v>53.825000000000003</v>
      </c>
      <c r="T2649" s="20">
        <f t="shared" si="417"/>
        <v>39.625</v>
      </c>
      <c r="U2649" s="19">
        <f t="shared" si="418"/>
        <v>41.991666666666667</v>
      </c>
      <c r="V2649" s="19">
        <f t="shared" si="419"/>
        <v>41.400000000000006</v>
      </c>
    </row>
    <row r="2650" spans="1:22" ht="13.5" x14ac:dyDescent="0.25">
      <c r="A2650" s="3">
        <f>RSI!A2650</f>
        <v>45867</v>
      </c>
      <c r="B2650" s="2">
        <f>RSI!B2650</f>
        <v>12.69</v>
      </c>
      <c r="C2650" s="2">
        <f>RSI!I2650</f>
        <v>60.270494683526735</v>
      </c>
      <c r="D2650" s="2">
        <f>MACD!E2650</f>
        <v>2.1046520731074381E-2</v>
      </c>
      <c r="E2650" s="2">
        <f>MACD!F2650</f>
        <v>-2.9023301840716567E-2</v>
      </c>
      <c r="F2650" s="2">
        <f>'Moving Avg'!D2650</f>
        <v>12.735999999999999</v>
      </c>
      <c r="G2650" s="2">
        <f>'Moving Avg'!F2650</f>
        <v>12.657</v>
      </c>
      <c r="H2650" s="2">
        <f>'Moving Avg'!G2650</f>
        <v>12.236416000000006</v>
      </c>
      <c r="I2650" s="2">
        <f>'Moving Avg'!H2650</f>
        <v>11.397925499999984</v>
      </c>
      <c r="J2650" s="17" t="str">
        <f>OBV!F2650</f>
        <v>BEARISH</v>
      </c>
      <c r="K2650" s="17" t="str">
        <f>OBV!G2650</f>
        <v>NEUTRAL</v>
      </c>
      <c r="L2650" s="17" t="str">
        <f>OBV!H2650</f>
        <v>CONFIRMED BEARISH</v>
      </c>
      <c r="M2650" s="19">
        <f t="shared" si="410"/>
        <v>25</v>
      </c>
      <c r="N2650" s="19">
        <f t="shared" si="411"/>
        <v>0</v>
      </c>
      <c r="O2650" s="19">
        <f t="shared" si="412"/>
        <v>50</v>
      </c>
      <c r="P2650" s="19">
        <f t="shared" si="413"/>
        <v>16.5</v>
      </c>
      <c r="Q2650" s="20">
        <f t="shared" si="414"/>
        <v>18.725000000000001</v>
      </c>
      <c r="R2650" s="20">
        <f t="shared" si="415"/>
        <v>26.625</v>
      </c>
      <c r="S2650" s="20">
        <f t="shared" si="416"/>
        <v>23.675000000000001</v>
      </c>
      <c r="T2650" s="20">
        <f t="shared" si="417"/>
        <v>22.875</v>
      </c>
      <c r="U2650" s="19">
        <f t="shared" si="418"/>
        <v>23.008333333333336</v>
      </c>
      <c r="V2650" s="19">
        <f t="shared" si="419"/>
        <v>22.975000000000001</v>
      </c>
    </row>
    <row r="2651" spans="1:22" ht="13.5" x14ac:dyDescent="0.25">
      <c r="A2651" s="3">
        <f>RSI!A2651</f>
        <v>45868</v>
      </c>
      <c r="B2651" s="2">
        <f>RSI!B2651</f>
        <v>12.65</v>
      </c>
      <c r="C2651" s="2">
        <f>RSI!I2651</f>
        <v>57.063796841543947</v>
      </c>
      <c r="D2651" s="2">
        <f>MACD!E2651</f>
        <v>3.6082515436840268E-2</v>
      </c>
      <c r="E2651" s="2">
        <f>MACD!F2651</f>
        <v>-1.6002138385205204E-2</v>
      </c>
      <c r="F2651" s="2">
        <f>'Moving Avg'!D2651</f>
        <v>12.718</v>
      </c>
      <c r="G2651" s="2">
        <f>'Moving Avg'!F2651</f>
        <v>12.6655</v>
      </c>
      <c r="H2651" s="2">
        <f>'Moving Avg'!G2651</f>
        <v>12.262156000000004</v>
      </c>
      <c r="I2651" s="2">
        <f>'Moving Avg'!H2651</f>
        <v>11.404594499999984</v>
      </c>
      <c r="J2651" s="17" t="str">
        <f>OBV!F2651</f>
        <v>BEARISH</v>
      </c>
      <c r="K2651" s="17" t="str">
        <f>OBV!G2651</f>
        <v>NEUTRAL</v>
      </c>
      <c r="L2651" s="17" t="str">
        <f>OBV!H2651</f>
        <v>CONFIRMED BEARISH</v>
      </c>
      <c r="M2651" s="19">
        <f t="shared" si="410"/>
        <v>25</v>
      </c>
      <c r="N2651" s="19">
        <f t="shared" si="411"/>
        <v>0</v>
      </c>
      <c r="O2651" s="19">
        <f t="shared" si="412"/>
        <v>50</v>
      </c>
      <c r="P2651" s="19">
        <f t="shared" si="413"/>
        <v>16.5</v>
      </c>
      <c r="Q2651" s="20">
        <f t="shared" si="414"/>
        <v>18.725000000000001</v>
      </c>
      <c r="R2651" s="20">
        <f t="shared" si="415"/>
        <v>26.625</v>
      </c>
      <c r="S2651" s="20">
        <f t="shared" si="416"/>
        <v>23.675000000000001</v>
      </c>
      <c r="T2651" s="20">
        <f t="shared" si="417"/>
        <v>22.875</v>
      </c>
      <c r="U2651" s="19">
        <f t="shared" si="418"/>
        <v>23.008333333333336</v>
      </c>
      <c r="V2651" s="19">
        <f t="shared" si="419"/>
        <v>22.975000000000001</v>
      </c>
    </row>
    <row r="2652" spans="1:22" ht="13.5" x14ac:dyDescent="0.25">
      <c r="A2652" s="3">
        <f>RSI!A2652</f>
        <v>45869</v>
      </c>
      <c r="B2652" s="2">
        <f>RSI!B2652</f>
        <v>12.6</v>
      </c>
      <c r="C2652" s="2">
        <f>RSI!I2652</f>
        <v>53.249917747355461</v>
      </c>
      <c r="D2652" s="2">
        <f>MACD!E2652</f>
        <v>5.1953080913586192E-2</v>
      </c>
      <c r="E2652" s="2">
        <f>MACD!F2652</f>
        <v>-2.4110945254469246E-3</v>
      </c>
      <c r="F2652" s="2">
        <f>'Moving Avg'!D2652</f>
        <v>12.697999999999999</v>
      </c>
      <c r="G2652" s="2">
        <f>'Moving Avg'!F2652</f>
        <v>12.672999999999998</v>
      </c>
      <c r="H2652" s="2">
        <f>'Moving Avg'!G2652</f>
        <v>12.287082000000005</v>
      </c>
      <c r="I2652" s="2">
        <f>'Moving Avg'!H2652</f>
        <v>11.410732499999984</v>
      </c>
      <c r="J2652" s="17" t="str">
        <f>OBV!F2652</f>
        <v>BULLISH</v>
      </c>
      <c r="K2652" s="17" t="str">
        <f>OBV!G2652</f>
        <v>NEUTRAL</v>
      </c>
      <c r="L2652" s="17" t="str">
        <f>OBV!H2652</f>
        <v>BULLISH DIVERGENCE</v>
      </c>
      <c r="M2652" s="19">
        <f t="shared" si="410"/>
        <v>25</v>
      </c>
      <c r="N2652" s="19">
        <f t="shared" si="411"/>
        <v>0</v>
      </c>
      <c r="O2652" s="19">
        <f t="shared" si="412"/>
        <v>50</v>
      </c>
      <c r="P2652" s="19">
        <f t="shared" si="413"/>
        <v>66.5</v>
      </c>
      <c r="Q2652" s="20">
        <f t="shared" si="414"/>
        <v>26.225000000000001</v>
      </c>
      <c r="R2652" s="20">
        <f t="shared" si="415"/>
        <v>39.125</v>
      </c>
      <c r="S2652" s="20">
        <f t="shared" si="416"/>
        <v>46.174999999999997</v>
      </c>
      <c r="T2652" s="20">
        <f t="shared" si="417"/>
        <v>35.375</v>
      </c>
      <c r="U2652" s="19">
        <f t="shared" si="418"/>
        <v>37.174999999999997</v>
      </c>
      <c r="V2652" s="19">
        <f t="shared" si="419"/>
        <v>36.724999999999994</v>
      </c>
    </row>
    <row r="2653" spans="1:22" ht="13.5" x14ac:dyDescent="0.25">
      <c r="A2653" s="3">
        <f>RSI!A2653</f>
        <v>45870</v>
      </c>
      <c r="B2653" s="2">
        <f>RSI!B2653</f>
        <v>12.55</v>
      </c>
      <c r="C2653" s="2">
        <f>RSI!I2653</f>
        <v>49.674518028341751</v>
      </c>
      <c r="D2653" s="2">
        <f>MACD!E2653</f>
        <v>6.5789528726837077E-2</v>
      </c>
      <c r="E2653" s="2">
        <f>MACD!F2653</f>
        <v>1.1229030125009877E-2</v>
      </c>
      <c r="F2653" s="2">
        <f>'Moving Avg'!D2653</f>
        <v>12.652000000000001</v>
      </c>
      <c r="G2653" s="2">
        <f>'Moving Avg'!F2653</f>
        <v>12.683500000000002</v>
      </c>
      <c r="H2653" s="2">
        <f>'Moving Avg'!G2653</f>
        <v>12.311196000000002</v>
      </c>
      <c r="I2653" s="2">
        <f>'Moving Avg'!H2653</f>
        <v>11.416854499999983</v>
      </c>
      <c r="J2653" s="17" t="str">
        <f>OBV!F2653</f>
        <v>BEARISH</v>
      </c>
      <c r="K2653" s="17" t="str">
        <f>OBV!G2653</f>
        <v>NEUTRAL</v>
      </c>
      <c r="L2653" s="17" t="str">
        <f>OBV!H2653</f>
        <v>CONFIRMED BEARISH</v>
      </c>
      <c r="M2653" s="19">
        <f t="shared" si="410"/>
        <v>25</v>
      </c>
      <c r="N2653" s="19">
        <f t="shared" si="411"/>
        <v>0</v>
      </c>
      <c r="O2653" s="19">
        <f t="shared" si="412"/>
        <v>50</v>
      </c>
      <c r="P2653" s="19">
        <f t="shared" si="413"/>
        <v>16.5</v>
      </c>
      <c r="Q2653" s="20">
        <f t="shared" si="414"/>
        <v>18.725000000000001</v>
      </c>
      <c r="R2653" s="20">
        <f t="shared" si="415"/>
        <v>26.625</v>
      </c>
      <c r="S2653" s="20">
        <f t="shared" si="416"/>
        <v>23.675000000000001</v>
      </c>
      <c r="T2653" s="20">
        <f t="shared" si="417"/>
        <v>22.875</v>
      </c>
      <c r="U2653" s="19">
        <f t="shared" si="418"/>
        <v>23.008333333333336</v>
      </c>
      <c r="V2653" s="19">
        <f t="shared" si="419"/>
        <v>22.975000000000001</v>
      </c>
    </row>
    <row r="2654" spans="1:22" ht="13.5" x14ac:dyDescent="0.25">
      <c r="A2654" s="3">
        <f>RSI!A2654</f>
        <v>45873</v>
      </c>
      <c r="B2654" s="2">
        <f>RSI!B2654</f>
        <v>12.39</v>
      </c>
      <c r="C2654" s="2">
        <f>RSI!I2654</f>
        <v>40.340273734779466</v>
      </c>
      <c r="D2654" s="2">
        <f>MACD!E2654</f>
        <v>8.9441565859990746E-2</v>
      </c>
      <c r="E2654" s="2">
        <f>MACD!F2654</f>
        <v>2.6871537272006051E-2</v>
      </c>
      <c r="F2654" s="2">
        <f>'Moving Avg'!D2654</f>
        <v>12.575999999999999</v>
      </c>
      <c r="G2654" s="2">
        <f>'Moving Avg'!F2654</f>
        <v>12.678000000000001</v>
      </c>
      <c r="H2654" s="2">
        <f>'Moving Avg'!G2654</f>
        <v>12.331174000000001</v>
      </c>
      <c r="I2654" s="2">
        <f>'Moving Avg'!H2654</f>
        <v>11.421942499999984</v>
      </c>
      <c r="J2654" s="17" t="str">
        <f>OBV!F2654</f>
        <v>BEARISH</v>
      </c>
      <c r="K2654" s="17" t="str">
        <f>OBV!G2654</f>
        <v>WEAK</v>
      </c>
      <c r="L2654" s="17" t="str">
        <f>OBV!H2654</f>
        <v>CONFIRMED BEARISH</v>
      </c>
      <c r="M2654" s="19">
        <f t="shared" si="410"/>
        <v>25</v>
      </c>
      <c r="N2654" s="19">
        <f t="shared" si="411"/>
        <v>0</v>
      </c>
      <c r="O2654" s="19">
        <f t="shared" si="412"/>
        <v>50</v>
      </c>
      <c r="P2654" s="19">
        <f t="shared" si="413"/>
        <v>0</v>
      </c>
      <c r="Q2654" s="20">
        <f t="shared" si="414"/>
        <v>16.25</v>
      </c>
      <c r="R2654" s="20">
        <f t="shared" si="415"/>
        <v>22.5</v>
      </c>
      <c r="S2654" s="20">
        <f t="shared" si="416"/>
        <v>16.25</v>
      </c>
      <c r="T2654" s="20">
        <f t="shared" si="417"/>
        <v>18.75</v>
      </c>
      <c r="U2654" s="19">
        <f t="shared" si="418"/>
        <v>18.333333333333332</v>
      </c>
      <c r="V2654" s="19">
        <f t="shared" si="419"/>
        <v>18.4375</v>
      </c>
    </row>
    <row r="2655" spans="1:22" ht="13.5" x14ac:dyDescent="0.25">
      <c r="A2655" s="3">
        <f>RSI!A2655</f>
        <v>45874</v>
      </c>
      <c r="B2655" s="2">
        <f>RSI!B2655</f>
        <v>12</v>
      </c>
      <c r="C2655" s="2">
        <f>RSI!I2655</f>
        <v>27.014925181509341</v>
      </c>
      <c r="D2655" s="2">
        <f>MACD!E2655</f>
        <v>0.14552858565536653</v>
      </c>
      <c r="E2655" s="2">
        <f>MACD!F2655</f>
        <v>5.0602946948678146E-2</v>
      </c>
      <c r="F2655" s="2">
        <f>'Moving Avg'!D2655</f>
        <v>12.437999999999999</v>
      </c>
      <c r="G2655" s="2">
        <f>'Moving Avg'!F2655</f>
        <v>12.648000000000001</v>
      </c>
      <c r="H2655" s="2">
        <f>'Moving Avg'!G2655</f>
        <v>12.338110000000002</v>
      </c>
      <c r="I2655" s="2">
        <f>'Moving Avg'!H2655</f>
        <v>11.425361499999983</v>
      </c>
      <c r="J2655" s="17" t="str">
        <f>OBV!F2655</f>
        <v>BEARISH</v>
      </c>
      <c r="K2655" s="17" t="str">
        <f>OBV!G2655</f>
        <v>WEAK</v>
      </c>
      <c r="L2655" s="17" t="str">
        <f>OBV!H2655</f>
        <v>CONFIRMED BEARISH</v>
      </c>
      <c r="M2655" s="19">
        <f t="shared" si="410"/>
        <v>50</v>
      </c>
      <c r="N2655" s="19">
        <f t="shared" si="411"/>
        <v>0</v>
      </c>
      <c r="O2655" s="19">
        <f t="shared" si="412"/>
        <v>50</v>
      </c>
      <c r="P2655" s="19">
        <f t="shared" si="413"/>
        <v>0</v>
      </c>
      <c r="Q2655" s="20">
        <f t="shared" si="414"/>
        <v>25</v>
      </c>
      <c r="R2655" s="20">
        <f t="shared" si="415"/>
        <v>27.5</v>
      </c>
      <c r="S2655" s="20">
        <f t="shared" si="416"/>
        <v>20</v>
      </c>
      <c r="T2655" s="20">
        <f t="shared" si="417"/>
        <v>25</v>
      </c>
      <c r="U2655" s="19">
        <f t="shared" si="418"/>
        <v>24.166666666666668</v>
      </c>
      <c r="V2655" s="19">
        <f t="shared" si="419"/>
        <v>24.375</v>
      </c>
    </row>
    <row r="2656" spans="1:22" ht="13.5" x14ac:dyDescent="0.25">
      <c r="A2656" s="3">
        <f>RSI!A2656</f>
        <v>45875</v>
      </c>
      <c r="B2656" s="2">
        <f>RSI!B2656</f>
        <v>11.8</v>
      </c>
      <c r="C2656" s="2">
        <f>RSI!I2656</f>
        <v>22.847007497313101</v>
      </c>
      <c r="D2656" s="2">
        <f>MACD!E2656</f>
        <v>0.2110608252596613</v>
      </c>
      <c r="E2656" s="2">
        <f>MACD!F2656</f>
        <v>8.2694522610874788E-2</v>
      </c>
      <c r="F2656" s="2">
        <f>'Moving Avg'!D2656</f>
        <v>12.268000000000001</v>
      </c>
      <c r="G2656" s="2">
        <f>'Moving Avg'!F2656</f>
        <v>12.608000000000001</v>
      </c>
      <c r="H2656" s="2">
        <f>'Moving Avg'!G2656</f>
        <v>12.341046</v>
      </c>
      <c r="I2656" s="2">
        <f>'Moving Avg'!H2656</f>
        <v>11.428201499999986</v>
      </c>
      <c r="J2656" s="17" t="str">
        <f>OBV!F2656</f>
        <v>BEARISH</v>
      </c>
      <c r="K2656" s="17" t="str">
        <f>OBV!G2656</f>
        <v>WEAK</v>
      </c>
      <c r="L2656" s="17" t="str">
        <f>OBV!H2656</f>
        <v>CONFIRMED BEARISH</v>
      </c>
      <c r="M2656" s="19">
        <f t="shared" si="410"/>
        <v>50</v>
      </c>
      <c r="N2656" s="19">
        <f t="shared" si="411"/>
        <v>0</v>
      </c>
      <c r="O2656" s="19">
        <f t="shared" si="412"/>
        <v>50</v>
      </c>
      <c r="P2656" s="19">
        <f t="shared" si="413"/>
        <v>0</v>
      </c>
      <c r="Q2656" s="20">
        <f t="shared" si="414"/>
        <v>25</v>
      </c>
      <c r="R2656" s="20">
        <f t="shared" si="415"/>
        <v>27.5</v>
      </c>
      <c r="S2656" s="20">
        <f t="shared" si="416"/>
        <v>20</v>
      </c>
      <c r="T2656" s="20">
        <f t="shared" si="417"/>
        <v>25</v>
      </c>
      <c r="U2656" s="19">
        <f t="shared" si="418"/>
        <v>24.166666666666668</v>
      </c>
      <c r="V2656" s="19">
        <f t="shared" si="419"/>
        <v>24.375</v>
      </c>
    </row>
    <row r="2657" spans="1:22" ht="13.5" x14ac:dyDescent="0.25">
      <c r="A2657" s="3">
        <f>RSI!A2657</f>
        <v>45876</v>
      </c>
      <c r="B2657" s="2">
        <f>RSI!B2657</f>
        <v>11.97</v>
      </c>
      <c r="C2657" s="2">
        <f>RSI!I2657</f>
        <v>32.394724926712939</v>
      </c>
      <c r="D2657" s="2">
        <f>MACD!E2657</f>
        <v>0.25196430842246009</v>
      </c>
      <c r="E2657" s="2">
        <f>MACD!F2657</f>
        <v>0.11654847977319185</v>
      </c>
      <c r="F2657" s="2">
        <f>'Moving Avg'!D2657</f>
        <v>12.141999999999999</v>
      </c>
      <c r="G2657" s="2">
        <f>'Moving Avg'!F2657</f>
        <v>12.571500000000002</v>
      </c>
      <c r="H2657" s="2">
        <f>'Moving Avg'!G2657</f>
        <v>12.345136000000002</v>
      </c>
      <c r="I2657" s="2">
        <f>'Moving Avg'!H2657</f>
        <v>11.431891499999985</v>
      </c>
      <c r="J2657" s="17" t="str">
        <f>OBV!F2657</f>
        <v>BEARISH</v>
      </c>
      <c r="K2657" s="17" t="str">
        <f>OBV!G2657</f>
        <v>WEAK</v>
      </c>
      <c r="L2657" s="17" t="str">
        <f>OBV!H2657</f>
        <v>CONFIRMED BEARISH</v>
      </c>
      <c r="M2657" s="19">
        <f t="shared" si="410"/>
        <v>25</v>
      </c>
      <c r="N2657" s="19">
        <f t="shared" si="411"/>
        <v>0</v>
      </c>
      <c r="O2657" s="19">
        <f t="shared" si="412"/>
        <v>50</v>
      </c>
      <c r="P2657" s="19">
        <f t="shared" si="413"/>
        <v>0</v>
      </c>
      <c r="Q2657" s="20">
        <f t="shared" si="414"/>
        <v>16.25</v>
      </c>
      <c r="R2657" s="20">
        <f t="shared" si="415"/>
        <v>22.5</v>
      </c>
      <c r="S2657" s="20">
        <f t="shared" si="416"/>
        <v>16.25</v>
      </c>
      <c r="T2657" s="20">
        <f t="shared" si="417"/>
        <v>18.75</v>
      </c>
      <c r="U2657" s="19">
        <f t="shared" si="418"/>
        <v>18.333333333333332</v>
      </c>
      <c r="V2657" s="19">
        <f t="shared" si="419"/>
        <v>18.4375</v>
      </c>
    </row>
    <row r="2658" spans="1:22" ht="13.5" x14ac:dyDescent="0.25">
      <c r="A2658" s="3">
        <f>RSI!A2658</f>
        <v>45877</v>
      </c>
      <c r="B2658" s="2">
        <f>RSI!B2658</f>
        <v>12.45</v>
      </c>
      <c r="C2658" s="2">
        <f>RSI!I2658</f>
        <v>50.878646157713625</v>
      </c>
      <c r="D2658" s="2">
        <f>MACD!E2658</f>
        <v>0.26621103388137612</v>
      </c>
      <c r="E2658" s="2">
        <f>MACD!F2658</f>
        <v>0.14648099059482872</v>
      </c>
      <c r="F2658" s="2">
        <f>'Moving Avg'!D2658</f>
        <v>12.122</v>
      </c>
      <c r="G2658" s="2">
        <f>'Moving Avg'!F2658</f>
        <v>12.557</v>
      </c>
      <c r="H2658" s="2">
        <f>'Moving Avg'!G2658</f>
        <v>12.359200000000001</v>
      </c>
      <c r="I2658" s="2">
        <f>'Moving Avg'!H2658</f>
        <v>11.438028499999984</v>
      </c>
      <c r="J2658" s="17" t="str">
        <f>OBV!F2658</f>
        <v>BEARISH</v>
      </c>
      <c r="K2658" s="17" t="str">
        <f>OBV!G2658</f>
        <v>NEUTRAL</v>
      </c>
      <c r="L2658" s="17" t="str">
        <f>OBV!H2658</f>
        <v>CONFIRMED BEARISH</v>
      </c>
      <c r="M2658" s="19">
        <f t="shared" si="410"/>
        <v>25</v>
      </c>
      <c r="N2658" s="19">
        <f t="shared" si="411"/>
        <v>0</v>
      </c>
      <c r="O2658" s="19">
        <f t="shared" si="412"/>
        <v>50</v>
      </c>
      <c r="P2658" s="19">
        <f t="shared" si="413"/>
        <v>16.5</v>
      </c>
      <c r="Q2658" s="20">
        <f t="shared" si="414"/>
        <v>18.725000000000001</v>
      </c>
      <c r="R2658" s="20">
        <f t="shared" si="415"/>
        <v>26.625</v>
      </c>
      <c r="S2658" s="20">
        <f t="shared" si="416"/>
        <v>23.675000000000001</v>
      </c>
      <c r="T2658" s="20">
        <f t="shared" si="417"/>
        <v>22.875</v>
      </c>
      <c r="U2658" s="19">
        <f t="shared" si="418"/>
        <v>23.008333333333336</v>
      </c>
      <c r="V2658" s="19">
        <f t="shared" si="419"/>
        <v>22.975000000000001</v>
      </c>
    </row>
    <row r="2659" spans="1:22" ht="13.5" x14ac:dyDescent="0.25">
      <c r="A2659" s="3">
        <f>RSI!A2659</f>
        <v>45880</v>
      </c>
      <c r="B2659" s="2">
        <f>RSI!B2659</f>
        <v>12.45</v>
      </c>
      <c r="C2659" s="2">
        <f>RSI!I2659</f>
        <v>50.878646157713625</v>
      </c>
      <c r="D2659" s="2">
        <f>MACD!E2659</f>
        <v>0.27656147651862995</v>
      </c>
      <c r="E2659" s="2">
        <f>MACD!F2659</f>
        <v>0.17249708777958897</v>
      </c>
      <c r="F2659" s="2">
        <f>'Moving Avg'!D2659</f>
        <v>12.134</v>
      </c>
      <c r="G2659" s="2">
        <f>'Moving Avg'!F2659</f>
        <v>12.5425</v>
      </c>
      <c r="H2659" s="2">
        <f>'Moving Avg'!G2659</f>
        <v>12.374200000000004</v>
      </c>
      <c r="I2659" s="2">
        <f>'Moving Avg'!H2659</f>
        <v>11.443697499999985</v>
      </c>
      <c r="J2659" s="17" t="str">
        <f>OBV!F2659</f>
        <v>BEARISH</v>
      </c>
      <c r="K2659" s="17" t="str">
        <f>OBV!G2659</f>
        <v>NEUTRAL</v>
      </c>
      <c r="L2659" s="17" t="str">
        <f>OBV!H2659</f>
        <v>BEARISH DIVERGENCE</v>
      </c>
      <c r="M2659" s="19">
        <f t="shared" si="410"/>
        <v>25</v>
      </c>
      <c r="N2659" s="19">
        <f t="shared" si="411"/>
        <v>0</v>
      </c>
      <c r="O2659" s="19">
        <f t="shared" si="412"/>
        <v>50</v>
      </c>
      <c r="P2659" s="19">
        <f t="shared" si="413"/>
        <v>16.5</v>
      </c>
      <c r="Q2659" s="20">
        <f t="shared" si="414"/>
        <v>18.725000000000001</v>
      </c>
      <c r="R2659" s="20">
        <f t="shared" si="415"/>
        <v>26.625</v>
      </c>
      <c r="S2659" s="20">
        <f t="shared" si="416"/>
        <v>23.675000000000001</v>
      </c>
      <c r="T2659" s="20">
        <f t="shared" si="417"/>
        <v>22.875</v>
      </c>
      <c r="U2659" s="19">
        <f t="shared" si="418"/>
        <v>23.008333333333336</v>
      </c>
      <c r="V2659" s="19">
        <f t="shared" si="419"/>
        <v>22.975000000000001</v>
      </c>
    </row>
    <row r="2660" spans="1:22" ht="13.5" x14ac:dyDescent="0.25">
      <c r="A2660" s="3">
        <f>RSI!A2660</f>
        <v>45881</v>
      </c>
      <c r="B2660" s="2">
        <f>RSI!B2660</f>
        <v>12</v>
      </c>
      <c r="C2660" s="2">
        <f>RSI!I2660</f>
        <v>39.219717823605464</v>
      </c>
      <c r="D2660" s="2">
        <f>MACD!E2660</f>
        <v>0.30619146460743529</v>
      </c>
      <c r="E2660" s="2">
        <f>MACD!F2660</f>
        <v>0.19923596314515823</v>
      </c>
      <c r="F2660" s="2">
        <f>'Moving Avg'!D2660</f>
        <v>12.134</v>
      </c>
      <c r="G2660" s="2">
        <f>'Moving Avg'!F2660</f>
        <v>12.505999999999998</v>
      </c>
      <c r="H2660" s="2">
        <f>'Moving Avg'!G2660</f>
        <v>12.3802</v>
      </c>
      <c r="I2660" s="2">
        <f>'Moving Avg'!H2660</f>
        <v>11.447537499999985</v>
      </c>
      <c r="J2660" s="17" t="str">
        <f>OBV!F2660</f>
        <v>BEARISH</v>
      </c>
      <c r="K2660" s="17" t="str">
        <f>OBV!G2660</f>
        <v>NEUTRAL</v>
      </c>
      <c r="L2660" s="17" t="str">
        <f>OBV!H2660</f>
        <v>NEUTRAL</v>
      </c>
      <c r="M2660" s="19">
        <f t="shared" si="410"/>
        <v>25</v>
      </c>
      <c r="N2660" s="19">
        <f t="shared" si="411"/>
        <v>0</v>
      </c>
      <c r="O2660" s="19">
        <f t="shared" si="412"/>
        <v>50</v>
      </c>
      <c r="P2660" s="19">
        <f t="shared" si="413"/>
        <v>16.5</v>
      </c>
      <c r="Q2660" s="20">
        <f t="shared" si="414"/>
        <v>18.725000000000001</v>
      </c>
      <c r="R2660" s="20">
        <f t="shared" si="415"/>
        <v>26.625</v>
      </c>
      <c r="S2660" s="20">
        <f t="shared" si="416"/>
        <v>23.675000000000001</v>
      </c>
      <c r="T2660" s="20">
        <f t="shared" si="417"/>
        <v>22.875</v>
      </c>
      <c r="U2660" s="19">
        <f t="shared" si="418"/>
        <v>23.008333333333336</v>
      </c>
      <c r="V2660" s="19">
        <f t="shared" si="419"/>
        <v>22.975000000000001</v>
      </c>
    </row>
    <row r="2661" spans="1:22" ht="13.5" x14ac:dyDescent="0.25">
      <c r="A2661" s="3">
        <f>RSI!A2661</f>
        <v>45883</v>
      </c>
      <c r="B2661" s="2">
        <f>RSI!B2661</f>
        <v>12.2</v>
      </c>
      <c r="C2661" s="2">
        <f>RSI!I2661</f>
        <v>45.227171369845244</v>
      </c>
      <c r="D2661" s="2">
        <f>MACD!E2661</f>
        <v>0.31281106821424842</v>
      </c>
      <c r="E2661" s="2">
        <f>MACD!F2661</f>
        <v>0.22195098415897629</v>
      </c>
      <c r="F2661" s="2">
        <f>'Moving Avg'!D2661</f>
        <v>12.214000000000002</v>
      </c>
      <c r="G2661" s="2">
        <f>'Moving Avg'!F2661</f>
        <v>12.48</v>
      </c>
      <c r="H2661" s="2">
        <f>'Moving Avg'!G2661</f>
        <v>12.390200000000002</v>
      </c>
      <c r="I2661" s="2">
        <f>'Moving Avg'!H2661</f>
        <v>11.452377499999985</v>
      </c>
      <c r="J2661" s="17" t="str">
        <f>OBV!F2661</f>
        <v>BULLISH</v>
      </c>
      <c r="K2661" s="17" t="str">
        <f>OBV!G2661</f>
        <v>STRONG</v>
      </c>
      <c r="L2661" s="17" t="str">
        <f>OBV!H2661</f>
        <v>CONFIRMED BULLISH</v>
      </c>
      <c r="M2661" s="19">
        <f t="shared" si="410"/>
        <v>25</v>
      </c>
      <c r="N2661" s="19">
        <f t="shared" si="411"/>
        <v>0</v>
      </c>
      <c r="O2661" s="19">
        <f t="shared" si="412"/>
        <v>50</v>
      </c>
      <c r="P2661" s="19">
        <f t="shared" si="413"/>
        <v>100</v>
      </c>
      <c r="Q2661" s="20">
        <f t="shared" si="414"/>
        <v>31.25</v>
      </c>
      <c r="R2661" s="20">
        <f t="shared" si="415"/>
        <v>47.5</v>
      </c>
      <c r="S2661" s="20">
        <f t="shared" si="416"/>
        <v>61.25</v>
      </c>
      <c r="T2661" s="20">
        <f t="shared" si="417"/>
        <v>43.75</v>
      </c>
      <c r="U2661" s="19">
        <f t="shared" si="418"/>
        <v>46.666666666666664</v>
      </c>
      <c r="V2661" s="19">
        <f t="shared" si="419"/>
        <v>45.9375</v>
      </c>
    </row>
    <row r="2662" spans="1:22" ht="13.5" x14ac:dyDescent="0.25">
      <c r="A2662" s="3">
        <f>RSI!A2662</f>
        <v>45884</v>
      </c>
      <c r="B2662" s="2">
        <f>RSI!B2662</f>
        <v>12.08</v>
      </c>
      <c r="C2662" s="2">
        <f>RSI!I2662</f>
        <v>42.51212966699368</v>
      </c>
      <c r="D2662" s="2">
        <f>MACD!E2662</f>
        <v>0.32075735516301407</v>
      </c>
      <c r="E2662" s="2">
        <f>MACD!F2662</f>
        <v>0.24171225835978388</v>
      </c>
      <c r="F2662" s="2">
        <f>'Moving Avg'!D2662</f>
        <v>12.235999999999999</v>
      </c>
      <c r="G2662" s="2">
        <f>'Moving Avg'!F2662</f>
        <v>12.447999999999999</v>
      </c>
      <c r="H2662" s="2">
        <f>'Moving Avg'!G2662</f>
        <v>12.396800000000006</v>
      </c>
      <c r="I2662" s="2">
        <f>'Moving Avg'!H2662</f>
        <v>11.456617499999986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  <c r="M2662" s="19">
        <f t="shared" si="410"/>
        <v>25</v>
      </c>
      <c r="N2662" s="19">
        <f t="shared" si="411"/>
        <v>0</v>
      </c>
      <c r="O2662" s="19">
        <f t="shared" si="412"/>
        <v>50</v>
      </c>
      <c r="P2662" s="19">
        <f t="shared" si="413"/>
        <v>83.5</v>
      </c>
      <c r="Q2662" s="20">
        <f t="shared" si="414"/>
        <v>28.774999999999999</v>
      </c>
      <c r="R2662" s="20">
        <f t="shared" si="415"/>
        <v>43.375</v>
      </c>
      <c r="S2662" s="20">
        <f t="shared" si="416"/>
        <v>53.825000000000003</v>
      </c>
      <c r="T2662" s="20">
        <f t="shared" si="417"/>
        <v>39.625</v>
      </c>
      <c r="U2662" s="19">
        <f t="shared" si="418"/>
        <v>41.991666666666667</v>
      </c>
      <c r="V2662" s="19">
        <f t="shared" si="419"/>
        <v>41.400000000000006</v>
      </c>
    </row>
    <row r="2663" spans="1:22" ht="13.5" x14ac:dyDescent="0.25">
      <c r="A2663" s="3">
        <f>RSI!A2663</f>
        <v>45887</v>
      </c>
      <c r="B2663" s="2">
        <f>RSI!B2663</f>
        <v>12.11</v>
      </c>
      <c r="C2663" s="2">
        <f>RSI!I2663</f>
        <v>43.426484856645693</v>
      </c>
      <c r="D2663" s="2">
        <f>MACD!E2663</f>
        <v>0.31933912009252552</v>
      </c>
      <c r="E2663" s="2">
        <f>MACD!F2663</f>
        <v>0.25723763070633221</v>
      </c>
      <c r="F2663" s="2">
        <f>'Moving Avg'!D2663</f>
        <v>12.167999999999999</v>
      </c>
      <c r="G2663" s="2">
        <f>'Moving Avg'!F2663</f>
        <v>12.4185</v>
      </c>
      <c r="H2663" s="2">
        <f>'Moving Avg'!G2663</f>
        <v>12.401600000000004</v>
      </c>
      <c r="I2663" s="2">
        <f>'Moving Avg'!H2663</f>
        <v>11.461007499999987</v>
      </c>
      <c r="J2663" s="17" t="str">
        <f>OBV!F2663</f>
        <v>BEARISH</v>
      </c>
      <c r="K2663" s="17" t="str">
        <f>OBV!G2663</f>
        <v>WEAK</v>
      </c>
      <c r="L2663" s="17" t="str">
        <f>OBV!H2663</f>
        <v>CONFIRMED BEARISH</v>
      </c>
      <c r="M2663" s="19">
        <f t="shared" si="410"/>
        <v>25</v>
      </c>
      <c r="N2663" s="19">
        <f t="shared" si="411"/>
        <v>0</v>
      </c>
      <c r="O2663" s="19">
        <f t="shared" si="412"/>
        <v>50</v>
      </c>
      <c r="P2663" s="19">
        <f t="shared" si="413"/>
        <v>0</v>
      </c>
      <c r="Q2663" s="20">
        <f t="shared" si="414"/>
        <v>16.25</v>
      </c>
      <c r="R2663" s="20">
        <f t="shared" si="415"/>
        <v>22.5</v>
      </c>
      <c r="S2663" s="20">
        <f t="shared" si="416"/>
        <v>16.25</v>
      </c>
      <c r="T2663" s="20">
        <f t="shared" si="417"/>
        <v>18.75</v>
      </c>
      <c r="U2663" s="19">
        <f t="shared" si="418"/>
        <v>18.333333333333332</v>
      </c>
      <c r="V2663" s="19">
        <f t="shared" si="419"/>
        <v>18.4375</v>
      </c>
    </row>
    <row r="2664" spans="1:22" ht="13.5" x14ac:dyDescent="0.25">
      <c r="A2664" s="3">
        <f>RSI!A2664</f>
        <v>45888</v>
      </c>
      <c r="B2664" s="2">
        <f>RSI!B2664</f>
        <v>12.09</v>
      </c>
      <c r="C2664" s="2">
        <f>RSI!I2664</f>
        <v>42.936191892018996</v>
      </c>
      <c r="D2664" s="2">
        <f>MACD!E2664</f>
        <v>0.29646911688809929</v>
      </c>
      <c r="E2664" s="2">
        <f>MACD!F2664</f>
        <v>0.26508392794268565</v>
      </c>
      <c r="F2664" s="2">
        <f>'Moving Avg'!D2664</f>
        <v>12.096</v>
      </c>
      <c r="G2664" s="2">
        <f>'Moving Avg'!F2664</f>
        <v>12.388000000000002</v>
      </c>
      <c r="H2664" s="2">
        <f>'Moving Avg'!G2664</f>
        <v>12.403800000000006</v>
      </c>
      <c r="I2664" s="2">
        <f>'Moving Avg'!H2664</f>
        <v>11.465297499999988</v>
      </c>
      <c r="J2664" s="17" t="str">
        <f>OBV!F2664</f>
        <v>BEARISH</v>
      </c>
      <c r="K2664" s="17" t="str">
        <f>OBV!G2664</f>
        <v>WEAK</v>
      </c>
      <c r="L2664" s="17" t="str">
        <f>OBV!H2664</f>
        <v>CONFIRMED BEARISH</v>
      </c>
      <c r="M2664" s="19">
        <f t="shared" si="410"/>
        <v>25</v>
      </c>
      <c r="N2664" s="19">
        <f t="shared" si="411"/>
        <v>0</v>
      </c>
      <c r="O2664" s="19">
        <f t="shared" si="412"/>
        <v>50</v>
      </c>
      <c r="P2664" s="19">
        <f t="shared" si="413"/>
        <v>0</v>
      </c>
      <c r="Q2664" s="20">
        <f t="shared" si="414"/>
        <v>16.25</v>
      </c>
      <c r="R2664" s="20">
        <f t="shared" si="415"/>
        <v>22.5</v>
      </c>
      <c r="S2664" s="20">
        <f t="shared" si="416"/>
        <v>16.25</v>
      </c>
      <c r="T2664" s="20">
        <f t="shared" si="417"/>
        <v>18.75</v>
      </c>
      <c r="U2664" s="19">
        <f t="shared" si="418"/>
        <v>18.333333333333332</v>
      </c>
      <c r="V2664" s="19">
        <f t="shared" si="419"/>
        <v>18.4375</v>
      </c>
    </row>
    <row r="2665" spans="1:22" ht="13.5" x14ac:dyDescent="0.25">
      <c r="A2665" s="3">
        <f>RSI!A2665</f>
        <v>45889</v>
      </c>
      <c r="B2665" s="2">
        <f>RSI!B2665</f>
        <v>12.15</v>
      </c>
      <c r="C2665" s="2">
        <f>RSI!I2665</f>
        <v>44.944398690127578</v>
      </c>
      <c r="D2665" s="2">
        <f>MACD!E2665</f>
        <v>0.21414681674915315</v>
      </c>
      <c r="E2665" s="2">
        <f>MACD!F2665</f>
        <v>0.25489650570397915</v>
      </c>
      <c r="F2665" s="2">
        <f>'Moving Avg'!D2665</f>
        <v>12.126000000000001</v>
      </c>
      <c r="G2665" s="2">
        <f>'Moving Avg'!F2665</f>
        <v>12.358499999999998</v>
      </c>
      <c r="H2665" s="2">
        <f>'Moving Avg'!G2665</f>
        <v>12.404000000000005</v>
      </c>
      <c r="I2665" s="2">
        <f>'Moving Avg'!H2665</f>
        <v>11.469887499999992</v>
      </c>
      <c r="J2665" s="17" t="str">
        <f>OBV!F2665</f>
        <v>BULLISH</v>
      </c>
      <c r="K2665" s="17" t="str">
        <f>OBV!G2665</f>
        <v>NEUTRAL</v>
      </c>
      <c r="L2665" s="17" t="str">
        <f>OBV!H2665</f>
        <v>CONFIRMED BULLISH</v>
      </c>
      <c r="M2665" s="19">
        <f t="shared" si="410"/>
        <v>25</v>
      </c>
      <c r="N2665" s="19">
        <f t="shared" si="411"/>
        <v>100</v>
      </c>
      <c r="O2665" s="19">
        <f t="shared" si="412"/>
        <v>50</v>
      </c>
      <c r="P2665" s="19">
        <f t="shared" si="413"/>
        <v>83.5</v>
      </c>
      <c r="Q2665" s="20">
        <f t="shared" si="414"/>
        <v>63.774999999999999</v>
      </c>
      <c r="R2665" s="20">
        <f t="shared" si="415"/>
        <v>63.375</v>
      </c>
      <c r="S2665" s="20">
        <f t="shared" si="416"/>
        <v>68.825000000000003</v>
      </c>
      <c r="T2665" s="20">
        <f t="shared" si="417"/>
        <v>64.625</v>
      </c>
      <c r="U2665" s="19">
        <f t="shared" si="418"/>
        <v>65.325000000000003</v>
      </c>
      <c r="V2665" s="19">
        <f t="shared" si="419"/>
        <v>65.150000000000006</v>
      </c>
    </row>
    <row r="2666" spans="1:22" ht="13.5" x14ac:dyDescent="0.25">
      <c r="A2666" s="3">
        <f>RSI!A2666</f>
        <v>45890</v>
      </c>
      <c r="B2666" s="2">
        <f>RSI!B2666</f>
        <v>12.15</v>
      </c>
      <c r="C2666" s="2">
        <f>RSI!I2666</f>
        <v>44.944398690127578</v>
      </c>
      <c r="D2666" s="2">
        <f>MACD!E2666</f>
        <v>0.11473023610753685</v>
      </c>
      <c r="E2666" s="2">
        <f>MACD!F2666</f>
        <v>0.22686325178469069</v>
      </c>
      <c r="F2666" s="2">
        <f>'Moving Avg'!D2666</f>
        <v>12.116</v>
      </c>
      <c r="G2666" s="2">
        <f>'Moving Avg'!F2666</f>
        <v>12.329000000000001</v>
      </c>
      <c r="H2666" s="2">
        <f>'Moving Avg'!G2666</f>
        <v>12.404800000000005</v>
      </c>
      <c r="I2666" s="2">
        <f>'Moving Avg'!H2666</f>
        <v>11.474430499999992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  <c r="M2666" s="19">
        <f t="shared" si="410"/>
        <v>25</v>
      </c>
      <c r="N2666" s="19">
        <f t="shared" si="411"/>
        <v>100</v>
      </c>
      <c r="O2666" s="19">
        <f t="shared" si="412"/>
        <v>50</v>
      </c>
      <c r="P2666" s="19">
        <f t="shared" si="413"/>
        <v>16.5</v>
      </c>
      <c r="Q2666" s="20">
        <f t="shared" si="414"/>
        <v>53.725000000000001</v>
      </c>
      <c r="R2666" s="20">
        <f t="shared" si="415"/>
        <v>46.625</v>
      </c>
      <c r="S2666" s="20">
        <f t="shared" si="416"/>
        <v>38.674999999999997</v>
      </c>
      <c r="T2666" s="20">
        <f t="shared" si="417"/>
        <v>47.875</v>
      </c>
      <c r="U2666" s="19">
        <f t="shared" si="418"/>
        <v>46.341666666666661</v>
      </c>
      <c r="V2666" s="19">
        <f t="shared" si="419"/>
        <v>46.724999999999994</v>
      </c>
    </row>
    <row r="2667" spans="1:22" ht="13.5" x14ac:dyDescent="0.25">
      <c r="A2667" s="3">
        <f>RSI!A2667</f>
        <v>45891</v>
      </c>
      <c r="B2667" s="2">
        <f>RSI!B2667</f>
        <v>12.29</v>
      </c>
      <c r="C2667" s="2">
        <f>RSI!I2667</f>
        <v>49.73167252407498</v>
      </c>
      <c r="D2667" s="2">
        <f>MACD!E2667</f>
        <v>4.7327157415587351E-2</v>
      </c>
      <c r="E2667" s="2">
        <f>MACD!F2667</f>
        <v>0.19095603291087002</v>
      </c>
      <c r="F2667" s="2">
        <f>'Moving Avg'!D2667</f>
        <v>12.157999999999999</v>
      </c>
      <c r="G2667" s="2">
        <f>'Moving Avg'!F2667</f>
        <v>12.308499999999999</v>
      </c>
      <c r="H2667" s="2">
        <f>'Moving Avg'!G2667</f>
        <v>12.409600000000001</v>
      </c>
      <c r="I2667" s="2">
        <f>'Moving Avg'!H2667</f>
        <v>11.479673499999992</v>
      </c>
      <c r="J2667" s="17" t="str">
        <f>OBV!F2667</f>
        <v>BULLISH</v>
      </c>
      <c r="K2667" s="17" t="str">
        <f>OBV!G2667</f>
        <v>NEUTRAL</v>
      </c>
      <c r="L2667" s="17" t="str">
        <f>OBV!H2667</f>
        <v>CONFIRMED BULLISH</v>
      </c>
      <c r="M2667" s="19">
        <f t="shared" si="410"/>
        <v>25</v>
      </c>
      <c r="N2667" s="19">
        <f t="shared" si="411"/>
        <v>100</v>
      </c>
      <c r="O2667" s="19">
        <f t="shared" si="412"/>
        <v>50</v>
      </c>
      <c r="P2667" s="19">
        <f t="shared" si="413"/>
        <v>83.5</v>
      </c>
      <c r="Q2667" s="20">
        <f t="shared" si="414"/>
        <v>63.774999999999999</v>
      </c>
      <c r="R2667" s="20">
        <f t="shared" si="415"/>
        <v>63.375</v>
      </c>
      <c r="S2667" s="20">
        <f t="shared" si="416"/>
        <v>68.825000000000003</v>
      </c>
      <c r="T2667" s="20">
        <f t="shared" si="417"/>
        <v>64.625</v>
      </c>
      <c r="U2667" s="19">
        <f t="shared" si="418"/>
        <v>65.325000000000003</v>
      </c>
      <c r="V2667" s="19">
        <f t="shared" si="419"/>
        <v>65.150000000000006</v>
      </c>
    </row>
    <row r="2668" spans="1:22" ht="13.5" x14ac:dyDescent="0.25">
      <c r="A2668" s="3">
        <f>RSI!A2668</f>
        <v>45894</v>
      </c>
      <c r="B2668" s="2">
        <f>RSI!B2668</f>
        <v>12.4</v>
      </c>
      <c r="C2668" s="2">
        <f>RSI!I2668</f>
        <v>53.176740055802334</v>
      </c>
      <c r="D2668" s="2">
        <f>MACD!E2668</f>
        <v>5.6030418754765776E-2</v>
      </c>
      <c r="E2668" s="2">
        <f>MACD!F2668</f>
        <v>0.1639709100796492</v>
      </c>
      <c r="F2668" s="2">
        <f>'Moving Avg'!D2668</f>
        <v>12.215999999999999</v>
      </c>
      <c r="G2668" s="2">
        <f>'Moving Avg'!F2668</f>
        <v>12.2895</v>
      </c>
      <c r="H2668" s="2">
        <f>'Moving Avg'!G2668</f>
        <v>12.417600000000002</v>
      </c>
      <c r="I2668" s="2">
        <f>'Moving Avg'!H2668</f>
        <v>11.485466499999994</v>
      </c>
      <c r="J2668" s="17" t="str">
        <f>OBV!F2668</f>
        <v>BULLISH</v>
      </c>
      <c r="K2668" s="17" t="str">
        <f>OBV!G2668</f>
        <v>STRONG</v>
      </c>
      <c r="L2668" s="17" t="str">
        <f>OBV!H2668</f>
        <v>CONFIRMED BULLISH</v>
      </c>
      <c r="M2668" s="19">
        <f t="shared" si="410"/>
        <v>25</v>
      </c>
      <c r="N2668" s="19">
        <f t="shared" si="411"/>
        <v>100</v>
      </c>
      <c r="O2668" s="19">
        <f t="shared" si="412"/>
        <v>50</v>
      </c>
      <c r="P2668" s="19">
        <f t="shared" si="413"/>
        <v>100</v>
      </c>
      <c r="Q2668" s="20">
        <f t="shared" si="414"/>
        <v>66.25</v>
      </c>
      <c r="R2668" s="20">
        <f t="shared" si="415"/>
        <v>67.5</v>
      </c>
      <c r="S2668" s="20">
        <f t="shared" si="416"/>
        <v>76.25</v>
      </c>
      <c r="T2668" s="20">
        <f t="shared" si="417"/>
        <v>68.75</v>
      </c>
      <c r="U2668" s="19">
        <f t="shared" si="418"/>
        <v>70</v>
      </c>
      <c r="V2668" s="19">
        <f t="shared" si="419"/>
        <v>69.6875</v>
      </c>
    </row>
    <row r="2669" spans="1:22" ht="13.5" x14ac:dyDescent="0.25">
      <c r="A2669" s="3">
        <f>RSI!A2669</f>
        <v>45895</v>
      </c>
      <c r="B2669" s="2">
        <f>RSI!B2669</f>
        <v>12.4</v>
      </c>
      <c r="C2669" s="2">
        <f>RSI!I2669</f>
        <v>53.176740055802334</v>
      </c>
      <c r="D2669" s="2">
        <f>MACD!E2669</f>
        <v>6.2780490530419897E-2</v>
      </c>
      <c r="E2669" s="2">
        <f>MACD!F2669</f>
        <v>0.14373282616980335</v>
      </c>
      <c r="F2669" s="2">
        <f>'Moving Avg'!D2669</f>
        <v>12.278</v>
      </c>
      <c r="G2669" s="2">
        <f>'Moving Avg'!F2669</f>
        <v>12.271000000000001</v>
      </c>
      <c r="H2669" s="2">
        <f>'Moving Avg'!G2669</f>
        <v>12.425000000000001</v>
      </c>
      <c r="I2669" s="2">
        <f>'Moving Avg'!H2669</f>
        <v>11.491306499999993</v>
      </c>
      <c r="J2669" s="17" t="str">
        <f>OBV!F2669</f>
        <v>BULLISH</v>
      </c>
      <c r="K2669" s="17" t="str">
        <f>OBV!G2669</f>
        <v>STRONG</v>
      </c>
      <c r="L2669" s="17" t="str">
        <f>OBV!H2669</f>
        <v>CONFIRMED BULLISH</v>
      </c>
      <c r="M2669" s="19">
        <f t="shared" si="410"/>
        <v>25</v>
      </c>
      <c r="N2669" s="19">
        <f t="shared" si="411"/>
        <v>100</v>
      </c>
      <c r="O2669" s="19">
        <f t="shared" si="412"/>
        <v>50</v>
      </c>
      <c r="P2669" s="19">
        <f t="shared" si="413"/>
        <v>100</v>
      </c>
      <c r="Q2669" s="20">
        <f t="shared" si="414"/>
        <v>66.25</v>
      </c>
      <c r="R2669" s="20">
        <f t="shared" si="415"/>
        <v>67.5</v>
      </c>
      <c r="S2669" s="20">
        <f t="shared" si="416"/>
        <v>76.25</v>
      </c>
      <c r="T2669" s="20">
        <f t="shared" si="417"/>
        <v>68.75</v>
      </c>
      <c r="U2669" s="19">
        <f t="shared" si="418"/>
        <v>70</v>
      </c>
      <c r="V2669" s="19">
        <f t="shared" si="419"/>
        <v>69.6875</v>
      </c>
    </row>
    <row r="2670" spans="1:22" ht="13.5" x14ac:dyDescent="0.25">
      <c r="A2670" s="3">
        <f>RSI!A2670</f>
        <v>45896</v>
      </c>
      <c r="B2670" s="2">
        <f>RSI!B2670</f>
        <v>12.64</v>
      </c>
      <c r="C2670" s="2">
        <f>RSI!I2670</f>
        <v>60.096651929531163</v>
      </c>
      <c r="D2670" s="2">
        <f>MACD!E2670</f>
        <v>-1.9085185320909304E-2</v>
      </c>
      <c r="E2670" s="2">
        <f>MACD!F2670</f>
        <v>0.11116922387166082</v>
      </c>
      <c r="F2670" s="2">
        <f>'Moving Avg'!D2670</f>
        <v>12.375999999999999</v>
      </c>
      <c r="G2670" s="2">
        <f>'Moving Avg'!F2670</f>
        <v>12.2685</v>
      </c>
      <c r="H2670" s="2">
        <f>'Moving Avg'!G2670</f>
        <v>12.436999999999998</v>
      </c>
      <c r="I2670" s="2">
        <f>'Moving Avg'!H2670</f>
        <v>11.498346499999993</v>
      </c>
      <c r="J2670" s="17" t="str">
        <f>OBV!F2670</f>
        <v>BULLISH</v>
      </c>
      <c r="K2670" s="17" t="str">
        <f>OBV!G2670</f>
        <v>STRONG</v>
      </c>
      <c r="L2670" s="17" t="str">
        <f>OBV!H2670</f>
        <v>CONFIRMED BULLISH</v>
      </c>
      <c r="M2670" s="19">
        <f t="shared" si="410"/>
        <v>25</v>
      </c>
      <c r="N2670" s="19">
        <f t="shared" si="411"/>
        <v>100</v>
      </c>
      <c r="O2670" s="19">
        <f t="shared" si="412"/>
        <v>50</v>
      </c>
      <c r="P2670" s="19">
        <f t="shared" si="413"/>
        <v>100</v>
      </c>
      <c r="Q2670" s="20">
        <f t="shared" si="414"/>
        <v>66.25</v>
      </c>
      <c r="R2670" s="20">
        <f t="shared" si="415"/>
        <v>67.5</v>
      </c>
      <c r="S2670" s="20">
        <f t="shared" si="416"/>
        <v>76.25</v>
      </c>
      <c r="T2670" s="20">
        <f t="shared" si="417"/>
        <v>68.75</v>
      </c>
      <c r="U2670" s="19">
        <f t="shared" si="418"/>
        <v>70</v>
      </c>
      <c r="V2670" s="19">
        <f t="shared" si="419"/>
        <v>69.6875</v>
      </c>
    </row>
    <row r="2671" spans="1:22" ht="13.5" x14ac:dyDescent="0.25">
      <c r="A2671" s="3">
        <f>RSI!A2671</f>
        <v>45897</v>
      </c>
      <c r="B2671" s="2">
        <f>RSI!B2671</f>
        <v>12.75</v>
      </c>
      <c r="C2671" s="2">
        <f>RSI!I2671</f>
        <v>62.809567466716224</v>
      </c>
      <c r="D2671" s="2">
        <f>MACD!E2671</f>
        <v>-6.7679829531257951E-2</v>
      </c>
      <c r="E2671" s="2">
        <f>MACD!F2671</f>
        <v>7.5399413191077069E-2</v>
      </c>
      <c r="F2671" s="2">
        <f>'Moving Avg'!D2671</f>
        <v>12.495999999999999</v>
      </c>
      <c r="G2671" s="2">
        <f>'Moving Avg'!F2671</f>
        <v>12.273500000000002</v>
      </c>
      <c r="H2671" s="2">
        <f>'Moving Avg'!G2671</f>
        <v>12.451999999999996</v>
      </c>
      <c r="I2671" s="2">
        <f>'Moving Avg'!H2671</f>
        <v>11.505936499999992</v>
      </c>
      <c r="J2671" s="17" t="str">
        <f>OBV!F2671</f>
        <v>BULLISH</v>
      </c>
      <c r="K2671" s="17" t="str">
        <f>OBV!G2671</f>
        <v>STRONG</v>
      </c>
      <c r="L2671" s="17" t="str">
        <f>OBV!H2671</f>
        <v>CONFIRMED BULLISH</v>
      </c>
      <c r="M2671" s="19">
        <f t="shared" si="410"/>
        <v>25</v>
      </c>
      <c r="N2671" s="19">
        <f t="shared" si="411"/>
        <v>100</v>
      </c>
      <c r="O2671" s="19">
        <f t="shared" si="412"/>
        <v>50</v>
      </c>
      <c r="P2671" s="19">
        <f t="shared" si="413"/>
        <v>100</v>
      </c>
      <c r="Q2671" s="20">
        <f t="shared" si="414"/>
        <v>66.25</v>
      </c>
      <c r="R2671" s="20">
        <f t="shared" si="415"/>
        <v>67.5</v>
      </c>
      <c r="S2671" s="20">
        <f t="shared" si="416"/>
        <v>76.25</v>
      </c>
      <c r="T2671" s="20">
        <f t="shared" si="417"/>
        <v>68.75</v>
      </c>
      <c r="U2671" s="19">
        <f t="shared" si="418"/>
        <v>70</v>
      </c>
      <c r="V2671" s="19">
        <f t="shared" si="419"/>
        <v>69.6875</v>
      </c>
    </row>
    <row r="2672" spans="1:22" ht="13.5" x14ac:dyDescent="0.25">
      <c r="A2672" s="3">
        <f>RSI!A2672</f>
        <v>45898</v>
      </c>
      <c r="B2672" s="2">
        <f>RSI!B2672</f>
        <v>12.75</v>
      </c>
      <c r="C2672" s="2">
        <f>RSI!I2672</f>
        <v>62.809567466716224</v>
      </c>
      <c r="D2672" s="2">
        <f>MACD!E2672</f>
        <v>-0.1297106210974146</v>
      </c>
      <c r="E2672" s="2">
        <f>MACD!F2672</f>
        <v>3.4377406333378734E-2</v>
      </c>
      <c r="F2672" s="2">
        <f>'Moving Avg'!D2672</f>
        <v>12.587999999999999</v>
      </c>
      <c r="G2672" s="2">
        <f>'Moving Avg'!F2672</f>
        <v>12.281000000000001</v>
      </c>
      <c r="H2672" s="2">
        <f>'Moving Avg'!G2672</f>
        <v>12.466199999999997</v>
      </c>
      <c r="I2672" s="2">
        <f>'Moving Avg'!H2672</f>
        <v>11.513058499999994</v>
      </c>
      <c r="J2672" s="17" t="str">
        <f>OBV!F2672</f>
        <v>BULLISH</v>
      </c>
      <c r="K2672" s="17" t="str">
        <f>OBV!G2672</f>
        <v>STRONG</v>
      </c>
      <c r="L2672" s="17" t="str">
        <f>OBV!H2672</f>
        <v>CONFIRMED BULLISH</v>
      </c>
      <c r="M2672" s="19">
        <f t="shared" si="410"/>
        <v>25</v>
      </c>
      <c r="N2672" s="19">
        <f t="shared" si="411"/>
        <v>100</v>
      </c>
      <c r="O2672" s="19">
        <f t="shared" si="412"/>
        <v>50</v>
      </c>
      <c r="P2672" s="19">
        <f t="shared" si="413"/>
        <v>100</v>
      </c>
      <c r="Q2672" s="20">
        <f t="shared" si="414"/>
        <v>66.25</v>
      </c>
      <c r="R2672" s="20">
        <f t="shared" si="415"/>
        <v>67.5</v>
      </c>
      <c r="S2672" s="20">
        <f t="shared" si="416"/>
        <v>76.25</v>
      </c>
      <c r="T2672" s="20">
        <f t="shared" si="417"/>
        <v>68.75</v>
      </c>
      <c r="U2672" s="19">
        <f t="shared" si="418"/>
        <v>70</v>
      </c>
      <c r="V2672" s="19">
        <f t="shared" si="419"/>
        <v>69.6875</v>
      </c>
    </row>
    <row r="2673" spans="1:22" ht="13.5" x14ac:dyDescent="0.25">
      <c r="A2673" s="3">
        <f>RSI!A2673</f>
        <v>45901</v>
      </c>
      <c r="B2673" s="2">
        <f>RSI!B2673</f>
        <v>12.72</v>
      </c>
      <c r="C2673" s="2">
        <f>RSI!I2673</f>
        <v>61.487326875320662</v>
      </c>
      <c r="D2673" s="2">
        <f>MACD!E2673</f>
        <v>-0.17762978120084227</v>
      </c>
      <c r="E2673" s="2">
        <f>MACD!F2673</f>
        <v>-8.0240311734654721E-3</v>
      </c>
      <c r="F2673" s="2">
        <f>'Moving Avg'!D2673</f>
        <v>12.651999999999999</v>
      </c>
      <c r="G2673" s="2">
        <f>'Moving Avg'!F2673</f>
        <v>12.2895</v>
      </c>
      <c r="H2673" s="2">
        <f>'Moving Avg'!G2673</f>
        <v>12.478799999999996</v>
      </c>
      <c r="I2673" s="2">
        <f>'Moving Avg'!H2673</f>
        <v>11.520498499999992</v>
      </c>
      <c r="J2673" s="17" t="str">
        <f>OBV!F2673</f>
        <v>BULLISH</v>
      </c>
      <c r="K2673" s="17" t="str">
        <f>OBV!G2673</f>
        <v>STRONG</v>
      </c>
      <c r="L2673" s="17" t="str">
        <f>OBV!H2673</f>
        <v>CONFIRMED BULLISH</v>
      </c>
      <c r="M2673" s="19">
        <f t="shared" si="410"/>
        <v>25</v>
      </c>
      <c r="N2673" s="19">
        <f t="shared" si="411"/>
        <v>100</v>
      </c>
      <c r="O2673" s="19">
        <f t="shared" si="412"/>
        <v>50</v>
      </c>
      <c r="P2673" s="19">
        <f t="shared" si="413"/>
        <v>100</v>
      </c>
      <c r="Q2673" s="20">
        <f t="shared" si="414"/>
        <v>66.25</v>
      </c>
      <c r="R2673" s="20">
        <f t="shared" si="415"/>
        <v>67.5</v>
      </c>
      <c r="S2673" s="20">
        <f t="shared" si="416"/>
        <v>76.25</v>
      </c>
      <c r="T2673" s="20">
        <f t="shared" si="417"/>
        <v>68.75</v>
      </c>
      <c r="U2673" s="19">
        <f t="shared" si="418"/>
        <v>70</v>
      </c>
      <c r="V2673" s="19">
        <f t="shared" si="419"/>
        <v>69.6875</v>
      </c>
    </row>
    <row r="2674" spans="1:22" ht="13.5" x14ac:dyDescent="0.25">
      <c r="A2674" s="3">
        <f>RSI!A2674</f>
        <v>45902</v>
      </c>
      <c r="B2674" s="2">
        <f>RSI!B2674</f>
        <v>12.7</v>
      </c>
      <c r="C2674" s="2">
        <f>RSI!I2674</f>
        <v>60.571846746787855</v>
      </c>
      <c r="D2674" s="2">
        <f>MACD!E2674</f>
        <v>-0.22169602024254864</v>
      </c>
      <c r="E2674" s="2">
        <f>MACD!F2674</f>
        <v>-5.0758428987282111E-2</v>
      </c>
      <c r="F2674" s="2">
        <f>'Moving Avg'!D2674</f>
        <v>12.712</v>
      </c>
      <c r="G2674" s="2">
        <f>'Moving Avg'!F2674</f>
        <v>12.305</v>
      </c>
      <c r="H2674" s="2">
        <f>'Moving Avg'!G2674</f>
        <v>12.490599999999997</v>
      </c>
      <c r="I2674" s="2">
        <f>'Moving Avg'!H2674</f>
        <v>11.527838499999994</v>
      </c>
      <c r="J2674" s="17" t="str">
        <f>OBV!F2674</f>
        <v>BULLISH</v>
      </c>
      <c r="K2674" s="17" t="str">
        <f>OBV!G2674</f>
        <v>STRONG</v>
      </c>
      <c r="L2674" s="17" t="str">
        <f>OBV!H2674</f>
        <v>CONFIRMED BULLISH</v>
      </c>
      <c r="M2674" s="19">
        <f t="shared" si="410"/>
        <v>25</v>
      </c>
      <c r="N2674" s="19">
        <f t="shared" si="411"/>
        <v>100</v>
      </c>
      <c r="O2674" s="19">
        <f t="shared" si="412"/>
        <v>50</v>
      </c>
      <c r="P2674" s="19">
        <f t="shared" si="413"/>
        <v>100</v>
      </c>
      <c r="Q2674" s="20">
        <f t="shared" si="414"/>
        <v>66.25</v>
      </c>
      <c r="R2674" s="20">
        <f t="shared" si="415"/>
        <v>67.5</v>
      </c>
      <c r="S2674" s="20">
        <f t="shared" si="416"/>
        <v>76.25</v>
      </c>
      <c r="T2674" s="20">
        <f t="shared" si="417"/>
        <v>68.75</v>
      </c>
      <c r="U2674" s="19">
        <f t="shared" si="418"/>
        <v>70</v>
      </c>
      <c r="V2674" s="19">
        <f t="shared" si="419"/>
        <v>69.6875</v>
      </c>
    </row>
    <row r="2675" spans="1:22" ht="13.5" x14ac:dyDescent="0.25">
      <c r="A2675" s="3">
        <f>RSI!A2675</f>
        <v>45903</v>
      </c>
      <c r="B2675" s="2">
        <f>RSI!B2675</f>
        <v>12.64</v>
      </c>
      <c r="C2675" s="2">
        <f>RSI!I2675</f>
        <v>57.791901566532609</v>
      </c>
      <c r="D2675" s="2">
        <f>MACD!E2675</f>
        <v>-0.24697075430380089</v>
      </c>
      <c r="E2675" s="2">
        <f>MACD!F2675</f>
        <v>-9.0000894050585867E-2</v>
      </c>
      <c r="F2675" s="2">
        <f>'Moving Avg'!D2675</f>
        <v>12.712</v>
      </c>
      <c r="G2675" s="2">
        <f>'Moving Avg'!F2675</f>
        <v>12.337</v>
      </c>
      <c r="H2675" s="2">
        <f>'Moving Avg'!G2675</f>
        <v>12.487599999999997</v>
      </c>
      <c r="I2675" s="2">
        <f>'Moving Avg'!H2675</f>
        <v>11.535112499999993</v>
      </c>
      <c r="J2675" s="17" t="str">
        <f>OBV!F2675</f>
        <v>BULLISH</v>
      </c>
      <c r="K2675" s="17" t="str">
        <f>OBV!G2675</f>
        <v>NEUTRAL</v>
      </c>
      <c r="L2675" s="17" t="str">
        <f>OBV!H2675</f>
        <v>NEUTRAL</v>
      </c>
      <c r="M2675" s="19">
        <f t="shared" si="410"/>
        <v>25</v>
      </c>
      <c r="N2675" s="19">
        <f t="shared" si="411"/>
        <v>100</v>
      </c>
      <c r="O2675" s="19">
        <f t="shared" si="412"/>
        <v>50</v>
      </c>
      <c r="P2675" s="19">
        <f t="shared" si="413"/>
        <v>49.5</v>
      </c>
      <c r="Q2675" s="20">
        <f t="shared" si="414"/>
        <v>58.674999999999997</v>
      </c>
      <c r="R2675" s="20">
        <f t="shared" si="415"/>
        <v>54.875</v>
      </c>
      <c r="S2675" s="20">
        <f t="shared" si="416"/>
        <v>53.525000000000006</v>
      </c>
      <c r="T2675" s="20">
        <f t="shared" si="417"/>
        <v>56.125</v>
      </c>
      <c r="U2675" s="19">
        <f t="shared" si="418"/>
        <v>55.691666666666663</v>
      </c>
      <c r="V2675" s="19">
        <f t="shared" si="419"/>
        <v>55.8</v>
      </c>
    </row>
    <row r="2676" spans="1:22" ht="13.5" x14ac:dyDescent="0.25">
      <c r="A2676" s="3">
        <f>RSI!A2676</f>
        <v>45905</v>
      </c>
      <c r="B2676" s="2">
        <f>RSI!B2676</f>
        <v>12.72</v>
      </c>
      <c r="C2676" s="2">
        <f>RSI!I2676</f>
        <v>60.401465550711229</v>
      </c>
      <c r="D2676" s="2">
        <f>MACD!E2676</f>
        <v>-0.27546838635402437</v>
      </c>
      <c r="E2676" s="2">
        <f>MACD!F2676</f>
        <v>-0.12709439251127358</v>
      </c>
      <c r="F2676" s="2">
        <f>'Moving Avg'!D2676</f>
        <v>12.706</v>
      </c>
      <c r="G2676" s="2">
        <f>'Moving Avg'!F2676</f>
        <v>12.383000000000003</v>
      </c>
      <c r="H2676" s="2">
        <f>'Moving Avg'!G2676</f>
        <v>12.488399999999999</v>
      </c>
      <c r="I2676" s="2">
        <f>'Moving Avg'!H2676</f>
        <v>11.542786499999993</v>
      </c>
      <c r="J2676" s="17" t="str">
        <f>OBV!F2676</f>
        <v>BEARISH</v>
      </c>
      <c r="K2676" s="17" t="str">
        <f>OBV!G2676</f>
        <v>NEUTRAL</v>
      </c>
      <c r="L2676" s="17" t="str">
        <f>OBV!H2676</f>
        <v>CONFIRMED BEARISH</v>
      </c>
      <c r="M2676" s="19">
        <f t="shared" si="410"/>
        <v>25</v>
      </c>
      <c r="N2676" s="19">
        <f t="shared" si="411"/>
        <v>100</v>
      </c>
      <c r="O2676" s="19">
        <f t="shared" si="412"/>
        <v>50</v>
      </c>
      <c r="P2676" s="19">
        <f t="shared" si="413"/>
        <v>16.5</v>
      </c>
      <c r="Q2676" s="20">
        <f t="shared" si="414"/>
        <v>53.725000000000001</v>
      </c>
      <c r="R2676" s="20">
        <f t="shared" si="415"/>
        <v>46.625</v>
      </c>
      <c r="S2676" s="20">
        <f t="shared" si="416"/>
        <v>38.674999999999997</v>
      </c>
      <c r="T2676" s="20">
        <f t="shared" si="417"/>
        <v>47.875</v>
      </c>
      <c r="U2676" s="19">
        <f t="shared" si="418"/>
        <v>46.341666666666661</v>
      </c>
      <c r="V2676" s="19">
        <f t="shared" si="419"/>
        <v>46.724999999999994</v>
      </c>
    </row>
    <row r="2677" spans="1:22" ht="13.5" x14ac:dyDescent="0.25">
      <c r="A2677" s="3">
        <f>RSI!A2677</f>
        <v>45908</v>
      </c>
      <c r="B2677" s="2">
        <f>RSI!B2677</f>
        <v>12.7</v>
      </c>
      <c r="C2677" s="2">
        <f>RSI!I2677</f>
        <v>59.412514517308679</v>
      </c>
      <c r="D2677" s="2">
        <f>MACD!E2677</f>
        <v>-0.27813213355743116</v>
      </c>
      <c r="E2677" s="2">
        <f>MACD!F2677</f>
        <v>-0.1573019407205051</v>
      </c>
      <c r="F2677" s="2">
        <f>'Moving Avg'!D2677</f>
        <v>12.696000000000002</v>
      </c>
      <c r="G2677" s="2">
        <f>'Moving Avg'!F2677</f>
        <v>12.419500000000001</v>
      </c>
      <c r="H2677" s="2">
        <f>'Moving Avg'!G2677</f>
        <v>12.4908</v>
      </c>
      <c r="I2677" s="2">
        <f>'Moving Avg'!H2677</f>
        <v>11.55059449999999</v>
      </c>
      <c r="J2677" s="17" t="str">
        <f>OBV!F2677</f>
        <v>BULLISH</v>
      </c>
      <c r="K2677" s="17" t="str">
        <f>OBV!G2677</f>
        <v>NEUTRAL</v>
      </c>
      <c r="L2677" s="17" t="str">
        <f>OBV!H2677</f>
        <v>BULLISH DIVERGENCE</v>
      </c>
      <c r="M2677" s="19">
        <f t="shared" si="410"/>
        <v>25</v>
      </c>
      <c r="N2677" s="19">
        <f t="shared" si="411"/>
        <v>100</v>
      </c>
      <c r="O2677" s="19">
        <f t="shared" si="412"/>
        <v>50</v>
      </c>
      <c r="P2677" s="19">
        <f t="shared" si="413"/>
        <v>66.5</v>
      </c>
      <c r="Q2677" s="20">
        <f t="shared" si="414"/>
        <v>61.225000000000001</v>
      </c>
      <c r="R2677" s="20">
        <f t="shared" si="415"/>
        <v>59.125</v>
      </c>
      <c r="S2677" s="20">
        <f t="shared" si="416"/>
        <v>61.174999999999997</v>
      </c>
      <c r="T2677" s="20">
        <f t="shared" si="417"/>
        <v>60.375</v>
      </c>
      <c r="U2677" s="19">
        <f t="shared" si="418"/>
        <v>60.508333333333326</v>
      </c>
      <c r="V2677" s="19">
        <f t="shared" si="419"/>
        <v>60.474999999999994</v>
      </c>
    </row>
    <row r="2678" spans="1:22" ht="13.5" x14ac:dyDescent="0.25">
      <c r="A2678" s="3">
        <f>RSI!A2678</f>
        <v>45909</v>
      </c>
      <c r="B2678" s="2">
        <f>RSI!B2678</f>
        <v>12.8</v>
      </c>
      <c r="C2678" s="2">
        <f>RSI!I2678</f>
        <v>62.700883512638008</v>
      </c>
      <c r="D2678" s="2">
        <f>MACD!E2678</f>
        <v>-0.27220621317767879</v>
      </c>
      <c r="E2678" s="2">
        <f>MACD!F2678</f>
        <v>-0.18028279521193985</v>
      </c>
      <c r="F2678" s="2">
        <f>'Moving Avg'!D2678</f>
        <v>12.712</v>
      </c>
      <c r="G2678" s="2">
        <f>'Moving Avg'!F2678</f>
        <v>12.437000000000001</v>
      </c>
      <c r="H2678" s="2">
        <f>'Moving Avg'!G2678</f>
        <v>12.498799999999999</v>
      </c>
      <c r="I2678" s="2">
        <f>'Moving Avg'!H2678</f>
        <v>11.558715499999991</v>
      </c>
      <c r="J2678" s="17" t="str">
        <f>OBV!F2678</f>
        <v>BEARISH</v>
      </c>
      <c r="K2678" s="17" t="str">
        <f>OBV!G2678</f>
        <v>NEUTRAL</v>
      </c>
      <c r="L2678" s="17" t="str">
        <f>OBV!H2678</f>
        <v>BEARISH DIVERGENCE</v>
      </c>
      <c r="M2678" s="19">
        <f t="shared" si="410"/>
        <v>25</v>
      </c>
      <c r="N2678" s="19">
        <f t="shared" si="411"/>
        <v>100</v>
      </c>
      <c r="O2678" s="19">
        <f t="shared" si="412"/>
        <v>50</v>
      </c>
      <c r="P2678" s="19">
        <f t="shared" si="413"/>
        <v>16.5</v>
      </c>
      <c r="Q2678" s="20">
        <f t="shared" si="414"/>
        <v>53.725000000000001</v>
      </c>
      <c r="R2678" s="20">
        <f t="shared" si="415"/>
        <v>46.625</v>
      </c>
      <c r="S2678" s="20">
        <f t="shared" si="416"/>
        <v>38.674999999999997</v>
      </c>
      <c r="T2678" s="20">
        <f t="shared" si="417"/>
        <v>47.875</v>
      </c>
      <c r="U2678" s="19">
        <f t="shared" si="418"/>
        <v>46.341666666666661</v>
      </c>
      <c r="V2678" s="19">
        <f t="shared" si="419"/>
        <v>46.724999999999994</v>
      </c>
    </row>
    <row r="2679" spans="1:22" ht="13.5" x14ac:dyDescent="0.25">
      <c r="A2679" s="3">
        <f>RSI!A2679</f>
        <v>45910</v>
      </c>
      <c r="B2679" s="2">
        <f>RSI!B2679</f>
        <v>12.8</v>
      </c>
      <c r="C2679" s="2">
        <f>RSI!I2679</f>
        <v>62.700883512638015</v>
      </c>
      <c r="D2679" s="2">
        <f>MACD!E2679</f>
        <v>-0.26901973751630415</v>
      </c>
      <c r="E2679" s="2">
        <f>MACD!F2679</f>
        <v>-0.19803018367281272</v>
      </c>
      <c r="F2679" s="2">
        <f>'Moving Avg'!D2679</f>
        <v>12.731999999999999</v>
      </c>
      <c r="G2679" s="2">
        <f>'Moving Avg'!F2679</f>
        <v>12.454500000000003</v>
      </c>
      <c r="H2679" s="2">
        <f>'Moving Avg'!G2679</f>
        <v>12.5078</v>
      </c>
      <c r="I2679" s="2">
        <f>'Moving Avg'!H2679</f>
        <v>11.567491499999994</v>
      </c>
      <c r="J2679" s="17" t="str">
        <f>OBV!F2679</f>
        <v>BULLISH</v>
      </c>
      <c r="K2679" s="17" t="str">
        <f>OBV!G2679</f>
        <v>NEUTRAL</v>
      </c>
      <c r="L2679" s="17" t="str">
        <f>OBV!H2679</f>
        <v>CONFIRMED BULLISH</v>
      </c>
      <c r="M2679" s="19">
        <f t="shared" si="410"/>
        <v>25</v>
      </c>
      <c r="N2679" s="19">
        <f t="shared" si="411"/>
        <v>100</v>
      </c>
      <c r="O2679" s="19">
        <f t="shared" si="412"/>
        <v>50</v>
      </c>
      <c r="P2679" s="19">
        <f t="shared" si="413"/>
        <v>83.5</v>
      </c>
      <c r="Q2679" s="20">
        <f t="shared" si="414"/>
        <v>63.774999999999999</v>
      </c>
      <c r="R2679" s="20">
        <f t="shared" si="415"/>
        <v>63.375</v>
      </c>
      <c r="S2679" s="20">
        <f t="shared" si="416"/>
        <v>68.825000000000003</v>
      </c>
      <c r="T2679" s="20">
        <f t="shared" si="417"/>
        <v>64.625</v>
      </c>
      <c r="U2679" s="19">
        <f t="shared" si="418"/>
        <v>65.325000000000003</v>
      </c>
      <c r="V2679" s="19">
        <f t="shared" si="419"/>
        <v>65.150000000000006</v>
      </c>
    </row>
    <row r="2680" spans="1:22" ht="13.5" x14ac:dyDescent="0.25">
      <c r="A2680" s="3">
        <f>RSI!A2680</f>
        <v>45911</v>
      </c>
      <c r="B2680" s="2">
        <f>RSI!B2680</f>
        <v>12.8</v>
      </c>
      <c r="C2680" s="2">
        <f>RSI!I2680</f>
        <v>62.700883512638008</v>
      </c>
      <c r="D2680" s="2">
        <f>MACD!E2680</f>
        <v>-0.23109278664182042</v>
      </c>
      <c r="E2680" s="2">
        <f>MACD!F2680</f>
        <v>-0.20464270426661427</v>
      </c>
      <c r="F2680" s="2">
        <f>'Moving Avg'!D2680</f>
        <v>12.763999999999999</v>
      </c>
      <c r="G2680" s="2">
        <f>'Moving Avg'!F2680</f>
        <v>12.4945</v>
      </c>
      <c r="H2680" s="2">
        <f>'Moving Avg'!G2680</f>
        <v>12.517799999999998</v>
      </c>
      <c r="I2680" s="2">
        <f>'Moving Avg'!H2680</f>
        <v>11.575799499999995</v>
      </c>
      <c r="J2680" s="17" t="str">
        <f>OBV!F2680</f>
        <v>BULLISH</v>
      </c>
      <c r="K2680" s="17" t="str">
        <f>OBV!G2680</f>
        <v>NEUTRAL</v>
      </c>
      <c r="L2680" s="17" t="str">
        <f>OBV!H2680</f>
        <v>CONFIRMED BULLISH</v>
      </c>
      <c r="M2680" s="19">
        <f t="shared" si="410"/>
        <v>25</v>
      </c>
      <c r="N2680" s="19">
        <f t="shared" si="411"/>
        <v>100</v>
      </c>
      <c r="O2680" s="19">
        <f t="shared" si="412"/>
        <v>50</v>
      </c>
      <c r="P2680" s="19">
        <f t="shared" si="413"/>
        <v>83.5</v>
      </c>
      <c r="Q2680" s="20">
        <f t="shared" si="414"/>
        <v>63.774999999999999</v>
      </c>
      <c r="R2680" s="20">
        <f t="shared" si="415"/>
        <v>63.375</v>
      </c>
      <c r="S2680" s="20">
        <f t="shared" si="416"/>
        <v>68.825000000000003</v>
      </c>
      <c r="T2680" s="20">
        <f t="shared" si="417"/>
        <v>64.625</v>
      </c>
      <c r="U2680" s="19">
        <f t="shared" si="418"/>
        <v>65.325000000000003</v>
      </c>
      <c r="V2680" s="19">
        <f t="shared" si="419"/>
        <v>65.150000000000006</v>
      </c>
    </row>
    <row r="2681" spans="1:22" ht="13.5" x14ac:dyDescent="0.25">
      <c r="A2681" s="3">
        <f>RSI!A2681</f>
        <v>45912</v>
      </c>
      <c r="B2681" s="2">
        <f>RSI!B2681</f>
        <v>12.84</v>
      </c>
      <c r="C2681" s="2">
        <f>RSI!I2681</f>
        <v>64.151887910575596</v>
      </c>
      <c r="D2681" s="2">
        <f>MACD!E2681</f>
        <v>-0.18660765092372955</v>
      </c>
      <c r="E2681" s="2">
        <f>MACD!F2681</f>
        <v>-0.20103569359803733</v>
      </c>
      <c r="F2681" s="2">
        <f>'Moving Avg'!D2681</f>
        <v>12.788</v>
      </c>
      <c r="G2681" s="2">
        <f>'Moving Avg'!F2681</f>
        <v>12.526500000000002</v>
      </c>
      <c r="H2681" s="2">
        <f>'Moving Avg'!G2681</f>
        <v>12.524999999999999</v>
      </c>
      <c r="I2681" s="2">
        <f>'Moving Avg'!H2681</f>
        <v>11.584354499999996</v>
      </c>
      <c r="J2681" s="17" t="str">
        <f>OBV!F2681</f>
        <v>BULLISH</v>
      </c>
      <c r="K2681" s="17" t="str">
        <f>OBV!G2681</f>
        <v>NEUTRAL</v>
      </c>
      <c r="L2681" s="17" t="str">
        <f>OBV!H2681</f>
        <v>CONFIRMED BULLISH</v>
      </c>
      <c r="M2681" s="19">
        <f t="shared" si="410"/>
        <v>25</v>
      </c>
      <c r="N2681" s="19">
        <f t="shared" si="411"/>
        <v>0</v>
      </c>
      <c r="O2681" s="19">
        <f t="shared" si="412"/>
        <v>50</v>
      </c>
      <c r="P2681" s="19">
        <f t="shared" si="413"/>
        <v>83.5</v>
      </c>
      <c r="Q2681" s="20">
        <f t="shared" si="414"/>
        <v>28.774999999999999</v>
      </c>
      <c r="R2681" s="20">
        <f t="shared" si="415"/>
        <v>43.375</v>
      </c>
      <c r="S2681" s="20">
        <f t="shared" si="416"/>
        <v>53.825000000000003</v>
      </c>
      <c r="T2681" s="20">
        <f t="shared" si="417"/>
        <v>39.625</v>
      </c>
      <c r="U2681" s="19">
        <f t="shared" si="418"/>
        <v>41.991666666666667</v>
      </c>
      <c r="V2681" s="19">
        <f t="shared" si="419"/>
        <v>41.400000000000006</v>
      </c>
    </row>
    <row r="2682" spans="1:22" ht="13.5" x14ac:dyDescent="0.25">
      <c r="A2682" s="3">
        <f>RSI!A2682</f>
        <v>45915</v>
      </c>
      <c r="B2682" s="2">
        <f>RSI!B2682</f>
        <v>13.09</v>
      </c>
      <c r="C2682" s="2">
        <f>RSI!I2682</f>
        <v>71.590589092744082</v>
      </c>
      <c r="D2682" s="2">
        <f>MACD!E2682</f>
        <v>-0.169172200991623</v>
      </c>
      <c r="E2682" s="2">
        <f>MACD!F2682</f>
        <v>-0.19466299507675447</v>
      </c>
      <c r="F2682" s="2">
        <f>'Moving Avg'!D2682</f>
        <v>12.866000000000003</v>
      </c>
      <c r="G2682" s="2">
        <f>'Moving Avg'!F2682</f>
        <v>12.577000000000002</v>
      </c>
      <c r="H2682" s="2">
        <f>'Moving Avg'!G2682</f>
        <v>12.537799999999997</v>
      </c>
      <c r="I2682" s="2">
        <f>'Moving Avg'!H2682</f>
        <v>11.594393499999999</v>
      </c>
      <c r="J2682" s="17" t="str">
        <f>OBV!F2682</f>
        <v>BULLISH</v>
      </c>
      <c r="K2682" s="17" t="str">
        <f>OBV!G2682</f>
        <v>NEUTRAL</v>
      </c>
      <c r="L2682" s="17" t="str">
        <f>OBV!H2682</f>
        <v>CONFIRMED BULLISH</v>
      </c>
      <c r="M2682" s="19">
        <f t="shared" si="410"/>
        <v>0</v>
      </c>
      <c r="N2682" s="19">
        <f t="shared" si="411"/>
        <v>0</v>
      </c>
      <c r="O2682" s="19">
        <f t="shared" si="412"/>
        <v>50</v>
      </c>
      <c r="P2682" s="19">
        <f t="shared" si="413"/>
        <v>83.5</v>
      </c>
      <c r="Q2682" s="20">
        <f t="shared" si="414"/>
        <v>20.024999999999999</v>
      </c>
      <c r="R2682" s="20">
        <f t="shared" si="415"/>
        <v>38.375</v>
      </c>
      <c r="S2682" s="20">
        <f t="shared" si="416"/>
        <v>50.075000000000003</v>
      </c>
      <c r="T2682" s="20">
        <f t="shared" si="417"/>
        <v>33.375</v>
      </c>
      <c r="U2682" s="19">
        <f t="shared" si="418"/>
        <v>36.158333333333331</v>
      </c>
      <c r="V2682" s="19">
        <f t="shared" si="419"/>
        <v>35.462499999999999</v>
      </c>
    </row>
    <row r="2683" spans="1:22" ht="13.5" x14ac:dyDescent="0.25">
      <c r="A2683" s="3">
        <f>RSI!A2683</f>
        <v>45916</v>
      </c>
      <c r="B2683" s="2">
        <f>RSI!B2683</f>
        <v>13</v>
      </c>
      <c r="C2683" s="2">
        <f>RSI!I2683</f>
        <v>66.260065506542929</v>
      </c>
      <c r="D2683" s="2">
        <f>MACD!E2683</f>
        <v>-0.15540742168878552</v>
      </c>
      <c r="E2683" s="2">
        <f>MACD!F2683</f>
        <v>-0.18681188039916069</v>
      </c>
      <c r="F2683" s="2">
        <f>'Moving Avg'!D2683</f>
        <v>12.906000000000001</v>
      </c>
      <c r="G2683" s="2">
        <f>'Moving Avg'!F2683</f>
        <v>12.621500000000001</v>
      </c>
      <c r="H2683" s="2">
        <f>'Moving Avg'!G2683</f>
        <v>12.550999999999998</v>
      </c>
      <c r="I2683" s="2">
        <f>'Moving Avg'!H2683</f>
        <v>11.603982499999999</v>
      </c>
      <c r="J2683" s="17" t="str">
        <f>OBV!F2683</f>
        <v>BULLISH</v>
      </c>
      <c r="K2683" s="17" t="str">
        <f>OBV!G2683</f>
        <v>STRONG</v>
      </c>
      <c r="L2683" s="17" t="str">
        <f>OBV!H2683</f>
        <v>CONFIRMED BULLISH</v>
      </c>
      <c r="M2683" s="19">
        <f t="shared" si="410"/>
        <v>25</v>
      </c>
      <c r="N2683" s="19">
        <f t="shared" si="411"/>
        <v>0</v>
      </c>
      <c r="O2683" s="19">
        <f t="shared" si="412"/>
        <v>50</v>
      </c>
      <c r="P2683" s="19">
        <f t="shared" si="413"/>
        <v>100</v>
      </c>
      <c r="Q2683" s="20">
        <f t="shared" si="414"/>
        <v>31.25</v>
      </c>
      <c r="R2683" s="20">
        <f t="shared" si="415"/>
        <v>47.5</v>
      </c>
      <c r="S2683" s="20">
        <f t="shared" si="416"/>
        <v>61.25</v>
      </c>
      <c r="T2683" s="20">
        <f t="shared" si="417"/>
        <v>43.75</v>
      </c>
      <c r="U2683" s="19">
        <f t="shared" si="418"/>
        <v>46.666666666666664</v>
      </c>
      <c r="V2683" s="19">
        <f t="shared" si="419"/>
        <v>45.9375</v>
      </c>
    </row>
    <row r="2684" spans="1:22" ht="13.5" x14ac:dyDescent="0.25">
      <c r="A2684" s="3">
        <f>RSI!A2684</f>
        <v>45917</v>
      </c>
      <c r="B2684" s="2">
        <f>RSI!B2684</f>
        <v>12.94</v>
      </c>
      <c r="C2684" s="2">
        <f>RSI!I2684</f>
        <v>62.89772057353499</v>
      </c>
      <c r="D2684" s="2">
        <f>MACD!E2684</f>
        <v>-0.14467538751489606</v>
      </c>
      <c r="E2684" s="2">
        <f>MACD!F2684</f>
        <v>-0.17838458182230776</v>
      </c>
      <c r="F2684" s="2">
        <f>'Moving Avg'!D2684</f>
        <v>12.934000000000001</v>
      </c>
      <c r="G2684" s="2">
        <f>'Moving Avg'!F2684</f>
        <v>12.664000000000001</v>
      </c>
      <c r="H2684" s="2">
        <f>'Moving Avg'!G2684</f>
        <v>12.559800000000001</v>
      </c>
      <c r="I2684" s="2">
        <f>'Moving Avg'!H2684</f>
        <v>11.613224499999999</v>
      </c>
      <c r="J2684" s="17" t="str">
        <f>OBV!F2684</f>
        <v>BULLISH</v>
      </c>
      <c r="K2684" s="17" t="str">
        <f>OBV!G2684</f>
        <v>NEUTRAL</v>
      </c>
      <c r="L2684" s="17" t="str">
        <f>OBV!H2684</f>
        <v>CONFIRMED BULLISH</v>
      </c>
      <c r="M2684" s="19">
        <f t="shared" si="410"/>
        <v>25</v>
      </c>
      <c r="N2684" s="19">
        <f t="shared" si="411"/>
        <v>0</v>
      </c>
      <c r="O2684" s="19">
        <f t="shared" si="412"/>
        <v>50</v>
      </c>
      <c r="P2684" s="19">
        <f t="shared" si="413"/>
        <v>83.5</v>
      </c>
      <c r="Q2684" s="20">
        <f t="shared" si="414"/>
        <v>28.774999999999999</v>
      </c>
      <c r="R2684" s="20">
        <f t="shared" si="415"/>
        <v>43.375</v>
      </c>
      <c r="S2684" s="20">
        <f t="shared" si="416"/>
        <v>53.825000000000003</v>
      </c>
      <c r="T2684" s="20">
        <f t="shared" si="417"/>
        <v>39.625</v>
      </c>
      <c r="U2684" s="19">
        <f t="shared" si="418"/>
        <v>41.991666666666667</v>
      </c>
      <c r="V2684" s="19">
        <f t="shared" si="419"/>
        <v>41.400000000000006</v>
      </c>
    </row>
    <row r="2685" spans="1:22" ht="13.5" x14ac:dyDescent="0.25">
      <c r="A2685" s="3">
        <f>RSI!A2685</f>
        <v>45918</v>
      </c>
      <c r="B2685" s="2">
        <f>RSI!B2685</f>
        <v>12.93</v>
      </c>
      <c r="C2685" s="2">
        <f>RSI!I2685</f>
        <v>62.33001770753291</v>
      </c>
      <c r="D2685" s="2">
        <f>MACD!E2685</f>
        <v>-0.14584344749244593</v>
      </c>
      <c r="E2685" s="2">
        <f>MACD!F2685</f>
        <v>-0.17187635495633541</v>
      </c>
      <c r="F2685" s="2">
        <f>'Moving Avg'!D2685</f>
        <v>12.959999999999999</v>
      </c>
      <c r="G2685" s="2">
        <f>'Moving Avg'!F2685</f>
        <v>12.703000000000001</v>
      </c>
      <c r="H2685" s="2">
        <f>'Moving Avg'!G2685</f>
        <v>12.566399999999998</v>
      </c>
      <c r="I2685" s="2">
        <f>'Moving Avg'!H2685</f>
        <v>11.622229499999996</v>
      </c>
      <c r="J2685" s="17" t="str">
        <f>OBV!F2685</f>
        <v>BULLISH</v>
      </c>
      <c r="K2685" s="17" t="str">
        <f>OBV!G2685</f>
        <v>NEUTRAL</v>
      </c>
      <c r="L2685" s="17" t="str">
        <f>OBV!H2685</f>
        <v>CONFIRMED BULLISH</v>
      </c>
      <c r="M2685" s="19">
        <f t="shared" si="410"/>
        <v>25</v>
      </c>
      <c r="N2685" s="19">
        <f t="shared" si="411"/>
        <v>0</v>
      </c>
      <c r="O2685" s="19">
        <f t="shared" si="412"/>
        <v>50</v>
      </c>
      <c r="P2685" s="19">
        <f t="shared" si="413"/>
        <v>83.5</v>
      </c>
      <c r="Q2685" s="20">
        <f t="shared" si="414"/>
        <v>28.774999999999999</v>
      </c>
      <c r="R2685" s="20">
        <f t="shared" si="415"/>
        <v>43.375</v>
      </c>
      <c r="S2685" s="20">
        <f t="shared" si="416"/>
        <v>53.825000000000003</v>
      </c>
      <c r="T2685" s="20">
        <f t="shared" si="417"/>
        <v>39.625</v>
      </c>
      <c r="U2685" s="19">
        <f t="shared" si="418"/>
        <v>41.991666666666667</v>
      </c>
      <c r="V2685" s="19">
        <f t="shared" si="419"/>
        <v>41.400000000000006</v>
      </c>
    </row>
    <row r="2686" spans="1:22" ht="13.5" x14ac:dyDescent="0.35">
      <c r="A2686" s="3">
        <f>RSI!A2686</f>
        <v>45919</v>
      </c>
      <c r="B2686" s="5">
        <f>RSI!B2686</f>
        <v>13</v>
      </c>
      <c r="C2686" s="2">
        <f>RSI!I2686</f>
        <v>64.729825771403512</v>
      </c>
      <c r="D2686" s="2">
        <f>MACD!E2686</f>
        <v>-0.14127889679118333</v>
      </c>
      <c r="E2686" s="2">
        <f>MACD!F2686</f>
        <v>-0.165756863323305</v>
      </c>
      <c r="F2686" s="2">
        <f>'Moving Avg'!D2686</f>
        <v>12.992000000000001</v>
      </c>
      <c r="G2686" s="2">
        <f>'Moving Avg'!F2686</f>
        <v>12.745500000000002</v>
      </c>
      <c r="H2686" s="2">
        <f>'Moving Avg'!G2686</f>
        <v>12.574399999999999</v>
      </c>
      <c r="I2686" s="2">
        <f>'Moving Avg'!H2686</f>
        <v>11.631537499999995</v>
      </c>
      <c r="J2686" s="17" t="str">
        <f>OBV!F2686</f>
        <v>BULLISH</v>
      </c>
      <c r="K2686" s="17" t="str">
        <f>OBV!G2686</f>
        <v>NEUTRAL</v>
      </c>
      <c r="L2686" s="17" t="str">
        <f>OBV!H2686</f>
        <v>CONFIRMED BULLISH</v>
      </c>
      <c r="M2686" s="19">
        <f t="shared" si="410"/>
        <v>25</v>
      </c>
      <c r="N2686" s="19">
        <f t="shared" si="411"/>
        <v>0</v>
      </c>
      <c r="O2686" s="19">
        <f t="shared" si="412"/>
        <v>50</v>
      </c>
      <c r="P2686" s="19">
        <f t="shared" si="413"/>
        <v>83.5</v>
      </c>
      <c r="Q2686" s="20">
        <f t="shared" si="414"/>
        <v>28.774999999999999</v>
      </c>
      <c r="R2686" s="20">
        <f t="shared" si="415"/>
        <v>43.375</v>
      </c>
      <c r="S2686" s="20">
        <f t="shared" si="416"/>
        <v>53.825000000000003</v>
      </c>
      <c r="T2686" s="20">
        <f t="shared" si="417"/>
        <v>39.625</v>
      </c>
      <c r="U2686" s="19">
        <f t="shared" si="418"/>
        <v>41.991666666666667</v>
      </c>
      <c r="V2686" s="19">
        <f t="shared" si="419"/>
        <v>41.400000000000006</v>
      </c>
    </row>
    <row r="2687" spans="1:22" ht="13.5" x14ac:dyDescent="0.35">
      <c r="A2687" s="3">
        <f>RSI!A2687</f>
        <v>45922</v>
      </c>
      <c r="B2687" s="5">
        <f>RSI!B2687</f>
        <v>12.98</v>
      </c>
      <c r="C2687" s="2">
        <f>RSI!I2687</f>
        <v>63.4853927071565</v>
      </c>
      <c r="D2687" s="2">
        <f>MACD!E2687</f>
        <v>-0.14087899072277388</v>
      </c>
      <c r="E2687" s="2">
        <f>MACD!F2687</f>
        <v>-0.16078128880319878</v>
      </c>
      <c r="F2687" s="2">
        <f>'Moving Avg'!D2687</f>
        <v>12.969999999999999</v>
      </c>
      <c r="G2687" s="2">
        <f>'Moving Avg'!F2687</f>
        <v>12.780000000000001</v>
      </c>
      <c r="H2687" s="2">
        <f>'Moving Avg'!G2687</f>
        <v>12.579999999999998</v>
      </c>
      <c r="I2687" s="2">
        <f>'Moving Avg'!H2687</f>
        <v>11.640792499999996</v>
      </c>
      <c r="J2687" s="17" t="str">
        <f>OBV!F2687</f>
        <v>BULLISH</v>
      </c>
      <c r="K2687" s="17" t="str">
        <f>OBV!G2687</f>
        <v>NEUTRAL</v>
      </c>
      <c r="L2687" s="17" t="str">
        <f>OBV!H2687</f>
        <v>BULLISH DIVERGENCE</v>
      </c>
      <c r="M2687" s="19">
        <f t="shared" si="410"/>
        <v>25</v>
      </c>
      <c r="N2687" s="19">
        <f t="shared" si="411"/>
        <v>0</v>
      </c>
      <c r="O2687" s="19">
        <f t="shared" si="412"/>
        <v>50</v>
      </c>
      <c r="P2687" s="19">
        <f t="shared" si="413"/>
        <v>66.5</v>
      </c>
      <c r="Q2687" s="20">
        <f t="shared" si="414"/>
        <v>26.225000000000001</v>
      </c>
      <c r="R2687" s="20">
        <f t="shared" si="415"/>
        <v>39.125</v>
      </c>
      <c r="S2687" s="20">
        <f t="shared" si="416"/>
        <v>46.174999999999997</v>
      </c>
      <c r="T2687" s="20">
        <f t="shared" si="417"/>
        <v>35.375</v>
      </c>
      <c r="U2687" s="19">
        <f t="shared" si="418"/>
        <v>37.174999999999997</v>
      </c>
      <c r="V2687" s="19">
        <f t="shared" si="419"/>
        <v>36.724999999999994</v>
      </c>
    </row>
    <row r="2688" spans="1:22" ht="13.5" x14ac:dyDescent="0.35">
      <c r="A2688" s="3">
        <f>RSI!A2688</f>
        <v>45923</v>
      </c>
      <c r="B2688" s="5">
        <f>RSI!B2688</f>
        <v>12.97</v>
      </c>
      <c r="C2688" s="2">
        <f>RSI!I2688</f>
        <v>62.834929222292381</v>
      </c>
      <c r="D2688" s="2">
        <f>MACD!E2688</f>
        <v>-0.12602574248430187</v>
      </c>
      <c r="E2688" s="2">
        <f>MACD!F2688</f>
        <v>-0.15383017953941941</v>
      </c>
      <c r="F2688" s="2">
        <f>'Moving Avg'!D2688</f>
        <v>12.963999999999999</v>
      </c>
      <c r="G2688" s="2">
        <f>'Moving Avg'!F2688</f>
        <v>12.8085</v>
      </c>
      <c r="H2688" s="2">
        <f>'Moving Avg'!G2688</f>
        <v>12.5846</v>
      </c>
      <c r="I2688" s="2">
        <f>'Moving Avg'!H2688</f>
        <v>11.649997499999992</v>
      </c>
      <c r="J2688" s="17" t="str">
        <f>OBV!F2688</f>
        <v>BULLISH</v>
      </c>
      <c r="K2688" s="17" t="str">
        <f>OBV!G2688</f>
        <v>NEUTRAL</v>
      </c>
      <c r="L2688" s="17" t="str">
        <f>OBV!H2688</f>
        <v>BULLISH DIVERGENCE</v>
      </c>
      <c r="M2688" s="19">
        <f t="shared" si="410"/>
        <v>25</v>
      </c>
      <c r="N2688" s="19">
        <f t="shared" si="411"/>
        <v>0</v>
      </c>
      <c r="O2688" s="19">
        <f t="shared" si="412"/>
        <v>50</v>
      </c>
      <c r="P2688" s="19">
        <f t="shared" si="413"/>
        <v>66.5</v>
      </c>
      <c r="Q2688" s="20">
        <f t="shared" si="414"/>
        <v>26.225000000000001</v>
      </c>
      <c r="R2688" s="20">
        <f t="shared" si="415"/>
        <v>39.125</v>
      </c>
      <c r="S2688" s="20">
        <f t="shared" si="416"/>
        <v>46.174999999999997</v>
      </c>
      <c r="T2688" s="20">
        <f t="shared" si="417"/>
        <v>35.375</v>
      </c>
      <c r="U2688" s="19">
        <f t="shared" si="418"/>
        <v>37.174999999999997</v>
      </c>
      <c r="V2688" s="19">
        <f t="shared" si="419"/>
        <v>36.724999999999994</v>
      </c>
    </row>
    <row r="2689" spans="1:22" ht="13.5" x14ac:dyDescent="0.35">
      <c r="A2689" s="3">
        <f>RSI!A2689</f>
        <v>45924</v>
      </c>
      <c r="B2689" s="5">
        <f>RSI!B2689</f>
        <v>12.9</v>
      </c>
      <c r="C2689" s="2">
        <f>RSI!I2689</f>
        <v>58.329654884625583</v>
      </c>
      <c r="D2689" s="2">
        <f>MACD!E2689</f>
        <v>-0.10970452813809928</v>
      </c>
      <c r="E2689" s="2">
        <f>MACD!F2689</f>
        <v>-0.14500504925915539</v>
      </c>
      <c r="F2689" s="2">
        <f>'Moving Avg'!D2689</f>
        <v>12.956</v>
      </c>
      <c r="G2689" s="2">
        <f>'Moving Avg'!F2689</f>
        <v>12.833500000000001</v>
      </c>
      <c r="H2689" s="2">
        <f>'Moving Avg'!G2689</f>
        <v>12.5878</v>
      </c>
      <c r="I2689" s="2">
        <f>'Moving Avg'!H2689</f>
        <v>11.659039499999995</v>
      </c>
      <c r="J2689" s="17" t="str">
        <f>OBV!F2689</f>
        <v>BEARISH</v>
      </c>
      <c r="K2689" s="17" t="str">
        <f>OBV!G2689</f>
        <v>NEUTRAL</v>
      </c>
      <c r="L2689" s="17" t="str">
        <f>OBV!H2689</f>
        <v>CONFIRMED BEARISH</v>
      </c>
      <c r="M2689" s="19">
        <f t="shared" si="410"/>
        <v>25</v>
      </c>
      <c r="N2689" s="19">
        <f t="shared" si="411"/>
        <v>0</v>
      </c>
      <c r="O2689" s="19">
        <f t="shared" si="412"/>
        <v>50</v>
      </c>
      <c r="P2689" s="19">
        <f t="shared" si="413"/>
        <v>16.5</v>
      </c>
      <c r="Q2689" s="20">
        <f t="shared" si="414"/>
        <v>18.725000000000001</v>
      </c>
      <c r="R2689" s="20">
        <f t="shared" si="415"/>
        <v>26.625</v>
      </c>
      <c r="S2689" s="20">
        <f t="shared" si="416"/>
        <v>23.675000000000001</v>
      </c>
      <c r="T2689" s="20">
        <f t="shared" si="417"/>
        <v>22.875</v>
      </c>
      <c r="U2689" s="19">
        <f t="shared" si="418"/>
        <v>23.008333333333336</v>
      </c>
      <c r="V2689" s="19">
        <f t="shared" si="419"/>
        <v>22.975000000000001</v>
      </c>
    </row>
    <row r="2690" spans="1:22" ht="13.5" x14ac:dyDescent="0.35">
      <c r="A2690" s="3">
        <f>RSI!A2690</f>
        <v>45925</v>
      </c>
      <c r="B2690" s="5">
        <f>RSI!B2690</f>
        <v>12.89</v>
      </c>
      <c r="C2690" s="2">
        <f>RSI!I2690</f>
        <v>57.693252529597416</v>
      </c>
      <c r="D2690" s="2">
        <f>MACD!E2690</f>
        <v>-9.6065918286937446E-2</v>
      </c>
      <c r="E2690" s="2">
        <f>MACD!F2690</f>
        <v>-0.13521722306471182</v>
      </c>
      <c r="F2690" s="2">
        <f>'Moving Avg'!D2690</f>
        <v>12.948000000000002</v>
      </c>
      <c r="G2690" s="2">
        <f>'Moving Avg'!F2690</f>
        <v>12.846</v>
      </c>
      <c r="H2690" s="2">
        <f>'Moving Avg'!G2690</f>
        <v>12.590999999999999</v>
      </c>
      <c r="I2690" s="2">
        <f>'Moving Avg'!H2690</f>
        <v>11.668031499999993</v>
      </c>
      <c r="J2690" s="17" t="str">
        <f>OBV!F2690</f>
        <v>BEARISH</v>
      </c>
      <c r="K2690" s="17" t="str">
        <f>OBV!G2690</f>
        <v>NEUTRAL</v>
      </c>
      <c r="L2690" s="17" t="str">
        <f>OBV!H2690</f>
        <v>CONFIRMED BEARISH</v>
      </c>
      <c r="M2690" s="19">
        <f t="shared" si="410"/>
        <v>25</v>
      </c>
      <c r="N2690" s="19">
        <f t="shared" si="411"/>
        <v>0</v>
      </c>
      <c r="O2690" s="19">
        <f t="shared" si="412"/>
        <v>50</v>
      </c>
      <c r="P2690" s="19">
        <f t="shared" si="413"/>
        <v>16.5</v>
      </c>
      <c r="Q2690" s="20">
        <f t="shared" si="414"/>
        <v>18.725000000000001</v>
      </c>
      <c r="R2690" s="20">
        <f t="shared" si="415"/>
        <v>26.625</v>
      </c>
      <c r="S2690" s="20">
        <f t="shared" si="416"/>
        <v>23.675000000000001</v>
      </c>
      <c r="T2690" s="20">
        <f t="shared" si="417"/>
        <v>22.875</v>
      </c>
      <c r="U2690" s="19">
        <f t="shared" si="418"/>
        <v>23.008333333333336</v>
      </c>
      <c r="V2690" s="19">
        <f t="shared" si="419"/>
        <v>22.975000000000001</v>
      </c>
    </row>
    <row r="2691" spans="1:22" ht="13.5" x14ac:dyDescent="0.35">
      <c r="A2691" s="3">
        <f>RSI!A2691</f>
        <v>45926</v>
      </c>
      <c r="B2691" s="5">
        <f>RSI!B2691</f>
        <v>12.84</v>
      </c>
      <c r="C2691" s="2">
        <f>RSI!I2691</f>
        <v>54.491931267377232</v>
      </c>
      <c r="D2691" s="2">
        <f>MACD!E2691</f>
        <v>-7.5453720616801334E-2</v>
      </c>
      <c r="E2691" s="2">
        <f>MACD!F2691</f>
        <v>-0.12326452257512972</v>
      </c>
      <c r="F2691" s="2">
        <f>'Moving Avg'!D2691</f>
        <v>12.916</v>
      </c>
      <c r="G2691" s="2">
        <f>'Moving Avg'!F2691</f>
        <v>12.8505</v>
      </c>
      <c r="H2691" s="2">
        <f>'Moving Avg'!G2691</f>
        <v>12.593399999999999</v>
      </c>
      <c r="I2691" s="2">
        <f>'Moving Avg'!H2691</f>
        <v>11.676773499999994</v>
      </c>
      <c r="J2691" s="17" t="str">
        <f>OBV!F2691</f>
        <v>BEARISH</v>
      </c>
      <c r="K2691" s="17" t="str">
        <f>OBV!G2691</f>
        <v>NEUTRAL</v>
      </c>
      <c r="L2691" s="17" t="str">
        <f>OBV!H2691</f>
        <v>CONFIRMED BEARISH</v>
      </c>
      <c r="M2691" s="19">
        <f t="shared" si="410"/>
        <v>25</v>
      </c>
      <c r="N2691" s="19">
        <f t="shared" si="411"/>
        <v>0</v>
      </c>
      <c r="O2691" s="19">
        <f t="shared" si="412"/>
        <v>50</v>
      </c>
      <c r="P2691" s="19">
        <f t="shared" si="413"/>
        <v>16.5</v>
      </c>
      <c r="Q2691" s="20">
        <f t="shared" ref="Q2691:Q2693" si="420">0.35*M2691+N2691*0.35+O2691*0.15+P2691*0.15</f>
        <v>18.725000000000001</v>
      </c>
      <c r="R2691" s="20">
        <f t="shared" ref="R2691:R2693" si="421">M2691*0.2+N2691*0.2+O2691*0.35+P2691*0.25</f>
        <v>26.625</v>
      </c>
      <c r="S2691" s="20">
        <f t="shared" ref="S2691:S2693" si="422">M2691*0.15+N2691*0.15+O2691*0.25+P2691*0.45</f>
        <v>23.675000000000001</v>
      </c>
      <c r="T2691" s="20">
        <f t="shared" ref="T2691:T2693" si="423">0.25*SUM(M2691:P2691)</f>
        <v>22.875</v>
      </c>
      <c r="U2691" s="19">
        <f t="shared" ref="U2691:U2693" si="424">SUM(Q2691:S2691)/3</f>
        <v>23.008333333333336</v>
      </c>
      <c r="V2691" s="19">
        <f t="shared" ref="V2691:V2693" si="425">SUM(Q2691:T2691)/4</f>
        <v>22.975000000000001</v>
      </c>
    </row>
    <row r="2692" spans="1:22" ht="13.5" x14ac:dyDescent="0.35">
      <c r="A2692" s="3">
        <f>RSI!A2692</f>
        <v>45929</v>
      </c>
      <c r="B2692" s="5">
        <f>RSI!B2692</f>
        <v>12.99</v>
      </c>
      <c r="C2692" s="2">
        <f>RSI!I2692</f>
        <v>61.410001076436096</v>
      </c>
      <c r="D2692" s="2">
        <f>MACD!E2692</f>
        <v>-3.1094264087585088E-2</v>
      </c>
      <c r="E2692" s="2">
        <f>MACD!F2692</f>
        <v>-0.1048304708776208</v>
      </c>
      <c r="F2692" s="2">
        <f>'Moving Avg'!D2692</f>
        <v>12.918000000000001</v>
      </c>
      <c r="G2692" s="2">
        <f>'Moving Avg'!F2692</f>
        <v>12.862500000000001</v>
      </c>
      <c r="H2692" s="2">
        <f>'Moving Avg'!G2692</f>
        <v>12.598799999999999</v>
      </c>
      <c r="I2692" s="2">
        <f>'Moving Avg'!H2692</f>
        <v>11.686265499999996</v>
      </c>
      <c r="J2692" s="17" t="str">
        <f>OBV!F2692</f>
        <v>NEUTRAL</v>
      </c>
      <c r="K2692" s="17" t="str">
        <f>OBV!G2692</f>
        <v>NEUTRAL</v>
      </c>
      <c r="L2692" s="17" t="str">
        <f>OBV!H2692</f>
        <v>NEUTRAL</v>
      </c>
      <c r="M2692" s="19">
        <f t="shared" si="410"/>
        <v>25</v>
      </c>
      <c r="N2692" s="19">
        <f t="shared" si="411"/>
        <v>0</v>
      </c>
      <c r="O2692" s="19">
        <f t="shared" si="412"/>
        <v>50</v>
      </c>
      <c r="P2692" s="19">
        <f t="shared" si="413"/>
        <v>33</v>
      </c>
      <c r="Q2692" s="20">
        <f t="shared" si="420"/>
        <v>21.2</v>
      </c>
      <c r="R2692" s="20">
        <f t="shared" si="421"/>
        <v>30.75</v>
      </c>
      <c r="S2692" s="20">
        <f t="shared" si="422"/>
        <v>31.1</v>
      </c>
      <c r="T2692" s="20">
        <f t="shared" si="423"/>
        <v>27</v>
      </c>
      <c r="U2692" s="19">
        <f t="shared" si="424"/>
        <v>27.683333333333337</v>
      </c>
      <c r="V2692" s="19">
        <f t="shared" si="425"/>
        <v>27.512500000000003</v>
      </c>
    </row>
    <row r="2693" spans="1:22" ht="13.5" x14ac:dyDescent="0.35">
      <c r="A2693" s="3">
        <f>RSI!A2693</f>
        <v>45930</v>
      </c>
      <c r="B2693" s="5">
        <f>RSI!B2693</f>
        <v>12.8</v>
      </c>
      <c r="C2693" s="2">
        <f>RSI!I2693</f>
        <v>50.862667266734945</v>
      </c>
      <c r="D2693" s="2">
        <f>MACD!E2693</f>
        <v>5.3821678266157136E-3</v>
      </c>
      <c r="E2693" s="2">
        <f>MACD!F2693</f>
        <v>-8.2787943136773512E-2</v>
      </c>
      <c r="F2693" s="2">
        <f>'Moving Avg'!D2693</f>
        <v>12.884</v>
      </c>
      <c r="G2693" s="2">
        <f>'Moving Avg'!F2693</f>
        <v>12.866499999999998</v>
      </c>
      <c r="H2693" s="2">
        <f>'Moving Avg'!G2693</f>
        <v>12.600799999999998</v>
      </c>
      <c r="I2693" s="2">
        <f>'Moving Avg'!H2693</f>
        <v>11.694807499999994</v>
      </c>
      <c r="J2693" s="17" t="str">
        <f>OBV!F2693</f>
        <v>BEARISH</v>
      </c>
      <c r="K2693" s="17" t="str">
        <f>OBV!G2693</f>
        <v>NEUTRAL</v>
      </c>
      <c r="L2693" s="17" t="str">
        <f>OBV!H2693</f>
        <v>CONFIRMED BEARISH</v>
      </c>
      <c r="M2693" s="19">
        <f t="shared" si="410"/>
        <v>25</v>
      </c>
      <c r="N2693" s="19">
        <f t="shared" si="411"/>
        <v>0</v>
      </c>
      <c r="O2693" s="19">
        <f t="shared" si="412"/>
        <v>50</v>
      </c>
      <c r="P2693" s="19">
        <f t="shared" si="413"/>
        <v>16.5</v>
      </c>
      <c r="Q2693" s="20">
        <f t="shared" si="420"/>
        <v>18.725000000000001</v>
      </c>
      <c r="R2693" s="20">
        <f t="shared" si="421"/>
        <v>26.625</v>
      </c>
      <c r="S2693" s="20">
        <f t="shared" si="422"/>
        <v>23.675000000000001</v>
      </c>
      <c r="T2693" s="20">
        <f t="shared" si="423"/>
        <v>22.875</v>
      </c>
      <c r="U2693" s="19">
        <f t="shared" si="424"/>
        <v>23.008333333333336</v>
      </c>
      <c r="V2693" s="19">
        <f t="shared" si="425"/>
        <v>22.975000000000001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2025-12-13T19:05:16Z</dcterms:modified>
</cp:coreProperties>
</file>